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ЭтаКнига" defaultThemeVersion="124226"/>
  <bookViews>
    <workbookView xWindow="4005" yWindow="1185" windowWidth="15480" windowHeight="11385" firstSheet="2" activeTab="2"/>
  </bookViews>
  <sheets>
    <sheet name="план (2)" sheetId="8" state="hidden" r:id="rId1"/>
    <sheet name="заготовка" sheetId="6" state="hidden" r:id="rId2"/>
    <sheet name="Титул 072 уск" sheetId="5" r:id="rId3"/>
    <sheet name="план " sheetId="14" r:id="rId4"/>
    <sheet name="сем 20-21" sheetId="16" state="hidden" r:id="rId5"/>
    <sheet name="семестровка 20-21" sheetId="17" state="hidden" r:id="rId6"/>
    <sheet name="план  (2)" sheetId="18" state="hidden" r:id="rId7"/>
    <sheet name="семестровка" sheetId="15" state="hidden" r:id="rId8"/>
    <sheet name="план" sheetId="7" state="hidden" r:id="rId9"/>
    <sheet name="питання" sheetId="9" state="hidden" r:id="rId10"/>
    <sheet name="Семестровка уск виправлено" sheetId="4" state="hidden" r:id="rId11"/>
    <sheet name="Семестровка уск виправлено (2)" sheetId="13" state="hidden" r:id="rId12"/>
    <sheet name="семестровка 4 р" sheetId="12" state="hidden" r:id="rId13"/>
    <sheet name="до наказу" sheetId="11" state="hidden" r:id="rId14"/>
    <sheet name="сравнение семестровок" sheetId="10" state="hidden" r:id="rId15"/>
  </sheets>
  <definedNames>
    <definedName name="_xlnm._FilterDatabase" localSheetId="13" hidden="1">'до наказу'!$A$1:$A$185</definedName>
    <definedName name="_xlnm._FilterDatabase" localSheetId="8" hidden="1">план!$C$1:$C$196</definedName>
    <definedName name="_xlnm._FilterDatabase" localSheetId="3" hidden="1">'план '!$C$1:$C$208</definedName>
    <definedName name="_xlnm._FilterDatabase" localSheetId="6" hidden="1">'план  (2)'!$C$1:$C$208</definedName>
    <definedName name="_xlnm._FilterDatabase" localSheetId="4" hidden="1">'сем 20-21'!$AL$1:$AL$51</definedName>
    <definedName name="_xlnm._FilterDatabase" localSheetId="5" hidden="1">'семестровка 20-21'!$AL$1:$AL$37</definedName>
    <definedName name="_xlnm._FilterDatabase" localSheetId="10" hidden="1">'Семестровка уск виправлено'!$AI$1:$AI$148</definedName>
    <definedName name="_xlnm._FilterDatabase" localSheetId="11" hidden="1">'Семестровка уск виправлено (2)'!$AI$1:$AI$148</definedName>
    <definedName name="_xlnm.Print_Area" localSheetId="13">'до наказу'!$A$1:$K$94</definedName>
    <definedName name="_xlnm.Print_Area" localSheetId="8">план!$A$1:$AC$196</definedName>
    <definedName name="_xlnm.Print_Area" localSheetId="3">'план '!$A$1:$AC$208</definedName>
    <definedName name="_xlnm.Print_Area" localSheetId="6">'план  (2)'!$A$1:$P$208</definedName>
    <definedName name="_xlnm.Print_Area" localSheetId="0">'план (2)'!$A$1:$AC$193</definedName>
    <definedName name="_xlnm.Print_Area" localSheetId="4">'сем 20-21'!$A$1:$AA$68</definedName>
    <definedName name="_xlnm.Print_Area" localSheetId="7">семестровка!$A$1:$M$95</definedName>
    <definedName name="_xlnm.Print_Area" localSheetId="5">'семестровка 20-21'!$A$1:$AL$54</definedName>
    <definedName name="_xlnm.Print_Area" localSheetId="12">'семестровка 4 р'!$A$1:$AK$156</definedName>
    <definedName name="_xlnm.Print_Area" localSheetId="10">'Семестровка уск виправлено'!$A$1:$O$138</definedName>
    <definedName name="_xlnm.Print_Area" localSheetId="11">'Семестровка уск виправлено (2)'!$A$1:$O$138</definedName>
    <definedName name="_xlnm.Print_Area" localSheetId="14">'сравнение семестровок'!$A$1:$AT$106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R235" i="18" l="1"/>
  <c r="R234" i="18"/>
  <c r="R233" i="18"/>
  <c r="R232" i="18"/>
  <c r="R231" i="18"/>
  <c r="R230" i="18"/>
  <c r="R229" i="18"/>
  <c r="R228" i="18"/>
  <c r="R227" i="18"/>
  <c r="R226" i="18"/>
  <c r="R225" i="18"/>
  <c r="R224" i="18"/>
  <c r="R223" i="18"/>
  <c r="R222" i="18"/>
  <c r="R221" i="18"/>
  <c r="R220" i="18"/>
  <c r="R219" i="18"/>
  <c r="R218" i="18"/>
  <c r="R217" i="18"/>
  <c r="R216" i="18"/>
  <c r="R215" i="18"/>
  <c r="R214" i="18"/>
  <c r="R213" i="18"/>
  <c r="R212" i="18"/>
  <c r="R211" i="18"/>
  <c r="R236" i="18" s="1"/>
  <c r="I198" i="18"/>
  <c r="H198" i="18"/>
  <c r="M198" i="18" s="1"/>
  <c r="I197" i="18"/>
  <c r="H197" i="18"/>
  <c r="L196" i="18"/>
  <c r="K196" i="18"/>
  <c r="J196" i="18"/>
  <c r="H196" i="18"/>
  <c r="G196" i="18"/>
  <c r="L175" i="18"/>
  <c r="J175" i="18"/>
  <c r="I175" i="18" s="1"/>
  <c r="G175" i="18"/>
  <c r="H175" i="18" s="1"/>
  <c r="G174" i="18"/>
  <c r="L171" i="18"/>
  <c r="J171" i="18"/>
  <c r="I171" i="18"/>
  <c r="G171" i="18"/>
  <c r="H170" i="18"/>
  <c r="G170" i="18"/>
  <c r="L167" i="18"/>
  <c r="J167" i="18"/>
  <c r="G167" i="18"/>
  <c r="H167" i="18" s="1"/>
  <c r="G166" i="18"/>
  <c r="L163" i="18"/>
  <c r="I163" i="18" s="1"/>
  <c r="G163" i="18"/>
  <c r="H163" i="18" s="1"/>
  <c r="G162" i="18"/>
  <c r="L159" i="18"/>
  <c r="J159" i="18"/>
  <c r="I159" i="18"/>
  <c r="G159" i="18"/>
  <c r="H158" i="18"/>
  <c r="G158" i="18"/>
  <c r="L155" i="18"/>
  <c r="J155" i="18"/>
  <c r="I155" i="18" s="1"/>
  <c r="G155" i="18"/>
  <c r="H155" i="18" s="1"/>
  <c r="M155" i="18" s="1"/>
  <c r="G154" i="18"/>
  <c r="L151" i="18"/>
  <c r="J151" i="18"/>
  <c r="I151" i="18"/>
  <c r="G151" i="18"/>
  <c r="H150" i="18"/>
  <c r="G150" i="18"/>
  <c r="L147" i="18"/>
  <c r="J147" i="18"/>
  <c r="I147" i="18"/>
  <c r="G147" i="18"/>
  <c r="H147" i="18" s="1"/>
  <c r="H146" i="18"/>
  <c r="G146" i="18"/>
  <c r="G145" i="18"/>
  <c r="H145" i="18" s="1"/>
  <c r="K142" i="18"/>
  <c r="P141" i="18"/>
  <c r="L141" i="18"/>
  <c r="J141" i="18"/>
  <c r="I141" i="18" s="1"/>
  <c r="G141" i="18"/>
  <c r="H141" i="18" s="1"/>
  <c r="I136" i="18"/>
  <c r="L135" i="18"/>
  <c r="I135" i="18" s="1"/>
  <c r="G135" i="18"/>
  <c r="G136" i="18" s="1"/>
  <c r="H136" i="18" s="1"/>
  <c r="M136" i="18" s="1"/>
  <c r="I134" i="18"/>
  <c r="P138" i="18"/>
  <c r="P139" i="18" s="1"/>
  <c r="L131" i="18"/>
  <c r="I131" i="18"/>
  <c r="G131" i="18"/>
  <c r="H130" i="18"/>
  <c r="G130" i="18"/>
  <c r="G133" i="18" s="1"/>
  <c r="H133" i="18" s="1"/>
  <c r="G129" i="18"/>
  <c r="I128" i="18"/>
  <c r="G128" i="18"/>
  <c r="H128" i="18" s="1"/>
  <c r="M128" i="18" s="1"/>
  <c r="L125" i="18"/>
  <c r="I125" i="18"/>
  <c r="M125" i="18" s="1"/>
  <c r="G125" i="18"/>
  <c r="H125" i="18" s="1"/>
  <c r="H124" i="18"/>
  <c r="G124" i="18"/>
  <c r="G127" i="18" s="1"/>
  <c r="H127" i="18" s="1"/>
  <c r="G123" i="18"/>
  <c r="H123" i="18" s="1"/>
  <c r="I122" i="18"/>
  <c r="L119" i="18"/>
  <c r="J119" i="18"/>
  <c r="I119" i="18" s="1"/>
  <c r="G119" i="18"/>
  <c r="G138" i="18" s="1"/>
  <c r="G118" i="18"/>
  <c r="I117" i="18"/>
  <c r="H115" i="18"/>
  <c r="H113" i="18"/>
  <c r="P106" i="18"/>
  <c r="O106" i="18"/>
  <c r="N106" i="18"/>
  <c r="L106" i="18"/>
  <c r="K106" i="18"/>
  <c r="J106" i="18"/>
  <c r="I106" i="18"/>
  <c r="G106" i="18"/>
  <c r="I105" i="18"/>
  <c r="H105" i="18"/>
  <c r="H106" i="18" s="1"/>
  <c r="N102" i="18"/>
  <c r="P101" i="18"/>
  <c r="P102" i="18" s="1"/>
  <c r="O101" i="18"/>
  <c r="O102" i="18" s="1"/>
  <c r="N101" i="18"/>
  <c r="L101" i="18"/>
  <c r="L102" i="18" s="1"/>
  <c r="K101" i="18"/>
  <c r="K102" i="18" s="1"/>
  <c r="J101" i="18"/>
  <c r="J102" i="18" s="1"/>
  <c r="G101" i="18"/>
  <c r="I99" i="18"/>
  <c r="I101" i="18" s="1"/>
  <c r="I102" i="18" s="1"/>
  <c r="H99" i="18"/>
  <c r="H101" i="18" s="1"/>
  <c r="G99" i="18"/>
  <c r="H98" i="18"/>
  <c r="G98" i="18"/>
  <c r="H97" i="18"/>
  <c r="G97" i="18"/>
  <c r="H96" i="18"/>
  <c r="H100" i="18" s="1"/>
  <c r="H102" i="18" s="1"/>
  <c r="G96" i="18"/>
  <c r="G100" i="18" s="1"/>
  <c r="I91" i="18"/>
  <c r="H91" i="18"/>
  <c r="H90" i="18"/>
  <c r="G89" i="18"/>
  <c r="H89" i="18" s="1"/>
  <c r="I88" i="18"/>
  <c r="H88" i="18"/>
  <c r="L87" i="18"/>
  <c r="J87" i="18"/>
  <c r="I87" i="18"/>
  <c r="G87" i="18"/>
  <c r="H86" i="18"/>
  <c r="G86" i="18"/>
  <c r="K85" i="18"/>
  <c r="L84" i="18"/>
  <c r="J84" i="18"/>
  <c r="I84" i="18" s="1"/>
  <c r="G84" i="18"/>
  <c r="H84" i="18" s="1"/>
  <c r="H83" i="18"/>
  <c r="G82" i="18"/>
  <c r="H82" i="18" s="1"/>
  <c r="I81" i="18"/>
  <c r="H81" i="18"/>
  <c r="M81" i="18" s="1"/>
  <c r="L80" i="18"/>
  <c r="J80" i="18"/>
  <c r="I80" i="18" s="1"/>
  <c r="G80" i="18"/>
  <c r="H80" i="18" s="1"/>
  <c r="H79" i="18"/>
  <c r="G78" i="18"/>
  <c r="H78" i="18" s="1"/>
  <c r="B78" i="18"/>
  <c r="L77" i="18"/>
  <c r="J77" i="18"/>
  <c r="I77" i="18"/>
  <c r="G77" i="18"/>
  <c r="H77" i="18" s="1"/>
  <c r="H76" i="18"/>
  <c r="G76" i="18"/>
  <c r="P71" i="18"/>
  <c r="L71" i="18"/>
  <c r="J71" i="18"/>
  <c r="I71" i="18" s="1"/>
  <c r="H71" i="18"/>
  <c r="H70" i="18"/>
  <c r="G69" i="18"/>
  <c r="H69" i="18" s="1"/>
  <c r="G68" i="18"/>
  <c r="H68" i="18" s="1"/>
  <c r="O67" i="18"/>
  <c r="L67" i="18"/>
  <c r="J67" i="18"/>
  <c r="I67" i="18" s="1"/>
  <c r="G67" i="18"/>
  <c r="H67" i="18" s="1"/>
  <c r="G66" i="18"/>
  <c r="H66" i="18" s="1"/>
  <c r="G64" i="18"/>
  <c r="H64" i="18" s="1"/>
  <c r="L63" i="18"/>
  <c r="J63" i="18"/>
  <c r="I63" i="18" s="1"/>
  <c r="G63" i="18"/>
  <c r="H63" i="18" s="1"/>
  <c r="G62" i="18"/>
  <c r="H62" i="18" s="1"/>
  <c r="N60" i="18"/>
  <c r="L60" i="18"/>
  <c r="J60" i="18"/>
  <c r="I60" i="18" s="1"/>
  <c r="G60" i="18"/>
  <c r="H60" i="18" s="1"/>
  <c r="O59" i="18"/>
  <c r="L59" i="18"/>
  <c r="J59" i="18"/>
  <c r="I59" i="18"/>
  <c r="H59" i="18"/>
  <c r="M59" i="18" s="1"/>
  <c r="P58" i="18"/>
  <c r="P93" i="18" s="1"/>
  <c r="L58" i="18"/>
  <c r="J58" i="18"/>
  <c r="I58" i="18" s="1"/>
  <c r="G58" i="18"/>
  <c r="H58" i="18" s="1"/>
  <c r="M58" i="18" s="1"/>
  <c r="G57" i="18"/>
  <c r="I55" i="18"/>
  <c r="H55" i="18"/>
  <c r="L54" i="18"/>
  <c r="G54" i="18"/>
  <c r="H54" i="18" s="1"/>
  <c r="G53" i="18"/>
  <c r="J52" i="18"/>
  <c r="P49" i="18"/>
  <c r="K49" i="18"/>
  <c r="M48" i="18"/>
  <c r="L48" i="18"/>
  <c r="K48" i="18"/>
  <c r="J48" i="18"/>
  <c r="I48" i="18"/>
  <c r="I47" i="18"/>
  <c r="H47" i="18"/>
  <c r="M47" i="18" s="1"/>
  <c r="H46" i="18"/>
  <c r="H45" i="18"/>
  <c r="G45" i="18"/>
  <c r="I42" i="18"/>
  <c r="H42" i="18"/>
  <c r="N41" i="18"/>
  <c r="L41" i="18"/>
  <c r="J41" i="18"/>
  <c r="I41" i="18" s="1"/>
  <c r="G41" i="18"/>
  <c r="H41" i="18" s="1"/>
  <c r="G40" i="18"/>
  <c r="H40" i="18" s="1"/>
  <c r="H38" i="18"/>
  <c r="H37" i="18"/>
  <c r="G37" i="18"/>
  <c r="L36" i="18"/>
  <c r="J36" i="18"/>
  <c r="I36" i="18"/>
  <c r="G36" i="18"/>
  <c r="H36" i="18" s="1"/>
  <c r="H35" i="18"/>
  <c r="N33" i="18"/>
  <c r="L33" i="18"/>
  <c r="J33" i="18"/>
  <c r="I33" i="18" s="1"/>
  <c r="G33" i="18"/>
  <c r="H33" i="18" s="1"/>
  <c r="M33" i="18" s="1"/>
  <c r="G32" i="18"/>
  <c r="H32" i="18" s="1"/>
  <c r="O30" i="18"/>
  <c r="O49" i="18" s="1"/>
  <c r="L30" i="18"/>
  <c r="J30" i="18"/>
  <c r="I30" i="18" s="1"/>
  <c r="G30" i="18"/>
  <c r="H30" i="18" s="1"/>
  <c r="G29" i="18"/>
  <c r="H29" i="18" s="1"/>
  <c r="N27" i="18"/>
  <c r="L27" i="18"/>
  <c r="J27" i="18"/>
  <c r="I27" i="18" s="1"/>
  <c r="G27" i="18"/>
  <c r="H27" i="18" s="1"/>
  <c r="M27" i="18" s="1"/>
  <c r="G26" i="18"/>
  <c r="H26" i="18" s="1"/>
  <c r="N23" i="18"/>
  <c r="L23" i="18"/>
  <c r="J23" i="18"/>
  <c r="I23" i="18" s="1"/>
  <c r="G23" i="18"/>
  <c r="H23" i="18" s="1"/>
  <c r="G22" i="18"/>
  <c r="H22" i="18" s="1"/>
  <c r="G20" i="18"/>
  <c r="H20" i="18" s="1"/>
  <c r="B19" i="18"/>
  <c r="N18" i="18"/>
  <c r="J18" i="18"/>
  <c r="I18" i="18" s="1"/>
  <c r="G18" i="18"/>
  <c r="H18" i="18" s="1"/>
  <c r="H17" i="18"/>
  <c r="H15" i="18"/>
  <c r="N14" i="18"/>
  <c r="L14" i="18"/>
  <c r="J14" i="18"/>
  <c r="H14" i="18"/>
  <c r="G14" i="18"/>
  <c r="L13" i="18"/>
  <c r="J13" i="18"/>
  <c r="J49" i="18" s="1"/>
  <c r="H13" i="18"/>
  <c r="G13" i="18"/>
  <c r="G49" i="18" s="1"/>
  <c r="G12" i="18"/>
  <c r="G48" i="18" s="1"/>
  <c r="I14" i="18" l="1"/>
  <c r="G19" i="18"/>
  <c r="H19" i="18" s="1"/>
  <c r="G21" i="18"/>
  <c r="H21" i="18" s="1"/>
  <c r="H28" i="18"/>
  <c r="M41" i="18"/>
  <c r="M55" i="18"/>
  <c r="G61" i="18"/>
  <c r="H61" i="18" s="1"/>
  <c r="M71" i="18"/>
  <c r="M77" i="18"/>
  <c r="M88" i="18"/>
  <c r="M91" i="18"/>
  <c r="H119" i="18"/>
  <c r="I167" i="18"/>
  <c r="M167" i="18" s="1"/>
  <c r="M197" i="18"/>
  <c r="M196" i="18" s="1"/>
  <c r="M18" i="18"/>
  <c r="M23" i="18"/>
  <c r="M36" i="18"/>
  <c r="M42" i="18"/>
  <c r="M67" i="18"/>
  <c r="M80" i="18"/>
  <c r="M84" i="18"/>
  <c r="M119" i="18"/>
  <c r="G122" i="18"/>
  <c r="H122" i="18" s="1"/>
  <c r="M122" i="18" s="1"/>
  <c r="H135" i="18"/>
  <c r="M141" i="18"/>
  <c r="M175" i="18"/>
  <c r="I196" i="18"/>
  <c r="I93" i="18"/>
  <c r="M14" i="18"/>
  <c r="M30" i="18"/>
  <c r="H49" i="18"/>
  <c r="J50" i="18"/>
  <c r="G50" i="18"/>
  <c r="H53" i="18"/>
  <c r="G52" i="18"/>
  <c r="H52" i="18" s="1"/>
  <c r="I54" i="18"/>
  <c r="I52" i="18" s="1"/>
  <c r="L52" i="18"/>
  <c r="P108" i="18"/>
  <c r="P109" i="18" s="1"/>
  <c r="P94" i="18"/>
  <c r="G92" i="18"/>
  <c r="G107" i="18" s="1"/>
  <c r="G93" i="18"/>
  <c r="O93" i="18"/>
  <c r="M99" i="18"/>
  <c r="M101" i="18" s="1"/>
  <c r="M102" i="18" s="1"/>
  <c r="G137" i="18"/>
  <c r="G139" i="18" s="1"/>
  <c r="G121" i="18"/>
  <c r="H118" i="18"/>
  <c r="H137" i="18" s="1"/>
  <c r="G126" i="18"/>
  <c r="H126" i="18" s="1"/>
  <c r="G132" i="18"/>
  <c r="H132" i="18" s="1"/>
  <c r="H129" i="18"/>
  <c r="L138" i="18"/>
  <c r="L139" i="18" s="1"/>
  <c r="H159" i="18"/>
  <c r="M159" i="18" s="1"/>
  <c r="G157" i="18"/>
  <c r="H157" i="18" s="1"/>
  <c r="H162" i="18"/>
  <c r="G161" i="18"/>
  <c r="H161" i="18" s="1"/>
  <c r="G11" i="18"/>
  <c r="H12" i="18"/>
  <c r="H48" i="18" s="1"/>
  <c r="I13" i="18"/>
  <c r="I49" i="18" s="1"/>
  <c r="I50" i="18" s="1"/>
  <c r="L49" i="18"/>
  <c r="L50" i="18" s="1"/>
  <c r="N49" i="18"/>
  <c r="G16" i="18"/>
  <c r="H16" i="18" s="1"/>
  <c r="G25" i="18"/>
  <c r="G28" i="18"/>
  <c r="G31" i="18"/>
  <c r="H31" i="18" s="1"/>
  <c r="G34" i="18"/>
  <c r="H34" i="18" s="1"/>
  <c r="G39" i="18"/>
  <c r="H39" i="18" s="1"/>
  <c r="L93" i="18"/>
  <c r="M54" i="18"/>
  <c r="M52" i="18" s="1"/>
  <c r="H57" i="18"/>
  <c r="G56" i="18"/>
  <c r="H56" i="18" s="1"/>
  <c r="M60" i="18"/>
  <c r="N93" i="18"/>
  <c r="K93" i="18"/>
  <c r="M63" i="18"/>
  <c r="G65" i="18"/>
  <c r="H65" i="18" s="1"/>
  <c r="G75" i="18"/>
  <c r="H75" i="18" s="1"/>
  <c r="H87" i="18"/>
  <c r="M87" i="18" s="1"/>
  <c r="G85" i="18"/>
  <c r="H85" i="18" s="1"/>
  <c r="G102" i="18"/>
  <c r="G117" i="18"/>
  <c r="H117" i="18" s="1"/>
  <c r="G134" i="18"/>
  <c r="H134" i="18" s="1"/>
  <c r="M134" i="18" s="1"/>
  <c r="H131" i="18"/>
  <c r="M135" i="18"/>
  <c r="J138" i="18"/>
  <c r="J139" i="18" s="1"/>
  <c r="N138" i="18"/>
  <c r="N139" i="18" s="1"/>
  <c r="P177" i="18"/>
  <c r="N177" i="18"/>
  <c r="L177" i="18"/>
  <c r="J177" i="18"/>
  <c r="O177" i="18"/>
  <c r="K177" i="18"/>
  <c r="G176" i="18"/>
  <c r="H171" i="18"/>
  <c r="M171" i="18" s="1"/>
  <c r="G169" i="18"/>
  <c r="H169" i="18" s="1"/>
  <c r="H174" i="18"/>
  <c r="G173" i="18"/>
  <c r="H173" i="18" s="1"/>
  <c r="I177" i="18"/>
  <c r="J93" i="18"/>
  <c r="M105" i="18"/>
  <c r="M106" i="18" s="1"/>
  <c r="I138" i="18"/>
  <c r="I139" i="18" s="1"/>
  <c r="K138" i="18"/>
  <c r="K139" i="18" s="1"/>
  <c r="O138" i="18"/>
  <c r="O139" i="18" s="1"/>
  <c r="M147" i="18"/>
  <c r="M177" i="18" s="1"/>
  <c r="H151" i="18"/>
  <c r="M151" i="18" s="1"/>
  <c r="G149" i="18"/>
  <c r="H149" i="18" s="1"/>
  <c r="H154" i="18"/>
  <c r="G153" i="18"/>
  <c r="H153" i="18" s="1"/>
  <c r="M163" i="18"/>
  <c r="H166" i="18"/>
  <c r="G165" i="18"/>
  <c r="H165" i="18" s="1"/>
  <c r="G177" i="18"/>
  <c r="G180" i="18" s="1"/>
  <c r="F73" i="15"/>
  <c r="E73" i="15"/>
  <c r="J52" i="14"/>
  <c r="H42" i="14"/>
  <c r="M42" i="14" s="1"/>
  <c r="I42" i="14"/>
  <c r="F47" i="15"/>
  <c r="F46" i="15"/>
  <c r="F45" i="15"/>
  <c r="K45" i="15"/>
  <c r="F42" i="15"/>
  <c r="K42" i="15" s="1"/>
  <c r="F40" i="15"/>
  <c r="F43" i="15"/>
  <c r="K43" i="15" s="1"/>
  <c r="F37" i="15"/>
  <c r="K37" i="15"/>
  <c r="F36" i="15"/>
  <c r="K36" i="15" s="1"/>
  <c r="F16" i="15"/>
  <c r="K16" i="15" s="1"/>
  <c r="E16" i="15"/>
  <c r="M16" i="15"/>
  <c r="F14" i="15"/>
  <c r="E14" i="15"/>
  <c r="K14" i="15"/>
  <c r="G12" i="14"/>
  <c r="H12" i="14" s="1"/>
  <c r="H15" i="14"/>
  <c r="H17" i="14"/>
  <c r="G20" i="14"/>
  <c r="G22" i="14"/>
  <c r="H22" i="14"/>
  <c r="G26" i="14"/>
  <c r="H26" i="14" s="1"/>
  <c r="G29" i="14"/>
  <c r="H29" i="14" s="1"/>
  <c r="G32" i="14"/>
  <c r="H35" i="14"/>
  <c r="G37" i="14"/>
  <c r="H37" i="14" s="1"/>
  <c r="H38" i="14"/>
  <c r="G40" i="14"/>
  <c r="H40" i="14"/>
  <c r="H46" i="14"/>
  <c r="G53" i="14"/>
  <c r="H53" i="14" s="1"/>
  <c r="G57" i="14"/>
  <c r="G62" i="14"/>
  <c r="H62" i="14"/>
  <c r="G64" i="14"/>
  <c r="H64" i="14" s="1"/>
  <c r="G66" i="14"/>
  <c r="G68" i="14"/>
  <c r="H68" i="14" s="1"/>
  <c r="H70" i="14"/>
  <c r="G76" i="14"/>
  <c r="H76" i="14" s="1"/>
  <c r="H79" i="14"/>
  <c r="H83" i="14"/>
  <c r="G86" i="14"/>
  <c r="H90" i="14"/>
  <c r="G96" i="14"/>
  <c r="H96" i="14" s="1"/>
  <c r="G97" i="14"/>
  <c r="G98" i="14"/>
  <c r="H98" i="14" s="1"/>
  <c r="H113" i="14"/>
  <c r="H115" i="14"/>
  <c r="G118" i="14"/>
  <c r="G124" i="14"/>
  <c r="H124" i="14"/>
  <c r="G130" i="14"/>
  <c r="H130" i="14" s="1"/>
  <c r="G146" i="14"/>
  <c r="G150" i="14"/>
  <c r="G154" i="14"/>
  <c r="G158" i="14"/>
  <c r="G162" i="14"/>
  <c r="G166" i="14"/>
  <c r="G170" i="14"/>
  <c r="G174" i="14"/>
  <c r="G176" i="14"/>
  <c r="J141" i="14"/>
  <c r="L141" i="14"/>
  <c r="J147" i="14"/>
  <c r="L147" i="14"/>
  <c r="J151" i="14"/>
  <c r="L151" i="14"/>
  <c r="I151" i="14" s="1"/>
  <c r="J155" i="14"/>
  <c r="L155" i="14"/>
  <c r="I155" i="14" s="1"/>
  <c r="J159" i="14"/>
  <c r="I159" i="14" s="1"/>
  <c r="L159" i="14"/>
  <c r="L163" i="14"/>
  <c r="I163" i="14" s="1"/>
  <c r="J167" i="14"/>
  <c r="L167" i="14"/>
  <c r="I167" i="14"/>
  <c r="J171" i="14"/>
  <c r="L171" i="14"/>
  <c r="J175" i="14"/>
  <c r="L175" i="14"/>
  <c r="AD174" i="14"/>
  <c r="AD173" i="14"/>
  <c r="AD172" i="14"/>
  <c r="AD170" i="14"/>
  <c r="AD169" i="14"/>
  <c r="AD168" i="14"/>
  <c r="AD166" i="14"/>
  <c r="AD165" i="14"/>
  <c r="AD164" i="14"/>
  <c r="AD162" i="14"/>
  <c r="AD161" i="14"/>
  <c r="AD160" i="14"/>
  <c r="AD158" i="14"/>
  <c r="AD157" i="14"/>
  <c r="AD156" i="14"/>
  <c r="AD154" i="14"/>
  <c r="AD153" i="14"/>
  <c r="AD152" i="14"/>
  <c r="AD150" i="14"/>
  <c r="AD149" i="14"/>
  <c r="AD148" i="14"/>
  <c r="AD146" i="14"/>
  <c r="AD145" i="14"/>
  <c r="AD144" i="14"/>
  <c r="AD142" i="14"/>
  <c r="J119" i="14"/>
  <c r="L125" i="14"/>
  <c r="I125" i="14" s="1"/>
  <c r="L131" i="14"/>
  <c r="I131" i="14" s="1"/>
  <c r="L135" i="14"/>
  <c r="I135" i="14" s="1"/>
  <c r="AD133" i="14"/>
  <c r="AD132" i="14"/>
  <c r="AD130" i="14"/>
  <c r="AD129" i="14"/>
  <c r="AD127" i="14"/>
  <c r="AD126" i="14"/>
  <c r="AD125" i="14"/>
  <c r="AD124" i="14"/>
  <c r="AD123" i="14"/>
  <c r="AD121" i="14"/>
  <c r="AD120" i="14"/>
  <c r="AD119" i="14"/>
  <c r="AD118" i="14"/>
  <c r="AD117" i="14"/>
  <c r="AD116" i="14"/>
  <c r="AD115" i="14"/>
  <c r="AD114" i="14"/>
  <c r="AD113" i="14"/>
  <c r="G141" i="14"/>
  <c r="H141" i="14"/>
  <c r="G147" i="14"/>
  <c r="H147" i="14" s="1"/>
  <c r="G151" i="14"/>
  <c r="G155" i="14"/>
  <c r="H155" i="14" s="1"/>
  <c r="G159" i="14"/>
  <c r="H159" i="14" s="1"/>
  <c r="M159" i="14" s="1"/>
  <c r="G163" i="14"/>
  <c r="H163" i="14"/>
  <c r="G167" i="14"/>
  <c r="G171" i="14"/>
  <c r="H171" i="14" s="1"/>
  <c r="G175" i="14"/>
  <c r="G119" i="14"/>
  <c r="G125" i="14"/>
  <c r="G131" i="14"/>
  <c r="H131" i="14" s="1"/>
  <c r="M131" i="14"/>
  <c r="G135" i="14"/>
  <c r="H135" i="14" s="1"/>
  <c r="T139" i="14"/>
  <c r="AD89" i="14"/>
  <c r="AD80" i="14"/>
  <c r="AD54" i="14"/>
  <c r="L54" i="14"/>
  <c r="I54" i="14"/>
  <c r="J58" i="14"/>
  <c r="L58" i="14"/>
  <c r="J59" i="14"/>
  <c r="L59" i="14"/>
  <c r="J60" i="14"/>
  <c r="L60" i="14"/>
  <c r="I60" i="14" s="1"/>
  <c r="J63" i="14"/>
  <c r="L63" i="14"/>
  <c r="I63" i="14" s="1"/>
  <c r="J67" i="14"/>
  <c r="I67" i="14" s="1"/>
  <c r="L67" i="14"/>
  <c r="J71" i="14"/>
  <c r="L71" i="14"/>
  <c r="J77" i="14"/>
  <c r="L77" i="14"/>
  <c r="I77" i="14"/>
  <c r="J80" i="14"/>
  <c r="L80" i="14"/>
  <c r="I80" i="14" s="1"/>
  <c r="J84" i="14"/>
  <c r="I84" i="14" s="1"/>
  <c r="L84" i="14"/>
  <c r="J87" i="14"/>
  <c r="I87" i="14" s="1"/>
  <c r="L87" i="14"/>
  <c r="I88" i="14"/>
  <c r="I55" i="14"/>
  <c r="I81" i="14"/>
  <c r="AD77" i="14"/>
  <c r="AD88" i="14"/>
  <c r="AD86" i="14"/>
  <c r="AD85" i="14"/>
  <c r="AD83" i="14"/>
  <c r="AD82" i="14"/>
  <c r="AD81" i="14"/>
  <c r="AD79" i="14"/>
  <c r="AD78" i="14"/>
  <c r="AD76" i="14"/>
  <c r="AD75" i="14"/>
  <c r="AD74" i="14"/>
  <c r="AD70" i="14"/>
  <c r="AD69" i="14"/>
  <c r="AD68" i="14"/>
  <c r="AD66" i="14"/>
  <c r="AD65" i="14"/>
  <c r="AD64" i="14"/>
  <c r="AD63" i="14"/>
  <c r="AD62" i="14"/>
  <c r="AD61" i="14"/>
  <c r="AD57" i="14"/>
  <c r="AD56" i="14"/>
  <c r="AD55" i="14"/>
  <c r="AD53" i="14"/>
  <c r="AD52" i="14"/>
  <c r="J13" i="14"/>
  <c r="L13" i="14"/>
  <c r="J14" i="14"/>
  <c r="L14" i="14"/>
  <c r="J18" i="14"/>
  <c r="I18" i="14"/>
  <c r="J23" i="14"/>
  <c r="L23" i="14"/>
  <c r="J27" i="14"/>
  <c r="L27" i="14"/>
  <c r="J30" i="14"/>
  <c r="L30" i="14"/>
  <c r="I30" i="14" s="1"/>
  <c r="J33" i="14"/>
  <c r="L33" i="14"/>
  <c r="I33" i="14" s="1"/>
  <c r="J36" i="14"/>
  <c r="I36" i="14" s="1"/>
  <c r="L36" i="14"/>
  <c r="J41" i="14"/>
  <c r="L41" i="14"/>
  <c r="I47" i="14"/>
  <c r="M47" i="14" s="1"/>
  <c r="I99" i="14"/>
  <c r="I101" i="14" s="1"/>
  <c r="I102" i="14" s="1"/>
  <c r="I106" i="14"/>
  <c r="J101" i="14"/>
  <c r="J106" i="14"/>
  <c r="K49" i="14"/>
  <c r="K101" i="14"/>
  <c r="K102" i="14" s="1"/>
  <c r="K106" i="14"/>
  <c r="L101" i="14"/>
  <c r="L106" i="14"/>
  <c r="G54" i="14"/>
  <c r="H54" i="14" s="1"/>
  <c r="M54" i="14" s="1"/>
  <c r="M52" i="14" s="1"/>
  <c r="G58" i="14"/>
  <c r="H58" i="14" s="1"/>
  <c r="H59" i="14"/>
  <c r="G60" i="14"/>
  <c r="H60" i="14" s="1"/>
  <c r="M60" i="14" s="1"/>
  <c r="G63" i="14"/>
  <c r="H63" i="14"/>
  <c r="M63" i="14" s="1"/>
  <c r="G67" i="14"/>
  <c r="H67" i="14" s="1"/>
  <c r="H71" i="14"/>
  <c r="G77" i="14"/>
  <c r="H77" i="14"/>
  <c r="G80" i="14"/>
  <c r="H80" i="14" s="1"/>
  <c r="G84" i="14"/>
  <c r="H84" i="14" s="1"/>
  <c r="M84" i="14" s="1"/>
  <c r="G87" i="14"/>
  <c r="H87" i="14" s="1"/>
  <c r="M87" i="14" s="1"/>
  <c r="H88" i="14"/>
  <c r="M88" i="14" s="1"/>
  <c r="H55" i="14"/>
  <c r="M55" i="14"/>
  <c r="H81" i="14"/>
  <c r="G99" i="14"/>
  <c r="G13" i="14"/>
  <c r="H13" i="14" s="1"/>
  <c r="G14" i="14"/>
  <c r="G18" i="14"/>
  <c r="H18" i="14" s="1"/>
  <c r="M18" i="14" s="1"/>
  <c r="G23" i="14"/>
  <c r="G27" i="14"/>
  <c r="H27" i="14"/>
  <c r="G30" i="14"/>
  <c r="H30" i="14"/>
  <c r="G33" i="14"/>
  <c r="H33" i="14" s="1"/>
  <c r="G36" i="14"/>
  <c r="G41" i="14"/>
  <c r="H41" i="14" s="1"/>
  <c r="H47" i="14"/>
  <c r="H105" i="14"/>
  <c r="I105" i="14"/>
  <c r="N18" i="14"/>
  <c r="N33" i="14"/>
  <c r="N101" i="14"/>
  <c r="N106" i="14"/>
  <c r="O101" i="14"/>
  <c r="O106" i="14"/>
  <c r="P101" i="14"/>
  <c r="P49" i="14"/>
  <c r="P106" i="14"/>
  <c r="Q13" i="14"/>
  <c r="Q49" i="14" s="1"/>
  <c r="Q101" i="14"/>
  <c r="Q102" i="14" s="1"/>
  <c r="Q106" i="14"/>
  <c r="R93" i="14"/>
  <c r="R101" i="14"/>
  <c r="R49" i="14"/>
  <c r="S93" i="14"/>
  <c r="S101" i="14"/>
  <c r="S49" i="14"/>
  <c r="S106" i="14"/>
  <c r="T109" i="14"/>
  <c r="U109" i="14"/>
  <c r="V109" i="14"/>
  <c r="W109" i="14"/>
  <c r="J102" i="14"/>
  <c r="L102" i="14"/>
  <c r="N102" i="14"/>
  <c r="O102" i="14"/>
  <c r="P102" i="14"/>
  <c r="R102" i="14"/>
  <c r="S102" i="14"/>
  <c r="T101" i="14"/>
  <c r="T102" i="14" s="1"/>
  <c r="U101" i="14"/>
  <c r="U102" i="14" s="1"/>
  <c r="V101" i="14"/>
  <c r="V102" i="14"/>
  <c r="W101" i="14"/>
  <c r="W102" i="14" s="1"/>
  <c r="X101" i="14"/>
  <c r="X102" i="14" s="1"/>
  <c r="R94" i="14"/>
  <c r="H91" i="14"/>
  <c r="AD139" i="14"/>
  <c r="AD109" i="14"/>
  <c r="AD102" i="14"/>
  <c r="AD94" i="14"/>
  <c r="AD50" i="14"/>
  <c r="G49" i="14"/>
  <c r="AF49" i="14" s="1"/>
  <c r="AE49" i="14"/>
  <c r="AE89" i="14"/>
  <c r="H198" i="14"/>
  <c r="I198" i="14"/>
  <c r="H197" i="14"/>
  <c r="M197" i="14" s="1"/>
  <c r="I197" i="14"/>
  <c r="L196" i="14"/>
  <c r="K196" i="14"/>
  <c r="J196" i="14"/>
  <c r="H196" i="14"/>
  <c r="G196" i="14"/>
  <c r="F23" i="15"/>
  <c r="E23" i="15"/>
  <c r="G89" i="14"/>
  <c r="H89" i="14" s="1"/>
  <c r="G11" i="14"/>
  <c r="G93" i="14"/>
  <c r="G106" i="14"/>
  <c r="D94" i="15"/>
  <c r="D75" i="15"/>
  <c r="D50" i="15"/>
  <c r="D95" i="15" s="1"/>
  <c r="D25" i="15"/>
  <c r="E10" i="15"/>
  <c r="I91" i="14"/>
  <c r="M91" i="14" s="1"/>
  <c r="C25" i="15"/>
  <c r="C50" i="15"/>
  <c r="C75" i="15"/>
  <c r="C94" i="15"/>
  <c r="E93" i="15"/>
  <c r="J93" i="15" s="1"/>
  <c r="E92" i="15"/>
  <c r="J92" i="15"/>
  <c r="E91" i="15"/>
  <c r="J91" i="15" s="1"/>
  <c r="F90" i="15"/>
  <c r="K90" i="15" s="1"/>
  <c r="E90" i="15"/>
  <c r="F89" i="15"/>
  <c r="K89" i="15" s="1"/>
  <c r="E89" i="15"/>
  <c r="J89" i="15"/>
  <c r="F88" i="15"/>
  <c r="E88" i="15"/>
  <c r="K88" i="15"/>
  <c r="J88" i="15"/>
  <c r="E87" i="15"/>
  <c r="M87" i="15"/>
  <c r="J87" i="15"/>
  <c r="F86" i="15"/>
  <c r="E86" i="15"/>
  <c r="K86" i="15"/>
  <c r="F85" i="15"/>
  <c r="K85" i="15" s="1"/>
  <c r="E85" i="15"/>
  <c r="M85" i="15"/>
  <c r="F71" i="15"/>
  <c r="K71" i="15" s="1"/>
  <c r="E71" i="15"/>
  <c r="E70" i="15"/>
  <c r="J70" i="15" s="1"/>
  <c r="F69" i="15"/>
  <c r="E69" i="15"/>
  <c r="K69" i="15"/>
  <c r="F68" i="15"/>
  <c r="K68" i="15" s="1"/>
  <c r="E68" i="15"/>
  <c r="J68" i="15" s="1"/>
  <c r="F67" i="15"/>
  <c r="K67" i="15" s="1"/>
  <c r="E67" i="15"/>
  <c r="J67" i="15" s="1"/>
  <c r="F66" i="15"/>
  <c r="E66" i="15"/>
  <c r="K66" i="15"/>
  <c r="F65" i="15"/>
  <c r="K65" i="15" s="1"/>
  <c r="E65" i="15"/>
  <c r="M65" i="15"/>
  <c r="F64" i="15"/>
  <c r="K64" i="15" s="1"/>
  <c r="E64" i="15"/>
  <c r="F63" i="15"/>
  <c r="K63" i="15" s="1"/>
  <c r="E63" i="15"/>
  <c r="J63" i="15"/>
  <c r="F62" i="15"/>
  <c r="E62" i="15"/>
  <c r="K62" i="15"/>
  <c r="J62" i="15"/>
  <c r="F48" i="15"/>
  <c r="E48" i="15"/>
  <c r="K48" i="15"/>
  <c r="E47" i="15"/>
  <c r="E46" i="15"/>
  <c r="J46" i="15"/>
  <c r="E45" i="15"/>
  <c r="J45" i="15" s="1"/>
  <c r="E43" i="15"/>
  <c r="E42" i="15"/>
  <c r="M42" i="15"/>
  <c r="J42" i="15"/>
  <c r="F41" i="15"/>
  <c r="E41" i="15"/>
  <c r="M41" i="15"/>
  <c r="E40" i="15"/>
  <c r="M40" i="15"/>
  <c r="E37" i="15"/>
  <c r="E36" i="15"/>
  <c r="J36" i="15" s="1"/>
  <c r="F24" i="15"/>
  <c r="K24" i="15" s="1"/>
  <c r="E24" i="15"/>
  <c r="J24" i="15"/>
  <c r="F22" i="15"/>
  <c r="E22" i="15"/>
  <c r="J22" i="15" s="1"/>
  <c r="K22" i="15"/>
  <c r="F21" i="15"/>
  <c r="K21" i="15" s="1"/>
  <c r="E21" i="15"/>
  <c r="J21" i="15"/>
  <c r="F18" i="15"/>
  <c r="E18" i="15"/>
  <c r="K18" i="15"/>
  <c r="J18" i="15"/>
  <c r="F17" i="15"/>
  <c r="E17" i="15"/>
  <c r="K17" i="15"/>
  <c r="F15" i="15"/>
  <c r="E15" i="15"/>
  <c r="K15" i="15"/>
  <c r="F13" i="15"/>
  <c r="K13" i="15" s="1"/>
  <c r="E13" i="15"/>
  <c r="J13" i="15" s="1"/>
  <c r="F11" i="15"/>
  <c r="E11" i="15"/>
  <c r="K11" i="15"/>
  <c r="F10" i="15"/>
  <c r="J10" i="15"/>
  <c r="M48" i="14"/>
  <c r="L48" i="14"/>
  <c r="K48" i="14"/>
  <c r="J48" i="14"/>
  <c r="I48" i="14"/>
  <c r="G16" i="14"/>
  <c r="G25" i="14"/>
  <c r="G28" i="14"/>
  <c r="G39" i="14"/>
  <c r="H39" i="14" s="1"/>
  <c r="G45" i="14"/>
  <c r="H45" i="14"/>
  <c r="AC185" i="14"/>
  <c r="AB185" i="14"/>
  <c r="AA185" i="14"/>
  <c r="Z185" i="14"/>
  <c r="Y185" i="14"/>
  <c r="X185" i="14"/>
  <c r="W185" i="14"/>
  <c r="V185" i="14"/>
  <c r="U185" i="14"/>
  <c r="T185" i="14"/>
  <c r="AC178" i="14"/>
  <c r="AC181" i="14" s="1"/>
  <c r="AB178" i="14"/>
  <c r="AB139" i="14"/>
  <c r="AA178" i="14"/>
  <c r="Z178" i="14"/>
  <c r="Z181" i="14" s="1"/>
  <c r="Z139" i="14"/>
  <c r="Y178" i="14"/>
  <c r="Y181" i="14" s="1"/>
  <c r="AD176" i="14"/>
  <c r="H174" i="14"/>
  <c r="H170" i="14"/>
  <c r="H166" i="14"/>
  <c r="H162" i="14"/>
  <c r="G161" i="14"/>
  <c r="H161" i="14" s="1"/>
  <c r="H158" i="14"/>
  <c r="H154" i="14"/>
  <c r="G153" i="14"/>
  <c r="H153" i="14" s="1"/>
  <c r="H146" i="14"/>
  <c r="K142" i="14"/>
  <c r="AC139" i="14"/>
  <c r="AA139" i="14"/>
  <c r="Y139" i="14"/>
  <c r="I136" i="14"/>
  <c r="G136" i="14"/>
  <c r="H136" i="14" s="1"/>
  <c r="M136" i="14" s="1"/>
  <c r="I134" i="14"/>
  <c r="G133" i="14"/>
  <c r="H133" i="14" s="1"/>
  <c r="G129" i="14"/>
  <c r="I128" i="14"/>
  <c r="G127" i="14"/>
  <c r="H127" i="14" s="1"/>
  <c r="I122" i="14"/>
  <c r="G122" i="14"/>
  <c r="G121" i="14"/>
  <c r="I117" i="14"/>
  <c r="G117" i="14"/>
  <c r="H117" i="14"/>
  <c r="X106" i="14"/>
  <c r="W106" i="14"/>
  <c r="V106" i="14"/>
  <c r="U106" i="14"/>
  <c r="T106" i="14"/>
  <c r="AC94" i="14"/>
  <c r="AB94" i="14"/>
  <c r="AA94" i="14"/>
  <c r="Z94" i="14"/>
  <c r="Y94" i="14"/>
  <c r="AD92" i="14"/>
  <c r="K85" i="14"/>
  <c r="B78" i="14"/>
  <c r="G69" i="14"/>
  <c r="H69" i="14" s="1"/>
  <c r="I52" i="14"/>
  <c r="L52" i="14"/>
  <c r="AC50" i="14"/>
  <c r="AB50" i="14"/>
  <c r="AA50" i="14"/>
  <c r="Z50" i="14"/>
  <c r="Y50" i="14"/>
  <c r="X49" i="14"/>
  <c r="W49" i="14"/>
  <c r="V49" i="14"/>
  <c r="U49" i="14"/>
  <c r="T49" i="14"/>
  <c r="AD40" i="14"/>
  <c r="AD39" i="14"/>
  <c r="AD38" i="14"/>
  <c r="AD37" i="14"/>
  <c r="AD36" i="14"/>
  <c r="AD35" i="14"/>
  <c r="AD34" i="14"/>
  <c r="AD33" i="14"/>
  <c r="AD32" i="14"/>
  <c r="AD31" i="14"/>
  <c r="AD29" i="14"/>
  <c r="H28" i="14"/>
  <c r="AD28" i="14"/>
  <c r="AD26" i="14"/>
  <c r="AD25" i="14"/>
  <c r="AD24" i="14"/>
  <c r="AD22" i="14"/>
  <c r="AD21" i="14"/>
  <c r="AD20" i="14"/>
  <c r="AD19" i="14"/>
  <c r="B19" i="14"/>
  <c r="AD18" i="14"/>
  <c r="AD17" i="14"/>
  <c r="AD16" i="14"/>
  <c r="AD15" i="14"/>
  <c r="AD13" i="14"/>
  <c r="AD12" i="14"/>
  <c r="AD11" i="14"/>
  <c r="H11" i="14"/>
  <c r="AE10" i="14"/>
  <c r="AE9" i="14"/>
  <c r="G132" i="14"/>
  <c r="H132" i="14" s="1"/>
  <c r="H129" i="14"/>
  <c r="H121" i="14"/>
  <c r="G145" i="14"/>
  <c r="H145" i="14" s="1"/>
  <c r="G52" i="14"/>
  <c r="H52" i="14" s="1"/>
  <c r="G61" i="14"/>
  <c r="H61" i="14"/>
  <c r="G75" i="14"/>
  <c r="H75" i="14" s="1"/>
  <c r="G78" i="14"/>
  <c r="H78" i="14" s="1"/>
  <c r="G82" i="14"/>
  <c r="H82" i="14"/>
  <c r="G134" i="14"/>
  <c r="H134" i="14" s="1"/>
  <c r="M134" i="14" s="1"/>
  <c r="H150" i="14"/>
  <c r="AA181" i="14"/>
  <c r="G169" i="14"/>
  <c r="H169" i="14"/>
  <c r="AE10" i="7"/>
  <c r="AE9" i="7"/>
  <c r="H25" i="14"/>
  <c r="H24" i="14" s="1"/>
  <c r="AD78" i="11"/>
  <c r="AD75" i="11"/>
  <c r="AD72" i="11"/>
  <c r="AD69" i="11"/>
  <c r="AD66" i="11"/>
  <c r="AD63" i="11"/>
  <c r="AD60" i="11"/>
  <c r="AD57" i="11"/>
  <c r="AD54" i="11"/>
  <c r="AD51" i="11"/>
  <c r="E75" i="11"/>
  <c r="F75" i="11"/>
  <c r="D75" i="11"/>
  <c r="E72" i="11"/>
  <c r="F72" i="11"/>
  <c r="D72" i="11"/>
  <c r="E69" i="11"/>
  <c r="F69" i="11"/>
  <c r="D69" i="11"/>
  <c r="E66" i="11"/>
  <c r="F66" i="11"/>
  <c r="D66" i="11"/>
  <c r="E63" i="11"/>
  <c r="D63" i="11"/>
  <c r="E60" i="11"/>
  <c r="F60" i="11"/>
  <c r="D60" i="11"/>
  <c r="E57" i="11"/>
  <c r="F57" i="11"/>
  <c r="E54" i="11"/>
  <c r="F54" i="11"/>
  <c r="E51" i="11"/>
  <c r="F51" i="11"/>
  <c r="D57" i="11"/>
  <c r="D54" i="11"/>
  <c r="D51" i="11"/>
  <c r="AC78" i="11"/>
  <c r="I78" i="11"/>
  <c r="E78" i="11"/>
  <c r="A77" i="11"/>
  <c r="AC75" i="11"/>
  <c r="I75" i="11"/>
  <c r="A74" i="11"/>
  <c r="AC72" i="11"/>
  <c r="I72" i="11"/>
  <c r="A71" i="11"/>
  <c r="AC69" i="11"/>
  <c r="I69" i="11"/>
  <c r="A68" i="11"/>
  <c r="AC66" i="11"/>
  <c r="I66" i="11"/>
  <c r="A65" i="11"/>
  <c r="AC63" i="11"/>
  <c r="I63" i="11"/>
  <c r="C63" i="11"/>
  <c r="A62" i="11"/>
  <c r="AC60" i="11"/>
  <c r="I60" i="11"/>
  <c r="A59" i="11"/>
  <c r="AC57" i="11"/>
  <c r="I57" i="11"/>
  <c r="C57" i="11"/>
  <c r="A56" i="11"/>
  <c r="AC54" i="11"/>
  <c r="I54" i="11"/>
  <c r="A53" i="11"/>
  <c r="AC40" i="11"/>
  <c r="I40" i="11"/>
  <c r="F40" i="11"/>
  <c r="E40" i="11"/>
  <c r="D40" i="11"/>
  <c r="A39" i="11"/>
  <c r="AC37" i="11"/>
  <c r="I37" i="11"/>
  <c r="F37" i="11"/>
  <c r="E37" i="11"/>
  <c r="D37" i="11"/>
  <c r="A36" i="11"/>
  <c r="AC34" i="11"/>
  <c r="I34" i="11"/>
  <c r="F34" i="11"/>
  <c r="E34" i="11"/>
  <c r="D34" i="11"/>
  <c r="C34" i="11"/>
  <c r="A33" i="11"/>
  <c r="AC31" i="11"/>
  <c r="I31" i="11"/>
  <c r="F31" i="11"/>
  <c r="E31" i="11"/>
  <c r="D31" i="11"/>
  <c r="A30" i="11"/>
  <c r="AC28" i="11"/>
  <c r="I28" i="11"/>
  <c r="F28" i="11"/>
  <c r="E28" i="11"/>
  <c r="D28" i="11"/>
  <c r="A27" i="11"/>
  <c r="AC25" i="11"/>
  <c r="I25" i="11"/>
  <c r="F25" i="11"/>
  <c r="E25" i="11"/>
  <c r="D25" i="11"/>
  <c r="A24" i="11"/>
  <c r="AC22" i="11"/>
  <c r="I22" i="11"/>
  <c r="F22" i="11"/>
  <c r="E22" i="11"/>
  <c r="D22" i="11"/>
  <c r="C22" i="11"/>
  <c r="A21" i="11"/>
  <c r="AC19" i="11"/>
  <c r="I19" i="11"/>
  <c r="F19" i="11"/>
  <c r="E19" i="11"/>
  <c r="D19" i="11"/>
  <c r="A18" i="11"/>
  <c r="AC16" i="11"/>
  <c r="I16" i="11"/>
  <c r="F16" i="11"/>
  <c r="E16" i="11"/>
  <c r="D16" i="11"/>
  <c r="A15" i="11"/>
  <c r="AC13" i="11"/>
  <c r="I13" i="11"/>
  <c r="F13" i="11"/>
  <c r="E13" i="11"/>
  <c r="D13" i="11"/>
  <c r="A12" i="11"/>
  <c r="AC10" i="11"/>
  <c r="I10" i="11"/>
  <c r="F10" i="11"/>
  <c r="E10" i="11"/>
  <c r="D10" i="11"/>
  <c r="A9" i="11"/>
  <c r="AC7" i="11"/>
  <c r="I7" i="11"/>
  <c r="F7" i="11"/>
  <c r="E7" i="11"/>
  <c r="D7" i="11"/>
  <c r="C7" i="11"/>
  <c r="A6" i="11"/>
  <c r="AC4" i="11"/>
  <c r="AC51" i="11"/>
  <c r="I51" i="11"/>
  <c r="A50" i="11"/>
  <c r="E148" i="13"/>
  <c r="F148" i="13" s="1"/>
  <c r="M147" i="13"/>
  <c r="E147" i="13"/>
  <c r="E146" i="13" s="1"/>
  <c r="M146" i="13"/>
  <c r="M145" i="13"/>
  <c r="E145" i="13"/>
  <c r="F145" i="13" s="1"/>
  <c r="M144" i="13"/>
  <c r="E144" i="13"/>
  <c r="F144" i="13" s="1"/>
  <c r="Z143" i="13"/>
  <c r="AA143" i="13" s="1"/>
  <c r="Y143" i="13"/>
  <c r="M143" i="13"/>
  <c r="M142" i="13"/>
  <c r="M141" i="13"/>
  <c r="E141" i="13"/>
  <c r="F141" i="13"/>
  <c r="M140" i="13"/>
  <c r="E140" i="13"/>
  <c r="M139" i="13"/>
  <c r="E132" i="13"/>
  <c r="D132" i="13"/>
  <c r="AH131" i="13"/>
  <c r="AI131" i="13" s="1"/>
  <c r="AG131" i="13"/>
  <c r="G131" i="13"/>
  <c r="F131" i="13"/>
  <c r="AH130" i="13"/>
  <c r="AI130" i="13" s="1"/>
  <c r="AG130" i="13"/>
  <c r="Z130" i="13"/>
  <c r="Y130" i="13"/>
  <c r="G130" i="13"/>
  <c r="F130" i="13"/>
  <c r="AH129" i="13"/>
  <c r="AI129" i="13" s="1"/>
  <c r="AG129" i="13"/>
  <c r="Z129" i="13"/>
  <c r="Y129" i="13"/>
  <c r="G129" i="13"/>
  <c r="L129" i="13" s="1"/>
  <c r="F129" i="13"/>
  <c r="AH128" i="13"/>
  <c r="AI128" i="13" s="1"/>
  <c r="AG128" i="13"/>
  <c r="G128" i="13"/>
  <c r="F128" i="13"/>
  <c r="AH127" i="13"/>
  <c r="AI127" i="13" s="1"/>
  <c r="AG127" i="13"/>
  <c r="Z127" i="13"/>
  <c r="Y127" i="13"/>
  <c r="G127" i="13"/>
  <c r="F127" i="13"/>
  <c r="AH126" i="13"/>
  <c r="AI126" i="13" s="1"/>
  <c r="AG126" i="13"/>
  <c r="Z126" i="13"/>
  <c r="Z131" i="13" s="1"/>
  <c r="Y126" i="13"/>
  <c r="Y131" i="13" s="1"/>
  <c r="G126" i="13"/>
  <c r="F126" i="13"/>
  <c r="N126" i="13" s="1"/>
  <c r="AH125" i="13"/>
  <c r="AG125" i="13"/>
  <c r="AI125" i="13" s="1"/>
  <c r="L125" i="13"/>
  <c r="F125" i="13"/>
  <c r="N125" i="13" s="1"/>
  <c r="AH124" i="13"/>
  <c r="AG124" i="13"/>
  <c r="G124" i="13"/>
  <c r="L124" i="13" s="1"/>
  <c r="F124" i="13"/>
  <c r="AG123" i="13"/>
  <c r="AI123" i="13"/>
  <c r="L123" i="13"/>
  <c r="AG122" i="13"/>
  <c r="AI122" i="13" s="1"/>
  <c r="AH121" i="13"/>
  <c r="AI121" i="13" s="1"/>
  <c r="AG121" i="13"/>
  <c r="G121" i="13"/>
  <c r="K121" i="13" s="1"/>
  <c r="F121" i="13"/>
  <c r="AI120" i="13"/>
  <c r="AI119" i="13"/>
  <c r="AI118" i="13"/>
  <c r="AI117" i="13"/>
  <c r="AI116" i="13"/>
  <c r="AI115" i="13"/>
  <c r="AI114" i="13"/>
  <c r="AI113" i="13"/>
  <c r="AI112" i="13"/>
  <c r="AI111" i="13"/>
  <c r="E111" i="13"/>
  <c r="D111" i="13"/>
  <c r="AI110" i="13"/>
  <c r="AH109" i="13"/>
  <c r="AG109" i="13"/>
  <c r="AI109" i="13" s="1"/>
  <c r="G109" i="13"/>
  <c r="F109" i="13"/>
  <c r="K109" i="13" s="1"/>
  <c r="AH108" i="13"/>
  <c r="AG108" i="13"/>
  <c r="AI108" i="13" s="1"/>
  <c r="AH107" i="13"/>
  <c r="AG107" i="13"/>
  <c r="AI107" i="13" s="1"/>
  <c r="G107" i="13"/>
  <c r="F107" i="13"/>
  <c r="AH106" i="13"/>
  <c r="AG106" i="13"/>
  <c r="AI106" i="13" s="1"/>
  <c r="G106" i="13"/>
  <c r="L106" i="13" s="1"/>
  <c r="F106" i="13"/>
  <c r="K106" i="13" s="1"/>
  <c r="AH105" i="13"/>
  <c r="AG105" i="13"/>
  <c r="G105" i="13"/>
  <c r="L105" i="13"/>
  <c r="F105" i="13"/>
  <c r="AH104" i="13"/>
  <c r="AG104" i="13"/>
  <c r="Z104" i="13"/>
  <c r="Y104" i="13"/>
  <c r="G104" i="13"/>
  <c r="F104" i="13"/>
  <c r="AH103" i="13"/>
  <c r="AI103" i="13" s="1"/>
  <c r="AG103" i="13"/>
  <c r="Z103" i="13"/>
  <c r="Y103" i="13"/>
  <c r="G103" i="13"/>
  <c r="F103" i="13"/>
  <c r="AH102" i="13"/>
  <c r="AI102" i="13" s="1"/>
  <c r="AG102" i="13"/>
  <c r="G102" i="13"/>
  <c r="F102" i="13"/>
  <c r="AH101" i="13"/>
  <c r="AI101" i="13" s="1"/>
  <c r="AG101" i="13"/>
  <c r="Z101" i="13"/>
  <c r="Y101" i="13"/>
  <c r="G101" i="13"/>
  <c r="F101" i="13"/>
  <c r="AH100" i="13"/>
  <c r="AG100" i="13"/>
  <c r="Z100" i="13"/>
  <c r="Z105" i="13" s="1"/>
  <c r="Y100" i="13"/>
  <c r="Y105" i="13"/>
  <c r="G100" i="13"/>
  <c r="L100" i="13" s="1"/>
  <c r="F100" i="13"/>
  <c r="AH99" i="13"/>
  <c r="AG99" i="13"/>
  <c r="AI99" i="13" s="1"/>
  <c r="G99" i="13"/>
  <c r="L99" i="13"/>
  <c r="F99" i="13"/>
  <c r="AH98" i="13"/>
  <c r="AI98" i="13" s="1"/>
  <c r="AG98" i="13"/>
  <c r="G98" i="13"/>
  <c r="L98" i="13" s="1"/>
  <c r="F98" i="13"/>
  <c r="AH97" i="13"/>
  <c r="AG97" i="13"/>
  <c r="AI97" i="13" s="1"/>
  <c r="AI96" i="13"/>
  <c r="AI95" i="13"/>
  <c r="AI94" i="13"/>
  <c r="AI93" i="13"/>
  <c r="AI92" i="13"/>
  <c r="AI91" i="13"/>
  <c r="AI90" i="13"/>
  <c r="AI89" i="13"/>
  <c r="AI88" i="13"/>
  <c r="AI87" i="13"/>
  <c r="AI86" i="13"/>
  <c r="E86" i="13"/>
  <c r="D86" i="13"/>
  <c r="AH85" i="13"/>
  <c r="AG85" i="13"/>
  <c r="AI84" i="13"/>
  <c r="AH83" i="13"/>
  <c r="AG83" i="13"/>
  <c r="G83" i="13"/>
  <c r="L83" i="13"/>
  <c r="F83" i="13"/>
  <c r="AI82" i="13"/>
  <c r="AH81" i="13"/>
  <c r="AG81" i="13"/>
  <c r="AI81" i="13" s="1"/>
  <c r="G81" i="13"/>
  <c r="F81" i="13"/>
  <c r="AG80" i="13"/>
  <c r="AI80" i="13"/>
  <c r="AH79" i="13"/>
  <c r="AG79" i="13"/>
  <c r="AI79" i="13" s="1"/>
  <c r="G79" i="13"/>
  <c r="F79" i="13"/>
  <c r="AG78" i="13"/>
  <c r="AI78" i="13" s="1"/>
  <c r="AH77" i="13"/>
  <c r="AG77" i="13"/>
  <c r="G77" i="13"/>
  <c r="F77" i="13"/>
  <c r="AG76" i="13"/>
  <c r="AI76" i="13" s="1"/>
  <c r="AH75" i="13"/>
  <c r="AI75" i="13" s="1"/>
  <c r="AG75" i="13"/>
  <c r="AG74" i="13"/>
  <c r="AI74" i="13" s="1"/>
  <c r="AH73" i="13"/>
  <c r="AG73" i="13"/>
  <c r="G73" i="13"/>
  <c r="F73" i="13"/>
  <c r="K73" i="13" s="1"/>
  <c r="AG72" i="13"/>
  <c r="AI72" i="13" s="1"/>
  <c r="AH71" i="13"/>
  <c r="AG71" i="13"/>
  <c r="G71" i="13"/>
  <c r="N71" i="13" s="1"/>
  <c r="F71" i="13"/>
  <c r="K71" i="13"/>
  <c r="AG70" i="13"/>
  <c r="AI70" i="13" s="1"/>
  <c r="AG69" i="13"/>
  <c r="AI69" i="13" s="1"/>
  <c r="Z69" i="13"/>
  <c r="Y69" i="13"/>
  <c r="AG68" i="13"/>
  <c r="AI68" i="13" s="1"/>
  <c r="AH67" i="13"/>
  <c r="AI67" i="13" s="1"/>
  <c r="AG67" i="13"/>
  <c r="Z67" i="13"/>
  <c r="Z144" i="13" s="1"/>
  <c r="Z150" i="13" s="1"/>
  <c r="Y67" i="13"/>
  <c r="G67" i="13"/>
  <c r="F67" i="13"/>
  <c r="AG66" i="13"/>
  <c r="AI66" i="13" s="1"/>
  <c r="AH65" i="13"/>
  <c r="AG65" i="13"/>
  <c r="AI65" i="13" s="1"/>
  <c r="AG64" i="13"/>
  <c r="AI64" i="13" s="1"/>
  <c r="AH63" i="13"/>
  <c r="AG63" i="13"/>
  <c r="Z63" i="13"/>
  <c r="Y63" i="13"/>
  <c r="AG62" i="13"/>
  <c r="AI62" i="13"/>
  <c r="AG61" i="13"/>
  <c r="AI61" i="13" s="1"/>
  <c r="Z61" i="13"/>
  <c r="Y61" i="13"/>
  <c r="AG60" i="13"/>
  <c r="AI60" i="13" s="1"/>
  <c r="AI59" i="13"/>
  <c r="G59" i="13"/>
  <c r="K59" i="13" s="1"/>
  <c r="F59" i="13"/>
  <c r="AH58" i="13"/>
  <c r="AG58" i="13"/>
  <c r="G58" i="13"/>
  <c r="F58" i="13"/>
  <c r="AH57" i="13"/>
  <c r="AG57" i="13"/>
  <c r="G57" i="13"/>
  <c r="L57" i="13" s="1"/>
  <c r="F57" i="13"/>
  <c r="AH56" i="13"/>
  <c r="AI56" i="13" s="1"/>
  <c r="AG56" i="13"/>
  <c r="AI55" i="13"/>
  <c r="AI54" i="13"/>
  <c r="AI53" i="13"/>
  <c r="AI52" i="13"/>
  <c r="AI51" i="13"/>
  <c r="R51" i="13"/>
  <c r="AI50" i="13"/>
  <c r="AI49" i="13"/>
  <c r="AI48" i="13"/>
  <c r="AI47" i="13"/>
  <c r="AI46" i="13"/>
  <c r="E46" i="13"/>
  <c r="D46" i="13"/>
  <c r="D133" i="13" s="1"/>
  <c r="AH45" i="13"/>
  <c r="AI45" i="13" s="1"/>
  <c r="AG45" i="13"/>
  <c r="G45" i="13"/>
  <c r="F45" i="13"/>
  <c r="AH43" i="13"/>
  <c r="AG43" i="13"/>
  <c r="G43" i="13"/>
  <c r="L43" i="13" s="1"/>
  <c r="F43" i="13"/>
  <c r="AH41" i="13"/>
  <c r="AG41" i="13"/>
  <c r="AI41" i="13" s="1"/>
  <c r="R41" i="13"/>
  <c r="G41" i="13"/>
  <c r="F41" i="13"/>
  <c r="AH39" i="13"/>
  <c r="AG39" i="13"/>
  <c r="G39" i="13"/>
  <c r="F39" i="13"/>
  <c r="K39" i="13" s="1"/>
  <c r="AH37" i="13"/>
  <c r="AG37" i="13"/>
  <c r="AI37" i="13" s="1"/>
  <c r="AH35" i="13"/>
  <c r="AG35" i="13"/>
  <c r="AI35" i="13" s="1"/>
  <c r="AH33" i="13"/>
  <c r="AG33" i="13"/>
  <c r="G33" i="13"/>
  <c r="L33" i="13"/>
  <c r="F33" i="13"/>
  <c r="AH31" i="13"/>
  <c r="AI31" i="13" s="1"/>
  <c r="AG31" i="13"/>
  <c r="G31" i="13"/>
  <c r="F31" i="13"/>
  <c r="AH29" i="13"/>
  <c r="AG29" i="13"/>
  <c r="S29" i="13"/>
  <c r="G29" i="13"/>
  <c r="F29" i="13"/>
  <c r="AH27" i="13"/>
  <c r="AG27" i="13"/>
  <c r="AI27" i="13" s="1"/>
  <c r="S27" i="13"/>
  <c r="G27" i="13"/>
  <c r="F27" i="13"/>
  <c r="AH25" i="13"/>
  <c r="AG25" i="13"/>
  <c r="AI25" i="13" s="1"/>
  <c r="Z25" i="13"/>
  <c r="Y25" i="13"/>
  <c r="Y145" i="13" s="1"/>
  <c r="T25" i="13"/>
  <c r="S25" i="13"/>
  <c r="G25" i="13"/>
  <c r="L25" i="13" s="1"/>
  <c r="F25" i="13"/>
  <c r="N25" i="13" s="1"/>
  <c r="AH23" i="13"/>
  <c r="AG23" i="13"/>
  <c r="AB23" i="13"/>
  <c r="AA23" i="13"/>
  <c r="Z23" i="13"/>
  <c r="Y23" i="13"/>
  <c r="Y144" i="13" s="1"/>
  <c r="S23" i="13"/>
  <c r="G23" i="13"/>
  <c r="L23" i="13" s="1"/>
  <c r="F23" i="13"/>
  <c r="AI21" i="13"/>
  <c r="S21" i="13"/>
  <c r="AI19" i="13"/>
  <c r="AB19" i="13"/>
  <c r="AA19" i="13"/>
  <c r="Z19" i="13"/>
  <c r="Z142" i="13" s="1"/>
  <c r="Y19" i="13"/>
  <c r="S19" i="13"/>
  <c r="G19" i="13"/>
  <c r="L19" i="13" s="1"/>
  <c r="F19" i="13"/>
  <c r="K19" i="13" s="1"/>
  <c r="AH17" i="13"/>
  <c r="AG17" i="13"/>
  <c r="AI17" i="13" s="1"/>
  <c r="AE17" i="13"/>
  <c r="AB17" i="13"/>
  <c r="AB27" i="13" s="1"/>
  <c r="AA17" i="13"/>
  <c r="AA27" i="13" s="1"/>
  <c r="Z17" i="13"/>
  <c r="Y17" i="13"/>
  <c r="Y141" i="13" s="1"/>
  <c r="S17" i="13"/>
  <c r="AI15" i="13"/>
  <c r="S15" i="13"/>
  <c r="AH13" i="13"/>
  <c r="AI13" i="13" s="1"/>
  <c r="AG13" i="13"/>
  <c r="T13" i="13"/>
  <c r="T31" i="13" s="1"/>
  <c r="S13" i="13"/>
  <c r="G13" i="13"/>
  <c r="N13" i="13" s="1"/>
  <c r="F13" i="13"/>
  <c r="AH11" i="13"/>
  <c r="AG11" i="13"/>
  <c r="G11" i="13"/>
  <c r="F11" i="13"/>
  <c r="AG10" i="13"/>
  <c r="N11" i="13"/>
  <c r="AI23" i="13"/>
  <c r="K27" i="13"/>
  <c r="N33" i="13"/>
  <c r="K41" i="13"/>
  <c r="K57" i="13"/>
  <c r="AI58" i="13"/>
  <c r="AI63" i="13"/>
  <c r="N79" i="13"/>
  <c r="N83" i="13"/>
  <c r="AI83" i="13"/>
  <c r="N99" i="13"/>
  <c r="AI100" i="13"/>
  <c r="AI104" i="13"/>
  <c r="N105" i="13"/>
  <c r="AI105" i="13"/>
  <c r="N121" i="13"/>
  <c r="S31" i="13"/>
  <c r="N41" i="13"/>
  <c r="AI43" i="13"/>
  <c r="N59" i="13"/>
  <c r="AI77" i="13"/>
  <c r="K81" i="13"/>
  <c r="AI85" i="13"/>
  <c r="AI124" i="13"/>
  <c r="K126" i="13"/>
  <c r="K127" i="13"/>
  <c r="K131" i="13"/>
  <c r="E143" i="13"/>
  <c r="AH133" i="13"/>
  <c r="AI73" i="13"/>
  <c r="K79" i="13"/>
  <c r="L79" i="13"/>
  <c r="K33" i="13"/>
  <c r="L81" i="13"/>
  <c r="K83" i="13"/>
  <c r="K99" i="13"/>
  <c r="K105" i="13"/>
  <c r="L107" i="13"/>
  <c r="L121" i="13"/>
  <c r="L126" i="13"/>
  <c r="L128" i="13"/>
  <c r="K125" i="13"/>
  <c r="G73" i="7"/>
  <c r="H73" i="7"/>
  <c r="L60" i="7"/>
  <c r="J60" i="7"/>
  <c r="I60" i="7" s="1"/>
  <c r="G60" i="7"/>
  <c r="AD55" i="7"/>
  <c r="AD56" i="7"/>
  <c r="AD57" i="7"/>
  <c r="AD61" i="7"/>
  <c r="AD62" i="7"/>
  <c r="AD63" i="7"/>
  <c r="AD64" i="7"/>
  <c r="AD65" i="7"/>
  <c r="AD66" i="7"/>
  <c r="AD68" i="7"/>
  <c r="AD69" i="7"/>
  <c r="AD70" i="7"/>
  <c r="AD74" i="7"/>
  <c r="AD75" i="7"/>
  <c r="AD76" i="7"/>
  <c r="AD77" i="7"/>
  <c r="AD78" i="7"/>
  <c r="AD79" i="7"/>
  <c r="AD81" i="7"/>
  <c r="AD82" i="7"/>
  <c r="AD83" i="7"/>
  <c r="AD85" i="7"/>
  <c r="AD86" i="7"/>
  <c r="AD88" i="7"/>
  <c r="L133" i="7"/>
  <c r="I133" i="7" s="1"/>
  <c r="I134" i="7"/>
  <c r="G133" i="7"/>
  <c r="G134" i="7"/>
  <c r="H134" i="7" s="1"/>
  <c r="Z100" i="4"/>
  <c r="Y104" i="4"/>
  <c r="Y103" i="4"/>
  <c r="Y101" i="4"/>
  <c r="Y100" i="4"/>
  <c r="Y105" i="4" s="1"/>
  <c r="Z17" i="4"/>
  <c r="G15" i="7"/>
  <c r="H15" i="7" s="1"/>
  <c r="D46" i="4"/>
  <c r="D111" i="4"/>
  <c r="D132" i="4"/>
  <c r="AG56" i="4"/>
  <c r="AI56" i="4" s="1"/>
  <c r="AH56" i="4"/>
  <c r="E132" i="4"/>
  <c r="AI15" i="4"/>
  <c r="AI19" i="4"/>
  <c r="AI21" i="4"/>
  <c r="AI46" i="4"/>
  <c r="AI47" i="4"/>
  <c r="AI48" i="4"/>
  <c r="AI49" i="4"/>
  <c r="AI50" i="4"/>
  <c r="AI51" i="4"/>
  <c r="AI52" i="4"/>
  <c r="AI53" i="4"/>
  <c r="AI54" i="4"/>
  <c r="AI55" i="4"/>
  <c r="AI61" i="4"/>
  <c r="AI82" i="4"/>
  <c r="AI84" i="4"/>
  <c r="AI86" i="4"/>
  <c r="AI87" i="4"/>
  <c r="AI88" i="4"/>
  <c r="AI89" i="4"/>
  <c r="AI90" i="4"/>
  <c r="AI91" i="4"/>
  <c r="AI92" i="4"/>
  <c r="AI93" i="4"/>
  <c r="AI94" i="4"/>
  <c r="AI95" i="4"/>
  <c r="AI96" i="4"/>
  <c r="AI110" i="4"/>
  <c r="AI111" i="4"/>
  <c r="AI112" i="4"/>
  <c r="AI113" i="4"/>
  <c r="AI114" i="4"/>
  <c r="AI115" i="4"/>
  <c r="AI116" i="4"/>
  <c r="AI117" i="4"/>
  <c r="AI118" i="4"/>
  <c r="AI119" i="4"/>
  <c r="AI120" i="4"/>
  <c r="AG122" i="4"/>
  <c r="AI122" i="4" s="1"/>
  <c r="AG123" i="4"/>
  <c r="AI123" i="4" s="1"/>
  <c r="AG124" i="4"/>
  <c r="AG125" i="4"/>
  <c r="AG126" i="4"/>
  <c r="AG127" i="4"/>
  <c r="AG128" i="4"/>
  <c r="AG129" i="4"/>
  <c r="AG130" i="4"/>
  <c r="AG131" i="4"/>
  <c r="AG121" i="4"/>
  <c r="AH131" i="4"/>
  <c r="AH130" i="4"/>
  <c r="AH129" i="4"/>
  <c r="AH128" i="4"/>
  <c r="AH127" i="4"/>
  <c r="AH126" i="4"/>
  <c r="AH125" i="4"/>
  <c r="AH124" i="4"/>
  <c r="AH109" i="4"/>
  <c r="AG98" i="4"/>
  <c r="AG99" i="4"/>
  <c r="AG100" i="4"/>
  <c r="AG101" i="4"/>
  <c r="AG102" i="4"/>
  <c r="AG103" i="4"/>
  <c r="AG104" i="4"/>
  <c r="AG105" i="4"/>
  <c r="AG106" i="4"/>
  <c r="AG107" i="4"/>
  <c r="AG108" i="4"/>
  <c r="AG109" i="4"/>
  <c r="AI109" i="4" s="1"/>
  <c r="AG97" i="4"/>
  <c r="AH121" i="4"/>
  <c r="AH108" i="4"/>
  <c r="AH107" i="4"/>
  <c r="AH106" i="4"/>
  <c r="AH105" i="4"/>
  <c r="AH104" i="4"/>
  <c r="AH103" i="4"/>
  <c r="AH102" i="4"/>
  <c r="AH101" i="4"/>
  <c r="AH100" i="4"/>
  <c r="AH99" i="4"/>
  <c r="AH98" i="4"/>
  <c r="AH97" i="4"/>
  <c r="AG59" i="4"/>
  <c r="AG62" i="4"/>
  <c r="AI62" i="4"/>
  <c r="AG63" i="4"/>
  <c r="AI63" i="4" s="1"/>
  <c r="AG64" i="4"/>
  <c r="AI64" i="4" s="1"/>
  <c r="AG65" i="4"/>
  <c r="AG66" i="4"/>
  <c r="AI66" i="4" s="1"/>
  <c r="AG67" i="4"/>
  <c r="AG68" i="4"/>
  <c r="AI68" i="4" s="1"/>
  <c r="AG69" i="4"/>
  <c r="AG70" i="4"/>
  <c r="AI70" i="4"/>
  <c r="AG71" i="4"/>
  <c r="AG72" i="4"/>
  <c r="AI72" i="4" s="1"/>
  <c r="AG73" i="4"/>
  <c r="AG74" i="4"/>
  <c r="AI74" i="4" s="1"/>
  <c r="AG75" i="4"/>
  <c r="AG76" i="4"/>
  <c r="AI76" i="4" s="1"/>
  <c r="AG77" i="4"/>
  <c r="AG78" i="4"/>
  <c r="AI78" i="4"/>
  <c r="AG79" i="4"/>
  <c r="AG80" i="4"/>
  <c r="AI80" i="4" s="1"/>
  <c r="AG81" i="4"/>
  <c r="AG83" i="4"/>
  <c r="AG85" i="4"/>
  <c r="AG57" i="4"/>
  <c r="AG41" i="4"/>
  <c r="AG43" i="4"/>
  <c r="AG45" i="4"/>
  <c r="AI45" i="4" s="1"/>
  <c r="AG35" i="4"/>
  <c r="AG25" i="4"/>
  <c r="AG27" i="4"/>
  <c r="AG29" i="4"/>
  <c r="AI29" i="4" s="1"/>
  <c r="AG31" i="4"/>
  <c r="AG33" i="4"/>
  <c r="AG37" i="4"/>
  <c r="AG39" i="4"/>
  <c r="AG23" i="4"/>
  <c r="AG11" i="4"/>
  <c r="AI11" i="4" s="1"/>
  <c r="AG10" i="4"/>
  <c r="AI10" i="4" s="1"/>
  <c r="AH85" i="4"/>
  <c r="AH83" i="4"/>
  <c r="AH81" i="4"/>
  <c r="AH79" i="4"/>
  <c r="AH77" i="4"/>
  <c r="AH75" i="4"/>
  <c r="AH73" i="4"/>
  <c r="AI73" i="4" s="1"/>
  <c r="AH71" i="4"/>
  <c r="AH69" i="4"/>
  <c r="AH67" i="4"/>
  <c r="AH65" i="4"/>
  <c r="AH59" i="4"/>
  <c r="AH57" i="4"/>
  <c r="AH45" i="4"/>
  <c r="AH43" i="4"/>
  <c r="AI43" i="4" s="1"/>
  <c r="AH41" i="4"/>
  <c r="AH39" i="4"/>
  <c r="AH37" i="4"/>
  <c r="AH35" i="4"/>
  <c r="AH33" i="4"/>
  <c r="AH31" i="4"/>
  <c r="AI31" i="4" s="1"/>
  <c r="AH29" i="4"/>
  <c r="AH27" i="4"/>
  <c r="AI27" i="4" s="1"/>
  <c r="AH25" i="4"/>
  <c r="AH23" i="4"/>
  <c r="AI23" i="4" s="1"/>
  <c r="AG17" i="4"/>
  <c r="AH17" i="4"/>
  <c r="AG13" i="4"/>
  <c r="AH13" i="4"/>
  <c r="AI13" i="4" s="1"/>
  <c r="AH11" i="4"/>
  <c r="AH192" i="12"/>
  <c r="AG192" i="12"/>
  <c r="AF192" i="12"/>
  <c r="AE192" i="12"/>
  <c r="AH191" i="12"/>
  <c r="AG191" i="12"/>
  <c r="AF191" i="12"/>
  <c r="AE191" i="12"/>
  <c r="AH190" i="12"/>
  <c r="AG190" i="12"/>
  <c r="AF190" i="12"/>
  <c r="AE190" i="12"/>
  <c r="AH189" i="12"/>
  <c r="AG189" i="12"/>
  <c r="AF189" i="12"/>
  <c r="AE189" i="12"/>
  <c r="AH188" i="12"/>
  <c r="AG188" i="12"/>
  <c r="AF188" i="12"/>
  <c r="AE188" i="12"/>
  <c r="AH187" i="12"/>
  <c r="AG187" i="12"/>
  <c r="AF187" i="12"/>
  <c r="AE187" i="12"/>
  <c r="AH186" i="12"/>
  <c r="AG186" i="12"/>
  <c r="AF186" i="12"/>
  <c r="AE186" i="12"/>
  <c r="AH185" i="12"/>
  <c r="AG185" i="12"/>
  <c r="AF185" i="12"/>
  <c r="AE185" i="12"/>
  <c r="AH184" i="12"/>
  <c r="AG184" i="12"/>
  <c r="AF184" i="12"/>
  <c r="AE184" i="12"/>
  <c r="AH183" i="12"/>
  <c r="AG183" i="12"/>
  <c r="AF183" i="12"/>
  <c r="AE183" i="12"/>
  <c r="AH182" i="12"/>
  <c r="AG182" i="12"/>
  <c r="AF182" i="12"/>
  <c r="AE182" i="12"/>
  <c r="AH181" i="12"/>
  <c r="AG181" i="12"/>
  <c r="AF181" i="12"/>
  <c r="AE181" i="12"/>
  <c r="AH180" i="12"/>
  <c r="AG180" i="12"/>
  <c r="AF180" i="12"/>
  <c r="AE180" i="12"/>
  <c r="AH179" i="12"/>
  <c r="AG179" i="12"/>
  <c r="AF179" i="12"/>
  <c r="AE179" i="12"/>
  <c r="AH178" i="12"/>
  <c r="AG178" i="12"/>
  <c r="AF178" i="12"/>
  <c r="AE178" i="12"/>
  <c r="AH177" i="12"/>
  <c r="AG177" i="12"/>
  <c r="AF177" i="12"/>
  <c r="AE177" i="12"/>
  <c r="AH176" i="12"/>
  <c r="AG176" i="12"/>
  <c r="AF176" i="12"/>
  <c r="AE176" i="12"/>
  <c r="AH175" i="12"/>
  <c r="AG175" i="12"/>
  <c r="AF175" i="12"/>
  <c r="AE175" i="12"/>
  <c r="AH174" i="12"/>
  <c r="AG174" i="12"/>
  <c r="AF174" i="12"/>
  <c r="AE174" i="12"/>
  <c r="AH173" i="12"/>
  <c r="AG173" i="12"/>
  <c r="AF173" i="12"/>
  <c r="AE173" i="12"/>
  <c r="AH172" i="12"/>
  <c r="AG172" i="12"/>
  <c r="AF172" i="12"/>
  <c r="AE172" i="12"/>
  <c r="AH171" i="12"/>
  <c r="AG171" i="12"/>
  <c r="AF171" i="12"/>
  <c r="AE171" i="12"/>
  <c r="AH170" i="12"/>
  <c r="AG170" i="12"/>
  <c r="AF170" i="12"/>
  <c r="AE170" i="12"/>
  <c r="AH169" i="12"/>
  <c r="AG169" i="12"/>
  <c r="AF169" i="12"/>
  <c r="AE169" i="12"/>
  <c r="AH168" i="12"/>
  <c r="AH193" i="12" s="1"/>
  <c r="AG168" i="12"/>
  <c r="AG193" i="12" s="1"/>
  <c r="AF168" i="12"/>
  <c r="AF193" i="12" s="1"/>
  <c r="AE168" i="12"/>
  <c r="AE193" i="12" s="1"/>
  <c r="D166" i="12"/>
  <c r="E166" i="12" s="1"/>
  <c r="D165" i="12"/>
  <c r="D163" i="12"/>
  <c r="D161" i="12" s="1"/>
  <c r="D162" i="12"/>
  <c r="N161" i="12"/>
  <c r="N160" i="12"/>
  <c r="N159" i="12"/>
  <c r="D159" i="12"/>
  <c r="E159" i="12"/>
  <c r="N158" i="12"/>
  <c r="D158" i="12"/>
  <c r="E158" i="12" s="1"/>
  <c r="N157" i="12"/>
  <c r="L154" i="12"/>
  <c r="I154" i="12"/>
  <c r="H154" i="12"/>
  <c r="G154" i="12"/>
  <c r="D154" i="12"/>
  <c r="D155" i="12" s="1"/>
  <c r="F153" i="12"/>
  <c r="K153" i="12"/>
  <c r="E153" i="12"/>
  <c r="F152" i="12"/>
  <c r="K152" i="12" s="1"/>
  <c r="E152" i="12"/>
  <c r="J151" i="12"/>
  <c r="E151" i="12"/>
  <c r="F150" i="12"/>
  <c r="E150" i="12"/>
  <c r="F149" i="12"/>
  <c r="K149" i="12" s="1"/>
  <c r="E149" i="12"/>
  <c r="F148" i="12"/>
  <c r="E148" i="12"/>
  <c r="F147" i="12"/>
  <c r="K147" i="12" s="1"/>
  <c r="E147" i="12"/>
  <c r="F146" i="12"/>
  <c r="E146" i="12"/>
  <c r="E154" i="12" s="1"/>
  <c r="L136" i="12"/>
  <c r="I136" i="12"/>
  <c r="H136" i="12"/>
  <c r="G136" i="12"/>
  <c r="D136" i="12"/>
  <c r="D137" i="12" s="1"/>
  <c r="F135" i="12"/>
  <c r="K135" i="12" s="1"/>
  <c r="E135" i="12"/>
  <c r="J135" i="12" s="1"/>
  <c r="F134" i="12"/>
  <c r="E134" i="12"/>
  <c r="F133" i="12"/>
  <c r="K133" i="12"/>
  <c r="E133" i="12"/>
  <c r="J133" i="12" s="1"/>
  <c r="F132" i="12"/>
  <c r="E132" i="12"/>
  <c r="F131" i="12"/>
  <c r="K131" i="12" s="1"/>
  <c r="E131" i="12"/>
  <c r="F130" i="12"/>
  <c r="E130" i="12"/>
  <c r="F129" i="12"/>
  <c r="E129" i="12"/>
  <c r="I119" i="12"/>
  <c r="H119" i="12"/>
  <c r="G119" i="12"/>
  <c r="D119" i="12"/>
  <c r="D120" i="12"/>
  <c r="F118" i="12"/>
  <c r="K118" i="12" s="1"/>
  <c r="E118" i="12"/>
  <c r="M118" i="12" s="1"/>
  <c r="F117" i="12"/>
  <c r="K117" i="12"/>
  <c r="E117" i="12"/>
  <c r="M117" i="12" s="1"/>
  <c r="F116" i="12"/>
  <c r="E116" i="12"/>
  <c r="E115" i="12"/>
  <c r="F114" i="12"/>
  <c r="K114" i="12"/>
  <c r="E114" i="12"/>
  <c r="J114" i="12" s="1"/>
  <c r="F113" i="12"/>
  <c r="K113" i="12" s="1"/>
  <c r="E113" i="12"/>
  <c r="F112" i="12"/>
  <c r="E112" i="12"/>
  <c r="L100" i="12"/>
  <c r="I100" i="12"/>
  <c r="H100" i="12"/>
  <c r="G100" i="12"/>
  <c r="D100" i="12"/>
  <c r="D101" i="12" s="1"/>
  <c r="F99" i="12"/>
  <c r="K99" i="12" s="1"/>
  <c r="E99" i="12"/>
  <c r="F98" i="12"/>
  <c r="K98" i="12" s="1"/>
  <c r="E98" i="12"/>
  <c r="F97" i="12"/>
  <c r="E97" i="12"/>
  <c r="F96" i="12"/>
  <c r="K96" i="12" s="1"/>
  <c r="E96" i="12"/>
  <c r="F95" i="12"/>
  <c r="E95" i="12"/>
  <c r="J95" i="12" s="1"/>
  <c r="F94" i="12"/>
  <c r="K94" i="12" s="1"/>
  <c r="E94" i="12"/>
  <c r="J94" i="12" s="1"/>
  <c r="F93" i="12"/>
  <c r="K93" i="12" s="1"/>
  <c r="E93" i="12"/>
  <c r="I78" i="12"/>
  <c r="H78" i="12"/>
  <c r="G78" i="12"/>
  <c r="D78" i="12"/>
  <c r="D79" i="12" s="1"/>
  <c r="F77" i="12"/>
  <c r="E77" i="12"/>
  <c r="J77" i="12" s="1"/>
  <c r="F76" i="12"/>
  <c r="K76" i="12" s="1"/>
  <c r="E76" i="12"/>
  <c r="J76" i="12" s="1"/>
  <c r="F75" i="12"/>
  <c r="K75" i="12" s="1"/>
  <c r="E75" i="12"/>
  <c r="J75" i="12" s="1"/>
  <c r="F74" i="12"/>
  <c r="K74" i="12" s="1"/>
  <c r="E74" i="12"/>
  <c r="F73" i="12"/>
  <c r="E73" i="12"/>
  <c r="M73" i="12" s="1"/>
  <c r="F72" i="12"/>
  <c r="K72" i="12" s="1"/>
  <c r="E72" i="12"/>
  <c r="F71" i="12"/>
  <c r="M71" i="12" s="1"/>
  <c r="E71" i="12"/>
  <c r="F70" i="12"/>
  <c r="K70" i="12" s="1"/>
  <c r="E70" i="12"/>
  <c r="M70" i="12" s="1"/>
  <c r="L59" i="12"/>
  <c r="I59" i="12"/>
  <c r="H59" i="12"/>
  <c r="G59" i="12"/>
  <c r="D59" i="12"/>
  <c r="D60" i="12" s="1"/>
  <c r="F58" i="12"/>
  <c r="E58" i="12"/>
  <c r="F57" i="12"/>
  <c r="K57" i="12" s="1"/>
  <c r="E57" i="12"/>
  <c r="M57" i="12" s="1"/>
  <c r="F56" i="12"/>
  <c r="K56" i="12" s="1"/>
  <c r="E56" i="12"/>
  <c r="J56" i="12" s="1"/>
  <c r="F55" i="12"/>
  <c r="E55" i="12"/>
  <c r="M55" i="12" s="1"/>
  <c r="F54" i="12"/>
  <c r="K54" i="12"/>
  <c r="E54" i="12"/>
  <c r="M54" i="12" s="1"/>
  <c r="F53" i="12"/>
  <c r="E53" i="12"/>
  <c r="F52" i="12"/>
  <c r="M52" i="12" s="1"/>
  <c r="E52" i="12"/>
  <c r="F51" i="12"/>
  <c r="E51" i="12"/>
  <c r="I37" i="12"/>
  <c r="H37" i="12"/>
  <c r="G37" i="12"/>
  <c r="D37" i="12"/>
  <c r="D38" i="12" s="1"/>
  <c r="F36" i="12"/>
  <c r="E36" i="12"/>
  <c r="F35" i="12"/>
  <c r="K35" i="12" s="1"/>
  <c r="E35" i="12"/>
  <c r="M35" i="12" s="1"/>
  <c r="F34" i="12"/>
  <c r="E34" i="12"/>
  <c r="J34" i="12" s="1"/>
  <c r="F33" i="12"/>
  <c r="K33" i="12"/>
  <c r="E33" i="12"/>
  <c r="M33" i="12" s="1"/>
  <c r="F32" i="12"/>
  <c r="K32" i="12" s="1"/>
  <c r="E32" i="12"/>
  <c r="F31" i="12"/>
  <c r="K31" i="12" s="1"/>
  <c r="E31" i="12"/>
  <c r="F30" i="12"/>
  <c r="E30" i="12"/>
  <c r="F29" i="12"/>
  <c r="K29" i="12" s="1"/>
  <c r="E29" i="12"/>
  <c r="I18" i="12"/>
  <c r="H18" i="12"/>
  <c r="G18" i="12"/>
  <c r="D18" i="12"/>
  <c r="D19" i="12" s="1"/>
  <c r="F17" i="12"/>
  <c r="E17" i="12"/>
  <c r="F16" i="12"/>
  <c r="M16" i="12" s="1"/>
  <c r="E16" i="12"/>
  <c r="F15" i="12"/>
  <c r="E15" i="12"/>
  <c r="J15" i="12" s="1"/>
  <c r="F14" i="12"/>
  <c r="K14" i="12" s="1"/>
  <c r="E14" i="12"/>
  <c r="J14" i="12" s="1"/>
  <c r="F13" i="12"/>
  <c r="K13" i="12" s="1"/>
  <c r="E13" i="12"/>
  <c r="F12" i="12"/>
  <c r="K12" i="12" s="1"/>
  <c r="E12" i="12"/>
  <c r="M12" i="12" s="1"/>
  <c r="F11" i="12"/>
  <c r="F18" i="12"/>
  <c r="E11" i="12"/>
  <c r="J11" i="12" s="1"/>
  <c r="M11" i="12"/>
  <c r="J16" i="12"/>
  <c r="M31" i="12"/>
  <c r="J54" i="12"/>
  <c r="M97" i="12"/>
  <c r="J117" i="12"/>
  <c r="J153" i="12"/>
  <c r="AH133" i="4"/>
  <c r="AI33" i="4"/>
  <c r="AI25" i="4"/>
  <c r="AI41" i="4"/>
  <c r="AI79" i="4"/>
  <c r="AI75" i="4"/>
  <c r="AI71" i="4"/>
  <c r="AI67" i="4"/>
  <c r="AI59" i="4"/>
  <c r="AI97" i="4"/>
  <c r="AI121" i="4"/>
  <c r="M134" i="7"/>
  <c r="M75" i="12"/>
  <c r="M99" i="12"/>
  <c r="M133" i="12"/>
  <c r="M153" i="12"/>
  <c r="AI85" i="4"/>
  <c r="AI77" i="4"/>
  <c r="AI69" i="4"/>
  <c r="AI108" i="4"/>
  <c r="K71" i="12"/>
  <c r="M76" i="12"/>
  <c r="K95" i="12"/>
  <c r="E136" i="12"/>
  <c r="K132" i="12"/>
  <c r="M152" i="12"/>
  <c r="E165" i="12"/>
  <c r="AI106" i="4"/>
  <c r="AI104" i="4"/>
  <c r="AI102" i="4"/>
  <c r="AI100" i="4"/>
  <c r="AI98" i="4"/>
  <c r="AI130" i="4"/>
  <c r="AI128" i="4"/>
  <c r="AI126" i="4"/>
  <c r="AI124" i="4"/>
  <c r="J74" i="12"/>
  <c r="M98" i="12"/>
  <c r="J99" i="12"/>
  <c r="J118" i="12"/>
  <c r="M131" i="12"/>
  <c r="J147" i="12"/>
  <c r="AI17" i="4"/>
  <c r="AI37" i="4"/>
  <c r="AI35" i="4"/>
  <c r="AI57" i="4"/>
  <c r="AI83" i="4"/>
  <c r="AI107" i="4"/>
  <c r="AI105" i="4"/>
  <c r="AI103" i="4"/>
  <c r="AI101" i="4"/>
  <c r="AI99" i="4"/>
  <c r="AI131" i="4"/>
  <c r="AI129" i="4"/>
  <c r="AI127" i="4"/>
  <c r="AI125" i="4"/>
  <c r="H133" i="7"/>
  <c r="AG133" i="4"/>
  <c r="K16" i="12"/>
  <c r="K34" i="12"/>
  <c r="K55" i="12"/>
  <c r="J98" i="12"/>
  <c r="M112" i="12"/>
  <c r="J131" i="12"/>
  <c r="E162" i="12"/>
  <c r="K11" i="12"/>
  <c r="M32" i="12"/>
  <c r="J73" i="12"/>
  <c r="K73" i="12"/>
  <c r="K77" i="12"/>
  <c r="F78" i="12"/>
  <c r="J97" i="12"/>
  <c r="K97" i="12"/>
  <c r="J112" i="12"/>
  <c r="J129" i="12"/>
  <c r="J134" i="12"/>
  <c r="K134" i="12"/>
  <c r="F154" i="12"/>
  <c r="J149" i="12"/>
  <c r="D157" i="12"/>
  <c r="J35" i="12"/>
  <c r="J70" i="12"/>
  <c r="K129" i="12"/>
  <c r="E111" i="4"/>
  <c r="E46" i="4"/>
  <c r="G25" i="4"/>
  <c r="L25" i="4" s="1"/>
  <c r="F25" i="4"/>
  <c r="E86" i="4"/>
  <c r="E133" i="4" s="1"/>
  <c r="AD43" i="7"/>
  <c r="AD46" i="7"/>
  <c r="AD39" i="7"/>
  <c r="AD40" i="7"/>
  <c r="AD42" i="7"/>
  <c r="AD32" i="7"/>
  <c r="N33" i="7"/>
  <c r="AD33" i="7" s="1"/>
  <c r="AD34" i="7"/>
  <c r="AD35" i="7"/>
  <c r="AD36" i="7"/>
  <c r="AD37" i="7"/>
  <c r="AD38" i="7"/>
  <c r="AD16" i="7"/>
  <c r="AD17" i="7"/>
  <c r="N18" i="7"/>
  <c r="AD18" i="7"/>
  <c r="AD19" i="7"/>
  <c r="AD20" i="7"/>
  <c r="AD21" i="7"/>
  <c r="AD22" i="7"/>
  <c r="AD24" i="7"/>
  <c r="AD25" i="7"/>
  <c r="AD26" i="7"/>
  <c r="AD28" i="7"/>
  <c r="AD29" i="7"/>
  <c r="AD31" i="7"/>
  <c r="L30" i="7"/>
  <c r="J30" i="7"/>
  <c r="I30" i="7" s="1"/>
  <c r="M30" i="7" s="1"/>
  <c r="G30" i="7"/>
  <c r="H30" i="7" s="1"/>
  <c r="G29" i="7"/>
  <c r="H29" i="7" s="1"/>
  <c r="H28" i="7" s="1"/>
  <c r="G59" i="4"/>
  <c r="N59" i="4" s="1"/>
  <c r="F59" i="4"/>
  <c r="L59" i="4"/>
  <c r="O30" i="14" s="1"/>
  <c r="L18" i="7"/>
  <c r="J18" i="7"/>
  <c r="G18" i="7"/>
  <c r="H18" i="7" s="1"/>
  <c r="G17" i="7"/>
  <c r="G29" i="4"/>
  <c r="F29" i="4"/>
  <c r="L27" i="7"/>
  <c r="J27" i="7"/>
  <c r="G27" i="7"/>
  <c r="H27" i="7"/>
  <c r="G26" i="7"/>
  <c r="G23" i="4"/>
  <c r="F23" i="4"/>
  <c r="G81" i="4"/>
  <c r="L81" i="4" s="1"/>
  <c r="G73" i="4"/>
  <c r="L73" i="4"/>
  <c r="I4" i="11"/>
  <c r="E4" i="11"/>
  <c r="F4" i="11"/>
  <c r="D4" i="11"/>
  <c r="A3" i="11"/>
  <c r="AJ100" i="10"/>
  <c r="AI100" i="10"/>
  <c r="AL99" i="10"/>
  <c r="AQ99" i="10" s="1"/>
  <c r="AK99" i="10"/>
  <c r="AL98" i="10"/>
  <c r="AS98" i="10" s="1"/>
  <c r="AK98" i="10"/>
  <c r="AL97" i="10"/>
  <c r="AQ97" i="10" s="1"/>
  <c r="AK97" i="10"/>
  <c r="AL96" i="10"/>
  <c r="AS96" i="10" s="1"/>
  <c r="AK96" i="10"/>
  <c r="AL95" i="10"/>
  <c r="AQ95" i="10" s="1"/>
  <c r="AK95" i="10"/>
  <c r="AL94" i="10"/>
  <c r="AS94" i="10" s="1"/>
  <c r="AK94" i="10"/>
  <c r="AQ93" i="10"/>
  <c r="AK93" i="10"/>
  <c r="AL92" i="10"/>
  <c r="AQ92" i="10" s="1"/>
  <c r="AK92" i="10"/>
  <c r="AQ91" i="10"/>
  <c r="AL90" i="10"/>
  <c r="AK90" i="10"/>
  <c r="AL89" i="10"/>
  <c r="AK89" i="10"/>
  <c r="AP89" i="10" s="1"/>
  <c r="AJ79" i="10"/>
  <c r="AI79" i="10"/>
  <c r="AL75" i="10"/>
  <c r="AK75" i="10"/>
  <c r="AP75" i="10" s="1"/>
  <c r="AL74" i="10"/>
  <c r="AQ74" i="10" s="1"/>
  <c r="AK74" i="10"/>
  <c r="AL73" i="10"/>
  <c r="AK73" i="10"/>
  <c r="AL71" i="10"/>
  <c r="AK71" i="10"/>
  <c r="AL70" i="10"/>
  <c r="AK70" i="10"/>
  <c r="AL69" i="10"/>
  <c r="AK69" i="10"/>
  <c r="AP69" i="10" s="1"/>
  <c r="AL68" i="10"/>
  <c r="AK68" i="10"/>
  <c r="AL67" i="10"/>
  <c r="AK67" i="10"/>
  <c r="AL66" i="10"/>
  <c r="AK66" i="10"/>
  <c r="AP66" i="10" s="1"/>
  <c r="AJ54" i="10"/>
  <c r="AI54" i="10"/>
  <c r="AL52" i="10"/>
  <c r="AK52" i="10"/>
  <c r="AP52" i="10" s="1"/>
  <c r="AL51" i="10"/>
  <c r="AK51" i="10"/>
  <c r="AL50" i="10"/>
  <c r="AQ50" i="10" s="1"/>
  <c r="AK50" i="10"/>
  <c r="AP50" i="10" s="1"/>
  <c r="AL49" i="10"/>
  <c r="AK49" i="10"/>
  <c r="AP49" i="10"/>
  <c r="AL47" i="10"/>
  <c r="AK47" i="10"/>
  <c r="AP47" i="10" s="1"/>
  <c r="AL46" i="10"/>
  <c r="AK46" i="10"/>
  <c r="AS46" i="10" s="1"/>
  <c r="AL45" i="10"/>
  <c r="AK45" i="10"/>
  <c r="AS45" i="10" s="1"/>
  <c r="AL44" i="10"/>
  <c r="AK44" i="10"/>
  <c r="AL40" i="10"/>
  <c r="AK40" i="10"/>
  <c r="AS40" i="10" s="1"/>
  <c r="AL39" i="10"/>
  <c r="AK39" i="10"/>
  <c r="AJ28" i="10"/>
  <c r="AI28" i="10"/>
  <c r="AL27" i="10"/>
  <c r="AQ27" i="10"/>
  <c r="AK27" i="10"/>
  <c r="AL26" i="10"/>
  <c r="AS26" i="10" s="1"/>
  <c r="AK26" i="10"/>
  <c r="AL25" i="10"/>
  <c r="AS25" i="10" s="1"/>
  <c r="AK25" i="10"/>
  <c r="AL24" i="10"/>
  <c r="AK24" i="10"/>
  <c r="AL21" i="10"/>
  <c r="AK21" i="10"/>
  <c r="AL20" i="10"/>
  <c r="AS20" i="10" s="1"/>
  <c r="AK20" i="10"/>
  <c r="AL18" i="10"/>
  <c r="AK18" i="10"/>
  <c r="AL17" i="10"/>
  <c r="AK17" i="10"/>
  <c r="AL14" i="10"/>
  <c r="AK14" i="10"/>
  <c r="AL11" i="10"/>
  <c r="AK11" i="10"/>
  <c r="AL10" i="10"/>
  <c r="AK10" i="10"/>
  <c r="AP10" i="10" s="1"/>
  <c r="E116" i="10"/>
  <c r="M115" i="10"/>
  <c r="E115" i="10"/>
  <c r="F115" i="10" s="1"/>
  <c r="M114" i="10"/>
  <c r="M113" i="10"/>
  <c r="E113" i="10"/>
  <c r="F113" i="10" s="1"/>
  <c r="M112" i="10"/>
  <c r="E112" i="10"/>
  <c r="Z111" i="10"/>
  <c r="Y111" i="10"/>
  <c r="M111" i="10"/>
  <c r="M110" i="10"/>
  <c r="M109" i="10"/>
  <c r="E109" i="10"/>
  <c r="F109" i="10" s="1"/>
  <c r="M108" i="10"/>
  <c r="E108" i="10"/>
  <c r="F108" i="10" s="1"/>
  <c r="M107" i="10"/>
  <c r="E100" i="10"/>
  <c r="D100" i="10"/>
  <c r="D101" i="10" s="1"/>
  <c r="G99" i="10"/>
  <c r="L99" i="10" s="1"/>
  <c r="F99" i="10"/>
  <c r="Z98" i="10"/>
  <c r="Y98" i="10"/>
  <c r="G98" i="10"/>
  <c r="F98" i="10"/>
  <c r="Z97" i="10"/>
  <c r="Y97" i="10"/>
  <c r="G97" i="10"/>
  <c r="L97" i="10"/>
  <c r="F97" i="10"/>
  <c r="K97" i="10" s="1"/>
  <c r="G96" i="10"/>
  <c r="L96" i="10" s="1"/>
  <c r="F96" i="10"/>
  <c r="Z95" i="10"/>
  <c r="Y95" i="10"/>
  <c r="G95" i="10"/>
  <c r="F95" i="10"/>
  <c r="Z94" i="10"/>
  <c r="Y94" i="10"/>
  <c r="G94" i="10"/>
  <c r="F94" i="10"/>
  <c r="L93" i="10"/>
  <c r="F93" i="10"/>
  <c r="G92" i="10"/>
  <c r="L92" i="10" s="1"/>
  <c r="F92" i="10"/>
  <c r="L91" i="10"/>
  <c r="G90" i="10"/>
  <c r="N90" i="10" s="1"/>
  <c r="F90" i="10"/>
  <c r="G89" i="10"/>
  <c r="F89" i="10"/>
  <c r="E79" i="10"/>
  <c r="D79" i="10"/>
  <c r="G75" i="10"/>
  <c r="F75" i="10"/>
  <c r="G74" i="10"/>
  <c r="F74" i="10"/>
  <c r="G73" i="10"/>
  <c r="L73" i="10" s="1"/>
  <c r="F73" i="10"/>
  <c r="Z72" i="10"/>
  <c r="Y72" i="10"/>
  <c r="Y113" i="10" s="1"/>
  <c r="G72" i="10"/>
  <c r="F72" i="10"/>
  <c r="K72" i="10" s="1"/>
  <c r="Z71" i="10"/>
  <c r="Y71" i="10"/>
  <c r="Y112" i="10" s="1"/>
  <c r="AB112" i="10" s="1"/>
  <c r="G71" i="10"/>
  <c r="L71" i="10" s="1"/>
  <c r="F71" i="10"/>
  <c r="K71" i="10" s="1"/>
  <c r="G70" i="10"/>
  <c r="F70" i="10"/>
  <c r="K70" i="10" s="1"/>
  <c r="Z69" i="10"/>
  <c r="Y69" i="10"/>
  <c r="Y110" i="10" s="1"/>
  <c r="G69" i="10"/>
  <c r="L69" i="10" s="1"/>
  <c r="F69" i="10"/>
  <c r="K69" i="10" s="1"/>
  <c r="Z68" i="10"/>
  <c r="Z73" i="10"/>
  <c r="Y68" i="10"/>
  <c r="G68" i="10"/>
  <c r="L68" i="10" s="1"/>
  <c r="F68" i="10"/>
  <c r="G67" i="10"/>
  <c r="L67" i="10" s="1"/>
  <c r="F67" i="10"/>
  <c r="G66" i="10"/>
  <c r="L66" i="10" s="1"/>
  <c r="F66" i="10"/>
  <c r="N66" i="10" s="1"/>
  <c r="E54" i="10"/>
  <c r="D54" i="10"/>
  <c r="G52" i="10"/>
  <c r="L52" i="10" s="1"/>
  <c r="F52" i="10"/>
  <c r="N52" i="10" s="1"/>
  <c r="G51" i="10"/>
  <c r="F51" i="10"/>
  <c r="N51" i="10" s="1"/>
  <c r="G50" i="10"/>
  <c r="F50" i="10"/>
  <c r="G49" i="10"/>
  <c r="F49" i="10"/>
  <c r="N49" i="10" s="1"/>
  <c r="G47" i="10"/>
  <c r="L47" i="10"/>
  <c r="F47" i="10"/>
  <c r="G46" i="10"/>
  <c r="F46" i="10"/>
  <c r="Z45" i="10"/>
  <c r="Y45" i="10"/>
  <c r="G45" i="10"/>
  <c r="F45" i="10"/>
  <c r="Z44" i="10"/>
  <c r="Y44" i="10"/>
  <c r="G44" i="10"/>
  <c r="F44" i="10"/>
  <c r="Z42" i="10"/>
  <c r="Y42" i="10"/>
  <c r="Z41" i="10"/>
  <c r="Y41" i="10"/>
  <c r="G40" i="10"/>
  <c r="N40" i="10" s="1"/>
  <c r="F40" i="10"/>
  <c r="G39" i="10"/>
  <c r="F39" i="10"/>
  <c r="R33" i="10"/>
  <c r="E28" i="10"/>
  <c r="D28" i="10"/>
  <c r="G27" i="10"/>
  <c r="L27" i="10"/>
  <c r="F27" i="10"/>
  <c r="G26" i="10"/>
  <c r="F26" i="10"/>
  <c r="R25" i="10"/>
  <c r="G25" i="10"/>
  <c r="F25" i="10"/>
  <c r="K25" i="10" s="1"/>
  <c r="G24" i="10"/>
  <c r="F24" i="10"/>
  <c r="K24" i="10"/>
  <c r="G21" i="10"/>
  <c r="L21" i="10" s="1"/>
  <c r="F21" i="10"/>
  <c r="K21" i="10" s="1"/>
  <c r="G20" i="10"/>
  <c r="N20" i="10" s="1"/>
  <c r="F20" i="10"/>
  <c r="K20" i="10"/>
  <c r="S19" i="10"/>
  <c r="S18" i="10"/>
  <c r="G18" i="10"/>
  <c r="L18" i="10"/>
  <c r="F18" i="10"/>
  <c r="K18" i="10" s="1"/>
  <c r="Z17" i="10"/>
  <c r="Z113" i="10" s="1"/>
  <c r="Y17" i="10"/>
  <c r="T17" i="10"/>
  <c r="S17" i="10"/>
  <c r="G17" i="10"/>
  <c r="F17" i="10"/>
  <c r="AB16" i="10"/>
  <c r="AA16" i="10"/>
  <c r="Z16" i="10"/>
  <c r="Y16" i="10"/>
  <c r="S16" i="10"/>
  <c r="S15" i="10"/>
  <c r="AB14" i="10"/>
  <c r="AA14" i="10"/>
  <c r="Z14" i="10"/>
  <c r="Y14" i="10"/>
  <c r="S14" i="10"/>
  <c r="G14" i="10"/>
  <c r="F14" i="10"/>
  <c r="K14" i="10" s="1"/>
  <c r="AE13" i="10"/>
  <c r="AB13" i="10"/>
  <c r="AB18" i="10" s="1"/>
  <c r="AA13" i="10"/>
  <c r="AA18" i="10" s="1"/>
  <c r="Z13" i="10"/>
  <c r="Z109" i="10"/>
  <c r="Y13" i="10"/>
  <c r="S13" i="10"/>
  <c r="S12" i="10"/>
  <c r="T11" i="10"/>
  <c r="T20" i="10" s="1"/>
  <c r="S11" i="10"/>
  <c r="G11" i="10"/>
  <c r="F11" i="10"/>
  <c r="G10" i="10"/>
  <c r="L10" i="10" s="1"/>
  <c r="F10" i="10"/>
  <c r="AP90" i="10"/>
  <c r="AQ17" i="10"/>
  <c r="AP25" i="10"/>
  <c r="AQ40" i="10"/>
  <c r="AQ47" i="10"/>
  <c r="AQ52" i="10"/>
  <c r="AQ67" i="10"/>
  <c r="AQ69" i="10"/>
  <c r="AQ71" i="10"/>
  <c r="AQ75" i="10"/>
  <c r="AQ90" i="10"/>
  <c r="AP96" i="10"/>
  <c r="L20" i="10"/>
  <c r="N27" i="10"/>
  <c r="N73" i="10"/>
  <c r="K51" i="10"/>
  <c r="K98" i="10"/>
  <c r="R91" i="7"/>
  <c r="S91" i="7"/>
  <c r="P49" i="7"/>
  <c r="S49" i="7"/>
  <c r="T49" i="7"/>
  <c r="U49" i="7"/>
  <c r="V49" i="7"/>
  <c r="W49" i="7"/>
  <c r="X49" i="7"/>
  <c r="AC179" i="8"/>
  <c r="AB179" i="8"/>
  <c r="AA179" i="8"/>
  <c r="Z179" i="8"/>
  <c r="Y179" i="8"/>
  <c r="X179" i="8"/>
  <c r="W179" i="8"/>
  <c r="V179" i="8"/>
  <c r="U179" i="8"/>
  <c r="T179" i="8"/>
  <c r="S179" i="8"/>
  <c r="Q179" i="8"/>
  <c r="P179" i="8"/>
  <c r="O179" i="8"/>
  <c r="N179" i="8"/>
  <c r="AC172" i="8"/>
  <c r="AB172" i="8"/>
  <c r="AA172" i="8"/>
  <c r="Z172" i="8"/>
  <c r="Y172" i="8"/>
  <c r="AD170" i="8"/>
  <c r="L169" i="8"/>
  <c r="J169" i="8"/>
  <c r="G169" i="8"/>
  <c r="H169" i="8" s="1"/>
  <c r="AD168" i="8"/>
  <c r="G168" i="8"/>
  <c r="AD167" i="8"/>
  <c r="AD166" i="8"/>
  <c r="L165" i="8"/>
  <c r="J165" i="8"/>
  <c r="G165" i="8"/>
  <c r="H165" i="8" s="1"/>
  <c r="AD164" i="8"/>
  <c r="G164" i="8"/>
  <c r="AD163" i="8"/>
  <c r="AD162" i="8"/>
  <c r="L161" i="8"/>
  <c r="J161" i="8"/>
  <c r="G161" i="8"/>
  <c r="H161" i="8" s="1"/>
  <c r="AD160" i="8"/>
  <c r="G160" i="8"/>
  <c r="AD159" i="8"/>
  <c r="AD158" i="8"/>
  <c r="L157" i="8"/>
  <c r="I157" i="8" s="1"/>
  <c r="G157" i="8"/>
  <c r="H157" i="8" s="1"/>
  <c r="M157" i="8" s="1"/>
  <c r="AD156" i="8"/>
  <c r="G156" i="8"/>
  <c r="AD155" i="8"/>
  <c r="AD154" i="8"/>
  <c r="L153" i="8"/>
  <c r="J153" i="8"/>
  <c r="G153" i="8"/>
  <c r="AD152" i="8"/>
  <c r="G152" i="8"/>
  <c r="H152" i="8" s="1"/>
  <c r="AD151" i="8"/>
  <c r="AD150" i="8"/>
  <c r="L149" i="8"/>
  <c r="J149" i="8"/>
  <c r="G149" i="8"/>
  <c r="H149" i="8" s="1"/>
  <c r="AD148" i="8"/>
  <c r="G148" i="8"/>
  <c r="AD147" i="8"/>
  <c r="AD146" i="8"/>
  <c r="L145" i="8"/>
  <c r="J145" i="8"/>
  <c r="G145" i="8"/>
  <c r="H145" i="8" s="1"/>
  <c r="AD144" i="8"/>
  <c r="G144" i="8"/>
  <c r="G143" i="8" s="1"/>
  <c r="H143" i="8" s="1"/>
  <c r="AD143" i="8"/>
  <c r="AD142" i="8"/>
  <c r="L141" i="8"/>
  <c r="J141" i="8"/>
  <c r="G141" i="8"/>
  <c r="AD140" i="8"/>
  <c r="G140" i="8"/>
  <c r="AD139" i="8"/>
  <c r="AD138" i="8"/>
  <c r="AD137" i="8"/>
  <c r="K137" i="8"/>
  <c r="L136" i="8"/>
  <c r="J136" i="8"/>
  <c r="G136" i="8"/>
  <c r="H136" i="8" s="1"/>
  <c r="AC134" i="8"/>
  <c r="AB134" i="8"/>
  <c r="AA134" i="8"/>
  <c r="Z134" i="8"/>
  <c r="Y134" i="8"/>
  <c r="I131" i="8"/>
  <c r="AD130" i="8"/>
  <c r="AD129" i="8"/>
  <c r="L128" i="8"/>
  <c r="I128" i="8" s="1"/>
  <c r="G128" i="8"/>
  <c r="G131" i="8" s="1"/>
  <c r="H131" i="8" s="1"/>
  <c r="M131" i="8" s="1"/>
  <c r="AD127" i="8"/>
  <c r="G127" i="8"/>
  <c r="H127" i="8" s="1"/>
  <c r="AD126" i="8"/>
  <c r="I125" i="8"/>
  <c r="M125" i="8" s="1"/>
  <c r="AD124" i="8"/>
  <c r="AD123" i="8"/>
  <c r="AD122" i="8"/>
  <c r="L122" i="8"/>
  <c r="I122" i="8" s="1"/>
  <c r="G122" i="8"/>
  <c r="G125" i="8" s="1"/>
  <c r="H125" i="8" s="1"/>
  <c r="AD121" i="8"/>
  <c r="G121" i="8"/>
  <c r="AD120" i="8"/>
  <c r="I119" i="8"/>
  <c r="AD118" i="8"/>
  <c r="AD117" i="8"/>
  <c r="AD116" i="8"/>
  <c r="J116" i="8"/>
  <c r="G116" i="8"/>
  <c r="G119" i="8" s="1"/>
  <c r="H119" i="8" s="1"/>
  <c r="M119" i="8" s="1"/>
  <c r="AD115" i="8"/>
  <c r="G115" i="8"/>
  <c r="AD114" i="8"/>
  <c r="I114" i="8"/>
  <c r="AD113" i="8"/>
  <c r="AD112" i="8"/>
  <c r="G112" i="8"/>
  <c r="H112" i="8" s="1"/>
  <c r="AD111" i="8"/>
  <c r="AD110" i="8"/>
  <c r="G110" i="8"/>
  <c r="H110" i="8" s="1"/>
  <c r="X103" i="8"/>
  <c r="W103" i="8"/>
  <c r="V103" i="8"/>
  <c r="U103" i="8"/>
  <c r="T103" i="8"/>
  <c r="S103" i="8"/>
  <c r="Q103" i="8"/>
  <c r="P103" i="8"/>
  <c r="O103" i="8"/>
  <c r="N103" i="8"/>
  <c r="L103" i="8"/>
  <c r="K103" i="8"/>
  <c r="J103" i="8"/>
  <c r="I102" i="8"/>
  <c r="G102" i="8"/>
  <c r="I101" i="8"/>
  <c r="I103" i="8" s="1"/>
  <c r="G101" i="8"/>
  <c r="H101" i="8" s="1"/>
  <c r="X98" i="8"/>
  <c r="W98" i="8"/>
  <c r="V98" i="8"/>
  <c r="U98" i="8"/>
  <c r="T98" i="8"/>
  <c r="S98" i="8"/>
  <c r="R98" i="8"/>
  <c r="Q98" i="8"/>
  <c r="P98" i="8"/>
  <c r="O98" i="8"/>
  <c r="N98" i="8"/>
  <c r="L98" i="8"/>
  <c r="K98" i="8"/>
  <c r="J98" i="8"/>
  <c r="I96" i="8"/>
  <c r="I98" i="8" s="1"/>
  <c r="G96" i="8"/>
  <c r="G95" i="8"/>
  <c r="H95" i="8" s="1"/>
  <c r="G94" i="8"/>
  <c r="H94" i="8" s="1"/>
  <c r="G93" i="8"/>
  <c r="H93" i="8" s="1"/>
  <c r="H97" i="8" s="1"/>
  <c r="H99" i="8" s="1"/>
  <c r="AC91" i="8"/>
  <c r="AB91" i="8"/>
  <c r="AA91" i="8"/>
  <c r="Z91" i="8"/>
  <c r="Y91" i="8"/>
  <c r="S90" i="8"/>
  <c r="R90" i="8"/>
  <c r="AD89" i="8"/>
  <c r="P88" i="8"/>
  <c r="AD88" i="8"/>
  <c r="L88" i="8"/>
  <c r="I88" i="8" s="1"/>
  <c r="G88" i="8"/>
  <c r="H88" i="8" s="1"/>
  <c r="M88" i="8" s="1"/>
  <c r="AD87" i="8"/>
  <c r="I87" i="8"/>
  <c r="H87" i="8"/>
  <c r="M87" i="8" s="1"/>
  <c r="L86" i="8"/>
  <c r="I86" i="8" s="1"/>
  <c r="M86" i="8" s="1"/>
  <c r="J86" i="8"/>
  <c r="G86" i="8"/>
  <c r="H86" i="8" s="1"/>
  <c r="AD85" i="8"/>
  <c r="G85" i="8"/>
  <c r="AD84" i="8"/>
  <c r="AD83" i="8"/>
  <c r="K83" i="8"/>
  <c r="AD81" i="8"/>
  <c r="L81" i="8"/>
  <c r="J81" i="8"/>
  <c r="G81" i="8"/>
  <c r="H81" i="8" s="1"/>
  <c r="AD80" i="8"/>
  <c r="G80" i="8"/>
  <c r="AD79" i="8"/>
  <c r="AD78" i="8"/>
  <c r="G78" i="8"/>
  <c r="H78" i="8"/>
  <c r="L77" i="8"/>
  <c r="J77" i="8"/>
  <c r="G77" i="8"/>
  <c r="H77" i="8"/>
  <c r="AD76" i="8"/>
  <c r="G76" i="8"/>
  <c r="H76" i="8" s="1"/>
  <c r="AD75" i="8"/>
  <c r="L74" i="8"/>
  <c r="J74" i="8"/>
  <c r="G74" i="8"/>
  <c r="H74" i="8" s="1"/>
  <c r="AD73" i="8"/>
  <c r="G73" i="8"/>
  <c r="H73" i="8" s="1"/>
  <c r="AD72" i="8"/>
  <c r="L71" i="8"/>
  <c r="J71" i="8"/>
  <c r="G71" i="8"/>
  <c r="AD70" i="8"/>
  <c r="G70" i="8"/>
  <c r="H70" i="8" s="1"/>
  <c r="AD69" i="8"/>
  <c r="AD68" i="8"/>
  <c r="L68" i="8"/>
  <c r="I68" i="8" s="1"/>
  <c r="J68" i="8"/>
  <c r="G68" i="8"/>
  <c r="H68" i="8" s="1"/>
  <c r="M68" i="8" s="1"/>
  <c r="AD67" i="8"/>
  <c r="G67" i="8"/>
  <c r="AD66" i="8"/>
  <c r="L65" i="8"/>
  <c r="J65" i="8"/>
  <c r="G65" i="8"/>
  <c r="H65" i="8" s="1"/>
  <c r="AD64" i="8"/>
  <c r="G64" i="8"/>
  <c r="H64" i="8" s="1"/>
  <c r="AD63" i="8"/>
  <c r="AD62" i="8"/>
  <c r="I62" i="8"/>
  <c r="M62" i="8" s="1"/>
  <c r="H62" i="8"/>
  <c r="L61" i="8"/>
  <c r="J61" i="8"/>
  <c r="J59" i="8" s="1"/>
  <c r="G61" i="8"/>
  <c r="AD60" i="8"/>
  <c r="G60" i="8"/>
  <c r="H60" i="8" s="1"/>
  <c r="AD59" i="8"/>
  <c r="L58" i="8"/>
  <c r="J58" i="8"/>
  <c r="G58" i="8"/>
  <c r="H58" i="8" s="1"/>
  <c r="AD57" i="8"/>
  <c r="G57" i="8"/>
  <c r="H57" i="8" s="1"/>
  <c r="AD56" i="8"/>
  <c r="L55" i="8"/>
  <c r="I55" i="8" s="1"/>
  <c r="J55" i="8"/>
  <c r="G55" i="8"/>
  <c r="H55" i="8" s="1"/>
  <c r="AD54" i="8"/>
  <c r="I54" i="8"/>
  <c r="H54" i="8"/>
  <c r="L53" i="8"/>
  <c r="J53" i="8"/>
  <c r="G53" i="8"/>
  <c r="AD52" i="8"/>
  <c r="G52" i="8"/>
  <c r="AD51" i="8"/>
  <c r="B51" i="8"/>
  <c r="AD50" i="8"/>
  <c r="G50" i="8"/>
  <c r="H50" i="8" s="1"/>
  <c r="AD49" i="8"/>
  <c r="L49" i="8"/>
  <c r="K49" i="8"/>
  <c r="J49" i="8"/>
  <c r="I49" i="8"/>
  <c r="M49" i="8" s="1"/>
  <c r="G49" i="8"/>
  <c r="H49" i="8" s="1"/>
  <c r="AC47" i="8"/>
  <c r="AB47" i="8"/>
  <c r="AA47" i="8"/>
  <c r="Z47" i="8"/>
  <c r="Y47" i="8"/>
  <c r="X46" i="8"/>
  <c r="W46" i="8"/>
  <c r="V46" i="8"/>
  <c r="U46" i="8"/>
  <c r="T46" i="8"/>
  <c r="S46" i="8"/>
  <c r="Q46" i="8"/>
  <c r="P46" i="8"/>
  <c r="O46" i="8"/>
  <c r="AD44" i="8"/>
  <c r="G44" i="8"/>
  <c r="H44" i="8"/>
  <c r="L43" i="8"/>
  <c r="J43" i="8"/>
  <c r="I43" i="8" s="1"/>
  <c r="G43" i="8"/>
  <c r="AD42" i="8"/>
  <c r="G42" i="8"/>
  <c r="H42" i="8" s="1"/>
  <c r="AD41" i="8"/>
  <c r="N40" i="8"/>
  <c r="AD40" i="8"/>
  <c r="L40" i="8"/>
  <c r="J40" i="8"/>
  <c r="I40" i="8" s="1"/>
  <c r="M40" i="8" s="1"/>
  <c r="G40" i="8"/>
  <c r="AD39" i="8"/>
  <c r="G39" i="8"/>
  <c r="H39" i="8" s="1"/>
  <c r="AD38" i="8"/>
  <c r="AD37" i="8"/>
  <c r="L37" i="8"/>
  <c r="I37" i="8" s="1"/>
  <c r="M37" i="8" s="1"/>
  <c r="J37" i="8"/>
  <c r="G37" i="8"/>
  <c r="H37" i="8" s="1"/>
  <c r="AD36" i="8"/>
  <c r="G36" i="8"/>
  <c r="AD35" i="8"/>
  <c r="AD34" i="8"/>
  <c r="G34" i="8"/>
  <c r="H34" i="8" s="1"/>
  <c r="AD33" i="8"/>
  <c r="L33" i="8"/>
  <c r="K33" i="8"/>
  <c r="I33" i="8" s="1"/>
  <c r="J33" i="8"/>
  <c r="G33" i="8"/>
  <c r="AD32" i="8"/>
  <c r="G32" i="8"/>
  <c r="H32" i="8"/>
  <c r="AD31" i="8"/>
  <c r="AD30" i="8"/>
  <c r="G30" i="8"/>
  <c r="AD29" i="8"/>
  <c r="AD28" i="8"/>
  <c r="G28" i="8"/>
  <c r="H28" i="8"/>
  <c r="L27" i="8"/>
  <c r="J27" i="8"/>
  <c r="I27" i="8" s="1"/>
  <c r="M27" i="8" s="1"/>
  <c r="G27" i="8"/>
  <c r="H27" i="8"/>
  <c r="L26" i="8"/>
  <c r="K26" i="8"/>
  <c r="J26" i="8"/>
  <c r="G26" i="8"/>
  <c r="AD25" i="8"/>
  <c r="G25" i="8"/>
  <c r="H25" i="8" s="1"/>
  <c r="AD24" i="8"/>
  <c r="AD23" i="8"/>
  <c r="M23" i="8"/>
  <c r="L22" i="8"/>
  <c r="I22" i="8" s="1"/>
  <c r="G22" i="8"/>
  <c r="N21" i="8"/>
  <c r="L21" i="8"/>
  <c r="G21" i="8"/>
  <c r="H21" i="8" s="1"/>
  <c r="M21" i="8" s="1"/>
  <c r="AD20" i="8"/>
  <c r="G20" i="8"/>
  <c r="H20" i="8" s="1"/>
  <c r="AD19" i="8"/>
  <c r="L18" i="8"/>
  <c r="I18" i="8" s="1"/>
  <c r="G18" i="8"/>
  <c r="H18" i="8" s="1"/>
  <c r="AD17" i="8"/>
  <c r="G17" i="8"/>
  <c r="H17" i="8" s="1"/>
  <c r="AD16" i="8"/>
  <c r="L15" i="8"/>
  <c r="J15" i="8"/>
  <c r="I15" i="8" s="1"/>
  <c r="G15" i="8"/>
  <c r="H15" i="8"/>
  <c r="AD14" i="8"/>
  <c r="G14" i="8"/>
  <c r="H14" i="8" s="1"/>
  <c r="AD13" i="8"/>
  <c r="AD12" i="8"/>
  <c r="G12" i="8"/>
  <c r="AD11" i="8"/>
  <c r="B11" i="8"/>
  <c r="H128" i="8"/>
  <c r="M128" i="8" s="1"/>
  <c r="N99" i="7"/>
  <c r="O99" i="7"/>
  <c r="P99" i="7"/>
  <c r="Q99" i="7"/>
  <c r="R99" i="7"/>
  <c r="S99" i="7"/>
  <c r="T99" i="7"/>
  <c r="U99" i="7"/>
  <c r="V99" i="7"/>
  <c r="W99" i="7"/>
  <c r="X99" i="7"/>
  <c r="J99" i="7"/>
  <c r="K99" i="7"/>
  <c r="L99" i="7"/>
  <c r="Z104" i="4"/>
  <c r="Z103" i="4"/>
  <c r="Z101" i="4"/>
  <c r="E145" i="4"/>
  <c r="F145" i="4"/>
  <c r="Z143" i="4"/>
  <c r="Y143" i="4"/>
  <c r="Z130" i="4"/>
  <c r="Z129" i="4"/>
  <c r="Z127" i="4"/>
  <c r="Y130" i="4"/>
  <c r="Y129" i="4"/>
  <c r="Y127" i="4"/>
  <c r="Z126" i="4"/>
  <c r="Y126" i="4"/>
  <c r="Z69" i="4"/>
  <c r="Z144" i="4" s="1"/>
  <c r="Z65" i="4"/>
  <c r="Z63" i="4"/>
  <c r="Z71" i="4" s="1"/>
  <c r="Y69" i="4"/>
  <c r="Y65" i="4"/>
  <c r="Y71" i="4" s="1"/>
  <c r="Y63" i="4"/>
  <c r="Z25" i="4"/>
  <c r="Z23" i="4"/>
  <c r="Z19" i="4"/>
  <c r="Z142" i="4" s="1"/>
  <c r="Y17" i="4"/>
  <c r="Y25" i="4"/>
  <c r="Y145" i="4" s="1"/>
  <c r="AA145" i="4" s="1"/>
  <c r="Y23" i="4"/>
  <c r="Y19" i="4"/>
  <c r="Y27" i="4" s="1"/>
  <c r="AE17" i="4"/>
  <c r="AB17" i="4"/>
  <c r="AB23" i="4"/>
  <c r="AA23" i="4"/>
  <c r="AB19" i="4"/>
  <c r="AA19" i="4"/>
  <c r="AA27" i="4" s="1"/>
  <c r="AA17" i="4"/>
  <c r="E144" i="4"/>
  <c r="F144" i="4" s="1"/>
  <c r="AD140" i="7"/>
  <c r="AD141" i="7"/>
  <c r="AD142" i="7"/>
  <c r="AD143" i="7"/>
  <c r="AD145" i="7"/>
  <c r="AD146" i="7"/>
  <c r="AD147" i="7"/>
  <c r="AD149" i="7"/>
  <c r="AD150" i="7"/>
  <c r="AD151" i="7"/>
  <c r="AD153" i="7"/>
  <c r="AD154" i="7"/>
  <c r="AD155" i="7"/>
  <c r="AD157" i="7"/>
  <c r="AD158" i="7"/>
  <c r="AD159" i="7"/>
  <c r="AD161" i="7"/>
  <c r="AD162" i="7"/>
  <c r="AD163" i="7"/>
  <c r="AD165" i="7"/>
  <c r="AD166" i="7"/>
  <c r="AD167" i="7"/>
  <c r="AD169" i="7"/>
  <c r="AD170" i="7"/>
  <c r="AD171" i="7"/>
  <c r="AD173" i="7"/>
  <c r="AD112" i="7"/>
  <c r="AD113" i="7"/>
  <c r="AD114" i="7"/>
  <c r="AD115" i="7"/>
  <c r="AD116" i="7"/>
  <c r="AD117" i="7"/>
  <c r="AD118" i="7"/>
  <c r="AD119" i="7"/>
  <c r="AD121" i="7"/>
  <c r="AD122" i="7"/>
  <c r="AD123" i="7"/>
  <c r="AD124" i="7"/>
  <c r="AD125" i="7"/>
  <c r="AD127" i="7"/>
  <c r="AD128" i="7"/>
  <c r="AD130" i="7"/>
  <c r="AD131" i="7"/>
  <c r="AD111" i="7"/>
  <c r="AD52" i="7"/>
  <c r="AD53" i="7"/>
  <c r="AD90" i="7"/>
  <c r="AD11" i="7"/>
  <c r="AD12" i="7"/>
  <c r="AD15" i="7"/>
  <c r="G103" i="7"/>
  <c r="H103" i="7" s="1"/>
  <c r="G102" i="7"/>
  <c r="G104" i="7" s="1"/>
  <c r="G97" i="7"/>
  <c r="G99" i="7"/>
  <c r="AF99" i="7" s="1"/>
  <c r="G96" i="7"/>
  <c r="H96" i="7" s="1"/>
  <c r="G95" i="7"/>
  <c r="H95" i="7" s="1"/>
  <c r="H98" i="7" s="1"/>
  <c r="H100" i="7" s="1"/>
  <c r="G94" i="7"/>
  <c r="H94" i="7" s="1"/>
  <c r="L172" i="7"/>
  <c r="J172" i="7"/>
  <c r="G172" i="7"/>
  <c r="H172" i="7" s="1"/>
  <c r="G171" i="7"/>
  <c r="L160" i="7"/>
  <c r="I160" i="7" s="1"/>
  <c r="G160" i="7"/>
  <c r="H160" i="7" s="1"/>
  <c r="G159" i="7"/>
  <c r="G158" i="7" s="1"/>
  <c r="H158" i="7" s="1"/>
  <c r="L168" i="7"/>
  <c r="J168" i="7"/>
  <c r="G168" i="7"/>
  <c r="G167" i="7"/>
  <c r="H167" i="7" s="1"/>
  <c r="G151" i="7"/>
  <c r="H151" i="7" s="1"/>
  <c r="L152" i="7"/>
  <c r="I152" i="7" s="1"/>
  <c r="M152" i="7" s="1"/>
  <c r="J152" i="7"/>
  <c r="G152" i="7"/>
  <c r="H152" i="7" s="1"/>
  <c r="L13" i="7"/>
  <c r="J13" i="7"/>
  <c r="G13" i="7"/>
  <c r="H13" i="7" s="1"/>
  <c r="G12" i="7"/>
  <c r="G68" i="7"/>
  <c r="H68" i="7" s="1"/>
  <c r="L148" i="7"/>
  <c r="I148" i="7" s="1"/>
  <c r="M148" i="7" s="1"/>
  <c r="J148" i="7"/>
  <c r="G148" i="7"/>
  <c r="H148" i="7" s="1"/>
  <c r="G147" i="7"/>
  <c r="L156" i="7"/>
  <c r="J156" i="7"/>
  <c r="G156" i="7"/>
  <c r="H156" i="7"/>
  <c r="G155" i="7"/>
  <c r="L77" i="7"/>
  <c r="J77" i="7"/>
  <c r="G77" i="7"/>
  <c r="G76" i="7"/>
  <c r="L87" i="7"/>
  <c r="I87" i="7" s="1"/>
  <c r="J87" i="7"/>
  <c r="G87" i="7"/>
  <c r="H87" i="7" s="1"/>
  <c r="G86" i="7"/>
  <c r="G85" i="7" s="1"/>
  <c r="H85" i="7" s="1"/>
  <c r="L84" i="7"/>
  <c r="J84" i="7"/>
  <c r="I84" i="7" s="1"/>
  <c r="M84" i="7" s="1"/>
  <c r="G84" i="7"/>
  <c r="H84" i="7"/>
  <c r="G83" i="7"/>
  <c r="L54" i="7"/>
  <c r="L52" i="7" s="1"/>
  <c r="J54" i="7"/>
  <c r="G54" i="7"/>
  <c r="H54" i="7" s="1"/>
  <c r="G53" i="7"/>
  <c r="L144" i="7"/>
  <c r="J144" i="7"/>
  <c r="G144" i="7"/>
  <c r="H144" i="7" s="1"/>
  <c r="G143" i="7"/>
  <c r="L164" i="7"/>
  <c r="J164" i="7"/>
  <c r="I164" i="7" s="1"/>
  <c r="G164" i="7"/>
  <c r="G163" i="7"/>
  <c r="H163" i="7" s="1"/>
  <c r="I132" i="7"/>
  <c r="L129" i="7"/>
  <c r="I129" i="7"/>
  <c r="G129" i="7"/>
  <c r="G128" i="7"/>
  <c r="G37" i="7"/>
  <c r="H37" i="7"/>
  <c r="I81" i="7"/>
  <c r="H81" i="7"/>
  <c r="M81" i="7" s="1"/>
  <c r="L139" i="7"/>
  <c r="J139" i="7"/>
  <c r="I139" i="7" s="1"/>
  <c r="G139" i="7"/>
  <c r="H139" i="7"/>
  <c r="M139" i="7" s="1"/>
  <c r="G66" i="7"/>
  <c r="H66" i="7"/>
  <c r="L67" i="7"/>
  <c r="J67" i="7"/>
  <c r="I67" i="7" s="1"/>
  <c r="G67" i="7"/>
  <c r="H67" i="7"/>
  <c r="L58" i="7"/>
  <c r="J58" i="7"/>
  <c r="G58" i="7"/>
  <c r="H58" i="7"/>
  <c r="M58" i="7" s="1"/>
  <c r="G57" i="7"/>
  <c r="H57" i="7"/>
  <c r="G64" i="7"/>
  <c r="H64" i="7"/>
  <c r="L59" i="7"/>
  <c r="J59" i="7"/>
  <c r="I59" i="7" s="1"/>
  <c r="G59" i="7"/>
  <c r="H59" i="7"/>
  <c r="P89" i="7"/>
  <c r="AD89" i="7"/>
  <c r="L89" i="7"/>
  <c r="I89" i="7"/>
  <c r="G89" i="7"/>
  <c r="H89" i="7"/>
  <c r="H60" i="7"/>
  <c r="L71" i="7"/>
  <c r="I71" i="7" s="1"/>
  <c r="J71" i="7"/>
  <c r="G71" i="7"/>
  <c r="H71" i="7" s="1"/>
  <c r="M71" i="7" s="1"/>
  <c r="G70" i="7"/>
  <c r="H70" i="7" s="1"/>
  <c r="G113" i="7"/>
  <c r="G111" i="7"/>
  <c r="L123" i="7"/>
  <c r="I123" i="7" s="1"/>
  <c r="I126" i="7"/>
  <c r="G123" i="7"/>
  <c r="H123" i="7"/>
  <c r="M123" i="7" s="1"/>
  <c r="G122" i="7"/>
  <c r="L63" i="7"/>
  <c r="I63" i="7" s="1"/>
  <c r="J63" i="7"/>
  <c r="G63" i="7"/>
  <c r="H63" i="7" s="1"/>
  <c r="M63" i="7" s="1"/>
  <c r="G62" i="7"/>
  <c r="H62" i="7"/>
  <c r="L74" i="7"/>
  <c r="J74" i="7"/>
  <c r="G74" i="7"/>
  <c r="L33" i="7"/>
  <c r="J33" i="7"/>
  <c r="G33" i="7"/>
  <c r="H33" i="7" s="1"/>
  <c r="G32" i="7"/>
  <c r="L36" i="7"/>
  <c r="J36" i="7"/>
  <c r="G36" i="7"/>
  <c r="H36" i="7" s="1"/>
  <c r="G35" i="7"/>
  <c r="G38" i="7"/>
  <c r="H38" i="7" s="1"/>
  <c r="K41" i="7"/>
  <c r="L41" i="7"/>
  <c r="J41" i="7"/>
  <c r="I41" i="7" s="1"/>
  <c r="M41" i="7" s="1"/>
  <c r="G41" i="7"/>
  <c r="H41" i="7" s="1"/>
  <c r="G40" i="7"/>
  <c r="H40" i="7" s="1"/>
  <c r="L14" i="7"/>
  <c r="I14" i="7" s="1"/>
  <c r="J14" i="7"/>
  <c r="G14" i="7"/>
  <c r="H14" i="7" s="1"/>
  <c r="L80" i="7"/>
  <c r="I80" i="7" s="1"/>
  <c r="J80" i="7"/>
  <c r="G80" i="7"/>
  <c r="H80" i="7" s="1"/>
  <c r="G79" i="7"/>
  <c r="B78" i="7"/>
  <c r="I120" i="7"/>
  <c r="J117" i="7"/>
  <c r="G117" i="7"/>
  <c r="G120" i="7" s="1"/>
  <c r="G116" i="7"/>
  <c r="I115" i="7"/>
  <c r="L23" i="7"/>
  <c r="J23" i="7"/>
  <c r="I23" i="7" s="1"/>
  <c r="G23" i="7"/>
  <c r="H23" i="7"/>
  <c r="M23" i="7" s="1"/>
  <c r="G22" i="7"/>
  <c r="G20" i="7"/>
  <c r="B19" i="7"/>
  <c r="G43" i="7"/>
  <c r="L45" i="7"/>
  <c r="I45" i="7"/>
  <c r="G45" i="7"/>
  <c r="H45" i="7"/>
  <c r="L44" i="7"/>
  <c r="G44" i="7"/>
  <c r="H44" i="7" s="1"/>
  <c r="AC182" i="7"/>
  <c r="AB182" i="7"/>
  <c r="AA182" i="7"/>
  <c r="Z182" i="7"/>
  <c r="Y182" i="7"/>
  <c r="AC175" i="7"/>
  <c r="AC178" i="7" s="1"/>
  <c r="AB175" i="7"/>
  <c r="AA175" i="7"/>
  <c r="Z175" i="7"/>
  <c r="Y175" i="7"/>
  <c r="H168" i="7"/>
  <c r="K140" i="7"/>
  <c r="AC137" i="7"/>
  <c r="AB137" i="7"/>
  <c r="AB178" i="7" s="1"/>
  <c r="AA137" i="7"/>
  <c r="Z137" i="7"/>
  <c r="Z178" i="7" s="1"/>
  <c r="Y137" i="7"/>
  <c r="X104" i="7"/>
  <c r="W104" i="7"/>
  <c r="V104" i="7"/>
  <c r="U104" i="7"/>
  <c r="T104" i="7"/>
  <c r="S104" i="7"/>
  <c r="Q104" i="7"/>
  <c r="P104" i="7"/>
  <c r="O104" i="7"/>
  <c r="N104" i="7"/>
  <c r="L104" i="7"/>
  <c r="K104" i="7"/>
  <c r="J104" i="7"/>
  <c r="I103" i="7"/>
  <c r="I102" i="7"/>
  <c r="I104" i="7" s="1"/>
  <c r="H102" i="7"/>
  <c r="M102" i="7" s="1"/>
  <c r="M104" i="7" s="1"/>
  <c r="I97" i="7"/>
  <c r="I99" i="7" s="1"/>
  <c r="AC92" i="7"/>
  <c r="AB92" i="7"/>
  <c r="AA92" i="7"/>
  <c r="Z92" i="7"/>
  <c r="Y92" i="7"/>
  <c r="I88" i="7"/>
  <c r="H88" i="7"/>
  <c r="M88" i="7" s="1"/>
  <c r="K85" i="7"/>
  <c r="I55" i="7"/>
  <c r="M55" i="7" s="1"/>
  <c r="H55" i="7"/>
  <c r="AC50" i="7"/>
  <c r="AB50" i="7"/>
  <c r="AA50" i="7"/>
  <c r="Z50" i="7"/>
  <c r="Y50" i="7"/>
  <c r="M46" i="7"/>
  <c r="AB71" i="6"/>
  <c r="AA71" i="6"/>
  <c r="Z71" i="6"/>
  <c r="Y71" i="6"/>
  <c r="X71" i="6"/>
  <c r="AB68" i="6"/>
  <c r="AA68" i="6"/>
  <c r="Z68" i="6"/>
  <c r="Y68" i="6"/>
  <c r="X68" i="6"/>
  <c r="W68" i="6"/>
  <c r="V68" i="6"/>
  <c r="U68" i="6"/>
  <c r="T68" i="6"/>
  <c r="S68" i="6"/>
  <c r="R68" i="6"/>
  <c r="Q68" i="6"/>
  <c r="Q69" i="6" s="1"/>
  <c r="P68" i="6"/>
  <c r="O68" i="6"/>
  <c r="N68" i="6"/>
  <c r="L68" i="6"/>
  <c r="J68" i="6"/>
  <c r="G68" i="6"/>
  <c r="G69" i="6" s="1"/>
  <c r="I66" i="6"/>
  <c r="H66" i="6"/>
  <c r="M66" i="6" s="1"/>
  <c r="I64" i="6"/>
  <c r="H64" i="6"/>
  <c r="M64" i="6" s="1"/>
  <c r="I62" i="6"/>
  <c r="H62" i="6"/>
  <c r="M62" i="6" s="1"/>
  <c r="I60" i="6"/>
  <c r="H60" i="6"/>
  <c r="M60" i="6" s="1"/>
  <c r="I58" i="6"/>
  <c r="H58" i="6"/>
  <c r="I56" i="6"/>
  <c r="H56" i="6"/>
  <c r="M56" i="6" s="1"/>
  <c r="I54" i="6"/>
  <c r="H54" i="6"/>
  <c r="M54" i="6" s="1"/>
  <c r="I52" i="6"/>
  <c r="H52" i="6"/>
  <c r="M52" i="6" s="1"/>
  <c r="I50" i="6"/>
  <c r="H50" i="6"/>
  <c r="M50" i="6" s="1"/>
  <c r="K49" i="6"/>
  <c r="K68" i="6"/>
  <c r="K69" i="6" s="1"/>
  <c r="I48" i="6"/>
  <c r="H48" i="6"/>
  <c r="AB46" i="6"/>
  <c r="AA46" i="6"/>
  <c r="Z46" i="6"/>
  <c r="Y46" i="6"/>
  <c r="X46" i="6"/>
  <c r="W46" i="6"/>
  <c r="V46" i="6"/>
  <c r="U46" i="6"/>
  <c r="T46" i="6"/>
  <c r="S46" i="6"/>
  <c r="R46" i="6"/>
  <c r="Q46" i="6"/>
  <c r="P46" i="6"/>
  <c r="O46" i="6"/>
  <c r="N46" i="6"/>
  <c r="L46" i="6"/>
  <c r="K46" i="6"/>
  <c r="J46" i="6"/>
  <c r="J69" i="6" s="1"/>
  <c r="G46" i="6"/>
  <c r="I44" i="6"/>
  <c r="I46" i="6" s="1"/>
  <c r="H44" i="6"/>
  <c r="W40" i="6"/>
  <c r="V40" i="6"/>
  <c r="U40" i="6"/>
  <c r="T40" i="6"/>
  <c r="S40" i="6"/>
  <c r="R40" i="6"/>
  <c r="Q40" i="6"/>
  <c r="P40" i="6"/>
  <c r="O40" i="6"/>
  <c r="N40" i="6"/>
  <c r="L40" i="6"/>
  <c r="K40" i="6"/>
  <c r="J40" i="6"/>
  <c r="G40" i="6"/>
  <c r="I39" i="6"/>
  <c r="M39" i="6" s="1"/>
  <c r="H39" i="6"/>
  <c r="I38" i="6"/>
  <c r="I40" i="6" s="1"/>
  <c r="H38" i="6"/>
  <c r="H40" i="6" s="1"/>
  <c r="W36" i="6"/>
  <c r="V36" i="6"/>
  <c r="U36" i="6"/>
  <c r="T36" i="6"/>
  <c r="S36" i="6"/>
  <c r="R36" i="6"/>
  <c r="Q36" i="6"/>
  <c r="P36" i="6"/>
  <c r="P41" i="6" s="1"/>
  <c r="O36" i="6"/>
  <c r="N36" i="6"/>
  <c r="L36" i="6"/>
  <c r="K36" i="6"/>
  <c r="J36" i="6"/>
  <c r="G36" i="6"/>
  <c r="I35" i="6"/>
  <c r="H35" i="6"/>
  <c r="I34" i="6"/>
  <c r="H34" i="6"/>
  <c r="H36" i="6" s="1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I31" i="6"/>
  <c r="M31" i="6" s="1"/>
  <c r="H31" i="6"/>
  <c r="I30" i="6"/>
  <c r="I29" i="6" s="1"/>
  <c r="H30" i="6"/>
  <c r="L29" i="6"/>
  <c r="K29" i="6"/>
  <c r="K32" i="6"/>
  <c r="J29" i="6"/>
  <c r="G29" i="6"/>
  <c r="I28" i="6"/>
  <c r="H28" i="6"/>
  <c r="M28" i="6" s="1"/>
  <c r="I27" i="6"/>
  <c r="H27" i="6"/>
  <c r="M27" i="6" s="1"/>
  <c r="I26" i="6"/>
  <c r="H26" i="6"/>
  <c r="M26" i="6" s="1"/>
  <c r="I25" i="6"/>
  <c r="H25" i="6"/>
  <c r="I24" i="6"/>
  <c r="H24" i="6"/>
  <c r="I23" i="6"/>
  <c r="H23" i="6"/>
  <c r="M23" i="6" s="1"/>
  <c r="L22" i="6"/>
  <c r="J22" i="6"/>
  <c r="J32" i="6" s="1"/>
  <c r="G22" i="6"/>
  <c r="G32" i="6"/>
  <c r="I21" i="6"/>
  <c r="H21" i="6"/>
  <c r="AB19" i="6"/>
  <c r="AA19" i="6"/>
  <c r="Z19" i="6"/>
  <c r="Y19" i="6"/>
  <c r="X19" i="6"/>
  <c r="W19" i="6"/>
  <c r="V19" i="6"/>
  <c r="U19" i="6"/>
  <c r="T19" i="6"/>
  <c r="S19" i="6"/>
  <c r="R19" i="6"/>
  <c r="Q19" i="6"/>
  <c r="P19" i="6"/>
  <c r="O19" i="6"/>
  <c r="N19" i="6"/>
  <c r="K19" i="6"/>
  <c r="J19" i="6"/>
  <c r="I18" i="6"/>
  <c r="M18" i="6" s="1"/>
  <c r="H18" i="6"/>
  <c r="I17" i="6"/>
  <c r="H17" i="6"/>
  <c r="I16" i="6"/>
  <c r="H16" i="6"/>
  <c r="M15" i="6"/>
  <c r="I14" i="6"/>
  <c r="H14" i="6"/>
  <c r="I13" i="6"/>
  <c r="H13" i="6"/>
  <c r="M13" i="6" s="1"/>
  <c r="L12" i="6"/>
  <c r="L19" i="6" s="1"/>
  <c r="L41" i="6" s="1"/>
  <c r="G12" i="6"/>
  <c r="G19" i="6" s="1"/>
  <c r="I11" i="6"/>
  <c r="H11" i="6"/>
  <c r="M11" i="6" s="1"/>
  <c r="T36" i="5"/>
  <c r="Q36" i="5"/>
  <c r="N36" i="5"/>
  <c r="J36" i="5"/>
  <c r="G36" i="5"/>
  <c r="W33" i="5"/>
  <c r="C32" i="5"/>
  <c r="T25" i="4"/>
  <c r="S29" i="4"/>
  <c r="S27" i="4"/>
  <c r="S25" i="4"/>
  <c r="S23" i="4"/>
  <c r="S21" i="4"/>
  <c r="S19" i="4"/>
  <c r="S17" i="4"/>
  <c r="S15" i="4"/>
  <c r="T13" i="4"/>
  <c r="S13" i="4"/>
  <c r="R41" i="4"/>
  <c r="G43" i="4"/>
  <c r="F43" i="4"/>
  <c r="G109" i="4"/>
  <c r="L123" i="4"/>
  <c r="G124" i="4"/>
  <c r="L125" i="4"/>
  <c r="G126" i="4"/>
  <c r="L126" i="4" s="1"/>
  <c r="R168" i="7" s="1"/>
  <c r="AD168" i="7" s="1"/>
  <c r="G127" i="4"/>
  <c r="G128" i="4"/>
  <c r="F83" i="4"/>
  <c r="G83" i="4"/>
  <c r="D78" i="11"/>
  <c r="G106" i="4"/>
  <c r="L83" i="4"/>
  <c r="G79" i="4"/>
  <c r="L79" i="4"/>
  <c r="O67" i="7" s="1"/>
  <c r="AD67" i="7" s="1"/>
  <c r="G99" i="4"/>
  <c r="G100" i="4"/>
  <c r="L100" i="4" s="1"/>
  <c r="Q147" i="14" s="1"/>
  <c r="AD147" i="14" s="1"/>
  <c r="G101" i="4"/>
  <c r="L101" i="4" s="1"/>
  <c r="Q54" i="7" s="1"/>
  <c r="G102" i="4"/>
  <c r="L102" i="4"/>
  <c r="Q84" i="14" s="1"/>
  <c r="G103" i="4"/>
  <c r="L103" i="4" s="1"/>
  <c r="Q87" i="14" s="1"/>
  <c r="AD87" i="14" s="1"/>
  <c r="G104" i="4"/>
  <c r="G105" i="4"/>
  <c r="L105" i="4" s="1"/>
  <c r="Q159" i="14" s="1"/>
  <c r="AD159" i="14" s="1"/>
  <c r="G107" i="4"/>
  <c r="G98" i="4"/>
  <c r="L98" i="4" s="1"/>
  <c r="Q131" i="14" s="1"/>
  <c r="AD131" i="14" s="1"/>
  <c r="F98" i="4"/>
  <c r="F99" i="4"/>
  <c r="K99" i="4" s="1"/>
  <c r="G69" i="4"/>
  <c r="L69" i="4"/>
  <c r="C60" i="11" s="1"/>
  <c r="F73" i="4"/>
  <c r="F69" i="4"/>
  <c r="G61" i="4"/>
  <c r="G45" i="4"/>
  <c r="L45" i="4" s="1"/>
  <c r="C40" i="11" s="1"/>
  <c r="F45" i="4"/>
  <c r="K45" i="4"/>
  <c r="G41" i="4"/>
  <c r="F41" i="4"/>
  <c r="N41" i="4" s="1"/>
  <c r="G39" i="4"/>
  <c r="L39" i="4"/>
  <c r="C31" i="11" s="1"/>
  <c r="F39" i="4"/>
  <c r="F104" i="4"/>
  <c r="F107" i="4"/>
  <c r="D86" i="4"/>
  <c r="D133" i="4" s="1"/>
  <c r="R51" i="4"/>
  <c r="F106" i="4"/>
  <c r="F105" i="4"/>
  <c r="K105" i="4" s="1"/>
  <c r="F103" i="4"/>
  <c r="G57" i="4"/>
  <c r="F57" i="4"/>
  <c r="G11" i="4"/>
  <c r="L11" i="4" s="1"/>
  <c r="C4" i="11" s="1"/>
  <c r="F11" i="4"/>
  <c r="F81" i="4"/>
  <c r="F102" i="4"/>
  <c r="K102" i="4" s="1"/>
  <c r="F71" i="4"/>
  <c r="N71" i="4"/>
  <c r="G71" i="4"/>
  <c r="G77" i="4"/>
  <c r="F77" i="4"/>
  <c r="F79" i="4"/>
  <c r="K79" i="4" s="1"/>
  <c r="F61" i="4"/>
  <c r="K61" i="4" s="1"/>
  <c r="G33" i="4"/>
  <c r="F33" i="4"/>
  <c r="G31" i="4"/>
  <c r="F31" i="4"/>
  <c r="K31" i="4" s="1"/>
  <c r="G27" i="4"/>
  <c r="F27" i="4"/>
  <c r="G19" i="4"/>
  <c r="L19" i="4" s="1"/>
  <c r="F19" i="4"/>
  <c r="K19" i="4" s="1"/>
  <c r="G13" i="4"/>
  <c r="N44" i="7"/>
  <c r="F13" i="4"/>
  <c r="K13" i="4"/>
  <c r="F128" i="4"/>
  <c r="F127" i="4"/>
  <c r="F126" i="4"/>
  <c r="G121" i="4"/>
  <c r="L121" i="4"/>
  <c r="F121" i="4"/>
  <c r="N121" i="4" s="1"/>
  <c r="G131" i="4"/>
  <c r="F131" i="4"/>
  <c r="G130" i="4"/>
  <c r="F130" i="4"/>
  <c r="G129" i="4"/>
  <c r="L129" i="4"/>
  <c r="F129" i="4"/>
  <c r="F101" i="4"/>
  <c r="K101" i="4" s="1"/>
  <c r="F100" i="4"/>
  <c r="F125" i="4"/>
  <c r="F124" i="4"/>
  <c r="F109" i="4"/>
  <c r="K109" i="4" s="1"/>
  <c r="E148" i="4"/>
  <c r="F148" i="4" s="1"/>
  <c r="M147" i="4"/>
  <c r="E147" i="4"/>
  <c r="M146" i="4"/>
  <c r="M145" i="4"/>
  <c r="M144" i="4"/>
  <c r="M143" i="4"/>
  <c r="M142" i="4"/>
  <c r="M141" i="4"/>
  <c r="E141" i="4"/>
  <c r="F141" i="4"/>
  <c r="M140" i="4"/>
  <c r="E140" i="4"/>
  <c r="F140" i="4" s="1"/>
  <c r="M139" i="4"/>
  <c r="P58" i="8"/>
  <c r="AD58" i="8" s="1"/>
  <c r="O55" i="8"/>
  <c r="K11" i="4"/>
  <c r="R41" i="6"/>
  <c r="I12" i="6"/>
  <c r="Q41" i="6"/>
  <c r="L32" i="6"/>
  <c r="L69" i="6"/>
  <c r="N69" i="6"/>
  <c r="R69" i="6"/>
  <c r="V69" i="6"/>
  <c r="Z69" i="6"/>
  <c r="AB69" i="6"/>
  <c r="M48" i="6"/>
  <c r="N102" i="4"/>
  <c r="AD55" i="8"/>
  <c r="U182" i="7"/>
  <c r="V182" i="7"/>
  <c r="W182" i="7"/>
  <c r="X182" i="7"/>
  <c r="T182" i="7"/>
  <c r="T41" i="6"/>
  <c r="M58" i="6"/>
  <c r="N97" i="10"/>
  <c r="N18" i="10"/>
  <c r="S20" i="10"/>
  <c r="K17" i="10"/>
  <c r="K67" i="10"/>
  <c r="K73" i="10"/>
  <c r="K75" i="10"/>
  <c r="AS27" i="10"/>
  <c r="N29" i="4"/>
  <c r="S106" i="7"/>
  <c r="M16" i="6"/>
  <c r="M25" i="6"/>
  <c r="AB175" i="8"/>
  <c r="N46" i="10"/>
  <c r="N60" i="7"/>
  <c r="AD60" i="7" s="1"/>
  <c r="N13" i="4"/>
  <c r="H86" i="7"/>
  <c r="G52" i="7"/>
  <c r="H76" i="7"/>
  <c r="Y178" i="7"/>
  <c r="C19" i="11"/>
  <c r="L57" i="4"/>
  <c r="C51" i="11" s="1"/>
  <c r="U69" i="6"/>
  <c r="Y175" i="8"/>
  <c r="N14" i="10"/>
  <c r="L14" i="10"/>
  <c r="L44" i="10"/>
  <c r="L45" i="10"/>
  <c r="L49" i="10"/>
  <c r="L50" i="10"/>
  <c r="L51" i="10"/>
  <c r="L90" i="10"/>
  <c r="N93" i="10"/>
  <c r="K93" i="10"/>
  <c r="AS24" i="10"/>
  <c r="N103" i="4"/>
  <c r="N101" i="4"/>
  <c r="M34" i="6"/>
  <c r="M38" i="6"/>
  <c r="M40" i="6" s="1"/>
  <c r="H43" i="7"/>
  <c r="H74" i="7"/>
  <c r="M74" i="7" s="1"/>
  <c r="G72" i="7"/>
  <c r="H72" i="7" s="1"/>
  <c r="M103" i="7"/>
  <c r="N47" i="10"/>
  <c r="N10" i="10"/>
  <c r="Z112" i="10"/>
  <c r="E101" i="10"/>
  <c r="K46" i="10"/>
  <c r="K47" i="10"/>
  <c r="K49" i="10"/>
  <c r="K52" i="10"/>
  <c r="K66" i="10"/>
  <c r="N69" i="10"/>
  <c r="K90" i="10"/>
  <c r="AP21" i="10"/>
  <c r="AQ51" i="10"/>
  <c r="AQ73" i="10"/>
  <c r="AQ94" i="10"/>
  <c r="AS95" i="10"/>
  <c r="AQ96" i="10"/>
  <c r="AS97" i="10"/>
  <c r="AQ98" i="10"/>
  <c r="AS99" i="10"/>
  <c r="N98" i="4"/>
  <c r="M21" i="6"/>
  <c r="M35" i="6"/>
  <c r="H111" i="7"/>
  <c r="I26" i="8"/>
  <c r="M54" i="8"/>
  <c r="I58" i="8"/>
  <c r="Z175" i="8"/>
  <c r="K26" i="10"/>
  <c r="K27" i="10"/>
  <c r="Z46" i="10"/>
  <c r="AS17" i="10"/>
  <c r="AS47" i="10"/>
  <c r="AP67" i="10"/>
  <c r="AP71" i="10"/>
  <c r="AP74" i="10"/>
  <c r="AP92" i="10"/>
  <c r="I74" i="7"/>
  <c r="G28" i="7"/>
  <c r="M45" i="7"/>
  <c r="H117" i="7"/>
  <c r="I36" i="7"/>
  <c r="G90" i="7"/>
  <c r="AF90" i="7" s="1"/>
  <c r="G150" i="7"/>
  <c r="H150" i="7" s="1"/>
  <c r="H12" i="7"/>
  <c r="H120" i="7"/>
  <c r="M120" i="7" s="1"/>
  <c r="H97" i="7"/>
  <c r="G126" i="7"/>
  <c r="H126" i="7"/>
  <c r="M126" i="7" s="1"/>
  <c r="M60" i="7"/>
  <c r="G69" i="7"/>
  <c r="H69" i="7" s="1"/>
  <c r="K41" i="4"/>
  <c r="N105" i="4"/>
  <c r="N129" i="4"/>
  <c r="G61" i="7"/>
  <c r="H61" i="7" s="1"/>
  <c r="K39" i="4"/>
  <c r="K127" i="4"/>
  <c r="M14" i="7"/>
  <c r="G56" i="7"/>
  <c r="H56" i="7"/>
  <c r="Z131" i="4"/>
  <c r="G75" i="8"/>
  <c r="H75" i="8"/>
  <c r="K100" i="4"/>
  <c r="N19" i="4"/>
  <c r="K33" i="4"/>
  <c r="N45" i="4"/>
  <c r="N43" i="4"/>
  <c r="I33" i="7"/>
  <c r="M33" i="7" s="1"/>
  <c r="I58" i="7"/>
  <c r="I144" i="7"/>
  <c r="M144" i="7" s="1"/>
  <c r="I54" i="7"/>
  <c r="I52" i="7" s="1"/>
  <c r="I77" i="7"/>
  <c r="I156" i="7"/>
  <c r="M156" i="7" s="1"/>
  <c r="G146" i="7"/>
  <c r="H146" i="7" s="1"/>
  <c r="I172" i="7"/>
  <c r="M172" i="7" s="1"/>
  <c r="G72" i="8"/>
  <c r="H72" i="8" s="1"/>
  <c r="I149" i="8"/>
  <c r="M149" i="8" s="1"/>
  <c r="Z27" i="4"/>
  <c r="Z145" i="4"/>
  <c r="F143" i="4"/>
  <c r="G145" i="4" s="1"/>
  <c r="E139" i="4"/>
  <c r="G82" i="7"/>
  <c r="H82" i="7"/>
  <c r="Y144" i="4"/>
  <c r="Y150" i="4"/>
  <c r="S31" i="4"/>
  <c r="R43" i="8"/>
  <c r="AD43" i="8" s="1"/>
  <c r="Q13" i="7"/>
  <c r="Q49" i="7" s="1"/>
  <c r="P71" i="7"/>
  <c r="AD71" i="7"/>
  <c r="N128" i="4"/>
  <c r="I44" i="7"/>
  <c r="I42" i="7" s="1"/>
  <c r="L42" i="7"/>
  <c r="G13" i="8"/>
  <c r="H13" i="8" s="1"/>
  <c r="H22" i="8"/>
  <c r="M22" i="8" s="1"/>
  <c r="H43" i="8"/>
  <c r="M43" i="8" s="1"/>
  <c r="G41" i="8"/>
  <c r="H41" i="8" s="1"/>
  <c r="H52" i="8"/>
  <c r="H140" i="8"/>
  <c r="G170" i="8"/>
  <c r="H170" i="8" s="1"/>
  <c r="H148" i="8"/>
  <c r="G147" i="8"/>
  <c r="H147" i="8" s="1"/>
  <c r="H160" i="8"/>
  <c r="G159" i="8"/>
  <c r="H159" i="8" s="1"/>
  <c r="H168" i="8"/>
  <c r="G167" i="8"/>
  <c r="H167" i="8"/>
  <c r="F147" i="4"/>
  <c r="E146" i="4"/>
  <c r="L131" i="4"/>
  <c r="K121" i="4"/>
  <c r="L77" i="4"/>
  <c r="P58" i="14" s="1"/>
  <c r="C69" i="11"/>
  <c r="N77" i="4"/>
  <c r="N39" i="4"/>
  <c r="K73" i="4"/>
  <c r="N73" i="4"/>
  <c r="K83" i="4"/>
  <c r="N83" i="4"/>
  <c r="H42" i="7"/>
  <c r="H20" i="7"/>
  <c r="G119" i="7"/>
  <c r="H119" i="7" s="1"/>
  <c r="H116" i="7"/>
  <c r="G121" i="7"/>
  <c r="H121" i="7" s="1"/>
  <c r="H122" i="7"/>
  <c r="G125" i="7"/>
  <c r="H113" i="7"/>
  <c r="G56" i="8"/>
  <c r="H56" i="8"/>
  <c r="K103" i="4"/>
  <c r="K98" i="4"/>
  <c r="G21" i="7"/>
  <c r="G19" i="7"/>
  <c r="H19" i="7" s="1"/>
  <c r="H159" i="7"/>
  <c r="Z105" i="4"/>
  <c r="G130" i="8"/>
  <c r="H130" i="8" s="1"/>
  <c r="G126" i="8"/>
  <c r="G129" i="8" s="1"/>
  <c r="H129" i="8" s="1"/>
  <c r="G115" i="7"/>
  <c r="H115" i="7" s="1"/>
  <c r="G65" i="7"/>
  <c r="H65" i="7" s="1"/>
  <c r="G11" i="7"/>
  <c r="H11" i="7" s="1"/>
  <c r="I13" i="7"/>
  <c r="M13" i="7"/>
  <c r="G166" i="7"/>
  <c r="H166" i="7" s="1"/>
  <c r="I168" i="7"/>
  <c r="M168" i="7" s="1"/>
  <c r="Y142" i="4"/>
  <c r="Y131" i="4"/>
  <c r="M18" i="8"/>
  <c r="I61" i="8"/>
  <c r="I59" i="8" s="1"/>
  <c r="I74" i="8"/>
  <c r="M74" i="8" s="1"/>
  <c r="I81" i="8"/>
  <c r="I136" i="8"/>
  <c r="M136" i="8" s="1"/>
  <c r="I145" i="8"/>
  <c r="M145" i="8" s="1"/>
  <c r="I153" i="8"/>
  <c r="I161" i="8"/>
  <c r="M161" i="8" s="1"/>
  <c r="I165" i="8"/>
  <c r="M165" i="8" s="1"/>
  <c r="I27" i="7"/>
  <c r="M27" i="7"/>
  <c r="I18" i="7"/>
  <c r="M18" i="7" s="1"/>
  <c r="O30" i="7"/>
  <c r="AD30" i="7" s="1"/>
  <c r="G16" i="8"/>
  <c r="H16" i="8" s="1"/>
  <c r="H12" i="8"/>
  <c r="H26" i="8"/>
  <c r="M26" i="8" s="1"/>
  <c r="G24" i="8"/>
  <c r="H24" i="8" s="1"/>
  <c r="H40" i="8"/>
  <c r="G38" i="8"/>
  <c r="H38" i="8" s="1"/>
  <c r="H67" i="8"/>
  <c r="G66" i="8"/>
  <c r="H66" i="8" s="1"/>
  <c r="H17" i="7"/>
  <c r="G16" i="7"/>
  <c r="H16" i="7" s="1"/>
  <c r="H22" i="7"/>
  <c r="H79" i="7"/>
  <c r="J52" i="7"/>
  <c r="H83" i="7"/>
  <c r="H147" i="7"/>
  <c r="G63" i="8"/>
  <c r="H63" i="8" s="1"/>
  <c r="H144" i="8"/>
  <c r="H36" i="8"/>
  <c r="H61" i="8"/>
  <c r="G97" i="8"/>
  <c r="AF97" i="8" s="1"/>
  <c r="G114" i="8"/>
  <c r="H114" i="8" s="1"/>
  <c r="H122" i="8"/>
  <c r="M122" i="8" s="1"/>
  <c r="G120" i="8"/>
  <c r="H120" i="8" s="1"/>
  <c r="H129" i="7"/>
  <c r="M129" i="7" s="1"/>
  <c r="G132" i="7"/>
  <c r="H132" i="7" s="1"/>
  <c r="M132" i="7" s="1"/>
  <c r="H164" i="7"/>
  <c r="G162" i="7"/>
  <c r="H162" i="7" s="1"/>
  <c r="H53" i="7"/>
  <c r="H52" i="7"/>
  <c r="M160" i="7"/>
  <c r="I53" i="8"/>
  <c r="I65" i="8"/>
  <c r="M65" i="8" s="1"/>
  <c r="I71" i="8"/>
  <c r="I77" i="8"/>
  <c r="M77" i="8" s="1"/>
  <c r="I141" i="8"/>
  <c r="M141" i="8" s="1"/>
  <c r="I169" i="8"/>
  <c r="M169" i="8"/>
  <c r="F139" i="4"/>
  <c r="N23" i="7"/>
  <c r="N15" i="8"/>
  <c r="N80" i="7"/>
  <c r="N53" i="8"/>
  <c r="N90" i="8" s="1"/>
  <c r="Q144" i="7"/>
  <c r="AD144" i="7"/>
  <c r="Q141" i="8"/>
  <c r="AD141" i="8"/>
  <c r="R49" i="7"/>
  <c r="R106" i="7" s="1"/>
  <c r="Q128" i="8"/>
  <c r="AD128" i="8" s="1"/>
  <c r="Q129" i="7"/>
  <c r="AD129" i="7" s="1"/>
  <c r="Q156" i="7"/>
  <c r="AD156" i="7" s="1"/>
  <c r="Q153" i="8"/>
  <c r="AD153" i="8" s="1"/>
  <c r="Q87" i="7"/>
  <c r="AD87" i="7" s="1"/>
  <c r="Q86" i="8"/>
  <c r="AD86" i="8" s="1"/>
  <c r="Q61" i="8"/>
  <c r="AD61" i="8" s="1"/>
  <c r="R18" i="8"/>
  <c r="AD18" i="8" s="1"/>
  <c r="AF23" i="8" s="1"/>
  <c r="N99" i="4"/>
  <c r="H171" i="7"/>
  <c r="Z141" i="4"/>
  <c r="Z146" i="4" s="1"/>
  <c r="AD45" i="8"/>
  <c r="M55" i="8"/>
  <c r="G118" i="8"/>
  <c r="G117" i="8" s="1"/>
  <c r="H117" i="8" s="1"/>
  <c r="H115" i="8"/>
  <c r="G124" i="8"/>
  <c r="H121" i="8"/>
  <c r="H141" i="8"/>
  <c r="G139" i="8"/>
  <c r="H139" i="8" s="1"/>
  <c r="H164" i="8"/>
  <c r="G163" i="8"/>
  <c r="H163" i="8" s="1"/>
  <c r="Y109" i="10"/>
  <c r="Y114" i="10" s="1"/>
  <c r="Y18" i="10"/>
  <c r="Z110" i="10"/>
  <c r="Z18" i="10"/>
  <c r="L39" i="10"/>
  <c r="L55" i="10"/>
  <c r="N39" i="10"/>
  <c r="K39" i="10"/>
  <c r="O77" i="8"/>
  <c r="N11" i="4"/>
  <c r="L99" i="4"/>
  <c r="Q167" i="14" s="1"/>
  <c r="AD167" i="14" s="1"/>
  <c r="Y141" i="4"/>
  <c r="AA141" i="4" s="1"/>
  <c r="M15" i="8"/>
  <c r="I21" i="8"/>
  <c r="I19" i="8"/>
  <c r="H30" i="8"/>
  <c r="M58" i="8"/>
  <c r="L59" i="8"/>
  <c r="H71" i="8"/>
  <c r="G69" i="8"/>
  <c r="H85" i="8"/>
  <c r="S105" i="8"/>
  <c r="G98" i="8"/>
  <c r="H96" i="8"/>
  <c r="H98" i="8" s="1"/>
  <c r="H102" i="8"/>
  <c r="H103" i="8" s="1"/>
  <c r="G103" i="8"/>
  <c r="H153" i="8"/>
  <c r="G151" i="8"/>
  <c r="H151" i="8" s="1"/>
  <c r="H156" i="8"/>
  <c r="G155" i="8"/>
  <c r="H155" i="8" s="1"/>
  <c r="N67" i="10"/>
  <c r="L26" i="10"/>
  <c r="N26" i="10"/>
  <c r="K40" i="10"/>
  <c r="Y46" i="10"/>
  <c r="N68" i="10"/>
  <c r="L70" i="10"/>
  <c r="N70" i="10"/>
  <c r="L72" i="10"/>
  <c r="N72" i="10"/>
  <c r="L75" i="10"/>
  <c r="N75" i="10"/>
  <c r="F116" i="10"/>
  <c r="E114" i="10"/>
  <c r="AQ10" i="10"/>
  <c r="AS10" i="10"/>
  <c r="AS11" i="10"/>
  <c r="AQ11" i="10"/>
  <c r="AQ14" i="10"/>
  <c r="AS14" i="10"/>
  <c r="AQ18" i="10"/>
  <c r="AS18" i="10"/>
  <c r="AQ26" i="10"/>
  <c r="AQ39" i="10"/>
  <c r="AS39" i="10"/>
  <c r="AQ44" i="10"/>
  <c r="AS44" i="10"/>
  <c r="AS93" i="10"/>
  <c r="AP93" i="10"/>
  <c r="N23" i="4"/>
  <c r="L23" i="4"/>
  <c r="K25" i="4"/>
  <c r="AP11" i="10"/>
  <c r="AP14" i="10"/>
  <c r="AP17" i="10"/>
  <c r="AP18" i="10"/>
  <c r="AP26" i="10"/>
  <c r="AP27" i="10"/>
  <c r="AP39" i="10"/>
  <c r="AP44" i="10"/>
  <c r="AP46" i="10"/>
  <c r="AS52" i="10"/>
  <c r="AQ66" i="10"/>
  <c r="AS66" i="10"/>
  <c r="AS67" i="10"/>
  <c r="AQ68" i="10"/>
  <c r="AS68" i="10"/>
  <c r="AS69" i="10"/>
  <c r="AQ70" i="10"/>
  <c r="AS70" i="10"/>
  <c r="AS71" i="10"/>
  <c r="AS75" i="10"/>
  <c r="AQ89" i="10"/>
  <c r="AS89" i="10"/>
  <c r="AS92" i="10"/>
  <c r="K23" i="4"/>
  <c r="H26" i="7"/>
  <c r="G25" i="7"/>
  <c r="H25" i="7" s="1"/>
  <c r="H24" i="7" s="1"/>
  <c r="K29" i="4"/>
  <c r="M36" i="6"/>
  <c r="G143" i="4"/>
  <c r="M153" i="8"/>
  <c r="H126" i="8"/>
  <c r="O91" i="7"/>
  <c r="L56" i="10"/>
  <c r="H99" i="7"/>
  <c r="M97" i="7"/>
  <c r="M99" i="7" s="1"/>
  <c r="G118" i="7"/>
  <c r="H118" i="7" s="1"/>
  <c r="M44" i="7"/>
  <c r="M42" i="7" s="1"/>
  <c r="AB144" i="4"/>
  <c r="H21" i="7"/>
  <c r="M61" i="8"/>
  <c r="M59" i="8" s="1"/>
  <c r="G144" i="4"/>
  <c r="AD13" i="7"/>
  <c r="G124" i="7"/>
  <c r="H124" i="7"/>
  <c r="H125" i="7"/>
  <c r="P65" i="8"/>
  <c r="AD65" i="8" s="1"/>
  <c r="P58" i="7"/>
  <c r="AD58" i="7"/>
  <c r="H19" i="8"/>
  <c r="M71" i="8"/>
  <c r="F114" i="10"/>
  <c r="G116" i="10" s="1"/>
  <c r="M96" i="8"/>
  <c r="M98" i="8" s="1"/>
  <c r="Q164" i="7"/>
  <c r="AD164" i="7"/>
  <c r="Q161" i="8"/>
  <c r="AD161" i="8" s="1"/>
  <c r="AD77" i="8"/>
  <c r="O90" i="8"/>
  <c r="O105" i="8" s="1"/>
  <c r="H124" i="8"/>
  <c r="G123" i="8"/>
  <c r="H123" i="8"/>
  <c r="G24" i="7"/>
  <c r="AF98" i="8"/>
  <c r="H118" i="8"/>
  <c r="R46" i="8"/>
  <c r="R105" i="8" s="1"/>
  <c r="AD53" i="8"/>
  <c r="AD15" i="8"/>
  <c r="AD23" i="7"/>
  <c r="G139" i="4"/>
  <c r="G182" i="18" l="1"/>
  <c r="M178" i="18"/>
  <c r="K108" i="18"/>
  <c r="K109" i="18" s="1"/>
  <c r="K94" i="18"/>
  <c r="J108" i="18"/>
  <c r="J109" i="18" s="1"/>
  <c r="J94" i="18"/>
  <c r="I180" i="18"/>
  <c r="I178" i="18"/>
  <c r="I181" i="18" s="1"/>
  <c r="K180" i="18"/>
  <c r="K178" i="18"/>
  <c r="K181" i="18" s="1"/>
  <c r="K184" i="18" s="1"/>
  <c r="H177" i="18"/>
  <c r="L178" i="18"/>
  <c r="L181" i="18" s="1"/>
  <c r="L180" i="18"/>
  <c r="P178" i="18"/>
  <c r="P181" i="18" s="1"/>
  <c r="P184" i="18" s="1"/>
  <c r="P180" i="18"/>
  <c r="P183" i="18" s="1"/>
  <c r="P185" i="18" s="1"/>
  <c r="H138" i="18"/>
  <c r="M131" i="18"/>
  <c r="M138" i="18" s="1"/>
  <c r="M139" i="18" s="1"/>
  <c r="N108" i="18"/>
  <c r="N109" i="18" s="1"/>
  <c r="N94" i="18"/>
  <c r="L108" i="18"/>
  <c r="L109" i="18" s="1"/>
  <c r="L94" i="18"/>
  <c r="H25" i="18"/>
  <c r="H24" i="18" s="1"/>
  <c r="G24" i="18"/>
  <c r="H11" i="18"/>
  <c r="H121" i="18"/>
  <c r="G120" i="18"/>
  <c r="H120" i="18" s="1"/>
  <c r="G108" i="18"/>
  <c r="G183" i="18" s="1"/>
  <c r="G109" i="18"/>
  <c r="H139" i="18"/>
  <c r="I108" i="18"/>
  <c r="I109" i="18" s="1"/>
  <c r="I94" i="18"/>
  <c r="G179" i="18"/>
  <c r="G181" i="18" s="1"/>
  <c r="G178" i="18"/>
  <c r="H176" i="18"/>
  <c r="O180" i="18"/>
  <c r="O178" i="18"/>
  <c r="O181" i="18" s="1"/>
  <c r="J180" i="18"/>
  <c r="J183" i="18" s="1"/>
  <c r="J178" i="18"/>
  <c r="J181" i="18" s="1"/>
  <c r="J184" i="18" s="1"/>
  <c r="N180" i="18"/>
  <c r="N183" i="18" s="1"/>
  <c r="N185" i="18" s="1"/>
  <c r="N178" i="18"/>
  <c r="N181" i="18" s="1"/>
  <c r="H93" i="18"/>
  <c r="H108" i="18" s="1"/>
  <c r="H50" i="18"/>
  <c r="O108" i="18"/>
  <c r="O109" i="18" s="1"/>
  <c r="O94" i="18"/>
  <c r="G94" i="18"/>
  <c r="H92" i="18"/>
  <c r="M13" i="18"/>
  <c r="M49" i="18" s="1"/>
  <c r="M50" i="18" s="1"/>
  <c r="M93" i="18"/>
  <c r="Z150" i="4"/>
  <c r="AA144" i="4"/>
  <c r="M19" i="8"/>
  <c r="O133" i="8"/>
  <c r="G133" i="8"/>
  <c r="J133" i="8"/>
  <c r="AA150" i="4"/>
  <c r="AD54" i="7"/>
  <c r="AA142" i="4"/>
  <c r="L70" i="6"/>
  <c r="Q70" i="6"/>
  <c r="Q71" i="6" s="1"/>
  <c r="R70" i="6"/>
  <c r="R71" i="6" s="1"/>
  <c r="O139" i="4"/>
  <c r="K27" i="4"/>
  <c r="N27" i="4"/>
  <c r="N107" i="4"/>
  <c r="L107" i="4"/>
  <c r="Q148" i="7" s="1"/>
  <c r="AD148" i="7" s="1"/>
  <c r="K107" i="4"/>
  <c r="L124" i="4"/>
  <c r="K124" i="4"/>
  <c r="N109" i="4"/>
  <c r="C36" i="5"/>
  <c r="W32" i="5"/>
  <c r="W36" i="5" s="1"/>
  <c r="O69" i="6"/>
  <c r="S69" i="6"/>
  <c r="W69" i="6"/>
  <c r="Y69" i="6"/>
  <c r="AA69" i="6"/>
  <c r="M80" i="7"/>
  <c r="H35" i="7"/>
  <c r="G34" i="7"/>
  <c r="H34" i="7" s="1"/>
  <c r="H32" i="7"/>
  <c r="G31" i="7"/>
  <c r="H31" i="7" s="1"/>
  <c r="M89" i="7"/>
  <c r="M59" i="7"/>
  <c r="M67" i="7"/>
  <c r="G48" i="7"/>
  <c r="AF48" i="7" s="1"/>
  <c r="H33" i="8"/>
  <c r="M33" i="8" s="1"/>
  <c r="G31" i="8"/>
  <c r="G29" i="8" s="1"/>
  <c r="K11" i="10"/>
  <c r="N11" i="10"/>
  <c r="L24" i="10"/>
  <c r="N24" i="10"/>
  <c r="K94" i="10"/>
  <c r="N94" i="10"/>
  <c r="K99" i="10"/>
  <c r="N99" i="10"/>
  <c r="AQ21" i="10"/>
  <c r="AS21" i="10"/>
  <c r="AQ24" i="10"/>
  <c r="AP24" i="10"/>
  <c r="AQ49" i="10"/>
  <c r="AS49" i="10"/>
  <c r="N60" i="14"/>
  <c r="C16" i="11"/>
  <c r="K36" i="12"/>
  <c r="M36" i="12"/>
  <c r="F59" i="12"/>
  <c r="K51" i="12"/>
  <c r="K53" i="12"/>
  <c r="M53" i="12"/>
  <c r="N23" i="13"/>
  <c r="K23" i="13"/>
  <c r="L27" i="13"/>
  <c r="N27" i="13"/>
  <c r="N29" i="13"/>
  <c r="K29" i="13"/>
  <c r="K31" i="13"/>
  <c r="N31" i="13"/>
  <c r="L45" i="13"/>
  <c r="N45" i="13"/>
  <c r="L67" i="13"/>
  <c r="N67" i="13"/>
  <c r="N100" i="13"/>
  <c r="K100" i="13"/>
  <c r="L101" i="13"/>
  <c r="N101" i="13"/>
  <c r="L102" i="13"/>
  <c r="N102" i="13"/>
  <c r="K102" i="13"/>
  <c r="L103" i="13"/>
  <c r="N103" i="13"/>
  <c r="K103" i="13"/>
  <c r="L104" i="13"/>
  <c r="N104" i="13"/>
  <c r="K104" i="13"/>
  <c r="K107" i="13"/>
  <c r="N107" i="13"/>
  <c r="L127" i="13"/>
  <c r="N127" i="13"/>
  <c r="N128" i="13"/>
  <c r="K128" i="13"/>
  <c r="N130" i="13"/>
  <c r="K130" i="13"/>
  <c r="L130" i="13"/>
  <c r="L131" i="13"/>
  <c r="N131" i="13"/>
  <c r="F140" i="13"/>
  <c r="E139" i="13"/>
  <c r="O141" i="13" s="1"/>
  <c r="O143" i="13"/>
  <c r="O145" i="13"/>
  <c r="M37" i="15"/>
  <c r="J37" i="15"/>
  <c r="H151" i="14"/>
  <c r="G177" i="14"/>
  <c r="G149" i="14"/>
  <c r="H149" i="14" s="1"/>
  <c r="H86" i="14"/>
  <c r="G85" i="14"/>
  <c r="H85" i="14" s="1"/>
  <c r="H66" i="14"/>
  <c r="G65" i="14"/>
  <c r="H65" i="14" s="1"/>
  <c r="H57" i="14"/>
  <c r="G92" i="14"/>
  <c r="G56" i="14"/>
  <c r="H56" i="14" s="1"/>
  <c r="H32" i="14"/>
  <c r="G48" i="14"/>
  <c r="G31" i="14"/>
  <c r="H31" i="14" s="1"/>
  <c r="M14" i="15"/>
  <c r="J14" i="15"/>
  <c r="K47" i="15"/>
  <c r="J47" i="15"/>
  <c r="M47" i="15"/>
  <c r="G99" i="8"/>
  <c r="AF99" i="8" s="1"/>
  <c r="AD48" i="7"/>
  <c r="G11" i="8"/>
  <c r="H11" i="8" s="1"/>
  <c r="O49" i="7"/>
  <c r="O106" i="7" s="1"/>
  <c r="H90" i="7"/>
  <c r="M54" i="7"/>
  <c r="M52" i="7" s="1"/>
  <c r="AP45" i="10"/>
  <c r="AP40" i="10"/>
  <c r="K92" i="10"/>
  <c r="N25" i="4"/>
  <c r="AQ28" i="10"/>
  <c r="N71" i="10"/>
  <c r="G84" i="8"/>
  <c r="L19" i="8"/>
  <c r="Z114" i="10"/>
  <c r="G132" i="8"/>
  <c r="G98" i="7"/>
  <c r="Q74" i="8"/>
  <c r="Q84" i="7"/>
  <c r="AD84" i="7" s="1"/>
  <c r="G170" i="7"/>
  <c r="H170" i="7" s="1"/>
  <c r="G173" i="7"/>
  <c r="H173" i="7" s="1"/>
  <c r="G45" i="8"/>
  <c r="AF45" i="8" s="1"/>
  <c r="G19" i="8"/>
  <c r="E143" i="4"/>
  <c r="G39" i="7"/>
  <c r="H39" i="7" s="1"/>
  <c r="N124" i="4"/>
  <c r="N96" i="10"/>
  <c r="K10" i="10"/>
  <c r="N21" i="10"/>
  <c r="H116" i="8"/>
  <c r="H133" i="8" s="1"/>
  <c r="L119" i="14"/>
  <c r="I119" i="14" s="1"/>
  <c r="L117" i="7"/>
  <c r="I117" i="7" s="1"/>
  <c r="L116" i="8"/>
  <c r="I116" i="8" s="1"/>
  <c r="M116" i="8" s="1"/>
  <c r="M133" i="8" s="1"/>
  <c r="O141" i="4"/>
  <c r="O143" i="4"/>
  <c r="O145" i="4"/>
  <c r="R135" i="14"/>
  <c r="R133" i="7"/>
  <c r="K126" i="4"/>
  <c r="L31" i="4"/>
  <c r="L46" i="4" s="1"/>
  <c r="N31" i="4"/>
  <c r="L33" i="4"/>
  <c r="N33" i="4"/>
  <c r="N69" i="4"/>
  <c r="K69" i="4"/>
  <c r="L127" i="4"/>
  <c r="R160" i="7" s="1"/>
  <c r="AD160" i="7" s="1"/>
  <c r="N127" i="4"/>
  <c r="L43" i="4"/>
  <c r="C37" i="11" s="1"/>
  <c r="K43" i="4"/>
  <c r="W41" i="6"/>
  <c r="J41" i="6"/>
  <c r="J70" i="6" s="1"/>
  <c r="K41" i="6"/>
  <c r="K70" i="6" s="1"/>
  <c r="O41" i="6"/>
  <c r="S41" i="6"/>
  <c r="H46" i="6"/>
  <c r="M44" i="6"/>
  <c r="M46" i="6" s="1"/>
  <c r="G42" i="7"/>
  <c r="G78" i="7"/>
  <c r="H78" i="7" s="1"/>
  <c r="M36" i="7"/>
  <c r="G142" i="7"/>
  <c r="H142" i="7" s="1"/>
  <c r="H143" i="7"/>
  <c r="M87" i="7"/>
  <c r="H104" i="7"/>
  <c r="H31" i="8"/>
  <c r="H29" i="8" s="1"/>
  <c r="G89" i="8"/>
  <c r="AF89" i="8" s="1"/>
  <c r="M81" i="8"/>
  <c r="M101" i="8"/>
  <c r="AA175" i="8"/>
  <c r="AC175" i="8"/>
  <c r="L17" i="10"/>
  <c r="N17" i="10"/>
  <c r="N44" i="10"/>
  <c r="K44" i="10"/>
  <c r="N45" i="10"/>
  <c r="K45" i="10"/>
  <c r="N50" i="10"/>
  <c r="K50" i="10"/>
  <c r="K68" i="10"/>
  <c r="L74" i="10"/>
  <c r="L79" i="10" s="1"/>
  <c r="K74" i="10"/>
  <c r="L89" i="10"/>
  <c r="K89" i="10"/>
  <c r="N89" i="10"/>
  <c r="N92" i="10"/>
  <c r="Y99" i="10"/>
  <c r="K96" i="10"/>
  <c r="L98" i="10"/>
  <c r="N98" i="10"/>
  <c r="F112" i="10"/>
  <c r="E111" i="10"/>
  <c r="AP20" i="10"/>
  <c r="AP51" i="10"/>
  <c r="AS51" i="10"/>
  <c r="AS73" i="10"/>
  <c r="AP73" i="10"/>
  <c r="O59" i="14"/>
  <c r="P59" i="7"/>
  <c r="J51" i="12"/>
  <c r="M51" i="12"/>
  <c r="J57" i="12"/>
  <c r="J53" i="12"/>
  <c r="K15" i="12"/>
  <c r="M15" i="12"/>
  <c r="K17" i="12"/>
  <c r="J17" i="12"/>
  <c r="M30" i="12"/>
  <c r="J30" i="12"/>
  <c r="K30" i="12"/>
  <c r="J36" i="12"/>
  <c r="K58" i="12"/>
  <c r="J58" i="12"/>
  <c r="J72" i="12"/>
  <c r="M72" i="12"/>
  <c r="M93" i="12"/>
  <c r="M100" i="12" s="1"/>
  <c r="J93" i="12"/>
  <c r="J96" i="12"/>
  <c r="M96" i="12"/>
  <c r="K112" i="12"/>
  <c r="K119" i="12" s="1"/>
  <c r="F119" i="12"/>
  <c r="J115" i="12"/>
  <c r="E119" i="12"/>
  <c r="K116" i="12"/>
  <c r="J116" i="12"/>
  <c r="M116" i="12"/>
  <c r="M129" i="12"/>
  <c r="F136" i="12"/>
  <c r="M130" i="12"/>
  <c r="K130" i="12"/>
  <c r="K136" i="12" s="1"/>
  <c r="J146" i="12"/>
  <c r="M146" i="12"/>
  <c r="M154" i="12" s="1"/>
  <c r="K146" i="12"/>
  <c r="K148" i="12"/>
  <c r="J148" i="12"/>
  <c r="M148" i="12"/>
  <c r="K150" i="12"/>
  <c r="M150" i="12"/>
  <c r="AI39" i="4"/>
  <c r="AI81" i="4"/>
  <c r="AI65" i="4"/>
  <c r="K101" i="13"/>
  <c r="K67" i="13"/>
  <c r="K129" i="13"/>
  <c r="N109" i="13"/>
  <c r="N129" i="13"/>
  <c r="G157" i="14"/>
  <c r="H157" i="14" s="1"/>
  <c r="H16" i="14"/>
  <c r="AD48" i="14"/>
  <c r="M11" i="15"/>
  <c r="J11" i="15"/>
  <c r="K23" i="15"/>
  <c r="J23" i="15"/>
  <c r="M198" i="14"/>
  <c r="I196" i="14"/>
  <c r="O140" i="4"/>
  <c r="O142" i="4"/>
  <c r="O144" i="4"/>
  <c r="O146" i="4"/>
  <c r="O147" i="4"/>
  <c r="K129" i="4"/>
  <c r="K77" i="4"/>
  <c r="K71" i="4"/>
  <c r="N79" i="4"/>
  <c r="T31" i="4"/>
  <c r="M17" i="6"/>
  <c r="I22" i="6"/>
  <c r="I32" i="6" s="1"/>
  <c r="I36" i="6"/>
  <c r="U41" i="6"/>
  <c r="V41" i="6"/>
  <c r="I68" i="6"/>
  <c r="AA178" i="7"/>
  <c r="AB27" i="4"/>
  <c r="AA143" i="4"/>
  <c r="N25" i="10"/>
  <c r="Y73" i="10"/>
  <c r="Z99" i="10"/>
  <c r="N95" i="10"/>
  <c r="AP68" i="10"/>
  <c r="AP70" i="10"/>
  <c r="AS90" i="10"/>
  <c r="AP94" i="10"/>
  <c r="AP95" i="10"/>
  <c r="AP97" i="10"/>
  <c r="AP98" i="10"/>
  <c r="AP99" i="10"/>
  <c r="K59" i="4"/>
  <c r="M133" i="7"/>
  <c r="E164" i="12"/>
  <c r="F164" i="12" s="1"/>
  <c r="K18" i="12"/>
  <c r="M17" i="12"/>
  <c r="J29" i="12"/>
  <c r="J32" i="12"/>
  <c r="M34" i="12"/>
  <c r="E59" i="12"/>
  <c r="J55" i="12"/>
  <c r="AI10" i="13"/>
  <c r="AG133" i="13"/>
  <c r="L11" i="13"/>
  <c r="K11" i="13"/>
  <c r="L39" i="13"/>
  <c r="N39" i="13"/>
  <c r="N43" i="13"/>
  <c r="K43" i="13"/>
  <c r="K45" i="13"/>
  <c r="L58" i="13"/>
  <c r="K58" i="13"/>
  <c r="N58" i="13"/>
  <c r="Z71" i="13"/>
  <c r="L73" i="13"/>
  <c r="N73" i="13"/>
  <c r="L77" i="13"/>
  <c r="N77" i="13"/>
  <c r="K77" i="13"/>
  <c r="N98" i="13"/>
  <c r="K98" i="13"/>
  <c r="N124" i="13"/>
  <c r="K124" i="13"/>
  <c r="H122" i="14"/>
  <c r="M122" i="14" s="1"/>
  <c r="G120" i="14"/>
  <c r="H120" i="14" s="1"/>
  <c r="M10" i="15"/>
  <c r="K10" i="15"/>
  <c r="M17" i="15"/>
  <c r="J17" i="15"/>
  <c r="K41" i="15"/>
  <c r="J41" i="15"/>
  <c r="M43" i="15"/>
  <c r="C95" i="15"/>
  <c r="AF93" i="14"/>
  <c r="H36" i="14"/>
  <c r="M36" i="14" s="1"/>
  <c r="G34" i="14"/>
  <c r="H34" i="14" s="1"/>
  <c r="H23" i="14"/>
  <c r="G21" i="14"/>
  <c r="H14" i="14"/>
  <c r="H49" i="14" s="1"/>
  <c r="AF20" i="14"/>
  <c r="H125" i="14"/>
  <c r="M125" i="14" s="1"/>
  <c r="G128" i="14"/>
  <c r="G123" i="14"/>
  <c r="H123" i="14" s="1"/>
  <c r="H175" i="14"/>
  <c r="G173" i="14"/>
  <c r="H173" i="14" s="1"/>
  <c r="H167" i="14"/>
  <c r="M167" i="14" s="1"/>
  <c r="G165" i="14"/>
  <c r="H165" i="14" s="1"/>
  <c r="J71" i="12"/>
  <c r="K78" i="12"/>
  <c r="M77" i="12"/>
  <c r="K100" i="12"/>
  <c r="M95" i="12"/>
  <c r="J113" i="12"/>
  <c r="J119" i="12" s="1"/>
  <c r="J130" i="12"/>
  <c r="M132" i="12"/>
  <c r="M134" i="12"/>
  <c r="M147" i="12"/>
  <c r="J150" i="12"/>
  <c r="N162" i="12"/>
  <c r="O160" i="12" s="1"/>
  <c r="D164" i="12"/>
  <c r="AI11" i="13"/>
  <c r="K13" i="13"/>
  <c r="Z141" i="13"/>
  <c r="Y142" i="13"/>
  <c r="AA142" i="13" s="1"/>
  <c r="Z145" i="13"/>
  <c r="AA145" i="13" s="1"/>
  <c r="AI29" i="13"/>
  <c r="AI33" i="13"/>
  <c r="AI39" i="13"/>
  <c r="E133" i="13"/>
  <c r="AI57" i="13"/>
  <c r="Y71" i="13"/>
  <c r="AI71" i="13"/>
  <c r="N81" i="13"/>
  <c r="L132" i="13"/>
  <c r="O139" i="13"/>
  <c r="O142" i="13"/>
  <c r="O146" i="13"/>
  <c r="O147" i="13"/>
  <c r="AB181" i="14"/>
  <c r="G24" i="14"/>
  <c r="J15" i="15"/>
  <c r="M18" i="15"/>
  <c r="J48" i="15"/>
  <c r="M48" i="15"/>
  <c r="M66" i="15"/>
  <c r="J66" i="15"/>
  <c r="J69" i="15"/>
  <c r="M69" i="15"/>
  <c r="M86" i="15"/>
  <c r="J86" i="15"/>
  <c r="M196" i="14"/>
  <c r="H99" i="14"/>
  <c r="G101" i="14"/>
  <c r="AF101" i="14" s="1"/>
  <c r="M77" i="14"/>
  <c r="M30" i="14"/>
  <c r="L49" i="14"/>
  <c r="L50" i="14" s="1"/>
  <c r="H119" i="14"/>
  <c r="H138" i="14" s="1"/>
  <c r="G138" i="14"/>
  <c r="G180" i="14" s="1"/>
  <c r="M163" i="14"/>
  <c r="H176" i="14"/>
  <c r="G178" i="14"/>
  <c r="AE178" i="14" s="1"/>
  <c r="H118" i="14"/>
  <c r="G137" i="14"/>
  <c r="H97" i="14"/>
  <c r="G100" i="14"/>
  <c r="H20" i="14"/>
  <c r="AF19" i="14"/>
  <c r="K40" i="15"/>
  <c r="J40" i="15"/>
  <c r="K46" i="15"/>
  <c r="M46" i="15"/>
  <c r="M62" i="15"/>
  <c r="J64" i="15"/>
  <c r="J65" i="15"/>
  <c r="J71" i="15"/>
  <c r="J85" i="15"/>
  <c r="M88" i="15"/>
  <c r="J90" i="15"/>
  <c r="M23" i="15"/>
  <c r="S108" i="14"/>
  <c r="S109" i="14" s="1"/>
  <c r="R108" i="14"/>
  <c r="R109" i="14" s="1"/>
  <c r="M33" i="14"/>
  <c r="M81" i="14"/>
  <c r="M80" i="14"/>
  <c r="M67" i="14"/>
  <c r="I27" i="14"/>
  <c r="M27" i="14" s="1"/>
  <c r="I23" i="14"/>
  <c r="I13" i="14"/>
  <c r="I58" i="14"/>
  <c r="M58" i="14" s="1"/>
  <c r="M93" i="14" s="1"/>
  <c r="M135" i="14"/>
  <c r="M171" i="14"/>
  <c r="M155" i="14"/>
  <c r="I175" i="14"/>
  <c r="I171" i="14"/>
  <c r="I141" i="14"/>
  <c r="M141" i="14" s="1"/>
  <c r="H100" i="14"/>
  <c r="J16" i="15"/>
  <c r="M148" i="13"/>
  <c r="O148" i="13" s="1"/>
  <c r="M116" i="10"/>
  <c r="O140" i="13"/>
  <c r="M148" i="4"/>
  <c r="O148" i="4" s="1"/>
  <c r="H53" i="8"/>
  <c r="M53" i="8" s="1"/>
  <c r="G51" i="8"/>
  <c r="H51" i="8" s="1"/>
  <c r="L28" i="10"/>
  <c r="P141" i="14"/>
  <c r="AD141" i="14" s="1"/>
  <c r="C75" i="11"/>
  <c r="P139" i="7"/>
  <c r="AD139" i="7" s="1"/>
  <c r="P136" i="8"/>
  <c r="AD136" i="8" s="1"/>
  <c r="F143" i="13"/>
  <c r="G143" i="13" s="1"/>
  <c r="G105" i="7"/>
  <c r="H89" i="8"/>
  <c r="K133" i="8"/>
  <c r="Q133" i="8"/>
  <c r="P133" i="8"/>
  <c r="N125" i="4"/>
  <c r="K125" i="4"/>
  <c r="K131" i="4"/>
  <c r="N131" i="4"/>
  <c r="M24" i="6"/>
  <c r="H22" i="6"/>
  <c r="G131" i="7"/>
  <c r="H131" i="7" s="1"/>
  <c r="G135" i="7"/>
  <c r="H128" i="7"/>
  <c r="N133" i="8"/>
  <c r="G173" i="8"/>
  <c r="M102" i="8"/>
  <c r="G115" i="10"/>
  <c r="G114" i="10" s="1"/>
  <c r="Y146" i="4"/>
  <c r="N27" i="14"/>
  <c r="AD27" i="14" s="1"/>
  <c r="C13" i="11"/>
  <c r="N27" i="7"/>
  <c r="AD27" i="7" s="1"/>
  <c r="G141" i="4"/>
  <c r="G140" i="4"/>
  <c r="G35" i="8"/>
  <c r="H35" i="8" s="1"/>
  <c r="F146" i="4"/>
  <c r="G147" i="4" s="1"/>
  <c r="O70" i="6"/>
  <c r="O71" i="6" s="1"/>
  <c r="M68" i="6"/>
  <c r="M69" i="6" s="1"/>
  <c r="L128" i="4"/>
  <c r="K128" i="4"/>
  <c r="U70" i="6"/>
  <c r="U71" i="6" s="1"/>
  <c r="V70" i="6"/>
  <c r="V71" i="6" s="1"/>
  <c r="N57" i="4"/>
  <c r="K57" i="4"/>
  <c r="N104" i="4"/>
  <c r="L104" i="4"/>
  <c r="K104" i="4"/>
  <c r="O67" i="14"/>
  <c r="AD67" i="14" s="1"/>
  <c r="C72" i="11"/>
  <c r="W70" i="6"/>
  <c r="W71" i="6" s="1"/>
  <c r="AD80" i="7"/>
  <c r="N91" i="7"/>
  <c r="G104" i="8"/>
  <c r="H48" i="7"/>
  <c r="H105" i="7" s="1"/>
  <c r="I133" i="8"/>
  <c r="M164" i="7"/>
  <c r="G127" i="7"/>
  <c r="G59" i="8"/>
  <c r="H59" i="8" s="1"/>
  <c r="N23" i="14"/>
  <c r="AD23" i="14" s="1"/>
  <c r="C10" i="11"/>
  <c r="N14" i="14"/>
  <c r="C25" i="11"/>
  <c r="N14" i="7"/>
  <c r="N27" i="8"/>
  <c r="N61" i="4"/>
  <c r="Q151" i="14"/>
  <c r="AD151" i="14" s="1"/>
  <c r="Q145" i="8"/>
  <c r="AD145" i="8" s="1"/>
  <c r="H45" i="8"/>
  <c r="K81" i="4"/>
  <c r="N81" i="4"/>
  <c r="R163" i="14"/>
  <c r="AD163" i="14" s="1"/>
  <c r="R157" i="8"/>
  <c r="AD157" i="8" s="1"/>
  <c r="M14" i="6"/>
  <c r="M12" i="6" s="1"/>
  <c r="M19" i="6" s="1"/>
  <c r="H12" i="6"/>
  <c r="H19" i="6" s="1"/>
  <c r="G41" i="6"/>
  <c r="I69" i="6"/>
  <c r="P69" i="6"/>
  <c r="P70" i="6" s="1"/>
  <c r="P71" i="6" s="1"/>
  <c r="T69" i="6"/>
  <c r="X69" i="6"/>
  <c r="H155" i="7"/>
  <c r="G154" i="7"/>
  <c r="H154" i="7" s="1"/>
  <c r="AD58" i="14"/>
  <c r="AD84" i="14"/>
  <c r="Q93" i="14"/>
  <c r="N100" i="4"/>
  <c r="R171" i="14"/>
  <c r="AD171" i="14" s="1"/>
  <c r="R165" i="8"/>
  <c r="AD165" i="8" s="1"/>
  <c r="H68" i="6"/>
  <c r="H69" i="6" s="1"/>
  <c r="H77" i="7"/>
  <c r="M77" i="7" s="1"/>
  <c r="G75" i="7"/>
  <c r="H75" i="7" s="1"/>
  <c r="T70" i="6"/>
  <c r="T71" i="6" s="1"/>
  <c r="I19" i="6"/>
  <c r="I41" i="6" s="1"/>
  <c r="L130" i="4"/>
  <c r="N130" i="4"/>
  <c r="K130" i="4"/>
  <c r="N41" i="14"/>
  <c r="AD41" i="14" s="1"/>
  <c r="C28" i="11"/>
  <c r="P71" i="14"/>
  <c r="AD71" i="14" s="1"/>
  <c r="P71" i="8"/>
  <c r="L106" i="4"/>
  <c r="K106" i="4"/>
  <c r="N126" i="4"/>
  <c r="H29" i="6"/>
  <c r="M30" i="6"/>
  <c r="M29" i="6" s="1"/>
  <c r="N41" i="6"/>
  <c r="N70" i="6" s="1"/>
  <c r="N71" i="6" s="1"/>
  <c r="K37" i="12"/>
  <c r="F166" i="12"/>
  <c r="Y146" i="13"/>
  <c r="AD135" i="14"/>
  <c r="R138" i="14" s="1"/>
  <c r="R139" i="14" s="1"/>
  <c r="R136" i="14"/>
  <c r="N93" i="14"/>
  <c r="AD60" i="14"/>
  <c r="O161" i="12"/>
  <c r="O158" i="12"/>
  <c r="O159" i="12"/>
  <c r="L111" i="13"/>
  <c r="F107" i="10"/>
  <c r="E157" i="12"/>
  <c r="F158" i="12" s="1"/>
  <c r="AB144" i="13"/>
  <c r="AA144" i="13"/>
  <c r="Y150" i="13"/>
  <c r="AA150" i="13" s="1"/>
  <c r="F139" i="13"/>
  <c r="G140" i="13"/>
  <c r="L94" i="10"/>
  <c r="L95" i="10"/>
  <c r="E107" i="10"/>
  <c r="AS50" i="10"/>
  <c r="J31" i="12"/>
  <c r="E100" i="12"/>
  <c r="M74" i="12"/>
  <c r="E37" i="12"/>
  <c r="M14" i="12"/>
  <c r="J52" i="12"/>
  <c r="J59" i="12" s="1"/>
  <c r="E18" i="12"/>
  <c r="J13" i="12"/>
  <c r="M114" i="12"/>
  <c r="M94" i="12"/>
  <c r="E78" i="12"/>
  <c r="F37" i="12"/>
  <c r="F165" i="12"/>
  <c r="M113" i="12"/>
  <c r="M13" i="12"/>
  <c r="K52" i="12"/>
  <c r="K59" i="12" s="1"/>
  <c r="M149" i="12"/>
  <c r="E163" i="12"/>
  <c r="Z27" i="13"/>
  <c r="Y27" i="13"/>
  <c r="K25" i="13"/>
  <c r="L31" i="13"/>
  <c r="L46" i="13" s="1"/>
  <c r="F147" i="13"/>
  <c r="H106" i="14"/>
  <c r="M105" i="14"/>
  <c r="C66" i="11"/>
  <c r="C54" i="11"/>
  <c r="M58" i="12"/>
  <c r="J12" i="12"/>
  <c r="M106" i="14"/>
  <c r="K95" i="10"/>
  <c r="AD59" i="14"/>
  <c r="J93" i="14" s="1"/>
  <c r="AD30" i="14"/>
  <c r="O49" i="14"/>
  <c r="M13" i="14"/>
  <c r="F100" i="12"/>
  <c r="J33" i="12"/>
  <c r="M135" i="12"/>
  <c r="M136" i="12" s="1"/>
  <c r="J152" i="12"/>
  <c r="J154" i="12" s="1"/>
  <c r="J132" i="12"/>
  <c r="J136" i="12" s="1"/>
  <c r="M56" i="12"/>
  <c r="M29" i="12"/>
  <c r="N57" i="13"/>
  <c r="N19" i="13"/>
  <c r="H93" i="14"/>
  <c r="M13" i="15"/>
  <c r="M21" i="15"/>
  <c r="M24" i="15"/>
  <c r="M36" i="15"/>
  <c r="J43" i="15"/>
  <c r="M45" i="15"/>
  <c r="M63" i="15"/>
  <c r="M67" i="15"/>
  <c r="M89" i="15"/>
  <c r="G94" i="14"/>
  <c r="AF94" i="14" s="1"/>
  <c r="G107" i="14"/>
  <c r="H137" i="14"/>
  <c r="H139" i="14" s="1"/>
  <c r="M15" i="15"/>
  <c r="M22" i="15"/>
  <c r="M64" i="15"/>
  <c r="M68" i="15"/>
  <c r="M71" i="15"/>
  <c r="M90" i="15"/>
  <c r="I59" i="14"/>
  <c r="M59" i="14" s="1"/>
  <c r="H48" i="14"/>
  <c r="I147" i="14"/>
  <c r="M147" i="14" s="1"/>
  <c r="J49" i="14"/>
  <c r="J50" i="14" s="1"/>
  <c r="I41" i="14"/>
  <c r="M41" i="14" s="1"/>
  <c r="I14" i="14"/>
  <c r="I71" i="14"/>
  <c r="M71" i="14" s="1"/>
  <c r="M151" i="14"/>
  <c r="O138" i="14"/>
  <c r="O139" i="14" s="1"/>
  <c r="P138" i="14"/>
  <c r="P139" i="14" s="1"/>
  <c r="H92" i="14"/>
  <c r="M73" i="15"/>
  <c r="K73" i="15"/>
  <c r="J73" i="15"/>
  <c r="I184" i="18" l="1"/>
  <c r="M180" i="18"/>
  <c r="M108" i="18"/>
  <c r="M109" i="18" s="1"/>
  <c r="M94" i="18"/>
  <c r="H94" i="18"/>
  <c r="H107" i="18"/>
  <c r="H109" i="18" s="1"/>
  <c r="H182" i="18"/>
  <c r="O183" i="18"/>
  <c r="O185" i="18" s="1"/>
  <c r="L184" i="18"/>
  <c r="N184" i="18"/>
  <c r="O184" i="18"/>
  <c r="H179" i="18"/>
  <c r="H178" i="18"/>
  <c r="H181" i="18" s="1"/>
  <c r="H184" i="18" s="1"/>
  <c r="G184" i="18"/>
  <c r="L183" i="18"/>
  <c r="H180" i="18"/>
  <c r="H183" i="18" s="1"/>
  <c r="K183" i="18"/>
  <c r="I183" i="18"/>
  <c r="M181" i="18"/>
  <c r="I138" i="14"/>
  <c r="I139" i="14" s="1"/>
  <c r="G102" i="14"/>
  <c r="AF102" i="14" s="1"/>
  <c r="AF100" i="14"/>
  <c r="Z146" i="13"/>
  <c r="M23" i="14"/>
  <c r="AD59" i="7"/>
  <c r="J91" i="7" s="1"/>
  <c r="P91" i="7"/>
  <c r="P106" i="7" s="1"/>
  <c r="F111" i="10"/>
  <c r="G112" i="10" s="1"/>
  <c r="K138" i="14"/>
  <c r="K139" i="14" s="1"/>
  <c r="J138" i="14"/>
  <c r="J139" i="14" s="1"/>
  <c r="M119" i="14"/>
  <c r="M138" i="14" s="1"/>
  <c r="M139" i="14" s="1"/>
  <c r="I49" i="14"/>
  <c r="I50" i="14" s="1"/>
  <c r="N138" i="14"/>
  <c r="N139" i="14" s="1"/>
  <c r="L138" i="14"/>
  <c r="L139" i="14" s="1"/>
  <c r="O93" i="14"/>
  <c r="J18" i="12"/>
  <c r="J37" i="12"/>
  <c r="L100" i="10"/>
  <c r="G145" i="13"/>
  <c r="O162" i="12"/>
  <c r="O157" i="12"/>
  <c r="AA141" i="13"/>
  <c r="M91" i="7"/>
  <c r="I91" i="7"/>
  <c r="M103" i="8"/>
  <c r="H32" i="6"/>
  <c r="H41" i="6" s="1"/>
  <c r="G144" i="13"/>
  <c r="M99" i="14"/>
  <c r="M101" i="14" s="1"/>
  <c r="M102" i="14" s="1"/>
  <c r="H101" i="14"/>
  <c r="H102" i="14" s="1"/>
  <c r="J78" i="12"/>
  <c r="M175" i="14"/>
  <c r="H128" i="14"/>
  <c r="M128" i="14" s="1"/>
  <c r="G126" i="14"/>
  <c r="H126" i="14" s="1"/>
  <c r="G19" i="14"/>
  <c r="H21" i="14"/>
  <c r="G108" i="14"/>
  <c r="K154" i="12"/>
  <c r="J100" i="12"/>
  <c r="N26" i="8"/>
  <c r="AD26" i="8" s="1"/>
  <c r="N41" i="7"/>
  <c r="AD41" i="7" s="1"/>
  <c r="AF46" i="7" s="1"/>
  <c r="AD133" i="7"/>
  <c r="R134" i="7"/>
  <c r="I136" i="7"/>
  <c r="M117" i="7"/>
  <c r="M136" i="7" s="1"/>
  <c r="AD74" i="8"/>
  <c r="Q90" i="8"/>
  <c r="Q105" i="8" s="1"/>
  <c r="H132" i="8"/>
  <c r="G134" i="8"/>
  <c r="H134" i="8" s="1"/>
  <c r="G182" i="14"/>
  <c r="AF48" i="14"/>
  <c r="G50" i="14"/>
  <c r="AF50" i="14" s="1"/>
  <c r="O144" i="13"/>
  <c r="Q138" i="14"/>
  <c r="Q139" i="14" s="1"/>
  <c r="G139" i="14"/>
  <c r="G179" i="14"/>
  <c r="G181" i="14" s="1"/>
  <c r="AF98" i="7"/>
  <c r="G100" i="7"/>
  <c r="AF100" i="7" s="1"/>
  <c r="G83" i="8"/>
  <c r="H84" i="8"/>
  <c r="H83" i="8" s="1"/>
  <c r="L133" i="8"/>
  <c r="AF149" i="14"/>
  <c r="AF92" i="14"/>
  <c r="S70" i="6"/>
  <c r="S71" i="6" s="1"/>
  <c r="R155" i="14"/>
  <c r="AD155" i="14" s="1"/>
  <c r="R152" i="7"/>
  <c r="AD152" i="7" s="1"/>
  <c r="R149" i="8"/>
  <c r="AD149" i="8" s="1"/>
  <c r="Q91" i="7"/>
  <c r="Q106" i="7" s="1"/>
  <c r="M94" i="14"/>
  <c r="J94" i="14"/>
  <c r="J108" i="14"/>
  <c r="J109" i="14" s="1"/>
  <c r="N94" i="14"/>
  <c r="N49" i="14"/>
  <c r="N108" i="14" s="1"/>
  <c r="N109" i="14" s="1"/>
  <c r="AD14" i="14"/>
  <c r="AF104" i="8"/>
  <c r="H173" i="8"/>
  <c r="G176" i="8"/>
  <c r="H107" i="14"/>
  <c r="H94" i="14"/>
  <c r="H182" i="14"/>
  <c r="H50" i="14"/>
  <c r="H108" i="14"/>
  <c r="F157" i="12"/>
  <c r="F159" i="12"/>
  <c r="AD71" i="8"/>
  <c r="P90" i="8"/>
  <c r="P105" i="8" s="1"/>
  <c r="Q108" i="14"/>
  <c r="Q109" i="14" s="1"/>
  <c r="Q94" i="14"/>
  <c r="I93" i="14"/>
  <c r="K93" i="14"/>
  <c r="L93" i="14"/>
  <c r="X41" i="6"/>
  <c r="AD14" i="7"/>
  <c r="N49" i="7"/>
  <c r="G148" i="4"/>
  <c r="G146" i="4" s="1"/>
  <c r="M90" i="8"/>
  <c r="F146" i="13"/>
  <c r="G148" i="13" s="1"/>
  <c r="O108" i="14"/>
  <c r="O109" i="14" s="1"/>
  <c r="O94" i="14"/>
  <c r="M14" i="14"/>
  <c r="M49" i="14" s="1"/>
  <c r="S138" i="14"/>
  <c r="S139" i="14" s="1"/>
  <c r="P93" i="14"/>
  <c r="G70" i="6"/>
  <c r="V76" i="6" s="1"/>
  <c r="L111" i="4"/>
  <c r="R175" i="14"/>
  <c r="AD175" i="14" s="1"/>
  <c r="R169" i="8"/>
  <c r="AD169" i="8" s="1"/>
  <c r="R172" i="7"/>
  <c r="AD172" i="7" s="1"/>
  <c r="L132" i="4"/>
  <c r="K91" i="7"/>
  <c r="L177" i="14"/>
  <c r="M177" i="14"/>
  <c r="Q177" i="14"/>
  <c r="N177" i="14"/>
  <c r="R177" i="14"/>
  <c r="O177" i="14"/>
  <c r="H177" i="14"/>
  <c r="I177" i="14"/>
  <c r="K177" i="14"/>
  <c r="J177" i="14"/>
  <c r="P177" i="14"/>
  <c r="S177" i="14"/>
  <c r="V177" i="14"/>
  <c r="W177" i="14"/>
  <c r="X177" i="14"/>
  <c r="U177" i="14"/>
  <c r="T177" i="14"/>
  <c r="G91" i="7"/>
  <c r="H135" i="7"/>
  <c r="G176" i="7"/>
  <c r="M22" i="6"/>
  <c r="M32" i="6" s="1"/>
  <c r="M41" i="6" s="1"/>
  <c r="M70" i="6" s="1"/>
  <c r="H104" i="8"/>
  <c r="L91" i="7"/>
  <c r="H171" i="8"/>
  <c r="X171" i="8"/>
  <c r="Q171" i="8"/>
  <c r="Q174" i="8" s="1"/>
  <c r="Q177" i="8" s="1"/>
  <c r="M171" i="8"/>
  <c r="M174" i="8" s="1"/>
  <c r="U171" i="8"/>
  <c r="V171" i="8"/>
  <c r="G171" i="8"/>
  <c r="K171" i="8"/>
  <c r="K174" i="8" s="1"/>
  <c r="W171" i="8"/>
  <c r="I171" i="8"/>
  <c r="I174" i="8" s="1"/>
  <c r="P171" i="8"/>
  <c r="P174" i="8" s="1"/>
  <c r="P177" i="8" s="1"/>
  <c r="L171" i="8"/>
  <c r="L174" i="8" s="1"/>
  <c r="J171" i="8"/>
  <c r="J174" i="8" s="1"/>
  <c r="R171" i="8"/>
  <c r="R174" i="8" s="1"/>
  <c r="R177" i="8" s="1"/>
  <c r="S171" i="8"/>
  <c r="S174" i="8" s="1"/>
  <c r="S177" i="8" s="1"/>
  <c r="O171" i="8"/>
  <c r="O174" i="8" s="1"/>
  <c r="O177" i="8" s="1"/>
  <c r="T171" i="8"/>
  <c r="N171" i="8"/>
  <c r="H91" i="7"/>
  <c r="O110" i="10"/>
  <c r="O109" i="10"/>
  <c r="O114" i="10"/>
  <c r="O107" i="10"/>
  <c r="O111" i="10"/>
  <c r="O115" i="10"/>
  <c r="O116" i="10"/>
  <c r="O112" i="10"/>
  <c r="O108" i="10"/>
  <c r="O113" i="10"/>
  <c r="G109" i="14"/>
  <c r="G184" i="14" s="1"/>
  <c r="W190" i="14" s="1"/>
  <c r="AF107" i="14"/>
  <c r="AE181" i="14"/>
  <c r="H179" i="14"/>
  <c r="E161" i="12"/>
  <c r="G139" i="13"/>
  <c r="G141" i="13"/>
  <c r="G107" i="10"/>
  <c r="G109" i="10"/>
  <c r="G108" i="10"/>
  <c r="H70" i="6"/>
  <c r="I70" i="6"/>
  <c r="AD27" i="8"/>
  <c r="N46" i="8"/>
  <c r="N105" i="8" s="1"/>
  <c r="G130" i="7"/>
  <c r="H130" i="7" s="1"/>
  <c r="H127" i="7"/>
  <c r="N106" i="7"/>
  <c r="AF105" i="7"/>
  <c r="W174" i="7"/>
  <c r="X174" i="7"/>
  <c r="U174" i="7"/>
  <c r="M174" i="7"/>
  <c r="M177" i="7" s="1"/>
  <c r="Q174" i="7"/>
  <c r="K174" i="7"/>
  <c r="O174" i="7"/>
  <c r="G174" i="7"/>
  <c r="S174" i="7"/>
  <c r="R174" i="7"/>
  <c r="L174" i="7"/>
  <c r="P174" i="7"/>
  <c r="H174" i="7"/>
  <c r="I174" i="7"/>
  <c r="I177" i="7" s="1"/>
  <c r="N174" i="7"/>
  <c r="T174" i="7"/>
  <c r="J174" i="7"/>
  <c r="V174" i="7"/>
  <c r="M184" i="18" l="1"/>
  <c r="M183" i="18"/>
  <c r="K136" i="7"/>
  <c r="K177" i="7" s="1"/>
  <c r="L136" i="7"/>
  <c r="N136" i="7"/>
  <c r="S136" i="7"/>
  <c r="J136" i="7"/>
  <c r="J177" i="7" s="1"/>
  <c r="J180" i="7" s="1"/>
  <c r="G136" i="7"/>
  <c r="G137" i="7" s="1"/>
  <c r="H137" i="7" s="1"/>
  <c r="Q136" i="7"/>
  <c r="H136" i="7"/>
  <c r="R136" i="7"/>
  <c r="R177" i="7" s="1"/>
  <c r="R180" i="7" s="1"/>
  <c r="R182" i="7" s="1"/>
  <c r="P136" i="7"/>
  <c r="P177" i="7" s="1"/>
  <c r="P180" i="7" s="1"/>
  <c r="P182" i="7" s="1"/>
  <c r="O136" i="7"/>
  <c r="L177" i="7"/>
  <c r="O177" i="7"/>
  <c r="O180" i="7" s="1"/>
  <c r="O182" i="7" s="1"/>
  <c r="Q177" i="7"/>
  <c r="Q180" i="7" s="1"/>
  <c r="Q182" i="7" s="1"/>
  <c r="AF108" i="14"/>
  <c r="G183" i="14"/>
  <c r="H19" i="14"/>
  <c r="AE38" i="14"/>
  <c r="G111" i="10"/>
  <c r="G113" i="10"/>
  <c r="M50" i="14"/>
  <c r="M108" i="14"/>
  <c r="M109" i="14" s="1"/>
  <c r="N177" i="7"/>
  <c r="N180" i="7" s="1"/>
  <c r="N182" i="7" s="1"/>
  <c r="AD174" i="7"/>
  <c r="G46" i="8"/>
  <c r="L46" i="8"/>
  <c r="I46" i="8"/>
  <c r="J46" i="8"/>
  <c r="K46" i="8"/>
  <c r="H46" i="8"/>
  <c r="M46" i="8"/>
  <c r="F161" i="12"/>
  <c r="F162" i="12"/>
  <c r="H92" i="7"/>
  <c r="G174" i="8"/>
  <c r="G172" i="8"/>
  <c r="H176" i="7"/>
  <c r="H179" i="7" s="1"/>
  <c r="G179" i="7"/>
  <c r="K178" i="14"/>
  <c r="K181" i="14" s="1"/>
  <c r="K180" i="14"/>
  <c r="R178" i="14"/>
  <c r="R181" i="14" s="1"/>
  <c r="R184" i="14" s="1"/>
  <c r="R180" i="14"/>
  <c r="R183" i="14" s="1"/>
  <c r="R185" i="14" s="1"/>
  <c r="L178" i="14"/>
  <c r="L181" i="14" s="1"/>
  <c r="L180" i="14"/>
  <c r="M105" i="8"/>
  <c r="G49" i="7"/>
  <c r="L49" i="7"/>
  <c r="K49" i="7"/>
  <c r="M49" i="7"/>
  <c r="M106" i="7" s="1"/>
  <c r="J49" i="7"/>
  <c r="J106" i="7" s="1"/>
  <c r="I49" i="7"/>
  <c r="I106" i="7" s="1"/>
  <c r="I180" i="7" s="1"/>
  <c r="H49" i="7"/>
  <c r="H106" i="7" s="1"/>
  <c r="H107" i="7" s="1"/>
  <c r="K108" i="14"/>
  <c r="K109" i="14" s="1"/>
  <c r="K94" i="14"/>
  <c r="H109" i="14"/>
  <c r="H177" i="7"/>
  <c r="H175" i="7"/>
  <c r="H178" i="7" s="1"/>
  <c r="F163" i="12"/>
  <c r="N174" i="8"/>
  <c r="N177" i="8" s="1"/>
  <c r="AD171" i="8"/>
  <c r="I178" i="14"/>
  <c r="I181" i="14" s="1"/>
  <c r="I180" i="14"/>
  <c r="N178" i="14"/>
  <c r="N181" i="14" s="1"/>
  <c r="N184" i="14" s="1"/>
  <c r="AD177" i="14"/>
  <c r="N180" i="14"/>
  <c r="N183" i="14" s="1"/>
  <c r="N185" i="14" s="1"/>
  <c r="K106" i="7"/>
  <c r="P108" i="14"/>
  <c r="P109" i="14" s="1"/>
  <c r="P94" i="14"/>
  <c r="Q76" i="6"/>
  <c r="X76" i="6" s="1"/>
  <c r="I94" i="14"/>
  <c r="I108" i="14"/>
  <c r="I109" i="14" s="1"/>
  <c r="J90" i="8"/>
  <c r="J105" i="8" s="1"/>
  <c r="J177" i="8" s="1"/>
  <c r="L90" i="8"/>
  <c r="L105" i="8" s="1"/>
  <c r="G90" i="8"/>
  <c r="K90" i="8"/>
  <c r="K105" i="8" s="1"/>
  <c r="H90" i="8"/>
  <c r="I90" i="8"/>
  <c r="I105" i="8" s="1"/>
  <c r="I177" i="8" s="1"/>
  <c r="G177" i="7"/>
  <c r="G175" i="7"/>
  <c r="M180" i="7"/>
  <c r="H174" i="8"/>
  <c r="H172" i="8"/>
  <c r="H175" i="8" s="1"/>
  <c r="P178" i="14"/>
  <c r="P181" i="14" s="1"/>
  <c r="P180" i="14"/>
  <c r="P183" i="14" s="1"/>
  <c r="P185" i="14" s="1"/>
  <c r="H180" i="14"/>
  <c r="H183" i="14" s="1"/>
  <c r="H178" i="14"/>
  <c r="H181" i="14" s="1"/>
  <c r="H184" i="14" s="1"/>
  <c r="Q178" i="14"/>
  <c r="Q181" i="14" s="1"/>
  <c r="Q184" i="14" s="1"/>
  <c r="Q180" i="14"/>
  <c r="Q183" i="14" s="1"/>
  <c r="Q185" i="14" s="1"/>
  <c r="G147" i="13"/>
  <c r="G146" i="13" s="1"/>
  <c r="H176" i="8"/>
  <c r="AF109" i="14"/>
  <c r="Y109" i="14"/>
  <c r="Q190" i="14"/>
  <c r="Y190" i="14" s="1"/>
  <c r="L177" i="8"/>
  <c r="K177" i="8"/>
  <c r="M177" i="8"/>
  <c r="L106" i="7"/>
  <c r="L180" i="7" s="1"/>
  <c r="AF91" i="7"/>
  <c r="G92" i="7"/>
  <c r="AF92" i="7" s="1"/>
  <c r="G106" i="7"/>
  <c r="J178" i="14"/>
  <c r="J181" i="14" s="1"/>
  <c r="J184" i="14" s="1"/>
  <c r="J180" i="14"/>
  <c r="J183" i="14" s="1"/>
  <c r="O178" i="14"/>
  <c r="O181" i="14" s="1"/>
  <c r="O184" i="14" s="1"/>
  <c r="O180" i="14"/>
  <c r="O183" i="14" s="1"/>
  <c r="O185" i="14" s="1"/>
  <c r="M178" i="14"/>
  <c r="M181" i="14" s="1"/>
  <c r="M180" i="14"/>
  <c r="M183" i="14" s="1"/>
  <c r="L94" i="14"/>
  <c r="L108" i="14"/>
  <c r="L109" i="14" s="1"/>
  <c r="K180" i="7" l="1"/>
  <c r="P184" i="14"/>
  <c r="M184" i="14"/>
  <c r="G180" i="7"/>
  <c r="H181" i="7"/>
  <c r="AF49" i="7"/>
  <c r="G50" i="7"/>
  <c r="AF106" i="7"/>
  <c r="G107" i="7"/>
  <c r="AF90" i="8"/>
  <c r="G105" i="8"/>
  <c r="G91" i="8"/>
  <c r="AF91" i="8" s="1"/>
  <c r="I183" i="14"/>
  <c r="H180" i="7"/>
  <c r="I184" i="14"/>
  <c r="L183" i="14"/>
  <c r="K183" i="14"/>
  <c r="G175" i="8"/>
  <c r="AE172" i="8"/>
  <c r="G47" i="8"/>
  <c r="AF46" i="8"/>
  <c r="G178" i="7"/>
  <c r="AE175" i="7"/>
  <c r="H105" i="8"/>
  <c r="H106" i="8" s="1"/>
  <c r="H178" i="8" s="1"/>
  <c r="H91" i="8"/>
  <c r="L184" i="14"/>
  <c r="K184" i="14"/>
  <c r="G177" i="8"/>
  <c r="AE175" i="8" l="1"/>
  <c r="AF107" i="7"/>
  <c r="Y107" i="7"/>
  <c r="H47" i="8"/>
  <c r="AF47" i="8"/>
  <c r="AE178" i="7"/>
  <c r="G181" i="7"/>
  <c r="W187" i="7" s="1"/>
  <c r="AF105" i="8"/>
  <c r="G106" i="8"/>
  <c r="AF50" i="7"/>
  <c r="H50" i="7"/>
  <c r="H177" i="8"/>
  <c r="Q187" i="7" l="1"/>
  <c r="Y187" i="7" s="1"/>
  <c r="AF106" i="8"/>
  <c r="Y106" i="8"/>
  <c r="G178" i="8"/>
  <c r="W184" i="8" s="1"/>
  <c r="Q184" i="8" l="1"/>
  <c r="Y184" i="8" s="1"/>
</calcChain>
</file>

<file path=xl/sharedStrings.xml><?xml version="1.0" encoding="utf-8"?>
<sst xmlns="http://schemas.openxmlformats.org/spreadsheetml/2006/main" count="4579" uniqueCount="570">
  <si>
    <t>Назва дисципліни</t>
  </si>
  <si>
    <t>Кількість кредитів ЄКТС</t>
  </si>
  <si>
    <t>Кількість годин</t>
  </si>
  <si>
    <t>Годин на тиждень</t>
  </si>
  <si>
    <t>Форма контролю</t>
  </si>
  <si>
    <t>% аудиторних годин</t>
  </si>
  <si>
    <t>Загальний обсяг</t>
  </si>
  <si>
    <t>аудиторних</t>
  </si>
  <si>
    <t>СРС</t>
  </si>
  <si>
    <t>всього</t>
  </si>
  <si>
    <t>у тому числі:</t>
  </si>
  <si>
    <t>Л</t>
  </si>
  <si>
    <t>ЛБ</t>
  </si>
  <si>
    <t>П</t>
  </si>
  <si>
    <t>О</t>
  </si>
  <si>
    <t>Іноземна мова</t>
  </si>
  <si>
    <t>З</t>
  </si>
  <si>
    <t>Фізичне виховання</t>
  </si>
  <si>
    <t>І</t>
  </si>
  <si>
    <t>Вища математика</t>
  </si>
  <si>
    <t>Основи економічної теорії</t>
  </si>
  <si>
    <t>Інформатика</t>
  </si>
  <si>
    <t>Всього</t>
  </si>
  <si>
    <t>контроль</t>
  </si>
  <si>
    <t>2 семестр 18 тижнів</t>
  </si>
  <si>
    <t>самостійна робота</t>
  </si>
  <si>
    <t>лекції</t>
  </si>
  <si>
    <t>лабораторні</t>
  </si>
  <si>
    <t>практичні</t>
  </si>
  <si>
    <t>ДЗ</t>
  </si>
  <si>
    <t>Філософія</t>
  </si>
  <si>
    <t>В</t>
  </si>
  <si>
    <t>Українська мова за професійним спрямуванням</t>
  </si>
  <si>
    <t>Економіко-математичні методи та моделі</t>
  </si>
  <si>
    <t>Статистика</t>
  </si>
  <si>
    <t>Економіка праці та соціально-трудові відносини</t>
  </si>
  <si>
    <t>Іноземна мова (за професійним спрямуванням) / Психологія управління</t>
  </si>
  <si>
    <t>Фінанси</t>
  </si>
  <si>
    <t>Менеджмент</t>
  </si>
  <si>
    <t>Безпека життєдіяльності та основи охорони праці</t>
  </si>
  <si>
    <t>Державна атестація</t>
  </si>
  <si>
    <t>обовязкові</t>
  </si>
  <si>
    <t>вибіркові</t>
  </si>
  <si>
    <t>Дипломне проектування</t>
  </si>
  <si>
    <t>Економіка підприємства</t>
  </si>
  <si>
    <t>Переддипломна практика</t>
  </si>
  <si>
    <t>Іноземна мова (за професійним спрямуванням) / Соціологія</t>
  </si>
  <si>
    <t>Загальний цикл</t>
  </si>
  <si>
    <t>Професійний цикл</t>
  </si>
  <si>
    <t>Трудове право / Конституційне право</t>
  </si>
  <si>
    <t>1 семестр 15 тижнів</t>
  </si>
  <si>
    <t>3 семестр 15 тижнів</t>
  </si>
  <si>
    <t>Історія України та української культури</t>
  </si>
  <si>
    <t>Навчальна пратика "Вступ до фаху"</t>
  </si>
  <si>
    <t>Бухгалтерський облік</t>
  </si>
  <si>
    <t>Ф</t>
  </si>
  <si>
    <t>М</t>
  </si>
  <si>
    <t>ЕП</t>
  </si>
  <si>
    <t>ОА</t>
  </si>
  <si>
    <t>Г</t>
  </si>
  <si>
    <t>Маркетинг</t>
  </si>
  <si>
    <t>Вступ до навчального процесу</t>
  </si>
  <si>
    <t>Мікро- та макроекономіка</t>
  </si>
  <si>
    <t>2а</t>
  </si>
  <si>
    <t>2б</t>
  </si>
  <si>
    <t>4а</t>
  </si>
  <si>
    <t>4б</t>
  </si>
  <si>
    <t>Договірне право / Основи адміністративного права</t>
  </si>
  <si>
    <t>ФВ</t>
  </si>
  <si>
    <t>ВМ</t>
  </si>
  <si>
    <t>ФБС</t>
  </si>
  <si>
    <t>Х</t>
  </si>
  <si>
    <t>4 семестр 13 тижнів</t>
  </si>
  <si>
    <t>МП</t>
  </si>
  <si>
    <t>Кількість кредитів ЄКТС ВНЗ</t>
  </si>
  <si>
    <t>Кількість кредитів ЄКТС академії</t>
  </si>
  <si>
    <t xml:space="preserve">Історія України </t>
  </si>
  <si>
    <t>Правознавство</t>
  </si>
  <si>
    <t>ФБСП</t>
  </si>
  <si>
    <t>Математика для економістів</t>
  </si>
  <si>
    <t>Регіоналістика</t>
  </si>
  <si>
    <t>Інвестування / Бізнес-моделювання</t>
  </si>
  <si>
    <t>Податкова система та оподаткування</t>
  </si>
  <si>
    <t>Фінансовий аналіз</t>
  </si>
  <si>
    <t>Курсова робота "Фінансовий аналіз"</t>
  </si>
  <si>
    <t>Контролінг та бюджетування діяльності суб'єктів підприємництва / Державний фінансовий контроль та державні закупівлі</t>
  </si>
  <si>
    <t>Звітність суб'єктів господарювання та фінансово-кредитних установ / Міжнародні стандарти фінансової звітності</t>
  </si>
  <si>
    <t>Фінанси, банківська справа та страхування (уск)</t>
  </si>
  <si>
    <t xml:space="preserve">Гроші та кредит </t>
  </si>
  <si>
    <t>Курсова робота "Фінанси"</t>
  </si>
  <si>
    <t>Бюджетна система</t>
  </si>
  <si>
    <t>Банківська система</t>
  </si>
  <si>
    <t>Курсова робота "Банківська система"</t>
  </si>
  <si>
    <t>Фінансова діяльність суб'єктів господарювання</t>
  </si>
  <si>
    <t>Страхування</t>
  </si>
  <si>
    <t>Виробнича практика (фінансово-економічна)</t>
  </si>
  <si>
    <t>Виробнича практика (фінансово-аналітична)</t>
  </si>
  <si>
    <t>Аналіз банківської діяльності / Центральний банк та грошово-кредитна політика</t>
  </si>
  <si>
    <t>Фінансово-економічні ризики / Фінанси зарубіжних корпорацій</t>
  </si>
  <si>
    <t>Місцеві фінанси / Казначейська справа</t>
  </si>
  <si>
    <t>Фінансовий ринок / Біржова діяльність</t>
  </si>
  <si>
    <t>Інформаційні системи та технології у фінансах / Програмне забезпечення обробки комп'ютерної інформації</t>
  </si>
  <si>
    <t>Соціальне страхування та відповідальність  / Інвестиційне кредитування</t>
  </si>
  <si>
    <t>Історія української культури</t>
  </si>
  <si>
    <t>Тренінг "Ділова кар'єра та технологія працевлаштування"</t>
  </si>
  <si>
    <t>Іноземна мова (за професійним спрямуванням) / Політологія</t>
  </si>
  <si>
    <t>или</t>
  </si>
  <si>
    <t>МП/М</t>
  </si>
  <si>
    <t>ЗАТВЕРДЖЕНО:</t>
  </si>
  <si>
    <t>Міністерство освіти і науки України</t>
  </si>
  <si>
    <t>на засіданні Вченої ради</t>
  </si>
  <si>
    <t>Донбаська державна машинобудівна академія</t>
  </si>
  <si>
    <t xml:space="preserve">НАВЧАЛЬНИЙ ПЛАН </t>
  </si>
  <si>
    <t>Ректор ________________________</t>
  </si>
  <si>
    <t>(Ковальов В.Д.)</t>
  </si>
  <si>
    <r>
      <t xml:space="preserve">підготовки: </t>
    </r>
    <r>
      <rPr>
        <b/>
        <sz val="20"/>
        <rFont val="Times New Roman"/>
        <family val="1"/>
        <charset val="204"/>
      </rPr>
      <t>бакалавра</t>
    </r>
  </si>
  <si>
    <t>Срок навчання - 1 рік 10 місяців</t>
  </si>
  <si>
    <r>
      <t xml:space="preserve">з галузі знань:  </t>
    </r>
    <r>
      <rPr>
        <b/>
        <sz val="20"/>
        <rFont val="Times New Roman"/>
        <family val="1"/>
        <charset val="204"/>
      </rPr>
      <t>07 Управління та адміністрування</t>
    </r>
  </si>
  <si>
    <t>На основі освітньо-кваліфікаційного рівня "молодший спеціаліст", освітнього ступеня "молодший бакалавр"</t>
  </si>
  <si>
    <r>
      <t xml:space="preserve">спеціальність: </t>
    </r>
    <r>
      <rPr>
        <b/>
        <sz val="20"/>
        <rFont val="Times New Roman"/>
        <family val="1"/>
        <charset val="204"/>
      </rPr>
      <t>072 Фінанси, банківська справа та страхування</t>
    </r>
  </si>
  <si>
    <r>
      <t xml:space="preserve">форма навчання:     </t>
    </r>
    <r>
      <rPr>
        <b/>
        <sz val="20"/>
        <rFont val="Times New Roman"/>
        <family val="1"/>
        <charset val="204"/>
      </rPr>
      <t>денна</t>
    </r>
  </si>
  <si>
    <r>
      <t xml:space="preserve">освітня програма: </t>
    </r>
    <r>
      <rPr>
        <b/>
        <sz val="20"/>
        <rFont val="Times New Roman"/>
        <family val="1"/>
        <charset val="204"/>
      </rPr>
      <t>Фінанси, банківська справа та страхування</t>
    </r>
  </si>
  <si>
    <t>Курс</t>
  </si>
  <si>
    <t>Вересень</t>
  </si>
  <si>
    <t>Жовтень</t>
  </si>
  <si>
    <t>Листопад</t>
  </si>
  <si>
    <t>Грудень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</si>
  <si>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</si>
  <si>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</si>
  <si>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</si>
  <si>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</si>
  <si>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</si>
  <si>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</si>
  <si>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</si>
  <si>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Серпень</t>
  </si>
  <si>
    <t xml:space="preserve"> Т</t>
  </si>
  <si>
    <t>С</t>
  </si>
  <si>
    <t>К</t>
  </si>
  <si>
    <t>Д</t>
  </si>
  <si>
    <t>А</t>
  </si>
  <si>
    <t xml:space="preserve"> </t>
  </si>
  <si>
    <t xml:space="preserve">       II. ЗВЕДЕНІ ДАНІ ПРО БЮДЖЕТ ЧАСУ, тижні  </t>
  </si>
  <si>
    <t xml:space="preserve">ІІІ. ПРАКТИКА </t>
  </si>
  <si>
    <t>Теоретичне навчання</t>
  </si>
  <si>
    <t>Екзаменаційна сесія та проміж. контроль</t>
  </si>
  <si>
    <t>Практика</t>
  </si>
  <si>
    <t>Канікули</t>
  </si>
  <si>
    <t>Усього</t>
  </si>
  <si>
    <t>Назва
 практики</t>
  </si>
  <si>
    <t>Семестр</t>
  </si>
  <si>
    <t>Тижні</t>
  </si>
  <si>
    <t>Переддипломна</t>
  </si>
  <si>
    <t xml:space="preserve">V. План навчального процесу                               </t>
  </si>
  <si>
    <t>№ з/п</t>
  </si>
  <si>
    <t>НАЗВА ДИСЦИПЛІН</t>
  </si>
  <si>
    <t>Розподіл за семестрами</t>
  </si>
  <si>
    <t>Кількість кредитів ECTS</t>
  </si>
  <si>
    <t xml:space="preserve">Кількість годин </t>
  </si>
  <si>
    <t>Кількість аудиторних годин за триместрами</t>
  </si>
  <si>
    <t>екзаменів</t>
  </si>
  <si>
    <t>заліків</t>
  </si>
  <si>
    <t>курсові</t>
  </si>
  <si>
    <t>Аудиторні</t>
  </si>
  <si>
    <t>Самостійна робота</t>
  </si>
  <si>
    <t>проекти</t>
  </si>
  <si>
    <t>роботи</t>
  </si>
  <si>
    <t xml:space="preserve">лаборат. </t>
  </si>
  <si>
    <t>практич</t>
  </si>
  <si>
    <t>1 курс</t>
  </si>
  <si>
    <t>2 курс</t>
  </si>
  <si>
    <t>кількість тижнів у триместрі</t>
  </si>
  <si>
    <t>1. ОБОВ'ЯЗКОВІ НАВЧАЛЬНІ ДИСЦИПЛІНИ</t>
  </si>
  <si>
    <t>1.1.  Цикл загальної підготовки</t>
  </si>
  <si>
    <t>1.1.1</t>
  </si>
  <si>
    <t>1.1.2</t>
  </si>
  <si>
    <t>1.1.2.1</t>
  </si>
  <si>
    <t>1.1.2.2</t>
  </si>
  <si>
    <t>2д</t>
  </si>
  <si>
    <t>1.1.2.3</t>
  </si>
  <si>
    <t>3ф*</t>
  </si>
  <si>
    <t>с*</t>
  </si>
  <si>
    <t>1.1.3</t>
  </si>
  <si>
    <t>Проблеми пізнання і розвитку суспільства у філософському, культурно-історичному та морально-етичному дискурсах</t>
  </si>
  <si>
    <t>1д</t>
  </si>
  <si>
    <t>1.1.4</t>
  </si>
  <si>
    <t>1.1.5</t>
  </si>
  <si>
    <t>3д</t>
  </si>
  <si>
    <t>Разом:</t>
  </si>
  <si>
    <t>1.2 Цикл професійної підготовки</t>
  </si>
  <si>
    <t>1.2.1</t>
  </si>
  <si>
    <t>1</t>
  </si>
  <si>
    <t>1.2.2</t>
  </si>
  <si>
    <t>1.2.2.1</t>
  </si>
  <si>
    <t>1.2.2.2</t>
  </si>
  <si>
    <t>1.2.3</t>
  </si>
  <si>
    <t>1.2.4</t>
  </si>
  <si>
    <t>1.2.5</t>
  </si>
  <si>
    <t>Менеджмент та маркетинг на підприємстві</t>
  </si>
  <si>
    <t>1.2.6</t>
  </si>
  <si>
    <t>1.2.7</t>
  </si>
  <si>
    <t>1.2.7.1</t>
  </si>
  <si>
    <t>1.2.7.2</t>
  </si>
  <si>
    <t>4д</t>
  </si>
  <si>
    <t>Разом п.1.2</t>
  </si>
  <si>
    <t>1.3. Практична підготовка</t>
  </si>
  <si>
    <t>3.1</t>
  </si>
  <si>
    <t>Виробнича практика</t>
  </si>
  <si>
    <t>3.2</t>
  </si>
  <si>
    <t>Разом п. 1.3</t>
  </si>
  <si>
    <t>1.4 Державна атестація</t>
  </si>
  <si>
    <t>4.1</t>
  </si>
  <si>
    <t>4.2</t>
  </si>
  <si>
    <t>Державна атестація (захист дипломної роботи)</t>
  </si>
  <si>
    <t>Разом п 1.4</t>
  </si>
  <si>
    <t>Разом обов'язкові компоненти освітньої програми</t>
  </si>
  <si>
    <t>2. ДИСЦИПЛІНИ ВІЛЬНОГО ВИБОРУ</t>
  </si>
  <si>
    <t>2.1.  Цикл загальної підготовки</t>
  </si>
  <si>
    <t>2.1.1</t>
  </si>
  <si>
    <t>Трудове право</t>
  </si>
  <si>
    <t>Договірне право</t>
  </si>
  <si>
    <t>Разом п.2.1</t>
  </si>
  <si>
    <t>2.2.  Цикл професійної підготовки</t>
  </si>
  <si>
    <t>2.2.1</t>
  </si>
  <si>
    <t xml:space="preserve">Інвестування </t>
  </si>
  <si>
    <t>Бізнес-моделювання</t>
  </si>
  <si>
    <t>2.2.2</t>
  </si>
  <si>
    <t xml:space="preserve">Фінансово-економічні ризики </t>
  </si>
  <si>
    <t>Фінанси зарубіжних корпорацій</t>
  </si>
  <si>
    <t>2.2.3</t>
  </si>
  <si>
    <t xml:space="preserve">Гроші, кредит та фінанси </t>
  </si>
  <si>
    <t>2</t>
  </si>
  <si>
    <t>Міжнародні фінансово-економічні відносини</t>
  </si>
  <si>
    <t>2.2.4</t>
  </si>
  <si>
    <t xml:space="preserve">Фінансовий ринок </t>
  </si>
  <si>
    <t>3</t>
  </si>
  <si>
    <t>Біржова діяльність</t>
  </si>
  <si>
    <t>2.2.5</t>
  </si>
  <si>
    <t>Контролінг та бюджетування діяльності суб'єктів підприємництва</t>
  </si>
  <si>
    <t>Державний фінансовий контроль та державні закупівлі</t>
  </si>
  <si>
    <t>2.2.6</t>
  </si>
  <si>
    <t xml:space="preserve">Місцеві фінанси </t>
  </si>
  <si>
    <t>Казначейська справа</t>
  </si>
  <si>
    <t>2.2.7</t>
  </si>
  <si>
    <t xml:space="preserve">Звітність суб'єктів господарювання та фінансово-кредитних установ </t>
  </si>
  <si>
    <t>Міжнародні стандарти фінансової звітності</t>
  </si>
  <si>
    <t>2.2.8</t>
  </si>
  <si>
    <t xml:space="preserve">Аналіз банківської діяльності </t>
  </si>
  <si>
    <t>Центральний банк та грошово-кредитна політика</t>
  </si>
  <si>
    <t>2.2.9</t>
  </si>
  <si>
    <t xml:space="preserve">Інформаційні системи та технології у фінансах </t>
  </si>
  <si>
    <t>Програмне забезпечення обробки комп'ютерної інформації</t>
  </si>
  <si>
    <t>2.2.10</t>
  </si>
  <si>
    <t xml:space="preserve">Соціальне страхування та відповідальність </t>
  </si>
  <si>
    <t>Інвестиційне кредитування</t>
  </si>
  <si>
    <t>Разом п. 2.2</t>
  </si>
  <si>
    <t>Разом вибіркові компоненти освітньої програми</t>
  </si>
  <si>
    <t>Загальна кількість</t>
  </si>
  <si>
    <t>Кількість годин на тиждень</t>
  </si>
  <si>
    <t xml:space="preserve"> Кількість екзаменів</t>
  </si>
  <si>
    <t>Кількість заліків</t>
  </si>
  <si>
    <t>Кількість курсових проектів</t>
  </si>
  <si>
    <t xml:space="preserve"> Кількість курсових робіт</t>
  </si>
  <si>
    <t>Частка кредитів</t>
  </si>
  <si>
    <t>обов'язкові</t>
  </si>
  <si>
    <t>Декан факультету ФЕМ</t>
  </si>
  <si>
    <t>Є.В. Мироненко</t>
  </si>
  <si>
    <t>Зав. кафедри</t>
  </si>
  <si>
    <t>С.Я. Єлецьких</t>
  </si>
  <si>
    <t>Голова проектної групи</t>
  </si>
  <si>
    <t>на базі ЗВО 1 рівня</t>
  </si>
  <si>
    <t xml:space="preserve"> на базі академії</t>
  </si>
  <si>
    <t>Соціологія</t>
  </si>
  <si>
    <t>Психологія управління</t>
  </si>
  <si>
    <t>Договірне право на базі ЗВО 1 рівня</t>
  </si>
  <si>
    <t>Конституційне право на базі ЗВО 1 рівня</t>
  </si>
  <si>
    <t>Гроші та кредит</t>
  </si>
  <si>
    <t>2б д</t>
  </si>
  <si>
    <t xml:space="preserve">Менеджмент </t>
  </si>
  <si>
    <t>2а д</t>
  </si>
  <si>
    <t>2ад</t>
  </si>
  <si>
    <t>2.1.1.1</t>
  </si>
  <si>
    <t>2.1.1.2</t>
  </si>
  <si>
    <t>Політологія</t>
  </si>
  <si>
    <t>1.1.1.1</t>
  </si>
  <si>
    <t>1.1.1.2</t>
  </si>
  <si>
    <t>1.1.3.1</t>
  </si>
  <si>
    <t>1.1.3.2</t>
  </si>
  <si>
    <t>1.1.3.3</t>
  </si>
  <si>
    <t>1.1.6</t>
  </si>
  <si>
    <t>1.1.7</t>
  </si>
  <si>
    <t>1.1.7.1</t>
  </si>
  <si>
    <t>1.1.7.2</t>
  </si>
  <si>
    <t>1.1.8</t>
  </si>
  <si>
    <t>1.1.9</t>
  </si>
  <si>
    <t>1.1.10</t>
  </si>
  <si>
    <t>1.1.11</t>
  </si>
  <si>
    <t>Разом на базі академії</t>
  </si>
  <si>
    <t>Разом за п. 1.1:</t>
  </si>
  <si>
    <t>на базі ЗВО 1 рівня_</t>
  </si>
  <si>
    <t>Інформатика  на базі ЗВО 1 рівня_</t>
  </si>
  <si>
    <t>Вища математика на базі ЗВО 1 рівня_</t>
  </si>
  <si>
    <t>Разом на базі ЗВО 1 рівня_</t>
  </si>
  <si>
    <t>Українська мова за професійним спрямуванням на базі ЗВО 1 рівня_</t>
  </si>
  <si>
    <t>1.2.9</t>
  </si>
  <si>
    <t>1.2.3.1</t>
  </si>
  <si>
    <t>1.2.3.2</t>
  </si>
  <si>
    <t>1.2.6.1</t>
  </si>
  <si>
    <t>1.2.6.2</t>
  </si>
  <si>
    <t>1.2.8</t>
  </si>
  <si>
    <t>1.2.10</t>
  </si>
  <si>
    <t>1.2.11</t>
  </si>
  <si>
    <t>1.2.12</t>
  </si>
  <si>
    <t>1.2.13</t>
  </si>
  <si>
    <t>1.2.14</t>
  </si>
  <si>
    <t>1.2.15</t>
  </si>
  <si>
    <t>Економіка праці та соціально-трудові відносини на базі ЗВО 1 рівня_</t>
  </si>
  <si>
    <t>на базі ЗВО 1 рівня__</t>
  </si>
  <si>
    <t>Маркетинг на базі ЗВО 1 рівня_</t>
  </si>
  <si>
    <t>Навчальна пратика "Вступ до фаху"
 на базі ЗВО 1 рівня_</t>
  </si>
  <si>
    <t>Виробнича практика (фінансово-економічна)  на базі ЗВО 1 рівня_</t>
  </si>
  <si>
    <t>Виробнича практика (фінансово-аналітична)  на базі ЗВО 1 рівня_</t>
  </si>
  <si>
    <t>Основи адміністративного права на базі ЗВО 1 рівня_</t>
  </si>
  <si>
    <t>Трудове право на базі ЗВО 1 рівня_</t>
  </si>
  <si>
    <t>1.3.1</t>
  </si>
  <si>
    <t>1.3.2</t>
  </si>
  <si>
    <t>1.3.3</t>
  </si>
  <si>
    <t>1.3.4</t>
  </si>
  <si>
    <t>1.4.1</t>
  </si>
  <si>
    <t>1.4.2</t>
  </si>
  <si>
    <t>2.1.2</t>
  </si>
  <si>
    <t>2.1.3</t>
  </si>
  <si>
    <t>2.1.4</t>
  </si>
  <si>
    <t>Разом на базі ЗВО 1 рівня</t>
  </si>
  <si>
    <t>Разом обов'язкові компоненти освітньої програми на базі ЗВО 1 рівня</t>
  </si>
  <si>
    <t>Разом обов'язкові компоненти освітньої програми на базі академії</t>
  </si>
  <si>
    <t>Разом вибіркові компоненти освітньої програми на базі ЗВО 1 рівня</t>
  </si>
  <si>
    <t>Разом вибіркові компоненти освітньої програми на базі академії</t>
  </si>
  <si>
    <t>ддма</t>
  </si>
  <si>
    <t>техн</t>
  </si>
  <si>
    <t>Історія України на базі ЗВО 1 рівня_</t>
  </si>
  <si>
    <t>Статистика на базі ЗВО 1 рівня_</t>
  </si>
  <si>
    <t>1.1.12</t>
  </si>
  <si>
    <t>1.2.14.1</t>
  </si>
  <si>
    <t>1.2.14.2</t>
  </si>
  <si>
    <t>Загальна кількість на базі ЗВО 1 рівня</t>
  </si>
  <si>
    <t>Загальна кількість на базі академії</t>
  </si>
  <si>
    <t>2а,2б</t>
  </si>
  <si>
    <t>4 д</t>
  </si>
  <si>
    <t>2+с*</t>
  </si>
  <si>
    <t>1.1.5.1</t>
  </si>
  <si>
    <t>1.1.5.2</t>
  </si>
  <si>
    <t>1.1.6.1</t>
  </si>
  <si>
    <t>1.1.6.2</t>
  </si>
  <si>
    <t>1.2.1.1</t>
  </si>
  <si>
    <t>1.2.1.2</t>
  </si>
  <si>
    <t>1.2.12.1</t>
  </si>
  <si>
    <t>1.2.12.2</t>
  </si>
  <si>
    <t>2б, 2б**</t>
  </si>
  <si>
    <t>4ф*, 4**</t>
  </si>
  <si>
    <t>1 "Фінанси" - у МН и ОА в семестровках указано 3 часа в неделю. Для финансистов будет читаться отдельным потоком или исправить на 3 часа?</t>
  </si>
  <si>
    <t>3 Недостаточно аудиторки по таким дисциплинам 3 и 4 семестров (в семестровке отмечены желтым цветом) :</t>
  </si>
  <si>
    <t>4 Превышение 50% аудиторки по дисц. Інформаційні системи та технології у фінансах / Програмне забезпечення обробки комп'ютерної інформації</t>
  </si>
  <si>
    <t>2 "Регіоналістика", "Бюджет система", "Інвестування" - аудиторки немного меньше 1/3 (30% при необх. 33.3%). Оставляем или увеличиваем ?</t>
  </si>
  <si>
    <t>Бізнес-планування та організація підприємницької діяльності</t>
  </si>
  <si>
    <t xml:space="preserve">Організаційно-економічна практика </t>
  </si>
  <si>
    <t>Основи підприємницької та комерційної діяльності</t>
  </si>
  <si>
    <t>Курсова робота "Бізнес-планування та організація підприємницької діяльності"</t>
  </si>
  <si>
    <t>Підприємницько-аналітична практика</t>
  </si>
  <si>
    <t>Фін.-економічні ризики / Аналіз ринкової кон'юнктури</t>
  </si>
  <si>
    <t xml:space="preserve">Фін. діяльність суб'єктів господарювання / Зовнішньоекон. діяльність підприємн. структур </t>
  </si>
  <si>
    <t>Торговельне підприємництво</t>
  </si>
  <si>
    <t>Інноваційний бізнес / Комерційна діяльність</t>
  </si>
  <si>
    <t>Курсова робота
 "Основи підприємницької та комерційної діяльності"</t>
  </si>
  <si>
    <t>Оцінка та управління вартістю підприємства / Ціноутворення</t>
  </si>
  <si>
    <t>Соціальне страхування та відповідальність  /Електронна комерція</t>
  </si>
  <si>
    <t>выровнял до 4 ч. в неделю (у др. специальностей такая расчасовка)</t>
  </si>
  <si>
    <t>5 Разное распределение кредитов по общим дисциплинам для Ф и ПТ (см. лист "Сравнение семесровок", спорные позиции выделены желтым)</t>
  </si>
  <si>
    <t>1.1.12.1</t>
  </si>
  <si>
    <t>1.1.12.2</t>
  </si>
  <si>
    <t>1.1.12.3</t>
  </si>
  <si>
    <t xml:space="preserve"> Примітка:  ф* / с* - секційні заняття (факультатив),                                                                      ** - щорічне оцінювання фізичної підготовки студентів</t>
  </si>
  <si>
    <t xml:space="preserve"> Примітка:  ф* / с* - секційні заняття (факультатив), 
 ** - щорічне оцінювання фізичної підготовки студентів</t>
  </si>
  <si>
    <t>ПК</t>
  </si>
  <si>
    <t>Кількість годин / тиждень</t>
  </si>
  <si>
    <t>Лекції</t>
  </si>
  <si>
    <t>Лаб. роботи</t>
  </si>
  <si>
    <t>Практ. заняття</t>
  </si>
  <si>
    <t>Семестровий  контроль</t>
  </si>
  <si>
    <t>додати по ФКС</t>
  </si>
  <si>
    <t>кафедра ІІГ</t>
  </si>
  <si>
    <t>Нові інформаційні технології</t>
  </si>
  <si>
    <t>1 семестр</t>
  </si>
  <si>
    <t>іспит</t>
  </si>
  <si>
    <t>ФКС-18-1</t>
  </si>
  <si>
    <t>кафедра Філософії</t>
  </si>
  <si>
    <t>кафедра Хіоп</t>
  </si>
  <si>
    <t>Безпека життєдіяльності</t>
  </si>
  <si>
    <t>2а семестр</t>
  </si>
  <si>
    <t>залік</t>
  </si>
  <si>
    <t>Кафедра фізичного виховання і спорту</t>
  </si>
  <si>
    <t>Вступ до спеціальності</t>
  </si>
  <si>
    <t>Історія фізичної культури</t>
  </si>
  <si>
    <t xml:space="preserve">Теорія і методика викладання гімнастики </t>
  </si>
  <si>
    <t xml:space="preserve">Теорія і методика викладання спортивних ігор </t>
  </si>
  <si>
    <t>Підвищення спортивної майстерності з обраного виду спорту</t>
  </si>
  <si>
    <t>2б семестр</t>
  </si>
  <si>
    <t xml:space="preserve">Анатомія людини з основами спортивної морфології. </t>
  </si>
  <si>
    <t xml:space="preserve">Перша долікарська допомога </t>
  </si>
  <si>
    <t>Ритміка і хореографія</t>
  </si>
  <si>
    <t>Теорія і методика оздоровчої фізичної культури та масовий спорт</t>
  </si>
  <si>
    <t>Теорія і методика викладання фітнесу</t>
  </si>
  <si>
    <t xml:space="preserve">Основи медичних знань та охорони здоров’я. </t>
  </si>
  <si>
    <t xml:space="preserve">Теорія і методика викладання легкої атлетики </t>
  </si>
  <si>
    <t xml:space="preserve">Теорія і методика викладання атлетизму </t>
  </si>
  <si>
    <t>Фізкультурно-спортивні споруди</t>
  </si>
  <si>
    <t>Навчальна практика "Вступ до фаху"</t>
  </si>
  <si>
    <t>Ф-19-1т</t>
  </si>
  <si>
    <t xml:space="preserve">Вища математика </t>
  </si>
  <si>
    <t xml:space="preserve">Інформатика </t>
  </si>
  <si>
    <t>можна ДЗ</t>
  </si>
  <si>
    <t>можна 3,4а</t>
  </si>
  <si>
    <t>4а, 4б????</t>
  </si>
  <si>
    <t xml:space="preserve">Іноземна мова </t>
  </si>
  <si>
    <t>ФІНАНСИ, БАНКІВСЬКА СПРАВА ТА СТРАХУВАННЯ</t>
  </si>
  <si>
    <t>мп</t>
  </si>
  <si>
    <t>фв</t>
  </si>
  <si>
    <t>філ</t>
  </si>
  <si>
    <t>вм</t>
  </si>
  <si>
    <t>м</t>
  </si>
  <si>
    <t>ііг</t>
  </si>
  <si>
    <t>Економіко-математичні методи і моделі</t>
  </si>
  <si>
    <t>ф</t>
  </si>
  <si>
    <t>еп</t>
  </si>
  <si>
    <t>оа</t>
  </si>
  <si>
    <t>4 семестр 18 тижнів</t>
  </si>
  <si>
    <t>Виробнича практика 1 (фінансово-економічна)</t>
  </si>
  <si>
    <t>Договірне право / Фінансове право</t>
  </si>
  <si>
    <t>Тренінг "Ділова карєра та технологія працевлаштування"</t>
  </si>
  <si>
    <t>5 семестр 15 тижнів</t>
  </si>
  <si>
    <t>6 семестр 18 тижнів</t>
  </si>
  <si>
    <t>Виробнича практика  (фінансово-аналітична)</t>
  </si>
  <si>
    <t xml:space="preserve"> Фінансова діяльність суб'єктів господарювання</t>
  </si>
  <si>
    <t>7 семестр 15 тижнів</t>
  </si>
  <si>
    <t>Контролінг та бюджетування діяльності субєктів підприємництва / Державний фінансовий контроль та державні закупівлі</t>
  </si>
  <si>
    <t>хіоп</t>
  </si>
  <si>
    <t>Звітність субєктів господарювання та фінансово-кредитних установ / Міжнародні стандарти фінансової звітності</t>
  </si>
  <si>
    <t>8 семестр 13 тижнів</t>
  </si>
  <si>
    <t>Іноземна мова (за професійним спрямуванням) / Професійна етика</t>
  </si>
  <si>
    <t>1 к</t>
  </si>
  <si>
    <t>2 к</t>
  </si>
  <si>
    <t>3 к</t>
  </si>
  <si>
    <t>4 к</t>
  </si>
  <si>
    <t>кіт</t>
  </si>
  <si>
    <t>авп</t>
  </si>
  <si>
    <t>іспр</t>
  </si>
  <si>
    <t>еса</t>
  </si>
  <si>
    <t>техм</t>
  </si>
  <si>
    <t>амм</t>
  </si>
  <si>
    <t>птм</t>
  </si>
  <si>
    <t>кмсіт</t>
  </si>
  <si>
    <t>фіз</t>
  </si>
  <si>
    <t>зв</t>
  </si>
  <si>
    <t>лв</t>
  </si>
  <si>
    <t>тм</t>
  </si>
  <si>
    <t>мпф</t>
  </si>
  <si>
    <t>омт</t>
  </si>
  <si>
    <t>опм</t>
  </si>
  <si>
    <t>Іноземна мова /Проф. Етика</t>
  </si>
  <si>
    <t>всего в плане
уск</t>
  </si>
  <si>
    <t>в плане 4 р</t>
  </si>
  <si>
    <t>Договірне право /Фінансове право</t>
  </si>
  <si>
    <t>вирівняв як у ЕП</t>
  </si>
  <si>
    <t>Професійна етика</t>
  </si>
  <si>
    <t>2.1.5</t>
  </si>
  <si>
    <t>Загальна кількість на базі коледжу (технікуму)</t>
  </si>
  <si>
    <t>на базі коледжу (технікуму)_</t>
  </si>
  <si>
    <t>Іноземна мова на базі коледжу (технікуму)_</t>
  </si>
  <si>
    <t>Статистика на базі коледжу (технікуму)_</t>
  </si>
  <si>
    <t>Українська мова за професійним спрямуванням на базі коледжу (технікуму)_</t>
  </si>
  <si>
    <t>Разом на базі коледжу (технікуму)_</t>
  </si>
  <si>
    <t>на базі коледжу (технікуму)__</t>
  </si>
  <si>
    <t>Економіка праці та соціально-трудові відносини на базі коледжу (технікуму)_</t>
  </si>
  <si>
    <t>Маркетинг на базі коледжу (технікуму)_</t>
  </si>
  <si>
    <t>Навчальна практика "Вступ до фаху"
 на базі коледжу (технікуму)_</t>
  </si>
  <si>
    <t>Виробнича практика (фінансово-економічна)  на базі коледжу (технікуму)_</t>
  </si>
  <si>
    <t>Виробнича практика (фінансово-аналітична)  на базі коледжу (технікуму)_</t>
  </si>
  <si>
    <t>Разом на базі коледжу (технікуму)</t>
  </si>
  <si>
    <t>Разом обов'язкові компоненти освітньої програми на базі коледжу (технікуму)</t>
  </si>
  <si>
    <t>Фінансове право на базі коледжу (технікуму)_</t>
  </si>
  <si>
    <t>Договірне право на базі коледжу (технікуму)</t>
  </si>
  <si>
    <t>Трудове право на базі коледжу (технікуму)_</t>
  </si>
  <si>
    <t>Конституційне право на базі коледжу (технікуму)</t>
  </si>
  <si>
    <t>на базі коледжу (технікуму)</t>
  </si>
  <si>
    <t>Разом вибіркові компоненти освітньої програми на базі коледжу (технікуму)</t>
  </si>
  <si>
    <t>Історія України на базі коледжу
 (технікуму)_</t>
  </si>
  <si>
    <t xml:space="preserve">2а </t>
  </si>
  <si>
    <t>2 семестр</t>
  </si>
  <si>
    <t>екз</t>
  </si>
  <si>
    <t>І . ГРАФІК ОСВІТНЬОГО ПРОЦЕСУ</t>
  </si>
  <si>
    <t xml:space="preserve">V. План освітнього процесу                               </t>
  </si>
  <si>
    <t>1.1</t>
  </si>
  <si>
    <t>1.2</t>
  </si>
  <si>
    <t>1.3</t>
  </si>
  <si>
    <t xml:space="preserve">2 </t>
  </si>
  <si>
    <t>Українська мова як іноземна (для іноземних громадян та осіб без громадянства)</t>
  </si>
  <si>
    <t xml:space="preserve">Українська мова як іноземна </t>
  </si>
  <si>
    <t>Soft skills: теорія і практика</t>
  </si>
  <si>
    <t>1.1.13</t>
  </si>
  <si>
    <t>1.2.11.1</t>
  </si>
  <si>
    <t>1.2.11.2</t>
  </si>
  <si>
    <t>1.2.13.1</t>
  </si>
  <si>
    <t>1.2.13.2</t>
  </si>
  <si>
    <t>Іноземна мова / Професійна етика</t>
  </si>
  <si>
    <t>IV. АТЕСТАЦІЯ</t>
  </si>
  <si>
    <t>на базі фахової передвищої освіти</t>
  </si>
  <si>
    <t>Іноземна мова на базі фахової передвищої освіти</t>
  </si>
  <si>
    <t>Історія України на базі фахової передвищої освіти</t>
  </si>
  <si>
    <t>Статистика на базі фахової передвищої освіти</t>
  </si>
  <si>
    <t>Українська мова за професійним спрямуванням на базі фахової передвищої освіти</t>
  </si>
  <si>
    <t>Разом на базі фахової передвищої освіти</t>
  </si>
  <si>
    <t>Економіка праці та соціально-трудові відносини на базі фахової передвищої освіти</t>
  </si>
  <si>
    <t>Маркетинг на базі фахової передвищої освіти</t>
  </si>
  <si>
    <t>Навчальна практика "Вступ до фаху"
 на базі фахової передвищої освіти</t>
  </si>
  <si>
    <t>Виробнича практика (фінансово-економічна)  на базі фахової передвищої освіти</t>
  </si>
  <si>
    <t>Виробнича практика (фінансово-аналітична)  на базі фахової передвищої освіти</t>
  </si>
  <si>
    <t>Разом обов'язкові компоненти освітньої програми на базі фахової передвищої освіти</t>
  </si>
  <si>
    <t>Фінансове правона базі фахової передвищої освіти</t>
  </si>
  <si>
    <t>Договірне право на базі фахової передвищої освіти</t>
  </si>
  <si>
    <t>Трудове право на базі фахової передвищої освіти</t>
  </si>
  <si>
    <t>Конституційне право на базі фахової передвищої освіти</t>
  </si>
  <si>
    <t>Разомна базі фахової передвищої освіти</t>
  </si>
  <si>
    <t>Разом вибіркові компоненти освітньої програми на базі фахової передвищої освіти</t>
  </si>
  <si>
    <t>Загальна кількість на базі фахової передвищої освіти</t>
  </si>
  <si>
    <t>І-2</t>
  </si>
  <si>
    <t>З-10</t>
  </si>
  <si>
    <t>З-7</t>
  </si>
  <si>
    <t>КР-1</t>
  </si>
  <si>
    <t>І-4</t>
  </si>
  <si>
    <t>З-5</t>
  </si>
  <si>
    <t>Фінанси, банківська справа та страхування (уск) 2020/2021</t>
  </si>
  <si>
    <t>Кількість аудиторних годин за семестрами</t>
  </si>
  <si>
    <t>кількість тижнів у семестрі</t>
  </si>
  <si>
    <t>Кваліфікаційна робота бакалавра</t>
  </si>
  <si>
    <t>Дисципліни з інших ОП ДДМА</t>
  </si>
  <si>
    <t>Вступ до освітнього процесу</t>
  </si>
  <si>
    <t>Кваліфікація:  бакалавр  фінансів, банківської справи та страхування</t>
  </si>
  <si>
    <t>Атестація</t>
  </si>
  <si>
    <t>Виконання кваліфікац. роботи</t>
  </si>
  <si>
    <t>1.4 Атестація</t>
  </si>
  <si>
    <t>нова</t>
  </si>
  <si>
    <t>було 3 години</t>
  </si>
  <si>
    <t>так</t>
  </si>
  <si>
    <t/>
  </si>
  <si>
    <t>Іноземна мова (в. виб.)</t>
  </si>
  <si>
    <t>Соціологія (в.виб)</t>
  </si>
  <si>
    <t>Іноземна мова (в. виб)</t>
  </si>
  <si>
    <t>Психологія управління (в. виб)</t>
  </si>
  <si>
    <t>Інвестування  (в. виб)</t>
  </si>
  <si>
    <t>Бізнес-моделювання (в. виб.)</t>
  </si>
  <si>
    <t xml:space="preserve">Кількість аудиторних годин </t>
  </si>
  <si>
    <t>викладач</t>
  </si>
  <si>
    <t>ДВВ 
1сем</t>
  </si>
  <si>
    <t>ДВВ 
2а сем</t>
  </si>
  <si>
    <t>ДВВ 
2б сем</t>
  </si>
  <si>
    <t>Ф-20-1т, 2020-2021 н.р.</t>
  </si>
  <si>
    <t>протокол № 8</t>
  </si>
  <si>
    <t>"  28 " травня     2020    р.</t>
  </si>
  <si>
    <t>Форма  атестації (екзамен, кваліфікаційна робота))</t>
  </si>
  <si>
    <t xml:space="preserve">Позначення: Т – теоретичне навчання; С – екзаменаційна сесія; ПК - проміжний контроль; П – практика; К – канікули; Д– виконання кваліфікаційної роботи; А –  атестація </t>
  </si>
  <si>
    <t>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</si>
</sst>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_р_._-;\-* #,##0.00_р_._-;_-* &quot;-&quot;??_р_._-;_-@_-"/>
    <numFmt numFmtId="164" formatCode="#,##0_-;\-* #,##0_-;\ _-;_-@_-"/>
    <numFmt numFmtId="165" formatCode="#,##0.0_ ;\-#,##0.0\ "/>
    <numFmt numFmtId="166" formatCode="0.0"/>
    <numFmt numFmtId="167" formatCode="#,##0.0_-;\-* #,##0.0_-;\ _-;_-@_-"/>
    <numFmt numFmtId="168" formatCode="#,##0_ ;\-#,##0\ "/>
    <numFmt numFmtId="169" formatCode="#,##0_-;\-* #,##0_-;\ &quot;&quot;_-;_-@_-"/>
    <numFmt numFmtId="170" formatCode="#,##0;\-* #,##0_-;\ &quot;&quot;_-;_-@_-"/>
    <numFmt numFmtId="171" formatCode="#,##0.0;\-* #,##0.0_-;\ &quot;&quot;_-;_-@_-"/>
    <numFmt numFmtId="172" formatCode="#,##0.0_-;\-* #,##0.0_-;\ &quot;&quot;_-;_-@_-"/>
  </numFmts>
  <fonts count="77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0"/>
      <color indexed="8"/>
      <name val="Times New Roman"/>
      <family val="1"/>
      <charset val="204"/>
    </font>
    <font>
      <sz val="11"/>
      <name val="Calibri"/>
      <family val="2"/>
      <charset val="204"/>
    </font>
    <font>
      <sz val="8"/>
      <name val="Calibri"/>
      <family val="2"/>
      <charset val="204"/>
    </font>
    <font>
      <sz val="22"/>
      <name val="Times New Roman"/>
      <family val="1"/>
      <charset val="204"/>
    </font>
    <font>
      <b/>
      <sz val="24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Times New Roman"/>
      <family val="1"/>
      <charset val="204"/>
    </font>
    <font>
      <sz val="24"/>
      <name val="Times New Roman"/>
      <family val="1"/>
      <charset val="204"/>
    </font>
    <font>
      <sz val="20"/>
      <name val="Times New Roman"/>
      <family val="1"/>
      <charset val="204"/>
    </font>
    <font>
      <u/>
      <sz val="22"/>
      <name val="Times New Roman"/>
      <family val="1"/>
      <charset val="204"/>
    </font>
    <font>
      <b/>
      <sz val="22"/>
      <name val="Times New Roman"/>
      <family val="1"/>
      <charset val="204"/>
    </font>
    <font>
      <sz val="22"/>
      <name val="Arial Cyr"/>
      <family val="2"/>
      <charset val="204"/>
    </font>
    <font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20"/>
      <name val="Times New Roman"/>
      <family val="1"/>
      <charset val="204"/>
    </font>
    <font>
      <sz val="20"/>
      <name val="Arial Cyr"/>
      <family val="2"/>
      <charset val="204"/>
    </font>
    <font>
      <b/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name val="Times New Roman"/>
      <family val="1"/>
      <charset val="204"/>
    </font>
    <font>
      <sz val="16"/>
      <name val="Arial Cyr"/>
      <family val="2"/>
      <charset val="204"/>
    </font>
    <font>
      <sz val="16"/>
      <name val="Times New Roman"/>
      <family val="1"/>
      <charset val="204"/>
    </font>
    <font>
      <sz val="14"/>
      <name val="Arial Cyr"/>
      <charset val="204"/>
    </font>
    <font>
      <b/>
      <sz val="16"/>
      <name val="Times New Roman Cyr"/>
      <charset val="204"/>
    </font>
    <font>
      <b/>
      <sz val="12"/>
      <name val="Times New Roman"/>
      <family val="1"/>
      <charset val="204"/>
    </font>
    <font>
      <sz val="14"/>
      <name val="Arial Cyr"/>
      <family val="2"/>
      <charset val="204"/>
    </font>
    <font>
      <sz val="16"/>
      <color indexed="8"/>
      <name val="Calibri"/>
      <family val="2"/>
      <charset val="204"/>
    </font>
    <font>
      <sz val="12"/>
      <name val="Times New Roman"/>
      <family val="1"/>
    </font>
    <font>
      <sz val="12"/>
      <name val="Arial"/>
      <family val="2"/>
    </font>
    <font>
      <b/>
      <i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sz val="10"/>
      <name val="Arial Cyr"/>
      <family val="2"/>
      <charset val="204"/>
    </font>
    <font>
      <b/>
      <sz val="12"/>
      <name val="Arial Cyr"/>
      <family val="2"/>
      <charset val="204"/>
    </font>
    <font>
      <sz val="12"/>
      <color indexed="40"/>
      <name val="Times New Roman"/>
      <family val="1"/>
    </font>
    <font>
      <b/>
      <sz val="12"/>
      <color indexed="40"/>
      <name val="Times New Roman"/>
      <family val="1"/>
      <charset val="204"/>
    </font>
    <font>
      <b/>
      <sz val="10"/>
      <color indexed="40"/>
      <name val="Times New Roman"/>
      <family val="1"/>
      <charset val="204"/>
    </font>
    <font>
      <sz val="12"/>
      <color indexed="40"/>
      <name val="Times New Roman"/>
      <family val="1"/>
      <charset val="204"/>
    </font>
    <font>
      <sz val="12"/>
      <color indexed="40"/>
      <name val="Arial"/>
      <family val="2"/>
    </font>
    <font>
      <sz val="10"/>
      <color indexed="40"/>
      <name val="Times New Roman"/>
      <family val="1"/>
      <charset val="204"/>
    </font>
    <font>
      <sz val="11"/>
      <color indexed="40"/>
      <name val="Calibri"/>
      <family val="2"/>
      <charset val="204"/>
    </font>
    <font>
      <b/>
      <sz val="11"/>
      <name val="Calibri"/>
      <family val="2"/>
      <charset val="204"/>
    </font>
    <font>
      <sz val="11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color indexed="10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Arial Cyr"/>
      <family val="2"/>
      <charset val="204"/>
    </font>
    <font>
      <sz val="6"/>
      <name val="Times New Roman"/>
      <family val="1"/>
      <charset val="204"/>
    </font>
    <font>
      <sz val="6"/>
      <name val="Arial Cyr"/>
      <family val="2"/>
      <charset val="204"/>
    </font>
    <font>
      <b/>
      <sz val="13"/>
      <color indexed="40"/>
      <name val="Times New Roman"/>
      <family val="1"/>
      <charset val="204"/>
    </font>
    <font>
      <sz val="13"/>
      <color indexed="40"/>
      <name val="Times New Roman"/>
      <family val="1"/>
      <charset val="204"/>
    </font>
    <font>
      <sz val="13"/>
      <color indexed="40"/>
      <name val="Arial Cyr"/>
      <family val="2"/>
      <charset val="204"/>
    </font>
    <font>
      <sz val="13"/>
      <name val="Times New Roman"/>
      <family val="1"/>
      <charset val="204"/>
    </font>
    <font>
      <b/>
      <sz val="14"/>
      <name val="Arial Cyr"/>
      <family val="2"/>
      <charset val="204"/>
    </font>
    <font>
      <sz val="11"/>
      <name val="Calibri"/>
      <family val="2"/>
      <charset val="204"/>
    </font>
    <font>
      <sz val="10"/>
      <color indexed="4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Calibri"/>
      <family val="2"/>
      <charset val="204"/>
    </font>
    <font>
      <sz val="13"/>
      <color indexed="8"/>
      <name val="Times New Roman"/>
      <family val="1"/>
      <charset val="204"/>
    </font>
    <font>
      <b/>
      <sz val="13"/>
      <color indexed="8"/>
      <name val="Times New Roman"/>
      <family val="1"/>
      <charset val="204"/>
    </font>
    <font>
      <sz val="12"/>
      <name val="Arial Cyr"/>
      <family val="2"/>
      <charset val="204"/>
    </font>
    <font>
      <sz val="14"/>
      <name val="Times New Roman"/>
      <family val="1"/>
    </font>
    <font>
      <sz val="14"/>
      <name val="Arial"/>
      <family val="2"/>
    </font>
    <font>
      <sz val="14"/>
      <color indexed="40"/>
      <name val="Times New Roman"/>
      <family val="1"/>
      <charset val="204"/>
    </font>
    <font>
      <sz val="14"/>
      <color indexed="40"/>
      <name val="Arial"/>
      <family val="2"/>
    </font>
    <font>
      <sz val="18"/>
      <name val="Arial"/>
      <family val="2"/>
    </font>
    <font>
      <b/>
      <sz val="18"/>
      <name val="Arial"/>
      <family val="2"/>
      <charset val="204"/>
    </font>
    <font>
      <sz val="18"/>
      <name val="Times New Roman"/>
      <family val="1"/>
      <charset val="204"/>
    </font>
    <font>
      <sz val="18"/>
      <color indexed="40"/>
      <name val="Times New Roman"/>
      <family val="1"/>
      <charset val="204"/>
    </font>
    <font>
      <sz val="18"/>
      <name val="Times New Roman"/>
      <family val="1"/>
    </font>
    <font>
      <sz val="18"/>
      <color indexed="40"/>
      <name val="Arial"/>
      <family val="2"/>
    </font>
    <font>
      <sz val="11"/>
      <name val="Calibri"/>
      <family val="2"/>
      <charset val="204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8"/>
      </top>
      <bottom style="thin">
        <color indexed="64"/>
      </bottom>
      <diagonal/>
    </border>
    <border>
      <left/>
      <right/>
      <top style="medium">
        <color indexed="8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8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/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4" fillId="0" borderId="0"/>
    <xf numFmtId="0" fontId="37" fillId="0" borderId="0"/>
    <xf numFmtId="0" fontId="4" fillId="0" borderId="0"/>
    <xf numFmtId="43" fontId="1" fillId="0" borderId="0" applyFont="0" applyFill="0" applyBorder="0" applyAlignment="0" applyProtection="0"/>
  </cellStyleXfs>
  <cellXfs count="2389">
    <xf numFmtId="0" fontId="0" fillId="0" borderId="0" xfId="0"/>
    <xf numFmtId="0" fontId="2" fillId="0" borderId="0" xfId="0" applyFont="1" applyFill="1" applyAlignment="1">
      <alignment horizontal="left" wrapText="1"/>
    </xf>
    <xf numFmtId="0" fontId="2" fillId="0" borderId="0" xfId="0" applyFont="1" applyFill="1" applyBorder="1" applyAlignment="1">
      <alignment horizontal="left" vertical="center" wrapText="1"/>
    </xf>
    <xf numFmtId="164" fontId="3" fillId="0" borderId="0" xfId="0" applyNumberFormat="1" applyFont="1" applyFill="1" applyBorder="1" applyAlignment="1" applyProtection="1">
      <alignment horizontal="center" vertical="center"/>
    </xf>
    <xf numFmtId="167" fontId="3" fillId="0" borderId="0" xfId="0" applyNumberFormat="1" applyFont="1" applyFill="1" applyBorder="1" applyAlignment="1" applyProtection="1">
      <alignment horizontal="center" vertical="center"/>
    </xf>
    <xf numFmtId="166" fontId="0" fillId="0" borderId="0" xfId="0" applyNumberFormat="1"/>
    <xf numFmtId="0" fontId="2" fillId="2" borderId="0" xfId="0" applyFont="1" applyFill="1"/>
    <xf numFmtId="0" fontId="0" fillId="2" borderId="0" xfId="0" applyFill="1"/>
    <xf numFmtId="0" fontId="3" fillId="0" borderId="1" xfId="0" applyFont="1" applyFill="1" applyBorder="1" applyAlignment="1">
      <alignment horizontal="left" wrapText="1"/>
    </xf>
    <xf numFmtId="166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0" xfId="0" applyFont="1" applyFill="1"/>
    <xf numFmtId="0" fontId="0" fillId="0" borderId="0" xfId="0" applyFill="1"/>
    <xf numFmtId="0" fontId="2" fillId="0" borderId="2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167" fontId="3" fillId="0" borderId="3" xfId="0" applyNumberFormat="1" applyFont="1" applyFill="1" applyBorder="1" applyAlignment="1" applyProtection="1">
      <alignment horizontal="center" vertical="center"/>
    </xf>
    <xf numFmtId="0" fontId="2" fillId="0" borderId="3" xfId="0" applyFont="1" applyFill="1" applyBorder="1" applyAlignment="1">
      <alignment horizontal="left" vertical="center" wrapText="1"/>
    </xf>
    <xf numFmtId="164" fontId="3" fillId="0" borderId="3" xfId="0" applyNumberFormat="1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>
      <alignment horizontal="left" wrapText="1"/>
    </xf>
    <xf numFmtId="164" fontId="2" fillId="0" borderId="0" xfId="0" applyNumberFormat="1" applyFont="1" applyFill="1" applyAlignment="1">
      <alignment horizontal="left" wrapText="1"/>
    </xf>
    <xf numFmtId="0" fontId="2" fillId="0" borderId="1" xfId="0" applyFont="1" applyFill="1" applyBorder="1" applyAlignment="1">
      <alignment horizontal="center"/>
    </xf>
    <xf numFmtId="166" fontId="3" fillId="0" borderId="3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left" wrapText="1"/>
    </xf>
    <xf numFmtId="0" fontId="2" fillId="0" borderId="1" xfId="0" applyFont="1" applyFill="1" applyBorder="1" applyAlignment="1">
      <alignment horizontal="center" wrapText="1"/>
    </xf>
    <xf numFmtId="166" fontId="2" fillId="0" borderId="4" xfId="0" applyNumberFormat="1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6" xfId="0" applyFont="1" applyFill="1" applyBorder="1"/>
    <xf numFmtId="0" fontId="2" fillId="0" borderId="1" xfId="0" applyFont="1" applyFill="1" applyBorder="1"/>
    <xf numFmtId="166" fontId="2" fillId="0" borderId="7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0" fillId="0" borderId="0" xfId="0" applyFont="1" applyFill="1"/>
    <xf numFmtId="0" fontId="5" fillId="0" borderId="0" xfId="0" applyFont="1" applyFill="1"/>
    <xf numFmtId="0" fontId="2" fillId="0" borderId="8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/>
    <xf numFmtId="0" fontId="0" fillId="0" borderId="0" xfId="0" applyFill="1" applyBorder="1"/>
    <xf numFmtId="0" fontId="2" fillId="0" borderId="1" xfId="0" applyFont="1" applyFill="1" applyBorder="1" applyAlignment="1">
      <alignment wrapText="1"/>
    </xf>
    <xf numFmtId="0" fontId="6" fillId="0" borderId="0" xfId="0" applyFont="1" applyFill="1"/>
    <xf numFmtId="0" fontId="2" fillId="0" borderId="1" xfId="0" applyFont="1" applyFill="1" applyBorder="1" applyAlignment="1">
      <alignment horizontal="left" vertical="center" wrapText="1"/>
    </xf>
    <xf numFmtId="166" fontId="2" fillId="0" borderId="0" xfId="0" applyNumberFormat="1" applyFont="1" applyFill="1"/>
    <xf numFmtId="168" fontId="3" fillId="0" borderId="0" xfId="0" applyNumberFormat="1" applyFont="1" applyFill="1" applyAlignment="1">
      <alignment horizontal="center" vertical="center"/>
    </xf>
    <xf numFmtId="166" fontId="2" fillId="0" borderId="0" xfId="0" applyNumberFormat="1" applyFont="1" applyFill="1" applyAlignment="1">
      <alignment horizontal="center" vertical="center"/>
    </xf>
    <xf numFmtId="164" fontId="2" fillId="0" borderId="0" xfId="0" applyNumberFormat="1" applyFont="1" applyFill="1" applyAlignment="1">
      <alignment horizontal="center" vertical="center"/>
    </xf>
    <xf numFmtId="164" fontId="2" fillId="0" borderId="0" xfId="0" applyNumberFormat="1" applyFont="1" applyFill="1"/>
    <xf numFmtId="166" fontId="0" fillId="0" borderId="0" xfId="0" applyNumberFormat="1" applyFill="1"/>
    <xf numFmtId="0" fontId="3" fillId="0" borderId="0" xfId="0" applyFont="1" applyFill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0" fillId="0" borderId="9" xfId="0" applyFill="1" applyBorder="1"/>
    <xf numFmtId="166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66" fontId="3" fillId="0" borderId="3" xfId="0" applyNumberFormat="1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left" wrapText="1"/>
    </xf>
    <xf numFmtId="166" fontId="2" fillId="3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166" fontId="2" fillId="3" borderId="7" xfId="0" applyNumberFormat="1" applyFont="1" applyFill="1" applyBorder="1" applyAlignment="1">
      <alignment horizontal="center" vertical="center"/>
    </xf>
    <xf numFmtId="165" fontId="2" fillId="3" borderId="7" xfId="4" applyNumberFormat="1" applyFont="1" applyFill="1" applyBorder="1" applyAlignment="1" applyProtection="1">
      <alignment horizontal="center" vertical="center"/>
    </xf>
    <xf numFmtId="0" fontId="2" fillId="3" borderId="0" xfId="0" applyFont="1" applyFill="1" applyAlignment="1">
      <alignment horizontal="center"/>
    </xf>
    <xf numFmtId="0" fontId="2" fillId="3" borderId="1" xfId="0" applyFont="1" applyFill="1" applyBorder="1" applyAlignment="1">
      <alignment horizontal="center" wrapText="1"/>
    </xf>
    <xf numFmtId="165" fontId="2" fillId="3" borderId="1" xfId="4" applyNumberFormat="1" applyFont="1" applyFill="1" applyBorder="1" applyAlignment="1" applyProtection="1">
      <alignment horizontal="center" vertical="center"/>
    </xf>
    <xf numFmtId="166" fontId="2" fillId="3" borderId="4" xfId="0" applyNumberFormat="1" applyFont="1" applyFill="1" applyBorder="1" applyAlignment="1">
      <alignment horizontal="center" vertical="center"/>
    </xf>
    <xf numFmtId="0" fontId="2" fillId="3" borderId="1" xfId="0" applyFont="1" applyFill="1" applyBorder="1"/>
    <xf numFmtId="0" fontId="2" fillId="3" borderId="4" xfId="0" applyFont="1" applyFill="1" applyBorder="1" applyAlignment="1">
      <alignment horizontal="center"/>
    </xf>
    <xf numFmtId="0" fontId="0" fillId="0" borderId="1" xfId="0" applyFill="1" applyBorder="1"/>
    <xf numFmtId="166" fontId="0" fillId="0" borderId="1" xfId="0" applyNumberFormat="1" applyFill="1" applyBorder="1"/>
    <xf numFmtId="165" fontId="0" fillId="0" borderId="1" xfId="0" applyNumberFormat="1" applyFill="1" applyBorder="1"/>
    <xf numFmtId="0" fontId="9" fillId="0" borderId="0" xfId="0" applyFont="1" applyAlignment="1"/>
    <xf numFmtId="0" fontId="10" fillId="0" borderId="0" xfId="0" applyFont="1"/>
    <xf numFmtId="0" fontId="11" fillId="0" borderId="0" xfId="0" applyFont="1" applyAlignment="1">
      <alignment vertical="center" wrapText="1"/>
    </xf>
    <xf numFmtId="0" fontId="12" fillId="0" borderId="0" xfId="0" applyFont="1" applyBorder="1" applyAlignment="1"/>
    <xf numFmtId="0" fontId="8" fillId="0" borderId="0" xfId="0" applyFont="1" applyBorder="1" applyAlignment="1">
      <alignment horizontal="center"/>
    </xf>
    <xf numFmtId="0" fontId="17" fillId="0" borderId="0" xfId="0" applyFont="1" applyBorder="1" applyAlignment="1"/>
    <xf numFmtId="0" fontId="17" fillId="0" borderId="0" xfId="0" applyFont="1"/>
    <xf numFmtId="0" fontId="13" fillId="0" borderId="0" xfId="0" applyFont="1" applyBorder="1" applyAlignment="1">
      <alignment horizontal="left" wrapText="1"/>
    </xf>
    <xf numFmtId="0" fontId="0" fillId="0" borderId="0" xfId="0" applyAlignment="1">
      <alignment wrapText="1"/>
    </xf>
    <xf numFmtId="0" fontId="13" fillId="0" borderId="0" xfId="0" applyFont="1" applyAlignment="1">
      <alignment horizontal="left" wrapText="1"/>
    </xf>
    <xf numFmtId="0" fontId="20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7" fillId="0" borderId="0" xfId="0" applyFont="1" applyAlignment="1">
      <alignment horizontal="left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 wrapText="1"/>
    </xf>
    <xf numFmtId="0" fontId="10" fillId="0" borderId="15" xfId="0" applyFont="1" applyFill="1" applyBorder="1" applyAlignment="1">
      <alignment horizontal="center" vertical="center" wrapText="1"/>
    </xf>
    <xf numFmtId="0" fontId="10" fillId="0" borderId="16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0" fillId="0" borderId="0" xfId="0" applyFont="1" applyBorder="1"/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right" vertical="center"/>
    </xf>
    <xf numFmtId="169" fontId="10" fillId="0" borderId="0" xfId="3" applyNumberFormat="1" applyFont="1" applyFill="1" applyBorder="1" applyAlignment="1" applyProtection="1">
      <alignment vertical="center"/>
    </xf>
    <xf numFmtId="0" fontId="10" fillId="5" borderId="5" xfId="3" applyNumberFormat="1" applyFont="1" applyFill="1" applyBorder="1" applyAlignment="1" applyProtection="1">
      <alignment horizontal="center" vertical="center"/>
    </xf>
    <xf numFmtId="0" fontId="10" fillId="5" borderId="2" xfId="3" applyNumberFormat="1" applyFont="1" applyFill="1" applyBorder="1" applyAlignment="1" applyProtection="1">
      <alignment horizontal="center" vertical="center"/>
    </xf>
    <xf numFmtId="0" fontId="10" fillId="5" borderId="18" xfId="3" applyNumberFormat="1" applyFont="1" applyFill="1" applyBorder="1" applyAlignment="1" applyProtection="1">
      <alignment horizontal="center" vertical="center"/>
    </xf>
    <xf numFmtId="0" fontId="10" fillId="5" borderId="19" xfId="3" applyNumberFormat="1" applyFont="1" applyFill="1" applyBorder="1" applyAlignment="1" applyProtection="1">
      <alignment horizontal="center" vertical="center"/>
    </xf>
    <xf numFmtId="0" fontId="10" fillId="5" borderId="20" xfId="3" applyNumberFormat="1" applyFont="1" applyFill="1" applyBorder="1" applyAlignment="1" applyProtection="1">
      <alignment horizontal="center" vertical="center"/>
    </xf>
    <xf numFmtId="0" fontId="10" fillId="5" borderId="6" xfId="3" applyNumberFormat="1" applyFont="1" applyFill="1" applyBorder="1" applyAlignment="1" applyProtection="1">
      <alignment horizontal="center" vertical="center"/>
    </xf>
    <xf numFmtId="0" fontId="10" fillId="5" borderId="21" xfId="3" applyNumberFormat="1" applyFont="1" applyFill="1" applyBorder="1" applyAlignment="1" applyProtection="1">
      <alignment horizontal="center" vertical="center"/>
    </xf>
    <xf numFmtId="0" fontId="10" fillId="5" borderId="22" xfId="3" applyNumberFormat="1" applyFont="1" applyFill="1" applyBorder="1" applyAlignment="1" applyProtection="1">
      <alignment horizontal="center" vertical="center"/>
    </xf>
    <xf numFmtId="0" fontId="10" fillId="5" borderId="0" xfId="3" applyNumberFormat="1" applyFont="1" applyFill="1" applyBorder="1" applyAlignment="1" applyProtection="1">
      <alignment horizontal="center" vertical="center"/>
    </xf>
    <xf numFmtId="0" fontId="10" fillId="5" borderId="23" xfId="3" applyNumberFormat="1" applyFont="1" applyFill="1" applyBorder="1" applyAlignment="1" applyProtection="1">
      <alignment horizontal="center" vertical="center"/>
    </xf>
    <xf numFmtId="0" fontId="10" fillId="5" borderId="8" xfId="3" applyNumberFormat="1" applyFont="1" applyFill="1" applyBorder="1" applyAlignment="1" applyProtection="1">
      <alignment horizontal="center" vertical="center"/>
    </xf>
    <xf numFmtId="49" fontId="28" fillId="5" borderId="24" xfId="0" applyNumberFormat="1" applyFont="1" applyFill="1" applyBorder="1" applyAlignment="1" applyProtection="1">
      <alignment horizontal="center" vertical="center"/>
    </xf>
    <xf numFmtId="49" fontId="28" fillId="5" borderId="25" xfId="3" applyNumberFormat="1" applyFont="1" applyFill="1" applyBorder="1" applyAlignment="1">
      <alignment vertical="center" wrapText="1"/>
    </xf>
    <xf numFmtId="0" fontId="28" fillId="5" borderId="10" xfId="3" applyFont="1" applyFill="1" applyBorder="1" applyAlignment="1">
      <alignment horizontal="center" vertical="center" wrapText="1"/>
    </xf>
    <xf numFmtId="49" fontId="28" fillId="5" borderId="11" xfId="3" applyNumberFormat="1" applyFont="1" applyFill="1" applyBorder="1" applyAlignment="1">
      <alignment horizontal="center" vertical="center" wrapText="1"/>
    </xf>
    <xf numFmtId="49" fontId="28" fillId="5" borderId="26" xfId="3" applyNumberFormat="1" applyFont="1" applyFill="1" applyBorder="1" applyAlignment="1">
      <alignment horizontal="center" vertical="center" wrapText="1"/>
    </xf>
    <xf numFmtId="169" fontId="28" fillId="5" borderId="12" xfId="3" applyNumberFormat="1" applyFont="1" applyFill="1" applyBorder="1" applyAlignment="1" applyProtection="1">
      <alignment horizontal="center" vertical="center" wrapText="1"/>
    </xf>
    <xf numFmtId="166" fontId="28" fillId="5" borderId="27" xfId="3" applyNumberFormat="1" applyFont="1" applyFill="1" applyBorder="1" applyAlignment="1" applyProtection="1">
      <alignment horizontal="center" vertical="center"/>
    </xf>
    <xf numFmtId="1" fontId="28" fillId="5" borderId="24" xfId="3" applyNumberFormat="1" applyFont="1" applyFill="1" applyBorder="1" applyAlignment="1" applyProtection="1">
      <alignment horizontal="center" vertical="center"/>
    </xf>
    <xf numFmtId="1" fontId="28" fillId="5" borderId="10" xfId="3" applyNumberFormat="1" applyFont="1" applyFill="1" applyBorder="1" applyAlignment="1" applyProtection="1">
      <alignment horizontal="center" vertical="center"/>
    </xf>
    <xf numFmtId="1" fontId="28" fillId="5" borderId="11" xfId="3" applyNumberFormat="1" applyFont="1" applyFill="1" applyBorder="1" applyAlignment="1" applyProtection="1">
      <alignment horizontal="center" vertical="center"/>
    </xf>
    <xf numFmtId="1" fontId="28" fillId="5" borderId="12" xfId="3" applyNumberFormat="1" applyFont="1" applyFill="1" applyBorder="1" applyAlignment="1" applyProtection="1">
      <alignment horizontal="center" vertical="center"/>
    </xf>
    <xf numFmtId="0" fontId="31" fillId="5" borderId="13" xfId="3" applyFont="1" applyFill="1" applyBorder="1" applyAlignment="1">
      <alignment horizontal="center" vertical="center" wrapText="1"/>
    </xf>
    <xf numFmtId="0" fontId="31" fillId="5" borderId="28" xfId="3" applyFont="1" applyFill="1" applyBorder="1" applyAlignment="1">
      <alignment horizontal="center" vertical="center" wrapText="1"/>
    </xf>
    <xf numFmtId="0" fontId="31" fillId="5" borderId="12" xfId="3" applyFont="1" applyFill="1" applyBorder="1" applyAlignment="1">
      <alignment horizontal="center" vertical="center" wrapText="1"/>
    </xf>
    <xf numFmtId="0" fontId="31" fillId="5" borderId="10" xfId="3" applyFont="1" applyFill="1" applyBorder="1" applyAlignment="1">
      <alignment horizontal="center" vertical="center" wrapText="1"/>
    </xf>
    <xf numFmtId="169" fontId="31" fillId="0" borderId="0" xfId="3" applyNumberFormat="1" applyFont="1" applyFill="1" applyBorder="1" applyAlignment="1" applyProtection="1">
      <alignment vertical="center"/>
    </xf>
    <xf numFmtId="49" fontId="28" fillId="5" borderId="29" xfId="0" applyNumberFormat="1" applyFont="1" applyFill="1" applyBorder="1" applyAlignment="1" applyProtection="1">
      <alignment horizontal="center" vertical="center"/>
    </xf>
    <xf numFmtId="49" fontId="28" fillId="5" borderId="30" xfId="0" applyNumberFormat="1" applyFont="1" applyFill="1" applyBorder="1" applyAlignment="1">
      <alignment vertical="center" wrapText="1"/>
    </xf>
    <xf numFmtId="0" fontId="28" fillId="5" borderId="31" xfId="0" applyFont="1" applyFill="1" applyBorder="1" applyAlignment="1">
      <alignment horizontal="center" vertical="center" wrapText="1"/>
    </xf>
    <xf numFmtId="49" fontId="28" fillId="5" borderId="1" xfId="0" applyNumberFormat="1" applyFont="1" applyFill="1" applyBorder="1" applyAlignment="1">
      <alignment horizontal="center" vertical="center" wrapText="1"/>
    </xf>
    <xf numFmtId="169" fontId="28" fillId="5" borderId="32" xfId="0" applyNumberFormat="1" applyFont="1" applyFill="1" applyBorder="1" applyAlignment="1" applyProtection="1">
      <alignment horizontal="center" vertical="center" wrapText="1"/>
    </xf>
    <xf numFmtId="166" fontId="28" fillId="5" borderId="33" xfId="3" applyNumberFormat="1" applyFont="1" applyFill="1" applyBorder="1" applyAlignment="1" applyProtection="1">
      <alignment horizontal="center" vertical="center"/>
    </xf>
    <xf numFmtId="1" fontId="28" fillId="5" borderId="34" xfId="3" applyNumberFormat="1" applyFont="1" applyFill="1" applyBorder="1" applyAlignment="1" applyProtection="1">
      <alignment horizontal="center" vertical="center"/>
    </xf>
    <xf numFmtId="1" fontId="28" fillId="5" borderId="31" xfId="3" applyNumberFormat="1" applyFont="1" applyFill="1" applyBorder="1" applyAlignment="1" applyProtection="1">
      <alignment horizontal="center" vertical="center"/>
    </xf>
    <xf numFmtId="1" fontId="28" fillId="5" borderId="1" xfId="3" applyNumberFormat="1" applyFont="1" applyFill="1" applyBorder="1" applyAlignment="1" applyProtection="1">
      <alignment horizontal="center" vertical="center"/>
    </xf>
    <xf numFmtId="1" fontId="28" fillId="5" borderId="32" xfId="3" applyNumberFormat="1" applyFont="1" applyFill="1" applyBorder="1" applyAlignment="1" applyProtection="1">
      <alignment horizontal="center" vertical="center"/>
    </xf>
    <xf numFmtId="0" fontId="31" fillId="5" borderId="7" xfId="0" applyFont="1" applyFill="1" applyBorder="1" applyAlignment="1">
      <alignment horizontal="center" vertical="center" wrapText="1"/>
    </xf>
    <xf numFmtId="0" fontId="31" fillId="5" borderId="35" xfId="0" applyFont="1" applyFill="1" applyBorder="1" applyAlignment="1">
      <alignment horizontal="center" vertical="center" wrapText="1"/>
    </xf>
    <xf numFmtId="0" fontId="31" fillId="5" borderId="32" xfId="0" applyFont="1" applyFill="1" applyBorder="1" applyAlignment="1">
      <alignment horizontal="center" vertical="center" wrapText="1"/>
    </xf>
    <xf numFmtId="0" fontId="31" fillId="5" borderId="31" xfId="0" applyFont="1" applyFill="1" applyBorder="1" applyAlignment="1">
      <alignment horizontal="center" vertical="center" wrapText="1"/>
    </xf>
    <xf numFmtId="49" fontId="31" fillId="5" borderId="36" xfId="0" applyNumberFormat="1" applyFont="1" applyFill="1" applyBorder="1" applyAlignment="1" applyProtection="1">
      <alignment horizontal="center" vertical="center"/>
    </xf>
    <xf numFmtId="49" fontId="31" fillId="5" borderId="30" xfId="3" applyNumberFormat="1" applyFont="1" applyFill="1" applyBorder="1" applyAlignment="1">
      <alignment horizontal="left" vertical="center" wrapText="1"/>
    </xf>
    <xf numFmtId="0" fontId="28" fillId="5" borderId="37" xfId="0" applyNumberFormat="1" applyFont="1" applyFill="1" applyBorder="1" applyAlignment="1">
      <alignment horizontal="center" vertical="center" wrapText="1"/>
    </xf>
    <xf numFmtId="49" fontId="3" fillId="5" borderId="37" xfId="0" applyNumberFormat="1" applyFont="1" applyFill="1" applyBorder="1" applyAlignment="1">
      <alignment horizontal="center" vertical="center" wrapText="1"/>
    </xf>
    <xf numFmtId="164" fontId="28" fillId="5" borderId="38" xfId="0" applyNumberFormat="1" applyFont="1" applyFill="1" applyBorder="1" applyAlignment="1" applyProtection="1">
      <alignment horizontal="center" vertical="center" wrapText="1"/>
    </xf>
    <xf numFmtId="166" fontId="10" fillId="5" borderId="39" xfId="0" applyNumberFormat="1" applyFont="1" applyFill="1" applyBorder="1" applyAlignment="1" applyProtection="1">
      <alignment horizontal="center" vertical="center"/>
    </xf>
    <xf numFmtId="0" fontId="10" fillId="5" borderId="40" xfId="0" applyFont="1" applyFill="1" applyBorder="1" applyAlignment="1">
      <alignment horizontal="center" vertical="center" wrapText="1"/>
    </xf>
    <xf numFmtId="0" fontId="10" fillId="5" borderId="31" xfId="3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164" fontId="10" fillId="5" borderId="32" xfId="0" applyNumberFormat="1" applyFont="1" applyFill="1" applyBorder="1" applyAlignment="1">
      <alignment horizontal="center" vertical="center" wrapText="1"/>
    </xf>
    <xf numFmtId="0" fontId="31" fillId="5" borderId="7" xfId="3" applyFont="1" applyFill="1" applyBorder="1" applyAlignment="1">
      <alignment horizontal="center" vertical="center" wrapText="1"/>
    </xf>
    <xf numFmtId="0" fontId="31" fillId="5" borderId="35" xfId="3" applyFont="1" applyFill="1" applyBorder="1" applyAlignment="1">
      <alignment horizontal="center" vertical="center" wrapText="1"/>
    </xf>
    <xf numFmtId="0" fontId="31" fillId="5" borderId="32" xfId="3" applyFont="1" applyFill="1" applyBorder="1" applyAlignment="1">
      <alignment horizontal="center" vertical="center" wrapText="1"/>
    </xf>
    <xf numFmtId="0" fontId="31" fillId="5" borderId="31" xfId="3" applyFont="1" applyFill="1" applyBorder="1" applyAlignment="1">
      <alignment horizontal="center" vertical="center" wrapText="1"/>
    </xf>
    <xf numFmtId="0" fontId="10" fillId="5" borderId="31" xfId="3" applyNumberFormat="1" applyFont="1" applyFill="1" applyBorder="1" applyAlignment="1" applyProtection="1">
      <alignment vertical="center"/>
    </xf>
    <xf numFmtId="0" fontId="10" fillId="5" borderId="35" xfId="3" applyNumberFormat="1" applyFont="1" applyFill="1" applyBorder="1" applyAlignment="1" applyProtection="1">
      <alignment vertical="center"/>
    </xf>
    <xf numFmtId="0" fontId="10" fillId="5" borderId="32" xfId="3" applyNumberFormat="1" applyFont="1" applyFill="1" applyBorder="1" applyAlignment="1" applyProtection="1">
      <alignment vertical="center"/>
    </xf>
    <xf numFmtId="169" fontId="32" fillId="0" borderId="0" xfId="3" applyNumberFormat="1" applyFont="1" applyFill="1" applyBorder="1" applyAlignment="1" applyProtection="1">
      <alignment vertical="center"/>
    </xf>
    <xf numFmtId="0" fontId="28" fillId="5" borderId="1" xfId="3" applyNumberFormat="1" applyFont="1" applyFill="1" applyBorder="1" applyAlignment="1">
      <alignment horizontal="center" vertical="center" wrapText="1"/>
    </xf>
    <xf numFmtId="49" fontId="28" fillId="5" borderId="37" xfId="0" applyNumberFormat="1" applyFont="1" applyFill="1" applyBorder="1" applyAlignment="1">
      <alignment horizontal="center" vertical="center" wrapText="1"/>
    </xf>
    <xf numFmtId="49" fontId="28" fillId="5" borderId="1" xfId="3" applyNumberFormat="1" applyFont="1" applyFill="1" applyBorder="1" applyAlignment="1">
      <alignment horizontal="left" vertical="center" wrapText="1"/>
    </xf>
    <xf numFmtId="0" fontId="28" fillId="5" borderId="31" xfId="3" applyFont="1" applyFill="1" applyBorder="1" applyAlignment="1">
      <alignment horizontal="center" vertical="center" wrapText="1"/>
    </xf>
    <xf numFmtId="49" fontId="28" fillId="5" borderId="1" xfId="3" applyNumberFormat="1" applyFont="1" applyFill="1" applyBorder="1" applyAlignment="1">
      <alignment horizontal="center" vertical="center" wrapText="1"/>
    </xf>
    <xf numFmtId="49" fontId="28" fillId="5" borderId="41" xfId="3" applyNumberFormat="1" applyFont="1" applyFill="1" applyBorder="1" applyAlignment="1">
      <alignment horizontal="center" vertical="center" wrapText="1"/>
    </xf>
    <xf numFmtId="169" fontId="28" fillId="5" borderId="32" xfId="3" applyNumberFormat="1" applyFont="1" applyFill="1" applyBorder="1" applyAlignment="1" applyProtection="1">
      <alignment horizontal="center" vertical="center"/>
    </xf>
    <xf numFmtId="171" fontId="28" fillId="5" borderId="42" xfId="3" applyNumberFormat="1" applyFont="1" applyFill="1" applyBorder="1" applyAlignment="1" applyProtection="1">
      <alignment horizontal="center" vertical="center"/>
    </xf>
    <xf numFmtId="0" fontId="28" fillId="5" borderId="29" xfId="3" applyFont="1" applyFill="1" applyBorder="1" applyAlignment="1">
      <alignment horizontal="center" vertical="center" wrapText="1"/>
    </xf>
    <xf numFmtId="0" fontId="28" fillId="5" borderId="1" xfId="3" applyFont="1" applyFill="1" applyBorder="1" applyAlignment="1">
      <alignment horizontal="center" vertical="center" wrapText="1"/>
    </xf>
    <xf numFmtId="0" fontId="28" fillId="5" borderId="32" xfId="3" applyFont="1" applyFill="1" applyBorder="1" applyAlignment="1">
      <alignment horizontal="center" vertical="center" wrapText="1"/>
    </xf>
    <xf numFmtId="169" fontId="31" fillId="5" borderId="32" xfId="3" applyNumberFormat="1" applyFont="1" applyFill="1" applyBorder="1" applyAlignment="1" applyProtection="1">
      <alignment horizontal="center" vertical="center"/>
    </xf>
    <xf numFmtId="49" fontId="28" fillId="5" borderId="30" xfId="3" applyNumberFormat="1" applyFont="1" applyFill="1" applyBorder="1" applyAlignment="1">
      <alignment horizontal="left" vertical="center" wrapText="1"/>
    </xf>
    <xf numFmtId="0" fontId="28" fillId="5" borderId="41" xfId="3" applyFont="1" applyFill="1" applyBorder="1" applyAlignment="1">
      <alignment horizontal="center" vertical="center" wrapText="1"/>
    </xf>
    <xf numFmtId="170" fontId="33" fillId="5" borderId="32" xfId="3" applyNumberFormat="1" applyFont="1" applyFill="1" applyBorder="1" applyAlignment="1" applyProtection="1">
      <alignment horizontal="center" vertical="center"/>
    </xf>
    <xf numFmtId="0" fontId="28" fillId="5" borderId="36" xfId="3" applyFont="1" applyFill="1" applyBorder="1" applyAlignment="1">
      <alignment horizontal="center" vertical="center" wrapText="1"/>
    </xf>
    <xf numFmtId="0" fontId="28" fillId="5" borderId="43" xfId="3" applyFont="1" applyFill="1" applyBorder="1" applyAlignment="1">
      <alignment horizontal="center" vertical="center" wrapText="1"/>
    </xf>
    <xf numFmtId="0" fontId="28" fillId="5" borderId="4" xfId="3" applyFont="1" applyFill="1" applyBorder="1" applyAlignment="1">
      <alignment horizontal="center" vertical="center" wrapText="1"/>
    </xf>
    <xf numFmtId="0" fontId="28" fillId="5" borderId="44" xfId="3" applyFont="1" applyFill="1" applyBorder="1" applyAlignment="1">
      <alignment horizontal="center" vertical="center" wrapText="1"/>
    </xf>
    <xf numFmtId="0" fontId="28" fillId="0" borderId="19" xfId="3" applyFont="1" applyFill="1" applyBorder="1" applyAlignment="1">
      <alignment horizontal="center" vertical="center" wrapText="1"/>
    </xf>
    <xf numFmtId="0" fontId="28" fillId="0" borderId="22" xfId="3" applyFont="1" applyFill="1" applyBorder="1" applyAlignment="1">
      <alignment horizontal="center" vertical="center" wrapText="1"/>
    </xf>
    <xf numFmtId="0" fontId="28" fillId="0" borderId="8" xfId="3" applyFont="1" applyFill="1" applyBorder="1" applyAlignment="1">
      <alignment horizontal="center" vertical="center" wrapText="1"/>
    </xf>
    <xf numFmtId="166" fontId="34" fillId="0" borderId="22" xfId="3" applyNumberFormat="1" applyFont="1" applyFill="1" applyBorder="1" applyAlignment="1">
      <alignment horizontal="center" vertical="center" wrapText="1"/>
    </xf>
    <xf numFmtId="1" fontId="34" fillId="0" borderId="22" xfId="3" applyNumberFormat="1" applyFont="1" applyFill="1" applyBorder="1" applyAlignment="1">
      <alignment horizontal="center" vertical="center" wrapText="1"/>
    </xf>
    <xf numFmtId="1" fontId="34" fillId="0" borderId="19" xfId="3" applyNumberFormat="1" applyFont="1" applyFill="1" applyBorder="1" applyAlignment="1">
      <alignment horizontal="center" vertical="center" wrapText="1"/>
    </xf>
    <xf numFmtId="49" fontId="28" fillId="0" borderId="25" xfId="0" applyNumberFormat="1" applyFont="1" applyFill="1" applyBorder="1" applyAlignment="1" applyProtection="1">
      <alignment horizontal="center" vertical="center"/>
    </xf>
    <xf numFmtId="49" fontId="28" fillId="5" borderId="25" xfId="3" applyNumberFormat="1" applyFont="1" applyFill="1" applyBorder="1" applyAlignment="1">
      <alignment horizontal="left" vertical="center" wrapText="1"/>
    </xf>
    <xf numFmtId="49" fontId="28" fillId="0" borderId="10" xfId="0" applyNumberFormat="1" applyFont="1" applyFill="1" applyBorder="1" applyAlignment="1">
      <alignment horizontal="center" vertical="center"/>
    </xf>
    <xf numFmtId="49" fontId="28" fillId="0" borderId="11" xfId="0" applyNumberFormat="1" applyFont="1" applyFill="1" applyBorder="1" applyAlignment="1">
      <alignment horizontal="center" vertical="center"/>
    </xf>
    <xf numFmtId="49" fontId="28" fillId="0" borderId="26" xfId="0" applyNumberFormat="1" applyFont="1" applyFill="1" applyBorder="1" applyAlignment="1">
      <alignment horizontal="center" vertical="center"/>
    </xf>
    <xf numFmtId="0" fontId="28" fillId="0" borderId="12" xfId="0" applyNumberFormat="1" applyFont="1" applyFill="1" applyBorder="1" applyAlignment="1" applyProtection="1">
      <alignment horizontal="center" vertical="center"/>
    </xf>
    <xf numFmtId="165" fontId="28" fillId="0" borderId="27" xfId="0" applyNumberFormat="1" applyFont="1" applyFill="1" applyBorder="1" applyAlignment="1" applyProtection="1">
      <alignment horizontal="center" vertical="center"/>
    </xf>
    <xf numFmtId="0" fontId="28" fillId="5" borderId="24" xfId="3" applyFont="1" applyFill="1" applyBorder="1" applyAlignment="1">
      <alignment horizontal="center" vertical="center" wrapText="1"/>
    </xf>
    <xf numFmtId="1" fontId="28" fillId="0" borderId="11" xfId="0" applyNumberFormat="1" applyFont="1" applyFill="1" applyBorder="1" applyAlignment="1">
      <alignment horizontal="center" vertical="center"/>
    </xf>
    <xf numFmtId="0" fontId="28" fillId="5" borderId="12" xfId="3" applyFont="1" applyFill="1" applyBorder="1" applyAlignment="1">
      <alignment horizontal="center" vertical="center" wrapText="1"/>
    </xf>
    <xf numFmtId="0" fontId="10" fillId="0" borderId="10" xfId="0" applyNumberFormat="1" applyFont="1" applyFill="1" applyBorder="1" applyAlignment="1">
      <alignment horizontal="center" vertical="center" wrapText="1"/>
    </xf>
    <xf numFmtId="0" fontId="10" fillId="0" borderId="28" xfId="0" applyNumberFormat="1" applyFont="1" applyFill="1" applyBorder="1" applyAlignment="1">
      <alignment horizontal="center" vertical="center" wrapText="1"/>
    </xf>
    <xf numFmtId="0" fontId="10" fillId="0" borderId="12" xfId="3" applyFont="1" applyFill="1" applyBorder="1" applyAlignment="1">
      <alignment horizontal="center" vertical="center" wrapText="1"/>
    </xf>
    <xf numFmtId="0" fontId="10" fillId="0" borderId="10" xfId="3" applyFont="1" applyFill="1" applyBorder="1" applyAlignment="1">
      <alignment horizontal="center" vertical="center" wrapText="1"/>
    </xf>
    <xf numFmtId="0" fontId="10" fillId="0" borderId="28" xfId="3" applyFont="1" applyFill="1" applyBorder="1" applyAlignment="1">
      <alignment horizontal="center" vertical="center" wrapText="1"/>
    </xf>
    <xf numFmtId="0" fontId="10" fillId="0" borderId="13" xfId="3" applyFont="1" applyFill="1" applyBorder="1" applyAlignment="1">
      <alignment horizontal="center" vertical="center" wrapText="1"/>
    </xf>
    <xf numFmtId="49" fontId="28" fillId="5" borderId="30" xfId="0" applyNumberFormat="1" applyFont="1" applyFill="1" applyBorder="1" applyAlignment="1" applyProtection="1">
      <alignment horizontal="center" vertical="center"/>
    </xf>
    <xf numFmtId="49" fontId="10" fillId="5" borderId="30" xfId="0" applyNumberFormat="1" applyFont="1" applyFill="1" applyBorder="1" applyAlignment="1" applyProtection="1">
      <alignment horizontal="center" vertical="center"/>
    </xf>
    <xf numFmtId="49" fontId="10" fillId="5" borderId="30" xfId="3" applyNumberFormat="1" applyFont="1" applyFill="1" applyBorder="1" applyAlignment="1">
      <alignment horizontal="left" vertical="center" wrapText="1"/>
    </xf>
    <xf numFmtId="0" fontId="10" fillId="5" borderId="1" xfId="3" applyFont="1" applyFill="1" applyBorder="1" applyAlignment="1">
      <alignment horizontal="center" vertical="center" wrapText="1"/>
    </xf>
    <xf numFmtId="0" fontId="10" fillId="5" borderId="41" xfId="3" applyFont="1" applyFill="1" applyBorder="1" applyAlignment="1">
      <alignment horizontal="center" vertical="center" wrapText="1"/>
    </xf>
    <xf numFmtId="170" fontId="35" fillId="5" borderId="32" xfId="3" applyNumberFormat="1" applyFont="1" applyFill="1" applyBorder="1" applyAlignment="1" applyProtection="1">
      <alignment horizontal="center" vertical="center"/>
    </xf>
    <xf numFmtId="171" fontId="10" fillId="5" borderId="42" xfId="3" applyNumberFormat="1" applyFont="1" applyFill="1" applyBorder="1" applyAlignment="1" applyProtection="1">
      <alignment horizontal="center" vertical="center"/>
    </xf>
    <xf numFmtId="0" fontId="10" fillId="5" borderId="29" xfId="3" applyFont="1" applyFill="1" applyBorder="1" applyAlignment="1">
      <alignment horizontal="center" vertical="center" wrapText="1"/>
    </xf>
    <xf numFmtId="0" fontId="10" fillId="5" borderId="32" xfId="3" applyFont="1" applyFill="1" applyBorder="1" applyAlignment="1">
      <alignment horizontal="center" vertical="center" wrapText="1"/>
    </xf>
    <xf numFmtId="170" fontId="10" fillId="5" borderId="32" xfId="3" applyNumberFormat="1" applyFont="1" applyFill="1" applyBorder="1" applyAlignment="1" applyProtection="1">
      <alignment horizontal="center" vertical="center"/>
    </xf>
    <xf numFmtId="49" fontId="28" fillId="5" borderId="45" xfId="0" applyNumberFormat="1" applyFont="1" applyFill="1" applyBorder="1" applyAlignment="1" applyProtection="1">
      <alignment horizontal="center" vertical="center"/>
    </xf>
    <xf numFmtId="0" fontId="28" fillId="0" borderId="30" xfId="0" applyFont="1" applyBorder="1" applyAlignment="1">
      <alignment horizontal="left" wrapText="1"/>
    </xf>
    <xf numFmtId="169" fontId="28" fillId="5" borderId="31" xfId="3" applyNumberFormat="1" applyFont="1" applyFill="1" applyBorder="1" applyAlignment="1" applyProtection="1">
      <alignment horizontal="center" vertical="center"/>
    </xf>
    <xf numFmtId="171" fontId="28" fillId="5" borderId="46" xfId="3" applyNumberFormat="1" applyFont="1" applyFill="1" applyBorder="1" applyAlignment="1" applyProtection="1">
      <alignment horizontal="center" vertical="center"/>
    </xf>
    <xf numFmtId="0" fontId="10" fillId="5" borderId="35" xfId="3" applyFont="1" applyFill="1" applyBorder="1" applyAlignment="1">
      <alignment horizontal="center" vertical="center" wrapText="1"/>
    </xf>
    <xf numFmtId="0" fontId="28" fillId="0" borderId="30" xfId="0" applyFont="1" applyBorder="1" applyAlignment="1">
      <alignment wrapText="1"/>
    </xf>
    <xf numFmtId="49" fontId="28" fillId="5" borderId="30" xfId="3" applyNumberFormat="1" applyFont="1" applyFill="1" applyBorder="1" applyAlignment="1">
      <alignment vertical="center" wrapText="1"/>
    </xf>
    <xf numFmtId="0" fontId="28" fillId="0" borderId="30" xfId="0" applyFont="1" applyFill="1" applyBorder="1" applyAlignment="1">
      <alignment horizontal="left" wrapText="1"/>
    </xf>
    <xf numFmtId="169" fontId="31" fillId="5" borderId="32" xfId="3" applyNumberFormat="1" applyFont="1" applyFill="1" applyBorder="1" applyAlignment="1" applyProtection="1">
      <alignment vertical="center"/>
    </xf>
    <xf numFmtId="170" fontId="28" fillId="5" borderId="35" xfId="3" applyNumberFormat="1" applyFont="1" applyFill="1" applyBorder="1" applyAlignment="1" applyProtection="1">
      <alignment horizontal="center" vertical="center"/>
    </xf>
    <xf numFmtId="170" fontId="28" fillId="5" borderId="31" xfId="3" applyNumberFormat="1" applyFont="1" applyFill="1" applyBorder="1" applyAlignment="1" applyProtection="1">
      <alignment horizontal="center" vertical="center"/>
    </xf>
    <xf numFmtId="170" fontId="28" fillId="5" borderId="1" xfId="3" applyNumberFormat="1" applyFont="1" applyFill="1" applyBorder="1" applyAlignment="1" applyProtection="1">
      <alignment horizontal="center" vertical="center"/>
    </xf>
    <xf numFmtId="170" fontId="28" fillId="5" borderId="32" xfId="3" applyNumberFormat="1" applyFont="1" applyFill="1" applyBorder="1" applyAlignment="1" applyProtection="1">
      <alignment horizontal="center" vertical="center"/>
    </xf>
    <xf numFmtId="49" fontId="31" fillId="0" borderId="30" xfId="0" applyNumberFormat="1" applyFont="1" applyFill="1" applyBorder="1" applyAlignment="1" applyProtection="1">
      <alignment horizontal="center" vertical="center"/>
    </xf>
    <xf numFmtId="0" fontId="10" fillId="0" borderId="30" xfId="0" applyFont="1" applyFill="1" applyBorder="1" applyAlignment="1">
      <alignment horizontal="left" wrapText="1"/>
    </xf>
    <xf numFmtId="1" fontId="28" fillId="0" borderId="31" xfId="3" applyNumberFormat="1" applyFont="1" applyFill="1" applyBorder="1" applyAlignment="1">
      <alignment horizontal="center" vertical="center"/>
    </xf>
    <xf numFmtId="49" fontId="10" fillId="0" borderId="1" xfId="3" applyNumberFormat="1" applyFont="1" applyFill="1" applyBorder="1" applyAlignment="1">
      <alignment horizontal="center" vertical="center"/>
    </xf>
    <xf numFmtId="49" fontId="10" fillId="0" borderId="32" xfId="3" applyNumberFormat="1" applyFont="1" applyFill="1" applyBorder="1" applyAlignment="1">
      <alignment horizontal="center" vertical="center"/>
    </xf>
    <xf numFmtId="171" fontId="10" fillId="5" borderId="46" xfId="3" applyNumberFormat="1" applyFont="1" applyFill="1" applyBorder="1" applyAlignment="1" applyProtection="1">
      <alignment horizontal="center" vertical="center"/>
    </xf>
    <xf numFmtId="0" fontId="10" fillId="0" borderId="31" xfId="3" applyNumberFormat="1" applyFont="1" applyFill="1" applyBorder="1" applyAlignment="1">
      <alignment horizontal="center" vertical="center" wrapText="1"/>
    </xf>
    <xf numFmtId="0" fontId="10" fillId="0" borderId="35" xfId="3" applyNumberFormat="1" applyFont="1" applyFill="1" applyBorder="1" applyAlignment="1">
      <alignment horizontal="center" vertical="center" wrapText="1"/>
    </xf>
    <xf numFmtId="0" fontId="10" fillId="0" borderId="32" xfId="3" applyNumberFormat="1" applyFont="1" applyFill="1" applyBorder="1" applyAlignment="1">
      <alignment horizontal="center" vertical="center" wrapText="1"/>
    </xf>
    <xf numFmtId="0" fontId="10" fillId="0" borderId="7" xfId="3" applyNumberFormat="1" applyFont="1" applyFill="1" applyBorder="1" applyAlignment="1">
      <alignment horizontal="center" vertical="center" wrapText="1"/>
    </xf>
    <xf numFmtId="49" fontId="10" fillId="5" borderId="47" xfId="0" applyNumberFormat="1" applyFont="1" applyFill="1" applyBorder="1" applyAlignment="1" applyProtection="1">
      <alignment horizontal="center" vertical="center"/>
    </xf>
    <xf numFmtId="49" fontId="10" fillId="5" borderId="47" xfId="3" applyNumberFormat="1" applyFont="1" applyFill="1" applyBorder="1" applyAlignment="1">
      <alignment vertical="center" wrapText="1"/>
    </xf>
    <xf numFmtId="169" fontId="10" fillId="5" borderId="14" xfId="3" applyNumberFormat="1" applyFont="1" applyFill="1" applyBorder="1" applyAlignment="1" applyProtection="1">
      <alignment horizontal="center" vertical="center"/>
    </xf>
    <xf numFmtId="0" fontId="10" fillId="5" borderId="15" xfId="3" applyFont="1" applyFill="1" applyBorder="1" applyAlignment="1">
      <alignment horizontal="center" vertical="center" wrapText="1"/>
    </xf>
    <xf numFmtId="0" fontId="10" fillId="5" borderId="16" xfId="3" applyFont="1" applyFill="1" applyBorder="1" applyAlignment="1">
      <alignment horizontal="center" vertical="center" wrapText="1"/>
    </xf>
    <xf numFmtId="171" fontId="10" fillId="5" borderId="48" xfId="3" applyNumberFormat="1" applyFont="1" applyFill="1" applyBorder="1" applyAlignment="1" applyProtection="1">
      <alignment horizontal="center" vertical="center"/>
    </xf>
    <xf numFmtId="0" fontId="10" fillId="5" borderId="49" xfId="3" applyFont="1" applyFill="1" applyBorder="1" applyAlignment="1">
      <alignment horizontal="center" vertical="center" wrapText="1"/>
    </xf>
    <xf numFmtId="0" fontId="10" fillId="5" borderId="14" xfId="3" applyFont="1" applyFill="1" applyBorder="1" applyAlignment="1">
      <alignment horizontal="center" vertical="center" wrapText="1"/>
    </xf>
    <xf numFmtId="0" fontId="10" fillId="5" borderId="50" xfId="3" applyFont="1" applyFill="1" applyBorder="1" applyAlignment="1">
      <alignment horizontal="center" vertical="center" wrapText="1"/>
    </xf>
    <xf numFmtId="166" fontId="28" fillId="5" borderId="22" xfId="3" applyNumberFormat="1" applyFont="1" applyFill="1" applyBorder="1" applyAlignment="1">
      <alignment horizontal="center" vertical="center" wrapText="1"/>
    </xf>
    <xf numFmtId="1" fontId="28" fillId="5" borderId="22" xfId="3" applyNumberFormat="1" applyFont="1" applyFill="1" applyBorder="1" applyAlignment="1">
      <alignment horizontal="center" vertical="center" wrapText="1"/>
    </xf>
    <xf numFmtId="1" fontId="28" fillId="5" borderId="19" xfId="3" applyNumberFormat="1" applyFont="1" applyFill="1" applyBorder="1" applyAlignment="1">
      <alignment horizontal="center" vertical="center" wrapText="1"/>
    </xf>
    <xf numFmtId="0" fontId="28" fillId="5" borderId="25" xfId="0" applyNumberFormat="1" applyFont="1" applyFill="1" applyBorder="1" applyAlignment="1" applyProtection="1">
      <alignment horizontal="left" vertical="center"/>
    </xf>
    <xf numFmtId="0" fontId="10" fillId="5" borderId="10" xfId="0" applyFont="1" applyFill="1" applyBorder="1" applyAlignment="1">
      <alignment horizontal="center" vertical="center" wrapText="1"/>
    </xf>
    <xf numFmtId="0" fontId="10" fillId="5" borderId="11" xfId="0" applyFont="1" applyFill="1" applyBorder="1" applyAlignment="1">
      <alignment horizontal="center" vertical="center" wrapText="1"/>
    </xf>
    <xf numFmtId="170" fontId="35" fillId="5" borderId="12" xfId="0" applyNumberFormat="1" applyFont="1" applyFill="1" applyBorder="1" applyAlignment="1" applyProtection="1">
      <alignment horizontal="center" vertical="center"/>
    </xf>
    <xf numFmtId="166" fontId="28" fillId="5" borderId="25" xfId="0" applyNumberFormat="1" applyFont="1" applyFill="1" applyBorder="1" applyAlignment="1" applyProtection="1">
      <alignment horizontal="center" vertical="center"/>
    </xf>
    <xf numFmtId="1" fontId="28" fillId="5" borderId="24" xfId="0" applyNumberFormat="1" applyFont="1" applyFill="1" applyBorder="1" applyAlignment="1">
      <alignment horizontal="center" vertical="center" wrapText="1"/>
    </xf>
    <xf numFmtId="0" fontId="28" fillId="5" borderId="11" xfId="3" applyFont="1" applyFill="1" applyBorder="1" applyAlignment="1">
      <alignment horizontal="center" vertical="center" wrapText="1"/>
    </xf>
    <xf numFmtId="166" fontId="28" fillId="5" borderId="51" xfId="3" applyNumberFormat="1" applyFont="1" applyFill="1" applyBorder="1" applyAlignment="1" applyProtection="1">
      <alignment horizontal="center" vertical="center"/>
    </xf>
    <xf numFmtId="1" fontId="28" fillId="5" borderId="52" xfId="3" applyNumberFormat="1" applyFont="1" applyFill="1" applyBorder="1" applyAlignment="1" applyProtection="1">
      <alignment horizontal="center" vertical="center"/>
    </xf>
    <xf numFmtId="1" fontId="28" fillId="5" borderId="53" xfId="3" applyNumberFormat="1" applyFont="1" applyFill="1" applyBorder="1" applyAlignment="1" applyProtection="1">
      <alignment horizontal="center" vertical="center"/>
    </xf>
    <xf numFmtId="166" fontId="28" fillId="5" borderId="54" xfId="3" applyNumberFormat="1" applyFont="1" applyFill="1" applyBorder="1" applyAlignment="1" applyProtection="1">
      <alignment horizontal="center" vertical="center"/>
    </xf>
    <xf numFmtId="166" fontId="28" fillId="5" borderId="52" xfId="3" applyNumberFormat="1" applyFont="1" applyFill="1" applyBorder="1" applyAlignment="1" applyProtection="1">
      <alignment horizontal="center" vertical="center"/>
    </xf>
    <xf numFmtId="49" fontId="28" fillId="5" borderId="36" xfId="0" applyNumberFormat="1" applyFont="1" applyFill="1" applyBorder="1" applyAlignment="1" applyProtection="1">
      <alignment horizontal="center" vertical="center"/>
    </xf>
    <xf numFmtId="0" fontId="28" fillId="5" borderId="45" xfId="0" applyNumberFormat="1" applyFont="1" applyFill="1" applyBorder="1" applyAlignment="1" applyProtection="1">
      <alignment horizontal="left" vertical="center"/>
    </xf>
    <xf numFmtId="0" fontId="10" fillId="5" borderId="43" xfId="0" applyFont="1" applyFill="1" applyBorder="1" applyAlignment="1">
      <alignment horizontal="center" vertical="center" wrapText="1"/>
    </xf>
    <xf numFmtId="0" fontId="10" fillId="5" borderId="4" xfId="0" applyFont="1" applyFill="1" applyBorder="1" applyAlignment="1">
      <alignment horizontal="center" vertical="center" wrapText="1"/>
    </xf>
    <xf numFmtId="170" fontId="35" fillId="5" borderId="44" xfId="0" applyNumberFormat="1" applyFont="1" applyFill="1" applyBorder="1" applyAlignment="1" applyProtection="1">
      <alignment horizontal="center" vertical="center"/>
    </xf>
    <xf numFmtId="166" fontId="28" fillId="5" borderId="47" xfId="0" applyNumberFormat="1" applyFont="1" applyFill="1" applyBorder="1" applyAlignment="1" applyProtection="1">
      <alignment horizontal="center" vertical="center"/>
    </xf>
    <xf numFmtId="1" fontId="28" fillId="5" borderId="49" xfId="0" applyNumberFormat="1" applyFont="1" applyFill="1" applyBorder="1" applyAlignment="1" applyProtection="1">
      <alignment horizontal="center" vertical="center"/>
    </xf>
    <xf numFmtId="0" fontId="28" fillId="5" borderId="14" xfId="3" applyFont="1" applyFill="1" applyBorder="1" applyAlignment="1">
      <alignment horizontal="center" vertical="center" wrapText="1"/>
    </xf>
    <xf numFmtId="0" fontId="28" fillId="5" borderId="15" xfId="3" applyFont="1" applyFill="1" applyBorder="1" applyAlignment="1">
      <alignment horizontal="center" vertical="center" wrapText="1"/>
    </xf>
    <xf numFmtId="0" fontId="28" fillId="5" borderId="16" xfId="3" applyFont="1" applyFill="1" applyBorder="1" applyAlignment="1">
      <alignment horizontal="center" vertical="center" wrapText="1"/>
    </xf>
    <xf numFmtId="166" fontId="28" fillId="5" borderId="7" xfId="3" applyNumberFormat="1" applyFont="1" applyFill="1" applyBorder="1" applyAlignment="1" applyProtection="1">
      <alignment horizontal="center" vertical="center"/>
    </xf>
    <xf numFmtId="166" fontId="28" fillId="5" borderId="35" xfId="3" applyNumberFormat="1" applyFont="1" applyFill="1" applyBorder="1" applyAlignment="1" applyProtection="1">
      <alignment horizontal="center" vertical="center"/>
    </xf>
    <xf numFmtId="166" fontId="28" fillId="5" borderId="31" xfId="3" applyNumberFormat="1" applyFont="1" applyFill="1" applyBorder="1" applyAlignment="1" applyProtection="1">
      <alignment horizontal="center" vertical="center"/>
    </xf>
    <xf numFmtId="166" fontId="28" fillId="5" borderId="0" xfId="3" applyNumberFormat="1" applyFont="1" applyFill="1" applyBorder="1" applyAlignment="1" applyProtection="1">
      <alignment horizontal="center" vertical="center"/>
    </xf>
    <xf numFmtId="1" fontId="28" fillId="5" borderId="55" xfId="0" applyNumberFormat="1" applyFont="1" applyFill="1" applyBorder="1" applyAlignment="1" applyProtection="1">
      <alignment horizontal="center" vertical="center"/>
    </xf>
    <xf numFmtId="1" fontId="28" fillId="5" borderId="56" xfId="0" applyNumberFormat="1" applyFont="1" applyFill="1" applyBorder="1" applyAlignment="1" applyProtection="1">
      <alignment horizontal="center" vertical="center"/>
    </xf>
    <xf numFmtId="49" fontId="28" fillId="5" borderId="25" xfId="0" applyNumberFormat="1" applyFont="1" applyFill="1" applyBorder="1" applyAlignment="1" applyProtection="1">
      <alignment horizontal="center" vertical="center"/>
    </xf>
    <xf numFmtId="170" fontId="28" fillId="5" borderId="28" xfId="0" applyNumberFormat="1" applyFont="1" applyFill="1" applyBorder="1" applyAlignment="1" applyProtection="1">
      <alignment horizontal="left" vertical="center" wrapText="1"/>
    </xf>
    <xf numFmtId="170" fontId="10" fillId="5" borderId="10" xfId="0" applyNumberFormat="1" applyFont="1" applyFill="1" applyBorder="1" applyAlignment="1" applyProtection="1">
      <alignment horizontal="center" vertical="center"/>
    </xf>
    <xf numFmtId="170" fontId="10" fillId="5" borderId="11" xfId="0" applyNumberFormat="1" applyFont="1" applyFill="1" applyBorder="1" applyAlignment="1" applyProtection="1">
      <alignment horizontal="center" vertical="center"/>
    </xf>
    <xf numFmtId="170" fontId="10" fillId="5" borderId="26" xfId="0" applyNumberFormat="1" applyFont="1" applyFill="1" applyBorder="1" applyAlignment="1" applyProtection="1">
      <alignment horizontal="center" vertical="center"/>
    </xf>
    <xf numFmtId="166" fontId="28" fillId="5" borderId="24" xfId="0" applyNumberFormat="1" applyFont="1" applyFill="1" applyBorder="1" applyAlignment="1" applyProtection="1">
      <alignment horizontal="center" vertical="center"/>
    </xf>
    <xf numFmtId="170" fontId="28" fillId="5" borderId="24" xfId="0" applyNumberFormat="1" applyFont="1" applyFill="1" applyBorder="1" applyAlignment="1" applyProtection="1">
      <alignment horizontal="center" vertical="center"/>
    </xf>
    <xf numFmtId="0" fontId="28" fillId="5" borderId="10" xfId="0" applyFont="1" applyFill="1" applyBorder="1" applyAlignment="1">
      <alignment horizontal="center" vertical="center" wrapText="1"/>
    </xf>
    <xf numFmtId="0" fontId="28" fillId="5" borderId="11" xfId="0" applyFont="1" applyFill="1" applyBorder="1" applyAlignment="1">
      <alignment horizontal="left" vertical="top" wrapText="1"/>
    </xf>
    <xf numFmtId="0" fontId="28" fillId="5" borderId="13" xfId="0" applyFont="1" applyFill="1" applyBorder="1" applyAlignment="1">
      <alignment horizontal="left" vertical="top" wrapText="1"/>
    </xf>
    <xf numFmtId="0" fontId="28" fillId="5" borderId="28" xfId="0" applyFont="1" applyFill="1" applyBorder="1" applyAlignment="1">
      <alignment horizontal="left" vertical="top" wrapText="1"/>
    </xf>
    <xf numFmtId="0" fontId="28" fillId="5" borderId="26" xfId="0" applyFont="1" applyFill="1" applyBorder="1" applyAlignment="1">
      <alignment horizontal="left" vertical="top" wrapText="1"/>
    </xf>
    <xf numFmtId="0" fontId="28" fillId="5" borderId="10" xfId="0" applyFont="1" applyFill="1" applyBorder="1" applyAlignment="1">
      <alignment horizontal="left" vertical="top" wrapText="1"/>
    </xf>
    <xf numFmtId="0" fontId="28" fillId="5" borderId="12" xfId="0" applyFont="1" applyFill="1" applyBorder="1" applyAlignment="1">
      <alignment horizontal="left" vertical="top" wrapText="1"/>
    </xf>
    <xf numFmtId="49" fontId="28" fillId="5" borderId="47" xfId="0" applyNumberFormat="1" applyFont="1" applyFill="1" applyBorder="1" applyAlignment="1" applyProtection="1">
      <alignment horizontal="center" vertical="center"/>
    </xf>
    <xf numFmtId="170" fontId="28" fillId="5" borderId="50" xfId="0" applyNumberFormat="1" applyFont="1" applyFill="1" applyBorder="1" applyAlignment="1" applyProtection="1">
      <alignment horizontal="left" vertical="top" wrapText="1"/>
    </xf>
    <xf numFmtId="170" fontId="10" fillId="5" borderId="14" xfId="0" applyNumberFormat="1" applyFont="1" applyFill="1" applyBorder="1" applyAlignment="1" applyProtection="1">
      <alignment horizontal="center" vertical="center"/>
    </xf>
    <xf numFmtId="170" fontId="10" fillId="5" borderId="15" xfId="0" applyNumberFormat="1" applyFont="1" applyFill="1" applyBorder="1" applyAlignment="1" applyProtection="1">
      <alignment horizontal="center" vertical="center"/>
    </xf>
    <xf numFmtId="170" fontId="10" fillId="5" borderId="17" xfId="0" applyNumberFormat="1" applyFont="1" applyFill="1" applyBorder="1" applyAlignment="1" applyProtection="1">
      <alignment horizontal="center" vertical="center"/>
    </xf>
    <xf numFmtId="166" fontId="28" fillId="5" borderId="49" xfId="0" applyNumberFormat="1" applyFont="1" applyFill="1" applyBorder="1" applyAlignment="1" applyProtection="1">
      <alignment horizontal="center" vertical="center"/>
    </xf>
    <xf numFmtId="170" fontId="28" fillId="5" borderId="49" xfId="0" applyNumberFormat="1" applyFont="1" applyFill="1" applyBorder="1" applyAlignment="1" applyProtection="1">
      <alignment horizontal="center" vertical="center"/>
    </xf>
    <xf numFmtId="0" fontId="28" fillId="5" borderId="14" xfId="0" applyFont="1" applyFill="1" applyBorder="1" applyAlignment="1">
      <alignment horizontal="center" vertical="center" wrapText="1"/>
    </xf>
    <xf numFmtId="0" fontId="28" fillId="5" borderId="15" xfId="0" applyFont="1" applyFill="1" applyBorder="1" applyAlignment="1">
      <alignment horizontal="left" vertical="top" wrapText="1"/>
    </xf>
    <xf numFmtId="170" fontId="28" fillId="5" borderId="16" xfId="3" applyNumberFormat="1" applyFont="1" applyFill="1" applyBorder="1" applyAlignment="1">
      <alignment horizontal="center" vertical="center" wrapText="1"/>
    </xf>
    <xf numFmtId="0" fontId="28" fillId="5" borderId="57" xfId="0" applyFont="1" applyFill="1" applyBorder="1" applyAlignment="1">
      <alignment horizontal="left" vertical="top" wrapText="1"/>
    </xf>
    <xf numFmtId="0" fontId="28" fillId="5" borderId="50" xfId="0" applyFont="1" applyFill="1" applyBorder="1" applyAlignment="1">
      <alignment horizontal="left" vertical="top" wrapText="1"/>
    </xf>
    <xf numFmtId="0" fontId="28" fillId="5" borderId="17" xfId="0" applyFont="1" applyFill="1" applyBorder="1" applyAlignment="1">
      <alignment horizontal="left" vertical="top" wrapText="1"/>
    </xf>
    <xf numFmtId="0" fontId="28" fillId="5" borderId="14" xfId="0" applyFont="1" applyFill="1" applyBorder="1" applyAlignment="1">
      <alignment horizontal="left" vertical="top" wrapText="1"/>
    </xf>
    <xf numFmtId="0" fontId="28" fillId="5" borderId="16" xfId="0" applyFont="1" applyFill="1" applyBorder="1" applyAlignment="1">
      <alignment horizontal="left" vertical="top" wrapText="1"/>
    </xf>
    <xf numFmtId="166" fontId="28" fillId="5" borderId="58" xfId="0" applyNumberFormat="1" applyFont="1" applyFill="1" applyBorder="1" applyAlignment="1" applyProtection="1">
      <alignment horizontal="center" vertical="center"/>
    </xf>
    <xf numFmtId="1" fontId="28" fillId="5" borderId="58" xfId="0" applyNumberFormat="1" applyFont="1" applyFill="1" applyBorder="1" applyAlignment="1" applyProtection="1">
      <alignment horizontal="center" vertical="center"/>
    </xf>
    <xf numFmtId="1" fontId="28" fillId="5" borderId="59" xfId="0" applyNumberFormat="1" applyFont="1" applyFill="1" applyBorder="1" applyAlignment="1" applyProtection="1">
      <alignment horizontal="center" vertical="center"/>
    </xf>
    <xf numFmtId="166" fontId="28" fillId="5" borderId="55" xfId="3" applyNumberFormat="1" applyFont="1" applyFill="1" applyBorder="1" applyAlignment="1">
      <alignment horizontal="center" vertical="center" wrapText="1"/>
    </xf>
    <xf numFmtId="1" fontId="28" fillId="5" borderId="55" xfId="3" applyNumberFormat="1" applyFont="1" applyFill="1" applyBorder="1" applyAlignment="1">
      <alignment horizontal="center" vertical="center" wrapText="1"/>
    </xf>
    <xf numFmtId="49" fontId="10" fillId="5" borderId="27" xfId="3" applyNumberFormat="1" applyFont="1" applyFill="1" applyBorder="1" applyAlignment="1">
      <alignment vertical="center" wrapText="1"/>
    </xf>
    <xf numFmtId="0" fontId="10" fillId="5" borderId="10" xfId="3" applyNumberFormat="1" applyFont="1" applyFill="1" applyBorder="1" applyAlignment="1" applyProtection="1">
      <alignment horizontal="center" vertical="center"/>
    </xf>
    <xf numFmtId="0" fontId="10" fillId="5" borderId="11" xfId="3" applyNumberFormat="1" applyFont="1" applyFill="1" applyBorder="1" applyAlignment="1" applyProtection="1">
      <alignment horizontal="center" vertical="center"/>
    </xf>
    <xf numFmtId="0" fontId="10" fillId="5" borderId="12" xfId="3" applyNumberFormat="1" applyFont="1" applyFill="1" applyBorder="1" applyAlignment="1" applyProtection="1">
      <alignment horizontal="center" vertical="center"/>
    </xf>
    <xf numFmtId="171" fontId="10" fillId="5" borderId="25" xfId="3" applyNumberFormat="1" applyFont="1" applyFill="1" applyBorder="1" applyAlignment="1" applyProtection="1">
      <alignment horizontal="center" vertical="center"/>
    </xf>
    <xf numFmtId="170" fontId="10" fillId="5" borderId="25" xfId="3" applyNumberFormat="1" applyFont="1" applyFill="1" applyBorder="1" applyAlignment="1" applyProtection="1">
      <alignment horizontal="center" vertical="center"/>
    </xf>
    <xf numFmtId="170" fontId="10" fillId="5" borderId="10" xfId="3" applyNumberFormat="1" applyFont="1" applyFill="1" applyBorder="1" applyAlignment="1" applyProtection="1">
      <alignment horizontal="center" vertical="center"/>
    </xf>
    <xf numFmtId="170" fontId="10" fillId="5" borderId="11" xfId="3" applyNumberFormat="1" applyFont="1" applyFill="1" applyBorder="1" applyAlignment="1" applyProtection="1">
      <alignment horizontal="center" vertical="center"/>
    </xf>
    <xf numFmtId="170" fontId="10" fillId="5" borderId="12" xfId="3" applyNumberFormat="1" applyFont="1" applyFill="1" applyBorder="1" applyAlignment="1" applyProtection="1">
      <alignment horizontal="center" vertical="center"/>
    </xf>
    <xf numFmtId="0" fontId="10" fillId="5" borderId="28" xfId="3" applyNumberFormat="1" applyFont="1" applyFill="1" applyBorder="1" applyAlignment="1" applyProtection="1">
      <alignment horizontal="center" vertical="center"/>
    </xf>
    <xf numFmtId="49" fontId="10" fillId="5" borderId="60" xfId="3" applyNumberFormat="1" applyFont="1" applyFill="1" applyBorder="1" applyAlignment="1">
      <alignment vertical="center" wrapText="1"/>
    </xf>
    <xf numFmtId="0" fontId="10" fillId="5" borderId="61" xfId="3" applyNumberFormat="1" applyFont="1" applyFill="1" applyBorder="1" applyAlignment="1" applyProtection="1">
      <alignment horizontal="center" vertical="center"/>
    </xf>
    <xf numFmtId="0" fontId="10" fillId="5" borderId="62" xfId="3" applyNumberFormat="1" applyFont="1" applyFill="1" applyBorder="1" applyAlignment="1" applyProtection="1">
      <alignment horizontal="center" vertical="center"/>
    </xf>
    <xf numFmtId="0" fontId="10" fillId="5" borderId="63" xfId="3" applyNumberFormat="1" applyFont="1" applyFill="1" applyBorder="1" applyAlignment="1" applyProtection="1">
      <alignment horizontal="center" vertical="center"/>
    </xf>
    <xf numFmtId="171" fontId="10" fillId="5" borderId="59" xfId="3" applyNumberFormat="1" applyFont="1" applyFill="1" applyBorder="1" applyAlignment="1" applyProtection="1">
      <alignment horizontal="center" vertical="center"/>
    </xf>
    <xf numFmtId="170" fontId="10" fillId="5" borderId="59" xfId="3" applyNumberFormat="1" applyFont="1" applyFill="1" applyBorder="1" applyAlignment="1" applyProtection="1">
      <alignment horizontal="center" vertical="center"/>
    </xf>
    <xf numFmtId="170" fontId="10" fillId="5" borderId="61" xfId="3" applyNumberFormat="1" applyFont="1" applyFill="1" applyBorder="1" applyAlignment="1" applyProtection="1">
      <alignment horizontal="center" vertical="center"/>
    </xf>
    <xf numFmtId="170" fontId="10" fillId="5" borderId="62" xfId="3" applyNumberFormat="1" applyFont="1" applyFill="1" applyBorder="1" applyAlignment="1" applyProtection="1">
      <alignment horizontal="center" vertical="center"/>
    </xf>
    <xf numFmtId="170" fontId="10" fillId="5" borderId="63" xfId="3" applyNumberFormat="1" applyFont="1" applyFill="1" applyBorder="1" applyAlignment="1" applyProtection="1">
      <alignment horizontal="center" vertical="center"/>
    </xf>
    <xf numFmtId="0" fontId="10" fillId="5" borderId="9" xfId="3" applyNumberFormat="1" applyFont="1" applyFill="1" applyBorder="1" applyAlignment="1" applyProtection="1">
      <alignment horizontal="center" vertical="center"/>
    </xf>
    <xf numFmtId="166" fontId="28" fillId="5" borderId="59" xfId="3" applyNumberFormat="1" applyFont="1" applyFill="1" applyBorder="1" applyAlignment="1">
      <alignment horizontal="center" vertical="center" wrapText="1"/>
    </xf>
    <xf numFmtId="1" fontId="28" fillId="5" borderId="59" xfId="3" applyNumberFormat="1" applyFont="1" applyFill="1" applyBorder="1" applyAlignment="1">
      <alignment horizontal="center" vertical="center" wrapText="1"/>
    </xf>
    <xf numFmtId="1" fontId="28" fillId="5" borderId="60" xfId="3" applyNumberFormat="1" applyFont="1" applyFill="1" applyBorder="1" applyAlignment="1">
      <alignment horizontal="center" vertical="center" wrapText="1"/>
    </xf>
    <xf numFmtId="0" fontId="10" fillId="0" borderId="25" xfId="0" applyFont="1" applyBorder="1" applyAlignment="1">
      <alignment horizontal="left" wrapText="1"/>
    </xf>
    <xf numFmtId="0" fontId="10" fillId="0" borderId="1" xfId="3" applyNumberFormat="1" applyFont="1" applyFill="1" applyBorder="1" applyAlignment="1" applyProtection="1">
      <alignment horizontal="center" vertical="center"/>
    </xf>
    <xf numFmtId="171" fontId="10" fillId="0" borderId="64" xfId="3" applyNumberFormat="1" applyFont="1" applyFill="1" applyBorder="1" applyAlignment="1" applyProtection="1">
      <alignment horizontal="center" vertical="center"/>
    </xf>
    <xf numFmtId="0" fontId="10" fillId="0" borderId="65" xfId="3" applyFont="1" applyFill="1" applyBorder="1" applyAlignment="1">
      <alignment horizontal="center" vertical="center" wrapText="1"/>
    </xf>
    <xf numFmtId="0" fontId="10" fillId="0" borderId="10" xfId="3" applyNumberFormat="1" applyFont="1" applyFill="1" applyBorder="1" applyAlignment="1" applyProtection="1">
      <alignment horizontal="center" vertical="center"/>
    </xf>
    <xf numFmtId="0" fontId="10" fillId="0" borderId="11" xfId="3" applyNumberFormat="1" applyFont="1" applyFill="1" applyBorder="1" applyAlignment="1" applyProtection="1">
      <alignment horizontal="center" vertical="center"/>
    </xf>
    <xf numFmtId="1" fontId="10" fillId="0" borderId="12" xfId="3" applyNumberFormat="1" applyFont="1" applyFill="1" applyBorder="1" applyAlignment="1">
      <alignment horizontal="center" vertical="center" wrapText="1"/>
    </xf>
    <xf numFmtId="0" fontId="10" fillId="0" borderId="66" xfId="3" applyNumberFormat="1" applyFont="1" applyFill="1" applyBorder="1" applyAlignment="1" applyProtection="1">
      <alignment horizontal="center" vertical="center"/>
    </xf>
    <xf numFmtId="0" fontId="10" fillId="0" borderId="34" xfId="3" applyNumberFormat="1" applyFont="1" applyFill="1" applyBorder="1" applyAlignment="1" applyProtection="1">
      <alignment horizontal="center" vertical="center"/>
    </xf>
    <xf numFmtId="0" fontId="10" fillId="0" borderId="67" xfId="3" applyNumberFormat="1" applyFont="1" applyFill="1" applyBorder="1" applyAlignment="1" applyProtection="1">
      <alignment horizontal="center" vertical="center"/>
    </xf>
    <xf numFmtId="0" fontId="10" fillId="0" borderId="27" xfId="3" applyNumberFormat="1" applyFont="1" applyFill="1" applyBorder="1" applyAlignment="1" applyProtection="1">
      <alignment horizontal="center" vertical="center"/>
    </xf>
    <xf numFmtId="0" fontId="10" fillId="0" borderId="68" xfId="3" applyNumberFormat="1" applyFont="1" applyFill="1" applyBorder="1" applyAlignment="1" applyProtection="1">
      <alignment horizontal="center" vertical="center"/>
    </xf>
    <xf numFmtId="49" fontId="10" fillId="0" borderId="30" xfId="3" applyNumberFormat="1" applyFont="1" applyFill="1" applyBorder="1" applyAlignment="1">
      <alignment vertical="center" wrapText="1"/>
    </xf>
    <xf numFmtId="1" fontId="10" fillId="0" borderId="7" xfId="3" applyNumberFormat="1" applyFont="1" applyFill="1" applyBorder="1" applyAlignment="1">
      <alignment horizontal="center" vertical="center"/>
    </xf>
    <xf numFmtId="49" fontId="10" fillId="0" borderId="41" xfId="3" applyNumberFormat="1" applyFont="1" applyFill="1" applyBorder="1" applyAlignment="1">
      <alignment horizontal="center" vertical="center"/>
    </xf>
    <xf numFmtId="0" fontId="10" fillId="0" borderId="41" xfId="3" applyNumberFormat="1" applyFont="1" applyFill="1" applyBorder="1" applyAlignment="1">
      <alignment horizontal="center" vertical="center"/>
    </xf>
    <xf numFmtId="171" fontId="10" fillId="0" borderId="30" xfId="3" applyNumberFormat="1" applyFont="1" applyFill="1" applyBorder="1" applyAlignment="1" applyProtection="1">
      <alignment horizontal="center" vertical="center"/>
    </xf>
    <xf numFmtId="170" fontId="10" fillId="0" borderId="29" xfId="3" applyNumberFormat="1" applyFont="1" applyFill="1" applyBorder="1" applyAlignment="1" applyProtection="1">
      <alignment horizontal="center" vertical="center"/>
    </xf>
    <xf numFmtId="170" fontId="10" fillId="0" borderId="31" xfId="3" applyNumberFormat="1" applyFont="1" applyFill="1" applyBorder="1" applyAlignment="1" applyProtection="1">
      <alignment horizontal="center" vertical="center"/>
    </xf>
    <xf numFmtId="170" fontId="10" fillId="0" borderId="1" xfId="3" applyNumberFormat="1" applyFont="1" applyFill="1" applyBorder="1" applyAlignment="1" applyProtection="1">
      <alignment horizontal="center" vertical="center"/>
    </xf>
    <xf numFmtId="170" fontId="10" fillId="0" borderId="32" xfId="3" applyNumberFormat="1" applyFont="1" applyFill="1" applyBorder="1" applyAlignment="1" applyProtection="1">
      <alignment horizontal="center" vertical="center"/>
    </xf>
    <xf numFmtId="0" fontId="10" fillId="0" borderId="7" xfId="3" applyNumberFormat="1" applyFont="1" applyFill="1" applyBorder="1" applyAlignment="1" applyProtection="1">
      <alignment horizontal="center" vertical="center"/>
    </xf>
    <xf numFmtId="0" fontId="10" fillId="0" borderId="35" xfId="3" applyNumberFormat="1" applyFont="1" applyFill="1" applyBorder="1" applyAlignment="1" applyProtection="1">
      <alignment horizontal="center" vertical="center"/>
    </xf>
    <xf numFmtId="0" fontId="10" fillId="0" borderId="32" xfId="3" applyNumberFormat="1" applyFont="1" applyFill="1" applyBorder="1" applyAlignment="1" applyProtection="1">
      <alignment horizontal="center" vertical="center"/>
    </xf>
    <xf numFmtId="0" fontId="10" fillId="0" borderId="31" xfId="3" applyNumberFormat="1" applyFont="1" applyFill="1" applyBorder="1" applyAlignment="1" applyProtection="1">
      <alignment horizontal="center" vertical="center"/>
    </xf>
    <xf numFmtId="0" fontId="10" fillId="0" borderId="42" xfId="3" applyNumberFormat="1" applyFont="1" applyFill="1" applyBorder="1" applyAlignment="1" applyProtection="1">
      <alignment horizontal="center" vertical="center"/>
    </xf>
    <xf numFmtId="1" fontId="10" fillId="0" borderId="29" xfId="3" applyNumberFormat="1" applyFont="1" applyFill="1" applyBorder="1" applyAlignment="1">
      <alignment horizontal="center" vertical="center"/>
    </xf>
    <xf numFmtId="1" fontId="10" fillId="0" borderId="31" xfId="3" applyNumberFormat="1" applyFont="1" applyFill="1" applyBorder="1" applyAlignment="1" applyProtection="1">
      <alignment horizontal="center" vertical="center"/>
    </xf>
    <xf numFmtId="1" fontId="10" fillId="0" borderId="1" xfId="3" applyNumberFormat="1" applyFont="1" applyFill="1" applyBorder="1" applyAlignment="1">
      <alignment horizontal="center" vertical="center"/>
    </xf>
    <xf numFmtId="0" fontId="10" fillId="0" borderId="1" xfId="3" applyNumberFormat="1" applyFont="1" applyFill="1" applyBorder="1" applyAlignment="1">
      <alignment horizontal="center" vertical="center"/>
    </xf>
    <xf numFmtId="1" fontId="10" fillId="0" borderId="32" xfId="3" applyNumberFormat="1" applyFont="1" applyFill="1" applyBorder="1" applyAlignment="1">
      <alignment horizontal="center" vertical="center" wrapText="1"/>
    </xf>
    <xf numFmtId="0" fontId="10" fillId="0" borderId="42" xfId="3" applyNumberFormat="1" applyFont="1" applyFill="1" applyBorder="1" applyAlignment="1">
      <alignment horizontal="center" vertical="center" wrapText="1"/>
    </xf>
    <xf numFmtId="0" fontId="10" fillId="0" borderId="30" xfId="0" applyFont="1" applyBorder="1" applyAlignment="1">
      <alignment horizontal="left" wrapText="1"/>
    </xf>
    <xf numFmtId="0" fontId="10" fillId="0" borderId="41" xfId="3" applyNumberFormat="1" applyFont="1" applyFill="1" applyBorder="1" applyAlignment="1">
      <alignment horizontal="center" vertical="center" wrapText="1"/>
    </xf>
    <xf numFmtId="0" fontId="10" fillId="0" borderId="32" xfId="3" applyFont="1" applyFill="1" applyBorder="1" applyAlignment="1">
      <alignment horizontal="center" vertical="center" wrapText="1"/>
    </xf>
    <xf numFmtId="0" fontId="10" fillId="0" borderId="29" xfId="3" applyNumberFormat="1" applyFont="1" applyFill="1" applyBorder="1" applyAlignment="1" applyProtection="1">
      <alignment horizontal="center" vertical="center"/>
    </xf>
    <xf numFmtId="1" fontId="10" fillId="0" borderId="32" xfId="3" applyNumberFormat="1" applyFont="1" applyFill="1" applyBorder="1" applyAlignment="1" applyProtection="1">
      <alignment horizontal="center" vertical="center"/>
    </xf>
    <xf numFmtId="0" fontId="10" fillId="0" borderId="30" xfId="0" applyFont="1" applyBorder="1"/>
    <xf numFmtId="0" fontId="10" fillId="0" borderId="29" xfId="3" applyFont="1" applyFill="1" applyBorder="1" applyAlignment="1">
      <alignment horizontal="center" vertical="center" wrapText="1"/>
    </xf>
    <xf numFmtId="171" fontId="10" fillId="0" borderId="29" xfId="3" applyNumberFormat="1" applyFont="1" applyFill="1" applyBorder="1" applyAlignment="1" applyProtection="1">
      <alignment horizontal="center" vertical="center"/>
    </xf>
    <xf numFmtId="171" fontId="10" fillId="0" borderId="31" xfId="3" applyNumberFormat="1" applyFont="1" applyFill="1" applyBorder="1" applyAlignment="1" applyProtection="1">
      <alignment horizontal="center" vertical="center"/>
    </xf>
    <xf numFmtId="171" fontId="10" fillId="0" borderId="1" xfId="3" applyNumberFormat="1" applyFont="1" applyFill="1" applyBorder="1" applyAlignment="1" applyProtection="1">
      <alignment horizontal="center" vertical="center"/>
    </xf>
    <xf numFmtId="0" fontId="10" fillId="0" borderId="47" xfId="0" applyFont="1" applyBorder="1" applyAlignment="1">
      <alignment horizontal="left" wrapText="1"/>
    </xf>
    <xf numFmtId="0" fontId="10" fillId="0" borderId="14" xfId="3" applyNumberFormat="1" applyFont="1" applyFill="1" applyBorder="1" applyAlignment="1">
      <alignment horizontal="center" vertical="center" wrapText="1"/>
    </xf>
    <xf numFmtId="0" fontId="10" fillId="0" borderId="48" xfId="3" applyNumberFormat="1" applyFont="1" applyFill="1" applyBorder="1" applyAlignment="1">
      <alignment horizontal="center" vertical="center" wrapText="1"/>
    </xf>
    <xf numFmtId="166" fontId="28" fillId="5" borderId="22" xfId="3" applyNumberFormat="1" applyFont="1" applyFill="1" applyBorder="1" applyAlignment="1" applyProtection="1">
      <alignment horizontal="center" vertical="center"/>
    </xf>
    <xf numFmtId="1" fontId="28" fillId="5" borderId="22" xfId="3" applyNumberFormat="1" applyFont="1" applyFill="1" applyBorder="1" applyAlignment="1" applyProtection="1">
      <alignment horizontal="center" vertical="center"/>
    </xf>
    <xf numFmtId="166" fontId="36" fillId="2" borderId="59" xfId="3" applyNumberFormat="1" applyFont="1" applyFill="1" applyBorder="1" applyAlignment="1" applyProtection="1">
      <alignment horizontal="center" vertical="center"/>
    </xf>
    <xf numFmtId="0" fontId="28" fillId="5" borderId="60" xfId="0" applyFont="1" applyFill="1" applyBorder="1" applyAlignment="1">
      <alignment horizontal="center" vertical="center" wrapText="1"/>
    </xf>
    <xf numFmtId="1" fontId="28" fillId="5" borderId="69" xfId="3" applyNumberFormat="1" applyFont="1" applyFill="1" applyBorder="1" applyAlignment="1">
      <alignment horizontal="center" vertical="center" wrapText="1"/>
    </xf>
    <xf numFmtId="0" fontId="28" fillId="5" borderId="69" xfId="0" applyFont="1" applyFill="1" applyBorder="1" applyAlignment="1">
      <alignment horizontal="center" vertical="center" wrapText="1"/>
    </xf>
    <xf numFmtId="0" fontId="10" fillId="5" borderId="8" xfId="0" applyFont="1" applyFill="1" applyBorder="1" applyAlignment="1">
      <alignment horizontal="center" vertical="center" wrapText="1"/>
    </xf>
    <xf numFmtId="0" fontId="10" fillId="5" borderId="22" xfId="0" applyFont="1" applyFill="1" applyBorder="1" applyAlignment="1">
      <alignment horizontal="center" vertical="center" wrapText="1"/>
    </xf>
    <xf numFmtId="0" fontId="10" fillId="5" borderId="19" xfId="0" applyFont="1" applyFill="1" applyBorder="1" applyAlignment="1">
      <alignment horizontal="center" vertical="center" wrapText="1"/>
    </xf>
    <xf numFmtId="0" fontId="10" fillId="5" borderId="70" xfId="0" applyFont="1" applyFill="1" applyBorder="1" applyAlignment="1">
      <alignment horizontal="center" vertical="center"/>
    </xf>
    <xf numFmtId="0" fontId="28" fillId="5" borderId="22" xfId="0" applyFont="1" applyFill="1" applyBorder="1" applyAlignment="1">
      <alignment horizontal="center" vertical="center" wrapText="1"/>
    </xf>
    <xf numFmtId="0" fontId="10" fillId="5" borderId="60" xfId="0" applyFont="1" applyFill="1" applyBorder="1" applyAlignment="1">
      <alignment horizontal="center" vertical="center"/>
    </xf>
    <xf numFmtId="0" fontId="28" fillId="5" borderId="60" xfId="0" applyFont="1" applyFill="1" applyBorder="1" applyAlignment="1">
      <alignment horizontal="center" vertical="center"/>
    </xf>
    <xf numFmtId="172" fontId="10" fillId="0" borderId="0" xfId="3" applyNumberFormat="1" applyFont="1" applyFill="1" applyBorder="1" applyAlignment="1" applyProtection="1">
      <alignment vertical="center"/>
    </xf>
    <xf numFmtId="169" fontId="10" fillId="5" borderId="0" xfId="3" applyNumberFormat="1" applyFont="1" applyFill="1" applyBorder="1" applyAlignment="1" applyProtection="1">
      <alignment horizontal="right" vertical="center"/>
    </xf>
    <xf numFmtId="166" fontId="10" fillId="5" borderId="0" xfId="3" applyNumberFormat="1" applyFont="1" applyFill="1" applyBorder="1" applyAlignment="1" applyProtection="1">
      <alignment horizontal="center" vertical="center"/>
    </xf>
    <xf numFmtId="171" fontId="10" fillId="5" borderId="0" xfId="3" applyNumberFormat="1" applyFont="1" applyFill="1" applyBorder="1" applyAlignment="1" applyProtection="1">
      <alignment horizontal="center" vertical="center"/>
    </xf>
    <xf numFmtId="169" fontId="10" fillId="5" borderId="0" xfId="3" applyNumberFormat="1" applyFont="1" applyFill="1" applyBorder="1" applyAlignment="1" applyProtection="1">
      <alignment vertical="center"/>
    </xf>
    <xf numFmtId="0" fontId="28" fillId="5" borderId="0" xfId="0" applyFont="1" applyFill="1" applyBorder="1" applyAlignment="1" applyProtection="1">
      <alignment horizontal="right" vertical="center"/>
    </xf>
    <xf numFmtId="0" fontId="10" fillId="5" borderId="0" xfId="3" applyFont="1" applyFill="1" applyBorder="1" applyAlignment="1">
      <alignment horizontal="left" wrapText="1"/>
    </xf>
    <xf numFmtId="0" fontId="10" fillId="5" borderId="0" xfId="3" applyFont="1" applyFill="1" applyBorder="1" applyAlignment="1">
      <alignment horizontal="center" wrapText="1"/>
    </xf>
    <xf numFmtId="0" fontId="31" fillId="5" borderId="0" xfId="3" applyNumberFormat="1" applyFont="1" applyFill="1" applyBorder="1" applyAlignment="1" applyProtection="1">
      <alignment horizontal="center" vertical="center"/>
    </xf>
    <xf numFmtId="169" fontId="32" fillId="5" borderId="0" xfId="3" applyNumberFormat="1" applyFont="1" applyFill="1" applyBorder="1" applyAlignment="1" applyProtection="1">
      <alignment vertical="center"/>
    </xf>
    <xf numFmtId="169" fontId="32" fillId="5" borderId="0" xfId="3" applyNumberFormat="1" applyFont="1" applyFill="1" applyBorder="1" applyAlignment="1" applyProtection="1">
      <alignment horizontal="center" vertical="center" wrapText="1"/>
    </xf>
    <xf numFmtId="0" fontId="32" fillId="5" borderId="0" xfId="3" applyNumberFormat="1" applyFont="1" applyFill="1" applyBorder="1" applyAlignment="1" applyProtection="1">
      <alignment horizontal="center" vertical="center" wrapText="1"/>
    </xf>
    <xf numFmtId="0" fontId="31" fillId="2" borderId="7" xfId="3" applyFont="1" applyFill="1" applyBorder="1" applyAlignment="1">
      <alignment horizontal="center" vertical="center" wrapText="1"/>
    </xf>
    <xf numFmtId="49" fontId="39" fillId="5" borderId="36" xfId="0" applyNumberFormat="1" applyFont="1" applyFill="1" applyBorder="1" applyAlignment="1" applyProtection="1">
      <alignment horizontal="center" vertical="center"/>
    </xf>
    <xf numFmtId="49" fontId="39" fillId="5" borderId="30" xfId="3" applyNumberFormat="1" applyFont="1" applyFill="1" applyBorder="1" applyAlignment="1">
      <alignment horizontal="left" vertical="center" wrapText="1"/>
    </xf>
    <xf numFmtId="0" fontId="40" fillId="5" borderId="31" xfId="0" applyFont="1" applyFill="1" applyBorder="1" applyAlignment="1">
      <alignment horizontal="center" vertical="center" wrapText="1"/>
    </xf>
    <xf numFmtId="49" fontId="41" fillId="5" borderId="37" xfId="0" applyNumberFormat="1" applyFont="1" applyFill="1" applyBorder="1" applyAlignment="1">
      <alignment horizontal="center" vertical="center" wrapText="1"/>
    </xf>
    <xf numFmtId="164" fontId="40" fillId="5" borderId="38" xfId="0" applyNumberFormat="1" applyFont="1" applyFill="1" applyBorder="1" applyAlignment="1" applyProtection="1">
      <alignment horizontal="center" vertical="center" wrapText="1"/>
    </xf>
    <xf numFmtId="166" fontId="42" fillId="5" borderId="39" xfId="0" applyNumberFormat="1" applyFont="1" applyFill="1" applyBorder="1" applyAlignment="1" applyProtection="1">
      <alignment horizontal="center" vertical="center"/>
    </xf>
    <xf numFmtId="0" fontId="42" fillId="5" borderId="40" xfId="0" applyFont="1" applyFill="1" applyBorder="1" applyAlignment="1">
      <alignment horizontal="center" vertical="center" wrapText="1"/>
    </xf>
    <xf numFmtId="0" fontId="42" fillId="5" borderId="31" xfId="3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164" fontId="42" fillId="5" borderId="32" xfId="0" applyNumberFormat="1" applyFont="1" applyFill="1" applyBorder="1" applyAlignment="1">
      <alignment horizontal="center" vertical="center" wrapText="1"/>
    </xf>
    <xf numFmtId="0" fontId="39" fillId="2" borderId="7" xfId="3" applyFont="1" applyFill="1" applyBorder="1" applyAlignment="1">
      <alignment horizontal="center" vertical="center" wrapText="1"/>
    </xf>
    <xf numFmtId="0" fontId="39" fillId="5" borderId="35" xfId="3" applyFont="1" applyFill="1" applyBorder="1" applyAlignment="1">
      <alignment horizontal="center" vertical="center" wrapText="1"/>
    </xf>
    <xf numFmtId="0" fontId="39" fillId="5" borderId="32" xfId="3" applyFont="1" applyFill="1" applyBorder="1" applyAlignment="1">
      <alignment horizontal="center" vertical="center" wrapText="1"/>
    </xf>
    <xf numFmtId="0" fontId="39" fillId="5" borderId="31" xfId="3" applyFont="1" applyFill="1" applyBorder="1" applyAlignment="1">
      <alignment horizontal="center" vertical="center" wrapText="1"/>
    </xf>
    <xf numFmtId="0" fontId="42" fillId="5" borderId="31" xfId="3" applyNumberFormat="1" applyFont="1" applyFill="1" applyBorder="1" applyAlignment="1" applyProtection="1">
      <alignment vertical="center"/>
    </xf>
    <xf numFmtId="0" fontId="42" fillId="5" borderId="35" xfId="3" applyNumberFormat="1" applyFont="1" applyFill="1" applyBorder="1" applyAlignment="1" applyProtection="1">
      <alignment vertical="center"/>
    </xf>
    <xf numFmtId="0" fontId="42" fillId="5" borderId="32" xfId="3" applyNumberFormat="1" applyFont="1" applyFill="1" applyBorder="1" applyAlignment="1" applyProtection="1">
      <alignment vertical="center"/>
    </xf>
    <xf numFmtId="169" fontId="43" fillId="0" borderId="0" xfId="3" applyNumberFormat="1" applyFont="1" applyFill="1" applyBorder="1" applyAlignment="1" applyProtection="1">
      <alignment vertical="center"/>
    </xf>
    <xf numFmtId="0" fontId="40" fillId="5" borderId="1" xfId="3" applyNumberFormat="1" applyFont="1" applyFill="1" applyBorder="1" applyAlignment="1">
      <alignment horizontal="center" vertical="center" wrapText="1"/>
    </xf>
    <xf numFmtId="0" fontId="39" fillId="5" borderId="7" xfId="3" applyFont="1" applyFill="1" applyBorder="1" applyAlignment="1">
      <alignment horizontal="center" vertical="center" wrapText="1"/>
    </xf>
    <xf numFmtId="49" fontId="31" fillId="2" borderId="30" xfId="3" applyNumberFormat="1" applyFont="1" applyFill="1" applyBorder="1" applyAlignment="1">
      <alignment horizontal="left" vertical="center" wrapText="1"/>
    </xf>
    <xf numFmtId="0" fontId="28" fillId="2" borderId="31" xfId="0" applyFont="1" applyFill="1" applyBorder="1" applyAlignment="1">
      <alignment horizontal="center" vertical="center" wrapText="1"/>
    </xf>
    <xf numFmtId="0" fontId="28" fillId="2" borderId="37" xfId="0" applyNumberFormat="1" applyFont="1" applyFill="1" applyBorder="1" applyAlignment="1">
      <alignment horizontal="center" vertical="center" wrapText="1"/>
    </xf>
    <xf numFmtId="49" fontId="28" fillId="2" borderId="37" xfId="0" applyNumberFormat="1" applyFont="1" applyFill="1" applyBorder="1" applyAlignment="1">
      <alignment horizontal="center" vertical="center" wrapText="1"/>
    </xf>
    <xf numFmtId="164" fontId="28" fillId="2" borderId="38" xfId="0" applyNumberFormat="1" applyFont="1" applyFill="1" applyBorder="1" applyAlignment="1" applyProtection="1">
      <alignment horizontal="center" vertical="center" wrapText="1"/>
    </xf>
    <xf numFmtId="166" fontId="10" fillId="2" borderId="39" xfId="0" applyNumberFormat="1" applyFont="1" applyFill="1" applyBorder="1" applyAlignment="1" applyProtection="1">
      <alignment horizontal="center" vertical="center"/>
    </xf>
    <xf numFmtId="0" fontId="10" fillId="2" borderId="40" xfId="0" applyFont="1" applyFill="1" applyBorder="1" applyAlignment="1">
      <alignment horizontal="center" vertical="center" wrapText="1"/>
    </xf>
    <xf numFmtId="0" fontId="10" fillId="2" borderId="31" xfId="3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164" fontId="10" fillId="2" borderId="32" xfId="0" applyNumberFormat="1" applyFont="1" applyFill="1" applyBorder="1" applyAlignment="1">
      <alignment horizontal="center" vertical="center" wrapText="1"/>
    </xf>
    <xf numFmtId="0" fontId="31" fillId="2" borderId="35" xfId="3" applyFont="1" applyFill="1" applyBorder="1" applyAlignment="1">
      <alignment horizontal="center" vertical="center" wrapText="1"/>
    </xf>
    <xf numFmtId="0" fontId="31" fillId="2" borderId="32" xfId="3" applyFont="1" applyFill="1" applyBorder="1" applyAlignment="1">
      <alignment horizontal="center" vertical="center" wrapText="1"/>
    </xf>
    <xf numFmtId="0" fontId="31" fillId="2" borderId="31" xfId="3" applyFont="1" applyFill="1" applyBorder="1" applyAlignment="1">
      <alignment horizontal="center" vertical="center" wrapText="1"/>
    </xf>
    <xf numFmtId="0" fontId="10" fillId="2" borderId="31" xfId="3" applyNumberFormat="1" applyFont="1" applyFill="1" applyBorder="1" applyAlignment="1" applyProtection="1">
      <alignment vertical="center"/>
    </xf>
    <xf numFmtId="0" fontId="10" fillId="2" borderId="35" xfId="3" applyNumberFormat="1" applyFont="1" applyFill="1" applyBorder="1" applyAlignment="1" applyProtection="1">
      <alignment vertical="center"/>
    </xf>
    <xf numFmtId="0" fontId="10" fillId="2" borderId="32" xfId="3" applyNumberFormat="1" applyFont="1" applyFill="1" applyBorder="1" applyAlignment="1" applyProtection="1">
      <alignment vertical="center"/>
    </xf>
    <xf numFmtId="169" fontId="32" fillId="2" borderId="0" xfId="3" applyNumberFormat="1" applyFont="1" applyFill="1" applyBorder="1" applyAlignment="1" applyProtection="1">
      <alignment vertical="center"/>
    </xf>
    <xf numFmtId="0" fontId="44" fillId="0" borderId="1" xfId="0" applyFont="1" applyFill="1" applyBorder="1" applyAlignment="1">
      <alignment horizontal="left" wrapText="1"/>
    </xf>
    <xf numFmtId="0" fontId="28" fillId="5" borderId="68" xfId="3" applyFont="1" applyFill="1" applyBorder="1" applyAlignment="1">
      <alignment horizontal="center" vertical="center" wrapText="1"/>
    </xf>
    <xf numFmtId="49" fontId="40" fillId="5" borderId="29" xfId="0" applyNumberFormat="1" applyFont="1" applyFill="1" applyBorder="1" applyAlignment="1" applyProtection="1">
      <alignment horizontal="center" vertical="center"/>
    </xf>
    <xf numFmtId="170" fontId="40" fillId="5" borderId="1" xfId="3" applyNumberFormat="1" applyFont="1" applyFill="1" applyBorder="1" applyAlignment="1" applyProtection="1">
      <alignment horizontal="center" vertical="center"/>
    </xf>
    <xf numFmtId="169" fontId="42" fillId="0" borderId="0" xfId="3" applyNumberFormat="1" applyFont="1" applyFill="1" applyBorder="1" applyAlignment="1" applyProtection="1">
      <alignment vertical="center"/>
    </xf>
    <xf numFmtId="170" fontId="40" fillId="5" borderId="1" xfId="3" applyNumberFormat="1" applyFont="1" applyFill="1" applyBorder="1" applyAlignment="1" applyProtection="1">
      <alignment horizontal="left" vertical="center"/>
    </xf>
    <xf numFmtId="49" fontId="40" fillId="5" borderId="65" xfId="0" applyNumberFormat="1" applyFont="1" applyFill="1" applyBorder="1" applyAlignment="1" applyProtection="1">
      <alignment horizontal="center" vertical="center"/>
    </xf>
    <xf numFmtId="49" fontId="40" fillId="5" borderId="64" xfId="3" applyNumberFormat="1" applyFont="1" applyFill="1" applyBorder="1" applyAlignment="1">
      <alignment vertical="center" wrapText="1"/>
    </xf>
    <xf numFmtId="0" fontId="40" fillId="5" borderId="68" xfId="3" applyFont="1" applyFill="1" applyBorder="1" applyAlignment="1">
      <alignment horizontal="center" vertical="center" wrapText="1"/>
    </xf>
    <xf numFmtId="49" fontId="40" fillId="5" borderId="71" xfId="3" applyNumberFormat="1" applyFont="1" applyFill="1" applyBorder="1" applyAlignment="1">
      <alignment horizontal="center" vertical="center" wrapText="1"/>
    </xf>
    <xf numFmtId="49" fontId="40" fillId="5" borderId="72" xfId="3" applyNumberFormat="1" applyFont="1" applyFill="1" applyBorder="1" applyAlignment="1">
      <alignment horizontal="center" vertical="center" wrapText="1"/>
    </xf>
    <xf numFmtId="169" fontId="40" fillId="5" borderId="67" xfId="3" applyNumberFormat="1" applyFont="1" applyFill="1" applyBorder="1" applyAlignment="1" applyProtection="1">
      <alignment horizontal="center" vertical="center" wrapText="1"/>
    </xf>
    <xf numFmtId="166" fontId="40" fillId="5" borderId="33" xfId="3" applyNumberFormat="1" applyFont="1" applyFill="1" applyBorder="1" applyAlignment="1" applyProtection="1">
      <alignment horizontal="center" vertical="center"/>
    </xf>
    <xf numFmtId="1" fontId="40" fillId="5" borderId="68" xfId="3" applyNumberFormat="1" applyFont="1" applyFill="1" applyBorder="1" applyAlignment="1" applyProtection="1">
      <alignment horizontal="center" vertical="center"/>
    </xf>
    <xf numFmtId="1" fontId="40" fillId="5" borderId="71" xfId="3" applyNumberFormat="1" applyFont="1" applyFill="1" applyBorder="1" applyAlignment="1" applyProtection="1">
      <alignment horizontal="center" vertical="center"/>
    </xf>
    <xf numFmtId="1" fontId="40" fillId="5" borderId="67" xfId="3" applyNumberFormat="1" applyFont="1" applyFill="1" applyBorder="1" applyAlignment="1" applyProtection="1">
      <alignment horizontal="center" vertical="center"/>
    </xf>
    <xf numFmtId="0" fontId="42" fillId="5" borderId="66" xfId="3" applyFont="1" applyFill="1" applyBorder="1" applyAlignment="1">
      <alignment horizontal="center" vertical="center" wrapText="1"/>
    </xf>
    <xf numFmtId="0" fontId="42" fillId="5" borderId="34" xfId="3" applyFont="1" applyFill="1" applyBorder="1" applyAlignment="1">
      <alignment horizontal="center" vertical="center" wrapText="1"/>
    </xf>
    <xf numFmtId="0" fontId="42" fillId="5" borderId="67" xfId="3" applyFont="1" applyFill="1" applyBorder="1" applyAlignment="1">
      <alignment horizontal="center" vertical="center" wrapText="1"/>
    </xf>
    <xf numFmtId="0" fontId="42" fillId="5" borderId="68" xfId="3" applyFont="1" applyFill="1" applyBorder="1" applyAlignment="1">
      <alignment horizontal="center" vertical="center" wrapText="1"/>
    </xf>
    <xf numFmtId="49" fontId="42" fillId="5" borderId="30" xfId="0" applyNumberFormat="1" applyFont="1" applyFill="1" applyBorder="1" applyAlignment="1">
      <alignment vertical="center" wrapText="1"/>
    </xf>
    <xf numFmtId="49" fontId="42" fillId="5" borderId="30" xfId="3" applyNumberFormat="1" applyFont="1" applyFill="1" applyBorder="1" applyAlignment="1">
      <alignment horizontal="left" vertical="center" wrapText="1"/>
    </xf>
    <xf numFmtId="1" fontId="40" fillId="5" borderId="32" xfId="3" applyNumberFormat="1" applyFont="1" applyFill="1" applyBorder="1" applyAlignment="1" applyProtection="1">
      <alignment horizontal="center" vertical="center"/>
    </xf>
    <xf numFmtId="49" fontId="40" fillId="5" borderId="30" xfId="0" applyNumberFormat="1" applyFont="1" applyFill="1" applyBorder="1" applyAlignment="1">
      <alignment vertical="center" wrapText="1"/>
    </xf>
    <xf numFmtId="49" fontId="40" fillId="5" borderId="1" xfId="0" applyNumberFormat="1" applyFont="1" applyFill="1" applyBorder="1" applyAlignment="1">
      <alignment horizontal="center" vertical="center" wrapText="1"/>
    </xf>
    <xf numFmtId="169" fontId="40" fillId="5" borderId="32" xfId="0" applyNumberFormat="1" applyFont="1" applyFill="1" applyBorder="1" applyAlignment="1" applyProtection="1">
      <alignment horizontal="center" vertical="center" wrapText="1"/>
    </xf>
    <xf numFmtId="1" fontId="40" fillId="5" borderId="31" xfId="3" applyNumberFormat="1" applyFont="1" applyFill="1" applyBorder="1" applyAlignment="1" applyProtection="1">
      <alignment horizontal="center" vertical="center"/>
    </xf>
    <xf numFmtId="1" fontId="40" fillId="5" borderId="1" xfId="3" applyNumberFormat="1" applyFont="1" applyFill="1" applyBorder="1" applyAlignment="1" applyProtection="1">
      <alignment horizontal="center" vertical="center"/>
    </xf>
    <xf numFmtId="0" fontId="42" fillId="5" borderId="7" xfId="0" applyFont="1" applyFill="1" applyBorder="1" applyAlignment="1">
      <alignment horizontal="center" vertical="center" wrapText="1"/>
    </xf>
    <xf numFmtId="0" fontId="42" fillId="5" borderId="35" xfId="0" applyFont="1" applyFill="1" applyBorder="1" applyAlignment="1">
      <alignment horizontal="center" vertical="center" wrapText="1"/>
    </xf>
    <xf numFmtId="0" fontId="42" fillId="5" borderId="32" xfId="0" applyFont="1" applyFill="1" applyBorder="1" applyAlignment="1">
      <alignment horizontal="center" vertical="center" wrapText="1"/>
    </xf>
    <xf numFmtId="0" fontId="42" fillId="5" borderId="31" xfId="0" applyFont="1" applyFill="1" applyBorder="1" applyAlignment="1">
      <alignment horizontal="center" vertical="center" wrapText="1"/>
    </xf>
    <xf numFmtId="49" fontId="40" fillId="5" borderId="36" xfId="0" applyNumberFormat="1" applyFont="1" applyFill="1" applyBorder="1" applyAlignment="1" applyProtection="1">
      <alignment horizontal="center" vertical="center"/>
    </xf>
    <xf numFmtId="166" fontId="40" fillId="5" borderId="69" xfId="3" applyNumberFormat="1" applyFont="1" applyFill="1" applyBorder="1" applyAlignment="1" applyProtection="1">
      <alignment horizontal="center" vertical="center"/>
    </xf>
    <xf numFmtId="0" fontId="41" fillId="0" borderId="1" xfId="0" applyFont="1" applyFill="1" applyBorder="1" applyAlignment="1">
      <alignment horizontal="left" wrapText="1"/>
    </xf>
    <xf numFmtId="0" fontId="44" fillId="0" borderId="1" xfId="0" applyFont="1" applyFill="1" applyBorder="1" applyAlignment="1">
      <alignment horizontal="center"/>
    </xf>
    <xf numFmtId="166" fontId="44" fillId="0" borderId="1" xfId="0" applyNumberFormat="1" applyFont="1" applyFill="1" applyBorder="1" applyAlignment="1">
      <alignment horizontal="center" vertical="center"/>
    </xf>
    <xf numFmtId="0" fontId="44" fillId="0" borderId="1" xfId="0" applyFont="1" applyFill="1" applyBorder="1" applyAlignment="1">
      <alignment horizontal="center" vertical="center"/>
    </xf>
    <xf numFmtId="0" fontId="44" fillId="0" borderId="0" xfId="0" applyFont="1" applyFill="1"/>
    <xf numFmtId="0" fontId="45" fillId="0" borderId="0" xfId="0" applyFont="1" applyFill="1"/>
    <xf numFmtId="0" fontId="45" fillId="0" borderId="1" xfId="0" applyFont="1" applyFill="1" applyBorder="1"/>
    <xf numFmtId="166" fontId="45" fillId="0" borderId="1" xfId="0" applyNumberFormat="1" applyFont="1" applyFill="1" applyBorder="1"/>
    <xf numFmtId="0" fontId="28" fillId="5" borderId="65" xfId="3" applyFont="1" applyFill="1" applyBorder="1" applyAlignment="1">
      <alignment horizontal="center" vertical="center" wrapText="1"/>
    </xf>
    <xf numFmtId="0" fontId="28" fillId="5" borderId="67" xfId="3" applyFont="1" applyFill="1" applyBorder="1" applyAlignment="1">
      <alignment horizontal="center" vertical="center" wrapText="1"/>
    </xf>
    <xf numFmtId="49" fontId="28" fillId="5" borderId="1" xfId="0" applyNumberFormat="1" applyFont="1" applyFill="1" applyBorder="1" applyAlignment="1" applyProtection="1">
      <alignment horizontal="center" vertical="center"/>
    </xf>
    <xf numFmtId="169" fontId="28" fillId="5" borderId="1" xfId="3" applyNumberFormat="1" applyFont="1" applyFill="1" applyBorder="1" applyAlignment="1" applyProtection="1">
      <alignment horizontal="center" vertical="center"/>
    </xf>
    <xf numFmtId="171" fontId="28" fillId="5" borderId="1" xfId="3" applyNumberFormat="1" applyFont="1" applyFill="1" applyBorder="1" applyAlignment="1" applyProtection="1">
      <alignment horizontal="center" vertical="center"/>
    </xf>
    <xf numFmtId="0" fontId="31" fillId="5" borderId="1" xfId="3" applyFont="1" applyFill="1" applyBorder="1" applyAlignment="1">
      <alignment horizontal="center" vertical="center" wrapText="1"/>
    </xf>
    <xf numFmtId="169" fontId="31" fillId="5" borderId="1" xfId="3" applyNumberFormat="1" applyFont="1" applyFill="1" applyBorder="1" applyAlignment="1" applyProtection="1">
      <alignment horizontal="center" vertical="center"/>
    </xf>
    <xf numFmtId="49" fontId="40" fillId="5" borderId="1" xfId="0" applyNumberFormat="1" applyFont="1" applyFill="1" applyBorder="1" applyAlignment="1" applyProtection="1">
      <alignment horizontal="center" vertical="center"/>
    </xf>
    <xf numFmtId="49" fontId="40" fillId="5" borderId="1" xfId="3" applyNumberFormat="1" applyFont="1" applyFill="1" applyBorder="1" applyAlignment="1">
      <alignment horizontal="left" vertical="center" wrapText="1"/>
    </xf>
    <xf numFmtId="0" fontId="40" fillId="5" borderId="1" xfId="3" applyFont="1" applyFill="1" applyBorder="1" applyAlignment="1">
      <alignment horizontal="center" vertical="center" wrapText="1"/>
    </xf>
    <xf numFmtId="49" fontId="40" fillId="5" borderId="1" xfId="3" applyNumberFormat="1" applyFont="1" applyFill="1" applyBorder="1" applyAlignment="1">
      <alignment horizontal="center" vertical="center" wrapText="1"/>
    </xf>
    <xf numFmtId="169" fontId="40" fillId="5" borderId="1" xfId="3" applyNumberFormat="1" applyFont="1" applyFill="1" applyBorder="1" applyAlignment="1" applyProtection="1">
      <alignment horizontal="center" vertical="center"/>
    </xf>
    <xf numFmtId="171" fontId="40" fillId="5" borderId="1" xfId="3" applyNumberFormat="1" applyFont="1" applyFill="1" applyBorder="1" applyAlignment="1" applyProtection="1">
      <alignment horizontal="center" vertical="center"/>
    </xf>
    <xf numFmtId="0" fontId="42" fillId="5" borderId="1" xfId="3" applyFont="1" applyFill="1" applyBorder="1" applyAlignment="1">
      <alignment horizontal="center" vertical="center" wrapText="1"/>
    </xf>
    <xf numFmtId="169" fontId="42" fillId="5" borderId="1" xfId="3" applyNumberFormat="1" applyFont="1" applyFill="1" applyBorder="1" applyAlignment="1" applyProtection="1">
      <alignment horizontal="center" vertical="center"/>
    </xf>
    <xf numFmtId="49" fontId="42" fillId="5" borderId="1" xfId="3" applyNumberFormat="1" applyFont="1" applyFill="1" applyBorder="1" applyAlignment="1">
      <alignment horizontal="left" vertical="center" wrapText="1"/>
    </xf>
    <xf numFmtId="0" fontId="40" fillId="5" borderId="29" xfId="3" applyFont="1" applyFill="1" applyBorder="1" applyAlignment="1">
      <alignment horizontal="center" vertical="center" wrapText="1"/>
    </xf>
    <xf numFmtId="49" fontId="40" fillId="5" borderId="30" xfId="3" applyNumberFormat="1" applyFont="1" applyFill="1" applyBorder="1" applyAlignment="1">
      <alignment horizontal="left" vertical="center" wrapText="1"/>
    </xf>
    <xf numFmtId="0" fontId="40" fillId="5" borderId="31" xfId="3" applyFont="1" applyFill="1" applyBorder="1" applyAlignment="1">
      <alignment horizontal="center" vertical="center" wrapText="1"/>
    </xf>
    <xf numFmtId="49" fontId="40" fillId="5" borderId="41" xfId="3" applyNumberFormat="1" applyFont="1" applyFill="1" applyBorder="1" applyAlignment="1">
      <alignment horizontal="center" vertical="center" wrapText="1"/>
    </xf>
    <xf numFmtId="169" fontId="40" fillId="5" borderId="32" xfId="3" applyNumberFormat="1" applyFont="1" applyFill="1" applyBorder="1" applyAlignment="1" applyProtection="1">
      <alignment horizontal="center" vertical="center"/>
    </xf>
    <xf numFmtId="171" fontId="40" fillId="5" borderId="42" xfId="3" applyNumberFormat="1" applyFont="1" applyFill="1" applyBorder="1" applyAlignment="1" applyProtection="1">
      <alignment horizontal="center" vertical="center"/>
    </xf>
    <xf numFmtId="0" fontId="40" fillId="5" borderId="32" xfId="3" applyFont="1" applyFill="1" applyBorder="1" applyAlignment="1">
      <alignment horizontal="center" vertical="center" wrapText="1"/>
    </xf>
    <xf numFmtId="0" fontId="42" fillId="5" borderId="7" xfId="3" applyFont="1" applyFill="1" applyBorder="1" applyAlignment="1">
      <alignment horizontal="center" vertical="center" wrapText="1"/>
    </xf>
    <xf numFmtId="0" fontId="42" fillId="5" borderId="35" xfId="3" applyFont="1" applyFill="1" applyBorder="1" applyAlignment="1">
      <alignment horizontal="center" vertical="center" wrapText="1"/>
    </xf>
    <xf numFmtId="0" fontId="42" fillId="5" borderId="32" xfId="3" applyFont="1" applyFill="1" applyBorder="1" applyAlignment="1">
      <alignment horizontal="center" vertical="center" wrapText="1"/>
    </xf>
    <xf numFmtId="169" fontId="42" fillId="5" borderId="32" xfId="3" applyNumberFormat="1" applyFont="1" applyFill="1" applyBorder="1" applyAlignment="1" applyProtection="1">
      <alignment horizontal="center" vertical="center"/>
    </xf>
    <xf numFmtId="0" fontId="40" fillId="5" borderId="43" xfId="3" applyFont="1" applyFill="1" applyBorder="1" applyAlignment="1">
      <alignment horizontal="center" vertical="center" wrapText="1"/>
    </xf>
    <xf numFmtId="0" fontId="40" fillId="5" borderId="4" xfId="3" applyFont="1" applyFill="1" applyBorder="1" applyAlignment="1">
      <alignment horizontal="center" vertical="center" wrapText="1"/>
    </xf>
    <xf numFmtId="0" fontId="40" fillId="5" borderId="44" xfId="3" applyFont="1" applyFill="1" applyBorder="1" applyAlignment="1">
      <alignment horizontal="center" vertical="center" wrapText="1"/>
    </xf>
    <xf numFmtId="0" fontId="10" fillId="5" borderId="73" xfId="3" applyNumberFormat="1" applyFont="1" applyFill="1" applyBorder="1" applyAlignment="1" applyProtection="1">
      <alignment horizontal="center" vertical="center"/>
    </xf>
    <xf numFmtId="171" fontId="10" fillId="5" borderId="56" xfId="3" applyNumberFormat="1" applyFont="1" applyFill="1" applyBorder="1" applyAlignment="1" applyProtection="1">
      <alignment horizontal="center" vertical="center"/>
    </xf>
    <xf numFmtId="170" fontId="10" fillId="5" borderId="56" xfId="3" applyNumberFormat="1" applyFont="1" applyFill="1" applyBorder="1" applyAlignment="1" applyProtection="1">
      <alignment horizontal="center" vertical="center"/>
    </xf>
    <xf numFmtId="170" fontId="10" fillId="5" borderId="21" xfId="3" applyNumberFormat="1" applyFont="1" applyFill="1" applyBorder="1" applyAlignment="1" applyProtection="1">
      <alignment horizontal="center" vertical="center"/>
    </xf>
    <xf numFmtId="170" fontId="10" fillId="5" borderId="74" xfId="3" applyNumberFormat="1" applyFont="1" applyFill="1" applyBorder="1" applyAlignment="1" applyProtection="1">
      <alignment horizontal="center" vertical="center"/>
    </xf>
    <xf numFmtId="170" fontId="10" fillId="5" borderId="73" xfId="3" applyNumberFormat="1" applyFont="1" applyFill="1" applyBorder="1" applyAlignment="1" applyProtection="1">
      <alignment horizontal="center" vertical="center"/>
    </xf>
    <xf numFmtId="0" fontId="10" fillId="5" borderId="1" xfId="3" applyNumberFormat="1" applyFont="1" applyFill="1" applyBorder="1" applyAlignment="1" applyProtection="1">
      <alignment horizontal="center" vertical="center"/>
    </xf>
    <xf numFmtId="171" fontId="10" fillId="5" borderId="1" xfId="3" applyNumberFormat="1" applyFont="1" applyFill="1" applyBorder="1" applyAlignment="1" applyProtection="1">
      <alignment horizontal="center" vertical="center"/>
    </xf>
    <xf numFmtId="170" fontId="10" fillId="5" borderId="1" xfId="3" applyNumberFormat="1" applyFont="1" applyFill="1" applyBorder="1" applyAlignment="1" applyProtection="1">
      <alignment horizontal="center" vertical="center"/>
    </xf>
    <xf numFmtId="49" fontId="42" fillId="5" borderId="1" xfId="3" applyNumberFormat="1" applyFont="1" applyFill="1" applyBorder="1" applyAlignment="1">
      <alignment vertical="center" wrapText="1"/>
    </xf>
    <xf numFmtId="0" fontId="28" fillId="0" borderId="75" xfId="3" applyFont="1" applyFill="1" applyBorder="1" applyAlignment="1">
      <alignment horizontal="center" vertical="center" wrapText="1"/>
    </xf>
    <xf numFmtId="49" fontId="28" fillId="0" borderId="64" xfId="0" applyNumberFormat="1" applyFont="1" applyFill="1" applyBorder="1" applyAlignment="1" applyProtection="1">
      <alignment horizontal="center" vertical="center"/>
    </xf>
    <xf numFmtId="49" fontId="28" fillId="0" borderId="68" xfId="0" applyNumberFormat="1" applyFont="1" applyFill="1" applyBorder="1" applyAlignment="1">
      <alignment horizontal="center" vertical="center"/>
    </xf>
    <xf numFmtId="49" fontId="28" fillId="0" borderId="71" xfId="0" applyNumberFormat="1" applyFont="1" applyFill="1" applyBorder="1" applyAlignment="1">
      <alignment horizontal="center" vertical="center"/>
    </xf>
    <xf numFmtId="49" fontId="28" fillId="0" borderId="72" xfId="0" applyNumberFormat="1" applyFont="1" applyFill="1" applyBorder="1" applyAlignment="1">
      <alignment horizontal="center" vertical="center"/>
    </xf>
    <xf numFmtId="0" fontId="28" fillId="0" borderId="67" xfId="0" applyNumberFormat="1" applyFont="1" applyFill="1" applyBorder="1" applyAlignment="1" applyProtection="1">
      <alignment horizontal="center" vertical="center"/>
    </xf>
    <xf numFmtId="165" fontId="28" fillId="0" borderId="33" xfId="0" applyNumberFormat="1" applyFont="1" applyFill="1" applyBorder="1" applyAlignment="1" applyProtection="1">
      <alignment horizontal="center" vertical="center"/>
    </xf>
    <xf numFmtId="1" fontId="28" fillId="0" borderId="71" xfId="0" applyNumberFormat="1" applyFont="1" applyFill="1" applyBorder="1" applyAlignment="1">
      <alignment horizontal="center" vertical="center"/>
    </xf>
    <xf numFmtId="0" fontId="10" fillId="0" borderId="68" xfId="0" applyNumberFormat="1" applyFont="1" applyFill="1" applyBorder="1" applyAlignment="1">
      <alignment horizontal="center" vertical="center" wrapText="1"/>
    </xf>
    <xf numFmtId="0" fontId="10" fillId="0" borderId="34" xfId="0" applyNumberFormat="1" applyFont="1" applyFill="1" applyBorder="1" applyAlignment="1">
      <alignment horizontal="center" vertical="center" wrapText="1"/>
    </xf>
    <xf numFmtId="0" fontId="10" fillId="0" borderId="67" xfId="3" applyFont="1" applyFill="1" applyBorder="1" applyAlignment="1">
      <alignment horizontal="center" vertical="center" wrapText="1"/>
    </xf>
    <xf numFmtId="0" fontId="10" fillId="0" borderId="68" xfId="3" applyFont="1" applyFill="1" applyBorder="1" applyAlignment="1">
      <alignment horizontal="center" vertical="center" wrapText="1"/>
    </xf>
    <xf numFmtId="0" fontId="10" fillId="0" borderId="34" xfId="3" applyFont="1" applyFill="1" applyBorder="1" applyAlignment="1">
      <alignment horizontal="center" vertical="center" wrapText="1"/>
    </xf>
    <xf numFmtId="0" fontId="10" fillId="0" borderId="66" xfId="3" applyFont="1" applyFill="1" applyBorder="1" applyAlignment="1">
      <alignment horizontal="center" vertical="center" wrapText="1"/>
    </xf>
    <xf numFmtId="0" fontId="28" fillId="0" borderId="1" xfId="3" applyFont="1" applyFill="1" applyBorder="1" applyAlignment="1">
      <alignment horizontal="center" vertical="center" wrapText="1"/>
    </xf>
    <xf numFmtId="0" fontId="40" fillId="0" borderId="1" xfId="3" applyFont="1" applyFill="1" applyBorder="1" applyAlignment="1">
      <alignment horizontal="left" vertical="center" wrapText="1"/>
    </xf>
    <xf numFmtId="0" fontId="10" fillId="0" borderId="1" xfId="3" applyFont="1" applyFill="1" applyBorder="1" applyAlignment="1">
      <alignment horizontal="center" vertical="center" wrapText="1"/>
    </xf>
    <xf numFmtId="49" fontId="28" fillId="5" borderId="35" xfId="0" applyNumberFormat="1" applyFont="1" applyFill="1" applyBorder="1" applyAlignment="1" applyProtection="1">
      <alignment horizontal="center" vertical="center"/>
    </xf>
    <xf numFmtId="49" fontId="40" fillId="5" borderId="71" xfId="0" applyNumberFormat="1" applyFont="1" applyFill="1" applyBorder="1" applyAlignment="1" applyProtection="1">
      <alignment horizontal="center" vertical="center"/>
    </xf>
    <xf numFmtId="49" fontId="40" fillId="5" borderId="71" xfId="3" applyNumberFormat="1" applyFont="1" applyFill="1" applyBorder="1" applyAlignment="1">
      <alignment horizontal="left" vertical="center" wrapText="1"/>
    </xf>
    <xf numFmtId="0" fontId="40" fillId="5" borderId="71" xfId="3" applyFont="1" applyFill="1" applyBorder="1" applyAlignment="1">
      <alignment horizontal="center" vertical="center" wrapText="1"/>
    </xf>
    <xf numFmtId="169" fontId="40" fillId="5" borderId="71" xfId="3" applyNumberFormat="1" applyFont="1" applyFill="1" applyBorder="1" applyAlignment="1" applyProtection="1">
      <alignment horizontal="center" vertical="center"/>
    </xf>
    <xf numFmtId="171" fontId="40" fillId="5" borderId="71" xfId="3" applyNumberFormat="1" applyFont="1" applyFill="1" applyBorder="1" applyAlignment="1" applyProtection="1">
      <alignment horizontal="center" vertical="center"/>
    </xf>
    <xf numFmtId="0" fontId="42" fillId="5" borderId="76" xfId="0" applyFont="1" applyFill="1" applyBorder="1" applyAlignment="1">
      <alignment horizontal="center" vertical="center" wrapText="1"/>
    </xf>
    <xf numFmtId="0" fontId="42" fillId="5" borderId="71" xfId="3" applyFont="1" applyFill="1" applyBorder="1" applyAlignment="1">
      <alignment horizontal="center" vertical="center" wrapText="1"/>
    </xf>
    <xf numFmtId="169" fontId="42" fillId="5" borderId="71" xfId="3" applyNumberFormat="1" applyFont="1" applyFill="1" applyBorder="1" applyAlignment="1" applyProtection="1">
      <alignment horizontal="center" vertical="center"/>
    </xf>
    <xf numFmtId="166" fontId="2" fillId="2" borderId="1" xfId="0" applyNumberFormat="1" applyFont="1" applyFill="1" applyBorder="1" applyAlignment="1">
      <alignment horizontal="center" vertical="center"/>
    </xf>
    <xf numFmtId="171" fontId="28" fillId="2" borderId="1" xfId="3" applyNumberFormat="1" applyFont="1" applyFill="1" applyBorder="1" applyAlignment="1" applyProtection="1">
      <alignment horizontal="center" vertical="center"/>
    </xf>
    <xf numFmtId="0" fontId="28" fillId="2" borderId="29" xfId="3" applyFont="1" applyFill="1" applyBorder="1" applyAlignment="1">
      <alignment horizontal="center" vertical="center" wrapText="1"/>
    </xf>
    <xf numFmtId="0" fontId="28" fillId="2" borderId="31" xfId="3" applyFont="1" applyFill="1" applyBorder="1" applyAlignment="1">
      <alignment horizontal="center" vertical="center" wrapText="1"/>
    </xf>
    <xf numFmtId="0" fontId="28" fillId="2" borderId="1" xfId="3" applyFont="1" applyFill="1" applyBorder="1" applyAlignment="1">
      <alignment horizontal="center" vertical="center" wrapText="1"/>
    </xf>
    <xf numFmtId="0" fontId="28" fillId="2" borderId="32" xfId="3" applyFont="1" applyFill="1" applyBorder="1" applyAlignment="1">
      <alignment horizontal="center" vertical="center" wrapText="1"/>
    </xf>
    <xf numFmtId="166" fontId="31" fillId="2" borderId="1" xfId="3" applyNumberFormat="1" applyFont="1" applyFill="1" applyBorder="1" applyAlignment="1">
      <alignment horizontal="center" vertical="center" wrapText="1"/>
    </xf>
    <xf numFmtId="49" fontId="42" fillId="5" borderId="1" xfId="0" applyNumberFormat="1" applyFont="1" applyFill="1" applyBorder="1" applyAlignment="1">
      <alignment vertical="center" wrapText="1"/>
    </xf>
    <xf numFmtId="49" fontId="39" fillId="5" borderId="1" xfId="3" applyNumberFormat="1" applyFont="1" applyFill="1" applyBorder="1" applyAlignment="1">
      <alignment horizontal="left" vertical="center" wrapText="1"/>
    </xf>
    <xf numFmtId="0" fontId="42" fillId="5" borderId="43" xfId="3" applyFont="1" applyFill="1" applyBorder="1" applyAlignment="1">
      <alignment horizontal="center" vertical="center" wrapText="1"/>
    </xf>
    <xf numFmtId="0" fontId="40" fillId="0" borderId="4" xfId="3" applyFont="1" applyFill="1" applyBorder="1" applyAlignment="1">
      <alignment horizontal="left" vertical="center" wrapText="1"/>
    </xf>
    <xf numFmtId="49" fontId="10" fillId="5" borderId="45" xfId="0" applyNumberFormat="1" applyFont="1" applyFill="1" applyBorder="1" applyAlignment="1" applyProtection="1">
      <alignment horizontal="center" vertical="center"/>
    </xf>
    <xf numFmtId="0" fontId="40" fillId="0" borderId="30" xfId="0" applyFont="1" applyBorder="1" applyAlignment="1">
      <alignment horizontal="left" wrapText="1"/>
    </xf>
    <xf numFmtId="0" fontId="42" fillId="5" borderId="41" xfId="3" applyFont="1" applyFill="1" applyBorder="1" applyAlignment="1">
      <alignment horizontal="center" vertical="center" wrapText="1"/>
    </xf>
    <xf numFmtId="170" fontId="42" fillId="5" borderId="32" xfId="3" applyNumberFormat="1" applyFont="1" applyFill="1" applyBorder="1" applyAlignment="1" applyProtection="1">
      <alignment horizontal="center" vertical="center"/>
    </xf>
    <xf numFmtId="171" fontId="42" fillId="5" borderId="46" xfId="3" applyNumberFormat="1" applyFont="1" applyFill="1" applyBorder="1" applyAlignment="1" applyProtection="1">
      <alignment horizontal="center" vertical="center"/>
    </xf>
    <xf numFmtId="0" fontId="42" fillId="5" borderId="29" xfId="3" applyFont="1" applyFill="1" applyBorder="1" applyAlignment="1">
      <alignment horizontal="center" vertical="center" wrapText="1"/>
    </xf>
    <xf numFmtId="169" fontId="40" fillId="5" borderId="31" xfId="3" applyNumberFormat="1" applyFont="1" applyFill="1" applyBorder="1" applyAlignment="1" applyProtection="1">
      <alignment horizontal="center" vertical="center"/>
    </xf>
    <xf numFmtId="0" fontId="40" fillId="5" borderId="41" xfId="3" applyFont="1" applyFill="1" applyBorder="1" applyAlignment="1">
      <alignment horizontal="center" vertical="center" wrapText="1"/>
    </xf>
    <xf numFmtId="171" fontId="40" fillId="5" borderId="46" xfId="3" applyNumberFormat="1" applyFont="1" applyFill="1" applyBorder="1" applyAlignment="1" applyProtection="1">
      <alignment horizontal="center" vertical="center"/>
    </xf>
    <xf numFmtId="0" fontId="10" fillId="2" borderId="1" xfId="3" applyNumberFormat="1" applyFont="1" applyFill="1" applyBorder="1" applyAlignment="1" applyProtection="1">
      <alignment horizontal="center" vertical="center"/>
    </xf>
    <xf numFmtId="166" fontId="42" fillId="2" borderId="35" xfId="3" applyNumberFormat="1" applyFont="1" applyFill="1" applyBorder="1" applyAlignment="1">
      <alignment horizontal="center" vertical="center" wrapText="1"/>
    </xf>
    <xf numFmtId="166" fontId="42" fillId="2" borderId="32" xfId="3" applyNumberFormat="1" applyFont="1" applyFill="1" applyBorder="1" applyAlignment="1">
      <alignment horizontal="center" vertical="center" wrapText="1"/>
    </xf>
    <xf numFmtId="0" fontId="28" fillId="0" borderId="34" xfId="3" applyFont="1" applyFill="1" applyBorder="1" applyAlignment="1">
      <alignment horizontal="center" vertical="center" wrapText="1"/>
    </xf>
    <xf numFmtId="0" fontId="28" fillId="0" borderId="66" xfId="3" applyFont="1" applyFill="1" applyBorder="1" applyAlignment="1">
      <alignment horizontal="center" vertical="center" wrapText="1"/>
    </xf>
    <xf numFmtId="0" fontId="28" fillId="0" borderId="71" xfId="3" applyFont="1" applyFill="1" applyBorder="1" applyAlignment="1">
      <alignment horizontal="center" vertical="center" wrapText="1"/>
    </xf>
    <xf numFmtId="0" fontId="28" fillId="0" borderId="72" xfId="3" applyFont="1" applyFill="1" applyBorder="1" applyAlignment="1">
      <alignment horizontal="center" vertical="center" wrapText="1"/>
    </xf>
    <xf numFmtId="0" fontId="28" fillId="2" borderId="34" xfId="3" applyFont="1" applyFill="1" applyBorder="1" applyAlignment="1">
      <alignment horizontal="center" vertical="center" wrapText="1"/>
    </xf>
    <xf numFmtId="169" fontId="10" fillId="5" borderId="43" xfId="3" applyNumberFormat="1" applyFont="1" applyFill="1" applyBorder="1" applyAlignment="1" applyProtection="1">
      <alignment horizontal="center" vertical="center"/>
    </xf>
    <xf numFmtId="0" fontId="10" fillId="5" borderId="4" xfId="3" applyFont="1" applyFill="1" applyBorder="1" applyAlignment="1">
      <alignment horizontal="center" vertical="center" wrapText="1"/>
    </xf>
    <xf numFmtId="0" fontId="10" fillId="5" borderId="44" xfId="3" applyFont="1" applyFill="1" applyBorder="1" applyAlignment="1">
      <alignment horizontal="center" vertical="center" wrapText="1"/>
    </xf>
    <xf numFmtId="0" fontId="10" fillId="5" borderId="36" xfId="3" applyFont="1" applyFill="1" applyBorder="1" applyAlignment="1">
      <alignment horizontal="center" vertical="center" wrapText="1"/>
    </xf>
    <xf numFmtId="0" fontId="10" fillId="5" borderId="43" xfId="3" applyFont="1" applyFill="1" applyBorder="1" applyAlignment="1">
      <alignment horizontal="center" vertical="center" wrapText="1"/>
    </xf>
    <xf numFmtId="0" fontId="10" fillId="5" borderId="77" xfId="3" applyFont="1" applyFill="1" applyBorder="1" applyAlignment="1">
      <alignment horizontal="center" vertical="center" wrapText="1"/>
    </xf>
    <xf numFmtId="49" fontId="10" fillId="5" borderId="1" xfId="0" applyNumberFormat="1" applyFont="1" applyFill="1" applyBorder="1" applyAlignment="1" applyProtection="1">
      <alignment horizontal="center" vertical="center"/>
    </xf>
    <xf numFmtId="169" fontId="10" fillId="5" borderId="1" xfId="3" applyNumberFormat="1" applyFont="1" applyFill="1" applyBorder="1" applyAlignment="1" applyProtection="1">
      <alignment horizontal="center" vertical="center"/>
    </xf>
    <xf numFmtId="0" fontId="10" fillId="2" borderId="1" xfId="3" applyFont="1" applyFill="1" applyBorder="1" applyAlignment="1">
      <alignment horizontal="center" vertical="center" wrapText="1"/>
    </xf>
    <xf numFmtId="166" fontId="28" fillId="5" borderId="70" xfId="3" applyNumberFormat="1" applyFont="1" applyFill="1" applyBorder="1" applyAlignment="1">
      <alignment horizontal="center" vertical="center" wrapText="1"/>
    </xf>
    <xf numFmtId="0" fontId="10" fillId="5" borderId="7" xfId="3" applyFont="1" applyFill="1" applyBorder="1" applyAlignment="1">
      <alignment horizontal="center" vertical="center" wrapText="1"/>
    </xf>
    <xf numFmtId="49" fontId="42" fillId="5" borderId="29" xfId="0" applyNumberFormat="1" applyFont="1" applyFill="1" applyBorder="1" applyAlignment="1">
      <alignment vertical="center" wrapText="1"/>
    </xf>
    <xf numFmtId="165" fontId="28" fillId="0" borderId="1" xfId="3" applyNumberFormat="1" applyFont="1" applyFill="1" applyBorder="1" applyAlignment="1">
      <alignment horizontal="center" vertical="center" wrapText="1"/>
    </xf>
    <xf numFmtId="166" fontId="10" fillId="2" borderId="67" xfId="3" applyNumberFormat="1" applyFont="1" applyFill="1" applyBorder="1" applyAlignment="1">
      <alignment horizontal="center" vertical="center" wrapText="1"/>
    </xf>
    <xf numFmtId="49" fontId="40" fillId="5" borderId="65" xfId="3" applyNumberFormat="1" applyFont="1" applyFill="1" applyBorder="1" applyAlignment="1">
      <alignment horizontal="left" vertical="center" wrapText="1"/>
    </xf>
    <xf numFmtId="165" fontId="31" fillId="5" borderId="32" xfId="3" applyNumberFormat="1" applyFont="1" applyFill="1" applyBorder="1" applyAlignment="1" applyProtection="1">
      <alignment horizontal="center" vertical="center"/>
    </xf>
    <xf numFmtId="166" fontId="10" fillId="2" borderId="35" xfId="3" applyNumberFormat="1" applyFont="1" applyFill="1" applyBorder="1" applyAlignment="1">
      <alignment horizontal="center" vertical="center" wrapText="1"/>
    </xf>
    <xf numFmtId="49" fontId="40" fillId="5" borderId="30" xfId="3" applyNumberFormat="1" applyFont="1" applyFill="1" applyBorder="1" applyAlignment="1">
      <alignment vertical="center" wrapText="1"/>
    </xf>
    <xf numFmtId="49" fontId="42" fillId="5" borderId="69" xfId="3" applyNumberFormat="1" applyFont="1" applyFill="1" applyBorder="1" applyAlignment="1">
      <alignment vertical="center" wrapText="1"/>
    </xf>
    <xf numFmtId="0" fontId="42" fillId="0" borderId="25" xfId="0" applyFont="1" applyBorder="1" applyAlignment="1">
      <alignment horizontal="left" wrapText="1"/>
    </xf>
    <xf numFmtId="49" fontId="42" fillId="0" borderId="30" xfId="3" applyNumberFormat="1" applyFont="1" applyFill="1" applyBorder="1" applyAlignment="1">
      <alignment vertical="center" wrapText="1"/>
    </xf>
    <xf numFmtId="0" fontId="10" fillId="2" borderId="67" xfId="3" applyNumberFormat="1" applyFont="1" applyFill="1" applyBorder="1" applyAlignment="1" applyProtection="1">
      <alignment horizontal="center" vertical="center"/>
    </xf>
    <xf numFmtId="49" fontId="42" fillId="5" borderId="45" xfId="3" applyNumberFormat="1" applyFont="1" applyFill="1" applyBorder="1" applyAlignment="1">
      <alignment vertical="center" wrapText="1"/>
    </xf>
    <xf numFmtId="171" fontId="10" fillId="5" borderId="77" xfId="3" applyNumberFormat="1" applyFont="1" applyFill="1" applyBorder="1" applyAlignment="1" applyProtection="1">
      <alignment horizontal="center" vertical="center"/>
    </xf>
    <xf numFmtId="0" fontId="28" fillId="0" borderId="41" xfId="3" applyFont="1" applyFill="1" applyBorder="1" applyAlignment="1">
      <alignment horizontal="center" vertical="center" wrapText="1"/>
    </xf>
    <xf numFmtId="49" fontId="42" fillId="5" borderId="33" xfId="3" applyNumberFormat="1" applyFont="1" applyFill="1" applyBorder="1" applyAlignment="1">
      <alignment vertical="center" wrapText="1"/>
    </xf>
    <xf numFmtId="0" fontId="10" fillId="5" borderId="68" xfId="3" applyNumberFormat="1" applyFont="1" applyFill="1" applyBorder="1" applyAlignment="1" applyProtection="1">
      <alignment horizontal="center" vertical="center"/>
    </xf>
    <xf numFmtId="0" fontId="10" fillId="5" borderId="71" xfId="3" applyNumberFormat="1" applyFont="1" applyFill="1" applyBorder="1" applyAlignment="1" applyProtection="1">
      <alignment horizontal="center" vertical="center"/>
    </xf>
    <xf numFmtId="0" fontId="10" fillId="5" borderId="67" xfId="3" applyNumberFormat="1" applyFont="1" applyFill="1" applyBorder="1" applyAlignment="1" applyProtection="1">
      <alignment horizontal="center" vertical="center"/>
    </xf>
    <xf numFmtId="171" fontId="10" fillId="5" borderId="64" xfId="3" applyNumberFormat="1" applyFont="1" applyFill="1" applyBorder="1" applyAlignment="1" applyProtection="1">
      <alignment horizontal="center" vertical="center"/>
    </xf>
    <xf numFmtId="170" fontId="10" fillId="5" borderId="64" xfId="3" applyNumberFormat="1" applyFont="1" applyFill="1" applyBorder="1" applyAlignment="1" applyProtection="1">
      <alignment horizontal="center" vertical="center"/>
    </xf>
    <xf numFmtId="170" fontId="10" fillId="5" borderId="68" xfId="3" applyNumberFormat="1" applyFont="1" applyFill="1" applyBorder="1" applyAlignment="1" applyProtection="1">
      <alignment horizontal="center" vertical="center"/>
    </xf>
    <xf numFmtId="170" fontId="10" fillId="5" borderId="71" xfId="3" applyNumberFormat="1" applyFont="1" applyFill="1" applyBorder="1" applyAlignment="1" applyProtection="1">
      <alignment horizontal="center" vertical="center"/>
    </xf>
    <xf numFmtId="170" fontId="10" fillId="5" borderId="67" xfId="3" applyNumberFormat="1" applyFont="1" applyFill="1" applyBorder="1" applyAlignment="1" applyProtection="1">
      <alignment horizontal="center" vertical="center"/>
    </xf>
    <xf numFmtId="0" fontId="10" fillId="5" borderId="34" xfId="3" applyNumberFormat="1" applyFont="1" applyFill="1" applyBorder="1" applyAlignment="1" applyProtection="1">
      <alignment horizontal="center" vertical="center"/>
    </xf>
    <xf numFmtId="170" fontId="28" fillId="5" borderId="1" xfId="3" applyNumberFormat="1" applyFont="1" applyFill="1" applyBorder="1" applyAlignment="1" applyProtection="1">
      <alignment horizontal="left" vertical="center"/>
    </xf>
    <xf numFmtId="49" fontId="28" fillId="5" borderId="1" xfId="3" applyNumberFormat="1" applyFont="1" applyFill="1" applyBorder="1" applyAlignment="1" applyProtection="1">
      <alignment horizontal="center" vertical="center"/>
    </xf>
    <xf numFmtId="0" fontId="44" fillId="0" borderId="78" xfId="0" applyFont="1" applyFill="1" applyBorder="1" applyAlignment="1">
      <alignment horizontal="left" wrapText="1"/>
    </xf>
    <xf numFmtId="170" fontId="10" fillId="2" borderId="1" xfId="3" applyNumberFormat="1" applyFont="1" applyFill="1" applyBorder="1" applyAlignment="1" applyProtection="1">
      <alignment horizontal="center" vertical="center"/>
    </xf>
    <xf numFmtId="0" fontId="42" fillId="0" borderId="30" xfId="0" applyFont="1" applyBorder="1" applyAlignment="1">
      <alignment horizontal="left" wrapText="1"/>
    </xf>
    <xf numFmtId="1" fontId="10" fillId="2" borderId="31" xfId="3" applyNumberFormat="1" applyFont="1" applyFill="1" applyBorder="1" applyAlignment="1" applyProtection="1">
      <alignment horizontal="center" vertical="center"/>
    </xf>
    <xf numFmtId="0" fontId="42" fillId="0" borderId="30" xfId="0" applyFont="1" applyFill="1" applyBorder="1" applyAlignment="1">
      <alignment horizontal="left" wrapText="1"/>
    </xf>
    <xf numFmtId="49" fontId="42" fillId="5" borderId="42" xfId="0" applyNumberFormat="1" applyFont="1" applyFill="1" applyBorder="1" applyAlignment="1">
      <alignment vertical="center" wrapText="1"/>
    </xf>
    <xf numFmtId="49" fontId="42" fillId="5" borderId="42" xfId="3" applyNumberFormat="1" applyFont="1" applyFill="1" applyBorder="1" applyAlignment="1">
      <alignment horizontal="left" vertical="center" wrapText="1"/>
    </xf>
    <xf numFmtId="169" fontId="32" fillId="0" borderId="1" xfId="3" applyNumberFormat="1" applyFont="1" applyFill="1" applyBorder="1" applyAlignment="1" applyProtection="1">
      <alignment vertical="center"/>
    </xf>
    <xf numFmtId="0" fontId="40" fillId="0" borderId="30" xfId="0" applyFont="1" applyBorder="1" applyAlignment="1">
      <alignment wrapText="1"/>
    </xf>
    <xf numFmtId="0" fontId="40" fillId="0" borderId="30" xfId="0" applyFont="1" applyFill="1" applyBorder="1" applyAlignment="1">
      <alignment horizontal="left" wrapText="1"/>
    </xf>
    <xf numFmtId="0" fontId="42" fillId="0" borderId="30" xfId="0" applyFont="1" applyBorder="1"/>
    <xf numFmtId="0" fontId="44" fillId="0" borderId="1" xfId="0" applyFont="1" applyFill="1" applyBorder="1"/>
    <xf numFmtId="166" fontId="40" fillId="5" borderId="34" xfId="3" applyNumberFormat="1" applyFont="1" applyFill="1" applyBorder="1" applyAlignment="1" applyProtection="1">
      <alignment horizontal="center" vertical="center"/>
    </xf>
    <xf numFmtId="1" fontId="40" fillId="5" borderId="7" xfId="3" applyNumberFormat="1" applyFont="1" applyFill="1" applyBorder="1" applyAlignment="1" applyProtection="1">
      <alignment horizontal="center" vertical="center"/>
    </xf>
    <xf numFmtId="0" fontId="42" fillId="5" borderId="79" xfId="0" applyFont="1" applyFill="1" applyBorder="1" applyAlignment="1">
      <alignment horizontal="center" vertical="center" wrapText="1"/>
    </xf>
    <xf numFmtId="0" fontId="42" fillId="5" borderId="7" xfId="3" applyNumberFormat="1" applyFont="1" applyFill="1" applyBorder="1" applyAlignment="1" applyProtection="1">
      <alignment vertical="center"/>
    </xf>
    <xf numFmtId="0" fontId="10" fillId="2" borderId="7" xfId="3" applyNumberFormat="1" applyFont="1" applyFill="1" applyBorder="1" applyAlignment="1" applyProtection="1">
      <alignment vertical="center"/>
    </xf>
    <xf numFmtId="0" fontId="39" fillId="5" borderId="1" xfId="3" applyFont="1" applyFill="1" applyBorder="1" applyAlignment="1">
      <alignment horizontal="center" vertical="center" wrapText="1"/>
    </xf>
    <xf numFmtId="0" fontId="31" fillId="2" borderId="1" xfId="3" applyFont="1" applyFill="1" applyBorder="1" applyAlignment="1">
      <alignment horizontal="center" vertical="center" wrapText="1"/>
    </xf>
    <xf numFmtId="1" fontId="34" fillId="0" borderId="59" xfId="3" applyNumberFormat="1" applyFont="1" applyFill="1" applyBorder="1" applyAlignment="1">
      <alignment horizontal="center" vertical="center" wrapText="1"/>
    </xf>
    <xf numFmtId="0" fontId="10" fillId="5" borderId="80" xfId="3" applyFont="1" applyFill="1" applyBorder="1" applyAlignment="1">
      <alignment horizontal="center" vertical="center" wrapText="1"/>
    </xf>
    <xf numFmtId="0" fontId="10" fillId="0" borderId="1" xfId="3" applyNumberFormat="1" applyFont="1" applyFill="1" applyBorder="1" applyAlignment="1">
      <alignment horizontal="center" vertical="center" wrapText="1"/>
    </xf>
    <xf numFmtId="0" fontId="10" fillId="5" borderId="66" xfId="3" applyNumberFormat="1" applyFont="1" applyFill="1" applyBorder="1" applyAlignment="1" applyProtection="1">
      <alignment horizontal="center" vertical="center"/>
    </xf>
    <xf numFmtId="0" fontId="10" fillId="5" borderId="81" xfId="3" applyNumberFormat="1" applyFont="1" applyFill="1" applyBorder="1" applyAlignment="1" applyProtection="1">
      <alignment horizontal="center" vertical="center"/>
    </xf>
    <xf numFmtId="0" fontId="10" fillId="0" borderId="24" xfId="3" applyNumberFormat="1" applyFont="1" applyFill="1" applyBorder="1" applyAlignment="1" applyProtection="1">
      <alignment horizontal="center" vertical="center"/>
    </xf>
    <xf numFmtId="0" fontId="10" fillId="0" borderId="29" xfId="3" applyNumberFormat="1" applyFont="1" applyFill="1" applyBorder="1" applyAlignment="1">
      <alignment horizontal="center" vertical="center" wrapText="1"/>
    </xf>
    <xf numFmtId="166" fontId="10" fillId="0" borderId="29" xfId="3" applyNumberFormat="1" applyFont="1" applyFill="1" applyBorder="1" applyAlignment="1">
      <alignment horizontal="center" vertical="center" wrapText="1"/>
    </xf>
    <xf numFmtId="166" fontId="10" fillId="2" borderId="29" xfId="3" applyNumberFormat="1" applyFont="1" applyFill="1" applyBorder="1" applyAlignment="1">
      <alignment horizontal="center" vertical="center" wrapText="1"/>
    </xf>
    <xf numFmtId="166" fontId="10" fillId="0" borderId="1" xfId="3" applyNumberFormat="1" applyFont="1" applyFill="1" applyBorder="1" applyAlignment="1">
      <alignment horizontal="center" vertical="center" wrapText="1"/>
    </xf>
    <xf numFmtId="169" fontId="32" fillId="5" borderId="1" xfId="3" applyNumberFormat="1" applyFont="1" applyFill="1" applyBorder="1" applyAlignment="1" applyProtection="1">
      <alignment vertical="center"/>
    </xf>
    <xf numFmtId="166" fontId="10" fillId="2" borderId="1" xfId="3" applyNumberFormat="1" applyFont="1" applyFill="1" applyBorder="1" applyAlignment="1">
      <alignment horizontal="center" vertical="center" wrapText="1"/>
    </xf>
    <xf numFmtId="49" fontId="40" fillId="2" borderId="71" xfId="3" applyNumberFormat="1" applyFont="1" applyFill="1" applyBorder="1" applyAlignment="1">
      <alignment horizontal="center" vertical="center" wrapText="1"/>
    </xf>
    <xf numFmtId="0" fontId="42" fillId="2" borderId="1" xfId="3" applyFont="1" applyFill="1" applyBorder="1" applyAlignment="1">
      <alignment horizontal="center" vertical="center" wrapText="1"/>
    </xf>
    <xf numFmtId="0" fontId="40" fillId="5" borderId="82" xfId="0" applyNumberFormat="1" applyFont="1" applyFill="1" applyBorder="1" applyAlignment="1">
      <alignment horizontal="center" vertical="center" wrapText="1"/>
    </xf>
    <xf numFmtId="49" fontId="41" fillId="5" borderId="82" xfId="0" applyNumberFormat="1" applyFont="1" applyFill="1" applyBorder="1" applyAlignment="1">
      <alignment horizontal="center" vertical="center" wrapText="1"/>
    </xf>
    <xf numFmtId="164" fontId="40" fillId="5" borderId="83" xfId="0" applyNumberFormat="1" applyFont="1" applyFill="1" applyBorder="1" applyAlignment="1" applyProtection="1">
      <alignment horizontal="center" vertical="center" wrapText="1"/>
    </xf>
    <xf numFmtId="169" fontId="40" fillId="5" borderId="1" xfId="0" applyNumberFormat="1" applyFont="1" applyFill="1" applyBorder="1" applyAlignment="1" applyProtection="1">
      <alignment horizontal="center" vertical="center" wrapText="1"/>
    </xf>
    <xf numFmtId="0" fontId="28" fillId="2" borderId="36" xfId="3" applyFont="1" applyFill="1" applyBorder="1" applyAlignment="1">
      <alignment horizontal="center" vertical="center" wrapText="1"/>
    </xf>
    <xf numFmtId="0" fontId="28" fillId="2" borderId="43" xfId="3" applyFont="1" applyFill="1" applyBorder="1" applyAlignment="1">
      <alignment horizontal="center" vertical="center" wrapText="1"/>
    </xf>
    <xf numFmtId="0" fontId="28" fillId="2" borderId="4" xfId="3" applyFont="1" applyFill="1" applyBorder="1" applyAlignment="1">
      <alignment horizontal="center" vertical="center" wrapText="1"/>
    </xf>
    <xf numFmtId="0" fontId="28" fillId="2" borderId="44" xfId="3" applyFont="1" applyFill="1" applyBorder="1" applyAlignment="1">
      <alignment horizontal="center" vertical="center" wrapText="1"/>
    </xf>
    <xf numFmtId="49" fontId="42" fillId="5" borderId="29" xfId="3" applyNumberFormat="1" applyFont="1" applyFill="1" applyBorder="1" applyAlignment="1">
      <alignment horizontal="left" vertical="center" wrapText="1"/>
    </xf>
    <xf numFmtId="0" fontId="42" fillId="0" borderId="29" xfId="0" applyFont="1" applyBorder="1"/>
    <xf numFmtId="1" fontId="10" fillId="0" borderId="1" xfId="3" applyNumberFormat="1" applyFont="1" applyFill="1" applyBorder="1" applyAlignment="1" applyProtection="1">
      <alignment horizontal="center" vertical="center"/>
    </xf>
    <xf numFmtId="1" fontId="10" fillId="0" borderId="1" xfId="3" applyNumberFormat="1" applyFont="1" applyFill="1" applyBorder="1" applyAlignment="1">
      <alignment horizontal="center" vertical="center" wrapText="1"/>
    </xf>
    <xf numFmtId="0" fontId="10" fillId="2" borderId="1" xfId="3" applyNumberFormat="1" applyFont="1" applyFill="1" applyBorder="1" applyAlignment="1">
      <alignment horizontal="center" vertical="center" wrapText="1"/>
    </xf>
    <xf numFmtId="1" fontId="10" fillId="2" borderId="29" xfId="3" applyNumberFormat="1" applyFont="1" applyFill="1" applyBorder="1" applyAlignment="1">
      <alignment horizontal="center" vertical="center"/>
    </xf>
    <xf numFmtId="1" fontId="10" fillId="0" borderId="80" xfId="3" applyNumberFormat="1" applyFont="1" applyFill="1" applyBorder="1" applyAlignment="1">
      <alignment horizontal="center" vertical="center"/>
    </xf>
    <xf numFmtId="0" fontId="10" fillId="0" borderId="4" xfId="3" applyNumberFormat="1" applyFont="1" applyFill="1" applyBorder="1" applyAlignment="1">
      <alignment horizontal="center" vertical="center"/>
    </xf>
    <xf numFmtId="0" fontId="10" fillId="0" borderId="78" xfId="3" applyNumberFormat="1" applyFont="1" applyFill="1" applyBorder="1" applyAlignment="1">
      <alignment horizontal="center" vertical="center"/>
    </xf>
    <xf numFmtId="49" fontId="10" fillId="0" borderId="78" xfId="3" applyNumberFormat="1" applyFont="1" applyFill="1" applyBorder="1" applyAlignment="1">
      <alignment horizontal="center" vertical="center"/>
    </xf>
    <xf numFmtId="171" fontId="10" fillId="0" borderId="45" xfId="3" applyNumberFormat="1" applyFont="1" applyFill="1" applyBorder="1" applyAlignment="1" applyProtection="1">
      <alignment horizontal="center" vertical="center"/>
    </xf>
    <xf numFmtId="1" fontId="10" fillId="0" borderId="43" xfId="3" applyNumberFormat="1" applyFont="1" applyFill="1" applyBorder="1" applyAlignment="1" applyProtection="1">
      <alignment horizontal="center" vertical="center"/>
    </xf>
    <xf numFmtId="1" fontId="10" fillId="0" borderId="4" xfId="3" applyNumberFormat="1" applyFont="1" applyFill="1" applyBorder="1" applyAlignment="1">
      <alignment horizontal="center" vertical="center"/>
    </xf>
    <xf numFmtId="1" fontId="10" fillId="0" borderId="44" xfId="3" applyNumberFormat="1" applyFont="1" applyFill="1" applyBorder="1" applyAlignment="1">
      <alignment horizontal="center" vertical="center" wrapText="1"/>
    </xf>
    <xf numFmtId="0" fontId="10" fillId="0" borderId="80" xfId="3" applyNumberFormat="1" applyFont="1" applyFill="1" applyBorder="1" applyAlignment="1">
      <alignment horizontal="center" vertical="center" wrapText="1"/>
    </xf>
    <xf numFmtId="0" fontId="10" fillId="0" borderId="77" xfId="3" applyNumberFormat="1" applyFont="1" applyFill="1" applyBorder="1" applyAlignment="1">
      <alignment horizontal="center" vertical="center" wrapText="1"/>
    </xf>
    <xf numFmtId="0" fontId="10" fillId="0" borderId="78" xfId="3" applyNumberFormat="1" applyFont="1" applyFill="1" applyBorder="1" applyAlignment="1">
      <alignment horizontal="center" vertical="center" wrapText="1"/>
    </xf>
    <xf numFmtId="0" fontId="10" fillId="0" borderId="36" xfId="3" applyNumberFormat="1" applyFont="1" applyFill="1" applyBorder="1" applyAlignment="1">
      <alignment horizontal="center" vertical="center" wrapText="1"/>
    </xf>
    <xf numFmtId="0" fontId="10" fillId="0" borderId="4" xfId="3" applyNumberFormat="1" applyFont="1" applyFill="1" applyBorder="1" applyAlignment="1">
      <alignment horizontal="center" vertical="center" wrapText="1"/>
    </xf>
    <xf numFmtId="0" fontId="10" fillId="0" borderId="44" xfId="3" applyNumberFormat="1" applyFont="1" applyFill="1" applyBorder="1" applyAlignment="1">
      <alignment horizontal="center" vertical="center" wrapText="1"/>
    </xf>
    <xf numFmtId="0" fontId="10" fillId="0" borderId="43" xfId="3" applyNumberFormat="1" applyFont="1" applyFill="1" applyBorder="1" applyAlignment="1">
      <alignment horizontal="center" vertical="center" wrapText="1"/>
    </xf>
    <xf numFmtId="0" fontId="42" fillId="0" borderId="45" xfId="0" applyFont="1" applyBorder="1" applyAlignment="1">
      <alignment horizontal="left" wrapText="1"/>
    </xf>
    <xf numFmtId="1" fontId="28" fillId="5" borderId="65" xfId="0" applyNumberFormat="1" applyFont="1" applyFill="1" applyBorder="1" applyAlignment="1">
      <alignment horizontal="center" vertical="center" wrapText="1"/>
    </xf>
    <xf numFmtId="49" fontId="28" fillId="5" borderId="1" xfId="0" applyNumberFormat="1" applyFont="1" applyFill="1" applyBorder="1" applyAlignment="1" applyProtection="1">
      <alignment horizontal="left" vertical="center" wrapText="1"/>
    </xf>
    <xf numFmtId="166" fontId="28" fillId="5" borderId="1" xfId="0" applyNumberFormat="1" applyFont="1" applyFill="1" applyBorder="1" applyAlignment="1" applyProtection="1">
      <alignment horizontal="center" vertical="center"/>
    </xf>
    <xf numFmtId="166" fontId="28" fillId="2" borderId="0" xfId="3" applyNumberFormat="1" applyFont="1" applyFill="1" applyBorder="1" applyAlignment="1" applyProtection="1">
      <alignment horizontal="center" vertical="center"/>
    </xf>
    <xf numFmtId="49" fontId="42" fillId="5" borderId="45" xfId="3" applyNumberFormat="1" applyFont="1" applyFill="1" applyBorder="1" applyAlignment="1">
      <alignment horizontal="left" vertical="center" wrapText="1"/>
    </xf>
    <xf numFmtId="0" fontId="28" fillId="5" borderId="78" xfId="3" applyFont="1" applyFill="1" applyBorder="1" applyAlignment="1">
      <alignment horizontal="center" vertical="center" wrapText="1"/>
    </xf>
    <xf numFmtId="170" fontId="33" fillId="5" borderId="44" xfId="3" applyNumberFormat="1" applyFont="1" applyFill="1" applyBorder="1" applyAlignment="1" applyProtection="1">
      <alignment horizontal="center" vertical="center"/>
    </xf>
    <xf numFmtId="171" fontId="28" fillId="2" borderId="46" xfId="3" applyNumberFormat="1" applyFont="1" applyFill="1" applyBorder="1" applyAlignment="1" applyProtection="1">
      <alignment horizontal="center" vertical="center"/>
    </xf>
    <xf numFmtId="0" fontId="31" fillId="5" borderId="80" xfId="3" applyFont="1" applyFill="1" applyBorder="1" applyAlignment="1">
      <alignment horizontal="center" vertical="center" wrapText="1"/>
    </xf>
    <xf numFmtId="0" fontId="31" fillId="5" borderId="77" xfId="3" applyFont="1" applyFill="1" applyBorder="1" applyAlignment="1">
      <alignment horizontal="center" vertical="center" wrapText="1"/>
    </xf>
    <xf numFmtId="169" fontId="31" fillId="5" borderId="44" xfId="3" applyNumberFormat="1" applyFont="1" applyFill="1" applyBorder="1" applyAlignment="1" applyProtection="1">
      <alignment horizontal="center" vertical="center"/>
    </xf>
    <xf numFmtId="0" fontId="31" fillId="5" borderId="43" xfId="3" applyFont="1" applyFill="1" applyBorder="1" applyAlignment="1">
      <alignment horizontal="center" vertical="center" wrapText="1"/>
    </xf>
    <xf numFmtId="166" fontId="31" fillId="2" borderId="4" xfId="3" applyNumberFormat="1" applyFont="1" applyFill="1" applyBorder="1" applyAlignment="1">
      <alignment horizontal="center" vertical="center" wrapText="1"/>
    </xf>
    <xf numFmtId="0" fontId="31" fillId="5" borderId="4" xfId="3" applyFont="1" applyFill="1" applyBorder="1" applyAlignment="1">
      <alignment horizontal="center" vertical="center" wrapText="1"/>
    </xf>
    <xf numFmtId="0" fontId="31" fillId="5" borderId="44" xfId="3" applyFont="1" applyFill="1" applyBorder="1" applyAlignment="1">
      <alignment horizontal="center" vertical="center" wrapText="1"/>
    </xf>
    <xf numFmtId="166" fontId="34" fillId="0" borderId="59" xfId="3" applyNumberFormat="1" applyFont="1" applyFill="1" applyBorder="1" applyAlignment="1">
      <alignment horizontal="center" vertical="center" wrapText="1"/>
    </xf>
    <xf numFmtId="0" fontId="32" fillId="2" borderId="0" xfId="3" applyNumberFormat="1" applyFont="1" applyFill="1" applyBorder="1" applyAlignment="1" applyProtection="1">
      <alignment vertical="center"/>
    </xf>
    <xf numFmtId="165" fontId="31" fillId="5" borderId="1" xfId="3" applyNumberFormat="1" applyFont="1" applyFill="1" applyBorder="1" applyAlignment="1">
      <alignment horizontal="center" vertical="center" wrapText="1"/>
    </xf>
    <xf numFmtId="49" fontId="28" fillId="0" borderId="80" xfId="3" applyNumberFormat="1" applyFont="1" applyFill="1" applyBorder="1" applyAlignment="1">
      <alignment horizontal="center" vertical="center" wrapText="1"/>
    </xf>
    <xf numFmtId="49" fontId="28" fillId="0" borderId="1" xfId="3" applyNumberFormat="1" applyFont="1" applyFill="1" applyBorder="1" applyAlignment="1">
      <alignment horizontal="center" vertical="center" wrapText="1"/>
    </xf>
    <xf numFmtId="49" fontId="28" fillId="0" borderId="34" xfId="3" applyNumberFormat="1" applyFont="1" applyFill="1" applyBorder="1" applyAlignment="1">
      <alignment horizontal="center" vertical="center" wrapText="1"/>
    </xf>
    <xf numFmtId="49" fontId="31" fillId="0" borderId="1" xfId="3" applyNumberFormat="1" applyFont="1" applyFill="1" applyBorder="1" applyAlignment="1" applyProtection="1">
      <alignment vertical="center"/>
    </xf>
    <xf numFmtId="49" fontId="32" fillId="0" borderId="1" xfId="3" applyNumberFormat="1" applyFont="1" applyFill="1" applyBorder="1" applyAlignment="1" applyProtection="1">
      <alignment vertical="center"/>
    </xf>
    <xf numFmtId="49" fontId="32" fillId="0" borderId="0" xfId="3" applyNumberFormat="1" applyFont="1" applyFill="1" applyBorder="1" applyAlignment="1" applyProtection="1">
      <alignment vertical="center"/>
    </xf>
    <xf numFmtId="1" fontId="28" fillId="5" borderId="71" xfId="3" applyNumberFormat="1" applyFont="1" applyFill="1" applyBorder="1" applyAlignment="1">
      <alignment horizontal="center" vertical="center" wrapText="1"/>
    </xf>
    <xf numFmtId="166" fontId="28" fillId="5" borderId="45" xfId="0" applyNumberFormat="1" applyFont="1" applyFill="1" applyBorder="1" applyAlignment="1" applyProtection="1">
      <alignment horizontal="center" vertical="center"/>
    </xf>
    <xf numFmtId="1" fontId="28" fillId="5" borderId="36" xfId="0" applyNumberFormat="1" applyFont="1" applyFill="1" applyBorder="1" applyAlignment="1" applyProtection="1">
      <alignment horizontal="center" vertical="center"/>
    </xf>
    <xf numFmtId="166" fontId="28" fillId="5" borderId="80" xfId="3" applyNumberFormat="1" applyFont="1" applyFill="1" applyBorder="1" applyAlignment="1" applyProtection="1">
      <alignment horizontal="center" vertical="center"/>
    </xf>
    <xf numFmtId="166" fontId="28" fillId="5" borderId="77" xfId="3" applyNumberFormat="1" applyFont="1" applyFill="1" applyBorder="1" applyAlignment="1" applyProtection="1">
      <alignment horizontal="center" vertical="center"/>
    </xf>
    <xf numFmtId="1" fontId="28" fillId="5" borderId="44" xfId="3" applyNumberFormat="1" applyFont="1" applyFill="1" applyBorder="1" applyAlignment="1" applyProtection="1">
      <alignment horizontal="center" vertical="center"/>
    </xf>
    <xf numFmtId="166" fontId="28" fillId="5" borderId="43" xfId="3" applyNumberFormat="1" applyFont="1" applyFill="1" applyBorder="1" applyAlignment="1" applyProtection="1">
      <alignment horizontal="center" vertical="center"/>
    </xf>
    <xf numFmtId="166" fontId="28" fillId="5" borderId="1" xfId="3" applyNumberFormat="1" applyFont="1" applyFill="1" applyBorder="1" applyAlignment="1" applyProtection="1">
      <alignment horizontal="center" vertical="center"/>
    </xf>
    <xf numFmtId="166" fontId="28" fillId="5" borderId="1" xfId="3" applyNumberFormat="1" applyFont="1" applyFill="1" applyBorder="1" applyAlignment="1">
      <alignment horizontal="center" vertical="center" wrapText="1"/>
    </xf>
    <xf numFmtId="1" fontId="28" fillId="5" borderId="1" xfId="3" applyNumberFormat="1" applyFont="1" applyFill="1" applyBorder="1" applyAlignment="1">
      <alignment horizontal="center" vertical="center" wrapText="1"/>
    </xf>
    <xf numFmtId="0" fontId="42" fillId="0" borderId="29" xfId="0" applyFont="1" applyBorder="1" applyAlignment="1">
      <alignment horizontal="left" wrapText="1"/>
    </xf>
    <xf numFmtId="0" fontId="32" fillId="5" borderId="1" xfId="3" applyNumberFormat="1" applyFont="1" applyFill="1" applyBorder="1" applyAlignment="1" applyProtection="1">
      <alignment horizontal="center" vertical="center" wrapText="1"/>
    </xf>
    <xf numFmtId="169" fontId="32" fillId="5" borderId="1" xfId="3" applyNumberFormat="1" applyFont="1" applyFill="1" applyBorder="1" applyAlignment="1" applyProtection="1">
      <alignment horizontal="center" vertical="center" wrapText="1"/>
    </xf>
    <xf numFmtId="166" fontId="28" fillId="5" borderId="84" xfId="0" applyNumberFormat="1" applyFont="1" applyFill="1" applyBorder="1" applyAlignment="1" applyProtection="1">
      <alignment horizontal="center" vertical="center"/>
    </xf>
    <xf numFmtId="1" fontId="28" fillId="5" borderId="84" xfId="0" applyNumberFormat="1" applyFont="1" applyFill="1" applyBorder="1" applyAlignment="1" applyProtection="1">
      <alignment horizontal="center" vertical="center"/>
    </xf>
    <xf numFmtId="166" fontId="28" fillId="5" borderId="56" xfId="3" applyNumberFormat="1" applyFont="1" applyFill="1" applyBorder="1" applyAlignment="1">
      <alignment horizontal="center" vertical="center" wrapText="1"/>
    </xf>
    <xf numFmtId="1" fontId="28" fillId="5" borderId="56" xfId="3" applyNumberFormat="1" applyFont="1" applyFill="1" applyBorder="1" applyAlignment="1">
      <alignment horizontal="center" vertical="center" wrapText="1"/>
    </xf>
    <xf numFmtId="1" fontId="28" fillId="5" borderId="1" xfId="0" applyNumberFormat="1" applyFont="1" applyFill="1" applyBorder="1" applyAlignment="1" applyProtection="1">
      <alignment horizontal="center" vertical="center"/>
    </xf>
    <xf numFmtId="166" fontId="28" fillId="5" borderId="41" xfId="0" applyNumberFormat="1" applyFont="1" applyFill="1" applyBorder="1" applyAlignment="1" applyProtection="1">
      <alignment horizontal="center" vertical="center"/>
    </xf>
    <xf numFmtId="1" fontId="28" fillId="5" borderId="1" xfId="0" applyNumberFormat="1" applyFont="1" applyFill="1" applyBorder="1" applyAlignment="1">
      <alignment horizontal="center" vertical="center" wrapText="1"/>
    </xf>
    <xf numFmtId="166" fontId="47" fillId="0" borderId="0" xfId="0" applyNumberFormat="1" applyFont="1" applyFill="1"/>
    <xf numFmtId="165" fontId="47" fillId="0" borderId="0" xfId="0" applyNumberFormat="1" applyFont="1" applyFill="1"/>
    <xf numFmtId="0" fontId="47" fillId="0" borderId="0" xfId="0" applyFont="1" applyFill="1"/>
    <xf numFmtId="0" fontId="44" fillId="6" borderId="0" xfId="0" applyFont="1" applyFill="1" applyAlignment="1">
      <alignment vertical="center"/>
    </xf>
    <xf numFmtId="0" fontId="44" fillId="6" borderId="81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0" fontId="2" fillId="0" borderId="81" xfId="0" applyFont="1" applyFill="1" applyBorder="1" applyAlignment="1">
      <alignment vertical="center"/>
    </xf>
    <xf numFmtId="0" fontId="46" fillId="0" borderId="1" xfId="0" applyFont="1" applyFill="1" applyBorder="1"/>
    <xf numFmtId="0" fontId="47" fillId="0" borderId="1" xfId="0" applyFont="1" applyFill="1" applyBorder="1"/>
    <xf numFmtId="165" fontId="31" fillId="0" borderId="0" xfId="3" applyNumberFormat="1" applyFont="1" applyFill="1" applyBorder="1" applyAlignment="1" applyProtection="1">
      <alignment vertical="center"/>
    </xf>
    <xf numFmtId="169" fontId="28" fillId="5" borderId="7" xfId="3" applyNumberFormat="1" applyFont="1" applyFill="1" applyBorder="1" applyAlignment="1" applyProtection="1">
      <alignment horizontal="center" vertical="center"/>
    </xf>
    <xf numFmtId="0" fontId="28" fillId="5" borderId="7" xfId="3" applyFont="1" applyFill="1" applyBorder="1" applyAlignment="1">
      <alignment horizontal="center" vertical="center" wrapText="1"/>
    </xf>
    <xf numFmtId="165" fontId="0" fillId="0" borderId="0" xfId="0" applyNumberFormat="1" applyFill="1"/>
    <xf numFmtId="166" fontId="28" fillId="5" borderId="59" xfId="3" applyNumberFormat="1" applyFont="1" applyFill="1" applyBorder="1" applyAlignment="1" applyProtection="1">
      <alignment horizontal="center" vertical="center"/>
    </xf>
    <xf numFmtId="1" fontId="28" fillId="5" borderId="59" xfId="3" applyNumberFormat="1" applyFont="1" applyFill="1" applyBorder="1" applyAlignment="1" applyProtection="1">
      <alignment horizontal="center" vertical="center"/>
    </xf>
    <xf numFmtId="1" fontId="28" fillId="2" borderId="22" xfId="3" applyNumberFormat="1" applyFont="1" applyFill="1" applyBorder="1" applyAlignment="1">
      <alignment horizontal="center" vertical="center" wrapText="1"/>
    </xf>
    <xf numFmtId="1" fontId="28" fillId="2" borderId="60" xfId="3" applyNumberFormat="1" applyFont="1" applyFill="1" applyBorder="1" applyAlignment="1">
      <alignment horizontal="center" vertical="center" wrapText="1"/>
    </xf>
    <xf numFmtId="0" fontId="28" fillId="2" borderId="60" xfId="0" applyFont="1" applyFill="1" applyBorder="1" applyAlignment="1">
      <alignment horizontal="center" vertical="center" wrapText="1"/>
    </xf>
    <xf numFmtId="1" fontId="28" fillId="2" borderId="55" xfId="3" applyNumberFormat="1" applyFont="1" applyFill="1" applyBorder="1" applyAlignment="1">
      <alignment horizontal="center" vertical="center" wrapText="1"/>
    </xf>
    <xf numFmtId="1" fontId="28" fillId="2" borderId="69" xfId="3" applyNumberFormat="1" applyFont="1" applyFill="1" applyBorder="1" applyAlignment="1">
      <alignment horizontal="center" vertical="center" wrapText="1"/>
    </xf>
    <xf numFmtId="0" fontId="28" fillId="2" borderId="69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0" fillId="2" borderId="22" xfId="0" applyFont="1" applyFill="1" applyBorder="1" applyAlignment="1">
      <alignment horizontal="center" vertical="center" wrapText="1"/>
    </xf>
    <xf numFmtId="0" fontId="10" fillId="2" borderId="19" xfId="0" applyFont="1" applyFill="1" applyBorder="1" applyAlignment="1">
      <alignment horizontal="center" vertical="center" wrapText="1"/>
    </xf>
    <xf numFmtId="0" fontId="10" fillId="2" borderId="70" xfId="0" applyFont="1" applyFill="1" applyBorder="1" applyAlignment="1">
      <alignment horizontal="center" vertical="center"/>
    </xf>
    <xf numFmtId="0" fontId="28" fillId="2" borderId="22" xfId="0" applyFont="1" applyFill="1" applyBorder="1" applyAlignment="1">
      <alignment horizontal="center" vertical="center" wrapText="1"/>
    </xf>
    <xf numFmtId="0" fontId="10" fillId="2" borderId="60" xfId="0" applyFont="1" applyFill="1" applyBorder="1" applyAlignment="1">
      <alignment horizontal="center" vertical="center"/>
    </xf>
    <xf numFmtId="1" fontId="28" fillId="5" borderId="0" xfId="3" applyNumberFormat="1" applyFont="1" applyFill="1" applyBorder="1" applyAlignment="1">
      <alignment horizontal="center" vertical="center" wrapText="1"/>
    </xf>
    <xf numFmtId="166" fontId="28" fillId="2" borderId="59" xfId="3" applyNumberFormat="1" applyFont="1" applyFill="1" applyBorder="1" applyAlignment="1" applyProtection="1">
      <alignment horizontal="center" vertical="center"/>
    </xf>
    <xf numFmtId="166" fontId="2" fillId="7" borderId="1" xfId="0" applyNumberFormat="1" applyFont="1" applyFill="1" applyBorder="1" applyAlignment="1">
      <alignment horizontal="center" vertical="center"/>
    </xf>
    <xf numFmtId="0" fontId="28" fillId="0" borderId="4" xfId="3" applyFont="1" applyFill="1" applyBorder="1" applyAlignment="1">
      <alignment horizontal="center" vertical="center" wrapText="1"/>
    </xf>
    <xf numFmtId="0" fontId="28" fillId="0" borderId="74" xfId="3" applyFont="1" applyFill="1" applyBorder="1" applyAlignment="1">
      <alignment horizontal="center" vertical="center" wrapText="1"/>
    </xf>
    <xf numFmtId="0" fontId="10" fillId="5" borderId="74" xfId="3" applyNumberFormat="1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0" xfId="0" applyFont="1" applyFill="1" applyBorder="1"/>
    <xf numFmtId="166" fontId="2" fillId="0" borderId="3" xfId="0" applyNumberFormat="1" applyFont="1" applyFill="1" applyBorder="1"/>
    <xf numFmtId="0" fontId="28" fillId="2" borderId="9" xfId="0" applyFont="1" applyFill="1" applyBorder="1" applyAlignment="1">
      <alignment horizontal="center" vertical="center" wrapText="1"/>
    </xf>
    <xf numFmtId="0" fontId="28" fillId="2" borderId="0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28" fillId="2" borderId="9" xfId="0" applyFont="1" applyFill="1" applyBorder="1" applyAlignment="1">
      <alignment horizontal="center" vertical="center"/>
    </xf>
    <xf numFmtId="169" fontId="10" fillId="0" borderId="1" xfId="3" applyNumberFormat="1" applyFont="1" applyFill="1" applyBorder="1" applyAlignment="1" applyProtection="1">
      <alignment vertical="center"/>
    </xf>
    <xf numFmtId="0" fontId="28" fillId="5" borderId="1" xfId="0" applyFont="1" applyFill="1" applyBorder="1" applyAlignment="1">
      <alignment horizontal="left" vertical="top" wrapText="1"/>
    </xf>
    <xf numFmtId="0" fontId="28" fillId="0" borderId="78" xfId="3" applyFont="1" applyFill="1" applyBorder="1" applyAlignment="1">
      <alignment horizontal="center" vertical="center" wrapText="1"/>
    </xf>
    <xf numFmtId="49" fontId="28" fillId="0" borderId="81" xfId="3" applyNumberFormat="1" applyFont="1" applyFill="1" applyBorder="1" applyAlignment="1">
      <alignment horizontal="center" vertical="center" wrapText="1"/>
    </xf>
    <xf numFmtId="165" fontId="3" fillId="0" borderId="3" xfId="0" applyNumberFormat="1" applyFont="1" applyFill="1" applyBorder="1" applyAlignment="1" applyProtection="1">
      <alignment horizontal="center" vertical="center"/>
    </xf>
    <xf numFmtId="166" fontId="28" fillId="0" borderId="59" xfId="3" applyNumberFormat="1" applyFont="1" applyFill="1" applyBorder="1" applyAlignment="1" applyProtection="1">
      <alignment horizontal="center" vertical="center"/>
    </xf>
    <xf numFmtId="1" fontId="28" fillId="0" borderId="22" xfId="3" applyNumberFormat="1" applyFont="1" applyFill="1" applyBorder="1" applyAlignment="1">
      <alignment horizontal="center" vertical="center" wrapText="1"/>
    </xf>
    <xf numFmtId="1" fontId="28" fillId="0" borderId="55" xfId="3" applyNumberFormat="1" applyFont="1" applyFill="1" applyBorder="1" applyAlignment="1">
      <alignment horizontal="center" vertical="center" wrapText="1"/>
    </xf>
    <xf numFmtId="1" fontId="28" fillId="0" borderId="60" xfId="3" applyNumberFormat="1" applyFont="1" applyFill="1" applyBorder="1" applyAlignment="1">
      <alignment horizontal="center" vertical="center" wrapText="1"/>
    </xf>
    <xf numFmtId="0" fontId="28" fillId="0" borderId="60" xfId="0" applyFont="1" applyFill="1" applyBorder="1" applyAlignment="1">
      <alignment horizontal="center" vertical="center" wrapText="1"/>
    </xf>
    <xf numFmtId="0" fontId="28" fillId="0" borderId="69" xfId="0" applyFont="1" applyFill="1" applyBorder="1" applyAlignment="1">
      <alignment horizontal="center" vertical="center" wrapText="1"/>
    </xf>
    <xf numFmtId="0" fontId="10" fillId="0" borderId="19" xfId="0" applyFont="1" applyFill="1" applyBorder="1" applyAlignment="1">
      <alignment horizontal="center" vertical="center" wrapText="1"/>
    </xf>
    <xf numFmtId="0" fontId="10" fillId="0" borderId="60" xfId="0" applyFont="1" applyFill="1" applyBorder="1" applyAlignment="1">
      <alignment horizontal="center" vertical="center"/>
    </xf>
    <xf numFmtId="0" fontId="46" fillId="0" borderId="0" xfId="0" applyFont="1"/>
    <xf numFmtId="49" fontId="28" fillId="0" borderId="1" xfId="3" applyNumberFormat="1" applyFont="1" applyFill="1" applyBorder="1" applyAlignment="1" applyProtection="1">
      <alignment horizontal="center" vertical="center"/>
    </xf>
    <xf numFmtId="170" fontId="28" fillId="0" borderId="1" xfId="3" applyNumberFormat="1" applyFont="1" applyFill="1" applyBorder="1" applyAlignment="1" applyProtection="1">
      <alignment horizontal="left" vertical="center"/>
    </xf>
    <xf numFmtId="170" fontId="28" fillId="0" borderId="1" xfId="3" applyNumberFormat="1" applyFont="1" applyFill="1" applyBorder="1" applyAlignment="1" applyProtection="1">
      <alignment horizontal="center" vertical="center"/>
    </xf>
    <xf numFmtId="0" fontId="10" fillId="0" borderId="71" xfId="3" applyNumberFormat="1" applyFont="1" applyFill="1" applyBorder="1" applyAlignment="1" applyProtection="1">
      <alignment horizontal="center" vertical="center"/>
    </xf>
    <xf numFmtId="170" fontId="10" fillId="0" borderId="64" xfId="3" applyNumberFormat="1" applyFont="1" applyFill="1" applyBorder="1" applyAlignment="1" applyProtection="1">
      <alignment horizontal="center" vertical="center"/>
    </xf>
    <xf numFmtId="170" fontId="10" fillId="0" borderId="68" xfId="3" applyNumberFormat="1" applyFont="1" applyFill="1" applyBorder="1" applyAlignment="1" applyProtection="1">
      <alignment horizontal="center" vertical="center"/>
    </xf>
    <xf numFmtId="170" fontId="10" fillId="0" borderId="71" xfId="3" applyNumberFormat="1" applyFont="1" applyFill="1" applyBorder="1" applyAlignment="1" applyProtection="1">
      <alignment horizontal="center" vertical="center"/>
    </xf>
    <xf numFmtId="170" fontId="10" fillId="0" borderId="67" xfId="3" applyNumberFormat="1" applyFont="1" applyFill="1" applyBorder="1" applyAlignment="1" applyProtection="1">
      <alignment horizontal="center" vertical="center"/>
    </xf>
    <xf numFmtId="0" fontId="10" fillId="0" borderId="21" xfId="3" applyNumberFormat="1" applyFont="1" applyFill="1" applyBorder="1" applyAlignment="1" applyProtection="1">
      <alignment horizontal="center" vertical="center"/>
    </xf>
    <xf numFmtId="0" fontId="10" fillId="0" borderId="73" xfId="3" applyNumberFormat="1" applyFont="1" applyFill="1" applyBorder="1" applyAlignment="1" applyProtection="1">
      <alignment horizontal="center" vertical="center"/>
    </xf>
    <xf numFmtId="171" fontId="10" fillId="0" borderId="56" xfId="3" applyNumberFormat="1" applyFont="1" applyFill="1" applyBorder="1" applyAlignment="1" applyProtection="1">
      <alignment horizontal="center" vertical="center"/>
    </xf>
    <xf numFmtId="170" fontId="10" fillId="0" borderId="56" xfId="3" applyNumberFormat="1" applyFont="1" applyFill="1" applyBorder="1" applyAlignment="1" applyProtection="1">
      <alignment horizontal="center" vertical="center"/>
    </xf>
    <xf numFmtId="170" fontId="10" fillId="0" borderId="21" xfId="3" applyNumberFormat="1" applyFont="1" applyFill="1" applyBorder="1" applyAlignment="1" applyProtection="1">
      <alignment horizontal="center" vertical="center"/>
    </xf>
    <xf numFmtId="170" fontId="10" fillId="0" borderId="74" xfId="3" applyNumberFormat="1" applyFont="1" applyFill="1" applyBorder="1" applyAlignment="1" applyProtection="1">
      <alignment horizontal="center" vertical="center"/>
    </xf>
    <xf numFmtId="170" fontId="10" fillId="0" borderId="73" xfId="3" applyNumberFormat="1" applyFont="1" applyFill="1" applyBorder="1" applyAlignment="1" applyProtection="1">
      <alignment horizontal="center" vertical="center"/>
    </xf>
    <xf numFmtId="0" fontId="10" fillId="0" borderId="0" xfId="3" applyNumberFormat="1" applyFont="1" applyFill="1" applyBorder="1" applyAlignment="1" applyProtection="1">
      <alignment horizontal="center" vertical="center"/>
    </xf>
    <xf numFmtId="0" fontId="10" fillId="0" borderId="81" xfId="3" applyNumberFormat="1" applyFont="1" applyFill="1" applyBorder="1" applyAlignment="1" applyProtection="1">
      <alignment horizontal="center" vertical="center"/>
    </xf>
    <xf numFmtId="170" fontId="10" fillId="0" borderId="25" xfId="3" applyNumberFormat="1" applyFont="1" applyFill="1" applyBorder="1" applyAlignment="1" applyProtection="1">
      <alignment horizontal="center" vertical="center"/>
    </xf>
    <xf numFmtId="166" fontId="28" fillId="0" borderId="1" xfId="3" applyNumberFormat="1" applyFont="1" applyFill="1" applyBorder="1" applyAlignment="1">
      <alignment horizontal="center" vertical="center" wrapText="1"/>
    </xf>
    <xf numFmtId="1" fontId="28" fillId="0" borderId="1" xfId="3" applyNumberFormat="1" applyFont="1" applyFill="1" applyBorder="1" applyAlignment="1">
      <alignment horizontal="center" vertical="center" wrapText="1"/>
    </xf>
    <xf numFmtId="0" fontId="32" fillId="0" borderId="1" xfId="3" applyNumberFormat="1" applyFont="1" applyFill="1" applyBorder="1" applyAlignment="1" applyProtection="1">
      <alignment horizontal="center" vertical="center" wrapText="1"/>
    </xf>
    <xf numFmtId="169" fontId="32" fillId="0" borderId="1" xfId="3" applyNumberFormat="1" applyFont="1" applyFill="1" applyBorder="1" applyAlignment="1" applyProtection="1">
      <alignment horizontal="center" vertical="center" wrapText="1"/>
    </xf>
    <xf numFmtId="0" fontId="28" fillId="0" borderId="1" xfId="3" applyFont="1" applyFill="1" applyBorder="1" applyAlignment="1">
      <alignment horizontal="left" vertical="center" wrapText="1"/>
    </xf>
    <xf numFmtId="0" fontId="28" fillId="0" borderId="71" xfId="3" applyFont="1" applyFill="1" applyBorder="1" applyAlignment="1">
      <alignment horizontal="left" vertical="center" wrapText="1"/>
    </xf>
    <xf numFmtId="49" fontId="10" fillId="0" borderId="33" xfId="3" applyNumberFormat="1" applyFont="1" applyFill="1" applyBorder="1" applyAlignment="1">
      <alignment vertical="center" wrapText="1"/>
    </xf>
    <xf numFmtId="49" fontId="10" fillId="0" borderId="69" xfId="3" applyNumberFormat="1" applyFont="1" applyFill="1" applyBorder="1" applyAlignment="1">
      <alignment vertical="center" wrapText="1"/>
    </xf>
    <xf numFmtId="49" fontId="10" fillId="0" borderId="1" xfId="3" applyNumberFormat="1" applyFont="1" applyFill="1" applyBorder="1" applyAlignment="1">
      <alignment vertical="center" wrapText="1"/>
    </xf>
    <xf numFmtId="49" fontId="10" fillId="0" borderId="30" xfId="0" applyNumberFormat="1" applyFont="1" applyFill="1" applyBorder="1" applyAlignment="1">
      <alignment vertical="center" wrapText="1"/>
    </xf>
    <xf numFmtId="49" fontId="10" fillId="0" borderId="30" xfId="3" applyNumberFormat="1" applyFont="1" applyFill="1" applyBorder="1" applyAlignment="1">
      <alignment horizontal="left" vertical="center" wrapText="1"/>
    </xf>
    <xf numFmtId="0" fontId="10" fillId="0" borderId="25" xfId="0" applyFont="1" applyFill="1" applyBorder="1" applyAlignment="1">
      <alignment horizontal="left" wrapText="1"/>
    </xf>
    <xf numFmtId="0" fontId="10" fillId="0" borderId="29" xfId="0" applyFont="1" applyFill="1" applyBorder="1" applyAlignment="1">
      <alignment horizontal="left" wrapText="1"/>
    </xf>
    <xf numFmtId="49" fontId="10" fillId="0" borderId="29" xfId="3" applyNumberFormat="1" applyFont="1" applyFill="1" applyBorder="1" applyAlignment="1">
      <alignment horizontal="left" vertical="center" wrapText="1"/>
    </xf>
    <xf numFmtId="0" fontId="10" fillId="0" borderId="5" xfId="3" applyNumberFormat="1" applyFont="1" applyFill="1" applyBorder="1" applyAlignment="1" applyProtection="1">
      <alignment horizontal="center" vertical="center"/>
    </xf>
    <xf numFmtId="0" fontId="10" fillId="0" borderId="2" xfId="3" applyNumberFormat="1" applyFont="1" applyFill="1" applyBorder="1" applyAlignment="1" applyProtection="1">
      <alignment horizontal="center" vertical="center"/>
    </xf>
    <xf numFmtId="0" fontId="10" fillId="0" borderId="18" xfId="3" applyNumberFormat="1" applyFont="1" applyFill="1" applyBorder="1" applyAlignment="1" applyProtection="1">
      <alignment horizontal="center" vertical="center"/>
    </xf>
    <xf numFmtId="0" fontId="10" fillId="0" borderId="19" xfId="3" applyNumberFormat="1" applyFont="1" applyFill="1" applyBorder="1" applyAlignment="1" applyProtection="1">
      <alignment horizontal="center" vertical="center"/>
    </xf>
    <xf numFmtId="0" fontId="10" fillId="0" borderId="20" xfId="3" applyNumberFormat="1" applyFont="1" applyFill="1" applyBorder="1" applyAlignment="1" applyProtection="1">
      <alignment horizontal="center" vertical="center"/>
    </xf>
    <xf numFmtId="0" fontId="10" fillId="0" borderId="6" xfId="3" applyNumberFormat="1" applyFont="1" applyFill="1" applyBorder="1" applyAlignment="1" applyProtection="1">
      <alignment horizontal="center" vertical="center"/>
    </xf>
    <xf numFmtId="0" fontId="10" fillId="0" borderId="8" xfId="3" applyNumberFormat="1" applyFont="1" applyFill="1" applyBorder="1" applyAlignment="1" applyProtection="1">
      <alignment horizontal="center" vertical="center"/>
    </xf>
    <xf numFmtId="0" fontId="10" fillId="0" borderId="22" xfId="3" applyNumberFormat="1" applyFont="1" applyFill="1" applyBorder="1" applyAlignment="1" applyProtection="1">
      <alignment horizontal="center" vertical="center"/>
    </xf>
    <xf numFmtId="0" fontId="10" fillId="0" borderId="23" xfId="3" applyNumberFormat="1" applyFont="1" applyFill="1" applyBorder="1" applyAlignment="1" applyProtection="1">
      <alignment horizontal="center" vertical="center"/>
    </xf>
    <xf numFmtId="49" fontId="28" fillId="0" borderId="30" xfId="3" applyNumberFormat="1" applyFont="1" applyFill="1" applyBorder="1" applyAlignment="1">
      <alignment horizontal="left" vertical="center" wrapText="1"/>
    </xf>
    <xf numFmtId="0" fontId="28" fillId="0" borderId="31" xfId="3" applyFont="1" applyFill="1" applyBorder="1" applyAlignment="1">
      <alignment horizontal="center" vertical="center" wrapText="1"/>
    </xf>
    <xf numFmtId="49" fontId="28" fillId="0" borderId="41" xfId="3" applyNumberFormat="1" applyFont="1" applyFill="1" applyBorder="1" applyAlignment="1">
      <alignment horizontal="center" vertical="center" wrapText="1"/>
    </xf>
    <xf numFmtId="169" fontId="28" fillId="0" borderId="32" xfId="3" applyNumberFormat="1" applyFont="1" applyFill="1" applyBorder="1" applyAlignment="1" applyProtection="1">
      <alignment horizontal="center" vertical="center"/>
    </xf>
    <xf numFmtId="171" fontId="28" fillId="0" borderId="42" xfId="3" applyNumberFormat="1" applyFont="1" applyFill="1" applyBorder="1" applyAlignment="1" applyProtection="1">
      <alignment horizontal="center" vertical="center"/>
    </xf>
    <xf numFmtId="0" fontId="28" fillId="0" borderId="29" xfId="3" applyFont="1" applyFill="1" applyBorder="1" applyAlignment="1">
      <alignment horizontal="center" vertical="center" wrapText="1"/>
    </xf>
    <xf numFmtId="0" fontId="10" fillId="0" borderId="43" xfId="3" applyFont="1" applyFill="1" applyBorder="1" applyAlignment="1">
      <alignment horizontal="center" vertical="center" wrapText="1"/>
    </xf>
    <xf numFmtId="0" fontId="28" fillId="0" borderId="44" xfId="3" applyFont="1" applyFill="1" applyBorder="1" applyAlignment="1">
      <alignment horizontal="center" vertical="center" wrapText="1"/>
    </xf>
    <xf numFmtId="0" fontId="10" fillId="0" borderId="7" xfId="3" applyFont="1" applyFill="1" applyBorder="1" applyAlignment="1">
      <alignment horizontal="center" vertical="center" wrapText="1"/>
    </xf>
    <xf numFmtId="0" fontId="10" fillId="0" borderId="35" xfId="3" applyFont="1" applyFill="1" applyBorder="1" applyAlignment="1">
      <alignment horizontal="center" vertical="center" wrapText="1"/>
    </xf>
    <xf numFmtId="0" fontId="10" fillId="0" borderId="31" xfId="3" applyFont="1" applyFill="1" applyBorder="1" applyAlignment="1">
      <alignment horizontal="center" vertical="center" wrapText="1"/>
    </xf>
    <xf numFmtId="169" fontId="10" fillId="0" borderId="32" xfId="3" applyNumberFormat="1" applyFont="1" applyFill="1" applyBorder="1" applyAlignment="1" applyProtection="1">
      <alignment horizontal="center" vertical="center"/>
    </xf>
    <xf numFmtId="49" fontId="10" fillId="0" borderId="45" xfId="3" applyNumberFormat="1" applyFont="1" applyFill="1" applyBorder="1" applyAlignment="1">
      <alignment horizontal="left" vertical="center" wrapText="1"/>
    </xf>
    <xf numFmtId="170" fontId="33" fillId="0" borderId="44" xfId="3" applyNumberFormat="1" applyFont="1" applyFill="1" applyBorder="1" applyAlignment="1" applyProtection="1">
      <alignment horizontal="center" vertical="center"/>
    </xf>
    <xf numFmtId="171" fontId="28" fillId="0" borderId="46" xfId="3" applyNumberFormat="1" applyFont="1" applyFill="1" applyBorder="1" applyAlignment="1" applyProtection="1">
      <alignment horizontal="center" vertical="center"/>
    </xf>
    <xf numFmtId="0" fontId="28" fillId="0" borderId="36" xfId="3" applyFont="1" applyFill="1" applyBorder="1" applyAlignment="1">
      <alignment horizontal="center" vertical="center" wrapText="1"/>
    </xf>
    <xf numFmtId="0" fontId="31" fillId="0" borderId="80" xfId="3" applyFont="1" applyFill="1" applyBorder="1" applyAlignment="1">
      <alignment horizontal="center" vertical="center" wrapText="1"/>
    </xf>
    <xf numFmtId="0" fontId="31" fillId="0" borderId="77" xfId="3" applyFont="1" applyFill="1" applyBorder="1" applyAlignment="1">
      <alignment horizontal="center" vertical="center" wrapText="1"/>
    </xf>
    <xf numFmtId="169" fontId="31" fillId="0" borderId="44" xfId="3" applyNumberFormat="1" applyFont="1" applyFill="1" applyBorder="1" applyAlignment="1" applyProtection="1">
      <alignment horizontal="center" vertical="center"/>
    </xf>
    <xf numFmtId="0" fontId="31" fillId="0" borderId="43" xfId="3" applyFont="1" applyFill="1" applyBorder="1" applyAlignment="1">
      <alignment horizontal="center" vertical="center" wrapText="1"/>
    </xf>
    <xf numFmtId="166" fontId="31" fillId="0" borderId="4" xfId="3" applyNumberFormat="1" applyFont="1" applyFill="1" applyBorder="1" applyAlignment="1">
      <alignment horizontal="center" vertical="center" wrapText="1"/>
    </xf>
    <xf numFmtId="0" fontId="31" fillId="0" borderId="4" xfId="3" applyFont="1" applyFill="1" applyBorder="1" applyAlignment="1">
      <alignment horizontal="center" vertical="center" wrapText="1"/>
    </xf>
    <xf numFmtId="0" fontId="31" fillId="0" borderId="44" xfId="3" applyFont="1" applyFill="1" applyBorder="1" applyAlignment="1">
      <alignment horizontal="center" vertical="center" wrapText="1"/>
    </xf>
    <xf numFmtId="49" fontId="28" fillId="0" borderId="1" xfId="3" applyNumberFormat="1" applyFont="1" applyFill="1" applyBorder="1" applyAlignment="1">
      <alignment horizontal="left" vertical="center" wrapText="1"/>
    </xf>
    <xf numFmtId="169" fontId="28" fillId="0" borderId="1" xfId="3" applyNumberFormat="1" applyFont="1" applyFill="1" applyBorder="1" applyAlignment="1" applyProtection="1">
      <alignment horizontal="center" vertical="center"/>
    </xf>
    <xf numFmtId="171" fontId="28" fillId="0" borderId="1" xfId="3" applyNumberFormat="1" applyFont="1" applyFill="1" applyBorder="1" applyAlignment="1" applyProtection="1">
      <alignment horizontal="center" vertical="center"/>
    </xf>
    <xf numFmtId="0" fontId="28" fillId="0" borderId="32" xfId="3" applyFont="1" applyFill="1" applyBorder="1" applyAlignment="1">
      <alignment horizontal="center" vertical="center" wrapText="1"/>
    </xf>
    <xf numFmtId="166" fontId="31" fillId="0" borderId="1" xfId="3" applyNumberFormat="1" applyFont="1" applyFill="1" applyBorder="1" applyAlignment="1">
      <alignment horizontal="center" vertical="center" wrapText="1"/>
    </xf>
    <xf numFmtId="0" fontId="31" fillId="0" borderId="1" xfId="3" applyFont="1" applyFill="1" applyBorder="1" applyAlignment="1">
      <alignment horizontal="center" vertical="center" wrapText="1"/>
    </xf>
    <xf numFmtId="169" fontId="31" fillId="0" borderId="1" xfId="3" applyNumberFormat="1" applyFont="1" applyFill="1" applyBorder="1" applyAlignment="1" applyProtection="1">
      <alignment horizontal="center" vertical="center"/>
    </xf>
    <xf numFmtId="0" fontId="28" fillId="0" borderId="68" xfId="3" applyFont="1" applyFill="1" applyBorder="1" applyAlignment="1">
      <alignment horizontal="center" vertical="center" wrapText="1"/>
    </xf>
    <xf numFmtId="49" fontId="28" fillId="0" borderId="71" xfId="3" applyNumberFormat="1" applyFont="1" applyFill="1" applyBorder="1" applyAlignment="1">
      <alignment horizontal="center" vertical="center" wrapText="1"/>
    </xf>
    <xf numFmtId="49" fontId="28" fillId="0" borderId="72" xfId="3" applyNumberFormat="1" applyFont="1" applyFill="1" applyBorder="1" applyAlignment="1">
      <alignment horizontal="center" vertical="center" wrapText="1"/>
    </xf>
    <xf numFmtId="169" fontId="28" fillId="0" borderId="67" xfId="3" applyNumberFormat="1" applyFont="1" applyFill="1" applyBorder="1" applyAlignment="1" applyProtection="1">
      <alignment horizontal="center" vertical="center" wrapText="1"/>
    </xf>
    <xf numFmtId="166" fontId="28" fillId="0" borderId="34" xfId="3" applyNumberFormat="1" applyFont="1" applyFill="1" applyBorder="1" applyAlignment="1" applyProtection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1" fontId="28" fillId="0" borderId="71" xfId="3" applyNumberFormat="1" applyFont="1" applyFill="1" applyBorder="1" applyAlignment="1" applyProtection="1">
      <alignment horizontal="center" vertical="center"/>
    </xf>
    <xf numFmtId="1" fontId="28" fillId="0" borderId="32" xfId="3" applyNumberFormat="1" applyFont="1" applyFill="1" applyBorder="1" applyAlignment="1" applyProtection="1">
      <alignment horizontal="center" vertical="center"/>
    </xf>
    <xf numFmtId="164" fontId="10" fillId="0" borderId="32" xfId="0" applyNumberFormat="1" applyFont="1" applyFill="1" applyBorder="1" applyAlignment="1">
      <alignment horizontal="center" vertical="center" wrapText="1"/>
    </xf>
    <xf numFmtId="49" fontId="28" fillId="0" borderId="71" xfId="3" applyNumberFormat="1" applyFont="1" applyFill="1" applyBorder="1" applyAlignment="1">
      <alignment horizontal="left" vertical="center" wrapText="1"/>
    </xf>
    <xf numFmtId="169" fontId="28" fillId="0" borderId="71" xfId="3" applyNumberFormat="1" applyFont="1" applyFill="1" applyBorder="1" applyAlignment="1" applyProtection="1">
      <alignment horizontal="center" vertical="center"/>
    </xf>
    <xf numFmtId="171" fontId="28" fillId="0" borderId="71" xfId="3" applyNumberFormat="1" applyFont="1" applyFill="1" applyBorder="1" applyAlignment="1" applyProtection="1">
      <alignment horizontal="center" vertical="center"/>
    </xf>
    <xf numFmtId="0" fontId="10" fillId="0" borderId="76" xfId="0" applyFont="1" applyFill="1" applyBorder="1" applyAlignment="1">
      <alignment horizontal="center" vertical="center" wrapText="1"/>
    </xf>
    <xf numFmtId="0" fontId="10" fillId="0" borderId="71" xfId="3" applyFont="1" applyFill="1" applyBorder="1" applyAlignment="1">
      <alignment horizontal="center" vertical="center" wrapText="1"/>
    </xf>
    <xf numFmtId="169" fontId="10" fillId="0" borderId="71" xfId="3" applyNumberFormat="1" applyFont="1" applyFill="1" applyBorder="1" applyAlignment="1" applyProtection="1">
      <alignment horizontal="center" vertical="center"/>
    </xf>
    <xf numFmtId="0" fontId="10" fillId="0" borderId="40" xfId="0" applyFont="1" applyFill="1" applyBorder="1" applyAlignment="1">
      <alignment horizontal="center" vertical="center" wrapText="1"/>
    </xf>
    <xf numFmtId="49" fontId="28" fillId="0" borderId="64" xfId="3" applyNumberFormat="1" applyFont="1" applyFill="1" applyBorder="1" applyAlignment="1">
      <alignment vertical="center" wrapText="1"/>
    </xf>
    <xf numFmtId="166" fontId="28" fillId="0" borderId="33" xfId="3" applyNumberFormat="1" applyFont="1" applyFill="1" applyBorder="1" applyAlignment="1" applyProtection="1">
      <alignment horizontal="center" vertical="center"/>
    </xf>
    <xf numFmtId="1" fontId="28" fillId="0" borderId="68" xfId="3" applyNumberFormat="1" applyFont="1" applyFill="1" applyBorder="1" applyAlignment="1" applyProtection="1">
      <alignment horizontal="center" vertical="center"/>
    </xf>
    <xf numFmtId="1" fontId="28" fillId="0" borderId="67" xfId="3" applyNumberFormat="1" applyFont="1" applyFill="1" applyBorder="1" applyAlignment="1" applyProtection="1">
      <alignment horizontal="center" vertical="center"/>
    </xf>
    <xf numFmtId="0" fontId="10" fillId="0" borderId="79" xfId="0" applyFont="1" applyFill="1" applyBorder="1" applyAlignment="1">
      <alignment horizontal="center" vertical="center" wrapText="1"/>
    </xf>
    <xf numFmtId="169" fontId="10" fillId="0" borderId="1" xfId="3" applyNumberFormat="1" applyFont="1" applyFill="1" applyBorder="1" applyAlignment="1" applyProtection="1">
      <alignment horizontal="center" vertical="center"/>
    </xf>
    <xf numFmtId="49" fontId="10" fillId="0" borderId="1" xfId="3" applyNumberFormat="1" applyFont="1" applyFill="1" applyBorder="1" applyAlignment="1">
      <alignment horizontal="left" vertical="center" wrapText="1"/>
    </xf>
    <xf numFmtId="170" fontId="33" fillId="0" borderId="32" xfId="3" applyNumberFormat="1" applyFont="1" applyFill="1" applyBorder="1" applyAlignment="1" applyProtection="1">
      <alignment horizontal="center" vertical="center"/>
    </xf>
    <xf numFmtId="0" fontId="31" fillId="0" borderId="31" xfId="3" applyFont="1" applyFill="1" applyBorder="1" applyAlignment="1">
      <alignment horizontal="center" vertical="center" wrapText="1"/>
    </xf>
    <xf numFmtId="0" fontId="31" fillId="0" borderId="35" xfId="3" applyFont="1" applyFill="1" applyBorder="1" applyAlignment="1">
      <alignment horizontal="center" vertical="center" wrapText="1"/>
    </xf>
    <xf numFmtId="169" fontId="31" fillId="0" borderId="32" xfId="3" applyNumberFormat="1" applyFont="1" applyFill="1" applyBorder="1" applyAlignment="1" applyProtection="1">
      <alignment vertical="center"/>
    </xf>
    <xf numFmtId="0" fontId="31" fillId="0" borderId="7" xfId="3" applyFont="1" applyFill="1" applyBorder="1" applyAlignment="1">
      <alignment horizontal="center" vertical="center" wrapText="1"/>
    </xf>
    <xf numFmtId="0" fontId="31" fillId="0" borderId="32" xfId="3" applyFont="1" applyFill="1" applyBorder="1" applyAlignment="1">
      <alignment horizontal="center" vertical="center" wrapText="1"/>
    </xf>
    <xf numFmtId="169" fontId="31" fillId="0" borderId="32" xfId="3" applyNumberFormat="1" applyFont="1" applyFill="1" applyBorder="1" applyAlignment="1" applyProtection="1">
      <alignment horizontal="center" vertical="center"/>
    </xf>
    <xf numFmtId="49" fontId="10" fillId="0" borderId="1" xfId="0" applyNumberFormat="1" applyFont="1" applyFill="1" applyBorder="1" applyAlignment="1">
      <alignment vertical="center" wrapText="1"/>
    </xf>
    <xf numFmtId="49" fontId="31" fillId="0" borderId="1" xfId="3" applyNumberFormat="1" applyFont="1" applyFill="1" applyBorder="1" applyAlignment="1">
      <alignment horizontal="left" vertical="center" wrapText="1"/>
    </xf>
    <xf numFmtId="49" fontId="28" fillId="0" borderId="30" xfId="0" applyNumberFormat="1" applyFont="1" applyFill="1" applyBorder="1" applyAlignment="1">
      <alignment vertical="center" wrapText="1"/>
    </xf>
    <xf numFmtId="0" fontId="28" fillId="0" borderId="31" xfId="0" applyFont="1" applyFill="1" applyBorder="1" applyAlignment="1">
      <alignment horizontal="center" vertical="center" wrapText="1"/>
    </xf>
    <xf numFmtId="49" fontId="28" fillId="0" borderId="1" xfId="0" applyNumberFormat="1" applyFont="1" applyFill="1" applyBorder="1" applyAlignment="1">
      <alignment horizontal="center" vertical="center" wrapText="1"/>
    </xf>
    <xf numFmtId="169" fontId="28" fillId="0" borderId="32" xfId="0" applyNumberFormat="1" applyFont="1" applyFill="1" applyBorder="1" applyAlignment="1" applyProtection="1">
      <alignment horizontal="center" vertical="center" wrapText="1"/>
    </xf>
    <xf numFmtId="1" fontId="28" fillId="0" borderId="1" xfId="3" applyNumberFormat="1" applyFont="1" applyFill="1" applyBorder="1" applyAlignment="1" applyProtection="1">
      <alignment horizontal="center" vertical="center"/>
    </xf>
    <xf numFmtId="1" fontId="28" fillId="0" borderId="7" xfId="3" applyNumberFormat="1" applyFont="1" applyFill="1" applyBorder="1" applyAlignment="1" applyProtection="1">
      <alignment horizontal="center" vertical="center"/>
    </xf>
    <xf numFmtId="0" fontId="10" fillId="0" borderId="7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10" fillId="0" borderId="32" xfId="0" applyFont="1" applyFill="1" applyBorder="1" applyAlignment="1">
      <alignment horizontal="center" vertical="center" wrapText="1"/>
    </xf>
    <xf numFmtId="0" fontId="10" fillId="0" borderId="31" xfId="0" applyFont="1" applyFill="1" applyBorder="1" applyAlignment="1">
      <alignment horizontal="center" vertical="center" wrapText="1"/>
    </xf>
    <xf numFmtId="169" fontId="28" fillId="0" borderId="1" xfId="0" applyNumberFormat="1" applyFont="1" applyFill="1" applyBorder="1" applyAlignment="1" applyProtection="1">
      <alignment horizontal="center" vertical="center" wrapText="1"/>
    </xf>
    <xf numFmtId="166" fontId="28" fillId="0" borderId="69" xfId="3" applyNumberFormat="1" applyFont="1" applyFill="1" applyBorder="1" applyAlignment="1" applyProtection="1">
      <alignment horizontal="center" vertical="center"/>
    </xf>
    <xf numFmtId="1" fontId="28" fillId="0" borderId="31" xfId="3" applyNumberFormat="1" applyFont="1" applyFill="1" applyBorder="1" applyAlignment="1" applyProtection="1">
      <alignment horizontal="center" vertical="center"/>
    </xf>
    <xf numFmtId="49" fontId="31" fillId="0" borderId="30" xfId="3" applyNumberFormat="1" applyFont="1" applyFill="1" applyBorder="1" applyAlignment="1">
      <alignment horizontal="left" vertical="center" wrapText="1"/>
    </xf>
    <xf numFmtId="49" fontId="3" fillId="0" borderId="82" xfId="0" applyNumberFormat="1" applyFont="1" applyFill="1" applyBorder="1" applyAlignment="1">
      <alignment horizontal="center" vertical="center" wrapText="1"/>
    </xf>
    <xf numFmtId="164" fontId="28" fillId="0" borderId="83" xfId="0" applyNumberFormat="1" applyFont="1" applyFill="1" applyBorder="1" applyAlignment="1" applyProtection="1">
      <alignment horizontal="center" vertical="center" wrapText="1"/>
    </xf>
    <xf numFmtId="166" fontId="10" fillId="0" borderId="39" xfId="0" applyNumberFormat="1" applyFont="1" applyFill="1" applyBorder="1" applyAlignment="1" applyProtection="1">
      <alignment horizontal="center" vertical="center"/>
    </xf>
    <xf numFmtId="0" fontId="10" fillId="0" borderId="7" xfId="3" applyNumberFormat="1" applyFont="1" applyFill="1" applyBorder="1" applyAlignment="1" applyProtection="1">
      <alignment vertical="center"/>
    </xf>
    <xf numFmtId="0" fontId="10" fillId="0" borderId="35" xfId="3" applyNumberFormat="1" applyFont="1" applyFill="1" applyBorder="1" applyAlignment="1" applyProtection="1">
      <alignment vertical="center"/>
    </xf>
    <xf numFmtId="0" fontId="10" fillId="0" borderId="32" xfId="3" applyNumberFormat="1" applyFont="1" applyFill="1" applyBorder="1" applyAlignment="1" applyProtection="1">
      <alignment vertical="center"/>
    </xf>
    <xf numFmtId="0" fontId="10" fillId="0" borderId="31" xfId="3" applyNumberFormat="1" applyFont="1" applyFill="1" applyBorder="1" applyAlignment="1" applyProtection="1">
      <alignment vertical="center"/>
    </xf>
    <xf numFmtId="0" fontId="28" fillId="0" borderId="1" xfId="3" applyNumberFormat="1" applyFont="1" applyFill="1" applyBorder="1" applyAlignment="1">
      <alignment horizontal="center" vertical="center" wrapText="1"/>
    </xf>
    <xf numFmtId="49" fontId="3" fillId="0" borderId="37" xfId="0" applyNumberFormat="1" applyFont="1" applyFill="1" applyBorder="1" applyAlignment="1">
      <alignment horizontal="center" vertical="center" wrapText="1"/>
    </xf>
    <xf numFmtId="164" fontId="28" fillId="0" borderId="38" xfId="0" applyNumberFormat="1" applyFont="1" applyFill="1" applyBorder="1" applyAlignment="1" applyProtection="1">
      <alignment horizontal="center" vertical="center" wrapText="1"/>
    </xf>
    <xf numFmtId="165" fontId="31" fillId="0" borderId="1" xfId="3" applyNumberFormat="1" applyFont="1" applyFill="1" applyBorder="1" applyAlignment="1">
      <alignment horizontal="center" vertical="center" wrapText="1"/>
    </xf>
    <xf numFmtId="0" fontId="10" fillId="0" borderId="41" xfId="3" applyFont="1" applyFill="1" applyBorder="1" applyAlignment="1">
      <alignment horizontal="center" vertical="center" wrapText="1"/>
    </xf>
    <xf numFmtId="171" fontId="10" fillId="0" borderId="42" xfId="3" applyNumberFormat="1" applyFont="1" applyFill="1" applyBorder="1" applyAlignment="1" applyProtection="1">
      <alignment horizontal="center" vertical="center"/>
    </xf>
    <xf numFmtId="49" fontId="10" fillId="0" borderId="42" xfId="3" applyNumberFormat="1" applyFont="1" applyFill="1" applyBorder="1" applyAlignment="1">
      <alignment horizontal="left" vertical="center" wrapText="1"/>
    </xf>
    <xf numFmtId="165" fontId="31" fillId="0" borderId="32" xfId="3" applyNumberFormat="1" applyFont="1" applyFill="1" applyBorder="1" applyAlignment="1" applyProtection="1">
      <alignment horizontal="center" vertical="center"/>
    </xf>
    <xf numFmtId="0" fontId="28" fillId="0" borderId="65" xfId="3" applyFont="1" applyFill="1" applyBorder="1" applyAlignment="1">
      <alignment horizontal="center" vertical="center" wrapText="1"/>
    </xf>
    <xf numFmtId="0" fontId="28" fillId="0" borderId="67" xfId="3" applyFont="1" applyFill="1" applyBorder="1" applyAlignment="1">
      <alignment horizontal="center" vertical="center" wrapText="1"/>
    </xf>
    <xf numFmtId="166" fontId="10" fillId="0" borderId="67" xfId="3" applyNumberFormat="1" applyFont="1" applyFill="1" applyBorder="1" applyAlignment="1">
      <alignment horizontal="center" vertical="center" wrapText="1"/>
    </xf>
    <xf numFmtId="171" fontId="10" fillId="0" borderId="46" xfId="3" applyNumberFormat="1" applyFont="1" applyFill="1" applyBorder="1" applyAlignment="1" applyProtection="1">
      <alignment horizontal="center" vertical="center"/>
    </xf>
    <xf numFmtId="169" fontId="28" fillId="0" borderId="31" xfId="3" applyNumberFormat="1" applyFont="1" applyFill="1" applyBorder="1" applyAlignment="1" applyProtection="1">
      <alignment horizontal="center" vertical="center"/>
    </xf>
    <xf numFmtId="166" fontId="10" fillId="0" borderId="35" xfId="3" applyNumberFormat="1" applyFont="1" applyFill="1" applyBorder="1" applyAlignment="1">
      <alignment horizontal="center" vertical="center" wrapText="1"/>
    </xf>
    <xf numFmtId="49" fontId="10" fillId="0" borderId="42" xfId="0" applyNumberFormat="1" applyFont="1" applyFill="1" applyBorder="1" applyAlignment="1">
      <alignment vertical="center" wrapText="1"/>
    </xf>
    <xf numFmtId="166" fontId="10" fillId="0" borderId="32" xfId="3" applyNumberFormat="1" applyFont="1" applyFill="1" applyBorder="1" applyAlignment="1">
      <alignment horizontal="center" vertical="center" wrapText="1"/>
    </xf>
    <xf numFmtId="169" fontId="28" fillId="0" borderId="7" xfId="3" applyNumberFormat="1" applyFont="1" applyFill="1" applyBorder="1" applyAlignment="1" applyProtection="1">
      <alignment horizontal="center" vertical="center"/>
    </xf>
    <xf numFmtId="0" fontId="28" fillId="0" borderId="7" xfId="3" applyFont="1" applyFill="1" applyBorder="1" applyAlignment="1">
      <alignment horizontal="center" vertical="center" wrapText="1"/>
    </xf>
    <xf numFmtId="49" fontId="10" fillId="0" borderId="45" xfId="3" applyNumberFormat="1" applyFont="1" applyFill="1" applyBorder="1" applyAlignment="1">
      <alignment vertical="center" wrapText="1"/>
    </xf>
    <xf numFmtId="169" fontId="10" fillId="0" borderId="43" xfId="3" applyNumberFormat="1" applyFont="1" applyFill="1" applyBorder="1" applyAlignment="1" applyProtection="1">
      <alignment horizontal="center" vertical="center"/>
    </xf>
    <xf numFmtId="0" fontId="10" fillId="0" borderId="4" xfId="3" applyFont="1" applyFill="1" applyBorder="1" applyAlignment="1">
      <alignment horizontal="center" vertical="center" wrapText="1"/>
    </xf>
    <xf numFmtId="0" fontId="10" fillId="0" borderId="44" xfId="3" applyFont="1" applyFill="1" applyBorder="1" applyAlignment="1">
      <alignment horizontal="center" vertical="center" wrapText="1"/>
    </xf>
    <xf numFmtId="171" fontId="10" fillId="0" borderId="77" xfId="3" applyNumberFormat="1" applyFont="1" applyFill="1" applyBorder="1" applyAlignment="1" applyProtection="1">
      <alignment horizontal="center" vertical="center"/>
    </xf>
    <xf numFmtId="0" fontId="28" fillId="0" borderId="30" xfId="0" applyFont="1" applyFill="1" applyBorder="1" applyAlignment="1">
      <alignment wrapText="1"/>
    </xf>
    <xf numFmtId="170" fontId="28" fillId="0" borderId="31" xfId="3" applyNumberFormat="1" applyFont="1" applyFill="1" applyBorder="1" applyAlignment="1" applyProtection="1">
      <alignment horizontal="center" vertical="center"/>
    </xf>
    <xf numFmtId="170" fontId="28" fillId="0" borderId="32" xfId="3" applyNumberFormat="1" applyFont="1" applyFill="1" applyBorder="1" applyAlignment="1" applyProtection="1">
      <alignment horizontal="center" vertical="center"/>
    </xf>
    <xf numFmtId="0" fontId="10" fillId="0" borderId="36" xfId="3" applyFont="1" applyFill="1" applyBorder="1" applyAlignment="1">
      <alignment horizontal="center" vertical="center" wrapText="1"/>
    </xf>
    <xf numFmtId="0" fontId="10" fillId="0" borderId="77" xfId="3" applyFont="1" applyFill="1" applyBorder="1" applyAlignment="1">
      <alignment horizontal="center" vertical="center" wrapText="1"/>
    </xf>
    <xf numFmtId="0" fontId="10" fillId="0" borderId="80" xfId="3" applyFont="1" applyFill="1" applyBorder="1" applyAlignment="1">
      <alignment horizontal="center" vertical="center" wrapText="1"/>
    </xf>
    <xf numFmtId="166" fontId="28" fillId="0" borderId="70" xfId="3" applyNumberFormat="1" applyFont="1" applyFill="1" applyBorder="1" applyAlignment="1">
      <alignment horizontal="center" vertical="center" wrapText="1"/>
    </xf>
    <xf numFmtId="1" fontId="28" fillId="0" borderId="71" xfId="3" applyNumberFormat="1" applyFont="1" applyFill="1" applyBorder="1" applyAlignment="1">
      <alignment horizontal="center" vertical="center" wrapText="1"/>
    </xf>
    <xf numFmtId="1" fontId="28" fillId="0" borderId="59" xfId="3" applyNumberFormat="1" applyFont="1" applyFill="1" applyBorder="1" applyAlignment="1">
      <alignment horizontal="center" vertical="center" wrapText="1"/>
    </xf>
    <xf numFmtId="49" fontId="28" fillId="0" borderId="1" xfId="0" applyNumberFormat="1" applyFont="1" applyFill="1" applyBorder="1" applyAlignment="1" applyProtection="1">
      <alignment horizontal="left" vertical="center" wrapText="1"/>
    </xf>
    <xf numFmtId="49" fontId="28" fillId="0" borderId="1" xfId="0" applyNumberFormat="1" applyFont="1" applyFill="1" applyBorder="1" applyAlignment="1" applyProtection="1">
      <alignment horizontal="center" vertical="center"/>
    </xf>
    <xf numFmtId="166" fontId="28" fillId="0" borderId="41" xfId="0" applyNumberFormat="1" applyFont="1" applyFill="1" applyBorder="1" applyAlignment="1" applyProtection="1">
      <alignment horizontal="center" vertical="center"/>
    </xf>
    <xf numFmtId="1" fontId="28" fillId="0" borderId="1" xfId="0" applyNumberFormat="1" applyFont="1" applyFill="1" applyBorder="1" applyAlignment="1">
      <alignment horizontal="center" vertical="center" wrapText="1"/>
    </xf>
    <xf numFmtId="166" fontId="28" fillId="0" borderId="1" xfId="0" applyNumberFormat="1" applyFont="1" applyFill="1" applyBorder="1" applyAlignment="1" applyProtection="1">
      <alignment horizontal="center" vertical="center"/>
    </xf>
    <xf numFmtId="1" fontId="28" fillId="0" borderId="65" xfId="0" applyNumberFormat="1" applyFont="1" applyFill="1" applyBorder="1" applyAlignment="1">
      <alignment horizontal="center" vertical="center" wrapText="1"/>
    </xf>
    <xf numFmtId="0" fontId="28" fillId="0" borderId="45" xfId="0" applyNumberFormat="1" applyFont="1" applyFill="1" applyBorder="1" applyAlignment="1" applyProtection="1">
      <alignment horizontal="left" vertical="center"/>
    </xf>
    <xf numFmtId="0" fontId="10" fillId="0" borderId="43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170" fontId="35" fillId="0" borderId="44" xfId="0" applyNumberFormat="1" applyFont="1" applyFill="1" applyBorder="1" applyAlignment="1" applyProtection="1">
      <alignment horizontal="center" vertical="center"/>
    </xf>
    <xf numFmtId="166" fontId="28" fillId="0" borderId="45" xfId="0" applyNumberFormat="1" applyFont="1" applyFill="1" applyBorder="1" applyAlignment="1" applyProtection="1">
      <alignment horizontal="center" vertical="center"/>
    </xf>
    <xf numFmtId="1" fontId="28" fillId="0" borderId="36" xfId="0" applyNumberFormat="1" applyFont="1" applyFill="1" applyBorder="1" applyAlignment="1" applyProtection="1">
      <alignment horizontal="center" vertical="center"/>
    </xf>
    <xf numFmtId="166" fontId="28" fillId="0" borderId="80" xfId="3" applyNumberFormat="1" applyFont="1" applyFill="1" applyBorder="1" applyAlignment="1" applyProtection="1">
      <alignment horizontal="center" vertical="center"/>
    </xf>
    <xf numFmtId="166" fontId="28" fillId="0" borderId="77" xfId="3" applyNumberFormat="1" applyFont="1" applyFill="1" applyBorder="1" applyAlignment="1" applyProtection="1">
      <alignment horizontal="center" vertical="center"/>
    </xf>
    <xf numFmtId="1" fontId="28" fillId="0" borderId="44" xfId="3" applyNumberFormat="1" applyFont="1" applyFill="1" applyBorder="1" applyAlignment="1" applyProtection="1">
      <alignment horizontal="center" vertical="center"/>
    </xf>
    <xf numFmtId="166" fontId="28" fillId="0" borderId="43" xfId="3" applyNumberFormat="1" applyFont="1" applyFill="1" applyBorder="1" applyAlignment="1" applyProtection="1">
      <alignment horizontal="center" vertical="center"/>
    </xf>
    <xf numFmtId="166" fontId="28" fillId="0" borderId="1" xfId="3" applyNumberFormat="1" applyFont="1" applyFill="1" applyBorder="1" applyAlignment="1" applyProtection="1">
      <alignment horizontal="center" vertical="center"/>
    </xf>
    <xf numFmtId="166" fontId="28" fillId="0" borderId="0" xfId="3" applyNumberFormat="1" applyFont="1" applyFill="1" applyBorder="1" applyAlignment="1" applyProtection="1">
      <alignment horizontal="center" vertical="center"/>
    </xf>
    <xf numFmtId="1" fontId="28" fillId="0" borderId="56" xfId="0" applyNumberFormat="1" applyFont="1" applyFill="1" applyBorder="1" applyAlignment="1" applyProtection="1">
      <alignment horizontal="center" vertical="center"/>
    </xf>
    <xf numFmtId="170" fontId="28" fillId="0" borderId="28" xfId="0" applyNumberFormat="1" applyFont="1" applyFill="1" applyBorder="1" applyAlignment="1" applyProtection="1">
      <alignment horizontal="left" vertical="center" wrapText="1"/>
    </xf>
    <xf numFmtId="170" fontId="10" fillId="0" borderId="10" xfId="0" applyNumberFormat="1" applyFont="1" applyFill="1" applyBorder="1" applyAlignment="1" applyProtection="1">
      <alignment horizontal="center" vertical="center"/>
    </xf>
    <xf numFmtId="170" fontId="10" fillId="0" borderId="11" xfId="0" applyNumberFormat="1" applyFont="1" applyFill="1" applyBorder="1" applyAlignment="1" applyProtection="1">
      <alignment horizontal="center" vertical="center"/>
    </xf>
    <xf numFmtId="170" fontId="10" fillId="0" borderId="26" xfId="0" applyNumberFormat="1" applyFont="1" applyFill="1" applyBorder="1" applyAlignment="1" applyProtection="1">
      <alignment horizontal="center" vertical="center"/>
    </xf>
    <xf numFmtId="166" fontId="28" fillId="0" borderId="24" xfId="0" applyNumberFormat="1" applyFont="1" applyFill="1" applyBorder="1" applyAlignment="1" applyProtection="1">
      <alignment horizontal="center" vertical="center"/>
    </xf>
    <xf numFmtId="170" fontId="28" fillId="0" borderId="24" xfId="0" applyNumberFormat="1" applyFont="1" applyFill="1" applyBorder="1" applyAlignment="1" applyProtection="1">
      <alignment horizontal="center" vertical="center"/>
    </xf>
    <xf numFmtId="0" fontId="28" fillId="0" borderId="10" xfId="0" applyFont="1" applyFill="1" applyBorder="1" applyAlignment="1">
      <alignment horizontal="center" vertical="center" wrapText="1"/>
    </xf>
    <xf numFmtId="0" fontId="28" fillId="0" borderId="11" xfId="0" applyFont="1" applyFill="1" applyBorder="1" applyAlignment="1">
      <alignment horizontal="left" vertical="top" wrapText="1"/>
    </xf>
    <xf numFmtId="0" fontId="28" fillId="0" borderId="12" xfId="3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left" vertical="top" wrapText="1"/>
    </xf>
    <xf numFmtId="0" fontId="28" fillId="0" borderId="28" xfId="0" applyFont="1" applyFill="1" applyBorder="1" applyAlignment="1">
      <alignment horizontal="left" vertical="top" wrapText="1"/>
    </xf>
    <xf numFmtId="0" fontId="28" fillId="0" borderId="26" xfId="0" applyFont="1" applyFill="1" applyBorder="1" applyAlignment="1">
      <alignment horizontal="left" vertical="top" wrapText="1"/>
    </xf>
    <xf numFmtId="0" fontId="28" fillId="0" borderId="10" xfId="0" applyFont="1" applyFill="1" applyBorder="1" applyAlignment="1">
      <alignment horizontal="left" vertical="top" wrapText="1"/>
    </xf>
    <xf numFmtId="0" fontId="28" fillId="0" borderId="1" xfId="0" applyFont="1" applyFill="1" applyBorder="1" applyAlignment="1">
      <alignment horizontal="left" vertical="top" wrapText="1"/>
    </xf>
    <xf numFmtId="0" fontId="28" fillId="0" borderId="12" xfId="0" applyFont="1" applyFill="1" applyBorder="1" applyAlignment="1">
      <alignment horizontal="left" vertical="top" wrapText="1"/>
    </xf>
    <xf numFmtId="170" fontId="28" fillId="0" borderId="50" xfId="0" applyNumberFormat="1" applyFont="1" applyFill="1" applyBorder="1" applyAlignment="1" applyProtection="1">
      <alignment horizontal="left" vertical="top" wrapText="1"/>
    </xf>
    <xf numFmtId="170" fontId="10" fillId="0" borderId="14" xfId="0" applyNumberFormat="1" applyFont="1" applyFill="1" applyBorder="1" applyAlignment="1" applyProtection="1">
      <alignment horizontal="center" vertical="center"/>
    </xf>
    <xf numFmtId="170" fontId="10" fillId="0" borderId="15" xfId="0" applyNumberFormat="1" applyFont="1" applyFill="1" applyBorder="1" applyAlignment="1" applyProtection="1">
      <alignment horizontal="center" vertical="center"/>
    </xf>
    <xf numFmtId="170" fontId="10" fillId="0" borderId="17" xfId="0" applyNumberFormat="1" applyFont="1" applyFill="1" applyBorder="1" applyAlignment="1" applyProtection="1">
      <alignment horizontal="center" vertical="center"/>
    </xf>
    <xf numFmtId="166" fontId="28" fillId="0" borderId="49" xfId="0" applyNumberFormat="1" applyFont="1" applyFill="1" applyBorder="1" applyAlignment="1" applyProtection="1">
      <alignment horizontal="center" vertical="center"/>
    </xf>
    <xf numFmtId="170" fontId="28" fillId="0" borderId="49" xfId="0" applyNumberFormat="1" applyFont="1" applyFill="1" applyBorder="1" applyAlignment="1" applyProtection="1">
      <alignment horizontal="center" vertical="center"/>
    </xf>
    <xf numFmtId="0" fontId="28" fillId="0" borderId="14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left" vertical="top" wrapText="1"/>
    </xf>
    <xf numFmtId="170" fontId="28" fillId="0" borderId="16" xfId="3" applyNumberFormat="1" applyFont="1" applyFill="1" applyBorder="1" applyAlignment="1">
      <alignment horizontal="center" vertical="center" wrapText="1"/>
    </xf>
    <xf numFmtId="0" fontId="28" fillId="0" borderId="57" xfId="0" applyFont="1" applyFill="1" applyBorder="1" applyAlignment="1">
      <alignment horizontal="left" vertical="top" wrapText="1"/>
    </xf>
    <xf numFmtId="0" fontId="28" fillId="0" borderId="50" xfId="0" applyFont="1" applyFill="1" applyBorder="1" applyAlignment="1">
      <alignment horizontal="left" vertical="top" wrapText="1"/>
    </xf>
    <xf numFmtId="0" fontId="28" fillId="0" borderId="17" xfId="0" applyFont="1" applyFill="1" applyBorder="1" applyAlignment="1">
      <alignment horizontal="left" vertical="top" wrapText="1"/>
    </xf>
    <xf numFmtId="0" fontId="28" fillId="0" borderId="14" xfId="0" applyFont="1" applyFill="1" applyBorder="1" applyAlignment="1">
      <alignment horizontal="left" vertical="top" wrapText="1"/>
    </xf>
    <xf numFmtId="0" fontId="28" fillId="0" borderId="16" xfId="0" applyFont="1" applyFill="1" applyBorder="1" applyAlignment="1">
      <alignment horizontal="left" vertical="top" wrapText="1"/>
    </xf>
    <xf numFmtId="166" fontId="28" fillId="0" borderId="84" xfId="0" applyNumberFormat="1" applyFont="1" applyFill="1" applyBorder="1" applyAlignment="1" applyProtection="1">
      <alignment horizontal="center" vertical="center"/>
    </xf>
    <xf numFmtId="1" fontId="28" fillId="0" borderId="84" xfId="0" applyNumberFormat="1" applyFont="1" applyFill="1" applyBorder="1" applyAlignment="1" applyProtection="1">
      <alignment horizontal="center" vertical="center"/>
    </xf>
    <xf numFmtId="1" fontId="28" fillId="0" borderId="1" xfId="0" applyNumberFormat="1" applyFont="1" applyFill="1" applyBorder="1" applyAlignment="1" applyProtection="1">
      <alignment horizontal="center" vertical="center"/>
    </xf>
    <xf numFmtId="166" fontId="28" fillId="0" borderId="56" xfId="3" applyNumberFormat="1" applyFont="1" applyFill="1" applyBorder="1" applyAlignment="1">
      <alignment horizontal="center" vertical="center" wrapText="1"/>
    </xf>
    <xf numFmtId="1" fontId="28" fillId="0" borderId="56" xfId="3" applyNumberFormat="1" applyFont="1" applyFill="1" applyBorder="1" applyAlignment="1">
      <alignment horizontal="center" vertical="center" wrapText="1"/>
    </xf>
    <xf numFmtId="0" fontId="10" fillId="0" borderId="29" xfId="0" applyFont="1" applyFill="1" applyBorder="1"/>
    <xf numFmtId="0" fontId="10" fillId="0" borderId="30" xfId="0" applyFont="1" applyFill="1" applyBorder="1"/>
    <xf numFmtId="0" fontId="10" fillId="0" borderId="45" xfId="0" applyFont="1" applyFill="1" applyBorder="1" applyAlignment="1">
      <alignment horizontal="left" wrapText="1"/>
    </xf>
    <xf numFmtId="1" fontId="28" fillId="0" borderId="59" xfId="3" applyNumberFormat="1" applyFont="1" applyFill="1" applyBorder="1" applyAlignment="1" applyProtection="1">
      <alignment horizontal="center" vertical="center"/>
    </xf>
    <xf numFmtId="1" fontId="28" fillId="0" borderId="22" xfId="3" applyNumberFormat="1" applyFont="1" applyFill="1" applyBorder="1" applyAlignment="1" applyProtection="1">
      <alignment horizontal="center" vertical="center"/>
    </xf>
    <xf numFmtId="166" fontId="28" fillId="0" borderId="22" xfId="3" applyNumberFormat="1" applyFont="1" applyFill="1" applyBorder="1" applyAlignment="1" applyProtection="1">
      <alignment horizontal="center" vertical="center"/>
    </xf>
    <xf numFmtId="0" fontId="28" fillId="0" borderId="60" xfId="0" applyFont="1" applyFill="1" applyBorder="1" applyAlignment="1">
      <alignment horizontal="center" vertical="center"/>
    </xf>
    <xf numFmtId="169" fontId="10" fillId="0" borderId="0" xfId="3" applyNumberFormat="1" applyFont="1" applyFill="1" applyBorder="1" applyAlignment="1" applyProtection="1">
      <alignment horizontal="right" vertical="center"/>
    </xf>
    <xf numFmtId="166" fontId="10" fillId="0" borderId="0" xfId="3" applyNumberFormat="1" applyFont="1" applyFill="1" applyBorder="1" applyAlignment="1" applyProtection="1">
      <alignment horizontal="center" vertical="center"/>
    </xf>
    <xf numFmtId="171" fontId="10" fillId="0" borderId="0" xfId="3" applyNumberFormat="1" applyFont="1" applyFill="1" applyBorder="1" applyAlignment="1" applyProtection="1">
      <alignment horizontal="center" vertical="center"/>
    </xf>
    <xf numFmtId="0" fontId="10" fillId="0" borderId="0" xfId="3" applyFont="1" applyFill="1" applyBorder="1" applyAlignment="1">
      <alignment horizontal="left" wrapText="1"/>
    </xf>
    <xf numFmtId="0" fontId="10" fillId="0" borderId="0" xfId="3" applyFont="1" applyFill="1" applyBorder="1" applyAlignment="1">
      <alignment horizontal="center" wrapText="1"/>
    </xf>
    <xf numFmtId="169" fontId="32" fillId="0" borderId="0" xfId="3" applyNumberFormat="1" applyFont="1" applyFill="1" applyBorder="1" applyAlignment="1" applyProtection="1">
      <alignment horizontal="center" vertical="center" wrapText="1"/>
    </xf>
    <xf numFmtId="0" fontId="32" fillId="0" borderId="0" xfId="3" applyNumberFormat="1" applyFont="1" applyFill="1" applyBorder="1" applyAlignment="1" applyProtection="1">
      <alignment horizontal="center" vertical="center" wrapText="1"/>
    </xf>
    <xf numFmtId="49" fontId="28" fillId="5" borderId="65" xfId="0" applyNumberFormat="1" applyFont="1" applyFill="1" applyBorder="1" applyAlignment="1" applyProtection="1">
      <alignment horizontal="center" vertical="center"/>
    </xf>
    <xf numFmtId="49" fontId="28" fillId="5" borderId="71" xfId="0" applyNumberFormat="1" applyFont="1" applyFill="1" applyBorder="1" applyAlignment="1" applyProtection="1">
      <alignment horizontal="center" vertical="center"/>
    </xf>
    <xf numFmtId="0" fontId="44" fillId="2" borderId="1" xfId="0" applyFont="1" applyFill="1" applyBorder="1" applyAlignment="1">
      <alignment horizontal="left" wrapText="1"/>
    </xf>
    <xf numFmtId="0" fontId="2" fillId="0" borderId="78" xfId="0" applyFont="1" applyFill="1" applyBorder="1" applyAlignment="1">
      <alignment horizontal="left" wrapText="1"/>
    </xf>
    <xf numFmtId="0" fontId="44" fillId="0" borderId="1" xfId="0" applyFont="1" applyFill="1" applyBorder="1" applyAlignment="1">
      <alignment wrapText="1"/>
    </xf>
    <xf numFmtId="165" fontId="2" fillId="0" borderId="1" xfId="4" applyNumberFormat="1" applyFont="1" applyFill="1" applyBorder="1" applyAlignment="1" applyProtection="1">
      <alignment horizontal="center" vertical="center"/>
    </xf>
    <xf numFmtId="0" fontId="44" fillId="0" borderId="0" xfId="0" applyFont="1" applyFill="1" applyAlignment="1">
      <alignment vertical="center"/>
    </xf>
    <xf numFmtId="0" fontId="44" fillId="0" borderId="81" xfId="0" applyFont="1" applyFill="1" applyBorder="1" applyAlignment="1">
      <alignment vertical="center"/>
    </xf>
    <xf numFmtId="0" fontId="2" fillId="0" borderId="0" xfId="0" applyFont="1" applyFill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165" fontId="2" fillId="0" borderId="7" xfId="4" applyNumberFormat="1" applyFont="1" applyFill="1" applyBorder="1" applyAlignment="1" applyProtection="1">
      <alignment horizontal="center" vertical="center"/>
    </xf>
    <xf numFmtId="0" fontId="49" fillId="0" borderId="0" xfId="0" applyFont="1" applyFill="1" applyAlignment="1">
      <alignment horizontal="center" vertical="center"/>
    </xf>
    <xf numFmtId="0" fontId="49" fillId="0" borderId="1" xfId="0" applyFont="1" applyFill="1" applyBorder="1" applyAlignment="1">
      <alignment horizontal="left" wrapText="1"/>
    </xf>
    <xf numFmtId="166" fontId="49" fillId="0" borderId="7" xfId="0" applyNumberFormat="1" applyFont="1" applyFill="1" applyBorder="1" applyAlignment="1">
      <alignment horizontal="center" vertical="center"/>
    </xf>
    <xf numFmtId="0" fontId="49" fillId="0" borderId="1" xfId="0" applyFont="1" applyFill="1" applyBorder="1" applyAlignment="1">
      <alignment horizontal="center" vertical="center"/>
    </xf>
    <xf numFmtId="166" fontId="49" fillId="0" borderId="1" xfId="0" applyNumberFormat="1" applyFont="1" applyFill="1" applyBorder="1" applyAlignment="1">
      <alignment horizontal="center" vertical="center"/>
    </xf>
    <xf numFmtId="0" fontId="49" fillId="0" borderId="0" xfId="0" applyFont="1" applyFill="1"/>
    <xf numFmtId="0" fontId="48" fillId="0" borderId="0" xfId="0" applyFont="1" applyFill="1"/>
    <xf numFmtId="166" fontId="48" fillId="0" borderId="0" xfId="0" applyNumberFormat="1" applyFont="1" applyFill="1"/>
    <xf numFmtId="0" fontId="49" fillId="2" borderId="0" xfId="0" applyFont="1" applyFill="1"/>
    <xf numFmtId="166" fontId="49" fillId="2" borderId="1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left" wrapText="1"/>
    </xf>
    <xf numFmtId="0" fontId="46" fillId="2" borderId="1" xfId="0" applyFont="1" applyFill="1" applyBorder="1"/>
    <xf numFmtId="0" fontId="47" fillId="2" borderId="1" xfId="0" applyFont="1" applyFill="1" applyBorder="1"/>
    <xf numFmtId="166" fontId="0" fillId="2" borderId="0" xfId="0" applyNumberFormat="1" applyFill="1"/>
    <xf numFmtId="169" fontId="10" fillId="0" borderId="71" xfId="3" applyNumberFormat="1" applyFont="1" applyFill="1" applyBorder="1" applyAlignment="1" applyProtection="1">
      <alignment vertical="center"/>
    </xf>
    <xf numFmtId="0" fontId="28" fillId="0" borderId="1" xfId="0" applyFont="1" applyFill="1" applyBorder="1" applyAlignment="1">
      <alignment horizontal="center" vertical="center" wrapText="1"/>
    </xf>
    <xf numFmtId="164" fontId="10" fillId="0" borderId="41" xfId="0" applyNumberFormat="1" applyFont="1" applyFill="1" applyBorder="1" applyAlignment="1">
      <alignment horizontal="center" vertical="center" wrapText="1"/>
    </xf>
    <xf numFmtId="0" fontId="31" fillId="0" borderId="41" xfId="3" applyFont="1" applyFill="1" applyBorder="1" applyAlignment="1">
      <alignment horizontal="center" vertical="center" wrapText="1"/>
    </xf>
    <xf numFmtId="0" fontId="10" fillId="0" borderId="41" xfId="3" applyNumberFormat="1" applyFont="1" applyFill="1" applyBorder="1" applyAlignment="1" applyProtection="1">
      <alignment vertical="center"/>
    </xf>
    <xf numFmtId="0" fontId="28" fillId="0" borderId="43" xfId="0" applyFont="1" applyFill="1" applyBorder="1" applyAlignment="1">
      <alignment horizontal="center" vertical="center" wrapText="1"/>
    </xf>
    <xf numFmtId="0" fontId="28" fillId="0" borderId="85" xfId="0" applyNumberFormat="1" applyFont="1" applyFill="1" applyBorder="1" applyAlignment="1">
      <alignment horizontal="center" vertical="center" wrapText="1"/>
    </xf>
    <xf numFmtId="49" fontId="28" fillId="0" borderId="85" xfId="0" applyNumberFormat="1" applyFont="1" applyFill="1" applyBorder="1" applyAlignment="1">
      <alignment horizontal="center" vertical="center" wrapText="1"/>
    </xf>
    <xf numFmtId="164" fontId="28" fillId="0" borderId="86" xfId="0" applyNumberFormat="1" applyFont="1" applyFill="1" applyBorder="1" applyAlignment="1" applyProtection="1">
      <alignment horizontal="center" vertical="center" wrapText="1"/>
    </xf>
    <xf numFmtId="166" fontId="10" fillId="0" borderId="87" xfId="0" applyNumberFormat="1" applyFont="1" applyFill="1" applyBorder="1" applyAlignment="1" applyProtection="1">
      <alignment horizontal="center" vertical="center"/>
    </xf>
    <xf numFmtId="0" fontId="28" fillId="0" borderId="1" xfId="0" applyNumberFormat="1" applyFont="1" applyFill="1" applyBorder="1" applyAlignment="1">
      <alignment horizontal="center" vertical="center" wrapText="1"/>
    </xf>
    <xf numFmtId="164" fontId="28" fillId="0" borderId="1" xfId="0" applyNumberFormat="1" applyFont="1" applyFill="1" applyBorder="1" applyAlignment="1" applyProtection="1">
      <alignment horizontal="center" vertical="center" wrapText="1"/>
    </xf>
    <xf numFmtId="166" fontId="10" fillId="0" borderId="1" xfId="0" applyNumberFormat="1" applyFont="1" applyFill="1" applyBorder="1" applyAlignment="1" applyProtection="1">
      <alignment horizontal="center" vertical="center"/>
    </xf>
    <xf numFmtId="0" fontId="51" fillId="0" borderId="0" xfId="2" applyFont="1" applyFill="1" applyBorder="1"/>
    <xf numFmtId="0" fontId="52" fillId="0" borderId="0" xfId="2" applyFont="1" applyFill="1" applyBorder="1" applyAlignment="1">
      <alignment horizontal="center" vertical="center" wrapText="1" shrinkToFit="1"/>
    </xf>
    <xf numFmtId="0" fontId="53" fillId="0" borderId="0" xfId="2" applyFont="1" applyFill="1" applyBorder="1" applyAlignment="1">
      <alignment horizontal="center" vertical="center" wrapText="1" shrinkToFit="1"/>
    </xf>
    <xf numFmtId="0" fontId="55" fillId="0" borderId="0" xfId="2" applyFont="1" applyFill="1" applyBorder="1"/>
    <xf numFmtId="0" fontId="55" fillId="0" borderId="0" xfId="2" applyFont="1" applyFill="1" applyBorder="1" applyAlignment="1">
      <alignment horizontal="center"/>
    </xf>
    <xf numFmtId="49" fontId="55" fillId="0" borderId="0" xfId="2" applyNumberFormat="1" applyFont="1" applyFill="1" applyBorder="1"/>
    <xf numFmtId="49" fontId="55" fillId="0" borderId="0" xfId="2" applyNumberFormat="1" applyFont="1" applyFill="1" applyBorder="1" applyAlignment="1">
      <alignment wrapText="1"/>
    </xf>
    <xf numFmtId="49" fontId="56" fillId="0" borderId="0" xfId="2" applyNumberFormat="1" applyFont="1" applyFill="1" applyBorder="1"/>
    <xf numFmtId="49" fontId="57" fillId="0" borderId="0" xfId="2" applyNumberFormat="1" applyFont="1" applyFill="1" applyBorder="1"/>
    <xf numFmtId="0" fontId="57" fillId="0" borderId="0" xfId="2" applyFont="1" applyFill="1" applyBorder="1"/>
    <xf numFmtId="0" fontId="57" fillId="0" borderId="0" xfId="2" applyFont="1" applyFill="1" applyBorder="1" applyAlignment="1">
      <alignment horizontal="center"/>
    </xf>
    <xf numFmtId="49" fontId="57" fillId="0" borderId="0" xfId="2" applyNumberFormat="1" applyFont="1" applyFill="1" applyBorder="1" applyAlignment="1">
      <alignment wrapText="1"/>
    </xf>
    <xf numFmtId="0" fontId="56" fillId="0" borderId="0" xfId="2" applyFont="1" applyFill="1" applyBorder="1"/>
    <xf numFmtId="49" fontId="57" fillId="0" borderId="0" xfId="2" applyNumberFormat="1" applyFont="1" applyFill="1" applyAlignment="1">
      <alignment vertical="center"/>
    </xf>
    <xf numFmtId="0" fontId="57" fillId="0" borderId="0" xfId="2" applyFont="1" applyFill="1" applyAlignment="1">
      <alignment horizontal="left" vertical="center"/>
    </xf>
    <xf numFmtId="0" fontId="51" fillId="0" borderId="0" xfId="2" applyFont="1" applyFill="1"/>
    <xf numFmtId="0" fontId="57" fillId="0" borderId="0" xfId="2" applyFont="1" applyFill="1"/>
    <xf numFmtId="0" fontId="58" fillId="0" borderId="0" xfId="2" applyFont="1" applyFill="1"/>
    <xf numFmtId="49" fontId="57" fillId="0" borderId="0" xfId="2" applyNumberFormat="1" applyFont="1" applyFill="1" applyBorder="1" applyAlignment="1">
      <alignment horizontal="left"/>
    </xf>
    <xf numFmtId="49" fontId="57" fillId="0" borderId="0" xfId="2" applyNumberFormat="1" applyFont="1" applyFill="1" applyBorder="1" applyAlignment="1">
      <alignment horizontal="center"/>
    </xf>
    <xf numFmtId="49" fontId="51" fillId="0" borderId="0" xfId="2" applyNumberFormat="1" applyFont="1" applyFill="1" applyBorder="1"/>
    <xf numFmtId="0" fontId="46" fillId="0" borderId="0" xfId="0" applyFont="1" applyFill="1" applyBorder="1"/>
    <xf numFmtId="0" fontId="2" fillId="8" borderId="1" xfId="0" applyFont="1" applyFill="1" applyBorder="1" applyAlignment="1">
      <alignment horizontal="center"/>
    </xf>
    <xf numFmtId="166" fontId="2" fillId="8" borderId="1" xfId="0" applyNumberFormat="1" applyFont="1" applyFill="1" applyBorder="1" applyAlignment="1">
      <alignment horizontal="center" vertical="center"/>
    </xf>
    <xf numFmtId="0" fontId="2" fillId="8" borderId="0" xfId="0" applyFont="1" applyFill="1" applyAlignment="1">
      <alignment vertical="center"/>
    </xf>
    <xf numFmtId="0" fontId="2" fillId="8" borderId="81" xfId="0" applyFont="1" applyFill="1" applyBorder="1" applyAlignment="1">
      <alignment vertical="center"/>
    </xf>
    <xf numFmtId="0" fontId="2" fillId="8" borderId="1" xfId="0" applyFont="1" applyFill="1" applyBorder="1" applyAlignment="1">
      <alignment horizontal="center" vertical="center"/>
    </xf>
    <xf numFmtId="0" fontId="2" fillId="8" borderId="0" xfId="0" applyFont="1" applyFill="1"/>
    <xf numFmtId="0" fontId="0" fillId="8" borderId="0" xfId="0" applyFill="1"/>
    <xf numFmtId="169" fontId="28" fillId="0" borderId="41" xfId="3" applyNumberFormat="1" applyFont="1" applyFill="1" applyBorder="1" applyAlignment="1" applyProtection="1">
      <alignment horizontal="center" vertical="center"/>
    </xf>
    <xf numFmtId="171" fontId="28" fillId="0" borderId="35" xfId="3" applyNumberFormat="1" applyFont="1" applyFill="1" applyBorder="1" applyAlignment="1" applyProtection="1">
      <alignment horizontal="center" vertical="center"/>
    </xf>
    <xf numFmtId="0" fontId="2" fillId="8" borderId="0" xfId="0" applyFont="1" applyFill="1" applyAlignment="1">
      <alignment horizontal="center" vertical="center"/>
    </xf>
    <xf numFmtId="49" fontId="28" fillId="5" borderId="34" xfId="0" applyNumberFormat="1" applyFont="1" applyFill="1" applyBorder="1" applyAlignment="1" applyProtection="1">
      <alignment horizontal="center" vertical="center"/>
    </xf>
    <xf numFmtId="0" fontId="2" fillId="8" borderId="1" xfId="0" applyFont="1" applyFill="1" applyBorder="1"/>
    <xf numFmtId="0" fontId="47" fillId="8" borderId="0" xfId="0" applyFont="1" applyFill="1"/>
    <xf numFmtId="49" fontId="28" fillId="0" borderId="1" xfId="3" applyNumberFormat="1" applyFont="1" applyFill="1" applyBorder="1" applyAlignment="1">
      <alignment vertical="center" wrapText="1"/>
    </xf>
    <xf numFmtId="166" fontId="2" fillId="9" borderId="1" xfId="0" applyNumberFormat="1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10" borderId="1" xfId="0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 applyProtection="1">
      <alignment horizontal="center" vertical="center" textRotation="90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left" wrapText="1"/>
    </xf>
    <xf numFmtId="0" fontId="2" fillId="0" borderId="1" xfId="0" applyFont="1" applyBorder="1" applyAlignment="1">
      <alignment horizontal="left" wrapText="1"/>
    </xf>
    <xf numFmtId="0" fontId="59" fillId="0" borderId="0" xfId="0" applyFont="1" applyFill="1"/>
    <xf numFmtId="166" fontId="59" fillId="0" borderId="0" xfId="0" applyNumberFormat="1" applyFont="1" applyFill="1"/>
    <xf numFmtId="0" fontId="2" fillId="11" borderId="0" xfId="0" applyFont="1" applyFill="1" applyAlignment="1">
      <alignment horizontal="center" vertical="center"/>
    </xf>
    <xf numFmtId="164" fontId="3" fillId="11" borderId="1" xfId="0" applyNumberFormat="1" applyFont="1" applyFill="1" applyBorder="1" applyAlignment="1" applyProtection="1">
      <alignment horizontal="center" vertical="center" textRotation="90" wrapText="1"/>
    </xf>
    <xf numFmtId="0" fontId="2" fillId="11" borderId="1" xfId="0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left" wrapText="1"/>
    </xf>
    <xf numFmtId="0" fontId="2" fillId="11" borderId="1" xfId="0" applyFont="1" applyFill="1" applyBorder="1" applyAlignment="1">
      <alignment horizontal="center"/>
    </xf>
    <xf numFmtId="0" fontId="2" fillId="0" borderId="0" xfId="0" applyFont="1" applyAlignment="1">
      <alignment horizontal="center" wrapText="1"/>
    </xf>
    <xf numFmtId="164" fontId="3" fillId="0" borderId="0" xfId="0" applyNumberFormat="1" applyFont="1" applyFill="1" applyBorder="1" applyAlignment="1" applyProtection="1">
      <alignment horizontal="center" vertical="center" textRotation="90" wrapText="1"/>
    </xf>
    <xf numFmtId="0" fontId="2" fillId="0" borderId="1" xfId="0" applyFont="1" applyBorder="1" applyAlignment="1">
      <alignment horizontal="center" vertical="center"/>
    </xf>
    <xf numFmtId="166" fontId="2" fillId="0" borderId="1" xfId="0" applyNumberFormat="1" applyFont="1" applyBorder="1" applyAlignment="1">
      <alignment horizontal="center" vertical="center"/>
    </xf>
    <xf numFmtId="166" fontId="2" fillId="0" borderId="0" xfId="0" applyNumberFormat="1" applyFont="1" applyBorder="1" applyAlignment="1">
      <alignment horizontal="center" vertical="center"/>
    </xf>
    <xf numFmtId="167" fontId="3" fillId="0" borderId="1" xfId="0" applyNumberFormat="1" applyFont="1" applyFill="1" applyBorder="1" applyAlignment="1" applyProtection="1">
      <alignment horizontal="center" vertical="center"/>
    </xf>
    <xf numFmtId="0" fontId="2" fillId="6" borderId="0" xfId="0" applyFont="1" applyFill="1"/>
    <xf numFmtId="0" fontId="60" fillId="0" borderId="0" xfId="0" applyFont="1"/>
    <xf numFmtId="0" fontId="2" fillId="0" borderId="71" xfId="0" applyFont="1" applyBorder="1" applyAlignment="1">
      <alignment horizontal="left" wrapText="1"/>
    </xf>
    <xf numFmtId="166" fontId="2" fillId="0" borderId="7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wrapText="1"/>
    </xf>
    <xf numFmtId="0" fontId="2" fillId="0" borderId="1" xfId="0" applyFont="1" applyBorder="1"/>
    <xf numFmtId="168" fontId="3" fillId="0" borderId="0" xfId="0" applyNumberFormat="1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164" fontId="2" fillId="0" borderId="0" xfId="0" applyNumberFormat="1" applyFont="1"/>
    <xf numFmtId="166" fontId="2" fillId="0" borderId="0" xfId="0" applyNumberFormat="1" applyFont="1"/>
    <xf numFmtId="166" fontId="2" fillId="7" borderId="0" xfId="0" applyNumberFormat="1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69" fontId="61" fillId="0" borderId="0" xfId="3" applyNumberFormat="1" applyFont="1" applyFill="1" applyBorder="1" applyAlignment="1" applyProtection="1">
      <alignment vertical="center"/>
    </xf>
    <xf numFmtId="0" fontId="62" fillId="5" borderId="41" xfId="0" applyFont="1" applyFill="1" applyBorder="1"/>
    <xf numFmtId="0" fontId="0" fillId="0" borderId="1" xfId="0" applyBorder="1" applyAlignment="1">
      <alignment vertical="center" wrapText="1"/>
    </xf>
    <xf numFmtId="0" fontId="59" fillId="0" borderId="41" xfId="0" applyFont="1" applyBorder="1"/>
    <xf numFmtId="169" fontId="32" fillId="0" borderId="0" xfId="0" applyNumberFormat="1" applyFont="1" applyFill="1" applyBorder="1" applyAlignment="1" applyProtection="1">
      <alignment vertical="center"/>
    </xf>
    <xf numFmtId="165" fontId="32" fillId="0" borderId="1" xfId="0" applyNumberFormat="1" applyFont="1" applyFill="1" applyBorder="1" applyAlignment="1" applyProtection="1">
      <alignment vertical="center"/>
    </xf>
    <xf numFmtId="0" fontId="59" fillId="0" borderId="1" xfId="0" applyFont="1" applyFill="1" applyBorder="1"/>
    <xf numFmtId="166" fontId="59" fillId="0" borderId="1" xfId="0" applyNumberFormat="1" applyFont="1" applyFill="1" applyBorder="1"/>
    <xf numFmtId="0" fontId="6" fillId="0" borderId="1" xfId="0" applyFont="1" applyFill="1" applyBorder="1"/>
    <xf numFmtId="166" fontId="6" fillId="0" borderId="1" xfId="0" applyNumberFormat="1" applyFont="1" applyFill="1" applyBorder="1"/>
    <xf numFmtId="0" fontId="59" fillId="0" borderId="1" xfId="0" applyFont="1" applyBorder="1"/>
    <xf numFmtId="0" fontId="59" fillId="2" borderId="1" xfId="0" applyFont="1" applyFill="1" applyBorder="1"/>
    <xf numFmtId="0" fontId="2" fillId="2" borderId="1" xfId="0" applyFont="1" applyFill="1" applyBorder="1"/>
    <xf numFmtId="166" fontId="2" fillId="0" borderId="1" xfId="0" applyNumberFormat="1" applyFont="1" applyFill="1" applyBorder="1"/>
    <xf numFmtId="165" fontId="2" fillId="11" borderId="7" xfId="4" applyNumberFormat="1" applyFont="1" applyFill="1" applyBorder="1" applyAlignment="1" applyProtection="1">
      <alignment horizontal="center" vertical="center"/>
    </xf>
    <xf numFmtId="0" fontId="2" fillId="11" borderId="1" xfId="0" applyFont="1" applyFill="1" applyBorder="1" applyAlignment="1">
      <alignment horizontal="center" wrapText="1"/>
    </xf>
    <xf numFmtId="166" fontId="2" fillId="11" borderId="7" xfId="0" applyNumberFormat="1" applyFont="1" applyFill="1" applyBorder="1" applyAlignment="1">
      <alignment horizontal="center" vertical="center"/>
    </xf>
    <xf numFmtId="166" fontId="2" fillId="11" borderId="1" xfId="0" applyNumberFormat="1" applyFont="1" applyFill="1" applyBorder="1" applyAlignment="1">
      <alignment horizontal="center" vertical="center"/>
    </xf>
    <xf numFmtId="49" fontId="10" fillId="0" borderId="35" xfId="3" applyNumberFormat="1" applyFont="1" applyFill="1" applyBorder="1" applyAlignment="1">
      <alignment horizontal="left" vertical="center" wrapText="1"/>
    </xf>
    <xf numFmtId="171" fontId="28" fillId="0" borderId="77" xfId="3" applyNumberFormat="1" applyFont="1" applyFill="1" applyBorder="1" applyAlignment="1" applyProtection="1">
      <alignment horizontal="center" vertical="center"/>
    </xf>
    <xf numFmtId="170" fontId="28" fillId="0" borderId="1" xfId="3" applyNumberFormat="1" applyFont="1" applyFill="1" applyBorder="1" applyAlignment="1" applyProtection="1">
      <alignment horizontal="left" vertical="center" wrapText="1"/>
    </xf>
    <xf numFmtId="165" fontId="28" fillId="0" borderId="71" xfId="3" applyNumberFormat="1" applyFont="1" applyFill="1" applyBorder="1" applyAlignment="1">
      <alignment horizontal="center" vertical="center" wrapText="1"/>
    </xf>
    <xf numFmtId="0" fontId="2" fillId="8" borderId="0" xfId="0" applyFont="1" applyFill="1" applyBorder="1" applyAlignment="1">
      <alignment vertical="center"/>
    </xf>
    <xf numFmtId="166" fontId="0" fillId="0" borderId="0" xfId="0" applyNumberFormat="1" applyFill="1" applyBorder="1"/>
    <xf numFmtId="0" fontId="2" fillId="3" borderId="7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0" fontId="51" fillId="0" borderId="0" xfId="2" applyNumberFormat="1" applyFont="1" applyFill="1" applyBorder="1"/>
    <xf numFmtId="0" fontId="63" fillId="0" borderId="0" xfId="2" applyNumberFormat="1" applyFont="1" applyFill="1" applyBorder="1"/>
    <xf numFmtId="0" fontId="63" fillId="0" borderId="0" xfId="2" applyNumberFormat="1" applyFont="1" applyFill="1" applyBorder="1" applyAlignment="1">
      <alignment wrapText="1"/>
    </xf>
    <xf numFmtId="49" fontId="63" fillId="0" borderId="0" xfId="2" applyNumberFormat="1" applyFont="1" applyFill="1" applyBorder="1"/>
    <xf numFmtId="0" fontId="63" fillId="0" borderId="0" xfId="2" applyFont="1" applyFill="1" applyBorder="1"/>
    <xf numFmtId="0" fontId="63" fillId="2" borderId="0" xfId="2" applyFont="1" applyFill="1" applyBorder="1"/>
    <xf numFmtId="0" fontId="63" fillId="2" borderId="0" xfId="2" applyFont="1" applyFill="1" applyBorder="1" applyAlignment="1">
      <alignment horizontal="center"/>
    </xf>
    <xf numFmtId="166" fontId="28" fillId="0" borderId="22" xfId="3" applyNumberFormat="1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1" fontId="28" fillId="0" borderId="69" xfId="3" applyNumberFormat="1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70" xfId="0" applyFont="1" applyFill="1" applyBorder="1" applyAlignment="1">
      <alignment horizontal="center" vertical="center"/>
    </xf>
    <xf numFmtId="0" fontId="28" fillId="0" borderId="22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/>
    </xf>
    <xf numFmtId="0" fontId="28" fillId="0" borderId="43" xfId="3" applyFont="1" applyFill="1" applyBorder="1" applyAlignment="1">
      <alignment horizontal="center" vertical="center" wrapText="1"/>
    </xf>
    <xf numFmtId="169" fontId="10" fillId="0" borderId="41" xfId="3" applyNumberFormat="1" applyFont="1" applyFill="1" applyBorder="1" applyAlignment="1" applyProtection="1">
      <alignment horizontal="center" vertical="center"/>
    </xf>
    <xf numFmtId="0" fontId="10" fillId="0" borderId="74" xfId="3" applyNumberFormat="1" applyFont="1" applyFill="1" applyBorder="1" applyAlignment="1" applyProtection="1">
      <alignment horizontal="center" vertical="center"/>
    </xf>
    <xf numFmtId="0" fontId="28" fillId="0" borderId="0" xfId="0" applyFont="1" applyFill="1" applyBorder="1" applyAlignment="1" applyProtection="1">
      <alignment horizontal="right" vertical="center"/>
    </xf>
    <xf numFmtId="0" fontId="63" fillId="12" borderId="0" xfId="2" applyNumberFormat="1" applyFont="1" applyFill="1" applyBorder="1"/>
    <xf numFmtId="0" fontId="63" fillId="12" borderId="0" xfId="2" applyNumberFormat="1" applyFont="1" applyFill="1" applyBorder="1" applyAlignment="1">
      <alignment horizontal="center"/>
    </xf>
    <xf numFmtId="0" fontId="63" fillId="12" borderId="0" xfId="2" applyNumberFormat="1" applyFont="1" applyFill="1" applyBorder="1" applyAlignment="1">
      <alignment wrapText="1"/>
    </xf>
    <xf numFmtId="0" fontId="57" fillId="12" borderId="0" xfId="2" applyFont="1" applyFill="1" applyBorder="1"/>
    <xf numFmtId="0" fontId="57" fillId="12" borderId="0" xfId="2" applyFont="1" applyFill="1" applyBorder="1" applyAlignment="1">
      <alignment horizontal="center"/>
    </xf>
    <xf numFmtId="49" fontId="57" fillId="12" borderId="0" xfId="2" applyNumberFormat="1" applyFont="1" applyFill="1" applyBorder="1"/>
    <xf numFmtId="49" fontId="57" fillId="12" borderId="0" xfId="2" applyNumberFormat="1" applyFont="1" applyFill="1" applyBorder="1" applyAlignment="1">
      <alignment wrapText="1"/>
    </xf>
    <xf numFmtId="49" fontId="63" fillId="12" borderId="0" xfId="2" applyNumberFormat="1" applyFont="1" applyFill="1" applyBorder="1"/>
    <xf numFmtId="0" fontId="63" fillId="12" borderId="0" xfId="2" applyFont="1" applyFill="1" applyBorder="1"/>
    <xf numFmtId="0" fontId="63" fillId="12" borderId="0" xfId="2" applyFont="1" applyFill="1" applyBorder="1" applyAlignment="1">
      <alignment horizontal="center"/>
    </xf>
    <xf numFmtId="49" fontId="63" fillId="8" borderId="0" xfId="2" applyNumberFormat="1" applyFont="1" applyFill="1" applyBorder="1"/>
    <xf numFmtId="0" fontId="63" fillId="8" borderId="0" xfId="2" applyFont="1" applyFill="1" applyBorder="1"/>
    <xf numFmtId="0" fontId="63" fillId="8" borderId="0" xfId="2" applyFont="1" applyFill="1" applyBorder="1" applyAlignment="1">
      <alignment horizontal="center"/>
    </xf>
    <xf numFmtId="0" fontId="63" fillId="8" borderId="0" xfId="2" applyNumberFormat="1" applyFont="1" applyFill="1" applyBorder="1" applyAlignment="1">
      <alignment wrapText="1"/>
    </xf>
    <xf numFmtId="0" fontId="63" fillId="8" borderId="0" xfId="2" applyNumberFormat="1" applyFont="1" applyFill="1" applyBorder="1"/>
    <xf numFmtId="49" fontId="63" fillId="6" borderId="0" xfId="2" applyNumberFormat="1" applyFont="1" applyFill="1" applyBorder="1"/>
    <xf numFmtId="0" fontId="63" fillId="6" borderId="0" xfId="2" applyFont="1" applyFill="1" applyBorder="1"/>
    <xf numFmtId="0" fontId="63" fillId="6" borderId="0" xfId="2" applyFont="1" applyFill="1" applyBorder="1" applyAlignment="1">
      <alignment horizontal="center"/>
    </xf>
    <xf numFmtId="0" fontId="63" fillId="6" borderId="0" xfId="2" applyNumberFormat="1" applyFont="1" applyFill="1" applyBorder="1" applyAlignment="1">
      <alignment wrapText="1"/>
    </xf>
    <xf numFmtId="0" fontId="63" fillId="6" borderId="0" xfId="2" applyNumberFormat="1" applyFont="1" applyFill="1" applyBorder="1"/>
    <xf numFmtId="49" fontId="10" fillId="0" borderId="29" xfId="0" applyNumberFormat="1" applyFont="1" applyFill="1" applyBorder="1" applyAlignment="1">
      <alignment vertical="center" wrapText="1"/>
    </xf>
    <xf numFmtId="170" fontId="35" fillId="0" borderId="32" xfId="3" applyNumberFormat="1" applyFont="1" applyFill="1" applyBorder="1" applyAlignment="1" applyProtection="1">
      <alignment horizontal="center" vertical="center"/>
    </xf>
    <xf numFmtId="49" fontId="28" fillId="0" borderId="30" xfId="3" applyNumberFormat="1" applyFont="1" applyFill="1" applyBorder="1" applyAlignment="1">
      <alignment vertical="center" wrapText="1"/>
    </xf>
    <xf numFmtId="49" fontId="28" fillId="0" borderId="42" xfId="3" applyNumberFormat="1" applyFont="1" applyFill="1" applyBorder="1" applyAlignment="1">
      <alignment horizontal="left" vertical="center" wrapText="1"/>
    </xf>
    <xf numFmtId="49" fontId="28" fillId="0" borderId="30" xfId="0" applyNumberFormat="1" applyFont="1" applyFill="1" applyBorder="1" applyAlignment="1" applyProtection="1">
      <alignment horizontal="center" vertical="center"/>
    </xf>
    <xf numFmtId="49" fontId="10" fillId="0" borderId="30" xfId="0" applyNumberFormat="1" applyFont="1" applyFill="1" applyBorder="1" applyAlignment="1" applyProtection="1">
      <alignment horizontal="center" vertical="center"/>
    </xf>
    <xf numFmtId="49" fontId="10" fillId="0" borderId="45" xfId="0" applyNumberFormat="1" applyFont="1" applyFill="1" applyBorder="1" applyAlignment="1" applyProtection="1">
      <alignment horizontal="center" vertical="center"/>
    </xf>
    <xf numFmtId="49" fontId="28" fillId="0" borderId="45" xfId="0" applyNumberFormat="1" applyFont="1" applyFill="1" applyBorder="1" applyAlignment="1" applyProtection="1">
      <alignment horizontal="center" vertical="center"/>
    </xf>
    <xf numFmtId="0" fontId="31" fillId="0" borderId="0" xfId="3" applyNumberFormat="1" applyFont="1" applyFill="1" applyBorder="1" applyAlignment="1" applyProtection="1">
      <alignment horizontal="center" vertical="center"/>
    </xf>
    <xf numFmtId="0" fontId="32" fillId="0" borderId="0" xfId="3" applyNumberFormat="1" applyFont="1" applyFill="1" applyBorder="1" applyAlignment="1" applyProtection="1">
      <alignment vertical="center"/>
    </xf>
    <xf numFmtId="1" fontId="28" fillId="0" borderId="19" xfId="3" applyNumberFormat="1" applyFont="1" applyFill="1" applyBorder="1" applyAlignment="1">
      <alignment horizontal="center" vertical="center" wrapText="1"/>
    </xf>
    <xf numFmtId="49" fontId="31" fillId="0" borderId="0" xfId="0" applyNumberFormat="1" applyFont="1" applyFill="1" applyBorder="1" applyAlignment="1" applyProtection="1">
      <alignment horizontal="center" vertical="center"/>
    </xf>
    <xf numFmtId="49" fontId="31" fillId="0" borderId="0" xfId="3" applyNumberFormat="1" applyFont="1" applyFill="1" applyBorder="1" applyAlignment="1">
      <alignment horizontal="left" vertical="center" wrapText="1"/>
    </xf>
    <xf numFmtId="1" fontId="10" fillId="0" borderId="0" xfId="3" applyNumberFormat="1" applyFont="1" applyFill="1" applyBorder="1" applyAlignment="1">
      <alignment horizontal="center" vertical="center"/>
    </xf>
    <xf numFmtId="0" fontId="10" fillId="0" borderId="0" xfId="3" applyFont="1" applyFill="1" applyBorder="1" applyAlignment="1">
      <alignment horizontal="center" vertical="center" wrapText="1"/>
    </xf>
    <xf numFmtId="164" fontId="10" fillId="0" borderId="0" xfId="0" applyNumberFormat="1" applyFont="1" applyFill="1" applyBorder="1" applyAlignment="1">
      <alignment horizontal="center" vertical="center" wrapText="1"/>
    </xf>
    <xf numFmtId="0" fontId="31" fillId="0" borderId="0" xfId="3" applyFont="1" applyFill="1" applyBorder="1" applyAlignment="1">
      <alignment horizontal="center" vertical="center" wrapText="1"/>
    </xf>
    <xf numFmtId="0" fontId="10" fillId="0" borderId="0" xfId="0" applyNumberFormat="1" applyFont="1" applyFill="1" applyBorder="1" applyAlignment="1" applyProtection="1">
      <alignment horizontal="center" vertical="center"/>
    </xf>
    <xf numFmtId="0" fontId="10" fillId="0" borderId="0" xfId="3" applyNumberFormat="1" applyFont="1" applyFill="1" applyBorder="1" applyAlignment="1" applyProtection="1">
      <alignment vertical="center"/>
    </xf>
    <xf numFmtId="169" fontId="10" fillId="0" borderId="44" xfId="3" applyNumberFormat="1" applyFont="1" applyFill="1" applyBorder="1" applyAlignment="1" applyProtection="1">
      <alignment horizontal="center" vertical="center"/>
    </xf>
    <xf numFmtId="169" fontId="10" fillId="0" borderId="32" xfId="3" applyNumberFormat="1" applyFont="1" applyFill="1" applyBorder="1" applyAlignment="1" applyProtection="1">
      <alignment vertical="center"/>
    </xf>
    <xf numFmtId="2" fontId="42" fillId="0" borderId="0" xfId="3" applyNumberFormat="1" applyFont="1" applyFill="1" applyBorder="1" applyAlignment="1" applyProtection="1">
      <alignment vertical="center"/>
    </xf>
    <xf numFmtId="0" fontId="10" fillId="0" borderId="1" xfId="0" applyNumberFormat="1" applyFont="1" applyFill="1" applyBorder="1" applyAlignment="1" applyProtection="1">
      <alignment horizontal="center" vertical="center"/>
    </xf>
    <xf numFmtId="165" fontId="2" fillId="13" borderId="1" xfId="4" applyNumberFormat="1" applyFont="1" applyFill="1" applyBorder="1" applyAlignment="1" applyProtection="1">
      <alignment horizontal="center" vertical="center"/>
    </xf>
    <xf numFmtId="0" fontId="2" fillId="13" borderId="1" xfId="0" applyFont="1" applyFill="1" applyBorder="1" applyAlignment="1">
      <alignment horizontal="center"/>
    </xf>
    <xf numFmtId="166" fontId="2" fillId="13" borderId="1" xfId="0" applyNumberFormat="1" applyFont="1" applyFill="1" applyBorder="1" applyAlignment="1">
      <alignment horizontal="center" vertical="center"/>
    </xf>
    <xf numFmtId="166" fontId="2" fillId="13" borderId="7" xfId="0" applyNumberFormat="1" applyFont="1" applyFill="1" applyBorder="1" applyAlignment="1">
      <alignment horizontal="center" vertical="center"/>
    </xf>
    <xf numFmtId="0" fontId="2" fillId="13" borderId="0" xfId="0" applyFont="1" applyFill="1" applyAlignment="1">
      <alignment horizontal="center"/>
    </xf>
    <xf numFmtId="0" fontId="2" fillId="13" borderId="1" xfId="0" applyFont="1" applyFill="1" applyBorder="1" applyAlignment="1">
      <alignment horizontal="center" wrapText="1"/>
    </xf>
    <xf numFmtId="0" fontId="5" fillId="13" borderId="1" xfId="0" applyFont="1" applyFill="1" applyBorder="1" applyAlignment="1">
      <alignment horizontal="center"/>
    </xf>
    <xf numFmtId="166" fontId="5" fillId="13" borderId="1" xfId="0" applyNumberFormat="1" applyFont="1" applyFill="1" applyBorder="1" applyAlignment="1">
      <alignment horizontal="center" vertical="center"/>
    </xf>
    <xf numFmtId="0" fontId="2" fillId="13" borderId="4" xfId="0" applyFont="1" applyFill="1" applyBorder="1" applyAlignment="1">
      <alignment horizontal="center"/>
    </xf>
    <xf numFmtId="166" fontId="2" fillId="13" borderId="4" xfId="0" applyNumberFormat="1" applyFont="1" applyFill="1" applyBorder="1" applyAlignment="1">
      <alignment horizontal="center" vertical="center"/>
    </xf>
    <xf numFmtId="165" fontId="2" fillId="13" borderId="7" xfId="4" applyNumberFormat="1" applyFont="1" applyFill="1" applyBorder="1" applyAlignment="1" applyProtection="1">
      <alignment horizontal="center" vertical="center"/>
    </xf>
    <xf numFmtId="0" fontId="2" fillId="13" borderId="1" xfId="0" applyFont="1" applyFill="1" applyBorder="1" applyAlignment="1">
      <alignment horizontal="left" wrapText="1"/>
    </xf>
    <xf numFmtId="0" fontId="22" fillId="0" borderId="0" xfId="0" applyFont="1" applyFill="1" applyBorder="1" applyAlignment="1">
      <alignment horizontal="center"/>
    </xf>
    <xf numFmtId="0" fontId="10" fillId="0" borderId="43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0" fillId="0" borderId="44" xfId="0" applyFont="1" applyFill="1" applyBorder="1" applyAlignment="1">
      <alignment horizontal="center" vertical="center"/>
    </xf>
    <xf numFmtId="0" fontId="10" fillId="0" borderId="78" xfId="0" applyFont="1" applyFill="1" applyBorder="1" applyAlignment="1">
      <alignment horizontal="center" vertical="center"/>
    </xf>
    <xf numFmtId="0" fontId="17" fillId="0" borderId="25" xfId="0" applyFont="1" applyFill="1" applyBorder="1" applyAlignment="1">
      <alignment horizontal="center"/>
    </xf>
    <xf numFmtId="0" fontId="10" fillId="0" borderId="26" xfId="0" applyFont="1" applyFill="1" applyBorder="1" applyAlignment="1">
      <alignment horizontal="center" vertical="center" wrapText="1"/>
    </xf>
    <xf numFmtId="0" fontId="17" fillId="0" borderId="47" xfId="0" applyFont="1" applyFill="1" applyBorder="1" applyAlignment="1">
      <alignment horizontal="center"/>
    </xf>
    <xf numFmtId="0" fontId="10" fillId="0" borderId="57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10" fillId="0" borderId="0" xfId="0" applyFont="1" applyFill="1" applyBorder="1"/>
    <xf numFmtId="0" fontId="10" fillId="0" borderId="0" xfId="0" applyFont="1" applyFill="1" applyAlignment="1">
      <alignment horizontal="center"/>
    </xf>
    <xf numFmtId="0" fontId="10" fillId="0" borderId="0" xfId="0" applyFont="1" applyFill="1"/>
    <xf numFmtId="0" fontId="18" fillId="0" borderId="0" xfId="1" applyFont="1" applyFill="1"/>
    <xf numFmtId="0" fontId="25" fillId="0" borderId="0" xfId="1" applyFont="1" applyFill="1"/>
    <xf numFmtId="0" fontId="22" fillId="0" borderId="0" xfId="1" applyFont="1" applyFill="1"/>
    <xf numFmtId="0" fontId="26" fillId="0" borderId="0" xfId="1" applyFont="1" applyFill="1"/>
    <xf numFmtId="0" fontId="17" fillId="0" borderId="0" xfId="0" applyFont="1" applyFill="1"/>
    <xf numFmtId="0" fontId="0" fillId="0" borderId="0" xfId="0" applyFill="1" applyBorder="1" applyAlignment="1">
      <alignment horizontal="left" vertical="center"/>
    </xf>
    <xf numFmtId="169" fontId="31" fillId="0" borderId="56" xfId="3" applyNumberFormat="1" applyFont="1" applyFill="1" applyBorder="1" applyAlignment="1" applyProtection="1">
      <alignment vertical="center"/>
    </xf>
    <xf numFmtId="170" fontId="28" fillId="0" borderId="30" xfId="3" applyNumberFormat="1" applyFont="1" applyFill="1" applyBorder="1" applyAlignment="1" applyProtection="1">
      <alignment horizontal="center" vertical="center"/>
    </xf>
    <xf numFmtId="49" fontId="28" fillId="0" borderId="30" xfId="3" applyNumberFormat="1" applyFont="1" applyFill="1" applyBorder="1" applyAlignment="1">
      <alignment horizontal="center" vertical="center" wrapText="1"/>
    </xf>
    <xf numFmtId="49" fontId="31" fillId="0" borderId="30" xfId="3" applyNumberFormat="1" applyFont="1" applyFill="1" applyBorder="1" applyAlignment="1" applyProtection="1">
      <alignment vertical="center"/>
    </xf>
    <xf numFmtId="169" fontId="32" fillId="0" borderId="56" xfId="3" applyNumberFormat="1" applyFont="1" applyFill="1" applyBorder="1" applyAlignment="1" applyProtection="1">
      <alignment vertical="center"/>
    </xf>
    <xf numFmtId="49" fontId="28" fillId="0" borderId="25" xfId="3" applyNumberFormat="1" applyFont="1" applyFill="1" applyBorder="1" applyAlignment="1">
      <alignment horizontal="left" vertical="center" wrapText="1"/>
    </xf>
    <xf numFmtId="49" fontId="28" fillId="0" borderId="64" xfId="3" applyNumberFormat="1" applyFont="1" applyFill="1" applyBorder="1" applyAlignment="1">
      <alignment horizontal="left" vertical="center" wrapText="1"/>
    </xf>
    <xf numFmtId="170" fontId="28" fillId="0" borderId="30" xfId="3" applyNumberFormat="1" applyFont="1" applyFill="1" applyBorder="1" applyAlignment="1" applyProtection="1">
      <alignment horizontal="left" vertical="center"/>
    </xf>
    <xf numFmtId="170" fontId="28" fillId="0" borderId="30" xfId="3" applyNumberFormat="1" applyFont="1" applyFill="1" applyBorder="1" applyAlignment="1" applyProtection="1">
      <alignment horizontal="left" vertical="center" wrapText="1"/>
    </xf>
    <xf numFmtId="0" fontId="28" fillId="0" borderId="30" xfId="3" applyFont="1" applyFill="1" applyBorder="1" applyAlignment="1">
      <alignment horizontal="left" vertical="center" wrapText="1"/>
    </xf>
    <xf numFmtId="49" fontId="10" fillId="0" borderId="47" xfId="3" applyNumberFormat="1" applyFont="1" applyFill="1" applyBorder="1" applyAlignment="1">
      <alignment horizontal="left" vertical="center" wrapText="1"/>
    </xf>
    <xf numFmtId="0" fontId="28" fillId="0" borderId="10" xfId="3" applyFont="1" applyFill="1" applyBorder="1" applyAlignment="1">
      <alignment horizontal="center" vertical="center" wrapText="1"/>
    </xf>
    <xf numFmtId="49" fontId="28" fillId="0" borderId="11" xfId="3" applyNumberFormat="1" applyFont="1" applyFill="1" applyBorder="1" applyAlignment="1">
      <alignment horizontal="center" vertical="center" wrapText="1"/>
    </xf>
    <xf numFmtId="49" fontId="28" fillId="0" borderId="26" xfId="3" applyNumberFormat="1" applyFont="1" applyFill="1" applyBorder="1" applyAlignment="1">
      <alignment horizontal="center" vertical="center" wrapText="1"/>
    </xf>
    <xf numFmtId="169" fontId="28" fillId="0" borderId="12" xfId="3" applyNumberFormat="1" applyFont="1" applyFill="1" applyBorder="1" applyAlignment="1" applyProtection="1">
      <alignment horizontal="center" vertical="center"/>
    </xf>
    <xf numFmtId="169" fontId="28" fillId="0" borderId="67" xfId="3" applyNumberFormat="1" applyFont="1" applyFill="1" applyBorder="1" applyAlignment="1" applyProtection="1">
      <alignment horizontal="center" vertical="center"/>
    </xf>
    <xf numFmtId="0" fontId="28" fillId="0" borderId="14" xfId="3" applyFont="1" applyFill="1" applyBorder="1" applyAlignment="1">
      <alignment horizontal="center" vertical="center" wrapText="1"/>
    </xf>
    <xf numFmtId="0" fontId="28" fillId="0" borderId="15" xfId="3" applyFont="1" applyFill="1" applyBorder="1" applyAlignment="1">
      <alignment horizontal="center" vertical="center" wrapText="1"/>
    </xf>
    <xf numFmtId="0" fontId="28" fillId="0" borderId="16" xfId="3" applyFont="1" applyFill="1" applyBorder="1" applyAlignment="1">
      <alignment horizontal="center" vertical="center" wrapText="1"/>
    </xf>
    <xf numFmtId="171" fontId="28" fillId="0" borderId="25" xfId="3" applyNumberFormat="1" applyFont="1" applyFill="1" applyBorder="1" applyAlignment="1" applyProtection="1">
      <alignment horizontal="center" vertical="center"/>
    </xf>
    <xf numFmtId="171" fontId="28" fillId="0" borderId="64" xfId="3" applyNumberFormat="1" applyFont="1" applyFill="1" applyBorder="1" applyAlignment="1" applyProtection="1">
      <alignment horizontal="center" vertical="center"/>
    </xf>
    <xf numFmtId="166" fontId="28" fillId="0" borderId="64" xfId="3" applyNumberFormat="1" applyFont="1" applyFill="1" applyBorder="1" applyAlignment="1" applyProtection="1">
      <alignment horizontal="center" vertical="center"/>
    </xf>
    <xf numFmtId="171" fontId="28" fillId="0" borderId="30" xfId="3" applyNumberFormat="1" applyFont="1" applyFill="1" applyBorder="1" applyAlignment="1" applyProtection="1">
      <alignment horizontal="center" vertical="center"/>
    </xf>
    <xf numFmtId="171" fontId="28" fillId="0" borderId="45" xfId="3" applyNumberFormat="1" applyFont="1" applyFill="1" applyBorder="1" applyAlignment="1" applyProtection="1">
      <alignment horizontal="center" vertical="center"/>
    </xf>
    <xf numFmtId="0" fontId="28" fillId="0" borderId="25" xfId="3" applyFont="1" applyFill="1" applyBorder="1" applyAlignment="1">
      <alignment horizontal="center" vertical="center" wrapText="1"/>
    </xf>
    <xf numFmtId="0" fontId="28" fillId="0" borderId="30" xfId="3" applyFont="1" applyFill="1" applyBorder="1" applyAlignment="1">
      <alignment horizontal="center" vertical="center" wrapText="1"/>
    </xf>
    <xf numFmtId="0" fontId="28" fillId="0" borderId="45" xfId="3" applyFont="1" applyFill="1" applyBorder="1" applyAlignment="1">
      <alignment horizontal="center" vertical="center" wrapText="1"/>
    </xf>
    <xf numFmtId="0" fontId="10" fillId="0" borderId="30" xfId="0" applyFont="1" applyFill="1" applyBorder="1" applyAlignment="1">
      <alignment horizontal="center" vertical="center" wrapText="1"/>
    </xf>
    <xf numFmtId="0" fontId="10" fillId="0" borderId="88" xfId="0" applyFont="1" applyFill="1" applyBorder="1" applyAlignment="1">
      <alignment horizontal="center" vertical="center" wrapText="1"/>
    </xf>
    <xf numFmtId="0" fontId="10" fillId="0" borderId="89" xfId="0" applyFont="1" applyFill="1" applyBorder="1" applyAlignment="1">
      <alignment horizontal="center" vertical="center" wrapText="1"/>
    </xf>
    <xf numFmtId="0" fontId="10" fillId="0" borderId="90" xfId="0" applyFont="1" applyFill="1" applyBorder="1" applyAlignment="1">
      <alignment horizontal="center" vertical="center" wrapText="1"/>
    </xf>
    <xf numFmtId="0" fontId="10" fillId="0" borderId="91" xfId="3" applyFont="1" applyFill="1" applyBorder="1" applyAlignment="1">
      <alignment horizontal="center" vertical="center" wrapText="1"/>
    </xf>
    <xf numFmtId="0" fontId="28" fillId="0" borderId="92" xfId="3" applyFont="1" applyFill="1" applyBorder="1" applyAlignment="1">
      <alignment horizontal="center" vertical="center" wrapText="1"/>
    </xf>
    <xf numFmtId="0" fontId="28" fillId="0" borderId="93" xfId="3" applyFont="1" applyFill="1" applyBorder="1" applyAlignment="1">
      <alignment horizontal="center" vertical="center" wrapText="1"/>
    </xf>
    <xf numFmtId="0" fontId="10" fillId="0" borderId="11" xfId="3" applyFont="1" applyFill="1" applyBorder="1" applyAlignment="1">
      <alignment horizontal="center" vertical="center" wrapText="1"/>
    </xf>
    <xf numFmtId="169" fontId="10" fillId="0" borderId="12" xfId="3" applyNumberFormat="1" applyFont="1" applyFill="1" applyBorder="1" applyAlignment="1" applyProtection="1">
      <alignment horizontal="center" vertical="center"/>
    </xf>
    <xf numFmtId="169" fontId="10" fillId="0" borderId="67" xfId="3" applyNumberFormat="1" applyFont="1" applyFill="1" applyBorder="1" applyAlignment="1" applyProtection="1">
      <alignment horizontal="center" vertical="center"/>
    </xf>
    <xf numFmtId="171" fontId="28" fillId="0" borderId="3" xfId="3" applyNumberFormat="1" applyFont="1" applyFill="1" applyBorder="1" applyAlignment="1" applyProtection="1">
      <alignment horizontal="center" vertical="center"/>
    </xf>
    <xf numFmtId="0" fontId="31" fillId="0" borderId="3" xfId="3" applyFont="1" applyFill="1" applyBorder="1" applyAlignment="1">
      <alignment horizontal="center" vertical="center" wrapText="1"/>
    </xf>
    <xf numFmtId="169" fontId="31" fillId="0" borderId="3" xfId="3" applyNumberFormat="1" applyFont="1" applyFill="1" applyBorder="1" applyAlignment="1" applyProtection="1">
      <alignment horizontal="center" vertical="center"/>
    </xf>
    <xf numFmtId="166" fontId="31" fillId="0" borderId="3" xfId="3" applyNumberFormat="1" applyFont="1" applyFill="1" applyBorder="1" applyAlignment="1">
      <alignment horizontal="center" vertical="center" wrapText="1"/>
    </xf>
    <xf numFmtId="0" fontId="31" fillId="0" borderId="6" xfId="3" applyFont="1" applyFill="1" applyBorder="1" applyAlignment="1">
      <alignment horizontal="center" vertical="center" wrapText="1"/>
    </xf>
    <xf numFmtId="165" fontId="31" fillId="0" borderId="3" xfId="3" applyNumberFormat="1" applyFont="1" applyFill="1" applyBorder="1" applyAlignment="1">
      <alignment horizontal="center" vertical="center" wrapText="1"/>
    </xf>
    <xf numFmtId="165" fontId="31" fillId="0" borderId="6" xfId="3" applyNumberFormat="1" applyFont="1" applyFill="1" applyBorder="1" applyAlignment="1">
      <alignment horizontal="center" vertical="center" wrapText="1"/>
    </xf>
    <xf numFmtId="0" fontId="28" fillId="0" borderId="11" xfId="3" applyFont="1" applyFill="1" applyBorder="1" applyAlignment="1">
      <alignment horizontal="center" vertical="center" wrapText="1"/>
    </xf>
    <xf numFmtId="0" fontId="28" fillId="0" borderId="26" xfId="3" applyFont="1" applyFill="1" applyBorder="1" applyAlignment="1">
      <alignment horizontal="center" vertical="center" wrapText="1"/>
    </xf>
    <xf numFmtId="170" fontId="33" fillId="0" borderId="12" xfId="3" applyNumberFormat="1" applyFont="1" applyFill="1" applyBorder="1" applyAlignment="1" applyProtection="1">
      <alignment horizontal="center" vertical="center"/>
    </xf>
    <xf numFmtId="0" fontId="31" fillId="0" borderId="10" xfId="3" applyFont="1" applyFill="1" applyBorder="1" applyAlignment="1">
      <alignment horizontal="center" vertical="center" wrapText="1"/>
    </xf>
    <xf numFmtId="0" fontId="31" fillId="0" borderId="28" xfId="3" applyFont="1" applyFill="1" applyBorder="1" applyAlignment="1">
      <alignment horizontal="center" vertical="center" wrapText="1"/>
    </xf>
    <xf numFmtId="169" fontId="31" fillId="0" borderId="12" xfId="3" applyNumberFormat="1" applyFont="1" applyFill="1" applyBorder="1" applyAlignment="1" applyProtection="1">
      <alignment horizontal="center" vertical="center"/>
    </xf>
    <xf numFmtId="0" fontId="31" fillId="0" borderId="11" xfId="3" applyFont="1" applyFill="1" applyBorder="1" applyAlignment="1">
      <alignment horizontal="center" vertical="center" wrapText="1"/>
    </xf>
    <xf numFmtId="0" fontId="31" fillId="0" borderId="13" xfId="3" applyFont="1" applyFill="1" applyBorder="1" applyAlignment="1">
      <alignment horizontal="center" vertical="center" wrapText="1"/>
    </xf>
    <xf numFmtId="0" fontId="31" fillId="0" borderId="12" xfId="3" applyFont="1" applyFill="1" applyBorder="1" applyAlignment="1">
      <alignment horizontal="center" vertical="center" wrapText="1"/>
    </xf>
    <xf numFmtId="49" fontId="28" fillId="0" borderId="29" xfId="0" applyNumberFormat="1" applyFont="1" applyFill="1" applyBorder="1" applyAlignment="1" applyProtection="1">
      <alignment horizontal="center" vertical="center"/>
    </xf>
    <xf numFmtId="49" fontId="28" fillId="0" borderId="64" xfId="3" applyNumberFormat="1" applyFont="1" applyFill="1" applyBorder="1" applyAlignment="1">
      <alignment horizontal="center" vertical="center" wrapText="1"/>
    </xf>
    <xf numFmtId="49" fontId="28" fillId="0" borderId="45" xfId="3" applyNumberFormat="1" applyFont="1" applyFill="1" applyBorder="1" applyAlignment="1">
      <alignment horizontal="center" vertical="center" wrapText="1"/>
    </xf>
    <xf numFmtId="49" fontId="32" fillId="0" borderId="56" xfId="3" applyNumberFormat="1" applyFont="1" applyFill="1" applyBorder="1" applyAlignment="1" applyProtection="1">
      <alignment vertical="center"/>
    </xf>
    <xf numFmtId="49" fontId="32" fillId="0" borderId="30" xfId="3" applyNumberFormat="1" applyFont="1" applyFill="1" applyBorder="1" applyAlignment="1" applyProtection="1">
      <alignment vertical="center"/>
    </xf>
    <xf numFmtId="49" fontId="28" fillId="0" borderId="47" xfId="0" applyNumberFormat="1" applyFont="1" applyFill="1" applyBorder="1" applyAlignment="1" applyProtection="1">
      <alignment horizontal="center" vertical="center"/>
    </xf>
    <xf numFmtId="169" fontId="10" fillId="0" borderId="14" xfId="3" applyNumberFormat="1" applyFont="1" applyFill="1" applyBorder="1" applyAlignment="1" applyProtection="1">
      <alignment horizontal="center" vertical="center"/>
    </xf>
    <xf numFmtId="0" fontId="10" fillId="0" borderId="15" xfId="3" applyFont="1" applyFill="1" applyBorder="1" applyAlignment="1">
      <alignment horizontal="center" vertical="center" wrapText="1"/>
    </xf>
    <xf numFmtId="0" fontId="10" fillId="0" borderId="16" xfId="3" applyFont="1" applyFill="1" applyBorder="1" applyAlignment="1">
      <alignment horizontal="center" vertical="center" wrapText="1"/>
    </xf>
    <xf numFmtId="165" fontId="28" fillId="0" borderId="64" xfId="0" applyNumberFormat="1" applyFont="1" applyFill="1" applyBorder="1" applyAlignment="1" applyProtection="1">
      <alignment horizontal="center" vertical="center"/>
    </xf>
    <xf numFmtId="171" fontId="10" fillId="0" borderId="47" xfId="3" applyNumberFormat="1" applyFont="1" applyFill="1" applyBorder="1" applyAlignment="1" applyProtection="1">
      <alignment horizontal="center" vertical="center"/>
    </xf>
    <xf numFmtId="0" fontId="10" fillId="0" borderId="25" xfId="3" applyFont="1" applyFill="1" applyBorder="1" applyAlignment="1">
      <alignment horizontal="center" vertical="center" wrapText="1"/>
    </xf>
    <xf numFmtId="0" fontId="10" fillId="0" borderId="30" xfId="3" applyFont="1" applyFill="1" applyBorder="1" applyAlignment="1">
      <alignment horizontal="center" vertical="center" wrapText="1"/>
    </xf>
    <xf numFmtId="0" fontId="28" fillId="0" borderId="64" xfId="3" applyFont="1" applyFill="1" applyBorder="1" applyAlignment="1">
      <alignment horizontal="center" vertical="center" wrapText="1"/>
    </xf>
    <xf numFmtId="0" fontId="10" fillId="0" borderId="45" xfId="3" applyFont="1" applyFill="1" applyBorder="1" applyAlignment="1">
      <alignment horizontal="center" vertical="center" wrapText="1"/>
    </xf>
    <xf numFmtId="0" fontId="10" fillId="0" borderId="47" xfId="3" applyFont="1" applyFill="1" applyBorder="1" applyAlignment="1">
      <alignment horizontal="center" vertical="center" wrapText="1"/>
    </xf>
    <xf numFmtId="0" fontId="10" fillId="0" borderId="14" xfId="3" applyFont="1" applyFill="1" applyBorder="1" applyAlignment="1">
      <alignment horizontal="center" vertical="center" wrapText="1"/>
    </xf>
    <xf numFmtId="0" fontId="28" fillId="0" borderId="21" xfId="3" applyFont="1" applyFill="1" applyBorder="1" applyAlignment="1">
      <alignment horizontal="center" vertical="center" wrapText="1"/>
    </xf>
    <xf numFmtId="0" fontId="10" fillId="0" borderId="57" xfId="3" applyFont="1" applyFill="1" applyBorder="1" applyAlignment="1">
      <alignment horizontal="center" vertical="center" wrapText="1"/>
    </xf>
    <xf numFmtId="49" fontId="28" fillId="0" borderId="24" xfId="0" applyNumberFormat="1" applyFont="1" applyFill="1" applyBorder="1" applyAlignment="1" applyProtection="1">
      <alignment horizontal="center" vertical="center"/>
    </xf>
    <xf numFmtId="169" fontId="10" fillId="0" borderId="28" xfId="3" applyNumberFormat="1" applyFont="1" applyFill="1" applyBorder="1" applyAlignment="1" applyProtection="1">
      <alignment horizontal="center" vertical="center"/>
    </xf>
    <xf numFmtId="49" fontId="28" fillId="0" borderId="49" xfId="0" applyNumberFormat="1" applyFont="1" applyFill="1" applyBorder="1" applyAlignment="1" applyProtection="1">
      <alignment horizontal="center" vertical="center"/>
    </xf>
    <xf numFmtId="169" fontId="10" fillId="0" borderId="50" xfId="3" applyNumberFormat="1" applyFont="1" applyFill="1" applyBorder="1" applyAlignment="1" applyProtection="1">
      <alignment horizontal="center" vertical="center"/>
    </xf>
    <xf numFmtId="0" fontId="10" fillId="0" borderId="50" xfId="3" applyFont="1" applyFill="1" applyBorder="1" applyAlignment="1">
      <alignment horizontal="center" vertical="center" wrapText="1"/>
    </xf>
    <xf numFmtId="171" fontId="10" fillId="0" borderId="3" xfId="3" applyNumberFormat="1" applyFont="1" applyFill="1" applyBorder="1" applyAlignment="1" applyProtection="1">
      <alignment horizontal="center" vertical="center"/>
    </xf>
    <xf numFmtId="0" fontId="10" fillId="0" borderId="3" xfId="3" applyFont="1" applyFill="1" applyBorder="1" applyAlignment="1">
      <alignment horizontal="center" vertical="center" wrapText="1"/>
    </xf>
    <xf numFmtId="0" fontId="10" fillId="0" borderId="6" xfId="3" applyFont="1" applyFill="1" applyBorder="1" applyAlignment="1">
      <alignment horizontal="center" vertical="center" wrapText="1"/>
    </xf>
    <xf numFmtId="0" fontId="10" fillId="0" borderId="55" xfId="3" applyFont="1" applyFill="1" applyBorder="1" applyAlignment="1">
      <alignment horizontal="center" vertical="center" wrapText="1"/>
    </xf>
    <xf numFmtId="49" fontId="28" fillId="0" borderId="10" xfId="0" applyNumberFormat="1" applyFont="1" applyFill="1" applyBorder="1" applyAlignment="1" applyProtection="1">
      <alignment horizontal="center" vertical="center"/>
    </xf>
    <xf numFmtId="49" fontId="28" fillId="0" borderId="11" xfId="0" applyNumberFormat="1" applyFont="1" applyFill="1" applyBorder="1" applyAlignment="1" applyProtection="1">
      <alignment horizontal="center" vertical="center"/>
    </xf>
    <xf numFmtId="166" fontId="28" fillId="0" borderId="11" xfId="0" applyNumberFormat="1" applyFont="1" applyFill="1" applyBorder="1" applyAlignment="1" applyProtection="1">
      <alignment horizontal="center" vertical="center"/>
    </xf>
    <xf numFmtId="49" fontId="28" fillId="0" borderId="12" xfId="0" applyNumberFormat="1" applyFont="1" applyFill="1" applyBorder="1" applyAlignment="1" applyProtection="1">
      <alignment horizontal="center" vertical="center"/>
    </xf>
    <xf numFmtId="49" fontId="28" fillId="0" borderId="31" xfId="0" applyNumberFormat="1" applyFont="1" applyFill="1" applyBorder="1" applyAlignment="1" applyProtection="1">
      <alignment horizontal="center" vertical="center"/>
    </xf>
    <xf numFmtId="49" fontId="28" fillId="0" borderId="32" xfId="0" applyNumberFormat="1" applyFont="1" applyFill="1" applyBorder="1" applyAlignment="1" applyProtection="1">
      <alignment horizontal="center" vertical="center"/>
    </xf>
    <xf numFmtId="0" fontId="28" fillId="0" borderId="47" xfId="0" applyNumberFormat="1" applyFont="1" applyFill="1" applyBorder="1" applyAlignment="1" applyProtection="1">
      <alignment horizontal="left" vertical="center"/>
    </xf>
    <xf numFmtId="170" fontId="35" fillId="0" borderId="16" xfId="0" applyNumberFormat="1" applyFont="1" applyFill="1" applyBorder="1" applyAlignment="1" applyProtection="1">
      <alignment horizontal="center" vertical="center"/>
    </xf>
    <xf numFmtId="166" fontId="28" fillId="0" borderId="47" xfId="0" applyNumberFormat="1" applyFont="1" applyFill="1" applyBorder="1" applyAlignment="1" applyProtection="1">
      <alignment horizontal="center" vertical="center"/>
    </xf>
    <xf numFmtId="166" fontId="28" fillId="0" borderId="50" xfId="3" applyNumberFormat="1" applyFont="1" applyFill="1" applyBorder="1" applyAlignment="1" applyProtection="1">
      <alignment horizontal="center" vertical="center"/>
    </xf>
    <xf numFmtId="1" fontId="28" fillId="0" borderId="16" xfId="3" applyNumberFormat="1" applyFont="1" applyFill="1" applyBorder="1" applyAlignment="1" applyProtection="1">
      <alignment horizontal="center" vertical="center"/>
    </xf>
    <xf numFmtId="166" fontId="28" fillId="0" borderId="14" xfId="3" applyNumberFormat="1" applyFont="1" applyFill="1" applyBorder="1" applyAlignment="1" applyProtection="1">
      <alignment horizontal="center" vertical="center"/>
    </xf>
    <xf numFmtId="166" fontId="28" fillId="0" borderId="74" xfId="3" applyNumberFormat="1" applyFont="1" applyFill="1" applyBorder="1" applyAlignment="1" applyProtection="1">
      <alignment horizontal="center" vertical="center"/>
    </xf>
    <xf numFmtId="1" fontId="28" fillId="0" borderId="74" xfId="3" applyNumberFormat="1" applyFont="1" applyFill="1" applyBorder="1" applyAlignment="1" applyProtection="1">
      <alignment horizontal="center" vertical="center"/>
    </xf>
    <xf numFmtId="166" fontId="28" fillId="0" borderId="3" xfId="0" applyNumberFormat="1" applyFont="1" applyFill="1" applyBorder="1" applyAlignment="1" applyProtection="1">
      <alignment horizontal="center" vertical="center"/>
    </xf>
    <xf numFmtId="166" fontId="28" fillId="0" borderId="6" xfId="0" applyNumberFormat="1" applyFont="1" applyFill="1" applyBorder="1" applyAlignment="1" applyProtection="1">
      <alignment horizontal="center" vertical="center"/>
    </xf>
    <xf numFmtId="166" fontId="28" fillId="0" borderId="2" xfId="3" applyNumberFormat="1" applyFont="1" applyFill="1" applyBorder="1" applyAlignment="1" applyProtection="1">
      <alignment horizontal="center" vertical="center"/>
    </xf>
    <xf numFmtId="166" fontId="28" fillId="0" borderId="20" xfId="0" applyNumberFormat="1" applyFont="1" applyFill="1" applyBorder="1" applyAlignment="1" applyProtection="1">
      <alignment horizontal="center" vertical="center"/>
    </xf>
    <xf numFmtId="166" fontId="28" fillId="0" borderId="25" xfId="0" applyNumberFormat="1" applyFont="1" applyFill="1" applyBorder="1" applyAlignment="1" applyProtection="1">
      <alignment horizontal="center" vertical="center"/>
    </xf>
    <xf numFmtId="166" fontId="28" fillId="0" borderId="30" xfId="0" applyNumberFormat="1" applyFont="1" applyFill="1" applyBorder="1" applyAlignment="1" applyProtection="1">
      <alignment horizontal="center" vertical="center"/>
    </xf>
    <xf numFmtId="166" fontId="28" fillId="0" borderId="56" xfId="0" applyNumberFormat="1" applyFont="1" applyFill="1" applyBorder="1" applyAlignment="1" applyProtection="1">
      <alignment horizontal="center" vertical="center"/>
    </xf>
    <xf numFmtId="166" fontId="28" fillId="0" borderId="22" xfId="0" applyNumberFormat="1" applyFont="1" applyFill="1" applyBorder="1" applyAlignment="1" applyProtection="1">
      <alignment horizontal="center" vertical="center"/>
    </xf>
    <xf numFmtId="1" fontId="28" fillId="0" borderId="28" xfId="0" applyNumberFormat="1" applyFont="1" applyFill="1" applyBorder="1" applyAlignment="1">
      <alignment horizontal="center" vertical="center" wrapText="1"/>
    </xf>
    <xf numFmtId="1" fontId="28" fillId="0" borderId="34" xfId="0" applyNumberFormat="1" applyFont="1" applyFill="1" applyBorder="1" applyAlignment="1">
      <alignment horizontal="center" vertical="center" wrapText="1"/>
    </xf>
    <xf numFmtId="1" fontId="28" fillId="0" borderId="50" xfId="0" applyNumberFormat="1" applyFont="1" applyFill="1" applyBorder="1" applyAlignment="1" applyProtection="1">
      <alignment horizontal="center" vertical="center"/>
    </xf>
    <xf numFmtId="166" fontId="28" fillId="0" borderId="0" xfId="0" applyNumberFormat="1" applyFont="1" applyFill="1" applyBorder="1" applyAlignment="1" applyProtection="1">
      <alignment horizontal="center" vertical="center"/>
    </xf>
    <xf numFmtId="166" fontId="28" fillId="0" borderId="2" xfId="0" applyNumberFormat="1" applyFont="1" applyFill="1" applyBorder="1" applyAlignment="1" applyProtection="1">
      <alignment horizontal="center" vertical="center"/>
    </xf>
    <xf numFmtId="166" fontId="28" fillId="0" borderId="13" xfId="0" applyNumberFormat="1" applyFont="1" applyFill="1" applyBorder="1" applyAlignment="1" applyProtection="1">
      <alignment horizontal="center" vertical="center"/>
    </xf>
    <xf numFmtId="166" fontId="28" fillId="0" borderId="7" xfId="0" applyNumberFormat="1" applyFont="1" applyFill="1" applyBorder="1" applyAlignment="1" applyProtection="1">
      <alignment horizontal="center" vertical="center"/>
    </xf>
    <xf numFmtId="166" fontId="28" fillId="0" borderId="57" xfId="3" applyNumberFormat="1" applyFont="1" applyFill="1" applyBorder="1" applyAlignment="1" applyProtection="1">
      <alignment horizontal="center" vertical="center"/>
    </xf>
    <xf numFmtId="166" fontId="28" fillId="0" borderId="81" xfId="3" applyNumberFormat="1" applyFont="1" applyFill="1" applyBorder="1" applyAlignment="1" applyProtection="1">
      <alignment horizontal="center" vertical="center"/>
    </xf>
    <xf numFmtId="166" fontId="28" fillId="0" borderId="10" xfId="0" applyNumberFormat="1" applyFont="1" applyFill="1" applyBorder="1" applyAlignment="1" applyProtection="1">
      <alignment horizontal="center" vertical="center"/>
    </xf>
    <xf numFmtId="166" fontId="28" fillId="0" borderId="12" xfId="0" applyNumberFormat="1" applyFont="1" applyFill="1" applyBorder="1" applyAlignment="1" applyProtection="1">
      <alignment horizontal="center" vertical="center"/>
    </xf>
    <xf numFmtId="166" fontId="28" fillId="0" borderId="31" xfId="0" applyNumberFormat="1" applyFont="1" applyFill="1" applyBorder="1" applyAlignment="1" applyProtection="1">
      <alignment horizontal="center" vertical="center"/>
    </xf>
    <xf numFmtId="166" fontId="28" fillId="0" borderId="32" xfId="0" applyNumberFormat="1" applyFont="1" applyFill="1" applyBorder="1" applyAlignment="1" applyProtection="1">
      <alignment horizontal="center" vertical="center"/>
    </xf>
    <xf numFmtId="166" fontId="28" fillId="0" borderId="5" xfId="0" applyNumberFormat="1" applyFont="1" applyFill="1" applyBorder="1" applyAlignment="1" applyProtection="1">
      <alignment horizontal="center" vertical="center"/>
    </xf>
    <xf numFmtId="0" fontId="10" fillId="0" borderId="5" xfId="3" applyFont="1" applyFill="1" applyBorder="1" applyAlignment="1">
      <alignment horizontal="center" vertical="center" wrapText="1"/>
    </xf>
    <xf numFmtId="171" fontId="10" fillId="0" borderId="5" xfId="3" applyNumberFormat="1" applyFont="1" applyFill="1" applyBorder="1" applyAlignment="1" applyProtection="1">
      <alignment horizontal="center" vertical="center"/>
    </xf>
    <xf numFmtId="171" fontId="10" fillId="0" borderId="6" xfId="3" applyNumberFormat="1" applyFont="1" applyFill="1" applyBorder="1" applyAlignment="1" applyProtection="1">
      <alignment horizontal="center" vertical="center"/>
    </xf>
    <xf numFmtId="171" fontId="10" fillId="0" borderId="10" xfId="3" applyNumberFormat="1" applyFont="1" applyFill="1" applyBorder="1" applyAlignment="1" applyProtection="1">
      <alignment horizontal="center" vertical="center"/>
    </xf>
    <xf numFmtId="171" fontId="10" fillId="0" borderId="14" xfId="3" applyNumberFormat="1" applyFont="1" applyFill="1" applyBorder="1" applyAlignment="1" applyProtection="1">
      <alignment horizontal="center" vertical="center"/>
    </xf>
    <xf numFmtId="166" fontId="28" fillId="0" borderId="59" xfId="3" applyNumberFormat="1" applyFont="1" applyFill="1" applyBorder="1" applyAlignment="1">
      <alignment horizontal="center" vertical="center" wrapText="1"/>
    </xf>
    <xf numFmtId="170" fontId="28" fillId="0" borderId="11" xfId="3" applyNumberFormat="1" applyFont="1" applyFill="1" applyBorder="1" applyAlignment="1" applyProtection="1">
      <alignment horizontal="center" vertical="center"/>
    </xf>
    <xf numFmtId="169" fontId="32" fillId="0" borderId="94" xfId="3" applyNumberFormat="1" applyFont="1" applyFill="1" applyBorder="1" applyAlignment="1" applyProtection="1">
      <alignment vertical="center"/>
    </xf>
    <xf numFmtId="169" fontId="32" fillId="0" borderId="95" xfId="3" applyNumberFormat="1" applyFont="1" applyFill="1" applyBorder="1" applyAlignment="1" applyProtection="1">
      <alignment vertical="center"/>
    </xf>
    <xf numFmtId="169" fontId="10" fillId="0" borderId="69" xfId="3" applyNumberFormat="1" applyFont="1" applyFill="1" applyBorder="1" applyAlignment="1" applyProtection="1">
      <alignment vertical="center"/>
    </xf>
    <xf numFmtId="170" fontId="10" fillId="0" borderId="15" xfId="3" applyNumberFormat="1" applyFont="1" applyFill="1" applyBorder="1" applyAlignment="1" applyProtection="1">
      <alignment horizontal="center" vertical="center"/>
    </xf>
    <xf numFmtId="0" fontId="10" fillId="0" borderId="15" xfId="3" applyNumberFormat="1" applyFont="1" applyFill="1" applyBorder="1" applyAlignment="1" applyProtection="1">
      <alignment horizontal="center" vertical="center"/>
    </xf>
    <xf numFmtId="169" fontId="32" fillId="0" borderId="9" xfId="3" applyNumberFormat="1" applyFont="1" applyFill="1" applyBorder="1" applyAlignment="1" applyProtection="1">
      <alignment vertical="center"/>
    </xf>
    <xf numFmtId="169" fontId="10" fillId="0" borderId="60" xfId="3" applyNumberFormat="1" applyFont="1" applyFill="1" applyBorder="1" applyAlignment="1" applyProtection="1">
      <alignment vertical="center"/>
    </xf>
    <xf numFmtId="49" fontId="10" fillId="0" borderId="29" xfId="3" applyNumberFormat="1" applyFont="1" applyFill="1" applyBorder="1" applyAlignment="1">
      <alignment vertical="center" wrapText="1"/>
    </xf>
    <xf numFmtId="49" fontId="10" fillId="0" borderId="49" xfId="3" applyNumberFormat="1" applyFont="1" applyFill="1" applyBorder="1" applyAlignment="1">
      <alignment horizontal="left" vertical="center" wrapText="1"/>
    </xf>
    <xf numFmtId="49" fontId="10" fillId="0" borderId="65" xfId="3" applyNumberFormat="1" applyFont="1" applyFill="1" applyBorder="1" applyAlignment="1">
      <alignment vertical="center" wrapText="1"/>
    </xf>
    <xf numFmtId="49" fontId="10" fillId="0" borderId="23" xfId="3" applyNumberFormat="1" applyFont="1" applyFill="1" applyBorder="1" applyAlignment="1">
      <alignment vertical="center" wrapText="1"/>
    </xf>
    <xf numFmtId="170" fontId="28" fillId="0" borderId="10" xfId="3" applyNumberFormat="1" applyFont="1" applyFill="1" applyBorder="1" applyAlignment="1" applyProtection="1">
      <alignment horizontal="center" vertical="center"/>
    </xf>
    <xf numFmtId="170" fontId="28" fillId="0" borderId="12" xfId="3" applyNumberFormat="1" applyFont="1" applyFill="1" applyBorder="1" applyAlignment="1" applyProtection="1">
      <alignment horizontal="center" vertical="center"/>
    </xf>
    <xf numFmtId="0" fontId="10" fillId="0" borderId="14" xfId="3" applyNumberFormat="1" applyFont="1" applyFill="1" applyBorder="1" applyAlignment="1" applyProtection="1">
      <alignment horizontal="center" vertical="center"/>
    </xf>
    <xf numFmtId="0" fontId="10" fillId="0" borderId="16" xfId="3" applyNumberFormat="1" applyFont="1" applyFill="1" applyBorder="1" applyAlignment="1" applyProtection="1">
      <alignment horizontal="center" vertical="center"/>
    </xf>
    <xf numFmtId="170" fontId="28" fillId="0" borderId="25" xfId="3" applyNumberFormat="1" applyFont="1" applyFill="1" applyBorder="1" applyAlignment="1" applyProtection="1">
      <alignment horizontal="center" vertical="center"/>
    </xf>
    <xf numFmtId="170" fontId="10" fillId="0" borderId="30" xfId="3" applyNumberFormat="1" applyFont="1" applyFill="1" applyBorder="1" applyAlignment="1" applyProtection="1">
      <alignment horizontal="center" vertical="center"/>
    </xf>
    <xf numFmtId="170" fontId="10" fillId="0" borderId="47" xfId="3" applyNumberFormat="1" applyFont="1" applyFill="1" applyBorder="1" applyAlignment="1" applyProtection="1">
      <alignment horizontal="center" vertical="center"/>
    </xf>
    <xf numFmtId="170" fontId="10" fillId="0" borderId="14" xfId="3" applyNumberFormat="1" applyFont="1" applyFill="1" applyBorder="1" applyAlignment="1" applyProtection="1">
      <alignment horizontal="center" vertical="center"/>
    </xf>
    <xf numFmtId="170" fontId="10" fillId="0" borderId="16" xfId="3" applyNumberFormat="1" applyFont="1" applyFill="1" applyBorder="1" applyAlignment="1" applyProtection="1">
      <alignment horizontal="center" vertical="center"/>
    </xf>
    <xf numFmtId="170" fontId="10" fillId="0" borderId="12" xfId="3" applyNumberFormat="1" applyFont="1" applyFill="1" applyBorder="1" applyAlignment="1" applyProtection="1">
      <alignment horizontal="center" vertical="center"/>
    </xf>
    <xf numFmtId="171" fontId="10" fillId="0" borderId="32" xfId="3" applyNumberFormat="1" applyFont="1" applyFill="1" applyBorder="1" applyAlignment="1" applyProtection="1">
      <alignment horizontal="center" vertical="center"/>
    </xf>
    <xf numFmtId="166" fontId="28" fillId="0" borderId="14" xfId="3" applyNumberFormat="1" applyFont="1" applyFill="1" applyBorder="1" applyAlignment="1">
      <alignment horizontal="center" vertical="center" wrapText="1"/>
    </xf>
    <xf numFmtId="170" fontId="10" fillId="0" borderId="10" xfId="3" applyNumberFormat="1" applyFont="1" applyFill="1" applyBorder="1" applyAlignment="1" applyProtection="1">
      <alignment horizontal="center" vertical="center"/>
    </xf>
    <xf numFmtId="170" fontId="10" fillId="0" borderId="11" xfId="3" applyNumberFormat="1" applyFont="1" applyFill="1" applyBorder="1" applyAlignment="1" applyProtection="1">
      <alignment horizontal="center" vertical="center"/>
    </xf>
    <xf numFmtId="1" fontId="28" fillId="0" borderId="15" xfId="3" applyNumberFormat="1" applyFont="1" applyFill="1" applyBorder="1" applyAlignment="1">
      <alignment horizontal="center" vertical="center" wrapText="1"/>
    </xf>
    <xf numFmtId="1" fontId="28" fillId="0" borderId="16" xfId="3" applyNumberFormat="1" applyFont="1" applyFill="1" applyBorder="1" applyAlignment="1">
      <alignment horizontal="center" vertical="center" wrapText="1"/>
    </xf>
    <xf numFmtId="0" fontId="10" fillId="0" borderId="12" xfId="3" applyNumberFormat="1" applyFont="1" applyFill="1" applyBorder="1" applyAlignment="1" applyProtection="1">
      <alignment horizontal="center" vertical="center"/>
    </xf>
    <xf numFmtId="0" fontId="10" fillId="0" borderId="71" xfId="3" applyNumberFormat="1" applyFont="1" applyFill="1" applyBorder="1" applyAlignment="1">
      <alignment horizontal="center" vertical="center" wrapText="1"/>
    </xf>
    <xf numFmtId="171" fontId="10" fillId="0" borderId="25" xfId="3" applyNumberFormat="1" applyFont="1" applyFill="1" applyBorder="1" applyAlignment="1" applyProtection="1">
      <alignment horizontal="center" vertical="center"/>
    </xf>
    <xf numFmtId="0" fontId="10" fillId="0" borderId="13" xfId="3" applyNumberFormat="1" applyFont="1" applyFill="1" applyBorder="1" applyAlignment="1" applyProtection="1">
      <alignment horizontal="center" vertical="center"/>
    </xf>
    <xf numFmtId="0" fontId="10" fillId="0" borderId="28" xfId="3" applyNumberFormat="1" applyFont="1" applyFill="1" applyBorder="1" applyAlignment="1" applyProtection="1">
      <alignment horizontal="center" vertical="center"/>
    </xf>
    <xf numFmtId="1" fontId="10" fillId="0" borderId="15" xfId="3" applyNumberFormat="1" applyFont="1" applyFill="1" applyBorder="1" applyAlignment="1">
      <alignment horizontal="center" vertical="center"/>
    </xf>
    <xf numFmtId="0" fontId="10" fillId="0" borderId="15" xfId="3" applyNumberFormat="1" applyFont="1" applyFill="1" applyBorder="1" applyAlignment="1">
      <alignment horizontal="center" vertical="center"/>
    </xf>
    <xf numFmtId="1" fontId="10" fillId="0" borderId="14" xfId="3" applyNumberFormat="1" applyFont="1" applyFill="1" applyBorder="1" applyAlignment="1" applyProtection="1">
      <alignment horizontal="center" vertical="center"/>
    </xf>
    <xf numFmtId="1" fontId="10" fillId="0" borderId="16" xfId="3" applyNumberFormat="1" applyFont="1" applyFill="1" applyBorder="1" applyAlignment="1">
      <alignment horizontal="center" vertical="center" wrapText="1"/>
    </xf>
    <xf numFmtId="0" fontId="10" fillId="0" borderId="50" xfId="3" applyNumberFormat="1" applyFont="1" applyFill="1" applyBorder="1" applyAlignment="1">
      <alignment horizontal="center" vertical="center" wrapText="1"/>
    </xf>
    <xf numFmtId="0" fontId="10" fillId="0" borderId="49" xfId="3" applyNumberFormat="1" applyFont="1" applyFill="1" applyBorder="1" applyAlignment="1">
      <alignment horizontal="center" vertical="center" wrapText="1"/>
    </xf>
    <xf numFmtId="0" fontId="10" fillId="0" borderId="15" xfId="3" applyNumberFormat="1" applyFont="1" applyFill="1" applyBorder="1" applyAlignment="1">
      <alignment horizontal="center" vertical="center" wrapText="1"/>
    </xf>
    <xf numFmtId="0" fontId="10" fillId="0" borderId="16" xfId="3" applyNumberFormat="1" applyFont="1" applyFill="1" applyBorder="1" applyAlignment="1">
      <alignment horizontal="center" vertical="center" wrapText="1"/>
    </xf>
    <xf numFmtId="1" fontId="10" fillId="0" borderId="31" xfId="3" applyNumberFormat="1" applyFont="1" applyFill="1" applyBorder="1" applyAlignment="1">
      <alignment horizontal="center" vertical="center"/>
    </xf>
    <xf numFmtId="0" fontId="10" fillId="0" borderId="32" xfId="3" applyNumberFormat="1" applyFont="1" applyFill="1" applyBorder="1" applyAlignment="1">
      <alignment horizontal="center" vertical="center"/>
    </xf>
    <xf numFmtId="169" fontId="32" fillId="0" borderId="32" xfId="3" applyNumberFormat="1" applyFont="1" applyFill="1" applyBorder="1" applyAlignment="1" applyProtection="1">
      <alignment horizontal="center" vertical="center" wrapText="1"/>
    </xf>
    <xf numFmtId="169" fontId="32" fillId="0" borderId="32" xfId="3" applyNumberFormat="1" applyFont="1" applyFill="1" applyBorder="1" applyAlignment="1" applyProtection="1">
      <alignment vertical="center"/>
    </xf>
    <xf numFmtId="1" fontId="10" fillId="0" borderId="43" xfId="3" applyNumberFormat="1" applyFont="1" applyFill="1" applyBorder="1" applyAlignment="1">
      <alignment horizontal="center" vertical="center"/>
    </xf>
    <xf numFmtId="49" fontId="10" fillId="0" borderId="44" xfId="3" applyNumberFormat="1" applyFont="1" applyFill="1" applyBorder="1" applyAlignment="1">
      <alignment horizontal="center" vertical="center"/>
    </xf>
    <xf numFmtId="1" fontId="10" fillId="0" borderId="14" xfId="3" applyNumberFormat="1" applyFont="1" applyFill="1" applyBorder="1" applyAlignment="1">
      <alignment horizontal="center" vertical="center"/>
    </xf>
    <xf numFmtId="49" fontId="10" fillId="0" borderId="16" xfId="3" applyNumberFormat="1" applyFont="1" applyFill="1" applyBorder="1" applyAlignment="1">
      <alignment horizontal="center" vertical="center"/>
    </xf>
    <xf numFmtId="169" fontId="32" fillId="0" borderId="30" xfId="3" applyNumberFormat="1" applyFont="1" applyFill="1" applyBorder="1" applyAlignment="1" applyProtection="1">
      <alignment horizontal="center" vertical="center" wrapText="1"/>
    </xf>
    <xf numFmtId="169" fontId="32" fillId="0" borderId="30" xfId="3" applyNumberFormat="1" applyFont="1" applyFill="1" applyBorder="1" applyAlignment="1" applyProtection="1">
      <alignment vertical="center"/>
    </xf>
    <xf numFmtId="1" fontId="10" fillId="0" borderId="30" xfId="3" applyNumberFormat="1" applyFont="1" applyFill="1" applyBorder="1" applyAlignment="1">
      <alignment horizontal="center" vertical="center"/>
    </xf>
    <xf numFmtId="0" fontId="10" fillId="0" borderId="30" xfId="3" applyNumberFormat="1" applyFont="1" applyFill="1" applyBorder="1" applyAlignment="1" applyProtection="1">
      <alignment horizontal="center" vertical="center"/>
    </xf>
    <xf numFmtId="1" fontId="10" fillId="0" borderId="47" xfId="3" applyNumberFormat="1" applyFont="1" applyFill="1" applyBorder="1" applyAlignment="1">
      <alignment horizontal="center" vertical="center"/>
    </xf>
    <xf numFmtId="169" fontId="32" fillId="0" borderId="31" xfId="3" applyNumberFormat="1" applyFont="1" applyFill="1" applyBorder="1" applyAlignment="1" applyProtection="1">
      <alignment vertical="center"/>
    </xf>
    <xf numFmtId="0" fontId="10" fillId="0" borderId="66" xfId="3" applyNumberFormat="1" applyFont="1" applyFill="1" applyBorder="1" applyAlignment="1">
      <alignment horizontal="center" vertical="center" wrapText="1"/>
    </xf>
    <xf numFmtId="166" fontId="28" fillId="0" borderId="7" xfId="3" applyNumberFormat="1" applyFont="1" applyFill="1" applyBorder="1" applyAlignment="1">
      <alignment horizontal="center" vertical="center" wrapText="1"/>
    </xf>
    <xf numFmtId="166" fontId="28" fillId="0" borderId="60" xfId="3" applyNumberFormat="1" applyFont="1" applyFill="1" applyBorder="1" applyAlignment="1" applyProtection="1">
      <alignment horizontal="center" vertical="center"/>
    </xf>
    <xf numFmtId="1" fontId="10" fillId="0" borderId="11" xfId="3" applyNumberFormat="1" applyFont="1" applyFill="1" applyBorder="1" applyAlignment="1">
      <alignment horizontal="center" vertical="center"/>
    </xf>
    <xf numFmtId="166" fontId="28" fillId="0" borderId="32" xfId="3" applyNumberFormat="1" applyFont="1" applyFill="1" applyBorder="1" applyAlignment="1">
      <alignment horizontal="center" vertical="center" wrapText="1"/>
    </xf>
    <xf numFmtId="171" fontId="10" fillId="0" borderId="24" xfId="3" applyNumberFormat="1" applyFont="1" applyFill="1" applyBorder="1" applyAlignment="1" applyProtection="1">
      <alignment horizontal="center" vertical="center"/>
    </xf>
    <xf numFmtId="166" fontId="28" fillId="0" borderId="29" xfId="3" applyNumberFormat="1" applyFont="1" applyFill="1" applyBorder="1" applyAlignment="1">
      <alignment horizontal="center" vertical="center" wrapText="1"/>
    </xf>
    <xf numFmtId="166" fontId="28" fillId="0" borderId="70" xfId="3" applyNumberFormat="1" applyFont="1" applyFill="1" applyBorder="1" applyAlignment="1" applyProtection="1">
      <alignment horizontal="center" vertical="center"/>
    </xf>
    <xf numFmtId="166" fontId="28" fillId="0" borderId="8" xfId="3" applyNumberFormat="1" applyFont="1" applyFill="1" applyBorder="1" applyAlignment="1" applyProtection="1">
      <alignment horizontal="center" vertical="center"/>
    </xf>
    <xf numFmtId="1" fontId="10" fillId="0" borderId="13" xfId="3" applyNumberFormat="1" applyFont="1" applyFill="1" applyBorder="1" applyAlignment="1" applyProtection="1">
      <alignment horizontal="center" vertical="center"/>
    </xf>
    <xf numFmtId="1" fontId="10" fillId="0" borderId="25" xfId="3" applyNumberFormat="1" applyFont="1" applyFill="1" applyBorder="1" applyAlignment="1">
      <alignment horizontal="center" vertical="center"/>
    </xf>
    <xf numFmtId="166" fontId="28" fillId="0" borderId="30" xfId="3" applyNumberFormat="1" applyFont="1" applyFill="1" applyBorder="1" applyAlignment="1">
      <alignment horizontal="center" vertical="center" wrapText="1"/>
    </xf>
    <xf numFmtId="171" fontId="10" fillId="0" borderId="36" xfId="3" applyNumberFormat="1" applyFont="1" applyFill="1" applyBorder="1" applyAlignment="1" applyProtection="1">
      <alignment horizontal="center" vertical="center"/>
    </xf>
    <xf numFmtId="171" fontId="10" fillId="0" borderId="80" xfId="3" applyNumberFormat="1" applyFont="1" applyFill="1" applyBorder="1" applyAlignment="1" applyProtection="1">
      <alignment horizontal="center" vertical="center"/>
    </xf>
    <xf numFmtId="171" fontId="10" fillId="0" borderId="4" xfId="3" applyNumberFormat="1" applyFont="1" applyFill="1" applyBorder="1" applyAlignment="1" applyProtection="1">
      <alignment horizontal="center" vertical="center"/>
    </xf>
    <xf numFmtId="171" fontId="10" fillId="0" borderId="44" xfId="3" applyNumberFormat="1" applyFont="1" applyFill="1" applyBorder="1" applyAlignment="1" applyProtection="1">
      <alignment horizontal="center" vertical="center"/>
    </xf>
    <xf numFmtId="166" fontId="28" fillId="0" borderId="65" xfId="3" applyNumberFormat="1" applyFont="1" applyFill="1" applyBorder="1" applyAlignment="1">
      <alignment horizontal="center" vertical="center" wrapText="1"/>
    </xf>
    <xf numFmtId="166" fontId="28" fillId="0" borderId="8" xfId="3" applyNumberFormat="1" applyFont="1" applyFill="1" applyBorder="1" applyAlignment="1">
      <alignment horizontal="center" vertical="center" wrapText="1"/>
    </xf>
    <xf numFmtId="166" fontId="28" fillId="0" borderId="55" xfId="3" applyNumberFormat="1" applyFont="1" applyFill="1" applyBorder="1" applyAlignment="1">
      <alignment horizontal="center" vertical="center" wrapText="1"/>
    </xf>
    <xf numFmtId="0" fontId="28" fillId="0" borderId="19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28" fillId="0" borderId="3" xfId="0" applyFont="1" applyFill="1" applyBorder="1" applyAlignment="1">
      <alignment horizontal="center" vertical="center" wrapText="1"/>
    </xf>
    <xf numFmtId="169" fontId="10" fillId="0" borderId="3" xfId="3" applyNumberFormat="1" applyFont="1" applyFill="1" applyBorder="1" applyAlignment="1" applyProtection="1">
      <alignment vertical="center"/>
    </xf>
    <xf numFmtId="0" fontId="28" fillId="0" borderId="74" xfId="0" applyFont="1" applyFill="1" applyBorder="1" applyAlignment="1">
      <alignment horizontal="center" vertical="center" wrapText="1"/>
    </xf>
    <xf numFmtId="169" fontId="10" fillId="0" borderId="74" xfId="3" applyNumberFormat="1" applyFont="1" applyFill="1" applyBorder="1" applyAlignment="1" applyProtection="1">
      <alignment vertical="center"/>
    </xf>
    <xf numFmtId="0" fontId="28" fillId="0" borderId="59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49" fontId="28" fillId="0" borderId="15" xfId="0" applyNumberFormat="1" applyFont="1" applyFill="1" applyBorder="1" applyAlignment="1">
      <alignment horizontal="center" vertical="center" wrapText="1"/>
    </xf>
    <xf numFmtId="0" fontId="10" fillId="0" borderId="61" xfId="3" applyFont="1" applyFill="1" applyBorder="1" applyAlignment="1">
      <alignment horizontal="center" vertical="center" wrapText="1"/>
    </xf>
    <xf numFmtId="164" fontId="10" fillId="0" borderId="16" xfId="0" applyNumberFormat="1" applyFont="1" applyFill="1" applyBorder="1" applyAlignment="1">
      <alignment horizontal="center" vertical="center" wrapText="1"/>
    </xf>
    <xf numFmtId="0" fontId="31" fillId="0" borderId="15" xfId="3" applyFont="1" applyFill="1" applyBorder="1" applyAlignment="1">
      <alignment horizontal="center" vertical="center" wrapText="1"/>
    </xf>
    <xf numFmtId="0" fontId="10" fillId="0" borderId="15" xfId="0" applyNumberFormat="1" applyFont="1" applyFill="1" applyBorder="1" applyAlignment="1" applyProtection="1">
      <alignment horizontal="center" vertical="center"/>
    </xf>
    <xf numFmtId="0" fontId="10" fillId="0" borderId="16" xfId="3" applyNumberFormat="1" applyFont="1" applyFill="1" applyBorder="1" applyAlignment="1" applyProtection="1">
      <alignment vertical="center"/>
    </xf>
    <xf numFmtId="49" fontId="31" fillId="0" borderId="47" xfId="0" applyNumberFormat="1" applyFont="1" applyFill="1" applyBorder="1" applyAlignment="1" applyProtection="1">
      <alignment horizontal="center" vertical="center"/>
    </xf>
    <xf numFmtId="49" fontId="31" fillId="0" borderId="47" xfId="3" applyNumberFormat="1" applyFont="1" applyFill="1" applyBorder="1" applyAlignment="1">
      <alignment horizontal="left" vertical="center" wrapText="1"/>
    </xf>
    <xf numFmtId="0" fontId="28" fillId="0" borderId="30" xfId="0" applyFont="1" applyFill="1" applyBorder="1" applyAlignment="1">
      <alignment horizontal="center" vertical="center" wrapText="1"/>
    </xf>
    <xf numFmtId="49" fontId="3" fillId="0" borderId="31" xfId="0" applyNumberFormat="1" applyFont="1" applyFill="1" applyBorder="1" applyAlignment="1">
      <alignment horizontal="center" vertical="center" wrapText="1"/>
    </xf>
    <xf numFmtId="164" fontId="28" fillId="0" borderId="32" xfId="0" applyNumberFormat="1" applyFont="1" applyFill="1" applyBorder="1" applyAlignment="1" applyProtection="1">
      <alignment horizontal="center" vertical="center" wrapText="1"/>
    </xf>
    <xf numFmtId="164" fontId="28" fillId="0" borderId="16" xfId="0" applyNumberFormat="1" applyFont="1" applyFill="1" applyBorder="1" applyAlignment="1" applyProtection="1">
      <alignment horizontal="center" vertical="center" wrapText="1"/>
    </xf>
    <xf numFmtId="166" fontId="10" fillId="0" borderId="31" xfId="0" applyNumberFormat="1" applyFont="1" applyFill="1" applyBorder="1" applyAlignment="1" applyProtection="1">
      <alignment horizontal="center" vertical="center"/>
    </xf>
    <xf numFmtId="166" fontId="10" fillId="0" borderId="14" xfId="0" applyNumberFormat="1" applyFont="1" applyFill="1" applyBorder="1" applyAlignment="1" applyProtection="1">
      <alignment horizontal="center" vertical="center"/>
    </xf>
    <xf numFmtId="0" fontId="31" fillId="0" borderId="14" xfId="3" applyFont="1" applyFill="1" applyBorder="1" applyAlignment="1">
      <alignment horizontal="center" vertical="center" wrapText="1"/>
    </xf>
    <xf numFmtId="0" fontId="31" fillId="0" borderId="16" xfId="3" applyFont="1" applyFill="1" applyBorder="1" applyAlignment="1">
      <alignment horizontal="center" vertical="center" wrapText="1"/>
    </xf>
    <xf numFmtId="0" fontId="10" fillId="0" borderId="31" xfId="0" applyNumberFormat="1" applyFont="1" applyFill="1" applyBorder="1" applyAlignment="1" applyProtection="1">
      <alignment horizontal="center" vertical="center"/>
    </xf>
    <xf numFmtId="0" fontId="10" fillId="0" borderId="32" xfId="0" applyNumberFormat="1" applyFont="1" applyFill="1" applyBorder="1" applyAlignment="1" applyProtection="1">
      <alignment horizontal="center" vertical="center"/>
    </xf>
    <xf numFmtId="0" fontId="10" fillId="0" borderId="14" xfId="0" applyNumberFormat="1" applyFont="1" applyFill="1" applyBorder="1" applyAlignment="1" applyProtection="1">
      <alignment horizontal="center" vertical="center"/>
    </xf>
    <xf numFmtId="0" fontId="10" fillId="0" borderId="16" xfId="0" applyNumberFormat="1" applyFont="1" applyFill="1" applyBorder="1" applyAlignment="1" applyProtection="1">
      <alignment horizontal="center" vertical="center"/>
    </xf>
    <xf numFmtId="49" fontId="32" fillId="0" borderId="45" xfId="3" applyNumberFormat="1" applyFont="1" applyFill="1" applyBorder="1" applyAlignment="1" applyProtection="1">
      <alignment vertical="center"/>
    </xf>
    <xf numFmtId="169" fontId="31" fillId="0" borderId="44" xfId="3" applyNumberFormat="1" applyFont="1" applyFill="1" applyBorder="1" applyAlignment="1" applyProtection="1">
      <alignment vertical="center"/>
    </xf>
    <xf numFmtId="49" fontId="28" fillId="0" borderId="55" xfId="3" applyNumberFormat="1" applyFont="1" applyFill="1" applyBorder="1" applyAlignment="1">
      <alignment horizontal="center" vertical="center" wrapText="1"/>
    </xf>
    <xf numFmtId="0" fontId="28" fillId="0" borderId="25" xfId="3" applyFont="1" applyFill="1" applyBorder="1" applyAlignment="1">
      <alignment horizontal="left" vertical="center" wrapText="1"/>
    </xf>
    <xf numFmtId="165" fontId="28" fillId="0" borderId="25" xfId="3" applyNumberFormat="1" applyFont="1" applyFill="1" applyBorder="1" applyAlignment="1">
      <alignment horizontal="center" vertical="center" wrapText="1"/>
    </xf>
    <xf numFmtId="1" fontId="28" fillId="0" borderId="96" xfId="0" applyNumberFormat="1" applyFont="1" applyFill="1" applyBorder="1" applyAlignment="1" applyProtection="1">
      <alignment horizontal="center" vertical="center"/>
    </xf>
    <xf numFmtId="166" fontId="28" fillId="0" borderId="55" xfId="0" applyNumberFormat="1" applyFont="1" applyFill="1" applyBorder="1" applyAlignment="1" applyProtection="1">
      <alignment horizontal="center" vertical="center"/>
    </xf>
    <xf numFmtId="1" fontId="28" fillId="0" borderId="7" xfId="0" applyNumberFormat="1" applyFont="1" applyFill="1" applyBorder="1" applyAlignment="1" applyProtection="1">
      <alignment horizontal="center" vertical="center"/>
    </xf>
    <xf numFmtId="1" fontId="28" fillId="0" borderId="55" xfId="0" applyNumberFormat="1" applyFont="1" applyFill="1" applyBorder="1" applyAlignment="1" applyProtection="1">
      <alignment horizontal="center" vertical="center"/>
    </xf>
    <xf numFmtId="1" fontId="28" fillId="0" borderId="30" xfId="0" applyNumberFormat="1" applyFont="1" applyFill="1" applyBorder="1" applyAlignment="1" applyProtection="1">
      <alignment horizontal="center" vertical="center"/>
    </xf>
    <xf numFmtId="1" fontId="28" fillId="0" borderId="0" xfId="0" applyNumberFormat="1" applyFont="1" applyFill="1" applyBorder="1" applyAlignment="1" applyProtection="1">
      <alignment horizontal="center" vertical="center"/>
    </xf>
    <xf numFmtId="1" fontId="28" fillId="0" borderId="35" xfId="0" applyNumberFormat="1" applyFont="1" applyFill="1" applyBorder="1" applyAlignment="1" applyProtection="1">
      <alignment horizontal="center" vertical="center"/>
    </xf>
    <xf numFmtId="166" fontId="28" fillId="0" borderId="35" xfId="0" applyNumberFormat="1" applyFont="1" applyFill="1" applyBorder="1" applyAlignment="1" applyProtection="1">
      <alignment horizontal="center" vertical="center"/>
    </xf>
    <xf numFmtId="0" fontId="28" fillId="0" borderId="4" xfId="0" applyFont="1" applyFill="1" applyBorder="1" applyAlignment="1">
      <alignment horizontal="left" vertical="top" wrapText="1"/>
    </xf>
    <xf numFmtId="1" fontId="28" fillId="0" borderId="23" xfId="0" applyNumberFormat="1" applyFont="1" applyFill="1" applyBorder="1" applyAlignment="1" applyProtection="1">
      <alignment horizontal="center" vertical="center"/>
    </xf>
    <xf numFmtId="1" fontId="28" fillId="0" borderId="41" xfId="0" applyNumberFormat="1" applyFont="1" applyFill="1" applyBorder="1" applyAlignment="1" applyProtection="1">
      <alignment horizontal="center" vertical="center"/>
    </xf>
    <xf numFmtId="1" fontId="28" fillId="0" borderId="95" xfId="0" applyNumberFormat="1" applyFont="1" applyFill="1" applyBorder="1" applyAlignment="1" applyProtection="1">
      <alignment horizontal="center" vertical="center"/>
    </xf>
    <xf numFmtId="1" fontId="28" fillId="0" borderId="42" xfId="0" applyNumberFormat="1" applyFont="1" applyFill="1" applyBorder="1" applyAlignment="1" applyProtection="1">
      <alignment horizontal="center" vertical="center"/>
    </xf>
    <xf numFmtId="49" fontId="28" fillId="0" borderId="25" xfId="0" applyNumberFormat="1" applyFont="1" applyFill="1" applyBorder="1" applyAlignment="1" applyProtection="1">
      <alignment horizontal="left" vertical="center" wrapText="1"/>
    </xf>
    <xf numFmtId="49" fontId="28" fillId="0" borderId="30" xfId="0" applyNumberFormat="1" applyFont="1" applyFill="1" applyBorder="1" applyAlignment="1" applyProtection="1">
      <alignment horizontal="left" vertical="center" wrapText="1"/>
    </xf>
    <xf numFmtId="49" fontId="28" fillId="0" borderId="0" xfId="0" applyNumberFormat="1" applyFont="1" applyFill="1" applyBorder="1" applyAlignment="1">
      <alignment horizontal="center" vertical="center" wrapText="1"/>
    </xf>
    <xf numFmtId="164" fontId="28" fillId="0" borderId="0" xfId="0" applyNumberFormat="1" applyFont="1" applyFill="1" applyBorder="1" applyAlignment="1" applyProtection="1">
      <alignment horizontal="center" vertical="center" wrapText="1"/>
    </xf>
    <xf numFmtId="166" fontId="10" fillId="0" borderId="0" xfId="0" applyNumberFormat="1" applyFont="1" applyFill="1" applyBorder="1" applyAlignment="1" applyProtection="1">
      <alignment horizontal="center" vertical="center"/>
    </xf>
    <xf numFmtId="169" fontId="10" fillId="0" borderId="11" xfId="3" applyNumberFormat="1" applyFont="1" applyFill="1" applyBorder="1" applyAlignment="1" applyProtection="1">
      <alignment vertical="center"/>
    </xf>
    <xf numFmtId="0" fontId="10" fillId="0" borderId="11" xfId="3" applyNumberFormat="1" applyFont="1" applyFill="1" applyBorder="1" applyAlignment="1" applyProtection="1">
      <alignment horizontal="center" vertical="center" wrapText="1"/>
    </xf>
    <xf numFmtId="169" fontId="32" fillId="0" borderId="15" xfId="3" applyNumberFormat="1" applyFont="1" applyFill="1" applyBorder="1" applyAlignment="1" applyProtection="1">
      <alignment horizontal="center" vertical="center" wrapText="1"/>
    </xf>
    <xf numFmtId="169" fontId="32" fillId="0" borderId="15" xfId="3" applyNumberFormat="1" applyFont="1" applyFill="1" applyBorder="1" applyAlignment="1" applyProtection="1">
      <alignment vertical="center"/>
    </xf>
    <xf numFmtId="0" fontId="10" fillId="0" borderId="25" xfId="3" applyNumberFormat="1" applyFont="1" applyFill="1" applyBorder="1" applyAlignment="1" applyProtection="1">
      <alignment horizontal="center" vertical="center"/>
    </xf>
    <xf numFmtId="49" fontId="10" fillId="0" borderId="30" xfId="3" applyNumberFormat="1" applyFont="1" applyFill="1" applyBorder="1" applyAlignment="1" applyProtection="1">
      <alignment horizontal="center" vertical="center"/>
    </xf>
    <xf numFmtId="169" fontId="10" fillId="0" borderId="25" xfId="3" applyNumberFormat="1" applyFont="1" applyFill="1" applyBorder="1" applyAlignment="1" applyProtection="1">
      <alignment vertical="center"/>
    </xf>
    <xf numFmtId="169" fontId="10" fillId="0" borderId="30" xfId="3" applyNumberFormat="1" applyFont="1" applyFill="1" applyBorder="1" applyAlignment="1" applyProtection="1">
      <alignment vertical="center"/>
    </xf>
    <xf numFmtId="169" fontId="10" fillId="0" borderId="25" xfId="3" applyNumberFormat="1" applyFont="1" applyFill="1" applyBorder="1" applyAlignment="1" applyProtection="1">
      <alignment horizontal="center" vertical="center" wrapText="1"/>
    </xf>
    <xf numFmtId="169" fontId="10" fillId="0" borderId="30" xfId="3" applyNumberFormat="1" applyFont="1" applyFill="1" applyBorder="1" applyAlignment="1" applyProtection="1">
      <alignment horizontal="center" vertical="center" wrapText="1"/>
    </xf>
    <xf numFmtId="0" fontId="10" fillId="0" borderId="10" xfId="3" applyNumberFormat="1" applyFont="1" applyFill="1" applyBorder="1" applyAlignment="1" applyProtection="1">
      <alignment horizontal="center" vertical="center" wrapText="1"/>
    </xf>
    <xf numFmtId="0" fontId="10" fillId="0" borderId="31" xfId="3" applyNumberFormat="1" applyFont="1" applyFill="1" applyBorder="1" applyAlignment="1" applyProtection="1">
      <alignment horizontal="center" vertical="center" wrapText="1"/>
    </xf>
    <xf numFmtId="169" fontId="10" fillId="0" borderId="31" xfId="3" applyNumberFormat="1" applyFont="1" applyFill="1" applyBorder="1" applyAlignment="1" applyProtection="1">
      <alignment horizontal="center" vertical="center" wrapText="1"/>
    </xf>
    <xf numFmtId="169" fontId="10" fillId="0" borderId="10" xfId="3" applyNumberFormat="1" applyFont="1" applyFill="1" applyBorder="1" applyAlignment="1" applyProtection="1">
      <alignment vertical="center"/>
    </xf>
    <xf numFmtId="169" fontId="10" fillId="0" borderId="12" xfId="3" applyNumberFormat="1" applyFont="1" applyFill="1" applyBorder="1" applyAlignment="1" applyProtection="1">
      <alignment vertical="center"/>
    </xf>
    <xf numFmtId="169" fontId="10" fillId="0" borderId="31" xfId="3" applyNumberFormat="1" applyFont="1" applyFill="1" applyBorder="1" applyAlignment="1" applyProtection="1">
      <alignment vertical="center"/>
    </xf>
    <xf numFmtId="49" fontId="28" fillId="0" borderId="48" xfId="3" applyNumberFormat="1" applyFont="1" applyFill="1" applyBorder="1" applyAlignment="1">
      <alignment vertical="center" wrapText="1"/>
    </xf>
    <xf numFmtId="49" fontId="10" fillId="0" borderId="27" xfId="0" applyNumberFormat="1" applyFont="1" applyFill="1" applyBorder="1" applyAlignment="1">
      <alignment vertical="center" wrapText="1"/>
    </xf>
    <xf numFmtId="49" fontId="10" fillId="0" borderId="48" xfId="3" applyNumberFormat="1" applyFont="1" applyFill="1" applyBorder="1" applyAlignment="1">
      <alignment horizontal="left" vertical="center" wrapText="1"/>
    </xf>
    <xf numFmtId="49" fontId="28" fillId="0" borderId="22" xfId="0" applyNumberFormat="1" applyFont="1" applyFill="1" applyBorder="1" applyAlignment="1" applyProtection="1">
      <alignment horizontal="center" vertical="center"/>
    </xf>
    <xf numFmtId="49" fontId="10" fillId="0" borderId="25" xfId="3" applyNumberFormat="1" applyFont="1" applyFill="1" applyBorder="1" applyAlignment="1" applyProtection="1">
      <alignment horizontal="center" vertical="center"/>
    </xf>
    <xf numFmtId="170" fontId="10" fillId="0" borderId="24" xfId="3" applyNumberFormat="1" applyFont="1" applyFill="1" applyBorder="1" applyAlignment="1" applyProtection="1">
      <alignment horizontal="left" vertical="center"/>
    </xf>
    <xf numFmtId="0" fontId="2" fillId="0" borderId="81" xfId="0" applyFont="1" applyFill="1" applyBorder="1" applyAlignment="1">
      <alignment horizontal="center" vertical="center"/>
    </xf>
    <xf numFmtId="0" fontId="0" fillId="0" borderId="0" xfId="0" applyFill="1" applyAlignment="1">
      <alignment horizontal="left"/>
    </xf>
    <xf numFmtId="1" fontId="28" fillId="0" borderId="0" xfId="3" applyNumberFormat="1" applyFont="1" applyFill="1" applyBorder="1" applyAlignment="1">
      <alignment horizontal="center" vertical="center" wrapText="1"/>
    </xf>
    <xf numFmtId="166" fontId="36" fillId="0" borderId="59" xfId="3" applyNumberFormat="1" applyFont="1" applyFill="1" applyBorder="1" applyAlignment="1" applyProtection="1">
      <alignment horizontal="center" vertical="center"/>
    </xf>
    <xf numFmtId="0" fontId="31" fillId="0" borderId="28" xfId="0" applyFont="1" applyFill="1" applyBorder="1" applyAlignment="1">
      <alignment horizontal="center" vertical="center" wrapText="1"/>
    </xf>
    <xf numFmtId="0" fontId="31" fillId="0" borderId="10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10" fillId="0" borderId="43" xfId="0" applyNumberFormat="1" applyFont="1" applyFill="1" applyBorder="1" applyAlignment="1" applyProtection="1">
      <alignment horizontal="center" vertical="center"/>
    </xf>
    <xf numFmtId="0" fontId="10" fillId="0" borderId="77" xfId="0" applyNumberFormat="1" applyFont="1" applyFill="1" applyBorder="1" applyAlignment="1" applyProtection="1">
      <alignment horizontal="center" vertical="center"/>
    </xf>
    <xf numFmtId="0" fontId="10" fillId="0" borderId="44" xfId="0" applyNumberFormat="1" applyFont="1" applyFill="1" applyBorder="1" applyAlignment="1" applyProtection="1">
      <alignment horizontal="center" vertical="center"/>
    </xf>
    <xf numFmtId="0" fontId="10" fillId="0" borderId="44" xfId="3" applyNumberFormat="1" applyFont="1" applyFill="1" applyBorder="1" applyAlignment="1" applyProtection="1">
      <alignment vertical="center"/>
    </xf>
    <xf numFmtId="49" fontId="31" fillId="0" borderId="68" xfId="0" applyNumberFormat="1" applyFont="1" applyFill="1" applyBorder="1" applyAlignment="1" applyProtection="1">
      <alignment horizontal="center" vertical="center"/>
    </xf>
    <xf numFmtId="49" fontId="31" fillId="0" borderId="71" xfId="3" applyNumberFormat="1" applyFont="1" applyFill="1" applyBorder="1" applyAlignment="1">
      <alignment horizontal="left" vertical="center" wrapText="1"/>
    </xf>
    <xf numFmtId="1" fontId="10" fillId="0" borderId="66" xfId="3" applyNumberFormat="1" applyFont="1" applyFill="1" applyBorder="1" applyAlignment="1">
      <alignment horizontal="center" vertical="center"/>
    </xf>
    <xf numFmtId="49" fontId="28" fillId="0" borderId="71" xfId="0" applyNumberFormat="1" applyFont="1" applyFill="1" applyBorder="1" applyAlignment="1">
      <alignment horizontal="center" vertical="center" wrapText="1"/>
    </xf>
    <xf numFmtId="164" fontId="28" fillId="0" borderId="71" xfId="0" applyNumberFormat="1" applyFont="1" applyFill="1" applyBorder="1" applyAlignment="1" applyProtection="1">
      <alignment horizontal="center" vertical="center" wrapText="1"/>
    </xf>
    <xf numFmtId="166" fontId="10" fillId="0" borderId="71" xfId="0" applyNumberFormat="1" applyFont="1" applyFill="1" applyBorder="1" applyAlignment="1" applyProtection="1">
      <alignment horizontal="center" vertical="center"/>
    </xf>
    <xf numFmtId="0" fontId="10" fillId="0" borderId="71" xfId="0" applyFont="1" applyFill="1" applyBorder="1" applyAlignment="1">
      <alignment horizontal="center" vertical="center" wrapText="1"/>
    </xf>
    <xf numFmtId="164" fontId="10" fillId="0" borderId="67" xfId="0" applyNumberFormat="1" applyFont="1" applyFill="1" applyBorder="1" applyAlignment="1">
      <alignment horizontal="center" vertical="center" wrapText="1"/>
    </xf>
    <xf numFmtId="0" fontId="31" fillId="0" borderId="71" xfId="3" applyFont="1" applyFill="1" applyBorder="1" applyAlignment="1">
      <alignment horizontal="center" vertical="center" wrapText="1"/>
    </xf>
    <xf numFmtId="0" fontId="10" fillId="0" borderId="71" xfId="0" applyNumberFormat="1" applyFont="1" applyFill="1" applyBorder="1" applyAlignment="1" applyProtection="1">
      <alignment horizontal="center" vertical="center"/>
    </xf>
    <xf numFmtId="0" fontId="10" fillId="0" borderId="67" xfId="3" applyNumberFormat="1" applyFont="1" applyFill="1" applyBorder="1" applyAlignment="1" applyProtection="1">
      <alignment vertical="center"/>
    </xf>
    <xf numFmtId="49" fontId="31" fillId="0" borderId="31" xfId="0" applyNumberFormat="1" applyFont="1" applyFill="1" applyBorder="1" applyAlignment="1" applyProtection="1">
      <alignment horizontal="center" vertical="center"/>
    </xf>
    <xf numFmtId="0" fontId="31" fillId="0" borderId="17" xfId="3" applyFont="1" applyFill="1" applyBorder="1" applyAlignment="1">
      <alignment horizontal="center" vertical="center" wrapText="1"/>
    </xf>
    <xf numFmtId="0" fontId="10" fillId="0" borderId="57" xfId="0" applyNumberFormat="1" applyFont="1" applyFill="1" applyBorder="1" applyAlignment="1" applyProtection="1">
      <alignment horizontal="center" vertical="center"/>
    </xf>
    <xf numFmtId="0" fontId="10" fillId="0" borderId="50" xfId="0" applyNumberFormat="1" applyFont="1" applyFill="1" applyBorder="1" applyAlignment="1" applyProtection="1">
      <alignment horizontal="center" vertical="center"/>
    </xf>
    <xf numFmtId="0" fontId="10" fillId="0" borderId="17" xfId="0" applyNumberFormat="1" applyFont="1" applyFill="1" applyBorder="1" applyAlignment="1" applyProtection="1">
      <alignment horizontal="center" vertical="center"/>
    </xf>
    <xf numFmtId="0" fontId="10" fillId="0" borderId="3" xfId="3" applyNumberFormat="1" applyFont="1" applyFill="1" applyBorder="1" applyAlignment="1" applyProtection="1">
      <alignment horizontal="center" vertical="center"/>
    </xf>
    <xf numFmtId="0" fontId="10" fillId="0" borderId="57" xfId="3" applyNumberFormat="1" applyFont="1" applyFill="1" applyBorder="1" applyAlignment="1" applyProtection="1">
      <alignment horizontal="center" vertical="center"/>
    </xf>
    <xf numFmtId="49" fontId="10" fillId="0" borderId="0" xfId="3" applyNumberFormat="1" applyFont="1" applyFill="1" applyBorder="1" applyAlignment="1">
      <alignment horizontal="center" vertical="center"/>
    </xf>
    <xf numFmtId="0" fontId="10" fillId="0" borderId="21" xfId="3" applyNumberFormat="1" applyFont="1" applyFill="1" applyBorder="1" applyAlignment="1" applyProtection="1">
      <alignment horizontal="center" vertical="center"/>
    </xf>
    <xf numFmtId="166" fontId="31" fillId="14" borderId="31" xfId="3" applyNumberFormat="1" applyFont="1" applyFill="1" applyBorder="1" applyAlignment="1">
      <alignment horizontal="center" vertical="center" wrapText="1"/>
    </xf>
    <xf numFmtId="0" fontId="10" fillId="14" borderId="68" xfId="3" applyFont="1" applyFill="1" applyBorder="1" applyAlignment="1">
      <alignment horizontal="center" vertical="center" wrapText="1"/>
    </xf>
    <xf numFmtId="0" fontId="10" fillId="14" borderId="31" xfId="3" applyFont="1" applyFill="1" applyBorder="1" applyAlignment="1">
      <alignment horizontal="center" vertical="center" wrapText="1"/>
    </xf>
    <xf numFmtId="0" fontId="10" fillId="14" borderId="35" xfId="3" applyFont="1" applyFill="1" applyBorder="1" applyAlignment="1">
      <alignment horizontal="center" vertical="center" wrapText="1"/>
    </xf>
    <xf numFmtId="49" fontId="28" fillId="15" borderId="30" xfId="3" applyNumberFormat="1" applyFont="1" applyFill="1" applyBorder="1" applyAlignment="1">
      <alignment horizontal="center" vertical="center" wrapText="1"/>
    </xf>
    <xf numFmtId="49" fontId="28" fillId="15" borderId="30" xfId="3" applyNumberFormat="1" applyFont="1" applyFill="1" applyBorder="1" applyAlignment="1">
      <alignment vertical="center" wrapText="1"/>
    </xf>
    <xf numFmtId="169" fontId="28" fillId="15" borderId="31" xfId="3" applyNumberFormat="1" applyFont="1" applyFill="1" applyBorder="1" applyAlignment="1" applyProtection="1">
      <alignment horizontal="center" vertical="center"/>
    </xf>
    <xf numFmtId="0" fontId="28" fillId="15" borderId="1" xfId="3" applyFont="1" applyFill="1" applyBorder="1" applyAlignment="1">
      <alignment horizontal="center" vertical="center" wrapText="1"/>
    </xf>
    <xf numFmtId="0" fontId="28" fillId="15" borderId="41" xfId="3" applyFont="1" applyFill="1" applyBorder="1" applyAlignment="1">
      <alignment horizontal="center" vertical="center" wrapText="1"/>
    </xf>
    <xf numFmtId="0" fontId="28" fillId="15" borderId="32" xfId="3" applyFont="1" applyFill="1" applyBorder="1" applyAlignment="1">
      <alignment horizontal="center" vertical="center" wrapText="1"/>
    </xf>
    <xf numFmtId="171" fontId="28" fillId="15" borderId="45" xfId="3" applyNumberFormat="1" applyFont="1" applyFill="1" applyBorder="1" applyAlignment="1" applyProtection="1">
      <alignment horizontal="center" vertical="center"/>
    </xf>
    <xf numFmtId="0" fontId="28" fillId="15" borderId="30" xfId="3" applyFont="1" applyFill="1" applyBorder="1" applyAlignment="1">
      <alignment horizontal="center" vertical="center" wrapText="1"/>
    </xf>
    <xf numFmtId="0" fontId="28" fillId="15" borderId="31" xfId="3" applyFont="1" applyFill="1" applyBorder="1" applyAlignment="1">
      <alignment horizontal="center" vertical="center" wrapText="1"/>
    </xf>
    <xf numFmtId="0" fontId="10" fillId="15" borderId="31" xfId="3" applyFont="1" applyFill="1" applyBorder="1" applyAlignment="1">
      <alignment horizontal="center" vertical="center" wrapText="1"/>
    </xf>
    <xf numFmtId="166" fontId="10" fillId="15" borderId="35" xfId="3" applyNumberFormat="1" applyFont="1" applyFill="1" applyBorder="1" applyAlignment="1">
      <alignment horizontal="center" vertical="center" wrapText="1"/>
    </xf>
    <xf numFmtId="166" fontId="10" fillId="15" borderId="32" xfId="3" applyNumberFormat="1" applyFont="1" applyFill="1" applyBorder="1" applyAlignment="1">
      <alignment horizontal="center" vertical="center" wrapText="1"/>
    </xf>
    <xf numFmtId="49" fontId="31" fillId="15" borderId="30" xfId="3" applyNumberFormat="1" applyFont="1" applyFill="1" applyBorder="1" applyAlignment="1" applyProtection="1">
      <alignment vertical="center"/>
    </xf>
    <xf numFmtId="49" fontId="10" fillId="15" borderId="30" xfId="0" applyNumberFormat="1" applyFont="1" applyFill="1" applyBorder="1" applyAlignment="1">
      <alignment vertical="center" wrapText="1"/>
    </xf>
    <xf numFmtId="169" fontId="32" fillId="15" borderId="59" xfId="3" applyNumberFormat="1" applyFont="1" applyFill="1" applyBorder="1" applyAlignment="1" applyProtection="1">
      <alignment vertical="center"/>
    </xf>
    <xf numFmtId="49" fontId="10" fillId="15" borderId="47" xfId="3" applyNumberFormat="1" applyFont="1" applyFill="1" applyBorder="1" applyAlignment="1">
      <alignment horizontal="left" vertical="center" wrapText="1"/>
    </xf>
    <xf numFmtId="0" fontId="28" fillId="15" borderId="14" xfId="3" applyFont="1" applyFill="1" applyBorder="1" applyAlignment="1">
      <alignment horizontal="center" vertical="center" wrapText="1"/>
    </xf>
    <xf numFmtId="0" fontId="28" fillId="15" borderId="15" xfId="3" applyFont="1" applyFill="1" applyBorder="1" applyAlignment="1">
      <alignment horizontal="center" vertical="center" wrapText="1"/>
    </xf>
    <xf numFmtId="0" fontId="28" fillId="15" borderId="16" xfId="3" applyFont="1" applyFill="1" applyBorder="1" applyAlignment="1">
      <alignment horizontal="center" vertical="center" wrapText="1"/>
    </xf>
    <xf numFmtId="0" fontId="28" fillId="15" borderId="47" xfId="3" applyFont="1" applyFill="1" applyBorder="1" applyAlignment="1">
      <alignment horizontal="center" vertical="center" wrapText="1"/>
    </xf>
    <xf numFmtId="165" fontId="31" fillId="14" borderId="32" xfId="3" applyNumberFormat="1" applyFont="1" applyFill="1" applyBorder="1" applyAlignment="1" applyProtection="1">
      <alignment horizontal="center" vertical="center"/>
    </xf>
    <xf numFmtId="0" fontId="10" fillId="14" borderId="34" xfId="0" applyNumberFormat="1" applyFont="1" applyFill="1" applyBorder="1" applyAlignment="1">
      <alignment horizontal="center" vertical="center" wrapText="1"/>
    </xf>
    <xf numFmtId="0" fontId="31" fillId="14" borderId="31" xfId="3" applyFont="1" applyFill="1" applyBorder="1" applyAlignment="1">
      <alignment horizontal="center" vertical="center" wrapText="1"/>
    </xf>
    <xf numFmtId="166" fontId="10" fillId="14" borderId="35" xfId="3" applyNumberFormat="1" applyFont="1" applyFill="1" applyBorder="1" applyAlignment="1">
      <alignment horizontal="center" vertical="center" wrapText="1"/>
    </xf>
    <xf numFmtId="166" fontId="10" fillId="14" borderId="32" xfId="3" applyNumberFormat="1" applyFont="1" applyFill="1" applyBorder="1" applyAlignment="1">
      <alignment horizontal="center" vertical="center" wrapText="1"/>
    </xf>
    <xf numFmtId="0" fontId="10" fillId="14" borderId="16" xfId="3" applyFont="1" applyFill="1" applyBorder="1" applyAlignment="1">
      <alignment horizontal="center" vertical="center" wrapText="1"/>
    </xf>
    <xf numFmtId="0" fontId="10" fillId="14" borderId="12" xfId="3" applyNumberFormat="1" applyFont="1" applyFill="1" applyBorder="1" applyAlignment="1" applyProtection="1">
      <alignment horizontal="center" vertical="center"/>
    </xf>
    <xf numFmtId="0" fontId="10" fillId="0" borderId="21" xfId="3" applyNumberFormat="1" applyFont="1" applyFill="1" applyBorder="1" applyAlignment="1" applyProtection="1">
      <alignment horizontal="center" vertical="center"/>
    </xf>
    <xf numFmtId="0" fontId="10" fillId="0" borderId="1" xfId="3" applyNumberFormat="1" applyFont="1" applyFill="1" applyBorder="1" applyAlignment="1" applyProtection="1">
      <alignment horizontal="center" vertical="center"/>
    </xf>
    <xf numFmtId="0" fontId="66" fillId="0" borderId="0" xfId="3" applyNumberFormat="1" applyFont="1" applyFill="1" applyBorder="1" applyAlignment="1" applyProtection="1">
      <alignment horizontal="center" vertical="center"/>
    </xf>
    <xf numFmtId="169" fontId="67" fillId="0" borderId="0" xfId="3" applyNumberFormat="1" applyFont="1" applyFill="1" applyBorder="1" applyAlignment="1" applyProtection="1">
      <alignment vertical="center"/>
    </xf>
    <xf numFmtId="169" fontId="67" fillId="0" borderId="0" xfId="3" applyNumberFormat="1" applyFont="1" applyFill="1" applyBorder="1" applyAlignment="1" applyProtection="1">
      <alignment horizontal="center" vertical="center" wrapText="1"/>
    </xf>
    <xf numFmtId="0" fontId="67" fillId="0" borderId="0" xfId="3" applyNumberFormat="1" applyFont="1" applyFill="1" applyBorder="1" applyAlignment="1" applyProtection="1">
      <alignment horizontal="center" vertical="center" wrapText="1"/>
    </xf>
    <xf numFmtId="169" fontId="67" fillId="0" borderId="1" xfId="3" applyNumberFormat="1" applyFont="1" applyFill="1" applyBorder="1" applyAlignment="1" applyProtection="1">
      <alignment vertical="center"/>
    </xf>
    <xf numFmtId="49" fontId="22" fillId="0" borderId="30" xfId="0" applyNumberFormat="1" applyFont="1" applyFill="1" applyBorder="1" applyAlignment="1" applyProtection="1">
      <alignment horizontal="center" vertical="center"/>
    </xf>
    <xf numFmtId="49" fontId="22" fillId="0" borderId="30" xfId="3" applyNumberFormat="1" applyFont="1" applyFill="1" applyBorder="1" applyAlignment="1">
      <alignment horizontal="left" vertical="center" wrapText="1"/>
    </xf>
    <xf numFmtId="0" fontId="22" fillId="0" borderId="31" xfId="3" applyFont="1" applyFill="1" applyBorder="1" applyAlignment="1">
      <alignment horizontal="center" vertical="center" wrapText="1"/>
    </xf>
    <xf numFmtId="49" fontId="22" fillId="0" borderId="1" xfId="3" applyNumberFormat="1" applyFont="1" applyFill="1" applyBorder="1" applyAlignment="1">
      <alignment horizontal="center" vertical="center" wrapText="1"/>
    </xf>
    <xf numFmtId="169" fontId="22" fillId="0" borderId="32" xfId="3" applyNumberFormat="1" applyFont="1" applyFill="1" applyBorder="1" applyAlignment="1" applyProtection="1">
      <alignment horizontal="center" vertical="center"/>
    </xf>
    <xf numFmtId="171" fontId="22" fillId="0" borderId="30" xfId="3" applyNumberFormat="1" applyFont="1" applyFill="1" applyBorder="1" applyAlignment="1" applyProtection="1">
      <alignment horizontal="center" vertical="center"/>
    </xf>
    <xf numFmtId="0" fontId="22" fillId="0" borderId="30" xfId="3" applyFont="1" applyFill="1" applyBorder="1" applyAlignment="1">
      <alignment horizontal="center" vertical="center" wrapText="1"/>
    </xf>
    <xf numFmtId="0" fontId="22" fillId="0" borderId="1" xfId="3" applyFont="1" applyFill="1" applyBorder="1" applyAlignment="1">
      <alignment horizontal="center" vertical="center" wrapText="1"/>
    </xf>
    <xf numFmtId="0" fontId="22" fillId="0" borderId="32" xfId="3" applyFont="1" applyFill="1" applyBorder="1" applyAlignment="1">
      <alignment horizontal="center" vertical="center" wrapText="1"/>
    </xf>
    <xf numFmtId="166" fontId="66" fillId="14" borderId="31" xfId="3" applyNumberFormat="1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32" xfId="3" applyFont="1" applyFill="1" applyBorder="1" applyAlignment="1">
      <alignment horizontal="center" vertical="center" wrapText="1"/>
    </xf>
    <xf numFmtId="0" fontId="66" fillId="0" borderId="31" xfId="3" applyFont="1" applyFill="1" applyBorder="1" applyAlignment="1">
      <alignment horizontal="center" vertical="center" wrapText="1"/>
    </xf>
    <xf numFmtId="0" fontId="66" fillId="0" borderId="1" xfId="3" applyFont="1" applyFill="1" applyBorder="1" applyAlignment="1">
      <alignment horizontal="center" vertical="center" wrapText="1"/>
    </xf>
    <xf numFmtId="0" fontId="66" fillId="0" borderId="32" xfId="3" applyFont="1" applyFill="1" applyBorder="1" applyAlignment="1">
      <alignment horizontal="center" vertical="center" wrapText="1"/>
    </xf>
    <xf numFmtId="169" fontId="66" fillId="0" borderId="0" xfId="3" applyNumberFormat="1" applyFont="1" applyFill="1" applyBorder="1" applyAlignment="1" applyProtection="1">
      <alignment vertical="center"/>
    </xf>
    <xf numFmtId="169" fontId="17" fillId="0" borderId="1" xfId="3" applyNumberFormat="1" applyFont="1" applyFill="1" applyBorder="1" applyAlignment="1" applyProtection="1">
      <alignment vertical="center"/>
    </xf>
    <xf numFmtId="49" fontId="22" fillId="0" borderId="64" xfId="0" applyNumberFormat="1" applyFont="1" applyFill="1" applyBorder="1" applyAlignment="1" applyProtection="1">
      <alignment horizontal="center" vertical="center"/>
    </xf>
    <xf numFmtId="49" fontId="22" fillId="0" borderId="64" xfId="3" applyNumberFormat="1" applyFont="1" applyFill="1" applyBorder="1" applyAlignment="1">
      <alignment horizontal="left" vertical="center" wrapText="1"/>
    </xf>
    <xf numFmtId="0" fontId="22" fillId="0" borderId="68" xfId="3" applyFont="1" applyFill="1" applyBorder="1" applyAlignment="1">
      <alignment horizontal="center" vertical="center" wrapText="1"/>
    </xf>
    <xf numFmtId="49" fontId="22" fillId="0" borderId="71" xfId="3" applyNumberFormat="1" applyFont="1" applyFill="1" applyBorder="1" applyAlignment="1">
      <alignment horizontal="center" vertical="center" wrapText="1"/>
    </xf>
    <xf numFmtId="169" fontId="22" fillId="0" borderId="67" xfId="3" applyNumberFormat="1" applyFont="1" applyFill="1" applyBorder="1" applyAlignment="1" applyProtection="1">
      <alignment horizontal="center" vertical="center"/>
    </xf>
    <xf numFmtId="171" fontId="22" fillId="0" borderId="64" xfId="3" applyNumberFormat="1" applyFont="1" applyFill="1" applyBorder="1" applyAlignment="1" applyProtection="1">
      <alignment horizontal="center" vertical="center"/>
    </xf>
    <xf numFmtId="0" fontId="17" fillId="0" borderId="88" xfId="0" applyFont="1" applyFill="1" applyBorder="1" applyAlignment="1">
      <alignment horizontal="center" vertical="center" wrapText="1"/>
    </xf>
    <xf numFmtId="0" fontId="17" fillId="0" borderId="43" xfId="3" applyFont="1" applyFill="1" applyBorder="1" applyAlignment="1">
      <alignment horizontal="center" vertical="center" wrapText="1"/>
    </xf>
    <xf numFmtId="1" fontId="22" fillId="0" borderId="71" xfId="3" applyNumberFormat="1" applyFont="1" applyFill="1" applyBorder="1" applyAlignment="1" applyProtection="1">
      <alignment horizontal="center" vertical="center"/>
    </xf>
    <xf numFmtId="164" fontId="17" fillId="0" borderId="32" xfId="0" applyNumberFormat="1" applyFont="1" applyFill="1" applyBorder="1" applyAlignment="1">
      <alignment horizontal="center" vertical="center" wrapText="1"/>
    </xf>
    <xf numFmtId="0" fontId="17" fillId="14" borderId="68" xfId="3" applyFont="1" applyFill="1" applyBorder="1" applyAlignment="1">
      <alignment horizontal="center" vertical="center" wrapText="1"/>
    </xf>
    <xf numFmtId="0" fontId="17" fillId="0" borderId="71" xfId="3" applyFont="1" applyFill="1" applyBorder="1" applyAlignment="1">
      <alignment horizontal="center" vertical="center" wrapText="1"/>
    </xf>
    <xf numFmtId="0" fontId="17" fillId="0" borderId="67" xfId="3" applyFont="1" applyFill="1" applyBorder="1" applyAlignment="1">
      <alignment horizontal="center" vertical="center" wrapText="1"/>
    </xf>
    <xf numFmtId="0" fontId="17" fillId="0" borderId="68" xfId="3" applyFont="1" applyFill="1" applyBorder="1" applyAlignment="1">
      <alignment horizontal="center" vertical="center" wrapText="1"/>
    </xf>
    <xf numFmtId="170" fontId="22" fillId="0" borderId="30" xfId="3" applyNumberFormat="1" applyFont="1" applyFill="1" applyBorder="1" applyAlignment="1" applyProtection="1">
      <alignment horizontal="center" vertical="center"/>
    </xf>
    <xf numFmtId="49" fontId="22" fillId="0" borderId="64" xfId="3" applyNumberFormat="1" applyFont="1" applyFill="1" applyBorder="1" applyAlignment="1">
      <alignment vertical="center" wrapText="1"/>
    </xf>
    <xf numFmtId="49" fontId="22" fillId="0" borderId="72" xfId="3" applyNumberFormat="1" applyFont="1" applyFill="1" applyBorder="1" applyAlignment="1">
      <alignment horizontal="center" vertical="center" wrapText="1"/>
    </xf>
    <xf numFmtId="169" fontId="22" fillId="0" borderId="67" xfId="3" applyNumberFormat="1" applyFont="1" applyFill="1" applyBorder="1" applyAlignment="1" applyProtection="1">
      <alignment horizontal="center" vertical="center" wrapText="1"/>
    </xf>
    <xf numFmtId="166" fontId="22" fillId="0" borderId="64" xfId="3" applyNumberFormat="1" applyFont="1" applyFill="1" applyBorder="1" applyAlignment="1" applyProtection="1">
      <alignment horizontal="center" vertical="center"/>
    </xf>
    <xf numFmtId="0" fontId="17" fillId="0" borderId="90" xfId="0" applyFont="1" applyFill="1" applyBorder="1" applyAlignment="1">
      <alignment horizontal="center" vertical="center" wrapText="1"/>
    </xf>
    <xf numFmtId="0" fontId="17" fillId="0" borderId="34" xfId="3" applyFont="1" applyFill="1" applyBorder="1" applyAlignment="1">
      <alignment horizontal="center" vertical="center" wrapText="1"/>
    </xf>
    <xf numFmtId="0" fontId="17" fillId="0" borderId="66" xfId="3" applyFont="1" applyFill="1" applyBorder="1" applyAlignment="1">
      <alignment horizontal="center" vertical="center" wrapText="1"/>
    </xf>
    <xf numFmtId="169" fontId="68" fillId="0" borderId="0" xfId="3" applyNumberFormat="1" applyFont="1" applyFill="1" applyBorder="1" applyAlignment="1" applyProtection="1">
      <alignment vertical="center"/>
    </xf>
    <xf numFmtId="49" fontId="22" fillId="0" borderId="41" xfId="3" applyNumberFormat="1" applyFont="1" applyFill="1" applyBorder="1" applyAlignment="1">
      <alignment horizontal="center" vertical="center" wrapText="1"/>
    </xf>
    <xf numFmtId="0" fontId="17" fillId="14" borderId="31" xfId="3" applyFont="1" applyFill="1" applyBorder="1" applyAlignment="1">
      <alignment horizontal="center" vertical="center" wrapText="1"/>
    </xf>
    <xf numFmtId="0" fontId="17" fillId="0" borderId="35" xfId="3" applyFont="1" applyFill="1" applyBorder="1" applyAlignment="1">
      <alignment horizontal="center" vertical="center" wrapText="1"/>
    </xf>
    <xf numFmtId="0" fontId="17" fillId="0" borderId="31" xfId="3" applyFont="1" applyFill="1" applyBorder="1" applyAlignment="1">
      <alignment horizontal="center" vertical="center" wrapText="1"/>
    </xf>
    <xf numFmtId="0" fontId="17" fillId="0" borderId="7" xfId="3" applyFont="1" applyFill="1" applyBorder="1" applyAlignment="1">
      <alignment horizontal="center" vertical="center" wrapText="1"/>
    </xf>
    <xf numFmtId="0" fontId="22" fillId="0" borderId="4" xfId="3" applyFont="1" applyFill="1" applyBorder="1" applyAlignment="1">
      <alignment horizontal="center" vertical="center" wrapText="1"/>
    </xf>
    <xf numFmtId="0" fontId="17" fillId="0" borderId="89" xfId="0" applyFont="1" applyFill="1" applyBorder="1" applyAlignment="1">
      <alignment horizontal="center" vertical="center" wrapText="1"/>
    </xf>
    <xf numFmtId="49" fontId="22" fillId="0" borderId="30" xfId="3" applyNumberFormat="1" applyFont="1" applyFill="1" applyBorder="1" applyAlignment="1">
      <alignment horizontal="center" vertical="center" wrapText="1"/>
    </xf>
    <xf numFmtId="0" fontId="22" fillId="0" borderId="30" xfId="3" applyFont="1" applyFill="1" applyBorder="1" applyAlignment="1">
      <alignment horizontal="left" vertical="center" wrapText="1"/>
    </xf>
    <xf numFmtId="169" fontId="22" fillId="0" borderId="31" xfId="3" applyNumberFormat="1" applyFont="1" applyFill="1" applyBorder="1" applyAlignment="1" applyProtection="1">
      <alignment horizontal="center" vertical="center"/>
    </xf>
    <xf numFmtId="0" fontId="22" fillId="0" borderId="41" xfId="3" applyFont="1" applyFill="1" applyBorder="1" applyAlignment="1">
      <alignment horizontal="center" vertical="center" wrapText="1"/>
    </xf>
    <xf numFmtId="171" fontId="22" fillId="0" borderId="45" xfId="3" applyNumberFormat="1" applyFont="1" applyFill="1" applyBorder="1" applyAlignment="1" applyProtection="1">
      <alignment horizontal="center" vertical="center"/>
    </xf>
    <xf numFmtId="166" fontId="17" fillId="0" borderId="35" xfId="3" applyNumberFormat="1" applyFont="1" applyFill="1" applyBorder="1" applyAlignment="1">
      <alignment horizontal="center" vertical="center" wrapText="1"/>
    </xf>
    <xf numFmtId="166" fontId="17" fillId="0" borderId="32" xfId="3" applyNumberFormat="1" applyFont="1" applyFill="1" applyBorder="1" applyAlignment="1">
      <alignment horizontal="center" vertical="center" wrapText="1"/>
    </xf>
    <xf numFmtId="49" fontId="22" fillId="0" borderId="64" xfId="3" applyNumberFormat="1" applyFont="1" applyFill="1" applyBorder="1" applyAlignment="1">
      <alignment horizontal="center" vertical="center" wrapText="1"/>
    </xf>
    <xf numFmtId="0" fontId="22" fillId="0" borderId="66" xfId="3" applyFont="1" applyFill="1" applyBorder="1" applyAlignment="1">
      <alignment horizontal="center" vertical="center" wrapText="1"/>
    </xf>
    <xf numFmtId="0" fontId="22" fillId="0" borderId="34" xfId="3" applyFont="1" applyFill="1" applyBorder="1" applyAlignment="1">
      <alignment horizontal="center" vertical="center" wrapText="1"/>
    </xf>
    <xf numFmtId="0" fontId="22" fillId="0" borderId="67" xfId="3" applyFont="1" applyFill="1" applyBorder="1" applyAlignment="1">
      <alignment horizontal="center" vertical="center" wrapText="1"/>
    </xf>
    <xf numFmtId="49" fontId="22" fillId="0" borderId="45" xfId="0" applyNumberFormat="1" applyFont="1" applyFill="1" applyBorder="1" applyAlignment="1" applyProtection="1">
      <alignment horizontal="center" vertical="center"/>
    </xf>
    <xf numFmtId="0" fontId="17" fillId="0" borderId="41" xfId="3" applyFont="1" applyFill="1" applyBorder="1" applyAlignment="1">
      <alignment horizontal="center" vertical="center" wrapText="1"/>
    </xf>
    <xf numFmtId="170" fontId="17" fillId="0" borderId="32" xfId="3" applyNumberFormat="1" applyFont="1" applyFill="1" applyBorder="1" applyAlignment="1" applyProtection="1">
      <alignment horizontal="center" vertical="center"/>
    </xf>
    <xf numFmtId="171" fontId="17" fillId="0" borderId="45" xfId="3" applyNumberFormat="1" applyFont="1" applyFill="1" applyBorder="1" applyAlignment="1" applyProtection="1">
      <alignment horizontal="center" vertical="center"/>
    </xf>
    <xf numFmtId="0" fontId="17" fillId="0" borderId="30" xfId="3" applyFont="1" applyFill="1" applyBorder="1" applyAlignment="1">
      <alignment horizontal="center" vertical="center" wrapText="1"/>
    </xf>
    <xf numFmtId="0" fontId="66" fillId="14" borderId="31" xfId="3" applyFont="1" applyFill="1" applyBorder="1" applyAlignment="1">
      <alignment horizontal="center" vertical="center" wrapText="1"/>
    </xf>
    <xf numFmtId="0" fontId="66" fillId="0" borderId="35" xfId="3" applyFont="1" applyFill="1" applyBorder="1" applyAlignment="1">
      <alignment horizontal="center" vertical="center" wrapText="1"/>
    </xf>
    <xf numFmtId="169" fontId="66" fillId="0" borderId="32" xfId="3" applyNumberFormat="1" applyFont="1" applyFill="1" applyBorder="1" applyAlignment="1" applyProtection="1">
      <alignment horizontal="center" vertical="center"/>
    </xf>
    <xf numFmtId="0" fontId="66" fillId="0" borderId="7" xfId="3" applyFont="1" applyFill="1" applyBorder="1" applyAlignment="1">
      <alignment horizontal="center" vertical="center" wrapText="1"/>
    </xf>
    <xf numFmtId="49" fontId="22" fillId="0" borderId="55" xfId="3" applyNumberFormat="1" applyFont="1" applyFill="1" applyBorder="1" applyAlignment="1">
      <alignment horizontal="center" vertical="center" wrapText="1"/>
    </xf>
    <xf numFmtId="0" fontId="22" fillId="0" borderId="25" xfId="3" applyFont="1" applyFill="1" applyBorder="1" applyAlignment="1">
      <alignment horizontal="left" vertical="center" wrapText="1"/>
    </xf>
    <xf numFmtId="0" fontId="22" fillId="0" borderId="64" xfId="3" applyFont="1" applyFill="1" applyBorder="1" applyAlignment="1">
      <alignment horizontal="center" vertical="center" wrapText="1"/>
    </xf>
    <xf numFmtId="0" fontId="17" fillId="15" borderId="31" xfId="3" applyFont="1" applyFill="1" applyBorder="1" applyAlignment="1">
      <alignment horizontal="center" vertical="center" wrapText="1"/>
    </xf>
    <xf numFmtId="49" fontId="17" fillId="0" borderId="35" xfId="3" applyNumberFormat="1" applyFont="1" applyFill="1" applyBorder="1" applyAlignment="1">
      <alignment vertical="center" wrapText="1"/>
    </xf>
    <xf numFmtId="0" fontId="17" fillId="0" borderId="31" xfId="3" applyNumberFormat="1" applyFont="1" applyFill="1" applyBorder="1" applyAlignment="1" applyProtection="1">
      <alignment horizontal="center" vertical="center"/>
    </xf>
    <xf numFmtId="0" fontId="17" fillId="0" borderId="1" xfId="3" applyNumberFormat="1" applyFont="1" applyFill="1" applyBorder="1" applyAlignment="1" applyProtection="1">
      <alignment horizontal="center" vertical="center"/>
    </xf>
    <xf numFmtId="0" fontId="17" fillId="0" borderId="32" xfId="3" applyNumberFormat="1" applyFont="1" applyFill="1" applyBorder="1" applyAlignment="1" applyProtection="1">
      <alignment horizontal="center" vertical="center"/>
    </xf>
    <xf numFmtId="171" fontId="17" fillId="0" borderId="30" xfId="3" applyNumberFormat="1" applyFont="1" applyFill="1" applyBorder="1" applyAlignment="1" applyProtection="1">
      <alignment horizontal="center" vertical="center"/>
    </xf>
    <xf numFmtId="170" fontId="17" fillId="0" borderId="30" xfId="3" applyNumberFormat="1" applyFont="1" applyFill="1" applyBorder="1" applyAlignment="1" applyProtection="1">
      <alignment horizontal="center" vertical="center"/>
    </xf>
    <xf numFmtId="170" fontId="17" fillId="0" borderId="31" xfId="3" applyNumberFormat="1" applyFont="1" applyFill="1" applyBorder="1" applyAlignment="1" applyProtection="1">
      <alignment horizontal="center" vertical="center"/>
    </xf>
    <xf numFmtId="170" fontId="17" fillId="0" borderId="1" xfId="3" applyNumberFormat="1" applyFont="1" applyFill="1" applyBorder="1" applyAlignment="1" applyProtection="1">
      <alignment horizontal="center" vertical="center"/>
    </xf>
    <xf numFmtId="0" fontId="17" fillId="0" borderId="64" xfId="3" applyNumberFormat="1" applyFont="1" applyFill="1" applyBorder="1" applyAlignment="1" applyProtection="1">
      <alignment horizontal="center" vertical="center"/>
    </xf>
    <xf numFmtId="169" fontId="17" fillId="0" borderId="25" xfId="3" applyNumberFormat="1" applyFont="1" applyFill="1" applyBorder="1" applyAlignment="1" applyProtection="1">
      <alignment vertical="center"/>
    </xf>
    <xf numFmtId="169" fontId="17" fillId="0" borderId="30" xfId="3" applyNumberFormat="1" applyFont="1" applyFill="1" applyBorder="1" applyAlignment="1" applyProtection="1">
      <alignment horizontal="center" vertical="center" wrapText="1"/>
    </xf>
    <xf numFmtId="0" fontId="17" fillId="0" borderId="31" xfId="3" applyNumberFormat="1" applyFont="1" applyFill="1" applyBorder="1" applyAlignment="1" applyProtection="1">
      <alignment horizontal="center" vertical="center" wrapText="1"/>
    </xf>
    <xf numFmtId="0" fontId="17" fillId="0" borderId="1" xfId="3" applyNumberFormat="1" applyFont="1" applyFill="1" applyBorder="1" applyAlignment="1" applyProtection="1">
      <alignment horizontal="center" vertical="center" wrapText="1"/>
    </xf>
    <xf numFmtId="169" fontId="17" fillId="0" borderId="32" xfId="3" applyNumberFormat="1" applyFont="1" applyFill="1" applyBorder="1" applyAlignment="1" applyProtection="1">
      <alignment horizontal="center" vertical="center" wrapText="1"/>
    </xf>
    <xf numFmtId="169" fontId="17" fillId="0" borderId="31" xfId="3" applyNumberFormat="1" applyFont="1" applyFill="1" applyBorder="1" applyAlignment="1" applyProtection="1">
      <alignment horizontal="center" vertical="center" wrapText="1"/>
    </xf>
    <xf numFmtId="169" fontId="17" fillId="0" borderId="31" xfId="3" applyNumberFormat="1" applyFont="1" applyFill="1" applyBorder="1" applyAlignment="1" applyProtection="1">
      <alignment vertical="center"/>
    </xf>
    <xf numFmtId="169" fontId="17" fillId="0" borderId="32" xfId="3" applyNumberFormat="1" applyFont="1" applyFill="1" applyBorder="1" applyAlignment="1" applyProtection="1">
      <alignment vertical="center"/>
    </xf>
    <xf numFmtId="0" fontId="17" fillId="0" borderId="31" xfId="3" applyNumberFormat="1" applyFont="1" applyFill="1" applyBorder="1" applyAlignment="1" applyProtection="1">
      <alignment vertical="center"/>
    </xf>
    <xf numFmtId="0" fontId="17" fillId="0" borderId="35" xfId="3" applyNumberFormat="1" applyFont="1" applyFill="1" applyBorder="1" applyAlignment="1" applyProtection="1">
      <alignment vertical="center"/>
    </xf>
    <xf numFmtId="0" fontId="17" fillId="0" borderId="32" xfId="3" applyNumberFormat="1" applyFont="1" applyFill="1" applyBorder="1" applyAlignment="1" applyProtection="1">
      <alignment vertical="center"/>
    </xf>
    <xf numFmtId="169" fontId="17" fillId="0" borderId="0" xfId="3" applyNumberFormat="1" applyFont="1" applyFill="1" applyBorder="1" applyAlignment="1" applyProtection="1">
      <alignment vertical="center"/>
    </xf>
    <xf numFmtId="0" fontId="17" fillId="14" borderId="35" xfId="3" applyFont="1" applyFill="1" applyBorder="1" applyAlignment="1">
      <alignment horizontal="center" vertical="center" wrapText="1"/>
    </xf>
    <xf numFmtId="49" fontId="22" fillId="15" borderId="30" xfId="3" applyNumberFormat="1" applyFont="1" applyFill="1" applyBorder="1" applyAlignment="1">
      <alignment horizontal="center" vertical="center" wrapText="1"/>
    </xf>
    <xf numFmtId="49" fontId="22" fillId="15" borderId="30" xfId="3" applyNumberFormat="1" applyFont="1" applyFill="1" applyBorder="1" applyAlignment="1">
      <alignment vertical="center" wrapText="1"/>
    </xf>
    <xf numFmtId="0" fontId="22" fillId="15" borderId="14" xfId="3" applyFont="1" applyFill="1" applyBorder="1" applyAlignment="1">
      <alignment horizontal="center" vertical="center" wrapText="1"/>
    </xf>
    <xf numFmtId="0" fontId="22" fillId="15" borderId="15" xfId="3" applyFont="1" applyFill="1" applyBorder="1" applyAlignment="1">
      <alignment horizontal="center" vertical="center" wrapText="1"/>
    </xf>
    <xf numFmtId="0" fontId="22" fillId="15" borderId="16" xfId="3" applyFont="1" applyFill="1" applyBorder="1" applyAlignment="1">
      <alignment horizontal="center" vertical="center" wrapText="1"/>
    </xf>
    <xf numFmtId="0" fontId="22" fillId="15" borderId="47" xfId="3" applyFont="1" applyFill="1" applyBorder="1" applyAlignment="1">
      <alignment horizontal="center" vertical="center" wrapText="1"/>
    </xf>
    <xf numFmtId="49" fontId="22" fillId="0" borderId="68" xfId="0" applyNumberFormat="1" applyFont="1" applyFill="1" applyBorder="1" applyAlignment="1">
      <alignment horizontal="center" vertical="center"/>
    </xf>
    <xf numFmtId="49" fontId="22" fillId="0" borderId="71" xfId="0" applyNumberFormat="1" applyFont="1" applyFill="1" applyBorder="1" applyAlignment="1">
      <alignment horizontal="center" vertical="center"/>
    </xf>
    <xf numFmtId="49" fontId="22" fillId="0" borderId="72" xfId="0" applyNumberFormat="1" applyFont="1" applyFill="1" applyBorder="1" applyAlignment="1">
      <alignment horizontal="center" vertical="center"/>
    </xf>
    <xf numFmtId="0" fontId="22" fillId="0" borderId="67" xfId="0" applyNumberFormat="1" applyFont="1" applyFill="1" applyBorder="1" applyAlignment="1" applyProtection="1">
      <alignment horizontal="center" vertical="center"/>
    </xf>
    <xf numFmtId="165" fontId="22" fillId="0" borderId="64" xfId="0" applyNumberFormat="1" applyFont="1" applyFill="1" applyBorder="1" applyAlignment="1" applyProtection="1">
      <alignment horizontal="center" vertical="center"/>
    </xf>
    <xf numFmtId="1" fontId="22" fillId="0" borderId="71" xfId="0" applyNumberFormat="1" applyFont="1" applyFill="1" applyBorder="1" applyAlignment="1">
      <alignment horizontal="center" vertical="center"/>
    </xf>
    <xf numFmtId="0" fontId="17" fillId="0" borderId="68" xfId="0" applyNumberFormat="1" applyFont="1" applyFill="1" applyBorder="1" applyAlignment="1">
      <alignment horizontal="center" vertical="center" wrapText="1"/>
    </xf>
    <xf numFmtId="0" fontId="17" fillId="14" borderId="34" xfId="0" applyNumberFormat="1" applyFont="1" applyFill="1" applyBorder="1" applyAlignment="1">
      <alignment horizontal="center" vertical="center" wrapText="1"/>
    </xf>
    <xf numFmtId="166" fontId="17" fillId="0" borderId="67" xfId="3" applyNumberFormat="1" applyFont="1" applyFill="1" applyBorder="1" applyAlignment="1">
      <alignment horizontal="center" vertical="center" wrapText="1"/>
    </xf>
    <xf numFmtId="49" fontId="22" fillId="0" borderId="30" xfId="3" applyNumberFormat="1" applyFont="1" applyFill="1" applyBorder="1" applyAlignment="1">
      <alignment vertical="center" wrapText="1"/>
    </xf>
    <xf numFmtId="166" fontId="17" fillId="14" borderId="35" xfId="3" applyNumberFormat="1" applyFont="1" applyFill="1" applyBorder="1" applyAlignment="1">
      <alignment horizontal="center" vertical="center" wrapText="1"/>
    </xf>
    <xf numFmtId="49" fontId="17" fillId="0" borderId="45" xfId="3" applyNumberFormat="1" applyFont="1" applyFill="1" applyBorder="1" applyAlignment="1">
      <alignment vertical="center" wrapText="1"/>
    </xf>
    <xf numFmtId="169" fontId="17" fillId="0" borderId="43" xfId="3" applyNumberFormat="1" applyFont="1" applyFill="1" applyBorder="1" applyAlignment="1" applyProtection="1">
      <alignment horizontal="center" vertical="center"/>
    </xf>
    <xf numFmtId="0" fontId="17" fillId="0" borderId="4" xfId="3" applyFont="1" applyFill="1" applyBorder="1" applyAlignment="1">
      <alignment horizontal="center" vertical="center" wrapText="1"/>
    </xf>
    <xf numFmtId="0" fontId="17" fillId="0" borderId="44" xfId="3" applyFont="1" applyFill="1" applyBorder="1" applyAlignment="1">
      <alignment horizontal="center" vertical="center" wrapText="1"/>
    </xf>
    <xf numFmtId="49" fontId="17" fillId="0" borderId="29" xfId="3" applyNumberFormat="1" applyFont="1" applyFill="1" applyBorder="1" applyAlignment="1">
      <alignment vertical="center" wrapText="1"/>
    </xf>
    <xf numFmtId="0" fontId="17" fillId="0" borderId="25" xfId="3" applyNumberFormat="1" applyFont="1" applyFill="1" applyBorder="1" applyAlignment="1" applyProtection="1">
      <alignment horizontal="center" vertical="center"/>
    </xf>
    <xf numFmtId="0" fontId="22" fillId="15" borderId="1" xfId="3" applyFont="1" applyFill="1" applyBorder="1" applyAlignment="1">
      <alignment horizontal="center" vertical="center" wrapText="1"/>
    </xf>
    <xf numFmtId="0" fontId="22" fillId="15" borderId="41" xfId="3" applyFont="1" applyFill="1" applyBorder="1" applyAlignment="1">
      <alignment horizontal="center" vertical="center" wrapText="1"/>
    </xf>
    <xf numFmtId="0" fontId="22" fillId="15" borderId="32" xfId="3" applyFont="1" applyFill="1" applyBorder="1" applyAlignment="1">
      <alignment horizontal="center" vertical="center" wrapText="1"/>
    </xf>
    <xf numFmtId="171" fontId="22" fillId="15" borderId="45" xfId="3" applyNumberFormat="1" applyFont="1" applyFill="1" applyBorder="1" applyAlignment="1" applyProtection="1">
      <alignment horizontal="center" vertical="center"/>
    </xf>
    <xf numFmtId="0" fontId="22" fillId="15" borderId="30" xfId="3" applyFont="1" applyFill="1" applyBorder="1" applyAlignment="1">
      <alignment horizontal="center" vertical="center" wrapText="1"/>
    </xf>
    <xf numFmtId="0" fontId="22" fillId="15" borderId="31" xfId="3" applyFont="1" applyFill="1" applyBorder="1" applyAlignment="1">
      <alignment horizontal="center" vertical="center" wrapText="1"/>
    </xf>
    <xf numFmtId="166" fontId="17" fillId="15" borderId="35" xfId="3" applyNumberFormat="1" applyFont="1" applyFill="1" applyBorder="1" applyAlignment="1">
      <alignment horizontal="center" vertical="center" wrapText="1"/>
    </xf>
    <xf numFmtId="166" fontId="17" fillId="15" borderId="32" xfId="3" applyNumberFormat="1" applyFont="1" applyFill="1" applyBorder="1" applyAlignment="1">
      <alignment horizontal="center" vertical="center" wrapText="1"/>
    </xf>
    <xf numFmtId="0" fontId="17" fillId="15" borderId="1" xfId="3" applyFont="1" applyFill="1" applyBorder="1" applyAlignment="1">
      <alignment horizontal="center" vertical="center" wrapText="1"/>
    </xf>
    <xf numFmtId="0" fontId="17" fillId="15" borderId="7" xfId="3" applyFont="1" applyFill="1" applyBorder="1" applyAlignment="1">
      <alignment horizontal="center" vertical="center" wrapText="1"/>
    </xf>
    <xf numFmtId="0" fontId="17" fillId="15" borderId="35" xfId="3" applyFont="1" applyFill="1" applyBorder="1" applyAlignment="1">
      <alignment horizontal="center" vertical="center" wrapText="1"/>
    </xf>
    <xf numFmtId="0" fontId="17" fillId="15" borderId="32" xfId="3" applyFont="1" applyFill="1" applyBorder="1" applyAlignment="1">
      <alignment horizontal="center" vertical="center" wrapText="1"/>
    </xf>
    <xf numFmtId="169" fontId="69" fillId="0" borderId="0" xfId="3" applyNumberFormat="1" applyFont="1" applyFill="1" applyBorder="1" applyAlignment="1" applyProtection="1">
      <alignment vertical="center"/>
    </xf>
    <xf numFmtId="49" fontId="17" fillId="0" borderId="45" xfId="0" applyNumberFormat="1" applyFont="1" applyFill="1" applyBorder="1" applyAlignment="1" applyProtection="1">
      <alignment horizontal="center" vertical="center"/>
    </xf>
    <xf numFmtId="165" fontId="66" fillId="14" borderId="32" xfId="3" applyNumberFormat="1" applyFont="1" applyFill="1" applyBorder="1" applyAlignment="1" applyProtection="1">
      <alignment horizontal="center" vertical="center"/>
    </xf>
    <xf numFmtId="0" fontId="22" fillId="0" borderId="30" xfId="0" applyFont="1" applyFill="1" applyBorder="1" applyAlignment="1">
      <alignment horizontal="left" wrapText="1"/>
    </xf>
    <xf numFmtId="166" fontId="17" fillId="14" borderId="32" xfId="3" applyNumberFormat="1" applyFont="1" applyFill="1" applyBorder="1" applyAlignment="1">
      <alignment horizontal="center" vertical="center" wrapText="1"/>
    </xf>
    <xf numFmtId="49" fontId="22" fillId="0" borderId="22" xfId="0" applyNumberFormat="1" applyFont="1" applyFill="1" applyBorder="1" applyAlignment="1" applyProtection="1">
      <alignment horizontal="center" vertical="center"/>
    </xf>
    <xf numFmtId="49" fontId="22" fillId="0" borderId="48" xfId="3" applyNumberFormat="1" applyFont="1" applyFill="1" applyBorder="1" applyAlignment="1">
      <alignment vertical="center" wrapText="1"/>
    </xf>
    <xf numFmtId="169" fontId="17" fillId="0" borderId="50" xfId="3" applyNumberFormat="1" applyFont="1" applyFill="1" applyBorder="1" applyAlignment="1" applyProtection="1">
      <alignment horizontal="center" vertical="center"/>
    </xf>
    <xf numFmtId="0" fontId="17" fillId="0" borderId="50" xfId="3" applyFont="1" applyFill="1" applyBorder="1" applyAlignment="1">
      <alignment horizontal="center" vertical="center" wrapText="1"/>
    </xf>
    <xf numFmtId="171" fontId="17" fillId="0" borderId="14" xfId="3" applyNumberFormat="1" applyFont="1" applyFill="1" applyBorder="1" applyAlignment="1" applyProtection="1">
      <alignment horizontal="center" vertical="center"/>
    </xf>
    <xf numFmtId="0" fontId="17" fillId="0" borderId="47" xfId="3" applyFont="1" applyFill="1" applyBorder="1" applyAlignment="1">
      <alignment horizontal="center" vertical="center" wrapText="1"/>
    </xf>
    <xf numFmtId="0" fontId="17" fillId="0" borderId="14" xfId="3" applyFont="1" applyFill="1" applyBorder="1" applyAlignment="1">
      <alignment horizontal="center" vertical="center" wrapText="1"/>
    </xf>
    <xf numFmtId="0" fontId="17" fillId="0" borderId="15" xfId="3" applyFont="1" applyFill="1" applyBorder="1" applyAlignment="1">
      <alignment horizontal="center" vertical="center" wrapText="1"/>
    </xf>
    <xf numFmtId="0" fontId="17" fillId="0" borderId="16" xfId="3" applyFont="1" applyFill="1" applyBorder="1" applyAlignment="1">
      <alignment horizontal="center" vertical="center" wrapText="1"/>
    </xf>
    <xf numFmtId="0" fontId="17" fillId="14" borderId="16" xfId="3" applyFont="1" applyFill="1" applyBorder="1" applyAlignment="1">
      <alignment horizontal="center" vertical="center" wrapText="1"/>
    </xf>
    <xf numFmtId="0" fontId="17" fillId="0" borderId="57" xfId="3" applyFont="1" applyFill="1" applyBorder="1" applyAlignment="1">
      <alignment horizontal="center" vertical="center" wrapText="1"/>
    </xf>
    <xf numFmtId="0" fontId="17" fillId="0" borderId="25" xfId="0" applyFont="1" applyFill="1" applyBorder="1" applyAlignment="1">
      <alignment horizontal="left" wrapText="1"/>
    </xf>
    <xf numFmtId="0" fontId="17" fillId="0" borderId="10" xfId="3" applyNumberFormat="1" applyFont="1" applyFill="1" applyBorder="1" applyAlignment="1" applyProtection="1">
      <alignment horizontal="center" vertical="center"/>
    </xf>
    <xf numFmtId="0" fontId="17" fillId="0" borderId="11" xfId="3" applyNumberFormat="1" applyFont="1" applyFill="1" applyBorder="1" applyAlignment="1" applyProtection="1">
      <alignment horizontal="center" vertical="center"/>
    </xf>
    <xf numFmtId="0" fontId="17" fillId="0" borderId="12" xfId="3" applyNumberFormat="1" applyFont="1" applyFill="1" applyBorder="1" applyAlignment="1" applyProtection="1">
      <alignment horizontal="center" vertical="center"/>
    </xf>
    <xf numFmtId="171" fontId="17" fillId="0" borderId="25" xfId="3" applyNumberFormat="1" applyFont="1" applyFill="1" applyBorder="1" applyAlignment="1" applyProtection="1">
      <alignment horizontal="center" vertical="center"/>
    </xf>
    <xf numFmtId="0" fontId="17" fillId="0" borderId="25" xfId="3" applyFont="1" applyFill="1" applyBorder="1" applyAlignment="1">
      <alignment horizontal="center" vertical="center" wrapText="1"/>
    </xf>
    <xf numFmtId="1" fontId="17" fillId="0" borderId="12" xfId="3" applyNumberFormat="1" applyFont="1" applyFill="1" applyBorder="1" applyAlignment="1">
      <alignment horizontal="center" vertical="center" wrapText="1"/>
    </xf>
    <xf numFmtId="0" fontId="17" fillId="0" borderId="28" xfId="3" applyNumberFormat="1" applyFont="1" applyFill="1" applyBorder="1" applyAlignment="1" applyProtection="1">
      <alignment horizontal="center" vertical="center"/>
    </xf>
    <xf numFmtId="0" fontId="17" fillId="14" borderId="12" xfId="3" applyNumberFormat="1" applyFont="1" applyFill="1" applyBorder="1" applyAlignment="1" applyProtection="1">
      <alignment horizontal="center" vertical="center"/>
    </xf>
    <xf numFmtId="0" fontId="17" fillId="0" borderId="24" xfId="3" applyNumberFormat="1" applyFont="1" applyFill="1" applyBorder="1" applyAlignment="1" applyProtection="1">
      <alignment horizontal="center" vertical="center"/>
    </xf>
    <xf numFmtId="0" fontId="17" fillId="0" borderId="13" xfId="3" applyNumberFormat="1" applyFont="1" applyFill="1" applyBorder="1" applyAlignment="1" applyProtection="1">
      <alignment horizontal="center" vertical="center"/>
    </xf>
    <xf numFmtId="49" fontId="17" fillId="0" borderId="30" xfId="3" applyNumberFormat="1" applyFont="1" applyFill="1" applyBorder="1" applyAlignment="1">
      <alignment vertical="center" wrapText="1"/>
    </xf>
    <xf numFmtId="1" fontId="17" fillId="0" borderId="31" xfId="3" applyNumberFormat="1" applyFont="1" applyFill="1" applyBorder="1" applyAlignment="1">
      <alignment horizontal="center" vertical="center"/>
    </xf>
    <xf numFmtId="49" fontId="17" fillId="0" borderId="1" xfId="3" applyNumberFormat="1" applyFont="1" applyFill="1" applyBorder="1" applyAlignment="1">
      <alignment horizontal="center" vertical="center"/>
    </xf>
    <xf numFmtId="49" fontId="17" fillId="0" borderId="41" xfId="3" applyNumberFormat="1" applyFont="1" applyFill="1" applyBorder="1" applyAlignment="1">
      <alignment horizontal="center" vertical="center"/>
    </xf>
    <xf numFmtId="0" fontId="17" fillId="0" borderId="32" xfId="3" applyNumberFormat="1" applyFont="1" applyFill="1" applyBorder="1" applyAlignment="1">
      <alignment horizontal="center" vertical="center"/>
    </xf>
    <xf numFmtId="0" fontId="17" fillId="0" borderId="35" xfId="3" applyNumberFormat="1" applyFont="1" applyFill="1" applyBorder="1" applyAlignment="1" applyProtection="1">
      <alignment horizontal="center" vertical="center"/>
    </xf>
    <xf numFmtId="0" fontId="17" fillId="0" borderId="29" xfId="3" applyNumberFormat="1" applyFont="1" applyFill="1" applyBorder="1" applyAlignment="1" applyProtection="1">
      <alignment horizontal="center" vertical="center"/>
    </xf>
    <xf numFmtId="0" fontId="17" fillId="0" borderId="7" xfId="3" applyNumberFormat="1" applyFont="1" applyFill="1" applyBorder="1" applyAlignment="1" applyProtection="1">
      <alignment horizontal="center" vertical="center"/>
    </xf>
    <xf numFmtId="169" fontId="22" fillId="15" borderId="7" xfId="3" applyNumberFormat="1" applyFont="1" applyFill="1" applyBorder="1" applyAlignment="1" applyProtection="1">
      <alignment horizontal="center" vertical="center"/>
    </xf>
    <xf numFmtId="0" fontId="66" fillId="0" borderId="1" xfId="3" applyNumberFormat="1" applyFont="1" applyFill="1" applyBorder="1" applyAlignment="1" applyProtection="1">
      <alignment horizontal="center" vertical="center"/>
    </xf>
    <xf numFmtId="169" fontId="10" fillId="0" borderId="41" xfId="3" applyNumberFormat="1" applyFont="1" applyFill="1" applyBorder="1" applyAlignment="1" applyProtection="1">
      <alignment vertical="center"/>
    </xf>
    <xf numFmtId="169" fontId="67" fillId="0" borderId="41" xfId="3" applyNumberFormat="1" applyFont="1" applyFill="1" applyBorder="1" applyAlignment="1" applyProtection="1">
      <alignment vertical="center"/>
    </xf>
    <xf numFmtId="169" fontId="32" fillId="0" borderId="41" xfId="3" applyNumberFormat="1" applyFont="1" applyFill="1" applyBorder="1" applyAlignment="1" applyProtection="1">
      <alignment vertical="center"/>
    </xf>
    <xf numFmtId="169" fontId="66" fillId="0" borderId="1" xfId="3" applyNumberFormat="1" applyFont="1" applyFill="1" applyBorder="1" applyAlignment="1" applyProtection="1">
      <alignment vertical="center"/>
    </xf>
    <xf numFmtId="169" fontId="68" fillId="0" borderId="1" xfId="3" applyNumberFormat="1" applyFont="1" applyFill="1" applyBorder="1" applyAlignment="1" applyProtection="1">
      <alignment vertical="center"/>
    </xf>
    <xf numFmtId="0" fontId="10" fillId="0" borderId="61" xfId="3" applyNumberFormat="1" applyFont="1" applyFill="1" applyBorder="1" applyAlignment="1" applyProtection="1">
      <alignment horizontal="center" vertical="center"/>
    </xf>
    <xf numFmtId="0" fontId="10" fillId="0" borderId="70" xfId="3" applyNumberFormat="1" applyFont="1" applyFill="1" applyBorder="1" applyAlignment="1" applyProtection="1">
      <alignment horizontal="center" vertical="center"/>
    </xf>
    <xf numFmtId="0" fontId="10" fillId="0" borderId="59" xfId="3" applyNumberFormat="1" applyFont="1" applyFill="1" applyBorder="1" applyAlignment="1" applyProtection="1">
      <alignment horizontal="center" vertical="center"/>
    </xf>
    <xf numFmtId="0" fontId="10" fillId="0" borderId="117" xfId="3" applyNumberFormat="1" applyFont="1" applyFill="1" applyBorder="1" applyAlignment="1" applyProtection="1">
      <alignment horizontal="center" vertical="center"/>
    </xf>
    <xf numFmtId="0" fontId="10" fillId="0" borderId="1" xfId="3" applyNumberFormat="1" applyFont="1" applyFill="1" applyBorder="1" applyAlignment="1" applyProtection="1">
      <alignment horizontal="center" vertical="center"/>
    </xf>
    <xf numFmtId="0" fontId="28" fillId="0" borderId="43" xfId="3" applyFont="1" applyFill="1" applyBorder="1" applyAlignment="1">
      <alignment horizontal="center" vertical="center" wrapText="1"/>
    </xf>
    <xf numFmtId="0" fontId="28" fillId="0" borderId="4" xfId="3" applyFont="1" applyFill="1" applyBorder="1" applyAlignment="1">
      <alignment horizontal="center" vertical="center" wrapText="1"/>
    </xf>
    <xf numFmtId="0" fontId="28" fillId="0" borderId="74" xfId="3" applyFont="1" applyFill="1" applyBorder="1" applyAlignment="1">
      <alignment horizontal="center" vertical="center" wrapText="1"/>
    </xf>
    <xf numFmtId="0" fontId="28" fillId="0" borderId="73" xfId="3" applyFont="1" applyFill="1" applyBorder="1" applyAlignment="1">
      <alignment horizontal="center" vertical="center" wrapText="1"/>
    </xf>
    <xf numFmtId="169" fontId="10" fillId="0" borderId="10" xfId="3" applyNumberFormat="1" applyFont="1" applyFill="1" applyBorder="1" applyAlignment="1" applyProtection="1">
      <alignment horizontal="center" vertical="center" wrapText="1"/>
    </xf>
    <xf numFmtId="169" fontId="10" fillId="0" borderId="12" xfId="3" applyNumberFormat="1" applyFont="1" applyFill="1" applyBorder="1" applyAlignment="1" applyProtection="1">
      <alignment horizontal="center" vertical="center" wrapText="1"/>
    </xf>
    <xf numFmtId="169" fontId="10" fillId="0" borderId="32" xfId="3" applyNumberFormat="1" applyFont="1" applyFill="1" applyBorder="1" applyAlignment="1" applyProtection="1">
      <alignment horizontal="center" vertical="center" wrapText="1"/>
    </xf>
    <xf numFmtId="0" fontId="10" fillId="0" borderId="21" xfId="3" applyNumberFormat="1" applyFont="1" applyFill="1" applyBorder="1" applyAlignment="1" applyProtection="1">
      <alignment horizontal="center" vertical="center"/>
    </xf>
    <xf numFmtId="0" fontId="10" fillId="0" borderId="74" xfId="3" applyNumberFormat="1" applyFont="1" applyFill="1" applyBorder="1" applyAlignment="1" applyProtection="1">
      <alignment horizontal="center" vertical="center"/>
    </xf>
    <xf numFmtId="0" fontId="10" fillId="0" borderId="73" xfId="3" applyNumberFormat="1" applyFont="1" applyFill="1" applyBorder="1" applyAlignment="1" applyProtection="1">
      <alignment horizontal="center" vertical="center"/>
    </xf>
    <xf numFmtId="0" fontId="28" fillId="0" borderId="1" xfId="3" applyFont="1" applyFill="1" applyBorder="1" applyAlignment="1">
      <alignment horizontal="center" vertical="center" wrapText="1"/>
    </xf>
    <xf numFmtId="0" fontId="28" fillId="0" borderId="41" xfId="3" applyFont="1" applyFill="1" applyBorder="1" applyAlignment="1">
      <alignment horizontal="center" vertical="center" wrapText="1"/>
    </xf>
    <xf numFmtId="0" fontId="28" fillId="0" borderId="0" xfId="0" applyFont="1" applyFill="1" applyBorder="1" applyAlignment="1" applyProtection="1">
      <alignment horizontal="right" vertical="center"/>
    </xf>
    <xf numFmtId="0" fontId="10" fillId="0" borderId="1" xfId="3" applyNumberFormat="1" applyFont="1" applyFill="1" applyBorder="1" applyAlignment="1" applyProtection="1">
      <alignment horizontal="center" vertical="center"/>
    </xf>
    <xf numFmtId="0" fontId="10" fillId="0" borderId="1" xfId="3" applyNumberFormat="1" applyFont="1" applyFill="1" applyBorder="1" applyAlignment="1" applyProtection="1">
      <alignment horizontal="center" vertical="center" wrapText="1"/>
    </xf>
    <xf numFmtId="49" fontId="22" fillId="0" borderId="1" xfId="3" applyNumberFormat="1" applyFont="1" applyFill="1" applyBorder="1" applyAlignment="1">
      <alignment vertical="center" wrapText="1"/>
    </xf>
    <xf numFmtId="171" fontId="17" fillId="0" borderId="1" xfId="3" applyNumberFormat="1" applyFont="1" applyFill="1" applyBorder="1" applyAlignment="1" applyProtection="1">
      <alignment horizontal="center" vertical="center"/>
    </xf>
    <xf numFmtId="169" fontId="70" fillId="0" borderId="0" xfId="3" applyNumberFormat="1" applyFont="1" applyFill="1" applyBorder="1" applyAlignment="1" applyProtection="1">
      <alignment vertical="center"/>
    </xf>
    <xf numFmtId="49" fontId="21" fillId="0" borderId="30" xfId="3" applyNumberFormat="1" applyFont="1" applyFill="1" applyBorder="1" applyAlignment="1">
      <alignment horizontal="left" vertical="center" wrapText="1"/>
    </xf>
    <xf numFmtId="0" fontId="21" fillId="0" borderId="31" xfId="3" applyFont="1" applyFill="1" applyBorder="1" applyAlignment="1">
      <alignment horizontal="center" vertical="center" wrapText="1"/>
    </xf>
    <xf numFmtId="49" fontId="21" fillId="0" borderId="1" xfId="3" applyNumberFormat="1" applyFont="1" applyFill="1" applyBorder="1" applyAlignment="1">
      <alignment horizontal="center" vertical="center" wrapText="1"/>
    </xf>
    <xf numFmtId="0" fontId="21" fillId="0" borderId="30" xfId="3" applyFont="1" applyFill="1" applyBorder="1" applyAlignment="1">
      <alignment horizontal="center" vertical="center" wrapText="1"/>
    </xf>
    <xf numFmtId="0" fontId="72" fillId="0" borderId="31" xfId="3" applyFont="1" applyFill="1" applyBorder="1" applyAlignment="1">
      <alignment horizontal="center" vertical="center" wrapText="1"/>
    </xf>
    <xf numFmtId="0" fontId="21" fillId="0" borderId="32" xfId="3" applyFont="1" applyFill="1" applyBorder="1" applyAlignment="1">
      <alignment horizontal="center" vertical="center" wrapText="1"/>
    </xf>
    <xf numFmtId="0" fontId="72" fillId="0" borderId="35" xfId="3" applyFont="1" applyFill="1" applyBorder="1" applyAlignment="1">
      <alignment horizontal="center" vertical="center" wrapText="1"/>
    </xf>
    <xf numFmtId="0" fontId="72" fillId="0" borderId="32" xfId="3" applyFont="1" applyFill="1" applyBorder="1" applyAlignment="1">
      <alignment horizontal="center" vertical="center" wrapText="1"/>
    </xf>
    <xf numFmtId="0" fontId="72" fillId="0" borderId="1" xfId="3" applyFont="1" applyFill="1" applyBorder="1" applyAlignment="1">
      <alignment horizontal="center" vertical="center" wrapText="1"/>
    </xf>
    <xf numFmtId="0" fontId="72" fillId="0" borderId="7" xfId="3" applyFont="1" applyFill="1" applyBorder="1" applyAlignment="1">
      <alignment horizontal="center" vertical="center" wrapText="1"/>
    </xf>
    <xf numFmtId="169" fontId="73" fillId="0" borderId="0" xfId="3" applyNumberFormat="1" applyFont="1" applyFill="1" applyBorder="1" applyAlignment="1" applyProtection="1">
      <alignment vertical="center"/>
    </xf>
    <xf numFmtId="169" fontId="72" fillId="0" borderId="1" xfId="3" applyNumberFormat="1" applyFont="1" applyFill="1" applyBorder="1" applyAlignment="1" applyProtection="1">
      <alignment vertical="center"/>
    </xf>
    <xf numFmtId="169" fontId="73" fillId="0" borderId="1" xfId="3" applyNumberFormat="1" applyFont="1" applyFill="1" applyBorder="1" applyAlignment="1" applyProtection="1">
      <alignment vertical="center"/>
    </xf>
    <xf numFmtId="49" fontId="21" fillId="0" borderId="30" xfId="3" applyNumberFormat="1" applyFont="1" applyFill="1" applyBorder="1" applyAlignment="1">
      <alignment horizontal="center" vertical="center" wrapText="1"/>
    </xf>
    <xf numFmtId="49" fontId="21" fillId="0" borderId="30" xfId="3" applyNumberFormat="1" applyFont="1" applyFill="1" applyBorder="1" applyAlignment="1">
      <alignment vertical="center" wrapText="1"/>
    </xf>
    <xf numFmtId="0" fontId="21" fillId="0" borderId="14" xfId="3" applyFont="1" applyFill="1" applyBorder="1" applyAlignment="1">
      <alignment horizontal="center" vertical="center" wrapText="1"/>
    </xf>
    <xf numFmtId="0" fontId="21" fillId="0" borderId="15" xfId="3" applyFont="1" applyFill="1" applyBorder="1" applyAlignment="1">
      <alignment horizontal="center" vertical="center" wrapText="1"/>
    </xf>
    <xf numFmtId="0" fontId="21" fillId="0" borderId="16" xfId="3" applyFont="1" applyFill="1" applyBorder="1" applyAlignment="1">
      <alignment horizontal="center" vertical="center" wrapText="1"/>
    </xf>
    <xf numFmtId="0" fontId="21" fillId="0" borderId="47" xfId="3" applyFont="1" applyFill="1" applyBorder="1" applyAlignment="1">
      <alignment horizontal="center" vertical="center" wrapText="1"/>
    </xf>
    <xf numFmtId="169" fontId="70" fillId="0" borderId="1" xfId="3" applyNumberFormat="1" applyFont="1" applyFill="1" applyBorder="1" applyAlignment="1" applyProtection="1">
      <alignment vertical="center"/>
    </xf>
    <xf numFmtId="0" fontId="21" fillId="0" borderId="67" xfId="3" applyFont="1" applyFill="1" applyBorder="1" applyAlignment="1">
      <alignment horizontal="center" vertical="center" wrapText="1"/>
    </xf>
    <xf numFmtId="0" fontId="72" fillId="0" borderId="34" xfId="0" applyNumberFormat="1" applyFont="1" applyFill="1" applyBorder="1" applyAlignment="1">
      <alignment horizontal="center" vertical="center" wrapText="1"/>
    </xf>
    <xf numFmtId="166" fontId="72" fillId="0" borderId="67" xfId="3" applyNumberFormat="1" applyFont="1" applyFill="1" applyBorder="1" applyAlignment="1">
      <alignment horizontal="center" vertical="center" wrapText="1"/>
    </xf>
    <xf numFmtId="0" fontId="72" fillId="0" borderId="68" xfId="3" applyFont="1" applyFill="1" applyBorder="1" applyAlignment="1">
      <alignment horizontal="center" vertical="center" wrapText="1"/>
    </xf>
    <xf numFmtId="0" fontId="72" fillId="0" borderId="66" xfId="3" applyFont="1" applyFill="1" applyBorder="1" applyAlignment="1">
      <alignment horizontal="center" vertical="center" wrapText="1"/>
    </xf>
    <xf numFmtId="0" fontId="72" fillId="0" borderId="34" xfId="3" applyFont="1" applyFill="1" applyBorder="1" applyAlignment="1">
      <alignment horizontal="center" vertical="center" wrapText="1"/>
    </xf>
    <xf numFmtId="0" fontId="72" fillId="0" borderId="67" xfId="3" applyFont="1" applyFill="1" applyBorder="1" applyAlignment="1">
      <alignment horizontal="center" vertical="center" wrapText="1"/>
    </xf>
    <xf numFmtId="169" fontId="21" fillId="0" borderId="31" xfId="3" applyNumberFormat="1" applyFont="1" applyFill="1" applyBorder="1" applyAlignment="1" applyProtection="1">
      <alignment horizontal="center" vertical="center"/>
    </xf>
    <xf numFmtId="0" fontId="21" fillId="0" borderId="1" xfId="3" applyFont="1" applyFill="1" applyBorder="1" applyAlignment="1">
      <alignment horizontal="center" vertical="center" wrapText="1"/>
    </xf>
    <xf numFmtId="0" fontId="21" fillId="0" borderId="41" xfId="3" applyFont="1" applyFill="1" applyBorder="1" applyAlignment="1">
      <alignment horizontal="center" vertical="center" wrapText="1"/>
    </xf>
    <xf numFmtId="166" fontId="72" fillId="0" borderId="35" xfId="3" applyNumberFormat="1" applyFont="1" applyFill="1" applyBorder="1" applyAlignment="1">
      <alignment horizontal="center" vertical="center" wrapText="1"/>
    </xf>
    <xf numFmtId="0" fontId="72" fillId="0" borderId="30" xfId="3" applyFont="1" applyFill="1" applyBorder="1" applyAlignment="1">
      <alignment horizontal="center" vertical="center" wrapText="1"/>
    </xf>
    <xf numFmtId="0" fontId="21" fillId="0" borderId="66" xfId="3" applyFont="1" applyFill="1" applyBorder="1" applyAlignment="1">
      <alignment horizontal="center" vertical="center" wrapText="1"/>
    </xf>
    <xf numFmtId="0" fontId="21" fillId="0" borderId="34" xfId="3" applyFont="1" applyFill="1" applyBorder="1" applyAlignment="1">
      <alignment horizontal="center" vertical="center" wrapText="1"/>
    </xf>
    <xf numFmtId="0" fontId="72" fillId="0" borderId="31" xfId="3" applyNumberFormat="1" applyFont="1" applyFill="1" applyBorder="1" applyAlignment="1" applyProtection="1">
      <alignment horizontal="center" vertical="center"/>
    </xf>
    <xf numFmtId="0" fontId="72" fillId="0" borderId="1" xfId="3" applyNumberFormat="1" applyFont="1" applyFill="1" applyBorder="1" applyAlignment="1" applyProtection="1">
      <alignment horizontal="center" vertical="center"/>
    </xf>
    <xf numFmtId="0" fontId="72" fillId="0" borderId="32" xfId="3" applyNumberFormat="1" applyFont="1" applyFill="1" applyBorder="1" applyAlignment="1" applyProtection="1">
      <alignment horizontal="center" vertical="center"/>
    </xf>
    <xf numFmtId="171" fontId="72" fillId="0" borderId="30" xfId="3" applyNumberFormat="1" applyFont="1" applyFill="1" applyBorder="1" applyAlignment="1" applyProtection="1">
      <alignment horizontal="center" vertical="center"/>
    </xf>
    <xf numFmtId="170" fontId="72" fillId="0" borderId="30" xfId="3" applyNumberFormat="1" applyFont="1" applyFill="1" applyBorder="1" applyAlignment="1" applyProtection="1">
      <alignment horizontal="center" vertical="center"/>
    </xf>
    <xf numFmtId="170" fontId="72" fillId="0" borderId="31" xfId="3" applyNumberFormat="1" applyFont="1" applyFill="1" applyBorder="1" applyAlignment="1" applyProtection="1">
      <alignment horizontal="center" vertical="center"/>
    </xf>
    <xf numFmtId="170" fontId="72" fillId="0" borderId="1" xfId="3" applyNumberFormat="1" applyFont="1" applyFill="1" applyBorder="1" applyAlignment="1" applyProtection="1">
      <alignment horizontal="center" vertical="center"/>
    </xf>
    <xf numFmtId="170" fontId="72" fillId="0" borderId="32" xfId="3" applyNumberFormat="1" applyFont="1" applyFill="1" applyBorder="1" applyAlignment="1" applyProtection="1">
      <alignment horizontal="center" vertical="center"/>
    </xf>
    <xf numFmtId="0" fontId="72" fillId="0" borderId="25" xfId="3" applyNumberFormat="1" applyFont="1" applyFill="1" applyBorder="1" applyAlignment="1" applyProtection="1">
      <alignment horizontal="center" vertical="center"/>
    </xf>
    <xf numFmtId="169" fontId="72" fillId="0" borderId="25" xfId="3" applyNumberFormat="1" applyFont="1" applyFill="1" applyBorder="1" applyAlignment="1" applyProtection="1">
      <alignment vertical="center"/>
    </xf>
    <xf numFmtId="169" fontId="72" fillId="0" borderId="30" xfId="3" applyNumberFormat="1" applyFont="1" applyFill="1" applyBorder="1" applyAlignment="1" applyProtection="1">
      <alignment horizontal="center" vertical="center" wrapText="1"/>
    </xf>
    <xf numFmtId="0" fontId="72" fillId="0" borderId="31" xfId="3" applyNumberFormat="1" applyFont="1" applyFill="1" applyBorder="1" applyAlignment="1" applyProtection="1">
      <alignment horizontal="center" vertical="center" wrapText="1"/>
    </xf>
    <xf numFmtId="0" fontId="72" fillId="0" borderId="1" xfId="3" applyNumberFormat="1" applyFont="1" applyFill="1" applyBorder="1" applyAlignment="1" applyProtection="1">
      <alignment horizontal="center" vertical="center" wrapText="1"/>
    </xf>
    <xf numFmtId="169" fontId="72" fillId="0" borderId="32" xfId="3" applyNumberFormat="1" applyFont="1" applyFill="1" applyBorder="1" applyAlignment="1" applyProtection="1">
      <alignment horizontal="center" vertical="center" wrapText="1"/>
    </xf>
    <xf numFmtId="169" fontId="72" fillId="0" borderId="31" xfId="3" applyNumberFormat="1" applyFont="1" applyFill="1" applyBorder="1" applyAlignment="1" applyProtection="1">
      <alignment horizontal="center" vertical="center" wrapText="1"/>
    </xf>
    <xf numFmtId="169" fontId="72" fillId="0" borderId="31" xfId="3" applyNumberFormat="1" applyFont="1" applyFill="1" applyBorder="1" applyAlignment="1" applyProtection="1">
      <alignment vertical="center"/>
    </xf>
    <xf numFmtId="169" fontId="72" fillId="0" borderId="32" xfId="3" applyNumberFormat="1" applyFont="1" applyFill="1" applyBorder="1" applyAlignment="1" applyProtection="1">
      <alignment vertical="center"/>
    </xf>
    <xf numFmtId="0" fontId="72" fillId="0" borderId="31" xfId="3" applyNumberFormat="1" applyFont="1" applyFill="1" applyBorder="1" applyAlignment="1" applyProtection="1">
      <alignment vertical="center"/>
    </xf>
    <xf numFmtId="0" fontId="72" fillId="0" borderId="35" xfId="3" applyNumberFormat="1" applyFont="1" applyFill="1" applyBorder="1" applyAlignment="1" applyProtection="1">
      <alignment vertical="center"/>
    </xf>
    <xf numFmtId="0" fontId="72" fillId="0" borderId="32" xfId="3" applyNumberFormat="1" applyFont="1" applyFill="1" applyBorder="1" applyAlignment="1" applyProtection="1">
      <alignment vertical="center"/>
    </xf>
    <xf numFmtId="169" fontId="72" fillId="0" borderId="0" xfId="3" applyNumberFormat="1" applyFont="1" applyFill="1" applyBorder="1" applyAlignment="1" applyProtection="1">
      <alignment vertical="center"/>
    </xf>
    <xf numFmtId="169" fontId="70" fillId="0" borderId="41" xfId="3" applyNumberFormat="1" applyFont="1" applyFill="1" applyBorder="1" applyAlignment="1" applyProtection="1">
      <alignment vertical="center"/>
    </xf>
    <xf numFmtId="0" fontId="74" fillId="0" borderId="1" xfId="3" applyNumberFormat="1" applyFont="1" applyFill="1" applyBorder="1" applyAlignment="1" applyProtection="1">
      <alignment horizontal="center" vertical="center"/>
    </xf>
    <xf numFmtId="169" fontId="21" fillId="0" borderId="7" xfId="3" applyNumberFormat="1" applyFont="1" applyFill="1" applyBorder="1" applyAlignment="1" applyProtection="1">
      <alignment horizontal="center" vertical="center"/>
    </xf>
    <xf numFmtId="171" fontId="21" fillId="0" borderId="45" xfId="3" applyNumberFormat="1" applyFont="1" applyFill="1" applyBorder="1" applyAlignment="1" applyProtection="1">
      <alignment horizontal="center" vertical="center"/>
    </xf>
    <xf numFmtId="166" fontId="72" fillId="0" borderId="32" xfId="3" applyNumberFormat="1" applyFont="1" applyFill="1" applyBorder="1" applyAlignment="1">
      <alignment horizontal="center" vertical="center" wrapText="1"/>
    </xf>
    <xf numFmtId="169" fontId="75" fillId="0" borderId="0" xfId="3" applyNumberFormat="1" applyFont="1" applyFill="1" applyBorder="1" applyAlignment="1" applyProtection="1">
      <alignment vertical="center"/>
    </xf>
    <xf numFmtId="169" fontId="75" fillId="0" borderId="1" xfId="3" applyNumberFormat="1" applyFont="1" applyFill="1" applyBorder="1" applyAlignment="1" applyProtection="1">
      <alignment vertical="center"/>
    </xf>
    <xf numFmtId="49" fontId="72" fillId="0" borderId="45" xfId="0" applyNumberFormat="1" applyFont="1" applyFill="1" applyBorder="1" applyAlignment="1" applyProtection="1">
      <alignment horizontal="center" vertical="center"/>
    </xf>
    <xf numFmtId="0" fontId="72" fillId="0" borderId="41" xfId="3" applyFont="1" applyFill="1" applyBorder="1" applyAlignment="1">
      <alignment horizontal="center" vertical="center" wrapText="1"/>
    </xf>
    <xf numFmtId="165" fontId="74" fillId="0" borderId="32" xfId="3" applyNumberFormat="1" applyFont="1" applyFill="1" applyBorder="1" applyAlignment="1" applyProtection="1">
      <alignment horizontal="center" vertical="center"/>
    </xf>
    <xf numFmtId="0" fontId="74" fillId="0" borderId="35" xfId="3" applyFont="1" applyFill="1" applyBorder="1" applyAlignment="1">
      <alignment horizontal="center" vertical="center" wrapText="1"/>
    </xf>
    <xf numFmtId="0" fontId="74" fillId="0" borderId="31" xfId="3" applyFont="1" applyFill="1" applyBorder="1" applyAlignment="1">
      <alignment horizontal="center" vertical="center" wrapText="1"/>
    </xf>
    <xf numFmtId="0" fontId="74" fillId="0" borderId="1" xfId="3" applyFont="1" applyFill="1" applyBorder="1" applyAlignment="1">
      <alignment horizontal="center" vertical="center" wrapText="1"/>
    </xf>
    <xf numFmtId="0" fontId="74" fillId="0" borderId="7" xfId="3" applyFont="1" applyFill="1" applyBorder="1" applyAlignment="1">
      <alignment horizontal="center" vertical="center" wrapText="1"/>
    </xf>
    <xf numFmtId="0" fontId="74" fillId="0" borderId="32" xfId="3" applyFont="1" applyFill="1" applyBorder="1" applyAlignment="1">
      <alignment horizontal="center" vertical="center" wrapText="1"/>
    </xf>
    <xf numFmtId="49" fontId="21" fillId="0" borderId="45" xfId="0" applyNumberFormat="1" applyFont="1" applyFill="1" applyBorder="1" applyAlignment="1" applyProtection="1">
      <alignment horizontal="center" vertical="center"/>
    </xf>
    <xf numFmtId="0" fontId="21" fillId="0" borderId="30" xfId="0" applyFont="1" applyFill="1" applyBorder="1" applyAlignment="1">
      <alignment horizontal="left" wrapText="1"/>
    </xf>
    <xf numFmtId="169" fontId="74" fillId="0" borderId="0" xfId="3" applyNumberFormat="1" applyFont="1" applyFill="1" applyBorder="1" applyAlignment="1" applyProtection="1">
      <alignment vertical="center"/>
    </xf>
    <xf numFmtId="169" fontId="74" fillId="0" borderId="1" xfId="3" applyNumberFormat="1" applyFont="1" applyFill="1" applyBorder="1" applyAlignment="1" applyProtection="1">
      <alignment vertical="center"/>
    </xf>
    <xf numFmtId="49" fontId="21" fillId="0" borderId="8" xfId="0" applyNumberFormat="1" applyFont="1" applyFill="1" applyBorder="1" applyAlignment="1" applyProtection="1">
      <alignment horizontal="center" vertical="center"/>
    </xf>
    <xf numFmtId="49" fontId="21" fillId="0" borderId="1" xfId="3" applyNumberFormat="1" applyFont="1" applyFill="1" applyBorder="1" applyAlignment="1">
      <alignment vertical="center" wrapText="1"/>
    </xf>
    <xf numFmtId="169" fontId="72" fillId="0" borderId="1" xfId="3" applyNumberFormat="1" applyFont="1" applyFill="1" applyBorder="1" applyAlignment="1" applyProtection="1">
      <alignment horizontal="center" vertical="center"/>
    </xf>
    <xf numFmtId="171" fontId="72" fillId="0" borderId="1" xfId="3" applyNumberFormat="1" applyFont="1" applyFill="1" applyBorder="1" applyAlignment="1" applyProtection="1">
      <alignment horizontal="center" vertical="center"/>
    </xf>
    <xf numFmtId="0" fontId="72" fillId="0" borderId="48" xfId="3" applyFont="1" applyFill="1" applyBorder="1" applyAlignment="1">
      <alignment horizontal="center" vertical="center" wrapText="1"/>
    </xf>
    <xf numFmtId="0" fontId="72" fillId="0" borderId="15" xfId="3" applyFont="1" applyFill="1" applyBorder="1" applyAlignment="1">
      <alignment horizontal="center" vertical="center" wrapText="1"/>
    </xf>
    <xf numFmtId="0" fontId="72" fillId="0" borderId="16" xfId="3" applyFont="1" applyFill="1" applyBorder="1" applyAlignment="1">
      <alignment horizontal="center" vertical="center" wrapText="1"/>
    </xf>
    <xf numFmtId="0" fontId="72" fillId="0" borderId="14" xfId="3" applyFont="1" applyFill="1" applyBorder="1" applyAlignment="1">
      <alignment horizontal="center" vertical="center" wrapText="1"/>
    </xf>
    <xf numFmtId="0" fontId="72" fillId="0" borderId="57" xfId="3" applyFont="1" applyFill="1" applyBorder="1" applyAlignment="1">
      <alignment horizontal="center" vertical="center" wrapText="1"/>
    </xf>
    <xf numFmtId="0" fontId="72" fillId="0" borderId="64" xfId="0" applyFont="1" applyFill="1" applyBorder="1" applyAlignment="1">
      <alignment horizontal="left" wrapText="1"/>
    </xf>
    <xf numFmtId="0" fontId="72" fillId="0" borderId="68" xfId="3" applyNumberFormat="1" applyFont="1" applyFill="1" applyBorder="1" applyAlignment="1" applyProtection="1">
      <alignment horizontal="center" vertical="center"/>
    </xf>
    <xf numFmtId="0" fontId="72" fillId="0" borderId="71" xfId="3" applyNumberFormat="1" applyFont="1" applyFill="1" applyBorder="1" applyAlignment="1" applyProtection="1">
      <alignment horizontal="center" vertical="center"/>
    </xf>
    <xf numFmtId="0" fontId="72" fillId="0" borderId="67" xfId="3" applyNumberFormat="1" applyFont="1" applyFill="1" applyBorder="1" applyAlignment="1" applyProtection="1">
      <alignment horizontal="center" vertical="center"/>
    </xf>
    <xf numFmtId="171" fontId="72" fillId="0" borderId="64" xfId="3" applyNumberFormat="1" applyFont="1" applyFill="1" applyBorder="1" applyAlignment="1" applyProtection="1">
      <alignment horizontal="center" vertical="center"/>
    </xf>
    <xf numFmtId="0" fontId="72" fillId="0" borderId="64" xfId="3" applyFont="1" applyFill="1" applyBorder="1" applyAlignment="1">
      <alignment horizontal="center" vertical="center" wrapText="1"/>
    </xf>
    <xf numFmtId="1" fontId="72" fillId="0" borderId="67" xfId="3" applyNumberFormat="1" applyFont="1" applyFill="1" applyBorder="1" applyAlignment="1">
      <alignment horizontal="center" vertical="center" wrapText="1"/>
    </xf>
    <xf numFmtId="0" fontId="72" fillId="0" borderId="12" xfId="3" applyNumberFormat="1" applyFont="1" applyFill="1" applyBorder="1" applyAlignment="1" applyProtection="1">
      <alignment horizontal="center" vertical="center"/>
    </xf>
    <xf numFmtId="0" fontId="72" fillId="0" borderId="28" xfId="3" applyNumberFormat="1" applyFont="1" applyFill="1" applyBorder="1" applyAlignment="1" applyProtection="1">
      <alignment horizontal="center" vertical="center"/>
    </xf>
    <xf numFmtId="0" fontId="72" fillId="0" borderId="24" xfId="3" applyNumberFormat="1" applyFont="1" applyFill="1" applyBorder="1" applyAlignment="1" applyProtection="1">
      <alignment horizontal="center" vertical="center"/>
    </xf>
    <xf numFmtId="0" fontId="72" fillId="0" borderId="11" xfId="3" applyNumberFormat="1" applyFont="1" applyFill="1" applyBorder="1" applyAlignment="1" applyProtection="1">
      <alignment horizontal="center" vertical="center"/>
    </xf>
    <xf numFmtId="0" fontId="72" fillId="0" borderId="13" xfId="3" applyNumberFormat="1" applyFont="1" applyFill="1" applyBorder="1" applyAlignment="1" applyProtection="1">
      <alignment horizontal="center" vertical="center"/>
    </xf>
    <xf numFmtId="49" fontId="72" fillId="0" borderId="30" xfId="3" applyNumberFormat="1" applyFont="1" applyFill="1" applyBorder="1" applyAlignment="1">
      <alignment vertical="center" wrapText="1"/>
    </xf>
    <xf numFmtId="1" fontId="72" fillId="0" borderId="31" xfId="3" applyNumberFormat="1" applyFont="1" applyFill="1" applyBorder="1" applyAlignment="1">
      <alignment horizontal="center" vertical="center"/>
    </xf>
    <xf numFmtId="49" fontId="72" fillId="0" borderId="1" xfId="3" applyNumberFormat="1" applyFont="1" applyFill="1" applyBorder="1" applyAlignment="1">
      <alignment horizontal="center" vertical="center"/>
    </xf>
    <xf numFmtId="49" fontId="72" fillId="0" borderId="41" xfId="3" applyNumberFormat="1" applyFont="1" applyFill="1" applyBorder="1" applyAlignment="1">
      <alignment horizontal="center" vertical="center"/>
    </xf>
    <xf numFmtId="0" fontId="72" fillId="0" borderId="32" xfId="3" applyNumberFormat="1" applyFont="1" applyFill="1" applyBorder="1" applyAlignment="1">
      <alignment horizontal="center" vertical="center"/>
    </xf>
    <xf numFmtId="0" fontId="72" fillId="0" borderId="35" xfId="3" applyNumberFormat="1" applyFont="1" applyFill="1" applyBorder="1" applyAlignment="1" applyProtection="1">
      <alignment horizontal="center" vertical="center"/>
    </xf>
    <xf numFmtId="0" fontId="72" fillId="0" borderId="29" xfId="3" applyNumberFormat="1" applyFont="1" applyFill="1" applyBorder="1" applyAlignment="1" applyProtection="1">
      <alignment horizontal="center" vertical="center"/>
    </xf>
    <xf numFmtId="0" fontId="72" fillId="0" borderId="7" xfId="3" applyNumberFormat="1" applyFont="1" applyFill="1" applyBorder="1" applyAlignment="1" applyProtection="1">
      <alignment horizontal="center" vertical="center"/>
    </xf>
    <xf numFmtId="0" fontId="10" fillId="0" borderId="9" xfId="3" applyNumberFormat="1" applyFont="1" applyFill="1" applyBorder="1" applyAlignment="1" applyProtection="1">
      <alignment horizontal="center" vertical="center"/>
    </xf>
    <xf numFmtId="0" fontId="22" fillId="0" borderId="7" xfId="3" applyFont="1" applyFill="1" applyBorder="1" applyAlignment="1">
      <alignment horizontal="center" vertical="center" wrapText="1"/>
    </xf>
    <xf numFmtId="169" fontId="17" fillId="0" borderId="7" xfId="3" applyNumberFormat="1" applyFont="1" applyFill="1" applyBorder="1" applyAlignment="1" applyProtection="1">
      <alignment vertical="center"/>
    </xf>
    <xf numFmtId="0" fontId="21" fillId="0" borderId="57" xfId="3" applyFont="1" applyFill="1" applyBorder="1" applyAlignment="1">
      <alignment horizontal="center" vertical="center" wrapText="1"/>
    </xf>
    <xf numFmtId="169" fontId="72" fillId="0" borderId="7" xfId="3" applyNumberFormat="1" applyFont="1" applyFill="1" applyBorder="1" applyAlignment="1" applyProtection="1">
      <alignment vertical="center"/>
    </xf>
    <xf numFmtId="0" fontId="31" fillId="0" borderId="1" xfId="3" applyNumberFormat="1" applyFont="1" applyFill="1" applyBorder="1" applyAlignment="1" applyProtection="1">
      <alignment horizontal="center" vertical="center"/>
    </xf>
    <xf numFmtId="49" fontId="22" fillId="0" borderId="1" xfId="0" applyNumberFormat="1" applyFont="1" applyFill="1" applyBorder="1" applyAlignment="1" applyProtection="1">
      <alignment horizontal="center" vertical="center"/>
    </xf>
    <xf numFmtId="49" fontId="22" fillId="0" borderId="1" xfId="3" applyNumberFormat="1" applyFont="1" applyFill="1" applyBorder="1" applyAlignment="1">
      <alignment horizontal="left" vertical="center" wrapText="1"/>
    </xf>
    <xf numFmtId="169" fontId="22" fillId="0" borderId="1" xfId="3" applyNumberFormat="1" applyFont="1" applyFill="1" applyBorder="1" applyAlignment="1" applyProtection="1">
      <alignment horizontal="center" vertical="center"/>
    </xf>
    <xf numFmtId="171" fontId="22" fillId="0" borderId="1" xfId="3" applyNumberFormat="1" applyFont="1" applyFill="1" applyBorder="1" applyAlignment="1" applyProtection="1">
      <alignment horizontal="center" vertical="center"/>
    </xf>
    <xf numFmtId="166" fontId="66" fillId="0" borderId="1" xfId="3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1" fontId="22" fillId="0" borderId="1" xfId="3" applyNumberFormat="1" applyFont="1" applyFill="1" applyBorder="1" applyAlignment="1" applyProtection="1">
      <alignment horizontal="center" vertical="center"/>
    </xf>
    <xf numFmtId="164" fontId="17" fillId="0" borderId="1" xfId="0" applyNumberFormat="1" applyFont="1" applyFill="1" applyBorder="1" applyAlignment="1">
      <alignment horizontal="center" vertical="center" wrapText="1"/>
    </xf>
    <xf numFmtId="170" fontId="22" fillId="0" borderId="1" xfId="3" applyNumberFormat="1" applyFont="1" applyFill="1" applyBorder="1" applyAlignment="1" applyProtection="1">
      <alignment horizontal="center" vertical="center"/>
    </xf>
    <xf numFmtId="169" fontId="22" fillId="0" borderId="1" xfId="3" applyNumberFormat="1" applyFont="1" applyFill="1" applyBorder="1" applyAlignment="1" applyProtection="1">
      <alignment horizontal="center" vertical="center" wrapText="1"/>
    </xf>
    <xf numFmtId="166" fontId="22" fillId="0" borderId="1" xfId="3" applyNumberFormat="1" applyFont="1" applyFill="1" applyBorder="1" applyAlignment="1" applyProtection="1">
      <alignment horizontal="center" vertical="center"/>
    </xf>
    <xf numFmtId="0" fontId="22" fillId="0" borderId="1" xfId="3" applyFont="1" applyFill="1" applyBorder="1" applyAlignment="1">
      <alignment horizontal="left" vertical="center" wrapText="1"/>
    </xf>
    <xf numFmtId="49" fontId="17" fillId="0" borderId="1" xfId="3" applyNumberFormat="1" applyFont="1" applyFill="1" applyBorder="1" applyAlignment="1">
      <alignment vertical="center" wrapText="1"/>
    </xf>
    <xf numFmtId="169" fontId="17" fillId="0" borderId="1" xfId="3" applyNumberFormat="1" applyFont="1" applyFill="1" applyBorder="1" applyAlignment="1" applyProtection="1">
      <alignment horizontal="center" vertical="center" wrapText="1"/>
    </xf>
    <xf numFmtId="169" fontId="67" fillId="0" borderId="1" xfId="3" applyNumberFormat="1" applyFont="1" applyFill="1" applyBorder="1" applyAlignment="1" applyProtection="1">
      <alignment horizontal="center" vertical="center" wrapText="1"/>
    </xf>
    <xf numFmtId="0" fontId="67" fillId="0" borderId="1" xfId="3" applyNumberFormat="1" applyFont="1" applyFill="1" applyBorder="1" applyAlignment="1" applyProtection="1">
      <alignment horizontal="center" vertical="center" wrapText="1"/>
    </xf>
    <xf numFmtId="49" fontId="21" fillId="0" borderId="1" xfId="0" applyNumberFormat="1" applyFont="1" applyFill="1" applyBorder="1" applyAlignment="1" applyProtection="1">
      <alignment horizontal="center" vertical="center"/>
    </xf>
    <xf numFmtId="49" fontId="21" fillId="0" borderId="1" xfId="3" applyNumberFormat="1" applyFont="1" applyFill="1" applyBorder="1" applyAlignment="1">
      <alignment horizontal="left" vertical="center" wrapText="1"/>
    </xf>
    <xf numFmtId="169" fontId="21" fillId="0" borderId="1" xfId="3" applyNumberFormat="1" applyFont="1" applyFill="1" applyBorder="1" applyAlignment="1" applyProtection="1">
      <alignment horizontal="center" vertical="center"/>
    </xf>
    <xf numFmtId="171" fontId="21" fillId="0" borderId="1" xfId="3" applyNumberFormat="1" applyFont="1" applyFill="1" applyBorder="1" applyAlignment="1" applyProtection="1">
      <alignment horizontal="center" vertical="center"/>
    </xf>
    <xf numFmtId="49" fontId="21" fillId="0" borderId="1" xfId="0" applyNumberFormat="1" applyFont="1" applyFill="1" applyBorder="1" applyAlignment="1">
      <alignment horizontal="center" vertical="center"/>
    </xf>
    <xf numFmtId="0" fontId="21" fillId="0" borderId="1" xfId="0" applyNumberFormat="1" applyFont="1" applyFill="1" applyBorder="1" applyAlignment="1" applyProtection="1">
      <alignment horizontal="center" vertical="center"/>
    </xf>
    <xf numFmtId="165" fontId="21" fillId="0" borderId="1" xfId="0" applyNumberFormat="1" applyFont="1" applyFill="1" applyBorder="1" applyAlignment="1" applyProtection="1">
      <alignment horizontal="center" vertical="center"/>
    </xf>
    <xf numFmtId="1" fontId="21" fillId="0" borderId="1" xfId="0" applyNumberFormat="1" applyFont="1" applyFill="1" applyBorder="1" applyAlignment="1">
      <alignment horizontal="center" vertical="center"/>
    </xf>
    <xf numFmtId="0" fontId="72" fillId="0" borderId="1" xfId="0" applyNumberFormat="1" applyFont="1" applyFill="1" applyBorder="1" applyAlignment="1">
      <alignment horizontal="center" vertical="center" wrapText="1"/>
    </xf>
    <xf numFmtId="166" fontId="72" fillId="0" borderId="1" xfId="3" applyNumberFormat="1" applyFont="1" applyFill="1" applyBorder="1" applyAlignment="1">
      <alignment horizontal="center" vertical="center" wrapText="1"/>
    </xf>
    <xf numFmtId="49" fontId="72" fillId="0" borderId="1" xfId="3" applyNumberFormat="1" applyFont="1" applyFill="1" applyBorder="1" applyAlignment="1">
      <alignment vertical="center" wrapText="1"/>
    </xf>
    <xf numFmtId="169" fontId="72" fillId="0" borderId="1" xfId="3" applyNumberFormat="1" applyFont="1" applyFill="1" applyBorder="1" applyAlignment="1" applyProtection="1">
      <alignment horizontal="center" vertical="center" wrapText="1"/>
    </xf>
    <xf numFmtId="169" fontId="70" fillId="0" borderId="1" xfId="3" applyNumberFormat="1" applyFont="1" applyFill="1" applyBorder="1" applyAlignment="1" applyProtection="1">
      <alignment horizontal="center" vertical="center" wrapText="1"/>
    </xf>
    <xf numFmtId="0" fontId="70" fillId="0" borderId="1" xfId="3" applyNumberFormat="1" applyFont="1" applyFill="1" applyBorder="1" applyAlignment="1" applyProtection="1">
      <alignment horizontal="center" vertical="center" wrapText="1"/>
    </xf>
    <xf numFmtId="0" fontId="28" fillId="0" borderId="43" xfId="3" applyFont="1" applyFill="1" applyBorder="1" applyAlignment="1">
      <alignment horizontal="center" vertical="center" wrapText="1"/>
    </xf>
    <xf numFmtId="0" fontId="28" fillId="0" borderId="4" xfId="3" applyFont="1" applyFill="1" applyBorder="1" applyAlignment="1">
      <alignment horizontal="center" vertical="center" wrapText="1"/>
    </xf>
    <xf numFmtId="0" fontId="28" fillId="0" borderId="74" xfId="3" applyFont="1" applyFill="1" applyBorder="1" applyAlignment="1">
      <alignment horizontal="center" vertical="center" wrapText="1"/>
    </xf>
    <xf numFmtId="0" fontId="28" fillId="0" borderId="73" xfId="3" applyFont="1" applyFill="1" applyBorder="1" applyAlignment="1">
      <alignment horizontal="center" vertical="center" wrapText="1"/>
    </xf>
    <xf numFmtId="0" fontId="28" fillId="0" borderId="0" xfId="0" applyFont="1" applyFill="1" applyBorder="1" applyAlignment="1" applyProtection="1">
      <alignment horizontal="right" vertical="center"/>
    </xf>
    <xf numFmtId="0" fontId="28" fillId="0" borderId="1" xfId="3" applyFont="1" applyFill="1" applyBorder="1" applyAlignment="1">
      <alignment horizontal="center" vertical="center" wrapText="1"/>
    </xf>
    <xf numFmtId="0" fontId="28" fillId="0" borderId="41" xfId="3" applyFont="1" applyFill="1" applyBorder="1" applyAlignment="1">
      <alignment horizontal="center" vertical="center" wrapText="1"/>
    </xf>
    <xf numFmtId="169" fontId="10" fillId="0" borderId="32" xfId="3" applyNumberFormat="1" applyFont="1" applyFill="1" applyBorder="1" applyAlignment="1" applyProtection="1">
      <alignment horizontal="center" vertical="center" wrapText="1"/>
    </xf>
    <xf numFmtId="0" fontId="10" fillId="0" borderId="21" xfId="3" applyNumberFormat="1" applyFont="1" applyFill="1" applyBorder="1" applyAlignment="1" applyProtection="1">
      <alignment horizontal="center" vertical="center"/>
    </xf>
    <xf numFmtId="0" fontId="10" fillId="0" borderId="74" xfId="3" applyNumberFormat="1" applyFont="1" applyFill="1" applyBorder="1" applyAlignment="1" applyProtection="1">
      <alignment horizontal="center" vertical="center"/>
    </xf>
    <xf numFmtId="0" fontId="10" fillId="0" borderId="73" xfId="3" applyNumberFormat="1" applyFont="1" applyFill="1" applyBorder="1" applyAlignment="1" applyProtection="1">
      <alignment horizontal="center" vertical="center"/>
    </xf>
    <xf numFmtId="169" fontId="10" fillId="0" borderId="10" xfId="3" applyNumberFormat="1" applyFont="1" applyFill="1" applyBorder="1" applyAlignment="1" applyProtection="1">
      <alignment horizontal="center" vertical="center" wrapText="1"/>
    </xf>
    <xf numFmtId="169" fontId="10" fillId="0" borderId="12" xfId="3" applyNumberFormat="1" applyFont="1" applyFill="1" applyBorder="1" applyAlignment="1" applyProtection="1">
      <alignment horizontal="center" vertical="center" wrapText="1"/>
    </xf>
    <xf numFmtId="0" fontId="10" fillId="0" borderId="1" xfId="3" applyNumberFormat="1" applyFont="1" applyFill="1" applyBorder="1" applyAlignment="1" applyProtection="1">
      <alignment horizontal="center" vertical="center"/>
    </xf>
    <xf numFmtId="0" fontId="10" fillId="0" borderId="1" xfId="3" applyNumberFormat="1" applyFont="1" applyFill="1" applyBorder="1" applyAlignment="1" applyProtection="1">
      <alignment horizontal="center" vertical="center" wrapText="1"/>
    </xf>
    <xf numFmtId="169" fontId="10" fillId="14" borderId="0" xfId="3" applyNumberFormat="1" applyFont="1" applyFill="1" applyBorder="1" applyAlignment="1" applyProtection="1">
      <alignment vertical="center"/>
    </xf>
    <xf numFmtId="169" fontId="31" fillId="14" borderId="0" xfId="3" applyNumberFormat="1" applyFont="1" applyFill="1" applyBorder="1" applyAlignment="1" applyProtection="1">
      <alignment vertical="center"/>
    </xf>
    <xf numFmtId="0" fontId="62" fillId="16" borderId="1" xfId="0" applyFont="1" applyFill="1" applyBorder="1"/>
    <xf numFmtId="0" fontId="76" fillId="0" borderId="1" xfId="0" applyFont="1" applyBorder="1"/>
    <xf numFmtId="165" fontId="32" fillId="0" borderId="0" xfId="0" applyNumberFormat="1" applyFont="1" applyFill="1" applyBorder="1" applyAlignment="1" applyProtection="1">
      <alignment vertical="center"/>
    </xf>
    <xf numFmtId="0" fontId="28" fillId="0" borderId="74" xfId="3" applyFont="1" applyFill="1" applyBorder="1" applyAlignment="1">
      <alignment horizontal="center" vertical="center" wrapText="1"/>
    </xf>
    <xf numFmtId="0" fontId="28" fillId="0" borderId="73" xfId="3" applyFont="1" applyFill="1" applyBorder="1" applyAlignment="1">
      <alignment horizontal="center" vertical="center" wrapText="1"/>
    </xf>
    <xf numFmtId="0" fontId="10" fillId="0" borderId="21" xfId="3" applyNumberFormat="1" applyFont="1" applyFill="1" applyBorder="1" applyAlignment="1" applyProtection="1">
      <alignment horizontal="center" vertical="center"/>
    </xf>
    <xf numFmtId="0" fontId="10" fillId="0" borderId="81" xfId="3" applyNumberFormat="1" applyFont="1" applyFill="1" applyBorder="1" applyAlignment="1" applyProtection="1">
      <alignment horizontal="center" vertical="center"/>
    </xf>
    <xf numFmtId="0" fontId="10" fillId="0" borderId="73" xfId="3" applyNumberFormat="1" applyFont="1" applyFill="1" applyBorder="1" applyAlignment="1" applyProtection="1">
      <alignment horizontal="center" vertical="center"/>
    </xf>
    <xf numFmtId="0" fontId="28" fillId="0" borderId="1" xfId="3" applyFont="1" applyFill="1" applyBorder="1" applyAlignment="1">
      <alignment horizontal="center" vertical="center" wrapText="1"/>
    </xf>
    <xf numFmtId="0" fontId="10" fillId="0" borderId="1" xfId="3" applyNumberFormat="1" applyFont="1" applyFill="1" applyBorder="1" applyAlignment="1" applyProtection="1">
      <alignment horizontal="center" vertical="center"/>
    </xf>
    <xf numFmtId="166" fontId="31" fillId="0" borderId="31" xfId="3" applyNumberFormat="1" applyFont="1" applyFill="1" applyBorder="1" applyAlignment="1">
      <alignment horizontal="center" vertical="center" wrapText="1"/>
    </xf>
    <xf numFmtId="169" fontId="32" fillId="0" borderId="59" xfId="3" applyNumberFormat="1" applyFont="1" applyFill="1" applyBorder="1" applyAlignment="1" applyProtection="1">
      <alignment vertical="center"/>
    </xf>
    <xf numFmtId="0" fontId="28" fillId="0" borderId="47" xfId="3" applyFont="1" applyFill="1" applyBorder="1" applyAlignment="1">
      <alignment horizontal="center" vertical="center" wrapText="1"/>
    </xf>
    <xf numFmtId="166" fontId="28" fillId="5" borderId="103" xfId="3" applyNumberFormat="1" applyFont="1" applyFill="1" applyBorder="1" applyAlignment="1" applyProtection="1">
      <alignment horizontal="center" vertical="center"/>
    </xf>
    <xf numFmtId="0" fontId="28" fillId="5" borderId="60" xfId="3" applyNumberFormat="1" applyFont="1" applyFill="1" applyBorder="1" applyAlignment="1" applyProtection="1">
      <alignment horizontal="center" vertical="center"/>
    </xf>
    <xf numFmtId="49" fontId="42" fillId="5" borderId="41" xfId="3" applyNumberFormat="1" applyFont="1" applyFill="1" applyBorder="1" applyAlignment="1">
      <alignment horizontal="center" vertical="center" wrapText="1"/>
    </xf>
    <xf numFmtId="49" fontId="42" fillId="5" borderId="35" xfId="3" applyNumberFormat="1" applyFont="1" applyFill="1" applyBorder="1" applyAlignment="1">
      <alignment horizontal="center" vertical="center" wrapText="1"/>
    </xf>
    <xf numFmtId="49" fontId="42" fillId="5" borderId="7" xfId="3" applyNumberFormat="1" applyFont="1" applyFill="1" applyBorder="1" applyAlignment="1">
      <alignment horizontal="center" vertical="center" wrapText="1"/>
    </xf>
    <xf numFmtId="0" fontId="28" fillId="5" borderId="22" xfId="3" applyFont="1" applyFill="1" applyBorder="1" applyAlignment="1">
      <alignment horizontal="right" vertical="center"/>
    </xf>
    <xf numFmtId="0" fontId="28" fillId="5" borderId="70" xfId="3" applyFont="1" applyFill="1" applyBorder="1" applyAlignment="1">
      <alignment horizontal="center" vertical="center" wrapText="1"/>
    </xf>
    <xf numFmtId="0" fontId="28" fillId="5" borderId="9" xfId="3" applyFont="1" applyFill="1" applyBorder="1" applyAlignment="1">
      <alignment horizontal="center" vertical="center" wrapText="1"/>
    </xf>
    <xf numFmtId="0" fontId="28" fillId="5" borderId="60" xfId="3" applyFont="1" applyFill="1" applyBorder="1" applyAlignment="1">
      <alignment horizontal="center" vertical="center" wrapText="1"/>
    </xf>
    <xf numFmtId="0" fontId="28" fillId="5" borderId="55" xfId="3" applyFont="1" applyFill="1" applyBorder="1" applyAlignment="1" applyProtection="1">
      <alignment horizontal="right" vertical="center"/>
    </xf>
    <xf numFmtId="169" fontId="28" fillId="5" borderId="5" xfId="3" applyNumberFormat="1" applyFont="1" applyFill="1" applyBorder="1" applyAlignment="1" applyProtection="1">
      <alignment horizontal="right" vertical="center"/>
    </xf>
    <xf numFmtId="169" fontId="28" fillId="5" borderId="3" xfId="3" applyNumberFormat="1" applyFont="1" applyFill="1" applyBorder="1" applyAlignment="1" applyProtection="1">
      <alignment horizontal="right" vertical="center"/>
    </xf>
    <xf numFmtId="169" fontId="28" fillId="5" borderId="6" xfId="3" applyNumberFormat="1" applyFont="1" applyFill="1" applyBorder="1" applyAlignment="1" applyProtection="1">
      <alignment horizontal="right" vertical="center"/>
    </xf>
    <xf numFmtId="166" fontId="34" fillId="5" borderId="70" xfId="3" applyNumberFormat="1" applyFont="1" applyFill="1" applyBorder="1" applyAlignment="1" applyProtection="1">
      <alignment horizontal="center" vertical="center"/>
    </xf>
    <xf numFmtId="166" fontId="34" fillId="5" borderId="9" xfId="3" applyNumberFormat="1" applyFont="1" applyFill="1" applyBorder="1" applyAlignment="1" applyProtection="1">
      <alignment horizontal="center" vertical="center"/>
    </xf>
    <xf numFmtId="0" fontId="34" fillId="5" borderId="60" xfId="3" applyNumberFormat="1" applyFont="1" applyFill="1" applyBorder="1" applyAlignment="1" applyProtection="1">
      <alignment horizontal="center" vertical="center"/>
    </xf>
    <xf numFmtId="169" fontId="38" fillId="5" borderId="0" xfId="3" applyNumberFormat="1" applyFont="1" applyFill="1" applyBorder="1" applyAlignment="1" applyProtection="1">
      <alignment horizontal="left"/>
    </xf>
    <xf numFmtId="166" fontId="28" fillId="5" borderId="9" xfId="3" applyNumberFormat="1" applyFont="1" applyFill="1" applyBorder="1" applyAlignment="1" applyProtection="1">
      <alignment horizontal="center" vertical="center"/>
    </xf>
    <xf numFmtId="0" fontId="28" fillId="5" borderId="34" xfId="0" applyFont="1" applyFill="1" applyBorder="1" applyAlignment="1" applyProtection="1">
      <alignment horizontal="right" vertical="center"/>
    </xf>
    <xf numFmtId="0" fontId="37" fillId="5" borderId="34" xfId="0" applyFont="1" applyFill="1" applyBorder="1" applyAlignment="1">
      <alignment horizontal="right" vertical="center"/>
    </xf>
    <xf numFmtId="0" fontId="28" fillId="5" borderId="0" xfId="0" applyFont="1" applyFill="1" applyBorder="1" applyAlignment="1" applyProtection="1">
      <alignment horizontal="right" vertical="center"/>
    </xf>
    <xf numFmtId="0" fontId="37" fillId="5" borderId="0" xfId="0" applyFont="1" applyFill="1" applyBorder="1" applyAlignment="1">
      <alignment horizontal="right" vertical="center"/>
    </xf>
    <xf numFmtId="49" fontId="10" fillId="0" borderId="45" xfId="3" applyNumberFormat="1" applyFont="1" applyFill="1" applyBorder="1" applyAlignment="1">
      <alignment horizontal="center" vertical="center" wrapText="1"/>
    </xf>
    <xf numFmtId="49" fontId="10" fillId="0" borderId="56" xfId="3" applyNumberFormat="1" applyFont="1" applyFill="1" applyBorder="1" applyAlignment="1">
      <alignment horizontal="center" vertical="center" wrapText="1"/>
    </xf>
    <xf numFmtId="49" fontId="10" fillId="0" borderId="64" xfId="3" applyNumberFormat="1" applyFont="1" applyFill="1" applyBorder="1" applyAlignment="1">
      <alignment horizontal="center" vertical="center" wrapText="1"/>
    </xf>
    <xf numFmtId="0" fontId="37" fillId="5" borderId="0" xfId="0" applyFont="1" applyFill="1" applyAlignment="1">
      <alignment horizontal="right" vertical="center"/>
    </xf>
    <xf numFmtId="170" fontId="28" fillId="5" borderId="59" xfId="3" applyNumberFormat="1" applyFont="1" applyFill="1" applyBorder="1" applyAlignment="1" applyProtection="1">
      <alignment horizontal="center" vertical="center"/>
    </xf>
    <xf numFmtId="170" fontId="28" fillId="5" borderId="8" xfId="3" applyNumberFormat="1" applyFont="1" applyFill="1" applyBorder="1" applyAlignment="1" applyProtection="1">
      <alignment horizontal="center" vertical="center"/>
    </xf>
    <xf numFmtId="170" fontId="28" fillId="5" borderId="2" xfId="3" applyNumberFormat="1" applyFont="1" applyFill="1" applyBorder="1" applyAlignment="1" applyProtection="1">
      <alignment horizontal="center" vertical="center"/>
    </xf>
    <xf numFmtId="170" fontId="28" fillId="5" borderId="19" xfId="3" applyNumberFormat="1" applyFont="1" applyFill="1" applyBorder="1" applyAlignment="1" applyProtection="1">
      <alignment horizontal="center" vertical="center"/>
    </xf>
    <xf numFmtId="49" fontId="10" fillId="0" borderId="46" xfId="3" applyNumberFormat="1" applyFont="1" applyFill="1" applyBorder="1" applyAlignment="1">
      <alignment horizontal="center" vertical="center" wrapText="1"/>
    </xf>
    <xf numFmtId="49" fontId="10" fillId="0" borderId="69" xfId="3" applyNumberFormat="1" applyFont="1" applyFill="1" applyBorder="1" applyAlignment="1">
      <alignment horizontal="center" vertical="center" wrapText="1"/>
    </xf>
    <xf numFmtId="49" fontId="10" fillId="0" borderId="33" xfId="3" applyNumberFormat="1" applyFont="1" applyFill="1" applyBorder="1" applyAlignment="1">
      <alignment horizontal="center" vertical="center" wrapText="1"/>
    </xf>
    <xf numFmtId="0" fontId="28" fillId="5" borderId="22" xfId="3" applyFont="1" applyFill="1" applyBorder="1" applyAlignment="1" applyProtection="1">
      <alignment horizontal="right" vertical="center"/>
    </xf>
    <xf numFmtId="49" fontId="28" fillId="5" borderId="101" xfId="0" applyNumberFormat="1" applyFont="1" applyFill="1" applyBorder="1" applyAlignment="1" applyProtection="1">
      <alignment horizontal="center" vertical="center"/>
    </xf>
    <xf numFmtId="49" fontId="28" fillId="5" borderId="94" xfId="0" applyNumberFormat="1" applyFont="1" applyFill="1" applyBorder="1" applyAlignment="1" applyProtection="1">
      <alignment horizontal="center" vertical="center"/>
    </xf>
    <xf numFmtId="49" fontId="28" fillId="5" borderId="95" xfId="0" applyNumberFormat="1" applyFont="1" applyFill="1" applyBorder="1" applyAlignment="1" applyProtection="1">
      <alignment horizontal="center" vertical="center"/>
    </xf>
    <xf numFmtId="164" fontId="28" fillId="5" borderId="70" xfId="0" applyNumberFormat="1" applyFont="1" applyFill="1" applyBorder="1" applyAlignment="1" applyProtection="1">
      <alignment horizontal="center" vertical="center" wrapText="1"/>
    </xf>
    <xf numFmtId="164" fontId="28" fillId="5" borderId="9" xfId="0" applyNumberFormat="1" applyFont="1" applyFill="1" applyBorder="1" applyAlignment="1" applyProtection="1">
      <alignment horizontal="center" vertical="center" wrapText="1"/>
    </xf>
    <xf numFmtId="164" fontId="28" fillId="5" borderId="60" xfId="0" applyNumberFormat="1" applyFont="1" applyFill="1" applyBorder="1" applyAlignment="1" applyProtection="1">
      <alignment horizontal="center" vertical="center" wrapText="1"/>
    </xf>
    <xf numFmtId="0" fontId="28" fillId="5" borderId="104" xfId="0" applyFont="1" applyFill="1" applyBorder="1" applyAlignment="1">
      <alignment horizontal="center" vertical="center" wrapText="1"/>
    </xf>
    <xf numFmtId="0" fontId="28" fillId="5" borderId="105" xfId="0" applyFont="1" applyFill="1" applyBorder="1" applyAlignment="1">
      <alignment horizontal="center" vertical="center" wrapText="1"/>
    </xf>
    <xf numFmtId="0" fontId="28" fillId="5" borderId="1" xfId="3" applyFont="1" applyFill="1" applyBorder="1" applyAlignment="1">
      <alignment horizontal="center" vertical="center" wrapText="1"/>
    </xf>
    <xf numFmtId="49" fontId="10" fillId="5" borderId="4" xfId="3" applyNumberFormat="1" applyFont="1" applyFill="1" applyBorder="1" applyAlignment="1" applyProtection="1">
      <alignment horizontal="center" vertical="center"/>
    </xf>
    <xf numFmtId="49" fontId="10" fillId="5" borderId="71" xfId="3" applyNumberFormat="1" applyFont="1" applyFill="1" applyBorder="1" applyAlignment="1" applyProtection="1">
      <alignment horizontal="center" vertical="center"/>
    </xf>
    <xf numFmtId="49" fontId="10" fillId="5" borderId="78" xfId="3" applyNumberFormat="1" applyFont="1" applyFill="1" applyBorder="1" applyAlignment="1" applyProtection="1">
      <alignment horizontal="center" vertical="center"/>
    </xf>
    <xf numFmtId="49" fontId="10" fillId="5" borderId="75" xfId="3" applyNumberFormat="1" applyFont="1" applyFill="1" applyBorder="1" applyAlignment="1" applyProtection="1">
      <alignment horizontal="center" vertical="center"/>
    </xf>
    <xf numFmtId="49" fontId="10" fillId="5" borderId="72" xfId="3" applyNumberFormat="1" applyFont="1" applyFill="1" applyBorder="1" applyAlignment="1" applyProtection="1">
      <alignment horizontal="center" vertical="center"/>
    </xf>
    <xf numFmtId="170" fontId="28" fillId="5" borderId="21" xfId="3" applyNumberFormat="1" applyFont="1" applyFill="1" applyBorder="1" applyAlignment="1" applyProtection="1">
      <alignment horizontal="center" vertical="center"/>
    </xf>
    <xf numFmtId="170" fontId="28" fillId="5" borderId="62" xfId="3" applyNumberFormat="1" applyFont="1" applyFill="1" applyBorder="1" applyAlignment="1" applyProtection="1">
      <alignment horizontal="center" vertical="center"/>
    </xf>
    <xf numFmtId="170" fontId="28" fillId="5" borderId="74" xfId="3" applyNumberFormat="1" applyFont="1" applyFill="1" applyBorder="1" applyAlignment="1" applyProtection="1">
      <alignment horizontal="center" vertical="center"/>
    </xf>
    <xf numFmtId="170" fontId="28" fillId="5" borderId="63" xfId="3" applyNumberFormat="1" applyFont="1" applyFill="1" applyBorder="1" applyAlignment="1" applyProtection="1">
      <alignment horizontal="center" vertical="center"/>
    </xf>
    <xf numFmtId="49" fontId="10" fillId="0" borderId="25" xfId="3" applyNumberFormat="1" applyFont="1" applyFill="1" applyBorder="1" applyAlignment="1">
      <alignment horizontal="center" vertical="center" wrapText="1"/>
    </xf>
    <xf numFmtId="49" fontId="10" fillId="0" borderId="30" xfId="3" applyNumberFormat="1" applyFont="1" applyFill="1" applyBorder="1" applyAlignment="1">
      <alignment horizontal="center" vertical="center" wrapText="1"/>
    </xf>
    <xf numFmtId="0" fontId="28" fillId="5" borderId="101" xfId="3" applyNumberFormat="1" applyFont="1" applyFill="1" applyBorder="1" applyAlignment="1" applyProtection="1">
      <alignment horizontal="center" vertical="center"/>
    </xf>
    <xf numFmtId="0" fontId="28" fillId="5" borderId="94" xfId="3" applyNumberFormat="1" applyFont="1" applyFill="1" applyBorder="1" applyAlignment="1" applyProtection="1">
      <alignment horizontal="center" vertical="center"/>
    </xf>
    <xf numFmtId="0" fontId="28" fillId="5" borderId="95" xfId="3" applyNumberFormat="1" applyFont="1" applyFill="1" applyBorder="1" applyAlignment="1" applyProtection="1">
      <alignment horizontal="center" vertical="center"/>
    </xf>
    <xf numFmtId="170" fontId="28" fillId="5" borderId="43" xfId="3" applyNumberFormat="1" applyFont="1" applyFill="1" applyBorder="1" applyAlignment="1" applyProtection="1">
      <alignment horizontal="center" vertical="center"/>
    </xf>
    <xf numFmtId="170" fontId="28" fillId="5" borderId="4" xfId="3" applyNumberFormat="1" applyFont="1" applyFill="1" applyBorder="1" applyAlignment="1" applyProtection="1">
      <alignment horizontal="center" vertical="center"/>
    </xf>
    <xf numFmtId="170" fontId="28" fillId="5" borderId="44" xfId="3" applyNumberFormat="1" applyFont="1" applyFill="1" applyBorder="1" applyAlignment="1" applyProtection="1">
      <alignment horizontal="center" vertical="center"/>
    </xf>
    <xf numFmtId="49" fontId="10" fillId="5" borderId="56" xfId="3" applyNumberFormat="1" applyFont="1" applyFill="1" applyBorder="1" applyAlignment="1" applyProtection="1">
      <alignment horizontal="center" vertical="center"/>
    </xf>
    <xf numFmtId="49" fontId="28" fillId="5" borderId="23" xfId="0" applyNumberFormat="1" applyFont="1" applyFill="1" applyBorder="1" applyAlignment="1" applyProtection="1">
      <alignment horizontal="center" vertical="center"/>
    </xf>
    <xf numFmtId="49" fontId="28" fillId="5" borderId="0" xfId="0" applyNumberFormat="1" applyFont="1" applyFill="1" applyBorder="1" applyAlignment="1" applyProtection="1">
      <alignment horizontal="center" vertical="center"/>
    </xf>
    <xf numFmtId="49" fontId="28" fillId="5" borderId="69" xfId="0" applyNumberFormat="1" applyFont="1" applyFill="1" applyBorder="1" applyAlignment="1" applyProtection="1">
      <alignment horizontal="center" vertical="center"/>
    </xf>
    <xf numFmtId="0" fontId="28" fillId="0" borderId="49" xfId="3" applyFont="1" applyFill="1" applyBorder="1" applyAlignment="1">
      <alignment horizontal="center" vertical="center" wrapText="1"/>
    </xf>
    <xf numFmtId="0" fontId="28" fillId="0" borderId="50" xfId="3" applyFont="1" applyFill="1" applyBorder="1" applyAlignment="1">
      <alignment horizontal="center" vertical="center" wrapText="1"/>
    </xf>
    <xf numFmtId="0" fontId="28" fillId="0" borderId="48" xfId="3" applyFont="1" applyFill="1" applyBorder="1" applyAlignment="1">
      <alignment horizontal="center" vertical="center" wrapText="1"/>
    </xf>
    <xf numFmtId="0" fontId="28" fillId="0" borderId="43" xfId="3" applyFont="1" applyFill="1" applyBorder="1" applyAlignment="1">
      <alignment horizontal="center" vertical="center" wrapText="1"/>
    </xf>
    <xf numFmtId="0" fontId="28" fillId="0" borderId="4" xfId="3" applyFont="1" applyFill="1" applyBorder="1" applyAlignment="1">
      <alignment horizontal="center" vertical="center" wrapText="1"/>
    </xf>
    <xf numFmtId="0" fontId="28" fillId="0" borderId="74" xfId="3" applyFont="1" applyFill="1" applyBorder="1" applyAlignment="1">
      <alignment horizontal="center" vertical="center" wrapText="1"/>
    </xf>
    <xf numFmtId="0" fontId="28" fillId="0" borderId="73" xfId="3" applyFont="1" applyFill="1" applyBorder="1" applyAlignment="1">
      <alignment horizontal="center" vertical="center" wrapText="1"/>
    </xf>
    <xf numFmtId="0" fontId="10" fillId="5" borderId="101" xfId="3" applyNumberFormat="1" applyFont="1" applyFill="1" applyBorder="1" applyAlignment="1" applyProtection="1">
      <alignment horizontal="center" vertical="center"/>
    </xf>
    <xf numFmtId="0" fontId="10" fillId="5" borderId="94" xfId="3" applyNumberFormat="1" applyFont="1" applyFill="1" applyBorder="1" applyAlignment="1" applyProtection="1">
      <alignment horizontal="center" vertical="center"/>
    </xf>
    <xf numFmtId="0" fontId="10" fillId="5" borderId="95" xfId="3" applyNumberFormat="1" applyFont="1" applyFill="1" applyBorder="1" applyAlignment="1" applyProtection="1">
      <alignment horizontal="center" vertical="center"/>
    </xf>
    <xf numFmtId="164" fontId="28" fillId="5" borderId="100" xfId="0" applyNumberFormat="1" applyFont="1" applyFill="1" applyBorder="1" applyAlignment="1" applyProtection="1">
      <alignment horizontal="center" vertical="center"/>
    </xf>
    <xf numFmtId="164" fontId="28" fillId="5" borderId="97" xfId="0" applyNumberFormat="1" applyFont="1" applyFill="1" applyBorder="1" applyAlignment="1" applyProtection="1">
      <alignment horizontal="center" vertical="center"/>
    </xf>
    <xf numFmtId="164" fontId="28" fillId="5" borderId="98" xfId="0" applyNumberFormat="1" applyFont="1" applyFill="1" applyBorder="1" applyAlignment="1" applyProtection="1">
      <alignment horizontal="center" vertical="center"/>
    </xf>
    <xf numFmtId="164" fontId="28" fillId="5" borderId="99" xfId="0" applyNumberFormat="1" applyFont="1" applyFill="1" applyBorder="1" applyAlignment="1" applyProtection="1">
      <alignment horizontal="center" vertical="center"/>
    </xf>
    <xf numFmtId="169" fontId="10" fillId="5" borderId="43" xfId="3" applyNumberFormat="1" applyFont="1" applyFill="1" applyBorder="1" applyAlignment="1" applyProtection="1">
      <alignment horizontal="center" vertical="center" textRotation="90" wrapText="1"/>
    </xf>
    <xf numFmtId="169" fontId="10" fillId="5" borderId="21" xfId="3" applyNumberFormat="1" applyFont="1" applyFill="1" applyBorder="1" applyAlignment="1" applyProtection="1">
      <alignment horizontal="center" vertical="center" textRotation="90" wrapText="1"/>
    </xf>
    <xf numFmtId="169" fontId="10" fillId="5" borderId="61" xfId="3" applyNumberFormat="1" applyFont="1" applyFill="1" applyBorder="1" applyAlignment="1" applyProtection="1">
      <alignment horizontal="center" vertical="center" textRotation="90" wrapText="1"/>
    </xf>
    <xf numFmtId="169" fontId="10" fillId="5" borderId="41" xfId="3" applyNumberFormat="1" applyFont="1" applyFill="1" applyBorder="1" applyAlignment="1" applyProtection="1">
      <alignment horizontal="center" vertical="center"/>
    </xf>
    <xf numFmtId="169" fontId="10" fillId="5" borderId="35" xfId="3" applyNumberFormat="1" applyFont="1" applyFill="1" applyBorder="1" applyAlignment="1" applyProtection="1">
      <alignment horizontal="center" vertical="center"/>
    </xf>
    <xf numFmtId="169" fontId="10" fillId="5" borderId="7" xfId="3" applyNumberFormat="1" applyFont="1" applyFill="1" applyBorder="1" applyAlignment="1" applyProtection="1">
      <alignment horizontal="center" vertical="center"/>
    </xf>
    <xf numFmtId="169" fontId="10" fillId="5" borderId="1" xfId="3" applyNumberFormat="1" applyFont="1" applyFill="1" applyBorder="1" applyAlignment="1" applyProtection="1">
      <alignment horizontal="center" vertical="center" textRotation="90" wrapText="1"/>
    </xf>
    <xf numFmtId="169" fontId="10" fillId="5" borderId="15" xfId="3" applyNumberFormat="1" applyFont="1" applyFill="1" applyBorder="1" applyAlignment="1" applyProtection="1">
      <alignment horizontal="center" vertical="center" textRotation="90" wrapText="1"/>
    </xf>
    <xf numFmtId="169" fontId="10" fillId="5" borderId="1" xfId="3" applyNumberFormat="1" applyFont="1" applyFill="1" applyBorder="1" applyAlignment="1" applyProtection="1">
      <alignment horizontal="center" vertical="center" wrapText="1"/>
    </xf>
    <xf numFmtId="169" fontId="10" fillId="5" borderId="32" xfId="3" applyNumberFormat="1" applyFont="1" applyFill="1" applyBorder="1" applyAlignment="1" applyProtection="1">
      <alignment horizontal="center" vertical="center" wrapText="1"/>
    </xf>
    <xf numFmtId="0" fontId="10" fillId="5" borderId="91" xfId="3" applyNumberFormat="1" applyFont="1" applyFill="1" applyBorder="1" applyAlignment="1" applyProtection="1">
      <alignment horizontal="center" vertical="center"/>
    </xf>
    <xf numFmtId="0" fontId="10" fillId="5" borderId="102" xfId="3" applyNumberFormat="1" applyFont="1" applyFill="1" applyBorder="1" applyAlignment="1" applyProtection="1">
      <alignment horizontal="center" vertical="center"/>
    </xf>
    <xf numFmtId="0" fontId="10" fillId="5" borderId="92" xfId="3" applyNumberFormat="1" applyFont="1" applyFill="1" applyBorder="1" applyAlignment="1" applyProtection="1">
      <alignment horizontal="center" vertical="center"/>
    </xf>
    <xf numFmtId="0" fontId="10" fillId="5" borderId="74" xfId="3" applyNumberFormat="1" applyFont="1" applyFill="1" applyBorder="1" applyAlignment="1" applyProtection="1">
      <alignment horizontal="center" vertical="center"/>
    </xf>
    <xf numFmtId="0" fontId="10" fillId="5" borderId="93" xfId="3" applyNumberFormat="1" applyFont="1" applyFill="1" applyBorder="1" applyAlignment="1" applyProtection="1">
      <alignment horizontal="center" vertical="center"/>
    </xf>
    <xf numFmtId="169" fontId="10" fillId="5" borderId="4" xfId="3" applyNumberFormat="1" applyFont="1" applyFill="1" applyBorder="1" applyAlignment="1" applyProtection="1">
      <alignment horizontal="center" vertical="center" textRotation="90" wrapText="1"/>
    </xf>
    <xf numFmtId="169" fontId="10" fillId="5" borderId="74" xfId="3" applyNumberFormat="1" applyFont="1" applyFill="1" applyBorder="1" applyAlignment="1" applyProtection="1">
      <alignment horizontal="center" vertical="center" textRotation="90" wrapText="1"/>
    </xf>
    <xf numFmtId="169" fontId="10" fillId="5" borderId="62" xfId="3" applyNumberFormat="1" applyFont="1" applyFill="1" applyBorder="1" applyAlignment="1" applyProtection="1">
      <alignment horizontal="center" vertical="center" textRotation="90" wrapText="1"/>
    </xf>
    <xf numFmtId="169" fontId="10" fillId="5" borderId="44" xfId="3" applyNumberFormat="1" applyFont="1" applyFill="1" applyBorder="1" applyAlignment="1" applyProtection="1">
      <alignment horizontal="center" vertical="center" textRotation="90" wrapText="1"/>
    </xf>
    <xf numFmtId="169" fontId="10" fillId="5" borderId="73" xfId="3" applyNumberFormat="1" applyFont="1" applyFill="1" applyBorder="1" applyAlignment="1" applyProtection="1">
      <alignment horizontal="center" vertical="center" textRotation="90" wrapText="1"/>
    </xf>
    <xf numFmtId="169" fontId="10" fillId="5" borderId="75" xfId="3" applyNumberFormat="1" applyFont="1" applyFill="1" applyBorder="1" applyAlignment="1" applyProtection="1">
      <alignment horizontal="center" vertical="center" textRotation="90" wrapText="1"/>
    </xf>
    <xf numFmtId="169" fontId="10" fillId="5" borderId="103" xfId="3" applyNumberFormat="1" applyFont="1" applyFill="1" applyBorder="1" applyAlignment="1" applyProtection="1">
      <alignment horizontal="center" vertical="center" textRotation="90" wrapText="1"/>
    </xf>
    <xf numFmtId="169" fontId="22" fillId="5" borderId="101" xfId="3" applyNumberFormat="1" applyFont="1" applyFill="1" applyBorder="1" applyAlignment="1" applyProtection="1">
      <alignment horizontal="center" vertical="center" wrapText="1"/>
    </xf>
    <xf numFmtId="0" fontId="29" fillId="5" borderId="94" xfId="0" applyFont="1" applyFill="1" applyBorder="1" applyAlignment="1">
      <alignment horizontal="center" vertical="center" wrapText="1"/>
    </xf>
    <xf numFmtId="0" fontId="29" fillId="5" borderId="95" xfId="0" applyFont="1" applyFill="1" applyBorder="1" applyAlignment="1">
      <alignment horizontal="center" vertical="center" wrapText="1"/>
    </xf>
    <xf numFmtId="0" fontId="10" fillId="5" borderId="55" xfId="3" applyNumberFormat="1" applyFont="1" applyFill="1" applyBorder="1" applyAlignment="1" applyProtection="1">
      <alignment horizontal="center" vertical="center" textRotation="90"/>
    </xf>
    <xf numFmtId="0" fontId="10" fillId="5" borderId="56" xfId="3" applyNumberFormat="1" applyFont="1" applyFill="1" applyBorder="1" applyAlignment="1" applyProtection="1">
      <alignment horizontal="center" vertical="center" textRotation="90"/>
    </xf>
    <xf numFmtId="0" fontId="10" fillId="5" borderId="59" xfId="3" applyNumberFormat="1" applyFont="1" applyFill="1" applyBorder="1" applyAlignment="1" applyProtection="1">
      <alignment horizontal="center" vertical="center" textRotation="90"/>
    </xf>
    <xf numFmtId="169" fontId="10" fillId="5" borderId="55" xfId="3" applyNumberFormat="1" applyFont="1" applyFill="1" applyBorder="1" applyAlignment="1" applyProtection="1">
      <alignment horizontal="center" vertical="center"/>
    </xf>
    <xf numFmtId="169" fontId="10" fillId="5" borderId="56" xfId="3" applyNumberFormat="1" applyFont="1" applyFill="1" applyBorder="1" applyAlignment="1" applyProtection="1">
      <alignment horizontal="center" vertical="center"/>
    </xf>
    <xf numFmtId="169" fontId="10" fillId="5" borderId="59" xfId="3" applyNumberFormat="1" applyFont="1" applyFill="1" applyBorder="1" applyAlignment="1" applyProtection="1">
      <alignment horizontal="center" vertical="center"/>
    </xf>
    <xf numFmtId="169" fontId="10" fillId="5" borderId="10" xfId="3" applyNumberFormat="1" applyFont="1" applyFill="1" applyBorder="1" applyAlignment="1" applyProtection="1">
      <alignment horizontal="center" vertical="center" wrapText="1"/>
    </xf>
    <xf numFmtId="169" fontId="10" fillId="5" borderId="11" xfId="3" applyNumberFormat="1" applyFont="1" applyFill="1" applyBorder="1" applyAlignment="1" applyProtection="1">
      <alignment horizontal="center" vertical="center" wrapText="1"/>
    </xf>
    <xf numFmtId="169" fontId="10" fillId="5" borderId="12" xfId="3" applyNumberFormat="1" applyFont="1" applyFill="1" applyBorder="1" applyAlignment="1" applyProtection="1">
      <alignment horizontal="center" vertical="center" wrapText="1"/>
    </xf>
    <xf numFmtId="169" fontId="10" fillId="5" borderId="55" xfId="3" applyNumberFormat="1" applyFont="1" applyFill="1" applyBorder="1" applyAlignment="1" applyProtection="1">
      <alignment horizontal="center" vertical="center" textRotation="90" wrapText="1"/>
    </xf>
    <xf numFmtId="169" fontId="10" fillId="5" borderId="56" xfId="3" applyNumberFormat="1" applyFont="1" applyFill="1" applyBorder="1" applyAlignment="1" applyProtection="1">
      <alignment horizontal="center" vertical="center" textRotation="90" wrapText="1"/>
    </xf>
    <xf numFmtId="169" fontId="10" fillId="5" borderId="59" xfId="3" applyNumberFormat="1" applyFont="1" applyFill="1" applyBorder="1" applyAlignment="1" applyProtection="1">
      <alignment horizontal="center" vertical="center" textRotation="90" wrapText="1"/>
    </xf>
    <xf numFmtId="169" fontId="10" fillId="5" borderId="24" xfId="3" applyNumberFormat="1" applyFont="1" applyFill="1" applyBorder="1" applyAlignment="1" applyProtection="1">
      <alignment horizontal="center" vertical="center" wrapText="1"/>
    </xf>
    <xf numFmtId="169" fontId="10" fillId="5" borderId="28" xfId="3" applyNumberFormat="1" applyFont="1" applyFill="1" applyBorder="1" applyAlignment="1" applyProtection="1">
      <alignment horizontal="center" vertical="center" wrapText="1"/>
    </xf>
    <xf numFmtId="169" fontId="10" fillId="5" borderId="27" xfId="3" applyNumberFormat="1" applyFont="1" applyFill="1" applyBorder="1" applyAlignment="1" applyProtection="1">
      <alignment horizontal="center" vertical="center" wrapText="1"/>
    </xf>
    <xf numFmtId="0" fontId="10" fillId="5" borderId="101" xfId="3" applyNumberFormat="1" applyFont="1" applyFill="1" applyBorder="1" applyAlignment="1" applyProtection="1">
      <alignment horizontal="center" vertical="center" wrapText="1"/>
    </xf>
    <xf numFmtId="0" fontId="10" fillId="5" borderId="94" xfId="3" applyNumberFormat="1" applyFont="1" applyFill="1" applyBorder="1" applyAlignment="1" applyProtection="1">
      <alignment horizontal="center" vertical="center" wrapText="1"/>
    </xf>
    <xf numFmtId="0" fontId="10" fillId="5" borderId="95" xfId="3" applyNumberFormat="1" applyFont="1" applyFill="1" applyBorder="1" applyAlignment="1" applyProtection="1">
      <alignment horizontal="center" vertical="center" wrapText="1"/>
    </xf>
    <xf numFmtId="0" fontId="10" fillId="5" borderId="70" xfId="3" applyNumberFormat="1" applyFont="1" applyFill="1" applyBorder="1" applyAlignment="1" applyProtection="1">
      <alignment horizontal="center" vertical="center" wrapText="1"/>
    </xf>
    <xf numFmtId="0" fontId="10" fillId="5" borderId="9" xfId="3" applyNumberFormat="1" applyFont="1" applyFill="1" applyBorder="1" applyAlignment="1" applyProtection="1">
      <alignment horizontal="center" vertical="center" wrapText="1"/>
    </xf>
    <xf numFmtId="0" fontId="10" fillId="5" borderId="60" xfId="3" applyNumberFormat="1" applyFont="1" applyFill="1" applyBorder="1" applyAlignment="1" applyProtection="1">
      <alignment horizontal="center" vertical="center" wrapText="1"/>
    </xf>
    <xf numFmtId="169" fontId="10" fillId="5" borderId="31" xfId="3" applyNumberFormat="1" applyFont="1" applyFill="1" applyBorder="1" applyAlignment="1" applyProtection="1">
      <alignment horizontal="center" vertical="center" textRotation="90" wrapText="1"/>
    </xf>
    <xf numFmtId="169" fontId="10" fillId="5" borderId="14" xfId="3" applyNumberFormat="1" applyFont="1" applyFill="1" applyBorder="1" applyAlignment="1" applyProtection="1">
      <alignment horizontal="center" vertical="center" textRotation="90" wrapText="1"/>
    </xf>
    <xf numFmtId="169" fontId="10" fillId="5" borderId="32" xfId="3" applyNumberFormat="1" applyFont="1" applyFill="1" applyBorder="1" applyAlignment="1" applyProtection="1">
      <alignment horizontal="center" vertical="center" textRotation="90" wrapText="1"/>
    </xf>
    <xf numFmtId="169" fontId="10" fillId="5" borderId="16" xfId="3" applyNumberFormat="1" applyFont="1" applyFill="1" applyBorder="1" applyAlignment="1" applyProtection="1">
      <alignment horizontal="center" vertical="center" textRotation="90" wrapText="1"/>
    </xf>
    <xf numFmtId="0" fontId="28" fillId="5" borderId="8" xfId="3" applyFont="1" applyFill="1" applyBorder="1" applyAlignment="1">
      <alignment horizontal="center" vertical="center" wrapText="1"/>
    </xf>
    <xf numFmtId="0" fontId="28" fillId="5" borderId="2" xfId="3" applyFont="1" applyFill="1" applyBorder="1" applyAlignment="1">
      <alignment horizontal="center" vertical="center" wrapText="1"/>
    </xf>
    <xf numFmtId="0" fontId="28" fillId="5" borderId="19" xfId="3" applyFont="1" applyFill="1" applyBorder="1" applyAlignment="1">
      <alignment horizontal="center" vertical="center" wrapText="1"/>
    </xf>
    <xf numFmtId="170" fontId="28" fillId="5" borderId="31" xfId="3" applyNumberFormat="1" applyFont="1" applyFill="1" applyBorder="1" applyAlignment="1" applyProtection="1">
      <alignment horizontal="center" vertical="center"/>
    </xf>
    <xf numFmtId="0" fontId="28" fillId="0" borderId="8" xfId="3" applyFont="1" applyFill="1" applyBorder="1" applyAlignment="1">
      <alignment horizontal="center" vertical="center" wrapText="1"/>
    </xf>
    <xf numFmtId="0" fontId="28" fillId="0" borderId="19" xfId="3" applyFont="1" applyFill="1" applyBorder="1" applyAlignment="1">
      <alignment horizontal="center" vertical="center" wrapText="1"/>
    </xf>
    <xf numFmtId="49" fontId="10" fillId="5" borderId="55" xfId="3" applyNumberFormat="1" applyFont="1" applyFill="1" applyBorder="1" applyAlignment="1" applyProtection="1">
      <alignment horizontal="center" vertical="center"/>
    </xf>
    <xf numFmtId="49" fontId="10" fillId="5" borderId="59" xfId="3" applyNumberFormat="1" applyFont="1" applyFill="1" applyBorder="1" applyAlignment="1" applyProtection="1">
      <alignment horizontal="center" vertical="center"/>
    </xf>
    <xf numFmtId="49" fontId="28" fillId="5" borderId="24" xfId="0" applyNumberFormat="1" applyFont="1" applyFill="1" applyBorder="1" applyAlignment="1" applyProtection="1">
      <alignment horizontal="center" vertical="center"/>
    </xf>
    <xf numFmtId="49" fontId="28" fillId="5" borderId="28" xfId="0" applyNumberFormat="1" applyFont="1" applyFill="1" applyBorder="1" applyAlignment="1" applyProtection="1">
      <alignment horizontal="center" vertical="center"/>
    </xf>
    <xf numFmtId="49" fontId="28" fillId="5" borderId="27" xfId="0" applyNumberFormat="1" applyFont="1" applyFill="1" applyBorder="1" applyAlignment="1" applyProtection="1">
      <alignment horizontal="center" vertical="center"/>
    </xf>
    <xf numFmtId="170" fontId="28" fillId="5" borderId="15" xfId="3" applyNumberFormat="1" applyFont="1" applyFill="1" applyBorder="1" applyAlignment="1" applyProtection="1">
      <alignment horizontal="center" vertical="center"/>
    </xf>
    <xf numFmtId="170" fontId="28" fillId="5" borderId="16" xfId="3" applyNumberFormat="1" applyFont="1" applyFill="1" applyBorder="1" applyAlignment="1" applyProtection="1">
      <alignment horizontal="center" vertical="center"/>
    </xf>
    <xf numFmtId="170" fontId="28" fillId="5" borderId="14" xfId="3" applyNumberFormat="1" applyFont="1" applyFill="1" applyBorder="1" applyAlignment="1" applyProtection="1">
      <alignment horizontal="center" vertical="center"/>
    </xf>
    <xf numFmtId="49" fontId="10" fillId="0" borderId="47" xfId="3" applyNumberFormat="1" applyFont="1" applyFill="1" applyBorder="1" applyAlignment="1">
      <alignment horizontal="center" vertical="center" wrapText="1"/>
    </xf>
    <xf numFmtId="0" fontId="25" fillId="0" borderId="1" xfId="1" applyFont="1" applyBorder="1" applyAlignment="1">
      <alignment horizontal="center" vertical="center" wrapText="1"/>
    </xf>
    <xf numFmtId="0" fontId="25" fillId="0" borderId="41" xfId="1" applyFont="1" applyFill="1" applyBorder="1" applyAlignment="1">
      <alignment horizontal="center" vertical="center" wrapText="1"/>
    </xf>
    <xf numFmtId="0" fontId="25" fillId="0" borderId="35" xfId="0" applyFont="1" applyFill="1" applyBorder="1" applyAlignment="1">
      <alignment vertical="center" wrapText="1"/>
    </xf>
    <xf numFmtId="0" fontId="25" fillId="0" borderId="7" xfId="0" applyFont="1" applyFill="1" applyBorder="1" applyAlignment="1">
      <alignment vertical="center" wrapText="1"/>
    </xf>
    <xf numFmtId="0" fontId="25" fillId="0" borderId="111" xfId="0" applyFont="1" applyBorder="1" applyAlignment="1">
      <alignment horizontal="center" vertical="center" wrapText="1"/>
    </xf>
    <xf numFmtId="0" fontId="30" fillId="0" borderId="112" xfId="0" applyFont="1" applyBorder="1" applyAlignment="1">
      <alignment horizontal="center" vertical="center" wrapText="1"/>
    </xf>
    <xf numFmtId="0" fontId="30" fillId="0" borderId="107" xfId="0" applyFont="1" applyBorder="1" applyAlignment="1">
      <alignment horizontal="center" vertical="center" wrapText="1"/>
    </xf>
    <xf numFmtId="0" fontId="25" fillId="0" borderId="111" xfId="0" applyNumberFormat="1" applyFont="1" applyFill="1" applyBorder="1" applyAlignment="1">
      <alignment horizontal="center" vertical="center" wrapText="1"/>
    </xf>
    <xf numFmtId="0" fontId="30" fillId="0" borderId="112" xfId="0" applyFont="1" applyFill="1" applyBorder="1" applyAlignment="1">
      <alignment horizontal="center" vertical="center" wrapText="1"/>
    </xf>
    <xf numFmtId="0" fontId="30" fillId="0" borderId="107" xfId="0" applyFont="1" applyFill="1" applyBorder="1" applyAlignment="1">
      <alignment horizontal="center" vertical="center" wrapText="1"/>
    </xf>
    <xf numFmtId="0" fontId="25" fillId="0" borderId="111" xfId="0" applyFont="1" applyFill="1" applyBorder="1" applyAlignment="1">
      <alignment horizontal="center" vertical="center" wrapText="1"/>
    </xf>
    <xf numFmtId="0" fontId="24" fillId="0" borderId="112" xfId="0" applyFont="1" applyFill="1" applyBorder="1" applyAlignment="1">
      <alignment horizontal="center" vertical="center" wrapText="1"/>
    </xf>
    <xf numFmtId="0" fontId="24" fillId="0" borderId="107" xfId="0" applyFont="1" applyFill="1" applyBorder="1" applyAlignment="1">
      <alignment horizontal="center" vertical="center" wrapText="1"/>
    </xf>
    <xf numFmtId="1" fontId="25" fillId="0" borderId="111" xfId="0" applyNumberFormat="1" applyFont="1" applyBorder="1" applyAlignment="1">
      <alignment horizontal="center" vertical="center" wrapText="1"/>
    </xf>
    <xf numFmtId="1" fontId="24" fillId="0" borderId="112" xfId="0" applyNumberFormat="1" applyFont="1" applyBorder="1" applyAlignment="1">
      <alignment horizontal="center" vertical="center" wrapText="1"/>
    </xf>
    <xf numFmtId="1" fontId="24" fillId="0" borderId="107" xfId="0" applyNumberFormat="1" applyFont="1" applyBorder="1" applyAlignment="1">
      <alignment horizontal="center" vertical="center" wrapText="1"/>
    </xf>
    <xf numFmtId="0" fontId="25" fillId="0" borderId="1" xfId="1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108" xfId="0" applyFont="1" applyFill="1" applyBorder="1" applyAlignment="1">
      <alignment horizontal="center" vertical="center" wrapText="1"/>
    </xf>
    <xf numFmtId="0" fontId="30" fillId="0" borderId="109" xfId="0" applyFont="1" applyFill="1" applyBorder="1" applyAlignment="1">
      <alignment horizontal="center" vertical="center" wrapText="1"/>
    </xf>
    <xf numFmtId="0" fontId="30" fillId="0" borderId="113" xfId="0" applyFont="1" applyFill="1" applyBorder="1" applyAlignment="1">
      <alignment horizontal="center" vertical="center" wrapText="1"/>
    </xf>
    <xf numFmtId="49" fontId="25" fillId="0" borderId="1" xfId="1" applyNumberFormat="1" applyFont="1" applyBorder="1" applyAlignment="1" applyProtection="1">
      <alignment horizontal="center" vertical="center" wrapText="1"/>
      <protection locked="0"/>
    </xf>
    <xf numFmtId="0" fontId="25" fillId="0" borderId="78" xfId="0" applyFont="1" applyBorder="1" applyAlignment="1">
      <alignment horizontal="center" vertical="center" wrapText="1"/>
    </xf>
    <xf numFmtId="0" fontId="25" fillId="0" borderId="77" xfId="0" applyFont="1" applyBorder="1" applyAlignment="1">
      <alignment horizontal="center" vertical="center" wrapText="1"/>
    </xf>
    <xf numFmtId="0" fontId="25" fillId="0" borderId="80" xfId="0" applyFont="1" applyBorder="1" applyAlignment="1">
      <alignment horizontal="center" vertical="center" wrapText="1"/>
    </xf>
    <xf numFmtId="0" fontId="25" fillId="0" borderId="75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81" xfId="0" applyFont="1" applyBorder="1" applyAlignment="1">
      <alignment horizontal="center" vertical="center" wrapText="1"/>
    </xf>
    <xf numFmtId="0" fontId="25" fillId="0" borderId="72" xfId="0" applyFont="1" applyBorder="1" applyAlignment="1">
      <alignment horizontal="center" vertical="center" wrapText="1"/>
    </xf>
    <xf numFmtId="0" fontId="25" fillId="0" borderId="34" xfId="0" applyFont="1" applyBorder="1" applyAlignment="1">
      <alignment horizontal="center" vertical="center" wrapText="1"/>
    </xf>
    <xf numFmtId="0" fontId="25" fillId="0" borderId="66" xfId="0" applyFont="1" applyBorder="1" applyAlignment="1">
      <alignment horizontal="center" vertical="center" wrapText="1"/>
    </xf>
    <xf numFmtId="0" fontId="10" fillId="0" borderId="24" xfId="0" applyFont="1" applyFill="1" applyBorder="1" applyAlignment="1">
      <alignment horizontal="center" vertical="center" wrapText="1"/>
    </xf>
    <xf numFmtId="0" fontId="0" fillId="0" borderId="28" xfId="0" applyFill="1" applyBorder="1" applyAlignment="1">
      <alignment horizontal="center" vertical="center" wrapText="1"/>
    </xf>
    <xf numFmtId="0" fontId="22" fillId="0" borderId="78" xfId="1" applyFont="1" applyFill="1" applyBorder="1" applyAlignment="1">
      <alignment horizontal="center" vertical="center" wrapText="1"/>
    </xf>
    <xf numFmtId="0" fontId="29" fillId="0" borderId="77" xfId="0" applyFont="1" applyFill="1" applyBorder="1" applyAlignment="1">
      <alignment horizontal="center" vertical="center" wrapText="1"/>
    </xf>
    <xf numFmtId="0" fontId="29" fillId="0" borderId="80" xfId="0" applyFont="1" applyFill="1" applyBorder="1" applyAlignment="1">
      <alignment horizontal="center" vertical="center" wrapText="1"/>
    </xf>
    <xf numFmtId="0" fontId="29" fillId="0" borderId="75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center" vertical="center" wrapText="1"/>
    </xf>
    <xf numFmtId="0" fontId="29" fillId="0" borderId="81" xfId="0" applyFont="1" applyFill="1" applyBorder="1" applyAlignment="1">
      <alignment horizontal="center" vertical="center" wrapText="1"/>
    </xf>
    <xf numFmtId="0" fontId="29" fillId="0" borderId="72" xfId="0" applyFont="1" applyFill="1" applyBorder="1" applyAlignment="1">
      <alignment horizontal="center" vertical="center" wrapText="1"/>
    </xf>
    <xf numFmtId="0" fontId="29" fillId="0" borderId="34" xfId="0" applyFont="1" applyFill="1" applyBorder="1" applyAlignment="1">
      <alignment horizontal="center" vertical="center" wrapText="1"/>
    </xf>
    <xf numFmtId="0" fontId="29" fillId="0" borderId="66" xfId="0" applyFont="1" applyFill="1" applyBorder="1" applyAlignment="1">
      <alignment horizontal="center" vertical="center" wrapText="1"/>
    </xf>
    <xf numFmtId="0" fontId="18" fillId="0" borderId="78" xfId="1" applyFont="1" applyFill="1" applyBorder="1" applyAlignment="1">
      <alignment horizontal="center" vertical="center" wrapText="1"/>
    </xf>
    <xf numFmtId="0" fontId="24" fillId="0" borderId="77" xfId="0" applyFont="1" applyFill="1" applyBorder="1" applyAlignment="1">
      <alignment horizontal="center" vertical="center" wrapText="1"/>
    </xf>
    <xf numFmtId="0" fontId="24" fillId="0" borderId="80" xfId="0" applyFont="1" applyFill="1" applyBorder="1" applyAlignment="1">
      <alignment horizontal="center" vertical="center" wrapText="1"/>
    </xf>
    <xf numFmtId="0" fontId="24" fillId="0" borderId="75" xfId="0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center" vertical="center" wrapText="1"/>
    </xf>
    <xf numFmtId="0" fontId="24" fillId="0" borderId="81" xfId="0" applyFont="1" applyFill="1" applyBorder="1" applyAlignment="1">
      <alignment horizontal="center" vertical="center" wrapText="1"/>
    </xf>
    <xf numFmtId="0" fontId="24" fillId="0" borderId="72" xfId="0" applyFont="1" applyFill="1" applyBorder="1" applyAlignment="1">
      <alignment horizontal="center" vertical="center" wrapText="1"/>
    </xf>
    <xf numFmtId="0" fontId="24" fillId="0" borderId="34" xfId="0" applyFont="1" applyFill="1" applyBorder="1" applyAlignment="1">
      <alignment horizontal="center" vertical="center" wrapText="1"/>
    </xf>
    <xf numFmtId="0" fontId="24" fillId="0" borderId="66" xfId="0" applyFont="1" applyFill="1" applyBorder="1" applyAlignment="1">
      <alignment horizontal="center" vertical="center" wrapText="1"/>
    </xf>
    <xf numFmtId="0" fontId="28" fillId="0" borderId="78" xfId="1" applyFont="1" applyFill="1" applyBorder="1" applyAlignment="1">
      <alignment horizontal="center" vertical="center" wrapText="1"/>
    </xf>
    <xf numFmtId="0" fontId="65" fillId="0" borderId="77" xfId="0" applyFont="1" applyFill="1" applyBorder="1" applyAlignment="1">
      <alignment wrapText="1"/>
    </xf>
    <xf numFmtId="0" fontId="65" fillId="0" borderId="80" xfId="0" applyFont="1" applyFill="1" applyBorder="1" applyAlignment="1">
      <alignment wrapText="1"/>
    </xf>
    <xf numFmtId="0" fontId="65" fillId="0" borderId="75" xfId="0" applyFont="1" applyFill="1" applyBorder="1" applyAlignment="1">
      <alignment wrapText="1"/>
    </xf>
    <xf numFmtId="0" fontId="65" fillId="0" borderId="0" xfId="0" applyFont="1" applyFill="1" applyAlignment="1">
      <alignment wrapText="1"/>
    </xf>
    <xf numFmtId="0" fontId="65" fillId="0" borderId="81" xfId="0" applyFont="1" applyFill="1" applyBorder="1" applyAlignment="1">
      <alignment wrapText="1"/>
    </xf>
    <xf numFmtId="0" fontId="65" fillId="0" borderId="72" xfId="0" applyFont="1" applyFill="1" applyBorder="1" applyAlignment="1">
      <alignment wrapText="1"/>
    </xf>
    <xf numFmtId="0" fontId="65" fillId="0" borderId="34" xfId="0" applyFont="1" applyFill="1" applyBorder="1" applyAlignment="1">
      <alignment wrapText="1"/>
    </xf>
    <xf numFmtId="0" fontId="65" fillId="0" borderId="66" xfId="0" applyFont="1" applyFill="1" applyBorder="1" applyAlignment="1">
      <alignment wrapText="1"/>
    </xf>
    <xf numFmtId="0" fontId="10" fillId="0" borderId="24" xfId="0" applyFont="1" applyFill="1" applyBorder="1" applyAlignment="1">
      <alignment horizontal="center" vertical="center"/>
    </xf>
    <xf numFmtId="0" fontId="10" fillId="0" borderId="28" xfId="0" applyFont="1" applyFill="1" applyBorder="1" applyAlignment="1">
      <alignment horizontal="center" vertical="center"/>
    </xf>
    <xf numFmtId="0" fontId="10" fillId="0" borderId="27" xfId="0" applyFont="1" applyFill="1" applyBorder="1" applyAlignment="1">
      <alignment horizontal="center" vertical="center"/>
    </xf>
    <xf numFmtId="0" fontId="10" fillId="0" borderId="28" xfId="0" applyFont="1" applyFill="1" applyBorder="1" applyAlignment="1">
      <alignment horizontal="center" vertical="center" wrapText="1"/>
    </xf>
    <xf numFmtId="0" fontId="0" fillId="0" borderId="27" xfId="0" applyFill="1" applyBorder="1" applyAlignment="1">
      <alignment horizontal="center" vertical="center" wrapText="1"/>
    </xf>
    <xf numFmtId="0" fontId="24" fillId="0" borderId="109" xfId="0" applyFont="1" applyFill="1" applyBorder="1" applyAlignment="1">
      <alignment horizontal="center" vertical="center" wrapText="1"/>
    </xf>
    <xf numFmtId="0" fontId="24" fillId="0" borderId="110" xfId="0" applyFont="1" applyFill="1" applyBorder="1" applyAlignment="1">
      <alignment horizontal="center" vertical="center" wrapText="1"/>
    </xf>
    <xf numFmtId="0" fontId="18" fillId="0" borderId="41" xfId="1" applyFont="1" applyFill="1" applyBorder="1" applyAlignment="1">
      <alignment horizontal="center" vertical="center" wrapText="1"/>
    </xf>
    <xf numFmtId="49" fontId="25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30" fillId="0" borderId="110" xfId="0" applyFont="1" applyFill="1" applyBorder="1" applyAlignment="1">
      <alignment horizontal="center" vertical="center" wrapText="1"/>
    </xf>
    <xf numFmtId="0" fontId="18" fillId="0" borderId="0" xfId="1" applyFont="1" applyFill="1" applyAlignment="1">
      <alignment horizontal="center"/>
    </xf>
    <xf numFmtId="0" fontId="27" fillId="0" borderId="78" xfId="1" applyFont="1" applyFill="1" applyBorder="1" applyAlignment="1">
      <alignment horizontal="center" vertical="center" wrapText="1"/>
    </xf>
    <xf numFmtId="0" fontId="18" fillId="0" borderId="78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49" fontId="18" fillId="0" borderId="1" xfId="1" applyNumberFormat="1" applyFont="1" applyFill="1" applyBorder="1" applyAlignment="1">
      <alignment horizontal="center" vertical="center" wrapText="1"/>
    </xf>
    <xf numFmtId="0" fontId="18" fillId="0" borderId="1" xfId="1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wrapText="1"/>
    </xf>
    <xf numFmtId="0" fontId="25" fillId="0" borderId="1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12" fillId="0" borderId="0" xfId="0" applyFont="1" applyBorder="1" applyAlignment="1">
      <alignment horizontal="center"/>
    </xf>
    <xf numFmtId="0" fontId="18" fillId="0" borderId="0" xfId="0" applyFont="1" applyFill="1" applyBorder="1" applyAlignment="1">
      <alignment horizontal="center" wrapText="1"/>
    </xf>
    <xf numFmtId="0" fontId="24" fillId="0" borderId="0" xfId="0" applyFont="1" applyFill="1" applyAlignment="1">
      <alignment wrapText="1"/>
    </xf>
    <xf numFmtId="0" fontId="10" fillId="0" borderId="25" xfId="0" applyFont="1" applyFill="1" applyBorder="1" applyAlignment="1">
      <alignment horizontal="center" vertical="center" textRotation="90"/>
    </xf>
    <xf numFmtId="0" fontId="10" fillId="0" borderId="47" xfId="0" applyFont="1" applyFill="1" applyBorder="1" applyAlignment="1">
      <alignment horizontal="center" vertical="center" textRotation="90"/>
    </xf>
    <xf numFmtId="0" fontId="14" fillId="0" borderId="0" xfId="0" applyFont="1" applyBorder="1" applyAlignment="1">
      <alignment horizontal="center"/>
    </xf>
    <xf numFmtId="0" fontId="13" fillId="0" borderId="0" xfId="0" applyFont="1" applyBorder="1" applyAlignment="1">
      <alignment horizontal="left" wrapText="1"/>
    </xf>
    <xf numFmtId="0" fontId="15" fillId="0" borderId="0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8" fillId="0" borderId="0" xfId="0" applyFont="1" applyBorder="1" applyAlignment="1">
      <alignment horizontal="left" vertical="center"/>
    </xf>
    <xf numFmtId="0" fontId="13" fillId="0" borderId="0" xfId="0" applyFont="1" applyAlignment="1">
      <alignment horizontal="left" wrapText="1"/>
    </xf>
    <xf numFmtId="0" fontId="20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3" fillId="0" borderId="0" xfId="0" applyFont="1" applyBorder="1" applyAlignment="1">
      <alignment horizontal="left" vertical="top" wrapText="1"/>
    </xf>
    <xf numFmtId="0" fontId="20" fillId="0" borderId="0" xfId="0" applyFont="1" applyAlignment="1">
      <alignment vertical="top" wrapText="1"/>
    </xf>
    <xf numFmtId="0" fontId="13" fillId="0" borderId="0" xfId="0" applyFont="1" applyAlignment="1">
      <alignment horizontal="left" vertical="top" wrapText="1"/>
    </xf>
    <xf numFmtId="0" fontId="10" fillId="0" borderId="10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25" fillId="0" borderId="106" xfId="0" applyFont="1" applyBorder="1" applyAlignment="1">
      <alignment horizontal="center" vertical="center" wrapText="1"/>
    </xf>
    <xf numFmtId="0" fontId="24" fillId="0" borderId="107" xfId="0" applyFont="1" applyBorder="1" applyAlignment="1">
      <alignment horizontal="center" vertical="center" wrapText="1"/>
    </xf>
    <xf numFmtId="0" fontId="25" fillId="0" borderId="106" xfId="0" applyFont="1" applyBorder="1" applyAlignment="1">
      <alignment horizontal="center" wrapText="1"/>
    </xf>
    <xf numFmtId="0" fontId="24" fillId="0" borderId="107" xfId="0" applyFont="1" applyBorder="1" applyAlignment="1">
      <alignment horizontal="center" wrapText="1"/>
    </xf>
    <xf numFmtId="0" fontId="25" fillId="0" borderId="108" xfId="0" applyFont="1" applyBorder="1" applyAlignment="1">
      <alignment horizontal="center" vertical="center" wrapText="1"/>
    </xf>
    <xf numFmtId="0" fontId="24" fillId="0" borderId="109" xfId="0" applyFont="1" applyBorder="1" applyAlignment="1">
      <alignment horizontal="center" vertical="center" wrapText="1"/>
    </xf>
    <xf numFmtId="0" fontId="24" fillId="0" borderId="110" xfId="0" applyFont="1" applyBorder="1" applyAlignment="1">
      <alignment horizontal="center" vertical="center" wrapText="1"/>
    </xf>
    <xf numFmtId="0" fontId="24" fillId="0" borderId="112" xfId="0" applyFont="1" applyBorder="1" applyAlignment="1">
      <alignment horizontal="center" vertical="center" wrapText="1"/>
    </xf>
    <xf numFmtId="0" fontId="25" fillId="0" borderId="41" xfId="1" applyFont="1" applyBorder="1" applyAlignment="1">
      <alignment horizontal="center" vertical="center" wrapText="1"/>
    </xf>
    <xf numFmtId="0" fontId="25" fillId="0" borderId="35" xfId="0" applyFont="1" applyBorder="1" applyAlignment="1">
      <alignment vertical="center" wrapText="1"/>
    </xf>
    <xf numFmtId="0" fontId="25" fillId="0" borderId="7" xfId="0" applyFont="1" applyBorder="1" applyAlignment="1">
      <alignment vertical="center" wrapText="1"/>
    </xf>
    <xf numFmtId="0" fontId="13" fillId="0" borderId="0" xfId="0" applyFont="1" applyFill="1" applyBorder="1" applyAlignment="1">
      <alignment horizontal="left" wrapText="1"/>
    </xf>
    <xf numFmtId="49" fontId="25" fillId="0" borderId="1" xfId="1" applyNumberFormat="1" applyFont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/>
    </xf>
    <xf numFmtId="0" fontId="28" fillId="0" borderId="77" xfId="1" applyFont="1" applyFill="1" applyBorder="1" applyAlignment="1">
      <alignment horizontal="center" vertical="center" wrapText="1"/>
    </xf>
    <xf numFmtId="0" fontId="28" fillId="0" borderId="80" xfId="1" applyFont="1" applyFill="1" applyBorder="1" applyAlignment="1">
      <alignment horizontal="center" vertical="center" wrapText="1"/>
    </xf>
    <xf numFmtId="0" fontId="28" fillId="0" borderId="75" xfId="1" applyFont="1" applyFill="1" applyBorder="1" applyAlignment="1">
      <alignment horizontal="center" vertical="center" wrapText="1"/>
    </xf>
    <xf numFmtId="0" fontId="28" fillId="0" borderId="0" xfId="1" applyFont="1" applyFill="1" applyBorder="1" applyAlignment="1">
      <alignment horizontal="center" vertical="center" wrapText="1"/>
    </xf>
    <xf numFmtId="0" fontId="28" fillId="0" borderId="81" xfId="1" applyFont="1" applyFill="1" applyBorder="1" applyAlignment="1">
      <alignment horizontal="center" vertical="center" wrapText="1"/>
    </xf>
    <xf numFmtId="0" fontId="28" fillId="0" borderId="72" xfId="1" applyFont="1" applyFill="1" applyBorder="1" applyAlignment="1">
      <alignment horizontal="center" vertical="center" wrapText="1"/>
    </xf>
    <xf numFmtId="0" fontId="28" fillId="0" borderId="34" xfId="1" applyFont="1" applyFill="1" applyBorder="1" applyAlignment="1">
      <alignment horizontal="center" vertical="center" wrapText="1"/>
    </xf>
    <xf numFmtId="0" fontId="28" fillId="0" borderId="66" xfId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5" fillId="0" borderId="114" xfId="0" applyFont="1" applyFill="1" applyBorder="1" applyAlignment="1">
      <alignment horizontal="center" wrapText="1"/>
    </xf>
    <xf numFmtId="0" fontId="24" fillId="0" borderId="110" xfId="0" applyFont="1" applyFill="1" applyBorder="1" applyAlignment="1">
      <alignment horizontal="center" wrapText="1"/>
    </xf>
    <xf numFmtId="166" fontId="28" fillId="0" borderId="103" xfId="3" applyNumberFormat="1" applyFont="1" applyFill="1" applyBorder="1" applyAlignment="1" applyProtection="1">
      <alignment horizontal="center" vertical="center"/>
    </xf>
    <xf numFmtId="0" fontId="28" fillId="0" borderId="60" xfId="3" applyNumberFormat="1" applyFont="1" applyFill="1" applyBorder="1" applyAlignment="1" applyProtection="1">
      <alignment horizontal="center" vertical="center"/>
    </xf>
    <xf numFmtId="0" fontId="28" fillId="0" borderId="22" xfId="3" applyFont="1" applyFill="1" applyBorder="1" applyAlignment="1" applyProtection="1">
      <alignment horizontal="right" vertical="center"/>
    </xf>
    <xf numFmtId="0" fontId="28" fillId="0" borderId="55" xfId="3" applyFont="1" applyFill="1" applyBorder="1" applyAlignment="1" applyProtection="1">
      <alignment horizontal="right" vertical="center"/>
    </xf>
    <xf numFmtId="166" fontId="34" fillId="0" borderId="70" xfId="3" applyNumberFormat="1" applyFont="1" applyFill="1" applyBorder="1" applyAlignment="1" applyProtection="1">
      <alignment horizontal="center" vertical="center"/>
    </xf>
    <xf numFmtId="166" fontId="34" fillId="0" borderId="9" xfId="3" applyNumberFormat="1" applyFont="1" applyFill="1" applyBorder="1" applyAlignment="1" applyProtection="1">
      <alignment horizontal="center" vertical="center"/>
    </xf>
    <xf numFmtId="0" fontId="34" fillId="0" borderId="60" xfId="3" applyNumberFormat="1" applyFont="1" applyFill="1" applyBorder="1" applyAlignment="1" applyProtection="1">
      <alignment horizontal="center" vertical="center"/>
    </xf>
    <xf numFmtId="166" fontId="28" fillId="0" borderId="9" xfId="3" applyNumberFormat="1" applyFont="1" applyFill="1" applyBorder="1" applyAlignment="1" applyProtection="1">
      <alignment horizontal="center" vertical="center"/>
    </xf>
    <xf numFmtId="0" fontId="28" fillId="0" borderId="34" xfId="0" applyFont="1" applyFill="1" applyBorder="1" applyAlignment="1" applyProtection="1">
      <alignment horizontal="right" vertical="center"/>
    </xf>
    <xf numFmtId="0" fontId="28" fillId="0" borderId="0" xfId="0" applyFont="1" applyFill="1" applyBorder="1" applyAlignment="1" applyProtection="1">
      <alignment horizontal="right" vertical="center"/>
    </xf>
    <xf numFmtId="169" fontId="28" fillId="0" borderId="5" xfId="3" applyNumberFormat="1" applyFont="1" applyFill="1" applyBorder="1" applyAlignment="1" applyProtection="1">
      <alignment horizontal="right" vertical="center"/>
    </xf>
    <xf numFmtId="169" fontId="28" fillId="0" borderId="3" xfId="3" applyNumberFormat="1" applyFont="1" applyFill="1" applyBorder="1" applyAlignment="1" applyProtection="1">
      <alignment horizontal="right" vertical="center"/>
    </xf>
    <xf numFmtId="169" fontId="28" fillId="0" borderId="6" xfId="3" applyNumberFormat="1" applyFont="1" applyFill="1" applyBorder="1" applyAlignment="1" applyProtection="1">
      <alignment horizontal="right" vertical="center"/>
    </xf>
    <xf numFmtId="169" fontId="38" fillId="0" borderId="0" xfId="3" applyNumberFormat="1" applyFont="1" applyFill="1" applyBorder="1" applyAlignment="1" applyProtection="1">
      <alignment horizontal="left"/>
    </xf>
    <xf numFmtId="49" fontId="31" fillId="0" borderId="49" xfId="0" applyNumberFormat="1" applyFont="1" applyFill="1" applyBorder="1" applyAlignment="1" applyProtection="1">
      <alignment horizontal="center" vertical="center" wrapText="1"/>
    </xf>
    <xf numFmtId="49" fontId="31" fillId="0" borderId="50" xfId="0" applyNumberFormat="1" applyFont="1" applyFill="1" applyBorder="1" applyAlignment="1" applyProtection="1">
      <alignment horizontal="center" vertical="center" wrapText="1"/>
    </xf>
    <xf numFmtId="49" fontId="31" fillId="0" borderId="57" xfId="0" applyNumberFormat="1" applyFont="1" applyFill="1" applyBorder="1" applyAlignment="1" applyProtection="1">
      <alignment horizontal="center" vertical="center" wrapText="1"/>
    </xf>
    <xf numFmtId="0" fontId="37" fillId="0" borderId="34" xfId="0" applyFont="1" applyFill="1" applyBorder="1" applyAlignment="1">
      <alignment horizontal="right" vertical="center"/>
    </xf>
    <xf numFmtId="0" fontId="37" fillId="0" borderId="0" xfId="0" applyFont="1" applyFill="1" applyBorder="1" applyAlignment="1">
      <alignment horizontal="right" vertical="center"/>
    </xf>
    <xf numFmtId="0" fontId="28" fillId="0" borderId="2" xfId="3" applyFont="1" applyFill="1" applyBorder="1" applyAlignment="1">
      <alignment horizontal="center" vertical="center" wrapText="1"/>
    </xf>
    <xf numFmtId="49" fontId="10" fillId="0" borderId="78" xfId="3" applyNumberFormat="1" applyFont="1" applyFill="1" applyBorder="1" applyAlignment="1">
      <alignment horizontal="center" vertical="center" wrapText="1"/>
    </xf>
    <xf numFmtId="49" fontId="10" fillId="0" borderId="77" xfId="3" applyNumberFormat="1" applyFont="1" applyFill="1" applyBorder="1" applyAlignment="1">
      <alignment horizontal="center" vertical="center" wrapText="1"/>
    </xf>
    <xf numFmtId="49" fontId="10" fillId="0" borderId="72" xfId="3" applyNumberFormat="1" applyFont="1" applyFill="1" applyBorder="1" applyAlignment="1">
      <alignment horizontal="center" vertical="center" wrapText="1"/>
    </xf>
    <xf numFmtId="49" fontId="10" fillId="0" borderId="34" xfId="3" applyNumberFormat="1" applyFont="1" applyFill="1" applyBorder="1" applyAlignment="1">
      <alignment horizontal="center" vertical="center" wrapText="1"/>
    </xf>
    <xf numFmtId="170" fontId="28" fillId="0" borderId="70" xfId="3" applyNumberFormat="1" applyFont="1" applyFill="1" applyBorder="1" applyAlignment="1" applyProtection="1">
      <alignment horizontal="center" vertical="center"/>
    </xf>
    <xf numFmtId="170" fontId="28" fillId="0" borderId="9" xfId="3" applyNumberFormat="1" applyFont="1" applyFill="1" applyBorder="1" applyAlignment="1" applyProtection="1">
      <alignment horizontal="center" vertical="center"/>
    </xf>
    <xf numFmtId="170" fontId="28" fillId="0" borderId="8" xfId="3" applyNumberFormat="1" applyFont="1" applyFill="1" applyBorder="1" applyAlignment="1" applyProtection="1">
      <alignment horizontal="center" vertical="center"/>
    </xf>
    <xf numFmtId="170" fontId="28" fillId="0" borderId="2" xfId="3" applyNumberFormat="1" applyFont="1" applyFill="1" applyBorder="1" applyAlignment="1" applyProtection="1">
      <alignment horizontal="center" vertical="center"/>
    </xf>
    <xf numFmtId="170" fontId="28" fillId="0" borderId="59" xfId="3" applyNumberFormat="1" applyFont="1" applyFill="1" applyBorder="1" applyAlignment="1" applyProtection="1">
      <alignment horizontal="center" vertical="center"/>
    </xf>
    <xf numFmtId="0" fontId="28" fillId="0" borderId="22" xfId="3" applyFont="1" applyFill="1" applyBorder="1" applyAlignment="1">
      <alignment horizontal="right" vertical="center"/>
    </xf>
    <xf numFmtId="49" fontId="10" fillId="0" borderId="41" xfId="3" applyNumberFormat="1" applyFont="1" applyFill="1" applyBorder="1" applyAlignment="1">
      <alignment horizontal="center" vertical="center" wrapText="1"/>
    </xf>
    <xf numFmtId="49" fontId="10" fillId="0" borderId="35" xfId="3" applyNumberFormat="1" applyFont="1" applyFill="1" applyBorder="1" applyAlignment="1">
      <alignment horizontal="center" vertical="center" wrapText="1"/>
    </xf>
    <xf numFmtId="49" fontId="10" fillId="0" borderId="55" xfId="3" applyNumberFormat="1" applyFont="1" applyFill="1" applyBorder="1" applyAlignment="1">
      <alignment horizontal="center" vertical="center" wrapText="1"/>
    </xf>
    <xf numFmtId="49" fontId="10" fillId="0" borderId="59" xfId="3" applyNumberFormat="1" applyFont="1" applyFill="1" applyBorder="1" applyAlignment="1">
      <alignment horizontal="center" vertical="center" wrapText="1"/>
    </xf>
    <xf numFmtId="0" fontId="28" fillId="0" borderId="1" xfId="3" applyFont="1" applyFill="1" applyBorder="1" applyAlignment="1">
      <alignment horizontal="center" vertical="center" wrapText="1"/>
    </xf>
    <xf numFmtId="0" fontId="28" fillId="0" borderId="41" xfId="3" applyFont="1" applyFill="1" applyBorder="1" applyAlignment="1">
      <alignment horizontal="center" vertical="center" wrapText="1"/>
    </xf>
    <xf numFmtId="170" fontId="28" fillId="0" borderId="21" xfId="3" applyNumberFormat="1" applyFont="1" applyFill="1" applyBorder="1" applyAlignment="1" applyProtection="1">
      <alignment horizontal="center" vertical="center"/>
    </xf>
    <xf numFmtId="170" fontId="28" fillId="0" borderId="74" xfId="3" applyNumberFormat="1" applyFont="1" applyFill="1" applyBorder="1" applyAlignment="1" applyProtection="1">
      <alignment horizontal="center" vertical="center"/>
    </xf>
    <xf numFmtId="170" fontId="28" fillId="0" borderId="73" xfId="3" applyNumberFormat="1" applyFont="1" applyFill="1" applyBorder="1" applyAlignment="1" applyProtection="1">
      <alignment horizontal="center" vertical="center"/>
    </xf>
    <xf numFmtId="49" fontId="28" fillId="0" borderId="101" xfId="0" applyNumberFormat="1" applyFont="1" applyFill="1" applyBorder="1" applyAlignment="1" applyProtection="1">
      <alignment horizontal="center" vertical="center"/>
    </xf>
    <xf numFmtId="49" fontId="28" fillId="0" borderId="94" xfId="0" applyNumberFormat="1" applyFont="1" applyFill="1" applyBorder="1" applyAlignment="1" applyProtection="1">
      <alignment horizontal="center" vertical="center"/>
    </xf>
    <xf numFmtId="49" fontId="28" fillId="0" borderId="95" xfId="0" applyNumberFormat="1" applyFont="1" applyFill="1" applyBorder="1" applyAlignment="1" applyProtection="1">
      <alignment horizontal="center" vertical="center"/>
    </xf>
    <xf numFmtId="170" fontId="28" fillId="0" borderId="43" xfId="3" applyNumberFormat="1" applyFont="1" applyFill="1" applyBorder="1" applyAlignment="1" applyProtection="1">
      <alignment horizontal="center" vertical="center"/>
    </xf>
    <xf numFmtId="170" fontId="28" fillId="0" borderId="4" xfId="3" applyNumberFormat="1" applyFont="1" applyFill="1" applyBorder="1" applyAlignment="1" applyProtection="1">
      <alignment horizontal="center" vertical="center"/>
    </xf>
    <xf numFmtId="170" fontId="28" fillId="0" borderId="44" xfId="3" applyNumberFormat="1" applyFont="1" applyFill="1" applyBorder="1" applyAlignment="1" applyProtection="1">
      <alignment horizontal="center" vertical="center"/>
    </xf>
    <xf numFmtId="0" fontId="28" fillId="0" borderId="115" xfId="0" applyFont="1" applyFill="1" applyBorder="1" applyAlignment="1">
      <alignment horizontal="center" vertical="center" wrapText="1"/>
    </xf>
    <xf numFmtId="0" fontId="28" fillId="0" borderId="116" xfId="0" applyFont="1" applyFill="1" applyBorder="1" applyAlignment="1">
      <alignment horizontal="center" vertical="center" wrapText="1"/>
    </xf>
    <xf numFmtId="0" fontId="28" fillId="0" borderId="101" xfId="3" applyNumberFormat="1" applyFont="1" applyFill="1" applyBorder="1" applyAlignment="1" applyProtection="1">
      <alignment horizontal="center" vertical="center"/>
    </xf>
    <xf numFmtId="0" fontId="28" fillId="0" borderId="94" xfId="3" applyNumberFormat="1" applyFont="1" applyFill="1" applyBorder="1" applyAlignment="1" applyProtection="1">
      <alignment horizontal="center" vertical="center"/>
    </xf>
    <xf numFmtId="0" fontId="28" fillId="0" borderId="95" xfId="3" applyNumberFormat="1" applyFont="1" applyFill="1" applyBorder="1" applyAlignment="1" applyProtection="1">
      <alignment horizontal="center" vertical="center"/>
    </xf>
    <xf numFmtId="0" fontId="28" fillId="0" borderId="104" xfId="0" applyFont="1" applyFill="1" applyBorder="1" applyAlignment="1">
      <alignment horizontal="center" vertical="center" wrapText="1"/>
    </xf>
    <xf numFmtId="0" fontId="28" fillId="0" borderId="105" xfId="0" applyFont="1" applyFill="1" applyBorder="1" applyAlignment="1">
      <alignment horizontal="center" vertical="center" wrapText="1"/>
    </xf>
    <xf numFmtId="164" fontId="28" fillId="0" borderId="70" xfId="0" applyNumberFormat="1" applyFont="1" applyFill="1" applyBorder="1" applyAlignment="1" applyProtection="1">
      <alignment horizontal="center" vertical="center" wrapText="1"/>
    </xf>
    <xf numFmtId="164" fontId="28" fillId="0" borderId="9" xfId="0" applyNumberFormat="1" applyFont="1" applyFill="1" applyBorder="1" applyAlignment="1" applyProtection="1">
      <alignment horizontal="center" vertical="center" wrapText="1"/>
    </xf>
    <xf numFmtId="49" fontId="10" fillId="0" borderId="56" xfId="3" applyNumberFormat="1" applyFont="1" applyFill="1" applyBorder="1" applyAlignment="1" applyProtection="1">
      <alignment horizontal="center" vertical="center"/>
    </xf>
    <xf numFmtId="49" fontId="10" fillId="0" borderId="45" xfId="3" applyNumberFormat="1" applyFont="1" applyFill="1" applyBorder="1" applyAlignment="1" applyProtection="1">
      <alignment horizontal="center" vertical="center"/>
    </xf>
    <xf numFmtId="49" fontId="10" fillId="0" borderId="64" xfId="3" applyNumberFormat="1" applyFont="1" applyFill="1" applyBorder="1" applyAlignment="1" applyProtection="1">
      <alignment horizontal="center" vertical="center"/>
    </xf>
    <xf numFmtId="49" fontId="10" fillId="0" borderId="59" xfId="3" applyNumberFormat="1" applyFont="1" applyFill="1" applyBorder="1" applyAlignment="1" applyProtection="1">
      <alignment horizontal="center" vertical="center"/>
    </xf>
    <xf numFmtId="49" fontId="28" fillId="0" borderId="8" xfId="0" applyNumberFormat="1" applyFont="1" applyFill="1" applyBorder="1" applyAlignment="1" applyProtection="1">
      <alignment horizontal="center" vertical="center"/>
    </xf>
    <xf numFmtId="49" fontId="28" fillId="0" borderId="2" xfId="0" applyNumberFormat="1" applyFont="1" applyFill="1" applyBorder="1" applyAlignment="1" applyProtection="1">
      <alignment horizontal="center" vertical="center"/>
    </xf>
    <xf numFmtId="49" fontId="10" fillId="0" borderId="8" xfId="3" applyNumberFormat="1" applyFont="1" applyFill="1" applyBorder="1" applyAlignment="1">
      <alignment horizontal="center" vertical="center" wrapText="1"/>
    </xf>
    <xf numFmtId="49" fontId="10" fillId="0" borderId="2" xfId="3" applyNumberFormat="1" applyFont="1" applyFill="1" applyBorder="1" applyAlignment="1">
      <alignment horizontal="center" vertical="center" wrapText="1"/>
    </xf>
    <xf numFmtId="49" fontId="28" fillId="0" borderId="23" xfId="0" applyNumberFormat="1" applyFont="1" applyFill="1" applyBorder="1" applyAlignment="1" applyProtection="1">
      <alignment horizontal="center" vertical="center"/>
    </xf>
    <xf numFmtId="49" fontId="28" fillId="0" borderId="0" xfId="0" applyNumberFormat="1" applyFont="1" applyFill="1" applyBorder="1" applyAlignment="1" applyProtection="1">
      <alignment horizontal="center" vertical="center"/>
    </xf>
    <xf numFmtId="49" fontId="28" fillId="0" borderId="69" xfId="0" applyNumberFormat="1" applyFont="1" applyFill="1" applyBorder="1" applyAlignment="1" applyProtection="1">
      <alignment horizontal="center" vertical="center"/>
    </xf>
    <xf numFmtId="49" fontId="10" fillId="0" borderId="75" xfId="3" applyNumberFormat="1" applyFont="1" applyFill="1" applyBorder="1" applyAlignment="1">
      <alignment horizontal="center" vertical="center" wrapText="1"/>
    </xf>
    <xf numFmtId="49" fontId="10" fillId="0" borderId="0" xfId="3" applyNumberFormat="1" applyFont="1" applyFill="1" applyBorder="1" applyAlignment="1">
      <alignment horizontal="center" vertical="center" wrapText="1"/>
    </xf>
    <xf numFmtId="0" fontId="28" fillId="0" borderId="70" xfId="3" applyFont="1" applyFill="1" applyBorder="1" applyAlignment="1">
      <alignment horizontal="center" vertical="center" wrapText="1"/>
    </xf>
    <xf numFmtId="0" fontId="28" fillId="0" borderId="9" xfId="3" applyFont="1" applyFill="1" applyBorder="1" applyAlignment="1">
      <alignment horizontal="center" vertical="center" wrapText="1"/>
    </xf>
    <xf numFmtId="169" fontId="10" fillId="0" borderId="41" xfId="3" applyNumberFormat="1" applyFont="1" applyFill="1" applyBorder="1" applyAlignment="1" applyProtection="1">
      <alignment horizontal="center" vertical="center"/>
    </xf>
    <xf numFmtId="169" fontId="10" fillId="0" borderId="35" xfId="3" applyNumberFormat="1" applyFont="1" applyFill="1" applyBorder="1" applyAlignment="1" applyProtection="1">
      <alignment horizontal="center" vertical="center"/>
    </xf>
    <xf numFmtId="169" fontId="10" fillId="0" borderId="7" xfId="3" applyNumberFormat="1" applyFont="1" applyFill="1" applyBorder="1" applyAlignment="1" applyProtection="1">
      <alignment horizontal="center" vertical="center"/>
    </xf>
    <xf numFmtId="169" fontId="10" fillId="0" borderId="4" xfId="3" applyNumberFormat="1" applyFont="1" applyFill="1" applyBorder="1" applyAlignment="1" applyProtection="1">
      <alignment horizontal="center" vertical="center" textRotation="90" wrapText="1"/>
    </xf>
    <xf numFmtId="169" fontId="10" fillId="0" borderId="74" xfId="3" applyNumberFormat="1" applyFont="1" applyFill="1" applyBorder="1" applyAlignment="1" applyProtection="1">
      <alignment horizontal="center" vertical="center" textRotation="90" wrapText="1"/>
    </xf>
    <xf numFmtId="169" fontId="10" fillId="0" borderId="62" xfId="3" applyNumberFormat="1" applyFont="1" applyFill="1" applyBorder="1" applyAlignment="1" applyProtection="1">
      <alignment horizontal="center" vertical="center" textRotation="90" wrapText="1"/>
    </xf>
    <xf numFmtId="0" fontId="10" fillId="0" borderId="101" xfId="3" applyNumberFormat="1" applyFont="1" applyFill="1" applyBorder="1" applyAlignment="1" applyProtection="1">
      <alignment horizontal="center" vertical="center"/>
    </xf>
    <xf numFmtId="0" fontId="10" fillId="0" borderId="95" xfId="3" applyNumberFormat="1" applyFont="1" applyFill="1" applyBorder="1" applyAlignment="1" applyProtection="1">
      <alignment horizontal="center" vertical="center"/>
    </xf>
    <xf numFmtId="169" fontId="10" fillId="0" borderId="32" xfId="3" applyNumberFormat="1" applyFont="1" applyFill="1" applyBorder="1" applyAlignment="1" applyProtection="1">
      <alignment horizontal="center" vertical="center" textRotation="90" wrapText="1"/>
    </xf>
    <xf numFmtId="169" fontId="10" fillId="0" borderId="16" xfId="3" applyNumberFormat="1" applyFont="1" applyFill="1" applyBorder="1" applyAlignment="1" applyProtection="1">
      <alignment horizontal="center" vertical="center" textRotation="90" wrapText="1"/>
    </xf>
    <xf numFmtId="169" fontId="10" fillId="0" borderId="1" xfId="3" applyNumberFormat="1" applyFont="1" applyFill="1" applyBorder="1" applyAlignment="1" applyProtection="1">
      <alignment horizontal="center" vertical="center" wrapText="1"/>
    </xf>
    <xf numFmtId="169" fontId="10" fillId="0" borderId="32" xfId="3" applyNumberFormat="1" applyFont="1" applyFill="1" applyBorder="1" applyAlignment="1" applyProtection="1">
      <alignment horizontal="center" vertical="center" wrapText="1"/>
    </xf>
    <xf numFmtId="169" fontId="10" fillId="0" borderId="31" xfId="3" applyNumberFormat="1" applyFont="1" applyFill="1" applyBorder="1" applyAlignment="1" applyProtection="1">
      <alignment horizontal="center" vertical="center" textRotation="90" wrapText="1"/>
    </xf>
    <xf numFmtId="169" fontId="10" fillId="0" borderId="14" xfId="3" applyNumberFormat="1" applyFont="1" applyFill="1" applyBorder="1" applyAlignment="1" applyProtection="1">
      <alignment horizontal="center" vertical="center" textRotation="90" wrapText="1"/>
    </xf>
    <xf numFmtId="169" fontId="10" fillId="0" borderId="1" xfId="3" applyNumberFormat="1" applyFont="1" applyFill="1" applyBorder="1" applyAlignment="1" applyProtection="1">
      <alignment horizontal="center" vertical="center" textRotation="90" wrapText="1"/>
    </xf>
    <xf numFmtId="169" fontId="10" fillId="0" borderId="15" xfId="3" applyNumberFormat="1" applyFont="1" applyFill="1" applyBorder="1" applyAlignment="1" applyProtection="1">
      <alignment horizontal="center" vertical="center" textRotation="90" wrapText="1"/>
    </xf>
    <xf numFmtId="49" fontId="10" fillId="0" borderId="20" xfId="3" applyNumberFormat="1" applyFont="1" applyFill="1" applyBorder="1" applyAlignment="1">
      <alignment horizontal="center" vertical="center" wrapText="1"/>
    </xf>
    <xf numFmtId="164" fontId="28" fillId="0" borderId="100" xfId="0" applyNumberFormat="1" applyFont="1" applyFill="1" applyBorder="1" applyAlignment="1" applyProtection="1">
      <alignment horizontal="center" vertical="center"/>
    </xf>
    <xf numFmtId="164" fontId="28" fillId="0" borderId="97" xfId="0" applyNumberFormat="1" applyFont="1" applyFill="1" applyBorder="1" applyAlignment="1" applyProtection="1">
      <alignment horizontal="center" vertical="center"/>
    </xf>
    <xf numFmtId="164" fontId="28" fillId="0" borderId="98" xfId="0" applyNumberFormat="1" applyFont="1" applyFill="1" applyBorder="1" applyAlignment="1" applyProtection="1">
      <alignment horizontal="center" vertical="center"/>
    </xf>
    <xf numFmtId="164" fontId="28" fillId="0" borderId="99" xfId="0" applyNumberFormat="1" applyFont="1" applyFill="1" applyBorder="1" applyAlignment="1" applyProtection="1">
      <alignment horizontal="center" vertical="center"/>
    </xf>
    <xf numFmtId="0" fontId="10" fillId="0" borderId="21" xfId="3" applyNumberFormat="1" applyFont="1" applyFill="1" applyBorder="1" applyAlignment="1" applyProtection="1">
      <alignment horizontal="center" vertical="center"/>
    </xf>
    <xf numFmtId="0" fontId="10" fillId="0" borderId="81" xfId="3" applyNumberFormat="1" applyFont="1" applyFill="1" applyBorder="1" applyAlignment="1" applyProtection="1">
      <alignment horizontal="center" vertical="center"/>
    </xf>
    <xf numFmtId="0" fontId="10" fillId="0" borderId="74" xfId="3" applyNumberFormat="1" applyFont="1" applyFill="1" applyBorder="1" applyAlignment="1" applyProtection="1">
      <alignment horizontal="center" vertical="center"/>
    </xf>
    <xf numFmtId="0" fontId="10" fillId="0" borderId="73" xfId="3" applyNumberFormat="1" applyFont="1" applyFill="1" applyBorder="1" applyAlignment="1" applyProtection="1">
      <alignment horizontal="center" vertical="center"/>
    </xf>
    <xf numFmtId="169" fontId="10" fillId="0" borderId="44" xfId="3" applyNumberFormat="1" applyFont="1" applyFill="1" applyBorder="1" applyAlignment="1" applyProtection="1">
      <alignment horizontal="center" vertical="center" textRotation="90" wrapText="1"/>
    </xf>
    <xf numFmtId="169" fontId="10" fillId="0" borderId="73" xfId="3" applyNumberFormat="1" applyFont="1" applyFill="1" applyBorder="1" applyAlignment="1" applyProtection="1">
      <alignment horizontal="center" vertical="center" textRotation="90" wrapText="1"/>
    </xf>
    <xf numFmtId="169" fontId="10" fillId="0" borderId="75" xfId="3" applyNumberFormat="1" applyFont="1" applyFill="1" applyBorder="1" applyAlignment="1" applyProtection="1">
      <alignment horizontal="center" vertical="center" textRotation="90" wrapText="1"/>
    </xf>
    <xf numFmtId="169" fontId="10" fillId="0" borderId="103" xfId="3" applyNumberFormat="1" applyFont="1" applyFill="1" applyBorder="1" applyAlignment="1" applyProtection="1">
      <alignment horizontal="center" vertical="center" textRotation="90" wrapText="1"/>
    </xf>
    <xf numFmtId="169" fontId="22" fillId="0" borderId="23" xfId="3" applyNumberFormat="1" applyFont="1" applyFill="1" applyBorder="1" applyAlignment="1" applyProtection="1">
      <alignment horizontal="center" vertical="center" wrapText="1"/>
    </xf>
    <xf numFmtId="0" fontId="10" fillId="0" borderId="55" xfId="3" applyNumberFormat="1" applyFont="1" applyFill="1" applyBorder="1" applyAlignment="1" applyProtection="1">
      <alignment horizontal="center" vertical="center" textRotation="90"/>
    </xf>
    <xf numFmtId="0" fontId="10" fillId="0" borderId="56" xfId="3" applyNumberFormat="1" applyFont="1" applyFill="1" applyBorder="1" applyAlignment="1" applyProtection="1">
      <alignment horizontal="center" vertical="center" textRotation="90"/>
    </xf>
    <xf numFmtId="0" fontId="10" fillId="0" borderId="59" xfId="3" applyNumberFormat="1" applyFont="1" applyFill="1" applyBorder="1" applyAlignment="1" applyProtection="1">
      <alignment horizontal="center" vertical="center" textRotation="90"/>
    </xf>
    <xf numFmtId="169" fontId="10" fillId="0" borderId="55" xfId="3" applyNumberFormat="1" applyFont="1" applyFill="1" applyBorder="1" applyAlignment="1" applyProtection="1">
      <alignment horizontal="center" vertical="center"/>
    </xf>
    <xf numFmtId="169" fontId="10" fillId="0" borderId="56" xfId="3" applyNumberFormat="1" applyFont="1" applyFill="1" applyBorder="1" applyAlignment="1" applyProtection="1">
      <alignment horizontal="center" vertical="center"/>
    </xf>
    <xf numFmtId="169" fontId="10" fillId="0" borderId="59" xfId="3" applyNumberFormat="1" applyFont="1" applyFill="1" applyBorder="1" applyAlignment="1" applyProtection="1">
      <alignment horizontal="center" vertical="center"/>
    </xf>
    <xf numFmtId="169" fontId="10" fillId="0" borderId="10" xfId="3" applyNumberFormat="1" applyFont="1" applyFill="1" applyBorder="1" applyAlignment="1" applyProtection="1">
      <alignment horizontal="center" vertical="center" wrapText="1"/>
    </xf>
    <xf numFmtId="169" fontId="10" fillId="0" borderId="11" xfId="3" applyNumberFormat="1" applyFont="1" applyFill="1" applyBorder="1" applyAlignment="1" applyProtection="1">
      <alignment horizontal="center" vertical="center" wrapText="1"/>
    </xf>
    <xf numFmtId="169" fontId="10" fillId="0" borderId="12" xfId="3" applyNumberFormat="1" applyFont="1" applyFill="1" applyBorder="1" applyAlignment="1" applyProtection="1">
      <alignment horizontal="center" vertical="center" wrapText="1"/>
    </xf>
    <xf numFmtId="169" fontId="10" fillId="0" borderId="55" xfId="3" applyNumberFormat="1" applyFont="1" applyFill="1" applyBorder="1" applyAlignment="1" applyProtection="1">
      <alignment horizontal="center" vertical="center" textRotation="90" wrapText="1"/>
    </xf>
    <xf numFmtId="169" fontId="10" fillId="0" borderId="56" xfId="3" applyNumberFormat="1" applyFont="1" applyFill="1" applyBorder="1" applyAlignment="1" applyProtection="1">
      <alignment horizontal="center" vertical="center" textRotation="90" wrapText="1"/>
    </xf>
    <xf numFmtId="169" fontId="10" fillId="0" borderId="59" xfId="3" applyNumberFormat="1" applyFont="1" applyFill="1" applyBorder="1" applyAlignment="1" applyProtection="1">
      <alignment horizontal="center" vertical="center" textRotation="90" wrapText="1"/>
    </xf>
    <xf numFmtId="169" fontId="10" fillId="0" borderId="24" xfId="3" applyNumberFormat="1" applyFont="1" applyFill="1" applyBorder="1" applyAlignment="1" applyProtection="1">
      <alignment horizontal="center" vertical="center" wrapText="1"/>
    </xf>
    <xf numFmtId="169" fontId="10" fillId="0" borderId="28" xfId="3" applyNumberFormat="1" applyFont="1" applyFill="1" applyBorder="1" applyAlignment="1" applyProtection="1">
      <alignment horizontal="center" vertical="center" wrapText="1"/>
    </xf>
    <xf numFmtId="169" fontId="10" fillId="0" borderId="27" xfId="3" applyNumberFormat="1" applyFont="1" applyFill="1" applyBorder="1" applyAlignment="1" applyProtection="1">
      <alignment horizontal="center" vertical="center" wrapText="1"/>
    </xf>
    <xf numFmtId="0" fontId="10" fillId="0" borderId="101" xfId="3" applyNumberFormat="1" applyFont="1" applyFill="1" applyBorder="1" applyAlignment="1" applyProtection="1">
      <alignment horizontal="center" vertical="center" wrapText="1"/>
    </xf>
    <xf numFmtId="0" fontId="10" fillId="0" borderId="94" xfId="3" applyNumberFormat="1" applyFont="1" applyFill="1" applyBorder="1" applyAlignment="1" applyProtection="1">
      <alignment horizontal="center" vertical="center" wrapText="1"/>
    </xf>
    <xf numFmtId="0" fontId="10" fillId="0" borderId="95" xfId="3" applyNumberFormat="1" applyFont="1" applyFill="1" applyBorder="1" applyAlignment="1" applyProtection="1">
      <alignment horizontal="center" vertical="center" wrapText="1"/>
    </xf>
    <xf numFmtId="0" fontId="10" fillId="0" borderId="70" xfId="3" applyNumberFormat="1" applyFont="1" applyFill="1" applyBorder="1" applyAlignment="1" applyProtection="1">
      <alignment horizontal="center" vertical="center" wrapText="1"/>
    </xf>
    <xf numFmtId="0" fontId="10" fillId="0" borderId="9" xfId="3" applyNumberFormat="1" applyFont="1" applyFill="1" applyBorder="1" applyAlignment="1" applyProtection="1">
      <alignment horizontal="center" vertical="center" wrapText="1"/>
    </xf>
    <xf numFmtId="0" fontId="10" fillId="0" borderId="60" xfId="3" applyNumberFormat="1" applyFont="1" applyFill="1" applyBorder="1" applyAlignment="1" applyProtection="1">
      <alignment horizontal="center" vertical="center" wrapText="1"/>
    </xf>
    <xf numFmtId="0" fontId="10" fillId="0" borderId="94" xfId="3" applyNumberFormat="1" applyFont="1" applyFill="1" applyBorder="1" applyAlignment="1" applyProtection="1">
      <alignment horizontal="center" vertical="center"/>
    </xf>
    <xf numFmtId="169" fontId="10" fillId="0" borderId="43" xfId="3" applyNumberFormat="1" applyFont="1" applyFill="1" applyBorder="1" applyAlignment="1" applyProtection="1">
      <alignment horizontal="center" vertical="center" textRotation="90" wrapText="1"/>
    </xf>
    <xf numFmtId="169" fontId="10" fillId="0" borderId="21" xfId="3" applyNumberFormat="1" applyFont="1" applyFill="1" applyBorder="1" applyAlignment="1" applyProtection="1">
      <alignment horizontal="center" vertical="center" textRotation="90" wrapText="1"/>
    </xf>
    <xf numFmtId="169" fontId="10" fillId="0" borderId="61" xfId="3" applyNumberFormat="1" applyFont="1" applyFill="1" applyBorder="1" applyAlignment="1" applyProtection="1">
      <alignment horizontal="center" vertical="center" textRotation="90" wrapText="1"/>
    </xf>
    <xf numFmtId="49" fontId="17" fillId="0" borderId="4" xfId="3" applyNumberFormat="1" applyFont="1" applyFill="1" applyBorder="1" applyAlignment="1" applyProtection="1">
      <alignment horizontal="center" vertical="center"/>
    </xf>
    <xf numFmtId="49" fontId="17" fillId="0" borderId="71" xfId="3" applyNumberFormat="1" applyFont="1" applyFill="1" applyBorder="1" applyAlignment="1" applyProtection="1">
      <alignment horizontal="center" vertical="center"/>
    </xf>
    <xf numFmtId="49" fontId="17" fillId="0" borderId="45" xfId="3" applyNumberFormat="1" applyFont="1" applyFill="1" applyBorder="1" applyAlignment="1" applyProtection="1">
      <alignment horizontal="center" vertical="center"/>
    </xf>
    <xf numFmtId="49" fontId="17" fillId="0" borderId="59" xfId="3" applyNumberFormat="1" applyFont="1" applyFill="1" applyBorder="1" applyAlignment="1" applyProtection="1">
      <alignment horizontal="center" vertical="center"/>
    </xf>
    <xf numFmtId="49" fontId="17" fillId="0" borderId="55" xfId="3" applyNumberFormat="1" applyFont="1" applyFill="1" applyBorder="1" applyAlignment="1">
      <alignment horizontal="center" vertical="center" wrapText="1"/>
    </xf>
    <xf numFmtId="49" fontId="17" fillId="0" borderId="59" xfId="3" applyNumberFormat="1" applyFont="1" applyFill="1" applyBorder="1" applyAlignment="1">
      <alignment horizontal="center" vertical="center" wrapText="1"/>
    </xf>
    <xf numFmtId="0" fontId="10" fillId="0" borderId="1" xfId="3" applyNumberFormat="1" applyFont="1" applyFill="1" applyBorder="1" applyAlignment="1" applyProtection="1">
      <alignment horizontal="center" vertical="center"/>
    </xf>
    <xf numFmtId="169" fontId="71" fillId="0" borderId="1" xfId="3" applyNumberFormat="1" applyFont="1" applyFill="1" applyBorder="1" applyAlignment="1" applyProtection="1">
      <alignment horizontal="center" vertical="center"/>
    </xf>
    <xf numFmtId="49" fontId="72" fillId="0" borderId="1" xfId="3" applyNumberFormat="1" applyFont="1" applyFill="1" applyBorder="1" applyAlignment="1" applyProtection="1">
      <alignment horizontal="center" vertical="center" wrapText="1"/>
    </xf>
    <xf numFmtId="49" fontId="72" fillId="0" borderId="1" xfId="3" applyNumberFormat="1" applyFont="1" applyFill="1" applyBorder="1" applyAlignment="1" applyProtection="1">
      <alignment horizontal="center" vertical="center"/>
    </xf>
    <xf numFmtId="49" fontId="72" fillId="0" borderId="4" xfId="3" applyNumberFormat="1" applyFont="1" applyFill="1" applyBorder="1" applyAlignment="1" applyProtection="1">
      <alignment horizontal="center" vertical="center" wrapText="1"/>
    </xf>
    <xf numFmtId="49" fontId="72" fillId="0" borderId="71" xfId="3" applyNumberFormat="1" applyFont="1" applyFill="1" applyBorder="1" applyAlignment="1" applyProtection="1">
      <alignment horizontal="center" vertical="center"/>
    </xf>
    <xf numFmtId="0" fontId="10" fillId="0" borderId="1" xfId="3" applyNumberFormat="1" applyFont="1" applyFill="1" applyBorder="1" applyAlignment="1" applyProtection="1">
      <alignment horizontal="center" vertical="center" wrapText="1"/>
    </xf>
    <xf numFmtId="0" fontId="10" fillId="0" borderId="4" xfId="3" applyNumberFormat="1" applyFont="1" applyFill="1" applyBorder="1" applyAlignment="1" applyProtection="1">
      <alignment horizontal="center" vertical="center" wrapText="1"/>
    </xf>
    <xf numFmtId="169" fontId="17" fillId="0" borderId="4" xfId="3" applyNumberFormat="1" applyFont="1" applyFill="1" applyBorder="1" applyAlignment="1" applyProtection="1">
      <alignment horizontal="center" vertical="center"/>
    </xf>
    <xf numFmtId="169" fontId="17" fillId="0" borderId="74" xfId="3" applyNumberFormat="1" applyFont="1" applyFill="1" applyBorder="1" applyAlignment="1" applyProtection="1">
      <alignment horizontal="center" vertical="center"/>
    </xf>
    <xf numFmtId="169" fontId="17" fillId="0" borderId="71" xfId="3" applyNumberFormat="1" applyFont="1" applyFill="1" applyBorder="1" applyAlignment="1" applyProtection="1">
      <alignment horizontal="center" vertical="center"/>
    </xf>
    <xf numFmtId="49" fontId="17" fillId="0" borderId="1" xfId="3" applyNumberFormat="1" applyFont="1" applyFill="1" applyBorder="1" applyAlignment="1" applyProtection="1">
      <alignment horizontal="center" vertical="center" wrapText="1"/>
    </xf>
    <xf numFmtId="49" fontId="17" fillId="0" borderId="1" xfId="3" applyNumberFormat="1" applyFont="1" applyFill="1" applyBorder="1" applyAlignment="1" applyProtection="1">
      <alignment horizontal="center" vertical="center"/>
    </xf>
    <xf numFmtId="169" fontId="10" fillId="0" borderId="78" xfId="3" applyNumberFormat="1" applyFont="1" applyFill="1" applyBorder="1" applyAlignment="1" applyProtection="1">
      <alignment horizontal="center" vertical="center" textRotation="90" wrapText="1"/>
    </xf>
    <xf numFmtId="169" fontId="19" fillId="0" borderId="23" xfId="3" applyNumberFormat="1" applyFont="1" applyFill="1" applyBorder="1" applyAlignment="1" applyProtection="1">
      <alignment horizontal="center" vertical="center" wrapText="1"/>
    </xf>
    <xf numFmtId="0" fontId="20" fillId="0" borderId="0" xfId="0" applyFont="1" applyFill="1" applyAlignment="1">
      <alignment horizontal="center" vertical="center" wrapText="1"/>
    </xf>
    <xf numFmtId="164" fontId="2" fillId="0" borderId="4" xfId="0" applyNumberFormat="1" applyFont="1" applyFill="1" applyBorder="1" applyAlignment="1" applyProtection="1">
      <alignment horizontal="left" vertical="center" wrapText="1"/>
    </xf>
    <xf numFmtId="164" fontId="2" fillId="0" borderId="74" xfId="0" applyNumberFormat="1" applyFont="1" applyFill="1" applyBorder="1" applyAlignment="1" applyProtection="1">
      <alignment horizontal="left" vertical="center" wrapText="1"/>
    </xf>
    <xf numFmtId="164" fontId="2" fillId="0" borderId="71" xfId="0" applyNumberFormat="1" applyFont="1" applyFill="1" applyBorder="1" applyAlignment="1" applyProtection="1">
      <alignment horizontal="left" vertical="center" wrapText="1"/>
    </xf>
    <xf numFmtId="164" fontId="3" fillId="0" borderId="4" xfId="0" applyNumberFormat="1" applyFont="1" applyFill="1" applyBorder="1" applyAlignment="1" applyProtection="1">
      <alignment horizontal="center" vertical="center" textRotation="90" wrapText="1"/>
    </xf>
    <xf numFmtId="164" fontId="3" fillId="0" borderId="74" xfId="0" applyNumberFormat="1" applyFont="1" applyFill="1" applyBorder="1" applyAlignment="1" applyProtection="1">
      <alignment horizontal="center" vertical="center" textRotation="90" wrapText="1"/>
    </xf>
    <xf numFmtId="164" fontId="3" fillId="0" borderId="71" xfId="0" applyNumberFormat="1" applyFont="1" applyFill="1" applyBorder="1" applyAlignment="1" applyProtection="1">
      <alignment horizontal="center" vertical="center" textRotation="90" wrapText="1"/>
    </xf>
    <xf numFmtId="164" fontId="3" fillId="0" borderId="1" xfId="0" applyNumberFormat="1" applyFont="1" applyFill="1" applyBorder="1" applyAlignment="1" applyProtection="1">
      <alignment horizontal="center" vertical="center" textRotation="90" wrapText="1"/>
    </xf>
    <xf numFmtId="164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 applyProtection="1">
      <alignment horizontal="center" vertical="center" wrapText="1"/>
    </xf>
    <xf numFmtId="164" fontId="3" fillId="0" borderId="1" xfId="0" applyNumberFormat="1" applyFont="1" applyFill="1" applyBorder="1" applyAlignment="1" applyProtection="1">
      <alignment vertical="center" textRotation="90" wrapText="1"/>
    </xf>
    <xf numFmtId="0" fontId="2" fillId="0" borderId="81" xfId="0" applyFont="1" applyFill="1" applyBorder="1" applyAlignment="1">
      <alignment horizontal="center" vertical="center"/>
    </xf>
    <xf numFmtId="0" fontId="50" fillId="4" borderId="0" xfId="0" applyFont="1" applyFill="1" applyAlignment="1">
      <alignment horizontal="center" wrapText="1"/>
    </xf>
    <xf numFmtId="0" fontId="10" fillId="0" borderId="91" xfId="3" applyNumberFormat="1" applyFont="1" applyFill="1" applyBorder="1" applyAlignment="1" applyProtection="1">
      <alignment horizontal="center" vertical="center"/>
    </xf>
    <xf numFmtId="0" fontId="10" fillId="0" borderId="102" xfId="3" applyNumberFormat="1" applyFont="1" applyFill="1" applyBorder="1" applyAlignment="1" applyProtection="1">
      <alignment horizontal="center" vertical="center"/>
    </xf>
    <xf numFmtId="0" fontId="10" fillId="0" borderId="92" xfId="3" applyNumberFormat="1" applyFont="1" applyFill="1" applyBorder="1" applyAlignment="1" applyProtection="1">
      <alignment horizontal="center" vertical="center"/>
    </xf>
    <xf numFmtId="0" fontId="10" fillId="0" borderId="93" xfId="3" applyNumberFormat="1" applyFont="1" applyFill="1" applyBorder="1" applyAlignment="1" applyProtection="1">
      <alignment horizontal="center" vertical="center"/>
    </xf>
    <xf numFmtId="49" fontId="10" fillId="5" borderId="41" xfId="3" applyNumberFormat="1" applyFont="1" applyFill="1" applyBorder="1" applyAlignment="1">
      <alignment horizontal="center" vertical="center" wrapText="1"/>
    </xf>
    <xf numFmtId="49" fontId="10" fillId="5" borderId="35" xfId="3" applyNumberFormat="1" applyFont="1" applyFill="1" applyBorder="1" applyAlignment="1">
      <alignment horizontal="center" vertical="center" wrapText="1"/>
    </xf>
    <xf numFmtId="49" fontId="10" fillId="5" borderId="7" xfId="3" applyNumberFormat="1" applyFont="1" applyFill="1" applyBorder="1" applyAlignment="1">
      <alignment horizontal="center" vertical="center" wrapText="1"/>
    </xf>
    <xf numFmtId="49" fontId="31" fillId="5" borderId="35" xfId="0" applyNumberFormat="1" applyFont="1" applyFill="1" applyBorder="1" applyAlignment="1" applyProtection="1">
      <alignment horizontal="center" vertical="center" wrapText="1"/>
    </xf>
    <xf numFmtId="49" fontId="31" fillId="5" borderId="35" xfId="0" applyNumberFormat="1" applyFont="1" applyFill="1" applyBorder="1" applyAlignment="1" applyProtection="1">
      <alignment horizontal="center" vertical="center"/>
    </xf>
    <xf numFmtId="49" fontId="10" fillId="0" borderId="7" xfId="3" applyNumberFormat="1" applyFont="1" applyFill="1" applyBorder="1" applyAlignment="1">
      <alignment horizontal="center" vertical="center" wrapText="1"/>
    </xf>
    <xf numFmtId="49" fontId="10" fillId="0" borderId="4" xfId="3" applyNumberFormat="1" applyFont="1" applyFill="1" applyBorder="1" applyAlignment="1" applyProtection="1">
      <alignment horizontal="center" vertical="center"/>
    </xf>
    <xf numFmtId="49" fontId="10" fillId="0" borderId="71" xfId="3" applyNumberFormat="1" applyFont="1" applyFill="1" applyBorder="1" applyAlignment="1" applyProtection="1">
      <alignment horizontal="center" vertical="center"/>
    </xf>
    <xf numFmtId="49" fontId="10" fillId="0" borderId="78" xfId="3" applyNumberFormat="1" applyFont="1" applyFill="1" applyBorder="1" applyAlignment="1" applyProtection="1">
      <alignment horizontal="center" vertical="center"/>
    </xf>
    <xf numFmtId="49" fontId="10" fillId="0" borderId="75" xfId="3" applyNumberFormat="1" applyFont="1" applyFill="1" applyBorder="1" applyAlignment="1" applyProtection="1">
      <alignment horizontal="center" vertical="center"/>
    </xf>
    <xf numFmtId="49" fontId="10" fillId="0" borderId="72" xfId="3" applyNumberFormat="1" applyFont="1" applyFill="1" applyBorder="1" applyAlignment="1" applyProtection="1">
      <alignment horizontal="center" vertical="center"/>
    </xf>
    <xf numFmtId="170" fontId="28" fillId="0" borderId="62" xfId="3" applyNumberFormat="1" applyFont="1" applyFill="1" applyBorder="1" applyAlignment="1" applyProtection="1">
      <alignment horizontal="center" vertical="center"/>
    </xf>
    <xf numFmtId="170" fontId="28" fillId="0" borderId="63" xfId="3" applyNumberFormat="1" applyFont="1" applyFill="1" applyBorder="1" applyAlignment="1" applyProtection="1">
      <alignment horizontal="center" vertical="center"/>
    </xf>
    <xf numFmtId="0" fontId="37" fillId="0" borderId="0" xfId="0" applyFont="1" applyFill="1" applyAlignment="1">
      <alignment horizontal="right" vertical="center"/>
    </xf>
    <xf numFmtId="0" fontId="3" fillId="0" borderId="75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left" wrapText="1"/>
    </xf>
    <xf numFmtId="0" fontId="2" fillId="0" borderId="0" xfId="0" applyFont="1" applyFill="1" applyAlignment="1">
      <alignment horizontal="center" wrapText="1"/>
    </xf>
    <xf numFmtId="164" fontId="2" fillId="0" borderId="1" xfId="0" applyNumberFormat="1" applyFont="1" applyFill="1" applyBorder="1" applyAlignment="1" applyProtection="1">
      <alignment horizontal="left" vertical="center" wrapText="1"/>
    </xf>
    <xf numFmtId="0" fontId="2" fillId="0" borderId="0" xfId="0" applyFont="1" applyAlignment="1">
      <alignment horizontal="center" wrapText="1"/>
    </xf>
    <xf numFmtId="49" fontId="54" fillId="0" borderId="0" xfId="2" applyNumberFormat="1" applyFont="1" applyFill="1" applyBorder="1" applyAlignment="1">
      <alignment horizontal="center"/>
    </xf>
    <xf numFmtId="49" fontId="50" fillId="0" borderId="0" xfId="2" applyNumberFormat="1" applyFont="1" applyFill="1" applyBorder="1" applyAlignment="1">
      <alignment horizontal="center"/>
    </xf>
    <xf numFmtId="0" fontId="64" fillId="12" borderId="0" xfId="2" applyNumberFormat="1" applyFont="1" applyFill="1" applyBorder="1" applyAlignment="1">
      <alignment horizontal="center"/>
    </xf>
    <xf numFmtId="0" fontId="64" fillId="6" borderId="0" xfId="2" applyNumberFormat="1" applyFont="1" applyFill="1" applyBorder="1" applyAlignment="1">
      <alignment horizontal="center"/>
    </xf>
    <xf numFmtId="0" fontId="64" fillId="8" borderId="0" xfId="2" applyNumberFormat="1" applyFont="1" applyFill="1" applyBorder="1" applyAlignment="1">
      <alignment horizontal="center"/>
    </xf>
    <xf numFmtId="0" fontId="64" fillId="0" borderId="0" xfId="2" applyNumberFormat="1" applyFont="1" applyFill="1" applyBorder="1" applyAlignment="1">
      <alignment horizontal="center"/>
    </xf>
    <xf numFmtId="49" fontId="52" fillId="0" borderId="0" xfId="2" applyNumberFormat="1" applyFont="1" applyFill="1" applyBorder="1" applyAlignment="1">
      <alignment horizontal="center"/>
    </xf>
    <xf numFmtId="0" fontId="52" fillId="0" borderId="0" xfId="2" applyFont="1" applyFill="1" applyBorder="1" applyAlignment="1">
      <alignment horizontal="center" wrapText="1"/>
    </xf>
  </cellXfs>
  <cellStyles count="5">
    <cellStyle name="Обычный" xfId="0" builtinId="0"/>
    <cellStyle name="Обычный 2" xfId="1"/>
    <cellStyle name="Обычный 3" xfId="2"/>
    <cellStyle name="Обычный_Plan Уч(бакал.) д_о 2013_14а" xfId="3"/>
    <cellStyle name="Финансовый" xfId="4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AF193"/>
  <sheetViews>
    <sheetView view="pageBreakPreview" topLeftCell="A72" zoomScale="85" zoomScaleNormal="85" workbookViewId="0">
      <selection activeCell="AD23" sqref="AD23"/>
    </sheetView>
  </sheetViews>
  <sheetFormatPr defaultRowHeight="15.75" x14ac:dyDescent="0.25"/>
  <cols>
    <col min="1" max="1" width="11.28515625" style="397" customWidth="1"/>
    <col min="2" max="2" width="45.85546875" style="398" customWidth="1"/>
    <col min="3" max="3" width="6.7109375" style="399" customWidth="1"/>
    <col min="4" max="4" width="12" style="400" customWidth="1"/>
    <col min="5" max="5" width="7.28515625" style="400" customWidth="1"/>
    <col min="6" max="6" width="6.42578125" style="399" customWidth="1"/>
    <col min="7" max="7" width="7.42578125" style="399" customWidth="1"/>
    <col min="8" max="8" width="9.85546875" style="399" customWidth="1"/>
    <col min="9" max="9" width="8.7109375" style="398" customWidth="1"/>
    <col min="10" max="10" width="8" style="398" customWidth="1"/>
    <col min="11" max="11" width="5.85546875" style="398" customWidth="1"/>
    <col min="12" max="12" width="7.85546875" style="398" customWidth="1"/>
    <col min="13" max="13" width="8.85546875" style="398" customWidth="1"/>
    <col min="14" max="24" width="5.85546875" style="398" customWidth="1"/>
    <col min="25" max="29" width="0" style="159" hidden="1" customWidth="1"/>
    <col min="30" max="16384" width="9.140625" style="159"/>
  </cols>
  <sheetData>
    <row r="1" spans="1:30" s="100" customFormat="1" ht="18.75" thickBot="1" x14ac:dyDescent="0.3">
      <c r="A1" s="2032" t="s">
        <v>152</v>
      </c>
      <c r="B1" s="2033"/>
      <c r="C1" s="2033"/>
      <c r="D1" s="2033"/>
      <c r="E1" s="2033"/>
      <c r="F1" s="2033"/>
      <c r="G1" s="2033"/>
      <c r="H1" s="2033"/>
      <c r="I1" s="2033"/>
      <c r="J1" s="2033"/>
      <c r="K1" s="2033"/>
      <c r="L1" s="2033"/>
      <c r="M1" s="2033"/>
      <c r="N1" s="2033"/>
      <c r="O1" s="2033"/>
      <c r="P1" s="2033"/>
      <c r="Q1" s="2033"/>
      <c r="R1" s="2033"/>
      <c r="S1" s="2033"/>
      <c r="T1" s="2033"/>
      <c r="U1" s="2033"/>
      <c r="V1" s="2033"/>
      <c r="W1" s="2033"/>
      <c r="X1" s="2034"/>
    </row>
    <row r="2" spans="1:30" s="100" customFormat="1" x14ac:dyDescent="0.25">
      <c r="A2" s="2035" t="s">
        <v>153</v>
      </c>
      <c r="B2" s="2038" t="s">
        <v>154</v>
      </c>
      <c r="C2" s="2041" t="s">
        <v>155</v>
      </c>
      <c r="D2" s="2042"/>
      <c r="E2" s="2042"/>
      <c r="F2" s="2043"/>
      <c r="G2" s="2044" t="s">
        <v>156</v>
      </c>
      <c r="H2" s="2047" t="s">
        <v>157</v>
      </c>
      <c r="I2" s="2048"/>
      <c r="J2" s="2048"/>
      <c r="K2" s="2048"/>
      <c r="L2" s="2048"/>
      <c r="M2" s="2049"/>
      <c r="N2" s="2050" t="s">
        <v>158</v>
      </c>
      <c r="O2" s="2051"/>
      <c r="P2" s="2051"/>
      <c r="Q2" s="2051"/>
      <c r="R2" s="2051"/>
      <c r="S2" s="2051"/>
      <c r="T2" s="2051"/>
      <c r="U2" s="2051"/>
      <c r="V2" s="2051"/>
      <c r="W2" s="2051"/>
      <c r="X2" s="2052"/>
    </row>
    <row r="3" spans="1:30" s="100" customFormat="1" ht="16.5" thickBot="1" x14ac:dyDescent="0.3">
      <c r="A3" s="2036"/>
      <c r="B3" s="2039"/>
      <c r="C3" s="2056" t="s">
        <v>159</v>
      </c>
      <c r="D3" s="2016" t="s">
        <v>160</v>
      </c>
      <c r="E3" s="2018" t="s">
        <v>161</v>
      </c>
      <c r="F3" s="2019"/>
      <c r="G3" s="2045"/>
      <c r="H3" s="2010" t="s">
        <v>6</v>
      </c>
      <c r="I3" s="2013" t="s">
        <v>162</v>
      </c>
      <c r="J3" s="2014"/>
      <c r="K3" s="2014"/>
      <c r="L3" s="2015"/>
      <c r="M3" s="2028" t="s">
        <v>163</v>
      </c>
      <c r="N3" s="2053"/>
      <c r="O3" s="2054"/>
      <c r="P3" s="2054"/>
      <c r="Q3" s="2054"/>
      <c r="R3" s="2054"/>
      <c r="S3" s="2054"/>
      <c r="T3" s="2054"/>
      <c r="U3" s="2054"/>
      <c r="V3" s="2054"/>
      <c r="W3" s="2054"/>
      <c r="X3" s="2055"/>
    </row>
    <row r="4" spans="1:30" s="100" customFormat="1" ht="16.5" thickBot="1" x14ac:dyDescent="0.3">
      <c r="A4" s="2036"/>
      <c r="B4" s="2039"/>
      <c r="C4" s="2056"/>
      <c r="D4" s="2016"/>
      <c r="E4" s="2016" t="s">
        <v>164</v>
      </c>
      <c r="F4" s="2058" t="s">
        <v>165</v>
      </c>
      <c r="G4" s="2045"/>
      <c r="H4" s="2011"/>
      <c r="I4" s="2025" t="s">
        <v>22</v>
      </c>
      <c r="J4" s="2025" t="s">
        <v>26</v>
      </c>
      <c r="K4" s="2025" t="s">
        <v>166</v>
      </c>
      <c r="L4" s="2025" t="s">
        <v>167</v>
      </c>
      <c r="M4" s="2029"/>
      <c r="N4" s="2003" t="s">
        <v>168</v>
      </c>
      <c r="O4" s="2004"/>
      <c r="P4" s="2005"/>
      <c r="Q4" s="2003" t="s">
        <v>169</v>
      </c>
      <c r="R4" s="2004"/>
      <c r="S4" s="2004"/>
      <c r="T4" s="2003"/>
      <c r="U4" s="2004"/>
      <c r="V4" s="2005"/>
      <c r="W4" s="2003"/>
      <c r="X4" s="2005"/>
    </row>
    <row r="5" spans="1:30" s="100" customFormat="1" ht="16.5" thickBot="1" x14ac:dyDescent="0.3">
      <c r="A5" s="2036"/>
      <c r="B5" s="2039"/>
      <c r="C5" s="2056"/>
      <c r="D5" s="2016"/>
      <c r="E5" s="2016"/>
      <c r="F5" s="2058"/>
      <c r="G5" s="2045"/>
      <c r="H5" s="2011"/>
      <c r="I5" s="2026"/>
      <c r="J5" s="2026"/>
      <c r="K5" s="2026"/>
      <c r="L5" s="2026"/>
      <c r="M5" s="2029"/>
      <c r="N5" s="101">
        <v>1</v>
      </c>
      <c r="O5" s="102" t="s">
        <v>63</v>
      </c>
      <c r="P5" s="103" t="s">
        <v>64</v>
      </c>
      <c r="Q5" s="101">
        <v>3</v>
      </c>
      <c r="R5" s="517">
        <v>4</v>
      </c>
      <c r="S5" s="104"/>
      <c r="T5" s="105"/>
      <c r="U5" s="102"/>
      <c r="V5" s="106"/>
      <c r="W5" s="101"/>
      <c r="X5" s="106"/>
    </row>
    <row r="6" spans="1:30" s="100" customFormat="1" ht="16.5" thickBot="1" x14ac:dyDescent="0.3">
      <c r="A6" s="2036"/>
      <c r="B6" s="2039"/>
      <c r="C6" s="2056"/>
      <c r="D6" s="2016"/>
      <c r="E6" s="2016"/>
      <c r="F6" s="2058"/>
      <c r="G6" s="2045"/>
      <c r="H6" s="2011"/>
      <c r="I6" s="2026"/>
      <c r="J6" s="2026"/>
      <c r="K6" s="2026"/>
      <c r="L6" s="2026"/>
      <c r="M6" s="2030"/>
      <c r="N6" s="2020" t="s">
        <v>170</v>
      </c>
      <c r="O6" s="2021"/>
      <c r="P6" s="2022"/>
      <c r="Q6" s="2022"/>
      <c r="R6" s="2023"/>
      <c r="S6" s="2022"/>
      <c r="T6" s="2022"/>
      <c r="U6" s="2022"/>
      <c r="V6" s="2022"/>
      <c r="W6" s="2022"/>
      <c r="X6" s="2024"/>
    </row>
    <row r="7" spans="1:30" s="100" customFormat="1" ht="25.5" customHeight="1" thickBot="1" x14ac:dyDescent="0.3">
      <c r="A7" s="2037"/>
      <c r="B7" s="2040"/>
      <c r="C7" s="2057"/>
      <c r="D7" s="2017"/>
      <c r="E7" s="2017"/>
      <c r="F7" s="2059"/>
      <c r="G7" s="2046"/>
      <c r="H7" s="2012"/>
      <c r="I7" s="2027"/>
      <c r="J7" s="2027"/>
      <c r="K7" s="2027"/>
      <c r="L7" s="2027"/>
      <c r="M7" s="2031"/>
      <c r="N7" s="101">
        <v>15</v>
      </c>
      <c r="O7" s="102">
        <v>9</v>
      </c>
      <c r="P7" s="106">
        <v>9</v>
      </c>
      <c r="Q7" s="111">
        <v>15</v>
      </c>
      <c r="R7" s="567">
        <v>13</v>
      </c>
      <c r="S7" s="567"/>
      <c r="T7" s="105"/>
      <c r="U7" s="102"/>
      <c r="V7" s="106"/>
      <c r="W7" s="101"/>
      <c r="X7" s="106"/>
    </row>
    <row r="8" spans="1:30" s="100" customFormat="1" ht="16.5" thickBot="1" x14ac:dyDescent="0.3">
      <c r="A8" s="107">
        <v>1</v>
      </c>
      <c r="B8" s="108">
        <v>2</v>
      </c>
      <c r="C8" s="109">
        <v>3</v>
      </c>
      <c r="D8" s="107">
        <v>4</v>
      </c>
      <c r="E8" s="107">
        <v>5</v>
      </c>
      <c r="F8" s="107">
        <v>6</v>
      </c>
      <c r="G8" s="107">
        <v>7</v>
      </c>
      <c r="H8" s="107">
        <v>8</v>
      </c>
      <c r="I8" s="107">
        <v>9</v>
      </c>
      <c r="J8" s="107">
        <v>10</v>
      </c>
      <c r="K8" s="107">
        <v>11</v>
      </c>
      <c r="L8" s="107">
        <v>12</v>
      </c>
      <c r="M8" s="110">
        <v>13</v>
      </c>
      <c r="N8" s="101">
        <v>14</v>
      </c>
      <c r="O8" s="111">
        <v>15</v>
      </c>
      <c r="P8" s="101">
        <v>16</v>
      </c>
      <c r="Q8" s="111">
        <v>17</v>
      </c>
      <c r="R8" s="567">
        <v>18</v>
      </c>
      <c r="S8" s="567"/>
      <c r="T8" s="105"/>
      <c r="U8" s="111"/>
      <c r="V8" s="101"/>
      <c r="W8" s="111"/>
      <c r="X8" s="108"/>
      <c r="Y8" s="109">
        <v>25</v>
      </c>
      <c r="Z8" s="107">
        <v>26</v>
      </c>
      <c r="AA8" s="110">
        <v>27</v>
      </c>
      <c r="AB8" s="107">
        <v>28</v>
      </c>
      <c r="AC8" s="110">
        <v>29</v>
      </c>
    </row>
    <row r="9" spans="1:30" s="100" customFormat="1" ht="16.5" thickBot="1" x14ac:dyDescent="0.3">
      <c r="A9" s="2006" t="s">
        <v>171</v>
      </c>
      <c r="B9" s="2007"/>
      <c r="C9" s="2008"/>
      <c r="D9" s="2008"/>
      <c r="E9" s="2008"/>
      <c r="F9" s="2008"/>
      <c r="G9" s="2008"/>
      <c r="H9" s="2008"/>
      <c r="I9" s="2008"/>
      <c r="J9" s="2008"/>
      <c r="K9" s="2008"/>
      <c r="L9" s="2008"/>
      <c r="M9" s="2008"/>
      <c r="N9" s="2007"/>
      <c r="O9" s="2007"/>
      <c r="P9" s="2007"/>
      <c r="Q9" s="2007"/>
      <c r="R9" s="2007"/>
      <c r="S9" s="2007"/>
      <c r="T9" s="2007"/>
      <c r="U9" s="2007"/>
      <c r="V9" s="2007"/>
      <c r="W9" s="2007"/>
      <c r="X9" s="2009"/>
    </row>
    <row r="10" spans="1:30" s="100" customFormat="1" x14ac:dyDescent="0.25">
      <c r="A10" s="1989" t="s">
        <v>172</v>
      </c>
      <c r="B10" s="1990"/>
      <c r="C10" s="1990"/>
      <c r="D10" s="1990"/>
      <c r="E10" s="1990"/>
      <c r="F10" s="1990"/>
      <c r="G10" s="1990"/>
      <c r="H10" s="1990"/>
      <c r="I10" s="1990"/>
      <c r="J10" s="1990"/>
      <c r="K10" s="1990"/>
      <c r="L10" s="1990"/>
      <c r="M10" s="1990"/>
      <c r="N10" s="1990"/>
      <c r="O10" s="1990"/>
      <c r="P10" s="1990"/>
      <c r="Q10" s="1990"/>
      <c r="R10" s="1990"/>
      <c r="S10" s="1990"/>
      <c r="T10" s="1990"/>
      <c r="U10" s="1990"/>
      <c r="V10" s="1990"/>
      <c r="W10" s="1990"/>
      <c r="X10" s="1991"/>
    </row>
    <row r="11" spans="1:30" s="443" customFormat="1" x14ac:dyDescent="0.25">
      <c r="A11" s="441" t="s">
        <v>173</v>
      </c>
      <c r="B11" s="442" t="str">
        <f>'Семестровка уск виправлено'!C15</f>
        <v>Історія України та української культури</v>
      </c>
      <c r="C11" s="442"/>
      <c r="D11" s="442"/>
      <c r="E11" s="442"/>
      <c r="F11" s="442"/>
      <c r="G11" s="442">
        <f>G12+G13</f>
        <v>7</v>
      </c>
      <c r="H11" s="408">
        <f>G11*30</f>
        <v>210</v>
      </c>
      <c r="I11" s="442"/>
      <c r="J11" s="442"/>
      <c r="K11" s="442"/>
      <c r="L11" s="442"/>
      <c r="M11" s="442"/>
      <c r="N11" s="442"/>
      <c r="O11" s="442"/>
      <c r="P11" s="442"/>
      <c r="Q11" s="442"/>
      <c r="R11" s="442"/>
      <c r="S11" s="442"/>
      <c r="T11" s="442"/>
      <c r="U11" s="442"/>
      <c r="V11" s="442"/>
      <c r="W11" s="442"/>
      <c r="X11" s="442"/>
      <c r="AD11" s="100">
        <f>SUM(N11:S11)</f>
        <v>0</v>
      </c>
    </row>
    <row r="12" spans="1:30" s="443" customFormat="1" x14ac:dyDescent="0.25">
      <c r="A12" s="442" t="s">
        <v>283</v>
      </c>
      <c r="B12" s="444" t="s">
        <v>339</v>
      </c>
      <c r="C12" s="442"/>
      <c r="D12" s="442"/>
      <c r="E12" s="442"/>
      <c r="F12" s="442"/>
      <c r="G12" s="442">
        <f>'Семестровка уск виправлено'!D17</f>
        <v>4</v>
      </c>
      <c r="H12" s="408">
        <f>G12*30</f>
        <v>120</v>
      </c>
      <c r="I12" s="442"/>
      <c r="J12" s="442"/>
      <c r="K12" s="442"/>
      <c r="L12" s="442"/>
      <c r="M12" s="442"/>
      <c r="N12" s="442"/>
      <c r="O12" s="442"/>
      <c r="P12" s="442"/>
      <c r="Q12" s="442"/>
      <c r="R12" s="442"/>
      <c r="S12" s="442"/>
      <c r="T12" s="442"/>
      <c r="U12" s="442"/>
      <c r="V12" s="442"/>
      <c r="W12" s="442"/>
      <c r="X12" s="442"/>
      <c r="AD12" s="100">
        <f t="shared" ref="AD12:AD43" si="0">SUM(N12:S12)</f>
        <v>0</v>
      </c>
    </row>
    <row r="13" spans="1:30" s="443" customFormat="1" x14ac:dyDescent="0.25">
      <c r="A13" s="445" t="s">
        <v>284</v>
      </c>
      <c r="B13" s="446" t="s">
        <v>103</v>
      </c>
      <c r="C13" s="447"/>
      <c r="D13" s="448"/>
      <c r="E13" s="449"/>
      <c r="F13" s="450"/>
      <c r="G13" s="451">
        <f>G14+G15</f>
        <v>3</v>
      </c>
      <c r="H13" s="408">
        <f t="shared" ref="H13:H18" si="1">G13*30</f>
        <v>90</v>
      </c>
      <c r="I13" s="452"/>
      <c r="J13" s="453"/>
      <c r="K13" s="453"/>
      <c r="L13" s="453"/>
      <c r="M13" s="454"/>
      <c r="N13" s="455"/>
      <c r="O13" s="456"/>
      <c r="P13" s="457"/>
      <c r="Q13" s="458"/>
      <c r="R13" s="494"/>
      <c r="S13" s="494"/>
      <c r="T13" s="455"/>
      <c r="U13" s="456"/>
      <c r="V13" s="457"/>
      <c r="W13" s="458"/>
      <c r="X13" s="457"/>
      <c r="AD13" s="100">
        <f t="shared" si="0"/>
        <v>0</v>
      </c>
    </row>
    <row r="14" spans="1:30" s="443" customFormat="1" x14ac:dyDescent="0.25">
      <c r="A14" s="445"/>
      <c r="B14" s="459" t="s">
        <v>298</v>
      </c>
      <c r="C14" s="447"/>
      <c r="D14" s="448"/>
      <c r="E14" s="449"/>
      <c r="F14" s="450"/>
      <c r="G14" s="451">
        <f>'Семестровка уск виправлено'!D19</f>
        <v>1.5</v>
      </c>
      <c r="H14" s="408">
        <f t="shared" si="1"/>
        <v>45</v>
      </c>
      <c r="I14" s="452"/>
      <c r="J14" s="453"/>
      <c r="K14" s="453"/>
      <c r="L14" s="453"/>
      <c r="M14" s="454"/>
      <c r="N14" s="455"/>
      <c r="O14" s="456"/>
      <c r="P14" s="457"/>
      <c r="Q14" s="458"/>
      <c r="R14" s="494"/>
      <c r="S14" s="494"/>
      <c r="T14" s="455"/>
      <c r="U14" s="456"/>
      <c r="V14" s="457"/>
      <c r="W14" s="458"/>
      <c r="X14" s="457"/>
      <c r="AD14" s="100">
        <f t="shared" si="0"/>
        <v>0</v>
      </c>
    </row>
    <row r="15" spans="1:30" s="443" customFormat="1" x14ac:dyDescent="0.25">
      <c r="A15" s="445"/>
      <c r="B15" s="460" t="s">
        <v>270</v>
      </c>
      <c r="C15" s="447"/>
      <c r="D15" s="448" t="s">
        <v>190</v>
      </c>
      <c r="E15" s="449"/>
      <c r="F15" s="450"/>
      <c r="G15" s="451">
        <f>'Семестровка уск виправлено'!E19</f>
        <v>1.5</v>
      </c>
      <c r="H15" s="626">
        <f t="shared" si="1"/>
        <v>45</v>
      </c>
      <c r="I15" s="556">
        <f>J15+K15+L15</f>
        <v>30</v>
      </c>
      <c r="J15" s="453">
        <f>'Семестровка уск виправлено'!H19</f>
        <v>15</v>
      </c>
      <c r="K15" s="453"/>
      <c r="L15" s="453">
        <f>'Семестровка уск виправлено'!J19</f>
        <v>15</v>
      </c>
      <c r="M15" s="411">
        <f>H15-I15</f>
        <v>15</v>
      </c>
      <c r="N15" s="455">
        <f>'Семестровка уск виправлено'!L19</f>
        <v>2</v>
      </c>
      <c r="O15" s="456"/>
      <c r="P15" s="457"/>
      <c r="Q15" s="458"/>
      <c r="R15" s="494"/>
      <c r="S15" s="494"/>
      <c r="T15" s="455"/>
      <c r="U15" s="456"/>
      <c r="V15" s="457"/>
      <c r="W15" s="458"/>
      <c r="X15" s="457"/>
      <c r="AD15" s="100">
        <f t="shared" si="0"/>
        <v>2</v>
      </c>
    </row>
    <row r="16" spans="1:30" s="443" customFormat="1" x14ac:dyDescent="0.25">
      <c r="A16" s="445" t="s">
        <v>174</v>
      </c>
      <c r="B16" s="460" t="s">
        <v>15</v>
      </c>
      <c r="C16" s="447"/>
      <c r="D16" s="448"/>
      <c r="E16" s="449"/>
      <c r="F16" s="450"/>
      <c r="G16" s="624">
        <f>G17+G18</f>
        <v>3</v>
      </c>
      <c r="H16" s="410">
        <f t="shared" si="1"/>
        <v>90</v>
      </c>
      <c r="I16" s="494"/>
      <c r="J16" s="453"/>
      <c r="K16" s="453"/>
      <c r="L16" s="453"/>
      <c r="M16" s="461"/>
      <c r="N16" s="455"/>
      <c r="O16" s="456"/>
      <c r="P16" s="457"/>
      <c r="Q16" s="458"/>
      <c r="R16" s="494"/>
      <c r="S16" s="494"/>
      <c r="T16" s="455"/>
      <c r="U16" s="456"/>
      <c r="V16" s="457"/>
      <c r="W16" s="458"/>
      <c r="X16" s="457"/>
      <c r="AD16" s="100">
        <f t="shared" si="0"/>
        <v>0</v>
      </c>
    </row>
    <row r="17" spans="1:32" s="443" customFormat="1" x14ac:dyDescent="0.25">
      <c r="A17" s="445"/>
      <c r="B17" s="459" t="s">
        <v>298</v>
      </c>
      <c r="C17" s="447"/>
      <c r="D17" s="448"/>
      <c r="E17" s="449"/>
      <c r="F17" s="450"/>
      <c r="G17" s="624">
        <f>'Семестровка уск виправлено'!D121</f>
        <v>0</v>
      </c>
      <c r="H17" s="410">
        <f t="shared" si="1"/>
        <v>0</v>
      </c>
      <c r="I17" s="494"/>
      <c r="J17" s="453"/>
      <c r="K17" s="453"/>
      <c r="L17" s="453"/>
      <c r="M17" s="461"/>
      <c r="N17" s="455"/>
      <c r="O17" s="456"/>
      <c r="P17" s="457"/>
      <c r="Q17" s="458"/>
      <c r="R17" s="494"/>
      <c r="S17" s="494"/>
      <c r="T17" s="455"/>
      <c r="U17" s="456"/>
      <c r="V17" s="457"/>
      <c r="W17" s="458"/>
      <c r="X17" s="457"/>
      <c r="AD17" s="100">
        <f t="shared" si="0"/>
        <v>0</v>
      </c>
    </row>
    <row r="18" spans="1:32" s="443" customFormat="1" x14ac:dyDescent="0.25">
      <c r="A18" s="445"/>
      <c r="B18" s="460" t="s">
        <v>270</v>
      </c>
      <c r="C18" s="447"/>
      <c r="D18" s="643" t="s">
        <v>347</v>
      </c>
      <c r="E18" s="449"/>
      <c r="F18" s="450"/>
      <c r="G18" s="624">
        <f>'Семестровка уск виправлено'!E121</f>
        <v>3</v>
      </c>
      <c r="H18" s="410">
        <f t="shared" si="1"/>
        <v>90</v>
      </c>
      <c r="I18" s="556">
        <f>J18+K18+L18</f>
        <v>39</v>
      </c>
      <c r="J18" s="453"/>
      <c r="K18" s="453"/>
      <c r="L18" s="453">
        <f>'Семестровка уск виправлено'!J121</f>
        <v>39</v>
      </c>
      <c r="M18" s="411">
        <f>H18-I18</f>
        <v>51</v>
      </c>
      <c r="N18" s="455"/>
      <c r="O18" s="456"/>
      <c r="P18" s="457"/>
      <c r="Q18" s="458"/>
      <c r="R18" s="644">
        <f>'Семестровка уск виправлено'!L121</f>
        <v>3</v>
      </c>
      <c r="S18" s="494"/>
      <c r="T18" s="455"/>
      <c r="U18" s="456"/>
      <c r="V18" s="457"/>
      <c r="W18" s="458"/>
      <c r="X18" s="457"/>
      <c r="AD18" s="100">
        <f t="shared" si="0"/>
        <v>3</v>
      </c>
    </row>
    <row r="19" spans="1:32" s="443" customFormat="1" x14ac:dyDescent="0.25">
      <c r="A19" s="441" t="s">
        <v>181</v>
      </c>
      <c r="B19" s="462" t="s">
        <v>17</v>
      </c>
      <c r="C19" s="404"/>
      <c r="D19" s="463"/>
      <c r="E19" s="463"/>
      <c r="F19" s="464"/>
      <c r="G19" s="624">
        <f>G20+G21+G22</f>
        <v>13.5</v>
      </c>
      <c r="H19" s="466">
        <f t="shared" ref="H19:M19" si="2">H21+H22+H23</f>
        <v>120</v>
      </c>
      <c r="I19" s="625">
        <f>I21+I22+I23</f>
        <v>66</v>
      </c>
      <c r="J19" s="466"/>
      <c r="K19" s="466"/>
      <c r="L19" s="466">
        <f t="shared" si="2"/>
        <v>66</v>
      </c>
      <c r="M19" s="461">
        <f t="shared" si="2"/>
        <v>54</v>
      </c>
      <c r="N19" s="467"/>
      <c r="O19" s="468"/>
      <c r="P19" s="469"/>
      <c r="Q19" s="470"/>
      <c r="R19" s="410"/>
      <c r="S19" s="410"/>
      <c r="T19" s="467"/>
      <c r="U19" s="468"/>
      <c r="V19" s="469"/>
      <c r="W19" s="470"/>
      <c r="X19" s="469"/>
      <c r="AD19" s="100">
        <f t="shared" si="0"/>
        <v>0</v>
      </c>
    </row>
    <row r="20" spans="1:32" s="443" customFormat="1" x14ac:dyDescent="0.25">
      <c r="A20" s="471"/>
      <c r="B20" s="459" t="s">
        <v>298</v>
      </c>
      <c r="C20" s="404"/>
      <c r="D20" s="463"/>
      <c r="E20" s="463"/>
      <c r="F20" s="648"/>
      <c r="G20" s="472">
        <f>'Семестровка уск виправлено'!D13</f>
        <v>9.5</v>
      </c>
      <c r="H20" s="544">
        <f>G20*30</f>
        <v>285</v>
      </c>
      <c r="I20" s="465"/>
      <c r="J20" s="466"/>
      <c r="K20" s="466"/>
      <c r="L20" s="466"/>
      <c r="M20" s="461"/>
      <c r="N20" s="467"/>
      <c r="O20" s="468"/>
      <c r="P20" s="469"/>
      <c r="Q20" s="470"/>
      <c r="R20" s="410"/>
      <c r="S20" s="410"/>
      <c r="T20" s="467"/>
      <c r="U20" s="468"/>
      <c r="V20" s="469"/>
      <c r="W20" s="470"/>
      <c r="X20" s="469"/>
      <c r="AD20" s="100">
        <f t="shared" si="0"/>
        <v>0</v>
      </c>
    </row>
    <row r="21" spans="1:32" s="419" customFormat="1" x14ac:dyDescent="0.25">
      <c r="A21" s="402" t="s">
        <v>285</v>
      </c>
      <c r="B21" s="403" t="s">
        <v>270</v>
      </c>
      <c r="C21" s="404"/>
      <c r="D21" s="645">
        <v>1</v>
      </c>
      <c r="E21" s="646"/>
      <c r="F21" s="647"/>
      <c r="G21" s="407">
        <f>'Семестровка уск виправлено'!E13</f>
        <v>2</v>
      </c>
      <c r="H21" s="408">
        <f>G21*30</f>
        <v>60</v>
      </c>
      <c r="I21" s="409">
        <f>J21+K21+L21</f>
        <v>30</v>
      </c>
      <c r="J21" s="410"/>
      <c r="K21" s="410"/>
      <c r="L21" s="410">
        <f>'Семестровка уск виправлено'!J13</f>
        <v>30</v>
      </c>
      <c r="M21" s="411">
        <f>H21-I21</f>
        <v>30</v>
      </c>
      <c r="N21" s="412" t="str">
        <f>'Семестровка уск виправлено'!L13</f>
        <v>2+с*</v>
      </c>
      <c r="O21" s="413"/>
      <c r="P21" s="414"/>
      <c r="Q21" s="415"/>
      <c r="R21" s="629"/>
      <c r="S21" s="629"/>
      <c r="T21" s="627"/>
      <c r="U21" s="417"/>
      <c r="V21" s="418"/>
      <c r="W21" s="416"/>
      <c r="X21" s="418"/>
      <c r="AD21" s="100">
        <v>2</v>
      </c>
    </row>
    <row r="22" spans="1:32" s="419" customFormat="1" x14ac:dyDescent="0.25">
      <c r="A22" s="402" t="s">
        <v>286</v>
      </c>
      <c r="B22" s="403" t="s">
        <v>270</v>
      </c>
      <c r="C22" s="404"/>
      <c r="D22" s="420">
        <v>2</v>
      </c>
      <c r="E22" s="405"/>
      <c r="F22" s="406"/>
      <c r="G22" s="407">
        <f>'Семестровка уск виправлено'!E61</f>
        <v>2</v>
      </c>
      <c r="H22" s="408">
        <f>G22*30</f>
        <v>60</v>
      </c>
      <c r="I22" s="409">
        <f>J22+K22+L22</f>
        <v>36</v>
      </c>
      <c r="J22" s="410"/>
      <c r="K22" s="410"/>
      <c r="L22" s="410">
        <f>'Семестровка уск виправлено'!J61</f>
        <v>36</v>
      </c>
      <c r="M22" s="411">
        <f>H22-I22</f>
        <v>24</v>
      </c>
      <c r="N22" s="421"/>
      <c r="O22" s="9" t="s">
        <v>348</v>
      </c>
      <c r="P22" s="9" t="s">
        <v>348</v>
      </c>
      <c r="Q22" s="415"/>
      <c r="R22" s="629"/>
      <c r="S22" s="629"/>
      <c r="T22" s="627"/>
      <c r="U22" s="417"/>
      <c r="V22" s="418"/>
      <c r="W22" s="416"/>
      <c r="X22" s="418"/>
      <c r="AD22" s="100">
        <v>2</v>
      </c>
    </row>
    <row r="23" spans="1:32" s="438" customFormat="1" x14ac:dyDescent="0.25">
      <c r="A23" s="402" t="s">
        <v>287</v>
      </c>
      <c r="B23" s="422" t="s">
        <v>17</v>
      </c>
      <c r="C23" s="423"/>
      <c r="D23" s="424" t="s">
        <v>179</v>
      </c>
      <c r="E23" s="425"/>
      <c r="F23" s="426"/>
      <c r="G23" s="427"/>
      <c r="H23" s="428"/>
      <c r="I23" s="429"/>
      <c r="J23" s="430"/>
      <c r="K23" s="430"/>
      <c r="L23" s="430"/>
      <c r="M23" s="431">
        <f>H23-I23</f>
        <v>0</v>
      </c>
      <c r="N23" s="401"/>
      <c r="O23" s="432"/>
      <c r="P23" s="433"/>
      <c r="Q23" s="434" t="s">
        <v>180</v>
      </c>
      <c r="R23" s="630"/>
      <c r="S23" s="630"/>
      <c r="T23" s="628"/>
      <c r="U23" s="436"/>
      <c r="V23" s="437"/>
      <c r="W23" s="435"/>
      <c r="X23" s="437"/>
      <c r="AD23" s="100">
        <f t="shared" si="0"/>
        <v>0</v>
      </c>
      <c r="AF23" s="691">
        <f>SUMIF(AD11:AD22,"&gt;0",G11:G22)</f>
        <v>8.5</v>
      </c>
    </row>
    <row r="24" spans="1:32" s="127" customFormat="1" ht="24" customHeight="1" x14ac:dyDescent="0.25">
      <c r="A24" s="128" t="s">
        <v>184</v>
      </c>
      <c r="B24" s="489" t="s">
        <v>30</v>
      </c>
      <c r="C24" s="163"/>
      <c r="D24" s="164"/>
      <c r="E24" s="165"/>
      <c r="F24" s="166"/>
      <c r="G24" s="167">
        <f>G25+G26</f>
        <v>4</v>
      </c>
      <c r="H24" s="408">
        <f>G24*30</f>
        <v>120</v>
      </c>
      <c r="I24" s="163"/>
      <c r="J24" s="169"/>
      <c r="K24" s="169"/>
      <c r="L24" s="169"/>
      <c r="M24" s="170"/>
      <c r="N24" s="152"/>
      <c r="O24" s="153"/>
      <c r="P24" s="154"/>
      <c r="Q24" s="155"/>
      <c r="R24" s="486"/>
      <c r="S24" s="486"/>
      <c r="T24" s="152"/>
      <c r="U24" s="153"/>
      <c r="V24" s="154"/>
      <c r="W24" s="155"/>
      <c r="X24" s="171"/>
      <c r="AD24" s="100">
        <f t="shared" si="0"/>
        <v>0</v>
      </c>
    </row>
    <row r="25" spans="1:32" s="127" customFormat="1" ht="24" customHeight="1" x14ac:dyDescent="0.25">
      <c r="A25" s="538"/>
      <c r="B25" s="554" t="s">
        <v>298</v>
      </c>
      <c r="C25" s="169"/>
      <c r="D25" s="164"/>
      <c r="E25" s="164"/>
      <c r="F25" s="484"/>
      <c r="G25" s="485">
        <f>'Семестровка уск виправлено'!D33</f>
        <v>2.5</v>
      </c>
      <c r="H25" s="408">
        <f>G25*30</f>
        <v>75</v>
      </c>
      <c r="I25" s="169"/>
      <c r="J25" s="169"/>
      <c r="K25" s="169"/>
      <c r="L25" s="169"/>
      <c r="M25" s="169"/>
      <c r="N25" s="486"/>
      <c r="O25" s="486"/>
      <c r="P25" s="486"/>
      <c r="Q25" s="486"/>
      <c r="R25" s="486"/>
      <c r="S25" s="486"/>
      <c r="T25" s="486"/>
      <c r="U25" s="486"/>
      <c r="V25" s="486"/>
      <c r="W25" s="486"/>
      <c r="X25" s="487"/>
      <c r="AD25" s="100">
        <f t="shared" si="0"/>
        <v>0</v>
      </c>
    </row>
    <row r="26" spans="1:32" s="127" customFormat="1" ht="24" customHeight="1" x14ac:dyDescent="0.25">
      <c r="A26" s="538"/>
      <c r="B26" s="555" t="s">
        <v>270</v>
      </c>
      <c r="C26" s="169"/>
      <c r="D26" s="164" t="s">
        <v>190</v>
      </c>
      <c r="E26" s="164"/>
      <c r="F26" s="484"/>
      <c r="G26" s="485">
        <f>'Семестровка уск виправлено'!E33</f>
        <v>1.5</v>
      </c>
      <c r="H26" s="408">
        <f>G26*30</f>
        <v>45</v>
      </c>
      <c r="I26" s="409">
        <f>J26+K26+L26</f>
        <v>22</v>
      </c>
      <c r="J26" s="551">
        <f>'Семестровка уск виправлено'!H33</f>
        <v>15</v>
      </c>
      <c r="K26" s="551">
        <f>'Семестровка уск виправлено'!I33</f>
        <v>0</v>
      </c>
      <c r="L26" s="551">
        <f>'Семестровка уск виправлено'!J33</f>
        <v>7</v>
      </c>
      <c r="M26" s="552">
        <f>H26-I26</f>
        <v>23</v>
      </c>
      <c r="N26" s="553">
        <f>'Семестровка уск виправлено'!L33</f>
        <v>1.4666666666666666</v>
      </c>
      <c r="O26" s="486"/>
      <c r="P26" s="486"/>
      <c r="Q26" s="486"/>
      <c r="R26" s="486"/>
      <c r="S26" s="486"/>
      <c r="T26" s="486"/>
      <c r="U26" s="486"/>
      <c r="V26" s="486"/>
      <c r="W26" s="486"/>
      <c r="X26" s="487"/>
      <c r="AD26" s="100">
        <f t="shared" si="0"/>
        <v>1.4666666666666666</v>
      </c>
    </row>
    <row r="27" spans="1:32" s="127" customFormat="1" ht="21" customHeight="1" x14ac:dyDescent="0.25">
      <c r="A27" s="483" t="s">
        <v>185</v>
      </c>
      <c r="B27" s="489" t="s">
        <v>61</v>
      </c>
      <c r="C27" s="169"/>
      <c r="D27" s="164" t="s">
        <v>190</v>
      </c>
      <c r="E27" s="164"/>
      <c r="F27" s="484"/>
      <c r="G27" s="548">
        <f>'Семестровка уск виправлено'!E31</f>
        <v>1</v>
      </c>
      <c r="H27" s="549">
        <f>G27*30</f>
        <v>30</v>
      </c>
      <c r="I27" s="550">
        <f>J27+L27</f>
        <v>15</v>
      </c>
      <c r="J27" s="551">
        <f>'Семестровка уск виправлено'!H31</f>
        <v>8</v>
      </c>
      <c r="K27" s="551"/>
      <c r="L27" s="551">
        <f>'Семестровка уск виправлено'!J31</f>
        <v>7</v>
      </c>
      <c r="M27" s="552">
        <f>H27-I27</f>
        <v>15</v>
      </c>
      <c r="N27" s="553">
        <f>'Семестровка уск виправлено'!L31</f>
        <v>1</v>
      </c>
      <c r="O27" s="486"/>
      <c r="P27" s="486"/>
      <c r="Q27" s="486"/>
      <c r="R27" s="486"/>
      <c r="S27" s="486"/>
      <c r="T27" s="486"/>
      <c r="U27" s="486"/>
      <c r="V27" s="486"/>
      <c r="W27" s="486"/>
      <c r="X27" s="487"/>
      <c r="AD27" s="100">
        <f t="shared" si="0"/>
        <v>1</v>
      </c>
    </row>
    <row r="28" spans="1:32" s="127" customFormat="1" ht="21" customHeight="1" x14ac:dyDescent="0.25">
      <c r="A28" s="539" t="s">
        <v>288</v>
      </c>
      <c r="B28" s="540" t="s">
        <v>299</v>
      </c>
      <c r="C28" s="541"/>
      <c r="D28" s="448"/>
      <c r="E28" s="448"/>
      <c r="F28" s="542"/>
      <c r="G28" s="543">
        <f>'Семестровка уск виправлено'!D29</f>
        <v>4</v>
      </c>
      <c r="H28" s="544">
        <f>G28*30</f>
        <v>120</v>
      </c>
      <c r="I28" s="541"/>
      <c r="J28" s="541"/>
      <c r="K28" s="541"/>
      <c r="L28" s="541"/>
      <c r="M28" s="541"/>
      <c r="N28" s="545"/>
      <c r="O28" s="545"/>
      <c r="P28" s="545"/>
      <c r="Q28" s="545"/>
      <c r="R28" s="545"/>
      <c r="S28" s="545"/>
      <c r="T28" s="545"/>
      <c r="U28" s="545"/>
      <c r="V28" s="545"/>
      <c r="W28" s="545"/>
      <c r="X28" s="546"/>
      <c r="AD28" s="100">
        <f t="shared" si="0"/>
        <v>0</v>
      </c>
    </row>
    <row r="29" spans="1:32" s="443" customFormat="1" ht="18.75" customHeight="1" x14ac:dyDescent="0.25">
      <c r="A29" s="488" t="s">
        <v>289</v>
      </c>
      <c r="B29" s="489" t="s">
        <v>79</v>
      </c>
      <c r="C29" s="490"/>
      <c r="D29" s="491"/>
      <c r="E29" s="491"/>
      <c r="F29" s="492"/>
      <c r="G29" s="493">
        <f>G30+G31</f>
        <v>8</v>
      </c>
      <c r="H29" s="493">
        <f>H30+H31</f>
        <v>240</v>
      </c>
      <c r="I29" s="490"/>
      <c r="J29" s="490"/>
      <c r="K29" s="490"/>
      <c r="L29" s="490"/>
      <c r="M29" s="490"/>
      <c r="N29" s="494"/>
      <c r="O29" s="494"/>
      <c r="P29" s="494"/>
      <c r="Q29" s="494"/>
      <c r="R29" s="494"/>
      <c r="S29" s="494"/>
      <c r="T29" s="494"/>
      <c r="U29" s="494"/>
      <c r="V29" s="494"/>
      <c r="W29" s="494"/>
      <c r="X29" s="495"/>
      <c r="AD29" s="100">
        <f t="shared" si="0"/>
        <v>0</v>
      </c>
    </row>
    <row r="30" spans="1:32" s="443" customFormat="1" ht="22.5" customHeight="1" x14ac:dyDescent="0.25">
      <c r="A30" s="488" t="s">
        <v>290</v>
      </c>
      <c r="B30" s="496" t="s">
        <v>300</v>
      </c>
      <c r="C30" s="490"/>
      <c r="D30" s="491"/>
      <c r="E30" s="491"/>
      <c r="F30" s="492"/>
      <c r="G30" s="493">
        <f>'Семестровка уск виправлено'!D23</f>
        <v>4</v>
      </c>
      <c r="H30" s="497">
        <f>G30*30</f>
        <v>120</v>
      </c>
      <c r="I30" s="490"/>
      <c r="J30" s="490"/>
      <c r="K30" s="490"/>
      <c r="L30" s="490"/>
      <c r="M30" s="490"/>
      <c r="N30" s="494"/>
      <c r="O30" s="494"/>
      <c r="P30" s="494"/>
      <c r="Q30" s="494"/>
      <c r="R30" s="494"/>
      <c r="S30" s="494"/>
      <c r="T30" s="494"/>
      <c r="U30" s="494"/>
      <c r="V30" s="494"/>
      <c r="W30" s="494"/>
      <c r="X30" s="495"/>
      <c r="AD30" s="100">
        <f t="shared" si="0"/>
        <v>0</v>
      </c>
    </row>
    <row r="31" spans="1:32" s="443" customFormat="1" ht="34.5" customHeight="1" x14ac:dyDescent="0.25">
      <c r="A31" s="441" t="s">
        <v>291</v>
      </c>
      <c r="B31" s="498" t="s">
        <v>33</v>
      </c>
      <c r="C31" s="499"/>
      <c r="D31" s="491"/>
      <c r="E31" s="500"/>
      <c r="F31" s="501"/>
      <c r="G31" s="502">
        <f>G32+G33</f>
        <v>4</v>
      </c>
      <c r="H31" s="502">
        <f>H32+H33</f>
        <v>120</v>
      </c>
      <c r="I31" s="499"/>
      <c r="J31" s="490"/>
      <c r="K31" s="490"/>
      <c r="L31" s="490"/>
      <c r="M31" s="503"/>
      <c r="N31" s="504"/>
      <c r="O31" s="505"/>
      <c r="P31" s="506"/>
      <c r="Q31" s="409"/>
      <c r="R31" s="494"/>
      <c r="S31" s="494"/>
      <c r="T31" s="504"/>
      <c r="U31" s="505"/>
      <c r="V31" s="506"/>
      <c r="W31" s="409"/>
      <c r="X31" s="507"/>
      <c r="AD31" s="100">
        <f t="shared" si="0"/>
        <v>0</v>
      </c>
    </row>
    <row r="32" spans="1:32" s="443" customFormat="1" ht="18" customHeight="1" x14ac:dyDescent="0.25">
      <c r="A32" s="441"/>
      <c r="B32" s="459" t="s">
        <v>298</v>
      </c>
      <c r="C32" s="499"/>
      <c r="D32" s="491"/>
      <c r="E32" s="500"/>
      <c r="F32" s="501"/>
      <c r="G32" s="502">
        <f>'Семестровка уск виправлено'!D25</f>
        <v>0</v>
      </c>
      <c r="H32" s="497">
        <f t="shared" ref="H32:H42" si="3">G32*30</f>
        <v>0</v>
      </c>
      <c r="I32" s="508"/>
      <c r="J32" s="509"/>
      <c r="K32" s="509"/>
      <c r="L32" s="509"/>
      <c r="M32" s="510"/>
      <c r="N32" s="504"/>
      <c r="O32" s="505"/>
      <c r="P32" s="506"/>
      <c r="Q32" s="409"/>
      <c r="R32" s="494"/>
      <c r="S32" s="494"/>
      <c r="T32" s="504"/>
      <c r="U32" s="505"/>
      <c r="V32" s="506"/>
      <c r="W32" s="409"/>
      <c r="X32" s="507"/>
      <c r="AD32" s="100">
        <f t="shared" si="0"/>
        <v>0</v>
      </c>
    </row>
    <row r="33" spans="1:32" s="443" customFormat="1" ht="22.5" customHeight="1" x14ac:dyDescent="0.25">
      <c r="A33" s="441"/>
      <c r="B33" s="460" t="s">
        <v>270</v>
      </c>
      <c r="C33" s="499">
        <v>1</v>
      </c>
      <c r="D33" s="491"/>
      <c r="E33" s="500"/>
      <c r="F33" s="501"/>
      <c r="G33" s="502">
        <f>'Семестровка уск виправлено'!E25</f>
        <v>4</v>
      </c>
      <c r="H33" s="497">
        <f t="shared" si="3"/>
        <v>120</v>
      </c>
      <c r="I33" s="409">
        <f>J33+K33+L33</f>
        <v>45</v>
      </c>
      <c r="J33" s="509">
        <f>'Семестровка уск виправлено'!H25</f>
        <v>30</v>
      </c>
      <c r="K33" s="509">
        <f>'Семестровка уск виправлено'!I25</f>
        <v>0</v>
      </c>
      <c r="L33" s="509">
        <f>'Семестровка уск виправлено'!J25</f>
        <v>15</v>
      </c>
      <c r="M33" s="503">
        <f>H33-I33</f>
        <v>75</v>
      </c>
      <c r="N33" s="504">
        <v>5</v>
      </c>
      <c r="O33" s="505"/>
      <c r="P33" s="506"/>
      <c r="Q33" s="409"/>
      <c r="R33" s="494"/>
      <c r="S33" s="494"/>
      <c r="T33" s="504"/>
      <c r="U33" s="505"/>
      <c r="V33" s="506"/>
      <c r="W33" s="409"/>
      <c r="X33" s="507"/>
      <c r="AD33" s="100">
        <f t="shared" si="0"/>
        <v>5</v>
      </c>
    </row>
    <row r="34" spans="1:32" s="443" customFormat="1" ht="36" customHeight="1" x14ac:dyDescent="0.25">
      <c r="A34" s="441" t="s">
        <v>292</v>
      </c>
      <c r="B34" s="460" t="s">
        <v>302</v>
      </c>
      <c r="C34" s="499"/>
      <c r="D34" s="491"/>
      <c r="E34" s="500"/>
      <c r="F34" s="501"/>
      <c r="G34" s="502">
        <f>'Семестровка уск виправлено'!D37</f>
        <v>3</v>
      </c>
      <c r="H34" s="497">
        <f t="shared" si="3"/>
        <v>90</v>
      </c>
      <c r="I34" s="556"/>
      <c r="J34" s="509"/>
      <c r="K34" s="509"/>
      <c r="L34" s="509"/>
      <c r="M34" s="510"/>
      <c r="N34" s="504"/>
      <c r="O34" s="505"/>
      <c r="P34" s="506"/>
      <c r="Q34" s="409"/>
      <c r="R34" s="494"/>
      <c r="S34" s="494"/>
      <c r="T34" s="504"/>
      <c r="U34" s="505"/>
      <c r="V34" s="506"/>
      <c r="W34" s="409"/>
      <c r="X34" s="507"/>
      <c r="AD34" s="100">
        <f t="shared" si="0"/>
        <v>0</v>
      </c>
    </row>
    <row r="35" spans="1:32" s="443" customFormat="1" ht="22.5" customHeight="1" x14ac:dyDescent="0.25">
      <c r="A35" s="441" t="s">
        <v>293</v>
      </c>
      <c r="B35" s="460" t="s">
        <v>20</v>
      </c>
      <c r="C35" s="499"/>
      <c r="D35" s="491"/>
      <c r="E35" s="500"/>
      <c r="F35" s="501"/>
      <c r="G35" s="502">
        <f>G36+G37</f>
        <v>5</v>
      </c>
      <c r="H35" s="497">
        <f t="shared" si="3"/>
        <v>150</v>
      </c>
      <c r="I35" s="556"/>
      <c r="J35" s="509"/>
      <c r="K35" s="509"/>
      <c r="L35" s="509"/>
      <c r="M35" s="510"/>
      <c r="N35" s="504"/>
      <c r="O35" s="505"/>
      <c r="P35" s="506"/>
      <c r="Q35" s="409"/>
      <c r="R35" s="494"/>
      <c r="S35" s="494"/>
      <c r="T35" s="504"/>
      <c r="U35" s="505"/>
      <c r="V35" s="506"/>
      <c r="W35" s="409"/>
      <c r="X35" s="507"/>
      <c r="AD35" s="100">
        <f t="shared" si="0"/>
        <v>0</v>
      </c>
    </row>
    <row r="36" spans="1:32" s="443" customFormat="1" ht="21.75" customHeight="1" x14ac:dyDescent="0.25">
      <c r="A36" s="441"/>
      <c r="B36" s="459" t="s">
        <v>298</v>
      </c>
      <c r="C36" s="499"/>
      <c r="D36" s="491"/>
      <c r="E36" s="500"/>
      <c r="F36" s="501"/>
      <c r="G36" s="502">
        <f>'Семестровка уск виправлено'!D39</f>
        <v>3</v>
      </c>
      <c r="H36" s="497">
        <f t="shared" si="3"/>
        <v>90</v>
      </c>
      <c r="I36" s="556"/>
      <c r="J36" s="509"/>
      <c r="K36" s="509"/>
      <c r="L36" s="509"/>
      <c r="M36" s="510"/>
      <c r="N36" s="504"/>
      <c r="O36" s="505"/>
      <c r="P36" s="506"/>
      <c r="Q36" s="409"/>
      <c r="R36" s="494"/>
      <c r="S36" s="494"/>
      <c r="T36" s="504"/>
      <c r="U36" s="505"/>
      <c r="V36" s="506"/>
      <c r="W36" s="409"/>
      <c r="X36" s="507"/>
      <c r="AD36" s="100">
        <f t="shared" si="0"/>
        <v>0</v>
      </c>
    </row>
    <row r="37" spans="1:32" s="443" customFormat="1" ht="21.75" customHeight="1" x14ac:dyDescent="0.25">
      <c r="A37" s="441"/>
      <c r="B37" s="460" t="s">
        <v>270</v>
      </c>
      <c r="C37" s="499"/>
      <c r="D37" s="491" t="s">
        <v>190</v>
      </c>
      <c r="E37" s="500"/>
      <c r="F37" s="501"/>
      <c r="G37" s="502">
        <f>'Семестровка уск виправлено'!E39</f>
        <v>2</v>
      </c>
      <c r="H37" s="497">
        <f t="shared" si="3"/>
        <v>60</v>
      </c>
      <c r="I37" s="409">
        <f>J37+K37+L37</f>
        <v>30</v>
      </c>
      <c r="J37" s="509">
        <f>'Семестровка уск виправлено'!H39</f>
        <v>15</v>
      </c>
      <c r="K37" s="509"/>
      <c r="L37" s="509">
        <f>'Семестровка уск виправлено'!J39</f>
        <v>15</v>
      </c>
      <c r="M37" s="503">
        <f>H37-I37</f>
        <v>30</v>
      </c>
      <c r="N37" s="504">
        <v>2</v>
      </c>
      <c r="O37" s="505"/>
      <c r="P37" s="506"/>
      <c r="Q37" s="409"/>
      <c r="R37" s="494"/>
      <c r="S37" s="494"/>
      <c r="T37" s="504"/>
      <c r="U37" s="505"/>
      <c r="V37" s="506"/>
      <c r="W37" s="409"/>
      <c r="X37" s="507"/>
      <c r="AD37" s="100">
        <f t="shared" si="0"/>
        <v>2</v>
      </c>
    </row>
    <row r="38" spans="1:32" s="443" customFormat="1" ht="21.75" customHeight="1" x14ac:dyDescent="0.25">
      <c r="A38" s="441" t="s">
        <v>294</v>
      </c>
      <c r="B38" s="460" t="s">
        <v>62</v>
      </c>
      <c r="C38" s="499"/>
      <c r="D38" s="491"/>
      <c r="E38" s="500"/>
      <c r="F38" s="501"/>
      <c r="G38" s="502">
        <f>G39+G40</f>
        <v>6</v>
      </c>
      <c r="H38" s="497">
        <f t="shared" si="3"/>
        <v>180</v>
      </c>
      <c r="I38" s="556"/>
      <c r="J38" s="509"/>
      <c r="K38" s="509"/>
      <c r="L38" s="509"/>
      <c r="M38" s="510"/>
      <c r="N38" s="504"/>
      <c r="O38" s="505"/>
      <c r="P38" s="506"/>
      <c r="Q38" s="409"/>
      <c r="R38" s="494"/>
      <c r="S38" s="494"/>
      <c r="T38" s="504"/>
      <c r="U38" s="505"/>
      <c r="V38" s="506"/>
      <c r="W38" s="409"/>
      <c r="X38" s="507"/>
      <c r="AD38" s="100">
        <f t="shared" si="0"/>
        <v>0</v>
      </c>
    </row>
    <row r="39" spans="1:32" s="443" customFormat="1" ht="21.75" customHeight="1" x14ac:dyDescent="0.25">
      <c r="A39" s="441"/>
      <c r="B39" s="459" t="s">
        <v>298</v>
      </c>
      <c r="C39" s="499"/>
      <c r="D39" s="491"/>
      <c r="E39" s="500"/>
      <c r="F39" s="501"/>
      <c r="G39" s="502">
        <f>'Семестровка уск виправлено'!D41</f>
        <v>3</v>
      </c>
      <c r="H39" s="497">
        <f t="shared" si="3"/>
        <v>90</v>
      </c>
      <c r="I39" s="556"/>
      <c r="J39" s="509"/>
      <c r="K39" s="509"/>
      <c r="L39" s="509"/>
      <c r="M39" s="510"/>
      <c r="N39" s="504"/>
      <c r="O39" s="505"/>
      <c r="P39" s="506"/>
      <c r="Q39" s="409"/>
      <c r="R39" s="494"/>
      <c r="S39" s="494"/>
      <c r="T39" s="504"/>
      <c r="U39" s="505"/>
      <c r="V39" s="506"/>
      <c r="W39" s="409"/>
      <c r="X39" s="507"/>
      <c r="AD39" s="100">
        <f t="shared" si="0"/>
        <v>0</v>
      </c>
    </row>
    <row r="40" spans="1:32" s="443" customFormat="1" ht="21.75" customHeight="1" x14ac:dyDescent="0.25">
      <c r="A40" s="441"/>
      <c r="B40" s="460" t="s">
        <v>270</v>
      </c>
      <c r="C40" s="499"/>
      <c r="D40" s="491" t="s">
        <v>183</v>
      </c>
      <c r="E40" s="500"/>
      <c r="F40" s="501"/>
      <c r="G40" s="502">
        <f>'Семестровка уск виправлено'!E41</f>
        <v>3</v>
      </c>
      <c r="H40" s="497">
        <f t="shared" si="3"/>
        <v>90</v>
      </c>
      <c r="I40" s="409">
        <f>J40+K40+L40</f>
        <v>60</v>
      </c>
      <c r="J40" s="509">
        <f>'Семестровка уск виправлено'!H41</f>
        <v>30</v>
      </c>
      <c r="K40" s="509"/>
      <c r="L40" s="509">
        <f>'Семестровка уск виправлено'!J41</f>
        <v>30</v>
      </c>
      <c r="M40" s="503">
        <f>H40-I40</f>
        <v>30</v>
      </c>
      <c r="N40" s="504">
        <f>'Семестровка уск виправлено'!L41</f>
        <v>4</v>
      </c>
      <c r="O40" s="505"/>
      <c r="P40" s="506"/>
      <c r="Q40" s="409"/>
      <c r="R40" s="494"/>
      <c r="S40" s="494"/>
      <c r="T40" s="504"/>
      <c r="U40" s="505"/>
      <c r="V40" s="506"/>
      <c r="W40" s="409"/>
      <c r="X40" s="507"/>
      <c r="AD40" s="100">
        <f t="shared" si="0"/>
        <v>4</v>
      </c>
    </row>
    <row r="41" spans="1:32" s="443" customFormat="1" ht="32.25" customHeight="1" x14ac:dyDescent="0.25">
      <c r="A41" s="128" t="s">
        <v>295</v>
      </c>
      <c r="B41" s="498" t="s">
        <v>39</v>
      </c>
      <c r="C41" s="499"/>
      <c r="D41" s="491"/>
      <c r="E41" s="500"/>
      <c r="F41" s="501"/>
      <c r="G41" s="502">
        <f>G42+G43</f>
        <v>3</v>
      </c>
      <c r="H41" s="497">
        <f t="shared" si="3"/>
        <v>90</v>
      </c>
      <c r="I41" s="556"/>
      <c r="J41" s="509"/>
      <c r="K41" s="509"/>
      <c r="L41" s="509"/>
      <c r="M41" s="510"/>
      <c r="N41" s="504"/>
      <c r="O41" s="505"/>
      <c r="P41" s="506"/>
      <c r="Q41" s="409"/>
      <c r="R41" s="494"/>
      <c r="S41" s="494"/>
      <c r="T41" s="504"/>
      <c r="U41" s="505"/>
      <c r="V41" s="506"/>
      <c r="W41" s="409"/>
      <c r="X41" s="507"/>
      <c r="AD41" s="100">
        <f t="shared" si="0"/>
        <v>0</v>
      </c>
    </row>
    <row r="42" spans="1:32" s="443" customFormat="1" ht="21.75" customHeight="1" x14ac:dyDescent="0.25">
      <c r="A42" s="441"/>
      <c r="B42" s="459" t="s">
        <v>298</v>
      </c>
      <c r="C42" s="499"/>
      <c r="D42" s="491"/>
      <c r="E42" s="500"/>
      <c r="F42" s="501"/>
      <c r="G42" s="502">
        <f>'Семестровка уск виправлено'!D109</f>
        <v>1</v>
      </c>
      <c r="H42" s="497">
        <f t="shared" si="3"/>
        <v>30</v>
      </c>
      <c r="I42" s="556"/>
      <c r="J42" s="509"/>
      <c r="K42" s="509"/>
      <c r="L42" s="509"/>
      <c r="M42" s="510"/>
      <c r="N42" s="504"/>
      <c r="O42" s="505"/>
      <c r="P42" s="506"/>
      <c r="Q42" s="409"/>
      <c r="R42" s="494"/>
      <c r="S42" s="494"/>
      <c r="T42" s="504"/>
      <c r="U42" s="505"/>
      <c r="V42" s="506"/>
      <c r="W42" s="409"/>
      <c r="X42" s="507"/>
      <c r="AD42" s="100">
        <f t="shared" si="0"/>
        <v>0</v>
      </c>
    </row>
    <row r="43" spans="1:32" s="127" customFormat="1" x14ac:dyDescent="0.25">
      <c r="B43" s="679" t="s">
        <v>270</v>
      </c>
      <c r="C43" s="176"/>
      <c r="D43" s="177" t="s">
        <v>186</v>
      </c>
      <c r="E43" s="680"/>
      <c r="F43" s="681"/>
      <c r="G43" s="682">
        <f>'Семестровка уск виправлено'!E109</f>
        <v>2</v>
      </c>
      <c r="H43" s="649">
        <f>G43*30</f>
        <v>60</v>
      </c>
      <c r="I43" s="650">
        <f>J43+L43</f>
        <v>22</v>
      </c>
      <c r="J43" s="651">
        <f>'Семестровка уск виправлено'!H109</f>
        <v>15</v>
      </c>
      <c r="K43" s="651"/>
      <c r="L43" s="651">
        <f>'Семестровка уск виправлено'!J109</f>
        <v>7</v>
      </c>
      <c r="M43" s="652">
        <f>H43-I43</f>
        <v>38</v>
      </c>
      <c r="N43" s="683"/>
      <c r="O43" s="684"/>
      <c r="P43" s="685"/>
      <c r="Q43" s="686"/>
      <c r="R43" s="687">
        <f>'Семестровка уск виправлено'!L109</f>
        <v>1.5</v>
      </c>
      <c r="S43" s="688"/>
      <c r="T43" s="683"/>
      <c r="U43" s="684"/>
      <c r="V43" s="689"/>
      <c r="W43" s="686"/>
      <c r="X43" s="689"/>
      <c r="AD43" s="100">
        <f t="shared" si="0"/>
        <v>1.5</v>
      </c>
    </row>
    <row r="44" spans="1:32" x14ac:dyDescent="0.25">
      <c r="A44" s="201" t="s">
        <v>341</v>
      </c>
      <c r="B44" s="621" t="s">
        <v>340</v>
      </c>
      <c r="C44" s="163"/>
      <c r="D44" s="169"/>
      <c r="E44" s="173"/>
      <c r="F44" s="174"/>
      <c r="G44" s="167">
        <f>'Семестровка уск виправлено'!D85</f>
        <v>5</v>
      </c>
      <c r="H44" s="168">
        <f>G44*30</f>
        <v>150</v>
      </c>
      <c r="I44" s="163"/>
      <c r="J44" s="169"/>
      <c r="K44" s="169"/>
      <c r="L44" s="169"/>
      <c r="M44" s="170"/>
      <c r="N44" s="155"/>
      <c r="O44" s="153"/>
      <c r="P44" s="219"/>
      <c r="Q44" s="155"/>
      <c r="R44" s="486"/>
      <c r="S44" s="486"/>
      <c r="T44" s="152"/>
      <c r="U44" s="153"/>
      <c r="V44" s="154"/>
      <c r="W44" s="155"/>
      <c r="X44" s="154"/>
      <c r="AD44" s="100">
        <f>SUM(N44:S44)</f>
        <v>0</v>
      </c>
    </row>
    <row r="45" spans="1:32" s="127" customFormat="1" x14ac:dyDescent="0.25">
      <c r="A45" s="1934" t="s">
        <v>301</v>
      </c>
      <c r="B45" s="1935"/>
      <c r="C45" s="1935"/>
      <c r="D45" s="1935"/>
      <c r="E45" s="1935"/>
      <c r="F45" s="1936"/>
      <c r="G45" s="548">
        <f>SUMIF(B11:B44,"*_*",G11:G44)</f>
        <v>40.5</v>
      </c>
      <c r="H45" s="649">
        <f>G45*30</f>
        <v>1215</v>
      </c>
      <c r="I45" s="551"/>
      <c r="J45" s="551"/>
      <c r="K45" s="551"/>
      <c r="L45" s="551"/>
      <c r="M45" s="551"/>
      <c r="N45" s="486"/>
      <c r="O45" s="486"/>
      <c r="P45" s="487"/>
      <c r="Q45" s="486"/>
      <c r="R45" s="553"/>
      <c r="S45" s="486"/>
      <c r="T45" s="486"/>
      <c r="U45" s="486"/>
      <c r="V45" s="486"/>
      <c r="W45" s="486"/>
      <c r="X45" s="486"/>
      <c r="AD45" s="728">
        <f>G12+G14+G17+G20+G25+G28+G30+G32+G34+G36+G39+G42</f>
        <v>35.5</v>
      </c>
      <c r="AF45" s="127">
        <f>G45*30</f>
        <v>1215</v>
      </c>
    </row>
    <row r="46" spans="1:32" s="127" customFormat="1" ht="16.5" thickBot="1" x14ac:dyDescent="0.3">
      <c r="A46" s="1934" t="s">
        <v>296</v>
      </c>
      <c r="B46" s="1935"/>
      <c r="C46" s="1935"/>
      <c r="D46" s="1935"/>
      <c r="E46" s="1935"/>
      <c r="F46" s="1936"/>
      <c r="G46" s="548">
        <f t="shared" ref="G46:M46" si="4">SUMIF($AD11:$AD43,"&gt;0",G11:G43)</f>
        <v>22</v>
      </c>
      <c r="H46" s="548">
        <f t="shared" si="4"/>
        <v>660</v>
      </c>
      <c r="I46" s="548">
        <f t="shared" si="4"/>
        <v>329</v>
      </c>
      <c r="J46" s="548">
        <f t="shared" si="4"/>
        <v>128</v>
      </c>
      <c r="K46" s="548">
        <f t="shared" si="4"/>
        <v>0</v>
      </c>
      <c r="L46" s="548">
        <f t="shared" si="4"/>
        <v>201</v>
      </c>
      <c r="M46" s="548">
        <f t="shared" si="4"/>
        <v>331</v>
      </c>
      <c r="N46" s="692">
        <f>SUM(N11:N45)</f>
        <v>15.466666666666667</v>
      </c>
      <c r="O46" s="692">
        <f t="shared" ref="O46:X46" si="5">SUM(O11:O45)</f>
        <v>0</v>
      </c>
      <c r="P46" s="692">
        <f t="shared" si="5"/>
        <v>0</v>
      </c>
      <c r="Q46" s="692">
        <f t="shared" si="5"/>
        <v>0</v>
      </c>
      <c r="R46" s="692">
        <f t="shared" si="5"/>
        <v>4.5</v>
      </c>
      <c r="S46" s="692">
        <f t="shared" si="5"/>
        <v>0</v>
      </c>
      <c r="T46" s="692">
        <f t="shared" si="5"/>
        <v>0</v>
      </c>
      <c r="U46" s="692">
        <f t="shared" si="5"/>
        <v>0</v>
      </c>
      <c r="V46" s="692">
        <f t="shared" si="5"/>
        <v>0</v>
      </c>
      <c r="W46" s="692">
        <f t="shared" si="5"/>
        <v>0</v>
      </c>
      <c r="X46" s="692">
        <f t="shared" si="5"/>
        <v>0</v>
      </c>
      <c r="AF46" s="127">
        <f>G46*30</f>
        <v>660</v>
      </c>
    </row>
    <row r="47" spans="1:32" s="100" customFormat="1" ht="16.5" customHeight="1" thickBot="1" x14ac:dyDescent="0.3">
      <c r="A47" s="1996" t="s">
        <v>297</v>
      </c>
      <c r="B47" s="1997"/>
      <c r="C47" s="1997"/>
      <c r="D47" s="1997"/>
      <c r="E47" s="1997"/>
      <c r="F47" s="1998"/>
      <c r="G47" s="690">
        <f>G45+G46</f>
        <v>62.5</v>
      </c>
      <c r="H47" s="649">
        <f>G47*30</f>
        <v>1875</v>
      </c>
      <c r="I47" s="631"/>
      <c r="J47" s="631"/>
      <c r="K47" s="631"/>
      <c r="L47" s="631"/>
      <c r="M47" s="631"/>
      <c r="N47" s="631"/>
      <c r="O47" s="631"/>
      <c r="P47" s="631"/>
      <c r="Q47" s="631"/>
      <c r="R47" s="631"/>
      <c r="S47" s="631"/>
      <c r="T47" s="631"/>
      <c r="U47" s="631"/>
      <c r="V47" s="631"/>
      <c r="W47" s="631"/>
      <c r="X47" s="631"/>
      <c r="Y47" s="184">
        <f>SUM(Y13:Y43)</f>
        <v>0</v>
      </c>
      <c r="Z47" s="183">
        <f>SUM(Z13:Z43)</f>
        <v>0</v>
      </c>
      <c r="AA47" s="183">
        <f>SUM(AA13:AA43)</f>
        <v>0</v>
      </c>
      <c r="AB47" s="183">
        <f>SUM(AB13:AB43)</f>
        <v>0</v>
      </c>
      <c r="AC47" s="183">
        <f>SUM(AC13:AC43)</f>
        <v>0</v>
      </c>
      <c r="AF47" s="127">
        <f>G47*30</f>
        <v>1875</v>
      </c>
    </row>
    <row r="48" spans="1:32" ht="16.5" customHeight="1" x14ac:dyDescent="0.25">
      <c r="A48" s="1999" t="s">
        <v>188</v>
      </c>
      <c r="B48" s="2000"/>
      <c r="C48" s="2000"/>
      <c r="D48" s="2000"/>
      <c r="E48" s="2000"/>
      <c r="F48" s="2000"/>
      <c r="G48" s="2000"/>
      <c r="H48" s="2000"/>
      <c r="I48" s="2000"/>
      <c r="J48" s="2000"/>
      <c r="K48" s="2000"/>
      <c r="L48" s="2000"/>
      <c r="M48" s="2000"/>
      <c r="N48" s="2001"/>
      <c r="O48" s="2001"/>
      <c r="P48" s="2001"/>
      <c r="Q48" s="2001"/>
      <c r="R48" s="2001"/>
      <c r="S48" s="2001"/>
      <c r="T48" s="2001"/>
      <c r="U48" s="2001"/>
      <c r="V48" s="2001"/>
      <c r="W48" s="2001"/>
      <c r="X48" s="2002"/>
    </row>
    <row r="49" spans="1:30" ht="16.5" customHeight="1" x14ac:dyDescent="0.25">
      <c r="A49" s="693" t="s">
        <v>189</v>
      </c>
      <c r="B49" s="557" t="s">
        <v>80</v>
      </c>
      <c r="C49" s="749"/>
      <c r="D49" s="749" t="s">
        <v>183</v>
      </c>
      <c r="E49" s="749"/>
      <c r="F49" s="749"/>
      <c r="G49" s="749">
        <f>'Семестровка уск виправлено'!E43</f>
        <v>4</v>
      </c>
      <c r="H49" s="481">
        <f t="shared" ref="H49:H57" si="6">G49*30</f>
        <v>120</v>
      </c>
      <c r="I49" s="440">
        <f>J49+L49</f>
        <v>60</v>
      </c>
      <c r="J49" s="749">
        <f>'Семестровка уск виправлено'!H43</f>
        <v>30</v>
      </c>
      <c r="K49" s="749">
        <f>'Семестровка уск виправлено'!I43</f>
        <v>0</v>
      </c>
      <c r="L49" s="749">
        <f>'Семестровка уск виправлено'!J43</f>
        <v>30</v>
      </c>
      <c r="M49" s="482">
        <f>H49-I49</f>
        <v>60</v>
      </c>
      <c r="N49" s="750">
        <v>3</v>
      </c>
      <c r="O49" s="750"/>
      <c r="P49" s="750"/>
      <c r="Q49" s="750"/>
      <c r="R49" s="750"/>
      <c r="S49" s="750"/>
      <c r="T49" s="750"/>
      <c r="U49" s="750"/>
      <c r="V49" s="750"/>
      <c r="W49" s="750"/>
      <c r="X49" s="521"/>
      <c r="AD49" s="100">
        <f t="shared" ref="AD49:AD89" si="7">SUM(N49:S49)</f>
        <v>3</v>
      </c>
    </row>
    <row r="50" spans="1:30" ht="38.25" customHeight="1" x14ac:dyDescent="0.25">
      <c r="A50" s="693" t="s">
        <v>191</v>
      </c>
      <c r="B50" s="460" t="s">
        <v>315</v>
      </c>
      <c r="C50" s="749"/>
      <c r="D50" s="749"/>
      <c r="E50" s="749"/>
      <c r="F50" s="749"/>
      <c r="G50" s="749">
        <f>'Семестровка уск виправлено'!D75</f>
        <v>4</v>
      </c>
      <c r="H50" s="481">
        <f t="shared" si="6"/>
        <v>120</v>
      </c>
      <c r="I50" s="749"/>
      <c r="J50" s="749"/>
      <c r="K50" s="749"/>
      <c r="L50" s="749"/>
      <c r="M50" s="749"/>
      <c r="N50" s="750"/>
      <c r="O50" s="750"/>
      <c r="P50" s="750"/>
      <c r="Q50" s="750"/>
      <c r="R50" s="750"/>
      <c r="S50" s="750"/>
      <c r="T50" s="750"/>
      <c r="U50" s="750"/>
      <c r="V50" s="750"/>
      <c r="W50" s="750"/>
      <c r="X50" s="521"/>
      <c r="AD50" s="100">
        <f t="shared" si="7"/>
        <v>0</v>
      </c>
    </row>
    <row r="51" spans="1:30" ht="16.5" customHeight="1" x14ac:dyDescent="0.25">
      <c r="A51" s="693" t="s">
        <v>194</v>
      </c>
      <c r="B51" s="536" t="str">
        <f>'Семестровка уск виправлено'!C27</f>
        <v>Фінанси</v>
      </c>
      <c r="C51" s="535"/>
      <c r="D51" s="535"/>
      <c r="E51" s="535"/>
      <c r="F51" s="535"/>
      <c r="G51" s="535">
        <f>G52+G53</f>
        <v>6</v>
      </c>
      <c r="H51" s="481">
        <f t="shared" si="6"/>
        <v>180</v>
      </c>
      <c r="I51" s="535"/>
      <c r="J51" s="535"/>
      <c r="K51" s="535"/>
      <c r="L51" s="535"/>
      <c r="M51" s="535"/>
      <c r="N51" s="535"/>
      <c r="O51" s="535"/>
      <c r="P51" s="535"/>
      <c r="Q51" s="535"/>
      <c r="R51" s="535"/>
      <c r="S51" s="535"/>
      <c r="T51" s="535"/>
      <c r="U51" s="535"/>
      <c r="V51" s="535"/>
      <c r="W51" s="535"/>
      <c r="X51" s="535"/>
      <c r="AD51" s="100">
        <f t="shared" si="7"/>
        <v>0</v>
      </c>
    </row>
    <row r="52" spans="1:30" ht="16.5" customHeight="1" x14ac:dyDescent="0.25">
      <c r="A52" s="694"/>
      <c r="B52" s="459" t="s">
        <v>298</v>
      </c>
      <c r="C52" s="535"/>
      <c r="D52" s="535"/>
      <c r="E52" s="535"/>
      <c r="F52" s="535"/>
      <c r="G52" s="535">
        <f>'Семестровка уск виправлено'!D27</f>
        <v>3</v>
      </c>
      <c r="H52" s="481">
        <f t="shared" si="6"/>
        <v>90</v>
      </c>
      <c r="I52" s="535"/>
      <c r="J52" s="535"/>
      <c r="K52" s="535"/>
      <c r="L52" s="535"/>
      <c r="M52" s="535"/>
      <c r="N52" s="535"/>
      <c r="O52" s="535"/>
      <c r="P52" s="535"/>
      <c r="Q52" s="535"/>
      <c r="R52" s="535"/>
      <c r="S52" s="535"/>
      <c r="T52" s="535"/>
      <c r="U52" s="535"/>
      <c r="V52" s="535"/>
      <c r="W52" s="535"/>
      <c r="X52" s="535"/>
      <c r="AD52" s="100">
        <f t="shared" si="7"/>
        <v>0</v>
      </c>
    </row>
    <row r="53" spans="1:30" ht="16.5" customHeight="1" x14ac:dyDescent="0.25">
      <c r="A53" s="694" t="s">
        <v>304</v>
      </c>
      <c r="B53" s="460" t="s">
        <v>270</v>
      </c>
      <c r="C53" s="535">
        <v>1</v>
      </c>
      <c r="D53" s="535"/>
      <c r="E53" s="535"/>
      <c r="F53" s="535"/>
      <c r="G53" s="535">
        <f>'Семестровка уск виправлено'!E27</f>
        <v>3</v>
      </c>
      <c r="H53" s="481">
        <f t="shared" si="6"/>
        <v>90</v>
      </c>
      <c r="I53" s="440">
        <f>J53+L53</f>
        <v>30</v>
      </c>
      <c r="J53" s="535">
        <f>'Семестровка уск виправлено'!H27</f>
        <v>15</v>
      </c>
      <c r="K53" s="535"/>
      <c r="L53" s="535">
        <f>'Семестровка уск виправлено'!J27</f>
        <v>15</v>
      </c>
      <c r="M53" s="482">
        <f>H53-I53</f>
        <v>60</v>
      </c>
      <c r="N53" s="537">
        <f>'Семестровка уск виправлено'!L27</f>
        <v>3</v>
      </c>
      <c r="O53" s="535"/>
      <c r="P53" s="535"/>
      <c r="Q53" s="535"/>
      <c r="R53" s="535"/>
      <c r="S53" s="535"/>
      <c r="T53" s="535"/>
      <c r="U53" s="535"/>
      <c r="V53" s="535"/>
      <c r="W53" s="535"/>
      <c r="X53" s="535"/>
      <c r="AD53" s="100">
        <f t="shared" si="7"/>
        <v>3</v>
      </c>
    </row>
    <row r="54" spans="1:30" ht="16.5" customHeight="1" x14ac:dyDescent="0.25">
      <c r="A54" s="695" t="s">
        <v>305</v>
      </c>
      <c r="B54" s="597" t="s">
        <v>89</v>
      </c>
      <c r="C54" s="575"/>
      <c r="D54" s="576"/>
      <c r="E54" s="576"/>
      <c r="F54" s="577" t="s">
        <v>279</v>
      </c>
      <c r="G54" s="598">
        <v>1</v>
      </c>
      <c r="H54" s="204">
        <f t="shared" si="6"/>
        <v>30</v>
      </c>
      <c r="I54" s="204">
        <f>J54+K54+L54</f>
        <v>0</v>
      </c>
      <c r="J54" s="204"/>
      <c r="K54" s="204"/>
      <c r="L54" s="204"/>
      <c r="M54" s="204">
        <f>H54-I54</f>
        <v>30</v>
      </c>
      <c r="N54" s="204"/>
      <c r="O54" s="204"/>
      <c r="P54" s="204"/>
      <c r="Q54" s="204"/>
      <c r="R54" s="204"/>
      <c r="S54" s="204"/>
      <c r="T54" s="571"/>
      <c r="U54" s="570"/>
      <c r="V54" s="573"/>
      <c r="W54" s="571"/>
      <c r="X54" s="573"/>
      <c r="AD54" s="100">
        <f t="shared" si="7"/>
        <v>0</v>
      </c>
    </row>
    <row r="55" spans="1:30" ht="16.5" customHeight="1" x14ac:dyDescent="0.25">
      <c r="A55" s="695" t="s">
        <v>195</v>
      </c>
      <c r="B55" s="536" t="s">
        <v>275</v>
      </c>
      <c r="C55" s="535" t="s">
        <v>63</v>
      </c>
      <c r="D55" s="535"/>
      <c r="E55" s="535"/>
      <c r="F55" s="535"/>
      <c r="G55" s="599" t="e">
        <f>'Семестровка уск виправлено'!#REF!</f>
        <v>#REF!</v>
      </c>
      <c r="H55" s="169" t="e">
        <f t="shared" si="6"/>
        <v>#REF!</v>
      </c>
      <c r="I55" s="169" t="e">
        <f>J55+L55</f>
        <v>#REF!</v>
      </c>
      <c r="J55" s="535" t="e">
        <f>'Семестровка уск виправлено'!#REF!</f>
        <v>#REF!</v>
      </c>
      <c r="K55" s="535"/>
      <c r="L55" s="535" t="e">
        <f>'Семестровка уск виправлено'!#REF!</f>
        <v>#REF!</v>
      </c>
      <c r="M55" s="169" t="e">
        <f>H55-I55</f>
        <v>#REF!</v>
      </c>
      <c r="N55" s="537"/>
      <c r="O55" s="551" t="e">
        <f>'Семестровка уск виправлено'!#REF!</f>
        <v>#REF!</v>
      </c>
      <c r="P55" s="551"/>
      <c r="Q55" s="535"/>
      <c r="R55" s="535"/>
      <c r="S55" s="535"/>
      <c r="T55" s="571"/>
      <c r="U55" s="570"/>
      <c r="V55" s="573"/>
      <c r="W55" s="571"/>
      <c r="X55" s="573"/>
      <c r="AD55" s="100" t="e">
        <f t="shared" si="7"/>
        <v>#REF!</v>
      </c>
    </row>
    <row r="56" spans="1:30" ht="16.5" customHeight="1" x14ac:dyDescent="0.25">
      <c r="A56" s="695" t="s">
        <v>196</v>
      </c>
      <c r="B56" s="589" t="s">
        <v>90</v>
      </c>
      <c r="C56" s="535"/>
      <c r="D56" s="535"/>
      <c r="E56" s="535"/>
      <c r="F56" s="535"/>
      <c r="G56" s="587">
        <f>G57+G58</f>
        <v>5</v>
      </c>
      <c r="H56" s="481">
        <f t="shared" si="6"/>
        <v>150</v>
      </c>
      <c r="I56" s="440"/>
      <c r="J56" s="572"/>
      <c r="K56" s="572"/>
      <c r="L56" s="572"/>
      <c r="M56" s="482"/>
      <c r="N56" s="534"/>
      <c r="O56" s="574"/>
      <c r="P56" s="551"/>
      <c r="Q56" s="535"/>
      <c r="R56" s="535"/>
      <c r="S56" s="535"/>
      <c r="T56" s="571"/>
      <c r="U56" s="570"/>
      <c r="V56" s="573"/>
      <c r="W56" s="571"/>
      <c r="X56" s="573"/>
      <c r="AD56" s="100">
        <f t="shared" si="7"/>
        <v>0</v>
      </c>
    </row>
    <row r="57" spans="1:30" ht="16.5" customHeight="1" x14ac:dyDescent="0.25">
      <c r="A57" s="695"/>
      <c r="B57" s="586" t="s">
        <v>298</v>
      </c>
      <c r="C57" s="535"/>
      <c r="D57" s="535"/>
      <c r="E57" s="535"/>
      <c r="F57" s="535"/>
      <c r="G57" s="535">
        <f>'Семестровка уск виправлено'!D73</f>
        <v>0</v>
      </c>
      <c r="H57" s="481">
        <f t="shared" si="6"/>
        <v>0</v>
      </c>
      <c r="I57" s="440"/>
      <c r="J57" s="572"/>
      <c r="K57" s="572"/>
      <c r="L57" s="572"/>
      <c r="M57" s="482"/>
      <c r="N57" s="534"/>
      <c r="O57" s="574"/>
      <c r="P57" s="551"/>
      <c r="Q57" s="535"/>
      <c r="R57" s="535"/>
      <c r="S57" s="535"/>
      <c r="T57" s="571"/>
      <c r="U57" s="570"/>
      <c r="V57" s="573"/>
      <c r="W57" s="571"/>
      <c r="X57" s="573"/>
      <c r="AD57" s="100">
        <f t="shared" si="7"/>
        <v>0</v>
      </c>
    </row>
    <row r="58" spans="1:30" ht="16.5" customHeight="1" x14ac:dyDescent="0.25">
      <c r="A58" s="522"/>
      <c r="B58" s="460" t="s">
        <v>270</v>
      </c>
      <c r="C58" s="523" t="s">
        <v>64</v>
      </c>
      <c r="D58" s="524"/>
      <c r="E58" s="525"/>
      <c r="F58" s="526"/>
      <c r="G58" s="527">
        <f>'Семестровка уск виправлено'!E73</f>
        <v>5</v>
      </c>
      <c r="H58" s="481">
        <f>G58*30</f>
        <v>150</v>
      </c>
      <c r="I58" s="440">
        <f>J58+L58</f>
        <v>63</v>
      </c>
      <c r="J58" s="528">
        <f>'Семестровка уск виправлено'!H73</f>
        <v>36</v>
      </c>
      <c r="K58" s="528"/>
      <c r="L58" s="528">
        <f>'Семестровка уск виправлено'!J73</f>
        <v>27</v>
      </c>
      <c r="M58" s="482">
        <f>H58-I58</f>
        <v>87</v>
      </c>
      <c r="N58" s="529"/>
      <c r="O58" s="530"/>
      <c r="P58" s="588">
        <f>'Семестровка уск виправлено'!L73</f>
        <v>7</v>
      </c>
      <c r="Q58" s="532"/>
      <c r="R58" s="537"/>
      <c r="S58" s="537"/>
      <c r="T58" s="534"/>
      <c r="U58" s="533"/>
      <c r="V58" s="531"/>
      <c r="W58" s="534"/>
      <c r="X58" s="531"/>
      <c r="AD58" s="100">
        <f t="shared" si="7"/>
        <v>7</v>
      </c>
    </row>
    <row r="59" spans="1:30" x14ac:dyDescent="0.25">
      <c r="A59" s="201" t="s">
        <v>198</v>
      </c>
      <c r="B59" s="498" t="s">
        <v>91</v>
      </c>
      <c r="C59" s="163"/>
      <c r="D59" s="169"/>
      <c r="E59" s="173"/>
      <c r="F59" s="174"/>
      <c r="G59" s="167">
        <f>G61+G60</f>
        <v>6</v>
      </c>
      <c r="H59" s="208">
        <f t="shared" ref="H59:H81" si="8">G59*30</f>
        <v>180</v>
      </c>
      <c r="I59" s="163">
        <f>I61+I62</f>
        <v>45</v>
      </c>
      <c r="J59" s="169">
        <f>J61+J62</f>
        <v>30</v>
      </c>
      <c r="K59" s="169"/>
      <c r="L59" s="169">
        <f>L61+L62</f>
        <v>15</v>
      </c>
      <c r="M59" s="170">
        <f>M61+M62</f>
        <v>75</v>
      </c>
      <c r="N59" s="155"/>
      <c r="O59" s="153"/>
      <c r="P59" s="171"/>
      <c r="Q59" s="155"/>
      <c r="R59" s="486"/>
      <c r="S59" s="486"/>
      <c r="T59" s="152"/>
      <c r="U59" s="153"/>
      <c r="V59" s="154"/>
      <c r="W59" s="155"/>
      <c r="X59" s="154"/>
      <c r="AD59" s="100">
        <f t="shared" si="7"/>
        <v>0</v>
      </c>
    </row>
    <row r="60" spans="1:30" x14ac:dyDescent="0.25">
      <c r="A60" s="201"/>
      <c r="B60" s="586" t="s">
        <v>316</v>
      </c>
      <c r="C60" s="163"/>
      <c r="D60" s="169"/>
      <c r="E60" s="173"/>
      <c r="F60" s="174"/>
      <c r="G60" s="167">
        <f>'Семестровка уск виправлено'!D101</f>
        <v>3</v>
      </c>
      <c r="H60" s="208">
        <f t="shared" si="8"/>
        <v>90</v>
      </c>
      <c r="I60" s="163"/>
      <c r="J60" s="169"/>
      <c r="K60" s="169"/>
      <c r="L60" s="169"/>
      <c r="M60" s="170"/>
      <c r="N60" s="155"/>
      <c r="O60" s="153"/>
      <c r="P60" s="171"/>
      <c r="Q60" s="155"/>
      <c r="R60" s="486"/>
      <c r="S60" s="486"/>
      <c r="T60" s="152"/>
      <c r="U60" s="153"/>
      <c r="V60" s="154"/>
      <c r="W60" s="155"/>
      <c r="X60" s="154"/>
      <c r="AD60" s="100">
        <f t="shared" si="7"/>
        <v>0</v>
      </c>
    </row>
    <row r="61" spans="1:30" x14ac:dyDescent="0.25">
      <c r="A61" s="202" t="s">
        <v>306</v>
      </c>
      <c r="B61" s="460" t="s">
        <v>270</v>
      </c>
      <c r="C61" s="149">
        <v>3</v>
      </c>
      <c r="D61" s="204"/>
      <c r="E61" s="205"/>
      <c r="F61" s="206"/>
      <c r="G61" s="207">
        <f>'Семестровка уск виправлено'!E101</f>
        <v>3</v>
      </c>
      <c r="H61" s="208">
        <f t="shared" si="8"/>
        <v>90</v>
      </c>
      <c r="I61" s="429">
        <f>J61+L61</f>
        <v>45</v>
      </c>
      <c r="J61" s="204">
        <f>'Семестровка уск виправлено'!H101</f>
        <v>30</v>
      </c>
      <c r="K61" s="204"/>
      <c r="L61" s="204">
        <f>'Семестровка уск виправлено'!J101</f>
        <v>15</v>
      </c>
      <c r="M61" s="209">
        <f>H61-I61</f>
        <v>45</v>
      </c>
      <c r="N61" s="155"/>
      <c r="O61" s="153"/>
      <c r="P61" s="171"/>
      <c r="Q61" s="155">
        <f>'Семестровка уск виправлено'!L101</f>
        <v>3</v>
      </c>
      <c r="R61" s="486"/>
      <c r="S61" s="486"/>
      <c r="T61" s="152"/>
      <c r="U61" s="153"/>
      <c r="V61" s="154"/>
      <c r="W61" s="155"/>
      <c r="X61" s="154"/>
      <c r="AD61" s="100">
        <f t="shared" si="7"/>
        <v>3</v>
      </c>
    </row>
    <row r="62" spans="1:30" x14ac:dyDescent="0.25">
      <c r="A62" s="202" t="s">
        <v>307</v>
      </c>
      <c r="B62" s="460" t="s">
        <v>92</v>
      </c>
      <c r="C62" s="149"/>
      <c r="D62" s="204"/>
      <c r="E62" s="205"/>
      <c r="F62" s="210" t="s">
        <v>186</v>
      </c>
      <c r="G62" s="207">
        <v>1</v>
      </c>
      <c r="H62" s="208">
        <f t="shared" si="8"/>
        <v>30</v>
      </c>
      <c r="I62" s="149">
        <f>J62+L62</f>
        <v>0</v>
      </c>
      <c r="J62" s="204"/>
      <c r="K62" s="204"/>
      <c r="L62" s="204"/>
      <c r="M62" s="209">
        <f>H62-I62</f>
        <v>30</v>
      </c>
      <c r="N62" s="155"/>
      <c r="O62" s="153"/>
      <c r="P62" s="171"/>
      <c r="Q62" s="155"/>
      <c r="R62" s="486"/>
      <c r="S62" s="486"/>
      <c r="T62" s="152"/>
      <c r="U62" s="153"/>
      <c r="V62" s="154"/>
      <c r="W62" s="155"/>
      <c r="X62" s="154"/>
      <c r="AD62" s="100">
        <f t="shared" si="7"/>
        <v>0</v>
      </c>
    </row>
    <row r="63" spans="1:30" x14ac:dyDescent="0.25">
      <c r="A63" s="558" t="s">
        <v>199</v>
      </c>
      <c r="B63" s="460" t="s">
        <v>54</v>
      </c>
      <c r="C63" s="149"/>
      <c r="D63" s="204"/>
      <c r="E63" s="205"/>
      <c r="F63" s="210"/>
      <c r="G63" s="207">
        <f>G64+G65</f>
        <v>5</v>
      </c>
      <c r="H63" s="208">
        <f t="shared" si="8"/>
        <v>150</v>
      </c>
      <c r="I63" s="149"/>
      <c r="J63" s="204"/>
      <c r="K63" s="204"/>
      <c r="L63" s="204"/>
      <c r="M63" s="209"/>
      <c r="N63" s="155"/>
      <c r="O63" s="153"/>
      <c r="P63" s="171"/>
      <c r="Q63" s="155"/>
      <c r="R63" s="486"/>
      <c r="S63" s="486"/>
      <c r="T63" s="152"/>
      <c r="U63" s="153"/>
      <c r="V63" s="154"/>
      <c r="W63" s="155"/>
      <c r="X63" s="154"/>
      <c r="AD63" s="100">
        <f t="shared" si="7"/>
        <v>0</v>
      </c>
    </row>
    <row r="64" spans="1:30" x14ac:dyDescent="0.25">
      <c r="A64" s="558"/>
      <c r="B64" s="586" t="s">
        <v>298</v>
      </c>
      <c r="C64" s="149"/>
      <c r="D64" s="204"/>
      <c r="E64" s="205"/>
      <c r="F64" s="210"/>
      <c r="G64" s="207">
        <f>'Семестровка уск виправлено'!D77</f>
        <v>2</v>
      </c>
      <c r="H64" s="208">
        <f t="shared" si="8"/>
        <v>60</v>
      </c>
      <c r="I64" s="149"/>
      <c r="J64" s="204"/>
      <c r="K64" s="204"/>
      <c r="L64" s="204"/>
      <c r="M64" s="209"/>
      <c r="N64" s="155"/>
      <c r="O64" s="153"/>
      <c r="P64" s="171"/>
      <c r="Q64" s="155"/>
      <c r="R64" s="486"/>
      <c r="S64" s="486"/>
      <c r="T64" s="152"/>
      <c r="U64" s="153"/>
      <c r="V64" s="154"/>
      <c r="W64" s="155"/>
      <c r="X64" s="154"/>
      <c r="AD64" s="100">
        <f t="shared" si="7"/>
        <v>0</v>
      </c>
    </row>
    <row r="65" spans="1:30" x14ac:dyDescent="0.25">
      <c r="A65" s="558"/>
      <c r="B65" s="460" t="s">
        <v>270</v>
      </c>
      <c r="C65" s="149"/>
      <c r="D65" s="204" t="s">
        <v>276</v>
      </c>
      <c r="E65" s="205"/>
      <c r="F65" s="210"/>
      <c r="G65" s="207">
        <f>'Семестровка уск виправлено'!E77</f>
        <v>3</v>
      </c>
      <c r="H65" s="208">
        <f t="shared" si="8"/>
        <v>90</v>
      </c>
      <c r="I65" s="149">
        <f>J65+L65</f>
        <v>45</v>
      </c>
      <c r="J65" s="204">
        <f>'Семестровка уск виправлено'!H77</f>
        <v>27</v>
      </c>
      <c r="K65" s="204"/>
      <c r="L65" s="204">
        <f>'Семестровка уск виправлено'!J77</f>
        <v>18</v>
      </c>
      <c r="M65" s="209">
        <f>H65-I65</f>
        <v>45</v>
      </c>
      <c r="N65" s="155"/>
      <c r="O65" s="153"/>
      <c r="P65" s="590">
        <f>'Семестровка уск виправлено'!L77</f>
        <v>5</v>
      </c>
      <c r="Q65" s="155"/>
      <c r="R65" s="486"/>
      <c r="S65" s="486"/>
      <c r="T65" s="152"/>
      <c r="U65" s="153"/>
      <c r="V65" s="154"/>
      <c r="W65" s="155"/>
      <c r="X65" s="154"/>
      <c r="AD65" s="100">
        <f t="shared" si="7"/>
        <v>5</v>
      </c>
    </row>
    <row r="66" spans="1:30" x14ac:dyDescent="0.25">
      <c r="A66" s="558" t="s">
        <v>308</v>
      </c>
      <c r="B66" s="460" t="s">
        <v>44</v>
      </c>
      <c r="C66" s="149"/>
      <c r="D66" s="204"/>
      <c r="E66" s="205"/>
      <c r="F66" s="210"/>
      <c r="G66" s="167">
        <f>G67+G68</f>
        <v>6</v>
      </c>
      <c r="H66" s="208">
        <f t="shared" si="8"/>
        <v>180</v>
      </c>
      <c r="I66" s="149"/>
      <c r="J66" s="204"/>
      <c r="K66" s="204"/>
      <c r="L66" s="204"/>
      <c r="M66" s="209"/>
      <c r="N66" s="155"/>
      <c r="O66" s="153"/>
      <c r="P66" s="171"/>
      <c r="Q66" s="155"/>
      <c r="R66" s="486"/>
      <c r="S66" s="486"/>
      <c r="T66" s="152"/>
      <c r="U66" s="153"/>
      <c r="V66" s="154"/>
      <c r="W66" s="155"/>
      <c r="X66" s="154"/>
      <c r="AD66" s="100">
        <f t="shared" si="7"/>
        <v>0</v>
      </c>
    </row>
    <row r="67" spans="1:30" x14ac:dyDescent="0.25">
      <c r="A67" s="558"/>
      <c r="B67" s="459" t="s">
        <v>298</v>
      </c>
      <c r="C67" s="149"/>
      <c r="D67" s="204"/>
      <c r="E67" s="205"/>
      <c r="F67" s="210"/>
      <c r="G67" s="229">
        <f>'Семестровка уск виправлено'!D45</f>
        <v>3</v>
      </c>
      <c r="H67" s="208">
        <f t="shared" si="8"/>
        <v>90</v>
      </c>
      <c r="I67" s="149"/>
      <c r="J67" s="204"/>
      <c r="K67" s="204"/>
      <c r="L67" s="204"/>
      <c r="M67" s="209"/>
      <c r="N67" s="155"/>
      <c r="O67" s="153"/>
      <c r="P67" s="171"/>
      <c r="Q67" s="155"/>
      <c r="R67" s="486"/>
      <c r="S67" s="486"/>
      <c r="T67" s="152"/>
      <c r="U67" s="153"/>
      <c r="V67" s="154"/>
      <c r="W67" s="155"/>
      <c r="X67" s="154"/>
      <c r="AD67" s="100">
        <f t="shared" si="7"/>
        <v>0</v>
      </c>
    </row>
    <row r="68" spans="1:30" x14ac:dyDescent="0.25">
      <c r="A68" s="558"/>
      <c r="B68" s="460" t="s">
        <v>270</v>
      </c>
      <c r="C68" s="149"/>
      <c r="D68" s="204" t="s">
        <v>183</v>
      </c>
      <c r="E68" s="205"/>
      <c r="F68" s="210"/>
      <c r="G68" s="229">
        <f>'Семестровка уск виправлено'!E45</f>
        <v>3</v>
      </c>
      <c r="H68" s="208">
        <f t="shared" si="8"/>
        <v>90</v>
      </c>
      <c r="I68" s="149">
        <f>J68+L68</f>
        <v>45</v>
      </c>
      <c r="J68" s="209">
        <f>'Семестровка уск виправлено'!H45</f>
        <v>30</v>
      </c>
      <c r="K68" s="209"/>
      <c r="L68" s="209">
        <f>'Семестровка уск виправлено'!J45</f>
        <v>15</v>
      </c>
      <c r="M68" s="209">
        <f>H68-I68</f>
        <v>45</v>
      </c>
      <c r="N68" s="155">
        <v>3</v>
      </c>
      <c r="O68" s="153"/>
      <c r="P68" s="171"/>
      <c r="Q68" s="155"/>
      <c r="R68" s="486"/>
      <c r="S68" s="486"/>
      <c r="T68" s="152"/>
      <c r="U68" s="153"/>
      <c r="V68" s="154"/>
      <c r="W68" s="155"/>
      <c r="X68" s="154"/>
      <c r="AD68" s="100">
        <f t="shared" si="7"/>
        <v>3</v>
      </c>
    </row>
    <row r="69" spans="1:30" x14ac:dyDescent="0.25">
      <c r="A69" s="211" t="s">
        <v>303</v>
      </c>
      <c r="B69" s="559" t="s">
        <v>82</v>
      </c>
      <c r="C69" s="409"/>
      <c r="D69" s="494"/>
      <c r="E69" s="560"/>
      <c r="F69" s="561"/>
      <c r="G69" s="562">
        <f>G70+G71</f>
        <v>5.5</v>
      </c>
      <c r="H69" s="563"/>
      <c r="I69" s="409"/>
      <c r="J69" s="560"/>
      <c r="K69" s="560"/>
      <c r="L69" s="560"/>
      <c r="M69" s="506"/>
      <c r="N69" s="409"/>
      <c r="O69" s="505"/>
      <c r="P69" s="507"/>
      <c r="Q69" s="155"/>
      <c r="R69" s="486"/>
      <c r="S69" s="486"/>
      <c r="T69" s="152"/>
      <c r="U69" s="153"/>
      <c r="V69" s="154"/>
      <c r="W69" s="155"/>
      <c r="X69" s="154"/>
      <c r="AD69" s="100">
        <f t="shared" si="7"/>
        <v>0</v>
      </c>
    </row>
    <row r="70" spans="1:30" x14ac:dyDescent="0.25">
      <c r="A70" s="581"/>
      <c r="B70" s="617" t="s">
        <v>298</v>
      </c>
      <c r="C70" s="409"/>
      <c r="D70" s="494"/>
      <c r="E70" s="560"/>
      <c r="F70" s="561"/>
      <c r="G70" s="562">
        <f>'Семестровка уск виправлено'!D69</f>
        <v>0.5</v>
      </c>
      <c r="H70" s="497">
        <f t="shared" si="8"/>
        <v>15</v>
      </c>
      <c r="I70" s="409"/>
      <c r="J70" s="560"/>
      <c r="K70" s="560"/>
      <c r="L70" s="560"/>
      <c r="M70" s="506"/>
      <c r="N70" s="409"/>
      <c r="O70" s="505"/>
      <c r="P70" s="507"/>
      <c r="Q70" s="155"/>
      <c r="R70" s="486"/>
      <c r="S70" s="486"/>
      <c r="T70" s="152"/>
      <c r="U70" s="153"/>
      <c r="V70" s="154"/>
      <c r="W70" s="155"/>
      <c r="X70" s="154"/>
      <c r="AD70" s="100">
        <f t="shared" si="7"/>
        <v>0</v>
      </c>
    </row>
    <row r="71" spans="1:30" s="127" customFormat="1" x14ac:dyDescent="0.25">
      <c r="A71" s="696"/>
      <c r="B71" s="618" t="s">
        <v>270</v>
      </c>
      <c r="C71" s="564" t="s">
        <v>64</v>
      </c>
      <c r="D71" s="490"/>
      <c r="E71" s="565"/>
      <c r="F71" s="503"/>
      <c r="G71" s="566">
        <f>'Семестровка уск виправлено'!E69</f>
        <v>5</v>
      </c>
      <c r="H71" s="497">
        <f t="shared" si="8"/>
        <v>150</v>
      </c>
      <c r="I71" s="499">
        <f>J71+K71+L71</f>
        <v>45</v>
      </c>
      <c r="J71" s="490">
        <f>'Семестровка уск виправлено'!H69</f>
        <v>27</v>
      </c>
      <c r="K71" s="490"/>
      <c r="L71" s="490">
        <f>'Семестровка уск виправлено'!J69</f>
        <v>18</v>
      </c>
      <c r="M71" s="503">
        <f>H71-I71</f>
        <v>105</v>
      </c>
      <c r="N71" s="409"/>
      <c r="O71" s="568"/>
      <c r="P71" s="569">
        <f>'Семестровка уск виправлено'!L69</f>
        <v>5</v>
      </c>
      <c r="Q71" s="149"/>
      <c r="R71" s="204"/>
      <c r="S71" s="204"/>
      <c r="T71" s="585"/>
      <c r="U71" s="215"/>
      <c r="V71" s="209"/>
      <c r="W71" s="149"/>
      <c r="X71" s="209"/>
      <c r="AD71" s="100">
        <f t="shared" si="7"/>
        <v>5</v>
      </c>
    </row>
    <row r="72" spans="1:30" s="127" customFormat="1" ht="31.5" x14ac:dyDescent="0.25">
      <c r="A72" s="201" t="s">
        <v>309</v>
      </c>
      <c r="B72" s="620" t="s">
        <v>93</v>
      </c>
      <c r="C72" s="564"/>
      <c r="D72" s="490"/>
      <c r="E72" s="565"/>
      <c r="F72" s="503"/>
      <c r="G72" s="566">
        <f>G73+G74</f>
        <v>5</v>
      </c>
      <c r="H72" s="497">
        <f t="shared" si="8"/>
        <v>150</v>
      </c>
      <c r="I72" s="499"/>
      <c r="J72" s="490"/>
      <c r="K72" s="490"/>
      <c r="L72" s="490"/>
      <c r="M72" s="503"/>
      <c r="N72" s="409"/>
      <c r="O72" s="568"/>
      <c r="P72" s="569"/>
      <c r="Q72" s="149"/>
      <c r="R72" s="204"/>
      <c r="S72" s="204"/>
      <c r="T72" s="585"/>
      <c r="U72" s="215"/>
      <c r="V72" s="209"/>
      <c r="W72" s="149"/>
      <c r="X72" s="209"/>
      <c r="AD72" s="100">
        <f t="shared" si="7"/>
        <v>0</v>
      </c>
    </row>
    <row r="73" spans="1:30" s="127" customFormat="1" x14ac:dyDescent="0.25">
      <c r="A73" s="696"/>
      <c r="B73" s="617" t="s">
        <v>298</v>
      </c>
      <c r="C73" s="564"/>
      <c r="D73" s="490"/>
      <c r="E73" s="565"/>
      <c r="F73" s="503"/>
      <c r="G73" s="566">
        <f>'Семестровка уск виправлено'!D102</f>
        <v>1.5</v>
      </c>
      <c r="H73" s="497">
        <f t="shared" si="8"/>
        <v>45</v>
      </c>
      <c r="I73" s="499"/>
      <c r="J73" s="490"/>
      <c r="K73" s="490"/>
      <c r="L73" s="490"/>
      <c r="M73" s="503"/>
      <c r="N73" s="409"/>
      <c r="O73" s="568"/>
      <c r="P73" s="569"/>
      <c r="Q73" s="149"/>
      <c r="R73" s="204"/>
      <c r="S73" s="204"/>
      <c r="T73" s="585"/>
      <c r="U73" s="215"/>
      <c r="V73" s="209"/>
      <c r="W73" s="149"/>
      <c r="X73" s="209"/>
      <c r="AD73" s="100">
        <f t="shared" si="7"/>
        <v>0</v>
      </c>
    </row>
    <row r="74" spans="1:30" x14ac:dyDescent="0.25">
      <c r="A74" s="697"/>
      <c r="B74" s="618" t="s">
        <v>270</v>
      </c>
      <c r="C74" s="213"/>
      <c r="D74" s="169" t="s">
        <v>186</v>
      </c>
      <c r="E74" s="173"/>
      <c r="F74" s="170"/>
      <c r="G74" s="167">
        <f>'Семестровка уск виправлено'!E102</f>
        <v>3.5</v>
      </c>
      <c r="H74" s="168">
        <f t="shared" si="8"/>
        <v>105</v>
      </c>
      <c r="I74" s="163">
        <f>J74+K74+L74</f>
        <v>45</v>
      </c>
      <c r="J74" s="169">
        <f>'Семестровка уск виправлено'!H102</f>
        <v>30</v>
      </c>
      <c r="K74" s="169"/>
      <c r="L74" s="169">
        <f>'Семестровка уск виправлено'!J102</f>
        <v>15</v>
      </c>
      <c r="M74" s="170">
        <f>H74-I74</f>
        <v>60</v>
      </c>
      <c r="N74" s="149"/>
      <c r="O74" s="215"/>
      <c r="P74" s="209"/>
      <c r="Q74" s="149">
        <f>'Семестровка уск виправлено'!L102</f>
        <v>3</v>
      </c>
      <c r="R74" s="204"/>
      <c r="S74" s="204"/>
      <c r="T74" s="585"/>
      <c r="U74" s="215"/>
      <c r="V74" s="209"/>
      <c r="W74" s="149"/>
      <c r="X74" s="209"/>
      <c r="AD74" s="100">
        <f t="shared" si="7"/>
        <v>3</v>
      </c>
    </row>
    <row r="75" spans="1:30" x14ac:dyDescent="0.25">
      <c r="A75" s="201" t="s">
        <v>310</v>
      </c>
      <c r="B75" s="592" t="s">
        <v>277</v>
      </c>
      <c r="C75" s="213"/>
      <c r="D75" s="169"/>
      <c r="E75" s="173"/>
      <c r="F75" s="170"/>
      <c r="G75" s="167">
        <f>G76+G77</f>
        <v>5</v>
      </c>
      <c r="H75" s="168">
        <f t="shared" si="8"/>
        <v>150</v>
      </c>
      <c r="I75" s="163"/>
      <c r="J75" s="169"/>
      <c r="K75" s="169"/>
      <c r="L75" s="169"/>
      <c r="M75" s="170"/>
      <c r="N75" s="149"/>
      <c r="O75" s="215"/>
      <c r="P75" s="209"/>
      <c r="Q75" s="149"/>
      <c r="R75" s="204"/>
      <c r="S75" s="204"/>
      <c r="T75" s="585"/>
      <c r="U75" s="215"/>
      <c r="V75" s="209"/>
      <c r="W75" s="149"/>
      <c r="X75" s="209"/>
      <c r="AD75" s="100">
        <f t="shared" si="7"/>
        <v>0</v>
      </c>
    </row>
    <row r="76" spans="1:30" x14ac:dyDescent="0.25">
      <c r="A76" s="201"/>
      <c r="B76" s="459" t="s">
        <v>298</v>
      </c>
      <c r="C76" s="213"/>
      <c r="D76" s="169"/>
      <c r="E76" s="173"/>
      <c r="F76" s="170"/>
      <c r="G76" s="167">
        <f>'Семестровка уск виправлено'!D79</f>
        <v>2</v>
      </c>
      <c r="H76" s="168">
        <f t="shared" si="8"/>
        <v>60</v>
      </c>
      <c r="I76" s="163"/>
      <c r="J76" s="169"/>
      <c r="K76" s="169"/>
      <c r="L76" s="169"/>
      <c r="M76" s="170"/>
      <c r="N76" s="149"/>
      <c r="O76" s="215"/>
      <c r="P76" s="209"/>
      <c r="Q76" s="149"/>
      <c r="R76" s="204"/>
      <c r="S76" s="204"/>
      <c r="T76" s="585"/>
      <c r="U76" s="215"/>
      <c r="V76" s="209"/>
      <c r="W76" s="149"/>
      <c r="X76" s="209"/>
      <c r="AD76" s="100">
        <f t="shared" si="7"/>
        <v>0</v>
      </c>
    </row>
    <row r="77" spans="1:30" x14ac:dyDescent="0.25">
      <c r="A77" s="698"/>
      <c r="B77" s="460" t="s">
        <v>270</v>
      </c>
      <c r="C77" s="213"/>
      <c r="D77" s="169" t="s">
        <v>278</v>
      </c>
      <c r="E77" s="173"/>
      <c r="F77" s="170"/>
      <c r="G77" s="167">
        <f>'Семестровка уск виправлено'!E79</f>
        <v>3</v>
      </c>
      <c r="H77" s="168">
        <f t="shared" si="8"/>
        <v>90</v>
      </c>
      <c r="I77" s="163">
        <f>J77+K77+L77</f>
        <v>45</v>
      </c>
      <c r="J77" s="169">
        <f>'Семестровка уск виправлено'!H79</f>
        <v>27</v>
      </c>
      <c r="K77" s="169"/>
      <c r="L77" s="169">
        <f>'Семестровка уск виправлено'!J79</f>
        <v>18</v>
      </c>
      <c r="M77" s="170">
        <f>H77-I77</f>
        <v>45</v>
      </c>
      <c r="N77" s="149"/>
      <c r="O77" s="591">
        <f>'Семестровка уск виправлено'!L79</f>
        <v>5</v>
      </c>
      <c r="P77" s="209"/>
      <c r="Q77" s="149"/>
      <c r="R77" s="204"/>
      <c r="S77" s="204"/>
      <c r="T77" s="585"/>
      <c r="U77" s="215"/>
      <c r="V77" s="209"/>
      <c r="W77" s="149"/>
      <c r="X77" s="209"/>
      <c r="AD77" s="100">
        <f t="shared" si="7"/>
        <v>5</v>
      </c>
    </row>
    <row r="78" spans="1:30" x14ac:dyDescent="0.25">
      <c r="A78" s="201" t="s">
        <v>311</v>
      </c>
      <c r="B78" s="618" t="s">
        <v>317</v>
      </c>
      <c r="C78" s="213"/>
      <c r="D78" s="169"/>
      <c r="E78" s="173"/>
      <c r="F78" s="170"/>
      <c r="G78" s="167">
        <f>'Семестровка уск виправлено'!D108</f>
        <v>4</v>
      </c>
      <c r="H78" s="168">
        <f t="shared" si="8"/>
        <v>120</v>
      </c>
      <c r="I78" s="163"/>
      <c r="J78" s="169"/>
      <c r="K78" s="169"/>
      <c r="L78" s="169"/>
      <c r="M78" s="170"/>
      <c r="N78" s="149"/>
      <c r="O78" s="591"/>
      <c r="P78" s="209"/>
      <c r="Q78" s="149"/>
      <c r="R78" s="204"/>
      <c r="S78" s="204"/>
      <c r="T78" s="585"/>
      <c r="U78" s="215"/>
      <c r="V78" s="209"/>
      <c r="W78" s="149"/>
      <c r="X78" s="209"/>
      <c r="AD78" s="100">
        <f t="shared" si="7"/>
        <v>0</v>
      </c>
    </row>
    <row r="79" spans="1:30" x14ac:dyDescent="0.25">
      <c r="A79" s="201" t="s">
        <v>312</v>
      </c>
      <c r="B79" s="621" t="s">
        <v>94</v>
      </c>
      <c r="C79" s="213"/>
      <c r="D79" s="169"/>
      <c r="E79" s="173"/>
      <c r="F79" s="170"/>
      <c r="G79" s="167"/>
      <c r="H79" s="168"/>
      <c r="I79" s="163"/>
      <c r="J79" s="169"/>
      <c r="K79" s="169"/>
      <c r="L79" s="169"/>
      <c r="M79" s="170"/>
      <c r="N79" s="149"/>
      <c r="O79" s="591"/>
      <c r="P79" s="209"/>
      <c r="Q79" s="149"/>
      <c r="R79" s="204"/>
      <c r="S79" s="204"/>
      <c r="T79" s="585"/>
      <c r="U79" s="215"/>
      <c r="V79" s="209"/>
      <c r="W79" s="149"/>
      <c r="X79" s="209"/>
      <c r="AD79" s="100">
        <f t="shared" si="7"/>
        <v>0</v>
      </c>
    </row>
    <row r="80" spans="1:30" x14ac:dyDescent="0.25">
      <c r="A80" s="697"/>
      <c r="B80" s="554" t="s">
        <v>298</v>
      </c>
      <c r="C80" s="729"/>
      <c r="D80" s="169"/>
      <c r="E80" s="173"/>
      <c r="F80" s="170"/>
      <c r="G80" s="167">
        <f>'Семестровка уск виправлено'!D104</f>
        <v>1.5</v>
      </c>
      <c r="H80" s="168"/>
      <c r="I80" s="163"/>
      <c r="J80" s="169"/>
      <c r="K80" s="169"/>
      <c r="L80" s="169"/>
      <c r="M80" s="170"/>
      <c r="N80" s="149"/>
      <c r="O80" s="591"/>
      <c r="P80" s="209"/>
      <c r="Q80" s="149"/>
      <c r="R80" s="204"/>
      <c r="S80" s="204"/>
      <c r="T80" s="585"/>
      <c r="U80" s="215"/>
      <c r="V80" s="209"/>
      <c r="W80" s="149"/>
      <c r="X80" s="209"/>
      <c r="AD80" s="100">
        <f t="shared" si="7"/>
        <v>0</v>
      </c>
    </row>
    <row r="81" spans="1:32" x14ac:dyDescent="0.25">
      <c r="A81" s="697"/>
      <c r="B81" s="496" t="s">
        <v>270</v>
      </c>
      <c r="C81" s="730">
        <v>3</v>
      </c>
      <c r="D81" s="169"/>
      <c r="E81" s="173"/>
      <c r="F81" s="174"/>
      <c r="G81" s="167">
        <f>'Семестровка уск виправлено'!E104</f>
        <v>3.5</v>
      </c>
      <c r="H81" s="168">
        <f t="shared" si="8"/>
        <v>105</v>
      </c>
      <c r="I81" s="163">
        <f>J81+K81+L81</f>
        <v>45</v>
      </c>
      <c r="J81" s="169">
        <f>'Семестровка уск виправлено'!H104</f>
        <v>30</v>
      </c>
      <c r="K81" s="169"/>
      <c r="L81" s="169">
        <f>'Семестровка уск виправлено'!J104</f>
        <v>15</v>
      </c>
      <c r="M81" s="170">
        <f>H81-I81</f>
        <v>60</v>
      </c>
      <c r="N81" s="155"/>
      <c r="O81" s="153"/>
      <c r="P81" s="219"/>
      <c r="Q81" s="155">
        <v>4</v>
      </c>
      <c r="R81" s="486"/>
      <c r="S81" s="486"/>
      <c r="T81" s="152"/>
      <c r="U81" s="153"/>
      <c r="V81" s="154"/>
      <c r="W81" s="155"/>
      <c r="X81" s="154"/>
      <c r="AD81" s="100">
        <f t="shared" si="7"/>
        <v>4</v>
      </c>
    </row>
    <row r="83" spans="1:32" x14ac:dyDescent="0.25">
      <c r="A83" s="201" t="s">
        <v>313</v>
      </c>
      <c r="B83" s="621" t="s">
        <v>83</v>
      </c>
      <c r="C83" s="163"/>
      <c r="D83" s="169"/>
      <c r="E83" s="173"/>
      <c r="F83" s="174"/>
      <c r="G83" s="167">
        <f>G84+G87</f>
        <v>6</v>
      </c>
      <c r="H83" s="167">
        <f>H84+H87</f>
        <v>180</v>
      </c>
      <c r="I83" s="221"/>
      <c r="J83" s="222"/>
      <c r="K83" s="222">
        <f>K86+K87</f>
        <v>0</v>
      </c>
      <c r="L83" s="222"/>
      <c r="M83" s="223"/>
      <c r="N83" s="155"/>
      <c r="O83" s="153"/>
      <c r="P83" s="219"/>
      <c r="Q83" s="155"/>
      <c r="R83" s="486"/>
      <c r="S83" s="486"/>
      <c r="T83" s="152"/>
      <c r="U83" s="153"/>
      <c r="V83" s="154"/>
      <c r="W83" s="155"/>
      <c r="X83" s="154"/>
      <c r="AD83" s="100">
        <f t="shared" si="7"/>
        <v>0</v>
      </c>
    </row>
    <row r="84" spans="1:32" x14ac:dyDescent="0.25">
      <c r="A84" s="224"/>
      <c r="B84" s="616" t="s">
        <v>83</v>
      </c>
      <c r="C84" s="163"/>
      <c r="D84" s="169"/>
      <c r="E84" s="173"/>
      <c r="F84" s="174"/>
      <c r="G84" s="214">
        <f>G85+G86</f>
        <v>5</v>
      </c>
      <c r="H84" s="208">
        <f t="shared" ref="H84:H89" si="9">G84*30</f>
        <v>150</v>
      </c>
      <c r="I84" s="221"/>
      <c r="J84" s="222"/>
      <c r="K84" s="222"/>
      <c r="L84" s="222"/>
      <c r="M84" s="223"/>
      <c r="N84" s="155"/>
      <c r="O84" s="153"/>
      <c r="P84" s="219"/>
      <c r="Q84" s="155"/>
      <c r="R84" s="486"/>
      <c r="S84" s="486"/>
      <c r="T84" s="152"/>
      <c r="U84" s="153"/>
      <c r="V84" s="154"/>
      <c r="W84" s="152"/>
      <c r="X84" s="154"/>
      <c r="AD84" s="100">
        <f t="shared" si="7"/>
        <v>0</v>
      </c>
    </row>
    <row r="85" spans="1:32" x14ac:dyDescent="0.25">
      <c r="A85" s="201"/>
      <c r="B85" s="459" t="s">
        <v>298</v>
      </c>
      <c r="C85" s="163"/>
      <c r="D85" s="169"/>
      <c r="E85" s="173"/>
      <c r="F85" s="174"/>
      <c r="G85" s="214">
        <f>'Семестровка уск виправлено'!D103</f>
        <v>2</v>
      </c>
      <c r="H85" s="208">
        <f t="shared" si="9"/>
        <v>60</v>
      </c>
      <c r="I85" s="221"/>
      <c r="J85" s="222"/>
      <c r="K85" s="222"/>
      <c r="L85" s="222"/>
      <c r="M85" s="223"/>
      <c r="N85" s="155"/>
      <c r="O85" s="153"/>
      <c r="P85" s="219"/>
      <c r="Q85" s="155"/>
      <c r="R85" s="486"/>
      <c r="S85" s="486"/>
      <c r="T85" s="152"/>
      <c r="U85" s="153"/>
      <c r="V85" s="154"/>
      <c r="W85" s="152"/>
      <c r="X85" s="154"/>
      <c r="AD85" s="100">
        <f t="shared" si="7"/>
        <v>0</v>
      </c>
    </row>
    <row r="86" spans="1:32" x14ac:dyDescent="0.25">
      <c r="A86" s="201" t="s">
        <v>342</v>
      </c>
      <c r="B86" s="460" t="s">
        <v>270</v>
      </c>
      <c r="C86" s="226">
        <v>3</v>
      </c>
      <c r="D86" s="227"/>
      <c r="E86" s="227"/>
      <c r="F86" s="228"/>
      <c r="G86" s="229">
        <f>'Семестровка уск виправлено'!E103</f>
        <v>3</v>
      </c>
      <c r="H86" s="208">
        <f t="shared" si="9"/>
        <v>90</v>
      </c>
      <c r="I86" s="149">
        <f>J86+K86+L86</f>
        <v>30</v>
      </c>
      <c r="J86" s="204">
        <f>'Семестровка уск виправлено'!H103</f>
        <v>15</v>
      </c>
      <c r="K86" s="204"/>
      <c r="L86" s="204">
        <f>'Семестровка уск виправлено'!J103</f>
        <v>15</v>
      </c>
      <c r="M86" s="209">
        <f>H86-I86</f>
        <v>60</v>
      </c>
      <c r="N86" s="230"/>
      <c r="O86" s="231"/>
      <c r="P86" s="232"/>
      <c r="Q86" s="230">
        <f>'Семестровка уск виправлено'!L103</f>
        <v>2</v>
      </c>
      <c r="R86" s="633"/>
      <c r="S86" s="633"/>
      <c r="T86" s="233"/>
      <c r="U86" s="231"/>
      <c r="V86" s="232"/>
      <c r="W86" s="233"/>
      <c r="X86" s="232"/>
      <c r="AD86" s="100">
        <f t="shared" si="7"/>
        <v>2</v>
      </c>
    </row>
    <row r="87" spans="1:32" ht="19.5" customHeight="1" x14ac:dyDescent="0.25">
      <c r="A87" s="201" t="s">
        <v>343</v>
      </c>
      <c r="B87" s="597" t="s">
        <v>84</v>
      </c>
      <c r="C87" s="575"/>
      <c r="D87" s="576"/>
      <c r="E87" s="576"/>
      <c r="F87" s="577" t="s">
        <v>347</v>
      </c>
      <c r="G87" s="229">
        <v>1</v>
      </c>
      <c r="H87" s="578">
        <f t="shared" si="9"/>
        <v>30</v>
      </c>
      <c r="I87" s="579">
        <f>J87+K87+L87</f>
        <v>0</v>
      </c>
      <c r="J87" s="576"/>
      <c r="K87" s="576"/>
      <c r="L87" s="576"/>
      <c r="M87" s="577">
        <f>H87-I87</f>
        <v>30</v>
      </c>
      <c r="N87" s="579"/>
      <c r="O87" s="580"/>
      <c r="P87" s="577"/>
      <c r="Q87" s="579"/>
      <c r="R87" s="204"/>
      <c r="S87" s="204"/>
      <c r="T87" s="632"/>
      <c r="U87" s="580"/>
      <c r="V87" s="577"/>
      <c r="W87" s="579"/>
      <c r="X87" s="577"/>
      <c r="AD87" s="100">
        <f t="shared" si="7"/>
        <v>0</v>
      </c>
    </row>
    <row r="88" spans="1:32" ht="34.5" customHeight="1" x14ac:dyDescent="0.25">
      <c r="A88" s="201" t="s">
        <v>314</v>
      </c>
      <c r="B88" s="520" t="s">
        <v>104</v>
      </c>
      <c r="C88" s="582"/>
      <c r="D88" s="204" t="s">
        <v>64</v>
      </c>
      <c r="E88" s="204"/>
      <c r="F88" s="204"/>
      <c r="G88" s="518">
        <f>'Семестровка уск виправлено'!E71</f>
        <v>1</v>
      </c>
      <c r="H88" s="578">
        <f t="shared" si="9"/>
        <v>30</v>
      </c>
      <c r="I88" s="579">
        <f>J88+K88+L88</f>
        <v>10</v>
      </c>
      <c r="J88" s="204"/>
      <c r="K88" s="204"/>
      <c r="L88" s="204">
        <f>'Семестровка уск виправлено'!J71</f>
        <v>10</v>
      </c>
      <c r="M88" s="204">
        <f>H88-I88</f>
        <v>20</v>
      </c>
      <c r="N88" s="585"/>
      <c r="O88" s="204"/>
      <c r="P88" s="583">
        <f>'Семестровка уск виправлено'!L71</f>
        <v>1</v>
      </c>
      <c r="Q88" s="204"/>
      <c r="R88" s="204"/>
      <c r="S88" s="204"/>
      <c r="T88" s="585"/>
      <c r="U88" s="204"/>
      <c r="V88" s="204"/>
      <c r="W88" s="204"/>
      <c r="X88" s="204"/>
      <c r="AD88" s="100">
        <f t="shared" si="7"/>
        <v>1</v>
      </c>
    </row>
    <row r="89" spans="1:32" ht="19.5" customHeight="1" x14ac:dyDescent="0.25">
      <c r="A89" s="1934" t="s">
        <v>301</v>
      </c>
      <c r="B89" s="1935"/>
      <c r="C89" s="1935"/>
      <c r="D89" s="1935"/>
      <c r="E89" s="1935"/>
      <c r="F89" s="1936"/>
      <c r="G89" s="518">
        <f>SUMIF(B49:B88,"*_*",G49:G88)</f>
        <v>26.5</v>
      </c>
      <c r="H89" s="578">
        <f t="shared" si="9"/>
        <v>795</v>
      </c>
      <c r="I89" s="204"/>
      <c r="J89" s="204"/>
      <c r="K89" s="204"/>
      <c r="L89" s="204"/>
      <c r="M89" s="204"/>
      <c r="N89" s="204"/>
      <c r="O89" s="204"/>
      <c r="P89" s="583"/>
      <c r="Q89" s="204"/>
      <c r="R89" s="204"/>
      <c r="S89" s="204"/>
      <c r="T89" s="204"/>
      <c r="U89" s="204"/>
      <c r="V89" s="204"/>
      <c r="W89" s="204"/>
      <c r="X89" s="204"/>
      <c r="AD89" s="100">
        <f t="shared" si="7"/>
        <v>0</v>
      </c>
      <c r="AF89" s="127">
        <f>G89*30</f>
        <v>795</v>
      </c>
    </row>
    <row r="90" spans="1:32" ht="19.5" customHeight="1" thickBot="1" x14ac:dyDescent="0.3">
      <c r="A90" s="1934" t="s">
        <v>296</v>
      </c>
      <c r="B90" s="1935"/>
      <c r="C90" s="1935"/>
      <c r="D90" s="1935"/>
      <c r="E90" s="1935"/>
      <c r="F90" s="1936"/>
      <c r="G90" s="518">
        <f>SUMIF($AD49:$AD88,"&gt;0",G49:G88)+G87+G62+G54</f>
        <v>43</v>
      </c>
      <c r="H90" s="518">
        <f t="shared" ref="H90:M90" si="10">SUMIF($AD49:$AD88,"&gt;0",H49:H88)+H87+H62+H54</f>
        <v>1290</v>
      </c>
      <c r="I90" s="518">
        <f t="shared" si="10"/>
        <v>508</v>
      </c>
      <c r="J90" s="518">
        <f t="shared" si="10"/>
        <v>297</v>
      </c>
      <c r="K90" s="518">
        <f t="shared" si="10"/>
        <v>0</v>
      </c>
      <c r="L90" s="518">
        <f t="shared" si="10"/>
        <v>211</v>
      </c>
      <c r="M90" s="518">
        <f t="shared" si="10"/>
        <v>782</v>
      </c>
      <c r="N90" s="204">
        <f t="shared" ref="N90:S90" si="11">SUM(N49:N89)</f>
        <v>9</v>
      </c>
      <c r="O90" s="204" t="e">
        <f t="shared" si="11"/>
        <v>#REF!</v>
      </c>
      <c r="P90" s="204">
        <f t="shared" si="11"/>
        <v>18</v>
      </c>
      <c r="Q90" s="204">
        <f t="shared" si="11"/>
        <v>12</v>
      </c>
      <c r="R90" s="204">
        <f t="shared" si="11"/>
        <v>0</v>
      </c>
      <c r="S90" s="204">
        <f t="shared" si="11"/>
        <v>0</v>
      </c>
      <c r="T90" s="204"/>
      <c r="U90" s="204"/>
      <c r="V90" s="204"/>
      <c r="W90" s="204"/>
      <c r="X90" s="204"/>
      <c r="AD90" s="100"/>
      <c r="AF90" s="127">
        <f>G90*30</f>
        <v>1290</v>
      </c>
    </row>
    <row r="91" spans="1:32" ht="16.5" thickBot="1" x14ac:dyDescent="0.3">
      <c r="A91" s="1938" t="s">
        <v>203</v>
      </c>
      <c r="B91" s="1939"/>
      <c r="C91" s="1939"/>
      <c r="D91" s="1939"/>
      <c r="E91" s="1939"/>
      <c r="F91" s="1940"/>
      <c r="G91" s="584">
        <f>G89+G90</f>
        <v>69.5</v>
      </c>
      <c r="H91" s="584">
        <f>H89+H90</f>
        <v>2085</v>
      </c>
      <c r="I91" s="699"/>
      <c r="J91" s="330"/>
      <c r="K91" s="329"/>
      <c r="L91" s="329"/>
      <c r="M91" s="329"/>
      <c r="N91" s="329"/>
      <c r="O91" s="329"/>
      <c r="P91" s="329"/>
      <c r="Q91" s="329"/>
      <c r="R91" s="329"/>
      <c r="S91" s="329"/>
      <c r="T91" s="329"/>
      <c r="U91" s="329"/>
      <c r="V91" s="329"/>
      <c r="W91" s="329"/>
      <c r="X91" s="329"/>
      <c r="Y91" s="245">
        <f>SUM(Y58:Y87)</f>
        <v>0</v>
      </c>
      <c r="Z91" s="244">
        <f>SUM(Z58:Z87)</f>
        <v>0</v>
      </c>
      <c r="AA91" s="244">
        <f>SUM(AA58:AA87)</f>
        <v>0</v>
      </c>
      <c r="AB91" s="244">
        <f>SUM(AB58:AB87)</f>
        <v>0</v>
      </c>
      <c r="AC91" s="244">
        <f>SUM(AC58:AC87)</f>
        <v>0</v>
      </c>
      <c r="AF91" s="127">
        <f>G91*30</f>
        <v>2085</v>
      </c>
    </row>
    <row r="92" spans="1:32" x14ac:dyDescent="0.25">
      <c r="A92" s="1966" t="s">
        <v>204</v>
      </c>
      <c r="B92" s="1967"/>
      <c r="C92" s="1967"/>
      <c r="D92" s="1967"/>
      <c r="E92" s="1967"/>
      <c r="F92" s="1967"/>
      <c r="G92" s="1967"/>
      <c r="H92" s="1994"/>
      <c r="I92" s="1994"/>
      <c r="J92" s="1967"/>
      <c r="K92" s="1967"/>
      <c r="L92" s="1967"/>
      <c r="M92" s="1967"/>
      <c r="N92" s="1967"/>
      <c r="O92" s="1967"/>
      <c r="P92" s="1967"/>
      <c r="Q92" s="1967"/>
      <c r="R92" s="1967"/>
      <c r="S92" s="1967"/>
      <c r="T92" s="1967"/>
      <c r="U92" s="1967"/>
      <c r="V92" s="1967"/>
      <c r="W92" s="1967"/>
      <c r="X92" s="1968"/>
    </row>
    <row r="93" spans="1:32" ht="31.5" x14ac:dyDescent="0.25">
      <c r="A93" s="483" t="s">
        <v>323</v>
      </c>
      <c r="B93" s="676" t="s">
        <v>318</v>
      </c>
      <c r="C93" s="483"/>
      <c r="D93" s="483"/>
      <c r="E93" s="483"/>
      <c r="F93" s="483"/>
      <c r="G93" s="717">
        <f>'Семестровка уск виправлено'!D35</f>
        <v>4.5</v>
      </c>
      <c r="H93" s="718">
        <f>G93*30</f>
        <v>135</v>
      </c>
      <c r="I93" s="677"/>
      <c r="J93" s="677"/>
      <c r="K93" s="677"/>
      <c r="L93" s="677"/>
      <c r="M93" s="677"/>
      <c r="N93" s="677"/>
      <c r="O93" s="677"/>
      <c r="P93" s="677"/>
      <c r="Q93" s="677"/>
      <c r="R93" s="677"/>
      <c r="S93" s="677"/>
      <c r="T93" s="677"/>
      <c r="U93" s="677"/>
      <c r="V93" s="677"/>
      <c r="W93" s="483"/>
      <c r="X93" s="483"/>
    </row>
    <row r="94" spans="1:32" ht="31.5" x14ac:dyDescent="0.25">
      <c r="A94" s="483" t="s">
        <v>324</v>
      </c>
      <c r="B94" s="676" t="s">
        <v>319</v>
      </c>
      <c r="C94" s="483"/>
      <c r="D94" s="483"/>
      <c r="E94" s="483"/>
      <c r="F94" s="483"/>
      <c r="G94" s="677">
        <f>'Семестровка уск виправлено'!D56</f>
        <v>4.5</v>
      </c>
      <c r="H94" s="675">
        <f>G94*30</f>
        <v>135</v>
      </c>
      <c r="I94" s="677"/>
      <c r="J94" s="677"/>
      <c r="K94" s="677"/>
      <c r="L94" s="677"/>
      <c r="M94" s="677"/>
      <c r="N94" s="677"/>
      <c r="O94" s="677"/>
      <c r="P94" s="677"/>
      <c r="Q94" s="677"/>
      <c r="R94" s="677"/>
      <c r="S94" s="677"/>
      <c r="T94" s="677"/>
      <c r="U94" s="677"/>
      <c r="V94" s="677"/>
      <c r="W94" s="483"/>
      <c r="X94" s="483"/>
    </row>
    <row r="95" spans="1:32" ht="31.5" x14ac:dyDescent="0.25">
      <c r="A95" s="483" t="s">
        <v>325</v>
      </c>
      <c r="B95" s="676" t="s">
        <v>320</v>
      </c>
      <c r="C95" s="483"/>
      <c r="D95" s="483"/>
      <c r="E95" s="483"/>
      <c r="F95" s="483"/>
      <c r="G95" s="677">
        <f>'Семестровка уск виправлено'!D97</f>
        <v>4.5</v>
      </c>
      <c r="H95" s="675">
        <f>G95*30</f>
        <v>135</v>
      </c>
      <c r="I95" s="677"/>
      <c r="J95" s="677"/>
      <c r="K95" s="677"/>
      <c r="L95" s="677"/>
      <c r="M95" s="677"/>
      <c r="N95" s="677"/>
      <c r="O95" s="677"/>
      <c r="P95" s="677"/>
      <c r="Q95" s="677"/>
      <c r="R95" s="677"/>
      <c r="S95" s="677"/>
      <c r="T95" s="677"/>
      <c r="U95" s="677"/>
      <c r="V95" s="677"/>
      <c r="W95" s="483"/>
      <c r="X95" s="483"/>
    </row>
    <row r="96" spans="1:32" s="100" customFormat="1" x14ac:dyDescent="0.25">
      <c r="A96" s="483" t="s">
        <v>326</v>
      </c>
      <c r="B96" s="259" t="s">
        <v>45</v>
      </c>
      <c r="C96" s="260"/>
      <c r="D96" s="261" t="s">
        <v>202</v>
      </c>
      <c r="E96" s="261"/>
      <c r="F96" s="262"/>
      <c r="G96" s="700">
        <f>'Семестровка уск виправлено'!E129</f>
        <v>6</v>
      </c>
      <c r="H96" s="701">
        <f>G96*30</f>
        <v>180</v>
      </c>
      <c r="I96" s="176">
        <f>J96+K96+L96</f>
        <v>0</v>
      </c>
      <c r="J96" s="177"/>
      <c r="K96" s="177"/>
      <c r="L96" s="177"/>
      <c r="M96" s="178">
        <f>H96-I96</f>
        <v>180</v>
      </c>
      <c r="N96" s="702"/>
      <c r="O96" s="703"/>
      <c r="P96" s="704"/>
      <c r="Q96" s="705"/>
      <c r="R96" s="703"/>
      <c r="S96" s="703"/>
      <c r="T96" s="705"/>
      <c r="U96" s="703"/>
      <c r="V96" s="704"/>
      <c r="W96" s="705"/>
      <c r="X96" s="704"/>
    </row>
    <row r="97" spans="1:32" s="100" customFormat="1" x14ac:dyDescent="0.25">
      <c r="A97" s="1934" t="s">
        <v>332</v>
      </c>
      <c r="B97" s="1935"/>
      <c r="C97" s="1935"/>
      <c r="D97" s="1935"/>
      <c r="E97" s="1935"/>
      <c r="F97" s="1936"/>
      <c r="G97" s="677">
        <f>G93+G94+G95</f>
        <v>13.5</v>
      </c>
      <c r="H97" s="677">
        <f>H93+H94+H95</f>
        <v>405</v>
      </c>
      <c r="I97" s="169"/>
      <c r="J97" s="169"/>
      <c r="K97" s="169"/>
      <c r="L97" s="169"/>
      <c r="M97" s="169"/>
      <c r="N97" s="706"/>
      <c r="O97" s="706"/>
      <c r="P97" s="136"/>
      <c r="Q97" s="706"/>
      <c r="R97" s="706"/>
      <c r="S97" s="706"/>
      <c r="T97" s="706"/>
      <c r="U97" s="706"/>
      <c r="V97" s="136"/>
      <c r="W97" s="706"/>
      <c r="X97" s="136"/>
      <c r="AF97" s="127">
        <f>G97*30</f>
        <v>405</v>
      </c>
    </row>
    <row r="98" spans="1:32" s="100" customFormat="1" x14ac:dyDescent="0.25">
      <c r="A98" s="1934" t="s">
        <v>296</v>
      </c>
      <c r="B98" s="1935"/>
      <c r="C98" s="1935"/>
      <c r="D98" s="1935"/>
      <c r="E98" s="1935"/>
      <c r="F98" s="1936"/>
      <c r="G98" s="677">
        <f>G96</f>
        <v>6</v>
      </c>
      <c r="H98" s="677">
        <f>H96</f>
        <v>180</v>
      </c>
      <c r="I98" s="677">
        <f t="shared" ref="I98:X98" si="12">I96</f>
        <v>0</v>
      </c>
      <c r="J98" s="677">
        <f t="shared" si="12"/>
        <v>0</v>
      </c>
      <c r="K98" s="677">
        <f t="shared" si="12"/>
        <v>0</v>
      </c>
      <c r="L98" s="677">
        <f t="shared" si="12"/>
        <v>0</v>
      </c>
      <c r="M98" s="677">
        <f t="shared" si="12"/>
        <v>180</v>
      </c>
      <c r="N98" s="677">
        <f t="shared" si="12"/>
        <v>0</v>
      </c>
      <c r="O98" s="677">
        <f t="shared" si="12"/>
        <v>0</v>
      </c>
      <c r="P98" s="677">
        <f t="shared" si="12"/>
        <v>0</v>
      </c>
      <c r="Q98" s="677">
        <f t="shared" si="12"/>
        <v>0</v>
      </c>
      <c r="R98" s="677">
        <f t="shared" si="12"/>
        <v>0</v>
      </c>
      <c r="S98" s="677">
        <f t="shared" si="12"/>
        <v>0</v>
      </c>
      <c r="T98" s="677">
        <f t="shared" si="12"/>
        <v>0</v>
      </c>
      <c r="U98" s="677">
        <f t="shared" si="12"/>
        <v>0</v>
      </c>
      <c r="V98" s="677">
        <f t="shared" si="12"/>
        <v>0</v>
      </c>
      <c r="W98" s="677">
        <f t="shared" si="12"/>
        <v>0</v>
      </c>
      <c r="X98" s="677">
        <f t="shared" si="12"/>
        <v>0</v>
      </c>
      <c r="AF98" s="127">
        <f>G98*30</f>
        <v>180</v>
      </c>
    </row>
    <row r="99" spans="1:32" s="100" customFormat="1" ht="16.5" thickBot="1" x14ac:dyDescent="0.3">
      <c r="A99" s="1993" t="s">
        <v>208</v>
      </c>
      <c r="B99" s="1994"/>
      <c r="C99" s="1994"/>
      <c r="D99" s="1994"/>
      <c r="E99" s="1994"/>
      <c r="F99" s="1995"/>
      <c r="G99" s="678">
        <f>G97+G98</f>
        <v>19.5</v>
      </c>
      <c r="H99" s="678">
        <f>H97+H98</f>
        <v>585</v>
      </c>
      <c r="I99" s="273"/>
      <c r="J99" s="273"/>
      <c r="K99" s="273"/>
      <c r="L99" s="273"/>
      <c r="M99" s="273"/>
      <c r="N99" s="273"/>
      <c r="O99" s="273"/>
      <c r="P99" s="273"/>
      <c r="Q99" s="273"/>
      <c r="R99" s="273"/>
      <c r="S99" s="273"/>
      <c r="T99" s="273"/>
      <c r="U99" s="273"/>
      <c r="V99" s="273"/>
      <c r="W99" s="273"/>
      <c r="X99" s="273"/>
      <c r="AF99" s="127">
        <f>G99*30</f>
        <v>585</v>
      </c>
    </row>
    <row r="100" spans="1:32" ht="16.5" thickBot="1" x14ac:dyDescent="0.3">
      <c r="A100" s="1966" t="s">
        <v>209</v>
      </c>
      <c r="B100" s="1967"/>
      <c r="C100" s="1967"/>
      <c r="D100" s="1967"/>
      <c r="E100" s="1967"/>
      <c r="F100" s="1967"/>
      <c r="G100" s="1967"/>
      <c r="H100" s="1967"/>
      <c r="I100" s="1967"/>
      <c r="J100" s="1967"/>
      <c r="K100" s="1967"/>
      <c r="L100" s="1967"/>
      <c r="M100" s="1967"/>
      <c r="N100" s="1967"/>
      <c r="O100" s="1967"/>
      <c r="P100" s="1967"/>
      <c r="Q100" s="1967"/>
      <c r="R100" s="1967"/>
      <c r="S100" s="1967"/>
      <c r="T100" s="1967"/>
      <c r="U100" s="1967"/>
      <c r="V100" s="1967"/>
      <c r="W100" s="1967"/>
      <c r="X100" s="1968"/>
    </row>
    <row r="101" spans="1:32" s="100" customFormat="1" ht="16.5" thickBot="1" x14ac:dyDescent="0.3">
      <c r="A101" s="274" t="s">
        <v>327</v>
      </c>
      <c r="B101" s="275" t="s">
        <v>43</v>
      </c>
      <c r="C101" s="276"/>
      <c r="D101" s="277"/>
      <c r="E101" s="277"/>
      <c r="F101" s="278"/>
      <c r="G101" s="279">
        <f>'Семестровка уск виправлено'!E130</f>
        <v>3</v>
      </c>
      <c r="H101" s="280">
        <f>G101*30</f>
        <v>90</v>
      </c>
      <c r="I101" s="281">
        <f>J101+K101+L101</f>
        <v>0</v>
      </c>
      <c r="J101" s="282"/>
      <c r="K101" s="282"/>
      <c r="L101" s="282"/>
      <c r="M101" s="194">
        <f>H101-I101</f>
        <v>90</v>
      </c>
      <c r="N101" s="283"/>
      <c r="O101" s="284"/>
      <c r="P101" s="285"/>
      <c r="Q101" s="286"/>
      <c r="R101" s="760"/>
      <c r="S101" s="760"/>
      <c r="T101" s="283"/>
      <c r="U101" s="284"/>
      <c r="V101" s="285"/>
      <c r="W101" s="286"/>
      <c r="X101" s="287"/>
    </row>
    <row r="102" spans="1:32" s="100" customFormat="1" ht="32.25" thickBot="1" x14ac:dyDescent="0.3">
      <c r="A102" s="274" t="s">
        <v>328</v>
      </c>
      <c r="B102" s="289" t="s">
        <v>212</v>
      </c>
      <c r="C102" s="290">
        <v>4</v>
      </c>
      <c r="D102" s="291"/>
      <c r="E102" s="291"/>
      <c r="F102" s="292"/>
      <c r="G102" s="293">
        <f>'Семестровка уск виправлено'!E131</f>
        <v>3</v>
      </c>
      <c r="H102" s="294">
        <f>G102*30</f>
        <v>90</v>
      </c>
      <c r="I102" s="295">
        <f>J102+K102+L102</f>
        <v>0</v>
      </c>
      <c r="J102" s="296"/>
      <c r="K102" s="296"/>
      <c r="L102" s="296"/>
      <c r="M102" s="297">
        <f>H102-I102</f>
        <v>90</v>
      </c>
      <c r="N102" s="298"/>
      <c r="O102" s="299"/>
      <c r="P102" s="300"/>
      <c r="Q102" s="301"/>
      <c r="R102" s="760"/>
      <c r="S102" s="760"/>
      <c r="T102" s="298"/>
      <c r="U102" s="299"/>
      <c r="V102" s="300"/>
      <c r="W102" s="301"/>
      <c r="X102" s="302"/>
    </row>
    <row r="103" spans="1:32" s="100" customFormat="1" ht="16.5" thickBot="1" x14ac:dyDescent="0.3">
      <c r="A103" s="1969" t="s">
        <v>213</v>
      </c>
      <c r="B103" s="1970"/>
      <c r="C103" s="1970"/>
      <c r="D103" s="1970"/>
      <c r="E103" s="1970"/>
      <c r="F103" s="1971"/>
      <c r="G103" s="712">
        <f>SUM(G101:G102)</f>
        <v>6</v>
      </c>
      <c r="H103" s="713">
        <f>SUM(H101:H102)</f>
        <v>180</v>
      </c>
      <c r="I103" s="713">
        <f t="shared" ref="I103:X103" si="13">I101</f>
        <v>0</v>
      </c>
      <c r="J103" s="713">
        <f t="shared" si="13"/>
        <v>0</v>
      </c>
      <c r="K103" s="713">
        <f t="shared" si="13"/>
        <v>0</v>
      </c>
      <c r="L103" s="713">
        <f t="shared" si="13"/>
        <v>0</v>
      </c>
      <c r="M103" s="713">
        <f>SUM(M101:M102)</f>
        <v>180</v>
      </c>
      <c r="N103" s="713">
        <f t="shared" si="13"/>
        <v>0</v>
      </c>
      <c r="O103" s="713">
        <f t="shared" si="13"/>
        <v>0</v>
      </c>
      <c r="P103" s="713">
        <f t="shared" si="13"/>
        <v>0</v>
      </c>
      <c r="Q103" s="713">
        <f t="shared" si="13"/>
        <v>0</v>
      </c>
      <c r="R103" s="713"/>
      <c r="S103" s="713">
        <f t="shared" si="13"/>
        <v>0</v>
      </c>
      <c r="T103" s="713">
        <f t="shared" si="13"/>
        <v>0</v>
      </c>
      <c r="U103" s="713">
        <f t="shared" si="13"/>
        <v>0</v>
      </c>
      <c r="V103" s="713">
        <f t="shared" si="13"/>
        <v>0</v>
      </c>
      <c r="W103" s="713">
        <f t="shared" si="13"/>
        <v>0</v>
      </c>
      <c r="X103" s="273">
        <f t="shared" si="13"/>
        <v>0</v>
      </c>
    </row>
    <row r="104" spans="1:32" s="100" customFormat="1" ht="16.5" thickBot="1" x14ac:dyDescent="0.3">
      <c r="A104" s="1972" t="s">
        <v>333</v>
      </c>
      <c r="B104" s="1973"/>
      <c r="C104" s="1973"/>
      <c r="D104" s="1973"/>
      <c r="E104" s="1973"/>
      <c r="F104" s="1973"/>
      <c r="G104" s="677">
        <f>G89+G97+G45</f>
        <v>80.5</v>
      </c>
      <c r="H104" s="677">
        <f>H89+H97+H45</f>
        <v>2415</v>
      </c>
      <c r="I104" s="716"/>
      <c r="J104" s="716"/>
      <c r="K104" s="716"/>
      <c r="L104" s="716"/>
      <c r="M104" s="716"/>
      <c r="N104" s="716"/>
      <c r="O104" s="716"/>
      <c r="P104" s="716"/>
      <c r="Q104" s="716"/>
      <c r="R104" s="716"/>
      <c r="S104" s="716"/>
      <c r="T104" s="716"/>
      <c r="U104" s="716"/>
      <c r="V104" s="716"/>
      <c r="W104" s="716"/>
      <c r="X104" s="716"/>
      <c r="AF104" s="127">
        <f>G104*30</f>
        <v>2415</v>
      </c>
    </row>
    <row r="105" spans="1:32" s="100" customFormat="1" ht="16.5" customHeight="1" thickBot="1" x14ac:dyDescent="0.3">
      <c r="A105" s="1972" t="s">
        <v>334</v>
      </c>
      <c r="B105" s="1973"/>
      <c r="C105" s="1973"/>
      <c r="D105" s="1973"/>
      <c r="E105" s="1973"/>
      <c r="F105" s="1973"/>
      <c r="G105" s="677">
        <f>G90+G98+G46+G103</f>
        <v>77</v>
      </c>
      <c r="H105" s="677">
        <f>H90+H98+H46+H103</f>
        <v>2310</v>
      </c>
      <c r="I105" s="677">
        <f t="shared" ref="I105:S105" si="14">I90+I98+I46+I103</f>
        <v>837</v>
      </c>
      <c r="J105" s="677">
        <f t="shared" si="14"/>
        <v>425</v>
      </c>
      <c r="K105" s="677">
        <f t="shared" si="14"/>
        <v>0</v>
      </c>
      <c r="L105" s="677">
        <f t="shared" si="14"/>
        <v>412</v>
      </c>
      <c r="M105" s="677">
        <f t="shared" si="14"/>
        <v>1473</v>
      </c>
      <c r="N105" s="677">
        <f t="shared" si="14"/>
        <v>24.466666666666669</v>
      </c>
      <c r="O105" s="677" t="e">
        <f t="shared" si="14"/>
        <v>#REF!</v>
      </c>
      <c r="P105" s="677">
        <f t="shared" si="14"/>
        <v>18</v>
      </c>
      <c r="Q105" s="677">
        <f t="shared" si="14"/>
        <v>12</v>
      </c>
      <c r="R105" s="677">
        <f t="shared" si="14"/>
        <v>4.5</v>
      </c>
      <c r="S105" s="677">
        <f t="shared" si="14"/>
        <v>0</v>
      </c>
      <c r="T105" s="716"/>
      <c r="U105" s="716"/>
      <c r="V105" s="716"/>
      <c r="W105" s="716"/>
      <c r="X105" s="716"/>
      <c r="AF105" s="127">
        <f>G105*30</f>
        <v>2310</v>
      </c>
    </row>
    <row r="106" spans="1:32" ht="16.5" thickBot="1" x14ac:dyDescent="0.3">
      <c r="A106" s="1972" t="s">
        <v>214</v>
      </c>
      <c r="B106" s="1973"/>
      <c r="C106" s="1973"/>
      <c r="D106" s="1973"/>
      <c r="E106" s="1973"/>
      <c r="F106" s="1973"/>
      <c r="G106" s="714">
        <f>G104+G105</f>
        <v>157.5</v>
      </c>
      <c r="H106" s="714">
        <f>H104+H105</f>
        <v>4725</v>
      </c>
      <c r="I106" s="715"/>
      <c r="J106" s="715"/>
      <c r="K106" s="715"/>
      <c r="L106" s="715"/>
      <c r="M106" s="715"/>
      <c r="N106" s="715"/>
      <c r="O106" s="715"/>
      <c r="P106" s="715"/>
      <c r="Q106" s="715"/>
      <c r="R106" s="715"/>
      <c r="S106" s="715"/>
      <c r="T106" s="715"/>
      <c r="U106" s="715"/>
      <c r="V106" s="715"/>
      <c r="W106" s="715"/>
      <c r="X106" s="715"/>
      <c r="Y106" s="100">
        <f>30*G106</f>
        <v>4725</v>
      </c>
      <c r="AF106" s="127">
        <f>G106*30</f>
        <v>4725</v>
      </c>
    </row>
    <row r="107" spans="1:32" x14ac:dyDescent="0.25">
      <c r="A107" s="1986" t="s">
        <v>215</v>
      </c>
      <c r="B107" s="1987"/>
      <c r="C107" s="1987"/>
      <c r="D107" s="1987"/>
      <c r="E107" s="1987"/>
      <c r="F107" s="1987"/>
      <c r="G107" s="1987"/>
      <c r="H107" s="1987"/>
      <c r="I107" s="1987"/>
      <c r="J107" s="1987"/>
      <c r="K107" s="1987"/>
      <c r="L107" s="1987"/>
      <c r="M107" s="1987"/>
      <c r="N107" s="1987"/>
      <c r="O107" s="1987"/>
      <c r="P107" s="1987"/>
      <c r="Q107" s="1987"/>
      <c r="R107" s="1987"/>
      <c r="S107" s="1987"/>
      <c r="T107" s="1987"/>
      <c r="U107" s="1987"/>
      <c r="V107" s="1987"/>
      <c r="W107" s="1987"/>
      <c r="X107" s="1988"/>
    </row>
    <row r="108" spans="1:32" x14ac:dyDescent="0.25">
      <c r="A108" s="1989" t="s">
        <v>216</v>
      </c>
      <c r="B108" s="1990"/>
      <c r="C108" s="1990"/>
      <c r="D108" s="1990"/>
      <c r="E108" s="1990"/>
      <c r="F108" s="1990"/>
      <c r="G108" s="1990"/>
      <c r="H108" s="1990"/>
      <c r="I108" s="1990"/>
      <c r="J108" s="1990"/>
      <c r="K108" s="1990"/>
      <c r="L108" s="1990"/>
      <c r="M108" s="1990"/>
      <c r="N108" s="1990"/>
      <c r="O108" s="1990"/>
      <c r="P108" s="1990"/>
      <c r="Q108" s="1990"/>
      <c r="R108" s="1990"/>
      <c r="S108" s="1990"/>
      <c r="T108" s="1990"/>
      <c r="U108" s="1990"/>
      <c r="V108" s="1990"/>
      <c r="W108" s="1990"/>
      <c r="X108" s="1991"/>
    </row>
    <row r="109" spans="1:32" x14ac:dyDescent="0.25">
      <c r="A109" s="611" t="s">
        <v>217</v>
      </c>
      <c r="B109" s="610" t="s">
        <v>77</v>
      </c>
      <c r="C109" s="222"/>
      <c r="D109" s="222"/>
      <c r="E109" s="222"/>
      <c r="F109" s="222"/>
      <c r="G109" s="222"/>
      <c r="H109" s="222"/>
      <c r="I109" s="222"/>
      <c r="J109" s="222"/>
      <c r="K109" s="222"/>
      <c r="L109" s="222"/>
      <c r="M109" s="222"/>
      <c r="N109" s="222"/>
      <c r="O109" s="222"/>
      <c r="P109" s="222"/>
      <c r="Q109" s="222"/>
      <c r="R109" s="222"/>
      <c r="S109" s="222"/>
      <c r="T109" s="222"/>
      <c r="U109" s="222"/>
      <c r="V109" s="222"/>
      <c r="W109" s="222"/>
      <c r="X109" s="222"/>
    </row>
    <row r="110" spans="1:32" ht="31.5" x14ac:dyDescent="0.25">
      <c r="A110" s="1992" t="s">
        <v>280</v>
      </c>
      <c r="B110" s="600" t="s">
        <v>321</v>
      </c>
      <c r="C110" s="601"/>
      <c r="D110" s="602"/>
      <c r="E110" s="602"/>
      <c r="F110" s="603"/>
      <c r="G110" s="604">
        <f>'Семестровка уск виправлено'!D65</f>
        <v>3.5</v>
      </c>
      <c r="H110" s="605">
        <f>G110*30</f>
        <v>105</v>
      </c>
      <c r="I110" s="606"/>
      <c r="J110" s="607"/>
      <c r="K110" s="607"/>
      <c r="L110" s="607"/>
      <c r="M110" s="608"/>
      <c r="N110" s="601"/>
      <c r="O110" s="609"/>
      <c r="P110" s="603"/>
      <c r="Q110" s="601"/>
      <c r="R110" s="517"/>
      <c r="S110" s="517"/>
      <c r="T110" s="634"/>
      <c r="U110" s="609"/>
      <c r="V110" s="603"/>
      <c r="W110" s="601"/>
      <c r="X110" s="603"/>
      <c r="AD110" s="100">
        <f t="shared" ref="AD110:AD130" si="15">SUM(N110:S110)</f>
        <v>0</v>
      </c>
    </row>
    <row r="111" spans="1:32" ht="16.5" thickBot="1" x14ac:dyDescent="0.3">
      <c r="A111" s="1992"/>
      <c r="B111" s="593" t="s">
        <v>273</v>
      </c>
      <c r="C111" s="107"/>
      <c r="D111" s="751"/>
      <c r="E111" s="751"/>
      <c r="F111" s="511"/>
      <c r="G111" s="512"/>
      <c r="H111" s="513"/>
      <c r="I111" s="514"/>
      <c r="J111" s="515"/>
      <c r="K111" s="515"/>
      <c r="L111" s="515"/>
      <c r="M111" s="516"/>
      <c r="N111" s="107"/>
      <c r="O111" s="109"/>
      <c r="P111" s="511"/>
      <c r="Q111" s="107"/>
      <c r="R111" s="517"/>
      <c r="S111" s="517"/>
      <c r="T111" s="635"/>
      <c r="U111" s="109"/>
      <c r="V111" s="511"/>
      <c r="W111" s="107"/>
      <c r="X111" s="511"/>
      <c r="AD111" s="100">
        <f t="shared" si="15"/>
        <v>0</v>
      </c>
    </row>
    <row r="112" spans="1:32" x14ac:dyDescent="0.25">
      <c r="A112" s="1975" t="s">
        <v>281</v>
      </c>
      <c r="B112" s="520" t="s">
        <v>322</v>
      </c>
      <c r="C112" s="517"/>
      <c r="D112" s="517"/>
      <c r="E112" s="517"/>
      <c r="F112" s="517"/>
      <c r="G112" s="518">
        <f>'Семестровка уск виправлено'!D67</f>
        <v>3</v>
      </c>
      <c r="H112" s="313">
        <f>G112*30</f>
        <v>90</v>
      </c>
      <c r="I112" s="519"/>
      <c r="J112" s="519"/>
      <c r="K112" s="519"/>
      <c r="L112" s="519"/>
      <c r="M112" s="519"/>
      <c r="N112" s="517"/>
      <c r="O112" s="517"/>
      <c r="P112" s="517"/>
      <c r="Q112" s="517"/>
      <c r="R112" s="517"/>
      <c r="S112" s="517"/>
      <c r="T112" s="517"/>
      <c r="U112" s="517"/>
      <c r="V112" s="517"/>
      <c r="W112" s="517"/>
      <c r="X112" s="517"/>
      <c r="AD112" s="100">
        <f t="shared" si="15"/>
        <v>0</v>
      </c>
    </row>
    <row r="113" spans="1:30" x14ac:dyDescent="0.25">
      <c r="A113" s="1976"/>
      <c r="B113" s="520" t="s">
        <v>274</v>
      </c>
      <c r="C113" s="517"/>
      <c r="D113" s="517"/>
      <c r="E113" s="517"/>
      <c r="F113" s="517"/>
      <c r="G113" s="518"/>
      <c r="H113" s="519"/>
      <c r="I113" s="519"/>
      <c r="J113" s="519"/>
      <c r="K113" s="519"/>
      <c r="L113" s="519"/>
      <c r="M113" s="519"/>
      <c r="N113" s="517"/>
      <c r="O113" s="517"/>
      <c r="P113" s="517"/>
      <c r="Q113" s="517"/>
      <c r="R113" s="517"/>
      <c r="S113" s="517"/>
      <c r="T113" s="517"/>
      <c r="U113" s="517"/>
      <c r="V113" s="517"/>
      <c r="W113" s="517"/>
      <c r="X113" s="517"/>
      <c r="AD113" s="100">
        <f t="shared" si="15"/>
        <v>0</v>
      </c>
    </row>
    <row r="114" spans="1:30" x14ac:dyDescent="0.25">
      <c r="A114" s="1977" t="s">
        <v>329</v>
      </c>
      <c r="B114" s="520" t="s">
        <v>15</v>
      </c>
      <c r="C114" s="517"/>
      <c r="D114" s="517"/>
      <c r="E114" s="517"/>
      <c r="F114" s="517"/>
      <c r="G114" s="518">
        <f>G115+G116</f>
        <v>3</v>
      </c>
      <c r="H114" s="519">
        <f>G114*30</f>
        <v>90</v>
      </c>
      <c r="I114" s="519">
        <f>J114+K114+L114</f>
        <v>0</v>
      </c>
      <c r="J114" s="519"/>
      <c r="K114" s="519"/>
      <c r="L114" s="519"/>
      <c r="M114" s="519"/>
      <c r="N114" s="517"/>
      <c r="O114" s="517"/>
      <c r="P114" s="517"/>
      <c r="Q114" s="517"/>
      <c r="R114" s="517"/>
      <c r="S114" s="517"/>
      <c r="T114" s="517"/>
      <c r="U114" s="517"/>
      <c r="V114" s="517"/>
      <c r="W114" s="517"/>
      <c r="X114" s="517"/>
      <c r="AD114" s="100">
        <f t="shared" si="15"/>
        <v>0</v>
      </c>
    </row>
    <row r="115" spans="1:30" x14ac:dyDescent="0.25">
      <c r="A115" s="1978"/>
      <c r="B115" s="459" t="s">
        <v>298</v>
      </c>
      <c r="C115" s="517"/>
      <c r="D115" s="517"/>
      <c r="E115" s="517"/>
      <c r="F115" s="517"/>
      <c r="G115" s="518">
        <f>'Семестровка уск виправлено'!D11</f>
        <v>1</v>
      </c>
      <c r="H115" s="519">
        <f t="shared" ref="H115:H134" si="16">G115*30</f>
        <v>30</v>
      </c>
      <c r="I115" s="519"/>
      <c r="J115" s="519"/>
      <c r="K115" s="519"/>
      <c r="L115" s="519"/>
      <c r="M115" s="519"/>
      <c r="N115" s="517"/>
      <c r="O115" s="517"/>
      <c r="P115" s="517"/>
      <c r="Q115" s="517"/>
      <c r="R115" s="517"/>
      <c r="S115" s="517"/>
      <c r="T115" s="517"/>
      <c r="U115" s="517"/>
      <c r="V115" s="517"/>
      <c r="W115" s="517"/>
      <c r="X115" s="517"/>
      <c r="AD115" s="100">
        <f t="shared" si="15"/>
        <v>0</v>
      </c>
    </row>
    <row r="116" spans="1:30" x14ac:dyDescent="0.25">
      <c r="A116" s="1978"/>
      <c r="B116" s="460" t="s">
        <v>270</v>
      </c>
      <c r="C116" s="517"/>
      <c r="D116" s="517">
        <v>1</v>
      </c>
      <c r="E116" s="517"/>
      <c r="F116" s="517"/>
      <c r="G116" s="518">
        <f>'Семестровка уск виправлено'!E11</f>
        <v>2</v>
      </c>
      <c r="H116" s="519">
        <f t="shared" si="16"/>
        <v>60</v>
      </c>
      <c r="I116" s="519">
        <f>J116+K116+L116</f>
        <v>30</v>
      </c>
      <c r="J116" s="519">
        <f>'Семестровка уск виправлено'!I11</f>
        <v>0</v>
      </c>
      <c r="K116" s="519"/>
      <c r="L116" s="519">
        <f>'Семестровка уск виправлено'!K11</f>
        <v>30</v>
      </c>
      <c r="M116" s="519">
        <f>H116-I116</f>
        <v>30</v>
      </c>
      <c r="N116" s="517">
        <v>2</v>
      </c>
      <c r="O116" s="517"/>
      <c r="P116" s="517"/>
      <c r="Q116" s="517"/>
      <c r="R116" s="517"/>
      <c r="S116" s="517"/>
      <c r="T116" s="517"/>
      <c r="U116" s="517"/>
      <c r="V116" s="517"/>
      <c r="W116" s="517"/>
      <c r="X116" s="517"/>
      <c r="AD116" s="100">
        <f t="shared" si="15"/>
        <v>2</v>
      </c>
    </row>
    <row r="117" spans="1:30" x14ac:dyDescent="0.25">
      <c r="A117" s="1978"/>
      <c r="B117" s="520" t="s">
        <v>271</v>
      </c>
      <c r="C117" s="517"/>
      <c r="D117" s="517"/>
      <c r="E117" s="517"/>
      <c r="F117" s="517"/>
      <c r="G117" s="518">
        <f>G118+G119</f>
        <v>3</v>
      </c>
      <c r="H117" s="519">
        <f t="shared" si="16"/>
        <v>90</v>
      </c>
      <c r="I117" s="519"/>
      <c r="J117" s="519"/>
      <c r="K117" s="519"/>
      <c r="L117" s="519"/>
      <c r="M117" s="519"/>
      <c r="N117" s="517"/>
      <c r="O117" s="517"/>
      <c r="P117" s="517"/>
      <c r="Q117" s="517"/>
      <c r="R117" s="517"/>
      <c r="S117" s="517"/>
      <c r="T117" s="517"/>
      <c r="U117" s="517"/>
      <c r="V117" s="517"/>
      <c r="W117" s="517"/>
      <c r="X117" s="517"/>
      <c r="AD117" s="100">
        <f t="shared" si="15"/>
        <v>0</v>
      </c>
    </row>
    <row r="118" spans="1:30" x14ac:dyDescent="0.25">
      <c r="A118" s="1978"/>
      <c r="B118" s="459" t="s">
        <v>269</v>
      </c>
      <c r="C118" s="517"/>
      <c r="D118" s="517"/>
      <c r="E118" s="517"/>
      <c r="F118" s="517"/>
      <c r="G118" s="518">
        <f>G115</f>
        <v>1</v>
      </c>
      <c r="H118" s="519">
        <f t="shared" si="16"/>
        <v>30</v>
      </c>
      <c r="I118" s="519"/>
      <c r="J118" s="519"/>
      <c r="K118" s="519"/>
      <c r="L118" s="519"/>
      <c r="M118" s="519"/>
      <c r="N118" s="517"/>
      <c r="O118" s="517"/>
      <c r="P118" s="517"/>
      <c r="Q118" s="517"/>
      <c r="R118" s="517"/>
      <c r="S118" s="517"/>
      <c r="T118" s="517"/>
      <c r="U118" s="517"/>
      <c r="V118" s="517"/>
      <c r="W118" s="517"/>
      <c r="X118" s="517"/>
      <c r="AD118" s="100">
        <f t="shared" si="15"/>
        <v>0</v>
      </c>
    </row>
    <row r="119" spans="1:30" x14ac:dyDescent="0.25">
      <c r="A119" s="1979"/>
      <c r="B119" s="460" t="s">
        <v>270</v>
      </c>
      <c r="C119" s="517"/>
      <c r="D119" s="517">
        <v>1</v>
      </c>
      <c r="E119" s="517"/>
      <c r="F119" s="517"/>
      <c r="G119" s="518">
        <f>G116</f>
        <v>2</v>
      </c>
      <c r="H119" s="519">
        <f t="shared" si="16"/>
        <v>60</v>
      </c>
      <c r="I119" s="519">
        <f>J119+K119+L119</f>
        <v>30</v>
      </c>
      <c r="J119" s="519">
        <v>15</v>
      </c>
      <c r="K119" s="519"/>
      <c r="L119" s="519">
        <v>15</v>
      </c>
      <c r="M119" s="519">
        <f>H119-I119</f>
        <v>30</v>
      </c>
      <c r="N119" s="517">
        <v>2</v>
      </c>
      <c r="O119" s="517"/>
      <c r="P119" s="517"/>
      <c r="Q119" s="517"/>
      <c r="R119" s="517"/>
      <c r="S119" s="517"/>
      <c r="T119" s="517"/>
      <c r="U119" s="517"/>
      <c r="V119" s="517"/>
      <c r="W119" s="517"/>
      <c r="X119" s="517"/>
      <c r="AD119" s="100"/>
    </row>
    <row r="120" spans="1:30" x14ac:dyDescent="0.25">
      <c r="A120" s="1977" t="s">
        <v>330</v>
      </c>
      <c r="B120" s="520" t="s">
        <v>15</v>
      </c>
      <c r="C120" s="517"/>
      <c r="D120" s="517"/>
      <c r="E120" s="517"/>
      <c r="F120" s="517"/>
      <c r="G120" s="518">
        <f>G121+G122</f>
        <v>4</v>
      </c>
      <c r="H120" s="519">
        <f t="shared" si="16"/>
        <v>120</v>
      </c>
      <c r="I120" s="519"/>
      <c r="J120" s="519"/>
      <c r="K120" s="519"/>
      <c r="L120" s="519"/>
      <c r="M120" s="519"/>
      <c r="N120" s="517"/>
      <c r="O120" s="517"/>
      <c r="P120" s="517"/>
      <c r="Q120" s="517"/>
      <c r="R120" s="517"/>
      <c r="S120" s="517"/>
      <c r="T120" s="517"/>
      <c r="U120" s="517"/>
      <c r="V120" s="517"/>
      <c r="W120" s="517"/>
      <c r="X120" s="517"/>
      <c r="AD120" s="100">
        <f t="shared" si="15"/>
        <v>0</v>
      </c>
    </row>
    <row r="121" spans="1:30" x14ac:dyDescent="0.25">
      <c r="A121" s="1978"/>
      <c r="B121" s="459" t="s">
        <v>298</v>
      </c>
      <c r="C121" s="517"/>
      <c r="D121" s="517"/>
      <c r="E121" s="517"/>
      <c r="F121" s="517"/>
      <c r="G121" s="518">
        <f>'Семестровка уск виправлено'!D57</f>
        <v>2</v>
      </c>
      <c r="H121" s="519">
        <f t="shared" si="16"/>
        <v>60</v>
      </c>
      <c r="I121" s="519"/>
      <c r="J121" s="519"/>
      <c r="K121" s="519"/>
      <c r="L121" s="519"/>
      <c r="M121" s="519"/>
      <c r="N121" s="517"/>
      <c r="O121" s="517"/>
      <c r="P121" s="517"/>
      <c r="Q121" s="517"/>
      <c r="R121" s="517"/>
      <c r="S121" s="517"/>
      <c r="T121" s="517"/>
      <c r="U121" s="517"/>
      <c r="V121" s="517"/>
      <c r="W121" s="517"/>
      <c r="X121" s="517"/>
      <c r="AD121" s="100">
        <f t="shared" si="15"/>
        <v>0</v>
      </c>
    </row>
    <row r="122" spans="1:30" x14ac:dyDescent="0.25">
      <c r="A122" s="1978"/>
      <c r="B122" s="460" t="s">
        <v>270</v>
      </c>
      <c r="C122" s="517"/>
      <c r="D122" s="517" t="s">
        <v>63</v>
      </c>
      <c r="E122" s="517"/>
      <c r="F122" s="517"/>
      <c r="G122" s="518">
        <f>'Семестровка уск виправлено'!E57</f>
        <v>2</v>
      </c>
      <c r="H122" s="519">
        <f t="shared" si="16"/>
        <v>60</v>
      </c>
      <c r="I122" s="613">
        <f>J122+K122+L122</f>
        <v>18</v>
      </c>
      <c r="J122" s="519"/>
      <c r="K122" s="519"/>
      <c r="L122" s="519">
        <f>'Семестровка уск виправлено'!J57</f>
        <v>18</v>
      </c>
      <c r="M122" s="519">
        <f>H122-I122</f>
        <v>42</v>
      </c>
      <c r="N122" s="517"/>
      <c r="O122" s="567">
        <v>2</v>
      </c>
      <c r="P122" s="517"/>
      <c r="Q122" s="517"/>
      <c r="R122" s="517"/>
      <c r="S122" s="517"/>
      <c r="T122" s="517"/>
      <c r="U122" s="517"/>
      <c r="V122" s="517"/>
      <c r="W122" s="517"/>
      <c r="X122" s="517"/>
      <c r="AD122" s="100">
        <f t="shared" si="15"/>
        <v>2</v>
      </c>
    </row>
    <row r="123" spans="1:30" x14ac:dyDescent="0.25">
      <c r="A123" s="1978"/>
      <c r="B123" s="520" t="s">
        <v>272</v>
      </c>
      <c r="C123" s="517"/>
      <c r="D123" s="517"/>
      <c r="E123" s="517"/>
      <c r="F123" s="517"/>
      <c r="G123" s="518">
        <f>G124+G125</f>
        <v>4</v>
      </c>
      <c r="H123" s="519">
        <f t="shared" si="16"/>
        <v>120</v>
      </c>
      <c r="I123" s="519"/>
      <c r="J123" s="519"/>
      <c r="K123" s="519"/>
      <c r="L123" s="519"/>
      <c r="M123" s="519"/>
      <c r="N123" s="517"/>
      <c r="O123" s="517"/>
      <c r="P123" s="517"/>
      <c r="Q123" s="517"/>
      <c r="R123" s="517"/>
      <c r="S123" s="517"/>
      <c r="T123" s="517"/>
      <c r="U123" s="517"/>
      <c r="V123" s="517"/>
      <c r="W123" s="517"/>
      <c r="X123" s="517"/>
      <c r="AD123" s="100">
        <f t="shared" si="15"/>
        <v>0</v>
      </c>
    </row>
    <row r="124" spans="1:30" x14ac:dyDescent="0.25">
      <c r="A124" s="1978"/>
      <c r="B124" s="459" t="s">
        <v>269</v>
      </c>
      <c r="C124" s="517"/>
      <c r="D124" s="517"/>
      <c r="E124" s="517"/>
      <c r="F124" s="517"/>
      <c r="G124" s="518">
        <f>G121</f>
        <v>2</v>
      </c>
      <c r="H124" s="519">
        <f t="shared" si="16"/>
        <v>60</v>
      </c>
      <c r="I124" s="519"/>
      <c r="J124" s="519"/>
      <c r="K124" s="519"/>
      <c r="L124" s="519"/>
      <c r="M124" s="519"/>
      <c r="N124" s="517"/>
      <c r="O124" s="517"/>
      <c r="P124" s="517"/>
      <c r="Q124" s="517"/>
      <c r="R124" s="517"/>
      <c r="S124" s="517"/>
      <c r="T124" s="517"/>
      <c r="U124" s="517"/>
      <c r="V124" s="517"/>
      <c r="W124" s="517"/>
      <c r="X124" s="517"/>
      <c r="AD124" s="100">
        <f t="shared" si="15"/>
        <v>0</v>
      </c>
    </row>
    <row r="125" spans="1:30" x14ac:dyDescent="0.25">
      <c r="A125" s="1979"/>
      <c r="B125" s="460" t="s">
        <v>270</v>
      </c>
      <c r="C125" s="517"/>
      <c r="D125" s="517">
        <v>2</v>
      </c>
      <c r="E125" s="517"/>
      <c r="F125" s="517"/>
      <c r="G125" s="518">
        <f>G122</f>
        <v>2</v>
      </c>
      <c r="H125" s="519">
        <f t="shared" si="16"/>
        <v>60</v>
      </c>
      <c r="I125" s="519">
        <f>J125+K125+L125</f>
        <v>18</v>
      </c>
      <c r="J125" s="519">
        <v>9</v>
      </c>
      <c r="K125" s="519"/>
      <c r="L125" s="519">
        <v>9</v>
      </c>
      <c r="M125" s="519">
        <f>H125-I125</f>
        <v>42</v>
      </c>
      <c r="N125" s="517"/>
      <c r="O125" s="567">
        <v>2</v>
      </c>
      <c r="P125" s="517"/>
      <c r="Q125" s="517"/>
      <c r="R125" s="517"/>
      <c r="S125" s="517"/>
      <c r="T125" s="517"/>
      <c r="U125" s="517"/>
      <c r="V125" s="517"/>
      <c r="W125" s="517"/>
      <c r="X125" s="517"/>
      <c r="AD125" s="100"/>
    </row>
    <row r="126" spans="1:30" x14ac:dyDescent="0.25">
      <c r="A126" s="1977" t="s">
        <v>331</v>
      </c>
      <c r="B126" s="520" t="s">
        <v>15</v>
      </c>
      <c r="C126" s="517"/>
      <c r="D126" s="517"/>
      <c r="E126" s="517"/>
      <c r="F126" s="517"/>
      <c r="G126" s="518">
        <f>G127+G128</f>
        <v>3</v>
      </c>
      <c r="H126" s="519">
        <f t="shared" si="16"/>
        <v>90</v>
      </c>
      <c r="I126" s="519"/>
      <c r="J126" s="519"/>
      <c r="K126" s="519"/>
      <c r="L126" s="519"/>
      <c r="M126" s="519"/>
      <c r="N126" s="517"/>
      <c r="O126" s="567"/>
      <c r="P126" s="517"/>
      <c r="Q126" s="517"/>
      <c r="R126" s="517"/>
      <c r="S126" s="517"/>
      <c r="T126" s="517"/>
      <c r="U126" s="517"/>
      <c r="V126" s="517"/>
      <c r="W126" s="517"/>
      <c r="X126" s="517"/>
      <c r="AD126" s="100">
        <f t="shared" si="15"/>
        <v>0</v>
      </c>
    </row>
    <row r="127" spans="1:30" x14ac:dyDescent="0.25">
      <c r="A127" s="1978"/>
      <c r="B127" s="459" t="s">
        <v>298</v>
      </c>
      <c r="C127" s="517"/>
      <c r="D127" s="517"/>
      <c r="E127" s="517"/>
      <c r="F127" s="517"/>
      <c r="G127" s="518">
        <f>'Семестровка уск виправлено'!D98</f>
        <v>1</v>
      </c>
      <c r="H127" s="519">
        <f t="shared" si="16"/>
        <v>30</v>
      </c>
      <c r="I127" s="519"/>
      <c r="J127" s="519"/>
      <c r="K127" s="519"/>
      <c r="L127" s="519"/>
      <c r="M127" s="519"/>
      <c r="N127" s="517"/>
      <c r="O127" s="567"/>
      <c r="P127" s="517"/>
      <c r="Q127" s="517"/>
      <c r="R127" s="517"/>
      <c r="S127" s="517"/>
      <c r="T127" s="517"/>
      <c r="U127" s="517"/>
      <c r="V127" s="517"/>
      <c r="W127" s="517"/>
      <c r="X127" s="517"/>
      <c r="AD127" s="100">
        <f t="shared" si="15"/>
        <v>0</v>
      </c>
    </row>
    <row r="128" spans="1:30" x14ac:dyDescent="0.25">
      <c r="A128" s="1978"/>
      <c r="B128" s="460" t="s">
        <v>270</v>
      </c>
      <c r="C128" s="517"/>
      <c r="D128" s="517">
        <v>3</v>
      </c>
      <c r="E128" s="517"/>
      <c r="F128" s="517"/>
      <c r="G128" s="518">
        <f>'Семестровка уск виправлено'!E98</f>
        <v>2</v>
      </c>
      <c r="H128" s="519">
        <f t="shared" si="16"/>
        <v>60</v>
      </c>
      <c r="I128" s="519">
        <f>J128+K128+L128</f>
        <v>30</v>
      </c>
      <c r="J128" s="519"/>
      <c r="K128" s="519"/>
      <c r="L128" s="519">
        <f>'Семестровка уск виправлено'!J98</f>
        <v>30</v>
      </c>
      <c r="M128" s="519">
        <f>H128-I128</f>
        <v>30</v>
      </c>
      <c r="N128" s="517"/>
      <c r="O128" s="567"/>
      <c r="P128" s="517"/>
      <c r="Q128" s="517">
        <f>'Семестровка уск виправлено'!L98</f>
        <v>2</v>
      </c>
      <c r="R128" s="517"/>
      <c r="S128" s="517"/>
      <c r="T128" s="517"/>
      <c r="U128" s="517"/>
      <c r="V128" s="517"/>
      <c r="W128" s="517"/>
      <c r="X128" s="517"/>
      <c r="AD128" s="100">
        <f t="shared" si="15"/>
        <v>2</v>
      </c>
    </row>
    <row r="129" spans="1:30" x14ac:dyDescent="0.25">
      <c r="A129" s="1978"/>
      <c r="B129" s="520" t="s">
        <v>282</v>
      </c>
      <c r="C129" s="517"/>
      <c r="D129" s="517"/>
      <c r="E129" s="517"/>
      <c r="F129" s="517"/>
      <c r="G129" s="518">
        <f>G126</f>
        <v>3</v>
      </c>
      <c r="H129" s="519">
        <f t="shared" si="16"/>
        <v>90</v>
      </c>
      <c r="I129" s="519"/>
      <c r="J129" s="519"/>
      <c r="K129" s="519"/>
      <c r="L129" s="519"/>
      <c r="M129" s="519"/>
      <c r="N129" s="517"/>
      <c r="O129" s="567"/>
      <c r="P129" s="517"/>
      <c r="Q129" s="517"/>
      <c r="R129" s="517"/>
      <c r="S129" s="517"/>
      <c r="T129" s="517"/>
      <c r="U129" s="517"/>
      <c r="V129" s="517"/>
      <c r="W129" s="517"/>
      <c r="X129" s="517"/>
      <c r="AD129" s="100">
        <f t="shared" si="15"/>
        <v>0</v>
      </c>
    </row>
    <row r="130" spans="1:30" x14ac:dyDescent="0.25">
      <c r="A130" s="1978"/>
      <c r="B130" s="459" t="s">
        <v>269</v>
      </c>
      <c r="C130" s="517"/>
      <c r="D130" s="517"/>
      <c r="E130" s="517"/>
      <c r="F130" s="517"/>
      <c r="G130" s="518">
        <f>G127</f>
        <v>1</v>
      </c>
      <c r="H130" s="519">
        <f t="shared" si="16"/>
        <v>30</v>
      </c>
      <c r="I130" s="519"/>
      <c r="J130" s="519"/>
      <c r="K130" s="519"/>
      <c r="L130" s="519"/>
      <c r="M130" s="519"/>
      <c r="N130" s="517"/>
      <c r="O130" s="567"/>
      <c r="P130" s="517"/>
      <c r="Q130" s="517"/>
      <c r="R130" s="517"/>
      <c r="S130" s="517"/>
      <c r="T130" s="517"/>
      <c r="U130" s="517"/>
      <c r="V130" s="517"/>
      <c r="W130" s="517"/>
      <c r="X130" s="517"/>
      <c r="AD130" s="100">
        <f t="shared" si="15"/>
        <v>0</v>
      </c>
    </row>
    <row r="131" spans="1:30" x14ac:dyDescent="0.25">
      <c r="A131" s="1979"/>
      <c r="B131" s="460" t="s">
        <v>270</v>
      </c>
      <c r="C131" s="517"/>
      <c r="D131" s="517">
        <v>3</v>
      </c>
      <c r="E131" s="517"/>
      <c r="F131" s="517"/>
      <c r="G131" s="518">
        <f>G128</f>
        <v>2</v>
      </c>
      <c r="H131" s="519">
        <f t="shared" si="16"/>
        <v>60</v>
      </c>
      <c r="I131" s="519">
        <f>J131+K131+L131</f>
        <v>30</v>
      </c>
      <c r="J131" s="519">
        <v>15</v>
      </c>
      <c r="K131" s="519"/>
      <c r="L131" s="519">
        <v>15</v>
      </c>
      <c r="M131" s="519">
        <f>H131-I131</f>
        <v>30</v>
      </c>
      <c r="N131" s="517"/>
      <c r="O131" s="567"/>
      <c r="P131" s="517"/>
      <c r="Q131" s="517">
        <v>2</v>
      </c>
      <c r="R131" s="517"/>
      <c r="S131" s="517"/>
      <c r="T131" s="517"/>
      <c r="U131" s="517"/>
      <c r="V131" s="517"/>
      <c r="W131" s="517"/>
      <c r="X131" s="517"/>
      <c r="AD131" s="100"/>
    </row>
    <row r="132" spans="1:30" x14ac:dyDescent="0.25">
      <c r="A132" s="1934" t="s">
        <v>332</v>
      </c>
      <c r="B132" s="1935"/>
      <c r="C132" s="1935"/>
      <c r="D132" s="1935"/>
      <c r="E132" s="1935"/>
      <c r="F132" s="1936"/>
      <c r="G132" s="518">
        <f>SUMIF(B109:B131,"*_*",G109:G131)</f>
        <v>10.5</v>
      </c>
      <c r="H132" s="519">
        <f t="shared" si="16"/>
        <v>315</v>
      </c>
      <c r="I132" s="519"/>
      <c r="J132" s="519"/>
      <c r="K132" s="519"/>
      <c r="L132" s="519"/>
      <c r="M132" s="519"/>
      <c r="N132" s="517"/>
      <c r="O132" s="567"/>
      <c r="P132" s="517"/>
      <c r="Q132" s="517"/>
      <c r="R132" s="517"/>
      <c r="S132" s="517"/>
      <c r="T132" s="517"/>
      <c r="U132" s="517"/>
      <c r="V132" s="517"/>
      <c r="W132" s="517"/>
      <c r="X132" s="517"/>
    </row>
    <row r="133" spans="1:30" x14ac:dyDescent="0.25">
      <c r="A133" s="1934" t="s">
        <v>296</v>
      </c>
      <c r="B133" s="1935"/>
      <c r="C133" s="1935"/>
      <c r="D133" s="1935"/>
      <c r="E133" s="1935"/>
      <c r="F133" s="1936"/>
      <c r="G133" s="518">
        <f>SUMIF($AD109:$AD131,"&gt;0",G109:G131)</f>
        <v>6</v>
      </c>
      <c r="H133" s="518">
        <f>SUMIF($AD109:$AD131,"&gt;0",H109:H131)</f>
        <v>180</v>
      </c>
      <c r="I133" s="518">
        <f t="shared" ref="I133:Q133" si="17">SUMIF($AD109:$AD131,"&gt;0",I109:I131)</f>
        <v>78</v>
      </c>
      <c r="J133" s="518">
        <f t="shared" si="17"/>
        <v>0</v>
      </c>
      <c r="K133" s="518">
        <f t="shared" si="17"/>
        <v>0</v>
      </c>
      <c r="L133" s="518">
        <f t="shared" si="17"/>
        <v>78</v>
      </c>
      <c r="M133" s="518">
        <f t="shared" si="17"/>
        <v>102</v>
      </c>
      <c r="N133" s="518">
        <f t="shared" si="17"/>
        <v>2</v>
      </c>
      <c r="O133" s="518">
        <f t="shared" si="17"/>
        <v>2</v>
      </c>
      <c r="P133" s="518">
        <f t="shared" si="17"/>
        <v>0</v>
      </c>
      <c r="Q133" s="518">
        <f t="shared" si="17"/>
        <v>2</v>
      </c>
      <c r="R133" s="517"/>
      <c r="S133" s="517"/>
      <c r="T133" s="517"/>
      <c r="U133" s="517"/>
      <c r="V133" s="517"/>
      <c r="W133" s="517"/>
      <c r="X133" s="517"/>
    </row>
    <row r="134" spans="1:30" ht="16.5" thickBot="1" x14ac:dyDescent="0.3">
      <c r="A134" s="1974" t="s">
        <v>220</v>
      </c>
      <c r="B134" s="1974"/>
      <c r="C134" s="1974"/>
      <c r="D134" s="1974"/>
      <c r="E134" s="1974"/>
      <c r="F134" s="1974"/>
      <c r="G134" s="707">
        <f>G132+G133</f>
        <v>16.5</v>
      </c>
      <c r="H134" s="519">
        <f t="shared" si="16"/>
        <v>495</v>
      </c>
      <c r="I134" s="708"/>
      <c r="J134" s="708"/>
      <c r="K134" s="708"/>
      <c r="L134" s="708"/>
      <c r="M134" s="708"/>
      <c r="N134" s="708"/>
      <c r="O134" s="708"/>
      <c r="P134" s="708"/>
      <c r="Q134" s="708"/>
      <c r="R134" s="708"/>
      <c r="S134" s="708"/>
      <c r="T134" s="708"/>
      <c r="U134" s="708"/>
      <c r="V134" s="708"/>
      <c r="W134" s="708"/>
      <c r="X134" s="708"/>
      <c r="Y134" s="330">
        <f>SUM(Y110:Y111)</f>
        <v>0</v>
      </c>
      <c r="Z134" s="329">
        <f>SUM(Z110:Z111)</f>
        <v>0</v>
      </c>
      <c r="AA134" s="329">
        <f>SUM(AA110:AA111)</f>
        <v>0</v>
      </c>
      <c r="AB134" s="329">
        <f>SUM(AB110:AB111)</f>
        <v>0</v>
      </c>
      <c r="AC134" s="329">
        <f>SUM(AC110:AC111)</f>
        <v>0</v>
      </c>
    </row>
    <row r="135" spans="1:30" ht="16.5" thickBot="1" x14ac:dyDescent="0.3">
      <c r="A135" s="1980" t="s">
        <v>221</v>
      </c>
      <c r="B135" s="1981"/>
      <c r="C135" s="1981"/>
      <c r="D135" s="1981"/>
      <c r="E135" s="1981"/>
      <c r="F135" s="1981"/>
      <c r="G135" s="1981"/>
      <c r="H135" s="1981"/>
      <c r="I135" s="1982"/>
      <c r="J135" s="1982"/>
      <c r="K135" s="1982"/>
      <c r="L135" s="1982"/>
      <c r="M135" s="1982"/>
      <c r="N135" s="1981"/>
      <c r="O135" s="1981"/>
      <c r="P135" s="1981"/>
      <c r="Q135" s="1981"/>
      <c r="R135" s="1982"/>
      <c r="S135" s="1982"/>
      <c r="T135" s="1981"/>
      <c r="U135" s="1981"/>
      <c r="V135" s="1981"/>
      <c r="W135" s="1981"/>
      <c r="X135" s="1983"/>
    </row>
    <row r="136" spans="1:30" x14ac:dyDescent="0.25">
      <c r="A136" s="1984" t="s">
        <v>222</v>
      </c>
      <c r="B136" s="594" t="s">
        <v>223</v>
      </c>
      <c r="C136" s="332"/>
      <c r="D136" s="332" t="s">
        <v>64</v>
      </c>
      <c r="E136" s="332"/>
      <c r="F136" s="332"/>
      <c r="G136" s="333">
        <f>'Семестровка уск виправлено'!E81</f>
        <v>5</v>
      </c>
      <c r="H136" s="334">
        <f>G136*30</f>
        <v>150</v>
      </c>
      <c r="I136" s="335">
        <f>J136+L136+K136</f>
        <v>54</v>
      </c>
      <c r="J136" s="336">
        <f>'Семестровка уск виправлено'!H81</f>
        <v>27</v>
      </c>
      <c r="K136" s="336"/>
      <c r="L136" s="336">
        <f>'Семестровка уск виправлено'!J81</f>
        <v>27</v>
      </c>
      <c r="M136" s="337">
        <f>H136-I136</f>
        <v>96</v>
      </c>
      <c r="N136" s="338"/>
      <c r="O136" s="339"/>
      <c r="P136" s="596">
        <f>'Семестровка уск виправлено'!L81</f>
        <v>6</v>
      </c>
      <c r="Q136" s="636"/>
      <c r="R136" s="332"/>
      <c r="S136" s="332"/>
      <c r="T136" s="338"/>
      <c r="U136" s="339"/>
      <c r="V136" s="340"/>
      <c r="W136" s="342"/>
      <c r="X136" s="340"/>
      <c r="AD136" s="100">
        <f t="shared" ref="AD136:AD171" si="18">SUM(N136:S136)</f>
        <v>6</v>
      </c>
    </row>
    <row r="137" spans="1:30" ht="16.5" customHeight="1" x14ac:dyDescent="0.25">
      <c r="A137" s="1985"/>
      <c r="B137" s="595" t="s">
        <v>224</v>
      </c>
      <c r="C137" s="344"/>
      <c r="D137" s="227"/>
      <c r="E137" s="345"/>
      <c r="F137" s="346"/>
      <c r="G137" s="347"/>
      <c r="H137" s="348"/>
      <c r="I137" s="349"/>
      <c r="J137" s="350"/>
      <c r="K137" s="350">
        <f>SUM(K138:K143)</f>
        <v>0</v>
      </c>
      <c r="L137" s="350"/>
      <c r="M137" s="351"/>
      <c r="N137" s="352"/>
      <c r="O137" s="353"/>
      <c r="P137" s="354"/>
      <c r="Q137" s="366"/>
      <c r="R137" s="332"/>
      <c r="S137" s="332"/>
      <c r="T137" s="352"/>
      <c r="U137" s="353"/>
      <c r="V137" s="354"/>
      <c r="W137" s="355"/>
      <c r="X137" s="354"/>
      <c r="AD137" s="100">
        <f t="shared" si="18"/>
        <v>0</v>
      </c>
    </row>
    <row r="138" spans="1:30" x14ac:dyDescent="0.25">
      <c r="A138" s="1954" t="s">
        <v>225</v>
      </c>
      <c r="B138" s="616" t="s">
        <v>226</v>
      </c>
      <c r="C138" s="344"/>
      <c r="D138" s="159"/>
      <c r="E138" s="345"/>
      <c r="F138" s="346"/>
      <c r="G138" s="347"/>
      <c r="H138" s="357"/>
      <c r="I138" s="358"/>
      <c r="J138" s="359"/>
      <c r="K138" s="360"/>
      <c r="L138" s="360"/>
      <c r="M138" s="361"/>
      <c r="N138" s="233"/>
      <c r="O138" s="231"/>
      <c r="P138" s="232"/>
      <c r="Q138" s="637"/>
      <c r="R138" s="633"/>
      <c r="S138" s="633"/>
      <c r="T138" s="233"/>
      <c r="U138" s="231"/>
      <c r="V138" s="232"/>
      <c r="W138" s="230"/>
      <c r="X138" s="354"/>
      <c r="AD138" s="100">
        <f t="shared" si="18"/>
        <v>0</v>
      </c>
    </row>
    <row r="139" spans="1:30" x14ac:dyDescent="0.25">
      <c r="A139" s="1955"/>
      <c r="B139" s="595" t="s">
        <v>227</v>
      </c>
      <c r="C139" s="344"/>
      <c r="D139" s="227"/>
      <c r="E139" s="345"/>
      <c r="F139" s="346"/>
      <c r="G139" s="347">
        <f>G140+G141</f>
        <v>5</v>
      </c>
      <c r="H139" s="357">
        <f>G139*30</f>
        <v>150</v>
      </c>
      <c r="I139" s="358"/>
      <c r="J139" s="359"/>
      <c r="K139" s="360"/>
      <c r="L139" s="360"/>
      <c r="M139" s="361"/>
      <c r="N139" s="233"/>
      <c r="O139" s="231"/>
      <c r="P139" s="232"/>
      <c r="Q139" s="637"/>
      <c r="R139" s="633"/>
      <c r="S139" s="633"/>
      <c r="T139" s="233"/>
      <c r="U139" s="231"/>
      <c r="V139" s="232"/>
      <c r="W139" s="230"/>
      <c r="X139" s="354"/>
      <c r="AD139" s="100">
        <f t="shared" si="18"/>
        <v>0</v>
      </c>
    </row>
    <row r="140" spans="1:30" x14ac:dyDescent="0.25">
      <c r="A140" s="1955"/>
      <c r="B140" s="459" t="s">
        <v>298</v>
      </c>
      <c r="C140" s="344"/>
      <c r="D140" s="227"/>
      <c r="E140" s="345"/>
      <c r="F140" s="346"/>
      <c r="G140" s="347">
        <f>'Семестровка уск виправлено'!D100</f>
        <v>2</v>
      </c>
      <c r="H140" s="357">
        <f>G140*30</f>
        <v>60</v>
      </c>
      <c r="I140" s="358"/>
      <c r="J140" s="359"/>
      <c r="K140" s="360"/>
      <c r="L140" s="360"/>
      <c r="M140" s="361"/>
      <c r="N140" s="233"/>
      <c r="O140" s="231"/>
      <c r="P140" s="232"/>
      <c r="Q140" s="637"/>
      <c r="R140" s="633"/>
      <c r="S140" s="633"/>
      <c r="T140" s="233"/>
      <c r="U140" s="231"/>
      <c r="V140" s="232"/>
      <c r="W140" s="230"/>
      <c r="X140" s="354"/>
      <c r="AD140" s="100">
        <f t="shared" si="18"/>
        <v>0</v>
      </c>
    </row>
    <row r="141" spans="1:30" x14ac:dyDescent="0.25">
      <c r="A141" s="1956"/>
      <c r="B141" s="460" t="s">
        <v>270</v>
      </c>
      <c r="C141" s="344"/>
      <c r="D141" s="227" t="s">
        <v>186</v>
      </c>
      <c r="E141" s="345"/>
      <c r="F141" s="346"/>
      <c r="G141" s="347">
        <f>'Семестровка уск виправлено'!E99</f>
        <v>3</v>
      </c>
      <c r="H141" s="357">
        <f>G141*30</f>
        <v>90</v>
      </c>
      <c r="I141" s="615">
        <f>J141+L141+K141</f>
        <v>30</v>
      </c>
      <c r="J141" s="359">
        <f>'Семестровка уск виправлено'!H100</f>
        <v>15</v>
      </c>
      <c r="K141" s="359"/>
      <c r="L141" s="359">
        <f>'Семестровка уск виправлено'!J100</f>
        <v>15</v>
      </c>
      <c r="M141" s="361">
        <f>H141-I141</f>
        <v>60</v>
      </c>
      <c r="N141" s="233"/>
      <c r="O141" s="231"/>
      <c r="P141" s="232"/>
      <c r="Q141" s="638">
        <f>'Семестровка уск виправлено'!L100</f>
        <v>2</v>
      </c>
      <c r="R141" s="640"/>
      <c r="S141" s="633"/>
      <c r="T141" s="233"/>
      <c r="U141" s="231"/>
      <c r="V141" s="232"/>
      <c r="W141" s="230"/>
      <c r="X141" s="354"/>
      <c r="AD141" s="100">
        <f t="shared" si="18"/>
        <v>2</v>
      </c>
    </row>
    <row r="142" spans="1:30" x14ac:dyDescent="0.25">
      <c r="A142" s="1954" t="s">
        <v>228</v>
      </c>
      <c r="B142" s="709" t="s">
        <v>233</v>
      </c>
      <c r="C142" s="359"/>
      <c r="D142" s="710"/>
      <c r="E142" s="710"/>
      <c r="F142" s="711"/>
      <c r="G142" s="711"/>
      <c r="H142" s="711"/>
      <c r="I142" s="641"/>
      <c r="J142" s="641"/>
      <c r="K142" s="641"/>
      <c r="L142" s="641"/>
      <c r="M142" s="641"/>
      <c r="N142" s="641"/>
      <c r="O142" s="641"/>
      <c r="P142" s="641"/>
      <c r="Q142" s="641"/>
      <c r="R142" s="641"/>
      <c r="S142" s="633"/>
      <c r="T142" s="233"/>
      <c r="U142" s="231"/>
      <c r="V142" s="232"/>
      <c r="W142" s="230"/>
      <c r="X142" s="354"/>
      <c r="AD142" s="100">
        <f t="shared" si="18"/>
        <v>0</v>
      </c>
    </row>
    <row r="143" spans="1:30" x14ac:dyDescent="0.25">
      <c r="A143" s="1955"/>
      <c r="B143" s="614" t="s">
        <v>235</v>
      </c>
      <c r="C143" s="344"/>
      <c r="D143" s="227"/>
      <c r="E143" s="345"/>
      <c r="F143" s="346"/>
      <c r="G143" s="347">
        <f>G144+G145</f>
        <v>5</v>
      </c>
      <c r="H143" s="357">
        <f>G143*30</f>
        <v>150</v>
      </c>
      <c r="I143" s="358"/>
      <c r="J143" s="359"/>
      <c r="K143" s="360"/>
      <c r="L143" s="360"/>
      <c r="M143" s="365"/>
      <c r="N143" s="233"/>
      <c r="O143" s="231"/>
      <c r="P143" s="364"/>
      <c r="Q143" s="637"/>
      <c r="R143" s="633"/>
      <c r="S143" s="633"/>
      <c r="T143" s="233"/>
      <c r="U143" s="231"/>
      <c r="V143" s="232"/>
      <c r="W143" s="230"/>
      <c r="X143" s="354"/>
      <c r="AD143" s="100">
        <f t="shared" si="18"/>
        <v>0</v>
      </c>
    </row>
    <row r="144" spans="1:30" x14ac:dyDescent="0.25">
      <c r="A144" s="1955"/>
      <c r="B144" s="459" t="s">
        <v>298</v>
      </c>
      <c r="C144" s="344"/>
      <c r="D144" s="227"/>
      <c r="E144" s="345"/>
      <c r="F144" s="346"/>
      <c r="G144" s="347">
        <f>'Семестровка уск виправлено'!D107</f>
        <v>2</v>
      </c>
      <c r="H144" s="357">
        <f>G144*30</f>
        <v>60</v>
      </c>
      <c r="I144" s="358"/>
      <c r="J144" s="359"/>
      <c r="K144" s="360"/>
      <c r="L144" s="360"/>
      <c r="M144" s="365"/>
      <c r="N144" s="233"/>
      <c r="O144" s="231"/>
      <c r="P144" s="364"/>
      <c r="Q144" s="637"/>
      <c r="R144" s="633"/>
      <c r="S144" s="633"/>
      <c r="T144" s="233"/>
      <c r="U144" s="231"/>
      <c r="V144" s="232"/>
      <c r="W144" s="230"/>
      <c r="X144" s="354"/>
      <c r="AD144" s="100">
        <f t="shared" si="18"/>
        <v>0</v>
      </c>
    </row>
    <row r="145" spans="1:30" x14ac:dyDescent="0.25">
      <c r="A145" s="1956"/>
      <c r="B145" s="460" t="s">
        <v>270</v>
      </c>
      <c r="C145" s="344"/>
      <c r="D145" s="227" t="s">
        <v>234</v>
      </c>
      <c r="E145" s="345"/>
      <c r="F145" s="346"/>
      <c r="G145" s="347">
        <f>'Семестровка уск виправлено'!E107</f>
        <v>3</v>
      </c>
      <c r="H145" s="357">
        <f>G145*30</f>
        <v>90</v>
      </c>
      <c r="I145" s="615">
        <f>J145+L145+K145</f>
        <v>30</v>
      </c>
      <c r="J145" s="359">
        <f>'Семестровка уск виправлено'!H107</f>
        <v>15</v>
      </c>
      <c r="K145" s="359"/>
      <c r="L145" s="359">
        <f>'Семестровка уск виправлено'!J107</f>
        <v>15</v>
      </c>
      <c r="M145" s="361">
        <f>H145-I145</f>
        <v>60</v>
      </c>
      <c r="N145" s="233"/>
      <c r="O145" s="231"/>
      <c r="P145" s="364"/>
      <c r="Q145" s="639">
        <f>'Семестровка уск виправлено'!L107</f>
        <v>2</v>
      </c>
      <c r="R145" s="642"/>
      <c r="S145" s="633"/>
      <c r="T145" s="233"/>
      <c r="U145" s="231"/>
      <c r="V145" s="232"/>
      <c r="W145" s="230"/>
      <c r="X145" s="354"/>
      <c r="AD145" s="100">
        <f t="shared" si="18"/>
        <v>2</v>
      </c>
    </row>
    <row r="146" spans="1:30" ht="31.5" x14ac:dyDescent="0.25">
      <c r="A146" s="1954" t="s">
        <v>232</v>
      </c>
      <c r="B146" s="616" t="s">
        <v>237</v>
      </c>
      <c r="C146" s="344"/>
      <c r="D146" s="227"/>
      <c r="E146" s="227"/>
      <c r="F146" s="227"/>
      <c r="G146" s="619"/>
      <c r="H146" s="619"/>
      <c r="I146" s="619"/>
      <c r="J146" s="619"/>
      <c r="K146" s="619"/>
      <c r="L146" s="619"/>
      <c r="M146" s="619"/>
      <c r="N146" s="619"/>
      <c r="O146" s="619"/>
      <c r="P146" s="619"/>
      <c r="Q146" s="619"/>
      <c r="R146" s="633"/>
      <c r="S146" s="633"/>
      <c r="T146" s="633"/>
      <c r="U146" s="231"/>
      <c r="V146" s="232"/>
      <c r="W146" s="230"/>
      <c r="X146" s="354"/>
      <c r="AD146" s="100">
        <f t="shared" si="18"/>
        <v>0</v>
      </c>
    </row>
    <row r="147" spans="1:30" ht="31.5" x14ac:dyDescent="0.25">
      <c r="A147" s="1955"/>
      <c r="B147" s="616" t="s">
        <v>238</v>
      </c>
      <c r="C147" s="344"/>
      <c r="D147" s="227"/>
      <c r="E147" s="345"/>
      <c r="F147" s="345"/>
      <c r="G147" s="347">
        <f>G148+G149</f>
        <v>5</v>
      </c>
      <c r="H147" s="332">
        <f>G147*30</f>
        <v>150</v>
      </c>
      <c r="I147" s="349"/>
      <c r="J147" s="350"/>
      <c r="K147" s="350"/>
      <c r="L147" s="350"/>
      <c r="M147" s="367"/>
      <c r="N147" s="233"/>
      <c r="O147" s="231"/>
      <c r="P147" s="364"/>
      <c r="Q147" s="637"/>
      <c r="R147" s="633"/>
      <c r="S147" s="633"/>
      <c r="T147" s="233"/>
      <c r="U147" s="231"/>
      <c r="V147" s="232"/>
      <c r="W147" s="230"/>
      <c r="X147" s="354"/>
      <c r="AD147" s="100">
        <f t="shared" si="18"/>
        <v>0</v>
      </c>
    </row>
    <row r="148" spans="1:30" x14ac:dyDescent="0.25">
      <c r="A148" s="1955"/>
      <c r="B148" s="459" t="s">
        <v>298</v>
      </c>
      <c r="C148" s="359"/>
      <c r="D148" s="227"/>
      <c r="E148" s="227"/>
      <c r="F148" s="227"/>
      <c r="G148" s="372">
        <f>'Семестровка уск виправлено'!D124</f>
        <v>1</v>
      </c>
      <c r="H148" s="332">
        <f>G148*30</f>
        <v>30</v>
      </c>
      <c r="I148" s="350"/>
      <c r="J148" s="350"/>
      <c r="K148" s="350"/>
      <c r="L148" s="350"/>
      <c r="M148" s="655"/>
      <c r="N148" s="633"/>
      <c r="O148" s="633"/>
      <c r="P148" s="633"/>
      <c r="Q148" s="633"/>
      <c r="R148" s="633"/>
      <c r="S148" s="633"/>
      <c r="T148" s="233"/>
      <c r="U148" s="231"/>
      <c r="V148" s="232"/>
      <c r="W148" s="230"/>
      <c r="X148" s="354"/>
      <c r="AD148" s="100">
        <f t="shared" si="18"/>
        <v>0</v>
      </c>
    </row>
    <row r="149" spans="1:30" x14ac:dyDescent="0.25">
      <c r="A149" s="1956"/>
      <c r="B149" s="653" t="s">
        <v>270</v>
      </c>
      <c r="C149" s="359"/>
      <c r="D149" s="227" t="s">
        <v>347</v>
      </c>
      <c r="E149" s="227"/>
      <c r="F149" s="227"/>
      <c r="G149" s="372">
        <f>'Семестровка уск виправлено'!E124</f>
        <v>4</v>
      </c>
      <c r="H149" s="332">
        <f>G149*30</f>
        <v>120</v>
      </c>
      <c r="I149" s="655">
        <f>J149+L149+K149</f>
        <v>52</v>
      </c>
      <c r="J149" s="359">
        <f>'Семестровка уск виправлено'!H124</f>
        <v>26</v>
      </c>
      <c r="K149" s="359"/>
      <c r="L149" s="359">
        <f>'Семестровка уск виправлено'!J124</f>
        <v>26</v>
      </c>
      <c r="M149" s="656">
        <f>H149-I149</f>
        <v>68</v>
      </c>
      <c r="N149" s="633"/>
      <c r="O149" s="633"/>
      <c r="P149" s="633"/>
      <c r="Q149" s="633"/>
      <c r="R149" s="633">
        <f>'Семестровка уск виправлено'!L124</f>
        <v>4</v>
      </c>
      <c r="S149" s="633"/>
      <c r="T149" s="233"/>
      <c r="U149" s="231"/>
      <c r="V149" s="232"/>
      <c r="W149" s="230"/>
      <c r="X149" s="354"/>
      <c r="AD149" s="100">
        <f t="shared" si="18"/>
        <v>4</v>
      </c>
    </row>
    <row r="150" spans="1:30" x14ac:dyDescent="0.25">
      <c r="A150" s="1954" t="s">
        <v>236</v>
      </c>
      <c r="B150" s="654" t="s">
        <v>240</v>
      </c>
      <c r="C150" s="359"/>
      <c r="D150" s="619"/>
      <c r="E150" s="619"/>
      <c r="F150" s="619"/>
      <c r="G150" s="619"/>
      <c r="H150" s="619"/>
      <c r="I150" s="619"/>
      <c r="J150" s="619"/>
      <c r="K150" s="619"/>
      <c r="L150" s="619"/>
      <c r="M150" s="619"/>
      <c r="N150" s="619"/>
      <c r="O150" s="619"/>
      <c r="P150" s="619"/>
      <c r="Q150" s="619"/>
      <c r="R150" s="619"/>
      <c r="S150" s="633"/>
      <c r="T150" s="233"/>
      <c r="U150" s="231"/>
      <c r="V150" s="232"/>
      <c r="W150" s="230"/>
      <c r="X150" s="232"/>
      <c r="AD150" s="100">
        <f t="shared" si="18"/>
        <v>0</v>
      </c>
    </row>
    <row r="151" spans="1:30" x14ac:dyDescent="0.25">
      <c r="A151" s="1955"/>
      <c r="B151" s="622" t="s">
        <v>241</v>
      </c>
      <c r="C151" s="344"/>
      <c r="D151" s="227"/>
      <c r="E151" s="345"/>
      <c r="F151" s="346"/>
      <c r="G151" s="347">
        <f>G152+G153</f>
        <v>5</v>
      </c>
      <c r="H151" s="366">
        <f>G151*30</f>
        <v>150</v>
      </c>
      <c r="I151" s="358"/>
      <c r="J151" s="359"/>
      <c r="K151" s="360"/>
      <c r="L151" s="360"/>
      <c r="M151" s="361"/>
      <c r="N151" s="233"/>
      <c r="O151" s="231"/>
      <c r="P151" s="364"/>
      <c r="Q151" s="637"/>
      <c r="R151" s="633"/>
      <c r="S151" s="633"/>
      <c r="T151" s="233"/>
      <c r="U151" s="231"/>
      <c r="V151" s="232"/>
      <c r="W151" s="230"/>
      <c r="X151" s="232"/>
      <c r="AD151" s="100">
        <f t="shared" si="18"/>
        <v>0</v>
      </c>
    </row>
    <row r="152" spans="1:30" x14ac:dyDescent="0.25">
      <c r="A152" s="1955"/>
      <c r="B152" s="459" t="s">
        <v>298</v>
      </c>
      <c r="C152" s="344"/>
      <c r="D152" s="227"/>
      <c r="E152" s="345"/>
      <c r="F152" s="346"/>
      <c r="G152" s="347">
        <f>'Семестровка уск виправлено'!D105</f>
        <v>2</v>
      </c>
      <c r="H152" s="366">
        <f>G152*30</f>
        <v>60</v>
      </c>
      <c r="I152" s="358"/>
      <c r="J152" s="359"/>
      <c r="K152" s="360"/>
      <c r="L152" s="360"/>
      <c r="M152" s="361"/>
      <c r="N152" s="233"/>
      <c r="O152" s="231"/>
      <c r="P152" s="364"/>
      <c r="Q152" s="637"/>
      <c r="R152" s="633"/>
      <c r="S152" s="633"/>
      <c r="T152" s="233"/>
      <c r="U152" s="231"/>
      <c r="V152" s="232"/>
      <c r="W152" s="230"/>
      <c r="X152" s="232"/>
      <c r="AD152" s="100">
        <f t="shared" si="18"/>
        <v>0</v>
      </c>
    </row>
    <row r="153" spans="1:30" x14ac:dyDescent="0.25">
      <c r="A153" s="1956"/>
      <c r="B153" s="460" t="s">
        <v>270</v>
      </c>
      <c r="C153" s="344"/>
      <c r="D153" s="227" t="s">
        <v>186</v>
      </c>
      <c r="E153" s="345"/>
      <c r="F153" s="346"/>
      <c r="G153" s="347">
        <f>'Семестровка уск виправлено'!E105</f>
        <v>3</v>
      </c>
      <c r="H153" s="366">
        <f>G153*30</f>
        <v>90</v>
      </c>
      <c r="I153" s="358">
        <f>J153+L153</f>
        <v>30</v>
      </c>
      <c r="J153" s="359">
        <f>'Семестровка уск виправлено'!H105</f>
        <v>15</v>
      </c>
      <c r="K153" s="359"/>
      <c r="L153" s="359">
        <f>'Семестровка уск виправлено'!J105</f>
        <v>15</v>
      </c>
      <c r="M153" s="361">
        <f>H153-I153</f>
        <v>60</v>
      </c>
      <c r="N153" s="233"/>
      <c r="O153" s="231"/>
      <c r="P153" s="364"/>
      <c r="Q153" s="637">
        <f>'Семестровка уск виправлено'!L105</f>
        <v>2</v>
      </c>
      <c r="R153" s="633"/>
      <c r="S153" s="633"/>
      <c r="T153" s="233"/>
      <c r="U153" s="231"/>
      <c r="V153" s="232"/>
      <c r="W153" s="230"/>
      <c r="X153" s="232"/>
      <c r="AD153" s="100">
        <f t="shared" si="18"/>
        <v>2</v>
      </c>
    </row>
    <row r="154" spans="1:30" ht="31.5" x14ac:dyDescent="0.25">
      <c r="A154" s="1954" t="s">
        <v>239</v>
      </c>
      <c r="B154" s="616" t="s">
        <v>243</v>
      </c>
      <c r="C154" s="344"/>
      <c r="D154" s="360"/>
      <c r="E154" s="346"/>
      <c r="F154" s="345"/>
      <c r="G154" s="347"/>
      <c r="H154" s="357"/>
      <c r="I154" s="358"/>
      <c r="J154" s="359"/>
      <c r="K154" s="360"/>
      <c r="L154" s="360"/>
      <c r="M154" s="361"/>
      <c r="N154" s="233"/>
      <c r="O154" s="231"/>
      <c r="P154" s="364"/>
      <c r="Q154" s="637"/>
      <c r="R154" s="633"/>
      <c r="S154" s="633"/>
      <c r="T154" s="233"/>
      <c r="U154" s="231"/>
      <c r="V154" s="232"/>
      <c r="W154" s="230"/>
      <c r="X154" s="232"/>
      <c r="AD154" s="100">
        <f t="shared" si="18"/>
        <v>0</v>
      </c>
    </row>
    <row r="155" spans="1:30" x14ac:dyDescent="0.25">
      <c r="A155" s="1955"/>
      <c r="B155" s="616" t="s">
        <v>244</v>
      </c>
      <c r="C155" s="344"/>
      <c r="D155" s="360"/>
      <c r="E155" s="346"/>
      <c r="F155" s="345"/>
      <c r="G155" s="347">
        <f>G156+G157</f>
        <v>4</v>
      </c>
      <c r="H155" s="658">
        <f>G155*30</f>
        <v>120</v>
      </c>
      <c r="I155" s="371"/>
      <c r="J155" s="372"/>
      <c r="K155" s="372"/>
      <c r="L155" s="372"/>
      <c r="M155" s="367"/>
      <c r="N155" s="233"/>
      <c r="O155" s="231"/>
      <c r="P155" s="364"/>
      <c r="Q155" s="637"/>
      <c r="R155" s="633"/>
      <c r="S155" s="633"/>
      <c r="T155" s="233"/>
      <c r="U155" s="231"/>
      <c r="V155" s="232"/>
      <c r="W155" s="230"/>
      <c r="X155" s="232"/>
      <c r="AD155" s="100">
        <f t="shared" si="18"/>
        <v>0</v>
      </c>
    </row>
    <row r="156" spans="1:30" x14ac:dyDescent="0.25">
      <c r="A156" s="1955"/>
      <c r="B156" s="459" t="s">
        <v>298</v>
      </c>
      <c r="C156" s="344"/>
      <c r="D156" s="360"/>
      <c r="E156" s="346"/>
      <c r="F156" s="345"/>
      <c r="G156" s="347">
        <f>'Семестровка уск виправлено'!D127</f>
        <v>1.5</v>
      </c>
      <c r="H156" s="658">
        <f>G156*30</f>
        <v>45</v>
      </c>
      <c r="I156" s="371"/>
      <c r="J156" s="372"/>
      <c r="K156" s="372"/>
      <c r="L156" s="372"/>
      <c r="M156" s="367"/>
      <c r="N156" s="233"/>
      <c r="O156" s="231"/>
      <c r="P156" s="364"/>
      <c r="Q156" s="637"/>
      <c r="R156" s="633"/>
      <c r="S156" s="633"/>
      <c r="T156" s="233"/>
      <c r="U156" s="231"/>
      <c r="V156" s="232"/>
      <c r="W156" s="230"/>
      <c r="X156" s="232"/>
      <c r="AD156" s="100">
        <f t="shared" si="18"/>
        <v>0</v>
      </c>
    </row>
    <row r="157" spans="1:30" x14ac:dyDescent="0.25">
      <c r="A157" s="1956"/>
      <c r="B157" s="460" t="s">
        <v>270</v>
      </c>
      <c r="C157" s="344"/>
      <c r="D157" s="360">
        <v>4</v>
      </c>
      <c r="E157" s="346"/>
      <c r="F157" s="345"/>
      <c r="G157" s="347">
        <f>'Семестровка уск виправлено'!E127</f>
        <v>2.5</v>
      </c>
      <c r="H157" s="658">
        <f>G157*30</f>
        <v>75</v>
      </c>
      <c r="I157" s="615">
        <f>J157+L157+K157</f>
        <v>13</v>
      </c>
      <c r="J157" s="359"/>
      <c r="K157" s="359"/>
      <c r="L157" s="359">
        <f>'Семестровка уск виправлено'!J127</f>
        <v>13</v>
      </c>
      <c r="M157" s="361">
        <f>H157-I157</f>
        <v>62</v>
      </c>
      <c r="N157" s="233"/>
      <c r="O157" s="231"/>
      <c r="P157" s="364"/>
      <c r="Q157" s="637"/>
      <c r="R157" s="633">
        <f>'Семестровка уск виправлено'!L127</f>
        <v>2</v>
      </c>
      <c r="S157" s="657"/>
      <c r="T157" s="233"/>
      <c r="U157" s="231"/>
      <c r="V157" s="232"/>
      <c r="W157" s="230"/>
      <c r="X157" s="232"/>
      <c r="AD157" s="100">
        <f t="shared" si="18"/>
        <v>2</v>
      </c>
    </row>
    <row r="158" spans="1:30" x14ac:dyDescent="0.25">
      <c r="A158" s="1954" t="s">
        <v>242</v>
      </c>
      <c r="B158" s="614" t="s">
        <v>246</v>
      </c>
      <c r="C158" s="344"/>
      <c r="D158" s="360"/>
      <c r="E158" s="346"/>
      <c r="F158" s="345"/>
      <c r="G158" s="347"/>
      <c r="H158" s="357"/>
      <c r="I158" s="358"/>
      <c r="J158" s="359"/>
      <c r="K158" s="360"/>
      <c r="L158" s="360"/>
      <c r="M158" s="361"/>
      <c r="N158" s="233"/>
      <c r="O158" s="231"/>
      <c r="P158" s="364"/>
      <c r="Q158" s="637"/>
      <c r="R158" s="633"/>
      <c r="S158" s="633"/>
      <c r="T158" s="233"/>
      <c r="U158" s="231"/>
      <c r="V158" s="232"/>
      <c r="W158" s="230"/>
      <c r="X158" s="232"/>
      <c r="AD158" s="100">
        <f t="shared" si="18"/>
        <v>0</v>
      </c>
    </row>
    <row r="159" spans="1:30" ht="31.5" x14ac:dyDescent="0.25">
      <c r="A159" s="1955"/>
      <c r="B159" s="614" t="s">
        <v>247</v>
      </c>
      <c r="C159" s="344"/>
      <c r="D159" s="360"/>
      <c r="E159" s="346"/>
      <c r="F159" s="345"/>
      <c r="G159" s="347">
        <f>G160+G161</f>
        <v>5</v>
      </c>
      <c r="H159" s="357">
        <f>G159*30</f>
        <v>150</v>
      </c>
      <c r="I159" s="371"/>
      <c r="J159" s="372"/>
      <c r="K159" s="372"/>
      <c r="L159" s="372"/>
      <c r="M159" s="367"/>
      <c r="N159" s="233"/>
      <c r="O159" s="231"/>
      <c r="P159" s="364"/>
      <c r="Q159" s="637"/>
      <c r="R159" s="633"/>
      <c r="S159" s="633"/>
      <c r="T159" s="233"/>
      <c r="U159" s="231"/>
      <c r="V159" s="232"/>
      <c r="W159" s="230"/>
      <c r="X159" s="232"/>
      <c r="AD159" s="100">
        <f t="shared" si="18"/>
        <v>0</v>
      </c>
    </row>
    <row r="160" spans="1:30" x14ac:dyDescent="0.25">
      <c r="A160" s="1955"/>
      <c r="B160" s="459" t="s">
        <v>298</v>
      </c>
      <c r="C160" s="344"/>
      <c r="D160" s="360"/>
      <c r="E160" s="346"/>
      <c r="F160" s="345"/>
      <c r="G160" s="347">
        <f>'Семестровка уск виправлено'!D99</f>
        <v>2</v>
      </c>
      <c r="H160" s="357">
        <f>G160*30</f>
        <v>60</v>
      </c>
      <c r="I160" s="371"/>
      <c r="J160" s="372"/>
      <c r="K160" s="372"/>
      <c r="L160" s="372"/>
      <c r="M160" s="367"/>
      <c r="N160" s="233"/>
      <c r="O160" s="231"/>
      <c r="P160" s="364"/>
      <c r="Q160" s="637"/>
      <c r="R160" s="633"/>
      <c r="S160" s="633"/>
      <c r="T160" s="233"/>
      <c r="U160" s="231"/>
      <c r="V160" s="232"/>
      <c r="W160" s="230"/>
      <c r="X160" s="232"/>
      <c r="AD160" s="100">
        <f t="shared" si="18"/>
        <v>0</v>
      </c>
    </row>
    <row r="161" spans="1:31" x14ac:dyDescent="0.25">
      <c r="A161" s="1956"/>
      <c r="B161" s="460" t="s">
        <v>270</v>
      </c>
      <c r="C161" s="344"/>
      <c r="D161" s="360" t="s">
        <v>186</v>
      </c>
      <c r="E161" s="346"/>
      <c r="F161" s="345"/>
      <c r="G161" s="347">
        <f>'Семестровка уск виправлено'!E99</f>
        <v>3</v>
      </c>
      <c r="H161" s="357">
        <f>G161*30</f>
        <v>90</v>
      </c>
      <c r="I161" s="615">
        <f>J161+L161+K161</f>
        <v>30</v>
      </c>
      <c r="J161" s="372">
        <f>'Семестровка уск виправлено'!H99</f>
        <v>15</v>
      </c>
      <c r="K161" s="372"/>
      <c r="L161" s="372">
        <f>'Семестровка уск виправлено'!J99</f>
        <v>15</v>
      </c>
      <c r="M161" s="361">
        <f>H161-I161</f>
        <v>60</v>
      </c>
      <c r="N161" s="233"/>
      <c r="O161" s="231"/>
      <c r="P161" s="364"/>
      <c r="Q161" s="639">
        <f>'Семестровка уск виправлено'!L99</f>
        <v>2</v>
      </c>
      <c r="R161" s="642"/>
      <c r="S161" s="633"/>
      <c r="T161" s="233"/>
      <c r="U161" s="231"/>
      <c r="V161" s="232"/>
      <c r="W161" s="230"/>
      <c r="X161" s="232"/>
      <c r="AD161" s="100">
        <f t="shared" si="18"/>
        <v>2</v>
      </c>
    </row>
    <row r="162" spans="1:31" ht="31.5" x14ac:dyDescent="0.25">
      <c r="A162" s="1954" t="s">
        <v>245</v>
      </c>
      <c r="B162" s="616" t="s">
        <v>249</v>
      </c>
      <c r="C162" s="344"/>
      <c r="D162" s="360"/>
      <c r="E162" s="346"/>
      <c r="F162" s="227"/>
      <c r="G162" s="619"/>
      <c r="H162" s="619"/>
      <c r="I162" s="619"/>
      <c r="J162" s="619"/>
      <c r="K162" s="619"/>
      <c r="L162" s="619"/>
      <c r="M162" s="619"/>
      <c r="N162" s="619"/>
      <c r="O162" s="619"/>
      <c r="P162" s="619"/>
      <c r="Q162" s="619"/>
      <c r="R162" s="619"/>
      <c r="S162" s="619"/>
      <c r="T162" s="633"/>
      <c r="U162" s="633"/>
      <c r="V162" s="232"/>
      <c r="W162" s="230"/>
      <c r="X162" s="232"/>
      <c r="AD162" s="100">
        <f t="shared" si="18"/>
        <v>0</v>
      </c>
    </row>
    <row r="163" spans="1:31" ht="31.5" x14ac:dyDescent="0.25">
      <c r="A163" s="1955"/>
      <c r="B163" s="616" t="s">
        <v>250</v>
      </c>
      <c r="C163" s="344"/>
      <c r="D163" s="360"/>
      <c r="E163" s="346"/>
      <c r="F163" s="345"/>
      <c r="G163" s="347">
        <f>G164+G165</f>
        <v>4</v>
      </c>
      <c r="H163" s="357">
        <f>G163*30</f>
        <v>120</v>
      </c>
      <c r="I163" s="371"/>
      <c r="J163" s="372"/>
      <c r="K163" s="372"/>
      <c r="L163" s="372"/>
      <c r="M163" s="367"/>
      <c r="N163" s="233"/>
      <c r="O163" s="231"/>
      <c r="P163" s="364"/>
      <c r="Q163" s="637"/>
      <c r="R163" s="633"/>
      <c r="S163" s="633"/>
      <c r="T163" s="233"/>
      <c r="U163" s="231"/>
      <c r="V163" s="232"/>
      <c r="W163" s="230"/>
      <c r="X163" s="232"/>
      <c r="AD163" s="100">
        <f t="shared" si="18"/>
        <v>0</v>
      </c>
    </row>
    <row r="164" spans="1:31" x14ac:dyDescent="0.25">
      <c r="A164" s="1955"/>
      <c r="B164" s="459" t="s">
        <v>298</v>
      </c>
      <c r="C164" s="344"/>
      <c r="D164" s="360"/>
      <c r="E164" s="346"/>
      <c r="F164" s="345"/>
      <c r="G164" s="347">
        <f>'Семестровка уск виправлено'!D126</f>
        <v>0.5</v>
      </c>
      <c r="H164" s="357">
        <f>G164*30</f>
        <v>15</v>
      </c>
      <c r="I164" s="371"/>
      <c r="J164" s="372"/>
      <c r="K164" s="372"/>
      <c r="L164" s="372"/>
      <c r="M164" s="367"/>
      <c r="N164" s="233"/>
      <c r="O164" s="231"/>
      <c r="P164" s="364"/>
      <c r="Q164" s="637"/>
      <c r="R164" s="633"/>
      <c r="S164" s="633"/>
      <c r="T164" s="233"/>
      <c r="U164" s="231"/>
      <c r="V164" s="232"/>
      <c r="W164" s="230"/>
      <c r="X164" s="232"/>
      <c r="AD164" s="100">
        <f t="shared" si="18"/>
        <v>0</v>
      </c>
    </row>
    <row r="165" spans="1:31" x14ac:dyDescent="0.25">
      <c r="A165" s="1956"/>
      <c r="B165" s="460" t="s">
        <v>270</v>
      </c>
      <c r="C165" s="344"/>
      <c r="D165" s="360" t="s">
        <v>347</v>
      </c>
      <c r="E165" s="346"/>
      <c r="F165" s="345"/>
      <c r="G165" s="347">
        <f>'Семестровка уск виправлено'!E126</f>
        <v>3.5</v>
      </c>
      <c r="H165" s="357">
        <f>G165*30</f>
        <v>105</v>
      </c>
      <c r="I165" s="358">
        <f>J165+L165+K165</f>
        <v>39</v>
      </c>
      <c r="J165" s="359">
        <f>'Семестровка уск виправлено'!H126</f>
        <v>26</v>
      </c>
      <c r="K165" s="359"/>
      <c r="L165" s="359">
        <f>'Семестровка уск виправлено'!J126</f>
        <v>13</v>
      </c>
      <c r="M165" s="361">
        <f>H165-I165</f>
        <v>66</v>
      </c>
      <c r="N165" s="233"/>
      <c r="O165" s="231"/>
      <c r="P165" s="364"/>
      <c r="Q165" s="637"/>
      <c r="R165" s="633">
        <f>'Семестровка уск виправлено'!L126</f>
        <v>3</v>
      </c>
      <c r="S165" s="657"/>
      <c r="T165" s="233"/>
      <c r="U165" s="231"/>
      <c r="V165" s="232"/>
      <c r="W165" s="230"/>
      <c r="X165" s="232"/>
      <c r="AD165" s="100">
        <f t="shared" si="18"/>
        <v>3</v>
      </c>
    </row>
    <row r="166" spans="1:31" x14ac:dyDescent="0.25">
      <c r="A166" s="1962" t="s">
        <v>248</v>
      </c>
      <c r="B166" s="614" t="s">
        <v>252</v>
      </c>
      <c r="C166" s="344"/>
      <c r="D166" s="360"/>
      <c r="E166" s="346"/>
      <c r="F166" s="345"/>
      <c r="G166" s="347"/>
      <c r="H166" s="366"/>
      <c r="I166" s="358"/>
      <c r="J166" s="359"/>
      <c r="K166" s="360"/>
      <c r="L166" s="360"/>
      <c r="M166" s="361"/>
      <c r="N166" s="233"/>
      <c r="O166" s="231"/>
      <c r="P166" s="364"/>
      <c r="Q166" s="637"/>
      <c r="R166" s="633"/>
      <c r="S166" s="633"/>
      <c r="T166" s="233"/>
      <c r="U166" s="231"/>
      <c r="V166" s="232"/>
      <c r="W166" s="230"/>
      <c r="X166" s="232"/>
      <c r="AD166" s="100">
        <f t="shared" si="18"/>
        <v>0</v>
      </c>
    </row>
    <row r="167" spans="1:31" x14ac:dyDescent="0.25">
      <c r="A167" s="1963"/>
      <c r="B167" s="674" t="s">
        <v>253</v>
      </c>
      <c r="C167" s="659"/>
      <c r="D167" s="660"/>
      <c r="E167" s="661"/>
      <c r="F167" s="662"/>
      <c r="G167" s="663">
        <f>G168+G169</f>
        <v>5</v>
      </c>
      <c r="H167" s="357">
        <f>G167*30</f>
        <v>150</v>
      </c>
      <c r="I167" s="664"/>
      <c r="J167" s="665"/>
      <c r="K167" s="660"/>
      <c r="L167" s="660"/>
      <c r="M167" s="666"/>
      <c r="N167" s="667"/>
      <c r="O167" s="668"/>
      <c r="P167" s="669"/>
      <c r="Q167" s="670"/>
      <c r="R167" s="671"/>
      <c r="S167" s="671"/>
      <c r="T167" s="667"/>
      <c r="U167" s="668"/>
      <c r="V167" s="672"/>
      <c r="W167" s="673"/>
      <c r="X167" s="672"/>
      <c r="AD167" s="100">
        <f t="shared" si="18"/>
        <v>0</v>
      </c>
    </row>
    <row r="168" spans="1:31" x14ac:dyDescent="0.25">
      <c r="A168" s="1963"/>
      <c r="B168" s="459" t="s">
        <v>298</v>
      </c>
      <c r="C168" s="359"/>
      <c r="D168" s="360"/>
      <c r="E168" s="360"/>
      <c r="F168" s="227"/>
      <c r="G168" s="372">
        <f>'Семестровка уск виправлено'!D128</f>
        <v>1</v>
      </c>
      <c r="H168" s="357">
        <f>G168*30</f>
        <v>30</v>
      </c>
      <c r="I168" s="655"/>
      <c r="J168" s="359"/>
      <c r="K168" s="360"/>
      <c r="L168" s="360"/>
      <c r="M168" s="656"/>
      <c r="N168" s="633"/>
      <c r="O168" s="633"/>
      <c r="P168" s="633"/>
      <c r="Q168" s="633"/>
      <c r="R168" s="633"/>
      <c r="S168" s="633"/>
      <c r="T168" s="633"/>
      <c r="U168" s="633"/>
      <c r="V168" s="633"/>
      <c r="W168" s="633"/>
      <c r="X168" s="633"/>
      <c r="AD168" s="100">
        <f t="shared" si="18"/>
        <v>0</v>
      </c>
    </row>
    <row r="169" spans="1:31" x14ac:dyDescent="0.25">
      <c r="A169" s="1964"/>
      <c r="B169" s="460" t="s">
        <v>270</v>
      </c>
      <c r="C169" s="359"/>
      <c r="D169" s="360"/>
      <c r="E169" s="360"/>
      <c r="F169" s="227"/>
      <c r="G169" s="347">
        <f>'Семестровка уск виправлено'!E128</f>
        <v>4</v>
      </c>
      <c r="H169" s="357">
        <f>G169*30</f>
        <v>120</v>
      </c>
      <c r="I169" s="358">
        <f>J169+L169+K169</f>
        <v>52</v>
      </c>
      <c r="J169" s="359">
        <f>'Семестровка уск виправлено'!H128</f>
        <v>26</v>
      </c>
      <c r="K169" s="359"/>
      <c r="L169" s="359">
        <f>'Семестровка уск виправлено'!J128</f>
        <v>26</v>
      </c>
      <c r="M169" s="361">
        <f>H169-I169</f>
        <v>68</v>
      </c>
      <c r="N169" s="233"/>
      <c r="O169" s="231"/>
      <c r="P169" s="364"/>
      <c r="Q169" s="637"/>
      <c r="R169" s="633">
        <f>'Семестровка уск виправлено'!L128</f>
        <v>4</v>
      </c>
      <c r="S169" s="633"/>
      <c r="T169" s="633"/>
      <c r="U169" s="633"/>
      <c r="V169" s="633"/>
      <c r="W169" s="633"/>
      <c r="X169" s="633"/>
      <c r="AD169" s="100">
        <f t="shared" si="18"/>
        <v>4</v>
      </c>
    </row>
    <row r="170" spans="1:31" x14ac:dyDescent="0.25">
      <c r="A170" s="1934" t="s">
        <v>332</v>
      </c>
      <c r="B170" s="1935"/>
      <c r="C170" s="1935"/>
      <c r="D170" s="1935"/>
      <c r="E170" s="1935"/>
      <c r="F170" s="1936"/>
      <c r="G170" s="372">
        <f>SUMIF(B136:B169,"*_*",G136:G169)</f>
        <v>12</v>
      </c>
      <c r="H170" s="357">
        <f>G170*30</f>
        <v>360</v>
      </c>
      <c r="I170" s="655"/>
      <c r="J170" s="359"/>
      <c r="K170" s="359"/>
      <c r="L170" s="359"/>
      <c r="M170" s="656"/>
      <c r="N170" s="633"/>
      <c r="O170" s="633"/>
      <c r="P170" s="633"/>
      <c r="Q170" s="633"/>
      <c r="R170" s="633"/>
      <c r="S170" s="633"/>
      <c r="T170" s="633"/>
      <c r="U170" s="633"/>
      <c r="V170" s="633"/>
      <c r="W170" s="633"/>
      <c r="X170" s="633"/>
      <c r="AD170" s="100">
        <f t="shared" si="18"/>
        <v>0</v>
      </c>
    </row>
    <row r="171" spans="1:31" ht="16.5" thickBot="1" x14ac:dyDescent="0.3">
      <c r="A171" s="1934" t="s">
        <v>296</v>
      </c>
      <c r="B171" s="1935"/>
      <c r="C171" s="1935"/>
      <c r="D171" s="1935"/>
      <c r="E171" s="1935"/>
      <c r="F171" s="1936"/>
      <c r="G171" s="372">
        <f>SUMIF($AD136:$AD169,"&gt;0",G136:G169)</f>
        <v>31</v>
      </c>
      <c r="H171" s="372">
        <f>SUMIF($AD136:$AD169,"&gt;0",H136:H169)</f>
        <v>930</v>
      </c>
      <c r="I171" s="372">
        <f t="shared" ref="I171:X171" si="19">SUMIF($AD136:$AD169,"&gt;0",I136:I169)</f>
        <v>330</v>
      </c>
      <c r="J171" s="372">
        <f t="shared" si="19"/>
        <v>165</v>
      </c>
      <c r="K171" s="372">
        <f t="shared" si="19"/>
        <v>0</v>
      </c>
      <c r="L171" s="372">
        <f t="shared" si="19"/>
        <v>165</v>
      </c>
      <c r="M171" s="372">
        <f t="shared" si="19"/>
        <v>600</v>
      </c>
      <c r="N171" s="372">
        <f t="shared" si="19"/>
        <v>0</v>
      </c>
      <c r="O171" s="372">
        <f t="shared" si="19"/>
        <v>0</v>
      </c>
      <c r="P171" s="372">
        <f t="shared" si="19"/>
        <v>6</v>
      </c>
      <c r="Q171" s="372">
        <f>SUMIF($AD136:$AD169,"&gt;0",Q136:Q169)</f>
        <v>8</v>
      </c>
      <c r="R171" s="372">
        <f t="shared" si="19"/>
        <v>13</v>
      </c>
      <c r="S171" s="372">
        <f t="shared" si="19"/>
        <v>0</v>
      </c>
      <c r="T171" s="372">
        <f t="shared" si="19"/>
        <v>0</v>
      </c>
      <c r="U171" s="372">
        <f t="shared" si="19"/>
        <v>0</v>
      </c>
      <c r="V171" s="372">
        <f t="shared" si="19"/>
        <v>0</v>
      </c>
      <c r="W171" s="372">
        <f t="shared" si="19"/>
        <v>0</v>
      </c>
      <c r="X171" s="372">
        <f t="shared" si="19"/>
        <v>0</v>
      </c>
      <c r="AD171" s="100">
        <f t="shared" si="18"/>
        <v>27</v>
      </c>
    </row>
    <row r="172" spans="1:31" ht="16.5" thickBot="1" x14ac:dyDescent="0.3">
      <c r="A172" s="1938" t="s">
        <v>254</v>
      </c>
      <c r="B172" s="1939"/>
      <c r="C172" s="1939"/>
      <c r="D172" s="1939"/>
      <c r="E172" s="1939"/>
      <c r="F172" s="1940"/>
      <c r="G172" s="714">
        <f>G170+G171</f>
        <v>43</v>
      </c>
      <c r="H172" s="714">
        <f>H170+H171</f>
        <v>1290</v>
      </c>
      <c r="I172" s="329"/>
      <c r="J172" s="329"/>
      <c r="K172" s="329"/>
      <c r="L172" s="329"/>
      <c r="M172" s="329"/>
      <c r="N172" s="329"/>
      <c r="O172" s="329"/>
      <c r="P172" s="329"/>
      <c r="Q172" s="329"/>
      <c r="R172" s="329"/>
      <c r="S172" s="329"/>
      <c r="T172" s="329"/>
      <c r="U172" s="329"/>
      <c r="V172" s="329"/>
      <c r="W172" s="329"/>
      <c r="X172" s="329"/>
      <c r="Y172" s="245">
        <f>SUM(Y136:Y167)</f>
        <v>0</v>
      </c>
      <c r="Z172" s="244">
        <f>SUM(Z136:Z167)</f>
        <v>0</v>
      </c>
      <c r="AA172" s="244">
        <f>SUM(AA136:AA167)</f>
        <v>0</v>
      </c>
      <c r="AB172" s="244">
        <f>SUM(AB136:AB167)</f>
        <v>0</v>
      </c>
      <c r="AC172" s="244">
        <f>SUM(AC136:AC167)</f>
        <v>0</v>
      </c>
      <c r="AE172" s="159">
        <f>G172*30</f>
        <v>1290</v>
      </c>
    </row>
    <row r="173" spans="1:31" ht="16.5" thickBot="1" x14ac:dyDescent="0.3">
      <c r="A173" s="1959" t="s">
        <v>335</v>
      </c>
      <c r="B173" s="1960"/>
      <c r="C173" s="1960"/>
      <c r="D173" s="1960"/>
      <c r="E173" s="1960"/>
      <c r="F173" s="1960"/>
      <c r="G173" s="707">
        <f>G170+G132</f>
        <v>22.5</v>
      </c>
      <c r="H173" s="357">
        <f>G173*30</f>
        <v>675</v>
      </c>
      <c r="I173" s="330"/>
      <c r="J173" s="329"/>
      <c r="K173" s="329"/>
      <c r="L173" s="329"/>
      <c r="M173" s="329"/>
      <c r="N173" s="329"/>
      <c r="O173" s="329"/>
      <c r="P173" s="329"/>
      <c r="Q173" s="329"/>
      <c r="R173" s="329"/>
      <c r="S173" s="329"/>
      <c r="T173" s="329"/>
      <c r="U173" s="329"/>
      <c r="V173" s="329"/>
      <c r="W173" s="329"/>
      <c r="X173" s="329"/>
      <c r="Y173" s="245"/>
      <c r="Z173" s="244"/>
      <c r="AA173" s="244"/>
      <c r="AB173" s="244"/>
      <c r="AC173" s="244"/>
    </row>
    <row r="174" spans="1:31" ht="16.5" thickBot="1" x14ac:dyDescent="0.3">
      <c r="A174" s="1959" t="s">
        <v>336</v>
      </c>
      <c r="B174" s="1960"/>
      <c r="C174" s="1960"/>
      <c r="D174" s="1960"/>
      <c r="E174" s="1960"/>
      <c r="F174" s="1960"/>
      <c r="G174" s="707">
        <f>G171+G133</f>
        <v>37</v>
      </c>
      <c r="H174" s="707">
        <f>H171+H133</f>
        <v>1110</v>
      </c>
      <c r="I174" s="707">
        <f t="shared" ref="I174:S174" si="20">I171+I133</f>
        <v>408</v>
      </c>
      <c r="J174" s="707">
        <f t="shared" si="20"/>
        <v>165</v>
      </c>
      <c r="K174" s="707">
        <f t="shared" si="20"/>
        <v>0</v>
      </c>
      <c r="L174" s="707">
        <f t="shared" si="20"/>
        <v>243</v>
      </c>
      <c r="M174" s="707">
        <f t="shared" si="20"/>
        <v>702</v>
      </c>
      <c r="N174" s="707">
        <f t="shared" si="20"/>
        <v>2</v>
      </c>
      <c r="O174" s="707">
        <f t="shared" si="20"/>
        <v>2</v>
      </c>
      <c r="P174" s="707">
        <f t="shared" si="20"/>
        <v>6</v>
      </c>
      <c r="Q174" s="707">
        <f t="shared" si="20"/>
        <v>10</v>
      </c>
      <c r="R174" s="707">
        <f t="shared" si="20"/>
        <v>13</v>
      </c>
      <c r="S174" s="707">
        <f t="shared" si="20"/>
        <v>0</v>
      </c>
      <c r="T174" s="329"/>
      <c r="U174" s="329"/>
      <c r="V174" s="329"/>
      <c r="W174" s="329"/>
      <c r="X174" s="329"/>
      <c r="Y174" s="245"/>
      <c r="Z174" s="244"/>
      <c r="AA174" s="244"/>
      <c r="AB174" s="244"/>
      <c r="AC174" s="244"/>
    </row>
    <row r="175" spans="1:31" ht="16.5" thickBot="1" x14ac:dyDescent="0.3">
      <c r="A175" s="1959" t="s">
        <v>255</v>
      </c>
      <c r="B175" s="1960"/>
      <c r="C175" s="1960"/>
      <c r="D175" s="1960"/>
      <c r="E175" s="1960"/>
      <c r="F175" s="1961"/>
      <c r="G175" s="732">
        <f>G172+G134</f>
        <v>59.5</v>
      </c>
      <c r="H175" s="733">
        <f>H172+H134</f>
        <v>1785</v>
      </c>
      <c r="I175" s="377"/>
      <c r="J175" s="377"/>
      <c r="K175" s="377"/>
      <c r="L175" s="377"/>
      <c r="M175" s="377"/>
      <c r="N175" s="244"/>
      <c r="O175" s="244"/>
      <c r="P175" s="244"/>
      <c r="Q175" s="244"/>
      <c r="R175" s="244"/>
      <c r="S175" s="244"/>
      <c r="T175" s="244"/>
      <c r="U175" s="244"/>
      <c r="V175" s="244"/>
      <c r="W175" s="244"/>
      <c r="X175" s="244"/>
      <c r="Y175" s="245">
        <f>Y172+Y134</f>
        <v>0</v>
      </c>
      <c r="Z175" s="244">
        <f>Z172+Z134</f>
        <v>0</v>
      </c>
      <c r="AA175" s="244">
        <f>AA172+AA134</f>
        <v>0</v>
      </c>
      <c r="AB175" s="244">
        <f>AB172+AB134</f>
        <v>0</v>
      </c>
      <c r="AC175" s="244">
        <f>AC172+AC134</f>
        <v>0</v>
      </c>
      <c r="AE175" s="159">
        <f>G175*30</f>
        <v>1785</v>
      </c>
    </row>
    <row r="176" spans="1:31" ht="16.5" thickBot="1" x14ac:dyDescent="0.3">
      <c r="A176" s="1958" t="s">
        <v>344</v>
      </c>
      <c r="B176" s="1958"/>
      <c r="C176" s="1958"/>
      <c r="D176" s="1958"/>
      <c r="E176" s="1958"/>
      <c r="F176" s="1958"/>
      <c r="G176" s="732">
        <f>G173+G104</f>
        <v>103</v>
      </c>
      <c r="H176" s="732">
        <f>H173+H104</f>
        <v>3090</v>
      </c>
      <c r="I176" s="377"/>
      <c r="J176" s="377"/>
      <c r="K176" s="377"/>
      <c r="L176" s="377"/>
      <c r="M176" s="377"/>
      <c r="N176" s="244"/>
      <c r="O176" s="244"/>
      <c r="P176" s="244"/>
      <c r="Q176" s="244"/>
      <c r="R176" s="244"/>
      <c r="S176" s="244"/>
      <c r="T176" s="244"/>
      <c r="U176" s="244"/>
      <c r="V176" s="244"/>
      <c r="W176" s="244"/>
      <c r="X176" s="244"/>
      <c r="Y176" s="746"/>
      <c r="Z176" s="746"/>
      <c r="AA176" s="329"/>
      <c r="AB176" s="329"/>
      <c r="AC176" s="329"/>
    </row>
    <row r="177" spans="1:29" ht="16.5" thickBot="1" x14ac:dyDescent="0.3">
      <c r="A177" s="1958" t="s">
        <v>345</v>
      </c>
      <c r="B177" s="1958"/>
      <c r="C177" s="1958"/>
      <c r="D177" s="1958"/>
      <c r="E177" s="1958"/>
      <c r="F177" s="1958"/>
      <c r="G177" s="732">
        <f>G174+G105</f>
        <v>114</v>
      </c>
      <c r="H177" s="732">
        <f t="shared" ref="H177:S177" si="21">H174+H105</f>
        <v>3420</v>
      </c>
      <c r="I177" s="732">
        <f t="shared" si="21"/>
        <v>1245</v>
      </c>
      <c r="J177" s="732">
        <f t="shared" si="21"/>
        <v>590</v>
      </c>
      <c r="K177" s="732">
        <f t="shared" si="21"/>
        <v>0</v>
      </c>
      <c r="L177" s="732">
        <f t="shared" si="21"/>
        <v>655</v>
      </c>
      <c r="M177" s="732">
        <f t="shared" si="21"/>
        <v>2175</v>
      </c>
      <c r="N177" s="747">
        <f t="shared" si="21"/>
        <v>26.466666666666669</v>
      </c>
      <c r="O177" s="747" t="e">
        <f t="shared" si="21"/>
        <v>#REF!</v>
      </c>
      <c r="P177" s="747">
        <f t="shared" si="21"/>
        <v>24</v>
      </c>
      <c r="Q177" s="747">
        <f t="shared" si="21"/>
        <v>22</v>
      </c>
      <c r="R177" s="747">
        <f t="shared" si="21"/>
        <v>17.5</v>
      </c>
      <c r="S177" s="747">
        <f t="shared" si="21"/>
        <v>0</v>
      </c>
      <c r="T177" s="244"/>
      <c r="U177" s="244"/>
      <c r="V177" s="244"/>
      <c r="W177" s="244"/>
      <c r="X177" s="244"/>
      <c r="Y177" s="746"/>
      <c r="Z177" s="746"/>
      <c r="AA177" s="329"/>
      <c r="AB177" s="329"/>
      <c r="AC177" s="329"/>
    </row>
    <row r="178" spans="1:29" s="100" customFormat="1" ht="16.5" thickBot="1" x14ac:dyDescent="0.3">
      <c r="A178" s="1958" t="s">
        <v>256</v>
      </c>
      <c r="B178" s="1958"/>
      <c r="C178" s="1958"/>
      <c r="D178" s="1958"/>
      <c r="E178" s="1958"/>
      <c r="F178" s="1958"/>
      <c r="G178" s="376">
        <f>G175+G106</f>
        <v>217</v>
      </c>
      <c r="H178" s="376">
        <f>H175+H106</f>
        <v>6510</v>
      </c>
      <c r="I178" s="377"/>
      <c r="J178" s="377"/>
      <c r="K178" s="377"/>
      <c r="L178" s="377"/>
      <c r="M178" s="377"/>
      <c r="N178" s="244"/>
      <c r="O178" s="244"/>
      <c r="P178" s="244"/>
      <c r="Q178" s="244"/>
      <c r="R178" s="244"/>
      <c r="S178" s="244"/>
      <c r="T178" s="244"/>
      <c r="U178" s="244"/>
      <c r="V178" s="244"/>
      <c r="W178" s="244"/>
      <c r="X178" s="244"/>
      <c r="AA178" s="378">
        <v>22</v>
      </c>
      <c r="AB178" s="378">
        <v>22</v>
      </c>
      <c r="AC178" s="378">
        <v>22</v>
      </c>
    </row>
    <row r="179" spans="1:29" s="100" customFormat="1" ht="16.5" thickBot="1" x14ac:dyDescent="0.3">
      <c r="A179" s="1937" t="s">
        <v>257</v>
      </c>
      <c r="B179" s="1937"/>
      <c r="C179" s="1937"/>
      <c r="D179" s="1937"/>
      <c r="E179" s="1937"/>
      <c r="F179" s="1937"/>
      <c r="G179" s="1937"/>
      <c r="H179" s="1937"/>
      <c r="I179" s="1937"/>
      <c r="J179" s="1937"/>
      <c r="K179" s="1937"/>
      <c r="L179" s="1937"/>
      <c r="M179" s="1937"/>
      <c r="N179" s="244">
        <f>N178</f>
        <v>0</v>
      </c>
      <c r="O179" s="244">
        <f t="shared" ref="O179:AC179" si="22">O178</f>
        <v>0</v>
      </c>
      <c r="P179" s="244">
        <f t="shared" si="22"/>
        <v>0</v>
      </c>
      <c r="Q179" s="244">
        <f t="shared" si="22"/>
        <v>0</v>
      </c>
      <c r="R179" s="244"/>
      <c r="S179" s="307">
        <f t="shared" si="22"/>
        <v>0</v>
      </c>
      <c r="T179" s="244">
        <f t="shared" si="22"/>
        <v>0</v>
      </c>
      <c r="U179" s="244">
        <f t="shared" si="22"/>
        <v>0</v>
      </c>
      <c r="V179" s="244">
        <f t="shared" si="22"/>
        <v>0</v>
      </c>
      <c r="W179" s="244">
        <f t="shared" si="22"/>
        <v>0</v>
      </c>
      <c r="X179" s="244">
        <f t="shared" si="22"/>
        <v>0</v>
      </c>
      <c r="Y179" s="245">
        <f t="shared" si="22"/>
        <v>0</v>
      </c>
      <c r="Z179" s="244">
        <f t="shared" si="22"/>
        <v>0</v>
      </c>
      <c r="AA179" s="244">
        <f t="shared" si="22"/>
        <v>22</v>
      </c>
      <c r="AB179" s="244">
        <f t="shared" si="22"/>
        <v>22</v>
      </c>
      <c r="AC179" s="244">
        <f t="shared" si="22"/>
        <v>22</v>
      </c>
    </row>
    <row r="180" spans="1:29" s="100" customFormat="1" ht="16.5" thickBot="1" x14ac:dyDescent="0.3">
      <c r="A180" s="1965" t="s">
        <v>258</v>
      </c>
      <c r="B180" s="1965"/>
      <c r="C180" s="1965"/>
      <c r="D180" s="1965"/>
      <c r="E180" s="1965"/>
      <c r="F180" s="1965"/>
      <c r="G180" s="1965"/>
      <c r="H180" s="1965"/>
      <c r="I180" s="1965"/>
      <c r="J180" s="1965"/>
      <c r="K180" s="1965"/>
      <c r="L180" s="1965"/>
      <c r="M180" s="1965"/>
      <c r="N180" s="734">
        <v>3</v>
      </c>
      <c r="O180" s="735"/>
      <c r="P180" s="736">
        <v>3</v>
      </c>
      <c r="Q180" s="736">
        <v>3</v>
      </c>
      <c r="R180" s="755">
        <v>3</v>
      </c>
      <c r="S180" s="759"/>
      <c r="T180" s="379"/>
      <c r="U180" s="379"/>
      <c r="V180" s="379"/>
      <c r="W180" s="379"/>
      <c r="X180" s="379"/>
    </row>
    <row r="181" spans="1:29" s="100" customFormat="1" ht="16.5" thickBot="1" x14ac:dyDescent="0.3">
      <c r="A181" s="1965" t="s">
        <v>259</v>
      </c>
      <c r="B181" s="1965"/>
      <c r="C181" s="1965"/>
      <c r="D181" s="1965"/>
      <c r="E181" s="1965"/>
      <c r="F181" s="1965"/>
      <c r="G181" s="1965"/>
      <c r="H181" s="1965"/>
      <c r="I181" s="1965"/>
      <c r="J181" s="1965"/>
      <c r="K181" s="1965"/>
      <c r="L181" s="1965"/>
      <c r="M181" s="1965"/>
      <c r="N181" s="737">
        <v>4</v>
      </c>
      <c r="O181" s="738"/>
      <c r="P181" s="739">
        <v>4</v>
      </c>
      <c r="Q181" s="739">
        <v>4</v>
      </c>
      <c r="R181" s="756">
        <v>2</v>
      </c>
      <c r="S181" s="759"/>
      <c r="T181" s="381"/>
      <c r="U181" s="381"/>
      <c r="V181" s="381"/>
      <c r="W181" s="381"/>
      <c r="X181" s="381"/>
    </row>
    <row r="182" spans="1:29" s="100" customFormat="1" ht="16.5" thickBot="1" x14ac:dyDescent="0.3">
      <c r="A182" s="1965" t="s">
        <v>260</v>
      </c>
      <c r="B182" s="1965"/>
      <c r="C182" s="1965"/>
      <c r="D182" s="1965"/>
      <c r="E182" s="1965"/>
      <c r="F182" s="1965"/>
      <c r="G182" s="1965"/>
      <c r="H182" s="1965"/>
      <c r="I182" s="1965"/>
      <c r="J182" s="1965"/>
      <c r="K182" s="1965"/>
      <c r="L182" s="1965"/>
      <c r="M182" s="1965"/>
      <c r="N182" s="740"/>
      <c r="O182" s="741"/>
      <c r="P182" s="741"/>
      <c r="Q182" s="742"/>
      <c r="R182" s="757"/>
      <c r="S182" s="759"/>
      <c r="T182" s="384"/>
      <c r="U182" s="384"/>
      <c r="V182" s="384"/>
      <c r="W182" s="384"/>
      <c r="X182" s="384"/>
    </row>
    <row r="183" spans="1:29" s="100" customFormat="1" ht="16.5" thickBot="1" x14ac:dyDescent="0.3">
      <c r="A183" s="1941" t="s">
        <v>261</v>
      </c>
      <c r="B183" s="1941"/>
      <c r="C183" s="1941"/>
      <c r="D183" s="1941"/>
      <c r="E183" s="1941"/>
      <c r="F183" s="1941"/>
      <c r="G183" s="1941"/>
      <c r="H183" s="1941"/>
      <c r="I183" s="1941"/>
      <c r="J183" s="1941"/>
      <c r="K183" s="1941"/>
      <c r="L183" s="1941"/>
      <c r="M183" s="1941"/>
      <c r="N183" s="743"/>
      <c r="O183" s="741"/>
      <c r="P183" s="744">
        <v>1</v>
      </c>
      <c r="Q183" s="745"/>
      <c r="R183" s="758">
        <v>1</v>
      </c>
      <c r="S183" s="759"/>
      <c r="T183" s="388"/>
      <c r="U183" s="387"/>
      <c r="V183" s="388"/>
      <c r="W183" s="388"/>
      <c r="X183" s="388"/>
    </row>
    <row r="184" spans="1:29" s="100" customFormat="1" ht="16.5" thickBot="1" x14ac:dyDescent="0.3">
      <c r="A184" s="1942" t="s">
        <v>262</v>
      </c>
      <c r="B184" s="1943"/>
      <c r="C184" s="1943"/>
      <c r="D184" s="1943"/>
      <c r="E184" s="1943"/>
      <c r="F184" s="1943"/>
      <c r="G184" s="1943"/>
      <c r="H184" s="1943"/>
      <c r="I184" s="1943"/>
      <c r="J184" s="1943"/>
      <c r="K184" s="1943"/>
      <c r="L184" s="1943"/>
      <c r="M184" s="1944"/>
      <c r="N184" s="1945" t="s">
        <v>263</v>
      </c>
      <c r="O184" s="1946"/>
      <c r="P184" s="1947"/>
      <c r="Q184" s="1932">
        <f>G106/G178*100</f>
        <v>72.58064516129032</v>
      </c>
      <c r="R184" s="1949"/>
      <c r="S184" s="1949"/>
      <c r="T184" s="1932" t="s">
        <v>42</v>
      </c>
      <c r="U184" s="1949"/>
      <c r="V184" s="1933"/>
      <c r="W184" s="1932">
        <f>G175/G178*100</f>
        <v>27.419354838709676</v>
      </c>
      <c r="X184" s="1933"/>
      <c r="Y184" s="389">
        <f>SUM(N184:X184)</f>
        <v>100</v>
      </c>
    </row>
    <row r="185" spans="1:29" s="100" customFormat="1" x14ac:dyDescent="0.25">
      <c r="A185" s="390"/>
      <c r="B185" s="390"/>
      <c r="C185" s="390"/>
      <c r="D185" s="390"/>
      <c r="E185" s="390"/>
      <c r="F185" s="390"/>
      <c r="G185" s="390"/>
      <c r="H185" s="390"/>
      <c r="I185" s="390"/>
      <c r="J185" s="390"/>
      <c r="K185" s="390"/>
      <c r="L185" s="390"/>
      <c r="M185" s="390"/>
      <c r="N185" s="391"/>
      <c r="O185" s="391"/>
      <c r="P185" s="391"/>
      <c r="Q185" s="392"/>
      <c r="R185" s="392"/>
      <c r="S185" s="392"/>
      <c r="T185" s="391"/>
      <c r="U185" s="391"/>
      <c r="V185" s="391"/>
      <c r="W185" s="391"/>
      <c r="X185" s="391"/>
    </row>
    <row r="186" spans="1:29" s="100" customFormat="1" x14ac:dyDescent="0.25">
      <c r="A186" s="393"/>
      <c r="B186" s="393"/>
      <c r="C186" s="393"/>
      <c r="D186" s="393"/>
      <c r="E186" s="393"/>
      <c r="F186" s="393"/>
      <c r="G186" s="393"/>
      <c r="H186" s="393"/>
      <c r="I186" s="393"/>
      <c r="J186" s="393"/>
      <c r="K186" s="393"/>
      <c r="L186" s="393"/>
      <c r="M186" s="393"/>
      <c r="N186" s="393"/>
      <c r="O186" s="393"/>
      <c r="P186" s="393"/>
      <c r="Q186" s="393"/>
      <c r="R186" s="393"/>
      <c r="S186" s="393"/>
      <c r="T186" s="393"/>
      <c r="U186" s="393"/>
      <c r="V186" s="393"/>
      <c r="W186" s="393"/>
      <c r="X186" s="393"/>
    </row>
    <row r="187" spans="1:29" s="100" customFormat="1" x14ac:dyDescent="0.25">
      <c r="A187" s="393"/>
      <c r="B187" s="394"/>
      <c r="C187" s="394"/>
      <c r="D187" s="394"/>
      <c r="E187" s="394"/>
      <c r="F187" s="394"/>
      <c r="G187" s="394"/>
      <c r="H187" s="394"/>
      <c r="I187" s="394"/>
      <c r="J187" s="394"/>
      <c r="K187" s="394"/>
      <c r="L187" s="393"/>
      <c r="M187" s="393"/>
      <c r="N187" s="393"/>
      <c r="O187" s="393"/>
      <c r="P187" s="393"/>
      <c r="Q187" s="393"/>
      <c r="R187" s="393"/>
      <c r="S187" s="393"/>
      <c r="T187" s="393"/>
      <c r="U187" s="393"/>
      <c r="V187" s="393"/>
      <c r="W187" s="393"/>
      <c r="X187" s="393"/>
    </row>
    <row r="188" spans="1:29" s="100" customFormat="1" x14ac:dyDescent="0.25">
      <c r="A188" s="393"/>
      <c r="B188" s="394" t="s">
        <v>264</v>
      </c>
      <c r="C188" s="394"/>
      <c r="D188" s="1950"/>
      <c r="E188" s="1950"/>
      <c r="F188" s="1951"/>
      <c r="G188" s="1951"/>
      <c r="H188" s="394"/>
      <c r="I188" s="1952" t="s">
        <v>265</v>
      </c>
      <c r="J188" s="1957"/>
      <c r="K188" s="1957"/>
      <c r="L188" s="393"/>
      <c r="M188" s="393"/>
      <c r="N188" s="393"/>
      <c r="O188" s="393"/>
      <c r="P188" s="393"/>
      <c r="Q188" s="393"/>
      <c r="R188" s="393"/>
      <c r="S188" s="393"/>
      <c r="T188" s="393"/>
      <c r="U188" s="393"/>
      <c r="V188" s="393"/>
      <c r="W188" s="393"/>
      <c r="X188" s="393"/>
    </row>
    <row r="189" spans="1:29" s="100" customFormat="1" x14ac:dyDescent="0.25">
      <c r="A189" s="393"/>
      <c r="B189" s="393"/>
      <c r="C189" s="393"/>
      <c r="D189" s="393"/>
      <c r="E189" s="393"/>
      <c r="F189" s="393"/>
      <c r="G189" s="393"/>
      <c r="H189" s="393"/>
      <c r="I189" s="393"/>
      <c r="J189" s="393"/>
      <c r="K189" s="393"/>
      <c r="L189" s="393"/>
      <c r="M189" s="393"/>
      <c r="N189" s="393"/>
      <c r="O189" s="393"/>
      <c r="P189" s="393"/>
      <c r="Q189" s="393"/>
      <c r="R189" s="393"/>
      <c r="S189" s="393"/>
      <c r="T189" s="393"/>
      <c r="U189" s="393"/>
      <c r="V189" s="393"/>
      <c r="W189" s="393"/>
      <c r="X189" s="393"/>
    </row>
    <row r="190" spans="1:29" s="100" customFormat="1" x14ac:dyDescent="0.25">
      <c r="A190" s="393"/>
      <c r="B190" s="394" t="s">
        <v>266</v>
      </c>
      <c r="C190" s="394"/>
      <c r="D190" s="1950"/>
      <c r="E190" s="1950"/>
      <c r="F190" s="1951"/>
      <c r="G190" s="1951"/>
      <c r="H190" s="394"/>
      <c r="I190" s="1952" t="s">
        <v>267</v>
      </c>
      <c r="J190" s="1953"/>
      <c r="K190" s="1953"/>
      <c r="L190" s="393"/>
      <c r="M190" s="393"/>
      <c r="N190" s="393"/>
      <c r="O190" s="393"/>
      <c r="P190" s="393"/>
      <c r="Q190" s="393"/>
      <c r="R190" s="393"/>
      <c r="S190" s="393"/>
      <c r="T190" s="393"/>
      <c r="U190" s="393"/>
      <c r="V190" s="393"/>
      <c r="W190" s="393"/>
      <c r="X190" s="393"/>
    </row>
    <row r="191" spans="1:29" s="100" customFormat="1" x14ac:dyDescent="0.25">
      <c r="A191" s="393"/>
      <c r="B191" s="393"/>
      <c r="C191" s="393"/>
      <c r="D191" s="393"/>
      <c r="E191" s="393"/>
      <c r="F191" s="393"/>
      <c r="G191" s="393"/>
      <c r="H191" s="393"/>
      <c r="I191" s="393"/>
      <c r="J191" s="393"/>
      <c r="K191" s="393"/>
      <c r="L191" s="393"/>
      <c r="M191" s="393"/>
      <c r="N191" s="393"/>
      <c r="O191" s="393"/>
      <c r="P191" s="393"/>
      <c r="Q191" s="393"/>
      <c r="R191" s="393"/>
      <c r="S191" s="393"/>
      <c r="T191" s="393"/>
      <c r="U191" s="393"/>
      <c r="V191" s="393"/>
      <c r="W191" s="393"/>
      <c r="X191" s="393"/>
    </row>
    <row r="192" spans="1:29" s="100" customFormat="1" x14ac:dyDescent="0.25">
      <c r="A192" s="393"/>
      <c r="B192" s="394" t="s">
        <v>268</v>
      </c>
      <c r="C192" s="394"/>
      <c r="D192" s="1950"/>
      <c r="E192" s="1950"/>
      <c r="F192" s="1951"/>
      <c r="G192" s="1951"/>
      <c r="H192" s="394"/>
      <c r="I192" s="1952" t="s">
        <v>267</v>
      </c>
      <c r="J192" s="1953"/>
      <c r="K192" s="1953"/>
      <c r="L192" s="393"/>
      <c r="M192" s="393"/>
      <c r="N192" s="393"/>
      <c r="O192" s="393"/>
      <c r="P192" s="393"/>
      <c r="Q192" s="393"/>
      <c r="R192" s="393"/>
      <c r="S192" s="393"/>
      <c r="T192" s="393"/>
      <c r="U192" s="393"/>
      <c r="V192" s="393"/>
      <c r="W192" s="393"/>
      <c r="X192" s="393"/>
    </row>
    <row r="193" spans="1:24" s="100" customFormat="1" x14ac:dyDescent="0.25">
      <c r="A193" s="109"/>
      <c r="B193" s="395"/>
      <c r="C193" s="1948" t="s">
        <v>140</v>
      </c>
      <c r="D193" s="1948"/>
      <c r="E193" s="1948"/>
      <c r="F193" s="1948"/>
      <c r="G193" s="1948"/>
      <c r="H193" s="1948"/>
      <c r="I193" s="1948"/>
      <c r="J193" s="1948"/>
      <c r="K193" s="1948"/>
      <c r="L193" s="396"/>
      <c r="M193" s="396"/>
      <c r="N193" s="393"/>
      <c r="O193" s="393"/>
      <c r="P193" s="393"/>
      <c r="Q193" s="393"/>
      <c r="R193" s="393"/>
      <c r="S193" s="393"/>
      <c r="T193" s="393"/>
      <c r="U193" s="393"/>
      <c r="V193" s="393"/>
      <c r="W193" s="393"/>
      <c r="X193" s="393"/>
    </row>
  </sheetData>
  <mergeCells count="88">
    <mergeCell ref="A1:X1"/>
    <mergeCell ref="A2:A7"/>
    <mergeCell ref="B2:B7"/>
    <mergeCell ref="C2:F2"/>
    <mergeCell ref="G2:G7"/>
    <mergeCell ref="H2:M2"/>
    <mergeCell ref="N2:X3"/>
    <mergeCell ref="W4:X4"/>
    <mergeCell ref="C3:C7"/>
    <mergeCell ref="F4:F7"/>
    <mergeCell ref="A10:X10"/>
    <mergeCell ref="N4:P4"/>
    <mergeCell ref="Q4:S4"/>
    <mergeCell ref="A9:X9"/>
    <mergeCell ref="H3:H7"/>
    <mergeCell ref="I3:L3"/>
    <mergeCell ref="E4:E7"/>
    <mergeCell ref="E3:F3"/>
    <mergeCell ref="N6:X6"/>
    <mergeCell ref="D3:D7"/>
    <mergeCell ref="T4:V4"/>
    <mergeCell ref="L4:L7"/>
    <mergeCell ref="I4:I7"/>
    <mergeCell ref="J4:J7"/>
    <mergeCell ref="K4:K7"/>
    <mergeCell ref="M3:M7"/>
    <mergeCell ref="A89:F89"/>
    <mergeCell ref="A90:F90"/>
    <mergeCell ref="A99:F99"/>
    <mergeCell ref="A45:F45"/>
    <mergeCell ref="A46:F46"/>
    <mergeCell ref="A47:F47"/>
    <mergeCell ref="A98:F98"/>
    <mergeCell ref="A91:F91"/>
    <mergeCell ref="A92:X92"/>
    <mergeCell ref="A97:F97"/>
    <mergeCell ref="A48:X48"/>
    <mergeCell ref="A105:F105"/>
    <mergeCell ref="A106:F106"/>
    <mergeCell ref="A107:X107"/>
    <mergeCell ref="A108:X108"/>
    <mergeCell ref="A110:A111"/>
    <mergeCell ref="A100:X100"/>
    <mergeCell ref="A103:F103"/>
    <mergeCell ref="A104:F104"/>
    <mergeCell ref="A154:A157"/>
    <mergeCell ref="A132:F132"/>
    <mergeCell ref="A133:F133"/>
    <mergeCell ref="A134:F134"/>
    <mergeCell ref="A150:A153"/>
    <mergeCell ref="A112:A113"/>
    <mergeCell ref="A114:A119"/>
    <mergeCell ref="A120:A125"/>
    <mergeCell ref="A146:A149"/>
    <mergeCell ref="A135:X135"/>
    <mergeCell ref="A136:A137"/>
    <mergeCell ref="A126:A131"/>
    <mergeCell ref="A142:A145"/>
    <mergeCell ref="A138:A141"/>
    <mergeCell ref="I188:K188"/>
    <mergeCell ref="A158:A161"/>
    <mergeCell ref="A177:F177"/>
    <mergeCell ref="A173:F173"/>
    <mergeCell ref="A174:F174"/>
    <mergeCell ref="A175:F175"/>
    <mergeCell ref="A176:F176"/>
    <mergeCell ref="A162:A165"/>
    <mergeCell ref="A166:A169"/>
    <mergeCell ref="A178:F178"/>
    <mergeCell ref="A182:M182"/>
    <mergeCell ref="A181:M181"/>
    <mergeCell ref="A180:M180"/>
    <mergeCell ref="C193:K193"/>
    <mergeCell ref="T184:V184"/>
    <mergeCell ref="D190:G190"/>
    <mergeCell ref="I190:K190"/>
    <mergeCell ref="Q184:S184"/>
    <mergeCell ref="D192:G192"/>
    <mergeCell ref="I192:K192"/>
    <mergeCell ref="D188:G188"/>
    <mergeCell ref="W184:X184"/>
    <mergeCell ref="A170:F170"/>
    <mergeCell ref="A179:M179"/>
    <mergeCell ref="A171:F171"/>
    <mergeCell ref="A172:F172"/>
    <mergeCell ref="A183:M183"/>
    <mergeCell ref="A184:M184"/>
    <mergeCell ref="N184:P184"/>
  </mergeCells>
  <phoneticPr fontId="7" type="noConversion"/>
  <pageMargins left="0.75" right="0.75" top="1" bottom="1" header="0.5" footer="0.5"/>
  <pageSetup paperSize="9" scale="56" orientation="landscape" r:id="rId1"/>
  <headerFooter alignWithMargins="0"/>
  <rowBreaks count="1" manualBreakCount="1">
    <brk id="106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3:K18"/>
  <sheetViews>
    <sheetView workbookViewId="0">
      <selection activeCell="A5" sqref="A5"/>
    </sheetView>
  </sheetViews>
  <sheetFormatPr defaultRowHeight="15" x14ac:dyDescent="0.25"/>
  <cols>
    <col min="1" max="1" width="16.28515625" customWidth="1"/>
  </cols>
  <sheetData>
    <row r="3" spans="1:11" x14ac:dyDescent="0.25">
      <c r="A3" t="s">
        <v>359</v>
      </c>
    </row>
    <row r="4" spans="1:11" x14ac:dyDescent="0.25">
      <c r="A4" t="s">
        <v>362</v>
      </c>
    </row>
    <row r="5" spans="1:11" x14ac:dyDescent="0.25">
      <c r="A5" t="s">
        <v>360</v>
      </c>
    </row>
    <row r="6" spans="1:11" ht="22.5" customHeight="1" x14ac:dyDescent="0.25">
      <c r="A6" s="2376" t="s">
        <v>97</v>
      </c>
      <c r="B6" s="2377"/>
      <c r="C6" s="2377"/>
      <c r="D6" s="2377"/>
      <c r="E6" s="2377"/>
      <c r="F6" s="2377"/>
      <c r="G6" s="2377"/>
      <c r="H6" s="2377"/>
      <c r="I6" s="2377"/>
      <c r="J6" s="2377"/>
      <c r="K6" s="2377"/>
    </row>
    <row r="7" spans="1:11" ht="18" customHeight="1" x14ac:dyDescent="0.25">
      <c r="A7" s="2376" t="s">
        <v>98</v>
      </c>
      <c r="B7" s="2377"/>
      <c r="C7" s="2377"/>
      <c r="D7" s="2377"/>
      <c r="E7" s="2377"/>
      <c r="F7" s="2377"/>
      <c r="G7" s="2377"/>
      <c r="H7" s="2377"/>
      <c r="I7" s="2377"/>
      <c r="J7" s="2377"/>
      <c r="K7" s="2377"/>
    </row>
    <row r="8" spans="1:11" ht="14.25" customHeight="1" x14ac:dyDescent="0.25">
      <c r="A8" s="2376" t="s">
        <v>91</v>
      </c>
      <c r="B8" s="2377"/>
      <c r="C8" s="2377"/>
      <c r="D8" s="2377"/>
      <c r="E8" s="2377"/>
      <c r="F8" s="2377"/>
      <c r="G8" s="2377"/>
      <c r="H8" s="2377"/>
      <c r="I8" s="2377"/>
      <c r="J8" s="2377"/>
      <c r="K8" s="2377"/>
    </row>
    <row r="9" spans="1:11" ht="17.25" customHeight="1" x14ac:dyDescent="0.25">
      <c r="A9" s="2376" t="s">
        <v>100</v>
      </c>
      <c r="B9" s="2377"/>
      <c r="C9" s="2377"/>
      <c r="D9" s="2377"/>
      <c r="E9" s="2377"/>
      <c r="F9" s="2377"/>
      <c r="G9" s="2377"/>
      <c r="H9" s="2377"/>
      <c r="I9" s="2377"/>
      <c r="J9" s="2377"/>
      <c r="K9" s="2377"/>
    </row>
    <row r="10" spans="1:11" x14ac:dyDescent="0.25">
      <c r="A10" s="772" t="s">
        <v>86</v>
      </c>
      <c r="B10" s="772"/>
      <c r="C10" s="772"/>
      <c r="D10" s="772"/>
      <c r="E10" s="772"/>
      <c r="F10" s="772"/>
      <c r="G10" s="772"/>
      <c r="H10" s="772"/>
      <c r="I10" s="772"/>
      <c r="J10" s="772"/>
      <c r="K10" s="772"/>
    </row>
    <row r="12" spans="1:11" x14ac:dyDescent="0.25">
      <c r="A12" t="s">
        <v>361</v>
      </c>
    </row>
    <row r="14" spans="1:11" x14ac:dyDescent="0.25">
      <c r="A14" t="s">
        <v>376</v>
      </c>
    </row>
    <row r="18" spans="1:1" x14ac:dyDescent="0.25">
      <c r="A18" t="s">
        <v>380</v>
      </c>
    </row>
  </sheetData>
  <mergeCells count="4">
    <mergeCell ref="A6:K6"/>
    <mergeCell ref="A7:K7"/>
    <mergeCell ref="A8:K8"/>
    <mergeCell ref="A9:K9"/>
  </mergeCells>
  <phoneticPr fontId="7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AP150"/>
  <sheetViews>
    <sheetView view="pageBreakPreview" topLeftCell="A64" zoomScale="110" zoomScaleNormal="100" zoomScaleSheetLayoutView="110" workbookViewId="0">
      <selection activeCell="L27" sqref="L27"/>
    </sheetView>
  </sheetViews>
  <sheetFormatPr defaultRowHeight="15" x14ac:dyDescent="0.25"/>
  <cols>
    <col min="1" max="1" width="3.85546875" style="22" customWidth="1"/>
    <col min="2" max="2" width="4.5703125" style="22" customWidth="1"/>
    <col min="3" max="3" width="46.140625" style="1" customWidth="1"/>
    <col min="4" max="4" width="8.5703125" style="1" customWidth="1"/>
    <col min="5" max="5" width="9.140625" style="11"/>
    <col min="6" max="6" width="7.140625" style="11" customWidth="1"/>
    <col min="7" max="7" width="7.28515625" style="11" customWidth="1"/>
    <col min="8" max="10" width="4.42578125" style="11" customWidth="1"/>
    <col min="11" max="11" width="5.5703125" style="11" customWidth="1"/>
    <col min="12" max="12" width="8.140625" style="11" customWidth="1"/>
    <col min="13" max="13" width="7.7109375" style="11" customWidth="1"/>
    <col min="14" max="14" width="9.140625" style="11"/>
    <col min="15" max="15" width="6.7109375" style="11" customWidth="1"/>
    <col min="16" max="16" width="3.85546875" style="12" customWidth="1"/>
    <col min="17" max="17" width="7" style="12" hidden="1" customWidth="1"/>
    <col min="18" max="18" width="7.42578125" style="12" hidden="1" customWidth="1"/>
    <col min="19" max="19" width="9.140625" style="12" hidden="1" customWidth="1"/>
    <col min="20" max="20" width="7.140625" style="12" hidden="1" customWidth="1"/>
    <col min="21" max="21" width="7.28515625" style="12" hidden="1" customWidth="1"/>
    <col min="22" max="23" width="4.42578125" style="12" hidden="1" customWidth="1"/>
    <col min="24" max="24" width="20.140625" style="12" hidden="1" customWidth="1"/>
    <col min="25" max="25" width="8.28515625" style="12" hidden="1" customWidth="1"/>
    <col min="26" max="26" width="7" style="12" hidden="1" customWidth="1"/>
    <col min="27" max="27" width="11" style="12" hidden="1" customWidth="1"/>
    <col min="28" max="29" width="9.140625" style="12" hidden="1" customWidth="1"/>
    <col min="30" max="30" width="3.85546875" style="12" hidden="1" customWidth="1"/>
    <col min="31" max="31" width="4.5703125" style="12" hidden="1" customWidth="1"/>
    <col min="32" max="32" width="33.28515625" style="12" hidden="1" customWidth="1"/>
    <col min="33" max="33" width="9.140625" style="1115"/>
    <col min="34" max="34" width="9.85546875" style="1115" customWidth="1"/>
    <col min="35" max="35" width="7.28515625" style="12" customWidth="1"/>
    <col min="36" max="38" width="4.42578125" style="12" customWidth="1"/>
    <col min="39" max="39" width="5.5703125" style="12" customWidth="1"/>
    <col min="40" max="40" width="7" style="12" customWidth="1"/>
    <col min="41" max="42" width="9.140625" style="12"/>
    <col min="43" max="16384" width="9.140625" style="11"/>
  </cols>
  <sheetData>
    <row r="1" spans="1:42" x14ac:dyDescent="0.25">
      <c r="C1" s="2378" t="s">
        <v>87</v>
      </c>
      <c r="D1" s="2378"/>
      <c r="E1" s="2378"/>
      <c r="F1" s="2378"/>
      <c r="G1" s="2378"/>
      <c r="H1" s="2378"/>
      <c r="I1" s="2378"/>
      <c r="J1" s="2378"/>
      <c r="K1" s="2378"/>
      <c r="L1" s="2378"/>
      <c r="M1" s="2378"/>
      <c r="N1" s="2378"/>
      <c r="AD1" s="11"/>
      <c r="AE1" s="11"/>
      <c r="AF1" s="11"/>
      <c r="AG1" s="30"/>
      <c r="AH1" s="30"/>
      <c r="AI1" s="11"/>
      <c r="AJ1" s="11"/>
      <c r="AK1" s="11"/>
      <c r="AL1" s="11"/>
      <c r="AM1" s="11"/>
      <c r="AN1" s="11"/>
      <c r="AO1" s="11"/>
      <c r="AP1" s="11"/>
    </row>
    <row r="2" spans="1:42" x14ac:dyDescent="0.25">
      <c r="C2" s="1" t="s">
        <v>50</v>
      </c>
      <c r="AD2" s="11"/>
      <c r="AE2" s="11"/>
      <c r="AF2" s="11"/>
      <c r="AG2" s="30"/>
      <c r="AH2" s="30"/>
      <c r="AI2" s="11"/>
      <c r="AJ2" s="11"/>
      <c r="AK2" s="11"/>
      <c r="AL2" s="11"/>
      <c r="AM2" s="11"/>
      <c r="AN2" s="11"/>
      <c r="AO2" s="11"/>
      <c r="AP2" s="11"/>
    </row>
    <row r="3" spans="1:42" ht="15" customHeight="1" x14ac:dyDescent="0.25">
      <c r="C3" s="2345" t="s">
        <v>0</v>
      </c>
      <c r="D3" s="2348" t="s">
        <v>74</v>
      </c>
      <c r="E3" s="2351" t="s">
        <v>75</v>
      </c>
      <c r="F3" s="2354" t="s">
        <v>2</v>
      </c>
      <c r="G3" s="2354"/>
      <c r="H3" s="2354"/>
      <c r="I3" s="2354"/>
      <c r="J3" s="2354"/>
      <c r="K3" s="2196"/>
      <c r="L3" s="2351" t="s">
        <v>3</v>
      </c>
      <c r="M3" s="2351" t="s">
        <v>4</v>
      </c>
      <c r="N3" s="2351" t="s">
        <v>5</v>
      </c>
      <c r="AD3" s="11"/>
      <c r="AE3" s="11"/>
      <c r="AF3" s="11"/>
      <c r="AG3" s="30"/>
      <c r="AH3" s="30"/>
      <c r="AI3" s="11"/>
      <c r="AJ3" s="11"/>
      <c r="AK3" s="11"/>
      <c r="AL3" s="11"/>
      <c r="AM3" s="11"/>
      <c r="AN3" s="11"/>
      <c r="AO3" s="11"/>
      <c r="AP3" s="11"/>
    </row>
    <row r="4" spans="1:42" x14ac:dyDescent="0.25">
      <c r="C4" s="2346"/>
      <c r="D4" s="2349"/>
      <c r="E4" s="2351"/>
      <c r="F4" s="2351" t="s">
        <v>6</v>
      </c>
      <c r="G4" s="2352" t="s">
        <v>7</v>
      </c>
      <c r="H4" s="2352"/>
      <c r="I4" s="2352"/>
      <c r="J4" s="2352"/>
      <c r="K4" s="2351" t="s">
        <v>8</v>
      </c>
      <c r="L4" s="2351"/>
      <c r="M4" s="2351"/>
      <c r="N4" s="2351"/>
      <c r="AD4" s="11"/>
      <c r="AE4" s="11"/>
      <c r="AF4" s="11"/>
      <c r="AG4" s="30"/>
      <c r="AH4" s="30"/>
      <c r="AI4" s="11"/>
      <c r="AJ4" s="11"/>
      <c r="AK4" s="11"/>
      <c r="AL4" s="11"/>
      <c r="AM4" s="11"/>
      <c r="AN4" s="11"/>
      <c r="AO4" s="11"/>
      <c r="AP4" s="11"/>
    </row>
    <row r="5" spans="1:42" x14ac:dyDescent="0.25">
      <c r="C5" s="2346"/>
      <c r="D5" s="2349"/>
      <c r="E5" s="2351"/>
      <c r="F5" s="2196"/>
      <c r="G5" s="2351" t="s">
        <v>9</v>
      </c>
      <c r="H5" s="2354" t="s">
        <v>10</v>
      </c>
      <c r="I5" s="2196"/>
      <c r="J5" s="2196"/>
      <c r="K5" s="2196"/>
      <c r="L5" s="2351"/>
      <c r="M5" s="2351"/>
      <c r="N5" s="2351"/>
      <c r="AD5" s="11"/>
      <c r="AE5" s="11"/>
      <c r="AF5" s="11"/>
      <c r="AG5" s="30"/>
      <c r="AH5" s="30"/>
      <c r="AI5" s="11"/>
      <c r="AJ5" s="11"/>
      <c r="AK5" s="11"/>
      <c r="AL5" s="11"/>
      <c r="AM5" s="11"/>
      <c r="AN5" s="11"/>
      <c r="AO5" s="11"/>
      <c r="AP5" s="11"/>
    </row>
    <row r="6" spans="1:42" ht="39" x14ac:dyDescent="0.25">
      <c r="C6" s="2346"/>
      <c r="D6" s="2349"/>
      <c r="E6" s="2351"/>
      <c r="F6" s="2196"/>
      <c r="G6" s="2353"/>
      <c r="H6" s="2351" t="s">
        <v>11</v>
      </c>
      <c r="I6" s="2351" t="s">
        <v>12</v>
      </c>
      <c r="J6" s="2351" t="s">
        <v>13</v>
      </c>
      <c r="K6" s="2196"/>
      <c r="L6" s="2351"/>
      <c r="M6" s="2351"/>
      <c r="N6" s="2351"/>
      <c r="AD6" s="11"/>
      <c r="AE6" s="11"/>
      <c r="AF6" s="11"/>
      <c r="AG6" s="39" t="s">
        <v>468</v>
      </c>
      <c r="AH6" s="30" t="s">
        <v>469</v>
      </c>
      <c r="AI6" s="11"/>
      <c r="AJ6" s="11"/>
      <c r="AK6" s="11"/>
      <c r="AL6" s="11"/>
      <c r="AM6" s="11"/>
      <c r="AN6" s="11"/>
      <c r="AO6" s="11"/>
      <c r="AP6" s="11"/>
    </row>
    <row r="7" spans="1:42" x14ac:dyDescent="0.25">
      <c r="C7" s="2346"/>
      <c r="D7" s="2349"/>
      <c r="E7" s="2351"/>
      <c r="F7" s="2196"/>
      <c r="G7" s="2353"/>
      <c r="H7" s="2351"/>
      <c r="I7" s="2351"/>
      <c r="J7" s="2351"/>
      <c r="K7" s="2196"/>
      <c r="L7" s="2351"/>
      <c r="M7" s="2351"/>
      <c r="N7" s="2351"/>
      <c r="AD7" s="11"/>
      <c r="AE7" s="11"/>
      <c r="AF7" s="11"/>
      <c r="AG7" s="30"/>
      <c r="AH7" s="30"/>
      <c r="AI7" s="11"/>
      <c r="AJ7" s="11"/>
      <c r="AK7" s="11"/>
      <c r="AL7" s="11"/>
      <c r="AM7" s="11"/>
      <c r="AN7" s="11"/>
      <c r="AO7" s="11"/>
      <c r="AP7" s="11"/>
    </row>
    <row r="8" spans="1:42" x14ac:dyDescent="0.25">
      <c r="C8" s="2346"/>
      <c r="D8" s="2349"/>
      <c r="E8" s="2351"/>
      <c r="F8" s="2196"/>
      <c r="G8" s="2353"/>
      <c r="H8" s="2351"/>
      <c r="I8" s="2351"/>
      <c r="J8" s="2351"/>
      <c r="K8" s="2196"/>
      <c r="L8" s="2351"/>
      <c r="M8" s="2351"/>
      <c r="N8" s="2351"/>
      <c r="AD8" s="11"/>
      <c r="AE8" s="11"/>
      <c r="AF8" s="11"/>
      <c r="AG8" s="30"/>
      <c r="AH8" s="30"/>
      <c r="AI8" s="11"/>
      <c r="AJ8" s="11"/>
      <c r="AK8" s="11"/>
      <c r="AL8" s="11"/>
      <c r="AM8" s="11"/>
      <c r="AN8" s="11"/>
      <c r="AO8" s="11"/>
      <c r="AP8" s="11"/>
    </row>
    <row r="9" spans="1:42" x14ac:dyDescent="0.25">
      <c r="C9" s="2347"/>
      <c r="D9" s="2350"/>
      <c r="E9" s="2351"/>
      <c r="F9" s="2196"/>
      <c r="G9" s="2353"/>
      <c r="H9" s="2351"/>
      <c r="I9" s="2351"/>
      <c r="J9" s="2351"/>
      <c r="K9" s="2196"/>
      <c r="L9" s="2351"/>
      <c r="M9" s="2351"/>
      <c r="N9" s="2351"/>
      <c r="AD9" s="11"/>
      <c r="AE9" s="11"/>
      <c r="AF9" s="11"/>
      <c r="AG9" s="30"/>
      <c r="AH9" s="30"/>
      <c r="AI9" s="11"/>
      <c r="AJ9" s="11"/>
      <c r="AK9" s="11"/>
      <c r="AL9" s="11"/>
      <c r="AM9" s="11"/>
      <c r="AN9" s="11"/>
      <c r="AO9" s="11"/>
      <c r="AP9" s="11"/>
    </row>
    <row r="10" spans="1:42" x14ac:dyDescent="0.25">
      <c r="A10" s="1085" t="s">
        <v>16</v>
      </c>
      <c r="B10" s="1085" t="s">
        <v>14</v>
      </c>
      <c r="C10" s="1088" t="s">
        <v>422</v>
      </c>
      <c r="D10" s="1089">
        <v>13</v>
      </c>
      <c r="E10" s="1086"/>
      <c r="F10" s="1078"/>
      <c r="G10" s="1080"/>
      <c r="H10" s="1077"/>
      <c r="I10" s="1077"/>
      <c r="J10" s="1077"/>
      <c r="K10" s="1078"/>
      <c r="L10" s="1077"/>
      <c r="M10" s="1077"/>
      <c r="N10" s="1077"/>
      <c r="AD10" s="11"/>
      <c r="AE10" s="11"/>
      <c r="AF10" s="11"/>
      <c r="AG10" s="1122">
        <f>D10+E10</f>
        <v>13</v>
      </c>
      <c r="AH10" s="30">
        <v>13</v>
      </c>
      <c r="AI10" s="42">
        <f>AG10-AH10</f>
        <v>0</v>
      </c>
      <c r="AJ10" s="11"/>
      <c r="AK10" s="11"/>
      <c r="AL10" s="11"/>
      <c r="AM10" s="11"/>
      <c r="AN10" s="11"/>
      <c r="AO10" s="11"/>
      <c r="AP10" s="11"/>
    </row>
    <row r="11" spans="1:42" ht="27" customHeight="1" x14ac:dyDescent="0.25">
      <c r="A11" s="22" t="s">
        <v>16</v>
      </c>
      <c r="B11" s="22" t="s">
        <v>31</v>
      </c>
      <c r="C11" s="23" t="s">
        <v>46</v>
      </c>
      <c r="D11" s="64">
        <v>1</v>
      </c>
      <c r="E11" s="64">
        <v>2</v>
      </c>
      <c r="F11" s="10">
        <f>E11*30</f>
        <v>60</v>
      </c>
      <c r="G11" s="10">
        <f>H11+I11+J11</f>
        <v>30</v>
      </c>
      <c r="H11" s="10">
        <v>15</v>
      </c>
      <c r="I11" s="10"/>
      <c r="J11" s="10">
        <v>15</v>
      </c>
      <c r="K11" s="10">
        <f>F11-G11</f>
        <v>30</v>
      </c>
      <c r="L11" s="9">
        <f>G11/15</f>
        <v>2</v>
      </c>
      <c r="M11" s="10" t="s">
        <v>16</v>
      </c>
      <c r="N11" s="9">
        <f>G11/F11*100</f>
        <v>50</v>
      </c>
      <c r="O11" s="11" t="s">
        <v>107</v>
      </c>
      <c r="R11" s="68"/>
      <c r="T11" s="12" t="s">
        <v>106</v>
      </c>
      <c r="AG11" s="1122">
        <f>D11+E11</f>
        <v>3</v>
      </c>
      <c r="AH11" s="1115">
        <f>'семестровка 4 р'!D93</f>
        <v>3</v>
      </c>
      <c r="AI11" s="42">
        <f t="shared" ref="AI11:AI91" si="0">AG11-AH11</f>
        <v>0</v>
      </c>
      <c r="AN11" s="11"/>
      <c r="AO11" s="11"/>
      <c r="AP11" s="11"/>
    </row>
    <row r="12" spans="1:42" ht="27" customHeight="1" x14ac:dyDescent="0.25">
      <c r="C12" s="23"/>
      <c r="D12" s="64"/>
      <c r="E12" s="64"/>
      <c r="F12" s="10"/>
      <c r="G12" s="10"/>
      <c r="H12" s="10"/>
      <c r="I12" s="10"/>
      <c r="J12" s="10"/>
      <c r="K12" s="10"/>
      <c r="L12" s="9"/>
      <c r="M12" s="10"/>
      <c r="N12" s="9"/>
      <c r="R12" s="68"/>
      <c r="AG12" s="1122"/>
      <c r="AI12" s="42"/>
      <c r="AN12" s="11"/>
      <c r="AO12" s="11"/>
      <c r="AP12" s="11"/>
    </row>
    <row r="13" spans="1:42" x14ac:dyDescent="0.25">
      <c r="A13" s="22" t="s">
        <v>16</v>
      </c>
      <c r="B13" s="22" t="s">
        <v>14</v>
      </c>
      <c r="C13" s="23" t="s">
        <v>17</v>
      </c>
      <c r="D13" s="1060">
        <v>9.5</v>
      </c>
      <c r="E13" s="1061">
        <v>2</v>
      </c>
      <c r="F13" s="10">
        <f>E13*30</f>
        <v>60</v>
      </c>
      <c r="G13" s="10">
        <f>H13+I13+J13</f>
        <v>30</v>
      </c>
      <c r="H13" s="10"/>
      <c r="I13" s="10"/>
      <c r="J13" s="10">
        <v>30</v>
      </c>
      <c r="K13" s="10">
        <f>F13-G13</f>
        <v>30</v>
      </c>
      <c r="L13" s="9" t="s">
        <v>348</v>
      </c>
      <c r="M13" s="10" t="s">
        <v>16</v>
      </c>
      <c r="N13" s="9">
        <f>G13/F13*100</f>
        <v>50</v>
      </c>
      <c r="O13" s="11" t="s">
        <v>68</v>
      </c>
      <c r="R13" s="68" t="s">
        <v>56</v>
      </c>
      <c r="S13" s="69">
        <f>E31+E39+E41+E79</f>
        <v>9</v>
      </c>
      <c r="T13" s="70">
        <f>E11+E31+E39+E41+E57+E79+E98</f>
        <v>15</v>
      </c>
      <c r="V13" s="68"/>
      <c r="W13" s="68"/>
      <c r="X13" s="68"/>
      <c r="Y13" s="68" t="s">
        <v>337</v>
      </c>
      <c r="Z13" s="68" t="s">
        <v>338</v>
      </c>
      <c r="AG13" s="1116">
        <f>'Семестровка уск виправлено'!D13+'Семестровка уск виправлено'!E13+'Семестровка уск виправлено'!E61</f>
        <v>13.5</v>
      </c>
      <c r="AH13" s="1115">
        <f>'семестровка 4 р'!D12+'семестровка 4 р'!D30+'семестровка 4 р'!D52+'семестровка 4 р'!D72</f>
        <v>13.5</v>
      </c>
      <c r="AI13" s="42">
        <f t="shared" si="0"/>
        <v>0</v>
      </c>
      <c r="AN13" s="11"/>
      <c r="AO13" s="11"/>
      <c r="AP13" s="11"/>
    </row>
    <row r="14" spans="1:42" x14ac:dyDescent="0.25">
      <c r="C14" s="23"/>
      <c r="D14" s="1060"/>
      <c r="E14" s="1061"/>
      <c r="F14" s="10"/>
      <c r="G14" s="10"/>
      <c r="H14" s="10"/>
      <c r="I14" s="10"/>
      <c r="J14" s="10"/>
      <c r="K14" s="10"/>
      <c r="L14" s="9"/>
      <c r="M14" s="10"/>
      <c r="N14" s="9"/>
      <c r="R14" s="68"/>
      <c r="S14" s="69"/>
      <c r="T14" s="70"/>
      <c r="V14" s="68"/>
      <c r="W14" s="68"/>
      <c r="X14" s="68"/>
      <c r="Y14" s="68"/>
      <c r="Z14" s="68"/>
      <c r="AG14" s="1116"/>
      <c r="AI14" s="42"/>
      <c r="AN14" s="11"/>
      <c r="AO14" s="11"/>
      <c r="AP14" s="11"/>
    </row>
    <row r="15" spans="1:42" s="477" customFormat="1" x14ac:dyDescent="0.25">
      <c r="A15" s="722" t="s">
        <v>16</v>
      </c>
      <c r="B15" s="723" t="s">
        <v>14</v>
      </c>
      <c r="C15" s="8" t="s">
        <v>52</v>
      </c>
      <c r="D15" s="20"/>
      <c r="E15" s="9"/>
      <c r="F15" s="10"/>
      <c r="G15" s="10"/>
      <c r="H15" s="10"/>
      <c r="I15" s="10"/>
      <c r="J15" s="10"/>
      <c r="K15" s="10"/>
      <c r="L15" s="9"/>
      <c r="M15" s="10"/>
      <c r="N15" s="9"/>
      <c r="O15" s="11"/>
      <c r="P15" s="478"/>
      <c r="Q15" s="478"/>
      <c r="R15" s="479" t="s">
        <v>59</v>
      </c>
      <c r="S15" s="480">
        <f>E19+E33</f>
        <v>3</v>
      </c>
      <c r="T15" s="479">
        <v>3.5</v>
      </c>
      <c r="U15" s="478"/>
      <c r="V15" s="10"/>
      <c r="W15" s="10"/>
      <c r="X15" s="23" t="s">
        <v>47</v>
      </c>
      <c r="Y15" s="479"/>
      <c r="Z15" s="479"/>
      <c r="AA15" s="478"/>
      <c r="AB15" s="478"/>
      <c r="AC15" s="478"/>
      <c r="AD15" s="478"/>
      <c r="AE15" s="478"/>
      <c r="AF15" s="478"/>
      <c r="AG15" s="1118"/>
      <c r="AH15" s="1117"/>
      <c r="AI15" s="42">
        <f t="shared" si="0"/>
        <v>0</v>
      </c>
      <c r="AJ15" s="478"/>
      <c r="AK15" s="478"/>
      <c r="AL15" s="478"/>
      <c r="AM15" s="478"/>
    </row>
    <row r="16" spans="1:42" s="477" customFormat="1" x14ac:dyDescent="0.25">
      <c r="A16" s="722"/>
      <c r="B16" s="723"/>
      <c r="C16" s="8"/>
      <c r="D16" s="20"/>
      <c r="E16" s="9"/>
      <c r="F16" s="10"/>
      <c r="G16" s="10"/>
      <c r="H16" s="10"/>
      <c r="I16" s="10"/>
      <c r="J16" s="10"/>
      <c r="K16" s="10"/>
      <c r="L16" s="9"/>
      <c r="M16" s="10"/>
      <c r="N16" s="9"/>
      <c r="O16" s="11"/>
      <c r="P16" s="478"/>
      <c r="Q16" s="478"/>
      <c r="R16" s="479"/>
      <c r="S16" s="480"/>
      <c r="T16" s="479"/>
      <c r="U16" s="478"/>
      <c r="V16" s="10"/>
      <c r="W16" s="10"/>
      <c r="X16" s="23"/>
      <c r="Y16" s="479"/>
      <c r="Z16" s="479"/>
      <c r="AA16" s="478"/>
      <c r="AB16" s="478"/>
      <c r="AC16" s="478"/>
      <c r="AD16" s="478"/>
      <c r="AE16" s="478"/>
      <c r="AF16" s="478"/>
      <c r="AG16" s="1118"/>
      <c r="AH16" s="1117"/>
      <c r="AI16" s="42"/>
      <c r="AJ16" s="478"/>
      <c r="AK16" s="478"/>
      <c r="AL16" s="478"/>
      <c r="AM16" s="478"/>
    </row>
    <row r="17" spans="1:42" s="477" customFormat="1" x14ac:dyDescent="0.25">
      <c r="A17" s="722" t="s">
        <v>16</v>
      </c>
      <c r="B17" s="723" t="s">
        <v>14</v>
      </c>
      <c r="C17" s="23" t="s">
        <v>76</v>
      </c>
      <c r="D17" s="58">
        <v>4</v>
      </c>
      <c r="E17" s="57"/>
      <c r="F17" s="10"/>
      <c r="G17" s="10"/>
      <c r="H17" s="10"/>
      <c r="I17" s="10"/>
      <c r="J17" s="10"/>
      <c r="K17" s="10"/>
      <c r="L17" s="9"/>
      <c r="M17" s="10"/>
      <c r="N17" s="9"/>
      <c r="O17" s="11"/>
      <c r="P17" s="478"/>
      <c r="Q17" s="478"/>
      <c r="R17" s="479" t="s">
        <v>68</v>
      </c>
      <c r="S17" s="480">
        <f>E13+E61</f>
        <v>4</v>
      </c>
      <c r="T17" s="479">
        <v>4.5</v>
      </c>
      <c r="U17" s="478"/>
      <c r="V17" s="10" t="s">
        <v>16</v>
      </c>
      <c r="W17" s="10" t="s">
        <v>14</v>
      </c>
      <c r="X17" s="23" t="s">
        <v>41</v>
      </c>
      <c r="Y17" s="726">
        <f>SUMIFS(E$11:E$45,A$11:A$45,$A$144,B$11:B$45,$B$144)</f>
        <v>14</v>
      </c>
      <c r="Z17" s="727">
        <f>SUMIFS(D$10:D$45,A$10:A$45,$A$144,B$10:B$45,$B$144)</f>
        <v>47.5</v>
      </c>
      <c r="AA17" s="719">
        <f>D13+D17+D19+D23+D25+D29+D31+D33+D37+D39+D41</f>
        <v>34.5</v>
      </c>
      <c r="AB17" s="719">
        <f>E13+E17+E19+E23+E25+E29+E31+E33+E37+E39+E41</f>
        <v>18</v>
      </c>
      <c r="AC17" s="478"/>
      <c r="AD17" s="478"/>
      <c r="AE17" s="719">
        <f>E13+E17+E19</f>
        <v>3.5</v>
      </c>
      <c r="AF17" s="478"/>
      <c r="AG17" s="1118">
        <f>D17+D19+E19</f>
        <v>7</v>
      </c>
      <c r="AH17" s="1117">
        <f>'семестровка 4 р'!D13</f>
        <v>7</v>
      </c>
      <c r="AI17" s="42">
        <f t="shared" si="0"/>
        <v>0</v>
      </c>
      <c r="AJ17" s="478"/>
      <c r="AK17" s="478"/>
      <c r="AL17" s="478"/>
      <c r="AM17" s="478"/>
    </row>
    <row r="18" spans="1:42" s="477" customFormat="1" x14ac:dyDescent="0.25">
      <c r="A18" s="722"/>
      <c r="B18" s="723"/>
      <c r="C18" s="23"/>
      <c r="D18" s="58"/>
      <c r="E18" s="57"/>
      <c r="F18" s="10"/>
      <c r="G18" s="10"/>
      <c r="H18" s="10"/>
      <c r="I18" s="10"/>
      <c r="J18" s="10"/>
      <c r="K18" s="10"/>
      <c r="L18" s="9"/>
      <c r="M18" s="10"/>
      <c r="N18" s="9"/>
      <c r="O18" s="11"/>
      <c r="P18" s="478"/>
      <c r="Q18" s="478"/>
      <c r="R18" s="479"/>
      <c r="S18" s="480"/>
      <c r="T18" s="479"/>
      <c r="U18" s="478"/>
      <c r="V18" s="10"/>
      <c r="W18" s="10"/>
      <c r="X18" s="23"/>
      <c r="Y18" s="726"/>
      <c r="Z18" s="727"/>
      <c r="AA18" s="719"/>
      <c r="AB18" s="719"/>
      <c r="AC18" s="478"/>
      <c r="AD18" s="478"/>
      <c r="AE18" s="719"/>
      <c r="AF18" s="478"/>
      <c r="AG18" s="1118"/>
      <c r="AH18" s="1117"/>
      <c r="AI18" s="42"/>
      <c r="AJ18" s="478"/>
      <c r="AK18" s="478"/>
      <c r="AL18" s="478"/>
      <c r="AM18" s="478"/>
    </row>
    <row r="19" spans="1:42" s="477" customFormat="1" x14ac:dyDescent="0.25">
      <c r="A19" s="722" t="s">
        <v>16</v>
      </c>
      <c r="B19" s="723" t="s">
        <v>14</v>
      </c>
      <c r="C19" s="23" t="s">
        <v>103</v>
      </c>
      <c r="D19" s="1060">
        <v>1.5</v>
      </c>
      <c r="E19" s="1061">
        <v>1.5</v>
      </c>
      <c r="F19" s="10">
        <f>E19*30</f>
        <v>45</v>
      </c>
      <c r="G19" s="10">
        <f>H19+I19+J19</f>
        <v>30</v>
      </c>
      <c r="H19" s="10">
        <v>15</v>
      </c>
      <c r="I19" s="10"/>
      <c r="J19" s="10">
        <v>15</v>
      </c>
      <c r="K19" s="10">
        <f>F19-G19</f>
        <v>15</v>
      </c>
      <c r="L19" s="9">
        <f>G19/15</f>
        <v>2</v>
      </c>
      <c r="M19" s="10" t="s">
        <v>16</v>
      </c>
      <c r="N19" s="9">
        <f>G19/F19*100</f>
        <v>66.666666666666657</v>
      </c>
      <c r="O19" s="11" t="s">
        <v>59</v>
      </c>
      <c r="P19" s="478"/>
      <c r="Q19" s="478"/>
      <c r="R19" s="479" t="s">
        <v>78</v>
      </c>
      <c r="S19" s="480" t="e">
        <f>E27+E43+E69+#REF!+E71+E73+E81+E83+E99+E100+E101+E102+E103+E104+E105+E106+E107+E124+E125+E126+E127+E128+E129+E130+E131</f>
        <v>#REF!</v>
      </c>
      <c r="T19" s="479">
        <v>82</v>
      </c>
      <c r="U19" s="478"/>
      <c r="V19" s="10" t="s">
        <v>16</v>
      </c>
      <c r="W19" s="10" t="s">
        <v>31</v>
      </c>
      <c r="X19" s="23" t="s">
        <v>42</v>
      </c>
      <c r="Y19" s="726">
        <f>SUMIFS(E$11:E$45,A$11:A$45,$A$145,B$11:B$45,$B$145)</f>
        <v>2</v>
      </c>
      <c r="Z19" s="726">
        <f>SUMIFS(D$11:D$45,A$11:A$45,$A$145,B$11:B$45,$B$145)</f>
        <v>1</v>
      </c>
      <c r="AA19" s="720">
        <f>D11</f>
        <v>1</v>
      </c>
      <c r="AB19" s="720">
        <f>E11</f>
        <v>2</v>
      </c>
      <c r="AC19" s="478"/>
      <c r="AD19" s="478"/>
      <c r="AE19" s="478"/>
      <c r="AF19" s="478"/>
      <c r="AG19" s="1118"/>
      <c r="AH19" s="1117"/>
      <c r="AI19" s="42">
        <f t="shared" si="0"/>
        <v>0</v>
      </c>
      <c r="AJ19" s="478"/>
      <c r="AK19" s="478"/>
      <c r="AL19" s="478"/>
      <c r="AM19" s="478"/>
    </row>
    <row r="20" spans="1:42" s="477" customFormat="1" x14ac:dyDescent="0.25">
      <c r="A20" s="722"/>
      <c r="B20" s="723"/>
      <c r="C20" s="23"/>
      <c r="D20" s="1060"/>
      <c r="E20" s="1061"/>
      <c r="F20" s="10"/>
      <c r="G20" s="10"/>
      <c r="H20" s="10"/>
      <c r="I20" s="10"/>
      <c r="J20" s="10"/>
      <c r="K20" s="10"/>
      <c r="L20" s="9"/>
      <c r="M20" s="10"/>
      <c r="N20" s="9"/>
      <c r="O20" s="11"/>
      <c r="P20" s="478"/>
      <c r="Q20" s="478"/>
      <c r="R20" s="479"/>
      <c r="S20" s="480"/>
      <c r="T20" s="479"/>
      <c r="U20" s="478"/>
      <c r="V20" s="10"/>
      <c r="W20" s="10"/>
      <c r="X20" s="23"/>
      <c r="Y20" s="726"/>
      <c r="Z20" s="726"/>
      <c r="AA20" s="720"/>
      <c r="AB20" s="720"/>
      <c r="AC20" s="478"/>
      <c r="AD20" s="478"/>
      <c r="AE20" s="478"/>
      <c r="AF20" s="478"/>
      <c r="AG20" s="1118"/>
      <c r="AH20" s="1117"/>
      <c r="AI20" s="42"/>
      <c r="AJ20" s="478"/>
      <c r="AK20" s="478"/>
      <c r="AL20" s="478"/>
      <c r="AM20" s="478"/>
    </row>
    <row r="21" spans="1:42" x14ac:dyDescent="0.25">
      <c r="A21" s="724" t="s">
        <v>16</v>
      </c>
      <c r="B21" s="725" t="s">
        <v>14</v>
      </c>
      <c r="C21" s="8" t="s">
        <v>79</v>
      </c>
      <c r="D21" s="20"/>
      <c r="E21" s="9"/>
      <c r="F21" s="10"/>
      <c r="G21" s="10"/>
      <c r="H21" s="10"/>
      <c r="I21" s="10"/>
      <c r="J21" s="10"/>
      <c r="K21" s="10"/>
      <c r="L21" s="9"/>
      <c r="M21" s="10"/>
      <c r="N21" s="9"/>
      <c r="R21" s="68" t="s">
        <v>57</v>
      </c>
      <c r="S21" s="69">
        <f>E45</f>
        <v>3</v>
      </c>
      <c r="T21" s="68">
        <v>3</v>
      </c>
      <c r="V21" s="10"/>
      <c r="W21" s="10"/>
      <c r="X21" s="23" t="s">
        <v>48</v>
      </c>
      <c r="Y21" s="726"/>
      <c r="Z21" s="727"/>
      <c r="AA21" s="721"/>
      <c r="AB21" s="721"/>
      <c r="AG21" s="1116"/>
      <c r="AI21" s="42">
        <f t="shared" si="0"/>
        <v>0</v>
      </c>
      <c r="AN21" s="11"/>
      <c r="AO21" s="11"/>
      <c r="AP21" s="11"/>
    </row>
    <row r="22" spans="1:42" x14ac:dyDescent="0.25">
      <c r="A22" s="724"/>
      <c r="B22" s="725"/>
      <c r="C22" s="8"/>
      <c r="D22" s="20"/>
      <c r="E22" s="9"/>
      <c r="F22" s="10"/>
      <c r="G22" s="10"/>
      <c r="H22" s="10"/>
      <c r="I22" s="10"/>
      <c r="J22" s="10"/>
      <c r="K22" s="10"/>
      <c r="L22" s="9"/>
      <c r="M22" s="10"/>
      <c r="N22" s="9"/>
      <c r="R22" s="68"/>
      <c r="S22" s="69"/>
      <c r="T22" s="68"/>
      <c r="V22" s="10"/>
      <c r="W22" s="10"/>
      <c r="X22" s="23"/>
      <c r="Y22" s="726"/>
      <c r="Z22" s="727"/>
      <c r="AA22" s="721"/>
      <c r="AB22" s="721"/>
      <c r="AG22" s="1116"/>
      <c r="AI22" s="42"/>
      <c r="AN22" s="11"/>
      <c r="AO22" s="11"/>
      <c r="AP22" s="11"/>
    </row>
    <row r="23" spans="1:42" x14ac:dyDescent="0.25">
      <c r="A23" s="1062" t="s">
        <v>16</v>
      </c>
      <c r="B23" s="1063" t="s">
        <v>14</v>
      </c>
      <c r="C23" s="1081" t="s">
        <v>19</v>
      </c>
      <c r="D23" s="1060">
        <v>4</v>
      </c>
      <c r="E23" s="1061">
        <v>2</v>
      </c>
      <c r="F23" s="1064">
        <f t="shared" ref="F23:F33" si="1">E23*30</f>
        <v>60</v>
      </c>
      <c r="G23" s="1064">
        <f>H23+I23+J23</f>
        <v>30</v>
      </c>
      <c r="H23" s="1064">
        <v>15</v>
      </c>
      <c r="I23" s="1064"/>
      <c r="J23" s="1064">
        <v>15</v>
      </c>
      <c r="K23" s="1064">
        <f t="shared" ref="K23:K33" si="2">F23-G23</f>
        <v>30</v>
      </c>
      <c r="L23" s="1061">
        <f>G23/15</f>
        <v>2</v>
      </c>
      <c r="M23" s="1064" t="s">
        <v>16</v>
      </c>
      <c r="N23" s="1061">
        <f t="shared" ref="N23:N33" si="3">G23/F23*100</f>
        <v>50</v>
      </c>
      <c r="O23" s="1065" t="s">
        <v>69</v>
      </c>
      <c r="P23" s="1066"/>
      <c r="R23" s="68" t="s">
        <v>58</v>
      </c>
      <c r="S23" s="69">
        <f>E77</f>
        <v>3</v>
      </c>
      <c r="T23" s="68">
        <v>3</v>
      </c>
      <c r="V23" s="10" t="s">
        <v>13</v>
      </c>
      <c r="W23" s="10" t="s">
        <v>14</v>
      </c>
      <c r="X23" s="23" t="s">
        <v>41</v>
      </c>
      <c r="Y23" s="726">
        <f>SUMIFS(E$11:E$45,A$11:A$45,$A$147,B$11:B$45,$B$147)</f>
        <v>14</v>
      </c>
      <c r="Z23" s="727">
        <f>SUMIFS(D$11:D$45,A$11:A$45,$A$147,B$11:B$45,$B$147)</f>
        <v>11.5</v>
      </c>
      <c r="AA23" s="721">
        <f>D27+D35+D43+D45</f>
        <v>11.5</v>
      </c>
      <c r="AB23" s="721">
        <f>E27+E35+E43+E45</f>
        <v>10</v>
      </c>
      <c r="AG23" s="1122">
        <f>D23+E23</f>
        <v>6</v>
      </c>
      <c r="AH23" s="1115">
        <f>'семестровка 4 р'!D14</f>
        <v>6</v>
      </c>
      <c r="AI23" s="42">
        <f t="shared" si="0"/>
        <v>0</v>
      </c>
      <c r="AN23" s="11"/>
      <c r="AO23" s="11"/>
      <c r="AP23" s="11"/>
    </row>
    <row r="24" spans="1:42" x14ac:dyDescent="0.25">
      <c r="A24" s="1062"/>
      <c r="B24" s="1131"/>
      <c r="C24" s="1081"/>
      <c r="D24" s="1060"/>
      <c r="E24" s="1061"/>
      <c r="F24" s="1064"/>
      <c r="G24" s="1064"/>
      <c r="H24" s="1064"/>
      <c r="I24" s="1064"/>
      <c r="J24" s="1064"/>
      <c r="K24" s="1064"/>
      <c r="L24" s="1061"/>
      <c r="M24" s="1064"/>
      <c r="N24" s="1061"/>
      <c r="O24" s="1065"/>
      <c r="P24" s="1066"/>
      <c r="R24" s="68"/>
      <c r="S24" s="69"/>
      <c r="T24" s="68"/>
      <c r="V24" s="10"/>
      <c r="W24" s="10"/>
      <c r="X24" s="23"/>
      <c r="Y24" s="726"/>
      <c r="Z24" s="727"/>
      <c r="AA24" s="721"/>
      <c r="AB24" s="721"/>
      <c r="AG24" s="1122"/>
      <c r="AI24" s="42"/>
      <c r="AN24" s="11"/>
      <c r="AO24" s="11"/>
      <c r="AP24" s="11"/>
    </row>
    <row r="25" spans="1:42" x14ac:dyDescent="0.25">
      <c r="A25" s="22" t="s">
        <v>13</v>
      </c>
      <c r="B25" s="22" t="s">
        <v>14</v>
      </c>
      <c r="C25" s="23" t="s">
        <v>88</v>
      </c>
      <c r="D25" s="57"/>
      <c r="E25" s="57">
        <v>4</v>
      </c>
      <c r="F25" s="10">
        <f t="shared" si="1"/>
        <v>120</v>
      </c>
      <c r="G25" s="10">
        <f>H25+I25+J25</f>
        <v>45</v>
      </c>
      <c r="H25" s="1087">
        <v>30</v>
      </c>
      <c r="I25" s="1087"/>
      <c r="J25" s="1087">
        <v>15</v>
      </c>
      <c r="K25" s="10">
        <f t="shared" si="2"/>
        <v>75</v>
      </c>
      <c r="L25" s="9">
        <f>G25/15</f>
        <v>3</v>
      </c>
      <c r="M25" s="10" t="s">
        <v>18</v>
      </c>
      <c r="N25" s="9">
        <f t="shared" si="3"/>
        <v>37.5</v>
      </c>
      <c r="O25" s="11" t="s">
        <v>78</v>
      </c>
      <c r="R25" s="68" t="s">
        <v>73</v>
      </c>
      <c r="S25" s="70">
        <f>E11+E57+E98+E121</f>
        <v>9</v>
      </c>
      <c r="T25" s="69">
        <f>E121</f>
        <v>3</v>
      </c>
      <c r="V25" s="10" t="s">
        <v>13</v>
      </c>
      <c r="W25" s="10" t="s">
        <v>31</v>
      </c>
      <c r="X25" s="23" t="s">
        <v>42</v>
      </c>
      <c r="Y25" s="726">
        <f>SUMIFS(E$11:E$45,A$11:A$45,$A$148,B$11:B$45,$B$148)</f>
        <v>0</v>
      </c>
      <c r="Z25" s="727">
        <f>SUMIFS(D$11:D$45,A$11:A$45,$A$148,B$11:B$45,$B$148)</f>
        <v>0</v>
      </c>
      <c r="AA25" s="721"/>
      <c r="AB25" s="721"/>
      <c r="AG25" s="1122">
        <f t="shared" ref="AG25:AG45" si="4">D25+E25</f>
        <v>4</v>
      </c>
      <c r="AH25" s="1115">
        <f>'семестровка 4 р'!D75</f>
        <v>4</v>
      </c>
      <c r="AI25" s="42">
        <f t="shared" si="0"/>
        <v>0</v>
      </c>
      <c r="AN25" s="11"/>
      <c r="AO25" s="11"/>
      <c r="AP25" s="11"/>
    </row>
    <row r="26" spans="1:42" x14ac:dyDescent="0.25">
      <c r="C26" s="23"/>
      <c r="D26" s="57"/>
      <c r="E26" s="57"/>
      <c r="F26" s="10"/>
      <c r="G26" s="10"/>
      <c r="H26" s="1087"/>
      <c r="I26" s="1087"/>
      <c r="J26" s="1087"/>
      <c r="K26" s="10"/>
      <c r="L26" s="9"/>
      <c r="M26" s="10"/>
      <c r="N26" s="9"/>
      <c r="R26" s="68"/>
      <c r="S26" s="70"/>
      <c r="T26" s="69"/>
      <c r="V26" s="10"/>
      <c r="W26" s="10"/>
      <c r="X26" s="23"/>
      <c r="Y26" s="726"/>
      <c r="Z26" s="727"/>
      <c r="AA26" s="721"/>
      <c r="AB26" s="721"/>
      <c r="AG26" s="1122"/>
      <c r="AI26" s="42"/>
      <c r="AN26" s="11"/>
      <c r="AO26" s="11"/>
      <c r="AP26" s="11"/>
    </row>
    <row r="27" spans="1:42" x14ac:dyDescent="0.25">
      <c r="A27" s="22" t="s">
        <v>13</v>
      </c>
      <c r="B27" s="22" t="s">
        <v>14</v>
      </c>
      <c r="C27" s="23" t="s">
        <v>37</v>
      </c>
      <c r="D27" s="58">
        <v>3</v>
      </c>
      <c r="E27" s="57">
        <v>3</v>
      </c>
      <c r="F27" s="10">
        <f t="shared" si="1"/>
        <v>90</v>
      </c>
      <c r="G27" s="10">
        <f>H27+I27+J27</f>
        <v>30</v>
      </c>
      <c r="H27" s="10">
        <v>15</v>
      </c>
      <c r="I27" s="10"/>
      <c r="J27" s="10">
        <v>15</v>
      </c>
      <c r="K27" s="10">
        <f t="shared" si="2"/>
        <v>60</v>
      </c>
      <c r="L27" s="1074">
        <v>3</v>
      </c>
      <c r="M27" s="10" t="s">
        <v>18</v>
      </c>
      <c r="N27" s="9">
        <f t="shared" si="3"/>
        <v>33.333333333333329</v>
      </c>
      <c r="O27" s="11" t="s">
        <v>78</v>
      </c>
      <c r="R27" s="68" t="s">
        <v>71</v>
      </c>
      <c r="S27" s="70">
        <f>E109</f>
        <v>2</v>
      </c>
      <c r="T27" s="68">
        <v>1</v>
      </c>
      <c r="V27" s="68"/>
      <c r="W27" s="68"/>
      <c r="X27" s="68"/>
      <c r="Y27" s="726">
        <f>SUM(Y17:Y25)</f>
        <v>30</v>
      </c>
      <c r="Z27" s="726">
        <f>SUM(Z17:Z25)</f>
        <v>60</v>
      </c>
      <c r="AA27" s="719">
        <f>SUM(AA17:AA25)</f>
        <v>47</v>
      </c>
      <c r="AB27" s="719">
        <f>SUM(AB17:AB25)</f>
        <v>30</v>
      </c>
      <c r="AG27" s="1122">
        <f t="shared" si="4"/>
        <v>6</v>
      </c>
      <c r="AH27" s="1115">
        <f>'семестровка 4 р'!D94</f>
        <v>6</v>
      </c>
      <c r="AI27" s="42">
        <f t="shared" si="0"/>
        <v>0</v>
      </c>
      <c r="AN27" s="11"/>
      <c r="AO27" s="11"/>
      <c r="AP27" s="11"/>
    </row>
    <row r="28" spans="1:42" x14ac:dyDescent="0.25">
      <c r="C28" s="23"/>
      <c r="D28" s="58"/>
      <c r="E28" s="57"/>
      <c r="F28" s="10"/>
      <c r="G28" s="10"/>
      <c r="H28" s="10"/>
      <c r="I28" s="10"/>
      <c r="J28" s="10"/>
      <c r="K28" s="10"/>
      <c r="L28" s="1074"/>
      <c r="M28" s="10"/>
      <c r="N28" s="9"/>
      <c r="R28" s="68"/>
      <c r="S28" s="70"/>
      <c r="T28" s="68"/>
      <c r="V28" s="38"/>
      <c r="W28" s="38"/>
      <c r="X28" s="38"/>
      <c r="Y28" s="1059"/>
      <c r="Z28" s="1059"/>
      <c r="AA28" s="719"/>
      <c r="AB28" s="719"/>
      <c r="AG28" s="1122"/>
      <c r="AI28" s="42"/>
      <c r="AN28" s="11"/>
      <c r="AO28" s="11"/>
      <c r="AP28" s="11"/>
    </row>
    <row r="29" spans="1:42" x14ac:dyDescent="0.25">
      <c r="A29" s="1069" t="s">
        <v>16</v>
      </c>
      <c r="B29" s="1069" t="s">
        <v>14</v>
      </c>
      <c r="C29" s="1081" t="s">
        <v>21</v>
      </c>
      <c r="D29" s="1060">
        <v>4</v>
      </c>
      <c r="E29" s="1061">
        <v>1</v>
      </c>
      <c r="F29" s="1064">
        <f t="shared" si="1"/>
        <v>30</v>
      </c>
      <c r="G29" s="1064">
        <f>H29+I29+J29</f>
        <v>15</v>
      </c>
      <c r="H29" s="1087">
        <v>8</v>
      </c>
      <c r="I29" s="1064"/>
      <c r="J29" s="1064">
        <v>7</v>
      </c>
      <c r="K29" s="1064">
        <f t="shared" si="2"/>
        <v>15</v>
      </c>
      <c r="L29" s="1061">
        <v>1</v>
      </c>
      <c r="M29" s="1064" t="s">
        <v>16</v>
      </c>
      <c r="N29" s="1074">
        <f t="shared" si="3"/>
        <v>50</v>
      </c>
      <c r="O29" s="1065" t="s">
        <v>59</v>
      </c>
      <c r="P29" s="1066"/>
      <c r="R29" s="68" t="s">
        <v>69</v>
      </c>
      <c r="S29" s="69">
        <f>E25</f>
        <v>4</v>
      </c>
      <c r="T29" s="68">
        <v>5</v>
      </c>
      <c r="AG29" s="1122">
        <f t="shared" si="4"/>
        <v>5</v>
      </c>
      <c r="AH29" s="1115">
        <f>'семестровка 4 р'!D16</f>
        <v>5</v>
      </c>
      <c r="AI29" s="42">
        <f t="shared" si="0"/>
        <v>0</v>
      </c>
      <c r="AN29" s="11"/>
      <c r="AO29" s="11"/>
      <c r="AP29" s="11"/>
    </row>
    <row r="30" spans="1:42" x14ac:dyDescent="0.25">
      <c r="A30" s="1069"/>
      <c r="B30" s="1069"/>
      <c r="C30" s="1081"/>
      <c r="D30" s="1060"/>
      <c r="E30" s="1061"/>
      <c r="F30" s="1064"/>
      <c r="G30" s="1064"/>
      <c r="H30" s="1087"/>
      <c r="I30" s="1064"/>
      <c r="J30" s="1064"/>
      <c r="K30" s="1064"/>
      <c r="L30" s="1061"/>
      <c r="M30" s="1064"/>
      <c r="N30" s="1074"/>
      <c r="O30" s="1065"/>
      <c r="P30" s="1066"/>
      <c r="R30" s="68"/>
      <c r="S30" s="69"/>
      <c r="T30" s="68"/>
      <c r="AG30" s="1122"/>
      <c r="AI30" s="42"/>
      <c r="AN30" s="11"/>
      <c r="AO30" s="11"/>
      <c r="AP30" s="11"/>
    </row>
    <row r="31" spans="1:42" x14ac:dyDescent="0.25">
      <c r="A31" s="22" t="s">
        <v>16</v>
      </c>
      <c r="B31" s="22" t="s">
        <v>14</v>
      </c>
      <c r="C31" s="23" t="s">
        <v>61</v>
      </c>
      <c r="D31" s="58"/>
      <c r="E31" s="57">
        <v>1</v>
      </c>
      <c r="F31" s="10">
        <f t="shared" si="1"/>
        <v>30</v>
      </c>
      <c r="G31" s="10">
        <f>H31+I31+J31</f>
        <v>15</v>
      </c>
      <c r="H31" s="10">
        <v>8</v>
      </c>
      <c r="I31" s="10"/>
      <c r="J31" s="10">
        <v>7</v>
      </c>
      <c r="K31" s="10">
        <f t="shared" si="2"/>
        <v>15</v>
      </c>
      <c r="L31" s="9">
        <f>G31/15</f>
        <v>1</v>
      </c>
      <c r="M31" s="10" t="s">
        <v>16</v>
      </c>
      <c r="N31" s="9">
        <f t="shared" si="3"/>
        <v>50</v>
      </c>
      <c r="O31" s="11" t="s">
        <v>56</v>
      </c>
      <c r="R31" s="68"/>
      <c r="S31" s="69" t="e">
        <f>S13+S15+S17+S19+S21+S23+S25+S27+S29</f>
        <v>#REF!</v>
      </c>
      <c r="T31" s="69">
        <f>T13+T15+T17+T19+T21+T23+T25+T27+T29</f>
        <v>120</v>
      </c>
      <c r="AG31" s="1122">
        <f t="shared" si="4"/>
        <v>1</v>
      </c>
      <c r="AH31" s="1115">
        <f>'семестровка 4 р'!D17</f>
        <v>1</v>
      </c>
      <c r="AI31" s="42">
        <f t="shared" si="0"/>
        <v>0</v>
      </c>
      <c r="AN31" s="11"/>
      <c r="AO31" s="11"/>
      <c r="AP31" s="11"/>
    </row>
    <row r="32" spans="1:42" x14ac:dyDescent="0.25">
      <c r="C32" s="23"/>
      <c r="D32" s="58"/>
      <c r="E32" s="57"/>
      <c r="F32" s="10"/>
      <c r="G32" s="10"/>
      <c r="H32" s="10"/>
      <c r="I32" s="10"/>
      <c r="J32" s="10"/>
      <c r="K32" s="10"/>
      <c r="L32" s="9"/>
      <c r="M32" s="10"/>
      <c r="N32" s="9"/>
      <c r="R32" s="38"/>
      <c r="S32" s="1132"/>
      <c r="T32" s="1132"/>
      <c r="AG32" s="1122"/>
      <c r="AI32" s="42"/>
      <c r="AN32" s="11"/>
      <c r="AO32" s="11"/>
      <c r="AP32" s="11"/>
    </row>
    <row r="33" spans="1:42" x14ac:dyDescent="0.25">
      <c r="A33" s="22" t="s">
        <v>16</v>
      </c>
      <c r="B33" s="22" t="s">
        <v>14</v>
      </c>
      <c r="C33" s="23" t="s">
        <v>30</v>
      </c>
      <c r="D33" s="58">
        <v>2.5</v>
      </c>
      <c r="E33" s="57">
        <v>1.5</v>
      </c>
      <c r="F33" s="10">
        <f t="shared" si="1"/>
        <v>45</v>
      </c>
      <c r="G33" s="10">
        <f>H33+I33+J33</f>
        <v>22</v>
      </c>
      <c r="H33" s="10">
        <v>15</v>
      </c>
      <c r="I33" s="10"/>
      <c r="J33" s="10">
        <v>7</v>
      </c>
      <c r="K33" s="10">
        <f t="shared" si="2"/>
        <v>23</v>
      </c>
      <c r="L33" s="9">
        <f>G33/15</f>
        <v>1.4666666666666666</v>
      </c>
      <c r="M33" s="10" t="s">
        <v>16</v>
      </c>
      <c r="N33" s="9">
        <f t="shared" si="3"/>
        <v>48.888888888888886</v>
      </c>
      <c r="O33" s="11" t="s">
        <v>59</v>
      </c>
      <c r="AG33" s="1122">
        <f t="shared" si="4"/>
        <v>4</v>
      </c>
      <c r="AH33" s="1115">
        <f>'семестровка 4 р'!D33</f>
        <v>4</v>
      </c>
      <c r="AI33" s="42">
        <f t="shared" si="0"/>
        <v>0</v>
      </c>
      <c r="AN33" s="11"/>
      <c r="AO33" s="11"/>
      <c r="AP33" s="11"/>
    </row>
    <row r="34" spans="1:42" x14ac:dyDescent="0.25">
      <c r="C34" s="23"/>
      <c r="D34" s="58"/>
      <c r="E34" s="57"/>
      <c r="F34" s="10"/>
      <c r="G34" s="10"/>
      <c r="H34" s="10"/>
      <c r="I34" s="10"/>
      <c r="J34" s="10"/>
      <c r="K34" s="10"/>
      <c r="L34" s="9"/>
      <c r="M34" s="10"/>
      <c r="N34" s="9"/>
      <c r="AG34" s="1122"/>
      <c r="AI34" s="42"/>
      <c r="AN34" s="11"/>
      <c r="AO34" s="11"/>
      <c r="AP34" s="11"/>
    </row>
    <row r="35" spans="1:42" x14ac:dyDescent="0.25">
      <c r="A35" s="22" t="s">
        <v>13</v>
      </c>
      <c r="B35" s="22" t="s">
        <v>14</v>
      </c>
      <c r="C35" s="23" t="s">
        <v>415</v>
      </c>
      <c r="D35" s="58">
        <v>4.5</v>
      </c>
      <c r="E35" s="57"/>
      <c r="F35" s="10"/>
      <c r="G35" s="10"/>
      <c r="H35" s="10"/>
      <c r="I35" s="10"/>
      <c r="J35" s="10"/>
      <c r="K35" s="10"/>
      <c r="L35" s="9"/>
      <c r="M35" s="10"/>
      <c r="N35" s="9"/>
      <c r="AG35" s="1122">
        <f>D35+E35</f>
        <v>4.5</v>
      </c>
      <c r="AH35" s="1115">
        <f>'семестровка 4 р'!D34</f>
        <v>4.5</v>
      </c>
      <c r="AI35" s="42">
        <f t="shared" si="0"/>
        <v>0</v>
      </c>
      <c r="AN35" s="11"/>
      <c r="AO35" s="11"/>
      <c r="AP35" s="11"/>
    </row>
    <row r="36" spans="1:42" x14ac:dyDescent="0.25">
      <c r="C36" s="23"/>
      <c r="D36" s="58"/>
      <c r="E36" s="57"/>
      <c r="F36" s="10"/>
      <c r="G36" s="10"/>
      <c r="H36" s="10"/>
      <c r="I36" s="10"/>
      <c r="J36" s="10"/>
      <c r="K36" s="10"/>
      <c r="L36" s="9"/>
      <c r="M36" s="10"/>
      <c r="N36" s="9"/>
      <c r="AG36" s="1122"/>
      <c r="AI36" s="42"/>
      <c r="AN36" s="11"/>
      <c r="AO36" s="11"/>
      <c r="AP36" s="11"/>
    </row>
    <row r="37" spans="1:42" x14ac:dyDescent="0.25">
      <c r="A37" s="22" t="s">
        <v>16</v>
      </c>
      <c r="B37" s="22" t="s">
        <v>14</v>
      </c>
      <c r="C37" s="23" t="s">
        <v>32</v>
      </c>
      <c r="D37" s="58">
        <v>3</v>
      </c>
      <c r="E37" s="57"/>
      <c r="F37" s="10"/>
      <c r="G37" s="10"/>
      <c r="H37" s="10"/>
      <c r="I37" s="10"/>
      <c r="J37" s="10"/>
      <c r="K37" s="10"/>
      <c r="L37" s="9"/>
      <c r="M37" s="10"/>
      <c r="N37" s="9"/>
      <c r="AG37" s="1122">
        <f t="shared" si="4"/>
        <v>3</v>
      </c>
      <c r="AH37" s="1115">
        <f>'семестровка 4 р'!D35</f>
        <v>3</v>
      </c>
      <c r="AI37" s="42">
        <f t="shared" si="0"/>
        <v>0</v>
      </c>
      <c r="AN37" s="11"/>
      <c r="AO37" s="11"/>
      <c r="AP37" s="11"/>
    </row>
    <row r="38" spans="1:42" x14ac:dyDescent="0.25">
      <c r="C38" s="23"/>
      <c r="D38" s="58"/>
      <c r="E38" s="57"/>
      <c r="F38" s="10"/>
      <c r="G38" s="10"/>
      <c r="H38" s="10"/>
      <c r="I38" s="10"/>
      <c r="J38" s="10"/>
      <c r="K38" s="10"/>
      <c r="L38" s="9"/>
      <c r="M38" s="10"/>
      <c r="N38" s="9"/>
      <c r="AG38" s="1122"/>
      <c r="AI38" s="42"/>
      <c r="AN38" s="11"/>
      <c r="AO38" s="11"/>
      <c r="AP38" s="11"/>
    </row>
    <row r="39" spans="1:42" x14ac:dyDescent="0.25">
      <c r="A39" s="22" t="s">
        <v>16</v>
      </c>
      <c r="B39" s="22" t="s">
        <v>14</v>
      </c>
      <c r="C39" s="23" t="s">
        <v>20</v>
      </c>
      <c r="D39" s="58">
        <v>3</v>
      </c>
      <c r="E39" s="57">
        <v>2</v>
      </c>
      <c r="F39" s="10">
        <f>E39*30</f>
        <v>60</v>
      </c>
      <c r="G39" s="10">
        <f>H39+I39+J39</f>
        <v>30</v>
      </c>
      <c r="H39" s="10">
        <v>15</v>
      </c>
      <c r="I39" s="10"/>
      <c r="J39" s="10">
        <v>15</v>
      </c>
      <c r="K39" s="10">
        <f>F39-G39</f>
        <v>30</v>
      </c>
      <c r="L39" s="9">
        <f>G39/15</f>
        <v>2</v>
      </c>
      <c r="M39" s="10" t="s">
        <v>16</v>
      </c>
      <c r="N39" s="9">
        <f>G39/F39*100</f>
        <v>50</v>
      </c>
      <c r="O39" s="11" t="s">
        <v>56</v>
      </c>
      <c r="AG39" s="1122">
        <f t="shared" si="4"/>
        <v>5</v>
      </c>
      <c r="AH39" s="1115">
        <f>'семестровка 4 р'!D15</f>
        <v>5</v>
      </c>
      <c r="AI39" s="42">
        <f t="shared" si="0"/>
        <v>0</v>
      </c>
      <c r="AN39" s="11"/>
      <c r="AO39" s="11"/>
      <c r="AP39" s="11"/>
    </row>
    <row r="40" spans="1:42" x14ac:dyDescent="0.25">
      <c r="C40" s="23"/>
      <c r="D40" s="1133"/>
      <c r="E40" s="60"/>
      <c r="F40" s="10"/>
      <c r="G40" s="10"/>
      <c r="H40" s="10"/>
      <c r="I40" s="10"/>
      <c r="J40" s="10"/>
      <c r="K40" s="10"/>
      <c r="L40" s="9"/>
      <c r="M40" s="10"/>
      <c r="N40" s="9"/>
      <c r="AG40" s="1122"/>
      <c r="AI40" s="42"/>
      <c r="AN40" s="11"/>
      <c r="AO40" s="11"/>
      <c r="AP40" s="11"/>
    </row>
    <row r="41" spans="1:42" s="6" customFormat="1" x14ac:dyDescent="0.25">
      <c r="A41" s="50" t="s">
        <v>16</v>
      </c>
      <c r="B41" s="50" t="s">
        <v>14</v>
      </c>
      <c r="C41" s="1082" t="s">
        <v>62</v>
      </c>
      <c r="D41" s="60">
        <v>3</v>
      </c>
      <c r="E41" s="60">
        <v>3</v>
      </c>
      <c r="F41" s="10">
        <f>E41*30</f>
        <v>90</v>
      </c>
      <c r="G41" s="10">
        <f>H41+I41+J41</f>
        <v>60</v>
      </c>
      <c r="H41" s="10">
        <v>30</v>
      </c>
      <c r="I41" s="10"/>
      <c r="J41" s="10">
        <v>30</v>
      </c>
      <c r="K41" s="10">
        <f>F41-G41</f>
        <v>30</v>
      </c>
      <c r="L41" s="748">
        <v>4</v>
      </c>
      <c r="M41" s="10" t="s">
        <v>29</v>
      </c>
      <c r="N41" s="1074">
        <f>G41/F41*100</f>
        <v>66.666666666666657</v>
      </c>
      <c r="O41" s="49" t="s">
        <v>56</v>
      </c>
      <c r="P41"/>
      <c r="Q41"/>
      <c r="R41" s="5">
        <f>E31+E39+E41+E79</f>
        <v>9</v>
      </c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 s="1122">
        <f t="shared" si="4"/>
        <v>6</v>
      </c>
      <c r="AH41" s="1119">
        <f>'семестровка 4 р'!D32</f>
        <v>6</v>
      </c>
      <c r="AI41" s="42">
        <f t="shared" si="0"/>
        <v>0</v>
      </c>
      <c r="AJ41"/>
      <c r="AK41"/>
      <c r="AL41"/>
      <c r="AM41"/>
      <c r="AN41" s="49"/>
      <c r="AO41" s="49"/>
      <c r="AP41" s="49"/>
    </row>
    <row r="42" spans="1:42" s="6" customFormat="1" x14ac:dyDescent="0.25">
      <c r="A42" s="50"/>
      <c r="B42" s="50"/>
      <c r="C42" s="1082"/>
      <c r="D42" s="60"/>
      <c r="E42" s="60"/>
      <c r="F42" s="10"/>
      <c r="G42" s="10"/>
      <c r="H42" s="10"/>
      <c r="I42" s="10"/>
      <c r="J42" s="10"/>
      <c r="K42" s="10"/>
      <c r="L42" s="748"/>
      <c r="M42" s="10"/>
      <c r="N42" s="1074"/>
      <c r="O42" s="49"/>
      <c r="P42"/>
      <c r="Q42"/>
      <c r="R42" s="5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 s="1122"/>
      <c r="AH42" s="1119"/>
      <c r="AI42" s="42"/>
      <c r="AJ42"/>
      <c r="AK42"/>
      <c r="AL42"/>
      <c r="AM42"/>
      <c r="AN42" s="49"/>
      <c r="AO42" s="49"/>
      <c r="AP42" s="49"/>
    </row>
    <row r="43" spans="1:42" s="6" customFormat="1" x14ac:dyDescent="0.25">
      <c r="A43" s="22" t="s">
        <v>13</v>
      </c>
      <c r="B43" s="22" t="s">
        <v>14</v>
      </c>
      <c r="C43" s="23" t="s">
        <v>80</v>
      </c>
      <c r="D43" s="58">
        <v>1</v>
      </c>
      <c r="E43" s="1074">
        <v>4</v>
      </c>
      <c r="F43" s="10">
        <f>E43*30</f>
        <v>120</v>
      </c>
      <c r="G43" s="10">
        <f>H43+I43+J43</f>
        <v>60</v>
      </c>
      <c r="H43" s="1075">
        <v>30</v>
      </c>
      <c r="I43" s="1075"/>
      <c r="J43" s="1075">
        <v>30</v>
      </c>
      <c r="K43" s="10">
        <f>F43-G43</f>
        <v>60</v>
      </c>
      <c r="L43" s="9">
        <f>G43/15</f>
        <v>4</v>
      </c>
      <c r="M43" s="10" t="s">
        <v>29</v>
      </c>
      <c r="N43" s="547">
        <f>G43/F43*100</f>
        <v>50</v>
      </c>
      <c r="O43" s="11" t="s">
        <v>78</v>
      </c>
      <c r="P43" s="12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 s="1122">
        <f t="shared" si="4"/>
        <v>5</v>
      </c>
      <c r="AH43" s="1119">
        <f>'семестровка 4 р'!D53</f>
        <v>5</v>
      </c>
      <c r="AI43" s="42">
        <f t="shared" si="0"/>
        <v>0</v>
      </c>
      <c r="AJ43"/>
      <c r="AK43"/>
      <c r="AL43"/>
      <c r="AM43"/>
      <c r="AN43" s="49"/>
      <c r="AO43" s="49"/>
      <c r="AP43" s="49"/>
    </row>
    <row r="44" spans="1:42" s="6" customFormat="1" x14ac:dyDescent="0.25">
      <c r="A44" s="22"/>
      <c r="B44" s="22"/>
      <c r="C44" s="23"/>
      <c r="D44" s="1134"/>
      <c r="E44" s="1074"/>
      <c r="F44" s="10"/>
      <c r="G44" s="10"/>
      <c r="H44" s="1075"/>
      <c r="I44" s="1075"/>
      <c r="J44" s="1075"/>
      <c r="K44" s="10"/>
      <c r="L44" s="9"/>
      <c r="M44" s="10"/>
      <c r="N44" s="547"/>
      <c r="O44" s="11"/>
      <c r="P44" s="12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 s="1122"/>
      <c r="AH44" s="1119"/>
      <c r="AI44" s="42"/>
      <c r="AJ44"/>
      <c r="AK44"/>
      <c r="AL44"/>
      <c r="AM44"/>
      <c r="AN44" s="49"/>
      <c r="AO44" s="49"/>
      <c r="AP44" s="49"/>
    </row>
    <row r="45" spans="1:42" s="6" customFormat="1" ht="15.75" thickBot="1" x14ac:dyDescent="0.3">
      <c r="A45" s="50" t="s">
        <v>13</v>
      </c>
      <c r="B45" s="50" t="s">
        <v>14</v>
      </c>
      <c r="C45" s="1082" t="s">
        <v>44</v>
      </c>
      <c r="D45" s="62">
        <v>3</v>
      </c>
      <c r="E45" s="57">
        <v>3</v>
      </c>
      <c r="F45" s="10">
        <f>E45*30</f>
        <v>90</v>
      </c>
      <c r="G45" s="10">
        <f>H45+I45+J45</f>
        <v>45</v>
      </c>
      <c r="H45" s="10">
        <v>30</v>
      </c>
      <c r="I45" s="10"/>
      <c r="J45" s="10">
        <v>15</v>
      </c>
      <c r="K45" s="10">
        <f>F45-G45</f>
        <v>45</v>
      </c>
      <c r="L45" s="9">
        <f>G45/15</f>
        <v>3</v>
      </c>
      <c r="M45" s="10" t="s">
        <v>16</v>
      </c>
      <c r="N45" s="9">
        <f>G45/F45*100</f>
        <v>50</v>
      </c>
      <c r="O45" s="49" t="s">
        <v>57</v>
      </c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 s="1122">
        <f t="shared" si="4"/>
        <v>6</v>
      </c>
      <c r="AH45" s="1119">
        <f>'семестровка 4 р'!D55</f>
        <v>6</v>
      </c>
      <c r="AI45" s="42">
        <f t="shared" si="0"/>
        <v>0</v>
      </c>
      <c r="AJ45"/>
      <c r="AK45"/>
      <c r="AL45"/>
      <c r="AM45"/>
      <c r="AN45" s="49"/>
      <c r="AO45" s="49"/>
      <c r="AP45" s="49"/>
    </row>
    <row r="46" spans="1:42" ht="15.75" thickBot="1" x14ac:dyDescent="0.3">
      <c r="A46" s="27"/>
      <c r="B46" s="28"/>
      <c r="C46" s="16" t="s">
        <v>23</v>
      </c>
      <c r="D46" s="14">
        <f>SUM(D10:D45)</f>
        <v>60</v>
      </c>
      <c r="E46" s="15">
        <f>SUM(E11:E45)</f>
        <v>30</v>
      </c>
      <c r="F46" s="17"/>
      <c r="G46" s="17"/>
      <c r="H46" s="17"/>
      <c r="I46" s="17"/>
      <c r="J46" s="17"/>
      <c r="K46" s="17"/>
      <c r="L46" s="763">
        <f>SUM(L11:L45)+2</f>
        <v>30.466666666666669</v>
      </c>
      <c r="M46" s="17"/>
      <c r="N46" s="29"/>
      <c r="AD46" s="11"/>
      <c r="AE46" s="11"/>
      <c r="AF46" s="11"/>
      <c r="AG46" s="30"/>
      <c r="AH46" s="30"/>
      <c r="AI46" s="42">
        <f t="shared" si="0"/>
        <v>0</v>
      </c>
      <c r="AJ46" s="11"/>
      <c r="AK46" s="11"/>
      <c r="AL46" s="11"/>
      <c r="AM46" s="11"/>
      <c r="AN46" s="11"/>
      <c r="AO46" s="11"/>
      <c r="AP46" s="11"/>
    </row>
    <row r="47" spans="1:42" x14ac:dyDescent="0.25">
      <c r="C47" s="2"/>
      <c r="D47" s="2"/>
      <c r="E47" s="3"/>
      <c r="F47" s="3"/>
      <c r="G47" s="3"/>
      <c r="H47" s="3"/>
      <c r="I47" s="3"/>
      <c r="J47" s="3"/>
      <c r="K47" s="3"/>
      <c r="L47" s="3"/>
      <c r="M47" s="3"/>
      <c r="R47" s="12">
        <v>39</v>
      </c>
      <c r="AD47" s="11"/>
      <c r="AE47" s="11"/>
      <c r="AF47" s="11"/>
      <c r="AG47" s="30"/>
      <c r="AH47" s="30"/>
      <c r="AI47" s="42">
        <f t="shared" si="0"/>
        <v>0</v>
      </c>
      <c r="AJ47" s="11"/>
      <c r="AK47" s="11"/>
      <c r="AL47" s="11"/>
      <c r="AM47" s="11"/>
      <c r="AN47" s="11"/>
      <c r="AO47" s="11"/>
      <c r="AP47" s="11"/>
    </row>
    <row r="48" spans="1:42" x14ac:dyDescent="0.25">
      <c r="C48" s="1" t="s">
        <v>24</v>
      </c>
      <c r="R48" s="12">
        <v>37</v>
      </c>
      <c r="AD48" s="11"/>
      <c r="AE48" s="11"/>
      <c r="AF48" s="11"/>
      <c r="AG48" s="30"/>
      <c r="AH48" s="30"/>
      <c r="AI48" s="42">
        <f t="shared" si="0"/>
        <v>0</v>
      </c>
      <c r="AJ48" s="11"/>
      <c r="AK48" s="11"/>
      <c r="AL48" s="11"/>
      <c r="AM48" s="11"/>
      <c r="AN48" s="11"/>
      <c r="AO48" s="11"/>
      <c r="AP48" s="11"/>
    </row>
    <row r="49" spans="1:42" x14ac:dyDescent="0.25">
      <c r="C49" s="2345" t="s">
        <v>0</v>
      </c>
      <c r="D49" s="2348" t="s">
        <v>74</v>
      </c>
      <c r="E49" s="2351" t="s">
        <v>1</v>
      </c>
      <c r="F49" s="2354" t="s">
        <v>2</v>
      </c>
      <c r="G49" s="2354"/>
      <c r="H49" s="2354"/>
      <c r="I49" s="2354"/>
      <c r="J49" s="2354"/>
      <c r="K49" s="2196"/>
      <c r="L49" s="2351" t="s">
        <v>3</v>
      </c>
      <c r="M49" s="2351" t="s">
        <v>4</v>
      </c>
      <c r="N49" s="2351" t="s">
        <v>5</v>
      </c>
      <c r="R49" s="12">
        <v>25</v>
      </c>
      <c r="AD49" s="11"/>
      <c r="AE49" s="11"/>
      <c r="AF49" s="11"/>
      <c r="AG49" s="30"/>
      <c r="AH49" s="30"/>
      <c r="AI49" s="42">
        <f t="shared" si="0"/>
        <v>0</v>
      </c>
      <c r="AJ49" s="11"/>
      <c r="AK49" s="11"/>
      <c r="AL49" s="11"/>
      <c r="AM49" s="11"/>
      <c r="AN49" s="11"/>
      <c r="AO49" s="11"/>
      <c r="AP49" s="11"/>
    </row>
    <row r="50" spans="1:42" x14ac:dyDescent="0.25">
      <c r="C50" s="2346"/>
      <c r="D50" s="2349"/>
      <c r="E50" s="2351"/>
      <c r="F50" s="2351" t="s">
        <v>6</v>
      </c>
      <c r="G50" s="2352" t="s">
        <v>7</v>
      </c>
      <c r="H50" s="2352"/>
      <c r="I50" s="2352"/>
      <c r="J50" s="2352"/>
      <c r="K50" s="2351" t="s">
        <v>25</v>
      </c>
      <c r="L50" s="2351"/>
      <c r="M50" s="2351"/>
      <c r="N50" s="2351"/>
      <c r="R50" s="12">
        <v>19</v>
      </c>
      <c r="AD50" s="11"/>
      <c r="AE50" s="11"/>
      <c r="AF50" s="11"/>
      <c r="AG50" s="30"/>
      <c r="AH50" s="30"/>
      <c r="AI50" s="42">
        <f t="shared" si="0"/>
        <v>0</v>
      </c>
      <c r="AJ50" s="11"/>
      <c r="AK50" s="11"/>
      <c r="AL50" s="11"/>
      <c r="AM50" s="11"/>
      <c r="AN50" s="11"/>
      <c r="AO50" s="11"/>
      <c r="AP50" s="11"/>
    </row>
    <row r="51" spans="1:42" x14ac:dyDescent="0.25">
      <c r="C51" s="2346"/>
      <c r="D51" s="2349"/>
      <c r="E51" s="2351"/>
      <c r="F51" s="2196"/>
      <c r="G51" s="2351" t="s">
        <v>9</v>
      </c>
      <c r="H51" s="2354" t="s">
        <v>10</v>
      </c>
      <c r="I51" s="2196"/>
      <c r="J51" s="2196"/>
      <c r="K51" s="2196"/>
      <c r="L51" s="2351"/>
      <c r="M51" s="2351"/>
      <c r="N51" s="2351"/>
      <c r="R51" s="12">
        <f>SUM(R47:R50)</f>
        <v>120</v>
      </c>
      <c r="AD51" s="11"/>
      <c r="AE51" s="11"/>
      <c r="AF51" s="11"/>
      <c r="AG51" s="30"/>
      <c r="AH51" s="30"/>
      <c r="AI51" s="42">
        <f t="shared" si="0"/>
        <v>0</v>
      </c>
      <c r="AJ51" s="11"/>
      <c r="AK51" s="11"/>
      <c r="AL51" s="11"/>
      <c r="AM51" s="11"/>
      <c r="AN51" s="11"/>
      <c r="AO51" s="11"/>
      <c r="AP51" s="11"/>
    </row>
    <row r="52" spans="1:42" x14ac:dyDescent="0.25">
      <c r="C52" s="2346"/>
      <c r="D52" s="2349"/>
      <c r="E52" s="2351"/>
      <c r="F52" s="2196"/>
      <c r="G52" s="2353"/>
      <c r="H52" s="2355" t="s">
        <v>26</v>
      </c>
      <c r="I52" s="2355" t="s">
        <v>27</v>
      </c>
      <c r="J52" s="2355" t="s">
        <v>28</v>
      </c>
      <c r="K52" s="2196"/>
      <c r="L52" s="2351"/>
      <c r="M52" s="2351"/>
      <c r="N52" s="2351"/>
      <c r="AD52" s="11"/>
      <c r="AE52" s="11"/>
      <c r="AF52" s="11"/>
      <c r="AG52" s="30"/>
      <c r="AH52" s="30"/>
      <c r="AI52" s="42">
        <f t="shared" si="0"/>
        <v>0</v>
      </c>
      <c r="AJ52" s="11"/>
      <c r="AK52" s="11"/>
      <c r="AL52" s="11"/>
      <c r="AM52" s="11"/>
      <c r="AN52" s="11"/>
      <c r="AO52" s="11"/>
      <c r="AP52" s="11"/>
    </row>
    <row r="53" spans="1:42" x14ac:dyDescent="0.25">
      <c r="C53" s="2346"/>
      <c r="D53" s="2349"/>
      <c r="E53" s="2351"/>
      <c r="F53" s="2196"/>
      <c r="G53" s="2353"/>
      <c r="H53" s="2355"/>
      <c r="I53" s="2355"/>
      <c r="J53" s="2355"/>
      <c r="K53" s="2196"/>
      <c r="L53" s="2351"/>
      <c r="M53" s="2351"/>
      <c r="N53" s="2351"/>
      <c r="AD53" s="11"/>
      <c r="AE53" s="11"/>
      <c r="AF53" s="11"/>
      <c r="AG53" s="30"/>
      <c r="AH53" s="30"/>
      <c r="AI53" s="42">
        <f t="shared" si="0"/>
        <v>0</v>
      </c>
      <c r="AJ53" s="11"/>
      <c r="AK53" s="11"/>
      <c r="AL53" s="11"/>
      <c r="AM53" s="11"/>
      <c r="AN53" s="11"/>
      <c r="AO53" s="11"/>
      <c r="AP53" s="11"/>
    </row>
    <row r="54" spans="1:42" x14ac:dyDescent="0.25">
      <c r="C54" s="2346"/>
      <c r="D54" s="2349"/>
      <c r="E54" s="2351"/>
      <c r="F54" s="2196"/>
      <c r="G54" s="2353"/>
      <c r="H54" s="2355"/>
      <c r="I54" s="2355"/>
      <c r="J54" s="2355"/>
      <c r="K54" s="2196"/>
      <c r="L54" s="2351"/>
      <c r="M54" s="2351"/>
      <c r="N54" s="2351"/>
      <c r="AD54" s="11"/>
      <c r="AE54" s="11"/>
      <c r="AF54" s="11"/>
      <c r="AG54" s="30"/>
      <c r="AH54" s="30"/>
      <c r="AI54" s="42">
        <f t="shared" si="0"/>
        <v>0</v>
      </c>
      <c r="AJ54" s="11"/>
      <c r="AK54" s="11"/>
      <c r="AL54" s="11"/>
      <c r="AM54" s="11"/>
      <c r="AN54" s="11"/>
      <c r="AO54" s="11"/>
      <c r="AP54" s="11"/>
    </row>
    <row r="55" spans="1:42" ht="15" customHeight="1" x14ac:dyDescent="0.25">
      <c r="C55" s="2347"/>
      <c r="D55" s="2350"/>
      <c r="E55" s="2351"/>
      <c r="F55" s="2196"/>
      <c r="G55" s="2353"/>
      <c r="H55" s="2355"/>
      <c r="I55" s="2355"/>
      <c r="J55" s="2355"/>
      <c r="K55" s="2196"/>
      <c r="L55" s="2351"/>
      <c r="M55" s="2351"/>
      <c r="N55" s="2351"/>
      <c r="AD55" s="11"/>
      <c r="AE55" s="11"/>
      <c r="AF55" s="11"/>
      <c r="AG55" s="30"/>
      <c r="AH55" s="30"/>
      <c r="AI55" s="42">
        <f t="shared" si="0"/>
        <v>0</v>
      </c>
      <c r="AJ55" s="11"/>
      <c r="AK55" s="11"/>
      <c r="AL55" s="11"/>
      <c r="AM55" s="11"/>
      <c r="AN55" s="11"/>
      <c r="AO55" s="11"/>
      <c r="AP55" s="11"/>
    </row>
    <row r="56" spans="1:42" x14ac:dyDescent="0.25">
      <c r="A56" s="22" t="s">
        <v>13</v>
      </c>
      <c r="B56" s="22" t="s">
        <v>14</v>
      </c>
      <c r="C56" s="8" t="s">
        <v>95</v>
      </c>
      <c r="D56" s="58">
        <v>4.5</v>
      </c>
      <c r="E56" s="64"/>
      <c r="F56" s="10"/>
      <c r="G56" s="10"/>
      <c r="H56" s="10"/>
      <c r="I56" s="10"/>
      <c r="J56" s="10"/>
      <c r="K56" s="10"/>
      <c r="L56" s="9"/>
      <c r="M56" s="10"/>
      <c r="N56" s="9"/>
      <c r="AG56" s="1122">
        <f t="shared" ref="AG56:AG85" si="5">D56+E56</f>
        <v>4.5</v>
      </c>
      <c r="AH56" s="1115">
        <f>'семестровка 4 р'!D70</f>
        <v>4.5</v>
      </c>
      <c r="AI56" s="42">
        <f t="shared" si="0"/>
        <v>0</v>
      </c>
      <c r="AN56" s="11"/>
      <c r="AO56" s="11"/>
      <c r="AP56" s="11"/>
    </row>
    <row r="57" spans="1:42" ht="26.25" x14ac:dyDescent="0.25">
      <c r="A57" s="22" t="s">
        <v>16</v>
      </c>
      <c r="B57" s="22" t="s">
        <v>31</v>
      </c>
      <c r="C57" s="23" t="s">
        <v>36</v>
      </c>
      <c r="D57" s="58">
        <v>2</v>
      </c>
      <c r="E57" s="57">
        <v>2</v>
      </c>
      <c r="F57" s="10">
        <f>E57*30</f>
        <v>60</v>
      </c>
      <c r="G57" s="10">
        <f>H57+I57+J57</f>
        <v>18</v>
      </c>
      <c r="H57" s="10"/>
      <c r="I57" s="10"/>
      <c r="J57" s="10">
        <v>18</v>
      </c>
      <c r="K57" s="10">
        <f>F57-G57</f>
        <v>42</v>
      </c>
      <c r="L57" s="9">
        <f>G57/9</f>
        <v>2</v>
      </c>
      <c r="M57" s="10" t="s">
        <v>16</v>
      </c>
      <c r="N57" s="547">
        <f>G57/F57*100</f>
        <v>30</v>
      </c>
      <c r="O57" s="11" t="s">
        <v>107</v>
      </c>
      <c r="P57" s="12" t="s">
        <v>63</v>
      </c>
      <c r="V57" s="68"/>
      <c r="W57" s="68"/>
      <c r="X57" s="68"/>
      <c r="Y57" s="68" t="s">
        <v>337</v>
      </c>
      <c r="Z57" s="68" t="s">
        <v>338</v>
      </c>
      <c r="AG57" s="1122">
        <f t="shared" si="5"/>
        <v>4</v>
      </c>
      <c r="AH57" s="1115">
        <f>'семестровка 4 р'!D113</f>
        <v>4</v>
      </c>
      <c r="AI57" s="42">
        <f t="shared" si="0"/>
        <v>0</v>
      </c>
      <c r="AN57" s="11"/>
      <c r="AO57" s="11"/>
      <c r="AP57" s="11"/>
    </row>
    <row r="58" spans="1:42" x14ac:dyDescent="0.25">
      <c r="C58" s="23"/>
      <c r="D58" s="58"/>
      <c r="E58" s="57"/>
      <c r="F58" s="10"/>
      <c r="G58" s="10"/>
      <c r="H58" s="10"/>
      <c r="I58" s="10"/>
      <c r="J58" s="10"/>
      <c r="K58" s="10"/>
      <c r="L58" s="9"/>
      <c r="M58" s="10"/>
      <c r="N58" s="547"/>
      <c r="V58" s="68"/>
      <c r="W58" s="68"/>
      <c r="X58" s="68"/>
      <c r="Y58" s="68"/>
      <c r="Z58" s="68"/>
      <c r="AG58" s="1122"/>
      <c r="AI58" s="42"/>
      <c r="AN58" s="11"/>
      <c r="AO58" s="11"/>
      <c r="AP58" s="11"/>
    </row>
    <row r="59" spans="1:42" x14ac:dyDescent="0.25">
      <c r="A59" s="1062" t="s">
        <v>16</v>
      </c>
      <c r="B59" s="1063" t="s">
        <v>14</v>
      </c>
      <c r="C59" s="1081" t="s">
        <v>33</v>
      </c>
      <c r="D59" s="1071">
        <v>3</v>
      </c>
      <c r="E59" s="1061">
        <v>3</v>
      </c>
      <c r="F59" s="1064">
        <f>E59*30</f>
        <v>90</v>
      </c>
      <c r="G59" s="1064">
        <f>H59+I59+J59</f>
        <v>36</v>
      </c>
      <c r="H59" s="1064">
        <v>18</v>
      </c>
      <c r="I59" s="1064"/>
      <c r="J59" s="1064">
        <v>18</v>
      </c>
      <c r="K59" s="1064">
        <f>F59-G59</f>
        <v>54</v>
      </c>
      <c r="L59" s="1061">
        <f>G59/9</f>
        <v>4</v>
      </c>
      <c r="M59" s="1064" t="s">
        <v>16</v>
      </c>
      <c r="N59" s="1061">
        <f>G59/F59*100</f>
        <v>40</v>
      </c>
      <c r="O59" s="1065" t="s">
        <v>69</v>
      </c>
      <c r="P59" s="1072" t="s">
        <v>63</v>
      </c>
      <c r="V59" s="68"/>
      <c r="W59" s="68"/>
      <c r="X59" s="68"/>
      <c r="Y59" s="68"/>
      <c r="Z59" s="68"/>
      <c r="AG59" s="1122">
        <f t="shared" si="5"/>
        <v>6</v>
      </c>
      <c r="AH59" s="1115">
        <f>'семестровка 4 р'!D31</f>
        <v>6</v>
      </c>
      <c r="AI59" s="42">
        <f t="shared" si="0"/>
        <v>0</v>
      </c>
      <c r="AN59" s="11"/>
      <c r="AO59" s="11"/>
      <c r="AP59" s="11"/>
    </row>
    <row r="60" spans="1:42" x14ac:dyDescent="0.25">
      <c r="A60" s="1062"/>
      <c r="B60" s="1131"/>
      <c r="C60" s="1081"/>
      <c r="D60" s="1071"/>
      <c r="E60" s="1061"/>
      <c r="F60" s="1064"/>
      <c r="G60" s="1064"/>
      <c r="H60" s="1064"/>
      <c r="I60" s="1064"/>
      <c r="J60" s="1064"/>
      <c r="K60" s="1064"/>
      <c r="L60" s="1061"/>
      <c r="M60" s="1064"/>
      <c r="N60" s="1061"/>
      <c r="O60" s="1065"/>
      <c r="P60" s="1072"/>
      <c r="V60" s="68"/>
      <c r="W60" s="68"/>
      <c r="X60" s="68"/>
      <c r="Y60" s="68"/>
      <c r="Z60" s="68"/>
      <c r="AG60" s="1122"/>
      <c r="AI60" s="42"/>
      <c r="AN60" s="11"/>
      <c r="AO60" s="11"/>
      <c r="AP60" s="11"/>
    </row>
    <row r="61" spans="1:42" x14ac:dyDescent="0.25">
      <c r="A61" s="22" t="s">
        <v>16</v>
      </c>
      <c r="B61" s="22" t="s">
        <v>14</v>
      </c>
      <c r="C61" s="23" t="s">
        <v>17</v>
      </c>
      <c r="D61" s="58"/>
      <c r="E61" s="57">
        <v>2</v>
      </c>
      <c r="F61" s="10">
        <f>E61*30</f>
        <v>60</v>
      </c>
      <c r="G61" s="10">
        <f>H61+I61+J61</f>
        <v>36</v>
      </c>
      <c r="H61" s="10"/>
      <c r="I61" s="10"/>
      <c r="J61" s="10">
        <v>36</v>
      </c>
      <c r="K61" s="10">
        <f>F61-G61</f>
        <v>24</v>
      </c>
      <c r="L61" s="9" t="s">
        <v>348</v>
      </c>
      <c r="M61" s="10" t="s">
        <v>16</v>
      </c>
      <c r="N61" s="9">
        <f>G61/F61*100</f>
        <v>60</v>
      </c>
      <c r="O61" s="11" t="s">
        <v>68</v>
      </c>
      <c r="P61" s="12" t="s">
        <v>346</v>
      </c>
      <c r="V61" s="10"/>
      <c r="W61" s="10"/>
      <c r="X61" s="23" t="s">
        <v>47</v>
      </c>
      <c r="Y61" s="479"/>
      <c r="Z61" s="479"/>
      <c r="AG61" s="1122"/>
      <c r="AI61" s="42">
        <f t="shared" si="0"/>
        <v>0</v>
      </c>
      <c r="AN61" s="11"/>
      <c r="AO61" s="11"/>
      <c r="AP61" s="11"/>
    </row>
    <row r="62" spans="1:42" x14ac:dyDescent="0.25">
      <c r="C62" s="23"/>
      <c r="D62" s="58"/>
      <c r="E62" s="57"/>
      <c r="F62" s="10"/>
      <c r="G62" s="10"/>
      <c r="H62" s="10"/>
      <c r="I62" s="10"/>
      <c r="J62" s="10"/>
      <c r="K62" s="10"/>
      <c r="L62" s="9"/>
      <c r="M62" s="10"/>
      <c r="N62" s="9"/>
      <c r="V62" s="10"/>
      <c r="W62" s="10"/>
      <c r="X62" s="23"/>
      <c r="Y62" s="479"/>
      <c r="Z62" s="479"/>
      <c r="AG62" s="1122">
        <f t="shared" si="5"/>
        <v>0</v>
      </c>
      <c r="AI62" s="42">
        <f t="shared" si="0"/>
        <v>0</v>
      </c>
      <c r="AN62" s="11"/>
      <c r="AO62" s="11"/>
      <c r="AP62" s="11"/>
    </row>
    <row r="63" spans="1:42" x14ac:dyDescent="0.25">
      <c r="C63" s="8" t="s">
        <v>77</v>
      </c>
      <c r="D63" s="20"/>
      <c r="E63" s="9"/>
      <c r="F63" s="10"/>
      <c r="G63" s="10"/>
      <c r="H63" s="10"/>
      <c r="I63" s="10"/>
      <c r="J63" s="10"/>
      <c r="K63" s="10"/>
      <c r="L63" s="9"/>
      <c r="M63" s="10"/>
      <c r="N63" s="9"/>
      <c r="V63" s="10" t="s">
        <v>16</v>
      </c>
      <c r="W63" s="10" t="s">
        <v>14</v>
      </c>
      <c r="X63" s="23" t="s">
        <v>41</v>
      </c>
      <c r="Y63" s="726">
        <f>SUMIFS(E$56:E$86,A$56:A$86,$A$144,B$56:B$86,$B$144)</f>
        <v>5</v>
      </c>
      <c r="Z63" s="727">
        <f>SUMIFS(D$56:D$86,A$56:A$86,$A$144,B$56:B$86,$B$144)</f>
        <v>8</v>
      </c>
      <c r="AG63" s="1122">
        <f t="shared" si="5"/>
        <v>0</v>
      </c>
      <c r="AI63" s="42">
        <f t="shared" si="0"/>
        <v>0</v>
      </c>
      <c r="AN63" s="11"/>
      <c r="AO63" s="11"/>
      <c r="AP63" s="11"/>
    </row>
    <row r="64" spans="1:42" x14ac:dyDescent="0.25">
      <c r="C64" s="8"/>
      <c r="D64" s="20"/>
      <c r="E64" s="9"/>
      <c r="F64" s="10"/>
      <c r="G64" s="10"/>
      <c r="H64" s="10"/>
      <c r="I64" s="10"/>
      <c r="J64" s="10"/>
      <c r="K64" s="10"/>
      <c r="L64" s="9"/>
      <c r="M64" s="10"/>
      <c r="N64" s="9"/>
      <c r="V64" s="10"/>
      <c r="W64" s="10"/>
      <c r="X64" s="23"/>
      <c r="Y64" s="726"/>
      <c r="Z64" s="727"/>
      <c r="AG64" s="1122">
        <f t="shared" si="5"/>
        <v>0</v>
      </c>
      <c r="AI64" s="42">
        <f t="shared" si="0"/>
        <v>0</v>
      </c>
      <c r="AN64" s="11"/>
      <c r="AO64" s="11"/>
      <c r="AP64" s="11"/>
    </row>
    <row r="65" spans="1:42" x14ac:dyDescent="0.25">
      <c r="A65" s="22" t="s">
        <v>16</v>
      </c>
      <c r="B65" s="22" t="s">
        <v>31</v>
      </c>
      <c r="C65" s="23" t="s">
        <v>470</v>
      </c>
      <c r="D65" s="58">
        <v>3.5</v>
      </c>
      <c r="E65" s="57"/>
      <c r="F65" s="10"/>
      <c r="G65" s="10"/>
      <c r="H65" s="10"/>
      <c r="I65" s="10"/>
      <c r="J65" s="10"/>
      <c r="K65" s="10"/>
      <c r="L65" s="9"/>
      <c r="M65" s="10"/>
      <c r="N65" s="9"/>
      <c r="V65" s="10" t="s">
        <v>16</v>
      </c>
      <c r="W65" s="10" t="s">
        <v>31</v>
      </c>
      <c r="X65" s="23" t="s">
        <v>42</v>
      </c>
      <c r="Y65" s="726">
        <f>SUMIFS(E$56:E$86,A$56:A$86,$A$145,B$56:B$86,$B$145)</f>
        <v>2</v>
      </c>
      <c r="Z65" s="726">
        <f>SUMIFS(D$56:D$86,A$56:A$86,$A$145,B$56:B$86,$B$145)</f>
        <v>8.5</v>
      </c>
      <c r="AG65" s="1122">
        <f t="shared" si="5"/>
        <v>3.5</v>
      </c>
      <c r="AH65" s="1115">
        <f>'семестровка 4 р'!D76</f>
        <v>3.5</v>
      </c>
      <c r="AI65" s="42">
        <f t="shared" si="0"/>
        <v>0</v>
      </c>
      <c r="AN65" s="11"/>
      <c r="AO65" s="11"/>
      <c r="AP65" s="11"/>
    </row>
    <row r="66" spans="1:42" x14ac:dyDescent="0.25">
      <c r="C66" s="23"/>
      <c r="D66" s="58"/>
      <c r="E66" s="57"/>
      <c r="F66" s="10"/>
      <c r="G66" s="10"/>
      <c r="H66" s="10"/>
      <c r="I66" s="10"/>
      <c r="J66" s="10"/>
      <c r="K66" s="10"/>
      <c r="L66" s="9"/>
      <c r="M66" s="10"/>
      <c r="N66" s="9"/>
      <c r="V66" s="10"/>
      <c r="W66" s="10"/>
      <c r="X66" s="23"/>
      <c r="Y66" s="726"/>
      <c r="Z66" s="726"/>
      <c r="AG66" s="1122">
        <f t="shared" si="5"/>
        <v>0</v>
      </c>
      <c r="AI66" s="42">
        <f t="shared" si="0"/>
        <v>0</v>
      </c>
      <c r="AN66" s="11"/>
      <c r="AO66" s="11"/>
      <c r="AP66" s="11"/>
    </row>
    <row r="67" spans="1:42" x14ac:dyDescent="0.25">
      <c r="A67" s="22" t="s">
        <v>16</v>
      </c>
      <c r="B67" s="22" t="s">
        <v>31</v>
      </c>
      <c r="C67" s="23" t="s">
        <v>49</v>
      </c>
      <c r="D67" s="58">
        <v>3</v>
      </c>
      <c r="E67" s="57"/>
      <c r="F67" s="10"/>
      <c r="G67" s="10"/>
      <c r="H67" s="10"/>
      <c r="I67" s="10"/>
      <c r="J67" s="10"/>
      <c r="K67" s="10"/>
      <c r="L67" s="9"/>
      <c r="M67" s="10"/>
      <c r="N67" s="9"/>
      <c r="O67" s="30"/>
      <c r="V67" s="10"/>
      <c r="W67" s="10"/>
      <c r="X67" s="23" t="s">
        <v>48</v>
      </c>
      <c r="Y67" s="726"/>
      <c r="Z67" s="727"/>
      <c r="AG67" s="1122">
        <f t="shared" si="5"/>
        <v>3</v>
      </c>
      <c r="AH67" s="1115">
        <f>'семестровка 4 р'!D57</f>
        <v>3</v>
      </c>
      <c r="AI67" s="42">
        <f t="shared" si="0"/>
        <v>0</v>
      </c>
      <c r="AN67" s="11"/>
      <c r="AO67" s="11"/>
      <c r="AP67" s="11"/>
    </row>
    <row r="68" spans="1:42" x14ac:dyDescent="0.25">
      <c r="C68" s="23"/>
      <c r="D68" s="58"/>
      <c r="E68" s="57"/>
      <c r="F68" s="10"/>
      <c r="G68" s="10"/>
      <c r="H68" s="10"/>
      <c r="I68" s="10"/>
      <c r="J68" s="10"/>
      <c r="K68" s="10"/>
      <c r="L68" s="9"/>
      <c r="M68" s="10"/>
      <c r="N68" s="9"/>
      <c r="O68" s="753"/>
      <c r="V68" s="10"/>
      <c r="W68" s="10"/>
      <c r="X68" s="23"/>
      <c r="Y68" s="726"/>
      <c r="Z68" s="727"/>
      <c r="AG68" s="1122">
        <f t="shared" si="5"/>
        <v>0</v>
      </c>
      <c r="AI68" s="42">
        <f t="shared" si="0"/>
        <v>0</v>
      </c>
      <c r="AN68" s="11"/>
      <c r="AO68" s="11"/>
      <c r="AP68" s="11"/>
    </row>
    <row r="69" spans="1:42" x14ac:dyDescent="0.25">
      <c r="A69" s="22" t="s">
        <v>13</v>
      </c>
      <c r="B69" s="22" t="s">
        <v>14</v>
      </c>
      <c r="C69" s="23" t="s">
        <v>82</v>
      </c>
      <c r="D69" s="63">
        <v>0.5</v>
      </c>
      <c r="E69" s="57">
        <v>5</v>
      </c>
      <c r="F69" s="10">
        <f>E69*30</f>
        <v>150</v>
      </c>
      <c r="G69" s="10">
        <f>H69+I69+J69</f>
        <v>45</v>
      </c>
      <c r="H69" s="10">
        <v>27</v>
      </c>
      <c r="I69" s="10"/>
      <c r="J69" s="10">
        <v>18</v>
      </c>
      <c r="K69" s="10">
        <f>F69-G69</f>
        <v>105</v>
      </c>
      <c r="L69" s="9">
        <f>G69/9</f>
        <v>5</v>
      </c>
      <c r="M69" s="10" t="s">
        <v>18</v>
      </c>
      <c r="N69" s="9">
        <f>G69/F69*100</f>
        <v>30</v>
      </c>
      <c r="O69" s="11" t="s">
        <v>78</v>
      </c>
      <c r="P69" s="12" t="s">
        <v>64</v>
      </c>
      <c r="V69" s="10" t="s">
        <v>13</v>
      </c>
      <c r="W69" s="10" t="s">
        <v>14</v>
      </c>
      <c r="X69" s="23" t="s">
        <v>41</v>
      </c>
      <c r="Y69" s="726">
        <f>SUMIFS(E$56:E$86,A$56:A$86,$A$147,B$56:B$86,$B$147)</f>
        <v>18</v>
      </c>
      <c r="Z69" s="727">
        <f>SUMIFS(D$56:D$86,A$56:A$86,$A$147,B$56:B$86,$B$147)</f>
        <v>13</v>
      </c>
      <c r="AA69" s="47"/>
      <c r="AG69" s="1122">
        <f t="shared" si="5"/>
        <v>5.5</v>
      </c>
      <c r="AH69" s="1115">
        <f>'семестровка 4 р'!D117</f>
        <v>5.5</v>
      </c>
      <c r="AI69" s="42">
        <f t="shared" si="0"/>
        <v>0</v>
      </c>
      <c r="AN69" s="11"/>
      <c r="AO69" s="11"/>
      <c r="AP69" s="11"/>
    </row>
    <row r="70" spans="1:42" x14ac:dyDescent="0.25">
      <c r="C70" s="23"/>
      <c r="D70" s="63"/>
      <c r="E70" s="57"/>
      <c r="F70" s="10"/>
      <c r="G70" s="10"/>
      <c r="H70" s="10"/>
      <c r="I70" s="10"/>
      <c r="J70" s="10"/>
      <c r="K70" s="10"/>
      <c r="L70" s="9"/>
      <c r="M70" s="10"/>
      <c r="N70" s="9"/>
      <c r="V70" s="10"/>
      <c r="W70" s="10"/>
      <c r="X70" s="23"/>
      <c r="Y70" s="726"/>
      <c r="Z70" s="727"/>
      <c r="AA70" s="47"/>
      <c r="AG70" s="1122">
        <f t="shared" si="5"/>
        <v>0</v>
      </c>
      <c r="AI70" s="42">
        <f t="shared" si="0"/>
        <v>0</v>
      </c>
      <c r="AN70" s="11"/>
      <c r="AO70" s="11"/>
      <c r="AP70" s="11"/>
    </row>
    <row r="71" spans="1:42" s="34" customFormat="1" ht="29.25" customHeight="1" thickBot="1" x14ac:dyDescent="0.3">
      <c r="A71" s="32" t="s">
        <v>13</v>
      </c>
      <c r="B71" s="32" t="s">
        <v>14</v>
      </c>
      <c r="C71" s="23" t="s">
        <v>104</v>
      </c>
      <c r="D71" s="58"/>
      <c r="E71" s="57">
        <v>1</v>
      </c>
      <c r="F71" s="10">
        <f>E71*30</f>
        <v>30</v>
      </c>
      <c r="G71" s="10">
        <f>H71+I71+J71</f>
        <v>10</v>
      </c>
      <c r="H71" s="10"/>
      <c r="I71" s="10"/>
      <c r="J71" s="10">
        <v>10</v>
      </c>
      <c r="K71" s="10">
        <f>F71-G71</f>
        <v>20</v>
      </c>
      <c r="L71" s="9">
        <v>1</v>
      </c>
      <c r="M71" s="10" t="s">
        <v>16</v>
      </c>
      <c r="N71" s="9">
        <f>G71/F71*100</f>
        <v>33.333333333333329</v>
      </c>
      <c r="O71" s="11" t="s">
        <v>78</v>
      </c>
      <c r="P71" s="51" t="s">
        <v>64</v>
      </c>
      <c r="Q71" s="33"/>
      <c r="R71" s="33">
        <v>6</v>
      </c>
      <c r="S71" s="33"/>
      <c r="T71" s="33"/>
      <c r="U71" s="33"/>
      <c r="V71" s="68"/>
      <c r="W71" s="68"/>
      <c r="X71" s="68"/>
      <c r="Y71" s="726">
        <f>SUM(Y63:Y70)</f>
        <v>25</v>
      </c>
      <c r="Z71" s="726">
        <f>SUM(Z63:Z70)</f>
        <v>29.5</v>
      </c>
      <c r="AA71" s="33"/>
      <c r="AB71" s="33"/>
      <c r="AC71" s="33"/>
      <c r="AD71" s="33"/>
      <c r="AE71" s="33"/>
      <c r="AF71" s="33"/>
      <c r="AG71" s="1122">
        <f t="shared" si="5"/>
        <v>1</v>
      </c>
      <c r="AH71" s="1115">
        <f>'семестровка 4 р'!D77</f>
        <v>1</v>
      </c>
      <c r="AI71" s="42">
        <f t="shared" si="0"/>
        <v>0</v>
      </c>
      <c r="AJ71" s="33"/>
      <c r="AK71" s="33"/>
      <c r="AL71" s="33"/>
      <c r="AM71" s="33"/>
    </row>
    <row r="72" spans="1:42" s="34" customFormat="1" ht="29.25" customHeight="1" x14ac:dyDescent="0.25">
      <c r="A72" s="32"/>
      <c r="B72" s="32"/>
      <c r="C72" s="23"/>
      <c r="D72" s="58"/>
      <c r="E72" s="57"/>
      <c r="F72" s="10"/>
      <c r="G72" s="10"/>
      <c r="H72" s="10"/>
      <c r="I72" s="10"/>
      <c r="J72" s="10"/>
      <c r="K72" s="10"/>
      <c r="L72" s="9"/>
      <c r="M72" s="10"/>
      <c r="N72" s="9"/>
      <c r="O72" s="11"/>
      <c r="P72" s="38"/>
      <c r="Q72" s="33"/>
      <c r="R72" s="33"/>
      <c r="S72" s="33"/>
      <c r="T72" s="33"/>
      <c r="U72" s="33"/>
      <c r="V72" s="38"/>
      <c r="W72" s="38"/>
      <c r="X72" s="38"/>
      <c r="Y72" s="1059"/>
      <c r="Z72" s="1059"/>
      <c r="AA72" s="33"/>
      <c r="AB72" s="33"/>
      <c r="AC72" s="33"/>
      <c r="AD72" s="33"/>
      <c r="AE72" s="33"/>
      <c r="AF72" s="33"/>
      <c r="AG72" s="1122">
        <f t="shared" si="5"/>
        <v>0</v>
      </c>
      <c r="AH72" s="1115"/>
      <c r="AI72" s="42">
        <f t="shared" si="0"/>
        <v>0</v>
      </c>
      <c r="AJ72" s="33"/>
      <c r="AK72" s="33"/>
      <c r="AL72" s="33"/>
      <c r="AM72" s="33"/>
    </row>
    <row r="73" spans="1:42" x14ac:dyDescent="0.25">
      <c r="A73" s="22" t="s">
        <v>13</v>
      </c>
      <c r="B73" s="22" t="s">
        <v>14</v>
      </c>
      <c r="C73" s="23" t="s">
        <v>90</v>
      </c>
      <c r="D73" s="1074">
        <v>0</v>
      </c>
      <c r="E73" s="1074">
        <v>5</v>
      </c>
      <c r="F73" s="10">
        <f>E73*30</f>
        <v>150</v>
      </c>
      <c r="G73" s="10">
        <f>H73+I73+J73</f>
        <v>63</v>
      </c>
      <c r="H73" s="1075">
        <v>36</v>
      </c>
      <c r="I73" s="10"/>
      <c r="J73" s="1075">
        <v>27</v>
      </c>
      <c r="K73" s="10">
        <f>F73-G73</f>
        <v>87</v>
      </c>
      <c r="L73" s="9">
        <f>G73/9</f>
        <v>7</v>
      </c>
      <c r="M73" s="10" t="s">
        <v>18</v>
      </c>
      <c r="N73" s="547">
        <f>G73/F73*100</f>
        <v>42</v>
      </c>
      <c r="O73" s="11" t="s">
        <v>78</v>
      </c>
      <c r="P73" s="12" t="s">
        <v>64</v>
      </c>
      <c r="AG73" s="1122">
        <f t="shared" si="5"/>
        <v>5</v>
      </c>
      <c r="AH73" s="1115">
        <f>'семестровка 4 р'!D95</f>
        <v>5</v>
      </c>
      <c r="AI73" s="42">
        <f t="shared" si="0"/>
        <v>0</v>
      </c>
      <c r="AN73" s="11"/>
      <c r="AO73" s="11"/>
      <c r="AP73" s="11"/>
    </row>
    <row r="74" spans="1:42" x14ac:dyDescent="0.25">
      <c r="C74" s="23"/>
      <c r="D74" s="57"/>
      <c r="E74" s="57"/>
      <c r="F74" s="10"/>
      <c r="G74" s="10"/>
      <c r="H74" s="10"/>
      <c r="I74" s="10"/>
      <c r="J74" s="10"/>
      <c r="K74" s="10"/>
      <c r="L74" s="9"/>
      <c r="M74" s="10"/>
      <c r="N74" s="547"/>
      <c r="AG74" s="1122">
        <f t="shared" si="5"/>
        <v>0</v>
      </c>
      <c r="AI74" s="42">
        <f t="shared" si="0"/>
        <v>0</v>
      </c>
      <c r="AN74" s="11"/>
      <c r="AO74" s="11"/>
      <c r="AP74" s="11"/>
    </row>
    <row r="75" spans="1:42" x14ac:dyDescent="0.25">
      <c r="A75" s="22" t="s">
        <v>13</v>
      </c>
      <c r="B75" s="22" t="s">
        <v>14</v>
      </c>
      <c r="C75" s="23" t="s">
        <v>35</v>
      </c>
      <c r="D75" s="58">
        <v>4</v>
      </c>
      <c r="E75" s="57"/>
      <c r="F75" s="10"/>
      <c r="G75" s="10"/>
      <c r="H75" s="10"/>
      <c r="I75" s="10"/>
      <c r="J75" s="10"/>
      <c r="K75" s="10"/>
      <c r="L75" s="9"/>
      <c r="M75" s="10"/>
      <c r="N75" s="9"/>
      <c r="AG75" s="1122">
        <f t="shared" si="5"/>
        <v>4</v>
      </c>
      <c r="AH75" s="1115">
        <f>'семестровка 4 р'!D73</f>
        <v>4</v>
      </c>
      <c r="AI75" s="42">
        <f t="shared" si="0"/>
        <v>0</v>
      </c>
      <c r="AN75" s="11"/>
      <c r="AO75" s="11"/>
      <c r="AP75" s="11"/>
    </row>
    <row r="76" spans="1:42" x14ac:dyDescent="0.25">
      <c r="C76" s="23"/>
      <c r="D76" s="58"/>
      <c r="E76" s="57"/>
      <c r="F76" s="10"/>
      <c r="G76" s="10"/>
      <c r="H76" s="10"/>
      <c r="I76" s="10"/>
      <c r="J76" s="10"/>
      <c r="K76" s="10"/>
      <c r="L76" s="9"/>
      <c r="M76" s="10"/>
      <c r="N76" s="9"/>
      <c r="AG76" s="1122">
        <f t="shared" si="5"/>
        <v>0</v>
      </c>
      <c r="AI76" s="42">
        <f t="shared" si="0"/>
        <v>0</v>
      </c>
      <c r="AN76" s="11"/>
      <c r="AO76" s="11"/>
      <c r="AP76" s="11"/>
    </row>
    <row r="77" spans="1:42" x14ac:dyDescent="0.25">
      <c r="A77" s="22" t="s">
        <v>13</v>
      </c>
      <c r="B77" s="22" t="s">
        <v>14</v>
      </c>
      <c r="C77" s="23" t="s">
        <v>54</v>
      </c>
      <c r="D77" s="58">
        <v>2</v>
      </c>
      <c r="E77" s="57">
        <v>3</v>
      </c>
      <c r="F77" s="10">
        <f>E77*30</f>
        <v>90</v>
      </c>
      <c r="G77" s="10">
        <f>H77+I77+J77</f>
        <v>45</v>
      </c>
      <c r="H77" s="10">
        <v>27</v>
      </c>
      <c r="I77" s="10"/>
      <c r="J77" s="10">
        <v>18</v>
      </c>
      <c r="K77" s="10">
        <f>F77-G77</f>
        <v>45</v>
      </c>
      <c r="L77" s="9">
        <f>G77/9</f>
        <v>5</v>
      </c>
      <c r="M77" s="10" t="s">
        <v>29</v>
      </c>
      <c r="N77" s="9">
        <f>G77/F77*100</f>
        <v>50</v>
      </c>
      <c r="O77" s="11" t="s">
        <v>58</v>
      </c>
      <c r="P77" s="12" t="s">
        <v>64</v>
      </c>
      <c r="AG77" s="1122">
        <f t="shared" si="5"/>
        <v>5</v>
      </c>
      <c r="AH77" s="1115">
        <f>'семестровка 4 р'!D74</f>
        <v>5</v>
      </c>
      <c r="AI77" s="42">
        <f t="shared" si="0"/>
        <v>0</v>
      </c>
      <c r="AN77" s="11"/>
      <c r="AO77" s="11"/>
      <c r="AP77" s="11"/>
    </row>
    <row r="78" spans="1:42" x14ac:dyDescent="0.25">
      <c r="C78" s="23"/>
      <c r="D78" s="58"/>
      <c r="E78" s="57"/>
      <c r="F78" s="10"/>
      <c r="G78" s="10"/>
      <c r="H78" s="10"/>
      <c r="I78" s="10"/>
      <c r="J78" s="10"/>
      <c r="K78" s="10"/>
      <c r="L78" s="9"/>
      <c r="M78" s="10"/>
      <c r="N78" s="9"/>
      <c r="AG78" s="1122">
        <f t="shared" si="5"/>
        <v>0</v>
      </c>
      <c r="AI78" s="42">
        <f t="shared" si="0"/>
        <v>0</v>
      </c>
      <c r="AN78" s="11"/>
      <c r="AO78" s="11"/>
      <c r="AP78" s="11"/>
    </row>
    <row r="79" spans="1:42" x14ac:dyDescent="0.25">
      <c r="A79" s="22" t="s">
        <v>13</v>
      </c>
      <c r="B79" s="22" t="s">
        <v>14</v>
      </c>
      <c r="C79" s="23" t="s">
        <v>38</v>
      </c>
      <c r="D79" s="58">
        <v>2</v>
      </c>
      <c r="E79" s="57">
        <v>3</v>
      </c>
      <c r="F79" s="10">
        <f>E79*30</f>
        <v>90</v>
      </c>
      <c r="G79" s="10">
        <f>H79+I79+J79</f>
        <v>45</v>
      </c>
      <c r="H79" s="10">
        <v>27</v>
      </c>
      <c r="I79" s="10"/>
      <c r="J79" s="10">
        <v>18</v>
      </c>
      <c r="K79" s="10">
        <f>F79-G79</f>
        <v>45</v>
      </c>
      <c r="L79" s="9">
        <f>G79/9</f>
        <v>5</v>
      </c>
      <c r="M79" s="10" t="s">
        <v>29</v>
      </c>
      <c r="N79" s="9">
        <f>G79/F79*100</f>
        <v>50</v>
      </c>
      <c r="O79" s="11" t="s">
        <v>56</v>
      </c>
      <c r="P79" s="12" t="s">
        <v>63</v>
      </c>
      <c r="AG79" s="1122">
        <f t="shared" si="5"/>
        <v>5</v>
      </c>
      <c r="AH79" s="1115">
        <f>'семестровка 4 р'!D54</f>
        <v>5</v>
      </c>
      <c r="AI79" s="42">
        <f t="shared" si="0"/>
        <v>0</v>
      </c>
      <c r="AN79" s="11"/>
      <c r="AO79" s="11"/>
      <c r="AP79" s="11"/>
    </row>
    <row r="80" spans="1:42" x14ac:dyDescent="0.25">
      <c r="C80" s="23"/>
      <c r="D80" s="58"/>
      <c r="E80" s="57"/>
      <c r="F80" s="10"/>
      <c r="G80" s="10"/>
      <c r="H80" s="10"/>
      <c r="I80" s="10"/>
      <c r="J80" s="10"/>
      <c r="K80" s="10"/>
      <c r="L80" s="9"/>
      <c r="M80" s="10"/>
      <c r="N80" s="9"/>
      <c r="AG80" s="1122">
        <f t="shared" si="5"/>
        <v>0</v>
      </c>
      <c r="AI80" s="42">
        <f t="shared" si="0"/>
        <v>0</v>
      </c>
      <c r="AN80" s="11"/>
      <c r="AO80" s="11"/>
      <c r="AP80" s="11"/>
    </row>
    <row r="81" spans="1:42" x14ac:dyDescent="0.25">
      <c r="A81" s="22" t="s">
        <v>13</v>
      </c>
      <c r="B81" s="22" t="s">
        <v>31</v>
      </c>
      <c r="C81" s="23" t="s">
        <v>81</v>
      </c>
      <c r="D81" s="1074">
        <v>0</v>
      </c>
      <c r="E81" s="1074">
        <v>5</v>
      </c>
      <c r="F81" s="10">
        <f>E81*30</f>
        <v>150</v>
      </c>
      <c r="G81" s="10">
        <f>H81+I81+J81</f>
        <v>54</v>
      </c>
      <c r="H81" s="1075">
        <v>27</v>
      </c>
      <c r="I81" s="10"/>
      <c r="J81" s="1075">
        <v>27</v>
      </c>
      <c r="K81" s="10">
        <f>F81-G81</f>
        <v>96</v>
      </c>
      <c r="L81" s="9">
        <f>G81/9</f>
        <v>6</v>
      </c>
      <c r="M81" s="10" t="s">
        <v>29</v>
      </c>
      <c r="N81" s="547">
        <f>G81/F81*100</f>
        <v>36</v>
      </c>
      <c r="O81" s="11" t="s">
        <v>78</v>
      </c>
      <c r="P81" s="12" t="s">
        <v>64</v>
      </c>
      <c r="AG81" s="1122">
        <f t="shared" si="5"/>
        <v>5</v>
      </c>
      <c r="AH81" s="1115">
        <f>'семестровка 4 р'!D97</f>
        <v>5</v>
      </c>
      <c r="AI81" s="42">
        <f t="shared" si="0"/>
        <v>0</v>
      </c>
      <c r="AN81" s="11"/>
      <c r="AO81" s="11"/>
      <c r="AP81" s="11"/>
    </row>
    <row r="82" spans="1:42" x14ac:dyDescent="0.25">
      <c r="C82" s="23"/>
      <c r="D82" s="57"/>
      <c r="E82" s="57"/>
      <c r="F82" s="10"/>
      <c r="G82" s="10"/>
      <c r="H82" s="10"/>
      <c r="I82" s="10"/>
      <c r="J82" s="10"/>
      <c r="K82" s="10"/>
      <c r="L82" s="9"/>
      <c r="M82" s="10"/>
      <c r="N82" s="547"/>
      <c r="AG82" s="1122"/>
      <c r="AI82" s="42">
        <f t="shared" si="0"/>
        <v>0</v>
      </c>
      <c r="AN82" s="11"/>
      <c r="AO82" s="11"/>
      <c r="AP82" s="11"/>
    </row>
    <row r="83" spans="1:42" x14ac:dyDescent="0.25">
      <c r="A83" s="22" t="s">
        <v>13</v>
      </c>
      <c r="B83" s="22" t="s">
        <v>14</v>
      </c>
      <c r="C83" s="23" t="s">
        <v>89</v>
      </c>
      <c r="D83" s="57"/>
      <c r="E83" s="57">
        <v>1</v>
      </c>
      <c r="F83" s="10">
        <f>E83*30</f>
        <v>30</v>
      </c>
      <c r="G83" s="10">
        <f>H83+I83+J83</f>
        <v>0</v>
      </c>
      <c r="H83" s="10"/>
      <c r="I83" s="10"/>
      <c r="J83" s="10"/>
      <c r="K83" s="10">
        <f>F83-G83</f>
        <v>30</v>
      </c>
      <c r="L83" s="9">
        <f>G83/18</f>
        <v>0</v>
      </c>
      <c r="M83" s="10" t="s">
        <v>29</v>
      </c>
      <c r="N83" s="9">
        <f>G83/F83*100</f>
        <v>0</v>
      </c>
      <c r="O83" s="11" t="s">
        <v>78</v>
      </c>
      <c r="P83" s="12" t="s">
        <v>63</v>
      </c>
      <c r="AG83" s="1122">
        <f t="shared" si="5"/>
        <v>1</v>
      </c>
      <c r="AH83" s="1115">
        <f>'семестровка 4 р'!D99</f>
        <v>1</v>
      </c>
      <c r="AI83" s="42">
        <f t="shared" si="0"/>
        <v>0</v>
      </c>
      <c r="AN83" s="11"/>
      <c r="AO83" s="11"/>
      <c r="AP83" s="11"/>
    </row>
    <row r="84" spans="1:42" x14ac:dyDescent="0.25">
      <c r="C84" s="999"/>
      <c r="D84" s="65"/>
      <c r="E84" s="65"/>
      <c r="F84" s="26"/>
      <c r="G84" s="26"/>
      <c r="H84" s="26"/>
      <c r="I84" s="26"/>
      <c r="J84" s="26"/>
      <c r="K84" s="26"/>
      <c r="L84" s="25"/>
      <c r="M84" s="26"/>
      <c r="N84" s="25"/>
      <c r="AG84" s="1122"/>
      <c r="AI84" s="42">
        <f t="shared" si="0"/>
        <v>0</v>
      </c>
      <c r="AN84" s="11"/>
      <c r="AO84" s="11"/>
      <c r="AP84" s="11"/>
    </row>
    <row r="85" spans="1:42" ht="15.75" thickBot="1" x14ac:dyDescent="0.3">
      <c r="A85" s="22" t="s">
        <v>16</v>
      </c>
      <c r="B85" s="22" t="s">
        <v>14</v>
      </c>
      <c r="C85" s="999" t="s">
        <v>34</v>
      </c>
      <c r="D85" s="67">
        <v>5</v>
      </c>
      <c r="E85" s="65"/>
      <c r="F85" s="26"/>
      <c r="G85" s="26"/>
      <c r="H85" s="26"/>
      <c r="I85" s="26"/>
      <c r="J85" s="26"/>
      <c r="K85" s="26"/>
      <c r="L85" s="25"/>
      <c r="M85" s="26"/>
      <c r="N85" s="25"/>
      <c r="R85" s="12">
        <v>6</v>
      </c>
      <c r="AG85" s="1122">
        <f t="shared" si="5"/>
        <v>5</v>
      </c>
      <c r="AH85" s="1115">
        <f>'семестровка 4 р'!D56</f>
        <v>5</v>
      </c>
      <c r="AI85" s="42">
        <f t="shared" si="0"/>
        <v>0</v>
      </c>
      <c r="AN85" s="11"/>
      <c r="AO85" s="11"/>
      <c r="AP85" s="11"/>
    </row>
    <row r="86" spans="1:42" ht="15.75" thickBot="1" x14ac:dyDescent="0.3">
      <c r="A86" s="35"/>
      <c r="B86" s="36"/>
      <c r="C86" s="13"/>
      <c r="D86" s="14">
        <f>SUM(D56:D85)</f>
        <v>29.5</v>
      </c>
      <c r="E86" s="15">
        <f>SUM(E56:E85)</f>
        <v>30</v>
      </c>
      <c r="F86" s="37"/>
      <c r="G86" s="37"/>
      <c r="H86" s="37"/>
      <c r="I86" s="37"/>
      <c r="J86" s="37"/>
      <c r="K86" s="37"/>
      <c r="L86" s="37"/>
      <c r="M86" s="37"/>
      <c r="N86" s="29"/>
      <c r="P86" s="12" t="s">
        <v>18</v>
      </c>
      <c r="Q86" s="12" t="s">
        <v>16</v>
      </c>
      <c r="AD86" s="11"/>
      <c r="AE86" s="11"/>
      <c r="AF86" s="11"/>
      <c r="AG86" s="30"/>
      <c r="AH86" s="30"/>
      <c r="AI86" s="42">
        <f t="shared" si="0"/>
        <v>0</v>
      </c>
      <c r="AJ86" s="11"/>
      <c r="AK86" s="11"/>
      <c r="AL86" s="11"/>
      <c r="AM86" s="11"/>
      <c r="AN86" s="11"/>
      <c r="AO86" s="11"/>
      <c r="AP86" s="11"/>
    </row>
    <row r="87" spans="1:42" x14ac:dyDescent="0.25">
      <c r="C87" s="2"/>
      <c r="D87" s="2"/>
      <c r="E87" s="4"/>
      <c r="L87" s="42"/>
      <c r="O87" s="11" t="s">
        <v>63</v>
      </c>
      <c r="P87" s="12">
        <v>1</v>
      </c>
      <c r="Q87" s="12">
        <v>3</v>
      </c>
      <c r="AD87" s="11"/>
      <c r="AE87" s="11"/>
      <c r="AF87" s="11"/>
      <c r="AG87" s="30"/>
      <c r="AH87" s="30"/>
      <c r="AI87" s="42">
        <f t="shared" si="0"/>
        <v>0</v>
      </c>
      <c r="AJ87" s="11"/>
      <c r="AK87" s="11"/>
      <c r="AL87" s="11"/>
      <c r="AM87" s="11"/>
      <c r="AN87" s="11"/>
      <c r="AO87" s="11"/>
      <c r="AP87" s="11"/>
    </row>
    <row r="88" spans="1:42" x14ac:dyDescent="0.25">
      <c r="C88" s="2"/>
      <c r="D88" s="3"/>
      <c r="E88" s="3"/>
      <c r="F88" s="3"/>
      <c r="G88" s="3"/>
      <c r="H88" s="3"/>
      <c r="I88" s="3"/>
      <c r="J88" s="3"/>
      <c r="K88" s="3"/>
      <c r="L88" s="3"/>
      <c r="M88" s="3"/>
      <c r="O88" s="753" t="s">
        <v>64</v>
      </c>
      <c r="P88" s="12">
        <v>2</v>
      </c>
      <c r="Q88" s="12">
        <v>4</v>
      </c>
      <c r="AC88" s="11"/>
      <c r="AD88" s="11"/>
      <c r="AE88" s="11"/>
      <c r="AF88" s="11"/>
      <c r="AG88" s="30"/>
      <c r="AH88" s="30"/>
      <c r="AI88" s="42">
        <f t="shared" si="0"/>
        <v>0</v>
      </c>
      <c r="AJ88" s="11"/>
      <c r="AK88" s="11"/>
      <c r="AL88" s="11"/>
      <c r="AM88" s="11"/>
      <c r="AN88" s="11"/>
      <c r="AO88" s="11"/>
      <c r="AP88" s="11"/>
    </row>
    <row r="89" spans="1:42" x14ac:dyDescent="0.25">
      <c r="C89" s="1" t="s">
        <v>51</v>
      </c>
      <c r="D89" s="11"/>
      <c r="O89" s="1083"/>
      <c r="AC89" s="11"/>
      <c r="AD89" s="11"/>
      <c r="AE89" s="11"/>
      <c r="AF89" s="11"/>
      <c r="AG89" s="30"/>
      <c r="AH89" s="30"/>
      <c r="AI89" s="42">
        <f t="shared" si="0"/>
        <v>0</v>
      </c>
      <c r="AJ89" s="11"/>
      <c r="AK89" s="11"/>
      <c r="AL89" s="11"/>
      <c r="AM89" s="11"/>
      <c r="AN89" s="11"/>
      <c r="AO89" s="11"/>
      <c r="AP89" s="11"/>
    </row>
    <row r="90" spans="1:42" x14ac:dyDescent="0.25">
      <c r="C90" s="2345" t="s">
        <v>0</v>
      </c>
      <c r="D90" s="2348" t="s">
        <v>74</v>
      </c>
      <c r="E90" s="2351" t="s">
        <v>1</v>
      </c>
      <c r="F90" s="2354" t="s">
        <v>2</v>
      </c>
      <c r="G90" s="2354"/>
      <c r="H90" s="2354"/>
      <c r="I90" s="2354"/>
      <c r="J90" s="2354"/>
      <c r="K90" s="2196"/>
      <c r="L90" s="2351" t="s">
        <v>3</v>
      </c>
      <c r="M90" s="2351" t="s">
        <v>4</v>
      </c>
      <c r="N90" s="2351" t="s">
        <v>5</v>
      </c>
      <c r="AD90" s="11"/>
      <c r="AE90" s="11"/>
      <c r="AF90" s="11"/>
      <c r="AG90" s="30"/>
      <c r="AH90" s="30"/>
      <c r="AI90" s="42">
        <f t="shared" si="0"/>
        <v>0</v>
      </c>
      <c r="AJ90" s="11"/>
      <c r="AK90" s="11"/>
      <c r="AL90" s="11"/>
      <c r="AM90" s="11"/>
      <c r="AN90" s="11"/>
      <c r="AO90" s="11"/>
      <c r="AP90" s="11"/>
    </row>
    <row r="91" spans="1:42" x14ac:dyDescent="0.25">
      <c r="C91" s="2346"/>
      <c r="D91" s="2349"/>
      <c r="E91" s="2351"/>
      <c r="F91" s="2351" t="s">
        <v>6</v>
      </c>
      <c r="G91" s="2352" t="s">
        <v>7</v>
      </c>
      <c r="H91" s="2352"/>
      <c r="I91" s="2352"/>
      <c r="J91" s="2352"/>
      <c r="K91" s="2351" t="s">
        <v>25</v>
      </c>
      <c r="L91" s="2351"/>
      <c r="M91" s="2351"/>
      <c r="N91" s="2351"/>
      <c r="AD91" s="11"/>
      <c r="AE91" s="11"/>
      <c r="AF91" s="11"/>
      <c r="AG91" s="30"/>
      <c r="AH91" s="30"/>
      <c r="AI91" s="42">
        <f t="shared" si="0"/>
        <v>0</v>
      </c>
      <c r="AJ91" s="11"/>
      <c r="AK91" s="11"/>
      <c r="AL91" s="11"/>
      <c r="AM91" s="11"/>
      <c r="AN91" s="11"/>
      <c r="AO91" s="11"/>
      <c r="AP91" s="11"/>
    </row>
    <row r="92" spans="1:42" x14ac:dyDescent="0.25">
      <c r="C92" s="2346"/>
      <c r="D92" s="2349"/>
      <c r="E92" s="2351"/>
      <c r="F92" s="2196"/>
      <c r="G92" s="2351" t="s">
        <v>9</v>
      </c>
      <c r="H92" s="2354" t="s">
        <v>10</v>
      </c>
      <c r="I92" s="2196"/>
      <c r="J92" s="2196"/>
      <c r="K92" s="2196"/>
      <c r="L92" s="2351"/>
      <c r="M92" s="2351"/>
      <c r="N92" s="2351"/>
      <c r="AD92" s="11"/>
      <c r="AE92" s="11"/>
      <c r="AF92" s="11"/>
      <c r="AG92" s="30"/>
      <c r="AH92" s="30"/>
      <c r="AI92" s="42">
        <f t="shared" ref="AI92:AI131" si="6">AG92-AH92</f>
        <v>0</v>
      </c>
      <c r="AJ92" s="11"/>
      <c r="AK92" s="11"/>
      <c r="AL92" s="11"/>
      <c r="AM92" s="11"/>
      <c r="AN92" s="11"/>
      <c r="AO92" s="11"/>
      <c r="AP92" s="11"/>
    </row>
    <row r="93" spans="1:42" x14ac:dyDescent="0.25">
      <c r="C93" s="2346"/>
      <c r="D93" s="2349"/>
      <c r="E93" s="2351"/>
      <c r="F93" s="2196"/>
      <c r="G93" s="2353"/>
      <c r="H93" s="2355" t="s">
        <v>26</v>
      </c>
      <c r="I93" s="2355" t="s">
        <v>27</v>
      </c>
      <c r="J93" s="2355" t="s">
        <v>28</v>
      </c>
      <c r="K93" s="2196"/>
      <c r="L93" s="2351"/>
      <c r="M93" s="2351"/>
      <c r="N93" s="2351"/>
      <c r="AD93" s="11"/>
      <c r="AE93" s="11"/>
      <c r="AF93" s="11"/>
      <c r="AG93" s="30"/>
      <c r="AH93" s="30"/>
      <c r="AI93" s="42">
        <f t="shared" si="6"/>
        <v>0</v>
      </c>
      <c r="AJ93" s="11"/>
      <c r="AK93" s="11"/>
      <c r="AL93" s="11"/>
      <c r="AM93" s="11"/>
      <c r="AN93" s="11"/>
      <c r="AO93" s="11"/>
      <c r="AP93" s="11"/>
    </row>
    <row r="94" spans="1:42" x14ac:dyDescent="0.25">
      <c r="C94" s="2346"/>
      <c r="D94" s="2349"/>
      <c r="E94" s="2351"/>
      <c r="F94" s="2196"/>
      <c r="G94" s="2353"/>
      <c r="H94" s="2355"/>
      <c r="I94" s="2355"/>
      <c r="J94" s="2355"/>
      <c r="K94" s="2196"/>
      <c r="L94" s="2351"/>
      <c r="M94" s="2351"/>
      <c r="N94" s="2351"/>
      <c r="AD94" s="11"/>
      <c r="AE94" s="11"/>
      <c r="AF94" s="11"/>
      <c r="AG94" s="30"/>
      <c r="AH94" s="30"/>
      <c r="AI94" s="42">
        <f t="shared" si="6"/>
        <v>0</v>
      </c>
      <c r="AJ94" s="11"/>
      <c r="AK94" s="11"/>
      <c r="AL94" s="11"/>
      <c r="AM94" s="11"/>
      <c r="AN94" s="11"/>
      <c r="AO94" s="11"/>
      <c r="AP94" s="11"/>
    </row>
    <row r="95" spans="1:42" x14ac:dyDescent="0.25">
      <c r="C95" s="2346"/>
      <c r="D95" s="2349"/>
      <c r="E95" s="2351"/>
      <c r="F95" s="2196"/>
      <c r="G95" s="2353"/>
      <c r="H95" s="2355"/>
      <c r="I95" s="2355"/>
      <c r="J95" s="2355"/>
      <c r="K95" s="2196"/>
      <c r="L95" s="2351"/>
      <c r="M95" s="2351"/>
      <c r="N95" s="2351"/>
      <c r="AD95" s="11"/>
      <c r="AE95" s="11"/>
      <c r="AF95" s="11"/>
      <c r="AG95" s="30"/>
      <c r="AH95" s="30"/>
      <c r="AI95" s="42">
        <f t="shared" si="6"/>
        <v>0</v>
      </c>
      <c r="AJ95" s="11"/>
      <c r="AK95" s="11"/>
      <c r="AL95" s="11"/>
      <c r="AM95" s="11"/>
      <c r="AN95" s="11"/>
      <c r="AO95" s="11"/>
      <c r="AP95" s="11"/>
    </row>
    <row r="96" spans="1:42" ht="15" customHeight="1" x14ac:dyDescent="0.25">
      <c r="C96" s="2347"/>
      <c r="D96" s="2350"/>
      <c r="E96" s="2351"/>
      <c r="F96" s="2196"/>
      <c r="G96" s="2353"/>
      <c r="H96" s="2355"/>
      <c r="I96" s="2355"/>
      <c r="J96" s="2355"/>
      <c r="K96" s="2196"/>
      <c r="L96" s="2351"/>
      <c r="M96" s="2351"/>
      <c r="N96" s="2351"/>
      <c r="AD96" s="11"/>
      <c r="AE96" s="11"/>
      <c r="AF96" s="11"/>
      <c r="AG96" s="30"/>
      <c r="AH96" s="30"/>
      <c r="AI96" s="42">
        <f t="shared" si="6"/>
        <v>0</v>
      </c>
      <c r="AJ96" s="11"/>
      <c r="AK96" s="11"/>
      <c r="AL96" s="11"/>
      <c r="AM96" s="11"/>
      <c r="AN96" s="11"/>
      <c r="AO96" s="11"/>
      <c r="AP96" s="11"/>
    </row>
    <row r="97" spans="1:42" x14ac:dyDescent="0.25">
      <c r="A97" s="22" t="s">
        <v>13</v>
      </c>
      <c r="B97" s="22" t="s">
        <v>14</v>
      </c>
      <c r="C97" s="8" t="s">
        <v>96</v>
      </c>
      <c r="D97" s="61">
        <v>4.5</v>
      </c>
      <c r="E97" s="61"/>
      <c r="F97" s="10"/>
      <c r="G97" s="10"/>
      <c r="H97" s="10"/>
      <c r="I97" s="10"/>
      <c r="J97" s="10"/>
      <c r="K97" s="10"/>
      <c r="L97" s="9"/>
      <c r="M97" s="10"/>
      <c r="N97" s="9"/>
      <c r="AG97" s="1122">
        <f t="shared" ref="AG97:AG109" si="7">D97+E97</f>
        <v>4.5</v>
      </c>
      <c r="AH97" s="1115">
        <f>'семестровка 4 р'!D112</f>
        <v>4.5</v>
      </c>
      <c r="AI97" s="42">
        <f t="shared" si="6"/>
        <v>0</v>
      </c>
      <c r="AM97" s="11"/>
      <c r="AN97" s="11"/>
      <c r="AO97" s="11"/>
      <c r="AP97" s="11"/>
    </row>
    <row r="98" spans="1:42" ht="26.25" x14ac:dyDescent="0.25">
      <c r="A98" s="22" t="s">
        <v>16</v>
      </c>
      <c r="B98" s="22" t="s">
        <v>31</v>
      </c>
      <c r="C98" s="23" t="s">
        <v>105</v>
      </c>
      <c r="D98" s="59">
        <v>1</v>
      </c>
      <c r="E98" s="57">
        <v>2</v>
      </c>
      <c r="F98" s="10">
        <f>E98*30</f>
        <v>60</v>
      </c>
      <c r="G98" s="10">
        <f>H98+I98+J98</f>
        <v>30</v>
      </c>
      <c r="H98" s="10"/>
      <c r="I98" s="10"/>
      <c r="J98" s="10">
        <v>30</v>
      </c>
      <c r="K98" s="10">
        <f>F98-G98</f>
        <v>30</v>
      </c>
      <c r="L98" s="9">
        <f>G98/15</f>
        <v>2</v>
      </c>
      <c r="M98" s="10" t="s">
        <v>16</v>
      </c>
      <c r="N98" s="9">
        <f>G98/F98*100</f>
        <v>50</v>
      </c>
      <c r="O98" s="11" t="s">
        <v>107</v>
      </c>
      <c r="Q98" s="12" t="s">
        <v>55</v>
      </c>
      <c r="V98" s="68"/>
      <c r="W98" s="68"/>
      <c r="X98" s="68"/>
      <c r="Y98" s="68" t="s">
        <v>337</v>
      </c>
      <c r="Z98" s="68" t="s">
        <v>338</v>
      </c>
      <c r="AG98" s="1122">
        <f t="shared" si="7"/>
        <v>3</v>
      </c>
      <c r="AH98" s="1115">
        <f>'семестровка 4 р'!D129</f>
        <v>3</v>
      </c>
      <c r="AI98" s="42">
        <f t="shared" si="6"/>
        <v>0</v>
      </c>
      <c r="AN98" s="11"/>
      <c r="AO98" s="11"/>
      <c r="AP98" s="11"/>
    </row>
    <row r="99" spans="1:42" s="6" customFormat="1" ht="30.75" customHeight="1" x14ac:dyDescent="0.25">
      <c r="A99" s="22" t="s">
        <v>13</v>
      </c>
      <c r="B99" s="22" t="s">
        <v>31</v>
      </c>
      <c r="C99" s="23" t="s">
        <v>97</v>
      </c>
      <c r="D99" s="58">
        <v>2</v>
      </c>
      <c r="E99" s="60">
        <v>3</v>
      </c>
      <c r="F99" s="10">
        <f>E99*30</f>
        <v>90</v>
      </c>
      <c r="G99" s="10">
        <f t="shared" ref="G99:G105" si="8">H99+I99+J99</f>
        <v>30</v>
      </c>
      <c r="H99" s="10">
        <v>15</v>
      </c>
      <c r="I99" s="10"/>
      <c r="J99" s="1075">
        <v>15</v>
      </c>
      <c r="K99" s="10">
        <f t="shared" ref="K99:K107" si="9">F99-G99</f>
        <v>60</v>
      </c>
      <c r="L99" s="9">
        <f t="shared" ref="L99:L107" si="10">G99/15</f>
        <v>2</v>
      </c>
      <c r="M99" s="10" t="s">
        <v>29</v>
      </c>
      <c r="N99" s="547">
        <f>G99/F99*100</f>
        <v>33.333333333333329</v>
      </c>
      <c r="O99" s="11" t="s">
        <v>78</v>
      </c>
      <c r="P99" s="12"/>
      <c r="Q99" s="7"/>
      <c r="R99" s="7"/>
      <c r="S99" s="7"/>
      <c r="T99" s="7"/>
      <c r="U99" s="7"/>
      <c r="V99" s="10"/>
      <c r="W99" s="10"/>
      <c r="X99" s="23" t="s">
        <v>47</v>
      </c>
      <c r="Y99" s="479"/>
      <c r="Z99" s="479"/>
      <c r="AA99" s="7"/>
      <c r="AB99" s="7"/>
      <c r="AC99" s="7"/>
      <c r="AD99" s="7"/>
      <c r="AE99" s="7"/>
      <c r="AF99" s="7"/>
      <c r="AG99" s="1122">
        <f t="shared" si="7"/>
        <v>5</v>
      </c>
      <c r="AH99" s="1120">
        <f>'семестровка 4 р'!D116</f>
        <v>5</v>
      </c>
      <c r="AI99" s="42">
        <f t="shared" si="6"/>
        <v>0</v>
      </c>
      <c r="AJ99" s="7"/>
      <c r="AK99" s="7"/>
      <c r="AL99" s="7"/>
      <c r="AM99" s="7"/>
    </row>
    <row r="100" spans="1:42" s="6" customFormat="1" ht="26.25" x14ac:dyDescent="0.25">
      <c r="A100" s="22" t="s">
        <v>13</v>
      </c>
      <c r="B100" s="22" t="s">
        <v>31</v>
      </c>
      <c r="C100" s="23" t="s">
        <v>98</v>
      </c>
      <c r="D100" s="63">
        <v>2</v>
      </c>
      <c r="E100" s="60">
        <v>3</v>
      </c>
      <c r="F100" s="10">
        <f t="shared" ref="F100:F107" si="11">E100*30</f>
        <v>90</v>
      </c>
      <c r="G100" s="10">
        <f t="shared" si="8"/>
        <v>30</v>
      </c>
      <c r="H100" s="10">
        <v>15</v>
      </c>
      <c r="I100" s="10"/>
      <c r="J100" s="1075">
        <v>15</v>
      </c>
      <c r="K100" s="10">
        <f t="shared" si="9"/>
        <v>60</v>
      </c>
      <c r="L100" s="9">
        <f t="shared" si="10"/>
        <v>2</v>
      </c>
      <c r="M100" s="10" t="s">
        <v>29</v>
      </c>
      <c r="N100" s="547">
        <f t="shared" ref="N100:N105" si="12">G100/F100*100</f>
        <v>33.333333333333329</v>
      </c>
      <c r="O100" s="11" t="s">
        <v>78</v>
      </c>
      <c r="P100" s="12"/>
      <c r="Q100" s="7"/>
      <c r="R100" s="7"/>
      <c r="S100" s="7"/>
      <c r="T100" s="7"/>
      <c r="U100" s="7"/>
      <c r="V100" s="10" t="s">
        <v>16</v>
      </c>
      <c r="W100" s="10" t="s">
        <v>14</v>
      </c>
      <c r="X100" s="23" t="s">
        <v>41</v>
      </c>
      <c r="Y100" s="726">
        <f>SUMIFS(E$97:E$109,A$97:A$109,$A$144,B$97:B$109,$B$144)</f>
        <v>2</v>
      </c>
      <c r="Z100" s="727">
        <f>SUMIFS(D$97:D$109,A$97:A$109,$A$144,B$97:B$109,$B$144)</f>
        <v>1</v>
      </c>
      <c r="AA100" s="7"/>
      <c r="AB100" s="7"/>
      <c r="AG100" s="1122">
        <f t="shared" si="7"/>
        <v>5</v>
      </c>
      <c r="AH100" s="1121">
        <f>'семестровка 4 р'!D114</f>
        <v>5</v>
      </c>
      <c r="AI100" s="42">
        <f t="shared" si="6"/>
        <v>0</v>
      </c>
    </row>
    <row r="101" spans="1:42" s="6" customFormat="1" x14ac:dyDescent="0.25">
      <c r="A101" s="22" t="s">
        <v>13</v>
      </c>
      <c r="B101" s="22" t="s">
        <v>14</v>
      </c>
      <c r="C101" s="23" t="s">
        <v>91</v>
      </c>
      <c r="D101" s="1124">
        <v>3</v>
      </c>
      <c r="E101" s="1125">
        <v>3</v>
      </c>
      <c r="F101" s="10">
        <f t="shared" si="11"/>
        <v>90</v>
      </c>
      <c r="G101" s="10">
        <f t="shared" si="8"/>
        <v>45</v>
      </c>
      <c r="H101" s="1075">
        <v>30</v>
      </c>
      <c r="I101" s="10"/>
      <c r="J101" s="10">
        <v>15</v>
      </c>
      <c r="K101" s="10">
        <f t="shared" si="9"/>
        <v>45</v>
      </c>
      <c r="L101" s="9">
        <f t="shared" si="10"/>
        <v>3</v>
      </c>
      <c r="M101" s="10" t="s">
        <v>18</v>
      </c>
      <c r="N101" s="547">
        <f t="shared" si="12"/>
        <v>50</v>
      </c>
      <c r="O101" s="11" t="s">
        <v>78</v>
      </c>
      <c r="P101" s="12"/>
      <c r="Q101" s="7"/>
      <c r="R101" s="7"/>
      <c r="S101" s="7"/>
      <c r="T101" s="7"/>
      <c r="U101" s="7"/>
      <c r="V101" s="10" t="s">
        <v>16</v>
      </c>
      <c r="W101" s="10" t="s">
        <v>31</v>
      </c>
      <c r="X101" s="23" t="s">
        <v>42</v>
      </c>
      <c r="Y101" s="726">
        <f>SUMIFS(E$97:E$109,A$97:A$109,$A$145,B$97:B$109,$B$145)</f>
        <v>2</v>
      </c>
      <c r="Z101" s="726">
        <f>SUMIFS(D$97:D$108,A$97:A$108,$A$145,B$97:B$108,$B$145)</f>
        <v>1</v>
      </c>
      <c r="AA101" s="7"/>
      <c r="AB101" s="7"/>
      <c r="AG101" s="1122">
        <f t="shared" si="7"/>
        <v>6</v>
      </c>
      <c r="AH101" s="1121">
        <f>'семестровка 4 р'!D98</f>
        <v>6</v>
      </c>
      <c r="AI101" s="42">
        <f t="shared" si="6"/>
        <v>0</v>
      </c>
    </row>
    <row r="102" spans="1:42" s="6" customFormat="1" x14ac:dyDescent="0.25">
      <c r="A102" s="22" t="s">
        <v>13</v>
      </c>
      <c r="B102" s="22" t="s">
        <v>14</v>
      </c>
      <c r="C102" s="23" t="s">
        <v>93</v>
      </c>
      <c r="D102" s="1124">
        <v>1.5</v>
      </c>
      <c r="E102" s="1125">
        <v>3.5</v>
      </c>
      <c r="F102" s="10">
        <f t="shared" si="11"/>
        <v>105</v>
      </c>
      <c r="G102" s="10">
        <f t="shared" si="8"/>
        <v>45</v>
      </c>
      <c r="H102" s="10">
        <v>30</v>
      </c>
      <c r="I102" s="10"/>
      <c r="J102" s="10">
        <v>15</v>
      </c>
      <c r="K102" s="10">
        <f t="shared" si="9"/>
        <v>60</v>
      </c>
      <c r="L102" s="9">
        <f t="shared" si="10"/>
        <v>3</v>
      </c>
      <c r="M102" s="1076" t="s">
        <v>18</v>
      </c>
      <c r="N102" s="9">
        <f t="shared" si="12"/>
        <v>42.857142857142854</v>
      </c>
      <c r="O102" s="11" t="s">
        <v>78</v>
      </c>
      <c r="P102" s="12" t="s">
        <v>419</v>
      </c>
      <c r="Q102" s="7"/>
      <c r="R102" s="7"/>
      <c r="S102" s="7"/>
      <c r="T102" s="7"/>
      <c r="U102" s="7"/>
      <c r="V102" s="10"/>
      <c r="W102" s="10"/>
      <c r="X102" s="23" t="s">
        <v>48</v>
      </c>
      <c r="Y102" s="726"/>
      <c r="Z102" s="727"/>
      <c r="AA102" s="7"/>
      <c r="AB102" s="7"/>
      <c r="AC102" s="7"/>
      <c r="AD102" s="7"/>
      <c r="AE102" s="7"/>
      <c r="AF102" s="7"/>
      <c r="AG102" s="1122">
        <f t="shared" si="7"/>
        <v>5</v>
      </c>
      <c r="AH102" s="1120">
        <f>'семестровка 4 р'!D118</f>
        <v>5</v>
      </c>
      <c r="AI102" s="42">
        <f t="shared" si="6"/>
        <v>0</v>
      </c>
      <c r="AJ102" s="7"/>
      <c r="AK102" s="7"/>
      <c r="AL102" s="7"/>
      <c r="AM102" s="7"/>
    </row>
    <row r="103" spans="1:42" s="6" customFormat="1" x14ac:dyDescent="0.25">
      <c r="A103" s="22" t="s">
        <v>13</v>
      </c>
      <c r="B103" s="22" t="s">
        <v>14</v>
      </c>
      <c r="C103" s="23" t="s">
        <v>83</v>
      </c>
      <c r="D103" s="63">
        <v>2</v>
      </c>
      <c r="E103" s="60">
        <v>3</v>
      </c>
      <c r="F103" s="10">
        <f t="shared" si="11"/>
        <v>90</v>
      </c>
      <c r="G103" s="10">
        <f t="shared" si="8"/>
        <v>30</v>
      </c>
      <c r="H103" s="10">
        <v>15</v>
      </c>
      <c r="I103" s="10"/>
      <c r="J103" s="10">
        <v>15</v>
      </c>
      <c r="K103" s="10">
        <f t="shared" si="9"/>
        <v>60</v>
      </c>
      <c r="L103" s="9">
        <f t="shared" si="10"/>
        <v>2</v>
      </c>
      <c r="M103" s="10" t="s">
        <v>18</v>
      </c>
      <c r="N103" s="9">
        <f t="shared" si="12"/>
        <v>33.333333333333329</v>
      </c>
      <c r="O103" s="11" t="s">
        <v>78</v>
      </c>
      <c r="P103" s="12"/>
      <c r="Q103" s="7"/>
      <c r="R103" s="7"/>
      <c r="S103" s="7"/>
      <c r="T103" s="7"/>
      <c r="U103" s="7"/>
      <c r="V103" s="10" t="s">
        <v>13</v>
      </c>
      <c r="W103" s="10" t="s">
        <v>14</v>
      </c>
      <c r="X103" s="23" t="s">
        <v>41</v>
      </c>
      <c r="Y103" s="726">
        <f>SUMIFS(E$97:E$109,A$97:A$109,$A$147,B$97:B$109,$B$147)</f>
        <v>14</v>
      </c>
      <c r="Z103" s="727">
        <f>SUMIFS(D$97:D$108,A$97:A$108,$A$147,B$97:B$108,$B$147)</f>
        <v>16.5</v>
      </c>
      <c r="AA103" s="7"/>
      <c r="AB103" s="7"/>
      <c r="AC103" s="7"/>
      <c r="AD103" s="7"/>
      <c r="AE103" s="7"/>
      <c r="AF103" s="7"/>
      <c r="AG103" s="1122">
        <f t="shared" si="7"/>
        <v>5</v>
      </c>
      <c r="AH103" s="1120">
        <f>'семестровка 4 р'!D150</f>
        <v>5</v>
      </c>
      <c r="AI103" s="42">
        <f t="shared" si="6"/>
        <v>0</v>
      </c>
      <c r="AJ103" s="7"/>
      <c r="AK103" s="7"/>
      <c r="AL103" s="7"/>
    </row>
    <row r="104" spans="1:42" s="6" customFormat="1" x14ac:dyDescent="0.25">
      <c r="A104" s="22" t="s">
        <v>13</v>
      </c>
      <c r="B104" s="22" t="s">
        <v>14</v>
      </c>
      <c r="C104" s="23" t="s">
        <v>94</v>
      </c>
      <c r="D104" s="1124">
        <v>1.5</v>
      </c>
      <c r="E104" s="1125">
        <v>3.5</v>
      </c>
      <c r="F104" s="10">
        <f t="shared" si="11"/>
        <v>105</v>
      </c>
      <c r="G104" s="10">
        <f>H104+I104+J104</f>
        <v>45</v>
      </c>
      <c r="H104" s="10">
        <v>30</v>
      </c>
      <c r="I104" s="10"/>
      <c r="J104" s="10">
        <v>15</v>
      </c>
      <c r="K104" s="10">
        <f>F104-G104</f>
        <v>60</v>
      </c>
      <c r="L104" s="9">
        <f t="shared" si="10"/>
        <v>3</v>
      </c>
      <c r="M104" s="10" t="s">
        <v>18</v>
      </c>
      <c r="N104" s="9">
        <f>G104/F104*100</f>
        <v>42.857142857142854</v>
      </c>
      <c r="O104" s="11" t="s">
        <v>78</v>
      </c>
      <c r="P104" s="12"/>
      <c r="Q104" s="7"/>
      <c r="R104" s="7"/>
      <c r="S104" s="7"/>
      <c r="T104" s="7"/>
      <c r="U104" s="7"/>
      <c r="V104" s="10" t="s">
        <v>13</v>
      </c>
      <c r="W104" s="10" t="s">
        <v>31</v>
      </c>
      <c r="X104" s="23" t="s">
        <v>42</v>
      </c>
      <c r="Y104" s="726">
        <f>SUMIFS(E$97:E$109,A$97:A$109,$A$148,B$97:B$109,$B$148)</f>
        <v>12</v>
      </c>
      <c r="Z104" s="727">
        <f>SUMIFS(D$97:D$108,A$97:A$108,$A$148,B$97:B$108,$B$148)</f>
        <v>8</v>
      </c>
      <c r="AA104" s="7"/>
      <c r="AB104" s="7"/>
      <c r="AC104" s="7"/>
      <c r="AD104" s="7"/>
      <c r="AE104" s="7"/>
      <c r="AF104" s="7"/>
      <c r="AG104" s="1122">
        <f t="shared" si="7"/>
        <v>5</v>
      </c>
      <c r="AH104" s="1120">
        <f>'семестровка 4 р'!D130</f>
        <v>5</v>
      </c>
      <c r="AI104" s="42">
        <f t="shared" si="6"/>
        <v>0</v>
      </c>
      <c r="AJ104" s="7"/>
      <c r="AK104" s="7"/>
      <c r="AL104" s="7"/>
    </row>
    <row r="105" spans="1:42" s="6" customFormat="1" x14ac:dyDescent="0.25">
      <c r="A105" s="22" t="s">
        <v>13</v>
      </c>
      <c r="B105" s="22" t="s">
        <v>31</v>
      </c>
      <c r="C105" s="30" t="s">
        <v>99</v>
      </c>
      <c r="D105" s="63">
        <v>2</v>
      </c>
      <c r="E105" s="60">
        <v>3</v>
      </c>
      <c r="F105" s="10">
        <f t="shared" si="11"/>
        <v>90</v>
      </c>
      <c r="G105" s="10">
        <f t="shared" si="8"/>
        <v>30</v>
      </c>
      <c r="H105" s="10">
        <v>15</v>
      </c>
      <c r="I105" s="10"/>
      <c r="J105" s="10">
        <v>15</v>
      </c>
      <c r="K105" s="10">
        <f t="shared" si="9"/>
        <v>60</v>
      </c>
      <c r="L105" s="9">
        <f t="shared" si="10"/>
        <v>2</v>
      </c>
      <c r="M105" s="10" t="s">
        <v>29</v>
      </c>
      <c r="N105" s="9">
        <f t="shared" si="12"/>
        <v>33.333333333333329</v>
      </c>
      <c r="O105" s="11" t="s">
        <v>78</v>
      </c>
      <c r="P105" s="12"/>
      <c r="Q105" s="7"/>
      <c r="R105" s="7"/>
      <c r="S105" s="7"/>
      <c r="T105" s="7"/>
      <c r="U105" s="7"/>
      <c r="V105" s="68"/>
      <c r="W105" s="68"/>
      <c r="X105" s="68"/>
      <c r="Y105" s="726">
        <f>SUM(Y100:Y104)</f>
        <v>30</v>
      </c>
      <c r="Z105" s="726">
        <f>SUM(Z100:Z104)</f>
        <v>26.5</v>
      </c>
      <c r="AA105" s="7"/>
      <c r="AB105" s="7"/>
      <c r="AC105" s="7"/>
      <c r="AD105" s="7"/>
      <c r="AE105" s="7"/>
      <c r="AF105" s="7"/>
      <c r="AG105" s="1122">
        <f t="shared" si="7"/>
        <v>5</v>
      </c>
      <c r="AH105" s="1120">
        <f>'семестровка 4 р'!D132</f>
        <v>5</v>
      </c>
      <c r="AI105" s="42">
        <f t="shared" si="6"/>
        <v>0</v>
      </c>
      <c r="AJ105" s="7"/>
      <c r="AK105" s="7"/>
      <c r="AL105" s="7"/>
    </row>
    <row r="106" spans="1:42" s="6" customFormat="1" ht="15.75" customHeight="1" x14ac:dyDescent="0.25">
      <c r="A106" s="22" t="s">
        <v>13</v>
      </c>
      <c r="B106" s="22" t="s">
        <v>14</v>
      </c>
      <c r="C106" s="23" t="s">
        <v>92</v>
      </c>
      <c r="D106" s="63"/>
      <c r="E106" s="60">
        <v>1</v>
      </c>
      <c r="F106" s="10">
        <f t="shared" si="11"/>
        <v>30</v>
      </c>
      <c r="G106" s="10">
        <f>H106+I106+J106</f>
        <v>0</v>
      </c>
      <c r="H106" s="10">
        <v>0</v>
      </c>
      <c r="I106" s="10"/>
      <c r="J106" s="10">
        <v>0</v>
      </c>
      <c r="K106" s="10">
        <f t="shared" si="9"/>
        <v>30</v>
      </c>
      <c r="L106" s="9">
        <f>G106/15</f>
        <v>0</v>
      </c>
      <c r="M106" s="10" t="s">
        <v>29</v>
      </c>
      <c r="N106" s="9"/>
      <c r="O106" s="11" t="s">
        <v>78</v>
      </c>
      <c r="P106" s="12" t="s">
        <v>420</v>
      </c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1122">
        <f t="shared" si="7"/>
        <v>1</v>
      </c>
      <c r="AH106" s="1120">
        <f>'семестровка 4 р'!D115</f>
        <v>1</v>
      </c>
      <c r="AI106" s="42">
        <f t="shared" si="6"/>
        <v>0</v>
      </c>
      <c r="AJ106" s="7"/>
      <c r="AK106" s="7"/>
      <c r="AL106" s="7"/>
    </row>
    <row r="107" spans="1:42" s="6" customFormat="1" ht="16.5" customHeight="1" x14ac:dyDescent="0.25">
      <c r="A107" s="22" t="s">
        <v>13</v>
      </c>
      <c r="B107" s="22" t="s">
        <v>31</v>
      </c>
      <c r="C107" s="23" t="s">
        <v>100</v>
      </c>
      <c r="D107" s="63">
        <v>2</v>
      </c>
      <c r="E107" s="60">
        <v>3</v>
      </c>
      <c r="F107" s="10">
        <f t="shared" si="11"/>
        <v>90</v>
      </c>
      <c r="G107" s="10">
        <f>H107+I107+J107</f>
        <v>30</v>
      </c>
      <c r="H107" s="10">
        <v>15</v>
      </c>
      <c r="I107" s="10"/>
      <c r="J107" s="1075">
        <v>15</v>
      </c>
      <c r="K107" s="10">
        <f t="shared" si="9"/>
        <v>60</v>
      </c>
      <c r="L107" s="9">
        <f t="shared" si="10"/>
        <v>2</v>
      </c>
      <c r="M107" s="10" t="s">
        <v>29</v>
      </c>
      <c r="N107" s="547">
        <f>G107/F107*100</f>
        <v>33.333333333333329</v>
      </c>
      <c r="O107" s="11"/>
      <c r="P107" s="12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1122">
        <f t="shared" si="7"/>
        <v>5</v>
      </c>
      <c r="AH107" s="1120">
        <f>'семестровка 4 р'!D131</f>
        <v>5</v>
      </c>
      <c r="AI107" s="42">
        <f t="shared" si="6"/>
        <v>0</v>
      </c>
      <c r="AJ107" s="7"/>
      <c r="AK107" s="7"/>
      <c r="AL107" s="7"/>
    </row>
    <row r="108" spans="1:42" s="6" customFormat="1" x14ac:dyDescent="0.25">
      <c r="A108" s="22" t="s">
        <v>13</v>
      </c>
      <c r="B108" s="22" t="s">
        <v>14</v>
      </c>
      <c r="C108" s="23" t="s">
        <v>60</v>
      </c>
      <c r="D108" s="58">
        <v>4</v>
      </c>
      <c r="E108" s="57"/>
      <c r="F108" s="10"/>
      <c r="G108" s="10"/>
      <c r="H108" s="10"/>
      <c r="I108" s="10"/>
      <c r="J108" s="10"/>
      <c r="K108" s="10"/>
      <c r="L108" s="9"/>
      <c r="M108" s="10"/>
      <c r="N108" s="9"/>
      <c r="O108" s="11"/>
      <c r="P108" s="38"/>
      <c r="Q108" s="7">
        <v>3</v>
      </c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1122">
        <f t="shared" si="7"/>
        <v>4</v>
      </c>
      <c r="AH108" s="1120">
        <f>'семестровка 4 р'!D96</f>
        <v>4</v>
      </c>
      <c r="AI108" s="42">
        <f t="shared" si="6"/>
        <v>0</v>
      </c>
      <c r="AJ108" s="7"/>
      <c r="AK108" s="7"/>
      <c r="AL108" s="7"/>
      <c r="AM108" s="7"/>
    </row>
    <row r="109" spans="1:42" x14ac:dyDescent="0.25">
      <c r="A109" s="22" t="s">
        <v>16</v>
      </c>
      <c r="B109" s="22" t="s">
        <v>14</v>
      </c>
      <c r="C109" s="23" t="s">
        <v>39</v>
      </c>
      <c r="D109" s="1088">
        <v>1</v>
      </c>
      <c r="E109" s="1123">
        <v>2</v>
      </c>
      <c r="F109" s="10">
        <f>E109*30</f>
        <v>60</v>
      </c>
      <c r="G109" s="10">
        <f>H109+I109+J109</f>
        <v>22</v>
      </c>
      <c r="H109" s="10">
        <v>15</v>
      </c>
      <c r="I109" s="10"/>
      <c r="J109" s="10">
        <v>7</v>
      </c>
      <c r="K109" s="10">
        <f>F109-G109</f>
        <v>38</v>
      </c>
      <c r="L109" s="9">
        <v>1.5</v>
      </c>
      <c r="M109" s="10" t="s">
        <v>16</v>
      </c>
      <c r="N109" s="9">
        <f>G109/F109*100</f>
        <v>36.666666666666664</v>
      </c>
      <c r="O109" s="11" t="s">
        <v>71</v>
      </c>
      <c r="P109" s="12" t="s">
        <v>65</v>
      </c>
      <c r="AC109" s="11"/>
      <c r="AD109" s="11"/>
      <c r="AE109" s="11"/>
      <c r="AF109" s="11"/>
      <c r="AG109" s="1122">
        <f t="shared" si="7"/>
        <v>3</v>
      </c>
      <c r="AH109" s="30">
        <f>'семестровка 4 р'!D134</f>
        <v>3</v>
      </c>
      <c r="AI109" s="42">
        <f t="shared" si="6"/>
        <v>0</v>
      </c>
      <c r="AJ109" s="11" t="s">
        <v>471</v>
      </c>
      <c r="AK109" s="11"/>
      <c r="AL109" s="11"/>
      <c r="AM109" s="11"/>
      <c r="AN109" s="11"/>
      <c r="AO109" s="11"/>
      <c r="AP109" s="11"/>
    </row>
    <row r="110" spans="1:42" ht="15.75" thickBot="1" x14ac:dyDescent="0.3">
      <c r="C110" s="18"/>
      <c r="D110" s="18"/>
      <c r="E110" s="25"/>
      <c r="F110" s="26"/>
      <c r="G110" s="26"/>
      <c r="H110" s="26"/>
      <c r="I110" s="26"/>
      <c r="J110" s="26"/>
      <c r="K110" s="26"/>
      <c r="L110" s="25"/>
      <c r="M110" s="26"/>
      <c r="N110" s="25"/>
      <c r="AC110" s="11"/>
      <c r="AD110" s="11"/>
      <c r="AE110" s="11"/>
      <c r="AF110" s="11"/>
      <c r="AG110" s="30"/>
      <c r="AH110" s="30"/>
      <c r="AI110" s="42">
        <f t="shared" si="6"/>
        <v>0</v>
      </c>
      <c r="AJ110" s="11"/>
      <c r="AK110" s="11"/>
      <c r="AL110" s="11"/>
      <c r="AM110" s="11"/>
      <c r="AN110" s="11"/>
      <c r="AO110" s="11"/>
      <c r="AP110" s="11"/>
    </row>
    <row r="111" spans="1:42" ht="15.75" thickBot="1" x14ac:dyDescent="0.3">
      <c r="A111" s="27"/>
      <c r="B111" s="28"/>
      <c r="C111" s="16"/>
      <c r="D111" s="21">
        <f>SUM(D97:D110)</f>
        <v>26.5</v>
      </c>
      <c r="E111" s="54">
        <f>SUM(E97:E110)</f>
        <v>30</v>
      </c>
      <c r="F111" s="37"/>
      <c r="G111" s="37"/>
      <c r="H111" s="37"/>
      <c r="I111" s="37"/>
      <c r="J111" s="37"/>
      <c r="K111" s="37"/>
      <c r="L111" s="754">
        <f>SUM(L98:L110)</f>
        <v>22.5</v>
      </c>
      <c r="M111" s="37"/>
      <c r="N111" s="29"/>
      <c r="O111" s="1083"/>
      <c r="AC111" s="11"/>
      <c r="AD111" s="11"/>
      <c r="AE111" s="11"/>
      <c r="AF111" s="11"/>
      <c r="AG111" s="30"/>
      <c r="AH111" s="30"/>
      <c r="AI111" s="42">
        <f t="shared" si="6"/>
        <v>0</v>
      </c>
      <c r="AJ111" s="11"/>
      <c r="AK111" s="11"/>
      <c r="AL111" s="11"/>
      <c r="AM111" s="11"/>
      <c r="AN111" s="11"/>
      <c r="AO111" s="11"/>
      <c r="AP111" s="11"/>
    </row>
    <row r="112" spans="1:42" x14ac:dyDescent="0.25">
      <c r="C112" s="2"/>
      <c r="D112" s="3"/>
      <c r="O112" s="1083"/>
      <c r="R112" s="12">
        <v>80</v>
      </c>
      <c r="AC112" s="11"/>
      <c r="AD112" s="11"/>
      <c r="AE112" s="11"/>
      <c r="AF112" s="11"/>
      <c r="AG112" s="30"/>
      <c r="AH112" s="30"/>
      <c r="AI112" s="42">
        <f t="shared" si="6"/>
        <v>0</v>
      </c>
      <c r="AJ112" s="11"/>
      <c r="AK112" s="11"/>
      <c r="AL112" s="11"/>
      <c r="AM112" s="11"/>
      <c r="AN112" s="11"/>
      <c r="AO112" s="11"/>
      <c r="AP112" s="11"/>
    </row>
    <row r="113" spans="1:42" x14ac:dyDescent="0.25">
      <c r="C113" s="1" t="s">
        <v>72</v>
      </c>
      <c r="D113" s="11"/>
      <c r="O113" s="1083"/>
      <c r="AC113" s="11"/>
      <c r="AD113" s="11"/>
      <c r="AE113" s="11"/>
      <c r="AF113" s="11"/>
      <c r="AG113" s="30"/>
      <c r="AH113" s="30"/>
      <c r="AI113" s="42">
        <f t="shared" si="6"/>
        <v>0</v>
      </c>
      <c r="AJ113" s="11"/>
      <c r="AK113" s="11"/>
      <c r="AL113" s="11"/>
      <c r="AM113" s="11"/>
      <c r="AN113" s="11"/>
      <c r="AO113" s="11"/>
      <c r="AP113" s="11"/>
    </row>
    <row r="114" spans="1:42" x14ac:dyDescent="0.25">
      <c r="C114" s="2345" t="s">
        <v>0</v>
      </c>
      <c r="D114" s="2348" t="s">
        <v>74</v>
      </c>
      <c r="E114" s="2351" t="s">
        <v>1</v>
      </c>
      <c r="F114" s="2354" t="s">
        <v>2</v>
      </c>
      <c r="G114" s="2354"/>
      <c r="H114" s="2354"/>
      <c r="I114" s="2354"/>
      <c r="J114" s="2354"/>
      <c r="K114" s="2196"/>
      <c r="L114" s="2351" t="s">
        <v>3</v>
      </c>
      <c r="M114" s="2351" t="s">
        <v>4</v>
      </c>
      <c r="N114" s="2351" t="s">
        <v>5</v>
      </c>
      <c r="AD114" s="11"/>
      <c r="AE114" s="11"/>
      <c r="AF114" s="11"/>
      <c r="AG114" s="30"/>
      <c r="AH114" s="30"/>
      <c r="AI114" s="42">
        <f t="shared" si="6"/>
        <v>0</v>
      </c>
      <c r="AJ114" s="11"/>
      <c r="AK114" s="11"/>
      <c r="AL114" s="11"/>
      <c r="AM114" s="11"/>
      <c r="AN114" s="11"/>
      <c r="AO114" s="11"/>
      <c r="AP114" s="11"/>
    </row>
    <row r="115" spans="1:42" x14ac:dyDescent="0.25">
      <c r="C115" s="2346"/>
      <c r="D115" s="2349"/>
      <c r="E115" s="2351"/>
      <c r="F115" s="2351" t="s">
        <v>6</v>
      </c>
      <c r="G115" s="2352" t="s">
        <v>7</v>
      </c>
      <c r="H115" s="2352"/>
      <c r="I115" s="2352"/>
      <c r="J115" s="2352"/>
      <c r="K115" s="2351" t="s">
        <v>25</v>
      </c>
      <c r="L115" s="2351"/>
      <c r="M115" s="2351"/>
      <c r="N115" s="2351"/>
      <c r="AD115" s="11"/>
      <c r="AE115" s="11"/>
      <c r="AF115" s="11"/>
      <c r="AG115" s="30"/>
      <c r="AH115" s="30"/>
      <c r="AI115" s="42">
        <f t="shared" si="6"/>
        <v>0</v>
      </c>
      <c r="AJ115" s="11"/>
      <c r="AK115" s="11"/>
      <c r="AL115" s="11"/>
      <c r="AM115" s="11"/>
      <c r="AN115" s="11"/>
      <c r="AO115" s="11"/>
      <c r="AP115" s="11"/>
    </row>
    <row r="116" spans="1:42" x14ac:dyDescent="0.25">
      <c r="C116" s="2346"/>
      <c r="D116" s="2349"/>
      <c r="E116" s="2351"/>
      <c r="F116" s="2196"/>
      <c r="G116" s="2351" t="s">
        <v>9</v>
      </c>
      <c r="H116" s="2354" t="s">
        <v>10</v>
      </c>
      <c r="I116" s="2196"/>
      <c r="J116" s="2196"/>
      <c r="K116" s="2196"/>
      <c r="L116" s="2351"/>
      <c r="M116" s="2351"/>
      <c r="N116" s="2351"/>
      <c r="AD116" s="11"/>
      <c r="AE116" s="11"/>
      <c r="AF116" s="11"/>
      <c r="AG116" s="30"/>
      <c r="AH116" s="30"/>
      <c r="AI116" s="42">
        <f t="shared" si="6"/>
        <v>0</v>
      </c>
      <c r="AJ116" s="11"/>
      <c r="AK116" s="11"/>
      <c r="AL116" s="11"/>
      <c r="AM116" s="11"/>
      <c r="AN116" s="11"/>
      <c r="AO116" s="11"/>
      <c r="AP116" s="11"/>
    </row>
    <row r="117" spans="1:42" x14ac:dyDescent="0.25">
      <c r="C117" s="2346"/>
      <c r="D117" s="2349"/>
      <c r="E117" s="2351"/>
      <c r="F117" s="2196"/>
      <c r="G117" s="2353"/>
      <c r="H117" s="2355" t="s">
        <v>26</v>
      </c>
      <c r="I117" s="2355" t="s">
        <v>27</v>
      </c>
      <c r="J117" s="2355" t="s">
        <v>28</v>
      </c>
      <c r="K117" s="2196"/>
      <c r="L117" s="2351"/>
      <c r="M117" s="2351"/>
      <c r="N117" s="2351"/>
      <c r="AD117" s="11"/>
      <c r="AE117" s="11"/>
      <c r="AF117" s="11"/>
      <c r="AG117" s="30"/>
      <c r="AH117" s="30"/>
      <c r="AI117" s="42">
        <f t="shared" si="6"/>
        <v>0</v>
      </c>
      <c r="AJ117" s="11"/>
      <c r="AK117" s="11"/>
      <c r="AL117" s="11"/>
      <c r="AM117" s="11"/>
      <c r="AN117" s="11"/>
      <c r="AO117" s="11"/>
      <c r="AP117" s="11"/>
    </row>
    <row r="118" spans="1:42" x14ac:dyDescent="0.25">
      <c r="C118" s="2346"/>
      <c r="D118" s="2349"/>
      <c r="E118" s="2351"/>
      <c r="F118" s="2196"/>
      <c r="G118" s="2353"/>
      <c r="H118" s="2355"/>
      <c r="I118" s="2355"/>
      <c r="J118" s="2355"/>
      <c r="K118" s="2196"/>
      <c r="L118" s="2351"/>
      <c r="M118" s="2351"/>
      <c r="N118" s="2351"/>
      <c r="AD118" s="11"/>
      <c r="AE118" s="11"/>
      <c r="AF118" s="11"/>
      <c r="AG118" s="30"/>
      <c r="AH118" s="30"/>
      <c r="AI118" s="42">
        <f t="shared" si="6"/>
        <v>0</v>
      </c>
      <c r="AJ118" s="11"/>
      <c r="AK118" s="11"/>
      <c r="AL118" s="11"/>
      <c r="AM118" s="11"/>
      <c r="AN118" s="11"/>
      <c r="AO118" s="11"/>
      <c r="AP118" s="11"/>
    </row>
    <row r="119" spans="1:42" x14ac:dyDescent="0.25">
      <c r="C119" s="2346"/>
      <c r="D119" s="2349"/>
      <c r="E119" s="2351"/>
      <c r="F119" s="2196"/>
      <c r="G119" s="2353"/>
      <c r="H119" s="2355"/>
      <c r="I119" s="2355"/>
      <c r="J119" s="2355"/>
      <c r="K119" s="2196"/>
      <c r="L119" s="2351"/>
      <c r="M119" s="2351"/>
      <c r="N119" s="2351"/>
      <c r="AD119" s="11"/>
      <c r="AE119" s="11"/>
      <c r="AF119" s="11"/>
      <c r="AG119" s="30"/>
      <c r="AH119" s="30"/>
      <c r="AI119" s="42">
        <f t="shared" si="6"/>
        <v>0</v>
      </c>
      <c r="AJ119" s="11"/>
      <c r="AK119" s="11"/>
      <c r="AL119" s="11"/>
      <c r="AM119" s="11"/>
      <c r="AN119" s="11"/>
      <c r="AO119" s="11"/>
      <c r="AP119" s="11"/>
    </row>
    <row r="120" spans="1:42" ht="15" customHeight="1" x14ac:dyDescent="0.25">
      <c r="C120" s="2347"/>
      <c r="D120" s="2350"/>
      <c r="E120" s="2351"/>
      <c r="F120" s="2196"/>
      <c r="G120" s="2353"/>
      <c r="H120" s="2355"/>
      <c r="I120" s="2355"/>
      <c r="J120" s="2355"/>
      <c r="K120" s="2196"/>
      <c r="L120" s="2351"/>
      <c r="M120" s="2351"/>
      <c r="N120" s="2351"/>
      <c r="AD120" s="11"/>
      <c r="AE120" s="11"/>
      <c r="AF120" s="11"/>
      <c r="AG120" s="30"/>
      <c r="AH120" s="30"/>
      <c r="AI120" s="42">
        <f t="shared" si="6"/>
        <v>0</v>
      </c>
      <c r="AJ120" s="11"/>
      <c r="AK120" s="11"/>
      <c r="AL120" s="11"/>
      <c r="AM120" s="11"/>
      <c r="AN120" s="11"/>
      <c r="AO120" s="11"/>
      <c r="AP120" s="11"/>
    </row>
    <row r="121" spans="1:42" x14ac:dyDescent="0.25">
      <c r="A121" s="22" t="s">
        <v>16</v>
      </c>
      <c r="B121" s="22" t="s">
        <v>31</v>
      </c>
      <c r="C121" s="23" t="s">
        <v>467</v>
      </c>
      <c r="D121" s="56"/>
      <c r="E121" s="57">
        <v>3</v>
      </c>
      <c r="F121" s="10">
        <f>E121*30</f>
        <v>90</v>
      </c>
      <c r="G121" s="10">
        <f>H121+I121+J121</f>
        <v>39</v>
      </c>
      <c r="H121" s="10"/>
      <c r="I121" s="10"/>
      <c r="J121" s="10">
        <v>39</v>
      </c>
      <c r="K121" s="10">
        <f>F121-G121</f>
        <v>51</v>
      </c>
      <c r="L121" s="9">
        <f>G121/13</f>
        <v>3</v>
      </c>
      <c r="M121" s="10" t="s">
        <v>29</v>
      </c>
      <c r="N121" s="9">
        <f>G121/F121*100</f>
        <v>43.333333333333336</v>
      </c>
      <c r="O121" s="11" t="s">
        <v>73</v>
      </c>
      <c r="P121" s="12" t="s">
        <v>65</v>
      </c>
      <c r="AC121" s="11"/>
      <c r="AD121" s="11"/>
      <c r="AE121" s="11"/>
      <c r="AF121" s="11"/>
      <c r="AG121" s="1122">
        <f t="shared" ref="AG121:AG131" si="13">D121+E121</f>
        <v>3</v>
      </c>
      <c r="AH121" s="30">
        <f>'семестровка 4 р'!D149</f>
        <v>3</v>
      </c>
      <c r="AI121" s="42">
        <f t="shared" si="6"/>
        <v>0</v>
      </c>
      <c r="AJ121" s="11"/>
      <c r="AK121" s="11"/>
      <c r="AL121" s="11"/>
      <c r="AM121" s="11"/>
      <c r="AN121" s="11"/>
      <c r="AO121" s="11"/>
      <c r="AP121" s="11"/>
    </row>
    <row r="122" spans="1:42" x14ac:dyDescent="0.25">
      <c r="AG122" s="1122">
        <f t="shared" si="13"/>
        <v>0</v>
      </c>
      <c r="AI122" s="42">
        <f t="shared" si="6"/>
        <v>0</v>
      </c>
    </row>
    <row r="123" spans="1:42" x14ac:dyDescent="0.25">
      <c r="C123" s="39"/>
      <c r="D123" s="23"/>
      <c r="E123" s="31"/>
      <c r="F123" s="10"/>
      <c r="G123" s="10"/>
      <c r="H123" s="10"/>
      <c r="I123" s="10"/>
      <c r="J123" s="10"/>
      <c r="K123" s="10"/>
      <c r="L123" s="9">
        <f t="shared" ref="L123:L128" si="14">G123/13</f>
        <v>0</v>
      </c>
      <c r="M123" s="10"/>
      <c r="N123" s="9"/>
      <c r="O123" s="11" t="s">
        <v>78</v>
      </c>
      <c r="P123" s="12" t="s">
        <v>65</v>
      </c>
      <c r="AC123" s="11"/>
      <c r="AD123" s="11"/>
      <c r="AE123" s="11"/>
      <c r="AF123" s="11"/>
      <c r="AG123" s="1122">
        <f t="shared" si="13"/>
        <v>0</v>
      </c>
      <c r="AH123" s="30"/>
      <c r="AI123" s="42">
        <f t="shared" si="6"/>
        <v>0</v>
      </c>
      <c r="AJ123" s="11"/>
      <c r="AK123" s="11"/>
      <c r="AL123" s="11"/>
      <c r="AM123" s="11"/>
      <c r="AN123" s="11"/>
      <c r="AO123" s="11"/>
      <c r="AP123" s="11"/>
    </row>
    <row r="124" spans="1:42" ht="39" x14ac:dyDescent="0.25">
      <c r="A124" s="22" t="s">
        <v>13</v>
      </c>
      <c r="B124" s="22" t="s">
        <v>31</v>
      </c>
      <c r="C124" s="23" t="s">
        <v>85</v>
      </c>
      <c r="D124" s="56">
        <v>1</v>
      </c>
      <c r="E124" s="60">
        <v>4</v>
      </c>
      <c r="F124" s="10">
        <f>E124*30</f>
        <v>120</v>
      </c>
      <c r="G124" s="10">
        <f>H124+I124+J124</f>
        <v>52</v>
      </c>
      <c r="H124" s="10">
        <v>26</v>
      </c>
      <c r="I124" s="10"/>
      <c r="J124" s="10">
        <v>26</v>
      </c>
      <c r="K124" s="10">
        <f>F124-G124</f>
        <v>68</v>
      </c>
      <c r="L124" s="9">
        <f t="shared" si="14"/>
        <v>4</v>
      </c>
      <c r="M124" s="10" t="s">
        <v>29</v>
      </c>
      <c r="N124" s="9">
        <f>G124/F124*100</f>
        <v>43.333333333333336</v>
      </c>
      <c r="O124" s="11" t="s">
        <v>78</v>
      </c>
      <c r="P124" s="12" t="s">
        <v>65</v>
      </c>
      <c r="V124" s="68"/>
      <c r="W124" s="68"/>
      <c r="X124" s="68"/>
      <c r="Y124" s="68" t="s">
        <v>337</v>
      </c>
      <c r="Z124" s="68" t="s">
        <v>338</v>
      </c>
      <c r="AC124" s="11"/>
      <c r="AD124" s="11"/>
      <c r="AE124" s="11"/>
      <c r="AF124" s="11"/>
      <c r="AG124" s="1122">
        <f t="shared" si="13"/>
        <v>5</v>
      </c>
      <c r="AH124" s="30">
        <f>'семестровка 4 р'!D133</f>
        <v>5</v>
      </c>
      <c r="AI124" s="42">
        <f t="shared" si="6"/>
        <v>0</v>
      </c>
      <c r="AJ124" s="11"/>
      <c r="AK124" s="11"/>
      <c r="AL124" s="11"/>
      <c r="AM124" s="11"/>
      <c r="AN124" s="11"/>
      <c r="AO124" s="11"/>
      <c r="AP124" s="11"/>
    </row>
    <row r="125" spans="1:42" x14ac:dyDescent="0.25">
      <c r="A125" s="22" t="s">
        <v>13</v>
      </c>
      <c r="B125" s="22" t="s">
        <v>14</v>
      </c>
      <c r="C125" s="23" t="s">
        <v>84</v>
      </c>
      <c r="D125" s="56"/>
      <c r="E125" s="60">
        <v>1</v>
      </c>
      <c r="F125" s="10">
        <f>E125*30</f>
        <v>30</v>
      </c>
      <c r="G125" s="10"/>
      <c r="H125" s="10"/>
      <c r="I125" s="10"/>
      <c r="J125" s="10"/>
      <c r="K125" s="10">
        <f>F125-G125</f>
        <v>30</v>
      </c>
      <c r="L125" s="9">
        <f t="shared" si="14"/>
        <v>0</v>
      </c>
      <c r="M125" s="10" t="s">
        <v>29</v>
      </c>
      <c r="N125" s="9">
        <f>G125/F125*100</f>
        <v>0</v>
      </c>
      <c r="O125" s="11" t="s">
        <v>78</v>
      </c>
      <c r="P125" s="12" t="s">
        <v>421</v>
      </c>
      <c r="R125" s="12">
        <v>7</v>
      </c>
      <c r="V125" s="10"/>
      <c r="W125" s="10"/>
      <c r="X125" s="23" t="s">
        <v>47</v>
      </c>
      <c r="Y125" s="479"/>
      <c r="Z125" s="479"/>
      <c r="AC125" s="11"/>
      <c r="AD125" s="11"/>
      <c r="AE125" s="11"/>
      <c r="AF125" s="11"/>
      <c r="AG125" s="1122">
        <f t="shared" si="13"/>
        <v>1</v>
      </c>
      <c r="AH125" s="30">
        <f>'семестровка 4 р'!D151</f>
        <v>1</v>
      </c>
      <c r="AI125" s="42">
        <f t="shared" si="6"/>
        <v>0</v>
      </c>
      <c r="AJ125" s="11"/>
      <c r="AK125" s="11"/>
      <c r="AL125" s="11"/>
      <c r="AM125" s="11"/>
      <c r="AN125" s="11"/>
      <c r="AO125" s="11"/>
      <c r="AP125" s="11"/>
    </row>
    <row r="126" spans="1:42" ht="39" x14ac:dyDescent="0.25">
      <c r="A126" s="22" t="s">
        <v>13</v>
      </c>
      <c r="B126" s="22" t="s">
        <v>31</v>
      </c>
      <c r="C126" s="23" t="s">
        <v>101</v>
      </c>
      <c r="D126" s="56">
        <v>0.5</v>
      </c>
      <c r="E126" s="1126">
        <v>3.5</v>
      </c>
      <c r="F126" s="10">
        <f t="shared" ref="F126:F131" si="15">E126*30</f>
        <v>105</v>
      </c>
      <c r="G126" s="10">
        <f t="shared" ref="G126:G131" si="16">H126+I126+J126</f>
        <v>39</v>
      </c>
      <c r="H126" s="10">
        <v>26</v>
      </c>
      <c r="I126" s="10"/>
      <c r="J126" s="1075">
        <v>13</v>
      </c>
      <c r="K126" s="10">
        <f t="shared" ref="K126:K131" si="17">F126-G126</f>
        <v>66</v>
      </c>
      <c r="L126" s="9">
        <f t="shared" si="14"/>
        <v>3</v>
      </c>
      <c r="M126" s="10" t="s">
        <v>29</v>
      </c>
      <c r="N126" s="547">
        <f t="shared" ref="N126:N131" si="18">G126/F126*100</f>
        <v>37.142857142857146</v>
      </c>
      <c r="O126" s="11" t="s">
        <v>78</v>
      </c>
      <c r="P126" s="12" t="s">
        <v>66</v>
      </c>
      <c r="V126" s="10" t="s">
        <v>16</v>
      </c>
      <c r="W126" s="10" t="s">
        <v>14</v>
      </c>
      <c r="X126" s="23" t="s">
        <v>41</v>
      </c>
      <c r="Y126" s="726">
        <f>SUMIFS(E$121:E$131,A$121:A$131,$A$144,B$121:B$131,$B$144)</f>
        <v>0</v>
      </c>
      <c r="Z126" s="727">
        <f>SUMIFS(D$121:D$131,A$121:A$131,$A$144,B$121:B$131,$B$144)</f>
        <v>0</v>
      </c>
      <c r="AC126" s="11"/>
      <c r="AD126" s="11"/>
      <c r="AE126" s="11"/>
      <c r="AF126" s="11"/>
      <c r="AG126" s="1122">
        <f t="shared" si="13"/>
        <v>4</v>
      </c>
      <c r="AH126" s="30">
        <f>'семестровка 4 р'!D152</f>
        <v>4</v>
      </c>
      <c r="AI126" s="42">
        <f t="shared" si="6"/>
        <v>0</v>
      </c>
      <c r="AJ126" s="11"/>
      <c r="AK126" s="11"/>
      <c r="AL126" s="11"/>
      <c r="AM126" s="11"/>
      <c r="AN126" s="11"/>
      <c r="AO126" s="11"/>
      <c r="AP126" s="11"/>
    </row>
    <row r="127" spans="1:42" ht="39" x14ac:dyDescent="0.25">
      <c r="A127" s="22" t="s">
        <v>13</v>
      </c>
      <c r="B127" s="22" t="s">
        <v>31</v>
      </c>
      <c r="C127" s="23" t="s">
        <v>86</v>
      </c>
      <c r="D127" s="66">
        <v>1.5</v>
      </c>
      <c r="E127" s="1126">
        <v>2.5</v>
      </c>
      <c r="F127" s="10">
        <f t="shared" si="15"/>
        <v>75</v>
      </c>
      <c r="G127" s="10">
        <f t="shared" si="16"/>
        <v>26</v>
      </c>
      <c r="H127" s="1075">
        <v>13</v>
      </c>
      <c r="I127" s="10"/>
      <c r="J127" s="10">
        <v>13</v>
      </c>
      <c r="K127" s="10">
        <f t="shared" si="17"/>
        <v>49</v>
      </c>
      <c r="L127" s="9">
        <f t="shared" si="14"/>
        <v>2</v>
      </c>
      <c r="M127" s="10" t="s">
        <v>16</v>
      </c>
      <c r="N127" s="547">
        <f t="shared" si="18"/>
        <v>34.666666666666671</v>
      </c>
      <c r="O127" s="11" t="s">
        <v>78</v>
      </c>
      <c r="P127" s="40" t="s">
        <v>66</v>
      </c>
      <c r="Q127" s="40"/>
      <c r="R127" s="40"/>
      <c r="S127" s="40"/>
      <c r="T127" s="40"/>
      <c r="U127" s="40"/>
      <c r="V127" s="10" t="s">
        <v>16</v>
      </c>
      <c r="W127" s="10" t="s">
        <v>31</v>
      </c>
      <c r="X127" s="23" t="s">
        <v>42</v>
      </c>
      <c r="Y127" s="726">
        <f>SUMIFS(E$121:E$131,A$121:A$131,$A$145,B$121:B$131,$B$145)</f>
        <v>3</v>
      </c>
      <c r="Z127" s="726">
        <f>SUMIFS(D$121:D$131,A$121:A$131,$A$145,B$121:B$131,$B$145)</f>
        <v>0</v>
      </c>
      <c r="AA127" s="40"/>
      <c r="AB127" s="40"/>
      <c r="AC127" s="40"/>
      <c r="AD127" s="40"/>
      <c r="AE127" s="40"/>
      <c r="AF127" s="40"/>
      <c r="AG127" s="1122">
        <f t="shared" si="13"/>
        <v>4</v>
      </c>
      <c r="AH127" s="1117">
        <f>'семестровка 4 р'!D135</f>
        <v>4</v>
      </c>
      <c r="AI127" s="42">
        <f t="shared" si="6"/>
        <v>0</v>
      </c>
      <c r="AJ127" s="40"/>
      <c r="AK127" s="40"/>
      <c r="AL127" s="40"/>
      <c r="AM127" s="40"/>
      <c r="AN127" s="11"/>
      <c r="AO127" s="11"/>
      <c r="AP127" s="11"/>
    </row>
    <row r="128" spans="1:42" ht="26.25" x14ac:dyDescent="0.25">
      <c r="A128" s="22" t="s">
        <v>13</v>
      </c>
      <c r="B128" s="22" t="s">
        <v>31</v>
      </c>
      <c r="C128" s="23" t="s">
        <v>102</v>
      </c>
      <c r="D128" s="56">
        <v>1</v>
      </c>
      <c r="E128" s="57">
        <v>4</v>
      </c>
      <c r="F128" s="10">
        <f t="shared" si="15"/>
        <v>120</v>
      </c>
      <c r="G128" s="10">
        <f t="shared" si="16"/>
        <v>52</v>
      </c>
      <c r="H128" s="10">
        <v>26</v>
      </c>
      <c r="I128" s="10"/>
      <c r="J128" s="10">
        <v>26</v>
      </c>
      <c r="K128" s="10">
        <f t="shared" si="17"/>
        <v>68</v>
      </c>
      <c r="L128" s="9">
        <f t="shared" si="14"/>
        <v>4</v>
      </c>
      <c r="M128" s="10" t="s">
        <v>29</v>
      </c>
      <c r="N128" s="9">
        <f t="shared" si="18"/>
        <v>43.333333333333336</v>
      </c>
      <c r="O128" s="11" t="s">
        <v>78</v>
      </c>
      <c r="P128" s="12" t="s">
        <v>66</v>
      </c>
      <c r="V128" s="10"/>
      <c r="W128" s="10"/>
      <c r="X128" s="23" t="s">
        <v>48</v>
      </c>
      <c r="Y128" s="726"/>
      <c r="Z128" s="727"/>
      <c r="AC128" s="11"/>
      <c r="AD128" s="11"/>
      <c r="AE128" s="11"/>
      <c r="AF128" s="11"/>
      <c r="AG128" s="1122">
        <f t="shared" si="13"/>
        <v>5</v>
      </c>
      <c r="AH128" s="30">
        <f>'семестровка 4 р'!D153</f>
        <v>5</v>
      </c>
      <c r="AI128" s="42">
        <f t="shared" si="6"/>
        <v>0</v>
      </c>
      <c r="AJ128" s="11"/>
      <c r="AK128" s="11"/>
      <c r="AL128" s="11"/>
      <c r="AM128" s="11"/>
      <c r="AN128" s="11"/>
      <c r="AO128" s="11"/>
      <c r="AP128" s="11"/>
    </row>
    <row r="129" spans="1:42" x14ac:dyDescent="0.25">
      <c r="A129" s="22" t="s">
        <v>13</v>
      </c>
      <c r="B129" s="22" t="s">
        <v>14</v>
      </c>
      <c r="C129" s="41" t="s">
        <v>45</v>
      </c>
      <c r="D129" s="23"/>
      <c r="E129" s="64">
        <v>6</v>
      </c>
      <c r="F129" s="10">
        <f t="shared" si="15"/>
        <v>180</v>
      </c>
      <c r="G129" s="10">
        <f t="shared" si="16"/>
        <v>0</v>
      </c>
      <c r="H129" s="10"/>
      <c r="I129" s="10"/>
      <c r="J129" s="10"/>
      <c r="K129" s="10">
        <f t="shared" si="17"/>
        <v>180</v>
      </c>
      <c r="L129" s="9">
        <f>G129/13</f>
        <v>0</v>
      </c>
      <c r="M129" s="10" t="s">
        <v>29</v>
      </c>
      <c r="N129" s="9">
        <f t="shared" si="18"/>
        <v>0</v>
      </c>
      <c r="O129" s="11" t="s">
        <v>78</v>
      </c>
      <c r="V129" s="10" t="s">
        <v>13</v>
      </c>
      <c r="W129" s="10" t="s">
        <v>14</v>
      </c>
      <c r="X129" s="23" t="s">
        <v>41</v>
      </c>
      <c r="Y129" s="726">
        <f>SUMIFS(E$121:E$131,A$121:A$131,$A$147,B$121:B$131,$B$147)</f>
        <v>13</v>
      </c>
      <c r="Z129" s="727">
        <f>SUMIFS(D$121:D$131,A$121:A$131,$A$147,B$121:B$131,$B$147)</f>
        <v>0</v>
      </c>
      <c r="AC129" s="11"/>
      <c r="AD129" s="11"/>
      <c r="AE129" s="11"/>
      <c r="AF129" s="11"/>
      <c r="AG129" s="1122">
        <f t="shared" si="13"/>
        <v>6</v>
      </c>
      <c r="AH129" s="30">
        <f>'семестровка 4 р'!D146</f>
        <v>6</v>
      </c>
      <c r="AI129" s="42">
        <f t="shared" si="6"/>
        <v>0</v>
      </c>
      <c r="AJ129" s="11"/>
      <c r="AK129" s="11"/>
      <c r="AL129" s="11"/>
      <c r="AM129" s="11"/>
      <c r="AN129" s="11"/>
      <c r="AO129" s="11"/>
      <c r="AP129" s="11"/>
    </row>
    <row r="130" spans="1:42" x14ac:dyDescent="0.25">
      <c r="A130" s="22" t="s">
        <v>13</v>
      </c>
      <c r="B130" s="22" t="s">
        <v>14</v>
      </c>
      <c r="C130" s="23" t="s">
        <v>43</v>
      </c>
      <c r="D130" s="23"/>
      <c r="E130" s="57">
        <v>3</v>
      </c>
      <c r="F130" s="10">
        <f t="shared" si="15"/>
        <v>90</v>
      </c>
      <c r="G130" s="10">
        <f t="shared" si="16"/>
        <v>0</v>
      </c>
      <c r="H130" s="10"/>
      <c r="I130" s="10"/>
      <c r="J130" s="10"/>
      <c r="K130" s="10">
        <f t="shared" si="17"/>
        <v>90</v>
      </c>
      <c r="L130" s="9">
        <f>G130/13</f>
        <v>0</v>
      </c>
      <c r="M130" s="10"/>
      <c r="N130" s="9">
        <f t="shared" si="18"/>
        <v>0</v>
      </c>
      <c r="O130" s="11" t="s">
        <v>78</v>
      </c>
      <c r="V130" s="10" t="s">
        <v>13</v>
      </c>
      <c r="W130" s="10" t="s">
        <v>31</v>
      </c>
      <c r="X130" s="23" t="s">
        <v>42</v>
      </c>
      <c r="Y130" s="726">
        <f>SUMIFS(E$121:E$131,A$121:A$131,$A$148,B$121:B$131,$B$148)</f>
        <v>14</v>
      </c>
      <c r="Z130" s="727">
        <f>SUMIFS(D$121:D$131,A$121:A$131,$A$148,B$121:B$131,$B$148)</f>
        <v>4</v>
      </c>
      <c r="AC130" s="11"/>
      <c r="AD130" s="11"/>
      <c r="AE130" s="11"/>
      <c r="AF130" s="11"/>
      <c r="AG130" s="1122">
        <f t="shared" si="13"/>
        <v>3</v>
      </c>
      <c r="AH130" s="30">
        <f>'семестровка 4 р'!D147</f>
        <v>3</v>
      </c>
      <c r="AI130" s="42">
        <f t="shared" si="6"/>
        <v>0</v>
      </c>
      <c r="AJ130" s="11"/>
      <c r="AK130" s="11"/>
      <c r="AL130" s="11"/>
      <c r="AM130" s="11"/>
      <c r="AN130" s="11"/>
      <c r="AO130" s="11"/>
      <c r="AP130" s="11"/>
    </row>
    <row r="131" spans="1:42" ht="15.75" thickBot="1" x14ac:dyDescent="0.3">
      <c r="A131" s="22" t="s">
        <v>13</v>
      </c>
      <c r="B131" s="22" t="s">
        <v>14</v>
      </c>
      <c r="C131" s="23" t="s">
        <v>40</v>
      </c>
      <c r="D131" s="18"/>
      <c r="E131" s="65">
        <v>3</v>
      </c>
      <c r="F131" s="26">
        <f t="shared" si="15"/>
        <v>90</v>
      </c>
      <c r="G131" s="26">
        <f t="shared" si="16"/>
        <v>0</v>
      </c>
      <c r="H131" s="26"/>
      <c r="I131" s="26"/>
      <c r="J131" s="26"/>
      <c r="K131" s="26">
        <f t="shared" si="17"/>
        <v>90</v>
      </c>
      <c r="L131" s="25">
        <f>G131/13</f>
        <v>0</v>
      </c>
      <c r="M131" s="26"/>
      <c r="N131" s="25">
        <f t="shared" si="18"/>
        <v>0</v>
      </c>
      <c r="O131" s="11" t="s">
        <v>78</v>
      </c>
      <c r="V131" s="68"/>
      <c r="W131" s="68"/>
      <c r="X131" s="68"/>
      <c r="Y131" s="726">
        <f>SUM(Y126:Y130)</f>
        <v>30</v>
      </c>
      <c r="Z131" s="726">
        <f>SUM(Z126:Z130)</f>
        <v>4</v>
      </c>
      <c r="AC131" s="11"/>
      <c r="AD131" s="11"/>
      <c r="AE131" s="11"/>
      <c r="AF131" s="11"/>
      <c r="AG131" s="1122">
        <f t="shared" si="13"/>
        <v>3</v>
      </c>
      <c r="AH131" s="30">
        <f>'семестровка 4 р'!D148</f>
        <v>3</v>
      </c>
      <c r="AI131" s="42">
        <f t="shared" si="6"/>
        <v>0</v>
      </c>
      <c r="AJ131" s="11"/>
      <c r="AK131" s="11"/>
      <c r="AL131" s="11"/>
      <c r="AM131" s="11"/>
      <c r="AN131" s="11"/>
      <c r="AO131" s="11"/>
      <c r="AP131" s="11"/>
    </row>
    <row r="132" spans="1:42" ht="15.75" thickBot="1" x14ac:dyDescent="0.3">
      <c r="A132" s="27"/>
      <c r="B132" s="28"/>
      <c r="C132" s="23" t="s">
        <v>22</v>
      </c>
      <c r="D132" s="55">
        <f>SUM(D121:D131)</f>
        <v>4</v>
      </c>
      <c r="E132" s="54">
        <f>SUM(E121:E131)</f>
        <v>30</v>
      </c>
      <c r="F132" s="37"/>
      <c r="G132" s="37"/>
      <c r="H132" s="37"/>
      <c r="I132" s="37"/>
      <c r="J132" s="37"/>
      <c r="K132" s="37"/>
      <c r="L132" s="754">
        <f>SUM(L121:L131)</f>
        <v>16</v>
      </c>
      <c r="M132" s="37"/>
      <c r="N132" s="29"/>
      <c r="AG132" s="1122"/>
    </row>
    <row r="133" spans="1:42" x14ac:dyDescent="0.25">
      <c r="C133" s="1" t="s">
        <v>22</v>
      </c>
      <c r="D133" s="19">
        <f>D46+D86+D111+D132</f>
        <v>120</v>
      </c>
      <c r="E133" s="42">
        <f>E46+E86+E111+E132</f>
        <v>120</v>
      </c>
      <c r="AG133" s="1115">
        <f>SUM(AG10:AG132)</f>
        <v>240</v>
      </c>
      <c r="AH133" s="1115">
        <f>SUM(AH10:AH132)</f>
        <v>240</v>
      </c>
    </row>
    <row r="137" spans="1:42" x14ac:dyDescent="0.25">
      <c r="C137" s="2"/>
      <c r="D137" s="2"/>
      <c r="E137" s="4"/>
      <c r="AD137" s="11"/>
      <c r="AE137" s="11"/>
      <c r="AF137" s="11"/>
      <c r="AG137" s="30"/>
      <c r="AH137" s="30"/>
      <c r="AI137" s="11"/>
      <c r="AJ137" s="11"/>
      <c r="AK137" s="11"/>
      <c r="AL137" s="11"/>
      <c r="AM137" s="11"/>
      <c r="AN137" s="11"/>
      <c r="AO137" s="11"/>
      <c r="AP137" s="11"/>
    </row>
    <row r="138" spans="1:42" x14ac:dyDescent="0.25">
      <c r="AD138" s="11"/>
      <c r="AE138" s="11"/>
      <c r="AF138" s="11"/>
      <c r="AG138" s="30"/>
      <c r="AH138" s="30"/>
      <c r="AI138" s="11"/>
      <c r="AJ138" s="11"/>
      <c r="AK138" s="11"/>
      <c r="AL138" s="11"/>
      <c r="AM138" s="11"/>
      <c r="AN138" s="11"/>
      <c r="AO138" s="11"/>
      <c r="AP138" s="11"/>
    </row>
    <row r="139" spans="1:42" x14ac:dyDescent="0.25">
      <c r="C139" s="1" t="s">
        <v>22</v>
      </c>
      <c r="E139" s="43">
        <f>E140+E141</f>
        <v>118</v>
      </c>
      <c r="F139" s="43">
        <f>F140+F141</f>
        <v>3540</v>
      </c>
      <c r="G139" s="44">
        <f>F139/$F$139*100</f>
        <v>100</v>
      </c>
      <c r="H139" s="45"/>
      <c r="I139" s="46"/>
      <c r="J139" s="46"/>
      <c r="K139" s="46"/>
      <c r="L139" s="11" t="s">
        <v>68</v>
      </c>
      <c r="M139" s="11">
        <f t="shared" ref="M139:M147" ca="1" si="19">SUMIF($O$3:$O$136,L139,$E$3:$E$132)</f>
        <v>4</v>
      </c>
      <c r="O139" s="1084">
        <f ca="1">M139/$E$139*100</f>
        <v>3.3898305084745761</v>
      </c>
      <c r="Q139" s="11"/>
      <c r="V139" s="68"/>
      <c r="W139" s="68"/>
      <c r="X139" s="68"/>
      <c r="Y139" s="68" t="s">
        <v>337</v>
      </c>
      <c r="Z139" s="68" t="s">
        <v>338</v>
      </c>
      <c r="AD139" s="11"/>
      <c r="AE139" s="11"/>
      <c r="AF139" s="11"/>
      <c r="AG139" s="30"/>
      <c r="AH139" s="30"/>
      <c r="AI139" s="11"/>
      <c r="AJ139" s="11"/>
      <c r="AK139" s="11"/>
      <c r="AL139" s="11"/>
      <c r="AM139" s="11"/>
      <c r="AN139" s="11"/>
      <c r="AO139" s="11"/>
      <c r="AP139" s="11"/>
    </row>
    <row r="140" spans="1:42" x14ac:dyDescent="0.25">
      <c r="B140" s="22" t="s">
        <v>14</v>
      </c>
      <c r="C140" s="1" t="s">
        <v>41</v>
      </c>
      <c r="E140" s="44">
        <f>SUMIF(B$13:B$132,B140,E$13:E$132)</f>
        <v>80</v>
      </c>
      <c r="F140" s="22">
        <f>E140*30</f>
        <v>2400</v>
      </c>
      <c r="G140" s="44">
        <f>F140/F$139*100</f>
        <v>67.796610169491515</v>
      </c>
      <c r="H140" s="22"/>
      <c r="J140" s="42"/>
      <c r="K140" s="42"/>
      <c r="L140" s="11" t="s">
        <v>55</v>
      </c>
      <c r="M140" s="11">
        <f t="shared" ca="1" si="19"/>
        <v>0</v>
      </c>
      <c r="O140" s="1084">
        <f t="shared" ref="O140:O148" ca="1" si="20">M140/$E$139*100</f>
        <v>0</v>
      </c>
      <c r="Q140" s="11"/>
      <c r="V140" s="10"/>
      <c r="W140" s="10"/>
      <c r="X140" s="23" t="s">
        <v>47</v>
      </c>
      <c r="Y140" s="479"/>
      <c r="Z140" s="479"/>
      <c r="AD140" s="11"/>
      <c r="AE140" s="11"/>
      <c r="AF140" s="11"/>
      <c r="AG140" s="30"/>
      <c r="AH140" s="30"/>
      <c r="AI140" s="11"/>
      <c r="AJ140" s="11"/>
      <c r="AK140" s="11"/>
      <c r="AL140" s="11"/>
      <c r="AM140" s="11"/>
      <c r="AN140" s="11"/>
      <c r="AO140" s="11"/>
      <c r="AP140" s="11"/>
    </row>
    <row r="141" spans="1:42" x14ac:dyDescent="0.25">
      <c r="B141" s="22" t="s">
        <v>31</v>
      </c>
      <c r="C141" s="1" t="s">
        <v>42</v>
      </c>
      <c r="E141" s="44">
        <f>SUMIF(B$13:B$132,B141,E$13:E$132)</f>
        <v>38</v>
      </c>
      <c r="F141" s="22">
        <f t="shared" ref="F141:F148" si="21">E141*30</f>
        <v>1140</v>
      </c>
      <c r="G141" s="44">
        <f>F141/F$139*100</f>
        <v>32.20338983050847</v>
      </c>
      <c r="H141" s="22"/>
      <c r="L141" s="11" t="s">
        <v>69</v>
      </c>
      <c r="M141" s="11">
        <f t="shared" ca="1" si="19"/>
        <v>5</v>
      </c>
      <c r="O141" s="1084">
        <f t="shared" ca="1" si="20"/>
        <v>4.2372881355932197</v>
      </c>
      <c r="Q141" s="11"/>
      <c r="V141" s="10" t="s">
        <v>16</v>
      </c>
      <c r="W141" s="10" t="s">
        <v>14</v>
      </c>
      <c r="X141" s="23" t="s">
        <v>41</v>
      </c>
      <c r="Y141" s="726">
        <f>Y17+Y63+Y100+Y126</f>
        <v>21</v>
      </c>
      <c r="Z141" s="726">
        <f>Z17+Z63+Z100+Z126</f>
        <v>56.5</v>
      </c>
      <c r="AA141" s="12">
        <f>SUM(Y141:Z141)</f>
        <v>77.5</v>
      </c>
      <c r="AD141" s="11"/>
      <c r="AE141" s="11"/>
      <c r="AF141" s="11"/>
      <c r="AG141" s="30"/>
      <c r="AH141" s="30"/>
      <c r="AI141" s="11"/>
      <c r="AJ141" s="11"/>
      <c r="AK141" s="11"/>
      <c r="AL141" s="11"/>
      <c r="AM141" s="11"/>
      <c r="AN141" s="11"/>
      <c r="AO141" s="11"/>
      <c r="AP141" s="11"/>
    </row>
    <row r="142" spans="1:42" x14ac:dyDescent="0.25">
      <c r="E142" s="22"/>
      <c r="F142" s="22"/>
      <c r="G142" s="22"/>
      <c r="H142" s="22"/>
      <c r="L142" s="11" t="s">
        <v>73</v>
      </c>
      <c r="M142" s="11">
        <f t="shared" ca="1" si="19"/>
        <v>3</v>
      </c>
      <c r="O142" s="1084">
        <f t="shared" ca="1" si="20"/>
        <v>2.5423728813559325</v>
      </c>
      <c r="Q142" s="11"/>
      <c r="V142" s="10" t="s">
        <v>16</v>
      </c>
      <c r="W142" s="10" t="s">
        <v>31</v>
      </c>
      <c r="X142" s="23" t="s">
        <v>42</v>
      </c>
      <c r="Y142" s="726">
        <f>Y19+Y65+Y101+Y127</f>
        <v>9</v>
      </c>
      <c r="Z142" s="726">
        <f>Z19+Z65+Z101+Z127</f>
        <v>10.5</v>
      </c>
      <c r="AA142" s="12">
        <f>SUM(Y142:Z142)</f>
        <v>19.5</v>
      </c>
      <c r="AD142" s="11"/>
      <c r="AE142" s="11"/>
      <c r="AF142" s="11"/>
      <c r="AG142" s="30"/>
      <c r="AH142" s="30"/>
      <c r="AI142" s="11"/>
      <c r="AJ142" s="11"/>
      <c r="AK142" s="11"/>
      <c r="AL142" s="11"/>
      <c r="AM142" s="11"/>
      <c r="AN142" s="11"/>
      <c r="AO142" s="11"/>
      <c r="AP142" s="11"/>
    </row>
    <row r="143" spans="1:42" x14ac:dyDescent="0.25">
      <c r="C143" s="1" t="s">
        <v>47</v>
      </c>
      <c r="E143" s="48">
        <f>E144+E145</f>
        <v>28</v>
      </c>
      <c r="F143" s="48">
        <f>F144+F145</f>
        <v>840</v>
      </c>
      <c r="G143" s="44">
        <f>F143/$F$143*100</f>
        <v>100</v>
      </c>
      <c r="H143" s="22"/>
      <c r="L143" s="11" t="s">
        <v>57</v>
      </c>
      <c r="M143" s="11">
        <f t="shared" ca="1" si="19"/>
        <v>3</v>
      </c>
      <c r="O143" s="1084">
        <f t="shared" ca="1" si="20"/>
        <v>2.5423728813559325</v>
      </c>
      <c r="Q143" s="11"/>
      <c r="V143" s="10"/>
      <c r="W143" s="10"/>
      <c r="X143" s="23" t="s">
        <v>48</v>
      </c>
      <c r="Y143" s="726">
        <f>Y21+Y67+Y102+Y128</f>
        <v>0</v>
      </c>
      <c r="Z143" s="726">
        <f>Z21+Z67+Z102+Z128</f>
        <v>0</v>
      </c>
      <c r="AA143" s="12">
        <f>SUM(Y143:Z143)</f>
        <v>0</v>
      </c>
      <c r="AD143" s="11"/>
      <c r="AE143" s="11"/>
      <c r="AF143" s="11"/>
      <c r="AG143" s="30"/>
      <c r="AH143" s="30"/>
      <c r="AI143" s="11"/>
      <c r="AJ143" s="11"/>
      <c r="AK143" s="11"/>
      <c r="AL143" s="11"/>
      <c r="AM143" s="11"/>
      <c r="AN143" s="11"/>
      <c r="AO143" s="11"/>
      <c r="AP143" s="11"/>
    </row>
    <row r="144" spans="1:42" x14ac:dyDescent="0.25">
      <c r="A144" s="22" t="s">
        <v>16</v>
      </c>
      <c r="B144" s="22" t="s">
        <v>14</v>
      </c>
      <c r="C144" s="1" t="s">
        <v>41</v>
      </c>
      <c r="E144" s="22">
        <f>SUMIFS(E$13:E$132,A$13:A$132,A144,B$13:B$132,B144)</f>
        <v>21</v>
      </c>
      <c r="F144" s="22">
        <f t="shared" si="21"/>
        <v>630</v>
      </c>
      <c r="G144" s="44">
        <f>F144/F$143*100</f>
        <v>75</v>
      </c>
      <c r="H144" s="22"/>
      <c r="L144" s="11" t="s">
        <v>56</v>
      </c>
      <c r="M144" s="11">
        <f t="shared" ca="1" si="19"/>
        <v>9</v>
      </c>
      <c r="O144" s="1084">
        <f t="shared" ca="1" si="20"/>
        <v>7.6271186440677967</v>
      </c>
      <c r="Q144" s="11"/>
      <c r="V144" s="10" t="s">
        <v>13</v>
      </c>
      <c r="W144" s="10" t="s">
        <v>14</v>
      </c>
      <c r="X144" s="23" t="s">
        <v>41</v>
      </c>
      <c r="Y144" s="726">
        <f>Y23+Y69+Y103+Y129</f>
        <v>59</v>
      </c>
      <c r="Z144" s="726">
        <f>Z23+Z69+Z103+Z129</f>
        <v>41</v>
      </c>
      <c r="AA144" s="12">
        <f>SUM(Y144:Z144)</f>
        <v>100</v>
      </c>
      <c r="AB144" s="731">
        <f>Y144-E129-E130-E131</f>
        <v>47</v>
      </c>
      <c r="AD144" s="11"/>
      <c r="AE144" s="11"/>
      <c r="AF144" s="11"/>
      <c r="AG144" s="30"/>
      <c r="AH144" s="30"/>
      <c r="AI144" s="11"/>
      <c r="AJ144" s="11"/>
      <c r="AK144" s="11"/>
      <c r="AL144" s="11"/>
      <c r="AM144" s="11"/>
      <c r="AN144" s="11"/>
      <c r="AO144" s="11"/>
      <c r="AP144" s="11"/>
    </row>
    <row r="145" spans="1:42" x14ac:dyDescent="0.25">
      <c r="A145" s="22" t="s">
        <v>16</v>
      </c>
      <c r="B145" s="22" t="s">
        <v>31</v>
      </c>
      <c r="C145" s="1" t="s">
        <v>42</v>
      </c>
      <c r="E145" s="22">
        <f>SUMIFS(E$13:E$132,A$13:A$132,A145,B$13:B$132,B145)</f>
        <v>7</v>
      </c>
      <c r="F145" s="22">
        <f>E145*30</f>
        <v>210</v>
      </c>
      <c r="G145" s="44">
        <f>F145/F$143*100</f>
        <v>25</v>
      </c>
      <c r="H145" s="22"/>
      <c r="L145" s="11" t="s">
        <v>70</v>
      </c>
      <c r="M145" s="11">
        <f t="shared" ca="1" si="19"/>
        <v>0</v>
      </c>
      <c r="O145" s="1084">
        <f t="shared" ca="1" si="20"/>
        <v>0</v>
      </c>
      <c r="V145" s="10" t="s">
        <v>13</v>
      </c>
      <c r="W145" s="10" t="s">
        <v>31</v>
      </c>
      <c r="X145" s="23" t="s">
        <v>42</v>
      </c>
      <c r="Y145" s="726" t="e">
        <f>Y25+#REF!+Y104+Y130</f>
        <v>#REF!</v>
      </c>
      <c r="Z145" s="726" t="e">
        <f>Z25+#REF!+Z104+Z130</f>
        <v>#REF!</v>
      </c>
      <c r="AA145" s="12" t="e">
        <f>SUM(Y145:Z145)</f>
        <v>#REF!</v>
      </c>
      <c r="AD145" s="11"/>
      <c r="AE145" s="11"/>
      <c r="AF145" s="11"/>
      <c r="AG145" s="30"/>
      <c r="AH145" s="30"/>
      <c r="AI145" s="11"/>
      <c r="AJ145" s="11"/>
      <c r="AK145" s="11"/>
      <c r="AL145" s="11"/>
      <c r="AM145" s="11"/>
      <c r="AN145" s="11"/>
      <c r="AO145" s="11"/>
      <c r="AP145" s="11"/>
    </row>
    <row r="146" spans="1:42" x14ac:dyDescent="0.25">
      <c r="C146" s="1" t="s">
        <v>48</v>
      </c>
      <c r="E146" s="48">
        <f>E147+E148</f>
        <v>90</v>
      </c>
      <c r="F146" s="48">
        <f>F147+F148</f>
        <v>2700</v>
      </c>
      <c r="G146" s="48">
        <f>G147+G148</f>
        <v>100</v>
      </c>
      <c r="L146" s="11" t="s">
        <v>71</v>
      </c>
      <c r="M146" s="11">
        <f t="shared" ca="1" si="19"/>
        <v>2</v>
      </c>
      <c r="O146" s="1084">
        <f t="shared" ca="1" si="20"/>
        <v>1.6949152542372881</v>
      </c>
      <c r="V146" s="68"/>
      <c r="W146" s="68"/>
      <c r="X146" s="68"/>
      <c r="Y146" s="726" t="e">
        <f>SUM(Y141:Y145)</f>
        <v>#REF!</v>
      </c>
      <c r="Z146" s="726" t="e">
        <f>SUM(Z141:Z145)</f>
        <v>#REF!</v>
      </c>
      <c r="AD146" s="11"/>
      <c r="AE146" s="11"/>
      <c r="AF146" s="11"/>
      <c r="AG146" s="30"/>
      <c r="AH146" s="30"/>
      <c r="AI146" s="11"/>
      <c r="AJ146" s="11"/>
      <c r="AK146" s="11"/>
      <c r="AL146" s="11"/>
      <c r="AM146" s="11"/>
      <c r="AN146" s="11"/>
      <c r="AO146" s="11"/>
      <c r="AP146" s="11"/>
    </row>
    <row r="147" spans="1:42" x14ac:dyDescent="0.25">
      <c r="A147" s="22" t="s">
        <v>13</v>
      </c>
      <c r="B147" s="22" t="s">
        <v>14</v>
      </c>
      <c r="C147" s="1" t="s">
        <v>41</v>
      </c>
      <c r="E147" s="22">
        <f>SUMIFS(E$13:E$132,A$13:A$132,A147,B$13:B$132,B147)</f>
        <v>59</v>
      </c>
      <c r="F147" s="22">
        <f t="shared" si="21"/>
        <v>1770</v>
      </c>
      <c r="G147" s="11">
        <f>F147/F$146*100</f>
        <v>65.555555555555557</v>
      </c>
      <c r="L147" s="11" t="s">
        <v>58</v>
      </c>
      <c r="M147" s="11">
        <f t="shared" ca="1" si="19"/>
        <v>3</v>
      </c>
      <c r="O147" s="1084">
        <f t="shared" ca="1" si="20"/>
        <v>2.5423728813559325</v>
      </c>
      <c r="AD147" s="11"/>
      <c r="AE147" s="11"/>
      <c r="AF147" s="11"/>
      <c r="AG147" s="30"/>
      <c r="AH147" s="30"/>
      <c r="AI147" s="11"/>
      <c r="AJ147" s="11"/>
      <c r="AK147" s="11"/>
      <c r="AL147" s="11"/>
      <c r="AM147" s="11"/>
      <c r="AN147" s="11"/>
      <c r="AO147" s="11"/>
      <c r="AP147" s="11"/>
    </row>
    <row r="148" spans="1:42" x14ac:dyDescent="0.25">
      <c r="A148" s="22" t="s">
        <v>13</v>
      </c>
      <c r="B148" s="22" t="s">
        <v>31</v>
      </c>
      <c r="C148" s="1" t="s">
        <v>42</v>
      </c>
      <c r="E148" s="22">
        <f>SUMIFS(E$13:E$132,A$13:A$132,A148,B$13:B$132,B148)</f>
        <v>31</v>
      </c>
      <c r="F148" s="22">
        <f t="shared" si="21"/>
        <v>930</v>
      </c>
      <c r="G148" s="11">
        <f>F148/F$146*100</f>
        <v>34.444444444444443</v>
      </c>
      <c r="M148" s="11">
        <f ca="1">SUM(M139:M147)</f>
        <v>29</v>
      </c>
      <c r="O148" s="1084">
        <f t="shared" ca="1" si="20"/>
        <v>24.576271186440678</v>
      </c>
      <c r="AD148" s="11"/>
      <c r="AE148" s="11"/>
      <c r="AF148" s="11"/>
      <c r="AG148" s="30"/>
      <c r="AH148" s="30"/>
      <c r="AI148" s="11"/>
      <c r="AJ148" s="11"/>
      <c r="AK148" s="11"/>
      <c r="AL148" s="11"/>
      <c r="AM148" s="11"/>
      <c r="AN148" s="11"/>
      <c r="AO148" s="11"/>
      <c r="AP148" s="11"/>
    </row>
    <row r="150" spans="1:42" x14ac:dyDescent="0.25">
      <c r="Y150" s="47">
        <f>Y144-E131-E130-E129</f>
        <v>47</v>
      </c>
      <c r="Z150" s="731">
        <f>Z144-D97-D56-D35</f>
        <v>27.5</v>
      </c>
      <c r="AA150" s="47">
        <f>SUM(Y150:Z150)</f>
        <v>74.5</v>
      </c>
    </row>
  </sheetData>
  <mergeCells count="61">
    <mergeCell ref="H51:J51"/>
    <mergeCell ref="H52:H55"/>
    <mergeCell ref="I52:I55"/>
    <mergeCell ref="J52:J55"/>
    <mergeCell ref="C1:N1"/>
    <mergeCell ref="C3:C9"/>
    <mergeCell ref="E3:E9"/>
    <mergeCell ref="F3:K3"/>
    <mergeCell ref="L3:L9"/>
    <mergeCell ref="N3:N9"/>
    <mergeCell ref="K4:K9"/>
    <mergeCell ref="G5:G9"/>
    <mergeCell ref="H6:H9"/>
    <mergeCell ref="D3:D9"/>
    <mergeCell ref="M3:M9"/>
    <mergeCell ref="F4:F9"/>
    <mergeCell ref="G4:J4"/>
    <mergeCell ref="H5:J5"/>
    <mergeCell ref="I6:I9"/>
    <mergeCell ref="J6:J9"/>
    <mergeCell ref="F49:K49"/>
    <mergeCell ref="F50:F55"/>
    <mergeCell ref="K91:K96"/>
    <mergeCell ref="C114:C120"/>
    <mergeCell ref="C90:C96"/>
    <mergeCell ref="C49:C55"/>
    <mergeCell ref="E49:E55"/>
    <mergeCell ref="D114:D120"/>
    <mergeCell ref="E114:E120"/>
    <mergeCell ref="D90:D96"/>
    <mergeCell ref="D49:D55"/>
    <mergeCell ref="E90:E96"/>
    <mergeCell ref="F90:K90"/>
    <mergeCell ref="K50:K55"/>
    <mergeCell ref="G51:G55"/>
    <mergeCell ref="G50:J50"/>
    <mergeCell ref="F115:F120"/>
    <mergeCell ref="N49:N55"/>
    <mergeCell ref="L49:L55"/>
    <mergeCell ref="N114:N120"/>
    <mergeCell ref="L114:L120"/>
    <mergeCell ref="N90:N96"/>
    <mergeCell ref="M49:M55"/>
    <mergeCell ref="M114:M120"/>
    <mergeCell ref="M90:M96"/>
    <mergeCell ref="L90:L96"/>
    <mergeCell ref="G115:J115"/>
    <mergeCell ref="H93:H96"/>
    <mergeCell ref="I93:I96"/>
    <mergeCell ref="F114:K114"/>
    <mergeCell ref="I117:I120"/>
    <mergeCell ref="G116:G120"/>
    <mergeCell ref="H116:J116"/>
    <mergeCell ref="K115:K120"/>
    <mergeCell ref="H117:H120"/>
    <mergeCell ref="J117:J120"/>
    <mergeCell ref="F91:F96"/>
    <mergeCell ref="G91:J91"/>
    <mergeCell ref="G92:G96"/>
    <mergeCell ref="H92:J92"/>
    <mergeCell ref="J93:J96"/>
  </mergeCells>
  <phoneticPr fontId="7" type="noConversion"/>
  <pageMargins left="0.19685039370078741" right="0.19685039370078741" top="0.19685039370078741" bottom="0.19685039370078741" header="0.59055118110236215" footer="0.19685039370078741"/>
  <pageSetup paperSize="9" scale="53" orientation="landscape" r:id="rId1"/>
  <rowBreaks count="2" manualBreakCount="2">
    <brk id="87" max="16383" man="1"/>
    <brk id="138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50"/>
  <sheetViews>
    <sheetView view="pageBreakPreview" topLeftCell="A43" zoomScale="110" zoomScaleNormal="100" zoomScaleSheetLayoutView="110" workbookViewId="0">
      <selection activeCell="C42" sqref="C42"/>
    </sheetView>
  </sheetViews>
  <sheetFormatPr defaultRowHeight="15" x14ac:dyDescent="0.25"/>
  <cols>
    <col min="1" max="1" width="3.85546875" style="22" customWidth="1"/>
    <col min="2" max="2" width="4.5703125" style="22" customWidth="1"/>
    <col min="3" max="3" width="46.140625" style="1" customWidth="1"/>
    <col min="4" max="4" width="8.5703125" style="1" customWidth="1"/>
    <col min="5" max="5" width="9.140625" style="11"/>
    <col min="6" max="6" width="7.140625" style="11" customWidth="1"/>
    <col min="7" max="7" width="7.28515625" style="11" customWidth="1"/>
    <col min="8" max="10" width="4.42578125" style="11" customWidth="1"/>
    <col min="11" max="11" width="5.5703125" style="11" customWidth="1"/>
    <col min="12" max="12" width="8.140625" style="11" customWidth="1"/>
    <col min="13" max="13" width="7.7109375" style="11" customWidth="1"/>
    <col min="14" max="14" width="9.140625" style="11"/>
    <col min="15" max="15" width="6.7109375" style="11" customWidth="1"/>
    <col min="16" max="16" width="3.85546875" style="12" customWidth="1"/>
    <col min="17" max="17" width="7" style="12" hidden="1" customWidth="1"/>
    <col min="18" max="18" width="7.42578125" style="12" hidden="1" customWidth="1"/>
    <col min="19" max="19" width="9.140625" style="12" hidden="1" customWidth="1"/>
    <col min="20" max="20" width="7.140625" style="12" hidden="1" customWidth="1"/>
    <col min="21" max="21" width="7.28515625" style="12" hidden="1" customWidth="1"/>
    <col min="22" max="23" width="4.42578125" style="12" hidden="1" customWidth="1"/>
    <col min="24" max="24" width="20.140625" style="12" hidden="1" customWidth="1"/>
    <col min="25" max="25" width="8.28515625" style="12" hidden="1" customWidth="1"/>
    <col min="26" max="26" width="7" style="12" hidden="1" customWidth="1"/>
    <col min="27" max="27" width="11" style="12" hidden="1" customWidth="1"/>
    <col min="28" max="29" width="9.140625" style="12" hidden="1" customWidth="1"/>
    <col min="30" max="30" width="3.85546875" style="12" hidden="1" customWidth="1"/>
    <col min="31" max="31" width="4.5703125" style="12" hidden="1" customWidth="1"/>
    <col min="32" max="32" width="33.28515625" style="12" hidden="1" customWidth="1"/>
    <col min="33" max="33" width="9.140625" style="1115"/>
    <col min="34" max="34" width="9.85546875" style="1115" customWidth="1"/>
    <col min="35" max="35" width="7.28515625" style="12" customWidth="1"/>
    <col min="36" max="38" width="4.42578125" style="12" customWidth="1"/>
    <col min="39" max="39" width="5.5703125" style="12" customWidth="1"/>
    <col min="40" max="40" width="7" style="12" customWidth="1"/>
    <col min="41" max="42" width="9.140625" style="12"/>
    <col min="43" max="16384" width="9.140625" style="11"/>
  </cols>
  <sheetData>
    <row r="1" spans="1:42" x14ac:dyDescent="0.25">
      <c r="C1" s="2378" t="s">
        <v>87</v>
      </c>
      <c r="D1" s="2378"/>
      <c r="E1" s="2378"/>
      <c r="F1" s="2378"/>
      <c r="G1" s="2378"/>
      <c r="H1" s="2378"/>
      <c r="I1" s="2378"/>
      <c r="J1" s="2378"/>
      <c r="K1" s="2378"/>
      <c r="L1" s="2378"/>
      <c r="M1" s="2378"/>
      <c r="N1" s="2378"/>
      <c r="AD1" s="11"/>
      <c r="AE1" s="11"/>
      <c r="AF1" s="11"/>
      <c r="AG1" s="30"/>
      <c r="AH1" s="30"/>
      <c r="AI1" s="11"/>
      <c r="AJ1" s="11"/>
      <c r="AK1" s="11"/>
      <c r="AL1" s="11"/>
      <c r="AM1" s="11"/>
      <c r="AN1" s="11"/>
      <c r="AO1" s="11"/>
      <c r="AP1" s="11"/>
    </row>
    <row r="2" spans="1:42" x14ac:dyDescent="0.25">
      <c r="C2" s="1" t="s">
        <v>50</v>
      </c>
      <c r="AD2" s="11"/>
      <c r="AE2" s="11"/>
      <c r="AF2" s="11"/>
      <c r="AG2" s="30"/>
      <c r="AH2" s="30"/>
      <c r="AI2" s="11"/>
      <c r="AJ2" s="11"/>
      <c r="AK2" s="11"/>
      <c r="AL2" s="11"/>
      <c r="AM2" s="11"/>
      <c r="AN2" s="11"/>
      <c r="AO2" s="11"/>
      <c r="AP2" s="11"/>
    </row>
    <row r="3" spans="1:42" ht="15" customHeight="1" x14ac:dyDescent="0.25">
      <c r="C3" s="2345" t="s">
        <v>0</v>
      </c>
      <c r="D3" s="2348" t="s">
        <v>74</v>
      </c>
      <c r="E3" s="2351" t="s">
        <v>75</v>
      </c>
      <c r="F3" s="2354" t="s">
        <v>2</v>
      </c>
      <c r="G3" s="2354"/>
      <c r="H3" s="2354"/>
      <c r="I3" s="2354"/>
      <c r="J3" s="2354"/>
      <c r="K3" s="2196"/>
      <c r="L3" s="2351" t="s">
        <v>3</v>
      </c>
      <c r="M3" s="2351" t="s">
        <v>4</v>
      </c>
      <c r="N3" s="2351" t="s">
        <v>5</v>
      </c>
      <c r="AD3" s="11"/>
      <c r="AE3" s="11"/>
      <c r="AF3" s="11"/>
      <c r="AG3" s="30"/>
      <c r="AH3" s="30"/>
      <c r="AI3" s="11"/>
      <c r="AJ3" s="11"/>
      <c r="AK3" s="11"/>
      <c r="AL3" s="11"/>
      <c r="AM3" s="11"/>
      <c r="AN3" s="11"/>
      <c r="AO3" s="11"/>
      <c r="AP3" s="11"/>
    </row>
    <row r="4" spans="1:42" x14ac:dyDescent="0.25">
      <c r="C4" s="2346"/>
      <c r="D4" s="2349"/>
      <c r="E4" s="2351"/>
      <c r="F4" s="2351" t="s">
        <v>6</v>
      </c>
      <c r="G4" s="2352" t="s">
        <v>7</v>
      </c>
      <c r="H4" s="2352"/>
      <c r="I4" s="2352"/>
      <c r="J4" s="2352"/>
      <c r="K4" s="2351" t="s">
        <v>8</v>
      </c>
      <c r="L4" s="2351"/>
      <c r="M4" s="2351"/>
      <c r="N4" s="2351"/>
      <c r="AD4" s="11"/>
      <c r="AE4" s="11"/>
      <c r="AF4" s="11"/>
      <c r="AG4" s="30"/>
      <c r="AH4" s="30"/>
      <c r="AI4" s="11"/>
      <c r="AJ4" s="11"/>
      <c r="AK4" s="11"/>
      <c r="AL4" s="11"/>
      <c r="AM4" s="11"/>
      <c r="AN4" s="11"/>
      <c r="AO4" s="11"/>
      <c r="AP4" s="11"/>
    </row>
    <row r="5" spans="1:42" x14ac:dyDescent="0.25">
      <c r="C5" s="2346"/>
      <c r="D5" s="2349"/>
      <c r="E5" s="2351"/>
      <c r="F5" s="2196"/>
      <c r="G5" s="2351" t="s">
        <v>9</v>
      </c>
      <c r="H5" s="2354" t="s">
        <v>10</v>
      </c>
      <c r="I5" s="2196"/>
      <c r="J5" s="2196"/>
      <c r="K5" s="2196"/>
      <c r="L5" s="2351"/>
      <c r="M5" s="2351"/>
      <c r="N5" s="2351"/>
      <c r="AD5" s="11"/>
      <c r="AE5" s="11"/>
      <c r="AF5" s="11"/>
      <c r="AG5" s="30"/>
      <c r="AH5" s="30"/>
      <c r="AI5" s="11"/>
      <c r="AJ5" s="11"/>
      <c r="AK5" s="11"/>
      <c r="AL5" s="11"/>
      <c r="AM5" s="11"/>
      <c r="AN5" s="11"/>
      <c r="AO5" s="11"/>
      <c r="AP5" s="11"/>
    </row>
    <row r="6" spans="1:42" ht="39" x14ac:dyDescent="0.25">
      <c r="C6" s="2346"/>
      <c r="D6" s="2349"/>
      <c r="E6" s="2351"/>
      <c r="F6" s="2196"/>
      <c r="G6" s="2353"/>
      <c r="H6" s="2351" t="s">
        <v>11</v>
      </c>
      <c r="I6" s="2351" t="s">
        <v>12</v>
      </c>
      <c r="J6" s="2351" t="s">
        <v>13</v>
      </c>
      <c r="K6" s="2196"/>
      <c r="L6" s="2351"/>
      <c r="M6" s="2351"/>
      <c r="N6" s="2351"/>
      <c r="AD6" s="11"/>
      <c r="AE6" s="11"/>
      <c r="AF6" s="11"/>
      <c r="AG6" s="39" t="s">
        <v>468</v>
      </c>
      <c r="AH6" s="30" t="s">
        <v>469</v>
      </c>
      <c r="AI6" s="11"/>
      <c r="AJ6" s="11"/>
      <c r="AK6" s="11"/>
      <c r="AL6" s="11"/>
      <c r="AM6" s="11"/>
      <c r="AN6" s="11"/>
      <c r="AO6" s="11"/>
      <c r="AP6" s="11"/>
    </row>
    <row r="7" spans="1:42" x14ac:dyDescent="0.25">
      <c r="C7" s="2346"/>
      <c r="D7" s="2349"/>
      <c r="E7" s="2351"/>
      <c r="F7" s="2196"/>
      <c r="G7" s="2353"/>
      <c r="H7" s="2351"/>
      <c r="I7" s="2351"/>
      <c r="J7" s="2351"/>
      <c r="K7" s="2196"/>
      <c r="L7" s="2351"/>
      <c r="M7" s="2351"/>
      <c r="N7" s="2351"/>
      <c r="AD7" s="11"/>
      <c r="AE7" s="11"/>
      <c r="AF7" s="11"/>
      <c r="AG7" s="30"/>
      <c r="AH7" s="30"/>
      <c r="AI7" s="11"/>
      <c r="AJ7" s="11"/>
      <c r="AK7" s="11"/>
      <c r="AL7" s="11"/>
      <c r="AM7" s="11"/>
      <c r="AN7" s="11"/>
      <c r="AO7" s="11"/>
      <c r="AP7" s="11"/>
    </row>
    <row r="8" spans="1:42" x14ac:dyDescent="0.25">
      <c r="C8" s="2346"/>
      <c r="D8" s="2349"/>
      <c r="E8" s="2351"/>
      <c r="F8" s="2196"/>
      <c r="G8" s="2353"/>
      <c r="H8" s="2351"/>
      <c r="I8" s="2351"/>
      <c r="J8" s="2351"/>
      <c r="K8" s="2196"/>
      <c r="L8" s="2351"/>
      <c r="M8" s="2351"/>
      <c r="N8" s="2351"/>
      <c r="AD8" s="11"/>
      <c r="AE8" s="11"/>
      <c r="AF8" s="11"/>
      <c r="AG8" s="30"/>
      <c r="AH8" s="30"/>
      <c r="AI8" s="11"/>
      <c r="AJ8" s="11"/>
      <c r="AK8" s="11"/>
      <c r="AL8" s="11"/>
      <c r="AM8" s="11"/>
      <c r="AN8" s="11"/>
      <c r="AO8" s="11"/>
      <c r="AP8" s="11"/>
    </row>
    <row r="9" spans="1:42" x14ac:dyDescent="0.25">
      <c r="C9" s="2347"/>
      <c r="D9" s="2350"/>
      <c r="E9" s="2351"/>
      <c r="F9" s="2196"/>
      <c r="G9" s="2353"/>
      <c r="H9" s="2351"/>
      <c r="I9" s="2351"/>
      <c r="J9" s="2351"/>
      <c r="K9" s="2196"/>
      <c r="L9" s="2351"/>
      <c r="M9" s="2351"/>
      <c r="N9" s="2351"/>
      <c r="AD9" s="11"/>
      <c r="AE9" s="11"/>
      <c r="AF9" s="11"/>
      <c r="AG9" s="30"/>
      <c r="AH9" s="30"/>
      <c r="AI9" s="11"/>
      <c r="AJ9" s="11"/>
      <c r="AK9" s="11"/>
      <c r="AL9" s="11"/>
      <c r="AM9" s="11"/>
      <c r="AN9" s="11"/>
      <c r="AO9" s="11"/>
      <c r="AP9" s="11"/>
    </row>
    <row r="10" spans="1:42" x14ac:dyDescent="0.25">
      <c r="A10" s="1085" t="s">
        <v>16</v>
      </c>
      <c r="B10" s="1085" t="s">
        <v>14</v>
      </c>
      <c r="C10" s="1088" t="s">
        <v>422</v>
      </c>
      <c r="D10" s="1089">
        <v>13</v>
      </c>
      <c r="E10" s="1086"/>
      <c r="F10" s="1078"/>
      <c r="G10" s="1080"/>
      <c r="H10" s="1077"/>
      <c r="I10" s="1077"/>
      <c r="J10" s="1077"/>
      <c r="K10" s="1078"/>
      <c r="L10" s="1077"/>
      <c r="M10" s="1077"/>
      <c r="N10" s="1077"/>
      <c r="AD10" s="11"/>
      <c r="AE10" s="11"/>
      <c r="AF10" s="11"/>
      <c r="AG10" s="1122">
        <f>D10+E10</f>
        <v>13</v>
      </c>
      <c r="AH10" s="30">
        <v>13</v>
      </c>
      <c r="AI10" s="42">
        <f>AG10-AH10</f>
        <v>0</v>
      </c>
      <c r="AJ10" s="11"/>
      <c r="AK10" s="11"/>
      <c r="AL10" s="11"/>
      <c r="AM10" s="11"/>
      <c r="AN10" s="11"/>
      <c r="AO10" s="11"/>
      <c r="AP10" s="11"/>
    </row>
    <row r="11" spans="1:42" ht="27" customHeight="1" x14ac:dyDescent="0.25">
      <c r="A11" s="22" t="s">
        <v>16</v>
      </c>
      <c r="B11" s="22" t="s">
        <v>31</v>
      </c>
      <c r="C11" s="23" t="s">
        <v>46</v>
      </c>
      <c r="D11" s="64">
        <v>1</v>
      </c>
      <c r="E11" s="64">
        <v>2</v>
      </c>
      <c r="F11" s="10">
        <f>E11*30</f>
        <v>60</v>
      </c>
      <c r="G11" s="10">
        <f>H11+I11+J11</f>
        <v>30</v>
      </c>
      <c r="H11" s="10">
        <v>15</v>
      </c>
      <c r="I11" s="10"/>
      <c r="J11" s="10">
        <v>15</v>
      </c>
      <c r="K11" s="10">
        <f>F11-G11</f>
        <v>30</v>
      </c>
      <c r="L11" s="9">
        <f>G11/15</f>
        <v>2</v>
      </c>
      <c r="M11" s="10" t="s">
        <v>16</v>
      </c>
      <c r="N11" s="9">
        <f>G11/F11*100</f>
        <v>50</v>
      </c>
      <c r="O11" s="11" t="s">
        <v>107</v>
      </c>
      <c r="R11" s="68"/>
      <c r="T11" s="12" t="s">
        <v>106</v>
      </c>
      <c r="AG11" s="1122">
        <f>D11+E11</f>
        <v>3</v>
      </c>
      <c r="AH11" s="1115">
        <f>'семестровка 4 р'!D93</f>
        <v>3</v>
      </c>
      <c r="AI11" s="42">
        <f t="shared" ref="AI11:AI91" si="0">AG11-AH11</f>
        <v>0</v>
      </c>
      <c r="AN11" s="11"/>
      <c r="AO11" s="11"/>
      <c r="AP11" s="11"/>
    </row>
    <row r="12" spans="1:42" ht="27" customHeight="1" x14ac:dyDescent="0.25">
      <c r="C12" s="23"/>
      <c r="D12" s="64"/>
      <c r="E12" s="64"/>
      <c r="F12" s="10"/>
      <c r="G12" s="10"/>
      <c r="H12" s="10"/>
      <c r="I12" s="10"/>
      <c r="J12" s="10"/>
      <c r="K12" s="10"/>
      <c r="L12" s="9"/>
      <c r="M12" s="10"/>
      <c r="N12" s="9"/>
      <c r="R12" s="68"/>
      <c r="AG12" s="1122"/>
      <c r="AI12" s="42"/>
      <c r="AN12" s="11"/>
      <c r="AO12" s="11"/>
      <c r="AP12" s="11"/>
    </row>
    <row r="13" spans="1:42" x14ac:dyDescent="0.25">
      <c r="A13" s="22" t="s">
        <v>16</v>
      </c>
      <c r="B13" s="22" t="s">
        <v>14</v>
      </c>
      <c r="C13" s="23" t="s">
        <v>17</v>
      </c>
      <c r="D13" s="1060">
        <v>9.5</v>
      </c>
      <c r="E13" s="1061">
        <v>2</v>
      </c>
      <c r="F13" s="10">
        <f>E13*30</f>
        <v>60</v>
      </c>
      <c r="G13" s="10">
        <f>H13+I13+J13</f>
        <v>30</v>
      </c>
      <c r="H13" s="10"/>
      <c r="I13" s="10"/>
      <c r="J13" s="10">
        <v>30</v>
      </c>
      <c r="K13" s="10">
        <f>F13-G13</f>
        <v>30</v>
      </c>
      <c r="L13" s="9" t="s">
        <v>348</v>
      </c>
      <c r="M13" s="10" t="s">
        <v>16</v>
      </c>
      <c r="N13" s="9">
        <f>G13/F13*100</f>
        <v>50</v>
      </c>
      <c r="O13" s="11" t="s">
        <v>68</v>
      </c>
      <c r="R13" s="68" t="s">
        <v>56</v>
      </c>
      <c r="S13" s="69">
        <f>E31+E39+E41+E79</f>
        <v>9</v>
      </c>
      <c r="T13" s="70">
        <f>E11+E31+E39+E41+E57+E79+E98</f>
        <v>15</v>
      </c>
      <c r="V13" s="68"/>
      <c r="W13" s="68"/>
      <c r="X13" s="68"/>
      <c r="Y13" s="68" t="s">
        <v>337</v>
      </c>
      <c r="Z13" s="68" t="s">
        <v>338</v>
      </c>
      <c r="AG13" s="1116">
        <f>'Семестровка уск виправлено (2)'!D13+'Семестровка уск виправлено (2)'!E13+'Семестровка уск виправлено (2)'!E59</f>
        <v>13.5</v>
      </c>
      <c r="AH13" s="1115">
        <f>'семестровка 4 р'!D12+'семестровка 4 р'!D30+'семестровка 4 р'!D52+'семестровка 4 р'!D72</f>
        <v>13.5</v>
      </c>
      <c r="AI13" s="42">
        <f t="shared" si="0"/>
        <v>0</v>
      </c>
      <c r="AN13" s="11"/>
      <c r="AO13" s="11"/>
      <c r="AP13" s="11"/>
    </row>
    <row r="14" spans="1:42" x14ac:dyDescent="0.25">
      <c r="C14" s="23"/>
      <c r="D14" s="1060"/>
      <c r="E14" s="1061"/>
      <c r="F14" s="10"/>
      <c r="G14" s="10"/>
      <c r="H14" s="10"/>
      <c r="I14" s="10"/>
      <c r="J14" s="10"/>
      <c r="K14" s="10"/>
      <c r="L14" s="9"/>
      <c r="M14" s="10"/>
      <c r="N14" s="9"/>
      <c r="R14" s="68"/>
      <c r="S14" s="69"/>
      <c r="T14" s="70"/>
      <c r="V14" s="68"/>
      <c r="W14" s="68"/>
      <c r="X14" s="68"/>
      <c r="Y14" s="68"/>
      <c r="Z14" s="68"/>
      <c r="AG14" s="1116"/>
      <c r="AI14" s="42"/>
      <c r="AN14" s="11"/>
      <c r="AO14" s="11"/>
      <c r="AP14" s="11"/>
    </row>
    <row r="15" spans="1:42" s="477" customFormat="1" x14ac:dyDescent="0.25">
      <c r="A15" s="722" t="s">
        <v>16</v>
      </c>
      <c r="B15" s="723" t="s">
        <v>14</v>
      </c>
      <c r="C15" s="8" t="s">
        <v>52</v>
      </c>
      <c r="D15" s="20"/>
      <c r="E15" s="9"/>
      <c r="F15" s="10"/>
      <c r="G15" s="10"/>
      <c r="H15" s="10"/>
      <c r="I15" s="10"/>
      <c r="J15" s="10"/>
      <c r="K15" s="10"/>
      <c r="L15" s="9"/>
      <c r="M15" s="10"/>
      <c r="N15" s="9"/>
      <c r="O15" s="11"/>
      <c r="P15" s="478"/>
      <c r="Q15" s="478"/>
      <c r="R15" s="479" t="s">
        <v>59</v>
      </c>
      <c r="S15" s="480">
        <f>E19+E33</f>
        <v>3</v>
      </c>
      <c r="T15" s="479">
        <v>3.5</v>
      </c>
      <c r="U15" s="478"/>
      <c r="V15" s="10"/>
      <c r="W15" s="10"/>
      <c r="X15" s="23" t="s">
        <v>47</v>
      </c>
      <c r="Y15" s="479"/>
      <c r="Z15" s="479"/>
      <c r="AA15" s="478"/>
      <c r="AB15" s="478"/>
      <c r="AC15" s="478"/>
      <c r="AD15" s="478"/>
      <c r="AE15" s="478"/>
      <c r="AF15" s="478"/>
      <c r="AG15" s="1118"/>
      <c r="AH15" s="1117"/>
      <c r="AI15" s="42">
        <f t="shared" si="0"/>
        <v>0</v>
      </c>
      <c r="AJ15" s="478"/>
      <c r="AK15" s="478"/>
      <c r="AL15" s="478"/>
      <c r="AM15" s="478"/>
    </row>
    <row r="16" spans="1:42" s="477" customFormat="1" x14ac:dyDescent="0.25">
      <c r="A16" s="722"/>
      <c r="B16" s="723"/>
      <c r="C16" s="8"/>
      <c r="D16" s="20"/>
      <c r="E16" s="9"/>
      <c r="F16" s="10"/>
      <c r="G16" s="10"/>
      <c r="H16" s="10"/>
      <c r="I16" s="10"/>
      <c r="J16" s="10"/>
      <c r="K16" s="10"/>
      <c r="L16" s="9"/>
      <c r="M16" s="10"/>
      <c r="N16" s="9"/>
      <c r="O16" s="11"/>
      <c r="P16" s="478"/>
      <c r="Q16" s="478"/>
      <c r="R16" s="479"/>
      <c r="S16" s="480"/>
      <c r="T16" s="479"/>
      <c r="U16" s="478"/>
      <c r="V16" s="10"/>
      <c r="W16" s="10"/>
      <c r="X16" s="23"/>
      <c r="Y16" s="479"/>
      <c r="Z16" s="479"/>
      <c r="AA16" s="478"/>
      <c r="AB16" s="478"/>
      <c r="AC16" s="478"/>
      <c r="AD16" s="478"/>
      <c r="AE16" s="478"/>
      <c r="AF16" s="478"/>
      <c r="AG16" s="1118"/>
      <c r="AH16" s="1117"/>
      <c r="AI16" s="42"/>
      <c r="AJ16" s="478"/>
      <c r="AK16" s="478"/>
      <c r="AL16" s="478"/>
      <c r="AM16" s="478"/>
    </row>
    <row r="17" spans="1:42" s="477" customFormat="1" x14ac:dyDescent="0.25">
      <c r="A17" s="722" t="s">
        <v>16</v>
      </c>
      <c r="B17" s="723" t="s">
        <v>14</v>
      </c>
      <c r="C17" s="23" t="s">
        <v>76</v>
      </c>
      <c r="D17" s="58">
        <v>4</v>
      </c>
      <c r="E17" s="57"/>
      <c r="F17" s="10"/>
      <c r="G17" s="10"/>
      <c r="H17" s="10"/>
      <c r="I17" s="10"/>
      <c r="J17" s="10"/>
      <c r="K17" s="10"/>
      <c r="L17" s="9"/>
      <c r="M17" s="10"/>
      <c r="N17" s="9"/>
      <c r="O17" s="11"/>
      <c r="P17" s="478"/>
      <c r="Q17" s="478"/>
      <c r="R17" s="479" t="s">
        <v>68</v>
      </c>
      <c r="S17" s="480">
        <f>E13+E59</f>
        <v>4</v>
      </c>
      <c r="T17" s="479">
        <v>4.5</v>
      </c>
      <c r="U17" s="478"/>
      <c r="V17" s="10" t="s">
        <v>16</v>
      </c>
      <c r="W17" s="10" t="s">
        <v>14</v>
      </c>
      <c r="X17" s="23" t="s">
        <v>41</v>
      </c>
      <c r="Y17" s="726">
        <f>SUMIFS(E$11:E$45,A$11:A$45,$A$144,B$11:B$45,$B$144)</f>
        <v>14</v>
      </c>
      <c r="Z17" s="727">
        <f>SUMIFS(D$10:D$45,A$10:A$45,$A$144,B$10:B$45,$B$144)</f>
        <v>47.5</v>
      </c>
      <c r="AA17" s="719">
        <f>D13+D17+D19+D23+D25+D29+D31+D33+D37+D39+D41</f>
        <v>34.5</v>
      </c>
      <c r="AB17" s="719">
        <f>E13+E17+E19+E23+E25+E29+E31+E33+E37+E39+E41</f>
        <v>18</v>
      </c>
      <c r="AC17" s="478"/>
      <c r="AD17" s="478"/>
      <c r="AE17" s="719">
        <f>E13+E17+E19</f>
        <v>3.5</v>
      </c>
      <c r="AF17" s="478"/>
      <c r="AG17" s="1118">
        <f>D17+D19+E19</f>
        <v>7</v>
      </c>
      <c r="AH17" s="1117">
        <f>'семестровка 4 р'!D13</f>
        <v>7</v>
      </c>
      <c r="AI17" s="42">
        <f t="shared" si="0"/>
        <v>0</v>
      </c>
      <c r="AJ17" s="478"/>
      <c r="AK17" s="478"/>
      <c r="AL17" s="478"/>
      <c r="AM17" s="478"/>
    </row>
    <row r="18" spans="1:42" s="477" customFormat="1" x14ac:dyDescent="0.25">
      <c r="A18" s="722"/>
      <c r="B18" s="723"/>
      <c r="C18" s="23"/>
      <c r="D18" s="58"/>
      <c r="E18" s="57"/>
      <c r="F18" s="10"/>
      <c r="G18" s="10"/>
      <c r="H18" s="10"/>
      <c r="I18" s="10"/>
      <c r="J18" s="10"/>
      <c r="K18" s="10"/>
      <c r="L18" s="9"/>
      <c r="M18" s="10"/>
      <c r="N18" s="9"/>
      <c r="O18" s="11"/>
      <c r="P18" s="478"/>
      <c r="Q18" s="478"/>
      <c r="R18" s="479"/>
      <c r="S18" s="480"/>
      <c r="T18" s="479"/>
      <c r="U18" s="478"/>
      <c r="V18" s="10"/>
      <c r="W18" s="10"/>
      <c r="X18" s="23"/>
      <c r="Y18" s="726"/>
      <c r="Z18" s="727"/>
      <c r="AA18" s="719"/>
      <c r="AB18" s="719"/>
      <c r="AC18" s="478"/>
      <c r="AD18" s="478"/>
      <c r="AE18" s="719"/>
      <c r="AF18" s="478"/>
      <c r="AG18" s="1118"/>
      <c r="AH18" s="1117"/>
      <c r="AI18" s="42"/>
      <c r="AJ18" s="478"/>
      <c r="AK18" s="478"/>
      <c r="AL18" s="478"/>
      <c r="AM18" s="478"/>
    </row>
    <row r="19" spans="1:42" s="477" customFormat="1" x14ac:dyDescent="0.25">
      <c r="A19" s="722" t="s">
        <v>16</v>
      </c>
      <c r="B19" s="723" t="s">
        <v>14</v>
      </c>
      <c r="C19" s="23" t="s">
        <v>103</v>
      </c>
      <c r="D19" s="1060">
        <v>1.5</v>
      </c>
      <c r="E19" s="1061">
        <v>1.5</v>
      </c>
      <c r="F19" s="10">
        <f>E19*30</f>
        <v>45</v>
      </c>
      <c r="G19" s="10">
        <f>H19+I19+J19</f>
        <v>30</v>
      </c>
      <c r="H19" s="10">
        <v>15</v>
      </c>
      <c r="I19" s="10"/>
      <c r="J19" s="10">
        <v>15</v>
      </c>
      <c r="K19" s="10">
        <f>F19-G19</f>
        <v>15</v>
      </c>
      <c r="L19" s="9">
        <f>G19/15</f>
        <v>2</v>
      </c>
      <c r="M19" s="10" t="s">
        <v>16</v>
      </c>
      <c r="N19" s="9">
        <f>G19/F19*100</f>
        <v>66.666666666666657</v>
      </c>
      <c r="O19" s="11" t="s">
        <v>59</v>
      </c>
      <c r="P19" s="478"/>
      <c r="Q19" s="478"/>
      <c r="R19" s="479" t="s">
        <v>78</v>
      </c>
      <c r="S19" s="480">
        <f>E27+E43+E67+E69+E71+E73+E81+E83+E99+E100+E101+E102+E103+E104+E105+E106+E107+E124+E125+E126+E127+E128+E129+E130+E131</f>
        <v>77</v>
      </c>
      <c r="T19" s="479">
        <v>82</v>
      </c>
      <c r="U19" s="478"/>
      <c r="V19" s="10" t="s">
        <v>16</v>
      </c>
      <c r="W19" s="10" t="s">
        <v>31</v>
      </c>
      <c r="X19" s="23" t="s">
        <v>42</v>
      </c>
      <c r="Y19" s="726">
        <f>SUMIFS(E$11:E$45,A$11:A$45,$A$145,B$11:B$45,$B$145)</f>
        <v>2</v>
      </c>
      <c r="Z19" s="726">
        <f>SUMIFS(D$11:D$45,A$11:A$45,$A$145,B$11:B$45,$B$145)</f>
        <v>1</v>
      </c>
      <c r="AA19" s="720">
        <f>D11</f>
        <v>1</v>
      </c>
      <c r="AB19" s="720">
        <f>E11</f>
        <v>2</v>
      </c>
      <c r="AC19" s="478"/>
      <c r="AD19" s="478"/>
      <c r="AE19" s="478"/>
      <c r="AF19" s="478"/>
      <c r="AG19" s="1118"/>
      <c r="AH19" s="1117"/>
      <c r="AI19" s="42">
        <f t="shared" si="0"/>
        <v>0</v>
      </c>
      <c r="AJ19" s="478"/>
      <c r="AK19" s="478"/>
      <c r="AL19" s="478"/>
      <c r="AM19" s="478"/>
    </row>
    <row r="20" spans="1:42" s="477" customFormat="1" x14ac:dyDescent="0.25">
      <c r="A20" s="722"/>
      <c r="B20" s="723"/>
      <c r="C20" s="23"/>
      <c r="D20" s="1060"/>
      <c r="E20" s="1061"/>
      <c r="F20" s="10"/>
      <c r="G20" s="10"/>
      <c r="H20" s="10"/>
      <c r="I20" s="10"/>
      <c r="J20" s="10"/>
      <c r="K20" s="10"/>
      <c r="L20" s="9"/>
      <c r="M20" s="10"/>
      <c r="N20" s="9"/>
      <c r="O20" s="11"/>
      <c r="P20" s="478"/>
      <c r="Q20" s="478"/>
      <c r="R20" s="479"/>
      <c r="S20" s="480"/>
      <c r="T20" s="479"/>
      <c r="U20" s="478"/>
      <c r="V20" s="10"/>
      <c r="W20" s="10"/>
      <c r="X20" s="23"/>
      <c r="Y20" s="726"/>
      <c r="Z20" s="726"/>
      <c r="AA20" s="720"/>
      <c r="AB20" s="720"/>
      <c r="AC20" s="478"/>
      <c r="AD20" s="478"/>
      <c r="AE20" s="478"/>
      <c r="AF20" s="478"/>
      <c r="AG20" s="1118"/>
      <c r="AH20" s="1117"/>
      <c r="AI20" s="42"/>
      <c r="AJ20" s="478"/>
      <c r="AK20" s="478"/>
      <c r="AL20" s="478"/>
      <c r="AM20" s="478"/>
    </row>
    <row r="21" spans="1:42" x14ac:dyDescent="0.25">
      <c r="A21" s="724" t="s">
        <v>16</v>
      </c>
      <c r="B21" s="725" t="s">
        <v>14</v>
      </c>
      <c r="C21" s="8" t="s">
        <v>79</v>
      </c>
      <c r="D21" s="20"/>
      <c r="E21" s="9"/>
      <c r="F21" s="10"/>
      <c r="G21" s="10"/>
      <c r="H21" s="10"/>
      <c r="I21" s="10"/>
      <c r="J21" s="10"/>
      <c r="K21" s="10"/>
      <c r="L21" s="9"/>
      <c r="M21" s="10"/>
      <c r="N21" s="9"/>
      <c r="R21" s="68" t="s">
        <v>57</v>
      </c>
      <c r="S21" s="69">
        <f>E45</f>
        <v>3</v>
      </c>
      <c r="T21" s="68">
        <v>3</v>
      </c>
      <c r="V21" s="10"/>
      <c r="W21" s="10"/>
      <c r="X21" s="23" t="s">
        <v>48</v>
      </c>
      <c r="Y21" s="726"/>
      <c r="Z21" s="727"/>
      <c r="AA21" s="721"/>
      <c r="AB21" s="721"/>
      <c r="AG21" s="1116"/>
      <c r="AI21" s="42">
        <f t="shared" si="0"/>
        <v>0</v>
      </c>
      <c r="AN21" s="11"/>
      <c r="AO21" s="11"/>
      <c r="AP21" s="11"/>
    </row>
    <row r="22" spans="1:42" x14ac:dyDescent="0.25">
      <c r="A22" s="724"/>
      <c r="B22" s="725"/>
      <c r="C22" s="8"/>
      <c r="D22" s="20"/>
      <c r="E22" s="9"/>
      <c r="F22" s="10"/>
      <c r="G22" s="10"/>
      <c r="H22" s="10"/>
      <c r="I22" s="10"/>
      <c r="J22" s="10"/>
      <c r="K22" s="10"/>
      <c r="L22" s="9"/>
      <c r="M22" s="10"/>
      <c r="N22" s="9"/>
      <c r="R22" s="68"/>
      <c r="S22" s="69"/>
      <c r="T22" s="68"/>
      <c r="V22" s="10"/>
      <c r="W22" s="10"/>
      <c r="X22" s="23"/>
      <c r="Y22" s="726"/>
      <c r="Z22" s="727"/>
      <c r="AA22" s="721"/>
      <c r="AB22" s="721"/>
      <c r="AG22" s="1116"/>
      <c r="AI22" s="42"/>
      <c r="AN22" s="11"/>
      <c r="AO22" s="11"/>
      <c r="AP22" s="11"/>
    </row>
    <row r="23" spans="1:42" x14ac:dyDescent="0.25">
      <c r="A23" s="1062" t="s">
        <v>16</v>
      </c>
      <c r="B23" s="1063" t="s">
        <v>14</v>
      </c>
      <c r="C23" s="1081" t="s">
        <v>19</v>
      </c>
      <c r="D23" s="1060">
        <v>4</v>
      </c>
      <c r="E23" s="1061">
        <v>2</v>
      </c>
      <c r="F23" s="1064">
        <f t="shared" ref="F23:F33" si="1">E23*30</f>
        <v>60</v>
      </c>
      <c r="G23" s="1064">
        <f>H23+I23+J23</f>
        <v>30</v>
      </c>
      <c r="H23" s="1064">
        <v>15</v>
      </c>
      <c r="I23" s="1064"/>
      <c r="J23" s="1064">
        <v>15</v>
      </c>
      <c r="K23" s="1064">
        <f t="shared" ref="K23:K33" si="2">F23-G23</f>
        <v>30</v>
      </c>
      <c r="L23" s="1061">
        <f>G23/15</f>
        <v>2</v>
      </c>
      <c r="M23" s="1064" t="s">
        <v>18</v>
      </c>
      <c r="N23" s="1061">
        <f t="shared" ref="N23:N33" si="3">G23/F23*100</f>
        <v>50</v>
      </c>
      <c r="O23" s="1065" t="s">
        <v>69</v>
      </c>
      <c r="P23" s="1066"/>
      <c r="R23" s="68" t="s">
        <v>58</v>
      </c>
      <c r="S23" s="69">
        <f>E77</f>
        <v>3</v>
      </c>
      <c r="T23" s="68">
        <v>3</v>
      </c>
      <c r="V23" s="10" t="s">
        <v>13</v>
      </c>
      <c r="W23" s="10" t="s">
        <v>14</v>
      </c>
      <c r="X23" s="23" t="s">
        <v>41</v>
      </c>
      <c r="Y23" s="726">
        <f>SUMIFS(E$11:E$45,A$11:A$45,$A$147,B$11:B$45,$B$147)</f>
        <v>14</v>
      </c>
      <c r="Z23" s="727">
        <f>SUMIFS(D$11:D$45,A$11:A$45,$A$147,B$11:B$45,$B$147)</f>
        <v>11.5</v>
      </c>
      <c r="AA23" s="721">
        <f>D27+D35+D43+D45</f>
        <v>11.5</v>
      </c>
      <c r="AB23" s="721">
        <f>E27+E35+E43+E45</f>
        <v>10</v>
      </c>
      <c r="AG23" s="1122">
        <f>D23+E23</f>
        <v>6</v>
      </c>
      <c r="AH23" s="1115">
        <f>'семестровка 4 р'!D14</f>
        <v>6</v>
      </c>
      <c r="AI23" s="42">
        <f t="shared" si="0"/>
        <v>0</v>
      </c>
      <c r="AN23" s="11"/>
      <c r="AO23" s="11"/>
      <c r="AP23" s="11"/>
    </row>
    <row r="24" spans="1:42" x14ac:dyDescent="0.25">
      <c r="A24" s="1062"/>
      <c r="B24" s="1131"/>
      <c r="C24" s="1081"/>
      <c r="D24" s="1060"/>
      <c r="E24" s="1061"/>
      <c r="F24" s="1064"/>
      <c r="G24" s="1064"/>
      <c r="H24" s="1064"/>
      <c r="I24" s="1064"/>
      <c r="J24" s="1064"/>
      <c r="K24" s="1064"/>
      <c r="L24" s="1061"/>
      <c r="M24" s="1064"/>
      <c r="N24" s="1061"/>
      <c r="O24" s="1065"/>
      <c r="P24" s="1066"/>
      <c r="R24" s="68"/>
      <c r="S24" s="69"/>
      <c r="T24" s="68"/>
      <c r="V24" s="10"/>
      <c r="W24" s="10"/>
      <c r="X24" s="23"/>
      <c r="Y24" s="726"/>
      <c r="Z24" s="727"/>
      <c r="AA24" s="721"/>
      <c r="AB24" s="721"/>
      <c r="AG24" s="1122"/>
      <c r="AI24" s="42"/>
      <c r="AN24" s="11"/>
      <c r="AO24" s="11"/>
      <c r="AP24" s="11"/>
    </row>
    <row r="25" spans="1:42" x14ac:dyDescent="0.25">
      <c r="A25" s="22" t="s">
        <v>13</v>
      </c>
      <c r="B25" s="22" t="s">
        <v>14</v>
      </c>
      <c r="C25" s="23" t="s">
        <v>88</v>
      </c>
      <c r="D25" s="57"/>
      <c r="E25" s="57">
        <v>4</v>
      </c>
      <c r="F25" s="10">
        <f t="shared" si="1"/>
        <v>120</v>
      </c>
      <c r="G25" s="10">
        <f>H25+I25+J25</f>
        <v>45</v>
      </c>
      <c r="H25" s="1087">
        <v>30</v>
      </c>
      <c r="I25" s="1087"/>
      <c r="J25" s="1087">
        <v>15</v>
      </c>
      <c r="K25" s="10">
        <f t="shared" si="2"/>
        <v>75</v>
      </c>
      <c r="L25" s="9">
        <f>G25/15</f>
        <v>3</v>
      </c>
      <c r="M25" s="10" t="s">
        <v>18</v>
      </c>
      <c r="N25" s="9">
        <f t="shared" si="3"/>
        <v>37.5</v>
      </c>
      <c r="O25" s="11" t="s">
        <v>78</v>
      </c>
      <c r="R25" s="68" t="s">
        <v>73</v>
      </c>
      <c r="S25" s="70">
        <f>E11+E57+E98+E121</f>
        <v>9</v>
      </c>
      <c r="T25" s="69">
        <f>E121</f>
        <v>3</v>
      </c>
      <c r="V25" s="10" t="s">
        <v>13</v>
      </c>
      <c r="W25" s="10" t="s">
        <v>31</v>
      </c>
      <c r="X25" s="23" t="s">
        <v>42</v>
      </c>
      <c r="Y25" s="726">
        <f>SUMIFS(E$11:E$45,A$11:A$45,$A$148,B$11:B$45,$B$148)</f>
        <v>0</v>
      </c>
      <c r="Z25" s="727">
        <f>SUMIFS(D$11:D$45,A$11:A$45,$A$148,B$11:B$45,$B$148)</f>
        <v>0</v>
      </c>
      <c r="AA25" s="721"/>
      <c r="AB25" s="721"/>
      <c r="AG25" s="1122">
        <f t="shared" ref="AG25:AG45" si="4">D25+E25</f>
        <v>4</v>
      </c>
      <c r="AH25" s="1115">
        <f>'семестровка 4 р'!D75</f>
        <v>4</v>
      </c>
      <c r="AI25" s="42">
        <f t="shared" si="0"/>
        <v>0</v>
      </c>
      <c r="AN25" s="11"/>
      <c r="AO25" s="11"/>
      <c r="AP25" s="11"/>
    </row>
    <row r="26" spans="1:42" x14ac:dyDescent="0.25">
      <c r="C26" s="23"/>
      <c r="D26" s="57"/>
      <c r="E26" s="57"/>
      <c r="F26" s="10"/>
      <c r="G26" s="10"/>
      <c r="H26" s="1087"/>
      <c r="I26" s="1087"/>
      <c r="J26" s="1087"/>
      <c r="K26" s="10"/>
      <c r="L26" s="9"/>
      <c r="M26" s="10"/>
      <c r="N26" s="9"/>
      <c r="R26" s="68"/>
      <c r="S26" s="70"/>
      <c r="T26" s="69"/>
      <c r="V26" s="10"/>
      <c r="W26" s="10"/>
      <c r="X26" s="23"/>
      <c r="Y26" s="726"/>
      <c r="Z26" s="727"/>
      <c r="AA26" s="721"/>
      <c r="AB26" s="721"/>
      <c r="AG26" s="1122"/>
      <c r="AI26" s="42"/>
      <c r="AN26" s="11"/>
      <c r="AO26" s="11"/>
      <c r="AP26" s="11"/>
    </row>
    <row r="27" spans="1:42" x14ac:dyDescent="0.25">
      <c r="A27" s="22" t="s">
        <v>13</v>
      </c>
      <c r="B27" s="22" t="s">
        <v>14</v>
      </c>
      <c r="C27" s="23" t="s">
        <v>37</v>
      </c>
      <c r="D27" s="58">
        <v>3</v>
      </c>
      <c r="E27" s="57">
        <v>3</v>
      </c>
      <c r="F27" s="10">
        <f t="shared" si="1"/>
        <v>90</v>
      </c>
      <c r="G27" s="10">
        <f>H27+I27+J27</f>
        <v>30</v>
      </c>
      <c r="H27" s="10">
        <v>15</v>
      </c>
      <c r="I27" s="10"/>
      <c r="J27" s="10">
        <v>15</v>
      </c>
      <c r="K27" s="10">
        <f t="shared" si="2"/>
        <v>60</v>
      </c>
      <c r="L27" s="1074">
        <f>G27/15</f>
        <v>2</v>
      </c>
      <c r="M27" s="10" t="s">
        <v>18</v>
      </c>
      <c r="N27" s="9">
        <f t="shared" si="3"/>
        <v>33.333333333333329</v>
      </c>
      <c r="O27" s="11" t="s">
        <v>78</v>
      </c>
      <c r="R27" s="68" t="s">
        <v>71</v>
      </c>
      <c r="S27" s="70">
        <f>E109</f>
        <v>2</v>
      </c>
      <c r="T27" s="68">
        <v>1</v>
      </c>
      <c r="V27" s="68"/>
      <c r="W27" s="68"/>
      <c r="X27" s="68"/>
      <c r="Y27" s="726">
        <f>SUM(Y17:Y25)</f>
        <v>30</v>
      </c>
      <c r="Z27" s="726">
        <f>SUM(Z17:Z25)</f>
        <v>60</v>
      </c>
      <c r="AA27" s="719">
        <f>SUM(AA17:AA25)</f>
        <v>47</v>
      </c>
      <c r="AB27" s="719">
        <f>SUM(AB17:AB25)</f>
        <v>30</v>
      </c>
      <c r="AG27" s="1122">
        <f t="shared" si="4"/>
        <v>6</v>
      </c>
      <c r="AH27" s="1115">
        <f>'семестровка 4 р'!D94</f>
        <v>6</v>
      </c>
      <c r="AI27" s="42">
        <f t="shared" si="0"/>
        <v>0</v>
      </c>
      <c r="AN27" s="11"/>
      <c r="AO27" s="11"/>
      <c r="AP27" s="11"/>
    </row>
    <row r="28" spans="1:42" x14ac:dyDescent="0.25">
      <c r="C28" s="23"/>
      <c r="D28" s="58"/>
      <c r="E28" s="57"/>
      <c r="F28" s="10"/>
      <c r="G28" s="10"/>
      <c r="H28" s="10"/>
      <c r="I28" s="10"/>
      <c r="J28" s="10"/>
      <c r="K28" s="10"/>
      <c r="L28" s="1074"/>
      <c r="M28" s="10"/>
      <c r="N28" s="9"/>
      <c r="R28" s="68"/>
      <c r="S28" s="70"/>
      <c r="T28" s="68"/>
      <c r="V28" s="38"/>
      <c r="W28" s="38"/>
      <c r="X28" s="38"/>
      <c r="Y28" s="1059"/>
      <c r="Z28" s="1059"/>
      <c r="AA28" s="719"/>
      <c r="AB28" s="719"/>
      <c r="AG28" s="1122"/>
      <c r="AI28" s="42"/>
      <c r="AN28" s="11"/>
      <c r="AO28" s="11"/>
      <c r="AP28" s="11"/>
    </row>
    <row r="29" spans="1:42" x14ac:dyDescent="0.25">
      <c r="A29" s="1069" t="s">
        <v>16</v>
      </c>
      <c r="B29" s="1069" t="s">
        <v>14</v>
      </c>
      <c r="C29" s="1081" t="s">
        <v>21</v>
      </c>
      <c r="D29" s="1060">
        <v>4</v>
      </c>
      <c r="E29" s="1061">
        <v>1</v>
      </c>
      <c r="F29" s="1064">
        <f t="shared" si="1"/>
        <v>30</v>
      </c>
      <c r="G29" s="1064">
        <f>H29+I29+J29</f>
        <v>15</v>
      </c>
      <c r="H29" s="1087">
        <v>8</v>
      </c>
      <c r="I29" s="1064"/>
      <c r="J29" s="1064">
        <v>7</v>
      </c>
      <c r="K29" s="1064">
        <f t="shared" si="2"/>
        <v>15</v>
      </c>
      <c r="L29" s="1061">
        <v>1</v>
      </c>
      <c r="M29" s="1064" t="s">
        <v>16</v>
      </c>
      <c r="N29" s="1074">
        <f t="shared" si="3"/>
        <v>50</v>
      </c>
      <c r="O29" s="1065" t="s">
        <v>59</v>
      </c>
      <c r="P29" s="1066"/>
      <c r="R29" s="68" t="s">
        <v>69</v>
      </c>
      <c r="S29" s="69">
        <f>E25</f>
        <v>4</v>
      </c>
      <c r="T29" s="68">
        <v>5</v>
      </c>
      <c r="AG29" s="1122">
        <f t="shared" si="4"/>
        <v>5</v>
      </c>
      <c r="AH29" s="1115">
        <f>'семестровка 4 р'!D16</f>
        <v>5</v>
      </c>
      <c r="AI29" s="42">
        <f t="shared" si="0"/>
        <v>0</v>
      </c>
      <c r="AN29" s="11"/>
      <c r="AO29" s="11"/>
      <c r="AP29" s="11"/>
    </row>
    <row r="30" spans="1:42" x14ac:dyDescent="0.25">
      <c r="A30" s="1069"/>
      <c r="B30" s="1069"/>
      <c r="C30" s="1081"/>
      <c r="D30" s="1060"/>
      <c r="E30" s="1061"/>
      <c r="F30" s="1064"/>
      <c r="G30" s="1064"/>
      <c r="H30" s="1087"/>
      <c r="I30" s="1064"/>
      <c r="J30" s="1064"/>
      <c r="K30" s="1064"/>
      <c r="L30" s="1061"/>
      <c r="M30" s="1064"/>
      <c r="N30" s="1074"/>
      <c r="O30" s="1065"/>
      <c r="P30" s="1066"/>
      <c r="R30" s="68"/>
      <c r="S30" s="69"/>
      <c r="T30" s="68"/>
      <c r="AG30" s="1122"/>
      <c r="AI30" s="42"/>
      <c r="AN30" s="11"/>
      <c r="AO30" s="11"/>
      <c r="AP30" s="11"/>
    </row>
    <row r="31" spans="1:42" x14ac:dyDescent="0.25">
      <c r="A31" s="22" t="s">
        <v>16</v>
      </c>
      <c r="B31" s="22" t="s">
        <v>14</v>
      </c>
      <c r="C31" s="23" t="s">
        <v>61</v>
      </c>
      <c r="D31" s="58"/>
      <c r="E31" s="57">
        <v>1</v>
      </c>
      <c r="F31" s="10">
        <f t="shared" si="1"/>
        <v>30</v>
      </c>
      <c r="G31" s="10">
        <f>H31+I31+J31</f>
        <v>15</v>
      </c>
      <c r="H31" s="10">
        <v>8</v>
      </c>
      <c r="I31" s="10"/>
      <c r="J31" s="10">
        <v>7</v>
      </c>
      <c r="K31" s="10">
        <f t="shared" si="2"/>
        <v>15</v>
      </c>
      <c r="L31" s="9">
        <f>G31/15</f>
        <v>1</v>
      </c>
      <c r="M31" s="10" t="s">
        <v>16</v>
      </c>
      <c r="N31" s="9">
        <f t="shared" si="3"/>
        <v>50</v>
      </c>
      <c r="O31" s="11" t="s">
        <v>56</v>
      </c>
      <c r="R31" s="68"/>
      <c r="S31" s="69">
        <f>S13+S15+S17+S19+S21+S23+S25+S27+S29</f>
        <v>114</v>
      </c>
      <c r="T31" s="69">
        <f>T13+T15+T17+T19+T21+T23+T25+T27+T29</f>
        <v>120</v>
      </c>
      <c r="AG31" s="1122">
        <f t="shared" si="4"/>
        <v>1</v>
      </c>
      <c r="AH31" s="1115">
        <f>'семестровка 4 р'!D17</f>
        <v>1</v>
      </c>
      <c r="AI31" s="42">
        <f t="shared" si="0"/>
        <v>0</v>
      </c>
      <c r="AN31" s="11"/>
      <c r="AO31" s="11"/>
      <c r="AP31" s="11"/>
    </row>
    <row r="32" spans="1:42" x14ac:dyDescent="0.25">
      <c r="C32" s="23"/>
      <c r="D32" s="58"/>
      <c r="E32" s="57"/>
      <c r="F32" s="10"/>
      <c r="G32" s="10"/>
      <c r="H32" s="10"/>
      <c r="I32" s="10"/>
      <c r="J32" s="10"/>
      <c r="K32" s="10"/>
      <c r="L32" s="9"/>
      <c r="M32" s="10"/>
      <c r="N32" s="9"/>
      <c r="R32" s="38"/>
      <c r="S32" s="1132"/>
      <c r="T32" s="1132"/>
      <c r="AG32" s="1122"/>
      <c r="AI32" s="42"/>
      <c r="AN32" s="11"/>
      <c r="AO32" s="11"/>
      <c r="AP32" s="11"/>
    </row>
    <row r="33" spans="1:42" x14ac:dyDescent="0.25">
      <c r="A33" s="22" t="s">
        <v>16</v>
      </c>
      <c r="B33" s="22" t="s">
        <v>14</v>
      </c>
      <c r="C33" s="23" t="s">
        <v>30</v>
      </c>
      <c r="D33" s="58">
        <v>2.5</v>
      </c>
      <c r="E33" s="57">
        <v>1.5</v>
      </c>
      <c r="F33" s="10">
        <f t="shared" si="1"/>
        <v>45</v>
      </c>
      <c r="G33" s="10">
        <f>H33+I33+J33</f>
        <v>22</v>
      </c>
      <c r="H33" s="10">
        <v>15</v>
      </c>
      <c r="I33" s="10"/>
      <c r="J33" s="10">
        <v>7</v>
      </c>
      <c r="K33" s="10">
        <f t="shared" si="2"/>
        <v>23</v>
      </c>
      <c r="L33" s="9">
        <f>G33/15</f>
        <v>1.4666666666666666</v>
      </c>
      <c r="M33" s="10" t="s">
        <v>16</v>
      </c>
      <c r="N33" s="9">
        <f t="shared" si="3"/>
        <v>48.888888888888886</v>
      </c>
      <c r="O33" s="11" t="s">
        <v>59</v>
      </c>
      <c r="AG33" s="1122">
        <f t="shared" si="4"/>
        <v>4</v>
      </c>
      <c r="AH33" s="1115">
        <f>'семестровка 4 р'!D33</f>
        <v>4</v>
      </c>
      <c r="AI33" s="42">
        <f t="shared" si="0"/>
        <v>0</v>
      </c>
      <c r="AN33" s="11"/>
      <c r="AO33" s="11"/>
      <c r="AP33" s="11"/>
    </row>
    <row r="34" spans="1:42" x14ac:dyDescent="0.25">
      <c r="C34" s="23"/>
      <c r="D34" s="58"/>
      <c r="E34" s="57"/>
      <c r="F34" s="10"/>
      <c r="G34" s="10"/>
      <c r="H34" s="10"/>
      <c r="I34" s="10"/>
      <c r="J34" s="10"/>
      <c r="K34" s="10"/>
      <c r="L34" s="9"/>
      <c r="M34" s="10"/>
      <c r="N34" s="9"/>
      <c r="AG34" s="1122"/>
      <c r="AI34" s="42"/>
      <c r="AN34" s="11"/>
      <c r="AO34" s="11"/>
      <c r="AP34" s="11"/>
    </row>
    <row r="35" spans="1:42" x14ac:dyDescent="0.25">
      <c r="A35" s="22" t="s">
        <v>13</v>
      </c>
      <c r="B35" s="22" t="s">
        <v>14</v>
      </c>
      <c r="C35" s="23" t="s">
        <v>415</v>
      </c>
      <c r="D35" s="58">
        <v>4.5</v>
      </c>
      <c r="E35" s="57"/>
      <c r="F35" s="10"/>
      <c r="G35" s="10"/>
      <c r="H35" s="10"/>
      <c r="I35" s="10"/>
      <c r="J35" s="10"/>
      <c r="K35" s="10"/>
      <c r="L35" s="9"/>
      <c r="M35" s="10"/>
      <c r="N35" s="9"/>
      <c r="AG35" s="1122">
        <f>D35+E35</f>
        <v>4.5</v>
      </c>
      <c r="AH35" s="1115">
        <f>'семестровка 4 р'!D34</f>
        <v>4.5</v>
      </c>
      <c r="AI35" s="42">
        <f t="shared" si="0"/>
        <v>0</v>
      </c>
      <c r="AN35" s="11"/>
      <c r="AO35" s="11"/>
      <c r="AP35" s="11"/>
    </row>
    <row r="36" spans="1:42" x14ac:dyDescent="0.25">
      <c r="C36" s="23"/>
      <c r="D36" s="58"/>
      <c r="E36" s="57"/>
      <c r="F36" s="10"/>
      <c r="G36" s="10"/>
      <c r="H36" s="10"/>
      <c r="I36" s="10"/>
      <c r="J36" s="10"/>
      <c r="K36" s="10"/>
      <c r="L36" s="9"/>
      <c r="M36" s="10"/>
      <c r="N36" s="9"/>
      <c r="AG36" s="1122"/>
      <c r="AI36" s="42"/>
      <c r="AN36" s="11"/>
      <c r="AO36" s="11"/>
      <c r="AP36" s="11"/>
    </row>
    <row r="37" spans="1:42" x14ac:dyDescent="0.25">
      <c r="A37" s="22" t="s">
        <v>16</v>
      </c>
      <c r="B37" s="22" t="s">
        <v>14</v>
      </c>
      <c r="C37" s="23" t="s">
        <v>32</v>
      </c>
      <c r="D37" s="58">
        <v>3</v>
      </c>
      <c r="E37" s="57"/>
      <c r="F37" s="10"/>
      <c r="G37" s="10"/>
      <c r="H37" s="10"/>
      <c r="I37" s="10"/>
      <c r="J37" s="10"/>
      <c r="K37" s="10"/>
      <c r="L37" s="9"/>
      <c r="M37" s="10"/>
      <c r="N37" s="9"/>
      <c r="AG37" s="1122">
        <f t="shared" si="4"/>
        <v>3</v>
      </c>
      <c r="AH37" s="1115">
        <f>'семестровка 4 р'!D35</f>
        <v>3</v>
      </c>
      <c r="AI37" s="42">
        <f t="shared" si="0"/>
        <v>0</v>
      </c>
      <c r="AN37" s="11"/>
      <c r="AO37" s="11"/>
      <c r="AP37" s="11"/>
    </row>
    <row r="38" spans="1:42" x14ac:dyDescent="0.25">
      <c r="C38" s="23"/>
      <c r="D38" s="58"/>
      <c r="E38" s="57"/>
      <c r="F38" s="10"/>
      <c r="G38" s="10"/>
      <c r="H38" s="10"/>
      <c r="I38" s="10"/>
      <c r="J38" s="10"/>
      <c r="K38" s="10"/>
      <c r="L38" s="9"/>
      <c r="M38" s="10"/>
      <c r="N38" s="9"/>
      <c r="AG38" s="1122"/>
      <c r="AI38" s="42"/>
      <c r="AN38" s="11"/>
      <c r="AO38" s="11"/>
      <c r="AP38" s="11"/>
    </row>
    <row r="39" spans="1:42" x14ac:dyDescent="0.25">
      <c r="A39" s="22" t="s">
        <v>16</v>
      </c>
      <c r="B39" s="22" t="s">
        <v>14</v>
      </c>
      <c r="C39" s="23" t="s">
        <v>20</v>
      </c>
      <c r="D39" s="58">
        <v>3</v>
      </c>
      <c r="E39" s="57">
        <v>2</v>
      </c>
      <c r="F39" s="10">
        <f>E39*30</f>
        <v>60</v>
      </c>
      <c r="G39" s="10">
        <f>H39+I39+J39</f>
        <v>30</v>
      </c>
      <c r="H39" s="10">
        <v>15</v>
      </c>
      <c r="I39" s="10"/>
      <c r="J39" s="10">
        <v>15</v>
      </c>
      <c r="K39" s="10">
        <f>F39-G39</f>
        <v>30</v>
      </c>
      <c r="L39" s="9">
        <f>G39/15</f>
        <v>2</v>
      </c>
      <c r="M39" s="10" t="s">
        <v>16</v>
      </c>
      <c r="N39" s="9">
        <f>G39/F39*100</f>
        <v>50</v>
      </c>
      <c r="O39" s="11" t="s">
        <v>56</v>
      </c>
      <c r="AG39" s="1122">
        <f t="shared" si="4"/>
        <v>5</v>
      </c>
      <c r="AH39" s="1115">
        <f>'семестровка 4 р'!D15</f>
        <v>5</v>
      </c>
      <c r="AI39" s="42">
        <f t="shared" si="0"/>
        <v>0</v>
      </c>
      <c r="AN39" s="11"/>
      <c r="AO39" s="11"/>
      <c r="AP39" s="11"/>
    </row>
    <row r="40" spans="1:42" x14ac:dyDescent="0.25">
      <c r="C40" s="23"/>
      <c r="D40" s="1133"/>
      <c r="E40" s="60"/>
      <c r="F40" s="10"/>
      <c r="G40" s="10"/>
      <c r="H40" s="10"/>
      <c r="I40" s="10"/>
      <c r="J40" s="10"/>
      <c r="K40" s="10"/>
      <c r="L40" s="9"/>
      <c r="M40" s="10"/>
      <c r="N40" s="9"/>
      <c r="AG40" s="1122"/>
      <c r="AI40" s="42"/>
      <c r="AN40" s="11"/>
      <c r="AO40" s="11"/>
      <c r="AP40" s="11"/>
    </row>
    <row r="41" spans="1:42" s="6" customFormat="1" x14ac:dyDescent="0.25">
      <c r="A41" s="50" t="s">
        <v>16</v>
      </c>
      <c r="B41" s="50" t="s">
        <v>14</v>
      </c>
      <c r="C41" s="1082" t="s">
        <v>62</v>
      </c>
      <c r="D41" s="60">
        <v>3</v>
      </c>
      <c r="E41" s="60">
        <v>3</v>
      </c>
      <c r="F41" s="10">
        <f>E41*30</f>
        <v>90</v>
      </c>
      <c r="G41" s="10">
        <f>H41+I41+J41</f>
        <v>60</v>
      </c>
      <c r="H41" s="10">
        <v>30</v>
      </c>
      <c r="I41" s="10"/>
      <c r="J41" s="10">
        <v>30</v>
      </c>
      <c r="K41" s="10">
        <f>F41-G41</f>
        <v>30</v>
      </c>
      <c r="L41" s="748">
        <v>4</v>
      </c>
      <c r="M41" s="10" t="s">
        <v>29</v>
      </c>
      <c r="N41" s="1074">
        <f>G41/F41*100</f>
        <v>66.666666666666657</v>
      </c>
      <c r="O41" s="49" t="s">
        <v>56</v>
      </c>
      <c r="P41"/>
      <c r="Q41"/>
      <c r="R41" s="5">
        <f>E31+E39+E41+E79</f>
        <v>9</v>
      </c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 s="1122">
        <f t="shared" si="4"/>
        <v>6</v>
      </c>
      <c r="AH41" s="1119">
        <f>'семестровка 4 р'!D32</f>
        <v>6</v>
      </c>
      <c r="AI41" s="42">
        <f t="shared" si="0"/>
        <v>0</v>
      </c>
      <c r="AJ41"/>
      <c r="AK41"/>
      <c r="AL41"/>
      <c r="AM41"/>
      <c r="AN41" s="49"/>
      <c r="AO41" s="49"/>
      <c r="AP41" s="49"/>
    </row>
    <row r="42" spans="1:42" s="6" customFormat="1" x14ac:dyDescent="0.25">
      <c r="A42" s="50"/>
      <c r="B42" s="50"/>
      <c r="C42" s="1082"/>
      <c r="D42" s="60"/>
      <c r="E42" s="60"/>
      <c r="F42" s="10"/>
      <c r="G42" s="10"/>
      <c r="H42" s="10"/>
      <c r="I42" s="10"/>
      <c r="J42" s="10"/>
      <c r="K42" s="10"/>
      <c r="L42" s="748"/>
      <c r="M42" s="10"/>
      <c r="N42" s="1074"/>
      <c r="O42" s="49"/>
      <c r="P42"/>
      <c r="Q42"/>
      <c r="R42" s="5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 s="1122"/>
      <c r="AH42" s="1119"/>
      <c r="AI42" s="42"/>
      <c r="AJ42"/>
      <c r="AK42"/>
      <c r="AL42"/>
      <c r="AM42"/>
      <c r="AN42" s="49"/>
      <c r="AO42" s="49"/>
      <c r="AP42" s="49"/>
    </row>
    <row r="43" spans="1:42" s="6" customFormat="1" x14ac:dyDescent="0.25">
      <c r="A43" s="22" t="s">
        <v>13</v>
      </c>
      <c r="B43" s="22" t="s">
        <v>14</v>
      </c>
      <c r="C43" s="23" t="s">
        <v>80</v>
      </c>
      <c r="D43" s="58">
        <v>1</v>
      </c>
      <c r="E43" s="1074">
        <v>4</v>
      </c>
      <c r="F43" s="10">
        <f>E43*30</f>
        <v>120</v>
      </c>
      <c r="G43" s="10">
        <f>H43+I43+J43</f>
        <v>60</v>
      </c>
      <c r="H43" s="1075">
        <v>30</v>
      </c>
      <c r="I43" s="1075"/>
      <c r="J43" s="1075">
        <v>30</v>
      </c>
      <c r="K43" s="10">
        <f>F43-G43</f>
        <v>60</v>
      </c>
      <c r="L43" s="9">
        <f>G43/15</f>
        <v>4</v>
      </c>
      <c r="M43" s="10" t="s">
        <v>29</v>
      </c>
      <c r="N43" s="547">
        <f>G43/F43*100</f>
        <v>50</v>
      </c>
      <c r="O43" s="11" t="s">
        <v>78</v>
      </c>
      <c r="P43" s="12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 s="1122">
        <f t="shared" si="4"/>
        <v>5</v>
      </c>
      <c r="AH43" s="1119">
        <f>'семестровка 4 р'!D53</f>
        <v>5</v>
      </c>
      <c r="AI43" s="42">
        <f t="shared" si="0"/>
        <v>0</v>
      </c>
      <c r="AJ43"/>
      <c r="AK43"/>
      <c r="AL43"/>
      <c r="AM43"/>
      <c r="AN43" s="49"/>
      <c r="AO43" s="49"/>
      <c r="AP43" s="49"/>
    </row>
    <row r="44" spans="1:42" s="6" customFormat="1" x14ac:dyDescent="0.25">
      <c r="A44" s="22"/>
      <c r="B44" s="22"/>
      <c r="C44" s="23"/>
      <c r="D44" s="1134"/>
      <c r="E44" s="1074"/>
      <c r="F44" s="10"/>
      <c r="G44" s="10"/>
      <c r="H44" s="1075"/>
      <c r="I44" s="1075"/>
      <c r="J44" s="1075"/>
      <c r="K44" s="10"/>
      <c r="L44" s="9"/>
      <c r="M44" s="10"/>
      <c r="N44" s="547"/>
      <c r="O44" s="11"/>
      <c r="P44" s="12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 s="1122"/>
      <c r="AH44" s="1119"/>
      <c r="AI44" s="42"/>
      <c r="AJ44"/>
      <c r="AK44"/>
      <c r="AL44"/>
      <c r="AM44"/>
      <c r="AN44" s="49"/>
      <c r="AO44" s="49"/>
      <c r="AP44" s="49"/>
    </row>
    <row r="45" spans="1:42" s="6" customFormat="1" ht="15.75" thickBot="1" x14ac:dyDescent="0.3">
      <c r="A45" s="50" t="s">
        <v>13</v>
      </c>
      <c r="B45" s="50" t="s">
        <v>14</v>
      </c>
      <c r="C45" s="1082" t="s">
        <v>44</v>
      </c>
      <c r="D45" s="62">
        <v>3</v>
      </c>
      <c r="E45" s="57">
        <v>3</v>
      </c>
      <c r="F45" s="10">
        <f>E45*30</f>
        <v>90</v>
      </c>
      <c r="G45" s="10">
        <f>H45+I45+J45</f>
        <v>45</v>
      </c>
      <c r="H45" s="10">
        <v>30</v>
      </c>
      <c r="I45" s="10"/>
      <c r="J45" s="10">
        <v>15</v>
      </c>
      <c r="K45" s="10">
        <f>F45-G45</f>
        <v>45</v>
      </c>
      <c r="L45" s="9">
        <f>G45/15</f>
        <v>3</v>
      </c>
      <c r="M45" s="10" t="s">
        <v>16</v>
      </c>
      <c r="N45" s="9">
        <f>G45/F45*100</f>
        <v>50</v>
      </c>
      <c r="O45" s="49" t="s">
        <v>57</v>
      </c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 s="1122">
        <f t="shared" si="4"/>
        <v>6</v>
      </c>
      <c r="AH45" s="1119">
        <f>'семестровка 4 р'!D55</f>
        <v>6</v>
      </c>
      <c r="AI45" s="42">
        <f t="shared" si="0"/>
        <v>0</v>
      </c>
      <c r="AJ45"/>
      <c r="AK45"/>
      <c r="AL45"/>
      <c r="AM45"/>
      <c r="AN45" s="49"/>
      <c r="AO45" s="49"/>
      <c r="AP45" s="49"/>
    </row>
    <row r="46" spans="1:42" ht="15.75" thickBot="1" x14ac:dyDescent="0.3">
      <c r="A46" s="27"/>
      <c r="B46" s="28"/>
      <c r="C46" s="16" t="s">
        <v>23</v>
      </c>
      <c r="D46" s="14">
        <f>SUM(D10:D45)</f>
        <v>60</v>
      </c>
      <c r="E46" s="15">
        <f>SUM(E11:E45)</f>
        <v>30</v>
      </c>
      <c r="F46" s="17"/>
      <c r="G46" s="17"/>
      <c r="H46" s="17"/>
      <c r="I46" s="17"/>
      <c r="J46" s="17"/>
      <c r="K46" s="17"/>
      <c r="L46" s="763">
        <f>SUM(L11:L45)+2</f>
        <v>29.466666666666669</v>
      </c>
      <c r="M46" s="17"/>
      <c r="N46" s="29"/>
      <c r="AD46" s="11"/>
      <c r="AE46" s="11"/>
      <c r="AF46" s="11"/>
      <c r="AG46" s="30"/>
      <c r="AH46" s="30"/>
      <c r="AI46" s="42">
        <f t="shared" si="0"/>
        <v>0</v>
      </c>
      <c r="AJ46" s="11"/>
      <c r="AK46" s="11"/>
      <c r="AL46" s="11"/>
      <c r="AM46" s="11"/>
      <c r="AN46" s="11"/>
      <c r="AO46" s="11"/>
      <c r="AP46" s="11"/>
    </row>
    <row r="47" spans="1:42" x14ac:dyDescent="0.25">
      <c r="C47" s="2"/>
      <c r="D47" s="2"/>
      <c r="E47" s="3"/>
      <c r="F47" s="3"/>
      <c r="G47" s="3"/>
      <c r="H47" s="3"/>
      <c r="I47" s="3"/>
      <c r="J47" s="3"/>
      <c r="K47" s="3"/>
      <c r="L47" s="3"/>
      <c r="M47" s="3"/>
      <c r="R47" s="12">
        <v>39</v>
      </c>
      <c r="AD47" s="11"/>
      <c r="AE47" s="11"/>
      <c r="AF47" s="11"/>
      <c r="AG47" s="30"/>
      <c r="AH47" s="30"/>
      <c r="AI47" s="42">
        <f t="shared" si="0"/>
        <v>0</v>
      </c>
      <c r="AJ47" s="11"/>
      <c r="AK47" s="11"/>
      <c r="AL47" s="11"/>
      <c r="AM47" s="11"/>
      <c r="AN47" s="11"/>
      <c r="AO47" s="11"/>
      <c r="AP47" s="11"/>
    </row>
    <row r="48" spans="1:42" x14ac:dyDescent="0.25">
      <c r="C48" s="1" t="s">
        <v>24</v>
      </c>
      <c r="R48" s="12">
        <v>37</v>
      </c>
      <c r="AD48" s="11"/>
      <c r="AE48" s="11"/>
      <c r="AF48" s="11"/>
      <c r="AG48" s="30"/>
      <c r="AH48" s="30"/>
      <c r="AI48" s="42">
        <f t="shared" si="0"/>
        <v>0</v>
      </c>
      <c r="AJ48" s="11"/>
      <c r="AK48" s="11"/>
      <c r="AL48" s="11"/>
      <c r="AM48" s="11"/>
      <c r="AN48" s="11"/>
      <c r="AO48" s="11"/>
      <c r="AP48" s="11"/>
    </row>
    <row r="49" spans="1:42" x14ac:dyDescent="0.25">
      <c r="C49" s="2345" t="s">
        <v>0</v>
      </c>
      <c r="D49" s="2348" t="s">
        <v>74</v>
      </c>
      <c r="E49" s="2351" t="s">
        <v>1</v>
      </c>
      <c r="F49" s="2354" t="s">
        <v>2</v>
      </c>
      <c r="G49" s="2354"/>
      <c r="H49" s="2354"/>
      <c r="I49" s="2354"/>
      <c r="J49" s="2354"/>
      <c r="K49" s="2196"/>
      <c r="L49" s="2351" t="s">
        <v>3</v>
      </c>
      <c r="M49" s="2351" t="s">
        <v>4</v>
      </c>
      <c r="N49" s="2351" t="s">
        <v>5</v>
      </c>
      <c r="R49" s="12">
        <v>25</v>
      </c>
      <c r="AD49" s="11"/>
      <c r="AE49" s="11"/>
      <c r="AF49" s="11"/>
      <c r="AG49" s="30"/>
      <c r="AH49" s="30"/>
      <c r="AI49" s="42">
        <f t="shared" si="0"/>
        <v>0</v>
      </c>
      <c r="AJ49" s="11"/>
      <c r="AK49" s="11"/>
      <c r="AL49" s="11"/>
      <c r="AM49" s="11"/>
      <c r="AN49" s="11"/>
      <c r="AO49" s="11"/>
      <c r="AP49" s="11"/>
    </row>
    <row r="50" spans="1:42" x14ac:dyDescent="0.25">
      <c r="C50" s="2346"/>
      <c r="D50" s="2349"/>
      <c r="E50" s="2351"/>
      <c r="F50" s="2351" t="s">
        <v>6</v>
      </c>
      <c r="G50" s="2352" t="s">
        <v>7</v>
      </c>
      <c r="H50" s="2352"/>
      <c r="I50" s="2352"/>
      <c r="J50" s="2352"/>
      <c r="K50" s="2351" t="s">
        <v>25</v>
      </c>
      <c r="L50" s="2351"/>
      <c r="M50" s="2351"/>
      <c r="N50" s="2351"/>
      <c r="R50" s="12">
        <v>19</v>
      </c>
      <c r="AD50" s="11"/>
      <c r="AE50" s="11"/>
      <c r="AF50" s="11"/>
      <c r="AG50" s="30"/>
      <c r="AH50" s="30"/>
      <c r="AI50" s="42">
        <f t="shared" si="0"/>
        <v>0</v>
      </c>
      <c r="AJ50" s="11"/>
      <c r="AK50" s="11"/>
      <c r="AL50" s="11"/>
      <c r="AM50" s="11"/>
      <c r="AN50" s="11"/>
      <c r="AO50" s="11"/>
      <c r="AP50" s="11"/>
    </row>
    <row r="51" spans="1:42" x14ac:dyDescent="0.25">
      <c r="C51" s="2346"/>
      <c r="D51" s="2349"/>
      <c r="E51" s="2351"/>
      <c r="F51" s="2196"/>
      <c r="G51" s="2351" t="s">
        <v>9</v>
      </c>
      <c r="H51" s="2354" t="s">
        <v>10</v>
      </c>
      <c r="I51" s="2196"/>
      <c r="J51" s="2196"/>
      <c r="K51" s="2196"/>
      <c r="L51" s="2351"/>
      <c r="M51" s="2351"/>
      <c r="N51" s="2351"/>
      <c r="R51" s="12">
        <f>SUM(R47:R50)</f>
        <v>120</v>
      </c>
      <c r="AD51" s="11"/>
      <c r="AE51" s="11"/>
      <c r="AF51" s="11"/>
      <c r="AG51" s="30"/>
      <c r="AH51" s="30"/>
      <c r="AI51" s="42">
        <f t="shared" si="0"/>
        <v>0</v>
      </c>
      <c r="AJ51" s="11"/>
      <c r="AK51" s="11"/>
      <c r="AL51" s="11"/>
      <c r="AM51" s="11"/>
      <c r="AN51" s="11"/>
      <c r="AO51" s="11"/>
      <c r="AP51" s="11"/>
    </row>
    <row r="52" spans="1:42" x14ac:dyDescent="0.25">
      <c r="C52" s="2346"/>
      <c r="D52" s="2349"/>
      <c r="E52" s="2351"/>
      <c r="F52" s="2196"/>
      <c r="G52" s="2353"/>
      <c r="H52" s="2355" t="s">
        <v>26</v>
      </c>
      <c r="I52" s="2355" t="s">
        <v>27</v>
      </c>
      <c r="J52" s="2355" t="s">
        <v>28</v>
      </c>
      <c r="K52" s="2196"/>
      <c r="L52" s="2351"/>
      <c r="M52" s="2351"/>
      <c r="N52" s="2351"/>
      <c r="AD52" s="11"/>
      <c r="AE52" s="11"/>
      <c r="AF52" s="11"/>
      <c r="AG52" s="30"/>
      <c r="AH52" s="30"/>
      <c r="AI52" s="42">
        <f t="shared" si="0"/>
        <v>0</v>
      </c>
      <c r="AJ52" s="11"/>
      <c r="AK52" s="11"/>
      <c r="AL52" s="11"/>
      <c r="AM52" s="11"/>
      <c r="AN52" s="11"/>
      <c r="AO52" s="11"/>
      <c r="AP52" s="11"/>
    </row>
    <row r="53" spans="1:42" x14ac:dyDescent="0.25">
      <c r="C53" s="2346"/>
      <c r="D53" s="2349"/>
      <c r="E53" s="2351"/>
      <c r="F53" s="2196"/>
      <c r="G53" s="2353"/>
      <c r="H53" s="2355"/>
      <c r="I53" s="2355"/>
      <c r="J53" s="2355"/>
      <c r="K53" s="2196"/>
      <c r="L53" s="2351"/>
      <c r="M53" s="2351"/>
      <c r="N53" s="2351"/>
      <c r="AD53" s="11"/>
      <c r="AE53" s="11"/>
      <c r="AF53" s="11"/>
      <c r="AG53" s="30"/>
      <c r="AH53" s="30"/>
      <c r="AI53" s="42">
        <f t="shared" si="0"/>
        <v>0</v>
      </c>
      <c r="AJ53" s="11"/>
      <c r="AK53" s="11"/>
      <c r="AL53" s="11"/>
      <c r="AM53" s="11"/>
      <c r="AN53" s="11"/>
      <c r="AO53" s="11"/>
      <c r="AP53" s="11"/>
    </row>
    <row r="54" spans="1:42" x14ac:dyDescent="0.25">
      <c r="C54" s="2346"/>
      <c r="D54" s="2349"/>
      <c r="E54" s="2351"/>
      <c r="F54" s="2196"/>
      <c r="G54" s="2353"/>
      <c r="H54" s="2355"/>
      <c r="I54" s="2355"/>
      <c r="J54" s="2355"/>
      <c r="K54" s="2196"/>
      <c r="L54" s="2351"/>
      <c r="M54" s="2351"/>
      <c r="N54" s="2351"/>
      <c r="AD54" s="11"/>
      <c r="AE54" s="11"/>
      <c r="AF54" s="11"/>
      <c r="AG54" s="30"/>
      <c r="AH54" s="30"/>
      <c r="AI54" s="42">
        <f t="shared" si="0"/>
        <v>0</v>
      </c>
      <c r="AJ54" s="11"/>
      <c r="AK54" s="11"/>
      <c r="AL54" s="11"/>
      <c r="AM54" s="11"/>
      <c r="AN54" s="11"/>
      <c r="AO54" s="11"/>
      <c r="AP54" s="11"/>
    </row>
    <row r="55" spans="1:42" ht="15" customHeight="1" x14ac:dyDescent="0.25">
      <c r="C55" s="2347"/>
      <c r="D55" s="2350"/>
      <c r="E55" s="2351"/>
      <c r="F55" s="2196"/>
      <c r="G55" s="2353"/>
      <c r="H55" s="2355"/>
      <c r="I55" s="2355"/>
      <c r="J55" s="2355"/>
      <c r="K55" s="2196"/>
      <c r="L55" s="2351"/>
      <c r="M55" s="2351"/>
      <c r="N55" s="2351"/>
      <c r="AD55" s="11"/>
      <c r="AE55" s="11"/>
      <c r="AF55" s="11"/>
      <c r="AG55" s="30"/>
      <c r="AH55" s="30"/>
      <c r="AI55" s="42">
        <f t="shared" si="0"/>
        <v>0</v>
      </c>
      <c r="AJ55" s="11"/>
      <c r="AK55" s="11"/>
      <c r="AL55" s="11"/>
      <c r="AM55" s="11"/>
      <c r="AN55" s="11"/>
      <c r="AO55" s="11"/>
      <c r="AP55" s="11"/>
    </row>
    <row r="56" spans="1:42" x14ac:dyDescent="0.25">
      <c r="A56" s="22" t="s">
        <v>13</v>
      </c>
      <c r="B56" s="22" t="s">
        <v>14</v>
      </c>
      <c r="C56" s="8" t="s">
        <v>95</v>
      </c>
      <c r="D56" s="58">
        <v>4.5</v>
      </c>
      <c r="E56" s="64"/>
      <c r="F56" s="10"/>
      <c r="G56" s="10"/>
      <c r="H56" s="10"/>
      <c r="I56" s="10"/>
      <c r="J56" s="10"/>
      <c r="K56" s="10"/>
      <c r="L56" s="9"/>
      <c r="M56" s="10"/>
      <c r="N56" s="9"/>
      <c r="AG56" s="1122">
        <f t="shared" ref="AG56:AG85" si="5">D56+E56</f>
        <v>4.5</v>
      </c>
      <c r="AH56" s="1115">
        <f>'семестровка 4 р'!D70</f>
        <v>4.5</v>
      </c>
      <c r="AI56" s="42">
        <f t="shared" si="0"/>
        <v>0</v>
      </c>
      <c r="AN56" s="11"/>
      <c r="AO56" s="11"/>
      <c r="AP56" s="11"/>
    </row>
    <row r="57" spans="1:42" ht="26.25" x14ac:dyDescent="0.25">
      <c r="A57" s="22" t="s">
        <v>16</v>
      </c>
      <c r="B57" s="22" t="s">
        <v>31</v>
      </c>
      <c r="C57" s="23" t="s">
        <v>36</v>
      </c>
      <c r="D57" s="58">
        <v>2</v>
      </c>
      <c r="E57" s="57">
        <v>2</v>
      </c>
      <c r="F57" s="10">
        <f>E57*30</f>
        <v>60</v>
      </c>
      <c r="G57" s="10">
        <f>H57+I57+J57</f>
        <v>18</v>
      </c>
      <c r="H57" s="10"/>
      <c r="I57" s="10"/>
      <c r="J57" s="10">
        <v>18</v>
      </c>
      <c r="K57" s="10">
        <f>F57-G57</f>
        <v>42</v>
      </c>
      <c r="L57" s="9">
        <f>G57/9</f>
        <v>2</v>
      </c>
      <c r="M57" s="10" t="s">
        <v>16</v>
      </c>
      <c r="N57" s="547">
        <f>G57/F57*100</f>
        <v>30</v>
      </c>
      <c r="O57" s="11" t="s">
        <v>107</v>
      </c>
      <c r="P57" s="12" t="s">
        <v>63</v>
      </c>
      <c r="V57" s="68"/>
      <c r="W57" s="68"/>
      <c r="X57" s="68"/>
      <c r="Y57" s="68" t="s">
        <v>337</v>
      </c>
      <c r="Z57" s="68" t="s">
        <v>338</v>
      </c>
      <c r="AG57" s="1122">
        <f t="shared" si="5"/>
        <v>4</v>
      </c>
      <c r="AH57" s="1115">
        <f>'семестровка 4 р'!D113</f>
        <v>4</v>
      </c>
      <c r="AI57" s="42">
        <f t="shared" si="0"/>
        <v>0</v>
      </c>
      <c r="AN57" s="11"/>
      <c r="AO57" s="11"/>
      <c r="AP57" s="11"/>
    </row>
    <row r="58" spans="1:42" x14ac:dyDescent="0.25">
      <c r="A58" s="1062" t="s">
        <v>16</v>
      </c>
      <c r="B58" s="1063" t="s">
        <v>14</v>
      </c>
      <c r="C58" s="1081" t="s">
        <v>33</v>
      </c>
      <c r="D58" s="1071">
        <v>3</v>
      </c>
      <c r="E58" s="1061">
        <v>3</v>
      </c>
      <c r="F58" s="1064">
        <f>E58*30</f>
        <v>90</v>
      </c>
      <c r="G58" s="1064">
        <f>H58+I58+J58</f>
        <v>36</v>
      </c>
      <c r="H58" s="1064">
        <v>18</v>
      </c>
      <c r="I58" s="1064"/>
      <c r="J58" s="1064">
        <v>18</v>
      </c>
      <c r="K58" s="1064">
        <f>F58-G58</f>
        <v>54</v>
      </c>
      <c r="L58" s="1061">
        <f>G58/9</f>
        <v>4</v>
      </c>
      <c r="M58" s="1064" t="s">
        <v>16</v>
      </c>
      <c r="N58" s="1061">
        <f>G58/F58*100</f>
        <v>40</v>
      </c>
      <c r="O58" s="1065" t="s">
        <v>69</v>
      </c>
      <c r="P58" s="1072" t="s">
        <v>63</v>
      </c>
      <c r="V58" s="68"/>
      <c r="W58" s="68"/>
      <c r="X58" s="68"/>
      <c r="Y58" s="68"/>
      <c r="Z58" s="68"/>
      <c r="AG58" s="1122">
        <f t="shared" si="5"/>
        <v>6</v>
      </c>
      <c r="AH58" s="1115">
        <f>'семестровка 4 р'!D31</f>
        <v>6</v>
      </c>
      <c r="AI58" s="42">
        <f t="shared" si="0"/>
        <v>0</v>
      </c>
      <c r="AN58" s="11"/>
      <c r="AO58" s="11"/>
      <c r="AP58" s="11"/>
    </row>
    <row r="59" spans="1:42" x14ac:dyDescent="0.25">
      <c r="A59" s="22" t="s">
        <v>16</v>
      </c>
      <c r="B59" s="22" t="s">
        <v>14</v>
      </c>
      <c r="C59" s="23" t="s">
        <v>17</v>
      </c>
      <c r="D59" s="58"/>
      <c r="E59" s="57">
        <v>2</v>
      </c>
      <c r="F59" s="10">
        <f>E59*30</f>
        <v>60</v>
      </c>
      <c r="G59" s="10">
        <f>H59+I59+J59</f>
        <v>36</v>
      </c>
      <c r="H59" s="10"/>
      <c r="I59" s="10"/>
      <c r="J59" s="10">
        <v>36</v>
      </c>
      <c r="K59" s="10">
        <f>F59-G59</f>
        <v>24</v>
      </c>
      <c r="L59" s="9" t="s">
        <v>348</v>
      </c>
      <c r="M59" s="10" t="s">
        <v>16</v>
      </c>
      <c r="N59" s="9">
        <f>G59/F59*100</f>
        <v>60</v>
      </c>
      <c r="O59" s="11" t="s">
        <v>68</v>
      </c>
      <c r="P59" s="12" t="s">
        <v>346</v>
      </c>
      <c r="V59" s="10"/>
      <c r="W59" s="10"/>
      <c r="X59" s="23" t="s">
        <v>47</v>
      </c>
      <c r="Y59" s="479"/>
      <c r="Z59" s="479"/>
      <c r="AG59" s="1122"/>
      <c r="AI59" s="42">
        <f t="shared" si="0"/>
        <v>0</v>
      </c>
      <c r="AN59" s="11"/>
      <c r="AO59" s="11"/>
      <c r="AP59" s="11"/>
    </row>
    <row r="60" spans="1:42" x14ac:dyDescent="0.25">
      <c r="C60" s="23"/>
      <c r="D60" s="58"/>
      <c r="E60" s="57"/>
      <c r="F60" s="10"/>
      <c r="G60" s="10"/>
      <c r="H60" s="10"/>
      <c r="I60" s="10"/>
      <c r="J60" s="10"/>
      <c r="K60" s="10"/>
      <c r="L60" s="9"/>
      <c r="M60" s="10"/>
      <c r="N60" s="9"/>
      <c r="V60" s="10"/>
      <c r="W60" s="10"/>
      <c r="X60" s="23"/>
      <c r="Y60" s="479"/>
      <c r="Z60" s="479"/>
      <c r="AG60" s="1122">
        <f t="shared" si="5"/>
        <v>0</v>
      </c>
      <c r="AI60" s="42">
        <f t="shared" si="0"/>
        <v>0</v>
      </c>
      <c r="AN60" s="11"/>
      <c r="AO60" s="11"/>
      <c r="AP60" s="11"/>
    </row>
    <row r="61" spans="1:42" x14ac:dyDescent="0.25">
      <c r="C61" s="8" t="s">
        <v>77</v>
      </c>
      <c r="D61" s="20"/>
      <c r="E61" s="9"/>
      <c r="F61" s="10"/>
      <c r="G61" s="10"/>
      <c r="H61" s="10"/>
      <c r="I61" s="10"/>
      <c r="J61" s="10"/>
      <c r="K61" s="10"/>
      <c r="L61" s="9"/>
      <c r="M61" s="10"/>
      <c r="N61" s="9"/>
      <c r="V61" s="10" t="s">
        <v>16</v>
      </c>
      <c r="W61" s="10" t="s">
        <v>14</v>
      </c>
      <c r="X61" s="23" t="s">
        <v>41</v>
      </c>
      <c r="Y61" s="726">
        <f>SUMIFS(E$56:E$86,A$56:A$86,$A$144,B$56:B$86,$B$144)</f>
        <v>5</v>
      </c>
      <c r="Z61" s="727">
        <f>SUMIFS(D$56:D$86,A$56:A$86,$A$144,B$56:B$86,$B$144)</f>
        <v>8</v>
      </c>
      <c r="AG61" s="1122">
        <f t="shared" si="5"/>
        <v>0</v>
      </c>
      <c r="AI61" s="42">
        <f t="shared" si="0"/>
        <v>0</v>
      </c>
      <c r="AN61" s="11"/>
      <c r="AO61" s="11"/>
      <c r="AP61" s="11"/>
    </row>
    <row r="62" spans="1:42" x14ac:dyDescent="0.25">
      <c r="C62" s="8"/>
      <c r="D62" s="20"/>
      <c r="E62" s="9"/>
      <c r="F62" s="10"/>
      <c r="G62" s="10"/>
      <c r="H62" s="10"/>
      <c r="I62" s="10"/>
      <c r="J62" s="10"/>
      <c r="K62" s="10"/>
      <c r="L62" s="9"/>
      <c r="M62" s="10"/>
      <c r="N62" s="9"/>
      <c r="V62" s="10"/>
      <c r="W62" s="10"/>
      <c r="X62" s="23"/>
      <c r="Y62" s="726"/>
      <c r="Z62" s="727"/>
      <c r="AG62" s="1122">
        <f t="shared" si="5"/>
        <v>0</v>
      </c>
      <c r="AI62" s="42">
        <f t="shared" si="0"/>
        <v>0</v>
      </c>
      <c r="AN62" s="11"/>
      <c r="AO62" s="11"/>
      <c r="AP62" s="11"/>
    </row>
    <row r="63" spans="1:42" x14ac:dyDescent="0.25">
      <c r="A63" s="22" t="s">
        <v>16</v>
      </c>
      <c r="B63" s="22" t="s">
        <v>31</v>
      </c>
      <c r="C63" s="23" t="s">
        <v>470</v>
      </c>
      <c r="D63" s="58">
        <v>3.5</v>
      </c>
      <c r="E63" s="57"/>
      <c r="F63" s="10"/>
      <c r="G63" s="10"/>
      <c r="H63" s="10"/>
      <c r="I63" s="10"/>
      <c r="J63" s="10"/>
      <c r="K63" s="10"/>
      <c r="L63" s="9"/>
      <c r="M63" s="10"/>
      <c r="N63" s="9"/>
      <c r="V63" s="10" t="s">
        <v>16</v>
      </c>
      <c r="W63" s="10" t="s">
        <v>31</v>
      </c>
      <c r="X63" s="23" t="s">
        <v>42</v>
      </c>
      <c r="Y63" s="726">
        <f>SUMIFS(E$56:E$86,A$56:A$86,$A$145,B$56:B$86,$B$145)</f>
        <v>2</v>
      </c>
      <c r="Z63" s="726">
        <f>SUMIFS(D$56:D$86,A$56:A$86,$A$145,B$56:B$86,$B$145)</f>
        <v>8.5</v>
      </c>
      <c r="AG63" s="1122">
        <f t="shared" si="5"/>
        <v>3.5</v>
      </c>
      <c r="AH63" s="1115">
        <f>'семестровка 4 р'!D76</f>
        <v>3.5</v>
      </c>
      <c r="AI63" s="42">
        <f t="shared" si="0"/>
        <v>0</v>
      </c>
      <c r="AN63" s="11"/>
      <c r="AO63" s="11"/>
      <c r="AP63" s="11"/>
    </row>
    <row r="64" spans="1:42" x14ac:dyDescent="0.25">
      <c r="C64" s="23"/>
      <c r="D64" s="58"/>
      <c r="E64" s="57"/>
      <c r="F64" s="10"/>
      <c r="G64" s="10"/>
      <c r="H64" s="10"/>
      <c r="I64" s="10"/>
      <c r="J64" s="10"/>
      <c r="K64" s="10"/>
      <c r="L64" s="9"/>
      <c r="M64" s="10"/>
      <c r="N64" s="9"/>
      <c r="V64" s="10"/>
      <c r="W64" s="10"/>
      <c r="X64" s="23"/>
      <c r="Y64" s="726"/>
      <c r="Z64" s="726"/>
      <c r="AG64" s="1122">
        <f t="shared" si="5"/>
        <v>0</v>
      </c>
      <c r="AI64" s="42">
        <f t="shared" si="0"/>
        <v>0</v>
      </c>
      <c r="AN64" s="11"/>
      <c r="AO64" s="11"/>
      <c r="AP64" s="11"/>
    </row>
    <row r="65" spans="1:42" x14ac:dyDescent="0.25">
      <c r="A65" s="22" t="s">
        <v>16</v>
      </c>
      <c r="B65" s="22" t="s">
        <v>31</v>
      </c>
      <c r="C65" s="23" t="s">
        <v>49</v>
      </c>
      <c r="D65" s="58">
        <v>3</v>
      </c>
      <c r="E65" s="57"/>
      <c r="F65" s="10"/>
      <c r="G65" s="10"/>
      <c r="H65" s="10"/>
      <c r="I65" s="10"/>
      <c r="J65" s="10"/>
      <c r="K65" s="10"/>
      <c r="L65" s="9"/>
      <c r="M65" s="10"/>
      <c r="N65" s="9"/>
      <c r="O65" s="30"/>
      <c r="V65" s="10"/>
      <c r="W65" s="10"/>
      <c r="X65" s="23" t="s">
        <v>48</v>
      </c>
      <c r="Y65" s="726"/>
      <c r="Z65" s="727"/>
      <c r="AG65" s="1122">
        <f t="shared" si="5"/>
        <v>3</v>
      </c>
      <c r="AH65" s="1115">
        <f>'семестровка 4 р'!D57</f>
        <v>3</v>
      </c>
      <c r="AI65" s="42">
        <f t="shared" si="0"/>
        <v>0</v>
      </c>
      <c r="AN65" s="11"/>
      <c r="AO65" s="11"/>
      <c r="AP65" s="11"/>
    </row>
    <row r="66" spans="1:42" x14ac:dyDescent="0.25">
      <c r="C66" s="23"/>
      <c r="D66" s="58"/>
      <c r="E66" s="57"/>
      <c r="F66" s="10"/>
      <c r="G66" s="10"/>
      <c r="H66" s="10"/>
      <c r="I66" s="10"/>
      <c r="J66" s="10"/>
      <c r="K66" s="10"/>
      <c r="L66" s="9"/>
      <c r="M66" s="10"/>
      <c r="N66" s="9"/>
      <c r="O66" s="753"/>
      <c r="V66" s="10"/>
      <c r="W66" s="10"/>
      <c r="X66" s="23"/>
      <c r="Y66" s="726"/>
      <c r="Z66" s="727"/>
      <c r="AG66" s="1122">
        <f t="shared" si="5"/>
        <v>0</v>
      </c>
      <c r="AI66" s="42">
        <f t="shared" si="0"/>
        <v>0</v>
      </c>
      <c r="AN66" s="11"/>
      <c r="AO66" s="11"/>
      <c r="AP66" s="11"/>
    </row>
    <row r="67" spans="1:42" x14ac:dyDescent="0.25">
      <c r="A67" s="22" t="s">
        <v>13</v>
      </c>
      <c r="B67" s="22" t="s">
        <v>14</v>
      </c>
      <c r="C67" s="23" t="s">
        <v>82</v>
      </c>
      <c r="D67" s="63">
        <v>0.5</v>
      </c>
      <c r="E67" s="57">
        <v>5</v>
      </c>
      <c r="F67" s="10">
        <f>E67*30</f>
        <v>150</v>
      </c>
      <c r="G67" s="10">
        <f>H67+I67+J67</f>
        <v>45</v>
      </c>
      <c r="H67" s="10">
        <v>27</v>
      </c>
      <c r="I67" s="10"/>
      <c r="J67" s="10">
        <v>18</v>
      </c>
      <c r="K67" s="10">
        <f>F67-G67</f>
        <v>105</v>
      </c>
      <c r="L67" s="9">
        <f>G67/9</f>
        <v>5</v>
      </c>
      <c r="M67" s="10" t="s">
        <v>18</v>
      </c>
      <c r="N67" s="9">
        <f>G67/F67*100</f>
        <v>30</v>
      </c>
      <c r="O67" s="11" t="s">
        <v>78</v>
      </c>
      <c r="P67" s="12" t="s">
        <v>64</v>
      </c>
      <c r="V67" s="10" t="s">
        <v>13</v>
      </c>
      <c r="W67" s="10" t="s">
        <v>14</v>
      </c>
      <c r="X67" s="23" t="s">
        <v>41</v>
      </c>
      <c r="Y67" s="726">
        <f>SUMIFS(E$56:E$86,A$56:A$86,$A$147,B$56:B$86,$B$147)</f>
        <v>18</v>
      </c>
      <c r="Z67" s="727">
        <f>SUMIFS(D$56:D$86,A$56:A$86,$A$147,B$56:B$86,$B$147)</f>
        <v>13</v>
      </c>
      <c r="AA67" s="47"/>
      <c r="AG67" s="1122">
        <f t="shared" si="5"/>
        <v>5.5</v>
      </c>
      <c r="AH67" s="1115">
        <f>'семестровка 4 р'!D117</f>
        <v>5.5</v>
      </c>
      <c r="AI67" s="42">
        <f t="shared" si="0"/>
        <v>0</v>
      </c>
      <c r="AN67" s="11"/>
      <c r="AO67" s="11"/>
      <c r="AP67" s="11"/>
    </row>
    <row r="68" spans="1:42" x14ac:dyDescent="0.25">
      <c r="C68" s="23"/>
      <c r="D68" s="63"/>
      <c r="E68" s="57"/>
      <c r="F68" s="10"/>
      <c r="G68" s="10"/>
      <c r="H68" s="10"/>
      <c r="I68" s="10"/>
      <c r="J68" s="10"/>
      <c r="K68" s="10"/>
      <c r="L68" s="9"/>
      <c r="M68" s="10"/>
      <c r="N68" s="9"/>
      <c r="V68" s="10"/>
      <c r="W68" s="10"/>
      <c r="X68" s="23"/>
      <c r="Y68" s="726"/>
      <c r="Z68" s="727"/>
      <c r="AA68" s="47"/>
      <c r="AG68" s="1122">
        <f t="shared" si="5"/>
        <v>0</v>
      </c>
      <c r="AI68" s="42">
        <f t="shared" si="0"/>
        <v>0</v>
      </c>
      <c r="AN68" s="11"/>
      <c r="AO68" s="11"/>
      <c r="AP68" s="11"/>
    </row>
    <row r="69" spans="1:42" x14ac:dyDescent="0.25">
      <c r="C69" s="23"/>
      <c r="D69" s="57"/>
      <c r="E69" s="57"/>
      <c r="F69" s="10"/>
      <c r="G69" s="10"/>
      <c r="H69" s="10"/>
      <c r="I69" s="10"/>
      <c r="J69" s="10"/>
      <c r="K69" s="10"/>
      <c r="L69" s="9"/>
      <c r="M69" s="10"/>
      <c r="N69" s="9"/>
      <c r="V69" s="10" t="s">
        <v>13</v>
      </c>
      <c r="W69" s="10" t="s">
        <v>31</v>
      </c>
      <c r="X69" s="23" t="s">
        <v>42</v>
      </c>
      <c r="Y69" s="726">
        <f>SUMIFS(E$56:E$86,A$56:A$86,$A$148,B$56:B$86,$B$148)</f>
        <v>5</v>
      </c>
      <c r="Z69" s="727">
        <f>SUMIFS(D$56:D$86,A$56:A$86,$A$148,B$56:B$86,$B$148)</f>
        <v>0</v>
      </c>
      <c r="AG69" s="1122">
        <f t="shared" si="5"/>
        <v>0</v>
      </c>
      <c r="AI69" s="42">
        <f t="shared" si="0"/>
        <v>0</v>
      </c>
      <c r="AN69" s="11"/>
      <c r="AO69" s="11"/>
      <c r="AP69" s="11"/>
    </row>
    <row r="70" spans="1:42" x14ac:dyDescent="0.25">
      <c r="C70" s="23"/>
      <c r="D70" s="57"/>
      <c r="E70" s="57"/>
      <c r="F70" s="10"/>
      <c r="G70" s="10"/>
      <c r="H70" s="10"/>
      <c r="I70" s="10"/>
      <c r="J70" s="10"/>
      <c r="K70" s="10"/>
      <c r="L70" s="9"/>
      <c r="M70" s="10"/>
      <c r="N70" s="9"/>
      <c r="V70" s="10"/>
      <c r="W70" s="10"/>
      <c r="X70" s="23"/>
      <c r="Y70" s="726"/>
      <c r="Z70" s="727"/>
      <c r="AG70" s="1122">
        <f t="shared" si="5"/>
        <v>0</v>
      </c>
      <c r="AI70" s="42">
        <f t="shared" si="0"/>
        <v>0</v>
      </c>
      <c r="AN70" s="11"/>
      <c r="AO70" s="11"/>
      <c r="AP70" s="11"/>
    </row>
    <row r="71" spans="1:42" s="34" customFormat="1" ht="29.25" customHeight="1" thickBot="1" x14ac:dyDescent="0.3">
      <c r="A71" s="32" t="s">
        <v>13</v>
      </c>
      <c r="B71" s="32" t="s">
        <v>14</v>
      </c>
      <c r="C71" s="23" t="s">
        <v>104</v>
      </c>
      <c r="D71" s="58"/>
      <c r="E71" s="57">
        <v>1</v>
      </c>
      <c r="F71" s="10">
        <f>E71*30</f>
        <v>30</v>
      </c>
      <c r="G71" s="10">
        <f>H71+I71+J71</f>
        <v>10</v>
      </c>
      <c r="H71" s="10"/>
      <c r="I71" s="10"/>
      <c r="J71" s="10">
        <v>10</v>
      </c>
      <c r="K71" s="10">
        <f>F71-G71</f>
        <v>20</v>
      </c>
      <c r="L71" s="9">
        <v>1</v>
      </c>
      <c r="M71" s="10" t="s">
        <v>16</v>
      </c>
      <c r="N71" s="9">
        <f>G71/F71*100</f>
        <v>33.333333333333329</v>
      </c>
      <c r="O71" s="11" t="s">
        <v>78</v>
      </c>
      <c r="P71" s="51" t="s">
        <v>64</v>
      </c>
      <c r="Q71" s="33"/>
      <c r="R71" s="33">
        <v>6</v>
      </c>
      <c r="S71" s="33"/>
      <c r="T71" s="33"/>
      <c r="U71" s="33"/>
      <c r="V71" s="68"/>
      <c r="W71" s="68"/>
      <c r="X71" s="68"/>
      <c r="Y71" s="726">
        <f>SUM(Y61:Y69)</f>
        <v>30</v>
      </c>
      <c r="Z71" s="726">
        <f>SUM(Z61:Z69)</f>
        <v>29.5</v>
      </c>
      <c r="AA71" s="33"/>
      <c r="AB71" s="33"/>
      <c r="AC71" s="33"/>
      <c r="AD71" s="33"/>
      <c r="AE71" s="33"/>
      <c r="AF71" s="33"/>
      <c r="AG71" s="1122">
        <f t="shared" si="5"/>
        <v>1</v>
      </c>
      <c r="AH71" s="1115">
        <f>'семестровка 4 р'!D77</f>
        <v>1</v>
      </c>
      <c r="AI71" s="42">
        <f t="shared" si="0"/>
        <v>0</v>
      </c>
      <c r="AJ71" s="33"/>
      <c r="AK71" s="33"/>
      <c r="AL71" s="33"/>
      <c r="AM71" s="33"/>
    </row>
    <row r="72" spans="1:42" s="34" customFormat="1" ht="29.25" customHeight="1" x14ac:dyDescent="0.25">
      <c r="A72" s="32"/>
      <c r="B72" s="32"/>
      <c r="C72" s="23"/>
      <c r="D72" s="58"/>
      <c r="E72" s="57"/>
      <c r="F72" s="10"/>
      <c r="G72" s="10"/>
      <c r="H72" s="10"/>
      <c r="I72" s="10"/>
      <c r="J72" s="10"/>
      <c r="K72" s="10"/>
      <c r="L72" s="9"/>
      <c r="M72" s="10"/>
      <c r="N72" s="9"/>
      <c r="O72" s="11"/>
      <c r="P72" s="38"/>
      <c r="Q72" s="33"/>
      <c r="R72" s="33"/>
      <c r="S72" s="33"/>
      <c r="T72" s="33"/>
      <c r="U72" s="33"/>
      <c r="V72" s="38"/>
      <c r="W72" s="38"/>
      <c r="X72" s="38"/>
      <c r="Y72" s="1059"/>
      <c r="Z72" s="1059"/>
      <c r="AA72" s="33"/>
      <c r="AB72" s="33"/>
      <c r="AC72" s="33"/>
      <c r="AD72" s="33"/>
      <c r="AE72" s="33"/>
      <c r="AF72" s="33"/>
      <c r="AG72" s="1122">
        <f t="shared" si="5"/>
        <v>0</v>
      </c>
      <c r="AH72" s="1115"/>
      <c r="AI72" s="42">
        <f t="shared" si="0"/>
        <v>0</v>
      </c>
      <c r="AJ72" s="33"/>
      <c r="AK72" s="33"/>
      <c r="AL72" s="33"/>
      <c r="AM72" s="33"/>
    </row>
    <row r="73" spans="1:42" x14ac:dyDescent="0.25">
      <c r="A73" s="22" t="s">
        <v>13</v>
      </c>
      <c r="B73" s="22" t="s">
        <v>14</v>
      </c>
      <c r="C73" s="23" t="s">
        <v>90</v>
      </c>
      <c r="D73" s="1074">
        <v>0</v>
      </c>
      <c r="E73" s="1074">
        <v>5</v>
      </c>
      <c r="F73" s="10">
        <f>E73*30</f>
        <v>150</v>
      </c>
      <c r="G73" s="10">
        <f>H73+I73+J73</f>
        <v>63</v>
      </c>
      <c r="H73" s="1075">
        <v>36</v>
      </c>
      <c r="I73" s="10"/>
      <c r="J73" s="1075">
        <v>27</v>
      </c>
      <c r="K73" s="10">
        <f>F73-G73</f>
        <v>87</v>
      </c>
      <c r="L73" s="9">
        <f>G73/9</f>
        <v>7</v>
      </c>
      <c r="M73" s="10" t="s">
        <v>18</v>
      </c>
      <c r="N73" s="547">
        <f>G73/F73*100</f>
        <v>42</v>
      </c>
      <c r="O73" s="11" t="s">
        <v>78</v>
      </c>
      <c r="P73" s="12" t="s">
        <v>64</v>
      </c>
      <c r="AG73" s="1122">
        <f t="shared" si="5"/>
        <v>5</v>
      </c>
      <c r="AH73" s="1115">
        <f>'семестровка 4 р'!D95</f>
        <v>5</v>
      </c>
      <c r="AI73" s="42">
        <f t="shared" si="0"/>
        <v>0</v>
      </c>
      <c r="AN73" s="11"/>
      <c r="AO73" s="11"/>
      <c r="AP73" s="11"/>
    </row>
    <row r="74" spans="1:42" x14ac:dyDescent="0.25">
      <c r="C74" s="23"/>
      <c r="D74" s="57"/>
      <c r="E74" s="57"/>
      <c r="F74" s="10"/>
      <c r="G74" s="10"/>
      <c r="H74" s="10"/>
      <c r="I74" s="10"/>
      <c r="J74" s="10"/>
      <c r="K74" s="10"/>
      <c r="L74" s="9"/>
      <c r="M74" s="10"/>
      <c r="N74" s="547"/>
      <c r="AG74" s="1122">
        <f t="shared" si="5"/>
        <v>0</v>
      </c>
      <c r="AI74" s="42">
        <f t="shared" si="0"/>
        <v>0</v>
      </c>
      <c r="AN74" s="11"/>
      <c r="AO74" s="11"/>
      <c r="AP74" s="11"/>
    </row>
    <row r="75" spans="1:42" x14ac:dyDescent="0.25">
      <c r="A75" s="22" t="s">
        <v>13</v>
      </c>
      <c r="B75" s="22" t="s">
        <v>14</v>
      </c>
      <c r="C75" s="23" t="s">
        <v>35</v>
      </c>
      <c r="D75" s="58">
        <v>4</v>
      </c>
      <c r="E75" s="57"/>
      <c r="F75" s="10"/>
      <c r="G75" s="10"/>
      <c r="H75" s="10"/>
      <c r="I75" s="10"/>
      <c r="J75" s="10"/>
      <c r="K75" s="10"/>
      <c r="L75" s="9"/>
      <c r="M75" s="10"/>
      <c r="N75" s="9"/>
      <c r="AG75" s="1122">
        <f t="shared" si="5"/>
        <v>4</v>
      </c>
      <c r="AH75" s="1115">
        <f>'семестровка 4 р'!D73</f>
        <v>4</v>
      </c>
      <c r="AI75" s="42">
        <f t="shared" si="0"/>
        <v>0</v>
      </c>
      <c r="AN75" s="11"/>
      <c r="AO75" s="11"/>
      <c r="AP75" s="11"/>
    </row>
    <row r="76" spans="1:42" x14ac:dyDescent="0.25">
      <c r="C76" s="23"/>
      <c r="D76" s="58"/>
      <c r="E76" s="57"/>
      <c r="F76" s="10"/>
      <c r="G76" s="10"/>
      <c r="H76" s="10"/>
      <c r="I76" s="10"/>
      <c r="J76" s="10"/>
      <c r="K76" s="10"/>
      <c r="L76" s="9"/>
      <c r="M76" s="10"/>
      <c r="N76" s="9"/>
      <c r="AG76" s="1122">
        <f t="shared" si="5"/>
        <v>0</v>
      </c>
      <c r="AI76" s="42">
        <f t="shared" si="0"/>
        <v>0</v>
      </c>
      <c r="AN76" s="11"/>
      <c r="AO76" s="11"/>
      <c r="AP76" s="11"/>
    </row>
    <row r="77" spans="1:42" x14ac:dyDescent="0.25">
      <c r="A77" s="22" t="s">
        <v>13</v>
      </c>
      <c r="B77" s="22" t="s">
        <v>14</v>
      </c>
      <c r="C77" s="23" t="s">
        <v>54</v>
      </c>
      <c r="D77" s="58">
        <v>2</v>
      </c>
      <c r="E77" s="57">
        <v>3</v>
      </c>
      <c r="F77" s="10">
        <f>E77*30</f>
        <v>90</v>
      </c>
      <c r="G77" s="10">
        <f>H77+I77+J77</f>
        <v>45</v>
      </c>
      <c r="H77" s="10">
        <v>27</v>
      </c>
      <c r="I77" s="10"/>
      <c r="J77" s="10">
        <v>18</v>
      </c>
      <c r="K77" s="10">
        <f>F77-G77</f>
        <v>45</v>
      </c>
      <c r="L77" s="9">
        <f>G77/9</f>
        <v>5</v>
      </c>
      <c r="M77" s="10" t="s">
        <v>29</v>
      </c>
      <c r="N77" s="9">
        <f>G77/F77*100</f>
        <v>50</v>
      </c>
      <c r="O77" s="11" t="s">
        <v>58</v>
      </c>
      <c r="P77" s="12" t="s">
        <v>64</v>
      </c>
      <c r="AG77" s="1122">
        <f t="shared" si="5"/>
        <v>5</v>
      </c>
      <c r="AH77" s="1115">
        <f>'семестровка 4 р'!D74</f>
        <v>5</v>
      </c>
      <c r="AI77" s="42">
        <f t="shared" si="0"/>
        <v>0</v>
      </c>
      <c r="AN77" s="11"/>
      <c r="AO77" s="11"/>
      <c r="AP77" s="11"/>
    </row>
    <row r="78" spans="1:42" x14ac:dyDescent="0.25">
      <c r="C78" s="23"/>
      <c r="D78" s="58"/>
      <c r="E78" s="57"/>
      <c r="F78" s="10"/>
      <c r="G78" s="10"/>
      <c r="H78" s="10"/>
      <c r="I78" s="10"/>
      <c r="J78" s="10"/>
      <c r="K78" s="10"/>
      <c r="L78" s="9"/>
      <c r="M78" s="10"/>
      <c r="N78" s="9"/>
      <c r="AG78" s="1122">
        <f t="shared" si="5"/>
        <v>0</v>
      </c>
      <c r="AI78" s="42">
        <f t="shared" si="0"/>
        <v>0</v>
      </c>
      <c r="AN78" s="11"/>
      <c r="AO78" s="11"/>
      <c r="AP78" s="11"/>
    </row>
    <row r="79" spans="1:42" x14ac:dyDescent="0.25">
      <c r="A79" s="22" t="s">
        <v>13</v>
      </c>
      <c r="B79" s="22" t="s">
        <v>14</v>
      </c>
      <c r="C79" s="23" t="s">
        <v>38</v>
      </c>
      <c r="D79" s="58">
        <v>2</v>
      </c>
      <c r="E79" s="57">
        <v>3</v>
      </c>
      <c r="F79" s="10">
        <f>E79*30</f>
        <v>90</v>
      </c>
      <c r="G79" s="10">
        <f>H79+I79+J79</f>
        <v>45</v>
      </c>
      <c r="H79" s="10">
        <v>27</v>
      </c>
      <c r="I79" s="10"/>
      <c r="J79" s="10">
        <v>18</v>
      </c>
      <c r="K79" s="10">
        <f>F79-G79</f>
        <v>45</v>
      </c>
      <c r="L79" s="9">
        <f>G79/9</f>
        <v>5</v>
      </c>
      <c r="M79" s="10" t="s">
        <v>29</v>
      </c>
      <c r="N79" s="9">
        <f>G79/F79*100</f>
        <v>50</v>
      </c>
      <c r="O79" s="11" t="s">
        <v>56</v>
      </c>
      <c r="P79" s="12" t="s">
        <v>63</v>
      </c>
      <c r="AG79" s="1122">
        <f t="shared" si="5"/>
        <v>5</v>
      </c>
      <c r="AH79" s="1115">
        <f>'семестровка 4 р'!D54</f>
        <v>5</v>
      </c>
      <c r="AI79" s="42">
        <f t="shared" si="0"/>
        <v>0</v>
      </c>
      <c r="AN79" s="11"/>
      <c r="AO79" s="11"/>
      <c r="AP79" s="11"/>
    </row>
    <row r="80" spans="1:42" x14ac:dyDescent="0.25">
      <c r="C80" s="23"/>
      <c r="D80" s="58"/>
      <c r="E80" s="57"/>
      <c r="F80" s="10"/>
      <c r="G80" s="10"/>
      <c r="H80" s="10"/>
      <c r="I80" s="10"/>
      <c r="J80" s="10"/>
      <c r="K80" s="10"/>
      <c r="L80" s="9"/>
      <c r="M80" s="10"/>
      <c r="N80" s="9"/>
      <c r="AG80" s="1122">
        <f t="shared" si="5"/>
        <v>0</v>
      </c>
      <c r="AI80" s="42">
        <f t="shared" si="0"/>
        <v>0</v>
      </c>
      <c r="AN80" s="11"/>
      <c r="AO80" s="11"/>
      <c r="AP80" s="11"/>
    </row>
    <row r="81" spans="1:42" x14ac:dyDescent="0.25">
      <c r="A81" s="22" t="s">
        <v>13</v>
      </c>
      <c r="B81" s="22" t="s">
        <v>31</v>
      </c>
      <c r="C81" s="23" t="s">
        <v>81</v>
      </c>
      <c r="D81" s="1074">
        <v>0</v>
      </c>
      <c r="E81" s="1074">
        <v>5</v>
      </c>
      <c r="F81" s="10">
        <f>E81*30</f>
        <v>150</v>
      </c>
      <c r="G81" s="10">
        <f>H81+I81+J81</f>
        <v>54</v>
      </c>
      <c r="H81" s="1075">
        <v>27</v>
      </c>
      <c r="I81" s="10"/>
      <c r="J81" s="1075">
        <v>27</v>
      </c>
      <c r="K81" s="10">
        <f>F81-G81</f>
        <v>96</v>
      </c>
      <c r="L81" s="9">
        <f>G81/9</f>
        <v>6</v>
      </c>
      <c r="M81" s="10" t="s">
        <v>29</v>
      </c>
      <c r="N81" s="547">
        <f>G81/F81*100</f>
        <v>36</v>
      </c>
      <c r="O81" s="11" t="s">
        <v>78</v>
      </c>
      <c r="P81" s="12" t="s">
        <v>64</v>
      </c>
      <c r="AG81" s="1122">
        <f t="shared" si="5"/>
        <v>5</v>
      </c>
      <c r="AH81" s="1115">
        <f>'семестровка 4 р'!D97</f>
        <v>5</v>
      </c>
      <c r="AI81" s="42">
        <f t="shared" si="0"/>
        <v>0</v>
      </c>
      <c r="AN81" s="11"/>
      <c r="AO81" s="11"/>
      <c r="AP81" s="11"/>
    </row>
    <row r="82" spans="1:42" x14ac:dyDescent="0.25">
      <c r="C82" s="23"/>
      <c r="D82" s="57"/>
      <c r="E82" s="57"/>
      <c r="F82" s="10"/>
      <c r="G82" s="10"/>
      <c r="H82" s="10"/>
      <c r="I82" s="10"/>
      <c r="J82" s="10"/>
      <c r="K82" s="10"/>
      <c r="L82" s="9"/>
      <c r="M82" s="10"/>
      <c r="N82" s="547"/>
      <c r="AG82" s="1122"/>
      <c r="AI82" s="42">
        <f t="shared" si="0"/>
        <v>0</v>
      </c>
      <c r="AN82" s="11"/>
      <c r="AO82" s="11"/>
      <c r="AP82" s="11"/>
    </row>
    <row r="83" spans="1:42" x14ac:dyDescent="0.25">
      <c r="A83" s="22" t="s">
        <v>13</v>
      </c>
      <c r="B83" s="22" t="s">
        <v>14</v>
      </c>
      <c r="C83" s="23" t="s">
        <v>89</v>
      </c>
      <c r="D83" s="57"/>
      <c r="E83" s="57">
        <v>1</v>
      </c>
      <c r="F83" s="10">
        <f>E83*30</f>
        <v>30</v>
      </c>
      <c r="G83" s="10">
        <f>H83+I83+J83</f>
        <v>0</v>
      </c>
      <c r="H83" s="10"/>
      <c r="I83" s="10"/>
      <c r="J83" s="10"/>
      <c r="K83" s="10">
        <f>F83-G83</f>
        <v>30</v>
      </c>
      <c r="L83" s="9">
        <f>G83/18</f>
        <v>0</v>
      </c>
      <c r="M83" s="10" t="s">
        <v>29</v>
      </c>
      <c r="N83" s="9">
        <f>G83/F83*100</f>
        <v>0</v>
      </c>
      <c r="O83" s="11" t="s">
        <v>78</v>
      </c>
      <c r="P83" s="12" t="s">
        <v>63</v>
      </c>
      <c r="AG83" s="1122">
        <f t="shared" si="5"/>
        <v>1</v>
      </c>
      <c r="AH83" s="1115">
        <f>'семестровка 4 р'!D99</f>
        <v>1</v>
      </c>
      <c r="AI83" s="42">
        <f t="shared" si="0"/>
        <v>0</v>
      </c>
      <c r="AN83" s="11"/>
      <c r="AO83" s="11"/>
      <c r="AP83" s="11"/>
    </row>
    <row r="84" spans="1:42" x14ac:dyDescent="0.25">
      <c r="C84" s="999"/>
      <c r="D84" s="65"/>
      <c r="E84" s="65"/>
      <c r="F84" s="26"/>
      <c r="G84" s="26"/>
      <c r="H84" s="26"/>
      <c r="I84" s="26"/>
      <c r="J84" s="26"/>
      <c r="K84" s="26"/>
      <c r="L84" s="25"/>
      <c r="M84" s="26"/>
      <c r="N84" s="25"/>
      <c r="AG84" s="1122"/>
      <c r="AI84" s="42">
        <f t="shared" si="0"/>
        <v>0</v>
      </c>
      <c r="AN84" s="11"/>
      <c r="AO84" s="11"/>
      <c r="AP84" s="11"/>
    </row>
    <row r="85" spans="1:42" ht="15.75" thickBot="1" x14ac:dyDescent="0.3">
      <c r="A85" s="22" t="s">
        <v>16</v>
      </c>
      <c r="B85" s="22" t="s">
        <v>14</v>
      </c>
      <c r="C85" s="999" t="s">
        <v>34</v>
      </c>
      <c r="D85" s="67">
        <v>5</v>
      </c>
      <c r="E85" s="65"/>
      <c r="F85" s="26"/>
      <c r="G85" s="26"/>
      <c r="H85" s="26"/>
      <c r="I85" s="26"/>
      <c r="J85" s="26"/>
      <c r="K85" s="26"/>
      <c r="L85" s="25"/>
      <c r="M85" s="26"/>
      <c r="N85" s="25"/>
      <c r="R85" s="12">
        <v>6</v>
      </c>
      <c r="AG85" s="1122">
        <f t="shared" si="5"/>
        <v>5</v>
      </c>
      <c r="AH85" s="1115">
        <f>'семестровка 4 р'!D56</f>
        <v>5</v>
      </c>
      <c r="AI85" s="42">
        <f t="shared" si="0"/>
        <v>0</v>
      </c>
      <c r="AN85" s="11"/>
      <c r="AO85" s="11"/>
      <c r="AP85" s="11"/>
    </row>
    <row r="86" spans="1:42" ht="15.75" thickBot="1" x14ac:dyDescent="0.3">
      <c r="A86" s="35"/>
      <c r="B86" s="36"/>
      <c r="C86" s="13"/>
      <c r="D86" s="14">
        <f>SUM(D56:D85)</f>
        <v>29.5</v>
      </c>
      <c r="E86" s="15">
        <f>SUM(E56:E85)</f>
        <v>30</v>
      </c>
      <c r="F86" s="37"/>
      <c r="G86" s="37"/>
      <c r="H86" s="37"/>
      <c r="I86" s="37"/>
      <c r="J86" s="37"/>
      <c r="K86" s="37"/>
      <c r="L86" s="37"/>
      <c r="M86" s="37"/>
      <c r="N86" s="29"/>
      <c r="P86" s="12" t="s">
        <v>18</v>
      </c>
      <c r="Q86" s="12" t="s">
        <v>16</v>
      </c>
      <c r="AD86" s="11"/>
      <c r="AE86" s="11"/>
      <c r="AF86" s="11"/>
      <c r="AG86" s="30"/>
      <c r="AH86" s="30"/>
      <c r="AI86" s="42">
        <f t="shared" si="0"/>
        <v>0</v>
      </c>
      <c r="AJ86" s="11"/>
      <c r="AK86" s="11"/>
      <c r="AL86" s="11"/>
      <c r="AM86" s="11"/>
      <c r="AN86" s="11"/>
      <c r="AO86" s="11"/>
      <c r="AP86" s="11"/>
    </row>
    <row r="87" spans="1:42" x14ac:dyDescent="0.25">
      <c r="C87" s="2"/>
      <c r="D87" s="2"/>
      <c r="E87" s="4"/>
      <c r="L87" s="42"/>
      <c r="O87" s="11" t="s">
        <v>63</v>
      </c>
      <c r="P87" s="12">
        <v>1</v>
      </c>
      <c r="Q87" s="12">
        <v>3</v>
      </c>
      <c r="AD87" s="11"/>
      <c r="AE87" s="11"/>
      <c r="AF87" s="11"/>
      <c r="AG87" s="30"/>
      <c r="AH87" s="30"/>
      <c r="AI87" s="42">
        <f t="shared" si="0"/>
        <v>0</v>
      </c>
      <c r="AJ87" s="11"/>
      <c r="AK87" s="11"/>
      <c r="AL87" s="11"/>
      <c r="AM87" s="11"/>
      <c r="AN87" s="11"/>
      <c r="AO87" s="11"/>
      <c r="AP87" s="11"/>
    </row>
    <row r="88" spans="1:42" x14ac:dyDescent="0.25">
      <c r="C88" s="2"/>
      <c r="D88" s="3"/>
      <c r="E88" s="3"/>
      <c r="F88" s="3"/>
      <c r="G88" s="3"/>
      <c r="H88" s="3"/>
      <c r="I88" s="3"/>
      <c r="J88" s="3"/>
      <c r="K88" s="3"/>
      <c r="L88" s="3"/>
      <c r="M88" s="3"/>
      <c r="O88" s="753" t="s">
        <v>64</v>
      </c>
      <c r="P88" s="12">
        <v>2</v>
      </c>
      <c r="Q88" s="12">
        <v>4</v>
      </c>
      <c r="AC88" s="11"/>
      <c r="AD88" s="11"/>
      <c r="AE88" s="11"/>
      <c r="AF88" s="11"/>
      <c r="AG88" s="30"/>
      <c r="AH88" s="30"/>
      <c r="AI88" s="42">
        <f t="shared" si="0"/>
        <v>0</v>
      </c>
      <c r="AJ88" s="11"/>
      <c r="AK88" s="11"/>
      <c r="AL88" s="11"/>
      <c r="AM88" s="11"/>
      <c r="AN88" s="11"/>
      <c r="AO88" s="11"/>
      <c r="AP88" s="11"/>
    </row>
    <row r="89" spans="1:42" x14ac:dyDescent="0.25">
      <c r="C89" s="1" t="s">
        <v>51</v>
      </c>
      <c r="D89" s="11"/>
      <c r="O89" s="1083"/>
      <c r="AC89" s="11"/>
      <c r="AD89" s="11"/>
      <c r="AE89" s="11"/>
      <c r="AF89" s="11"/>
      <c r="AG89" s="30"/>
      <c r="AH89" s="30"/>
      <c r="AI89" s="42">
        <f t="shared" si="0"/>
        <v>0</v>
      </c>
      <c r="AJ89" s="11"/>
      <c r="AK89" s="11"/>
      <c r="AL89" s="11"/>
      <c r="AM89" s="11"/>
      <c r="AN89" s="11"/>
      <c r="AO89" s="11"/>
      <c r="AP89" s="11"/>
    </row>
    <row r="90" spans="1:42" x14ac:dyDescent="0.25">
      <c r="C90" s="2345" t="s">
        <v>0</v>
      </c>
      <c r="D90" s="2348" t="s">
        <v>74</v>
      </c>
      <c r="E90" s="2351" t="s">
        <v>1</v>
      </c>
      <c r="F90" s="2354" t="s">
        <v>2</v>
      </c>
      <c r="G90" s="2354"/>
      <c r="H90" s="2354"/>
      <c r="I90" s="2354"/>
      <c r="J90" s="2354"/>
      <c r="K90" s="2196"/>
      <c r="L90" s="2351" t="s">
        <v>3</v>
      </c>
      <c r="M90" s="2351" t="s">
        <v>4</v>
      </c>
      <c r="N90" s="2351" t="s">
        <v>5</v>
      </c>
      <c r="AD90" s="11"/>
      <c r="AE90" s="11"/>
      <c r="AF90" s="11"/>
      <c r="AG90" s="30"/>
      <c r="AH90" s="30"/>
      <c r="AI90" s="42">
        <f t="shared" si="0"/>
        <v>0</v>
      </c>
      <c r="AJ90" s="11"/>
      <c r="AK90" s="11"/>
      <c r="AL90" s="11"/>
      <c r="AM90" s="11"/>
      <c r="AN90" s="11"/>
      <c r="AO90" s="11"/>
      <c r="AP90" s="11"/>
    </row>
    <row r="91" spans="1:42" x14ac:dyDescent="0.25">
      <c r="C91" s="2346"/>
      <c r="D91" s="2349"/>
      <c r="E91" s="2351"/>
      <c r="F91" s="2351" t="s">
        <v>6</v>
      </c>
      <c r="G91" s="2352" t="s">
        <v>7</v>
      </c>
      <c r="H91" s="2352"/>
      <c r="I91" s="2352"/>
      <c r="J91" s="2352"/>
      <c r="K91" s="2351" t="s">
        <v>25</v>
      </c>
      <c r="L91" s="2351"/>
      <c r="M91" s="2351"/>
      <c r="N91" s="2351"/>
      <c r="AD91" s="11"/>
      <c r="AE91" s="11"/>
      <c r="AF91" s="11"/>
      <c r="AG91" s="30"/>
      <c r="AH91" s="30"/>
      <c r="AI91" s="42">
        <f t="shared" si="0"/>
        <v>0</v>
      </c>
      <c r="AJ91" s="11"/>
      <c r="AK91" s="11"/>
      <c r="AL91" s="11"/>
      <c r="AM91" s="11"/>
      <c r="AN91" s="11"/>
      <c r="AO91" s="11"/>
      <c r="AP91" s="11"/>
    </row>
    <row r="92" spans="1:42" x14ac:dyDescent="0.25">
      <c r="C92" s="2346"/>
      <c r="D92" s="2349"/>
      <c r="E92" s="2351"/>
      <c r="F92" s="2196"/>
      <c r="G92" s="2351" t="s">
        <v>9</v>
      </c>
      <c r="H92" s="2354" t="s">
        <v>10</v>
      </c>
      <c r="I92" s="2196"/>
      <c r="J92" s="2196"/>
      <c r="K92" s="2196"/>
      <c r="L92" s="2351"/>
      <c r="M92" s="2351"/>
      <c r="N92" s="2351"/>
      <c r="AD92" s="11"/>
      <c r="AE92" s="11"/>
      <c r="AF92" s="11"/>
      <c r="AG92" s="30"/>
      <c r="AH92" s="30"/>
      <c r="AI92" s="42">
        <f t="shared" ref="AI92:AI131" si="6">AG92-AH92</f>
        <v>0</v>
      </c>
      <c r="AJ92" s="11"/>
      <c r="AK92" s="11"/>
      <c r="AL92" s="11"/>
      <c r="AM92" s="11"/>
      <c r="AN92" s="11"/>
      <c r="AO92" s="11"/>
      <c r="AP92" s="11"/>
    </row>
    <row r="93" spans="1:42" x14ac:dyDescent="0.25">
      <c r="C93" s="2346"/>
      <c r="D93" s="2349"/>
      <c r="E93" s="2351"/>
      <c r="F93" s="2196"/>
      <c r="G93" s="2353"/>
      <c r="H93" s="2355" t="s">
        <v>26</v>
      </c>
      <c r="I93" s="2355" t="s">
        <v>27</v>
      </c>
      <c r="J93" s="2355" t="s">
        <v>28</v>
      </c>
      <c r="K93" s="2196"/>
      <c r="L93" s="2351"/>
      <c r="M93" s="2351"/>
      <c r="N93" s="2351"/>
      <c r="AD93" s="11"/>
      <c r="AE93" s="11"/>
      <c r="AF93" s="11"/>
      <c r="AG93" s="30"/>
      <c r="AH93" s="30"/>
      <c r="AI93" s="42">
        <f t="shared" si="6"/>
        <v>0</v>
      </c>
      <c r="AJ93" s="11"/>
      <c r="AK93" s="11"/>
      <c r="AL93" s="11"/>
      <c r="AM93" s="11"/>
      <c r="AN93" s="11"/>
      <c r="AO93" s="11"/>
      <c r="AP93" s="11"/>
    </row>
    <row r="94" spans="1:42" x14ac:dyDescent="0.25">
      <c r="C94" s="2346"/>
      <c r="D94" s="2349"/>
      <c r="E94" s="2351"/>
      <c r="F94" s="2196"/>
      <c r="G94" s="2353"/>
      <c r="H94" s="2355"/>
      <c r="I94" s="2355"/>
      <c r="J94" s="2355"/>
      <c r="K94" s="2196"/>
      <c r="L94" s="2351"/>
      <c r="M94" s="2351"/>
      <c r="N94" s="2351"/>
      <c r="AD94" s="11"/>
      <c r="AE94" s="11"/>
      <c r="AF94" s="11"/>
      <c r="AG94" s="30"/>
      <c r="AH94" s="30"/>
      <c r="AI94" s="42">
        <f t="shared" si="6"/>
        <v>0</v>
      </c>
      <c r="AJ94" s="11"/>
      <c r="AK94" s="11"/>
      <c r="AL94" s="11"/>
      <c r="AM94" s="11"/>
      <c r="AN94" s="11"/>
      <c r="AO94" s="11"/>
      <c r="AP94" s="11"/>
    </row>
    <row r="95" spans="1:42" x14ac:dyDescent="0.25">
      <c r="C95" s="2346"/>
      <c r="D95" s="2349"/>
      <c r="E95" s="2351"/>
      <c r="F95" s="2196"/>
      <c r="G95" s="2353"/>
      <c r="H95" s="2355"/>
      <c r="I95" s="2355"/>
      <c r="J95" s="2355"/>
      <c r="K95" s="2196"/>
      <c r="L95" s="2351"/>
      <c r="M95" s="2351"/>
      <c r="N95" s="2351"/>
      <c r="AD95" s="11"/>
      <c r="AE95" s="11"/>
      <c r="AF95" s="11"/>
      <c r="AG95" s="30"/>
      <c r="AH95" s="30"/>
      <c r="AI95" s="42">
        <f t="shared" si="6"/>
        <v>0</v>
      </c>
      <c r="AJ95" s="11"/>
      <c r="AK95" s="11"/>
      <c r="AL95" s="11"/>
      <c r="AM95" s="11"/>
      <c r="AN95" s="11"/>
      <c r="AO95" s="11"/>
      <c r="AP95" s="11"/>
    </row>
    <row r="96" spans="1:42" ht="15" customHeight="1" x14ac:dyDescent="0.25">
      <c r="C96" s="2347"/>
      <c r="D96" s="2350"/>
      <c r="E96" s="2351"/>
      <c r="F96" s="2196"/>
      <c r="G96" s="2353"/>
      <c r="H96" s="2355"/>
      <c r="I96" s="2355"/>
      <c r="J96" s="2355"/>
      <c r="K96" s="2196"/>
      <c r="L96" s="2351"/>
      <c r="M96" s="2351"/>
      <c r="N96" s="2351"/>
      <c r="AD96" s="11"/>
      <c r="AE96" s="11"/>
      <c r="AF96" s="11"/>
      <c r="AG96" s="30"/>
      <c r="AH96" s="30"/>
      <c r="AI96" s="42">
        <f t="shared" si="6"/>
        <v>0</v>
      </c>
      <c r="AJ96" s="11"/>
      <c r="AK96" s="11"/>
      <c r="AL96" s="11"/>
      <c r="AM96" s="11"/>
      <c r="AN96" s="11"/>
      <c r="AO96" s="11"/>
      <c r="AP96" s="11"/>
    </row>
    <row r="97" spans="1:42" x14ac:dyDescent="0.25">
      <c r="A97" s="22" t="s">
        <v>13</v>
      </c>
      <c r="B97" s="22" t="s">
        <v>14</v>
      </c>
      <c r="C97" s="8" t="s">
        <v>96</v>
      </c>
      <c r="D97" s="61">
        <v>4.5</v>
      </c>
      <c r="E97" s="61"/>
      <c r="F97" s="10"/>
      <c r="G97" s="10"/>
      <c r="H97" s="10"/>
      <c r="I97" s="10"/>
      <c r="J97" s="10"/>
      <c r="K97" s="10"/>
      <c r="L97" s="9"/>
      <c r="M97" s="10"/>
      <c r="N97" s="9"/>
      <c r="AG97" s="1122">
        <f t="shared" ref="AG97:AG109" si="7">D97+E97</f>
        <v>4.5</v>
      </c>
      <c r="AH97" s="1115">
        <f>'семестровка 4 р'!D112</f>
        <v>4.5</v>
      </c>
      <c r="AI97" s="42">
        <f t="shared" si="6"/>
        <v>0</v>
      </c>
      <c r="AM97" s="11"/>
      <c r="AN97" s="11"/>
      <c r="AO97" s="11"/>
      <c r="AP97" s="11"/>
    </row>
    <row r="98" spans="1:42" ht="26.25" x14ac:dyDescent="0.25">
      <c r="A98" s="22" t="s">
        <v>16</v>
      </c>
      <c r="B98" s="22" t="s">
        <v>31</v>
      </c>
      <c r="C98" s="23" t="s">
        <v>105</v>
      </c>
      <c r="D98" s="59">
        <v>1</v>
      </c>
      <c r="E98" s="57">
        <v>2</v>
      </c>
      <c r="F98" s="10">
        <f>E98*30</f>
        <v>60</v>
      </c>
      <c r="G98" s="10">
        <f>H98+I98+J98</f>
        <v>30</v>
      </c>
      <c r="H98" s="10"/>
      <c r="I98" s="10"/>
      <c r="J98" s="10">
        <v>30</v>
      </c>
      <c r="K98" s="10">
        <f>F98-G98</f>
        <v>30</v>
      </c>
      <c r="L98" s="9">
        <f>G98/15</f>
        <v>2</v>
      </c>
      <c r="M98" s="10" t="s">
        <v>16</v>
      </c>
      <c r="N98" s="9">
        <f>G98/F98*100</f>
        <v>50</v>
      </c>
      <c r="O98" s="11" t="s">
        <v>107</v>
      </c>
      <c r="Q98" s="12" t="s">
        <v>55</v>
      </c>
      <c r="V98" s="68"/>
      <c r="W98" s="68"/>
      <c r="X98" s="68"/>
      <c r="Y98" s="68" t="s">
        <v>337</v>
      </c>
      <c r="Z98" s="68" t="s">
        <v>338</v>
      </c>
      <c r="AG98" s="1122">
        <f t="shared" si="7"/>
        <v>3</v>
      </c>
      <c r="AH98" s="1115">
        <f>'семестровка 4 р'!D129</f>
        <v>3</v>
      </c>
      <c r="AI98" s="42">
        <f t="shared" si="6"/>
        <v>0</v>
      </c>
      <c r="AN98" s="11"/>
      <c r="AO98" s="11"/>
      <c r="AP98" s="11"/>
    </row>
    <row r="99" spans="1:42" s="6" customFormat="1" ht="30.75" customHeight="1" x14ac:dyDescent="0.25">
      <c r="A99" s="22" t="s">
        <v>13</v>
      </c>
      <c r="B99" s="22" t="s">
        <v>31</v>
      </c>
      <c r="C99" s="23" t="s">
        <v>97</v>
      </c>
      <c r="D99" s="58">
        <v>2</v>
      </c>
      <c r="E99" s="60">
        <v>3</v>
      </c>
      <c r="F99" s="10">
        <f>E99*30</f>
        <v>90</v>
      </c>
      <c r="G99" s="10">
        <f t="shared" ref="G99:G105" si="8">H99+I99+J99</f>
        <v>30</v>
      </c>
      <c r="H99" s="10">
        <v>15</v>
      </c>
      <c r="I99" s="10"/>
      <c r="J99" s="1075">
        <v>15</v>
      </c>
      <c r="K99" s="10">
        <f t="shared" ref="K99:K107" si="9">F99-G99</f>
        <v>60</v>
      </c>
      <c r="L99" s="9">
        <f t="shared" ref="L99:L107" si="10">G99/15</f>
        <v>2</v>
      </c>
      <c r="M99" s="10" t="s">
        <v>29</v>
      </c>
      <c r="N99" s="547">
        <f>G99/F99*100</f>
        <v>33.333333333333329</v>
      </c>
      <c r="O99" s="11" t="s">
        <v>78</v>
      </c>
      <c r="P99" s="12"/>
      <c r="Q99" s="7"/>
      <c r="R99" s="7"/>
      <c r="S99" s="7"/>
      <c r="T99" s="7"/>
      <c r="U99" s="7"/>
      <c r="V99" s="10"/>
      <c r="W99" s="10"/>
      <c r="X99" s="23" t="s">
        <v>47</v>
      </c>
      <c r="Y99" s="479"/>
      <c r="Z99" s="479"/>
      <c r="AA99" s="7"/>
      <c r="AB99" s="7"/>
      <c r="AC99" s="7"/>
      <c r="AD99" s="7"/>
      <c r="AE99" s="7"/>
      <c r="AF99" s="7"/>
      <c r="AG99" s="1122">
        <f t="shared" si="7"/>
        <v>5</v>
      </c>
      <c r="AH99" s="1120">
        <f>'семестровка 4 р'!D116</f>
        <v>5</v>
      </c>
      <c r="AI99" s="42">
        <f t="shared" si="6"/>
        <v>0</v>
      </c>
      <c r="AJ99" s="7"/>
      <c r="AK99" s="7"/>
      <c r="AL99" s="7"/>
      <c r="AM99" s="7"/>
    </row>
    <row r="100" spans="1:42" s="6" customFormat="1" ht="26.25" x14ac:dyDescent="0.25">
      <c r="A100" s="22" t="s">
        <v>13</v>
      </c>
      <c r="B100" s="22" t="s">
        <v>31</v>
      </c>
      <c r="C100" s="23" t="s">
        <v>98</v>
      </c>
      <c r="D100" s="63">
        <v>2</v>
      </c>
      <c r="E100" s="60">
        <v>3</v>
      </c>
      <c r="F100" s="10">
        <f t="shared" ref="F100:F107" si="11">E100*30</f>
        <v>90</v>
      </c>
      <c r="G100" s="10">
        <f t="shared" si="8"/>
        <v>30</v>
      </c>
      <c r="H100" s="10">
        <v>15</v>
      </c>
      <c r="I100" s="10"/>
      <c r="J100" s="1075">
        <v>15</v>
      </c>
      <c r="K100" s="10">
        <f t="shared" si="9"/>
        <v>60</v>
      </c>
      <c r="L100" s="9">
        <f t="shared" si="10"/>
        <v>2</v>
      </c>
      <c r="M100" s="10" t="s">
        <v>29</v>
      </c>
      <c r="N100" s="547">
        <f t="shared" ref="N100:N105" si="12">G100/F100*100</f>
        <v>33.333333333333329</v>
      </c>
      <c r="O100" s="11" t="s">
        <v>78</v>
      </c>
      <c r="P100" s="12"/>
      <c r="Q100" s="7"/>
      <c r="R100" s="7"/>
      <c r="S100" s="7"/>
      <c r="T100" s="7"/>
      <c r="U100" s="7"/>
      <c r="V100" s="10" t="s">
        <v>16</v>
      </c>
      <c r="W100" s="10" t="s">
        <v>14</v>
      </c>
      <c r="X100" s="23" t="s">
        <v>41</v>
      </c>
      <c r="Y100" s="726">
        <f>SUMIFS(E$97:E$109,A$97:A$109,$A$144,B$97:B$109,$B$144)</f>
        <v>2</v>
      </c>
      <c r="Z100" s="727">
        <f>SUMIFS(D$97:D$109,A$97:A$109,$A$144,B$97:B$109,$B$144)</f>
        <v>1</v>
      </c>
      <c r="AA100" s="7"/>
      <c r="AB100" s="7"/>
      <c r="AG100" s="1122">
        <f t="shared" si="7"/>
        <v>5</v>
      </c>
      <c r="AH100" s="1121">
        <f>'семестровка 4 р'!D114</f>
        <v>5</v>
      </c>
      <c r="AI100" s="42">
        <f t="shared" si="6"/>
        <v>0</v>
      </c>
    </row>
    <row r="101" spans="1:42" s="6" customFormat="1" x14ac:dyDescent="0.25">
      <c r="A101" s="22" t="s">
        <v>13</v>
      </c>
      <c r="B101" s="22" t="s">
        <v>14</v>
      </c>
      <c r="C101" s="23" t="s">
        <v>91</v>
      </c>
      <c r="D101" s="1124">
        <v>3</v>
      </c>
      <c r="E101" s="1125">
        <v>3</v>
      </c>
      <c r="F101" s="10">
        <f t="shared" si="11"/>
        <v>90</v>
      </c>
      <c r="G101" s="10">
        <f t="shared" si="8"/>
        <v>45</v>
      </c>
      <c r="H101" s="1075">
        <v>30</v>
      </c>
      <c r="I101" s="10"/>
      <c r="J101" s="10">
        <v>15</v>
      </c>
      <c r="K101" s="10">
        <f t="shared" si="9"/>
        <v>45</v>
      </c>
      <c r="L101" s="9">
        <f t="shared" si="10"/>
        <v>3</v>
      </c>
      <c r="M101" s="10" t="s">
        <v>18</v>
      </c>
      <c r="N101" s="547">
        <f t="shared" si="12"/>
        <v>50</v>
      </c>
      <c r="O101" s="11" t="s">
        <v>78</v>
      </c>
      <c r="P101" s="12"/>
      <c r="Q101" s="7"/>
      <c r="R101" s="7"/>
      <c r="S101" s="7"/>
      <c r="T101" s="7"/>
      <c r="U101" s="7"/>
      <c r="V101" s="10" t="s">
        <v>16</v>
      </c>
      <c r="W101" s="10" t="s">
        <v>31</v>
      </c>
      <c r="X101" s="23" t="s">
        <v>42</v>
      </c>
      <c r="Y101" s="726">
        <f>SUMIFS(E$97:E$109,A$97:A$109,$A$145,B$97:B$109,$B$145)</f>
        <v>2</v>
      </c>
      <c r="Z101" s="726">
        <f>SUMIFS(D$97:D$108,A$97:A$108,$A$145,B$97:B$108,$B$145)</f>
        <v>1</v>
      </c>
      <c r="AA101" s="7"/>
      <c r="AB101" s="7"/>
      <c r="AG101" s="1122">
        <f t="shared" si="7"/>
        <v>6</v>
      </c>
      <c r="AH101" s="1121">
        <f>'семестровка 4 р'!D98</f>
        <v>6</v>
      </c>
      <c r="AI101" s="42">
        <f t="shared" si="6"/>
        <v>0</v>
      </c>
    </row>
    <row r="102" spans="1:42" s="6" customFormat="1" x14ac:dyDescent="0.25">
      <c r="A102" s="22" t="s">
        <v>13</v>
      </c>
      <c r="B102" s="22" t="s">
        <v>14</v>
      </c>
      <c r="C102" s="23" t="s">
        <v>93</v>
      </c>
      <c r="D102" s="1124">
        <v>1.5</v>
      </c>
      <c r="E102" s="1125">
        <v>3.5</v>
      </c>
      <c r="F102" s="10">
        <f t="shared" si="11"/>
        <v>105</v>
      </c>
      <c r="G102" s="10">
        <f t="shared" si="8"/>
        <v>45</v>
      </c>
      <c r="H102" s="10">
        <v>30</v>
      </c>
      <c r="I102" s="10"/>
      <c r="J102" s="10">
        <v>15</v>
      </c>
      <c r="K102" s="10">
        <f t="shared" si="9"/>
        <v>60</v>
      </c>
      <c r="L102" s="9">
        <f t="shared" si="10"/>
        <v>3</v>
      </c>
      <c r="M102" s="1076" t="s">
        <v>18</v>
      </c>
      <c r="N102" s="9">
        <f t="shared" si="12"/>
        <v>42.857142857142854</v>
      </c>
      <c r="O102" s="11" t="s">
        <v>78</v>
      </c>
      <c r="P102" s="12" t="s">
        <v>419</v>
      </c>
      <c r="Q102" s="7"/>
      <c r="R102" s="7"/>
      <c r="S102" s="7"/>
      <c r="T102" s="7"/>
      <c r="U102" s="7"/>
      <c r="V102" s="10"/>
      <c r="W102" s="10"/>
      <c r="X102" s="23" t="s">
        <v>48</v>
      </c>
      <c r="Y102" s="726"/>
      <c r="Z102" s="727"/>
      <c r="AA102" s="7"/>
      <c r="AB102" s="7"/>
      <c r="AC102" s="7"/>
      <c r="AD102" s="7"/>
      <c r="AE102" s="7"/>
      <c r="AF102" s="7"/>
      <c r="AG102" s="1122">
        <f t="shared" si="7"/>
        <v>5</v>
      </c>
      <c r="AH102" s="1120">
        <f>'семестровка 4 р'!D118</f>
        <v>5</v>
      </c>
      <c r="AI102" s="42">
        <f t="shared" si="6"/>
        <v>0</v>
      </c>
      <c r="AJ102" s="7"/>
      <c r="AK102" s="7"/>
      <c r="AL102" s="7"/>
      <c r="AM102" s="7"/>
    </row>
    <row r="103" spans="1:42" s="6" customFormat="1" x14ac:dyDescent="0.25">
      <c r="A103" s="22" t="s">
        <v>13</v>
      </c>
      <c r="B103" s="22" t="s">
        <v>14</v>
      </c>
      <c r="C103" s="23" t="s">
        <v>83</v>
      </c>
      <c r="D103" s="63">
        <v>2</v>
      </c>
      <c r="E103" s="60">
        <v>3</v>
      </c>
      <c r="F103" s="10">
        <f t="shared" si="11"/>
        <v>90</v>
      </c>
      <c r="G103" s="10">
        <f t="shared" si="8"/>
        <v>30</v>
      </c>
      <c r="H103" s="10">
        <v>15</v>
      </c>
      <c r="I103" s="10"/>
      <c r="J103" s="10">
        <v>15</v>
      </c>
      <c r="K103" s="10">
        <f t="shared" si="9"/>
        <v>60</v>
      </c>
      <c r="L103" s="9">
        <f t="shared" si="10"/>
        <v>2</v>
      </c>
      <c r="M103" s="10" t="s">
        <v>18</v>
      </c>
      <c r="N103" s="9">
        <f t="shared" si="12"/>
        <v>33.333333333333329</v>
      </c>
      <c r="O103" s="11" t="s">
        <v>78</v>
      </c>
      <c r="P103" s="12"/>
      <c r="Q103" s="7"/>
      <c r="R103" s="7"/>
      <c r="S103" s="7"/>
      <c r="T103" s="7"/>
      <c r="U103" s="7"/>
      <c r="V103" s="10" t="s">
        <v>13</v>
      </c>
      <c r="W103" s="10" t="s">
        <v>14</v>
      </c>
      <c r="X103" s="23" t="s">
        <v>41</v>
      </c>
      <c r="Y103" s="726">
        <f>SUMIFS(E$97:E$109,A$97:A$109,$A$147,B$97:B$109,$B$147)</f>
        <v>14</v>
      </c>
      <c r="Z103" s="727">
        <f>SUMIFS(D$97:D$108,A$97:A$108,$A$147,B$97:B$108,$B$147)</f>
        <v>16.5</v>
      </c>
      <c r="AA103" s="7"/>
      <c r="AB103" s="7"/>
      <c r="AC103" s="7"/>
      <c r="AD103" s="7"/>
      <c r="AE103" s="7"/>
      <c r="AF103" s="7"/>
      <c r="AG103" s="1122">
        <f t="shared" si="7"/>
        <v>5</v>
      </c>
      <c r="AH103" s="1120">
        <f>'семестровка 4 р'!D150</f>
        <v>5</v>
      </c>
      <c r="AI103" s="42">
        <f t="shared" si="6"/>
        <v>0</v>
      </c>
      <c r="AJ103" s="7"/>
      <c r="AK103" s="7"/>
      <c r="AL103" s="7"/>
    </row>
    <row r="104" spans="1:42" s="6" customFormat="1" x14ac:dyDescent="0.25">
      <c r="A104" s="22" t="s">
        <v>13</v>
      </c>
      <c r="B104" s="22" t="s">
        <v>14</v>
      </c>
      <c r="C104" s="23" t="s">
        <v>94</v>
      </c>
      <c r="D104" s="1124">
        <v>1.5</v>
      </c>
      <c r="E104" s="1125">
        <v>3.5</v>
      </c>
      <c r="F104" s="10">
        <f t="shared" si="11"/>
        <v>105</v>
      </c>
      <c r="G104" s="10">
        <f>H104+I104+J104</f>
        <v>45</v>
      </c>
      <c r="H104" s="10">
        <v>30</v>
      </c>
      <c r="I104" s="10"/>
      <c r="J104" s="10">
        <v>15</v>
      </c>
      <c r="K104" s="10">
        <f>F104-G104</f>
        <v>60</v>
      </c>
      <c r="L104" s="9">
        <f t="shared" si="10"/>
        <v>3</v>
      </c>
      <c r="M104" s="10" t="s">
        <v>18</v>
      </c>
      <c r="N104" s="9">
        <f>G104/F104*100</f>
        <v>42.857142857142854</v>
      </c>
      <c r="O104" s="11" t="s">
        <v>78</v>
      </c>
      <c r="P104" s="12"/>
      <c r="Q104" s="7"/>
      <c r="R104" s="7"/>
      <c r="S104" s="7"/>
      <c r="T104" s="7"/>
      <c r="U104" s="7"/>
      <c r="V104" s="10" t="s">
        <v>13</v>
      </c>
      <c r="W104" s="10" t="s">
        <v>31</v>
      </c>
      <c r="X104" s="23" t="s">
        <v>42</v>
      </c>
      <c r="Y104" s="726">
        <f>SUMIFS(E$97:E$109,A$97:A$109,$A$148,B$97:B$109,$B$148)</f>
        <v>12</v>
      </c>
      <c r="Z104" s="727">
        <f>SUMIFS(D$97:D$108,A$97:A$108,$A$148,B$97:B$108,$B$148)</f>
        <v>8</v>
      </c>
      <c r="AA104" s="7"/>
      <c r="AB104" s="7"/>
      <c r="AC104" s="7"/>
      <c r="AD104" s="7"/>
      <c r="AE104" s="7"/>
      <c r="AF104" s="7"/>
      <c r="AG104" s="1122">
        <f t="shared" si="7"/>
        <v>5</v>
      </c>
      <c r="AH104" s="1120">
        <f>'семестровка 4 р'!D130</f>
        <v>5</v>
      </c>
      <c r="AI104" s="42">
        <f t="shared" si="6"/>
        <v>0</v>
      </c>
      <c r="AJ104" s="7"/>
      <c r="AK104" s="7"/>
      <c r="AL104" s="7"/>
    </row>
    <row r="105" spans="1:42" s="6" customFormat="1" x14ac:dyDescent="0.25">
      <c r="A105" s="22" t="s">
        <v>13</v>
      </c>
      <c r="B105" s="22" t="s">
        <v>31</v>
      </c>
      <c r="C105" s="30" t="s">
        <v>99</v>
      </c>
      <c r="D105" s="63">
        <v>2</v>
      </c>
      <c r="E105" s="60">
        <v>3</v>
      </c>
      <c r="F105" s="10">
        <f t="shared" si="11"/>
        <v>90</v>
      </c>
      <c r="G105" s="10">
        <f t="shared" si="8"/>
        <v>30</v>
      </c>
      <c r="H105" s="10">
        <v>15</v>
      </c>
      <c r="I105" s="10"/>
      <c r="J105" s="10">
        <v>15</v>
      </c>
      <c r="K105" s="10">
        <f t="shared" si="9"/>
        <v>60</v>
      </c>
      <c r="L105" s="9">
        <f t="shared" si="10"/>
        <v>2</v>
      </c>
      <c r="M105" s="10" t="s">
        <v>29</v>
      </c>
      <c r="N105" s="9">
        <f t="shared" si="12"/>
        <v>33.333333333333329</v>
      </c>
      <c r="O105" s="11" t="s">
        <v>78</v>
      </c>
      <c r="P105" s="12"/>
      <c r="Q105" s="7"/>
      <c r="R105" s="7"/>
      <c r="S105" s="7"/>
      <c r="T105" s="7"/>
      <c r="U105" s="7"/>
      <c r="V105" s="68"/>
      <c r="W105" s="68"/>
      <c r="X105" s="68"/>
      <c r="Y105" s="726">
        <f>SUM(Y100:Y104)</f>
        <v>30</v>
      </c>
      <c r="Z105" s="726">
        <f>SUM(Z100:Z104)</f>
        <v>26.5</v>
      </c>
      <c r="AA105" s="7"/>
      <c r="AB105" s="7"/>
      <c r="AC105" s="7"/>
      <c r="AD105" s="7"/>
      <c r="AE105" s="7"/>
      <c r="AF105" s="7"/>
      <c r="AG105" s="1122">
        <f t="shared" si="7"/>
        <v>5</v>
      </c>
      <c r="AH105" s="1120">
        <f>'семестровка 4 р'!D132</f>
        <v>5</v>
      </c>
      <c r="AI105" s="42">
        <f t="shared" si="6"/>
        <v>0</v>
      </c>
      <c r="AJ105" s="7"/>
      <c r="AK105" s="7"/>
      <c r="AL105" s="7"/>
    </row>
    <row r="106" spans="1:42" s="6" customFormat="1" ht="15.75" customHeight="1" x14ac:dyDescent="0.25">
      <c r="A106" s="22" t="s">
        <v>13</v>
      </c>
      <c r="B106" s="22" t="s">
        <v>14</v>
      </c>
      <c r="C106" s="23" t="s">
        <v>92</v>
      </c>
      <c r="D106" s="63"/>
      <c r="E106" s="60">
        <v>1</v>
      </c>
      <c r="F106" s="10">
        <f t="shared" si="11"/>
        <v>30</v>
      </c>
      <c r="G106" s="10">
        <f>H106+I106+J106</f>
        <v>0</v>
      </c>
      <c r="H106" s="10">
        <v>0</v>
      </c>
      <c r="I106" s="10"/>
      <c r="J106" s="10">
        <v>0</v>
      </c>
      <c r="K106" s="10">
        <f t="shared" si="9"/>
        <v>30</v>
      </c>
      <c r="L106" s="9">
        <f>G106/15</f>
        <v>0</v>
      </c>
      <c r="M106" s="10" t="s">
        <v>29</v>
      </c>
      <c r="N106" s="9"/>
      <c r="O106" s="11" t="s">
        <v>78</v>
      </c>
      <c r="P106" s="12" t="s">
        <v>420</v>
      </c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1122">
        <f t="shared" si="7"/>
        <v>1</v>
      </c>
      <c r="AH106" s="1120">
        <f>'семестровка 4 р'!D115</f>
        <v>1</v>
      </c>
      <c r="AI106" s="42">
        <f t="shared" si="6"/>
        <v>0</v>
      </c>
      <c r="AJ106" s="7"/>
      <c r="AK106" s="7"/>
      <c r="AL106" s="7"/>
    </row>
    <row r="107" spans="1:42" s="6" customFormat="1" ht="16.5" customHeight="1" x14ac:dyDescent="0.25">
      <c r="A107" s="22" t="s">
        <v>13</v>
      </c>
      <c r="B107" s="22" t="s">
        <v>31</v>
      </c>
      <c r="C107" s="23" t="s">
        <v>100</v>
      </c>
      <c r="D107" s="63">
        <v>2</v>
      </c>
      <c r="E107" s="60">
        <v>3</v>
      </c>
      <c r="F107" s="10">
        <f t="shared" si="11"/>
        <v>90</v>
      </c>
      <c r="G107" s="10">
        <f>H107+I107+J107</f>
        <v>30</v>
      </c>
      <c r="H107" s="10">
        <v>15</v>
      </c>
      <c r="I107" s="10"/>
      <c r="J107" s="1075">
        <v>15</v>
      </c>
      <c r="K107" s="10">
        <f t="shared" si="9"/>
        <v>60</v>
      </c>
      <c r="L107" s="9">
        <f t="shared" si="10"/>
        <v>2</v>
      </c>
      <c r="M107" s="10" t="s">
        <v>29</v>
      </c>
      <c r="N107" s="547">
        <f>G107/F107*100</f>
        <v>33.333333333333329</v>
      </c>
      <c r="O107" s="11"/>
      <c r="P107" s="12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1122">
        <f t="shared" si="7"/>
        <v>5</v>
      </c>
      <c r="AH107" s="1120">
        <f>'семестровка 4 р'!D131</f>
        <v>5</v>
      </c>
      <c r="AI107" s="42">
        <f t="shared" si="6"/>
        <v>0</v>
      </c>
      <c r="AJ107" s="7"/>
      <c r="AK107" s="7"/>
      <c r="AL107" s="7"/>
    </row>
    <row r="108" spans="1:42" s="6" customFormat="1" x14ac:dyDescent="0.25">
      <c r="A108" s="22" t="s">
        <v>13</v>
      </c>
      <c r="B108" s="22" t="s">
        <v>14</v>
      </c>
      <c r="C108" s="23" t="s">
        <v>60</v>
      </c>
      <c r="D108" s="58">
        <v>4</v>
      </c>
      <c r="E108" s="57"/>
      <c r="F108" s="10"/>
      <c r="G108" s="10"/>
      <c r="H108" s="10"/>
      <c r="I108" s="10"/>
      <c r="J108" s="10"/>
      <c r="K108" s="10"/>
      <c r="L108" s="9"/>
      <c r="M108" s="10"/>
      <c r="N108" s="9"/>
      <c r="O108" s="11"/>
      <c r="P108" s="38"/>
      <c r="Q108" s="7">
        <v>3</v>
      </c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1122">
        <f t="shared" si="7"/>
        <v>4</v>
      </c>
      <c r="AH108" s="1120">
        <f>'семестровка 4 р'!D96</f>
        <v>4</v>
      </c>
      <c r="AI108" s="42">
        <f t="shared" si="6"/>
        <v>0</v>
      </c>
      <c r="AJ108" s="7"/>
      <c r="AK108" s="7"/>
      <c r="AL108" s="7"/>
      <c r="AM108" s="7"/>
    </row>
    <row r="109" spans="1:42" x14ac:dyDescent="0.25">
      <c r="A109" s="22" t="s">
        <v>16</v>
      </c>
      <c r="B109" s="22" t="s">
        <v>14</v>
      </c>
      <c r="C109" s="23" t="s">
        <v>39</v>
      </c>
      <c r="D109" s="1088">
        <v>1</v>
      </c>
      <c r="E109" s="1123">
        <v>2</v>
      </c>
      <c r="F109" s="10">
        <f>E109*30</f>
        <v>60</v>
      </c>
      <c r="G109" s="10">
        <f>H109+I109+J109</f>
        <v>22</v>
      </c>
      <c r="H109" s="10">
        <v>15</v>
      </c>
      <c r="I109" s="10"/>
      <c r="J109" s="10">
        <v>7</v>
      </c>
      <c r="K109" s="10">
        <f>F109-G109</f>
        <v>38</v>
      </c>
      <c r="L109" s="9">
        <v>1.5</v>
      </c>
      <c r="M109" s="10" t="s">
        <v>16</v>
      </c>
      <c r="N109" s="9">
        <f>G109/F109*100</f>
        <v>36.666666666666664</v>
      </c>
      <c r="O109" s="11" t="s">
        <v>71</v>
      </c>
      <c r="P109" s="12" t="s">
        <v>65</v>
      </c>
      <c r="AC109" s="11"/>
      <c r="AD109" s="11"/>
      <c r="AE109" s="11"/>
      <c r="AF109" s="11"/>
      <c r="AG109" s="1122">
        <f t="shared" si="7"/>
        <v>3</v>
      </c>
      <c r="AH109" s="30">
        <f>'семестровка 4 р'!D134</f>
        <v>3</v>
      </c>
      <c r="AI109" s="42">
        <f t="shared" si="6"/>
        <v>0</v>
      </c>
      <c r="AJ109" s="11" t="s">
        <v>471</v>
      </c>
      <c r="AK109" s="11"/>
      <c r="AL109" s="11"/>
      <c r="AM109" s="11"/>
      <c r="AN109" s="11"/>
      <c r="AO109" s="11"/>
      <c r="AP109" s="11"/>
    </row>
    <row r="110" spans="1:42" ht="15.75" thickBot="1" x14ac:dyDescent="0.3">
      <c r="C110" s="18"/>
      <c r="D110" s="18"/>
      <c r="E110" s="25"/>
      <c r="F110" s="26"/>
      <c r="G110" s="26"/>
      <c r="H110" s="26"/>
      <c r="I110" s="26"/>
      <c r="J110" s="26"/>
      <c r="K110" s="26"/>
      <c r="L110" s="25"/>
      <c r="M110" s="26"/>
      <c r="N110" s="25"/>
      <c r="AC110" s="11"/>
      <c r="AD110" s="11"/>
      <c r="AE110" s="11"/>
      <c r="AF110" s="11"/>
      <c r="AG110" s="30"/>
      <c r="AH110" s="30"/>
      <c r="AI110" s="42">
        <f t="shared" si="6"/>
        <v>0</v>
      </c>
      <c r="AJ110" s="11"/>
      <c r="AK110" s="11"/>
      <c r="AL110" s="11"/>
      <c r="AM110" s="11"/>
      <c r="AN110" s="11"/>
      <c r="AO110" s="11"/>
      <c r="AP110" s="11"/>
    </row>
    <row r="111" spans="1:42" ht="15.75" thickBot="1" x14ac:dyDescent="0.3">
      <c r="A111" s="27"/>
      <c r="B111" s="28"/>
      <c r="C111" s="16"/>
      <c r="D111" s="21">
        <f>SUM(D97:D110)</f>
        <v>26.5</v>
      </c>
      <c r="E111" s="54">
        <f>SUM(E97:E110)</f>
        <v>30</v>
      </c>
      <c r="F111" s="37"/>
      <c r="G111" s="37"/>
      <c r="H111" s="37"/>
      <c r="I111" s="37"/>
      <c r="J111" s="37"/>
      <c r="K111" s="37"/>
      <c r="L111" s="754">
        <f>SUM(L98:L110)</f>
        <v>22.5</v>
      </c>
      <c r="M111" s="37"/>
      <c r="N111" s="29"/>
      <c r="O111" s="1083"/>
      <c r="AC111" s="11"/>
      <c r="AD111" s="11"/>
      <c r="AE111" s="11"/>
      <c r="AF111" s="11"/>
      <c r="AG111" s="30"/>
      <c r="AH111" s="30"/>
      <c r="AI111" s="42">
        <f t="shared" si="6"/>
        <v>0</v>
      </c>
      <c r="AJ111" s="11"/>
      <c r="AK111" s="11"/>
      <c r="AL111" s="11"/>
      <c r="AM111" s="11"/>
      <c r="AN111" s="11"/>
      <c r="AO111" s="11"/>
      <c r="AP111" s="11"/>
    </row>
    <row r="112" spans="1:42" x14ac:dyDescent="0.25">
      <c r="C112" s="2"/>
      <c r="D112" s="3"/>
      <c r="O112" s="1083"/>
      <c r="R112" s="12">
        <v>80</v>
      </c>
      <c r="AC112" s="11"/>
      <c r="AD112" s="11"/>
      <c r="AE112" s="11"/>
      <c r="AF112" s="11"/>
      <c r="AG112" s="30"/>
      <c r="AH112" s="30"/>
      <c r="AI112" s="42">
        <f t="shared" si="6"/>
        <v>0</v>
      </c>
      <c r="AJ112" s="11"/>
      <c r="AK112" s="11"/>
      <c r="AL112" s="11"/>
      <c r="AM112" s="11"/>
      <c r="AN112" s="11"/>
      <c r="AO112" s="11"/>
      <c r="AP112" s="11"/>
    </row>
    <row r="113" spans="1:42" x14ac:dyDescent="0.25">
      <c r="C113" s="1" t="s">
        <v>72</v>
      </c>
      <c r="D113" s="11"/>
      <c r="O113" s="1083"/>
      <c r="AC113" s="11"/>
      <c r="AD113" s="11"/>
      <c r="AE113" s="11"/>
      <c r="AF113" s="11"/>
      <c r="AG113" s="30"/>
      <c r="AH113" s="30"/>
      <c r="AI113" s="42">
        <f t="shared" si="6"/>
        <v>0</v>
      </c>
      <c r="AJ113" s="11"/>
      <c r="AK113" s="11"/>
      <c r="AL113" s="11"/>
      <c r="AM113" s="11"/>
      <c r="AN113" s="11"/>
      <c r="AO113" s="11"/>
      <c r="AP113" s="11"/>
    </row>
    <row r="114" spans="1:42" x14ac:dyDescent="0.25">
      <c r="C114" s="2345" t="s">
        <v>0</v>
      </c>
      <c r="D114" s="2348" t="s">
        <v>74</v>
      </c>
      <c r="E114" s="2351" t="s">
        <v>1</v>
      </c>
      <c r="F114" s="2354" t="s">
        <v>2</v>
      </c>
      <c r="G114" s="2354"/>
      <c r="H114" s="2354"/>
      <c r="I114" s="2354"/>
      <c r="J114" s="2354"/>
      <c r="K114" s="2196"/>
      <c r="L114" s="2351" t="s">
        <v>3</v>
      </c>
      <c r="M114" s="2351" t="s">
        <v>4</v>
      </c>
      <c r="N114" s="2351" t="s">
        <v>5</v>
      </c>
      <c r="AD114" s="11"/>
      <c r="AE114" s="11"/>
      <c r="AF114" s="11"/>
      <c r="AG114" s="30"/>
      <c r="AH114" s="30"/>
      <c r="AI114" s="42">
        <f t="shared" si="6"/>
        <v>0</v>
      </c>
      <c r="AJ114" s="11"/>
      <c r="AK114" s="11"/>
      <c r="AL114" s="11"/>
      <c r="AM114" s="11"/>
      <c r="AN114" s="11"/>
      <c r="AO114" s="11"/>
      <c r="AP114" s="11"/>
    </row>
    <row r="115" spans="1:42" x14ac:dyDescent="0.25">
      <c r="C115" s="2346"/>
      <c r="D115" s="2349"/>
      <c r="E115" s="2351"/>
      <c r="F115" s="2351" t="s">
        <v>6</v>
      </c>
      <c r="G115" s="2352" t="s">
        <v>7</v>
      </c>
      <c r="H115" s="2352"/>
      <c r="I115" s="2352"/>
      <c r="J115" s="2352"/>
      <c r="K115" s="2351" t="s">
        <v>25</v>
      </c>
      <c r="L115" s="2351"/>
      <c r="M115" s="2351"/>
      <c r="N115" s="2351"/>
      <c r="AD115" s="11"/>
      <c r="AE115" s="11"/>
      <c r="AF115" s="11"/>
      <c r="AG115" s="30"/>
      <c r="AH115" s="30"/>
      <c r="AI115" s="42">
        <f t="shared" si="6"/>
        <v>0</v>
      </c>
      <c r="AJ115" s="11"/>
      <c r="AK115" s="11"/>
      <c r="AL115" s="11"/>
      <c r="AM115" s="11"/>
      <c r="AN115" s="11"/>
      <c r="AO115" s="11"/>
      <c r="AP115" s="11"/>
    </row>
    <row r="116" spans="1:42" x14ac:dyDescent="0.25">
      <c r="C116" s="2346"/>
      <c r="D116" s="2349"/>
      <c r="E116" s="2351"/>
      <c r="F116" s="2196"/>
      <c r="G116" s="2351" t="s">
        <v>9</v>
      </c>
      <c r="H116" s="2354" t="s">
        <v>10</v>
      </c>
      <c r="I116" s="2196"/>
      <c r="J116" s="2196"/>
      <c r="K116" s="2196"/>
      <c r="L116" s="2351"/>
      <c r="M116" s="2351"/>
      <c r="N116" s="2351"/>
      <c r="AD116" s="11"/>
      <c r="AE116" s="11"/>
      <c r="AF116" s="11"/>
      <c r="AG116" s="30"/>
      <c r="AH116" s="30"/>
      <c r="AI116" s="42">
        <f t="shared" si="6"/>
        <v>0</v>
      </c>
      <c r="AJ116" s="11"/>
      <c r="AK116" s="11"/>
      <c r="AL116" s="11"/>
      <c r="AM116" s="11"/>
      <c r="AN116" s="11"/>
      <c r="AO116" s="11"/>
      <c r="AP116" s="11"/>
    </row>
    <row r="117" spans="1:42" x14ac:dyDescent="0.25">
      <c r="C117" s="2346"/>
      <c r="D117" s="2349"/>
      <c r="E117" s="2351"/>
      <c r="F117" s="2196"/>
      <c r="G117" s="2353"/>
      <c r="H117" s="2355" t="s">
        <v>26</v>
      </c>
      <c r="I117" s="2355" t="s">
        <v>27</v>
      </c>
      <c r="J117" s="2355" t="s">
        <v>28</v>
      </c>
      <c r="K117" s="2196"/>
      <c r="L117" s="2351"/>
      <c r="M117" s="2351"/>
      <c r="N117" s="2351"/>
      <c r="AD117" s="11"/>
      <c r="AE117" s="11"/>
      <c r="AF117" s="11"/>
      <c r="AG117" s="30"/>
      <c r="AH117" s="30"/>
      <c r="AI117" s="42">
        <f t="shared" si="6"/>
        <v>0</v>
      </c>
      <c r="AJ117" s="11"/>
      <c r="AK117" s="11"/>
      <c r="AL117" s="11"/>
      <c r="AM117" s="11"/>
      <c r="AN117" s="11"/>
      <c r="AO117" s="11"/>
      <c r="AP117" s="11"/>
    </row>
    <row r="118" spans="1:42" x14ac:dyDescent="0.25">
      <c r="C118" s="2346"/>
      <c r="D118" s="2349"/>
      <c r="E118" s="2351"/>
      <c r="F118" s="2196"/>
      <c r="G118" s="2353"/>
      <c r="H118" s="2355"/>
      <c r="I118" s="2355"/>
      <c r="J118" s="2355"/>
      <c r="K118" s="2196"/>
      <c r="L118" s="2351"/>
      <c r="M118" s="2351"/>
      <c r="N118" s="2351"/>
      <c r="AD118" s="11"/>
      <c r="AE118" s="11"/>
      <c r="AF118" s="11"/>
      <c r="AG118" s="30"/>
      <c r="AH118" s="30"/>
      <c r="AI118" s="42">
        <f t="shared" si="6"/>
        <v>0</v>
      </c>
      <c r="AJ118" s="11"/>
      <c r="AK118" s="11"/>
      <c r="AL118" s="11"/>
      <c r="AM118" s="11"/>
      <c r="AN118" s="11"/>
      <c r="AO118" s="11"/>
      <c r="AP118" s="11"/>
    </row>
    <row r="119" spans="1:42" x14ac:dyDescent="0.25">
      <c r="C119" s="2346"/>
      <c r="D119" s="2349"/>
      <c r="E119" s="2351"/>
      <c r="F119" s="2196"/>
      <c r="G119" s="2353"/>
      <c r="H119" s="2355"/>
      <c r="I119" s="2355"/>
      <c r="J119" s="2355"/>
      <c r="K119" s="2196"/>
      <c r="L119" s="2351"/>
      <c r="M119" s="2351"/>
      <c r="N119" s="2351"/>
      <c r="AD119" s="11"/>
      <c r="AE119" s="11"/>
      <c r="AF119" s="11"/>
      <c r="AG119" s="30"/>
      <c r="AH119" s="30"/>
      <c r="AI119" s="42">
        <f t="shared" si="6"/>
        <v>0</v>
      </c>
      <c r="AJ119" s="11"/>
      <c r="AK119" s="11"/>
      <c r="AL119" s="11"/>
      <c r="AM119" s="11"/>
      <c r="AN119" s="11"/>
      <c r="AO119" s="11"/>
      <c r="AP119" s="11"/>
    </row>
    <row r="120" spans="1:42" ht="15" customHeight="1" x14ac:dyDescent="0.25">
      <c r="C120" s="2347"/>
      <c r="D120" s="2350"/>
      <c r="E120" s="2351"/>
      <c r="F120" s="2196"/>
      <c r="G120" s="2353"/>
      <c r="H120" s="2355"/>
      <c r="I120" s="2355"/>
      <c r="J120" s="2355"/>
      <c r="K120" s="2196"/>
      <c r="L120" s="2351"/>
      <c r="M120" s="2351"/>
      <c r="N120" s="2351"/>
      <c r="AD120" s="11"/>
      <c r="AE120" s="11"/>
      <c r="AF120" s="11"/>
      <c r="AG120" s="30"/>
      <c r="AH120" s="30"/>
      <c r="AI120" s="42">
        <f t="shared" si="6"/>
        <v>0</v>
      </c>
      <c r="AJ120" s="11"/>
      <c r="AK120" s="11"/>
      <c r="AL120" s="11"/>
      <c r="AM120" s="11"/>
      <c r="AN120" s="11"/>
      <c r="AO120" s="11"/>
      <c r="AP120" s="11"/>
    </row>
    <row r="121" spans="1:42" x14ac:dyDescent="0.25">
      <c r="A121" s="22" t="s">
        <v>16</v>
      </c>
      <c r="B121" s="22" t="s">
        <v>31</v>
      </c>
      <c r="C121" s="23" t="s">
        <v>467</v>
      </c>
      <c r="D121" s="56"/>
      <c r="E121" s="57">
        <v>3</v>
      </c>
      <c r="F121" s="10">
        <f>E121*30</f>
        <v>90</v>
      </c>
      <c r="G121" s="10">
        <f>H121+I121+J121</f>
        <v>39</v>
      </c>
      <c r="H121" s="10"/>
      <c r="I121" s="10"/>
      <c r="J121" s="10">
        <v>39</v>
      </c>
      <c r="K121" s="10">
        <f>F121-G121</f>
        <v>51</v>
      </c>
      <c r="L121" s="9">
        <f>G121/13</f>
        <v>3</v>
      </c>
      <c r="M121" s="10" t="s">
        <v>29</v>
      </c>
      <c r="N121" s="9">
        <f>G121/F121*100</f>
        <v>43.333333333333336</v>
      </c>
      <c r="O121" s="11" t="s">
        <v>73</v>
      </c>
      <c r="P121" s="12" t="s">
        <v>65</v>
      </c>
      <c r="AC121" s="11"/>
      <c r="AD121" s="11"/>
      <c r="AE121" s="11"/>
      <c r="AF121" s="11"/>
      <c r="AG121" s="1122">
        <f t="shared" ref="AG121:AG131" si="13">D121+E121</f>
        <v>3</v>
      </c>
      <c r="AH121" s="30">
        <f>'семестровка 4 р'!D149</f>
        <v>3</v>
      </c>
      <c r="AI121" s="42">
        <f t="shared" si="6"/>
        <v>0</v>
      </c>
      <c r="AJ121" s="11"/>
      <c r="AK121" s="11"/>
      <c r="AL121" s="11"/>
      <c r="AM121" s="11"/>
      <c r="AN121" s="11"/>
      <c r="AO121" s="11"/>
      <c r="AP121" s="11"/>
    </row>
    <row r="122" spans="1:42" x14ac:dyDescent="0.25">
      <c r="AG122" s="1122">
        <f t="shared" si="13"/>
        <v>0</v>
      </c>
      <c r="AI122" s="42">
        <f t="shared" si="6"/>
        <v>0</v>
      </c>
    </row>
    <row r="123" spans="1:42" x14ac:dyDescent="0.25">
      <c r="C123" s="39"/>
      <c r="D123" s="23"/>
      <c r="E123" s="31"/>
      <c r="F123" s="10"/>
      <c r="G123" s="10"/>
      <c r="H123" s="10"/>
      <c r="I123" s="10"/>
      <c r="J123" s="10"/>
      <c r="K123" s="10"/>
      <c r="L123" s="9">
        <f t="shared" ref="L123:L128" si="14">G123/13</f>
        <v>0</v>
      </c>
      <c r="M123" s="10"/>
      <c r="N123" s="9"/>
      <c r="O123" s="11" t="s">
        <v>78</v>
      </c>
      <c r="P123" s="12" t="s">
        <v>65</v>
      </c>
      <c r="AC123" s="11"/>
      <c r="AD123" s="11"/>
      <c r="AE123" s="11"/>
      <c r="AF123" s="11"/>
      <c r="AG123" s="1122">
        <f t="shared" si="13"/>
        <v>0</v>
      </c>
      <c r="AH123" s="30"/>
      <c r="AI123" s="42">
        <f t="shared" si="6"/>
        <v>0</v>
      </c>
      <c r="AJ123" s="11"/>
      <c r="AK123" s="11"/>
      <c r="AL123" s="11"/>
      <c r="AM123" s="11"/>
      <c r="AN123" s="11"/>
      <c r="AO123" s="11"/>
      <c r="AP123" s="11"/>
    </row>
    <row r="124" spans="1:42" ht="39" x14ac:dyDescent="0.25">
      <c r="A124" s="22" t="s">
        <v>13</v>
      </c>
      <c r="B124" s="22" t="s">
        <v>31</v>
      </c>
      <c r="C124" s="23" t="s">
        <v>85</v>
      </c>
      <c r="D124" s="56">
        <v>1</v>
      </c>
      <c r="E124" s="60">
        <v>4</v>
      </c>
      <c r="F124" s="10">
        <f>E124*30</f>
        <v>120</v>
      </c>
      <c r="G124" s="10">
        <f>H124+I124+J124</f>
        <v>52</v>
      </c>
      <c r="H124" s="10">
        <v>26</v>
      </c>
      <c r="I124" s="10"/>
      <c r="J124" s="10">
        <v>26</v>
      </c>
      <c r="K124" s="10">
        <f>F124-G124</f>
        <v>68</v>
      </c>
      <c r="L124" s="9">
        <f t="shared" si="14"/>
        <v>4</v>
      </c>
      <c r="M124" s="10" t="s">
        <v>29</v>
      </c>
      <c r="N124" s="9">
        <f>G124/F124*100</f>
        <v>43.333333333333336</v>
      </c>
      <c r="O124" s="11" t="s">
        <v>78</v>
      </c>
      <c r="P124" s="12" t="s">
        <v>65</v>
      </c>
      <c r="V124" s="68"/>
      <c r="W124" s="68"/>
      <c r="X124" s="68"/>
      <c r="Y124" s="68" t="s">
        <v>337</v>
      </c>
      <c r="Z124" s="68" t="s">
        <v>338</v>
      </c>
      <c r="AC124" s="11"/>
      <c r="AD124" s="11"/>
      <c r="AE124" s="11"/>
      <c r="AF124" s="11"/>
      <c r="AG124" s="1122">
        <f t="shared" si="13"/>
        <v>5</v>
      </c>
      <c r="AH124" s="30">
        <f>'семестровка 4 р'!D133</f>
        <v>5</v>
      </c>
      <c r="AI124" s="42">
        <f t="shared" si="6"/>
        <v>0</v>
      </c>
      <c r="AJ124" s="11"/>
      <c r="AK124" s="11"/>
      <c r="AL124" s="11"/>
      <c r="AM124" s="11"/>
      <c r="AN124" s="11"/>
      <c r="AO124" s="11"/>
      <c r="AP124" s="11"/>
    </row>
    <row r="125" spans="1:42" x14ac:dyDescent="0.25">
      <c r="A125" s="22" t="s">
        <v>13</v>
      </c>
      <c r="B125" s="22" t="s">
        <v>14</v>
      </c>
      <c r="C125" s="23" t="s">
        <v>84</v>
      </c>
      <c r="D125" s="56"/>
      <c r="E125" s="60">
        <v>1</v>
      </c>
      <c r="F125" s="10">
        <f>E125*30</f>
        <v>30</v>
      </c>
      <c r="G125" s="10"/>
      <c r="H125" s="10"/>
      <c r="I125" s="10"/>
      <c r="J125" s="10"/>
      <c r="K125" s="10">
        <f>F125-G125</f>
        <v>30</v>
      </c>
      <c r="L125" s="9">
        <f t="shared" si="14"/>
        <v>0</v>
      </c>
      <c r="M125" s="10" t="s">
        <v>29</v>
      </c>
      <c r="N125" s="9">
        <f>G125/F125*100</f>
        <v>0</v>
      </c>
      <c r="O125" s="11" t="s">
        <v>78</v>
      </c>
      <c r="P125" s="12" t="s">
        <v>421</v>
      </c>
      <c r="R125" s="12">
        <v>7</v>
      </c>
      <c r="V125" s="10"/>
      <c r="W125" s="10"/>
      <c r="X125" s="23" t="s">
        <v>47</v>
      </c>
      <c r="Y125" s="479"/>
      <c r="Z125" s="479"/>
      <c r="AC125" s="11"/>
      <c r="AD125" s="11"/>
      <c r="AE125" s="11"/>
      <c r="AF125" s="11"/>
      <c r="AG125" s="1122">
        <f t="shared" si="13"/>
        <v>1</v>
      </c>
      <c r="AH125" s="30">
        <f>'семестровка 4 р'!D151</f>
        <v>1</v>
      </c>
      <c r="AI125" s="42">
        <f t="shared" si="6"/>
        <v>0</v>
      </c>
      <c r="AJ125" s="11"/>
      <c r="AK125" s="11"/>
      <c r="AL125" s="11"/>
      <c r="AM125" s="11"/>
      <c r="AN125" s="11"/>
      <c r="AO125" s="11"/>
      <c r="AP125" s="11"/>
    </row>
    <row r="126" spans="1:42" ht="39" x14ac:dyDescent="0.25">
      <c r="A126" s="22" t="s">
        <v>13</v>
      </c>
      <c r="B126" s="22" t="s">
        <v>31</v>
      </c>
      <c r="C126" s="23" t="s">
        <v>101</v>
      </c>
      <c r="D126" s="56">
        <v>0.5</v>
      </c>
      <c r="E126" s="1126">
        <v>3.5</v>
      </c>
      <c r="F126" s="10">
        <f t="shared" ref="F126:F131" si="15">E126*30</f>
        <v>105</v>
      </c>
      <c r="G126" s="10">
        <f t="shared" ref="G126:G131" si="16">H126+I126+J126</f>
        <v>39</v>
      </c>
      <c r="H126" s="10">
        <v>26</v>
      </c>
      <c r="I126" s="10"/>
      <c r="J126" s="1075">
        <v>13</v>
      </c>
      <c r="K126" s="10">
        <f t="shared" ref="K126:K131" si="17">F126-G126</f>
        <v>66</v>
      </c>
      <c r="L126" s="9">
        <f t="shared" si="14"/>
        <v>3</v>
      </c>
      <c r="M126" s="10" t="s">
        <v>29</v>
      </c>
      <c r="N126" s="547">
        <f t="shared" ref="N126:N131" si="18">G126/F126*100</f>
        <v>37.142857142857146</v>
      </c>
      <c r="O126" s="11" t="s">
        <v>78</v>
      </c>
      <c r="P126" s="12" t="s">
        <v>66</v>
      </c>
      <c r="V126" s="10" t="s">
        <v>16</v>
      </c>
      <c r="W126" s="10" t="s">
        <v>14</v>
      </c>
      <c r="X126" s="23" t="s">
        <v>41</v>
      </c>
      <c r="Y126" s="726">
        <f>SUMIFS(E$121:E$131,A$121:A$131,$A$144,B$121:B$131,$B$144)</f>
        <v>0</v>
      </c>
      <c r="Z126" s="727">
        <f>SUMIFS(D$121:D$131,A$121:A$131,$A$144,B$121:B$131,$B$144)</f>
        <v>0</v>
      </c>
      <c r="AC126" s="11"/>
      <c r="AD126" s="11"/>
      <c r="AE126" s="11"/>
      <c r="AF126" s="11"/>
      <c r="AG126" s="1122">
        <f t="shared" si="13"/>
        <v>4</v>
      </c>
      <c r="AH126" s="30">
        <f>'семестровка 4 р'!D152</f>
        <v>4</v>
      </c>
      <c r="AI126" s="42">
        <f t="shared" si="6"/>
        <v>0</v>
      </c>
      <c r="AJ126" s="11"/>
      <c r="AK126" s="11"/>
      <c r="AL126" s="11"/>
      <c r="AM126" s="11"/>
      <c r="AN126" s="11"/>
      <c r="AO126" s="11"/>
      <c r="AP126" s="11"/>
    </row>
    <row r="127" spans="1:42" ht="39" x14ac:dyDescent="0.25">
      <c r="A127" s="22" t="s">
        <v>13</v>
      </c>
      <c r="B127" s="22" t="s">
        <v>31</v>
      </c>
      <c r="C127" s="23" t="s">
        <v>86</v>
      </c>
      <c r="D127" s="66">
        <v>1.5</v>
      </c>
      <c r="E127" s="1126">
        <v>2.5</v>
      </c>
      <c r="F127" s="10">
        <f t="shared" si="15"/>
        <v>75</v>
      </c>
      <c r="G127" s="10">
        <f t="shared" si="16"/>
        <v>26</v>
      </c>
      <c r="H127" s="1075">
        <v>13</v>
      </c>
      <c r="I127" s="10"/>
      <c r="J127" s="10">
        <v>13</v>
      </c>
      <c r="K127" s="10">
        <f t="shared" si="17"/>
        <v>49</v>
      </c>
      <c r="L127" s="9">
        <f t="shared" si="14"/>
        <v>2</v>
      </c>
      <c r="M127" s="10" t="s">
        <v>16</v>
      </c>
      <c r="N127" s="547">
        <f t="shared" si="18"/>
        <v>34.666666666666671</v>
      </c>
      <c r="O127" s="11" t="s">
        <v>78</v>
      </c>
      <c r="P127" s="40" t="s">
        <v>66</v>
      </c>
      <c r="Q127" s="40"/>
      <c r="R127" s="40"/>
      <c r="S127" s="40"/>
      <c r="T127" s="40"/>
      <c r="U127" s="40"/>
      <c r="V127" s="10" t="s">
        <v>16</v>
      </c>
      <c r="W127" s="10" t="s">
        <v>31</v>
      </c>
      <c r="X127" s="23" t="s">
        <v>42</v>
      </c>
      <c r="Y127" s="726">
        <f>SUMIFS(E$121:E$131,A$121:A$131,$A$145,B$121:B$131,$B$145)</f>
        <v>3</v>
      </c>
      <c r="Z127" s="726">
        <f>SUMIFS(D$121:D$131,A$121:A$131,$A$145,B$121:B$131,$B$145)</f>
        <v>0</v>
      </c>
      <c r="AA127" s="40"/>
      <c r="AB127" s="40"/>
      <c r="AC127" s="40"/>
      <c r="AD127" s="40"/>
      <c r="AE127" s="40"/>
      <c r="AF127" s="40"/>
      <c r="AG127" s="1122">
        <f t="shared" si="13"/>
        <v>4</v>
      </c>
      <c r="AH127" s="1117">
        <f>'семестровка 4 р'!D135</f>
        <v>4</v>
      </c>
      <c r="AI127" s="42">
        <f t="shared" si="6"/>
        <v>0</v>
      </c>
      <c r="AJ127" s="40"/>
      <c r="AK127" s="40"/>
      <c r="AL127" s="40"/>
      <c r="AM127" s="40"/>
      <c r="AN127" s="11"/>
      <c r="AO127" s="11"/>
      <c r="AP127" s="11"/>
    </row>
    <row r="128" spans="1:42" ht="26.25" x14ac:dyDescent="0.25">
      <c r="A128" s="22" t="s">
        <v>13</v>
      </c>
      <c r="B128" s="22" t="s">
        <v>31</v>
      </c>
      <c r="C128" s="23" t="s">
        <v>102</v>
      </c>
      <c r="D128" s="56">
        <v>1</v>
      </c>
      <c r="E128" s="57">
        <v>4</v>
      </c>
      <c r="F128" s="10">
        <f t="shared" si="15"/>
        <v>120</v>
      </c>
      <c r="G128" s="10">
        <f t="shared" si="16"/>
        <v>52</v>
      </c>
      <c r="H128" s="10">
        <v>26</v>
      </c>
      <c r="I128" s="10"/>
      <c r="J128" s="10">
        <v>26</v>
      </c>
      <c r="K128" s="10">
        <f t="shared" si="17"/>
        <v>68</v>
      </c>
      <c r="L128" s="9">
        <f t="shared" si="14"/>
        <v>4</v>
      </c>
      <c r="M128" s="10" t="s">
        <v>29</v>
      </c>
      <c r="N128" s="9">
        <f t="shared" si="18"/>
        <v>43.333333333333336</v>
      </c>
      <c r="O128" s="11" t="s">
        <v>78</v>
      </c>
      <c r="P128" s="12" t="s">
        <v>66</v>
      </c>
      <c r="V128" s="10"/>
      <c r="W128" s="10"/>
      <c r="X128" s="23" t="s">
        <v>48</v>
      </c>
      <c r="Y128" s="726"/>
      <c r="Z128" s="727"/>
      <c r="AC128" s="11"/>
      <c r="AD128" s="11"/>
      <c r="AE128" s="11"/>
      <c r="AF128" s="11"/>
      <c r="AG128" s="1122">
        <f t="shared" si="13"/>
        <v>5</v>
      </c>
      <c r="AH128" s="30">
        <f>'семестровка 4 р'!D153</f>
        <v>5</v>
      </c>
      <c r="AI128" s="42">
        <f t="shared" si="6"/>
        <v>0</v>
      </c>
      <c r="AJ128" s="11"/>
      <c r="AK128" s="11"/>
      <c r="AL128" s="11"/>
      <c r="AM128" s="11"/>
      <c r="AN128" s="11"/>
      <c r="AO128" s="11"/>
      <c r="AP128" s="11"/>
    </row>
    <row r="129" spans="1:42" x14ac:dyDescent="0.25">
      <c r="A129" s="22" t="s">
        <v>13</v>
      </c>
      <c r="B129" s="22" t="s">
        <v>14</v>
      </c>
      <c r="C129" s="41" t="s">
        <v>45</v>
      </c>
      <c r="D129" s="23"/>
      <c r="E129" s="64">
        <v>6</v>
      </c>
      <c r="F129" s="10">
        <f t="shared" si="15"/>
        <v>180</v>
      </c>
      <c r="G129" s="10">
        <f t="shared" si="16"/>
        <v>0</v>
      </c>
      <c r="H129" s="10"/>
      <c r="I129" s="10"/>
      <c r="J129" s="10"/>
      <c r="K129" s="10">
        <f t="shared" si="17"/>
        <v>180</v>
      </c>
      <c r="L129" s="9">
        <f>G129/13</f>
        <v>0</v>
      </c>
      <c r="M129" s="10" t="s">
        <v>29</v>
      </c>
      <c r="N129" s="9">
        <f t="shared" si="18"/>
        <v>0</v>
      </c>
      <c r="O129" s="11" t="s">
        <v>78</v>
      </c>
      <c r="V129" s="10" t="s">
        <v>13</v>
      </c>
      <c r="W129" s="10" t="s">
        <v>14</v>
      </c>
      <c r="X129" s="23" t="s">
        <v>41</v>
      </c>
      <c r="Y129" s="726">
        <f>SUMIFS(E$121:E$131,A$121:A$131,$A$147,B$121:B$131,$B$147)</f>
        <v>13</v>
      </c>
      <c r="Z129" s="727">
        <f>SUMIFS(D$121:D$131,A$121:A$131,$A$147,B$121:B$131,$B$147)</f>
        <v>0</v>
      </c>
      <c r="AC129" s="11"/>
      <c r="AD129" s="11"/>
      <c r="AE129" s="11"/>
      <c r="AF129" s="11"/>
      <c r="AG129" s="1122">
        <f t="shared" si="13"/>
        <v>6</v>
      </c>
      <c r="AH129" s="30">
        <f>'семестровка 4 р'!D146</f>
        <v>6</v>
      </c>
      <c r="AI129" s="42">
        <f t="shared" si="6"/>
        <v>0</v>
      </c>
      <c r="AJ129" s="11"/>
      <c r="AK129" s="11"/>
      <c r="AL129" s="11"/>
      <c r="AM129" s="11"/>
      <c r="AN129" s="11"/>
      <c r="AO129" s="11"/>
      <c r="AP129" s="11"/>
    </row>
    <row r="130" spans="1:42" x14ac:dyDescent="0.25">
      <c r="A130" s="22" t="s">
        <v>13</v>
      </c>
      <c r="B130" s="22" t="s">
        <v>14</v>
      </c>
      <c r="C130" s="23" t="s">
        <v>43</v>
      </c>
      <c r="D130" s="23"/>
      <c r="E130" s="57">
        <v>3</v>
      </c>
      <c r="F130" s="10">
        <f t="shared" si="15"/>
        <v>90</v>
      </c>
      <c r="G130" s="10">
        <f t="shared" si="16"/>
        <v>0</v>
      </c>
      <c r="H130" s="10"/>
      <c r="I130" s="10"/>
      <c r="J130" s="10"/>
      <c r="K130" s="10">
        <f t="shared" si="17"/>
        <v>90</v>
      </c>
      <c r="L130" s="9">
        <f>G130/13</f>
        <v>0</v>
      </c>
      <c r="M130" s="10"/>
      <c r="N130" s="9">
        <f t="shared" si="18"/>
        <v>0</v>
      </c>
      <c r="O130" s="11" t="s">
        <v>78</v>
      </c>
      <c r="V130" s="10" t="s">
        <v>13</v>
      </c>
      <c r="W130" s="10" t="s">
        <v>31</v>
      </c>
      <c r="X130" s="23" t="s">
        <v>42</v>
      </c>
      <c r="Y130" s="726">
        <f>SUMIFS(E$121:E$131,A$121:A$131,$A$148,B$121:B$131,$B$148)</f>
        <v>14</v>
      </c>
      <c r="Z130" s="727">
        <f>SUMIFS(D$121:D$131,A$121:A$131,$A$148,B$121:B$131,$B$148)</f>
        <v>4</v>
      </c>
      <c r="AC130" s="11"/>
      <c r="AD130" s="11"/>
      <c r="AE130" s="11"/>
      <c r="AF130" s="11"/>
      <c r="AG130" s="1122">
        <f t="shared" si="13"/>
        <v>3</v>
      </c>
      <c r="AH130" s="30">
        <f>'семестровка 4 р'!D147</f>
        <v>3</v>
      </c>
      <c r="AI130" s="42">
        <f t="shared" si="6"/>
        <v>0</v>
      </c>
      <c r="AJ130" s="11"/>
      <c r="AK130" s="11"/>
      <c r="AL130" s="11"/>
      <c r="AM130" s="11"/>
      <c r="AN130" s="11"/>
      <c r="AO130" s="11"/>
      <c r="AP130" s="11"/>
    </row>
    <row r="131" spans="1:42" ht="15.75" thickBot="1" x14ac:dyDescent="0.3">
      <c r="A131" s="22" t="s">
        <v>13</v>
      </c>
      <c r="B131" s="22" t="s">
        <v>14</v>
      </c>
      <c r="C131" s="23" t="s">
        <v>40</v>
      </c>
      <c r="D131" s="18"/>
      <c r="E131" s="65">
        <v>3</v>
      </c>
      <c r="F131" s="26">
        <f t="shared" si="15"/>
        <v>90</v>
      </c>
      <c r="G131" s="26">
        <f t="shared" si="16"/>
        <v>0</v>
      </c>
      <c r="H131" s="26"/>
      <c r="I131" s="26"/>
      <c r="J131" s="26"/>
      <c r="K131" s="26">
        <f t="shared" si="17"/>
        <v>90</v>
      </c>
      <c r="L131" s="25">
        <f>G131/13</f>
        <v>0</v>
      </c>
      <c r="M131" s="26"/>
      <c r="N131" s="25">
        <f t="shared" si="18"/>
        <v>0</v>
      </c>
      <c r="O131" s="11" t="s">
        <v>78</v>
      </c>
      <c r="V131" s="68"/>
      <c r="W131" s="68"/>
      <c r="X131" s="68"/>
      <c r="Y131" s="726">
        <f>SUM(Y126:Y130)</f>
        <v>30</v>
      </c>
      <c r="Z131" s="726">
        <f>SUM(Z126:Z130)</f>
        <v>4</v>
      </c>
      <c r="AC131" s="11"/>
      <c r="AD131" s="11"/>
      <c r="AE131" s="11"/>
      <c r="AF131" s="11"/>
      <c r="AG131" s="1122">
        <f t="shared" si="13"/>
        <v>3</v>
      </c>
      <c r="AH131" s="30">
        <f>'семестровка 4 р'!D148</f>
        <v>3</v>
      </c>
      <c r="AI131" s="42">
        <f t="shared" si="6"/>
        <v>0</v>
      </c>
      <c r="AJ131" s="11"/>
      <c r="AK131" s="11"/>
      <c r="AL131" s="11"/>
      <c r="AM131" s="11"/>
      <c r="AN131" s="11"/>
      <c r="AO131" s="11"/>
      <c r="AP131" s="11"/>
    </row>
    <row r="132" spans="1:42" ht="15.75" thickBot="1" x14ac:dyDescent="0.3">
      <c r="A132" s="27"/>
      <c r="B132" s="28"/>
      <c r="C132" s="23" t="s">
        <v>22</v>
      </c>
      <c r="D132" s="55">
        <f>SUM(D121:D131)</f>
        <v>4</v>
      </c>
      <c r="E132" s="54">
        <f>SUM(E121:E131)</f>
        <v>30</v>
      </c>
      <c r="F132" s="37"/>
      <c r="G132" s="37"/>
      <c r="H132" s="37"/>
      <c r="I132" s="37"/>
      <c r="J132" s="37"/>
      <c r="K132" s="37"/>
      <c r="L132" s="754">
        <f>SUM(L121:L131)</f>
        <v>16</v>
      </c>
      <c r="M132" s="37"/>
      <c r="N132" s="29"/>
      <c r="AG132" s="1122"/>
    </row>
    <row r="133" spans="1:42" x14ac:dyDescent="0.25">
      <c r="C133" s="1" t="s">
        <v>22</v>
      </c>
      <c r="D133" s="19">
        <f>D46+D86+D111+D132</f>
        <v>120</v>
      </c>
      <c r="E133" s="42">
        <f>E46+E86+E111+E132</f>
        <v>120</v>
      </c>
      <c r="AG133" s="1115">
        <f>SUM(AG10:AG132)</f>
        <v>240</v>
      </c>
      <c r="AH133" s="1115">
        <f>SUM(AH10:AH132)</f>
        <v>240</v>
      </c>
    </row>
    <row r="137" spans="1:42" x14ac:dyDescent="0.25">
      <c r="C137" s="2"/>
      <c r="D137" s="2"/>
      <c r="E137" s="4"/>
      <c r="AD137" s="11"/>
      <c r="AE137" s="11"/>
      <c r="AF137" s="11"/>
      <c r="AG137" s="30"/>
      <c r="AH137" s="30"/>
      <c r="AI137" s="11"/>
      <c r="AJ137" s="11"/>
      <c r="AK137" s="11"/>
      <c r="AL137" s="11"/>
      <c r="AM137" s="11"/>
      <c r="AN137" s="11"/>
      <c r="AO137" s="11"/>
      <c r="AP137" s="11"/>
    </row>
    <row r="138" spans="1:42" x14ac:dyDescent="0.25">
      <c r="AD138" s="11"/>
      <c r="AE138" s="11"/>
      <c r="AF138" s="11"/>
      <c r="AG138" s="30"/>
      <c r="AH138" s="30"/>
      <c r="AI138" s="11"/>
      <c r="AJ138" s="11"/>
      <c r="AK138" s="11"/>
      <c r="AL138" s="11"/>
      <c r="AM138" s="11"/>
      <c r="AN138" s="11"/>
      <c r="AO138" s="11"/>
      <c r="AP138" s="11"/>
    </row>
    <row r="139" spans="1:42" x14ac:dyDescent="0.25">
      <c r="C139" s="1" t="s">
        <v>22</v>
      </c>
      <c r="E139" s="43">
        <f>E140+E141</f>
        <v>118</v>
      </c>
      <c r="F139" s="43">
        <f>F140+F141</f>
        <v>3540</v>
      </c>
      <c r="G139" s="44">
        <f>F139/$F$139*100</f>
        <v>100</v>
      </c>
      <c r="H139" s="45"/>
      <c r="I139" s="46"/>
      <c r="J139" s="46"/>
      <c r="K139" s="46"/>
      <c r="L139" s="11" t="s">
        <v>68</v>
      </c>
      <c r="M139" s="11">
        <f t="shared" ref="M139:M147" ca="1" si="19">SUMIF($O$3:$O$136,L139,$E$3:$E$132)</f>
        <v>4</v>
      </c>
      <c r="O139" s="1084">
        <f ca="1">M139/$E$139*100</f>
        <v>3.3898305084745761</v>
      </c>
      <c r="Q139" s="11"/>
      <c r="V139" s="68"/>
      <c r="W139" s="68"/>
      <c r="X139" s="68"/>
      <c r="Y139" s="68" t="s">
        <v>337</v>
      </c>
      <c r="Z139" s="68" t="s">
        <v>338</v>
      </c>
      <c r="AD139" s="11"/>
      <c r="AE139" s="11"/>
      <c r="AF139" s="11"/>
      <c r="AG139" s="30"/>
      <c r="AH139" s="30"/>
      <c r="AI139" s="11"/>
      <c r="AJ139" s="11"/>
      <c r="AK139" s="11"/>
      <c r="AL139" s="11"/>
      <c r="AM139" s="11"/>
      <c r="AN139" s="11"/>
      <c r="AO139" s="11"/>
      <c r="AP139" s="11"/>
    </row>
    <row r="140" spans="1:42" x14ac:dyDescent="0.25">
      <c r="B140" s="22" t="s">
        <v>14</v>
      </c>
      <c r="C140" s="1" t="s">
        <v>41</v>
      </c>
      <c r="E140" s="44">
        <f>SUMIF(B$13:B$132,B140,E$13:E$132)</f>
        <v>80</v>
      </c>
      <c r="F140" s="22">
        <f>E140*30</f>
        <v>2400</v>
      </c>
      <c r="G140" s="44">
        <f>F140/F$139*100</f>
        <v>67.796610169491515</v>
      </c>
      <c r="H140" s="22"/>
      <c r="J140" s="42"/>
      <c r="K140" s="42"/>
      <c r="L140" s="11" t="s">
        <v>55</v>
      </c>
      <c r="M140" s="11">
        <f t="shared" ca="1" si="19"/>
        <v>0</v>
      </c>
      <c r="O140" s="1084">
        <f t="shared" ref="O140:O148" ca="1" si="20">M140/$E$139*100</f>
        <v>0</v>
      </c>
      <c r="Q140" s="11"/>
      <c r="V140" s="10"/>
      <c r="W140" s="10"/>
      <c r="X140" s="23" t="s">
        <v>47</v>
      </c>
      <c r="Y140" s="479"/>
      <c r="Z140" s="479"/>
      <c r="AD140" s="11"/>
      <c r="AE140" s="11"/>
      <c r="AF140" s="11"/>
      <c r="AG140" s="30"/>
      <c r="AH140" s="30"/>
      <c r="AI140" s="11"/>
      <c r="AJ140" s="11"/>
      <c r="AK140" s="11"/>
      <c r="AL140" s="11"/>
      <c r="AM140" s="11"/>
      <c r="AN140" s="11"/>
      <c r="AO140" s="11"/>
      <c r="AP140" s="11"/>
    </row>
    <row r="141" spans="1:42" x14ac:dyDescent="0.25">
      <c r="B141" s="22" t="s">
        <v>31</v>
      </c>
      <c r="C141" s="1" t="s">
        <v>42</v>
      </c>
      <c r="E141" s="44">
        <f>SUMIF(B$13:B$132,B141,E$13:E$132)</f>
        <v>38</v>
      </c>
      <c r="F141" s="22">
        <f t="shared" ref="F141:F148" si="21">E141*30</f>
        <v>1140</v>
      </c>
      <c r="G141" s="44">
        <f>F141/F$139*100</f>
        <v>32.20338983050847</v>
      </c>
      <c r="H141" s="22"/>
      <c r="L141" s="11" t="s">
        <v>69</v>
      </c>
      <c r="M141" s="11">
        <f t="shared" ca="1" si="19"/>
        <v>5</v>
      </c>
      <c r="O141" s="1084">
        <f t="shared" ca="1" si="20"/>
        <v>4.2372881355932197</v>
      </c>
      <c r="Q141" s="11"/>
      <c r="V141" s="10" t="s">
        <v>16</v>
      </c>
      <c r="W141" s="10" t="s">
        <v>14</v>
      </c>
      <c r="X141" s="23" t="s">
        <v>41</v>
      </c>
      <c r="Y141" s="726">
        <f>Y17+Y61+Y100+Y126</f>
        <v>21</v>
      </c>
      <c r="Z141" s="726">
        <f>Z17+Z61+Z100+Z126</f>
        <v>56.5</v>
      </c>
      <c r="AA141" s="12">
        <f>SUM(Y141:Z141)</f>
        <v>77.5</v>
      </c>
      <c r="AD141" s="11"/>
      <c r="AE141" s="11"/>
      <c r="AF141" s="11"/>
      <c r="AG141" s="30"/>
      <c r="AH141" s="30"/>
      <c r="AI141" s="11"/>
      <c r="AJ141" s="11"/>
      <c r="AK141" s="11"/>
      <c r="AL141" s="11"/>
      <c r="AM141" s="11"/>
      <c r="AN141" s="11"/>
      <c r="AO141" s="11"/>
      <c r="AP141" s="11"/>
    </row>
    <row r="142" spans="1:42" x14ac:dyDescent="0.25">
      <c r="E142" s="22"/>
      <c r="F142" s="22"/>
      <c r="G142" s="22"/>
      <c r="H142" s="22"/>
      <c r="L142" s="11" t="s">
        <v>73</v>
      </c>
      <c r="M142" s="11">
        <f t="shared" ca="1" si="19"/>
        <v>3</v>
      </c>
      <c r="O142" s="1084">
        <f t="shared" ca="1" si="20"/>
        <v>2.5423728813559325</v>
      </c>
      <c r="Q142" s="11"/>
      <c r="V142" s="10" t="s">
        <v>16</v>
      </c>
      <c r="W142" s="10" t="s">
        <v>31</v>
      </c>
      <c r="X142" s="23" t="s">
        <v>42</v>
      </c>
      <c r="Y142" s="726">
        <f>Y19+Y63+Y101+Y127</f>
        <v>9</v>
      </c>
      <c r="Z142" s="726">
        <f>Z19+Z63+Z101+Z127</f>
        <v>10.5</v>
      </c>
      <c r="AA142" s="12">
        <f>SUM(Y142:Z142)</f>
        <v>19.5</v>
      </c>
      <c r="AD142" s="11"/>
      <c r="AE142" s="11"/>
      <c r="AF142" s="11"/>
      <c r="AG142" s="30"/>
      <c r="AH142" s="30"/>
      <c r="AI142" s="11"/>
      <c r="AJ142" s="11"/>
      <c r="AK142" s="11"/>
      <c r="AL142" s="11"/>
      <c r="AM142" s="11"/>
      <c r="AN142" s="11"/>
      <c r="AO142" s="11"/>
      <c r="AP142" s="11"/>
    </row>
    <row r="143" spans="1:42" x14ac:dyDescent="0.25">
      <c r="C143" s="1" t="s">
        <v>47</v>
      </c>
      <c r="E143" s="48">
        <f>E144+E145</f>
        <v>28</v>
      </c>
      <c r="F143" s="48">
        <f>F144+F145</f>
        <v>840</v>
      </c>
      <c r="G143" s="44">
        <f>F143/$F$143*100</f>
        <v>100</v>
      </c>
      <c r="H143" s="22"/>
      <c r="L143" s="11" t="s">
        <v>57</v>
      </c>
      <c r="M143" s="11">
        <f t="shared" ca="1" si="19"/>
        <v>3</v>
      </c>
      <c r="O143" s="1084">
        <f t="shared" ca="1" si="20"/>
        <v>2.5423728813559325</v>
      </c>
      <c r="Q143" s="11"/>
      <c r="V143" s="10"/>
      <c r="W143" s="10"/>
      <c r="X143" s="23" t="s">
        <v>48</v>
      </c>
      <c r="Y143" s="726">
        <f>Y21+Y65+Y102+Y128</f>
        <v>0</v>
      </c>
      <c r="Z143" s="726">
        <f>Z21+Z65+Z102+Z128</f>
        <v>0</v>
      </c>
      <c r="AA143" s="12">
        <f>SUM(Y143:Z143)</f>
        <v>0</v>
      </c>
      <c r="AD143" s="11"/>
      <c r="AE143" s="11"/>
      <c r="AF143" s="11"/>
      <c r="AG143" s="30"/>
      <c r="AH143" s="30"/>
      <c r="AI143" s="11"/>
      <c r="AJ143" s="11"/>
      <c r="AK143" s="11"/>
      <c r="AL143" s="11"/>
      <c r="AM143" s="11"/>
      <c r="AN143" s="11"/>
      <c r="AO143" s="11"/>
      <c r="AP143" s="11"/>
    </row>
    <row r="144" spans="1:42" x14ac:dyDescent="0.25">
      <c r="A144" s="22" t="s">
        <v>16</v>
      </c>
      <c r="B144" s="22" t="s">
        <v>14</v>
      </c>
      <c r="C144" s="1" t="s">
        <v>41</v>
      </c>
      <c r="E144" s="22">
        <f>SUMIFS(E$13:E$132,A$13:A$132,A144,B$13:B$132,B144)</f>
        <v>21</v>
      </c>
      <c r="F144" s="22">
        <f t="shared" si="21"/>
        <v>630</v>
      </c>
      <c r="G144" s="44">
        <f>F144/F$143*100</f>
        <v>75</v>
      </c>
      <c r="H144" s="22"/>
      <c r="L144" s="11" t="s">
        <v>56</v>
      </c>
      <c r="M144" s="11">
        <f t="shared" ca="1" si="19"/>
        <v>9</v>
      </c>
      <c r="O144" s="1084">
        <f t="shared" ca="1" si="20"/>
        <v>7.6271186440677967</v>
      </c>
      <c r="Q144" s="11"/>
      <c r="V144" s="10" t="s">
        <v>13</v>
      </c>
      <c r="W144" s="10" t="s">
        <v>14</v>
      </c>
      <c r="X144" s="23" t="s">
        <v>41</v>
      </c>
      <c r="Y144" s="726">
        <f>Y23+Y67+Y103+Y129</f>
        <v>59</v>
      </c>
      <c r="Z144" s="726">
        <f>Z23+Z67+Z103+Z129</f>
        <v>41</v>
      </c>
      <c r="AA144" s="12">
        <f>SUM(Y144:Z144)</f>
        <v>100</v>
      </c>
      <c r="AB144" s="731">
        <f>Y144-E129-E130-E131</f>
        <v>47</v>
      </c>
      <c r="AD144" s="11"/>
      <c r="AE144" s="11"/>
      <c r="AF144" s="11"/>
      <c r="AG144" s="30"/>
      <c r="AH144" s="30"/>
      <c r="AI144" s="11"/>
      <c r="AJ144" s="11"/>
      <c r="AK144" s="11"/>
      <c r="AL144" s="11"/>
      <c r="AM144" s="11"/>
      <c r="AN144" s="11"/>
      <c r="AO144" s="11"/>
      <c r="AP144" s="11"/>
    </row>
    <row r="145" spans="1:42" x14ac:dyDescent="0.25">
      <c r="A145" s="22" t="s">
        <v>16</v>
      </c>
      <c r="B145" s="22" t="s">
        <v>31</v>
      </c>
      <c r="C145" s="1" t="s">
        <v>42</v>
      </c>
      <c r="E145" s="22">
        <f>SUMIFS(E$13:E$132,A$13:A$132,A145,B$13:B$132,B145)</f>
        <v>7</v>
      </c>
      <c r="F145" s="22">
        <f>E145*30</f>
        <v>210</v>
      </c>
      <c r="G145" s="44">
        <f>F145/F$143*100</f>
        <v>25</v>
      </c>
      <c r="H145" s="22"/>
      <c r="L145" s="11" t="s">
        <v>70</v>
      </c>
      <c r="M145" s="11">
        <f t="shared" ca="1" si="19"/>
        <v>0</v>
      </c>
      <c r="O145" s="1084">
        <f t="shared" ca="1" si="20"/>
        <v>0</v>
      </c>
      <c r="V145" s="10" t="s">
        <v>13</v>
      </c>
      <c r="W145" s="10" t="s">
        <v>31</v>
      </c>
      <c r="X145" s="23" t="s">
        <v>42</v>
      </c>
      <c r="Y145" s="726">
        <f>Y25+Y69+Y104+Y130</f>
        <v>31</v>
      </c>
      <c r="Z145" s="726">
        <f>Z25+Z69+Z104+Z130</f>
        <v>12</v>
      </c>
      <c r="AA145" s="12">
        <f>SUM(Y145:Z145)</f>
        <v>43</v>
      </c>
      <c r="AD145" s="11"/>
      <c r="AE145" s="11"/>
      <c r="AF145" s="11"/>
      <c r="AG145" s="30"/>
      <c r="AH145" s="30"/>
      <c r="AI145" s="11"/>
      <c r="AJ145" s="11"/>
      <c r="AK145" s="11"/>
      <c r="AL145" s="11"/>
      <c r="AM145" s="11"/>
      <c r="AN145" s="11"/>
      <c r="AO145" s="11"/>
      <c r="AP145" s="11"/>
    </row>
    <row r="146" spans="1:42" x14ac:dyDescent="0.25">
      <c r="C146" s="1" t="s">
        <v>48</v>
      </c>
      <c r="E146" s="48">
        <f>E147+E148</f>
        <v>90</v>
      </c>
      <c r="F146" s="48">
        <f>F147+F148</f>
        <v>2700</v>
      </c>
      <c r="G146" s="48">
        <f>G147+G148</f>
        <v>100</v>
      </c>
      <c r="L146" s="11" t="s">
        <v>71</v>
      </c>
      <c r="M146" s="11">
        <f t="shared" ca="1" si="19"/>
        <v>2</v>
      </c>
      <c r="O146" s="1084">
        <f t="shared" ca="1" si="20"/>
        <v>1.6949152542372881</v>
      </c>
      <c r="V146" s="68"/>
      <c r="W146" s="68"/>
      <c r="X146" s="68"/>
      <c r="Y146" s="726">
        <f>SUM(Y141:Y145)</f>
        <v>120</v>
      </c>
      <c r="Z146" s="726">
        <f>SUM(Z141:Z145)</f>
        <v>120</v>
      </c>
      <c r="AD146" s="11"/>
      <c r="AE146" s="11"/>
      <c r="AF146" s="11"/>
      <c r="AG146" s="30"/>
      <c r="AH146" s="30"/>
      <c r="AI146" s="11"/>
      <c r="AJ146" s="11"/>
      <c r="AK146" s="11"/>
      <c r="AL146" s="11"/>
      <c r="AM146" s="11"/>
      <c r="AN146" s="11"/>
      <c r="AO146" s="11"/>
      <c r="AP146" s="11"/>
    </row>
    <row r="147" spans="1:42" x14ac:dyDescent="0.25">
      <c r="A147" s="22" t="s">
        <v>13</v>
      </c>
      <c r="B147" s="22" t="s">
        <v>14</v>
      </c>
      <c r="C147" s="1" t="s">
        <v>41</v>
      </c>
      <c r="E147" s="22">
        <f>SUMIFS(E$13:E$132,A$13:A$132,A147,B$13:B$132,B147)</f>
        <v>59</v>
      </c>
      <c r="F147" s="22">
        <f t="shared" si="21"/>
        <v>1770</v>
      </c>
      <c r="G147" s="11">
        <f>F147/F$146*100</f>
        <v>65.555555555555557</v>
      </c>
      <c r="L147" s="11" t="s">
        <v>58</v>
      </c>
      <c r="M147" s="11">
        <f t="shared" ca="1" si="19"/>
        <v>3</v>
      </c>
      <c r="O147" s="1084">
        <f t="shared" ca="1" si="20"/>
        <v>2.5423728813559325</v>
      </c>
      <c r="AD147" s="11"/>
      <c r="AE147" s="11"/>
      <c r="AF147" s="11"/>
      <c r="AG147" s="30"/>
      <c r="AH147" s="30"/>
      <c r="AI147" s="11"/>
      <c r="AJ147" s="11"/>
      <c r="AK147" s="11"/>
      <c r="AL147" s="11"/>
      <c r="AM147" s="11"/>
      <c r="AN147" s="11"/>
      <c r="AO147" s="11"/>
      <c r="AP147" s="11"/>
    </row>
    <row r="148" spans="1:42" x14ac:dyDescent="0.25">
      <c r="A148" s="22" t="s">
        <v>13</v>
      </c>
      <c r="B148" s="22" t="s">
        <v>31</v>
      </c>
      <c r="C148" s="1" t="s">
        <v>42</v>
      </c>
      <c r="E148" s="22">
        <f>SUMIFS(E$13:E$132,A$13:A$132,A148,B$13:B$132,B148)</f>
        <v>31</v>
      </c>
      <c r="F148" s="22">
        <f t="shared" si="21"/>
        <v>930</v>
      </c>
      <c r="G148" s="11">
        <f>F148/F$146*100</f>
        <v>34.444444444444443</v>
      </c>
      <c r="M148" s="11">
        <f ca="1">SUM(M139:M147)</f>
        <v>29</v>
      </c>
      <c r="O148" s="1084">
        <f t="shared" ca="1" si="20"/>
        <v>24.576271186440678</v>
      </c>
      <c r="AD148" s="11"/>
      <c r="AE148" s="11"/>
      <c r="AF148" s="11"/>
      <c r="AG148" s="30"/>
      <c r="AH148" s="30"/>
      <c r="AI148" s="11"/>
      <c r="AJ148" s="11"/>
      <c r="AK148" s="11"/>
      <c r="AL148" s="11"/>
      <c r="AM148" s="11"/>
      <c r="AN148" s="11"/>
      <c r="AO148" s="11"/>
      <c r="AP148" s="11"/>
    </row>
    <row r="150" spans="1:42" x14ac:dyDescent="0.25">
      <c r="Y150" s="47">
        <f>Y144-E131-E130-E129</f>
        <v>47</v>
      </c>
      <c r="Z150" s="731">
        <f>Z144-D97-D56-D35</f>
        <v>27.5</v>
      </c>
      <c r="AA150" s="47">
        <f>SUM(Y150:Z150)</f>
        <v>74.5</v>
      </c>
    </row>
  </sheetData>
  <mergeCells count="61">
    <mergeCell ref="C1:N1"/>
    <mergeCell ref="C3:C9"/>
    <mergeCell ref="D3:D9"/>
    <mergeCell ref="E3:E9"/>
    <mergeCell ref="F3:K3"/>
    <mergeCell ref="L3:L9"/>
    <mergeCell ref="M3:M9"/>
    <mergeCell ref="N3:N9"/>
    <mergeCell ref="F4:F9"/>
    <mergeCell ref="G4:J4"/>
    <mergeCell ref="K4:K9"/>
    <mergeCell ref="G5:G9"/>
    <mergeCell ref="H5:J5"/>
    <mergeCell ref="H6:H9"/>
    <mergeCell ref="I6:I9"/>
    <mergeCell ref="J6:J9"/>
    <mergeCell ref="C114:C120"/>
    <mergeCell ref="D114:D120"/>
    <mergeCell ref="E114:E120"/>
    <mergeCell ref="F114:K114"/>
    <mergeCell ref="F115:F120"/>
    <mergeCell ref="G115:J115"/>
    <mergeCell ref="K115:K120"/>
    <mergeCell ref="G116:G120"/>
    <mergeCell ref="H116:J116"/>
    <mergeCell ref="H117:H120"/>
    <mergeCell ref="I117:I120"/>
    <mergeCell ref="J117:J120"/>
    <mergeCell ref="C49:C55"/>
    <mergeCell ref="C90:C96"/>
    <mergeCell ref="D90:D96"/>
    <mergeCell ref="E90:E96"/>
    <mergeCell ref="F91:F96"/>
    <mergeCell ref="D49:D55"/>
    <mergeCell ref="F50:F55"/>
    <mergeCell ref="F90:K90"/>
    <mergeCell ref="E49:E55"/>
    <mergeCell ref="I52:I55"/>
    <mergeCell ref="J52:J55"/>
    <mergeCell ref="F49:K49"/>
    <mergeCell ref="N114:N120"/>
    <mergeCell ref="L90:L96"/>
    <mergeCell ref="H92:J92"/>
    <mergeCell ref="M90:M96"/>
    <mergeCell ref="M114:M120"/>
    <mergeCell ref="L114:L120"/>
    <mergeCell ref="H93:H96"/>
    <mergeCell ref="I93:I96"/>
    <mergeCell ref="J93:J96"/>
    <mergeCell ref="G91:J91"/>
    <mergeCell ref="N90:N96"/>
    <mergeCell ref="K91:K96"/>
    <mergeCell ref="G92:G96"/>
    <mergeCell ref="N49:N55"/>
    <mergeCell ref="G50:J50"/>
    <mergeCell ref="K50:K55"/>
    <mergeCell ref="G51:G55"/>
    <mergeCell ref="H51:J51"/>
    <mergeCell ref="H52:H55"/>
    <mergeCell ref="M49:M55"/>
    <mergeCell ref="L49:L55"/>
  </mergeCells>
  <phoneticPr fontId="7" type="noConversion"/>
  <pageMargins left="0.19685039370078741" right="0.19685039370078741" top="0.19685039370078741" bottom="0.19685039370078741" header="0.59055118110236215" footer="0.19685039370078741"/>
  <pageSetup paperSize="9" scale="53" orientation="landscape" r:id="rId1"/>
  <rowBreaks count="2" manualBreakCount="2">
    <brk id="87" max="16383" man="1"/>
    <brk id="138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93"/>
  <sheetViews>
    <sheetView view="pageBreakPreview" topLeftCell="A64" zoomScaleNormal="100" workbookViewId="0">
      <selection activeCell="D77" activeCellId="15" sqref="D51 D52 D53 D54 D55 D56 D58 D57 D70 D71 D72 D73 D74 D75 D76 D77"/>
    </sheetView>
  </sheetViews>
  <sheetFormatPr defaultRowHeight="15" x14ac:dyDescent="0.25"/>
  <cols>
    <col min="1" max="1" width="3.85546875" style="50" customWidth="1"/>
    <col min="2" max="2" width="4.5703125" style="50" customWidth="1"/>
    <col min="3" max="3" width="47.5703125" style="1" customWidth="1"/>
    <col min="4" max="4" width="9.140625" style="49"/>
    <col min="5" max="5" width="7.140625" style="49" customWidth="1"/>
    <col min="6" max="6" width="7.28515625" style="49" customWidth="1"/>
    <col min="7" max="9" width="4.42578125" style="49" customWidth="1"/>
    <col min="10" max="10" width="5.5703125" style="49" customWidth="1"/>
    <col min="11" max="11" width="7" style="49" customWidth="1"/>
    <col min="12" max="12" width="6.5703125" style="49" customWidth="1"/>
    <col min="13" max="13" width="9.140625" style="49"/>
    <col min="14" max="14" width="4.85546875" style="49" customWidth="1"/>
    <col min="15" max="15" width="4.42578125" style="49" customWidth="1"/>
    <col min="16" max="16" width="3.85546875" customWidth="1"/>
    <col min="17" max="17" width="4.5703125" hidden="1" customWidth="1"/>
    <col min="18" max="18" width="33.28515625" hidden="1" customWidth="1"/>
    <col min="19" max="19" width="0" hidden="1" customWidth="1"/>
    <col min="20" max="20" width="7.140625" hidden="1" customWidth="1"/>
    <col min="21" max="21" width="7.28515625" hidden="1" customWidth="1"/>
    <col min="22" max="24" width="4.42578125" hidden="1" customWidth="1"/>
    <col min="25" max="25" width="5.5703125" hidden="1" customWidth="1"/>
    <col min="26" max="26" width="7" hidden="1" customWidth="1"/>
    <col min="27" max="28" width="0" hidden="1" customWidth="1"/>
    <col min="29" max="29" width="0" style="49" hidden="1" customWidth="1"/>
    <col min="30" max="16384" width="9.140625" style="49"/>
  </cols>
  <sheetData>
    <row r="1" spans="1:30" ht="12.75" x14ac:dyDescent="0.2">
      <c r="C1" s="2380" t="s">
        <v>423</v>
      </c>
      <c r="D1" s="2380"/>
      <c r="E1" s="2380"/>
      <c r="F1" s="2380"/>
      <c r="G1" s="2380"/>
      <c r="H1" s="2380"/>
      <c r="I1" s="2380"/>
      <c r="J1" s="2380"/>
      <c r="K1" s="2380"/>
      <c r="L1" s="2380"/>
      <c r="M1" s="2380"/>
      <c r="N1" s="1090"/>
      <c r="O1" s="1090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</row>
    <row r="2" spans="1:30" ht="12.75" x14ac:dyDescent="0.2"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</row>
    <row r="3" spans="1:30" ht="15" customHeight="1" x14ac:dyDescent="0.2">
      <c r="C3" s="1" t="s">
        <v>50</v>
      </c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</row>
    <row r="4" spans="1:30" ht="15" customHeight="1" x14ac:dyDescent="0.2">
      <c r="C4" s="2379" t="s">
        <v>0</v>
      </c>
      <c r="D4" s="2351" t="s">
        <v>1</v>
      </c>
      <c r="E4" s="2354" t="s">
        <v>2</v>
      </c>
      <c r="F4" s="2354"/>
      <c r="G4" s="2354"/>
      <c r="H4" s="2354"/>
      <c r="I4" s="2354"/>
      <c r="J4" s="2196"/>
      <c r="K4" s="2351" t="s">
        <v>3</v>
      </c>
      <c r="L4" s="2351" t="s">
        <v>4</v>
      </c>
      <c r="M4" s="2351" t="s">
        <v>5</v>
      </c>
      <c r="N4" s="1091"/>
      <c r="O4" s="1091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</row>
    <row r="5" spans="1:30" ht="15" customHeight="1" x14ac:dyDescent="0.2">
      <c r="C5" s="2379"/>
      <c r="D5" s="2351"/>
      <c r="E5" s="2351" t="s">
        <v>6</v>
      </c>
      <c r="F5" s="2352" t="s">
        <v>7</v>
      </c>
      <c r="G5" s="2352"/>
      <c r="H5" s="2352"/>
      <c r="I5" s="2352"/>
      <c r="J5" s="2351" t="s">
        <v>8</v>
      </c>
      <c r="K5" s="2351"/>
      <c r="L5" s="2351"/>
      <c r="M5" s="2351"/>
      <c r="N5" s="1091"/>
      <c r="O5" s="1091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</row>
    <row r="6" spans="1:30" ht="15" customHeight="1" x14ac:dyDescent="0.2">
      <c r="C6" s="2379"/>
      <c r="D6" s="2351"/>
      <c r="E6" s="2196"/>
      <c r="F6" s="2351" t="s">
        <v>9</v>
      </c>
      <c r="G6" s="2354" t="s">
        <v>10</v>
      </c>
      <c r="H6" s="2196"/>
      <c r="I6" s="2196"/>
      <c r="J6" s="2196"/>
      <c r="K6" s="2351"/>
      <c r="L6" s="2351"/>
      <c r="M6" s="2351"/>
      <c r="N6" s="1091"/>
      <c r="O6" s="1091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</row>
    <row r="7" spans="1:30" ht="12.75" customHeight="1" x14ac:dyDescent="0.2">
      <c r="C7" s="2379"/>
      <c r="D7" s="2351"/>
      <c r="E7" s="2196"/>
      <c r="F7" s="2353"/>
      <c r="G7" s="2351" t="s">
        <v>11</v>
      </c>
      <c r="H7" s="2351" t="s">
        <v>12</v>
      </c>
      <c r="I7" s="2351" t="s">
        <v>13</v>
      </c>
      <c r="J7" s="2196"/>
      <c r="K7" s="2351"/>
      <c r="L7" s="2351"/>
      <c r="M7" s="2351"/>
      <c r="N7" s="1091"/>
      <c r="O7" s="1091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</row>
    <row r="8" spans="1:30" ht="12.75" x14ac:dyDescent="0.2">
      <c r="C8" s="2379"/>
      <c r="D8" s="2351"/>
      <c r="E8" s="2196"/>
      <c r="F8" s="2353"/>
      <c r="G8" s="2351"/>
      <c r="H8" s="2351"/>
      <c r="I8" s="2351"/>
      <c r="J8" s="2196"/>
      <c r="K8" s="2351"/>
      <c r="L8" s="2351"/>
      <c r="M8" s="2351"/>
      <c r="N8" s="1091"/>
      <c r="O8" s="1091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</row>
    <row r="9" spans="1:30" ht="12.75" x14ac:dyDescent="0.2">
      <c r="C9" s="2379"/>
      <c r="D9" s="2351"/>
      <c r="E9" s="2196"/>
      <c r="F9" s="2353"/>
      <c r="G9" s="2351"/>
      <c r="H9" s="2351"/>
      <c r="I9" s="2351"/>
      <c r="J9" s="2196"/>
      <c r="K9" s="2351"/>
      <c r="L9" s="2351"/>
      <c r="M9" s="2351"/>
      <c r="N9" s="1091"/>
      <c r="O9" s="1091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</row>
    <row r="10" spans="1:30" ht="12.75" x14ac:dyDescent="0.2">
      <c r="C10" s="2379"/>
      <c r="D10" s="2351"/>
      <c r="E10" s="2196"/>
      <c r="F10" s="2353"/>
      <c r="G10" s="2351"/>
      <c r="H10" s="2351"/>
      <c r="I10" s="2351"/>
      <c r="J10" s="2196"/>
      <c r="K10" s="2351"/>
      <c r="L10" s="2351"/>
      <c r="M10" s="2351"/>
      <c r="N10" s="1091"/>
      <c r="O10" s="1091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</row>
    <row r="11" spans="1:30" x14ac:dyDescent="0.25">
      <c r="A11" s="50" t="s">
        <v>16</v>
      </c>
      <c r="B11" s="50" t="s">
        <v>14</v>
      </c>
      <c r="C11" s="23" t="s">
        <v>15</v>
      </c>
      <c r="D11" s="1001">
        <v>3</v>
      </c>
      <c r="E11" s="1092">
        <f>D11*30</f>
        <v>90</v>
      </c>
      <c r="F11" s="1092">
        <f t="shared" ref="F11:F17" si="0">G11+H11+I11</f>
        <v>45</v>
      </c>
      <c r="G11" s="1092"/>
      <c r="H11" s="1092"/>
      <c r="I11" s="1092">
        <v>45</v>
      </c>
      <c r="J11" s="1092">
        <f>E11-F11</f>
        <v>45</v>
      </c>
      <c r="K11" s="1093">
        <f>F11/15</f>
        <v>3</v>
      </c>
      <c r="L11" s="1092" t="s">
        <v>16</v>
      </c>
      <c r="M11" s="1093">
        <f>F11/E11*100</f>
        <v>50</v>
      </c>
      <c r="N11" s="1094" t="s">
        <v>59</v>
      </c>
      <c r="O11" s="1094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D11" t="s">
        <v>424</v>
      </c>
    </row>
    <row r="12" spans="1:30" x14ac:dyDescent="0.25">
      <c r="A12" s="50" t="s">
        <v>16</v>
      </c>
      <c r="B12" s="50" t="s">
        <v>14</v>
      </c>
      <c r="C12" s="23" t="s">
        <v>17</v>
      </c>
      <c r="D12" s="1093">
        <v>3</v>
      </c>
      <c r="E12" s="1092">
        <f t="shared" ref="E12:E17" si="1">D12*30</f>
        <v>90</v>
      </c>
      <c r="F12" s="1092">
        <f t="shared" si="0"/>
        <v>60</v>
      </c>
      <c r="G12" s="1092"/>
      <c r="H12" s="1092"/>
      <c r="I12" s="1092">
        <v>60</v>
      </c>
      <c r="J12" s="1092">
        <f t="shared" ref="J12:J17" si="2">E12-F12</f>
        <v>30</v>
      </c>
      <c r="K12" s="1093">
        <f t="shared" ref="K12:K17" si="3">F12/15</f>
        <v>4</v>
      </c>
      <c r="L12" s="1092" t="s">
        <v>16</v>
      </c>
      <c r="M12" s="1093">
        <f t="shared" ref="M12:M17" si="4">F12/E12*100</f>
        <v>66.666666666666657</v>
      </c>
      <c r="N12" s="1094" t="s">
        <v>59</v>
      </c>
      <c r="O12" s="1094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D12" t="s">
        <v>425</v>
      </c>
    </row>
    <row r="13" spans="1:30" x14ac:dyDescent="0.25">
      <c r="A13" s="50" t="s">
        <v>16</v>
      </c>
      <c r="B13" s="50" t="s">
        <v>14</v>
      </c>
      <c r="C13" s="23" t="s">
        <v>52</v>
      </c>
      <c r="D13" s="1093">
        <v>7</v>
      </c>
      <c r="E13" s="1092">
        <f t="shared" si="1"/>
        <v>210</v>
      </c>
      <c r="F13" s="1092">
        <f t="shared" si="0"/>
        <v>75</v>
      </c>
      <c r="G13" s="1092">
        <v>45</v>
      </c>
      <c r="H13" s="1092"/>
      <c r="I13" s="1092">
        <v>30</v>
      </c>
      <c r="J13" s="1092">
        <f t="shared" si="2"/>
        <v>135</v>
      </c>
      <c r="K13" s="1093">
        <f t="shared" si="3"/>
        <v>5</v>
      </c>
      <c r="L13" s="1092" t="s">
        <v>18</v>
      </c>
      <c r="M13" s="1093">
        <f t="shared" si="4"/>
        <v>35.714285714285715</v>
      </c>
      <c r="N13" s="1094" t="s">
        <v>59</v>
      </c>
      <c r="O13" s="1094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D13" t="s">
        <v>426</v>
      </c>
    </row>
    <row r="14" spans="1:30" x14ac:dyDescent="0.25">
      <c r="A14" s="50" t="s">
        <v>16</v>
      </c>
      <c r="B14" s="50" t="s">
        <v>14</v>
      </c>
      <c r="C14" s="23" t="s">
        <v>19</v>
      </c>
      <c r="D14" s="1093">
        <v>6</v>
      </c>
      <c r="E14" s="1092">
        <f t="shared" si="1"/>
        <v>180</v>
      </c>
      <c r="F14" s="1092">
        <f t="shared" si="0"/>
        <v>75</v>
      </c>
      <c r="G14" s="1092">
        <v>30</v>
      </c>
      <c r="H14" s="1092"/>
      <c r="I14" s="1092">
        <v>45</v>
      </c>
      <c r="J14" s="1092">
        <f t="shared" si="2"/>
        <v>105</v>
      </c>
      <c r="K14" s="1093">
        <f t="shared" si="3"/>
        <v>5</v>
      </c>
      <c r="L14" s="1092" t="s">
        <v>18</v>
      </c>
      <c r="M14" s="1093">
        <f t="shared" si="4"/>
        <v>41.666666666666671</v>
      </c>
      <c r="N14" s="1094" t="s">
        <v>59</v>
      </c>
      <c r="O14" s="1094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D14" t="s">
        <v>427</v>
      </c>
    </row>
    <row r="15" spans="1:30" x14ac:dyDescent="0.25">
      <c r="A15" s="50" t="s">
        <v>16</v>
      </c>
      <c r="B15" s="50" t="s">
        <v>14</v>
      </c>
      <c r="C15" s="23" t="s">
        <v>20</v>
      </c>
      <c r="D15" s="1093">
        <v>5</v>
      </c>
      <c r="E15" s="1092">
        <f t="shared" si="1"/>
        <v>150</v>
      </c>
      <c r="F15" s="1092">
        <f t="shared" si="0"/>
        <v>60</v>
      </c>
      <c r="G15" s="1092">
        <v>30</v>
      </c>
      <c r="H15" s="1092"/>
      <c r="I15" s="1092">
        <v>30</v>
      </c>
      <c r="J15" s="1092">
        <f t="shared" si="2"/>
        <v>90</v>
      </c>
      <c r="K15" s="1093">
        <f t="shared" si="3"/>
        <v>4</v>
      </c>
      <c r="L15" s="1092" t="s">
        <v>18</v>
      </c>
      <c r="M15" s="1093">
        <f t="shared" si="4"/>
        <v>40</v>
      </c>
      <c r="N15" s="1094" t="s">
        <v>56</v>
      </c>
      <c r="O15" s="1094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D15" t="s">
        <v>428</v>
      </c>
    </row>
    <row r="16" spans="1:30" x14ac:dyDescent="0.25">
      <c r="A16" s="50" t="s">
        <v>16</v>
      </c>
      <c r="B16" s="50" t="s">
        <v>14</v>
      </c>
      <c r="C16" s="23" t="s">
        <v>21</v>
      </c>
      <c r="D16" s="1093">
        <v>5</v>
      </c>
      <c r="E16" s="1092">
        <f t="shared" si="1"/>
        <v>150</v>
      </c>
      <c r="F16" s="1092">
        <f t="shared" si="0"/>
        <v>60</v>
      </c>
      <c r="G16" s="1092">
        <v>15</v>
      </c>
      <c r="H16" s="1092">
        <v>45</v>
      </c>
      <c r="I16" s="1092"/>
      <c r="J16" s="1092">
        <f t="shared" si="2"/>
        <v>90</v>
      </c>
      <c r="K16" s="1093">
        <f t="shared" si="3"/>
        <v>4</v>
      </c>
      <c r="L16" s="1092" t="s">
        <v>29</v>
      </c>
      <c r="M16" s="1093">
        <f t="shared" si="4"/>
        <v>40</v>
      </c>
      <c r="N16" s="1094" t="s">
        <v>59</v>
      </c>
      <c r="O16" s="1094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D16" t="s">
        <v>429</v>
      </c>
    </row>
    <row r="17" spans="1:30" x14ac:dyDescent="0.25">
      <c r="A17" s="50" t="s">
        <v>16</v>
      </c>
      <c r="B17" s="50" t="s">
        <v>14</v>
      </c>
      <c r="C17" s="23" t="s">
        <v>61</v>
      </c>
      <c r="D17" s="1093">
        <v>1</v>
      </c>
      <c r="E17" s="1092">
        <f t="shared" si="1"/>
        <v>30</v>
      </c>
      <c r="F17" s="1092">
        <f t="shared" si="0"/>
        <v>15</v>
      </c>
      <c r="G17" s="1092">
        <v>8</v>
      </c>
      <c r="H17" s="1092"/>
      <c r="I17" s="1092">
        <v>7</v>
      </c>
      <c r="J17" s="1092">
        <f t="shared" si="2"/>
        <v>15</v>
      </c>
      <c r="K17" s="1093">
        <f t="shared" si="3"/>
        <v>1</v>
      </c>
      <c r="L17" s="1092" t="s">
        <v>16</v>
      </c>
      <c r="M17" s="1093">
        <f t="shared" si="4"/>
        <v>50</v>
      </c>
      <c r="N17" s="1094" t="s">
        <v>56</v>
      </c>
      <c r="O17" s="1094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D17" t="s">
        <v>428</v>
      </c>
    </row>
    <row r="18" spans="1:30" x14ac:dyDescent="0.25">
      <c r="C18" s="41" t="s">
        <v>22</v>
      </c>
      <c r="D18" s="1095">
        <f t="shared" ref="D18:K18" si="5">SUM(D11:D17)</f>
        <v>30</v>
      </c>
      <c r="E18" s="1079">
        <f t="shared" si="5"/>
        <v>900</v>
      </c>
      <c r="F18" s="1079">
        <f t="shared" si="5"/>
        <v>390</v>
      </c>
      <c r="G18" s="1079">
        <f t="shared" si="5"/>
        <v>128</v>
      </c>
      <c r="H18" s="1079">
        <f t="shared" si="5"/>
        <v>45</v>
      </c>
      <c r="I18" s="1079">
        <f t="shared" si="5"/>
        <v>217</v>
      </c>
      <c r="J18" s="1079">
        <f t="shared" si="5"/>
        <v>510</v>
      </c>
      <c r="K18" s="1079">
        <f t="shared" si="5"/>
        <v>26</v>
      </c>
      <c r="L18" s="1079"/>
      <c r="M18" s="1079"/>
      <c r="N18" s="3"/>
      <c r="O18" s="3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D18"/>
    </row>
    <row r="19" spans="1:30" x14ac:dyDescent="0.25">
      <c r="C19" s="2" t="s">
        <v>23</v>
      </c>
      <c r="D19" s="3">
        <f>30-D18</f>
        <v>0</v>
      </c>
      <c r="E19" s="3"/>
      <c r="F19" s="3"/>
      <c r="G19" s="3"/>
      <c r="H19" s="3"/>
      <c r="I19" s="3"/>
      <c r="J19" s="3"/>
      <c r="K19" s="3"/>
      <c r="L19" s="3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D19"/>
    </row>
    <row r="20" spans="1:30" x14ac:dyDescent="0.25">
      <c r="AD20"/>
    </row>
    <row r="21" spans="1:30" x14ac:dyDescent="0.25">
      <c r="C21" s="1" t="s">
        <v>24</v>
      </c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D21"/>
    </row>
    <row r="22" spans="1:30" ht="15" customHeight="1" x14ac:dyDescent="0.25">
      <c r="C22" s="2379" t="s">
        <v>0</v>
      </c>
      <c r="D22" s="2351" t="s">
        <v>1</v>
      </c>
      <c r="E22" s="2354" t="s">
        <v>2</v>
      </c>
      <c r="F22" s="2354"/>
      <c r="G22" s="2354"/>
      <c r="H22" s="2354"/>
      <c r="I22" s="2354"/>
      <c r="J22" s="2196"/>
      <c r="K22" s="2351" t="s">
        <v>3</v>
      </c>
      <c r="L22" s="2351" t="s">
        <v>4</v>
      </c>
      <c r="M22" s="2351" t="s">
        <v>5</v>
      </c>
      <c r="N22" s="1091"/>
      <c r="O22" s="1091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D22"/>
    </row>
    <row r="23" spans="1:30" ht="15" customHeight="1" x14ac:dyDescent="0.25">
      <c r="C23" s="2379"/>
      <c r="D23" s="2351"/>
      <c r="E23" s="2351" t="s">
        <v>6</v>
      </c>
      <c r="F23" s="2352" t="s">
        <v>7</v>
      </c>
      <c r="G23" s="2352"/>
      <c r="H23" s="2352"/>
      <c r="I23" s="2352"/>
      <c r="J23" s="2351" t="s">
        <v>25</v>
      </c>
      <c r="K23" s="2351"/>
      <c r="L23" s="2351"/>
      <c r="M23" s="2351"/>
      <c r="N23" s="1091"/>
      <c r="O23" s="1091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D23"/>
    </row>
    <row r="24" spans="1:30" ht="15" customHeight="1" x14ac:dyDescent="0.25">
      <c r="C24" s="2379"/>
      <c r="D24" s="2351"/>
      <c r="E24" s="2196"/>
      <c r="F24" s="2351" t="s">
        <v>9</v>
      </c>
      <c r="G24" s="2354" t="s">
        <v>10</v>
      </c>
      <c r="H24" s="2196"/>
      <c r="I24" s="2196"/>
      <c r="J24" s="2196"/>
      <c r="K24" s="2351"/>
      <c r="L24" s="2351"/>
      <c r="M24" s="2351"/>
      <c r="N24" s="1091"/>
      <c r="O24" s="1091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D24"/>
    </row>
    <row r="25" spans="1:30" ht="15" customHeight="1" x14ac:dyDescent="0.25">
      <c r="C25" s="2379"/>
      <c r="D25" s="2351"/>
      <c r="E25" s="2196"/>
      <c r="F25" s="2353"/>
      <c r="G25" s="2351" t="s">
        <v>11</v>
      </c>
      <c r="H25" s="2351" t="s">
        <v>12</v>
      </c>
      <c r="I25" s="2351" t="s">
        <v>13</v>
      </c>
      <c r="J25" s="2196"/>
      <c r="K25" s="2351"/>
      <c r="L25" s="2351"/>
      <c r="M25" s="2351"/>
      <c r="N25" s="1091"/>
      <c r="O25" s="1091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D25"/>
    </row>
    <row r="26" spans="1:30" x14ac:dyDescent="0.25">
      <c r="C26" s="2379"/>
      <c r="D26" s="2351"/>
      <c r="E26" s="2196"/>
      <c r="F26" s="2353"/>
      <c r="G26" s="2351"/>
      <c r="H26" s="2351"/>
      <c r="I26" s="2351"/>
      <c r="J26" s="2196"/>
      <c r="K26" s="2351"/>
      <c r="L26" s="2351"/>
      <c r="M26" s="2351"/>
      <c r="N26" s="1091"/>
      <c r="O26" s="1091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D26"/>
    </row>
    <row r="27" spans="1:30" x14ac:dyDescent="0.25">
      <c r="C27" s="2379"/>
      <c r="D27" s="2351"/>
      <c r="E27" s="2196"/>
      <c r="F27" s="2353"/>
      <c r="G27" s="2351"/>
      <c r="H27" s="2351"/>
      <c r="I27" s="2351"/>
      <c r="J27" s="2196"/>
      <c r="K27" s="2351"/>
      <c r="L27" s="2351"/>
      <c r="M27" s="2351"/>
      <c r="N27" s="1091"/>
      <c r="O27" s="1091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D27"/>
    </row>
    <row r="28" spans="1:30" ht="12.75" x14ac:dyDescent="0.2">
      <c r="C28" s="2379"/>
      <c r="D28" s="2351"/>
      <c r="E28" s="2196"/>
      <c r="F28" s="2353"/>
      <c r="G28" s="2351"/>
      <c r="H28" s="2351"/>
      <c r="I28" s="2351"/>
      <c r="J28" s="2196"/>
      <c r="K28" s="2351"/>
      <c r="L28" s="2351"/>
      <c r="M28" s="2351"/>
      <c r="N28" s="1091"/>
      <c r="O28" s="1091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</row>
    <row r="29" spans="1:30" x14ac:dyDescent="0.25">
      <c r="A29" s="50" t="s">
        <v>16</v>
      </c>
      <c r="B29" s="50" t="s">
        <v>14</v>
      </c>
      <c r="C29" s="23" t="s">
        <v>15</v>
      </c>
      <c r="D29" s="1001">
        <v>3</v>
      </c>
      <c r="E29" s="1092">
        <f>D29*30</f>
        <v>90</v>
      </c>
      <c r="F29" s="1092">
        <f>G29+H29+I29</f>
        <v>36</v>
      </c>
      <c r="G29" s="1092"/>
      <c r="H29" s="1092"/>
      <c r="I29" s="1092">
        <v>36</v>
      </c>
      <c r="J29" s="1092">
        <f>E29-F29</f>
        <v>54</v>
      </c>
      <c r="K29" s="1093">
        <f>F29/18</f>
        <v>2</v>
      </c>
      <c r="L29" s="1092" t="s">
        <v>16</v>
      </c>
      <c r="M29" s="1093">
        <f>F29/E29*100</f>
        <v>40</v>
      </c>
      <c r="N29" s="1094" t="s">
        <v>59</v>
      </c>
      <c r="O29" s="1094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D29" t="s">
        <v>424</v>
      </c>
    </row>
    <row r="30" spans="1:30" x14ac:dyDescent="0.25">
      <c r="A30" s="50" t="s">
        <v>16</v>
      </c>
      <c r="B30" s="50" t="s">
        <v>14</v>
      </c>
      <c r="C30" s="23" t="s">
        <v>17</v>
      </c>
      <c r="D30" s="1093">
        <v>3.5</v>
      </c>
      <c r="E30" s="1092">
        <f t="shared" ref="E30:E36" si="6">D30*30</f>
        <v>105</v>
      </c>
      <c r="F30" s="1092">
        <f t="shared" ref="F30:F36" si="7">G30+H30+I30</f>
        <v>72</v>
      </c>
      <c r="G30" s="1092"/>
      <c r="H30" s="1092"/>
      <c r="I30" s="1092">
        <v>72</v>
      </c>
      <c r="J30" s="1092">
        <f t="shared" ref="J30:J36" si="8">E30-F30</f>
        <v>33</v>
      </c>
      <c r="K30" s="1093">
        <f t="shared" ref="K30:K36" si="9">F30/18</f>
        <v>4</v>
      </c>
      <c r="L30" s="1092" t="s">
        <v>16</v>
      </c>
      <c r="M30" s="1093">
        <f t="shared" ref="M30:M36" si="10">F30/E30*100</f>
        <v>68.571428571428569</v>
      </c>
      <c r="N30" s="1094" t="s">
        <v>59</v>
      </c>
      <c r="O30" s="1094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D30" t="s">
        <v>425</v>
      </c>
    </row>
    <row r="31" spans="1:30" x14ac:dyDescent="0.25">
      <c r="A31" s="50" t="s">
        <v>16</v>
      </c>
      <c r="B31" s="50" t="s">
        <v>14</v>
      </c>
      <c r="C31" s="23" t="s">
        <v>430</v>
      </c>
      <c r="D31" s="1093">
        <v>6</v>
      </c>
      <c r="E31" s="1092">
        <f t="shared" si="6"/>
        <v>180</v>
      </c>
      <c r="F31" s="1092">
        <f t="shared" si="7"/>
        <v>72</v>
      </c>
      <c r="G31" s="1092">
        <v>36</v>
      </c>
      <c r="H31" s="1092"/>
      <c r="I31" s="1092">
        <v>36</v>
      </c>
      <c r="J31" s="1092">
        <f t="shared" si="8"/>
        <v>108</v>
      </c>
      <c r="K31" s="1093">
        <f t="shared" si="9"/>
        <v>4</v>
      </c>
      <c r="L31" s="1092" t="s">
        <v>18</v>
      </c>
      <c r="M31" s="1093">
        <f t="shared" si="10"/>
        <v>40</v>
      </c>
      <c r="N31" s="1094" t="s">
        <v>59</v>
      </c>
      <c r="O31" s="1094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D31" t="s">
        <v>427</v>
      </c>
    </row>
    <row r="32" spans="1:30" x14ac:dyDescent="0.25">
      <c r="A32" s="50" t="s">
        <v>16</v>
      </c>
      <c r="B32" s="50" t="s">
        <v>14</v>
      </c>
      <c r="C32" s="23" t="s">
        <v>62</v>
      </c>
      <c r="D32" s="1093">
        <v>6</v>
      </c>
      <c r="E32" s="1092">
        <f t="shared" si="6"/>
        <v>180</v>
      </c>
      <c r="F32" s="1092">
        <f t="shared" si="7"/>
        <v>72</v>
      </c>
      <c r="G32" s="1092">
        <v>36</v>
      </c>
      <c r="H32" s="1092"/>
      <c r="I32" s="1092">
        <v>36</v>
      </c>
      <c r="J32" s="1092">
        <f t="shared" si="8"/>
        <v>108</v>
      </c>
      <c r="K32" s="1093">
        <f t="shared" si="9"/>
        <v>4</v>
      </c>
      <c r="L32" s="1092" t="s">
        <v>18</v>
      </c>
      <c r="M32" s="1093">
        <f t="shared" si="10"/>
        <v>40</v>
      </c>
      <c r="N32" s="1094" t="s">
        <v>56</v>
      </c>
      <c r="O32" s="1094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D32" t="s">
        <v>428</v>
      </c>
    </row>
    <row r="33" spans="1:30" x14ac:dyDescent="0.25">
      <c r="A33" s="50" t="s">
        <v>16</v>
      </c>
      <c r="B33" s="50" t="s">
        <v>14</v>
      </c>
      <c r="C33" s="23" t="s">
        <v>30</v>
      </c>
      <c r="D33" s="1093">
        <v>4</v>
      </c>
      <c r="E33" s="1092">
        <f t="shared" si="6"/>
        <v>120</v>
      </c>
      <c r="F33" s="1092">
        <f t="shared" si="7"/>
        <v>54</v>
      </c>
      <c r="G33" s="1092">
        <v>18</v>
      </c>
      <c r="H33" s="1092"/>
      <c r="I33" s="1092">
        <v>36</v>
      </c>
      <c r="J33" s="1092">
        <f t="shared" si="8"/>
        <v>66</v>
      </c>
      <c r="K33" s="1093">
        <f t="shared" si="9"/>
        <v>3</v>
      </c>
      <c r="L33" s="1092" t="s">
        <v>18</v>
      </c>
      <c r="M33" s="1093">
        <f t="shared" si="10"/>
        <v>45</v>
      </c>
      <c r="N33" s="1094" t="s">
        <v>59</v>
      </c>
      <c r="O33" s="1094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D33" t="s">
        <v>426</v>
      </c>
    </row>
    <row r="34" spans="1:30" x14ac:dyDescent="0.25">
      <c r="A34" s="50" t="s">
        <v>16</v>
      </c>
      <c r="B34" s="50" t="s">
        <v>14</v>
      </c>
      <c r="C34" s="23" t="s">
        <v>53</v>
      </c>
      <c r="D34" s="1093">
        <v>4.5</v>
      </c>
      <c r="E34" s="1092">
        <f t="shared" si="6"/>
        <v>135</v>
      </c>
      <c r="F34" s="1092">
        <f t="shared" si="7"/>
        <v>18</v>
      </c>
      <c r="G34" s="1092"/>
      <c r="H34" s="1092"/>
      <c r="I34" s="1092">
        <v>18</v>
      </c>
      <c r="J34" s="1092">
        <f t="shared" si="8"/>
        <v>117</v>
      </c>
      <c r="K34" s="1093">
        <f t="shared" si="9"/>
        <v>1</v>
      </c>
      <c r="L34" s="1092" t="s">
        <v>16</v>
      </c>
      <c r="M34" s="1093">
        <f t="shared" si="10"/>
        <v>13.333333333333334</v>
      </c>
      <c r="N34" s="1094" t="s">
        <v>55</v>
      </c>
      <c r="O34" s="1094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D34" t="s">
        <v>431</v>
      </c>
    </row>
    <row r="35" spans="1:30" x14ac:dyDescent="0.25">
      <c r="A35" s="50" t="s">
        <v>16</v>
      </c>
      <c r="B35" s="50" t="s">
        <v>14</v>
      </c>
      <c r="C35" s="23" t="s">
        <v>32</v>
      </c>
      <c r="D35" s="1093">
        <v>3</v>
      </c>
      <c r="E35" s="1092">
        <f t="shared" si="6"/>
        <v>90</v>
      </c>
      <c r="F35" s="1092">
        <f t="shared" si="7"/>
        <v>36</v>
      </c>
      <c r="G35" s="1092">
        <v>18</v>
      </c>
      <c r="H35" s="1092"/>
      <c r="I35" s="1092">
        <v>18</v>
      </c>
      <c r="J35" s="1092">
        <f t="shared" si="8"/>
        <v>54</v>
      </c>
      <c r="K35" s="1093">
        <f t="shared" si="9"/>
        <v>2</v>
      </c>
      <c r="L35" s="1092" t="s">
        <v>29</v>
      </c>
      <c r="M35" s="1093">
        <f t="shared" si="10"/>
        <v>40</v>
      </c>
      <c r="N35" s="1094" t="s">
        <v>59</v>
      </c>
      <c r="O35" s="1094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D35" t="s">
        <v>424</v>
      </c>
    </row>
    <row r="36" spans="1:30" x14ac:dyDescent="0.25">
      <c r="C36" s="23"/>
      <c r="D36" s="1093"/>
      <c r="E36" s="1092">
        <f t="shared" si="6"/>
        <v>0</v>
      </c>
      <c r="F36" s="1092">
        <f t="shared" si="7"/>
        <v>0</v>
      </c>
      <c r="G36" s="1092"/>
      <c r="H36" s="1092"/>
      <c r="I36" s="1092"/>
      <c r="J36" s="1092">
        <f t="shared" si="8"/>
        <v>0</v>
      </c>
      <c r="K36" s="1093">
        <f t="shared" si="9"/>
        <v>0</v>
      </c>
      <c r="L36" s="1092"/>
      <c r="M36" s="1093" t="e">
        <f t="shared" si="10"/>
        <v>#DIV/0!</v>
      </c>
      <c r="N36" s="1094"/>
      <c r="O36" s="1094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D36"/>
    </row>
    <row r="37" spans="1:30" x14ac:dyDescent="0.25">
      <c r="C37" s="41" t="s">
        <v>22</v>
      </c>
      <c r="D37" s="1095">
        <f>SUM(D29:D36)</f>
        <v>30</v>
      </c>
      <c r="E37" s="1079">
        <f t="shared" ref="E37:K37" si="11">SUM(E29:E36)</f>
        <v>900</v>
      </c>
      <c r="F37" s="1079">
        <f t="shared" si="11"/>
        <v>360</v>
      </c>
      <c r="G37" s="1079">
        <f t="shared" si="11"/>
        <v>108</v>
      </c>
      <c r="H37" s="1079">
        <f t="shared" si="11"/>
        <v>0</v>
      </c>
      <c r="I37" s="1079">
        <f t="shared" si="11"/>
        <v>252</v>
      </c>
      <c r="J37" s="1079">
        <f t="shared" si="11"/>
        <v>540</v>
      </c>
      <c r="K37" s="1079">
        <f t="shared" si="11"/>
        <v>20</v>
      </c>
      <c r="L37" s="1079"/>
      <c r="M37" s="1079"/>
      <c r="N37" s="3"/>
      <c r="O37" s="3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D37"/>
    </row>
    <row r="38" spans="1:30" ht="12.75" x14ac:dyDescent="0.2">
      <c r="C38" s="2" t="s">
        <v>23</v>
      </c>
      <c r="D38" s="4">
        <f>30-D37</f>
        <v>0</v>
      </c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</row>
    <row r="39" spans="1:30" ht="12.75" x14ac:dyDescent="0.2">
      <c r="C39" s="2"/>
      <c r="D39" s="3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</row>
    <row r="40" spans="1:30" ht="12.75" x14ac:dyDescent="0.2">
      <c r="C40" s="2"/>
      <c r="D40" s="3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</row>
    <row r="41" spans="1:30" ht="12.75" x14ac:dyDescent="0.2">
      <c r="C41" s="2"/>
      <c r="D41" s="3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</row>
    <row r="42" spans="1:30" ht="12.75" x14ac:dyDescent="0.2">
      <c r="C42" s="2"/>
      <c r="D42" s="3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</row>
    <row r="43" spans="1:30" ht="12.75" x14ac:dyDescent="0.2">
      <c r="C43" s="1" t="s">
        <v>51</v>
      </c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</row>
    <row r="44" spans="1:30" ht="15" customHeight="1" x14ac:dyDescent="0.2">
      <c r="C44" s="2379" t="s">
        <v>0</v>
      </c>
      <c r="D44" s="2351" t="s">
        <v>1</v>
      </c>
      <c r="E44" s="2354" t="s">
        <v>2</v>
      </c>
      <c r="F44" s="2354"/>
      <c r="G44" s="2354"/>
      <c r="H44" s="2354"/>
      <c r="I44" s="2354"/>
      <c r="J44" s="2196"/>
      <c r="K44" s="2351" t="s">
        <v>3</v>
      </c>
      <c r="L44" s="2351" t="s">
        <v>4</v>
      </c>
      <c r="M44" s="2351" t="s">
        <v>5</v>
      </c>
      <c r="N44" s="1091"/>
      <c r="O44" s="1091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</row>
    <row r="45" spans="1:30" ht="15" customHeight="1" x14ac:dyDescent="0.2">
      <c r="C45" s="2379"/>
      <c r="D45" s="2351"/>
      <c r="E45" s="2351" t="s">
        <v>6</v>
      </c>
      <c r="F45" s="2352" t="s">
        <v>7</v>
      </c>
      <c r="G45" s="2352"/>
      <c r="H45" s="2352"/>
      <c r="I45" s="2352"/>
      <c r="J45" s="2351" t="s">
        <v>25</v>
      </c>
      <c r="K45" s="2351"/>
      <c r="L45" s="2351"/>
      <c r="M45" s="2351"/>
      <c r="N45" s="1091"/>
      <c r="O45" s="1091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</row>
    <row r="46" spans="1:30" ht="15" customHeight="1" x14ac:dyDescent="0.2">
      <c r="C46" s="2379"/>
      <c r="D46" s="2351"/>
      <c r="E46" s="2196"/>
      <c r="F46" s="2351" t="s">
        <v>9</v>
      </c>
      <c r="G46" s="2354" t="s">
        <v>10</v>
      </c>
      <c r="H46" s="2196"/>
      <c r="I46" s="2196"/>
      <c r="J46" s="2196"/>
      <c r="K46" s="2351"/>
      <c r="L46" s="2351"/>
      <c r="M46" s="2351"/>
      <c r="N46" s="1091"/>
      <c r="O46" s="1091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</row>
    <row r="47" spans="1:30" ht="15" customHeight="1" x14ac:dyDescent="0.2">
      <c r="C47" s="2379"/>
      <c r="D47" s="2351"/>
      <c r="E47" s="2196"/>
      <c r="F47" s="2353"/>
      <c r="G47" s="2351" t="s">
        <v>11</v>
      </c>
      <c r="H47" s="2351" t="s">
        <v>12</v>
      </c>
      <c r="I47" s="2351" t="s">
        <v>13</v>
      </c>
      <c r="J47" s="2196"/>
      <c r="K47" s="2351"/>
      <c r="L47" s="2351"/>
      <c r="M47" s="2351"/>
      <c r="N47" s="1091"/>
      <c r="O47" s="1091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</row>
    <row r="48" spans="1:30" ht="12.75" x14ac:dyDescent="0.2">
      <c r="C48" s="2379"/>
      <c r="D48" s="2351"/>
      <c r="E48" s="2196"/>
      <c r="F48" s="2353"/>
      <c r="G48" s="2351"/>
      <c r="H48" s="2351"/>
      <c r="I48" s="2351"/>
      <c r="J48" s="2196"/>
      <c r="K48" s="2351"/>
      <c r="L48" s="2351"/>
      <c r="M48" s="2351"/>
      <c r="N48" s="1091"/>
      <c r="O48" s="1091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</row>
    <row r="49" spans="1:30" ht="12.75" x14ac:dyDescent="0.2">
      <c r="C49" s="2379"/>
      <c r="D49" s="2351"/>
      <c r="E49" s="2196"/>
      <c r="F49" s="2353"/>
      <c r="G49" s="2351"/>
      <c r="H49" s="2351"/>
      <c r="I49" s="2351"/>
      <c r="J49" s="2196"/>
      <c r="K49" s="2351"/>
      <c r="L49" s="2351"/>
      <c r="M49" s="2351"/>
      <c r="N49" s="1091"/>
      <c r="O49" s="1091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</row>
    <row r="50" spans="1:30" ht="12.75" x14ac:dyDescent="0.2">
      <c r="C50" s="2379"/>
      <c r="D50" s="2351"/>
      <c r="E50" s="2196"/>
      <c r="F50" s="2353"/>
      <c r="G50" s="2351"/>
      <c r="H50" s="2351"/>
      <c r="I50" s="2351"/>
      <c r="J50" s="2196"/>
      <c r="K50" s="2351"/>
      <c r="L50" s="2351"/>
      <c r="M50" s="2351"/>
      <c r="N50" s="1091"/>
      <c r="O50" s="1091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</row>
    <row r="51" spans="1:30" ht="12.75" x14ac:dyDescent="0.2">
      <c r="A51" s="50" t="s">
        <v>16</v>
      </c>
      <c r="B51" s="50" t="s">
        <v>14</v>
      </c>
      <c r="C51" s="23" t="s">
        <v>422</v>
      </c>
      <c r="D51" s="1001">
        <v>3</v>
      </c>
      <c r="E51" s="1092">
        <f>D51*30</f>
        <v>90</v>
      </c>
      <c r="F51" s="1092">
        <f>G51+H51+I51</f>
        <v>45</v>
      </c>
      <c r="G51" s="1092"/>
      <c r="H51" s="1092"/>
      <c r="I51" s="1092">
        <v>45</v>
      </c>
      <c r="J51" s="1092">
        <f>E51-F51</f>
        <v>45</v>
      </c>
      <c r="K51" s="1093">
        <f t="shared" ref="K51:K57" si="12">F51/15</f>
        <v>3</v>
      </c>
      <c r="L51" s="1092" t="s">
        <v>16</v>
      </c>
      <c r="M51" s="1093">
        <f>F51/E51*100</f>
        <v>50</v>
      </c>
      <c r="N51" s="1094" t="s">
        <v>59</v>
      </c>
      <c r="O51" s="1094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D51" s="49" t="s">
        <v>424</v>
      </c>
    </row>
    <row r="52" spans="1:30" ht="12.75" x14ac:dyDescent="0.2">
      <c r="A52" s="50" t="s">
        <v>16</v>
      </c>
      <c r="B52" s="50" t="s">
        <v>14</v>
      </c>
      <c r="C52" s="23" t="s">
        <v>17</v>
      </c>
      <c r="D52" s="1093">
        <v>3</v>
      </c>
      <c r="E52" s="1092">
        <f t="shared" ref="E52:E58" si="13">D52*30</f>
        <v>90</v>
      </c>
      <c r="F52" s="1092">
        <f t="shared" ref="F52:F58" si="14">G52+H52+I52</f>
        <v>60</v>
      </c>
      <c r="G52" s="1092"/>
      <c r="H52" s="1092"/>
      <c r="I52" s="1092">
        <v>60</v>
      </c>
      <c r="J52" s="1092">
        <f t="shared" ref="J52:J58" si="15">E52-F52</f>
        <v>30</v>
      </c>
      <c r="K52" s="1093">
        <f t="shared" si="12"/>
        <v>4</v>
      </c>
      <c r="L52" s="1092" t="s">
        <v>16</v>
      </c>
      <c r="M52" s="1093">
        <f t="shared" ref="M52:M58" si="16">F52/E52*100</f>
        <v>66.666666666666657</v>
      </c>
      <c r="N52" s="1094" t="s">
        <v>59</v>
      </c>
      <c r="O52" s="1094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D52" s="49" t="s">
        <v>425</v>
      </c>
    </row>
    <row r="53" spans="1:30" ht="12.75" x14ac:dyDescent="0.2">
      <c r="A53" s="50" t="s">
        <v>16</v>
      </c>
      <c r="B53" s="50" t="s">
        <v>14</v>
      </c>
      <c r="C53" s="23" t="s">
        <v>80</v>
      </c>
      <c r="D53" s="1093">
        <v>5</v>
      </c>
      <c r="E53" s="1092">
        <f t="shared" si="13"/>
        <v>150</v>
      </c>
      <c r="F53" s="1092">
        <f t="shared" si="14"/>
        <v>60</v>
      </c>
      <c r="G53" s="1092">
        <v>30</v>
      </c>
      <c r="H53" s="1092">
        <v>15</v>
      </c>
      <c r="I53" s="1092">
        <v>15</v>
      </c>
      <c r="J53" s="1092">
        <f t="shared" si="15"/>
        <v>90</v>
      </c>
      <c r="K53" s="1093">
        <f t="shared" si="12"/>
        <v>4</v>
      </c>
      <c r="L53" s="1092" t="s">
        <v>29</v>
      </c>
      <c r="M53" s="1093">
        <f t="shared" si="16"/>
        <v>40</v>
      </c>
      <c r="N53" s="1094" t="s">
        <v>55</v>
      </c>
      <c r="O53" s="1094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D53" s="49" t="s">
        <v>431</v>
      </c>
    </row>
    <row r="54" spans="1:30" ht="12.75" x14ac:dyDescent="0.2">
      <c r="A54" s="50" t="s">
        <v>16</v>
      </c>
      <c r="B54" s="50" t="s">
        <v>14</v>
      </c>
      <c r="C54" s="23" t="s">
        <v>38</v>
      </c>
      <c r="D54" s="1093">
        <v>5</v>
      </c>
      <c r="E54" s="1092">
        <f t="shared" si="13"/>
        <v>150</v>
      </c>
      <c r="F54" s="1092">
        <f t="shared" si="14"/>
        <v>60</v>
      </c>
      <c r="G54" s="1092">
        <v>30</v>
      </c>
      <c r="H54" s="1092"/>
      <c r="I54" s="1092">
        <v>30</v>
      </c>
      <c r="J54" s="1092">
        <f t="shared" si="15"/>
        <v>90</v>
      </c>
      <c r="K54" s="1093">
        <f t="shared" si="12"/>
        <v>4</v>
      </c>
      <c r="L54" s="1092" t="s">
        <v>18</v>
      </c>
      <c r="M54" s="1093">
        <f t="shared" si="16"/>
        <v>40</v>
      </c>
      <c r="N54" s="1094" t="s">
        <v>56</v>
      </c>
      <c r="O54" s="1094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D54" s="1096" t="s">
        <v>428</v>
      </c>
    </row>
    <row r="55" spans="1:30" ht="12.75" x14ac:dyDescent="0.2">
      <c r="A55" s="50" t="s">
        <v>13</v>
      </c>
      <c r="B55" s="50" t="s">
        <v>14</v>
      </c>
      <c r="C55" s="23" t="s">
        <v>44</v>
      </c>
      <c r="D55" s="1093">
        <v>6</v>
      </c>
      <c r="E55" s="1092">
        <f t="shared" si="13"/>
        <v>180</v>
      </c>
      <c r="F55" s="1092">
        <f t="shared" si="14"/>
        <v>60</v>
      </c>
      <c r="G55" s="1092">
        <v>30</v>
      </c>
      <c r="H55" s="1092"/>
      <c r="I55" s="1092">
        <v>30</v>
      </c>
      <c r="J55" s="1092">
        <f t="shared" si="15"/>
        <v>120</v>
      </c>
      <c r="K55" s="1093">
        <f t="shared" si="12"/>
        <v>4</v>
      </c>
      <c r="L55" s="1092" t="s">
        <v>18</v>
      </c>
      <c r="M55" s="1093">
        <f t="shared" si="16"/>
        <v>33.333333333333329</v>
      </c>
      <c r="N55" s="1094" t="s">
        <v>57</v>
      </c>
      <c r="O55" s="1094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D55" s="49" t="s">
        <v>432</v>
      </c>
    </row>
    <row r="56" spans="1:30" ht="12.75" x14ac:dyDescent="0.2">
      <c r="A56" s="50" t="s">
        <v>16</v>
      </c>
      <c r="B56" s="50" t="s">
        <v>14</v>
      </c>
      <c r="C56" s="23" t="s">
        <v>34</v>
      </c>
      <c r="D56" s="1093">
        <v>5</v>
      </c>
      <c r="E56" s="1092">
        <f t="shared" si="13"/>
        <v>150</v>
      </c>
      <c r="F56" s="1092">
        <f t="shared" si="14"/>
        <v>60</v>
      </c>
      <c r="G56" s="1092">
        <v>30</v>
      </c>
      <c r="H56" s="1092"/>
      <c r="I56" s="1092">
        <v>30</v>
      </c>
      <c r="J56" s="1092">
        <f t="shared" si="15"/>
        <v>90</v>
      </c>
      <c r="K56" s="1093">
        <f t="shared" si="12"/>
        <v>4</v>
      </c>
      <c r="L56" s="1092" t="s">
        <v>18</v>
      </c>
      <c r="M56" s="1093">
        <f t="shared" si="16"/>
        <v>40</v>
      </c>
      <c r="N56" s="1094" t="s">
        <v>58</v>
      </c>
      <c r="O56" s="1094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D56" s="49" t="s">
        <v>433</v>
      </c>
    </row>
    <row r="57" spans="1:30" ht="12.75" x14ac:dyDescent="0.2">
      <c r="A57" s="50" t="s">
        <v>16</v>
      </c>
      <c r="B57" s="50" t="s">
        <v>31</v>
      </c>
      <c r="C57" s="23" t="s">
        <v>49</v>
      </c>
      <c r="D57" s="1093">
        <v>3</v>
      </c>
      <c r="E57" s="1092">
        <f t="shared" si="13"/>
        <v>90</v>
      </c>
      <c r="F57" s="1092">
        <f t="shared" si="14"/>
        <v>30</v>
      </c>
      <c r="G57" s="1092">
        <v>15</v>
      </c>
      <c r="H57" s="1092"/>
      <c r="I57" s="1092">
        <v>15</v>
      </c>
      <c r="J57" s="1092">
        <f t="shared" si="15"/>
        <v>60</v>
      </c>
      <c r="K57" s="1093">
        <f t="shared" si="12"/>
        <v>2</v>
      </c>
      <c r="L57" s="1092" t="s">
        <v>16</v>
      </c>
      <c r="M57" s="1093">
        <f t="shared" si="16"/>
        <v>33.333333333333329</v>
      </c>
      <c r="N57" s="1094" t="s">
        <v>58</v>
      </c>
      <c r="O57" s="1094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D57" s="49" t="s">
        <v>433</v>
      </c>
    </row>
    <row r="58" spans="1:30" ht="12.75" x14ac:dyDescent="0.2">
      <c r="C58" s="23"/>
      <c r="D58" s="1093"/>
      <c r="E58" s="1092">
        <f t="shared" si="13"/>
        <v>0</v>
      </c>
      <c r="F58" s="1092">
        <f t="shared" si="14"/>
        <v>0</v>
      </c>
      <c r="G58" s="1092"/>
      <c r="H58" s="1092"/>
      <c r="I58" s="1092"/>
      <c r="J58" s="1092">
        <f t="shared" si="15"/>
        <v>0</v>
      </c>
      <c r="K58" s="1093">
        <f>F58/18</f>
        <v>0</v>
      </c>
      <c r="L58" s="1092"/>
      <c r="M58" s="1093" t="e">
        <f t="shared" si="16"/>
        <v>#DIV/0!</v>
      </c>
      <c r="N58" s="1094"/>
      <c r="O58" s="1094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</row>
    <row r="59" spans="1:30" ht="12.75" x14ac:dyDescent="0.2">
      <c r="C59" s="41" t="s">
        <v>22</v>
      </c>
      <c r="D59" s="1095">
        <f>SUM(D51:D58)</f>
        <v>30</v>
      </c>
      <c r="E59" s="1079">
        <f>SUM(E51:E58)</f>
        <v>900</v>
      </c>
      <c r="F59" s="1079">
        <f t="shared" ref="F59:L59" si="17">SUM(F51:F58)</f>
        <v>375</v>
      </c>
      <c r="G59" s="1079">
        <f t="shared" si="17"/>
        <v>135</v>
      </c>
      <c r="H59" s="1079">
        <f t="shared" si="17"/>
        <v>15</v>
      </c>
      <c r="I59" s="1079">
        <f t="shared" si="17"/>
        <v>225</v>
      </c>
      <c r="J59" s="1079">
        <f t="shared" si="17"/>
        <v>525</v>
      </c>
      <c r="K59" s="1079">
        <f t="shared" si="17"/>
        <v>25</v>
      </c>
      <c r="L59" s="1079">
        <f t="shared" si="17"/>
        <v>0</v>
      </c>
      <c r="M59" s="1079"/>
      <c r="N59" s="3"/>
      <c r="O59" s="3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</row>
    <row r="60" spans="1:30" ht="12.75" x14ac:dyDescent="0.2">
      <c r="C60" s="2" t="s">
        <v>23</v>
      </c>
      <c r="D60" s="3">
        <f>30-D59</f>
        <v>0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</row>
    <row r="61" spans="1:30" ht="12.75" x14ac:dyDescent="0.2">
      <c r="C61" s="2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</row>
    <row r="62" spans="1:30" ht="15" customHeight="1" x14ac:dyDescent="0.2">
      <c r="C62" s="1" t="s">
        <v>434</v>
      </c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</row>
    <row r="63" spans="1:30" ht="15" customHeight="1" x14ac:dyDescent="0.2">
      <c r="C63" s="2379" t="s">
        <v>0</v>
      </c>
      <c r="D63" s="2351" t="s">
        <v>1</v>
      </c>
      <c r="E63" s="2354" t="s">
        <v>2</v>
      </c>
      <c r="F63" s="2354"/>
      <c r="G63" s="2354"/>
      <c r="H63" s="2354"/>
      <c r="I63" s="2354"/>
      <c r="J63" s="2196"/>
      <c r="K63" s="2351" t="s">
        <v>3</v>
      </c>
      <c r="L63" s="2351" t="s">
        <v>4</v>
      </c>
      <c r="M63" s="2351" t="s">
        <v>5</v>
      </c>
      <c r="N63" s="1091"/>
      <c r="O63" s="1091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</row>
    <row r="64" spans="1:30" ht="15" customHeight="1" x14ac:dyDescent="0.2">
      <c r="C64" s="2379"/>
      <c r="D64" s="2351"/>
      <c r="E64" s="2351" t="s">
        <v>6</v>
      </c>
      <c r="F64" s="2352" t="s">
        <v>7</v>
      </c>
      <c r="G64" s="2352"/>
      <c r="H64" s="2352"/>
      <c r="I64" s="2352"/>
      <c r="J64" s="2351" t="s">
        <v>25</v>
      </c>
      <c r="K64" s="2351"/>
      <c r="L64" s="2351"/>
      <c r="M64" s="2351"/>
      <c r="N64" s="1091"/>
      <c r="O64" s="1091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</row>
    <row r="65" spans="1:30" ht="15" customHeight="1" x14ac:dyDescent="0.2">
      <c r="C65" s="2379"/>
      <c r="D65" s="2351"/>
      <c r="E65" s="2196"/>
      <c r="F65" s="2351" t="s">
        <v>9</v>
      </c>
      <c r="G65" s="2354" t="s">
        <v>10</v>
      </c>
      <c r="H65" s="2196"/>
      <c r="I65" s="2196"/>
      <c r="J65" s="2196"/>
      <c r="K65" s="2351"/>
      <c r="L65" s="2351"/>
      <c r="M65" s="2351"/>
      <c r="N65" s="1091"/>
      <c r="O65" s="1091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</row>
    <row r="66" spans="1:30" ht="12.75" customHeight="1" x14ac:dyDescent="0.2">
      <c r="C66" s="2379"/>
      <c r="D66" s="2351"/>
      <c r="E66" s="2196"/>
      <c r="F66" s="2353"/>
      <c r="G66" s="2351" t="s">
        <v>11</v>
      </c>
      <c r="H66" s="2351" t="s">
        <v>12</v>
      </c>
      <c r="I66" s="2351" t="s">
        <v>13</v>
      </c>
      <c r="J66" s="2196"/>
      <c r="K66" s="2351"/>
      <c r="L66" s="2351"/>
      <c r="M66" s="2351"/>
      <c r="N66" s="1091"/>
      <c r="O66" s="1091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</row>
    <row r="67" spans="1:30" ht="12.75" x14ac:dyDescent="0.2">
      <c r="C67" s="2379"/>
      <c r="D67" s="2351"/>
      <c r="E67" s="2196"/>
      <c r="F67" s="2353"/>
      <c r="G67" s="2351"/>
      <c r="H67" s="2351"/>
      <c r="I67" s="2351"/>
      <c r="J67" s="2196"/>
      <c r="K67" s="2351"/>
      <c r="L67" s="2351"/>
      <c r="M67" s="2351"/>
      <c r="N67" s="1091"/>
      <c r="O67" s="1091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</row>
    <row r="68" spans="1:30" ht="12.75" x14ac:dyDescent="0.2">
      <c r="C68" s="2379"/>
      <c r="D68" s="2351"/>
      <c r="E68" s="2196"/>
      <c r="F68" s="2353"/>
      <c r="G68" s="2351"/>
      <c r="H68" s="2351"/>
      <c r="I68" s="2351"/>
      <c r="J68" s="2196"/>
      <c r="K68" s="2351"/>
      <c r="L68" s="2351"/>
      <c r="M68" s="2351"/>
      <c r="N68" s="1091"/>
      <c r="O68" s="1091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</row>
    <row r="69" spans="1:30" ht="12.75" x14ac:dyDescent="0.2">
      <c r="C69" s="2379"/>
      <c r="D69" s="2351"/>
      <c r="E69" s="2196"/>
      <c r="F69" s="2353"/>
      <c r="G69" s="2351"/>
      <c r="H69" s="2351"/>
      <c r="I69" s="2351"/>
      <c r="J69" s="2196"/>
      <c r="K69" s="2351"/>
      <c r="L69" s="2351"/>
      <c r="M69" s="2351"/>
      <c r="N69" s="1091"/>
      <c r="O69" s="1091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</row>
    <row r="70" spans="1:30" ht="12.75" x14ac:dyDescent="0.2">
      <c r="A70" s="50" t="s">
        <v>13</v>
      </c>
      <c r="B70" s="50" t="s">
        <v>14</v>
      </c>
      <c r="C70" s="41" t="s">
        <v>435</v>
      </c>
      <c r="D70" s="1001">
        <v>4.5</v>
      </c>
      <c r="E70" s="1092">
        <f>D70*30</f>
        <v>135</v>
      </c>
      <c r="F70" s="1092">
        <f>G70+H70+I70</f>
        <v>0</v>
      </c>
      <c r="G70" s="1092"/>
      <c r="H70" s="1092"/>
      <c r="I70" s="1092"/>
      <c r="J70" s="1092">
        <f>E70-F70</f>
        <v>135</v>
      </c>
      <c r="K70" s="1093">
        <f>F70/18</f>
        <v>0</v>
      </c>
      <c r="L70" s="1092" t="s">
        <v>29</v>
      </c>
      <c r="M70" s="1093">
        <f>F70/E70*100</f>
        <v>0</v>
      </c>
      <c r="N70" s="1094" t="s">
        <v>55</v>
      </c>
      <c r="O70" s="1094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D70" s="49" t="s">
        <v>431</v>
      </c>
    </row>
    <row r="71" spans="1:30" ht="12.75" x14ac:dyDescent="0.2">
      <c r="A71" s="50" t="s">
        <v>16</v>
      </c>
      <c r="B71" s="50" t="s">
        <v>14</v>
      </c>
      <c r="C71" s="23" t="s">
        <v>15</v>
      </c>
      <c r="D71" s="1093">
        <v>4</v>
      </c>
      <c r="E71" s="1092">
        <f t="shared" ref="E71:E77" si="18">D71*30</f>
        <v>120</v>
      </c>
      <c r="F71" s="1092">
        <f t="shared" ref="F71:F77" si="19">G71+H71+I71</f>
        <v>54</v>
      </c>
      <c r="G71" s="1092"/>
      <c r="H71" s="1092"/>
      <c r="I71" s="1092">
        <v>54</v>
      </c>
      <c r="J71" s="1092">
        <f t="shared" ref="J71:J77" si="20">E71-F71</f>
        <v>66</v>
      </c>
      <c r="K71" s="1093">
        <f t="shared" ref="K71:K77" si="21">F71/18</f>
        <v>3</v>
      </c>
      <c r="L71" s="1092" t="s">
        <v>29</v>
      </c>
      <c r="M71" s="1093">
        <f t="shared" ref="M71:M77" si="22">F71/E71*100</f>
        <v>45</v>
      </c>
      <c r="N71" s="1094" t="s">
        <v>59</v>
      </c>
      <c r="O71" s="1094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D71" s="1097" t="s">
        <v>424</v>
      </c>
    </row>
    <row r="72" spans="1:30" ht="12.75" x14ac:dyDescent="0.2">
      <c r="A72" s="50" t="s">
        <v>16</v>
      </c>
      <c r="B72" s="50" t="s">
        <v>14</v>
      </c>
      <c r="C72" s="23" t="s">
        <v>17</v>
      </c>
      <c r="D72" s="1093">
        <v>4</v>
      </c>
      <c r="E72" s="1092">
        <f t="shared" si="18"/>
        <v>120</v>
      </c>
      <c r="F72" s="1092">
        <f t="shared" si="19"/>
        <v>72</v>
      </c>
      <c r="G72" s="1092"/>
      <c r="H72" s="1092"/>
      <c r="I72" s="1092">
        <v>72</v>
      </c>
      <c r="J72" s="1092">
        <f t="shared" si="20"/>
        <v>48</v>
      </c>
      <c r="K72" s="1093">
        <f t="shared" si="21"/>
        <v>4</v>
      </c>
      <c r="L72" s="1092" t="s">
        <v>29</v>
      </c>
      <c r="M72" s="1093">
        <f t="shared" si="22"/>
        <v>60</v>
      </c>
      <c r="N72" s="1094" t="s">
        <v>59</v>
      </c>
      <c r="O72" s="1094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D72" s="49" t="s">
        <v>425</v>
      </c>
    </row>
    <row r="73" spans="1:30" ht="12.75" x14ac:dyDescent="0.2">
      <c r="A73" s="50" t="s">
        <v>13</v>
      </c>
      <c r="B73" s="50" t="s">
        <v>14</v>
      </c>
      <c r="C73" s="1082" t="s">
        <v>35</v>
      </c>
      <c r="D73" s="1093">
        <v>4</v>
      </c>
      <c r="E73" s="1092">
        <f t="shared" si="18"/>
        <v>120</v>
      </c>
      <c r="F73" s="1092">
        <f t="shared" si="19"/>
        <v>54</v>
      </c>
      <c r="G73" s="1092">
        <v>18</v>
      </c>
      <c r="H73" s="1092"/>
      <c r="I73" s="1092">
        <v>36</v>
      </c>
      <c r="J73" s="1092">
        <f t="shared" si="20"/>
        <v>66</v>
      </c>
      <c r="K73" s="1093">
        <f t="shared" si="21"/>
        <v>3</v>
      </c>
      <c r="L73" s="1092" t="s">
        <v>18</v>
      </c>
      <c r="M73" s="1093">
        <f t="shared" si="22"/>
        <v>45</v>
      </c>
      <c r="N73" s="1094" t="s">
        <v>57</v>
      </c>
      <c r="O73" s="1094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D73" s="1097" t="s">
        <v>432</v>
      </c>
    </row>
    <row r="74" spans="1:30" ht="12.75" x14ac:dyDescent="0.2">
      <c r="A74" s="50" t="s">
        <v>13</v>
      </c>
      <c r="B74" s="50" t="s">
        <v>14</v>
      </c>
      <c r="C74" s="23" t="s">
        <v>54</v>
      </c>
      <c r="D74" s="1093">
        <v>5</v>
      </c>
      <c r="E74" s="1092">
        <f t="shared" si="18"/>
        <v>150</v>
      </c>
      <c r="F74" s="1092">
        <f t="shared" si="19"/>
        <v>72</v>
      </c>
      <c r="G74" s="1092">
        <v>36</v>
      </c>
      <c r="H74" s="1092"/>
      <c r="I74" s="1092">
        <v>36</v>
      </c>
      <c r="J74" s="1092">
        <f t="shared" si="20"/>
        <v>78</v>
      </c>
      <c r="K74" s="1093">
        <f t="shared" si="21"/>
        <v>4</v>
      </c>
      <c r="L74" s="1092" t="s">
        <v>18</v>
      </c>
      <c r="M74" s="1093">
        <f t="shared" si="22"/>
        <v>48</v>
      </c>
      <c r="N74" s="1094" t="s">
        <v>58</v>
      </c>
      <c r="O74" s="1094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D74" s="1097" t="s">
        <v>433</v>
      </c>
    </row>
    <row r="75" spans="1:30" ht="12.75" x14ac:dyDescent="0.2">
      <c r="A75" s="50" t="s">
        <v>13</v>
      </c>
      <c r="B75" s="50" t="s">
        <v>14</v>
      </c>
      <c r="C75" s="23" t="s">
        <v>275</v>
      </c>
      <c r="D75" s="1093">
        <v>4</v>
      </c>
      <c r="E75" s="1092">
        <f t="shared" si="18"/>
        <v>120</v>
      </c>
      <c r="F75" s="1092">
        <f t="shared" si="19"/>
        <v>54</v>
      </c>
      <c r="G75" s="1092">
        <v>18</v>
      </c>
      <c r="H75" s="1092"/>
      <c r="I75" s="1092">
        <v>36</v>
      </c>
      <c r="J75" s="1092">
        <f t="shared" si="20"/>
        <v>66</v>
      </c>
      <c r="K75" s="1093">
        <f t="shared" si="21"/>
        <v>3</v>
      </c>
      <c r="L75" s="1092" t="s">
        <v>18</v>
      </c>
      <c r="M75" s="1093">
        <f t="shared" si="22"/>
        <v>45</v>
      </c>
      <c r="N75" s="1094" t="s">
        <v>55</v>
      </c>
      <c r="O75" s="1094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D75" s="1097" t="s">
        <v>431</v>
      </c>
    </row>
    <row r="76" spans="1:30" ht="12.75" x14ac:dyDescent="0.2">
      <c r="A76" s="50" t="s">
        <v>16</v>
      </c>
      <c r="B76" s="50" t="s">
        <v>31</v>
      </c>
      <c r="C76" s="23" t="s">
        <v>436</v>
      </c>
      <c r="D76" s="1093">
        <v>3.5</v>
      </c>
      <c r="E76" s="1092">
        <f t="shared" si="18"/>
        <v>105</v>
      </c>
      <c r="F76" s="1092">
        <f t="shared" si="19"/>
        <v>36</v>
      </c>
      <c r="G76" s="1092">
        <v>18</v>
      </c>
      <c r="H76" s="1092"/>
      <c r="I76" s="1092">
        <v>18</v>
      </c>
      <c r="J76" s="1092">
        <f t="shared" si="20"/>
        <v>69</v>
      </c>
      <c r="K76" s="1093">
        <f t="shared" si="21"/>
        <v>2</v>
      </c>
      <c r="L76" s="1092" t="s">
        <v>16</v>
      </c>
      <c r="M76" s="1093">
        <f t="shared" si="22"/>
        <v>34.285714285714285</v>
      </c>
      <c r="N76" s="1094" t="s">
        <v>58</v>
      </c>
      <c r="O76" s="1094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D76" s="1097" t="s">
        <v>433</v>
      </c>
    </row>
    <row r="77" spans="1:30" ht="25.5" x14ac:dyDescent="0.2">
      <c r="A77" s="50" t="s">
        <v>13</v>
      </c>
      <c r="B77" s="50" t="s">
        <v>14</v>
      </c>
      <c r="C77" s="23" t="s">
        <v>437</v>
      </c>
      <c r="D77" s="1093">
        <v>1</v>
      </c>
      <c r="E77" s="1092">
        <f t="shared" si="18"/>
        <v>30</v>
      </c>
      <c r="F77" s="1092">
        <f t="shared" si="19"/>
        <v>15</v>
      </c>
      <c r="G77" s="1092"/>
      <c r="H77" s="1092"/>
      <c r="I77" s="1092">
        <v>15</v>
      </c>
      <c r="J77" s="1092">
        <f t="shared" si="20"/>
        <v>15</v>
      </c>
      <c r="K77" s="1093">
        <f t="shared" si="21"/>
        <v>0.83333333333333337</v>
      </c>
      <c r="L77" s="1092" t="s">
        <v>16</v>
      </c>
      <c r="M77" s="1093">
        <f t="shared" si="22"/>
        <v>50</v>
      </c>
      <c r="N77" s="1094" t="s">
        <v>55</v>
      </c>
      <c r="O77" s="1094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D77" s="49" t="s">
        <v>431</v>
      </c>
    </row>
    <row r="78" spans="1:30" ht="12.75" x14ac:dyDescent="0.2">
      <c r="C78" s="41" t="s">
        <v>22</v>
      </c>
      <c r="D78" s="1095">
        <f t="shared" ref="D78:K78" si="23">SUM(D70:D77)</f>
        <v>30</v>
      </c>
      <c r="E78" s="1079">
        <f t="shared" si="23"/>
        <v>900</v>
      </c>
      <c r="F78" s="1079">
        <f t="shared" si="23"/>
        <v>357</v>
      </c>
      <c r="G78" s="1079">
        <f t="shared" si="23"/>
        <v>90</v>
      </c>
      <c r="H78" s="1079">
        <f t="shared" si="23"/>
        <v>0</v>
      </c>
      <c r="I78" s="1079">
        <f t="shared" si="23"/>
        <v>267</v>
      </c>
      <c r="J78" s="1079">
        <f t="shared" si="23"/>
        <v>543</v>
      </c>
      <c r="K78" s="1079">
        <f t="shared" si="23"/>
        <v>19.833333333333332</v>
      </c>
      <c r="L78" s="1079"/>
      <c r="M78" s="1079"/>
      <c r="N78" s="3"/>
      <c r="O78" s="3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</row>
    <row r="79" spans="1:30" ht="12.75" x14ac:dyDescent="0.2">
      <c r="C79" s="2" t="s">
        <v>23</v>
      </c>
      <c r="D79" s="4">
        <f>30-D78</f>
        <v>0</v>
      </c>
      <c r="E79" s="3"/>
      <c r="F79" s="3"/>
      <c r="G79" s="3"/>
      <c r="H79" s="3"/>
      <c r="I79" s="3"/>
      <c r="J79" s="3"/>
      <c r="K79" s="3"/>
      <c r="L79" s="3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</row>
    <row r="80" spans="1:30" ht="12.75" x14ac:dyDescent="0.2">
      <c r="C80" s="2"/>
      <c r="D80" s="3"/>
      <c r="E80" s="3"/>
      <c r="F80" s="3"/>
      <c r="G80" s="3"/>
      <c r="H80" s="3"/>
      <c r="I80" s="3"/>
      <c r="J80" s="3"/>
      <c r="K80" s="3"/>
      <c r="L80" s="3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</row>
    <row r="81" spans="1:30" ht="12.75" x14ac:dyDescent="0.2">
      <c r="C81" s="2"/>
      <c r="D81" s="3"/>
      <c r="E81" s="3"/>
      <c r="F81" s="3"/>
      <c r="G81" s="3"/>
      <c r="H81" s="3"/>
      <c r="I81" s="3"/>
      <c r="J81" s="3"/>
      <c r="K81" s="3"/>
      <c r="L81" s="3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</row>
    <row r="82" spans="1:30" ht="12.75" x14ac:dyDescent="0.2">
      <c r="C82" s="2"/>
      <c r="D82" s="3"/>
      <c r="E82" s="3"/>
      <c r="F82" s="3"/>
      <c r="G82" s="3"/>
      <c r="H82" s="3"/>
      <c r="I82" s="3"/>
      <c r="J82" s="3"/>
      <c r="K82" s="3"/>
      <c r="L82" s="3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</row>
    <row r="83" spans="1:30" ht="12.75" x14ac:dyDescent="0.2">
      <c r="C83" s="2"/>
      <c r="D83" s="3"/>
      <c r="E83" s="3"/>
      <c r="F83" s="3"/>
      <c r="G83" s="3"/>
      <c r="H83" s="3"/>
      <c r="I83" s="3"/>
      <c r="J83" s="3"/>
      <c r="K83" s="3"/>
      <c r="L83" s="3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</row>
    <row r="84" spans="1:30" ht="12.75" x14ac:dyDescent="0.2">
      <c r="C84" s="2"/>
      <c r="D84" s="3"/>
      <c r="E84" s="3"/>
      <c r="F84" s="3"/>
      <c r="G84" s="3"/>
      <c r="H84" s="3"/>
      <c r="I84" s="3"/>
      <c r="J84" s="3"/>
      <c r="K84" s="3"/>
      <c r="L84" s="3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</row>
    <row r="85" spans="1:30" ht="15" customHeight="1" x14ac:dyDescent="0.2">
      <c r="C85" s="1" t="s">
        <v>438</v>
      </c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</row>
    <row r="86" spans="1:30" ht="15" customHeight="1" x14ac:dyDescent="0.2">
      <c r="C86" s="2379" t="s">
        <v>0</v>
      </c>
      <c r="D86" s="2351" t="s">
        <v>1</v>
      </c>
      <c r="E86" s="2354" t="s">
        <v>2</v>
      </c>
      <c r="F86" s="2354"/>
      <c r="G86" s="2354"/>
      <c r="H86" s="2354"/>
      <c r="I86" s="2354"/>
      <c r="J86" s="2196"/>
      <c r="K86" s="2351" t="s">
        <v>3</v>
      </c>
      <c r="L86" s="2351" t="s">
        <v>4</v>
      </c>
      <c r="M86" s="2351" t="s">
        <v>5</v>
      </c>
      <c r="N86" s="1091"/>
      <c r="O86" s="1091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</row>
    <row r="87" spans="1:30" ht="15" customHeight="1" x14ac:dyDescent="0.2">
      <c r="C87" s="2379"/>
      <c r="D87" s="2351"/>
      <c r="E87" s="2351" t="s">
        <v>6</v>
      </c>
      <c r="F87" s="2352" t="s">
        <v>7</v>
      </c>
      <c r="G87" s="2352"/>
      <c r="H87" s="2352"/>
      <c r="I87" s="2352"/>
      <c r="J87" s="2351" t="s">
        <v>25</v>
      </c>
      <c r="K87" s="2351"/>
      <c r="L87" s="2351"/>
      <c r="M87" s="2351"/>
      <c r="N87" s="1091"/>
      <c r="O87" s="1091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</row>
    <row r="88" spans="1:30" ht="12.75" customHeight="1" x14ac:dyDescent="0.2">
      <c r="C88" s="2379"/>
      <c r="D88" s="2351"/>
      <c r="E88" s="2196"/>
      <c r="F88" s="2351" t="s">
        <v>9</v>
      </c>
      <c r="G88" s="2354" t="s">
        <v>10</v>
      </c>
      <c r="H88" s="2196"/>
      <c r="I88" s="2196"/>
      <c r="J88" s="2196"/>
      <c r="K88" s="2351"/>
      <c r="L88" s="2351"/>
      <c r="M88" s="2351"/>
      <c r="N88" s="1091"/>
      <c r="O88" s="1091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</row>
    <row r="89" spans="1:30" ht="12.75" customHeight="1" x14ac:dyDescent="0.2">
      <c r="C89" s="2379"/>
      <c r="D89" s="2351"/>
      <c r="E89" s="2196"/>
      <c r="F89" s="2353"/>
      <c r="G89" s="2351" t="s">
        <v>11</v>
      </c>
      <c r="H89" s="2351" t="s">
        <v>12</v>
      </c>
      <c r="I89" s="2351" t="s">
        <v>13</v>
      </c>
      <c r="J89" s="2196"/>
      <c r="K89" s="2351"/>
      <c r="L89" s="2351"/>
      <c r="M89" s="2351"/>
      <c r="N89" s="1091"/>
      <c r="O89" s="1091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</row>
    <row r="90" spans="1:30" ht="12.75" x14ac:dyDescent="0.2">
      <c r="C90" s="2379"/>
      <c r="D90" s="2351"/>
      <c r="E90" s="2196"/>
      <c r="F90" s="2353"/>
      <c r="G90" s="2351"/>
      <c r="H90" s="2351"/>
      <c r="I90" s="2351"/>
      <c r="J90" s="2196"/>
      <c r="K90" s="2351"/>
      <c r="L90" s="2351"/>
      <c r="M90" s="2351"/>
      <c r="N90" s="1091"/>
      <c r="O90" s="1091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</row>
    <row r="91" spans="1:30" ht="12.75" x14ac:dyDescent="0.2">
      <c r="C91" s="2379"/>
      <c r="D91" s="2351"/>
      <c r="E91" s="2196"/>
      <c r="F91" s="2353"/>
      <c r="G91" s="2351"/>
      <c r="H91" s="2351"/>
      <c r="I91" s="2351"/>
      <c r="J91" s="2196"/>
      <c r="K91" s="2351"/>
      <c r="L91" s="2351"/>
      <c r="M91" s="2351"/>
      <c r="N91" s="1091"/>
      <c r="O91" s="1091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</row>
    <row r="92" spans="1:30" ht="12.75" x14ac:dyDescent="0.2">
      <c r="C92" s="2379"/>
      <c r="D92" s="2351"/>
      <c r="E92" s="2196"/>
      <c r="F92" s="2353"/>
      <c r="G92" s="2351"/>
      <c r="H92" s="2351"/>
      <c r="I92" s="2351"/>
      <c r="J92" s="2196"/>
      <c r="K92" s="2351"/>
      <c r="L92" s="2351"/>
      <c r="M92" s="2351"/>
      <c r="N92" s="1091"/>
      <c r="O92" s="1091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</row>
    <row r="93" spans="1:30" ht="25.5" customHeight="1" x14ac:dyDescent="0.2">
      <c r="A93" s="50" t="s">
        <v>16</v>
      </c>
      <c r="B93" s="50" t="s">
        <v>31</v>
      </c>
      <c r="C93" s="23" t="s">
        <v>46</v>
      </c>
      <c r="D93" s="1001">
        <v>3</v>
      </c>
      <c r="E93" s="1092">
        <f t="shared" ref="E93:E99" si="24">D93*30</f>
        <v>90</v>
      </c>
      <c r="F93" s="1092">
        <f t="shared" ref="F93:F99" si="25">G93+H93+I93</f>
        <v>45</v>
      </c>
      <c r="G93" s="1092"/>
      <c r="H93" s="1092"/>
      <c r="I93" s="1092">
        <v>45</v>
      </c>
      <c r="J93" s="1092">
        <f t="shared" ref="J93:J99" si="26">E93-F93</f>
        <v>45</v>
      </c>
      <c r="K93" s="1093">
        <f t="shared" ref="K93:K98" si="27">F93/15</f>
        <v>3</v>
      </c>
      <c r="L93" s="1092" t="s">
        <v>16</v>
      </c>
      <c r="M93" s="1093">
        <f t="shared" ref="M93:M99" si="28">F93/E93*100</f>
        <v>50</v>
      </c>
      <c r="N93" s="1094" t="s">
        <v>59</v>
      </c>
      <c r="O93" s="1094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49"/>
      <c r="AD93" s="6" t="s">
        <v>428</v>
      </c>
    </row>
    <row r="94" spans="1:30" ht="12.75" x14ac:dyDescent="0.2">
      <c r="A94" s="50" t="s">
        <v>13</v>
      </c>
      <c r="B94" s="50" t="s">
        <v>14</v>
      </c>
      <c r="C94" s="23" t="s">
        <v>37</v>
      </c>
      <c r="D94" s="1093">
        <v>6</v>
      </c>
      <c r="E94" s="1092">
        <f t="shared" si="24"/>
        <v>180</v>
      </c>
      <c r="F94" s="1092">
        <f t="shared" si="25"/>
        <v>60</v>
      </c>
      <c r="G94" s="1092">
        <v>30</v>
      </c>
      <c r="H94" s="1092"/>
      <c r="I94" s="1092">
        <v>30</v>
      </c>
      <c r="J94" s="1092">
        <f t="shared" si="26"/>
        <v>120</v>
      </c>
      <c r="K94" s="1093">
        <f t="shared" si="27"/>
        <v>4</v>
      </c>
      <c r="L94" s="1092" t="s">
        <v>18</v>
      </c>
      <c r="M94" s="1093">
        <f t="shared" si="28"/>
        <v>33.333333333333329</v>
      </c>
      <c r="N94" s="1094" t="s">
        <v>55</v>
      </c>
      <c r="O94" s="1094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D94" s="49" t="s">
        <v>431</v>
      </c>
    </row>
    <row r="95" spans="1:30" ht="12.75" x14ac:dyDescent="0.2">
      <c r="A95" s="50" t="s">
        <v>13</v>
      </c>
      <c r="B95" s="50" t="s">
        <v>14</v>
      </c>
      <c r="C95" s="23" t="s">
        <v>90</v>
      </c>
      <c r="D95" s="1093">
        <v>5</v>
      </c>
      <c r="E95" s="1092">
        <f t="shared" si="24"/>
        <v>150</v>
      </c>
      <c r="F95" s="1092">
        <f t="shared" si="25"/>
        <v>60</v>
      </c>
      <c r="G95" s="1092">
        <v>30</v>
      </c>
      <c r="H95" s="1092"/>
      <c r="I95" s="1092">
        <v>30</v>
      </c>
      <c r="J95" s="1092">
        <f t="shared" si="26"/>
        <v>90</v>
      </c>
      <c r="K95" s="1093">
        <f t="shared" si="27"/>
        <v>4</v>
      </c>
      <c r="L95" s="1092" t="s">
        <v>18</v>
      </c>
      <c r="M95" s="1093">
        <f t="shared" si="28"/>
        <v>40</v>
      </c>
      <c r="N95" s="1094" t="s">
        <v>55</v>
      </c>
      <c r="O95" s="1094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D95" s="49" t="s">
        <v>431</v>
      </c>
    </row>
    <row r="96" spans="1:30" ht="12.75" x14ac:dyDescent="0.2">
      <c r="A96" s="50" t="s">
        <v>13</v>
      </c>
      <c r="B96" s="50" t="s">
        <v>14</v>
      </c>
      <c r="C96" s="23" t="s">
        <v>60</v>
      </c>
      <c r="D96" s="1093">
        <v>4</v>
      </c>
      <c r="E96" s="1092">
        <f t="shared" si="24"/>
        <v>120</v>
      </c>
      <c r="F96" s="1092">
        <f t="shared" si="25"/>
        <v>45</v>
      </c>
      <c r="G96" s="1092">
        <v>15</v>
      </c>
      <c r="H96" s="1092"/>
      <c r="I96" s="1092">
        <v>30</v>
      </c>
      <c r="J96" s="1092">
        <f t="shared" si="26"/>
        <v>75</v>
      </c>
      <c r="K96" s="1093">
        <f t="shared" si="27"/>
        <v>3</v>
      </c>
      <c r="L96" s="1092" t="s">
        <v>29</v>
      </c>
      <c r="M96" s="1093">
        <f t="shared" si="28"/>
        <v>37.5</v>
      </c>
      <c r="N96" s="1094" t="s">
        <v>56</v>
      </c>
      <c r="O96" s="1094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D96" s="49" t="s">
        <v>428</v>
      </c>
    </row>
    <row r="97" spans="1:30" ht="12.75" x14ac:dyDescent="0.2">
      <c r="A97" s="50" t="s">
        <v>13</v>
      </c>
      <c r="B97" s="50" t="s">
        <v>31</v>
      </c>
      <c r="C97" s="1098" t="s">
        <v>81</v>
      </c>
      <c r="D97" s="1093">
        <v>5</v>
      </c>
      <c r="E97" s="1092">
        <f t="shared" si="24"/>
        <v>150</v>
      </c>
      <c r="F97" s="1092">
        <f t="shared" si="25"/>
        <v>60</v>
      </c>
      <c r="G97" s="1092">
        <v>30</v>
      </c>
      <c r="H97" s="1092"/>
      <c r="I97" s="1092">
        <v>30</v>
      </c>
      <c r="J97" s="1092">
        <f t="shared" si="26"/>
        <v>90</v>
      </c>
      <c r="K97" s="1093">
        <f t="shared" si="27"/>
        <v>4</v>
      </c>
      <c r="L97" s="1092" t="s">
        <v>29</v>
      </c>
      <c r="M97" s="1093">
        <f t="shared" si="28"/>
        <v>40</v>
      </c>
      <c r="N97" s="1094" t="s">
        <v>55</v>
      </c>
      <c r="O97" s="1094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D97" s="49" t="s">
        <v>431</v>
      </c>
    </row>
    <row r="98" spans="1:30" ht="12.75" x14ac:dyDescent="0.2">
      <c r="A98" s="50" t="s">
        <v>13</v>
      </c>
      <c r="B98" s="50" t="s">
        <v>14</v>
      </c>
      <c r="C98" s="1082" t="s">
        <v>91</v>
      </c>
      <c r="D98" s="1093">
        <v>6</v>
      </c>
      <c r="E98" s="1092">
        <f t="shared" si="24"/>
        <v>180</v>
      </c>
      <c r="F98" s="1092">
        <f t="shared" si="25"/>
        <v>60</v>
      </c>
      <c r="G98" s="1092">
        <v>30</v>
      </c>
      <c r="H98" s="1092"/>
      <c r="I98" s="1092">
        <v>30</v>
      </c>
      <c r="J98" s="1092">
        <f t="shared" si="26"/>
        <v>120</v>
      </c>
      <c r="K98" s="1093">
        <f t="shared" si="27"/>
        <v>4</v>
      </c>
      <c r="L98" s="1092" t="s">
        <v>18</v>
      </c>
      <c r="M98" s="1093">
        <f t="shared" si="28"/>
        <v>33.333333333333329</v>
      </c>
      <c r="N98" s="1094" t="s">
        <v>55</v>
      </c>
      <c r="O98" s="1094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D98" s="49" t="s">
        <v>431</v>
      </c>
    </row>
    <row r="99" spans="1:30" ht="12.75" x14ac:dyDescent="0.2">
      <c r="A99" s="50" t="s">
        <v>13</v>
      </c>
      <c r="B99" s="50" t="s">
        <v>14</v>
      </c>
      <c r="C99" s="23" t="s">
        <v>89</v>
      </c>
      <c r="D99" s="1093">
        <v>1</v>
      </c>
      <c r="E99" s="1092">
        <f t="shared" si="24"/>
        <v>30</v>
      </c>
      <c r="F99" s="1092">
        <f t="shared" si="25"/>
        <v>0</v>
      </c>
      <c r="G99" s="1092"/>
      <c r="H99" s="1092"/>
      <c r="I99" s="1092"/>
      <c r="J99" s="1092">
        <f t="shared" si="26"/>
        <v>30</v>
      </c>
      <c r="K99" s="1093">
        <f>F99/18</f>
        <v>0</v>
      </c>
      <c r="L99" s="1092" t="s">
        <v>29</v>
      </c>
      <c r="M99" s="1093">
        <f t="shared" si="28"/>
        <v>0</v>
      </c>
      <c r="N99" s="1094" t="s">
        <v>55</v>
      </c>
      <c r="O99" s="1094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D99" s="49" t="s">
        <v>431</v>
      </c>
    </row>
    <row r="100" spans="1:30" ht="15" customHeight="1" x14ac:dyDescent="0.2">
      <c r="C100" s="41" t="s">
        <v>22</v>
      </c>
      <c r="D100" s="1095">
        <f t="shared" ref="D100:M100" si="29">SUM(D93:D99)</f>
        <v>30</v>
      </c>
      <c r="E100" s="1079">
        <f t="shared" si="29"/>
        <v>900</v>
      </c>
      <c r="F100" s="1079">
        <f t="shared" si="29"/>
        <v>330</v>
      </c>
      <c r="G100" s="1079">
        <f t="shared" si="29"/>
        <v>135</v>
      </c>
      <c r="H100" s="1079">
        <f t="shared" si="29"/>
        <v>0</v>
      </c>
      <c r="I100" s="1079">
        <f t="shared" si="29"/>
        <v>195</v>
      </c>
      <c r="J100" s="1079">
        <f t="shared" si="29"/>
        <v>570</v>
      </c>
      <c r="K100" s="1079">
        <f t="shared" si="29"/>
        <v>22</v>
      </c>
      <c r="L100" s="1079">
        <f t="shared" si="29"/>
        <v>0</v>
      </c>
      <c r="M100" s="1079">
        <f t="shared" si="29"/>
        <v>234.16666666666663</v>
      </c>
      <c r="N100" s="3"/>
      <c r="O100" s="3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</row>
    <row r="101" spans="1:30" ht="15" customHeight="1" x14ac:dyDescent="0.2">
      <c r="C101" s="2" t="s">
        <v>23</v>
      </c>
      <c r="D101" s="3">
        <f>30-D100</f>
        <v>0</v>
      </c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</row>
    <row r="102" spans="1:30" ht="15" customHeight="1" x14ac:dyDescent="0.2">
      <c r="C102" s="2"/>
      <c r="D102" s="3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</row>
    <row r="103" spans="1:30" ht="15" customHeight="1" x14ac:dyDescent="0.2">
      <c r="C103" s="2"/>
      <c r="D103" s="3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</row>
    <row r="104" spans="1:30" ht="12.75" x14ac:dyDescent="0.2">
      <c r="C104" s="1" t="s">
        <v>439</v>
      </c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</row>
    <row r="105" spans="1:30" ht="12.75" customHeight="1" x14ac:dyDescent="0.2">
      <c r="C105" s="2379" t="s">
        <v>0</v>
      </c>
      <c r="D105" s="2351" t="s">
        <v>1</v>
      </c>
      <c r="E105" s="2354" t="s">
        <v>2</v>
      </c>
      <c r="F105" s="2354"/>
      <c r="G105" s="2354"/>
      <c r="H105" s="2354"/>
      <c r="I105" s="2354"/>
      <c r="J105" s="2196"/>
      <c r="K105" s="2351" t="s">
        <v>3</v>
      </c>
      <c r="L105" s="2351" t="s">
        <v>4</v>
      </c>
      <c r="M105" s="2351" t="s">
        <v>5</v>
      </c>
      <c r="N105" s="1091"/>
      <c r="O105" s="1091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</row>
    <row r="106" spans="1:30" ht="12.75" customHeight="1" x14ac:dyDescent="0.2">
      <c r="C106" s="2379"/>
      <c r="D106" s="2351"/>
      <c r="E106" s="2351" t="s">
        <v>6</v>
      </c>
      <c r="F106" s="2352" t="s">
        <v>7</v>
      </c>
      <c r="G106" s="2352"/>
      <c r="H106" s="2352"/>
      <c r="I106" s="2352"/>
      <c r="J106" s="2351" t="s">
        <v>25</v>
      </c>
      <c r="K106" s="2351"/>
      <c r="L106" s="2351"/>
      <c r="M106" s="2351"/>
      <c r="N106" s="1091"/>
      <c r="O106" s="1091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49"/>
    </row>
    <row r="107" spans="1:30" ht="12.75" customHeight="1" x14ac:dyDescent="0.2">
      <c r="C107" s="2379"/>
      <c r="D107" s="2351"/>
      <c r="E107" s="2196"/>
      <c r="F107" s="2351" t="s">
        <v>9</v>
      </c>
      <c r="G107" s="2354" t="s">
        <v>10</v>
      </c>
      <c r="H107" s="2196"/>
      <c r="I107" s="2196"/>
      <c r="J107" s="2196"/>
      <c r="K107" s="2351"/>
      <c r="L107" s="2351"/>
      <c r="M107" s="2351"/>
      <c r="N107" s="1091"/>
      <c r="O107" s="1091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</row>
    <row r="108" spans="1:30" ht="12.75" customHeight="1" x14ac:dyDescent="0.2">
      <c r="C108" s="2379"/>
      <c r="D108" s="2351"/>
      <c r="E108" s="2196"/>
      <c r="F108" s="2353"/>
      <c r="G108" s="2351" t="s">
        <v>11</v>
      </c>
      <c r="H108" s="2351" t="s">
        <v>12</v>
      </c>
      <c r="I108" s="2351" t="s">
        <v>13</v>
      </c>
      <c r="J108" s="2196"/>
      <c r="K108" s="2351"/>
      <c r="L108" s="2351"/>
      <c r="M108" s="2351"/>
      <c r="N108" s="1091"/>
      <c r="O108" s="1091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</row>
    <row r="109" spans="1:30" ht="12.75" x14ac:dyDescent="0.2">
      <c r="C109" s="2379"/>
      <c r="D109" s="2351"/>
      <c r="E109" s="2196"/>
      <c r="F109" s="2353"/>
      <c r="G109" s="2351"/>
      <c r="H109" s="2351"/>
      <c r="I109" s="2351"/>
      <c r="J109" s="2196"/>
      <c r="K109" s="2351"/>
      <c r="L109" s="2351"/>
      <c r="M109" s="2351"/>
      <c r="N109" s="1091"/>
      <c r="O109" s="1091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</row>
    <row r="110" spans="1:30" ht="12.75" x14ac:dyDescent="0.2">
      <c r="C110" s="2379"/>
      <c r="D110" s="2351"/>
      <c r="E110" s="2196"/>
      <c r="F110" s="2353"/>
      <c r="G110" s="2351"/>
      <c r="H110" s="2351"/>
      <c r="I110" s="2351"/>
      <c r="J110" s="2196"/>
      <c r="K110" s="2351"/>
      <c r="L110" s="2351"/>
      <c r="M110" s="2351"/>
      <c r="N110" s="1091"/>
      <c r="O110" s="1091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</row>
    <row r="111" spans="1:30" ht="12.75" x14ac:dyDescent="0.2">
      <c r="C111" s="2379"/>
      <c r="D111" s="2351"/>
      <c r="E111" s="2196"/>
      <c r="F111" s="2353"/>
      <c r="G111" s="2351"/>
      <c r="H111" s="2351"/>
      <c r="I111" s="2351"/>
      <c r="J111" s="2196"/>
      <c r="K111" s="2351"/>
      <c r="L111" s="2351"/>
      <c r="M111" s="2351"/>
      <c r="N111" s="1091"/>
      <c r="O111" s="1091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</row>
    <row r="112" spans="1:30" ht="12.75" x14ac:dyDescent="0.2">
      <c r="A112" s="50" t="s">
        <v>13</v>
      </c>
      <c r="B112" s="50" t="s">
        <v>14</v>
      </c>
      <c r="C112" s="41" t="s">
        <v>440</v>
      </c>
      <c r="D112" s="1001">
        <v>4.5</v>
      </c>
      <c r="E112" s="1092">
        <f>D112*30</f>
        <v>135</v>
      </c>
      <c r="F112" s="1092">
        <f>G112+H112+I112</f>
        <v>0</v>
      </c>
      <c r="G112" s="1092"/>
      <c r="H112" s="1092"/>
      <c r="I112" s="1092"/>
      <c r="J112" s="1092">
        <f>E112-F112</f>
        <v>135</v>
      </c>
      <c r="K112" s="1093">
        <f>F112/18</f>
        <v>0</v>
      </c>
      <c r="L112" s="1092" t="s">
        <v>29</v>
      </c>
      <c r="M112" s="1093">
        <f>F112/E112*100</f>
        <v>0</v>
      </c>
      <c r="N112" s="1094" t="s">
        <v>55</v>
      </c>
      <c r="O112" s="1094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D112" s="49" t="s">
        <v>431</v>
      </c>
    </row>
    <row r="113" spans="1:30" ht="25.5" x14ac:dyDescent="0.2">
      <c r="A113" s="50" t="s">
        <v>16</v>
      </c>
      <c r="B113" s="50" t="s">
        <v>31</v>
      </c>
      <c r="C113" s="23" t="s">
        <v>36</v>
      </c>
      <c r="D113" s="1093">
        <v>4</v>
      </c>
      <c r="E113" s="1092">
        <f t="shared" ref="E113:E118" si="30">D113*30</f>
        <v>120</v>
      </c>
      <c r="F113" s="1092">
        <f t="shared" ref="F113:F118" si="31">G113+H113+I113</f>
        <v>54</v>
      </c>
      <c r="G113" s="1092"/>
      <c r="H113" s="1092"/>
      <c r="I113" s="1092">
        <v>54</v>
      </c>
      <c r="J113" s="1092">
        <f t="shared" ref="J113:J118" si="32">E113-F113</f>
        <v>66</v>
      </c>
      <c r="K113" s="1093">
        <f t="shared" ref="K113:K118" si="33">F113/18</f>
        <v>3</v>
      </c>
      <c r="L113" s="1092" t="s">
        <v>16</v>
      </c>
      <c r="M113" s="1093">
        <f t="shared" ref="M113:M118" si="34">F113/E113*100</f>
        <v>45</v>
      </c>
      <c r="N113" s="1094" t="s">
        <v>59</v>
      </c>
      <c r="O113" s="1094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D113" s="6" t="s">
        <v>428</v>
      </c>
    </row>
    <row r="114" spans="1:30" ht="25.5" x14ac:dyDescent="0.2">
      <c r="A114" s="50" t="s">
        <v>13</v>
      </c>
      <c r="B114" s="50" t="s">
        <v>31</v>
      </c>
      <c r="C114" s="23" t="s">
        <v>98</v>
      </c>
      <c r="D114" s="1093">
        <v>5</v>
      </c>
      <c r="E114" s="1092">
        <f t="shared" si="30"/>
        <v>150</v>
      </c>
      <c r="F114" s="1092">
        <f t="shared" si="31"/>
        <v>72</v>
      </c>
      <c r="G114" s="1092">
        <v>36</v>
      </c>
      <c r="H114" s="1092"/>
      <c r="I114" s="1092">
        <v>36</v>
      </c>
      <c r="J114" s="1092">
        <f t="shared" si="32"/>
        <v>78</v>
      </c>
      <c r="K114" s="1093">
        <f t="shared" si="33"/>
        <v>4</v>
      </c>
      <c r="L114" s="1092" t="s">
        <v>18</v>
      </c>
      <c r="M114" s="1093">
        <f t="shared" si="34"/>
        <v>48</v>
      </c>
      <c r="N114" s="1094" t="s">
        <v>55</v>
      </c>
      <c r="O114" s="1094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  <c r="AA114" s="49"/>
      <c r="AB114" s="49"/>
      <c r="AD114" s="49" t="s">
        <v>431</v>
      </c>
    </row>
    <row r="115" spans="1:30" ht="12.75" x14ac:dyDescent="0.2">
      <c r="A115" s="50" t="s">
        <v>13</v>
      </c>
      <c r="B115" s="50" t="s">
        <v>14</v>
      </c>
      <c r="C115" s="23" t="s">
        <v>92</v>
      </c>
      <c r="D115" s="1093">
        <v>1</v>
      </c>
      <c r="E115" s="1092">
        <f t="shared" si="30"/>
        <v>30</v>
      </c>
      <c r="F115" s="1092"/>
      <c r="G115" s="1092"/>
      <c r="H115" s="1092"/>
      <c r="I115" s="1092"/>
      <c r="J115" s="1092">
        <f t="shared" si="32"/>
        <v>30</v>
      </c>
      <c r="K115" s="1093"/>
      <c r="L115" s="1092" t="s">
        <v>29</v>
      </c>
      <c r="M115" s="1093"/>
      <c r="N115" s="1094" t="s">
        <v>55</v>
      </c>
      <c r="O115" s="1094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D115" s="49" t="s">
        <v>431</v>
      </c>
    </row>
    <row r="116" spans="1:30" ht="25.5" x14ac:dyDescent="0.2">
      <c r="A116" s="50" t="s">
        <v>13</v>
      </c>
      <c r="B116" s="50" t="s">
        <v>31</v>
      </c>
      <c r="C116" s="1082" t="s">
        <v>97</v>
      </c>
      <c r="D116" s="1093">
        <v>5</v>
      </c>
      <c r="E116" s="1092">
        <f t="shared" si="30"/>
        <v>150</v>
      </c>
      <c r="F116" s="1092">
        <f t="shared" si="31"/>
        <v>54</v>
      </c>
      <c r="G116" s="1092">
        <v>18</v>
      </c>
      <c r="H116" s="1092"/>
      <c r="I116" s="1092">
        <v>36</v>
      </c>
      <c r="J116" s="1092">
        <f t="shared" si="32"/>
        <v>96</v>
      </c>
      <c r="K116" s="1093">
        <f t="shared" si="33"/>
        <v>3</v>
      </c>
      <c r="L116" s="1092" t="s">
        <v>29</v>
      </c>
      <c r="M116" s="1093">
        <f t="shared" si="34"/>
        <v>36</v>
      </c>
      <c r="N116" s="1094" t="s">
        <v>55</v>
      </c>
      <c r="O116" s="1094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D116" s="49" t="s">
        <v>431</v>
      </c>
    </row>
    <row r="117" spans="1:30" ht="14.25" customHeight="1" x14ac:dyDescent="0.2">
      <c r="A117" s="50" t="s">
        <v>13</v>
      </c>
      <c r="B117" s="50" t="s">
        <v>14</v>
      </c>
      <c r="C117" s="1082" t="s">
        <v>82</v>
      </c>
      <c r="D117" s="1099">
        <v>5.5</v>
      </c>
      <c r="E117" s="1092">
        <f t="shared" si="30"/>
        <v>165</v>
      </c>
      <c r="F117" s="1092">
        <f t="shared" si="31"/>
        <v>72</v>
      </c>
      <c r="G117" s="1092">
        <v>36</v>
      </c>
      <c r="H117" s="1092"/>
      <c r="I117" s="1092">
        <v>36</v>
      </c>
      <c r="J117" s="1092">
        <f t="shared" si="32"/>
        <v>93</v>
      </c>
      <c r="K117" s="1093">
        <f t="shared" si="33"/>
        <v>4</v>
      </c>
      <c r="L117" s="1092" t="s">
        <v>18</v>
      </c>
      <c r="M117" s="1093">
        <f t="shared" si="34"/>
        <v>43.636363636363633</v>
      </c>
      <c r="N117" s="1094" t="s">
        <v>55</v>
      </c>
      <c r="O117" s="1094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D117" s="49" t="s">
        <v>431</v>
      </c>
    </row>
    <row r="118" spans="1:30" ht="28.5" customHeight="1" x14ac:dyDescent="0.2">
      <c r="A118" s="50" t="s">
        <v>13</v>
      </c>
      <c r="B118" s="50" t="s">
        <v>14</v>
      </c>
      <c r="C118" s="1100" t="s">
        <v>441</v>
      </c>
      <c r="D118" s="1093">
        <v>5</v>
      </c>
      <c r="E118" s="1092">
        <f t="shared" si="30"/>
        <v>150</v>
      </c>
      <c r="F118" s="1092">
        <f t="shared" si="31"/>
        <v>72</v>
      </c>
      <c r="G118" s="1092">
        <v>36</v>
      </c>
      <c r="H118" s="1092"/>
      <c r="I118" s="1092">
        <v>36</v>
      </c>
      <c r="J118" s="1092">
        <f t="shared" si="32"/>
        <v>78</v>
      </c>
      <c r="K118" s="1093">
        <f t="shared" si="33"/>
        <v>4</v>
      </c>
      <c r="L118" s="1092" t="s">
        <v>18</v>
      </c>
      <c r="M118" s="1093">
        <f t="shared" si="34"/>
        <v>48</v>
      </c>
      <c r="N118" s="1094" t="s">
        <v>55</v>
      </c>
      <c r="O118" s="1094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D118" s="49" t="s">
        <v>431</v>
      </c>
    </row>
    <row r="119" spans="1:30" ht="15" customHeight="1" x14ac:dyDescent="0.2">
      <c r="C119" s="41" t="s">
        <v>22</v>
      </c>
      <c r="D119" s="1095">
        <f t="shared" ref="D119:K119" si="35">SUM(D112:D118)</f>
        <v>30</v>
      </c>
      <c r="E119" s="1079">
        <f t="shared" si="35"/>
        <v>900</v>
      </c>
      <c r="F119" s="1079">
        <f t="shared" si="35"/>
        <v>324</v>
      </c>
      <c r="G119" s="1079">
        <f t="shared" si="35"/>
        <v>126</v>
      </c>
      <c r="H119" s="1079">
        <f t="shared" si="35"/>
        <v>0</v>
      </c>
      <c r="I119" s="1079">
        <f t="shared" si="35"/>
        <v>198</v>
      </c>
      <c r="J119" s="1079">
        <f t="shared" si="35"/>
        <v>576</v>
      </c>
      <c r="K119" s="1079">
        <f t="shared" si="35"/>
        <v>18</v>
      </c>
      <c r="L119" s="1079"/>
      <c r="M119" s="1079"/>
      <c r="N119" s="3"/>
      <c r="O119" s="3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</row>
    <row r="120" spans="1:30" ht="15" customHeight="1" x14ac:dyDescent="0.2">
      <c r="C120" s="2" t="s">
        <v>23</v>
      </c>
      <c r="D120" s="3">
        <f>30-D119</f>
        <v>0</v>
      </c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</row>
    <row r="121" spans="1:30" ht="12.75" x14ac:dyDescent="0.2">
      <c r="C121" s="1" t="s">
        <v>442</v>
      </c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</row>
    <row r="122" spans="1:30" ht="12.75" customHeight="1" x14ac:dyDescent="0.2">
      <c r="C122" s="2379" t="s">
        <v>0</v>
      </c>
      <c r="D122" s="2351" t="s">
        <v>1</v>
      </c>
      <c r="E122" s="2354" t="s">
        <v>2</v>
      </c>
      <c r="F122" s="2354"/>
      <c r="G122" s="2354"/>
      <c r="H122" s="2354"/>
      <c r="I122" s="2354"/>
      <c r="J122" s="2196"/>
      <c r="K122" s="2351" t="s">
        <v>3</v>
      </c>
      <c r="L122" s="2351" t="s">
        <v>4</v>
      </c>
      <c r="M122" s="2351" t="s">
        <v>5</v>
      </c>
      <c r="N122" s="1091"/>
      <c r="O122" s="1091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</row>
    <row r="123" spans="1:30" ht="12.75" customHeight="1" x14ac:dyDescent="0.2">
      <c r="C123" s="2379"/>
      <c r="D123" s="2351"/>
      <c r="E123" s="2351" t="s">
        <v>6</v>
      </c>
      <c r="F123" s="2352" t="s">
        <v>7</v>
      </c>
      <c r="G123" s="2352"/>
      <c r="H123" s="2352"/>
      <c r="I123" s="2352"/>
      <c r="J123" s="2351" t="s">
        <v>25</v>
      </c>
      <c r="K123" s="2351"/>
      <c r="L123" s="2351"/>
      <c r="M123" s="2351"/>
      <c r="N123" s="1091"/>
      <c r="O123" s="1091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</row>
    <row r="124" spans="1:30" ht="12.75" customHeight="1" x14ac:dyDescent="0.2">
      <c r="C124" s="2379"/>
      <c r="D124" s="2351"/>
      <c r="E124" s="2196"/>
      <c r="F124" s="2351" t="s">
        <v>9</v>
      </c>
      <c r="G124" s="2354" t="s">
        <v>10</v>
      </c>
      <c r="H124" s="2196"/>
      <c r="I124" s="2196"/>
      <c r="J124" s="2196"/>
      <c r="K124" s="2351"/>
      <c r="L124" s="2351"/>
      <c r="M124" s="2351"/>
      <c r="N124" s="1091"/>
      <c r="O124" s="1091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</row>
    <row r="125" spans="1:30" ht="12.75" customHeight="1" x14ac:dyDescent="0.2">
      <c r="C125" s="2379"/>
      <c r="D125" s="2351"/>
      <c r="E125" s="2196"/>
      <c r="F125" s="2353"/>
      <c r="G125" s="2351" t="s">
        <v>11</v>
      </c>
      <c r="H125" s="2351" t="s">
        <v>12</v>
      </c>
      <c r="I125" s="2351" t="s">
        <v>13</v>
      </c>
      <c r="J125" s="2196"/>
      <c r="K125" s="2351"/>
      <c r="L125" s="2351"/>
      <c r="M125" s="2351"/>
      <c r="N125" s="1091"/>
      <c r="O125" s="1091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</row>
    <row r="126" spans="1:30" ht="12.75" x14ac:dyDescent="0.2">
      <c r="C126" s="2379"/>
      <c r="D126" s="2351"/>
      <c r="E126" s="2196"/>
      <c r="F126" s="2353"/>
      <c r="G126" s="2351"/>
      <c r="H126" s="2351"/>
      <c r="I126" s="2351"/>
      <c r="J126" s="2196"/>
      <c r="K126" s="2351"/>
      <c r="L126" s="2351"/>
      <c r="M126" s="2351"/>
      <c r="N126" s="1091"/>
      <c r="O126" s="1091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</row>
    <row r="127" spans="1:30" ht="12.75" x14ac:dyDescent="0.2">
      <c r="C127" s="2379"/>
      <c r="D127" s="2351"/>
      <c r="E127" s="2196"/>
      <c r="F127" s="2353"/>
      <c r="G127" s="2351"/>
      <c r="H127" s="2351"/>
      <c r="I127" s="2351"/>
      <c r="J127" s="2196"/>
      <c r="K127" s="2351"/>
      <c r="L127" s="2351"/>
      <c r="M127" s="2351"/>
      <c r="N127" s="1091"/>
      <c r="O127" s="1091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</row>
    <row r="128" spans="1:30" ht="27" customHeight="1" x14ac:dyDescent="0.2">
      <c r="C128" s="2379"/>
      <c r="D128" s="2351"/>
      <c r="E128" s="2196"/>
      <c r="F128" s="2353"/>
      <c r="G128" s="2351"/>
      <c r="H128" s="2351"/>
      <c r="I128" s="2351"/>
      <c r="J128" s="2196"/>
      <c r="K128" s="2351"/>
      <c r="L128" s="2351"/>
      <c r="M128" s="2351"/>
      <c r="N128" s="1091"/>
      <c r="O128" s="1091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</row>
    <row r="129" spans="1:30" ht="25.5" x14ac:dyDescent="0.2">
      <c r="A129" s="50" t="s">
        <v>16</v>
      </c>
      <c r="B129" s="50" t="s">
        <v>31</v>
      </c>
      <c r="C129" s="23" t="s">
        <v>105</v>
      </c>
      <c r="D129" s="1001">
        <v>3</v>
      </c>
      <c r="E129" s="1092">
        <f>D129*30</f>
        <v>90</v>
      </c>
      <c r="F129" s="1092">
        <f>G129+H129+I129</f>
        <v>45</v>
      </c>
      <c r="G129" s="1092"/>
      <c r="H129" s="1092"/>
      <c r="I129" s="1092">
        <v>45</v>
      </c>
      <c r="J129" s="1092">
        <f>E129-F129</f>
        <v>45</v>
      </c>
      <c r="K129" s="1093">
        <f t="shared" ref="K129:K135" si="36">F129/15</f>
        <v>3</v>
      </c>
      <c r="L129" s="1092" t="s">
        <v>16</v>
      </c>
      <c r="M129" s="1093">
        <f>F129/E129*100</f>
        <v>50</v>
      </c>
      <c r="N129" s="1094" t="s">
        <v>59</v>
      </c>
      <c r="O129" s="1094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D129" s="1097" t="s">
        <v>424</v>
      </c>
    </row>
    <row r="130" spans="1:30" ht="12.75" x14ac:dyDescent="0.2">
      <c r="A130" s="50" t="s">
        <v>13</v>
      </c>
      <c r="B130" s="50" t="s">
        <v>14</v>
      </c>
      <c r="C130" s="23" t="s">
        <v>94</v>
      </c>
      <c r="D130" s="1093">
        <v>5</v>
      </c>
      <c r="E130" s="1092">
        <f t="shared" ref="E130:E135" si="37">D130*30</f>
        <v>150</v>
      </c>
      <c r="F130" s="1092">
        <f t="shared" ref="F130:F135" si="38">G130+H130+I130</f>
        <v>60</v>
      </c>
      <c r="G130" s="1092">
        <v>30</v>
      </c>
      <c r="H130" s="1092"/>
      <c r="I130" s="1092">
        <v>30</v>
      </c>
      <c r="J130" s="1092">
        <f t="shared" ref="J130:J135" si="39">E130-F130</f>
        <v>90</v>
      </c>
      <c r="K130" s="1093">
        <f t="shared" si="36"/>
        <v>4</v>
      </c>
      <c r="L130" s="1092" t="s">
        <v>18</v>
      </c>
      <c r="M130" s="1093">
        <f t="shared" ref="M130:M135" si="40">F130/E130*100</f>
        <v>40</v>
      </c>
      <c r="N130" s="1094" t="s">
        <v>55</v>
      </c>
      <c r="O130" s="1094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D130" s="1097" t="s">
        <v>431</v>
      </c>
    </row>
    <row r="131" spans="1:30" ht="25.5" customHeight="1" x14ac:dyDescent="0.2">
      <c r="A131" s="50" t="s">
        <v>13</v>
      </c>
      <c r="B131" s="50" t="s">
        <v>31</v>
      </c>
      <c r="C131" s="1082" t="s">
        <v>100</v>
      </c>
      <c r="D131" s="1093">
        <v>5</v>
      </c>
      <c r="E131" s="1092">
        <f t="shared" si="37"/>
        <v>150</v>
      </c>
      <c r="F131" s="1092">
        <f t="shared" si="38"/>
        <v>60</v>
      </c>
      <c r="G131" s="1092">
        <v>30</v>
      </c>
      <c r="H131" s="1092"/>
      <c r="I131" s="1092">
        <v>30</v>
      </c>
      <c r="J131" s="1092">
        <f t="shared" si="39"/>
        <v>90</v>
      </c>
      <c r="K131" s="1093">
        <f t="shared" si="36"/>
        <v>4</v>
      </c>
      <c r="L131" s="1092" t="s">
        <v>18</v>
      </c>
      <c r="M131" s="1093">
        <f t="shared" si="40"/>
        <v>40</v>
      </c>
      <c r="N131" s="1094" t="s">
        <v>55</v>
      </c>
      <c r="O131" s="1094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D131" s="1097" t="s">
        <v>431</v>
      </c>
    </row>
    <row r="132" spans="1:30" ht="15" customHeight="1" x14ac:dyDescent="0.2">
      <c r="A132" s="50" t="s">
        <v>13</v>
      </c>
      <c r="B132" s="50" t="s">
        <v>31</v>
      </c>
      <c r="C132" s="1101" t="s">
        <v>99</v>
      </c>
      <c r="D132" s="1093">
        <v>5</v>
      </c>
      <c r="E132" s="1092">
        <f t="shared" si="37"/>
        <v>150</v>
      </c>
      <c r="F132" s="1092">
        <f t="shared" si="38"/>
        <v>60</v>
      </c>
      <c r="G132" s="1092">
        <v>30</v>
      </c>
      <c r="H132" s="1092"/>
      <c r="I132" s="1092">
        <v>30</v>
      </c>
      <c r="J132" s="1092">
        <f t="shared" si="39"/>
        <v>90</v>
      </c>
      <c r="K132" s="1093">
        <f t="shared" si="36"/>
        <v>4</v>
      </c>
      <c r="L132" s="1092" t="s">
        <v>29</v>
      </c>
      <c r="M132" s="1093">
        <f t="shared" si="40"/>
        <v>40</v>
      </c>
      <c r="N132" s="1094" t="s">
        <v>55</v>
      </c>
      <c r="O132" s="1094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  <c r="AA132" s="49"/>
      <c r="AB132" s="49"/>
      <c r="AD132" s="1097" t="s">
        <v>431</v>
      </c>
    </row>
    <row r="133" spans="1:30" ht="38.25" x14ac:dyDescent="0.2">
      <c r="A133" s="50" t="s">
        <v>13</v>
      </c>
      <c r="B133" s="50" t="s">
        <v>31</v>
      </c>
      <c r="C133" s="23" t="s">
        <v>443</v>
      </c>
      <c r="D133" s="1093">
        <v>5</v>
      </c>
      <c r="E133" s="1092">
        <f t="shared" si="37"/>
        <v>150</v>
      </c>
      <c r="F133" s="1092">
        <f t="shared" si="38"/>
        <v>60</v>
      </c>
      <c r="G133" s="1092">
        <v>30</v>
      </c>
      <c r="H133" s="1092"/>
      <c r="I133" s="1092">
        <v>30</v>
      </c>
      <c r="J133" s="1092">
        <f t="shared" si="39"/>
        <v>90</v>
      </c>
      <c r="K133" s="1093">
        <f t="shared" si="36"/>
        <v>4</v>
      </c>
      <c r="L133" s="1092" t="s">
        <v>18</v>
      </c>
      <c r="M133" s="1093">
        <f t="shared" si="40"/>
        <v>40</v>
      </c>
      <c r="N133" s="1094" t="s">
        <v>55</v>
      </c>
      <c r="O133" s="1094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  <c r="AA133" s="49"/>
      <c r="AB133" s="49"/>
      <c r="AD133" s="1097" t="s">
        <v>431</v>
      </c>
    </row>
    <row r="134" spans="1:30" ht="15" customHeight="1" x14ac:dyDescent="0.2">
      <c r="A134" s="50" t="s">
        <v>16</v>
      </c>
      <c r="B134" s="50" t="s">
        <v>14</v>
      </c>
      <c r="C134" s="1082" t="s">
        <v>39</v>
      </c>
      <c r="D134" s="1093">
        <v>3</v>
      </c>
      <c r="E134" s="1092">
        <f t="shared" si="37"/>
        <v>90</v>
      </c>
      <c r="F134" s="1092">
        <f t="shared" si="38"/>
        <v>30</v>
      </c>
      <c r="G134" s="1092">
        <v>15</v>
      </c>
      <c r="H134" s="1092"/>
      <c r="I134" s="1092">
        <v>15</v>
      </c>
      <c r="J134" s="1092">
        <f t="shared" si="39"/>
        <v>60</v>
      </c>
      <c r="K134" s="1093">
        <f t="shared" si="36"/>
        <v>2</v>
      </c>
      <c r="L134" s="1092" t="s">
        <v>29</v>
      </c>
      <c r="M134" s="1093">
        <f t="shared" si="40"/>
        <v>33.333333333333329</v>
      </c>
      <c r="N134" s="1094" t="s">
        <v>59</v>
      </c>
      <c r="O134" s="1094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D134" s="1097" t="s">
        <v>444</v>
      </c>
    </row>
    <row r="135" spans="1:30" ht="24.75" customHeight="1" x14ac:dyDescent="0.2">
      <c r="A135" s="50" t="s">
        <v>13</v>
      </c>
      <c r="B135" s="50" t="s">
        <v>31</v>
      </c>
      <c r="C135" s="23" t="s">
        <v>445</v>
      </c>
      <c r="D135" s="1093">
        <v>4</v>
      </c>
      <c r="E135" s="1092">
        <f t="shared" si="37"/>
        <v>120</v>
      </c>
      <c r="F135" s="1092">
        <f t="shared" si="38"/>
        <v>45</v>
      </c>
      <c r="G135" s="1092">
        <v>15</v>
      </c>
      <c r="H135" s="1092"/>
      <c r="I135" s="1092">
        <v>30</v>
      </c>
      <c r="J135" s="1092">
        <f t="shared" si="39"/>
        <v>75</v>
      </c>
      <c r="K135" s="1093">
        <f t="shared" si="36"/>
        <v>3</v>
      </c>
      <c r="L135" s="1092" t="s">
        <v>29</v>
      </c>
      <c r="M135" s="1093">
        <f t="shared" si="40"/>
        <v>37.5</v>
      </c>
      <c r="N135" s="1094" t="s">
        <v>55</v>
      </c>
      <c r="O135" s="1094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D135" s="1097" t="s">
        <v>431</v>
      </c>
    </row>
    <row r="136" spans="1:30" ht="15" customHeight="1" x14ac:dyDescent="0.2">
      <c r="C136" s="41" t="s">
        <v>22</v>
      </c>
      <c r="D136" s="1095">
        <f t="shared" ref="D136:M136" si="41">SUM(D129:D135)</f>
        <v>30</v>
      </c>
      <c r="E136" s="1079">
        <f t="shared" si="41"/>
        <v>900</v>
      </c>
      <c r="F136" s="1079">
        <f t="shared" si="41"/>
        <v>360</v>
      </c>
      <c r="G136" s="1079">
        <f t="shared" si="41"/>
        <v>150</v>
      </c>
      <c r="H136" s="1079">
        <f t="shared" si="41"/>
        <v>0</v>
      </c>
      <c r="I136" s="1079">
        <f t="shared" si="41"/>
        <v>210</v>
      </c>
      <c r="J136" s="1079">
        <f t="shared" si="41"/>
        <v>540</v>
      </c>
      <c r="K136" s="1079">
        <f t="shared" si="41"/>
        <v>24</v>
      </c>
      <c r="L136" s="1079">
        <f t="shared" si="41"/>
        <v>0</v>
      </c>
      <c r="M136" s="1079">
        <f t="shared" si="41"/>
        <v>280.83333333333331</v>
      </c>
      <c r="N136" s="3"/>
      <c r="O136" s="3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D136" s="1097"/>
    </row>
    <row r="137" spans="1:30" ht="15" customHeight="1" x14ac:dyDescent="0.2">
      <c r="C137" s="2" t="s">
        <v>23</v>
      </c>
      <c r="D137" s="3">
        <f>30-D136</f>
        <v>0</v>
      </c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</row>
    <row r="138" spans="1:30" ht="12.75" x14ac:dyDescent="0.2">
      <c r="C138" s="1" t="s">
        <v>446</v>
      </c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</row>
    <row r="139" spans="1:30" ht="12.75" customHeight="1" x14ac:dyDescent="0.2">
      <c r="C139" s="2379" t="s">
        <v>0</v>
      </c>
      <c r="D139" s="2351" t="s">
        <v>1</v>
      </c>
      <c r="E139" s="2354" t="s">
        <v>2</v>
      </c>
      <c r="F139" s="2354"/>
      <c r="G139" s="2354"/>
      <c r="H139" s="2354"/>
      <c r="I139" s="2354"/>
      <c r="J139" s="2196"/>
      <c r="K139" s="2351" t="s">
        <v>3</v>
      </c>
      <c r="L139" s="2351" t="s">
        <v>4</v>
      </c>
      <c r="M139" s="2351" t="s">
        <v>5</v>
      </c>
      <c r="N139" s="1091"/>
      <c r="O139" s="1091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</row>
    <row r="140" spans="1:30" ht="12.75" customHeight="1" x14ac:dyDescent="0.2">
      <c r="C140" s="2379"/>
      <c r="D140" s="2351"/>
      <c r="E140" s="2351" t="s">
        <v>6</v>
      </c>
      <c r="F140" s="2352" t="s">
        <v>7</v>
      </c>
      <c r="G140" s="2352"/>
      <c r="H140" s="2352"/>
      <c r="I140" s="2352"/>
      <c r="J140" s="2351" t="s">
        <v>25</v>
      </c>
      <c r="K140" s="2351"/>
      <c r="L140" s="2351"/>
      <c r="M140" s="2351"/>
      <c r="N140" s="1091"/>
      <c r="O140" s="1091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</row>
    <row r="141" spans="1:30" ht="12.75" customHeight="1" x14ac:dyDescent="0.2">
      <c r="C141" s="2379"/>
      <c r="D141" s="2351"/>
      <c r="E141" s="2196"/>
      <c r="F141" s="2351" t="s">
        <v>9</v>
      </c>
      <c r="G141" s="2354" t="s">
        <v>10</v>
      </c>
      <c r="H141" s="2196"/>
      <c r="I141" s="2196"/>
      <c r="J141" s="2196"/>
      <c r="K141" s="2351"/>
      <c r="L141" s="2351"/>
      <c r="M141" s="2351"/>
      <c r="N141" s="1091"/>
      <c r="O141" s="1091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</row>
    <row r="142" spans="1:30" ht="7.5" customHeight="1" x14ac:dyDescent="0.2">
      <c r="C142" s="2379"/>
      <c r="D142" s="2351"/>
      <c r="E142" s="2196"/>
      <c r="F142" s="2353"/>
      <c r="G142" s="2351" t="s">
        <v>11</v>
      </c>
      <c r="H142" s="2351" t="s">
        <v>12</v>
      </c>
      <c r="I142" s="2351" t="s">
        <v>13</v>
      </c>
      <c r="J142" s="2196"/>
      <c r="K142" s="2351"/>
      <c r="L142" s="2351"/>
      <c r="M142" s="2351"/>
      <c r="N142" s="1091"/>
      <c r="O142" s="1091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</row>
    <row r="143" spans="1:30" ht="7.5" customHeight="1" x14ac:dyDescent="0.2">
      <c r="C143" s="2379"/>
      <c r="D143" s="2351"/>
      <c r="E143" s="2196"/>
      <c r="F143" s="2353"/>
      <c r="G143" s="2351"/>
      <c r="H143" s="2351"/>
      <c r="I143" s="2351"/>
      <c r="J143" s="2196"/>
      <c r="K143" s="2351"/>
      <c r="L143" s="2351"/>
      <c r="M143" s="2351"/>
      <c r="N143" s="1091"/>
      <c r="O143" s="1091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</row>
    <row r="144" spans="1:30" ht="7.5" customHeight="1" x14ac:dyDescent="0.2">
      <c r="C144" s="2379"/>
      <c r="D144" s="2351"/>
      <c r="E144" s="2196"/>
      <c r="F144" s="2353"/>
      <c r="G144" s="2351"/>
      <c r="H144" s="2351"/>
      <c r="I144" s="2351"/>
      <c r="J144" s="2196"/>
      <c r="K144" s="2351"/>
      <c r="L144" s="2351"/>
      <c r="M144" s="2351"/>
      <c r="N144" s="1091"/>
      <c r="O144" s="1091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</row>
    <row r="145" spans="1:30" ht="7.5" customHeight="1" x14ac:dyDescent="0.2">
      <c r="C145" s="2379"/>
      <c r="D145" s="2351"/>
      <c r="E145" s="2196"/>
      <c r="F145" s="2353"/>
      <c r="G145" s="2351"/>
      <c r="H145" s="2351"/>
      <c r="I145" s="2351"/>
      <c r="J145" s="2196"/>
      <c r="K145" s="2351"/>
      <c r="L145" s="2351"/>
      <c r="M145" s="2351"/>
      <c r="N145" s="1091"/>
      <c r="O145" s="1091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</row>
    <row r="146" spans="1:30" ht="12.75" x14ac:dyDescent="0.2">
      <c r="A146" s="50" t="s">
        <v>13</v>
      </c>
      <c r="B146" s="50" t="s">
        <v>14</v>
      </c>
      <c r="C146" s="41" t="s">
        <v>45</v>
      </c>
      <c r="D146" s="1001">
        <v>6</v>
      </c>
      <c r="E146" s="1092">
        <f>D146*30</f>
        <v>180</v>
      </c>
      <c r="F146" s="1092">
        <f>G146+H146+I146</f>
        <v>0</v>
      </c>
      <c r="G146" s="1092"/>
      <c r="H146" s="1092"/>
      <c r="I146" s="1092"/>
      <c r="J146" s="1092">
        <f>E146-F146</f>
        <v>180</v>
      </c>
      <c r="K146" s="1093">
        <f>F146/13</f>
        <v>0</v>
      </c>
      <c r="L146" s="1092" t="s">
        <v>29</v>
      </c>
      <c r="M146" s="1093">
        <f>F146/E146*100</f>
        <v>0</v>
      </c>
      <c r="N146" s="1094" t="s">
        <v>55</v>
      </c>
      <c r="O146" s="1094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D146" s="49" t="s">
        <v>431</v>
      </c>
    </row>
    <row r="147" spans="1:30" ht="12.75" x14ac:dyDescent="0.2">
      <c r="A147" s="50" t="s">
        <v>13</v>
      </c>
      <c r="B147" s="50" t="s">
        <v>14</v>
      </c>
      <c r="C147" s="23" t="s">
        <v>43</v>
      </c>
      <c r="D147" s="1093">
        <v>3</v>
      </c>
      <c r="E147" s="1092">
        <f t="shared" ref="E147:E153" si="42">D147*30</f>
        <v>90</v>
      </c>
      <c r="F147" s="1092">
        <f t="shared" ref="F147:F153" si="43">G147+H147+I147</f>
        <v>0</v>
      </c>
      <c r="G147" s="1092"/>
      <c r="H147" s="1092"/>
      <c r="I147" s="1092"/>
      <c r="J147" s="1092">
        <f t="shared" ref="J147:J153" si="44">E147-F147</f>
        <v>90</v>
      </c>
      <c r="K147" s="1093">
        <f t="shared" ref="K147:K153" si="45">F147/13</f>
        <v>0</v>
      </c>
      <c r="L147" s="1092"/>
      <c r="M147" s="1093">
        <f t="shared" ref="M147:M153" si="46">F147/E147*100</f>
        <v>0</v>
      </c>
      <c r="N147" s="1094" t="s">
        <v>55</v>
      </c>
      <c r="O147" s="1094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D147" s="1097"/>
    </row>
    <row r="148" spans="1:30" ht="12.75" x14ac:dyDescent="0.2">
      <c r="A148" s="50" t="s">
        <v>13</v>
      </c>
      <c r="B148" s="50" t="s">
        <v>14</v>
      </c>
      <c r="C148" s="23" t="s">
        <v>40</v>
      </c>
      <c r="D148" s="1093">
        <v>3</v>
      </c>
      <c r="E148" s="1092">
        <f t="shared" si="42"/>
        <v>90</v>
      </c>
      <c r="F148" s="1092">
        <f t="shared" si="43"/>
        <v>0</v>
      </c>
      <c r="G148" s="1092"/>
      <c r="H148" s="1092"/>
      <c r="I148" s="1092"/>
      <c r="J148" s="1092">
        <f t="shared" si="44"/>
        <v>90</v>
      </c>
      <c r="K148" s="1093">
        <f t="shared" si="45"/>
        <v>0</v>
      </c>
      <c r="L148" s="1092"/>
      <c r="M148" s="1093">
        <f t="shared" si="46"/>
        <v>0</v>
      </c>
      <c r="N148" s="1094" t="s">
        <v>55</v>
      </c>
      <c r="O148" s="1094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D148" s="1097"/>
    </row>
    <row r="149" spans="1:30" ht="25.5" x14ac:dyDescent="0.2">
      <c r="A149" s="50" t="s">
        <v>16</v>
      </c>
      <c r="B149" s="50" t="s">
        <v>31</v>
      </c>
      <c r="C149" s="23" t="s">
        <v>447</v>
      </c>
      <c r="D149" s="1093">
        <v>3</v>
      </c>
      <c r="E149" s="1092">
        <f t="shared" si="42"/>
        <v>90</v>
      </c>
      <c r="F149" s="1092">
        <f t="shared" si="43"/>
        <v>39</v>
      </c>
      <c r="G149" s="1092"/>
      <c r="H149" s="1092"/>
      <c r="I149" s="1092">
        <v>39</v>
      </c>
      <c r="J149" s="1092">
        <f t="shared" si="44"/>
        <v>51</v>
      </c>
      <c r="K149" s="1093">
        <f t="shared" si="45"/>
        <v>3</v>
      </c>
      <c r="L149" s="1092" t="s">
        <v>29</v>
      </c>
      <c r="M149" s="1093">
        <f t="shared" si="46"/>
        <v>43.333333333333336</v>
      </c>
      <c r="N149" s="1094" t="s">
        <v>59</v>
      </c>
      <c r="O149" s="1094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D149" s="1097" t="s">
        <v>424</v>
      </c>
    </row>
    <row r="150" spans="1:30" ht="12.75" x14ac:dyDescent="0.2">
      <c r="A150" s="50" t="s">
        <v>13</v>
      </c>
      <c r="B150" s="50" t="s">
        <v>14</v>
      </c>
      <c r="C150" s="23" t="s">
        <v>83</v>
      </c>
      <c r="D150" s="1093">
        <v>5</v>
      </c>
      <c r="E150" s="1092">
        <f t="shared" si="42"/>
        <v>150</v>
      </c>
      <c r="F150" s="1092">
        <f t="shared" si="43"/>
        <v>52</v>
      </c>
      <c r="G150" s="1092">
        <v>26</v>
      </c>
      <c r="H150" s="1092"/>
      <c r="I150" s="1092">
        <v>26</v>
      </c>
      <c r="J150" s="1092">
        <f t="shared" si="44"/>
        <v>98</v>
      </c>
      <c r="K150" s="1093">
        <f t="shared" si="45"/>
        <v>4</v>
      </c>
      <c r="L150" s="1092" t="s">
        <v>18</v>
      </c>
      <c r="M150" s="1093">
        <f t="shared" si="46"/>
        <v>34.666666666666671</v>
      </c>
      <c r="N150" s="1094" t="s">
        <v>55</v>
      </c>
      <c r="O150" s="1094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D150" s="49" t="s">
        <v>431</v>
      </c>
    </row>
    <row r="151" spans="1:30" ht="12.75" x14ac:dyDescent="0.2">
      <c r="A151" s="50" t="s">
        <v>13</v>
      </c>
      <c r="B151" s="50" t="s">
        <v>14</v>
      </c>
      <c r="C151" s="23" t="s">
        <v>84</v>
      </c>
      <c r="D151" s="1093">
        <v>1</v>
      </c>
      <c r="E151" s="1092">
        <f t="shared" si="42"/>
        <v>30</v>
      </c>
      <c r="F151" s="1092"/>
      <c r="G151" s="1092"/>
      <c r="H151" s="1092"/>
      <c r="I151" s="1092"/>
      <c r="J151" s="1092">
        <f t="shared" si="44"/>
        <v>30</v>
      </c>
      <c r="K151" s="1093"/>
      <c r="L151" s="1092" t="s">
        <v>29</v>
      </c>
      <c r="M151" s="1093"/>
      <c r="N151" s="1094" t="s">
        <v>55</v>
      </c>
      <c r="O151" s="1094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D151" s="49" t="s">
        <v>431</v>
      </c>
    </row>
    <row r="152" spans="1:30" ht="39" customHeight="1" x14ac:dyDescent="0.2">
      <c r="A152" s="50" t="s">
        <v>13</v>
      </c>
      <c r="B152" s="50" t="s">
        <v>31</v>
      </c>
      <c r="C152" s="23" t="s">
        <v>101</v>
      </c>
      <c r="D152" s="1093">
        <v>4</v>
      </c>
      <c r="E152" s="1092">
        <f t="shared" si="42"/>
        <v>120</v>
      </c>
      <c r="F152" s="1092">
        <f t="shared" si="43"/>
        <v>52</v>
      </c>
      <c r="G152" s="1092">
        <v>26</v>
      </c>
      <c r="H152" s="1092">
        <v>26</v>
      </c>
      <c r="I152" s="1092"/>
      <c r="J152" s="1092">
        <f t="shared" si="44"/>
        <v>68</v>
      </c>
      <c r="K152" s="1093">
        <f t="shared" si="45"/>
        <v>4</v>
      </c>
      <c r="L152" s="1092" t="s">
        <v>18</v>
      </c>
      <c r="M152" s="1093">
        <f t="shared" si="46"/>
        <v>43.333333333333336</v>
      </c>
      <c r="N152" s="1094" t="s">
        <v>55</v>
      </c>
      <c r="O152" s="1094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D152" s="49" t="s">
        <v>431</v>
      </c>
    </row>
    <row r="153" spans="1:30" ht="26.25" customHeight="1" x14ac:dyDescent="0.2">
      <c r="A153" s="50" t="s">
        <v>13</v>
      </c>
      <c r="B153" s="50" t="s">
        <v>31</v>
      </c>
      <c r="C153" s="1082" t="s">
        <v>102</v>
      </c>
      <c r="D153" s="1093">
        <v>5</v>
      </c>
      <c r="E153" s="1092">
        <f t="shared" si="42"/>
        <v>150</v>
      </c>
      <c r="F153" s="1092">
        <f t="shared" si="43"/>
        <v>52</v>
      </c>
      <c r="G153" s="1092">
        <v>26</v>
      </c>
      <c r="H153" s="1092"/>
      <c r="I153" s="1092">
        <v>26</v>
      </c>
      <c r="J153" s="1092">
        <f t="shared" si="44"/>
        <v>98</v>
      </c>
      <c r="K153" s="1093">
        <f t="shared" si="45"/>
        <v>4</v>
      </c>
      <c r="L153" s="1092" t="s">
        <v>18</v>
      </c>
      <c r="M153" s="1093">
        <f t="shared" si="46"/>
        <v>34.666666666666671</v>
      </c>
      <c r="N153" s="1094" t="s">
        <v>55</v>
      </c>
      <c r="O153" s="1094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D153" s="49" t="s">
        <v>431</v>
      </c>
    </row>
    <row r="154" spans="1:30" ht="12.75" x14ac:dyDescent="0.2">
      <c r="C154" s="41" t="s">
        <v>22</v>
      </c>
      <c r="D154" s="1095">
        <f t="shared" ref="D154:M154" si="47">SUM(D146:D153)</f>
        <v>30</v>
      </c>
      <c r="E154" s="1079">
        <f t="shared" si="47"/>
        <v>900</v>
      </c>
      <c r="F154" s="1079">
        <f t="shared" si="47"/>
        <v>195</v>
      </c>
      <c r="G154" s="1079">
        <f t="shared" si="47"/>
        <v>78</v>
      </c>
      <c r="H154" s="1079">
        <f t="shared" si="47"/>
        <v>26</v>
      </c>
      <c r="I154" s="1079">
        <f t="shared" si="47"/>
        <v>91</v>
      </c>
      <c r="J154" s="1079">
        <f t="shared" si="47"/>
        <v>705</v>
      </c>
      <c r="K154" s="1079">
        <f t="shared" si="47"/>
        <v>15</v>
      </c>
      <c r="L154" s="1079">
        <f t="shared" si="47"/>
        <v>0</v>
      </c>
      <c r="M154" s="1079">
        <f t="shared" si="47"/>
        <v>156</v>
      </c>
      <c r="N154" s="3"/>
      <c r="O154" s="3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</row>
    <row r="155" spans="1:30" ht="12.75" x14ac:dyDescent="0.2">
      <c r="C155" s="2" t="s">
        <v>23</v>
      </c>
      <c r="D155" s="4">
        <f>30-D154</f>
        <v>0</v>
      </c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</row>
    <row r="156" spans="1:30" ht="12.75" x14ac:dyDescent="0.2"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</row>
    <row r="157" spans="1:30" ht="12.75" x14ac:dyDescent="0.2">
      <c r="C157" s="1" t="s">
        <v>22</v>
      </c>
      <c r="D157" s="1102">
        <f>D158+D159</f>
        <v>240</v>
      </c>
      <c r="E157" s="1102">
        <f>E158+E159</f>
        <v>7200</v>
      </c>
      <c r="F157" s="1103">
        <f>E157/$E$157*100</f>
        <v>100</v>
      </c>
      <c r="G157" s="1104"/>
      <c r="H157" s="1105"/>
      <c r="I157" s="1105"/>
      <c r="J157" s="1105"/>
      <c r="K157" s="1105"/>
      <c r="L157" s="1105"/>
      <c r="M157" s="49" t="s">
        <v>59</v>
      </c>
      <c r="N157" s="49">
        <f>SUMIF($N$4:$N$153,M157,$D$4:$D$153)</f>
        <v>73.5</v>
      </c>
      <c r="O157" s="49">
        <f t="shared" ref="O157:O162" si="48">N157/$N$162</f>
        <v>0.30625000000000002</v>
      </c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</row>
    <row r="158" spans="1:30" ht="12.75" x14ac:dyDescent="0.2">
      <c r="B158" s="50" t="s">
        <v>14</v>
      </c>
      <c r="C158" s="1" t="s">
        <v>41</v>
      </c>
      <c r="D158" s="1103">
        <f>SUMIF(B$11:B$153,B158,D$11:D$153)</f>
        <v>177.5</v>
      </c>
      <c r="E158" s="50">
        <f>D158*30</f>
        <v>5325</v>
      </c>
      <c r="F158" s="1103">
        <f>E158/E$157*100</f>
        <v>73.958333333333343</v>
      </c>
      <c r="G158" s="50"/>
      <c r="I158" s="1106"/>
      <c r="J158" s="1106"/>
      <c r="K158" s="1106"/>
      <c r="M158" s="49" t="s">
        <v>56</v>
      </c>
      <c r="N158" s="49">
        <f>SUMIF($N$4:$N$153,M158,$D$4:$D$153)</f>
        <v>21</v>
      </c>
      <c r="O158" s="49">
        <f t="shared" si="48"/>
        <v>8.7499999999999994E-2</v>
      </c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  <c r="AA158" s="49"/>
      <c r="AB158" s="49"/>
    </row>
    <row r="159" spans="1:30" ht="12.75" x14ac:dyDescent="0.2">
      <c r="B159" s="50" t="s">
        <v>31</v>
      </c>
      <c r="C159" s="1" t="s">
        <v>42</v>
      </c>
      <c r="D159" s="1103">
        <f>SUMIF(B$11:B$153,B159,D$11:D$153)</f>
        <v>62.5</v>
      </c>
      <c r="E159" s="50">
        <f t="shared" ref="E159:E166" si="49">D159*30</f>
        <v>1875</v>
      </c>
      <c r="F159" s="1107">
        <f>E159/E$157*100</f>
        <v>26.041666666666668</v>
      </c>
      <c r="G159" s="50"/>
      <c r="K159" s="1106"/>
      <c r="L159" s="1106"/>
      <c r="M159" s="49" t="s">
        <v>55</v>
      </c>
      <c r="N159" s="49">
        <f>SUMIF($N$4:$N$153,M159,$D$4:$D$153)</f>
        <v>119</v>
      </c>
      <c r="O159" s="49">
        <f t="shared" si="48"/>
        <v>0.49583333333333335</v>
      </c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</row>
    <row r="160" spans="1:30" ht="12.75" x14ac:dyDescent="0.2">
      <c r="D160" s="50"/>
      <c r="E160" s="50"/>
      <c r="F160" s="50"/>
      <c r="G160" s="50"/>
      <c r="M160" s="49" t="s">
        <v>57</v>
      </c>
      <c r="N160" s="49">
        <f>SUMIF($N$4:$N$153,M160,$D$4:$D$153)</f>
        <v>10</v>
      </c>
      <c r="O160" s="49">
        <f t="shared" si="48"/>
        <v>4.1666666666666664E-2</v>
      </c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</row>
    <row r="161" spans="1:34" ht="12.75" x14ac:dyDescent="0.2">
      <c r="C161" s="1" t="s">
        <v>47</v>
      </c>
      <c r="D161" s="1108">
        <f>D162+D163</f>
        <v>111.5</v>
      </c>
      <c r="E161" s="1108">
        <f>E162+E163</f>
        <v>3345</v>
      </c>
      <c r="F161" s="1103">
        <f>E161/$E$161*100</f>
        <v>100</v>
      </c>
      <c r="G161" s="50"/>
      <c r="M161" s="49" t="s">
        <v>58</v>
      </c>
      <c r="N161" s="49">
        <f>SUMIF($N$4:$N$153,M161,$D$4:$D$153)</f>
        <v>16.5</v>
      </c>
      <c r="O161" s="49">
        <f t="shared" si="48"/>
        <v>6.8750000000000006E-2</v>
      </c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</row>
    <row r="162" spans="1:34" ht="12.75" x14ac:dyDescent="0.2">
      <c r="A162" s="50" t="s">
        <v>16</v>
      </c>
      <c r="B162" s="50" t="s">
        <v>14</v>
      </c>
      <c r="C162" s="1" t="s">
        <v>41</v>
      </c>
      <c r="D162" s="50">
        <f>SUMIFS(D$11:D$153,A$11:A$153,A162,B$11:B$153,B162)</f>
        <v>92</v>
      </c>
      <c r="E162" s="50">
        <f t="shared" si="49"/>
        <v>2760</v>
      </c>
      <c r="F162" s="1103">
        <f>E162/E$161*100</f>
        <v>82.511210762331842</v>
      </c>
      <c r="G162" s="50"/>
      <c r="N162" s="49">
        <f>SUM(N157:N161)</f>
        <v>240</v>
      </c>
      <c r="O162" s="49">
        <f t="shared" si="48"/>
        <v>1</v>
      </c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</row>
    <row r="163" spans="1:34" ht="12.75" x14ac:dyDescent="0.2">
      <c r="A163" s="50" t="s">
        <v>16</v>
      </c>
      <c r="B163" s="50" t="s">
        <v>31</v>
      </c>
      <c r="C163" s="1" t="s">
        <v>42</v>
      </c>
      <c r="D163" s="50">
        <f>SUMIFS(D$11:D$153,A$11:A$153,A163,B$11:B$153,B163)</f>
        <v>19.5</v>
      </c>
      <c r="E163" s="50">
        <f t="shared" si="49"/>
        <v>585</v>
      </c>
      <c r="F163" s="1103">
        <f>E163/E$161*100</f>
        <v>17.488789237668161</v>
      </c>
      <c r="G163" s="50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</row>
    <row r="164" spans="1:34" ht="12.75" x14ac:dyDescent="0.2">
      <c r="C164" s="1" t="s">
        <v>48</v>
      </c>
      <c r="D164" s="1108">
        <f>D165+D166</f>
        <v>128.5</v>
      </c>
      <c r="E164" s="1108">
        <f>E165+E166</f>
        <v>3855</v>
      </c>
      <c r="F164" s="1108">
        <f>E164/$E$164*100</f>
        <v>100</v>
      </c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  <c r="AA164" s="49"/>
      <c r="AB164" s="49"/>
    </row>
    <row r="165" spans="1:34" ht="12.75" x14ac:dyDescent="0.2">
      <c r="A165" s="50" t="s">
        <v>13</v>
      </c>
      <c r="B165" s="50" t="s">
        <v>14</v>
      </c>
      <c r="C165" s="1" t="s">
        <v>41</v>
      </c>
      <c r="D165" s="50">
        <f>SUMIFS(D$11:D$153,A$11:A$153,A165,B$11:B$153,B165)</f>
        <v>85.5</v>
      </c>
      <c r="E165" s="50">
        <f t="shared" si="49"/>
        <v>2565</v>
      </c>
      <c r="F165" s="49">
        <f>E165/E$164*100</f>
        <v>66.536964980544738</v>
      </c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</row>
    <row r="166" spans="1:34" ht="12.75" x14ac:dyDescent="0.2">
      <c r="A166" s="50" t="s">
        <v>13</v>
      </c>
      <c r="B166" s="50" t="s">
        <v>31</v>
      </c>
      <c r="C166" s="1" t="s">
        <v>42</v>
      </c>
      <c r="D166" s="50">
        <f>SUMIFS(D$11:D$153,A$11:A$153,A166,B$11:B$153,B166)</f>
        <v>43</v>
      </c>
      <c r="E166" s="50">
        <f t="shared" si="49"/>
        <v>1290</v>
      </c>
      <c r="F166" s="49">
        <f>E166/E$164*100</f>
        <v>33.463035019455248</v>
      </c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</row>
    <row r="167" spans="1:34" ht="15.75" x14ac:dyDescent="0.25">
      <c r="AD167" s="1109"/>
      <c r="AE167" s="100" t="s">
        <v>448</v>
      </c>
      <c r="AF167" s="100" t="s">
        <v>449</v>
      </c>
      <c r="AG167" s="100" t="s">
        <v>450</v>
      </c>
      <c r="AH167" s="100" t="s">
        <v>451</v>
      </c>
    </row>
    <row r="168" spans="1:34" ht="15.75" x14ac:dyDescent="0.25">
      <c r="AD168" s="1110" t="s">
        <v>452</v>
      </c>
      <c r="AE168" s="1111">
        <f>SUMIF(AD$11:AD$35,AD168,D$11:D$35)</f>
        <v>0</v>
      </c>
      <c r="AF168" s="49">
        <f>SUMIF(AD$51:AD$77,AD168,D$51:D$77)</f>
        <v>0</v>
      </c>
      <c r="AG168" s="49">
        <f>SUMIF(AD$90:AD$118,AD168,D$90:D$118)</f>
        <v>0</v>
      </c>
      <c r="AH168" s="49">
        <f>SUMIF(AD$126:AD$154,AD168,D$126:D$154)</f>
        <v>0</v>
      </c>
    </row>
    <row r="169" spans="1:34" ht="15.75" x14ac:dyDescent="0.25">
      <c r="AD169" s="1110" t="s">
        <v>453</v>
      </c>
      <c r="AE169" s="1111">
        <f t="shared" ref="AE169:AE192" si="50">SUMIF(AD$11:AD$35,AD169,D$11:D$35)</f>
        <v>0</v>
      </c>
      <c r="AF169" s="49">
        <f t="shared" ref="AF169:AF192" si="51">SUMIF(AD$51:AD$77,AD169,D$51:D$77)</f>
        <v>0</v>
      </c>
      <c r="AG169" s="49">
        <f t="shared" ref="AG169:AG192" si="52">SUMIF(AD$90:AD$118,AD169,D$90:D$118)</f>
        <v>0</v>
      </c>
      <c r="AH169" s="49">
        <f t="shared" ref="AH169:AH192" si="53">SUMIF(AD$126:AD$154,AD169,D$126:D$154)</f>
        <v>0</v>
      </c>
    </row>
    <row r="170" spans="1:34" ht="15.75" x14ac:dyDescent="0.25">
      <c r="AD170" s="1110" t="s">
        <v>454</v>
      </c>
      <c r="AE170" s="1111">
        <f t="shared" si="50"/>
        <v>0</v>
      </c>
      <c r="AF170" s="49">
        <f t="shared" si="51"/>
        <v>0</v>
      </c>
      <c r="AG170" s="49">
        <f t="shared" si="52"/>
        <v>0</v>
      </c>
      <c r="AH170" s="49">
        <f t="shared" si="53"/>
        <v>0</v>
      </c>
    </row>
    <row r="171" spans="1:34" ht="15.75" x14ac:dyDescent="0.25">
      <c r="AD171" s="1110" t="s">
        <v>455</v>
      </c>
      <c r="AE171" s="1111">
        <f t="shared" si="50"/>
        <v>0</v>
      </c>
      <c r="AF171" s="49">
        <f t="shared" si="51"/>
        <v>0</v>
      </c>
      <c r="AG171" s="49">
        <f t="shared" si="52"/>
        <v>0</v>
      </c>
      <c r="AH171" s="49">
        <f t="shared" si="53"/>
        <v>0</v>
      </c>
    </row>
    <row r="172" spans="1:34" ht="15.75" x14ac:dyDescent="0.25">
      <c r="AD172" s="1110" t="s">
        <v>456</v>
      </c>
      <c r="AE172" s="1111">
        <f t="shared" si="50"/>
        <v>0</v>
      </c>
      <c r="AF172" s="49">
        <f t="shared" si="51"/>
        <v>0</v>
      </c>
      <c r="AG172" s="49">
        <f t="shared" si="52"/>
        <v>0</v>
      </c>
      <c r="AH172" s="49">
        <f t="shared" si="53"/>
        <v>0</v>
      </c>
    </row>
    <row r="173" spans="1:34" ht="15.75" x14ac:dyDescent="0.25">
      <c r="AD173" s="1110" t="s">
        <v>429</v>
      </c>
      <c r="AE173" s="1111">
        <f t="shared" si="50"/>
        <v>5</v>
      </c>
      <c r="AF173" s="49">
        <f t="shared" si="51"/>
        <v>0</v>
      </c>
      <c r="AG173" s="49">
        <f t="shared" si="52"/>
        <v>0</v>
      </c>
      <c r="AH173" s="49">
        <f t="shared" si="53"/>
        <v>0</v>
      </c>
    </row>
    <row r="174" spans="1:34" ht="15.75" x14ac:dyDescent="0.25">
      <c r="AD174" s="1110" t="s">
        <v>457</v>
      </c>
      <c r="AE174" s="1111">
        <f t="shared" si="50"/>
        <v>0</v>
      </c>
      <c r="AF174" s="49">
        <f t="shared" si="51"/>
        <v>0</v>
      </c>
      <c r="AG174" s="49">
        <f t="shared" si="52"/>
        <v>0</v>
      </c>
      <c r="AH174" s="49">
        <f t="shared" si="53"/>
        <v>0</v>
      </c>
    </row>
    <row r="175" spans="1:34" ht="15.75" x14ac:dyDescent="0.25">
      <c r="AD175" s="1110" t="s">
        <v>458</v>
      </c>
      <c r="AE175" s="1111">
        <f t="shared" si="50"/>
        <v>0</v>
      </c>
      <c r="AF175" s="49">
        <f t="shared" si="51"/>
        <v>0</v>
      </c>
      <c r="AG175" s="49">
        <f t="shared" si="52"/>
        <v>0</v>
      </c>
      <c r="AH175" s="49">
        <f t="shared" si="53"/>
        <v>0</v>
      </c>
    </row>
    <row r="176" spans="1:34" ht="15.75" x14ac:dyDescent="0.25">
      <c r="AD176" s="1110" t="s">
        <v>459</v>
      </c>
      <c r="AE176" s="1111">
        <f t="shared" si="50"/>
        <v>0</v>
      </c>
      <c r="AF176" s="49">
        <f t="shared" si="51"/>
        <v>0</v>
      </c>
      <c r="AG176" s="49">
        <f t="shared" si="52"/>
        <v>0</v>
      </c>
      <c r="AH176" s="49">
        <f t="shared" si="53"/>
        <v>0</v>
      </c>
    </row>
    <row r="177" spans="30:34" ht="15.75" x14ac:dyDescent="0.25">
      <c r="AD177" s="1110" t="s">
        <v>427</v>
      </c>
      <c r="AE177" s="1111">
        <f t="shared" si="50"/>
        <v>12</v>
      </c>
      <c r="AF177" s="49">
        <f t="shared" si="51"/>
        <v>0</v>
      </c>
      <c r="AG177" s="49">
        <f t="shared" si="52"/>
        <v>0</v>
      </c>
      <c r="AH177" s="49">
        <f t="shared" si="53"/>
        <v>0</v>
      </c>
    </row>
    <row r="178" spans="30:34" ht="15.75" x14ac:dyDescent="0.25">
      <c r="AD178" s="1110" t="s">
        <v>460</v>
      </c>
      <c r="AE178" s="1111">
        <f t="shared" si="50"/>
        <v>0</v>
      </c>
      <c r="AF178" s="49">
        <f t="shared" si="51"/>
        <v>0</v>
      </c>
      <c r="AG178" s="49">
        <f t="shared" si="52"/>
        <v>0</v>
      </c>
      <c r="AH178" s="49">
        <f t="shared" si="53"/>
        <v>0</v>
      </c>
    </row>
    <row r="179" spans="30:34" ht="15.75" x14ac:dyDescent="0.25">
      <c r="AD179" s="1110" t="s">
        <v>461</v>
      </c>
      <c r="AE179" s="1111">
        <f t="shared" si="50"/>
        <v>0</v>
      </c>
      <c r="AF179" s="49">
        <f t="shared" si="51"/>
        <v>0</v>
      </c>
      <c r="AG179" s="49">
        <f t="shared" si="52"/>
        <v>0</v>
      </c>
      <c r="AH179" s="49">
        <f t="shared" si="53"/>
        <v>0</v>
      </c>
    </row>
    <row r="180" spans="30:34" ht="15.75" x14ac:dyDescent="0.25">
      <c r="AD180" s="1110" t="s">
        <v>462</v>
      </c>
      <c r="AE180" s="1111">
        <f t="shared" si="50"/>
        <v>0</v>
      </c>
      <c r="AF180" s="49">
        <f t="shared" si="51"/>
        <v>0</v>
      </c>
      <c r="AG180" s="49">
        <f t="shared" si="52"/>
        <v>0</v>
      </c>
      <c r="AH180" s="49">
        <f t="shared" si="53"/>
        <v>0</v>
      </c>
    </row>
    <row r="181" spans="30:34" ht="15.75" x14ac:dyDescent="0.25">
      <c r="AD181" s="1110" t="s">
        <v>463</v>
      </c>
      <c r="AE181" s="1111">
        <f t="shared" si="50"/>
        <v>0</v>
      </c>
      <c r="AF181" s="49">
        <f t="shared" si="51"/>
        <v>0</v>
      </c>
      <c r="AG181" s="49">
        <f t="shared" si="52"/>
        <v>0</v>
      </c>
      <c r="AH181" s="49">
        <f t="shared" si="53"/>
        <v>0</v>
      </c>
    </row>
    <row r="182" spans="30:34" ht="15.75" x14ac:dyDescent="0.25">
      <c r="AD182" s="1110" t="s">
        <v>464</v>
      </c>
      <c r="AE182" s="1111">
        <f t="shared" si="50"/>
        <v>0</v>
      </c>
      <c r="AF182" s="49">
        <f t="shared" si="51"/>
        <v>0</v>
      </c>
      <c r="AG182" s="49">
        <f t="shared" si="52"/>
        <v>0</v>
      </c>
      <c r="AH182" s="49">
        <f t="shared" si="53"/>
        <v>0</v>
      </c>
    </row>
    <row r="183" spans="30:34" ht="15.75" x14ac:dyDescent="0.25">
      <c r="AD183" s="1110" t="s">
        <v>465</v>
      </c>
      <c r="AE183" s="1111">
        <f t="shared" si="50"/>
        <v>0</v>
      </c>
      <c r="AF183" s="49">
        <f t="shared" si="51"/>
        <v>0</v>
      </c>
      <c r="AG183" s="49">
        <f t="shared" si="52"/>
        <v>0</v>
      </c>
      <c r="AH183" s="49">
        <f t="shared" si="53"/>
        <v>0</v>
      </c>
    </row>
    <row r="184" spans="30:34" ht="15.75" x14ac:dyDescent="0.25">
      <c r="AD184" s="1110" t="s">
        <v>466</v>
      </c>
      <c r="AE184" s="1111">
        <f t="shared" si="50"/>
        <v>0</v>
      </c>
      <c r="AF184" s="49">
        <f t="shared" si="51"/>
        <v>0</v>
      </c>
      <c r="AG184" s="49">
        <f t="shared" si="52"/>
        <v>0</v>
      </c>
      <c r="AH184" s="49">
        <f t="shared" si="53"/>
        <v>0</v>
      </c>
    </row>
    <row r="185" spans="30:34" ht="15.75" x14ac:dyDescent="0.25">
      <c r="AD185" s="1110" t="s">
        <v>444</v>
      </c>
      <c r="AE185" s="1111">
        <f t="shared" si="50"/>
        <v>0</v>
      </c>
      <c r="AF185" s="49">
        <f t="shared" si="51"/>
        <v>0</v>
      </c>
      <c r="AG185" s="49">
        <f t="shared" si="52"/>
        <v>0</v>
      </c>
      <c r="AH185" s="49">
        <f>SUMIF(AD$126:AD$154,AD185,D$126:D$154)+0.3</f>
        <v>3.3</v>
      </c>
    </row>
    <row r="186" spans="30:34" ht="15.75" x14ac:dyDescent="0.25">
      <c r="AD186" s="1110" t="s">
        <v>431</v>
      </c>
      <c r="AE186" s="1111">
        <f t="shared" si="50"/>
        <v>4.5</v>
      </c>
      <c r="AF186" s="49">
        <f t="shared" si="51"/>
        <v>14.5</v>
      </c>
      <c r="AG186" s="49">
        <f t="shared" si="52"/>
        <v>49</v>
      </c>
      <c r="AH186" s="49">
        <f>SUMIF(AD$126:AD$154,AD186,D$126:D$154)+5.7</f>
        <v>50.7</v>
      </c>
    </row>
    <row r="187" spans="30:34" ht="15.75" x14ac:dyDescent="0.25">
      <c r="AD187" s="1110" t="s">
        <v>432</v>
      </c>
      <c r="AE187" s="1111">
        <f t="shared" si="50"/>
        <v>0</v>
      </c>
      <c r="AF187" s="49">
        <f t="shared" si="51"/>
        <v>10</v>
      </c>
      <c r="AG187" s="49">
        <f t="shared" si="52"/>
        <v>0</v>
      </c>
      <c r="AH187" s="49">
        <f t="shared" si="53"/>
        <v>0</v>
      </c>
    </row>
    <row r="188" spans="30:34" ht="15.75" x14ac:dyDescent="0.25">
      <c r="AD188" s="1110" t="s">
        <v>428</v>
      </c>
      <c r="AE188" s="1111">
        <f t="shared" si="50"/>
        <v>12</v>
      </c>
      <c r="AF188" s="49">
        <f t="shared" si="51"/>
        <v>5</v>
      </c>
      <c r="AG188" s="49">
        <f t="shared" si="52"/>
        <v>11</v>
      </c>
      <c r="AH188" s="49">
        <f t="shared" si="53"/>
        <v>0</v>
      </c>
    </row>
    <row r="189" spans="30:34" ht="15.75" x14ac:dyDescent="0.25">
      <c r="AD189" s="1110" t="s">
        <v>424</v>
      </c>
      <c r="AE189" s="1111">
        <f t="shared" si="50"/>
        <v>9</v>
      </c>
      <c r="AF189" s="49">
        <f t="shared" si="51"/>
        <v>7</v>
      </c>
      <c r="AG189" s="49">
        <f t="shared" si="52"/>
        <v>0</v>
      </c>
      <c r="AH189" s="49">
        <f t="shared" si="53"/>
        <v>6</v>
      </c>
    </row>
    <row r="190" spans="30:34" ht="15.75" x14ac:dyDescent="0.25">
      <c r="AD190" s="1110" t="s">
        <v>426</v>
      </c>
      <c r="AE190" s="1111">
        <f t="shared" si="50"/>
        <v>11</v>
      </c>
      <c r="AF190" s="49">
        <f t="shared" si="51"/>
        <v>0</v>
      </c>
      <c r="AG190" s="49">
        <f t="shared" si="52"/>
        <v>0</v>
      </c>
      <c r="AH190" s="49">
        <f t="shared" si="53"/>
        <v>0</v>
      </c>
    </row>
    <row r="191" spans="30:34" ht="15.75" x14ac:dyDescent="0.25">
      <c r="AD191" s="1110" t="s">
        <v>425</v>
      </c>
      <c r="AE191" s="1111">
        <f t="shared" si="50"/>
        <v>6.5</v>
      </c>
      <c r="AF191" s="49">
        <f t="shared" si="51"/>
        <v>7</v>
      </c>
      <c r="AG191" s="49">
        <f t="shared" si="52"/>
        <v>0</v>
      </c>
      <c r="AH191" s="49">
        <f t="shared" si="53"/>
        <v>0</v>
      </c>
    </row>
    <row r="192" spans="30:34" x14ac:dyDescent="0.25">
      <c r="AD192" s="1112" t="s">
        <v>433</v>
      </c>
      <c r="AE192" s="1111">
        <f t="shared" si="50"/>
        <v>0</v>
      </c>
      <c r="AF192" s="49">
        <f t="shared" si="51"/>
        <v>16.5</v>
      </c>
      <c r="AG192" s="49">
        <f t="shared" si="52"/>
        <v>0</v>
      </c>
      <c r="AH192" s="49">
        <f t="shared" si="53"/>
        <v>0</v>
      </c>
    </row>
    <row r="193" spans="30:34" x14ac:dyDescent="0.25">
      <c r="AD193" s="1113"/>
      <c r="AE193" s="1114">
        <f>SUM(AE168:AE192)</f>
        <v>60</v>
      </c>
      <c r="AF193" s="1114">
        <f>SUM(AF168:AF192)</f>
        <v>60</v>
      </c>
      <c r="AG193" s="1114">
        <f>SUM(AG168:AG192)</f>
        <v>60</v>
      </c>
      <c r="AH193" s="1114">
        <f>SUM(AH168:AH192)</f>
        <v>60</v>
      </c>
    </row>
  </sheetData>
  <mergeCells count="113">
    <mergeCell ref="C1:M1"/>
    <mergeCell ref="C4:C10"/>
    <mergeCell ref="D4:D10"/>
    <mergeCell ref="E4:J4"/>
    <mergeCell ref="K4:K10"/>
    <mergeCell ref="F6:F10"/>
    <mergeCell ref="G6:I6"/>
    <mergeCell ref="G7:G10"/>
    <mergeCell ref="H7:H10"/>
    <mergeCell ref="I7:I10"/>
    <mergeCell ref="F24:F28"/>
    <mergeCell ref="L4:L10"/>
    <mergeCell ref="M4:M10"/>
    <mergeCell ref="E5:E10"/>
    <mergeCell ref="F5:I5"/>
    <mergeCell ref="J5:J10"/>
    <mergeCell ref="M63:M69"/>
    <mergeCell ref="K44:K50"/>
    <mergeCell ref="D63:D69"/>
    <mergeCell ref="I47:I50"/>
    <mergeCell ref="G47:G50"/>
    <mergeCell ref="E45:E50"/>
    <mergeCell ref="F45:I45"/>
    <mergeCell ref="L44:L50"/>
    <mergeCell ref="M44:M50"/>
    <mergeCell ref="G46:I46"/>
    <mergeCell ref="L22:L28"/>
    <mergeCell ref="M22:M28"/>
    <mergeCell ref="E22:J22"/>
    <mergeCell ref="I25:I28"/>
    <mergeCell ref="K22:K28"/>
    <mergeCell ref="G25:G28"/>
    <mergeCell ref="H25:H28"/>
    <mergeCell ref="E23:E28"/>
    <mergeCell ref="C22:C28"/>
    <mergeCell ref="C86:C92"/>
    <mergeCell ref="C44:C50"/>
    <mergeCell ref="C63:C69"/>
    <mergeCell ref="M86:M92"/>
    <mergeCell ref="K86:K92"/>
    <mergeCell ref="L86:L92"/>
    <mergeCell ref="D44:D50"/>
    <mergeCell ref="E44:J44"/>
    <mergeCell ref="J45:J50"/>
    <mergeCell ref="D22:D28"/>
    <mergeCell ref="H47:H50"/>
    <mergeCell ref="G24:I24"/>
    <mergeCell ref="F23:I23"/>
    <mergeCell ref="J23:J28"/>
    <mergeCell ref="F46:F50"/>
    <mergeCell ref="J87:J92"/>
    <mergeCell ref="E63:J63"/>
    <mergeCell ref="I66:I69"/>
    <mergeCell ref="L63:L69"/>
    <mergeCell ref="K63:K69"/>
    <mergeCell ref="J64:J69"/>
    <mergeCell ref="F64:I64"/>
    <mergeCell ref="F65:F69"/>
    <mergeCell ref="H66:H69"/>
    <mergeCell ref="E64:E69"/>
    <mergeCell ref="D86:D92"/>
    <mergeCell ref="E86:J86"/>
    <mergeCell ref="E87:E92"/>
    <mergeCell ref="F88:F92"/>
    <mergeCell ref="F87:I87"/>
    <mergeCell ref="D105:D111"/>
    <mergeCell ref="E105:J105"/>
    <mergeCell ref="I108:I111"/>
    <mergeCell ref="E106:E111"/>
    <mergeCell ref="F106:I106"/>
    <mergeCell ref="G65:I65"/>
    <mergeCell ref="G66:G69"/>
    <mergeCell ref="C139:C145"/>
    <mergeCell ref="D139:D145"/>
    <mergeCell ref="E139:J139"/>
    <mergeCell ref="I142:I145"/>
    <mergeCell ref="C122:C128"/>
    <mergeCell ref="D122:D128"/>
    <mergeCell ref="E122:J122"/>
    <mergeCell ref="E123:E128"/>
    <mergeCell ref="G107:I107"/>
    <mergeCell ref="J106:J111"/>
    <mergeCell ref="F107:F111"/>
    <mergeCell ref="F123:I123"/>
    <mergeCell ref="J123:J128"/>
    <mergeCell ref="F124:F128"/>
    <mergeCell ref="E140:E145"/>
    <mergeCell ref="F140:I140"/>
    <mergeCell ref="J140:J145"/>
    <mergeCell ref="F141:F145"/>
    <mergeCell ref="G141:I141"/>
    <mergeCell ref="G142:G145"/>
    <mergeCell ref="H142:H145"/>
    <mergeCell ref="C105:C111"/>
    <mergeCell ref="G108:G111"/>
    <mergeCell ref="H108:H111"/>
    <mergeCell ref="M122:M128"/>
    <mergeCell ref="G124:I124"/>
    <mergeCell ref="I125:I128"/>
    <mergeCell ref="L139:L145"/>
    <mergeCell ref="K139:K145"/>
    <mergeCell ref="K122:K128"/>
    <mergeCell ref="L122:L128"/>
    <mergeCell ref="M139:M145"/>
    <mergeCell ref="G88:I88"/>
    <mergeCell ref="I89:I92"/>
    <mergeCell ref="G89:G92"/>
    <mergeCell ref="K105:K111"/>
    <mergeCell ref="L105:L111"/>
    <mergeCell ref="H89:H92"/>
    <mergeCell ref="M105:M111"/>
    <mergeCell ref="G125:G128"/>
    <mergeCell ref="H125:H128"/>
  </mergeCells>
  <phoneticPr fontId="7" type="noConversion"/>
  <pageMargins left="0.70866141732283461" right="0.70866141732283461" top="0.39370078740157483" bottom="0.39370078740157483" header="0.31496062992125984" footer="0.31496062992125984"/>
  <pageSetup paperSize="9" scale="95" orientation="landscape" r:id="rId1"/>
  <rowBreaks count="3" manualBreakCount="3">
    <brk id="41" max="16383" man="1"/>
    <brk id="81" max="16383" man="1"/>
    <brk id="120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D239"/>
  <sheetViews>
    <sheetView view="pageBreakPreview" topLeftCell="A56" zoomScaleNormal="115" zoomScaleSheetLayoutView="115" workbookViewId="0">
      <selection activeCell="A77" sqref="A77:I79"/>
    </sheetView>
  </sheetViews>
  <sheetFormatPr defaultRowHeight="16.5" x14ac:dyDescent="0.25"/>
  <cols>
    <col min="1" max="1" width="21.7109375" style="1058" customWidth="1"/>
    <col min="2" max="2" width="10.7109375" style="1038" customWidth="1"/>
    <col min="3" max="3" width="9.28515625" style="1038" bestFit="1" customWidth="1"/>
    <col min="4" max="4" width="8.28515625" style="1038" customWidth="1"/>
    <col min="5" max="5" width="8.5703125" style="1038" customWidth="1"/>
    <col min="6" max="6" width="8" style="1038" customWidth="1"/>
    <col min="7" max="7" width="2.7109375" style="1038" customWidth="1"/>
    <col min="8" max="8" width="1.85546875" style="1038" customWidth="1"/>
    <col min="9" max="9" width="13.140625" style="1038" customWidth="1"/>
    <col min="10" max="17" width="9.140625" style="1038" hidden="1" customWidth="1"/>
    <col min="18" max="18" width="11" style="1038" hidden="1" customWidth="1"/>
    <col min="19" max="23" width="9.140625" style="1038" hidden="1" customWidth="1"/>
    <col min="24" max="24" width="15.85546875" style="1038" hidden="1" customWidth="1"/>
    <col min="25" max="28" width="9.140625" style="1038" hidden="1" customWidth="1"/>
    <col min="29" max="16384" width="9.140625" style="1038"/>
  </cols>
  <sheetData>
    <row r="1" spans="1:30" ht="24" customHeight="1" x14ac:dyDescent="0.25">
      <c r="A1" s="2382"/>
      <c r="B1" s="2382"/>
      <c r="C1" s="2382"/>
      <c r="D1" s="2382"/>
      <c r="E1" s="2382"/>
      <c r="F1" s="2382"/>
      <c r="G1" s="2382"/>
      <c r="H1" s="2382"/>
      <c r="I1" s="2382"/>
    </row>
    <row r="2" spans="1:30" ht="19.5" customHeight="1" x14ac:dyDescent="0.25">
      <c r="A2" s="2387"/>
      <c r="B2" s="2387"/>
      <c r="C2" s="1039" t="s">
        <v>383</v>
      </c>
      <c r="D2" s="1040" t="s">
        <v>384</v>
      </c>
      <c r="E2" s="1040" t="s">
        <v>385</v>
      </c>
      <c r="F2" s="1040" t="s">
        <v>386</v>
      </c>
      <c r="G2" s="2388" t="s">
        <v>387</v>
      </c>
      <c r="H2" s="2388"/>
      <c r="I2" s="2388"/>
    </row>
    <row r="3" spans="1:30" x14ac:dyDescent="0.25">
      <c r="A3" s="2383" t="str">
        <f>'Семестровка уск виправлено'!C11</f>
        <v>Іноземна мова (за професійним спрямуванням) / Соціологія</v>
      </c>
      <c r="B3" s="2383"/>
      <c r="C3" s="2383"/>
      <c r="D3" s="2383"/>
      <c r="E3" s="2383"/>
      <c r="F3" s="2383"/>
      <c r="G3" s="2383"/>
      <c r="H3" s="2383"/>
      <c r="I3" s="2383"/>
      <c r="AD3" s="1136" t="s">
        <v>416</v>
      </c>
    </row>
    <row r="4" spans="1:30" x14ac:dyDescent="0.25">
      <c r="A4" s="1156" t="s">
        <v>391</v>
      </c>
      <c r="B4" s="1156"/>
      <c r="C4" s="1157">
        <f>'Семестровка уск виправлено'!L11</f>
        <v>2</v>
      </c>
      <c r="D4" s="1157">
        <f>'Семестровка уск виправлено'!H11</f>
        <v>15</v>
      </c>
      <c r="E4" s="1157">
        <f>'Семестровка уск виправлено'!I11</f>
        <v>0</v>
      </c>
      <c r="F4" s="1157">
        <f>'Семестровка уск виправлено'!J11</f>
        <v>15</v>
      </c>
      <c r="G4" s="1156"/>
      <c r="H4" s="1156"/>
      <c r="I4" s="1158" t="str">
        <f>'Семестровка уск виправлено'!M11</f>
        <v>З</v>
      </c>
      <c r="AC4" s="1038" t="str">
        <f>'Семестровка уск виправлено'!O11</f>
        <v>МП/М</v>
      </c>
    </row>
    <row r="5" spans="1:30" x14ac:dyDescent="0.25">
      <c r="A5" s="1156" t="s">
        <v>416</v>
      </c>
      <c r="B5" s="1156"/>
      <c r="C5" s="1157"/>
      <c r="D5" s="1157"/>
      <c r="E5" s="1157"/>
      <c r="F5" s="1157"/>
      <c r="G5" s="1156"/>
      <c r="H5" s="1156"/>
      <c r="I5" s="1158"/>
    </row>
    <row r="6" spans="1:30" x14ac:dyDescent="0.25">
      <c r="A6" s="2383" t="str">
        <f>'Семестровка уск виправлено'!C13</f>
        <v>Фізичне виховання</v>
      </c>
      <c r="B6" s="2383"/>
      <c r="C6" s="2383"/>
      <c r="D6" s="2383"/>
      <c r="E6" s="2383"/>
      <c r="F6" s="2383"/>
      <c r="G6" s="2383"/>
      <c r="H6" s="2383"/>
      <c r="I6" s="2383"/>
    </row>
    <row r="7" spans="1:30" x14ac:dyDescent="0.25">
      <c r="A7" s="1156" t="s">
        <v>391</v>
      </c>
      <c r="B7" s="1156"/>
      <c r="C7" s="1157" t="str">
        <f>'Семестровка уск виправлено'!L13</f>
        <v>2+с*</v>
      </c>
      <c r="D7" s="1157">
        <f>'Семестровка уск виправлено'!H13</f>
        <v>0</v>
      </c>
      <c r="E7" s="1157">
        <f>'Семестровка уск виправлено'!I13</f>
        <v>0</v>
      </c>
      <c r="F7" s="1157">
        <f>'Семестровка уск виправлено'!J13</f>
        <v>30</v>
      </c>
      <c r="G7" s="1156"/>
      <c r="H7" s="1156"/>
      <c r="I7" s="1158" t="str">
        <f>'Семестровка уск виправлено'!M13</f>
        <v>З</v>
      </c>
      <c r="AC7" s="1038" t="str">
        <f>'Семестровка уск виправлено'!O13</f>
        <v>ФВ</v>
      </c>
    </row>
    <row r="8" spans="1:30" x14ac:dyDescent="0.25">
      <c r="A8" s="1156" t="s">
        <v>416</v>
      </c>
      <c r="B8" s="1156"/>
      <c r="C8" s="1157"/>
      <c r="D8" s="1157"/>
      <c r="E8" s="1157"/>
      <c r="F8" s="1157"/>
      <c r="G8" s="1156"/>
      <c r="H8" s="1156"/>
      <c r="I8" s="1158"/>
    </row>
    <row r="9" spans="1:30" x14ac:dyDescent="0.25">
      <c r="A9" s="2383" t="str">
        <f>'Семестровка уск виправлено'!C19</f>
        <v>Історія української культури</v>
      </c>
      <c r="B9" s="2383"/>
      <c r="C9" s="2383"/>
      <c r="D9" s="2383"/>
      <c r="E9" s="2383"/>
      <c r="F9" s="2383"/>
      <c r="G9" s="2383"/>
      <c r="H9" s="2383"/>
      <c r="I9" s="2383"/>
    </row>
    <row r="10" spans="1:30" x14ac:dyDescent="0.25">
      <c r="A10" s="1156" t="s">
        <v>391</v>
      </c>
      <c r="B10" s="1156"/>
      <c r="C10" s="1157">
        <f>'Семестровка уск виправлено'!L19</f>
        <v>2</v>
      </c>
      <c r="D10" s="1157">
        <f>'Семестровка уск виправлено'!H19</f>
        <v>15</v>
      </c>
      <c r="E10" s="1157">
        <f>'Семестровка уск виправлено'!I19</f>
        <v>0</v>
      </c>
      <c r="F10" s="1157">
        <f>'Семестровка уск виправлено'!J19</f>
        <v>15</v>
      </c>
      <c r="G10" s="1156"/>
      <c r="H10" s="1156"/>
      <c r="I10" s="1158" t="str">
        <f>'Семестровка уск виправлено'!M19</f>
        <v>З</v>
      </c>
      <c r="AC10" s="1038" t="str">
        <f>'Семестровка уск виправлено'!O19</f>
        <v>Г</v>
      </c>
    </row>
    <row r="11" spans="1:30" x14ac:dyDescent="0.25">
      <c r="A11" s="1156" t="s">
        <v>416</v>
      </c>
      <c r="B11" s="1156"/>
      <c r="C11" s="1157"/>
      <c r="D11" s="1157"/>
      <c r="E11" s="1157"/>
      <c r="F11" s="1157"/>
      <c r="G11" s="1156"/>
      <c r="H11" s="1156"/>
      <c r="I11" s="1158"/>
    </row>
    <row r="12" spans="1:30" x14ac:dyDescent="0.25">
      <c r="A12" s="2383" t="str">
        <f>'Семестровка уск виправлено'!C23</f>
        <v>Вища математика</v>
      </c>
      <c r="B12" s="2383"/>
      <c r="C12" s="2383"/>
      <c r="D12" s="2383"/>
      <c r="E12" s="2383"/>
      <c r="F12" s="2383"/>
      <c r="G12" s="2383"/>
      <c r="H12" s="2383"/>
      <c r="I12" s="2383"/>
    </row>
    <row r="13" spans="1:30" x14ac:dyDescent="0.25">
      <c r="A13" s="1156" t="s">
        <v>391</v>
      </c>
      <c r="B13" s="1156"/>
      <c r="C13" s="1157">
        <f>'Семестровка уск виправлено'!L23</f>
        <v>2</v>
      </c>
      <c r="D13" s="1157">
        <f>'Семестровка уск виправлено'!H23</f>
        <v>15</v>
      </c>
      <c r="E13" s="1157">
        <f>'Семестровка уск виправлено'!I23</f>
        <v>0</v>
      </c>
      <c r="F13" s="1157">
        <f>'Семестровка уск виправлено'!J23</f>
        <v>15</v>
      </c>
      <c r="G13" s="1156"/>
      <c r="H13" s="1156"/>
      <c r="I13" s="1158" t="str">
        <f>'Семестровка уск виправлено'!M23</f>
        <v>З</v>
      </c>
      <c r="AC13" s="1038" t="str">
        <f>'Семестровка уск виправлено'!O23</f>
        <v>ВМ</v>
      </c>
    </row>
    <row r="14" spans="1:30" x14ac:dyDescent="0.25">
      <c r="A14" s="1156" t="s">
        <v>416</v>
      </c>
      <c r="B14" s="1156"/>
      <c r="C14" s="1157"/>
      <c r="D14" s="1157"/>
      <c r="E14" s="1157"/>
      <c r="F14" s="1157"/>
      <c r="G14" s="1156"/>
      <c r="H14" s="1156"/>
      <c r="I14" s="1158"/>
    </row>
    <row r="15" spans="1:30" x14ac:dyDescent="0.25">
      <c r="A15" s="2383" t="str">
        <f>'Семестровка уск виправлено'!C25</f>
        <v xml:space="preserve">Гроші та кредит </v>
      </c>
      <c r="B15" s="2383"/>
      <c r="C15" s="2383"/>
      <c r="D15" s="2383"/>
      <c r="E15" s="2383"/>
      <c r="F15" s="2383"/>
      <c r="G15" s="2383"/>
      <c r="H15" s="2383"/>
      <c r="I15" s="2383"/>
    </row>
    <row r="16" spans="1:30" x14ac:dyDescent="0.25">
      <c r="A16" s="1156" t="s">
        <v>391</v>
      </c>
      <c r="B16" s="1156"/>
      <c r="C16" s="1157">
        <f>'Семестровка уск виправлено'!L25</f>
        <v>3</v>
      </c>
      <c r="D16" s="1157">
        <f>'Семестровка уск виправлено'!H25</f>
        <v>30</v>
      </c>
      <c r="E16" s="1157">
        <f>'Семестровка уск виправлено'!I25</f>
        <v>0</v>
      </c>
      <c r="F16" s="1157">
        <f>'Семестровка уск виправлено'!J25</f>
        <v>15</v>
      </c>
      <c r="G16" s="1156"/>
      <c r="H16" s="1156"/>
      <c r="I16" s="1158" t="str">
        <f>'Семестровка уск виправлено'!M25</f>
        <v>І</v>
      </c>
      <c r="AC16" s="1038" t="str">
        <f>'Семестровка уск виправлено'!O25</f>
        <v>ФБСП</v>
      </c>
    </row>
    <row r="17" spans="1:29" x14ac:dyDescent="0.25">
      <c r="A17" s="1156" t="s">
        <v>416</v>
      </c>
      <c r="B17" s="1156"/>
      <c r="C17" s="1157"/>
      <c r="D17" s="1157"/>
      <c r="E17" s="1157"/>
      <c r="F17" s="1157"/>
      <c r="G17" s="1156"/>
      <c r="H17" s="1156"/>
      <c r="I17" s="1158"/>
    </row>
    <row r="18" spans="1:29" x14ac:dyDescent="0.25">
      <c r="A18" s="2383" t="str">
        <f>'Семестровка уск виправлено'!C27</f>
        <v>Фінанси</v>
      </c>
      <c r="B18" s="2383"/>
      <c r="C18" s="2383"/>
      <c r="D18" s="2383"/>
      <c r="E18" s="2383"/>
      <c r="F18" s="2383"/>
      <c r="G18" s="2383"/>
      <c r="H18" s="2383"/>
      <c r="I18" s="2383"/>
    </row>
    <row r="19" spans="1:29" x14ac:dyDescent="0.25">
      <c r="A19" s="1156" t="s">
        <v>391</v>
      </c>
      <c r="B19" s="1156"/>
      <c r="C19" s="1157">
        <f>'Семестровка уск виправлено'!L27</f>
        <v>3</v>
      </c>
      <c r="D19" s="1157">
        <f>'Семестровка уск виправлено'!H27</f>
        <v>15</v>
      </c>
      <c r="E19" s="1157">
        <f>'Семестровка уск виправлено'!I27</f>
        <v>0</v>
      </c>
      <c r="F19" s="1157">
        <f>'Семестровка уск виправлено'!J27</f>
        <v>15</v>
      </c>
      <c r="G19" s="1156"/>
      <c r="H19" s="1156"/>
      <c r="I19" s="1158" t="str">
        <f>'Семестровка уск виправлено'!M27</f>
        <v>І</v>
      </c>
      <c r="AC19" s="1038" t="str">
        <f>'Семестровка уск виправлено'!O27</f>
        <v>ФБСП</v>
      </c>
    </row>
    <row r="20" spans="1:29" x14ac:dyDescent="0.25">
      <c r="A20" s="1156" t="s">
        <v>416</v>
      </c>
      <c r="B20" s="1156"/>
      <c r="C20" s="1157"/>
      <c r="D20" s="1157"/>
      <c r="E20" s="1157"/>
      <c r="F20" s="1157"/>
      <c r="G20" s="1156"/>
      <c r="H20" s="1156"/>
      <c r="I20" s="1158"/>
    </row>
    <row r="21" spans="1:29" x14ac:dyDescent="0.25">
      <c r="A21" s="2383" t="str">
        <f>'Семестровка уск виправлено'!C29</f>
        <v>Інформатика</v>
      </c>
      <c r="B21" s="2383"/>
      <c r="C21" s="2383"/>
      <c r="D21" s="2383"/>
      <c r="E21" s="2383"/>
      <c r="F21" s="2383"/>
      <c r="G21" s="2383"/>
      <c r="H21" s="2383"/>
      <c r="I21" s="2383"/>
    </row>
    <row r="22" spans="1:29" x14ac:dyDescent="0.25">
      <c r="A22" s="1156" t="s">
        <v>391</v>
      </c>
      <c r="B22" s="1156"/>
      <c r="C22" s="1157">
        <f>'Семестровка уск виправлено'!L29</f>
        <v>1</v>
      </c>
      <c r="D22" s="1157">
        <f>'Семестровка уск виправлено'!H29</f>
        <v>8</v>
      </c>
      <c r="E22" s="1157">
        <f>'Семестровка уск виправлено'!I29</f>
        <v>0</v>
      </c>
      <c r="F22" s="1157">
        <f>'Семестровка уск виправлено'!J29</f>
        <v>7</v>
      </c>
      <c r="G22" s="1156"/>
      <c r="H22" s="1156"/>
      <c r="I22" s="1158" t="str">
        <f>'Семестровка уск виправлено'!M29</f>
        <v>З</v>
      </c>
      <c r="AC22" s="1038" t="str">
        <f>'Семестровка уск виправлено'!O29</f>
        <v>Г</v>
      </c>
    </row>
    <row r="23" spans="1:29" x14ac:dyDescent="0.25">
      <c r="A23" s="1156" t="s">
        <v>416</v>
      </c>
      <c r="B23" s="1156"/>
      <c r="C23" s="1157"/>
      <c r="D23" s="1157"/>
      <c r="E23" s="1157"/>
      <c r="F23" s="1157"/>
      <c r="G23" s="1156"/>
      <c r="H23" s="1156"/>
      <c r="I23" s="1158"/>
    </row>
    <row r="24" spans="1:29" x14ac:dyDescent="0.25">
      <c r="A24" s="2383" t="str">
        <f>'Семестровка уск виправлено'!C31</f>
        <v>Вступ до навчального процесу</v>
      </c>
      <c r="B24" s="2383"/>
      <c r="C24" s="2383"/>
      <c r="D24" s="2383"/>
      <c r="E24" s="2383"/>
      <c r="F24" s="2383"/>
      <c r="G24" s="2383"/>
      <c r="H24" s="2383"/>
      <c r="I24" s="2383"/>
    </row>
    <row r="25" spans="1:29" x14ac:dyDescent="0.25">
      <c r="A25" s="1156" t="s">
        <v>391</v>
      </c>
      <c r="B25" s="1156"/>
      <c r="C25" s="1157">
        <f>'Семестровка уск виправлено'!L31</f>
        <v>1</v>
      </c>
      <c r="D25" s="1157">
        <f>'Семестровка уск виправлено'!H31</f>
        <v>8</v>
      </c>
      <c r="E25" s="1157">
        <f>'Семестровка уск виправлено'!I31</f>
        <v>0</v>
      </c>
      <c r="F25" s="1157">
        <f>'Семестровка уск виправлено'!J31</f>
        <v>7</v>
      </c>
      <c r="G25" s="1156"/>
      <c r="H25" s="1156"/>
      <c r="I25" s="1158" t="str">
        <f>'Семестровка уск виправлено'!M31</f>
        <v>З</v>
      </c>
      <c r="AC25" s="1038" t="str">
        <f>'Семестровка уск виправлено'!O31</f>
        <v>М</v>
      </c>
    </row>
    <row r="26" spans="1:29" x14ac:dyDescent="0.25">
      <c r="A26" s="1156" t="s">
        <v>416</v>
      </c>
      <c r="B26" s="1156"/>
      <c r="C26" s="1157"/>
      <c r="D26" s="1157"/>
      <c r="E26" s="1157"/>
      <c r="F26" s="1157"/>
      <c r="G26" s="1156"/>
      <c r="H26" s="1156"/>
      <c r="I26" s="1158"/>
    </row>
    <row r="27" spans="1:29" x14ac:dyDescent="0.25">
      <c r="A27" s="2383" t="str">
        <f>'Семестровка уск виправлено'!C33</f>
        <v>Філософія</v>
      </c>
      <c r="B27" s="2383"/>
      <c r="C27" s="2383"/>
      <c r="D27" s="2383"/>
      <c r="E27" s="2383"/>
      <c r="F27" s="2383"/>
      <c r="G27" s="2383"/>
      <c r="H27" s="2383"/>
      <c r="I27" s="2383"/>
    </row>
    <row r="28" spans="1:29" x14ac:dyDescent="0.25">
      <c r="A28" s="1156" t="s">
        <v>391</v>
      </c>
      <c r="B28" s="1156"/>
      <c r="C28" s="1157">
        <f>'Семестровка уск виправлено'!L33</f>
        <v>1.4666666666666666</v>
      </c>
      <c r="D28" s="1157">
        <f>'Семестровка уск виправлено'!H33</f>
        <v>15</v>
      </c>
      <c r="E28" s="1157">
        <f>'Семестровка уск виправлено'!I33</f>
        <v>0</v>
      </c>
      <c r="F28" s="1157">
        <f>'Семестровка уск виправлено'!J33</f>
        <v>7</v>
      </c>
      <c r="G28" s="1156"/>
      <c r="H28" s="1156"/>
      <c r="I28" s="1158" t="str">
        <f>'Семестровка уск виправлено'!M33</f>
        <v>З</v>
      </c>
      <c r="AC28" s="1038" t="str">
        <f>'Семестровка уск виправлено'!O33</f>
        <v>Г</v>
      </c>
    </row>
    <row r="29" spans="1:29" x14ac:dyDescent="0.25">
      <c r="A29" s="1156" t="s">
        <v>416</v>
      </c>
      <c r="B29" s="1156"/>
      <c r="C29" s="1157"/>
      <c r="D29" s="1157"/>
      <c r="E29" s="1157"/>
      <c r="F29" s="1157"/>
      <c r="G29" s="1156"/>
      <c r="H29" s="1156"/>
      <c r="I29" s="1158"/>
    </row>
    <row r="30" spans="1:29" x14ac:dyDescent="0.25">
      <c r="A30" s="2383" t="str">
        <f>'Семестровка уск виправлено'!C39</f>
        <v>Основи економічної теорії</v>
      </c>
      <c r="B30" s="2383"/>
      <c r="C30" s="2383"/>
      <c r="D30" s="2383"/>
      <c r="E30" s="2383"/>
      <c r="F30" s="2383"/>
      <c r="G30" s="2383"/>
      <c r="H30" s="2383"/>
      <c r="I30" s="2383"/>
    </row>
    <row r="31" spans="1:29" x14ac:dyDescent="0.25">
      <c r="A31" s="1156" t="s">
        <v>391</v>
      </c>
      <c r="B31" s="1156"/>
      <c r="C31" s="1157">
        <f>'Семестровка уск виправлено'!L39</f>
        <v>2</v>
      </c>
      <c r="D31" s="1157">
        <f>'Семестровка уск виправлено'!H39</f>
        <v>15</v>
      </c>
      <c r="E31" s="1157">
        <f>'Семестровка уск виправлено'!I39</f>
        <v>0</v>
      </c>
      <c r="F31" s="1157">
        <f>'Семестровка уск виправлено'!J39</f>
        <v>15</v>
      </c>
      <c r="G31" s="1156"/>
      <c r="H31" s="1156"/>
      <c r="I31" s="1158" t="str">
        <f>'Семестровка уск виправлено'!M39</f>
        <v>З</v>
      </c>
      <c r="AC31" s="1038" t="str">
        <f>'Семестровка уск виправлено'!O39</f>
        <v>М</v>
      </c>
    </row>
    <row r="32" spans="1:29" x14ac:dyDescent="0.25">
      <c r="A32" s="1156" t="s">
        <v>416</v>
      </c>
      <c r="B32" s="1156"/>
      <c r="C32" s="1157"/>
      <c r="D32" s="1157"/>
      <c r="E32" s="1157"/>
      <c r="F32" s="1157"/>
      <c r="G32" s="1156"/>
      <c r="H32" s="1156"/>
      <c r="I32" s="1158"/>
    </row>
    <row r="33" spans="1:29" x14ac:dyDescent="0.25">
      <c r="A33" s="2383" t="str">
        <f>'Семестровка уск виправлено'!C41</f>
        <v>Мікро- та макроекономіка</v>
      </c>
      <c r="B33" s="2383"/>
      <c r="C33" s="2383"/>
      <c r="D33" s="2383"/>
      <c r="E33" s="2383"/>
      <c r="F33" s="2383"/>
      <c r="G33" s="2383"/>
      <c r="H33" s="2383"/>
      <c r="I33" s="2383"/>
    </row>
    <row r="34" spans="1:29" x14ac:dyDescent="0.25">
      <c r="A34" s="1156" t="s">
        <v>391</v>
      </c>
      <c r="B34" s="1156"/>
      <c r="C34" s="1157">
        <f>'Семестровка уск виправлено'!L41</f>
        <v>4</v>
      </c>
      <c r="D34" s="1157">
        <f>'Семестровка уск виправлено'!H41</f>
        <v>30</v>
      </c>
      <c r="E34" s="1157">
        <f>'Семестровка уск виправлено'!I41</f>
        <v>0</v>
      </c>
      <c r="F34" s="1157">
        <f>'Семестровка уск виправлено'!J41</f>
        <v>30</v>
      </c>
      <c r="G34" s="1156"/>
      <c r="H34" s="1156"/>
      <c r="I34" s="1158" t="str">
        <f>'Семестровка уск виправлено'!M41</f>
        <v>ДЗ</v>
      </c>
      <c r="AC34" s="1038" t="str">
        <f>'Семестровка уск виправлено'!O41</f>
        <v>М</v>
      </c>
    </row>
    <row r="35" spans="1:29" x14ac:dyDescent="0.25">
      <c r="A35" s="1156" t="s">
        <v>416</v>
      </c>
      <c r="B35" s="1156"/>
      <c r="C35" s="1157"/>
      <c r="D35" s="1157"/>
      <c r="E35" s="1157"/>
      <c r="F35" s="1157"/>
      <c r="G35" s="1156"/>
      <c r="H35" s="1156"/>
      <c r="I35" s="1158"/>
    </row>
    <row r="36" spans="1:29" x14ac:dyDescent="0.25">
      <c r="A36" s="2383" t="str">
        <f>'Семестровка уск виправлено'!C43</f>
        <v>Регіоналістика</v>
      </c>
      <c r="B36" s="2383"/>
      <c r="C36" s="2383"/>
      <c r="D36" s="2383"/>
      <c r="E36" s="2383"/>
      <c r="F36" s="2383"/>
      <c r="G36" s="2383"/>
      <c r="H36" s="2383"/>
      <c r="I36" s="2383"/>
    </row>
    <row r="37" spans="1:29" x14ac:dyDescent="0.25">
      <c r="A37" s="1156" t="s">
        <v>391</v>
      </c>
      <c r="B37" s="1156"/>
      <c r="C37" s="1157">
        <f>'Семестровка уск виправлено'!L43</f>
        <v>4</v>
      </c>
      <c r="D37" s="1157">
        <f>'Семестровка уск виправлено'!H43</f>
        <v>30</v>
      </c>
      <c r="E37" s="1157">
        <f>'Семестровка уск виправлено'!I43</f>
        <v>0</v>
      </c>
      <c r="F37" s="1157">
        <f>'Семестровка уск виправлено'!J43</f>
        <v>30</v>
      </c>
      <c r="G37" s="1156"/>
      <c r="H37" s="1156"/>
      <c r="I37" s="1158" t="str">
        <f>'Семестровка уск виправлено'!M43</f>
        <v>ДЗ</v>
      </c>
      <c r="AC37" s="1038" t="str">
        <f>'Семестровка уск виправлено'!O43</f>
        <v>ФБСП</v>
      </c>
    </row>
    <row r="38" spans="1:29" x14ac:dyDescent="0.25">
      <c r="A38" s="1156" t="s">
        <v>416</v>
      </c>
      <c r="B38" s="1156"/>
      <c r="C38" s="1157"/>
      <c r="D38" s="1157"/>
      <c r="E38" s="1157"/>
      <c r="F38" s="1157"/>
      <c r="G38" s="1156"/>
      <c r="H38" s="1156"/>
      <c r="I38" s="1158"/>
    </row>
    <row r="39" spans="1:29" x14ac:dyDescent="0.25">
      <c r="A39" s="2383" t="str">
        <f>'Семестровка уск виправлено'!C45</f>
        <v>Економіка підприємства</v>
      </c>
      <c r="B39" s="2383"/>
      <c r="C39" s="2383"/>
      <c r="D39" s="2383"/>
      <c r="E39" s="2383"/>
      <c r="F39" s="2383"/>
      <c r="G39" s="2383"/>
      <c r="H39" s="2383"/>
      <c r="I39" s="2383"/>
    </row>
    <row r="40" spans="1:29" x14ac:dyDescent="0.25">
      <c r="A40" s="1156" t="s">
        <v>391</v>
      </c>
      <c r="B40" s="1156"/>
      <c r="C40" s="1157">
        <f>'Семестровка уск виправлено'!L45</f>
        <v>3</v>
      </c>
      <c r="D40" s="1157">
        <f>'Семестровка уск виправлено'!H45</f>
        <v>30</v>
      </c>
      <c r="E40" s="1157">
        <f>'Семестровка уск виправлено'!I45</f>
        <v>0</v>
      </c>
      <c r="F40" s="1157">
        <f>'Семестровка уск виправлено'!J45</f>
        <v>15</v>
      </c>
      <c r="G40" s="1156"/>
      <c r="H40" s="1156"/>
      <c r="I40" s="1158" t="str">
        <f>'Семестровка уск виправлено'!M45</f>
        <v>З</v>
      </c>
      <c r="AC40" s="1038" t="str">
        <f>'Семестровка уск виправлено'!O45</f>
        <v>ЕП</v>
      </c>
    </row>
    <row r="41" spans="1:29" x14ac:dyDescent="0.25">
      <c r="A41" s="1156" t="s">
        <v>416</v>
      </c>
      <c r="B41" s="1159"/>
      <c r="C41" s="1160"/>
      <c r="D41" s="1160"/>
      <c r="E41" s="1160"/>
      <c r="F41" s="1160"/>
      <c r="G41" s="1159"/>
      <c r="H41" s="1161"/>
      <c r="I41" s="1162"/>
    </row>
    <row r="42" spans="1:29" x14ac:dyDescent="0.25">
      <c r="A42" s="1136"/>
      <c r="B42" s="1047"/>
      <c r="C42" s="1048"/>
      <c r="D42" s="1048"/>
      <c r="E42" s="1048"/>
      <c r="F42" s="1048"/>
      <c r="G42" s="1047"/>
      <c r="H42" s="1046"/>
      <c r="I42" s="1049"/>
    </row>
    <row r="43" spans="1:29" x14ac:dyDescent="0.25">
      <c r="A43" s="1136"/>
      <c r="B43" s="1047"/>
      <c r="C43" s="1048"/>
      <c r="D43" s="1048"/>
      <c r="E43" s="1048"/>
      <c r="F43" s="1048"/>
      <c r="G43" s="1047"/>
      <c r="H43" s="1046"/>
      <c r="I43" s="1049"/>
    </row>
    <row r="44" spans="1:29" x14ac:dyDescent="0.25">
      <c r="A44" s="1136"/>
      <c r="B44" s="1047"/>
      <c r="C44" s="1048"/>
      <c r="D44" s="1048"/>
      <c r="E44" s="1048"/>
      <c r="F44" s="1048"/>
      <c r="G44" s="1047"/>
      <c r="H44" s="1046"/>
      <c r="I44" s="1049"/>
    </row>
    <row r="45" spans="1:29" x14ac:dyDescent="0.25">
      <c r="A45" s="1136"/>
      <c r="B45" s="1047"/>
      <c r="C45" s="1048"/>
      <c r="D45" s="1048"/>
      <c r="E45" s="1048"/>
      <c r="F45" s="1048"/>
      <c r="G45" s="1047"/>
      <c r="H45" s="1046"/>
      <c r="I45" s="1049"/>
    </row>
    <row r="46" spans="1:29" x14ac:dyDescent="0.25">
      <c r="A46" s="1045"/>
      <c r="B46" s="1050"/>
      <c r="C46" s="1050"/>
      <c r="D46" s="1050"/>
      <c r="E46" s="1050"/>
      <c r="F46" s="1050"/>
      <c r="G46" s="1050"/>
      <c r="H46" s="1050"/>
      <c r="I46" s="1050"/>
    </row>
    <row r="47" spans="1:29" x14ac:dyDescent="0.25">
      <c r="A47" s="2381"/>
      <c r="B47" s="2381"/>
      <c r="C47" s="2381"/>
      <c r="D47" s="2381"/>
      <c r="E47" s="2381"/>
      <c r="F47" s="2381"/>
      <c r="G47" s="2381"/>
      <c r="H47" s="2381"/>
      <c r="I47" s="2381"/>
    </row>
    <row r="48" spans="1:29" x14ac:dyDescent="0.25">
      <c r="A48" s="1043"/>
      <c r="B48" s="1041"/>
      <c r="C48" s="1042"/>
      <c r="D48" s="1042"/>
      <c r="E48" s="1042"/>
      <c r="F48" s="1042"/>
      <c r="G48" s="1041"/>
      <c r="H48" s="1043"/>
      <c r="I48" s="1044"/>
    </row>
    <row r="49" spans="1:30" x14ac:dyDescent="0.25">
      <c r="A49" s="1043"/>
      <c r="B49" s="1041"/>
      <c r="C49" s="1042"/>
      <c r="D49" s="1042"/>
      <c r="E49" s="1042"/>
      <c r="F49" s="1042"/>
      <c r="G49" s="1041"/>
      <c r="H49" s="1043"/>
      <c r="I49" s="1044"/>
    </row>
    <row r="50" spans="1:30" x14ac:dyDescent="0.25">
      <c r="A50" s="2383" t="str">
        <f>'Семестровка уск виправлено'!C57</f>
        <v>Іноземна мова (за професійним спрямуванням) / Психологія управління</v>
      </c>
      <c r="B50" s="2383"/>
      <c r="C50" s="2383"/>
      <c r="D50" s="2383"/>
      <c r="E50" s="2383"/>
      <c r="F50" s="2383"/>
      <c r="G50" s="2383"/>
      <c r="H50" s="2383"/>
      <c r="I50" s="2383"/>
    </row>
    <row r="51" spans="1:30" ht="30.75" customHeight="1" x14ac:dyDescent="0.25">
      <c r="A51" s="1163" t="s">
        <v>496</v>
      </c>
      <c r="B51" s="1164"/>
      <c r="C51" s="1165">
        <f>'Семестровка уск виправлено'!L57</f>
        <v>2</v>
      </c>
      <c r="D51" s="1165">
        <f>'Семестровка уск виправлено'!H57</f>
        <v>0</v>
      </c>
      <c r="E51" s="1165">
        <f>'Семестровка уск виправлено'!I57</f>
        <v>0</v>
      </c>
      <c r="F51" s="1165">
        <f>'Семестровка уск виправлено'!J57</f>
        <v>18</v>
      </c>
      <c r="G51" s="1164"/>
      <c r="H51" s="1163"/>
      <c r="I51" s="1158" t="str">
        <f>'Семестровка уск виправлено'!M57</f>
        <v>З</v>
      </c>
      <c r="J51" s="1135"/>
      <c r="K51" s="1135"/>
      <c r="L51" s="1135"/>
      <c r="M51" s="1135"/>
      <c r="N51" s="1135"/>
      <c r="O51" s="1135"/>
      <c r="P51" s="1135"/>
      <c r="Q51" s="1135"/>
      <c r="R51" s="1135"/>
      <c r="S51" s="1135"/>
      <c r="T51" s="1135"/>
      <c r="U51" s="1135"/>
      <c r="V51" s="1135"/>
      <c r="W51" s="1135"/>
      <c r="X51" s="1135"/>
      <c r="Y51" s="1135"/>
      <c r="Z51" s="1135"/>
      <c r="AA51" s="1135"/>
      <c r="AB51" s="1135"/>
      <c r="AC51" s="1135" t="str">
        <f>'Семестровка уск виправлено'!O57</f>
        <v>МП/М</v>
      </c>
      <c r="AD51" s="1135" t="str">
        <f>'Семестровка уск виправлено'!P57</f>
        <v>2а</v>
      </c>
    </row>
    <row r="52" spans="1:30" ht="30.75" customHeight="1" x14ac:dyDescent="0.25">
      <c r="A52" s="1156" t="s">
        <v>416</v>
      </c>
      <c r="B52" s="1164"/>
      <c r="C52" s="1165"/>
      <c r="D52" s="1165"/>
      <c r="E52" s="1165"/>
      <c r="F52" s="1165"/>
      <c r="G52" s="1164"/>
      <c r="H52" s="1163"/>
      <c r="I52" s="1158"/>
      <c r="J52" s="1135"/>
      <c r="K52" s="1135"/>
      <c r="L52" s="1135"/>
      <c r="M52" s="1135"/>
      <c r="N52" s="1135"/>
      <c r="O52" s="1135"/>
      <c r="P52" s="1135"/>
      <c r="Q52" s="1135"/>
      <c r="R52" s="1135"/>
      <c r="S52" s="1135"/>
      <c r="T52" s="1135"/>
      <c r="U52" s="1135"/>
      <c r="V52" s="1135"/>
      <c r="W52" s="1135"/>
      <c r="X52" s="1135"/>
      <c r="Y52" s="1135"/>
      <c r="Z52" s="1135"/>
      <c r="AA52" s="1135"/>
      <c r="AB52" s="1135"/>
      <c r="AC52" s="1135"/>
      <c r="AD52" s="1135"/>
    </row>
    <row r="53" spans="1:30" x14ac:dyDescent="0.25">
      <c r="A53" s="2383" t="str">
        <f>'Семестровка уск виправлено'!C59</f>
        <v>Економіко-математичні методи та моделі</v>
      </c>
      <c r="B53" s="2383"/>
      <c r="C53" s="2383"/>
      <c r="D53" s="2383"/>
      <c r="E53" s="2383"/>
      <c r="F53" s="2383"/>
      <c r="G53" s="2383"/>
      <c r="H53" s="2383"/>
      <c r="I53" s="2383"/>
    </row>
    <row r="54" spans="1:30" x14ac:dyDescent="0.25">
      <c r="A54" s="1163" t="s">
        <v>496</v>
      </c>
      <c r="B54" s="1164"/>
      <c r="C54" s="1165">
        <f>'Семестровка уск виправлено'!L59</f>
        <v>4</v>
      </c>
      <c r="D54" s="1165">
        <f>'Семестровка уск виправлено'!H59</f>
        <v>18</v>
      </c>
      <c r="E54" s="1165">
        <f>'Семестровка уск виправлено'!I59</f>
        <v>0</v>
      </c>
      <c r="F54" s="1165">
        <f>'Семестровка уск виправлено'!J59</f>
        <v>18</v>
      </c>
      <c r="G54" s="1164"/>
      <c r="H54" s="1163"/>
      <c r="I54" s="1158" t="str">
        <f>'Семестровка уск виправлено'!M59</f>
        <v>З</v>
      </c>
      <c r="J54" s="1135"/>
      <c r="K54" s="1135"/>
      <c r="L54" s="1135"/>
      <c r="M54" s="1135"/>
      <c r="N54" s="1135"/>
      <c r="O54" s="1135"/>
      <c r="P54" s="1135"/>
      <c r="Q54" s="1135"/>
      <c r="R54" s="1135"/>
      <c r="S54" s="1135"/>
      <c r="T54" s="1135"/>
      <c r="U54" s="1135"/>
      <c r="V54" s="1135"/>
      <c r="W54" s="1135"/>
      <c r="X54" s="1135"/>
      <c r="Y54" s="1135"/>
      <c r="Z54" s="1135"/>
      <c r="AA54" s="1135"/>
      <c r="AB54" s="1135"/>
      <c r="AC54" s="1135" t="str">
        <f>'Семестровка уск виправлено'!O59</f>
        <v>ВМ</v>
      </c>
      <c r="AD54" s="1038" t="str">
        <f>'Семестровка уск виправлено'!P59</f>
        <v>2а</v>
      </c>
    </row>
    <row r="55" spans="1:30" x14ac:dyDescent="0.25">
      <c r="A55" s="1156" t="s">
        <v>416</v>
      </c>
      <c r="B55" s="1164"/>
      <c r="C55" s="1165"/>
      <c r="D55" s="1165"/>
      <c r="E55" s="1165"/>
      <c r="F55" s="1165"/>
      <c r="G55" s="1164"/>
      <c r="H55" s="1163"/>
      <c r="I55" s="1158"/>
      <c r="J55" s="1135"/>
      <c r="K55" s="1135"/>
      <c r="L55" s="1135"/>
      <c r="M55" s="1135"/>
      <c r="N55" s="1135"/>
      <c r="O55" s="1135"/>
      <c r="P55" s="1135"/>
      <c r="Q55" s="1135"/>
      <c r="R55" s="1135"/>
      <c r="S55" s="1135"/>
      <c r="T55" s="1135"/>
      <c r="U55" s="1135"/>
      <c r="V55" s="1135"/>
      <c r="W55" s="1135"/>
      <c r="X55" s="1135"/>
      <c r="Y55" s="1135"/>
      <c r="Z55" s="1135"/>
      <c r="AA55" s="1135"/>
      <c r="AB55" s="1135"/>
      <c r="AC55" s="1135"/>
    </row>
    <row r="56" spans="1:30" x14ac:dyDescent="0.25">
      <c r="A56" s="2383" t="str">
        <f>'Семестровка уск виправлено'!C61</f>
        <v>Фізичне виховання</v>
      </c>
      <c r="B56" s="2383"/>
      <c r="C56" s="2383"/>
      <c r="D56" s="2383"/>
      <c r="E56" s="2383"/>
      <c r="F56" s="2383"/>
      <c r="G56" s="2383"/>
      <c r="H56" s="2383"/>
      <c r="I56" s="2383"/>
    </row>
    <row r="57" spans="1:30" x14ac:dyDescent="0.25">
      <c r="A57" s="1163" t="s">
        <v>496</v>
      </c>
      <c r="B57" s="1164"/>
      <c r="C57" s="1165" t="str">
        <f>'Семестровка уск виправлено'!L61</f>
        <v>2+с*</v>
      </c>
      <c r="D57" s="1165">
        <f>'Семестровка уск виправлено'!H61</f>
        <v>0</v>
      </c>
      <c r="E57" s="1165">
        <f>'Семестровка уск виправлено'!I61</f>
        <v>0</v>
      </c>
      <c r="F57" s="1165">
        <f>'Семестровка уск виправлено'!J61</f>
        <v>36</v>
      </c>
      <c r="G57" s="1164"/>
      <c r="H57" s="1163"/>
      <c r="I57" s="1158" t="str">
        <f>'Семестровка уск виправлено'!M61</f>
        <v>З</v>
      </c>
      <c r="J57" s="1135"/>
      <c r="K57" s="1135"/>
      <c r="L57" s="1135"/>
      <c r="M57" s="1135"/>
      <c r="N57" s="1135"/>
      <c r="O57" s="1135"/>
      <c r="P57" s="1135"/>
      <c r="Q57" s="1135"/>
      <c r="R57" s="1135"/>
      <c r="S57" s="1135"/>
      <c r="T57" s="1135"/>
      <c r="U57" s="1135"/>
      <c r="V57" s="1135"/>
      <c r="W57" s="1135"/>
      <c r="X57" s="1135"/>
      <c r="Y57" s="1135"/>
      <c r="Z57" s="1135"/>
      <c r="AA57" s="1135"/>
      <c r="AB57" s="1135"/>
      <c r="AC57" s="1135" t="str">
        <f>'Семестровка уск виправлено'!O61</f>
        <v>ФВ</v>
      </c>
      <c r="AD57" s="1038" t="str">
        <f>'Семестровка уск виправлено'!P61</f>
        <v>2а,2б</v>
      </c>
    </row>
    <row r="58" spans="1:30" x14ac:dyDescent="0.25">
      <c r="A58" s="1156" t="s">
        <v>416</v>
      </c>
      <c r="B58" s="1164"/>
      <c r="C58" s="1165"/>
      <c r="D58" s="1165"/>
      <c r="E58" s="1165"/>
      <c r="F58" s="1165"/>
      <c r="G58" s="1164"/>
      <c r="H58" s="1163"/>
      <c r="I58" s="1158"/>
      <c r="J58" s="1135"/>
      <c r="K58" s="1135"/>
      <c r="L58" s="1135"/>
      <c r="M58" s="1135"/>
      <c r="N58" s="1135"/>
      <c r="O58" s="1135"/>
      <c r="P58" s="1135"/>
      <c r="Q58" s="1135"/>
      <c r="R58" s="1135"/>
      <c r="S58" s="1135"/>
      <c r="T58" s="1135"/>
      <c r="U58" s="1135"/>
      <c r="V58" s="1135"/>
      <c r="W58" s="1135"/>
      <c r="X58" s="1135"/>
      <c r="Y58" s="1135"/>
      <c r="Z58" s="1135"/>
      <c r="AA58" s="1135"/>
      <c r="AB58" s="1135"/>
      <c r="AC58" s="1135"/>
    </row>
    <row r="59" spans="1:30" x14ac:dyDescent="0.25">
      <c r="A59" s="2383" t="str">
        <f>'Семестровка уск виправлено'!C69</f>
        <v>Податкова система та оподаткування</v>
      </c>
      <c r="B59" s="2383"/>
      <c r="C59" s="2383"/>
      <c r="D59" s="2383"/>
      <c r="E59" s="2383"/>
      <c r="F59" s="2383"/>
      <c r="G59" s="2383"/>
      <c r="H59" s="2383"/>
      <c r="I59" s="2383"/>
    </row>
    <row r="60" spans="1:30" x14ac:dyDescent="0.25">
      <c r="A60" s="1163" t="s">
        <v>496</v>
      </c>
      <c r="B60" s="1164"/>
      <c r="C60" s="1165">
        <f>'Семестровка уск виправлено'!L69</f>
        <v>5</v>
      </c>
      <c r="D60" s="1165">
        <f>'Семестровка уск виправлено'!H69</f>
        <v>27</v>
      </c>
      <c r="E60" s="1165">
        <f>'Семестровка уск виправлено'!I69</f>
        <v>0</v>
      </c>
      <c r="F60" s="1165">
        <f>'Семестровка уск виправлено'!J69</f>
        <v>18</v>
      </c>
      <c r="G60" s="1164"/>
      <c r="H60" s="1163"/>
      <c r="I60" s="1158" t="str">
        <f>'Семестровка уск виправлено'!M69</f>
        <v>І</v>
      </c>
      <c r="J60" s="1135"/>
      <c r="K60" s="1135"/>
      <c r="L60" s="1135"/>
      <c r="M60" s="1135"/>
      <c r="N60" s="1135"/>
      <c r="O60" s="1135"/>
      <c r="P60" s="1135"/>
      <c r="Q60" s="1135"/>
      <c r="R60" s="1135"/>
      <c r="S60" s="1135"/>
      <c r="T60" s="1135"/>
      <c r="U60" s="1135"/>
      <c r="V60" s="1135"/>
      <c r="W60" s="1135"/>
      <c r="X60" s="1135"/>
      <c r="Y60" s="1135"/>
      <c r="Z60" s="1135"/>
      <c r="AA60" s="1135"/>
      <c r="AB60" s="1135"/>
      <c r="AC60" s="1135" t="str">
        <f>'Семестровка уск виправлено'!O69</f>
        <v>ФБСП</v>
      </c>
      <c r="AD60" s="1038" t="str">
        <f>'Семестровка уск виправлено'!P69</f>
        <v>2б</v>
      </c>
    </row>
    <row r="61" spans="1:30" x14ac:dyDescent="0.25">
      <c r="A61" s="1156" t="s">
        <v>416</v>
      </c>
      <c r="B61" s="1164"/>
      <c r="C61" s="1165"/>
      <c r="D61" s="1165"/>
      <c r="E61" s="1165"/>
      <c r="F61" s="1165"/>
      <c r="G61" s="1164"/>
      <c r="H61" s="1163"/>
      <c r="I61" s="1158"/>
      <c r="J61" s="1135"/>
      <c r="K61" s="1135"/>
      <c r="L61" s="1135"/>
      <c r="M61" s="1135"/>
      <c r="N61" s="1135"/>
      <c r="O61" s="1135"/>
      <c r="P61" s="1135"/>
      <c r="Q61" s="1135"/>
      <c r="R61" s="1135"/>
      <c r="S61" s="1135"/>
      <c r="T61" s="1135"/>
      <c r="U61" s="1135"/>
      <c r="V61" s="1135"/>
      <c r="W61" s="1135"/>
      <c r="X61" s="1135"/>
      <c r="Y61" s="1135"/>
      <c r="Z61" s="1135"/>
      <c r="AA61" s="1135"/>
      <c r="AB61" s="1135"/>
      <c r="AC61" s="1135"/>
    </row>
    <row r="62" spans="1:30" x14ac:dyDescent="0.25">
      <c r="A62" s="2383" t="str">
        <f>'Семестровка уск виправлено'!C71</f>
        <v>Тренінг "Ділова кар'єра та технологія працевлаштування"</v>
      </c>
      <c r="B62" s="2383"/>
      <c r="C62" s="2383"/>
      <c r="D62" s="2383"/>
      <c r="E62" s="2383"/>
      <c r="F62" s="2383"/>
      <c r="G62" s="2383"/>
      <c r="H62" s="2383"/>
      <c r="I62" s="2383"/>
    </row>
    <row r="63" spans="1:30" x14ac:dyDescent="0.25">
      <c r="A63" s="1163" t="s">
        <v>496</v>
      </c>
      <c r="B63" s="1164"/>
      <c r="C63" s="1165">
        <f>'Семестровка уск виправлено'!L71</f>
        <v>1</v>
      </c>
      <c r="D63" s="1165">
        <f>'Семестровка уск виправлено'!H71</f>
        <v>0</v>
      </c>
      <c r="E63" s="1165">
        <f>'Семестровка уск виправлено'!I71</f>
        <v>0</v>
      </c>
      <c r="F63" s="1165">
        <v>9</v>
      </c>
      <c r="G63" s="1164"/>
      <c r="H63" s="1163"/>
      <c r="I63" s="1158" t="str">
        <f>'Семестровка уск виправлено'!M71</f>
        <v>З</v>
      </c>
      <c r="J63" s="1135"/>
      <c r="K63" s="1135"/>
      <c r="L63" s="1135"/>
      <c r="M63" s="1135"/>
      <c r="N63" s="1135"/>
      <c r="O63" s="1135"/>
      <c r="P63" s="1135"/>
      <c r="Q63" s="1135"/>
      <c r="R63" s="1135"/>
      <c r="S63" s="1135"/>
      <c r="T63" s="1135"/>
      <c r="U63" s="1135"/>
      <c r="V63" s="1135"/>
      <c r="W63" s="1135"/>
      <c r="X63" s="1135"/>
      <c r="Y63" s="1135"/>
      <c r="Z63" s="1135"/>
      <c r="AA63" s="1135"/>
      <c r="AB63" s="1135"/>
      <c r="AC63" s="1135" t="str">
        <f>'Семестровка уск виправлено'!O71</f>
        <v>ФБСП</v>
      </c>
      <c r="AD63" s="1038" t="str">
        <f>'Семестровка уск виправлено'!P71</f>
        <v>2б</v>
      </c>
    </row>
    <row r="64" spans="1:30" x14ac:dyDescent="0.25">
      <c r="A64" s="1156" t="s">
        <v>416</v>
      </c>
      <c r="B64" s="1164"/>
      <c r="C64" s="1165"/>
      <c r="D64" s="1165"/>
      <c r="E64" s="1165"/>
      <c r="F64" s="1165"/>
      <c r="G64" s="1164"/>
      <c r="H64" s="1163"/>
      <c r="I64" s="1158"/>
      <c r="J64" s="1135"/>
      <c r="K64" s="1135"/>
      <c r="L64" s="1135"/>
      <c r="M64" s="1135"/>
      <c r="N64" s="1135"/>
      <c r="O64" s="1135"/>
      <c r="P64" s="1135"/>
      <c r="Q64" s="1135"/>
      <c r="R64" s="1135"/>
      <c r="S64" s="1135"/>
      <c r="T64" s="1135"/>
      <c r="U64" s="1135"/>
      <c r="V64" s="1135"/>
      <c r="W64" s="1135"/>
      <c r="X64" s="1135"/>
      <c r="Y64" s="1135"/>
      <c r="Z64" s="1135"/>
      <c r="AA64" s="1135"/>
      <c r="AB64" s="1135"/>
      <c r="AC64" s="1135"/>
    </row>
    <row r="65" spans="1:30" x14ac:dyDescent="0.25">
      <c r="A65" s="2385" t="str">
        <f>'Семестровка уск виправлено'!C73</f>
        <v>Бюджетна система</v>
      </c>
      <c r="B65" s="2385"/>
      <c r="C65" s="2385"/>
      <c r="D65" s="2385"/>
      <c r="E65" s="2385"/>
      <c r="F65" s="2385"/>
      <c r="G65" s="2385"/>
      <c r="H65" s="2385"/>
      <c r="I65" s="2385"/>
    </row>
    <row r="66" spans="1:30" x14ac:dyDescent="0.25">
      <c r="A66" s="1166" t="s">
        <v>496</v>
      </c>
      <c r="B66" s="1167"/>
      <c r="C66" s="1168">
        <f>'Семестровка уск виправлено'!L73</f>
        <v>7</v>
      </c>
      <c r="D66" s="1168">
        <f>'Семестровка уск виправлено'!H73</f>
        <v>36</v>
      </c>
      <c r="E66" s="1168">
        <f>'Семестровка уск виправлено'!I73</f>
        <v>0</v>
      </c>
      <c r="F66" s="1168">
        <f>'Семестровка уск виправлено'!J73</f>
        <v>27</v>
      </c>
      <c r="G66" s="1167"/>
      <c r="H66" s="1166"/>
      <c r="I66" s="1169" t="str">
        <f>'Семестровка уск виправлено'!M73</f>
        <v>І</v>
      </c>
      <c r="J66" s="1135"/>
      <c r="K66" s="1135"/>
      <c r="L66" s="1135"/>
      <c r="M66" s="1135"/>
      <c r="N66" s="1135"/>
      <c r="O66" s="1135"/>
      <c r="P66" s="1135"/>
      <c r="Q66" s="1135"/>
      <c r="R66" s="1135"/>
      <c r="S66" s="1135"/>
      <c r="T66" s="1135"/>
      <c r="U66" s="1135"/>
      <c r="V66" s="1135"/>
      <c r="W66" s="1135"/>
      <c r="X66" s="1135"/>
      <c r="Y66" s="1135"/>
      <c r="Z66" s="1135"/>
      <c r="AA66" s="1135"/>
      <c r="AB66" s="1135"/>
      <c r="AC66" s="1135" t="str">
        <f>'Семестровка уск виправлено'!O73</f>
        <v>ФБСП</v>
      </c>
      <c r="AD66" s="1038" t="str">
        <f>'Семестровка уск виправлено'!P73</f>
        <v>2б</v>
      </c>
    </row>
    <row r="67" spans="1:30" x14ac:dyDescent="0.25">
      <c r="A67" s="1170" t="s">
        <v>416</v>
      </c>
      <c r="B67" s="1167"/>
      <c r="C67" s="1168"/>
      <c r="D67" s="1168"/>
      <c r="E67" s="1168"/>
      <c r="F67" s="1168"/>
      <c r="G67" s="1167"/>
      <c r="H67" s="1166"/>
      <c r="I67" s="1169"/>
      <c r="J67" s="1135"/>
      <c r="K67" s="1135"/>
      <c r="L67" s="1135"/>
      <c r="M67" s="1135"/>
      <c r="N67" s="1135"/>
      <c r="O67" s="1135"/>
      <c r="P67" s="1135"/>
      <c r="Q67" s="1135"/>
      <c r="R67" s="1135"/>
      <c r="S67" s="1135"/>
      <c r="T67" s="1135"/>
      <c r="U67" s="1135"/>
      <c r="V67" s="1135"/>
      <c r="W67" s="1135"/>
      <c r="X67" s="1135"/>
      <c r="Y67" s="1135"/>
      <c r="Z67" s="1135"/>
      <c r="AA67" s="1135"/>
      <c r="AB67" s="1135"/>
      <c r="AC67" s="1135"/>
    </row>
    <row r="68" spans="1:30" x14ac:dyDescent="0.25">
      <c r="A68" s="2383" t="str">
        <f>'Семестровка уск виправлено'!C77</f>
        <v>Бухгалтерський облік</v>
      </c>
      <c r="B68" s="2383"/>
      <c r="C68" s="2383"/>
      <c r="D68" s="2383"/>
      <c r="E68" s="2383"/>
      <c r="F68" s="2383"/>
      <c r="G68" s="2383"/>
      <c r="H68" s="2383"/>
      <c r="I68" s="2383"/>
    </row>
    <row r="69" spans="1:30" x14ac:dyDescent="0.25">
      <c r="A69" s="1163" t="s">
        <v>496</v>
      </c>
      <c r="B69" s="1164"/>
      <c r="C69" s="1165">
        <f>'Семестровка уск виправлено'!L77</f>
        <v>5</v>
      </c>
      <c r="D69" s="1165">
        <f>'Семестровка уск виправлено'!H77</f>
        <v>27</v>
      </c>
      <c r="E69" s="1165">
        <f>'Семестровка уск виправлено'!I77</f>
        <v>0</v>
      </c>
      <c r="F69" s="1165">
        <f>'Семестровка уск виправлено'!J77</f>
        <v>18</v>
      </c>
      <c r="G69" s="1164"/>
      <c r="H69" s="1163"/>
      <c r="I69" s="1158" t="str">
        <f>'Семестровка уск виправлено'!M77</f>
        <v>ДЗ</v>
      </c>
      <c r="J69" s="1135"/>
      <c r="K69" s="1135"/>
      <c r="L69" s="1135"/>
      <c r="M69" s="1135"/>
      <c r="N69" s="1135"/>
      <c r="O69" s="1135"/>
      <c r="P69" s="1135"/>
      <c r="Q69" s="1135"/>
      <c r="R69" s="1135"/>
      <c r="S69" s="1135"/>
      <c r="T69" s="1135"/>
      <c r="U69" s="1135"/>
      <c r="V69" s="1135"/>
      <c r="W69" s="1135"/>
      <c r="X69" s="1135"/>
      <c r="Y69" s="1135"/>
      <c r="Z69" s="1135"/>
      <c r="AA69" s="1135"/>
      <c r="AB69" s="1135"/>
      <c r="AC69" s="1135" t="str">
        <f>'Семестровка уск виправлено'!O77</f>
        <v>ОА</v>
      </c>
      <c r="AD69" s="1038" t="str">
        <f>'Семестровка уск виправлено'!P77</f>
        <v>2б</v>
      </c>
    </row>
    <row r="70" spans="1:30" x14ac:dyDescent="0.25">
      <c r="A70" s="1156" t="s">
        <v>416</v>
      </c>
      <c r="B70" s="1164"/>
      <c r="C70" s="1165"/>
      <c r="D70" s="1165"/>
      <c r="E70" s="1165"/>
      <c r="F70" s="1165"/>
      <c r="G70" s="1164"/>
      <c r="H70" s="1163"/>
      <c r="I70" s="1158"/>
      <c r="J70" s="1135"/>
      <c r="K70" s="1135"/>
      <c r="L70" s="1135"/>
      <c r="M70" s="1135"/>
      <c r="N70" s="1135"/>
      <c r="O70" s="1135"/>
      <c r="P70" s="1135"/>
      <c r="Q70" s="1135"/>
      <c r="R70" s="1135"/>
      <c r="S70" s="1135"/>
      <c r="T70" s="1135"/>
      <c r="U70" s="1135"/>
      <c r="V70" s="1135"/>
      <c r="W70" s="1135"/>
      <c r="X70" s="1135"/>
      <c r="Y70" s="1135"/>
      <c r="Z70" s="1135"/>
      <c r="AA70" s="1135"/>
      <c r="AB70" s="1135"/>
      <c r="AC70" s="1135"/>
    </row>
    <row r="71" spans="1:30" x14ac:dyDescent="0.25">
      <c r="A71" s="2383" t="str">
        <f>'Семестровка уск виправлено'!C79</f>
        <v>Менеджмент</v>
      </c>
      <c r="B71" s="2383"/>
      <c r="C71" s="2383"/>
      <c r="D71" s="2383"/>
      <c r="E71" s="2383"/>
      <c r="F71" s="2383"/>
      <c r="G71" s="2383"/>
      <c r="H71" s="2383"/>
      <c r="I71" s="2383"/>
    </row>
    <row r="72" spans="1:30" x14ac:dyDescent="0.25">
      <c r="A72" s="1163" t="s">
        <v>496</v>
      </c>
      <c r="B72" s="1164"/>
      <c r="C72" s="1165">
        <f>'Семестровка уск виправлено'!L79</f>
        <v>5</v>
      </c>
      <c r="D72" s="1165">
        <f>'Семестровка уск виправлено'!H79</f>
        <v>27</v>
      </c>
      <c r="E72" s="1165">
        <f>'Семестровка уск виправлено'!I79</f>
        <v>0</v>
      </c>
      <c r="F72" s="1165">
        <f>'Семестровка уск виправлено'!J79</f>
        <v>18</v>
      </c>
      <c r="G72" s="1164"/>
      <c r="H72" s="1163"/>
      <c r="I72" s="1158" t="str">
        <f>'Семестровка уск виправлено'!M79</f>
        <v>ДЗ</v>
      </c>
      <c r="J72" s="1135"/>
      <c r="K72" s="1135"/>
      <c r="L72" s="1135"/>
      <c r="M72" s="1135"/>
      <c r="N72" s="1135"/>
      <c r="O72" s="1135"/>
      <c r="P72" s="1135"/>
      <c r="Q72" s="1135"/>
      <c r="R72" s="1135"/>
      <c r="S72" s="1135"/>
      <c r="T72" s="1135"/>
      <c r="U72" s="1135"/>
      <c r="V72" s="1135"/>
      <c r="W72" s="1135"/>
      <c r="X72" s="1135"/>
      <c r="Y72" s="1135"/>
      <c r="Z72" s="1135"/>
      <c r="AA72" s="1135"/>
      <c r="AB72" s="1135"/>
      <c r="AC72" s="1135" t="str">
        <f>'Семестровка уск виправлено'!O79</f>
        <v>М</v>
      </c>
      <c r="AD72" s="1038" t="str">
        <f>'Семестровка уск виправлено'!P79</f>
        <v>2а</v>
      </c>
    </row>
    <row r="73" spans="1:30" x14ac:dyDescent="0.25">
      <c r="A73" s="1156" t="s">
        <v>416</v>
      </c>
      <c r="B73" s="1164"/>
      <c r="C73" s="1165"/>
      <c r="D73" s="1165"/>
      <c r="E73" s="1165"/>
      <c r="F73" s="1165"/>
      <c r="G73" s="1164"/>
      <c r="H73" s="1163"/>
      <c r="I73" s="1158"/>
      <c r="J73" s="1135"/>
      <c r="K73" s="1135"/>
      <c r="L73" s="1135"/>
      <c r="M73" s="1135"/>
      <c r="N73" s="1135"/>
      <c r="O73" s="1135"/>
      <c r="P73" s="1135"/>
      <c r="Q73" s="1135"/>
      <c r="R73" s="1135"/>
      <c r="S73" s="1135"/>
      <c r="T73" s="1135"/>
      <c r="U73" s="1135"/>
      <c r="V73" s="1135"/>
      <c r="W73" s="1135"/>
      <c r="X73" s="1135"/>
      <c r="Y73" s="1135"/>
      <c r="Z73" s="1135"/>
      <c r="AA73" s="1135"/>
      <c r="AB73" s="1135"/>
      <c r="AC73" s="1135"/>
    </row>
    <row r="74" spans="1:30" x14ac:dyDescent="0.25">
      <c r="A74" s="2384" t="str">
        <f>'Семестровка уск виправлено'!C81</f>
        <v>Інвестування / Бізнес-моделювання</v>
      </c>
      <c r="B74" s="2384"/>
      <c r="C74" s="2384"/>
      <c r="D74" s="2384"/>
      <c r="E74" s="2384"/>
      <c r="F74" s="2384"/>
      <c r="G74" s="2384"/>
      <c r="H74" s="2384"/>
      <c r="I74" s="2384"/>
    </row>
    <row r="75" spans="1:30" ht="17.25" customHeight="1" x14ac:dyDescent="0.25">
      <c r="A75" s="1171" t="s">
        <v>496</v>
      </c>
      <c r="B75" s="1172"/>
      <c r="C75" s="1173">
        <f>'Семестровка уск виправлено'!L81</f>
        <v>6</v>
      </c>
      <c r="D75" s="1173">
        <f>'Семестровка уск виправлено'!H81</f>
        <v>27</v>
      </c>
      <c r="E75" s="1173">
        <f>'Семестровка уск виправлено'!I81</f>
        <v>0</v>
      </c>
      <c r="F75" s="1173">
        <f>'Семестровка уск виправлено'!J81</f>
        <v>27</v>
      </c>
      <c r="G75" s="1172"/>
      <c r="H75" s="1171"/>
      <c r="I75" s="1174" t="str">
        <f>'Семестровка уск виправлено'!M81</f>
        <v>ДЗ</v>
      </c>
      <c r="J75" s="1135"/>
      <c r="K75" s="1135"/>
      <c r="L75" s="1135"/>
      <c r="M75" s="1135"/>
      <c r="N75" s="1135"/>
      <c r="O75" s="1135"/>
      <c r="P75" s="1135"/>
      <c r="Q75" s="1135"/>
      <c r="R75" s="1135"/>
      <c r="S75" s="1135"/>
      <c r="T75" s="1135"/>
      <c r="U75" s="1135"/>
      <c r="V75" s="1135"/>
      <c r="W75" s="1135"/>
      <c r="X75" s="1135"/>
      <c r="Y75" s="1135"/>
      <c r="Z75" s="1135"/>
      <c r="AA75" s="1135"/>
      <c r="AB75" s="1135"/>
      <c r="AC75" s="1135" t="str">
        <f>'Семестровка уск виправлено'!O81</f>
        <v>ФБСП</v>
      </c>
      <c r="AD75" s="1038" t="str">
        <f>'Семестровка уск виправлено'!P81</f>
        <v>2б</v>
      </c>
    </row>
    <row r="76" spans="1:30" ht="17.25" customHeight="1" x14ac:dyDescent="0.25">
      <c r="A76" s="1175" t="s">
        <v>416</v>
      </c>
      <c r="B76" s="1172"/>
      <c r="C76" s="1173"/>
      <c r="D76" s="1173"/>
      <c r="E76" s="1173"/>
      <c r="F76" s="1173"/>
      <c r="G76" s="1172"/>
      <c r="H76" s="1171"/>
      <c r="I76" s="1174"/>
      <c r="J76" s="1135"/>
      <c r="K76" s="1135"/>
      <c r="L76" s="1135"/>
      <c r="M76" s="1135"/>
      <c r="N76" s="1135"/>
      <c r="O76" s="1135"/>
      <c r="P76" s="1135"/>
      <c r="Q76" s="1135"/>
      <c r="R76" s="1135"/>
      <c r="S76" s="1135"/>
      <c r="T76" s="1135"/>
      <c r="U76" s="1135"/>
      <c r="V76" s="1135"/>
      <c r="W76" s="1135"/>
      <c r="X76" s="1135"/>
      <c r="Y76" s="1135"/>
      <c r="Z76" s="1135"/>
      <c r="AA76" s="1135"/>
      <c r="AB76" s="1135"/>
      <c r="AC76" s="1135"/>
    </row>
    <row r="77" spans="1:30" ht="17.25" customHeight="1" x14ac:dyDescent="0.25">
      <c r="A77" s="2386" t="str">
        <f>'Семестровка уск виправлено'!C83</f>
        <v>Курсова робота "Фінанси"</v>
      </c>
      <c r="B77" s="2386"/>
      <c r="C77" s="2386"/>
      <c r="D77" s="2386"/>
      <c r="E77" s="2386"/>
      <c r="F77" s="2386"/>
      <c r="G77" s="2386"/>
      <c r="H77" s="2386"/>
      <c r="I77" s="2386"/>
    </row>
    <row r="78" spans="1:30" ht="17.25" customHeight="1" x14ac:dyDescent="0.25">
      <c r="A78" s="1138" t="s">
        <v>496</v>
      </c>
      <c r="B78" s="1140"/>
      <c r="C78" s="1141">
        <v>1</v>
      </c>
      <c r="D78" s="1141">
        <f>'Семестровка уск виправлено'!G83</f>
        <v>0</v>
      </c>
      <c r="E78" s="1141">
        <f>'Семестровка уск виправлено'!H83</f>
        <v>0</v>
      </c>
      <c r="F78" s="1141">
        <v>9</v>
      </c>
      <c r="G78" s="1139"/>
      <c r="H78" s="1138"/>
      <c r="I78" s="1137" t="str">
        <f>'Семестровка уск виправлено'!M83</f>
        <v>ДЗ</v>
      </c>
      <c r="J78" s="1135"/>
      <c r="K78" s="1135"/>
      <c r="L78" s="1135"/>
      <c r="M78" s="1135"/>
      <c r="N78" s="1135"/>
      <c r="O78" s="1135"/>
      <c r="P78" s="1135"/>
      <c r="Q78" s="1135"/>
      <c r="R78" s="1135"/>
      <c r="S78" s="1135"/>
      <c r="T78" s="1135"/>
      <c r="U78" s="1135"/>
      <c r="V78" s="1135"/>
      <c r="W78" s="1135"/>
      <c r="X78" s="1135"/>
      <c r="Y78" s="1135"/>
      <c r="Z78" s="1135"/>
      <c r="AA78" s="1135"/>
      <c r="AB78" s="1135"/>
      <c r="AC78" s="1135" t="str">
        <f>'Семестровка уск виправлено'!O83</f>
        <v>ФБСП</v>
      </c>
      <c r="AD78" s="1038" t="str">
        <f>'Семестровка уск виправлено'!P83</f>
        <v>2а</v>
      </c>
    </row>
    <row r="79" spans="1:30" ht="17.25" customHeight="1" x14ac:dyDescent="0.25">
      <c r="A79" s="1136" t="s">
        <v>416</v>
      </c>
      <c r="B79" s="1041"/>
      <c r="C79" s="1042"/>
      <c r="D79" s="1042"/>
      <c r="E79" s="1042"/>
      <c r="F79" s="1042"/>
      <c r="G79" s="1041"/>
      <c r="H79" s="1043"/>
      <c r="I79" s="1044"/>
    </row>
    <row r="80" spans="1:30" ht="17.25" customHeight="1" x14ac:dyDescent="0.25">
      <c r="A80" s="1045"/>
      <c r="B80" s="1041"/>
      <c r="C80" s="1042"/>
      <c r="D80" s="1042"/>
      <c r="E80" s="1042"/>
      <c r="F80" s="1042"/>
      <c r="G80" s="1041"/>
      <c r="H80" s="1043"/>
      <c r="I80" s="1044"/>
    </row>
    <row r="81" spans="1:9" ht="17.25" customHeight="1" x14ac:dyDescent="0.25">
      <c r="A81" s="1043"/>
      <c r="B81" s="1041"/>
      <c r="C81" s="1042"/>
      <c r="D81" s="1042"/>
      <c r="E81" s="1042"/>
      <c r="F81" s="1042"/>
      <c r="G81" s="1041"/>
      <c r="H81" s="1043"/>
      <c r="I81" s="1044"/>
    </row>
    <row r="82" spans="1:9" ht="17.25" customHeight="1" x14ac:dyDescent="0.25">
      <c r="A82" s="1043"/>
      <c r="B82" s="1041"/>
      <c r="C82" s="1042"/>
      <c r="D82" s="1042"/>
      <c r="E82" s="1042"/>
      <c r="F82" s="1042"/>
      <c r="G82" s="1041"/>
      <c r="H82" s="1043"/>
      <c r="I82" s="1044"/>
    </row>
    <row r="83" spans="1:9" ht="17.25" customHeight="1" x14ac:dyDescent="0.25">
      <c r="A83" s="1043"/>
      <c r="B83" s="1041"/>
      <c r="C83" s="1042"/>
      <c r="D83" s="1042"/>
      <c r="E83" s="1042"/>
      <c r="F83" s="1042"/>
      <c r="G83" s="1041"/>
      <c r="H83" s="1043"/>
      <c r="I83" s="1044"/>
    </row>
    <row r="84" spans="1:9" ht="17.25" customHeight="1" x14ac:dyDescent="0.25">
      <c r="A84" s="2381"/>
      <c r="B84" s="2381"/>
      <c r="C84" s="2381"/>
      <c r="D84" s="2381"/>
      <c r="E84" s="2381"/>
      <c r="F84" s="2381"/>
      <c r="G84" s="2381"/>
      <c r="H84" s="2381"/>
      <c r="I84" s="2381"/>
    </row>
    <row r="85" spans="1:9" ht="17.25" customHeight="1" x14ac:dyDescent="0.25">
      <c r="A85" s="1043"/>
      <c r="B85" s="1041"/>
      <c r="C85" s="1042"/>
      <c r="D85" s="1042"/>
      <c r="E85" s="1042"/>
      <c r="F85" s="1042"/>
      <c r="G85" s="1041"/>
      <c r="H85" s="1043"/>
      <c r="I85" s="1044"/>
    </row>
    <row r="86" spans="1:9" ht="17.25" customHeight="1" x14ac:dyDescent="0.25">
      <c r="A86" s="1043"/>
      <c r="B86" s="1041"/>
      <c r="C86" s="1042"/>
      <c r="D86" s="1042"/>
      <c r="E86" s="1042"/>
      <c r="F86" s="1042"/>
      <c r="G86" s="1041"/>
      <c r="H86" s="1043"/>
      <c r="I86" s="1044"/>
    </row>
    <row r="87" spans="1:9" ht="17.25" customHeight="1" x14ac:dyDescent="0.25">
      <c r="A87" s="1043"/>
      <c r="B87" s="1041"/>
      <c r="C87" s="1042"/>
      <c r="D87" s="1042"/>
      <c r="E87" s="1042"/>
      <c r="F87" s="1042"/>
      <c r="G87" s="1041"/>
      <c r="H87" s="1043"/>
      <c r="I87" s="1044"/>
    </row>
    <row r="88" spans="1:9" ht="17.25" customHeight="1" x14ac:dyDescent="0.25">
      <c r="A88" s="2381"/>
      <c r="B88" s="2381"/>
      <c r="C88" s="2381"/>
      <c r="D88" s="2381"/>
      <c r="E88" s="2381"/>
      <c r="F88" s="2381"/>
      <c r="G88" s="2381"/>
      <c r="H88" s="2381"/>
      <c r="I88" s="2381"/>
    </row>
    <row r="89" spans="1:9" ht="17.25" customHeight="1" x14ac:dyDescent="0.25">
      <c r="A89" s="1043"/>
      <c r="B89" s="1041"/>
      <c r="C89" s="1042"/>
      <c r="D89" s="1042"/>
      <c r="E89" s="1042"/>
      <c r="F89" s="1042"/>
      <c r="G89" s="1041"/>
      <c r="H89" s="1043"/>
      <c r="I89" s="1044"/>
    </row>
    <row r="90" spans="1:9" ht="17.25" customHeight="1" x14ac:dyDescent="0.25">
      <c r="A90" s="1043"/>
      <c r="B90" s="1050"/>
      <c r="C90" s="1050"/>
      <c r="D90" s="1050"/>
      <c r="E90" s="1050"/>
      <c r="F90" s="1050"/>
      <c r="G90" s="1050"/>
      <c r="H90" s="1050"/>
      <c r="I90" s="1050"/>
    </row>
    <row r="91" spans="1:9" ht="17.25" customHeight="1" x14ac:dyDescent="0.25">
      <c r="A91" s="1043"/>
      <c r="B91" s="1041"/>
      <c r="C91" s="1042"/>
      <c r="D91" s="1042"/>
      <c r="E91" s="1042"/>
      <c r="F91" s="1042"/>
      <c r="G91" s="1041"/>
      <c r="H91" s="1043"/>
      <c r="I91" s="1044"/>
    </row>
    <row r="92" spans="1:9" ht="17.25" customHeight="1" x14ac:dyDescent="0.25">
      <c r="A92" s="2381"/>
      <c r="B92" s="2381"/>
      <c r="C92" s="2381"/>
      <c r="D92" s="2381"/>
      <c r="E92" s="2381"/>
      <c r="F92" s="2381"/>
      <c r="G92" s="2381"/>
      <c r="H92" s="2381"/>
      <c r="I92" s="2381"/>
    </row>
    <row r="93" spans="1:9" ht="17.25" customHeight="1" x14ac:dyDescent="0.25">
      <c r="A93" s="1043"/>
      <c r="B93" s="1041"/>
      <c r="C93" s="1042"/>
      <c r="D93" s="1042"/>
      <c r="E93" s="1042"/>
      <c r="F93" s="1042"/>
      <c r="G93" s="1041"/>
      <c r="H93" s="1043"/>
      <c r="I93" s="1044"/>
    </row>
    <row r="94" spans="1:9" ht="17.25" customHeight="1" x14ac:dyDescent="0.25">
      <c r="A94" s="1043"/>
      <c r="B94" s="1050"/>
      <c r="C94" s="1050"/>
      <c r="D94" s="1050"/>
      <c r="E94" s="1050"/>
      <c r="F94" s="1050"/>
      <c r="G94" s="1050"/>
      <c r="H94" s="1050"/>
      <c r="I94" s="1050"/>
    </row>
    <row r="95" spans="1:9" ht="17.25" customHeight="1" x14ac:dyDescent="0.25">
      <c r="A95" s="1043"/>
      <c r="B95" s="1041"/>
      <c r="C95" s="1042"/>
      <c r="D95" s="1042"/>
      <c r="E95" s="1042"/>
      <c r="F95" s="1042"/>
      <c r="G95" s="1041"/>
      <c r="H95" s="1043"/>
      <c r="I95" s="1044"/>
    </row>
    <row r="96" spans="1:9" ht="17.25" customHeight="1" x14ac:dyDescent="0.25">
      <c r="A96" s="1043"/>
      <c r="B96" s="1041"/>
      <c r="C96" s="1042"/>
      <c r="D96" s="1042"/>
      <c r="E96" s="1042"/>
      <c r="F96" s="1042"/>
      <c r="G96" s="1041"/>
      <c r="H96" s="1043"/>
      <c r="I96" s="1044"/>
    </row>
    <row r="97" spans="1:9" ht="17.25" customHeight="1" x14ac:dyDescent="0.25">
      <c r="A97" s="1043"/>
      <c r="B97" s="1050"/>
      <c r="C97" s="1050"/>
      <c r="D97" s="1042"/>
      <c r="E97" s="1042"/>
      <c r="F97" s="1042"/>
      <c r="G97" s="1041"/>
      <c r="H97" s="1043"/>
      <c r="I97" s="1044"/>
    </row>
    <row r="98" spans="1:9" ht="17.25" customHeight="1" x14ac:dyDescent="0.25">
      <c r="A98" s="1045"/>
      <c r="B98" s="1050"/>
      <c r="C98" s="1050"/>
      <c r="D98" s="1042"/>
      <c r="E98" s="1042"/>
      <c r="F98" s="1042"/>
      <c r="G98" s="1041"/>
      <c r="H98" s="1043"/>
      <c r="I98" s="1044"/>
    </row>
    <row r="99" spans="1:9" ht="17.25" customHeight="1" x14ac:dyDescent="0.25">
      <c r="A99" s="1043"/>
      <c r="B99" s="1041"/>
      <c r="C99" s="1042"/>
      <c r="D99" s="1042"/>
      <c r="E99" s="1042"/>
      <c r="F99" s="1042"/>
      <c r="G99" s="1041"/>
      <c r="H99" s="1043"/>
      <c r="I99" s="1044"/>
    </row>
    <row r="100" spans="1:9" ht="17.25" customHeight="1" x14ac:dyDescent="0.25">
      <c r="A100" s="1043"/>
      <c r="B100" s="1041"/>
      <c r="C100" s="1042"/>
      <c r="D100" s="1042"/>
      <c r="E100" s="1042"/>
      <c r="F100" s="1042"/>
      <c r="G100" s="1041"/>
      <c r="H100" s="1043"/>
      <c r="I100" s="1044"/>
    </row>
    <row r="101" spans="1:9" ht="17.25" customHeight="1" x14ac:dyDescent="0.25">
      <c r="A101" s="1043"/>
      <c r="B101" s="1041"/>
      <c r="C101" s="1042"/>
      <c r="D101" s="1042"/>
      <c r="E101" s="1042"/>
      <c r="F101" s="1042"/>
      <c r="G101" s="1041"/>
      <c r="H101" s="1043"/>
      <c r="I101" s="1044"/>
    </row>
    <row r="102" spans="1:9" ht="17.25" customHeight="1" x14ac:dyDescent="0.25">
      <c r="A102" s="1043"/>
      <c r="B102" s="1041"/>
      <c r="C102" s="1042"/>
      <c r="D102" s="1042"/>
      <c r="E102" s="1042"/>
      <c r="F102" s="1042"/>
      <c r="G102" s="1041"/>
      <c r="H102" s="1043"/>
      <c r="I102" s="1044"/>
    </row>
    <row r="103" spans="1:9" ht="17.25" customHeight="1" x14ac:dyDescent="0.25">
      <c r="A103" s="1043"/>
      <c r="B103" s="1041"/>
      <c r="C103" s="1042"/>
      <c r="D103" s="1042"/>
      <c r="E103" s="1042"/>
      <c r="F103" s="1042"/>
      <c r="G103" s="1041"/>
      <c r="H103" s="1043"/>
      <c r="I103" s="1044"/>
    </row>
    <row r="104" spans="1:9" ht="17.25" customHeight="1" x14ac:dyDescent="0.25">
      <c r="A104" s="1043"/>
      <c r="B104" s="1041"/>
      <c r="C104" s="1042"/>
      <c r="D104" s="1042"/>
      <c r="E104" s="1042"/>
      <c r="F104" s="1042"/>
      <c r="G104" s="1041"/>
      <c r="H104" s="1043"/>
      <c r="I104" s="1044"/>
    </row>
    <row r="105" spans="1:9" ht="17.25" customHeight="1" x14ac:dyDescent="0.25">
      <c r="A105" s="1043"/>
      <c r="B105" s="1041"/>
      <c r="C105" s="1042"/>
      <c r="D105" s="1042"/>
      <c r="E105" s="1042"/>
      <c r="F105" s="1042"/>
      <c r="G105" s="1041"/>
      <c r="H105" s="1043"/>
      <c r="I105" s="1044"/>
    </row>
    <row r="106" spans="1:9" ht="17.25" customHeight="1" x14ac:dyDescent="0.25">
      <c r="A106" s="1043"/>
      <c r="B106" s="1041"/>
      <c r="C106" s="1042"/>
      <c r="D106" s="1042"/>
      <c r="E106" s="1042"/>
      <c r="F106" s="1042"/>
      <c r="G106" s="1041"/>
      <c r="H106" s="1043"/>
      <c r="I106" s="1044"/>
    </row>
    <row r="107" spans="1:9" ht="17.25" customHeight="1" x14ac:dyDescent="0.25">
      <c r="A107" s="1043"/>
      <c r="B107" s="1041"/>
      <c r="C107" s="1042"/>
      <c r="D107" s="1042"/>
      <c r="E107" s="1042"/>
      <c r="F107" s="1042"/>
      <c r="G107" s="1041"/>
      <c r="H107" s="1043"/>
      <c r="I107" s="1044"/>
    </row>
    <row r="108" spans="1:9" ht="17.25" customHeight="1" x14ac:dyDescent="0.25">
      <c r="A108" s="1043"/>
      <c r="B108" s="1041"/>
      <c r="C108" s="1042"/>
      <c r="D108" s="1042"/>
      <c r="E108" s="1042"/>
      <c r="F108" s="1042"/>
      <c r="G108" s="1041"/>
      <c r="H108" s="1043"/>
      <c r="I108" s="1044"/>
    </row>
    <row r="109" spans="1:9" ht="17.25" customHeight="1" x14ac:dyDescent="0.25">
      <c r="A109" s="1043"/>
      <c r="B109" s="1041"/>
      <c r="C109" s="1042"/>
      <c r="D109" s="1042"/>
      <c r="E109" s="1042"/>
      <c r="F109" s="1042"/>
      <c r="G109" s="1041"/>
      <c r="H109" s="1043"/>
      <c r="I109" s="1044"/>
    </row>
    <row r="110" spans="1:9" ht="17.25" customHeight="1" x14ac:dyDescent="0.25">
      <c r="A110" s="1043"/>
      <c r="B110" s="1041"/>
      <c r="C110" s="1042"/>
      <c r="D110" s="1042"/>
      <c r="E110" s="1042"/>
      <c r="F110" s="1042"/>
      <c r="G110" s="1041"/>
      <c r="H110" s="1043"/>
      <c r="I110" s="1044"/>
    </row>
    <row r="111" spans="1:9" ht="17.25" customHeight="1" x14ac:dyDescent="0.25">
      <c r="A111" s="1043"/>
      <c r="B111" s="1041"/>
      <c r="C111" s="1042"/>
      <c r="D111" s="1042"/>
      <c r="E111" s="1042"/>
      <c r="F111" s="1042"/>
      <c r="G111" s="1041"/>
      <c r="H111" s="1043"/>
      <c r="I111" s="1044"/>
    </row>
    <row r="112" spans="1:9" ht="17.25" customHeight="1" x14ac:dyDescent="0.25">
      <c r="A112" s="1043"/>
      <c r="B112" s="1041"/>
      <c r="C112" s="1042"/>
      <c r="D112" s="1042"/>
      <c r="E112" s="1042"/>
      <c r="F112" s="1042"/>
      <c r="G112" s="1041"/>
      <c r="H112" s="1043"/>
      <c r="I112" s="1044"/>
    </row>
    <row r="113" spans="1:9" ht="17.25" customHeight="1" x14ac:dyDescent="0.25">
      <c r="A113" s="1043"/>
      <c r="B113" s="1041"/>
      <c r="C113" s="1042"/>
      <c r="D113" s="1042"/>
      <c r="E113" s="1042"/>
      <c r="F113" s="1042"/>
      <c r="G113" s="1041"/>
      <c r="H113" s="1043"/>
      <c r="I113" s="1044"/>
    </row>
    <row r="114" spans="1:9" ht="17.25" customHeight="1" x14ac:dyDescent="0.25">
      <c r="A114" s="1046"/>
      <c r="B114" s="1047"/>
      <c r="C114" s="1048"/>
      <c r="D114" s="1048"/>
      <c r="E114" s="1048"/>
      <c r="F114" s="1048"/>
      <c r="G114" s="1047"/>
      <c r="H114" s="1046"/>
      <c r="I114" s="1049"/>
    </row>
    <row r="115" spans="1:9" ht="17.25" customHeight="1" x14ac:dyDescent="0.25">
      <c r="A115" s="1046"/>
      <c r="B115" s="1047"/>
      <c r="C115" s="1048"/>
      <c r="D115" s="1048"/>
      <c r="E115" s="1048"/>
      <c r="F115" s="1048"/>
      <c r="G115" s="1047"/>
      <c r="H115" s="1046"/>
      <c r="I115" s="1049"/>
    </row>
    <row r="116" spans="1:9" ht="17.25" customHeight="1" x14ac:dyDescent="0.25">
      <c r="A116" s="1046"/>
      <c r="B116" s="1047"/>
      <c r="C116" s="1048"/>
      <c r="D116" s="1048"/>
      <c r="E116" s="1048"/>
      <c r="F116" s="1048"/>
      <c r="G116" s="1047"/>
      <c r="H116" s="1046"/>
      <c r="I116" s="1049"/>
    </row>
    <row r="117" spans="1:9" x14ac:dyDescent="0.25">
      <c r="A117" s="1046"/>
      <c r="C117" s="1048"/>
      <c r="D117" s="1048"/>
      <c r="E117" s="1048"/>
      <c r="F117" s="1048"/>
      <c r="G117" s="1047"/>
      <c r="H117" s="1046"/>
      <c r="I117" s="1049"/>
    </row>
    <row r="118" spans="1:9" x14ac:dyDescent="0.25">
      <c r="A118" s="1051"/>
      <c r="B118" s="1052"/>
      <c r="C118" s="1053"/>
      <c r="D118" s="1053"/>
      <c r="E118" s="1053"/>
      <c r="F118" s="1054"/>
      <c r="G118" s="1053"/>
      <c r="H118" s="1053"/>
      <c r="I118" s="1049"/>
    </row>
    <row r="119" spans="1:9" x14ac:dyDescent="0.25">
      <c r="A119" s="1046"/>
      <c r="C119" s="1048"/>
      <c r="D119" s="1048"/>
      <c r="E119" s="1048"/>
      <c r="F119" s="1048"/>
      <c r="G119" s="1047"/>
      <c r="H119" s="1046"/>
      <c r="I119" s="1049"/>
    </row>
    <row r="120" spans="1:9" x14ac:dyDescent="0.25">
      <c r="A120" s="1046"/>
      <c r="C120" s="1048"/>
      <c r="D120" s="1048"/>
      <c r="E120" s="1048"/>
      <c r="F120" s="1048"/>
      <c r="G120" s="1047"/>
      <c r="H120" s="1046"/>
      <c r="I120" s="1049"/>
    </row>
    <row r="121" spans="1:9" x14ac:dyDescent="0.25">
      <c r="A121" s="1046"/>
      <c r="C121" s="1048"/>
      <c r="D121" s="1048"/>
      <c r="E121" s="1048"/>
      <c r="F121" s="1048"/>
      <c r="G121" s="1047"/>
      <c r="H121" s="1046"/>
      <c r="I121" s="1049"/>
    </row>
    <row r="122" spans="1:9" x14ac:dyDescent="0.25">
      <c r="A122" s="1046"/>
      <c r="C122" s="1048"/>
      <c r="D122" s="1048"/>
      <c r="E122" s="1048"/>
      <c r="F122" s="1048"/>
      <c r="G122" s="1047"/>
      <c r="H122" s="1046"/>
      <c r="I122" s="1049"/>
    </row>
    <row r="123" spans="1:9" x14ac:dyDescent="0.25">
      <c r="A123" s="1046"/>
      <c r="C123" s="1048"/>
      <c r="D123" s="1048"/>
      <c r="E123" s="1048"/>
      <c r="F123" s="1048"/>
      <c r="G123" s="1047"/>
      <c r="H123" s="1046"/>
      <c r="I123" s="1049"/>
    </row>
    <row r="124" spans="1:9" x14ac:dyDescent="0.25">
      <c r="A124" s="1046"/>
      <c r="C124" s="1048"/>
      <c r="D124" s="1048"/>
      <c r="E124" s="1048"/>
      <c r="F124" s="1048"/>
      <c r="G124" s="1047"/>
      <c r="H124" s="1046"/>
      <c r="I124" s="1049"/>
    </row>
    <row r="125" spans="1:9" hidden="1" x14ac:dyDescent="0.25">
      <c r="A125" s="1046"/>
      <c r="C125" s="1048"/>
      <c r="D125" s="1048"/>
      <c r="E125" s="1048"/>
      <c r="F125" s="1048"/>
      <c r="G125" s="1047"/>
      <c r="H125" s="1046"/>
      <c r="I125" s="1049"/>
    </row>
    <row r="126" spans="1:9" hidden="1" x14ac:dyDescent="0.25">
      <c r="A126" s="1046"/>
      <c r="C126" s="1048"/>
      <c r="D126" s="1048"/>
      <c r="E126" s="1048"/>
      <c r="F126" s="1048"/>
      <c r="G126" s="1047"/>
      <c r="H126" s="1046"/>
      <c r="I126" s="1049"/>
    </row>
    <row r="127" spans="1:9" hidden="1" x14ac:dyDescent="0.25">
      <c r="A127" s="1046"/>
      <c r="C127" s="1048"/>
      <c r="D127" s="1048"/>
      <c r="E127" s="1048"/>
      <c r="F127" s="1048"/>
      <c r="G127" s="1047"/>
      <c r="H127" s="1046"/>
      <c r="I127" s="1049"/>
    </row>
    <row r="128" spans="1:9" hidden="1" x14ac:dyDescent="0.25">
      <c r="A128" s="1046"/>
      <c r="C128" s="1048"/>
      <c r="D128" s="1048"/>
      <c r="E128" s="1048"/>
      <c r="F128" s="1048"/>
      <c r="G128" s="1047"/>
      <c r="H128" s="1046"/>
      <c r="I128" s="1049"/>
    </row>
    <row r="129" spans="1:9" hidden="1" x14ac:dyDescent="0.25">
      <c r="A129" s="1046"/>
      <c r="C129" s="1048"/>
      <c r="D129" s="1048"/>
      <c r="E129" s="1048"/>
      <c r="F129" s="1048"/>
      <c r="G129" s="1047"/>
      <c r="H129" s="1046"/>
      <c r="I129" s="1049"/>
    </row>
    <row r="130" spans="1:9" hidden="1" x14ac:dyDescent="0.25">
      <c r="A130" s="1046"/>
      <c r="C130" s="1048"/>
      <c r="D130" s="1048"/>
      <c r="E130" s="1048"/>
      <c r="F130" s="1048"/>
      <c r="G130" s="1047"/>
      <c r="H130" s="1046"/>
      <c r="I130" s="1049"/>
    </row>
    <row r="131" spans="1:9" hidden="1" x14ac:dyDescent="0.25">
      <c r="A131" s="1046"/>
      <c r="C131" s="1048"/>
      <c r="D131" s="1048"/>
      <c r="E131" s="1048"/>
      <c r="F131" s="1048"/>
      <c r="G131" s="1047"/>
      <c r="H131" s="1046"/>
      <c r="I131" s="1049"/>
    </row>
    <row r="132" spans="1:9" hidden="1" x14ac:dyDescent="0.25">
      <c r="A132" s="1046"/>
      <c r="C132" s="1048"/>
      <c r="D132" s="1048"/>
      <c r="E132" s="1048"/>
      <c r="F132" s="1048"/>
      <c r="G132" s="1047"/>
      <c r="H132" s="1046"/>
      <c r="I132" s="1049"/>
    </row>
    <row r="133" spans="1:9" hidden="1" x14ac:dyDescent="0.25">
      <c r="A133" s="1046"/>
      <c r="C133" s="1048"/>
      <c r="D133" s="1048"/>
      <c r="E133" s="1048"/>
      <c r="F133" s="1048"/>
      <c r="G133" s="1047"/>
      <c r="H133" s="1046"/>
      <c r="I133" s="1049"/>
    </row>
    <row r="134" spans="1:9" hidden="1" x14ac:dyDescent="0.25">
      <c r="A134" s="1046"/>
      <c r="C134" s="1048"/>
      <c r="D134" s="1048"/>
      <c r="E134" s="1048"/>
      <c r="F134" s="1048"/>
      <c r="G134" s="1047"/>
      <c r="H134" s="1046"/>
      <c r="I134" s="1049"/>
    </row>
    <row r="135" spans="1:9" hidden="1" x14ac:dyDescent="0.25">
      <c r="A135" s="1046"/>
      <c r="C135" s="1048"/>
      <c r="D135" s="1048"/>
      <c r="E135" s="1048"/>
      <c r="F135" s="1048"/>
      <c r="G135" s="1047"/>
      <c r="H135" s="1046"/>
      <c r="I135" s="1049"/>
    </row>
    <row r="136" spans="1:9" hidden="1" x14ac:dyDescent="0.25">
      <c r="A136" s="1046"/>
      <c r="C136" s="1048"/>
      <c r="D136" s="1048"/>
      <c r="E136" s="1048"/>
      <c r="F136" s="1048"/>
      <c r="G136" s="1047"/>
      <c r="H136" s="1046"/>
      <c r="I136" s="1049"/>
    </row>
    <row r="137" spans="1:9" hidden="1" x14ac:dyDescent="0.25">
      <c r="A137" s="1046"/>
      <c r="C137" s="1048"/>
      <c r="D137" s="1048"/>
      <c r="E137" s="1048"/>
      <c r="F137" s="1048"/>
      <c r="G137" s="1047"/>
      <c r="H137" s="1046"/>
      <c r="I137" s="1049"/>
    </row>
    <row r="138" spans="1:9" hidden="1" x14ac:dyDescent="0.25">
      <c r="A138" s="1046"/>
      <c r="C138" s="1048"/>
      <c r="D138" s="1048"/>
      <c r="E138" s="1048"/>
      <c r="F138" s="1048"/>
      <c r="G138" s="1047"/>
      <c r="H138" s="1046"/>
      <c r="I138" s="1049"/>
    </row>
    <row r="139" spans="1:9" hidden="1" x14ac:dyDescent="0.25">
      <c r="A139" s="1046"/>
      <c r="C139" s="1048"/>
      <c r="D139" s="1048"/>
      <c r="E139" s="1048"/>
      <c r="F139" s="1048"/>
      <c r="G139" s="1047"/>
      <c r="H139" s="1046"/>
      <c r="I139" s="1049"/>
    </row>
    <row r="140" spans="1:9" hidden="1" x14ac:dyDescent="0.25">
      <c r="A140" s="1046"/>
      <c r="C140" s="1048"/>
      <c r="D140" s="1048"/>
      <c r="E140" s="1048"/>
      <c r="F140" s="1048"/>
      <c r="G140" s="1047"/>
      <c r="H140" s="1046"/>
      <c r="I140" s="1049"/>
    </row>
    <row r="141" spans="1:9" hidden="1" x14ac:dyDescent="0.25">
      <c r="A141" s="1046"/>
      <c r="C141" s="1048"/>
      <c r="D141" s="1048"/>
      <c r="E141" s="1048"/>
      <c r="F141" s="1048"/>
      <c r="G141" s="1047"/>
      <c r="H141" s="1046"/>
      <c r="I141" s="1049"/>
    </row>
    <row r="142" spans="1:9" hidden="1" x14ac:dyDescent="0.25">
      <c r="A142" s="1046"/>
      <c r="C142" s="1048"/>
      <c r="D142" s="1048"/>
      <c r="E142" s="1048"/>
      <c r="F142" s="1048"/>
      <c r="G142" s="1047"/>
      <c r="H142" s="1046"/>
      <c r="I142" s="1049"/>
    </row>
    <row r="143" spans="1:9" hidden="1" x14ac:dyDescent="0.25">
      <c r="A143" s="1046"/>
      <c r="C143" s="1048"/>
      <c r="D143" s="1048"/>
      <c r="E143" s="1048"/>
      <c r="F143" s="1048"/>
      <c r="G143" s="1047"/>
      <c r="H143" s="1046"/>
      <c r="I143" s="1049"/>
    </row>
    <row r="144" spans="1:9" hidden="1" x14ac:dyDescent="0.25">
      <c r="A144" s="1046"/>
      <c r="C144" s="1048"/>
      <c r="D144" s="1048"/>
      <c r="E144" s="1048"/>
      <c r="F144" s="1048"/>
      <c r="G144" s="1047"/>
      <c r="H144" s="1046"/>
      <c r="I144" s="1049"/>
    </row>
    <row r="145" spans="1:9" x14ac:dyDescent="0.25">
      <c r="A145" s="1046"/>
      <c r="C145" s="1048"/>
      <c r="D145" s="1048"/>
      <c r="E145" s="1048"/>
      <c r="F145" s="1048"/>
      <c r="G145" s="1047"/>
      <c r="H145" s="1046"/>
      <c r="I145" s="1049"/>
    </row>
    <row r="146" spans="1:9" x14ac:dyDescent="0.25">
      <c r="A146" s="1046"/>
      <c r="C146" s="1048"/>
      <c r="D146" s="1048"/>
      <c r="E146" s="1048"/>
      <c r="F146" s="1048"/>
      <c r="G146" s="1047"/>
      <c r="H146" s="1046"/>
      <c r="I146" s="1049"/>
    </row>
    <row r="147" spans="1:9" hidden="1" x14ac:dyDescent="0.25">
      <c r="A147" s="1046"/>
      <c r="B147" s="1047"/>
      <c r="C147" s="1048"/>
      <c r="D147" s="1048"/>
      <c r="E147" s="1048"/>
      <c r="F147" s="1048"/>
      <c r="G147" s="1047"/>
      <c r="H147" s="1046"/>
      <c r="I147" s="1049"/>
    </row>
    <row r="148" spans="1:9" hidden="1" x14ac:dyDescent="0.25">
      <c r="A148" s="1046" t="s">
        <v>388</v>
      </c>
      <c r="B148" s="1047"/>
      <c r="C148" s="1048"/>
      <c r="D148" s="1048"/>
      <c r="E148" s="1048"/>
      <c r="F148" s="1048"/>
      <c r="G148" s="1047"/>
      <c r="H148" s="1046"/>
      <c r="I148" s="1049"/>
    </row>
    <row r="149" spans="1:9" hidden="1" x14ac:dyDescent="0.25">
      <c r="A149" s="1046"/>
      <c r="B149" s="1047"/>
      <c r="C149" s="1048"/>
      <c r="D149" s="1048"/>
      <c r="E149" s="1048"/>
      <c r="F149" s="1048"/>
      <c r="G149" s="1047"/>
      <c r="H149" s="1046"/>
      <c r="I149" s="1049"/>
    </row>
    <row r="150" spans="1:9" hidden="1" x14ac:dyDescent="0.25">
      <c r="A150" s="1046" t="s">
        <v>389</v>
      </c>
      <c r="B150" s="1047"/>
      <c r="C150" s="1048"/>
      <c r="D150" s="1048"/>
      <c r="E150" s="1048"/>
      <c r="F150" s="1048"/>
      <c r="G150" s="1047"/>
      <c r="H150" s="1046"/>
      <c r="I150" s="1049"/>
    </row>
    <row r="151" spans="1:9" hidden="1" x14ac:dyDescent="0.25">
      <c r="A151" s="2382" t="s">
        <v>390</v>
      </c>
      <c r="B151" s="2382"/>
      <c r="C151" s="2382"/>
      <c r="D151" s="2382"/>
      <c r="E151" s="2382"/>
      <c r="F151" s="2382"/>
      <c r="G151" s="2382"/>
      <c r="H151" s="2382"/>
      <c r="I151" s="2382"/>
    </row>
    <row r="152" spans="1:9" hidden="1" x14ac:dyDescent="0.25">
      <c r="A152" s="1046" t="s">
        <v>391</v>
      </c>
      <c r="B152" s="1047"/>
      <c r="C152" s="1048">
        <v>4</v>
      </c>
      <c r="D152" s="1048">
        <v>28</v>
      </c>
      <c r="E152" s="1048">
        <v>28</v>
      </c>
      <c r="F152" s="1048">
        <v>0</v>
      </c>
      <c r="G152" s="1047"/>
      <c r="H152" s="1046"/>
      <c r="I152" s="1049" t="s">
        <v>392</v>
      </c>
    </row>
    <row r="153" spans="1:9" hidden="1" x14ac:dyDescent="0.25">
      <c r="A153" s="1046" t="s">
        <v>393</v>
      </c>
      <c r="B153" s="1047"/>
      <c r="C153" s="1048"/>
      <c r="D153" s="1048"/>
      <c r="E153" s="1048"/>
      <c r="F153" s="1048"/>
      <c r="G153" s="1047"/>
      <c r="H153" s="1046"/>
      <c r="I153" s="1049"/>
    </row>
    <row r="154" spans="1:9" hidden="1" x14ac:dyDescent="0.25">
      <c r="A154" s="1046"/>
      <c r="B154" s="1047"/>
      <c r="C154" s="1048"/>
      <c r="D154" s="1048"/>
      <c r="E154" s="1048"/>
      <c r="F154" s="1048"/>
      <c r="G154" s="1047"/>
      <c r="H154" s="1046"/>
      <c r="I154" s="1049"/>
    </row>
    <row r="155" spans="1:9" hidden="1" x14ac:dyDescent="0.25">
      <c r="A155" s="1046"/>
      <c r="B155" s="1047"/>
      <c r="C155" s="1048"/>
      <c r="D155" s="1048"/>
      <c r="E155" s="1048"/>
      <c r="F155" s="1048"/>
      <c r="G155" s="1047"/>
      <c r="H155" s="1046"/>
      <c r="I155" s="1049"/>
    </row>
    <row r="156" spans="1:9" hidden="1" x14ac:dyDescent="0.25">
      <c r="A156" s="1046" t="s">
        <v>394</v>
      </c>
      <c r="B156" s="1047"/>
      <c r="C156" s="1048"/>
      <c r="D156" s="1048"/>
      <c r="E156" s="1048"/>
      <c r="F156" s="1048"/>
      <c r="G156" s="1047"/>
      <c r="H156" s="1046"/>
      <c r="I156" s="1049"/>
    </row>
    <row r="157" spans="1:9" hidden="1" x14ac:dyDescent="0.25">
      <c r="A157" s="2382" t="s">
        <v>76</v>
      </c>
      <c r="B157" s="2382"/>
      <c r="C157" s="2382"/>
      <c r="D157" s="2382"/>
      <c r="E157" s="2382"/>
      <c r="F157" s="2382"/>
      <c r="G157" s="2382"/>
      <c r="H157" s="2382"/>
      <c r="I157" s="2382"/>
    </row>
    <row r="158" spans="1:9" hidden="1" x14ac:dyDescent="0.25">
      <c r="A158" s="1046" t="s">
        <v>391</v>
      </c>
      <c r="B158" s="1047"/>
      <c r="C158" s="1048">
        <v>4</v>
      </c>
      <c r="D158" s="1048">
        <v>28</v>
      </c>
      <c r="E158" s="1048">
        <v>0</v>
      </c>
      <c r="F158" s="1048">
        <v>28</v>
      </c>
      <c r="G158" s="1047"/>
      <c r="H158" s="1046"/>
      <c r="I158" s="1049" t="s">
        <v>392</v>
      </c>
    </row>
    <row r="159" spans="1:9" hidden="1" x14ac:dyDescent="0.25">
      <c r="A159" s="1046" t="s">
        <v>393</v>
      </c>
      <c r="B159" s="1047"/>
      <c r="C159" s="1048"/>
      <c r="D159" s="1048"/>
      <c r="E159" s="1048"/>
      <c r="F159" s="1048"/>
      <c r="G159" s="1047"/>
      <c r="H159" s="1046"/>
      <c r="I159" s="1049"/>
    </row>
    <row r="160" spans="1:9" hidden="1" x14ac:dyDescent="0.25">
      <c r="A160" s="1038"/>
    </row>
    <row r="161" spans="1:9" hidden="1" x14ac:dyDescent="0.25">
      <c r="A161" s="1038"/>
    </row>
    <row r="162" spans="1:9" hidden="1" x14ac:dyDescent="0.25">
      <c r="A162" s="1038"/>
    </row>
    <row r="163" spans="1:9" hidden="1" x14ac:dyDescent="0.25">
      <c r="A163" s="1046" t="s">
        <v>395</v>
      </c>
      <c r="B163" s="1047"/>
      <c r="C163" s="1048"/>
      <c r="D163" s="1048"/>
      <c r="E163" s="1048"/>
      <c r="F163" s="1048"/>
      <c r="G163" s="1047"/>
      <c r="H163" s="1046"/>
      <c r="I163" s="1049"/>
    </row>
    <row r="164" spans="1:9" hidden="1" x14ac:dyDescent="0.25">
      <c r="A164" s="2382" t="s">
        <v>396</v>
      </c>
      <c r="B164" s="2382"/>
      <c r="C164" s="2382"/>
      <c r="D164" s="2382"/>
      <c r="E164" s="2382"/>
      <c r="F164" s="2382"/>
      <c r="G164" s="2382"/>
      <c r="H164" s="2382"/>
      <c r="I164" s="2382"/>
    </row>
    <row r="165" spans="1:9" hidden="1" x14ac:dyDescent="0.25">
      <c r="A165" s="1046" t="s">
        <v>397</v>
      </c>
      <c r="B165" s="1047"/>
      <c r="C165" s="1048">
        <v>2</v>
      </c>
      <c r="D165" s="1048">
        <v>8</v>
      </c>
      <c r="E165" s="1048">
        <v>0</v>
      </c>
      <c r="F165" s="1048">
        <v>8</v>
      </c>
      <c r="G165" s="1047"/>
      <c r="H165" s="1046"/>
      <c r="I165" s="1049" t="s">
        <v>398</v>
      </c>
    </row>
    <row r="166" spans="1:9" hidden="1" x14ac:dyDescent="0.25">
      <c r="A166" s="1046" t="s">
        <v>393</v>
      </c>
      <c r="B166" s="1047"/>
      <c r="C166" s="1048"/>
      <c r="D166" s="1048"/>
      <c r="E166" s="1048"/>
      <c r="F166" s="1048"/>
      <c r="G166" s="1047"/>
      <c r="H166" s="1046"/>
      <c r="I166" s="1049"/>
    </row>
    <row r="167" spans="1:9" hidden="1" x14ac:dyDescent="0.25">
      <c r="A167" s="1038"/>
    </row>
    <row r="168" spans="1:9" hidden="1" x14ac:dyDescent="0.25">
      <c r="A168" s="1038"/>
    </row>
    <row r="169" spans="1:9" ht="18" hidden="1" x14ac:dyDescent="0.25">
      <c r="A169" s="1055" t="s">
        <v>399</v>
      </c>
      <c r="B169" s="1047"/>
      <c r="C169" s="1048"/>
      <c r="D169" s="1048"/>
      <c r="E169" s="1048"/>
      <c r="F169" s="1048"/>
      <c r="G169" s="1047"/>
      <c r="H169" s="1046"/>
      <c r="I169" s="1049"/>
    </row>
    <row r="170" spans="1:9" hidden="1" x14ac:dyDescent="0.25">
      <c r="A170" s="1038"/>
    </row>
    <row r="171" spans="1:9" hidden="1" x14ac:dyDescent="0.25">
      <c r="A171" s="2382" t="s">
        <v>400</v>
      </c>
      <c r="B171" s="2382"/>
      <c r="C171" s="2382"/>
      <c r="D171" s="2382"/>
      <c r="E171" s="2382"/>
      <c r="F171" s="2382"/>
      <c r="G171" s="2382"/>
      <c r="H171" s="2382"/>
      <c r="I171" s="2382"/>
    </row>
    <row r="172" spans="1:9" hidden="1" x14ac:dyDescent="0.25">
      <c r="A172" s="1046" t="s">
        <v>391</v>
      </c>
      <c r="B172" s="1047"/>
      <c r="C172" s="1048">
        <v>2</v>
      </c>
      <c r="D172" s="1048">
        <v>14</v>
      </c>
      <c r="E172" s="1048">
        <v>0</v>
      </c>
      <c r="F172" s="1048">
        <v>14</v>
      </c>
      <c r="G172" s="1047"/>
      <c r="H172" s="1046"/>
      <c r="I172" s="1049" t="s">
        <v>398</v>
      </c>
    </row>
    <row r="173" spans="1:9" hidden="1" x14ac:dyDescent="0.25">
      <c r="A173" s="1046" t="s">
        <v>393</v>
      </c>
      <c r="B173" s="1047"/>
      <c r="C173" s="1048"/>
      <c r="D173" s="1048"/>
      <c r="E173" s="1048"/>
      <c r="F173" s="1048"/>
      <c r="G173" s="1047"/>
      <c r="H173" s="1046"/>
      <c r="I173" s="1049"/>
    </row>
    <row r="174" spans="1:9" hidden="1" x14ac:dyDescent="0.25">
      <c r="A174" s="1056"/>
      <c r="C174" s="1057"/>
    </row>
    <row r="175" spans="1:9" hidden="1" x14ac:dyDescent="0.25">
      <c r="A175" s="2382" t="s">
        <v>401</v>
      </c>
      <c r="B175" s="2382"/>
      <c r="C175" s="2382"/>
      <c r="D175" s="2382"/>
      <c r="E175" s="2382"/>
      <c r="F175" s="2382"/>
      <c r="G175" s="2382"/>
      <c r="H175" s="2382"/>
      <c r="I175" s="2382"/>
    </row>
    <row r="176" spans="1:9" hidden="1" x14ac:dyDescent="0.25">
      <c r="A176" s="1046" t="s">
        <v>391</v>
      </c>
      <c r="B176" s="1047"/>
      <c r="C176" s="1048">
        <v>4</v>
      </c>
      <c r="D176" s="1048">
        <v>28</v>
      </c>
      <c r="E176" s="1048">
        <v>0</v>
      </c>
      <c r="F176" s="1048">
        <v>28</v>
      </c>
      <c r="G176" s="1047"/>
      <c r="H176" s="1046"/>
      <c r="I176" s="1049" t="s">
        <v>392</v>
      </c>
    </row>
    <row r="177" spans="1:9" hidden="1" x14ac:dyDescent="0.25">
      <c r="A177" s="1046" t="s">
        <v>393</v>
      </c>
      <c r="B177" s="1047"/>
      <c r="C177" s="1048"/>
      <c r="D177" s="1048"/>
      <c r="E177" s="1048"/>
      <c r="F177" s="1048"/>
      <c r="G177" s="1047"/>
      <c r="H177" s="1046"/>
      <c r="I177" s="1049"/>
    </row>
    <row r="178" spans="1:9" hidden="1" x14ac:dyDescent="0.25">
      <c r="A178" s="1056"/>
      <c r="C178" s="1057"/>
    </row>
    <row r="179" spans="1:9" hidden="1" x14ac:dyDescent="0.25">
      <c r="A179" s="2382" t="s">
        <v>402</v>
      </c>
      <c r="B179" s="2382"/>
      <c r="C179" s="2382"/>
      <c r="D179" s="2382"/>
      <c r="E179" s="2382"/>
      <c r="F179" s="2382"/>
      <c r="G179" s="2382"/>
      <c r="H179" s="2382"/>
      <c r="I179" s="2382"/>
    </row>
    <row r="180" spans="1:9" hidden="1" x14ac:dyDescent="0.25">
      <c r="A180" s="1046" t="s">
        <v>391</v>
      </c>
      <c r="B180" s="1047"/>
      <c r="C180" s="1048">
        <v>4</v>
      </c>
      <c r="D180" s="1048">
        <v>14</v>
      </c>
      <c r="E180" s="1048">
        <v>0</v>
      </c>
      <c r="F180" s="1048">
        <v>42</v>
      </c>
      <c r="G180" s="1047"/>
      <c r="H180" s="1046"/>
      <c r="I180" s="1049" t="s">
        <v>398</v>
      </c>
    </row>
    <row r="181" spans="1:9" hidden="1" x14ac:dyDescent="0.25">
      <c r="A181" s="1046" t="s">
        <v>393</v>
      </c>
      <c r="B181" s="1047"/>
      <c r="C181" s="1048"/>
      <c r="D181" s="1048"/>
      <c r="E181" s="1048"/>
      <c r="F181" s="1048"/>
      <c r="G181" s="1047"/>
      <c r="H181" s="1046"/>
      <c r="I181" s="1049"/>
    </row>
    <row r="182" spans="1:9" hidden="1" x14ac:dyDescent="0.25"/>
    <row r="183" spans="1:9" hidden="1" x14ac:dyDescent="0.25">
      <c r="A183" s="2382" t="s">
        <v>403</v>
      </c>
      <c r="B183" s="2382"/>
      <c r="C183" s="2382"/>
      <c r="D183" s="2382"/>
      <c r="E183" s="2382"/>
      <c r="F183" s="2382"/>
      <c r="G183" s="2382"/>
      <c r="H183" s="2382"/>
      <c r="I183" s="2382"/>
    </row>
    <row r="184" spans="1:9" hidden="1" x14ac:dyDescent="0.25">
      <c r="A184" s="1046" t="s">
        <v>391</v>
      </c>
      <c r="B184" s="1047"/>
      <c r="C184" s="1048">
        <v>4</v>
      </c>
      <c r="D184" s="1048">
        <v>14</v>
      </c>
      <c r="E184" s="1048">
        <v>0</v>
      </c>
      <c r="F184" s="1048">
        <v>42</v>
      </c>
      <c r="G184" s="1047"/>
      <c r="H184" s="1046"/>
      <c r="I184" s="1049" t="s">
        <v>398</v>
      </c>
    </row>
    <row r="185" spans="1:9" hidden="1" x14ac:dyDescent="0.25">
      <c r="A185" s="1046" t="s">
        <v>393</v>
      </c>
      <c r="B185" s="1047"/>
      <c r="C185" s="1048"/>
      <c r="D185" s="1048"/>
      <c r="E185" s="1048"/>
      <c r="F185" s="1048"/>
      <c r="G185" s="1047"/>
      <c r="H185" s="1046"/>
      <c r="I185" s="1049"/>
    </row>
    <row r="186" spans="1:9" hidden="1" x14ac:dyDescent="0.25"/>
    <row r="187" spans="1:9" hidden="1" x14ac:dyDescent="0.25"/>
    <row r="188" spans="1:9" hidden="1" x14ac:dyDescent="0.25"/>
    <row r="189" spans="1:9" hidden="1" x14ac:dyDescent="0.25">
      <c r="A189" s="2382" t="s">
        <v>404</v>
      </c>
      <c r="B189" s="2382"/>
      <c r="C189" s="2382"/>
      <c r="D189" s="2382"/>
      <c r="E189" s="2382"/>
      <c r="F189" s="2382"/>
      <c r="G189" s="2382"/>
      <c r="H189" s="2382"/>
      <c r="I189" s="2382"/>
    </row>
    <row r="190" spans="1:9" hidden="1" x14ac:dyDescent="0.25">
      <c r="A190" s="1046" t="s">
        <v>391</v>
      </c>
      <c r="B190" s="1047"/>
      <c r="C190" s="1048">
        <v>4</v>
      </c>
      <c r="D190" s="1048">
        <v>0</v>
      </c>
      <c r="E190" s="1048">
        <v>0</v>
      </c>
      <c r="F190" s="1048">
        <v>56</v>
      </c>
      <c r="G190" s="1047"/>
      <c r="H190" s="1046"/>
      <c r="I190" s="1049" t="s">
        <v>398</v>
      </c>
    </row>
    <row r="191" spans="1:9" hidden="1" x14ac:dyDescent="0.25">
      <c r="A191" s="1046" t="s">
        <v>397</v>
      </c>
      <c r="B191" s="1047"/>
      <c r="C191" s="1048">
        <v>4</v>
      </c>
      <c r="D191" s="1048">
        <v>0</v>
      </c>
      <c r="E191" s="1048">
        <v>0</v>
      </c>
      <c r="F191" s="1048">
        <v>32</v>
      </c>
      <c r="G191" s="1047"/>
      <c r="H191" s="1046"/>
      <c r="I191" s="1049"/>
    </row>
    <row r="192" spans="1:9" hidden="1" x14ac:dyDescent="0.25">
      <c r="A192" s="1046" t="s">
        <v>405</v>
      </c>
      <c r="B192" s="1047"/>
      <c r="C192" s="1048">
        <v>4</v>
      </c>
      <c r="D192" s="1048">
        <v>0</v>
      </c>
      <c r="E192" s="1048">
        <v>0</v>
      </c>
      <c r="F192" s="1048">
        <v>32</v>
      </c>
      <c r="G192" s="1047"/>
      <c r="H192" s="1046"/>
      <c r="I192" s="1049" t="s">
        <v>398</v>
      </c>
    </row>
    <row r="193" spans="1:9" hidden="1" x14ac:dyDescent="0.25">
      <c r="A193" s="1046" t="s">
        <v>393</v>
      </c>
      <c r="B193" s="1047"/>
      <c r="C193" s="1048"/>
      <c r="D193" s="1048"/>
      <c r="E193" s="1048"/>
      <c r="F193" s="1048"/>
      <c r="G193" s="1047"/>
      <c r="H193" s="1046"/>
      <c r="I193" s="1049"/>
    </row>
    <row r="194" spans="1:9" hidden="1" x14ac:dyDescent="0.25"/>
    <row r="195" spans="1:9" hidden="1" x14ac:dyDescent="0.25"/>
    <row r="196" spans="1:9" hidden="1" x14ac:dyDescent="0.25"/>
    <row r="197" spans="1:9" hidden="1" x14ac:dyDescent="0.25"/>
    <row r="198" spans="1:9" hidden="1" x14ac:dyDescent="0.25">
      <c r="A198" s="2382" t="s">
        <v>406</v>
      </c>
      <c r="B198" s="2382"/>
      <c r="C198" s="2382"/>
      <c r="D198" s="2382"/>
      <c r="E198" s="2382"/>
      <c r="F198" s="2382"/>
      <c r="G198" s="2382"/>
      <c r="H198" s="2382"/>
      <c r="I198" s="2382"/>
    </row>
    <row r="199" spans="1:9" hidden="1" x14ac:dyDescent="0.25">
      <c r="A199" s="1046" t="s">
        <v>397</v>
      </c>
      <c r="B199" s="1047"/>
      <c r="C199" s="1048">
        <v>4</v>
      </c>
      <c r="D199" s="1048">
        <v>16</v>
      </c>
      <c r="E199" s="1048">
        <v>0</v>
      </c>
      <c r="F199" s="1048">
        <v>16</v>
      </c>
      <c r="G199" s="1047"/>
      <c r="H199" s="1046"/>
      <c r="I199" s="1049" t="s">
        <v>398</v>
      </c>
    </row>
    <row r="200" spans="1:9" hidden="1" x14ac:dyDescent="0.25">
      <c r="A200" s="1046" t="s">
        <v>405</v>
      </c>
      <c r="B200" s="1047"/>
      <c r="C200" s="1048">
        <v>4</v>
      </c>
      <c r="D200" s="1048">
        <v>16</v>
      </c>
      <c r="E200" s="1048">
        <v>0</v>
      </c>
      <c r="F200" s="1048">
        <v>16</v>
      </c>
      <c r="G200" s="1047"/>
      <c r="H200" s="1046"/>
      <c r="I200" s="1049" t="s">
        <v>392</v>
      </c>
    </row>
    <row r="201" spans="1:9" hidden="1" x14ac:dyDescent="0.25">
      <c r="A201" s="1046" t="s">
        <v>393</v>
      </c>
      <c r="B201" s="1047"/>
      <c r="C201" s="1048"/>
      <c r="D201" s="1048"/>
      <c r="E201" s="1048"/>
      <c r="F201" s="1048"/>
      <c r="G201" s="1047"/>
      <c r="H201" s="1046"/>
      <c r="I201" s="1049"/>
    </row>
    <row r="202" spans="1:9" hidden="1" x14ac:dyDescent="0.25"/>
    <row r="203" spans="1:9" hidden="1" x14ac:dyDescent="0.25">
      <c r="A203" s="2382" t="s">
        <v>407</v>
      </c>
      <c r="B203" s="2382"/>
      <c r="C203" s="2382"/>
      <c r="D203" s="2382"/>
      <c r="E203" s="2382"/>
      <c r="F203" s="2382"/>
      <c r="G203" s="2382"/>
      <c r="H203" s="2382"/>
      <c r="I203" s="2382"/>
    </row>
    <row r="204" spans="1:9" hidden="1" x14ac:dyDescent="0.25">
      <c r="A204" s="1046" t="s">
        <v>397</v>
      </c>
      <c r="B204" s="1047"/>
      <c r="C204" s="1048">
        <v>4</v>
      </c>
      <c r="D204" s="1048">
        <v>16</v>
      </c>
      <c r="E204" s="1048">
        <v>0</v>
      </c>
      <c r="F204" s="1048">
        <v>16</v>
      </c>
      <c r="G204" s="1047"/>
      <c r="H204" s="1046"/>
      <c r="I204" s="1049" t="s">
        <v>398</v>
      </c>
    </row>
    <row r="205" spans="1:9" hidden="1" x14ac:dyDescent="0.25">
      <c r="A205" s="1046" t="s">
        <v>393</v>
      </c>
      <c r="B205" s="1047"/>
      <c r="C205" s="1048"/>
      <c r="D205" s="1048"/>
      <c r="E205" s="1048"/>
      <c r="F205" s="1048"/>
      <c r="G205" s="1047"/>
      <c r="H205" s="1046"/>
      <c r="I205" s="1049"/>
    </row>
    <row r="206" spans="1:9" hidden="1" x14ac:dyDescent="0.25"/>
    <row r="207" spans="1:9" hidden="1" x14ac:dyDescent="0.25">
      <c r="A207" s="2382" t="s">
        <v>408</v>
      </c>
      <c r="B207" s="2382"/>
      <c r="C207" s="2382"/>
      <c r="D207" s="2382"/>
      <c r="E207" s="2382"/>
      <c r="F207" s="2382"/>
      <c r="G207" s="2382"/>
      <c r="H207" s="2382"/>
      <c r="I207" s="2382"/>
    </row>
    <row r="208" spans="1:9" hidden="1" x14ac:dyDescent="0.25">
      <c r="A208" s="1046" t="s">
        <v>397</v>
      </c>
      <c r="B208" s="1047"/>
      <c r="C208" s="1048">
        <v>4</v>
      </c>
      <c r="D208" s="1048">
        <v>16</v>
      </c>
      <c r="E208" s="1048">
        <v>0</v>
      </c>
      <c r="F208" s="1048">
        <v>16</v>
      </c>
      <c r="G208" s="1047"/>
      <c r="H208" s="1046"/>
      <c r="I208" s="1049" t="s">
        <v>398</v>
      </c>
    </row>
    <row r="209" spans="1:9" hidden="1" x14ac:dyDescent="0.25">
      <c r="A209" s="1046" t="s">
        <v>393</v>
      </c>
      <c r="B209" s="1047"/>
      <c r="C209" s="1048"/>
      <c r="D209" s="1048"/>
      <c r="E209" s="1048"/>
      <c r="F209" s="1048"/>
      <c r="G209" s="1047"/>
      <c r="H209" s="1046"/>
      <c r="I209" s="1049"/>
    </row>
    <row r="210" spans="1:9" hidden="1" x14ac:dyDescent="0.25"/>
    <row r="211" spans="1:9" hidden="1" x14ac:dyDescent="0.25">
      <c r="A211" s="2382" t="s">
        <v>409</v>
      </c>
      <c r="B211" s="2382"/>
      <c r="C211" s="2382"/>
      <c r="D211" s="2382"/>
      <c r="E211" s="2382"/>
      <c r="F211" s="2382"/>
      <c r="G211" s="2382"/>
      <c r="H211" s="2382"/>
      <c r="I211" s="2382"/>
    </row>
    <row r="212" spans="1:9" hidden="1" x14ac:dyDescent="0.25">
      <c r="A212" s="1046" t="s">
        <v>397</v>
      </c>
      <c r="B212" s="1047"/>
      <c r="C212" s="1048">
        <v>4</v>
      </c>
      <c r="D212" s="1048">
        <v>16</v>
      </c>
      <c r="E212" s="1048">
        <v>0</v>
      </c>
      <c r="F212" s="1048">
        <v>16</v>
      </c>
      <c r="G212" s="1047"/>
      <c r="H212" s="1046"/>
      <c r="I212" s="1049" t="s">
        <v>392</v>
      </c>
    </row>
    <row r="213" spans="1:9" hidden="1" x14ac:dyDescent="0.25">
      <c r="A213" s="1046" t="s">
        <v>393</v>
      </c>
      <c r="B213" s="1047"/>
      <c r="C213" s="1048"/>
      <c r="D213" s="1048"/>
      <c r="E213" s="1048"/>
      <c r="F213" s="1048"/>
      <c r="G213" s="1047"/>
      <c r="H213" s="1046"/>
      <c r="I213" s="1049"/>
    </row>
    <row r="214" spans="1:9" hidden="1" x14ac:dyDescent="0.25"/>
    <row r="215" spans="1:9" hidden="1" x14ac:dyDescent="0.25"/>
    <row r="216" spans="1:9" hidden="1" x14ac:dyDescent="0.25">
      <c r="A216" s="2382" t="s">
        <v>410</v>
      </c>
      <c r="B216" s="2382"/>
      <c r="C216" s="2382"/>
      <c r="D216" s="2382"/>
      <c r="E216" s="2382"/>
      <c r="F216" s="2382"/>
      <c r="G216" s="2382"/>
      <c r="H216" s="2382"/>
      <c r="I216" s="2382"/>
    </row>
    <row r="217" spans="1:9" hidden="1" x14ac:dyDescent="0.25">
      <c r="A217" s="1046" t="s">
        <v>397</v>
      </c>
      <c r="B217" s="1047"/>
      <c r="C217" s="1048">
        <v>4</v>
      </c>
      <c r="D217" s="1048">
        <v>10</v>
      </c>
      <c r="E217" s="1048">
        <v>0</v>
      </c>
      <c r="F217" s="1048">
        <v>22</v>
      </c>
      <c r="G217" s="1047"/>
      <c r="H217" s="1046"/>
      <c r="I217" s="1049" t="s">
        <v>392</v>
      </c>
    </row>
    <row r="218" spans="1:9" hidden="1" x14ac:dyDescent="0.25">
      <c r="A218" s="1046" t="s">
        <v>393</v>
      </c>
      <c r="B218" s="1047"/>
      <c r="C218" s="1048"/>
      <c r="D218" s="1048"/>
      <c r="E218" s="1048"/>
      <c r="F218" s="1048"/>
      <c r="G218" s="1047"/>
      <c r="H218" s="1046"/>
      <c r="I218" s="1049"/>
    </row>
    <row r="219" spans="1:9" hidden="1" x14ac:dyDescent="0.25"/>
    <row r="220" spans="1:9" hidden="1" x14ac:dyDescent="0.25"/>
    <row r="221" spans="1:9" hidden="1" x14ac:dyDescent="0.25">
      <c r="A221" s="2382" t="s">
        <v>411</v>
      </c>
      <c r="B221" s="2382"/>
      <c r="C221" s="2382"/>
      <c r="D221" s="2382"/>
      <c r="E221" s="2382"/>
      <c r="F221" s="2382"/>
      <c r="G221" s="2382"/>
      <c r="H221" s="2382"/>
      <c r="I221" s="2382"/>
    </row>
    <row r="222" spans="1:9" hidden="1" x14ac:dyDescent="0.25">
      <c r="A222" s="1046" t="s">
        <v>405</v>
      </c>
      <c r="B222" s="1047"/>
      <c r="C222" s="1048">
        <v>4</v>
      </c>
      <c r="D222" s="1048">
        <v>16</v>
      </c>
      <c r="E222" s="1048">
        <v>0</v>
      </c>
      <c r="F222" s="1048">
        <v>16</v>
      </c>
      <c r="G222" s="1047"/>
      <c r="H222" s="1046"/>
      <c r="I222" s="1049" t="s">
        <v>398</v>
      </c>
    </row>
    <row r="223" spans="1:9" hidden="1" x14ac:dyDescent="0.25">
      <c r="A223" s="1046" t="s">
        <v>393</v>
      </c>
      <c r="B223" s="1047"/>
      <c r="C223" s="1048"/>
      <c r="D223" s="1048"/>
      <c r="E223" s="1048"/>
      <c r="F223" s="1048"/>
      <c r="G223" s="1047"/>
      <c r="H223" s="1046"/>
      <c r="I223" s="1049"/>
    </row>
    <row r="224" spans="1:9" hidden="1" x14ac:dyDescent="0.25"/>
    <row r="225" spans="1:9" hidden="1" x14ac:dyDescent="0.25"/>
    <row r="226" spans="1:9" hidden="1" x14ac:dyDescent="0.25">
      <c r="A226" s="2382" t="s">
        <v>412</v>
      </c>
      <c r="B226" s="2382"/>
      <c r="C226" s="2382"/>
      <c r="D226" s="2382"/>
      <c r="E226" s="2382"/>
      <c r="F226" s="2382"/>
      <c r="G226" s="2382"/>
      <c r="H226" s="2382"/>
      <c r="I226" s="2382"/>
    </row>
    <row r="227" spans="1:9" hidden="1" x14ac:dyDescent="0.25">
      <c r="A227" s="1046" t="s">
        <v>405</v>
      </c>
      <c r="B227" s="1047"/>
      <c r="C227" s="1048">
        <v>6</v>
      </c>
      <c r="D227" s="1048">
        <v>10</v>
      </c>
      <c r="E227" s="1048">
        <v>0</v>
      </c>
      <c r="F227" s="1048">
        <v>38</v>
      </c>
      <c r="G227" s="1047"/>
      <c r="H227" s="1046"/>
      <c r="I227" s="1049" t="s">
        <v>398</v>
      </c>
    </row>
    <row r="228" spans="1:9" hidden="1" x14ac:dyDescent="0.25">
      <c r="A228" s="1046" t="s">
        <v>393</v>
      </c>
      <c r="B228" s="1047"/>
      <c r="C228" s="1048"/>
      <c r="D228" s="1048"/>
      <c r="E228" s="1048"/>
      <c r="F228" s="1048"/>
      <c r="G228" s="1047"/>
      <c r="H228" s="1046"/>
      <c r="I228" s="1049"/>
    </row>
    <row r="229" spans="1:9" hidden="1" x14ac:dyDescent="0.25"/>
    <row r="230" spans="1:9" hidden="1" x14ac:dyDescent="0.25"/>
    <row r="231" spans="1:9" hidden="1" x14ac:dyDescent="0.25">
      <c r="A231" s="2382" t="s">
        <v>413</v>
      </c>
      <c r="B231" s="2382"/>
      <c r="C231" s="2382"/>
      <c r="D231" s="2382"/>
      <c r="E231" s="2382"/>
      <c r="F231" s="2382"/>
      <c r="G231" s="2382"/>
      <c r="H231" s="2382"/>
      <c r="I231" s="2382"/>
    </row>
    <row r="232" spans="1:9" hidden="1" x14ac:dyDescent="0.25">
      <c r="A232" s="1046" t="s">
        <v>405</v>
      </c>
      <c r="B232" s="1047"/>
      <c r="C232" s="1048">
        <v>4</v>
      </c>
      <c r="D232" s="1048">
        <v>10</v>
      </c>
      <c r="E232" s="1048">
        <v>0</v>
      </c>
      <c r="F232" s="1048">
        <v>22</v>
      </c>
      <c r="G232" s="1047"/>
      <c r="H232" s="1046"/>
      <c r="I232" s="1049" t="s">
        <v>392</v>
      </c>
    </row>
    <row r="233" spans="1:9" hidden="1" x14ac:dyDescent="0.25">
      <c r="A233" s="1046" t="s">
        <v>393</v>
      </c>
      <c r="B233" s="1047"/>
      <c r="C233" s="1048"/>
      <c r="D233" s="1048"/>
      <c r="E233" s="1048"/>
      <c r="F233" s="1048"/>
      <c r="G233" s="1047"/>
      <c r="H233" s="1046"/>
      <c r="I233" s="1049"/>
    </row>
    <row r="234" spans="1:9" hidden="1" x14ac:dyDescent="0.25"/>
    <row r="235" spans="1:9" hidden="1" x14ac:dyDescent="0.25">
      <c r="A235" s="2382" t="s">
        <v>414</v>
      </c>
      <c r="B235" s="2382"/>
      <c r="C235" s="2382"/>
      <c r="D235" s="2382"/>
      <c r="E235" s="2382"/>
      <c r="F235" s="2382"/>
      <c r="G235" s="2382"/>
      <c r="H235" s="2382"/>
      <c r="I235" s="2382"/>
    </row>
    <row r="236" spans="1:9" hidden="1" x14ac:dyDescent="0.25">
      <c r="A236" s="1046" t="s">
        <v>405</v>
      </c>
      <c r="B236" s="1047"/>
      <c r="C236" s="1048">
        <v>4</v>
      </c>
      <c r="D236" s="1048">
        <v>16</v>
      </c>
      <c r="E236" s="1048">
        <v>0</v>
      </c>
      <c r="F236" s="1048">
        <v>16</v>
      </c>
      <c r="G236" s="1047"/>
      <c r="H236" s="1046"/>
      <c r="I236" s="1049" t="s">
        <v>398</v>
      </c>
    </row>
    <row r="237" spans="1:9" hidden="1" x14ac:dyDescent="0.25">
      <c r="A237" s="1046" t="s">
        <v>393</v>
      </c>
      <c r="B237" s="1047"/>
      <c r="C237" s="1048"/>
      <c r="D237" s="1048"/>
      <c r="E237" s="1048"/>
      <c r="F237" s="1048"/>
      <c r="G237" s="1047"/>
      <c r="H237" s="1046"/>
      <c r="I237" s="1049"/>
    </row>
    <row r="238" spans="1:9" hidden="1" x14ac:dyDescent="0.25"/>
    <row r="239" spans="1:9" hidden="1" x14ac:dyDescent="0.25"/>
  </sheetData>
  <sheetProtection selectLockedCells="1" selectUnlockedCells="1"/>
  <mergeCells count="47">
    <mergeCell ref="A92:I92"/>
    <mergeCell ref="A151:I151"/>
    <mergeCell ref="A235:I235"/>
    <mergeCell ref="A207:I207"/>
    <mergeCell ref="A211:I211"/>
    <mergeCell ref="A216:I216"/>
    <mergeCell ref="A221:I221"/>
    <mergeCell ref="A226:I226"/>
    <mergeCell ref="A231:I231"/>
    <mergeCell ref="A203:I203"/>
    <mergeCell ref="A157:I157"/>
    <mergeCell ref="A171:I171"/>
    <mergeCell ref="A175:I175"/>
    <mergeCell ref="A183:I183"/>
    <mergeCell ref="A189:I189"/>
    <mergeCell ref="A179:I179"/>
    <mergeCell ref="A77:I77"/>
    <mergeCell ref="A1:I1"/>
    <mergeCell ref="A2:B2"/>
    <mergeCell ref="G2:I2"/>
    <mergeCell ref="A3:I3"/>
    <mergeCell ref="A33:I33"/>
    <mergeCell ref="A6:I6"/>
    <mergeCell ref="A9:I9"/>
    <mergeCell ref="A24:I24"/>
    <mergeCell ref="A27:I27"/>
    <mergeCell ref="A30:I30"/>
    <mergeCell ref="A12:I12"/>
    <mergeCell ref="A15:I15"/>
    <mergeCell ref="A18:I18"/>
    <mergeCell ref="A21:I21"/>
    <mergeCell ref="A88:I88"/>
    <mergeCell ref="A164:I164"/>
    <mergeCell ref="A36:I36"/>
    <mergeCell ref="A74:I74"/>
    <mergeCell ref="A198:I198"/>
    <mergeCell ref="A84:I84"/>
    <mergeCell ref="A39:I39"/>
    <mergeCell ref="A68:I68"/>
    <mergeCell ref="A50:I50"/>
    <mergeCell ref="A56:I56"/>
    <mergeCell ref="A47:I47"/>
    <mergeCell ref="A65:I65"/>
    <mergeCell ref="A59:I59"/>
    <mergeCell ref="A62:I62"/>
    <mergeCell ref="A53:I53"/>
    <mergeCell ref="A71:I71"/>
  </mergeCells>
  <phoneticPr fontId="7" type="noConversion"/>
  <pageMargins left="0.51181102362204722" right="0.31496062992125984" top="0.35433070866141736" bottom="0.35433070866141736" header="0.31496062992125984" footer="0.31496062992125984"/>
  <pageSetup paperSize="9" firstPageNumber="0" orientation="portrait" r:id="rId1"/>
  <headerFooter alignWithMargins="0">
    <oddFooter>Страница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AU116"/>
  <sheetViews>
    <sheetView view="pageBreakPreview" topLeftCell="A5" zoomScale="110" zoomScaleNormal="100" zoomScaleSheetLayoutView="110" workbookViewId="0">
      <selection activeCell="E11" sqref="E11"/>
    </sheetView>
  </sheetViews>
  <sheetFormatPr defaultRowHeight="15" x14ac:dyDescent="0.25"/>
  <cols>
    <col min="1" max="1" width="3.85546875" style="22" customWidth="1"/>
    <col min="2" max="2" width="4.5703125" style="22" customWidth="1"/>
    <col min="3" max="3" width="46.140625" style="1" customWidth="1"/>
    <col min="4" max="4" width="8.5703125" style="1" customWidth="1"/>
    <col min="5" max="5" width="9.140625" style="11"/>
    <col min="6" max="6" width="7.140625" style="11" customWidth="1"/>
    <col min="7" max="7" width="7.28515625" style="11" customWidth="1"/>
    <col min="8" max="10" width="4.42578125" style="11" customWidth="1"/>
    <col min="11" max="11" width="5.5703125" style="11" customWidth="1"/>
    <col min="12" max="12" width="7" style="11" customWidth="1"/>
    <col min="13" max="13" width="7.7109375" style="11" customWidth="1"/>
    <col min="14" max="14" width="9.140625" style="11"/>
    <col min="15" max="15" width="6.7109375" style="11" customWidth="1"/>
    <col min="16" max="16" width="3.85546875" style="12" customWidth="1"/>
    <col min="17" max="17" width="7" style="12" hidden="1" customWidth="1"/>
    <col min="18" max="18" width="7.42578125" style="12" hidden="1" customWidth="1"/>
    <col min="19" max="19" width="0" style="12" hidden="1" customWidth="1"/>
    <col min="20" max="20" width="7.140625" style="12" hidden="1" customWidth="1"/>
    <col min="21" max="21" width="7.28515625" style="12" hidden="1" customWidth="1"/>
    <col min="22" max="23" width="4.42578125" style="12" hidden="1" customWidth="1"/>
    <col min="24" max="24" width="20.140625" style="12" hidden="1" customWidth="1"/>
    <col min="25" max="25" width="8.28515625" style="12" hidden="1" customWidth="1"/>
    <col min="26" max="26" width="7" style="12" hidden="1" customWidth="1"/>
    <col min="27" max="27" width="11" style="12" hidden="1" customWidth="1"/>
    <col min="28" max="29" width="0" style="12" hidden="1" customWidth="1"/>
    <col min="30" max="30" width="3.85546875" style="12" hidden="1" customWidth="1"/>
    <col min="31" max="31" width="4.5703125" style="12" hidden="1" customWidth="1"/>
    <col min="32" max="32" width="6" style="12" customWidth="1"/>
    <col min="33" max="33" width="7" style="12" customWidth="1"/>
    <col min="34" max="34" width="47.42578125" style="12" customWidth="1"/>
    <col min="35" max="35" width="7.28515625" style="12" customWidth="1"/>
    <col min="36" max="36" width="5.140625" style="12" customWidth="1"/>
    <col min="37" max="38" width="4.42578125" style="12" customWidth="1"/>
    <col min="39" max="39" width="5.5703125" style="12" customWidth="1"/>
    <col min="40" max="40" width="7" style="12" customWidth="1"/>
    <col min="41" max="42" width="9.140625" style="12"/>
    <col min="43" max="16384" width="9.140625" style="11"/>
  </cols>
  <sheetData>
    <row r="1" spans="1:46" ht="15" customHeight="1" x14ac:dyDescent="0.25">
      <c r="C1" s="2378" t="s">
        <v>87</v>
      </c>
      <c r="D1" s="2378"/>
      <c r="E1" s="2378"/>
      <c r="F1" s="2378"/>
      <c r="G1" s="2378"/>
      <c r="H1" s="2378"/>
      <c r="I1" s="2378"/>
      <c r="J1" s="2378"/>
      <c r="K1" s="2378"/>
      <c r="L1" s="2378"/>
      <c r="M1" s="2378"/>
      <c r="N1" s="2378"/>
      <c r="AD1" s="11"/>
      <c r="AE1" s="11"/>
      <c r="AF1" s="22"/>
      <c r="AG1" s="22"/>
      <c r="AH1" s="2378" t="s">
        <v>87</v>
      </c>
      <c r="AI1" s="2378"/>
      <c r="AJ1" s="2378"/>
      <c r="AK1" s="2378"/>
      <c r="AL1" s="2378"/>
      <c r="AM1" s="2378"/>
      <c r="AN1" s="2378"/>
      <c r="AO1" s="2378"/>
      <c r="AP1" s="2378"/>
      <c r="AQ1" s="2378"/>
      <c r="AR1" s="2378"/>
      <c r="AS1" s="2378"/>
    </row>
    <row r="2" spans="1:46" x14ac:dyDescent="0.25">
      <c r="C2" s="1" t="s">
        <v>50</v>
      </c>
      <c r="AD2" s="11"/>
      <c r="AE2" s="11"/>
      <c r="AF2" s="22"/>
      <c r="AG2" s="22"/>
      <c r="AH2" s="1" t="s">
        <v>50</v>
      </c>
      <c r="AI2" s="1"/>
      <c r="AJ2" s="11"/>
      <c r="AK2" s="11"/>
      <c r="AL2" s="11"/>
      <c r="AM2" s="11"/>
      <c r="AN2" s="11"/>
      <c r="AO2" s="11"/>
      <c r="AP2" s="11"/>
    </row>
    <row r="3" spans="1:46" ht="15" customHeight="1" x14ac:dyDescent="0.25">
      <c r="C3" s="2345" t="s">
        <v>0</v>
      </c>
      <c r="D3" s="2348" t="s">
        <v>74</v>
      </c>
      <c r="E3" s="2351" t="s">
        <v>75</v>
      </c>
      <c r="F3" s="2354" t="s">
        <v>2</v>
      </c>
      <c r="G3" s="2354"/>
      <c r="H3" s="2354"/>
      <c r="I3" s="2354"/>
      <c r="J3" s="2354"/>
      <c r="K3" s="2196"/>
      <c r="L3" s="2351" t="s">
        <v>3</v>
      </c>
      <c r="M3" s="2351" t="s">
        <v>4</v>
      </c>
      <c r="N3" s="2351" t="s">
        <v>5</v>
      </c>
      <c r="AD3" s="11"/>
      <c r="AE3" s="11"/>
      <c r="AF3" s="22"/>
      <c r="AG3" s="22"/>
      <c r="AH3" s="2345" t="s">
        <v>0</v>
      </c>
      <c r="AI3" s="2348" t="s">
        <v>74</v>
      </c>
      <c r="AJ3" s="2351" t="s">
        <v>75</v>
      </c>
      <c r="AK3" s="2354" t="s">
        <v>2</v>
      </c>
      <c r="AL3" s="2354"/>
      <c r="AM3" s="2354"/>
      <c r="AN3" s="2354"/>
      <c r="AO3" s="2354"/>
      <c r="AP3" s="2196"/>
      <c r="AQ3" s="2351" t="s">
        <v>3</v>
      </c>
      <c r="AR3" s="2351" t="s">
        <v>4</v>
      </c>
      <c r="AS3" s="2351" t="s">
        <v>5</v>
      </c>
    </row>
    <row r="4" spans="1:46" ht="15" customHeight="1" x14ac:dyDescent="0.25">
      <c r="C4" s="2346"/>
      <c r="D4" s="2349"/>
      <c r="E4" s="2351"/>
      <c r="F4" s="2351" t="s">
        <v>6</v>
      </c>
      <c r="G4" s="2352" t="s">
        <v>7</v>
      </c>
      <c r="H4" s="2352"/>
      <c r="I4" s="2352"/>
      <c r="J4" s="2352"/>
      <c r="K4" s="2351" t="s">
        <v>8</v>
      </c>
      <c r="L4" s="2351"/>
      <c r="M4" s="2351"/>
      <c r="N4" s="2351"/>
      <c r="AD4" s="11"/>
      <c r="AE4" s="11"/>
      <c r="AF4" s="22"/>
      <c r="AG4" s="22"/>
      <c r="AH4" s="2346"/>
      <c r="AI4" s="2349"/>
      <c r="AJ4" s="2351"/>
      <c r="AK4" s="2351" t="s">
        <v>6</v>
      </c>
      <c r="AL4" s="2352" t="s">
        <v>7</v>
      </c>
      <c r="AM4" s="2352"/>
      <c r="AN4" s="2352"/>
      <c r="AO4" s="2352"/>
      <c r="AP4" s="2351" t="s">
        <v>8</v>
      </c>
      <c r="AQ4" s="2351"/>
      <c r="AR4" s="2351"/>
      <c r="AS4" s="2351"/>
    </row>
    <row r="5" spans="1:46" ht="15" customHeight="1" x14ac:dyDescent="0.25">
      <c r="C5" s="2346"/>
      <c r="D5" s="2349"/>
      <c r="E5" s="2351"/>
      <c r="F5" s="2196"/>
      <c r="G5" s="2351" t="s">
        <v>9</v>
      </c>
      <c r="H5" s="2354" t="s">
        <v>10</v>
      </c>
      <c r="I5" s="2196"/>
      <c r="J5" s="2196"/>
      <c r="K5" s="2196"/>
      <c r="L5" s="2351"/>
      <c r="M5" s="2351"/>
      <c r="N5" s="2351"/>
      <c r="AD5" s="11"/>
      <c r="AE5" s="11"/>
      <c r="AF5" s="22"/>
      <c r="AG5" s="22"/>
      <c r="AH5" s="2346"/>
      <c r="AI5" s="2349"/>
      <c r="AJ5" s="2351"/>
      <c r="AK5" s="2196"/>
      <c r="AL5" s="2351" t="s">
        <v>9</v>
      </c>
      <c r="AM5" s="2354" t="s">
        <v>10</v>
      </c>
      <c r="AN5" s="2196"/>
      <c r="AO5" s="2196"/>
      <c r="AP5" s="2196"/>
      <c r="AQ5" s="2351"/>
      <c r="AR5" s="2351"/>
      <c r="AS5" s="2351"/>
    </row>
    <row r="6" spans="1:46" ht="15" customHeight="1" x14ac:dyDescent="0.25">
      <c r="C6" s="2346"/>
      <c r="D6" s="2349"/>
      <c r="E6" s="2351"/>
      <c r="F6" s="2196"/>
      <c r="G6" s="2353"/>
      <c r="H6" s="2351" t="s">
        <v>11</v>
      </c>
      <c r="I6" s="2351" t="s">
        <v>12</v>
      </c>
      <c r="J6" s="2351" t="s">
        <v>13</v>
      </c>
      <c r="K6" s="2196"/>
      <c r="L6" s="2351"/>
      <c r="M6" s="2351"/>
      <c r="N6" s="2351"/>
      <c r="AD6" s="11"/>
      <c r="AE6" s="11"/>
      <c r="AF6" s="22"/>
      <c r="AG6" s="22"/>
      <c r="AH6" s="2346"/>
      <c r="AI6" s="2349"/>
      <c r="AJ6" s="2351"/>
      <c r="AK6" s="2196"/>
      <c r="AL6" s="2353"/>
      <c r="AM6" s="2351" t="s">
        <v>11</v>
      </c>
      <c r="AN6" s="2351" t="s">
        <v>12</v>
      </c>
      <c r="AO6" s="2351" t="s">
        <v>13</v>
      </c>
      <c r="AP6" s="2196"/>
      <c r="AQ6" s="2351"/>
      <c r="AR6" s="2351"/>
      <c r="AS6" s="2351"/>
    </row>
    <row r="7" spans="1:46" x14ac:dyDescent="0.25">
      <c r="C7" s="2346"/>
      <c r="D7" s="2349"/>
      <c r="E7" s="2351"/>
      <c r="F7" s="2196"/>
      <c r="G7" s="2353"/>
      <c r="H7" s="2351"/>
      <c r="I7" s="2351"/>
      <c r="J7" s="2351"/>
      <c r="K7" s="2196"/>
      <c r="L7" s="2351"/>
      <c r="M7" s="2351"/>
      <c r="N7" s="2351"/>
      <c r="AD7" s="11"/>
      <c r="AE7" s="11"/>
      <c r="AF7" s="22"/>
      <c r="AG7" s="22"/>
      <c r="AH7" s="2346"/>
      <c r="AI7" s="2349"/>
      <c r="AJ7" s="2351"/>
      <c r="AK7" s="2196"/>
      <c r="AL7" s="2353"/>
      <c r="AM7" s="2351"/>
      <c r="AN7" s="2351"/>
      <c r="AO7" s="2351"/>
      <c r="AP7" s="2196"/>
      <c r="AQ7" s="2351"/>
      <c r="AR7" s="2351"/>
      <c r="AS7" s="2351"/>
    </row>
    <row r="8" spans="1:46" x14ac:dyDescent="0.25">
      <c r="C8" s="2346"/>
      <c r="D8" s="2349"/>
      <c r="E8" s="2351"/>
      <c r="F8" s="2196"/>
      <c r="G8" s="2353"/>
      <c r="H8" s="2351"/>
      <c r="I8" s="2351"/>
      <c r="J8" s="2351"/>
      <c r="K8" s="2196"/>
      <c r="L8" s="2351"/>
      <c r="M8" s="2351"/>
      <c r="N8" s="2351"/>
      <c r="AD8" s="11"/>
      <c r="AE8" s="11"/>
      <c r="AF8" s="22"/>
      <c r="AG8" s="22"/>
      <c r="AH8" s="2346"/>
      <c r="AI8" s="2349"/>
      <c r="AJ8" s="2351"/>
      <c r="AK8" s="2196"/>
      <c r="AL8" s="2353"/>
      <c r="AM8" s="2351"/>
      <c r="AN8" s="2351"/>
      <c r="AO8" s="2351"/>
      <c r="AP8" s="2196"/>
      <c r="AQ8" s="2351"/>
      <c r="AR8" s="2351"/>
      <c r="AS8" s="2351"/>
    </row>
    <row r="9" spans="1:46" x14ac:dyDescent="0.25">
      <c r="C9" s="2347"/>
      <c r="D9" s="2350"/>
      <c r="E9" s="2351"/>
      <c r="F9" s="2196"/>
      <c r="G9" s="2353"/>
      <c r="H9" s="2351"/>
      <c r="I9" s="2351"/>
      <c r="J9" s="2351"/>
      <c r="K9" s="2196"/>
      <c r="L9" s="2351"/>
      <c r="M9" s="2351"/>
      <c r="N9" s="2351"/>
      <c r="AD9" s="11"/>
      <c r="AE9" s="11"/>
      <c r="AF9" s="22"/>
      <c r="AG9" s="22"/>
      <c r="AH9" s="2347"/>
      <c r="AI9" s="2350"/>
      <c r="AJ9" s="2351"/>
      <c r="AK9" s="2196"/>
      <c r="AL9" s="2353"/>
      <c r="AM9" s="2351"/>
      <c r="AN9" s="2351"/>
      <c r="AO9" s="2351"/>
      <c r="AP9" s="2196"/>
      <c r="AQ9" s="2351"/>
      <c r="AR9" s="2351"/>
      <c r="AS9" s="2351"/>
    </row>
    <row r="10" spans="1:46" ht="27" customHeight="1" x14ac:dyDescent="0.25">
      <c r="A10" s="22" t="s">
        <v>16</v>
      </c>
      <c r="B10" s="22" t="s">
        <v>31</v>
      </c>
      <c r="C10" s="439" t="s">
        <v>46</v>
      </c>
      <c r="D10" s="1001">
        <v>1</v>
      </c>
      <c r="E10" s="1001">
        <v>2</v>
      </c>
      <c r="F10" s="10">
        <f>E10*30</f>
        <v>60</v>
      </c>
      <c r="G10" s="10">
        <f>H10+I10+J10</f>
        <v>30</v>
      </c>
      <c r="H10" s="10">
        <v>15</v>
      </c>
      <c r="I10" s="10"/>
      <c r="J10" s="10">
        <v>15</v>
      </c>
      <c r="K10" s="10">
        <f>F10-G10</f>
        <v>30</v>
      </c>
      <c r="L10" s="9">
        <f>G10/15</f>
        <v>2</v>
      </c>
      <c r="M10" s="10" t="s">
        <v>16</v>
      </c>
      <c r="N10" s="9">
        <f>G10/F10*100</f>
        <v>50</v>
      </c>
      <c r="O10" s="11" t="s">
        <v>107</v>
      </c>
      <c r="R10" s="68"/>
      <c r="T10" s="12" t="s">
        <v>106</v>
      </c>
      <c r="AF10" s="22" t="s">
        <v>16</v>
      </c>
      <c r="AG10" s="22" t="s">
        <v>31</v>
      </c>
      <c r="AH10" s="439" t="s">
        <v>46</v>
      </c>
      <c r="AI10" s="1001">
        <v>1</v>
      </c>
      <c r="AJ10" s="1001">
        <v>2</v>
      </c>
      <c r="AK10" s="10">
        <f>AJ10*30</f>
        <v>60</v>
      </c>
      <c r="AL10" s="10">
        <f>AM10+AN10+AO10</f>
        <v>30</v>
      </c>
      <c r="AM10" s="10">
        <v>15</v>
      </c>
      <c r="AN10" s="10"/>
      <c r="AO10" s="10">
        <v>15</v>
      </c>
      <c r="AP10" s="10">
        <f>AK10-AL10</f>
        <v>30</v>
      </c>
      <c r="AQ10" s="9">
        <f>AL10/15</f>
        <v>2</v>
      </c>
      <c r="AR10" s="10" t="s">
        <v>16</v>
      </c>
      <c r="AS10" s="9">
        <f>AL10/AK10*100</f>
        <v>50</v>
      </c>
      <c r="AT10" s="11" t="s">
        <v>107</v>
      </c>
    </row>
    <row r="11" spans="1:46" x14ac:dyDescent="0.25">
      <c r="A11" s="22" t="s">
        <v>16</v>
      </c>
      <c r="B11" s="22" t="s">
        <v>14</v>
      </c>
      <c r="C11" s="439" t="s">
        <v>17</v>
      </c>
      <c r="D11" s="20">
        <v>9</v>
      </c>
      <c r="E11" s="9">
        <v>2.5</v>
      </c>
      <c r="F11" s="10">
        <f>E11*30</f>
        <v>75</v>
      </c>
      <c r="G11" s="10">
        <f>H11+I11+J11</f>
        <v>30</v>
      </c>
      <c r="H11" s="10"/>
      <c r="I11" s="10"/>
      <c r="J11" s="10">
        <v>30</v>
      </c>
      <c r="K11" s="10">
        <f>F11-G11</f>
        <v>45</v>
      </c>
      <c r="L11" s="9" t="s">
        <v>348</v>
      </c>
      <c r="M11" s="10" t="s">
        <v>16</v>
      </c>
      <c r="N11" s="9">
        <f>G11/F11*100</f>
        <v>40</v>
      </c>
      <c r="O11" s="11" t="s">
        <v>68</v>
      </c>
      <c r="R11" s="68" t="s">
        <v>56</v>
      </c>
      <c r="S11" s="69">
        <f>E20+E24+E25+E50</f>
        <v>9</v>
      </c>
      <c r="T11" s="70">
        <f>E10+E20+E24+E25+E39+E50+E66</f>
        <v>15</v>
      </c>
      <c r="V11" s="68"/>
      <c r="W11" s="68"/>
      <c r="X11" s="68"/>
      <c r="Y11" s="68" t="s">
        <v>337</v>
      </c>
      <c r="Z11" s="68" t="s">
        <v>338</v>
      </c>
      <c r="AF11" s="22" t="s">
        <v>16</v>
      </c>
      <c r="AG11" s="22" t="s">
        <v>14</v>
      </c>
      <c r="AH11" s="439" t="s">
        <v>17</v>
      </c>
      <c r="AI11" s="20">
        <v>9</v>
      </c>
      <c r="AJ11" s="9">
        <v>2.5</v>
      </c>
      <c r="AK11" s="10">
        <f>AJ11*30</f>
        <v>75</v>
      </c>
      <c r="AL11" s="10">
        <f>AM11+AN11+AO11</f>
        <v>30</v>
      </c>
      <c r="AM11" s="10"/>
      <c r="AN11" s="10"/>
      <c r="AO11" s="10">
        <v>30</v>
      </c>
      <c r="AP11" s="10">
        <f>AK11-AL11</f>
        <v>45</v>
      </c>
      <c r="AQ11" s="9">
        <f>AL11/15</f>
        <v>2</v>
      </c>
      <c r="AR11" s="10" t="s">
        <v>16</v>
      </c>
      <c r="AS11" s="9">
        <f>AL11/AK11*100</f>
        <v>40</v>
      </c>
      <c r="AT11" s="11" t="s">
        <v>68</v>
      </c>
    </row>
    <row r="12" spans="1:46" s="477" customFormat="1" x14ac:dyDescent="0.25">
      <c r="A12" s="1002" t="s">
        <v>16</v>
      </c>
      <c r="B12" s="1003" t="s">
        <v>14</v>
      </c>
      <c r="C12" s="473" t="s">
        <v>52</v>
      </c>
      <c r="D12" s="474"/>
      <c r="E12" s="475"/>
      <c r="F12" s="476"/>
      <c r="G12" s="476"/>
      <c r="H12" s="476"/>
      <c r="I12" s="476"/>
      <c r="J12" s="476"/>
      <c r="K12" s="476"/>
      <c r="L12" s="475"/>
      <c r="M12" s="476"/>
      <c r="N12" s="475"/>
      <c r="P12" s="478"/>
      <c r="Q12" s="478"/>
      <c r="R12" s="479" t="s">
        <v>59</v>
      </c>
      <c r="S12" s="480">
        <f>E14+E21</f>
        <v>3.5</v>
      </c>
      <c r="T12" s="479">
        <v>3.5</v>
      </c>
      <c r="U12" s="478"/>
      <c r="V12" s="10"/>
      <c r="W12" s="10"/>
      <c r="X12" s="23" t="s">
        <v>47</v>
      </c>
      <c r="Y12" s="479"/>
      <c r="Z12" s="479"/>
      <c r="AA12" s="478"/>
      <c r="AB12" s="478"/>
      <c r="AC12" s="478"/>
      <c r="AD12" s="478"/>
      <c r="AE12" s="478"/>
      <c r="AF12" s="1002" t="s">
        <v>16</v>
      </c>
      <c r="AG12" s="1003" t="s">
        <v>14</v>
      </c>
      <c r="AH12" s="473" t="s">
        <v>52</v>
      </c>
      <c r="AI12" s="474"/>
      <c r="AJ12" s="475"/>
      <c r="AK12" s="476"/>
      <c r="AL12" s="476"/>
      <c r="AM12" s="476"/>
      <c r="AN12" s="476"/>
      <c r="AO12" s="476"/>
      <c r="AP12" s="476"/>
      <c r="AQ12" s="475"/>
      <c r="AR12" s="476"/>
      <c r="AS12" s="475"/>
    </row>
    <row r="13" spans="1:46" s="477" customFormat="1" x14ac:dyDescent="0.25">
      <c r="A13" s="1002" t="s">
        <v>16</v>
      </c>
      <c r="B13" s="1003" t="s">
        <v>14</v>
      </c>
      <c r="C13" s="439" t="s">
        <v>76</v>
      </c>
      <c r="D13" s="474">
        <v>4</v>
      </c>
      <c r="E13" s="475"/>
      <c r="F13" s="476"/>
      <c r="G13" s="476"/>
      <c r="H13" s="476"/>
      <c r="I13" s="476"/>
      <c r="J13" s="476"/>
      <c r="K13" s="476"/>
      <c r="L13" s="475"/>
      <c r="M13" s="476"/>
      <c r="N13" s="475"/>
      <c r="P13" s="478"/>
      <c r="Q13" s="478"/>
      <c r="R13" s="479" t="s">
        <v>68</v>
      </c>
      <c r="S13" s="480">
        <f>E11+E40</f>
        <v>4.5</v>
      </c>
      <c r="T13" s="479">
        <v>4.5</v>
      </c>
      <c r="U13" s="478"/>
      <c r="V13" s="10" t="s">
        <v>16</v>
      </c>
      <c r="W13" s="10" t="s">
        <v>14</v>
      </c>
      <c r="X13" s="23" t="s">
        <v>41</v>
      </c>
      <c r="Y13" s="726">
        <f>SUMIFS(E$10:E$27,A$10:A$27,$A$112,B$10:B$27,$B$112)</f>
        <v>17</v>
      </c>
      <c r="Z13" s="727">
        <f>SUMIFS(D$10:D$27,A$10:A$27,$A$112,B$10:B$27,$B$112)</f>
        <v>37.5</v>
      </c>
      <c r="AA13" s="719">
        <f>D11+D13+D14+D16+D17+D19+D20+D21+D23+D24+D25</f>
        <v>37.5</v>
      </c>
      <c r="AB13" s="719">
        <f>E11+E13+E14+E16+E17+E19+E20+E21+E23+E24+E25</f>
        <v>17</v>
      </c>
      <c r="AC13" s="478"/>
      <c r="AD13" s="478"/>
      <c r="AE13" s="719">
        <f>E11+E13+E14</f>
        <v>4.5</v>
      </c>
      <c r="AF13" s="1002" t="s">
        <v>16</v>
      </c>
      <c r="AG13" s="1003" t="s">
        <v>14</v>
      </c>
      <c r="AH13" s="439" t="s">
        <v>76</v>
      </c>
      <c r="AI13" s="474">
        <v>4</v>
      </c>
      <c r="AJ13" s="475"/>
      <c r="AK13" s="476"/>
      <c r="AL13" s="476"/>
      <c r="AM13" s="476"/>
      <c r="AN13" s="476"/>
      <c r="AO13" s="476"/>
      <c r="AP13" s="476"/>
      <c r="AQ13" s="475"/>
      <c r="AR13" s="476"/>
      <c r="AS13" s="475"/>
    </row>
    <row r="14" spans="1:46" s="477" customFormat="1" x14ac:dyDescent="0.25">
      <c r="A14" s="1002" t="s">
        <v>16</v>
      </c>
      <c r="B14" s="1003" t="s">
        <v>14</v>
      </c>
      <c r="C14" s="439" t="s">
        <v>103</v>
      </c>
      <c r="D14" s="474">
        <v>1</v>
      </c>
      <c r="E14" s="475">
        <v>2</v>
      </c>
      <c r="F14" s="476">
        <f>E14*30</f>
        <v>60</v>
      </c>
      <c r="G14" s="476">
        <f t="shared" ref="G14:G20" si="0">H14+I14+J14</f>
        <v>30</v>
      </c>
      <c r="H14" s="476">
        <v>15</v>
      </c>
      <c r="I14" s="476"/>
      <c r="J14" s="476">
        <v>15</v>
      </c>
      <c r="K14" s="476">
        <f>F14-G14</f>
        <v>30</v>
      </c>
      <c r="L14" s="475">
        <f>G14/15</f>
        <v>2</v>
      </c>
      <c r="M14" s="476" t="s">
        <v>16</v>
      </c>
      <c r="N14" s="475">
        <f>G14/F14*100</f>
        <v>50</v>
      </c>
      <c r="O14" s="477" t="s">
        <v>59</v>
      </c>
      <c r="P14" s="478"/>
      <c r="Q14" s="478"/>
      <c r="R14" s="479" t="s">
        <v>78</v>
      </c>
      <c r="S14" s="480">
        <f>E18+E26+E44+E45+E46+E47+E51+E52+E67+E68+E69+E70+E71+E72+E73+E74+E75+E92+E93+E94+E95+E96+E97+E98+E99</f>
        <v>82</v>
      </c>
      <c r="T14" s="479">
        <v>82</v>
      </c>
      <c r="U14" s="478"/>
      <c r="V14" s="10" t="s">
        <v>16</v>
      </c>
      <c r="W14" s="10" t="s">
        <v>31</v>
      </c>
      <c r="X14" s="23" t="s">
        <v>42</v>
      </c>
      <c r="Y14" s="726">
        <f>SUMIFS(E$10:E$27,A$10:A$27,$A$113,B$10:B$27,$B$113)</f>
        <v>2</v>
      </c>
      <c r="Z14" s="726">
        <f>SUMIFS(D$10:D$27,A$10:A$27,$A$113,B$10:B$27,$B$113)</f>
        <v>1</v>
      </c>
      <c r="AA14" s="720">
        <f>D10</f>
        <v>1</v>
      </c>
      <c r="AB14" s="720">
        <f>E10</f>
        <v>2</v>
      </c>
      <c r="AC14" s="478"/>
      <c r="AD14" s="478"/>
      <c r="AE14" s="478"/>
      <c r="AF14" s="1002" t="s">
        <v>16</v>
      </c>
      <c r="AG14" s="1003" t="s">
        <v>14</v>
      </c>
      <c r="AH14" s="439" t="s">
        <v>103</v>
      </c>
      <c r="AI14" s="474">
        <v>1</v>
      </c>
      <c r="AJ14" s="475">
        <v>2</v>
      </c>
      <c r="AK14" s="476">
        <f>AJ14*30</f>
        <v>60</v>
      </c>
      <c r="AL14" s="476">
        <f>AM14+AN14+AO14</f>
        <v>30</v>
      </c>
      <c r="AM14" s="476">
        <v>15</v>
      </c>
      <c r="AN14" s="476"/>
      <c r="AO14" s="476">
        <v>15</v>
      </c>
      <c r="AP14" s="476">
        <f>AK14-AL14</f>
        <v>30</v>
      </c>
      <c r="AQ14" s="475">
        <f>AL14/15</f>
        <v>2</v>
      </c>
      <c r="AR14" s="476" t="s">
        <v>16</v>
      </c>
      <c r="AS14" s="475">
        <f>AL14/AK14*100</f>
        <v>50</v>
      </c>
      <c r="AT14" s="477" t="s">
        <v>59</v>
      </c>
    </row>
    <row r="15" spans="1:46" x14ac:dyDescent="0.25">
      <c r="A15" s="724" t="s">
        <v>16</v>
      </c>
      <c r="B15" s="725" t="s">
        <v>14</v>
      </c>
      <c r="C15" s="473" t="s">
        <v>79</v>
      </c>
      <c r="D15" s="20"/>
      <c r="E15" s="9"/>
      <c r="F15" s="10"/>
      <c r="G15" s="10"/>
      <c r="H15" s="10"/>
      <c r="I15" s="10"/>
      <c r="J15" s="10"/>
      <c r="K15" s="10"/>
      <c r="L15" s="9"/>
      <c r="M15" s="10"/>
      <c r="N15" s="9"/>
      <c r="R15" s="68" t="s">
        <v>57</v>
      </c>
      <c r="S15" s="69">
        <f>E27</f>
        <v>3</v>
      </c>
      <c r="T15" s="68">
        <v>3</v>
      </c>
      <c r="V15" s="10"/>
      <c r="W15" s="10"/>
      <c r="X15" s="23" t="s">
        <v>48</v>
      </c>
      <c r="Y15" s="726"/>
      <c r="Z15" s="727"/>
      <c r="AA15" s="721"/>
      <c r="AB15" s="721"/>
      <c r="AF15" s="724" t="s">
        <v>16</v>
      </c>
      <c r="AG15" s="725" t="s">
        <v>14</v>
      </c>
      <c r="AH15" s="473" t="s">
        <v>79</v>
      </c>
      <c r="AI15" s="20"/>
      <c r="AJ15" s="9"/>
      <c r="AK15" s="10"/>
      <c r="AL15" s="10"/>
      <c r="AM15" s="10"/>
      <c r="AN15" s="10"/>
      <c r="AO15" s="10"/>
      <c r="AP15" s="10"/>
      <c r="AQ15" s="9"/>
      <c r="AR15" s="10"/>
      <c r="AS15" s="9"/>
    </row>
    <row r="16" spans="1:46" x14ac:dyDescent="0.25">
      <c r="A16" s="724" t="s">
        <v>16</v>
      </c>
      <c r="B16" s="725" t="s">
        <v>14</v>
      </c>
      <c r="C16" s="439" t="s">
        <v>19</v>
      </c>
      <c r="D16" s="20">
        <v>6</v>
      </c>
      <c r="E16" s="9"/>
      <c r="F16" s="10"/>
      <c r="G16" s="10"/>
      <c r="H16" s="10"/>
      <c r="I16" s="10"/>
      <c r="J16" s="10"/>
      <c r="K16" s="10"/>
      <c r="L16" s="9"/>
      <c r="M16" s="10"/>
      <c r="N16" s="9"/>
      <c r="R16" s="68" t="s">
        <v>58</v>
      </c>
      <c r="S16" s="69">
        <f>E49</f>
        <v>3</v>
      </c>
      <c r="T16" s="68">
        <v>3</v>
      </c>
      <c r="V16" s="10" t="s">
        <v>13</v>
      </c>
      <c r="W16" s="10" t="s">
        <v>14</v>
      </c>
      <c r="X16" s="23" t="s">
        <v>41</v>
      </c>
      <c r="Y16" s="726">
        <f>SUMIFS(E$10:E$27,A$10:A$27,$A$115,B$10:B$27,$B$115)</f>
        <v>11</v>
      </c>
      <c r="Z16" s="727">
        <f>SUMIFS(D$10:D$27,A$10:A$27,$A$115,B$10:B$27,$B$115)</f>
        <v>9.5</v>
      </c>
      <c r="AA16" s="721">
        <f>D18+D22+D26+D27</f>
        <v>9.5</v>
      </c>
      <c r="AB16" s="721">
        <f>E18+E22+E26+E27</f>
        <v>11</v>
      </c>
      <c r="AF16" s="724" t="s">
        <v>16</v>
      </c>
      <c r="AG16" s="725" t="s">
        <v>14</v>
      </c>
      <c r="AH16" s="439" t="s">
        <v>19</v>
      </c>
      <c r="AI16" s="20">
        <v>6</v>
      </c>
      <c r="AJ16" s="9"/>
      <c r="AK16" s="10"/>
      <c r="AL16" s="10"/>
      <c r="AM16" s="10"/>
      <c r="AN16" s="10"/>
      <c r="AO16" s="10"/>
      <c r="AP16" s="10"/>
      <c r="AQ16" s="9"/>
      <c r="AR16" s="10"/>
      <c r="AS16" s="9"/>
    </row>
    <row r="17" spans="1:47" x14ac:dyDescent="0.25">
      <c r="A17" s="724" t="s">
        <v>16</v>
      </c>
      <c r="B17" s="725" t="s">
        <v>14</v>
      </c>
      <c r="C17" s="439" t="s">
        <v>33</v>
      </c>
      <c r="D17" s="20">
        <v>1</v>
      </c>
      <c r="E17" s="9">
        <v>5</v>
      </c>
      <c r="F17" s="10">
        <f>E17*30</f>
        <v>150</v>
      </c>
      <c r="G17" s="10">
        <f>H17+I17+J17</f>
        <v>75</v>
      </c>
      <c r="H17" s="10">
        <v>30</v>
      </c>
      <c r="I17" s="10">
        <v>15</v>
      </c>
      <c r="J17" s="10">
        <v>30</v>
      </c>
      <c r="K17" s="10">
        <f>F17-G17</f>
        <v>75</v>
      </c>
      <c r="L17" s="9">
        <f>G17/15</f>
        <v>5</v>
      </c>
      <c r="M17" s="10" t="s">
        <v>18</v>
      </c>
      <c r="N17" s="9">
        <f>G17/F17*100</f>
        <v>50</v>
      </c>
      <c r="O17" s="11" t="s">
        <v>69</v>
      </c>
      <c r="R17" s="68" t="s">
        <v>73</v>
      </c>
      <c r="S17" s="70">
        <f>E10+E39+E66+E89</f>
        <v>9</v>
      </c>
      <c r="T17" s="69">
        <f>E89</f>
        <v>3</v>
      </c>
      <c r="V17" s="10" t="s">
        <v>13</v>
      </c>
      <c r="W17" s="10" t="s">
        <v>31</v>
      </c>
      <c r="X17" s="23" t="s">
        <v>42</v>
      </c>
      <c r="Y17" s="726">
        <f>SUMIFS(E$10:E$27,A$10:A$27,$A$116,B$10:B$27,$B$116)</f>
        <v>0</v>
      </c>
      <c r="Z17" s="727">
        <f>SUMIFS(D$10:D$27,A$10:A$27,$A$116,B$10:B$27,$B$116)</f>
        <v>0</v>
      </c>
      <c r="AA17" s="721"/>
      <c r="AB17" s="721"/>
      <c r="AF17" s="724" t="s">
        <v>16</v>
      </c>
      <c r="AG17" s="725" t="s">
        <v>14</v>
      </c>
      <c r="AH17" s="439" t="s">
        <v>33</v>
      </c>
      <c r="AI17" s="20">
        <v>1</v>
      </c>
      <c r="AJ17" s="9">
        <v>5</v>
      </c>
      <c r="AK17" s="10">
        <f>AJ17*30</f>
        <v>150</v>
      </c>
      <c r="AL17" s="10">
        <f>AM17+AN17+AO17</f>
        <v>75</v>
      </c>
      <c r="AM17" s="10">
        <v>30</v>
      </c>
      <c r="AN17" s="10">
        <v>15</v>
      </c>
      <c r="AO17" s="10">
        <v>30</v>
      </c>
      <c r="AP17" s="10">
        <f>AK17-AL17</f>
        <v>75</v>
      </c>
      <c r="AQ17" s="9">
        <f>AL17/15</f>
        <v>5</v>
      </c>
      <c r="AR17" s="10" t="s">
        <v>18</v>
      </c>
      <c r="AS17" s="9">
        <f>AL17/AK17*100</f>
        <v>50</v>
      </c>
      <c r="AT17" s="11" t="s">
        <v>69</v>
      </c>
    </row>
    <row r="18" spans="1:47" ht="26.25" x14ac:dyDescent="0.25">
      <c r="A18" s="22" t="s">
        <v>13</v>
      </c>
      <c r="B18" s="22" t="s">
        <v>14</v>
      </c>
      <c r="C18" s="439" t="s">
        <v>37</v>
      </c>
      <c r="D18" s="20">
        <v>2</v>
      </c>
      <c r="E18" s="9">
        <v>3</v>
      </c>
      <c r="F18" s="10">
        <f>E18*30</f>
        <v>90</v>
      </c>
      <c r="G18" s="10">
        <f t="shared" si="0"/>
        <v>60</v>
      </c>
      <c r="H18" s="10">
        <v>30</v>
      </c>
      <c r="I18" s="10"/>
      <c r="J18" s="10">
        <v>30</v>
      </c>
      <c r="K18" s="10">
        <f>F18-G18</f>
        <v>30</v>
      </c>
      <c r="L18" s="9">
        <f>G18/15</f>
        <v>4</v>
      </c>
      <c r="M18" s="10" t="s">
        <v>18</v>
      </c>
      <c r="N18" s="9">
        <f>G18/F18*100</f>
        <v>66.666666666666657</v>
      </c>
      <c r="O18" s="11" t="s">
        <v>78</v>
      </c>
      <c r="R18" s="68" t="s">
        <v>71</v>
      </c>
      <c r="S18" s="70">
        <f>E90</f>
        <v>1</v>
      </c>
      <c r="T18" s="68">
        <v>1</v>
      </c>
      <c r="V18" s="68"/>
      <c r="W18" s="68"/>
      <c r="X18" s="68"/>
      <c r="Y18" s="726">
        <f>SUM(Y13:Y17)</f>
        <v>30</v>
      </c>
      <c r="Z18" s="726">
        <f>SUM(Z13:Z17)</f>
        <v>48</v>
      </c>
      <c r="AA18" s="719">
        <f>SUM(AA13:AA17)</f>
        <v>48</v>
      </c>
      <c r="AB18" s="719">
        <f>SUM(AB13:AB17)</f>
        <v>30</v>
      </c>
      <c r="AF18" s="22" t="s">
        <v>13</v>
      </c>
      <c r="AG18" s="22" t="s">
        <v>14</v>
      </c>
      <c r="AH18" s="439" t="s">
        <v>363</v>
      </c>
      <c r="AI18" s="20">
        <v>2</v>
      </c>
      <c r="AJ18" s="9">
        <v>4</v>
      </c>
      <c r="AK18" s="10">
        <f>AJ18*30</f>
        <v>120</v>
      </c>
      <c r="AL18" s="10">
        <f>AM18+AN18+AO18</f>
        <v>75</v>
      </c>
      <c r="AM18" s="10">
        <v>45</v>
      </c>
      <c r="AN18" s="10"/>
      <c r="AO18" s="10">
        <v>30</v>
      </c>
      <c r="AP18" s="10">
        <f>AK18-AL18</f>
        <v>45</v>
      </c>
      <c r="AQ18" s="9">
        <f>AL18/15</f>
        <v>5</v>
      </c>
      <c r="AR18" s="10" t="s">
        <v>18</v>
      </c>
      <c r="AS18" s="9">
        <f>AL18/AK18*100</f>
        <v>62.5</v>
      </c>
      <c r="AT18" s="11" t="s">
        <v>78</v>
      </c>
    </row>
    <row r="19" spans="1:47" x14ac:dyDescent="0.25">
      <c r="A19" s="22" t="s">
        <v>16</v>
      </c>
      <c r="B19" s="22" t="s">
        <v>14</v>
      </c>
      <c r="C19" s="439" t="s">
        <v>21</v>
      </c>
      <c r="D19" s="20">
        <v>5</v>
      </c>
      <c r="E19" s="9">
        <v>0</v>
      </c>
      <c r="F19" s="10"/>
      <c r="G19" s="10"/>
      <c r="H19" s="10"/>
      <c r="I19" s="10"/>
      <c r="J19" s="10"/>
      <c r="K19" s="10"/>
      <c r="L19" s="9"/>
      <c r="M19" s="10"/>
      <c r="N19" s="9"/>
      <c r="R19" s="68" t="s">
        <v>69</v>
      </c>
      <c r="S19" s="69">
        <f>E17</f>
        <v>5</v>
      </c>
      <c r="T19" s="68">
        <v>5</v>
      </c>
      <c r="AF19" s="22" t="s">
        <v>16</v>
      </c>
      <c r="AG19" s="22" t="s">
        <v>14</v>
      </c>
      <c r="AH19" s="439" t="s">
        <v>21</v>
      </c>
      <c r="AI19" s="20">
        <v>5</v>
      </c>
      <c r="AJ19" s="9">
        <v>0</v>
      </c>
      <c r="AK19" s="10"/>
      <c r="AL19" s="10"/>
      <c r="AM19" s="10"/>
      <c r="AN19" s="10"/>
      <c r="AO19" s="10"/>
      <c r="AP19" s="10"/>
      <c r="AQ19" s="9"/>
      <c r="AR19" s="10"/>
      <c r="AS19" s="9"/>
    </row>
    <row r="20" spans="1:47" x14ac:dyDescent="0.25">
      <c r="A20" s="22" t="s">
        <v>16</v>
      </c>
      <c r="B20" s="22" t="s">
        <v>14</v>
      </c>
      <c r="C20" s="439" t="s">
        <v>61</v>
      </c>
      <c r="D20" s="20"/>
      <c r="E20" s="9">
        <v>1</v>
      </c>
      <c r="F20" s="10">
        <f>E20*30</f>
        <v>30</v>
      </c>
      <c r="G20" s="10">
        <f t="shared" si="0"/>
        <v>15</v>
      </c>
      <c r="H20" s="10">
        <v>8</v>
      </c>
      <c r="I20" s="10"/>
      <c r="J20" s="10">
        <v>7</v>
      </c>
      <c r="K20" s="10">
        <f>F20-G20</f>
        <v>15</v>
      </c>
      <c r="L20" s="9">
        <f>G20/15</f>
        <v>1</v>
      </c>
      <c r="M20" s="10" t="s">
        <v>16</v>
      </c>
      <c r="N20" s="9">
        <f>G20/F20*100</f>
        <v>50</v>
      </c>
      <c r="O20" s="11" t="s">
        <v>56</v>
      </c>
      <c r="R20" s="68"/>
      <c r="S20" s="69">
        <f>S11+S12+S13+S14+S15+S16+S17+S18+S19</f>
        <v>120</v>
      </c>
      <c r="T20" s="69">
        <f>T11+T12+T13+T14+T15+T16+T17+T18+T19</f>
        <v>120</v>
      </c>
      <c r="AF20" s="22" t="s">
        <v>16</v>
      </c>
      <c r="AG20" s="22" t="s">
        <v>14</v>
      </c>
      <c r="AH20" s="439" t="s">
        <v>61</v>
      </c>
      <c r="AI20" s="20"/>
      <c r="AJ20" s="9">
        <v>1</v>
      </c>
      <c r="AK20" s="10">
        <f>AJ20*30</f>
        <v>30</v>
      </c>
      <c r="AL20" s="10">
        <f>AM20+AN20+AO20</f>
        <v>15</v>
      </c>
      <c r="AM20" s="10">
        <v>8</v>
      </c>
      <c r="AN20" s="10"/>
      <c r="AO20" s="10">
        <v>7</v>
      </c>
      <c r="AP20" s="10">
        <f>AK20-AL20</f>
        <v>15</v>
      </c>
      <c r="AQ20" s="9">
        <v>1</v>
      </c>
      <c r="AR20" s="10" t="s">
        <v>16</v>
      </c>
      <c r="AS20" s="9">
        <f>AL20/AK20*100</f>
        <v>50</v>
      </c>
      <c r="AT20" s="11" t="s">
        <v>56</v>
      </c>
    </row>
    <row r="21" spans="1:47" x14ac:dyDescent="0.25">
      <c r="A21" s="22" t="s">
        <v>16</v>
      </c>
      <c r="B21" s="22" t="s">
        <v>14</v>
      </c>
      <c r="C21" s="439" t="s">
        <v>30</v>
      </c>
      <c r="D21" s="20">
        <v>2.5</v>
      </c>
      <c r="E21" s="9">
        <v>1.5</v>
      </c>
      <c r="F21" s="10">
        <f>E21*30</f>
        <v>45</v>
      </c>
      <c r="G21" s="10">
        <f>H21+I21+J21</f>
        <v>22</v>
      </c>
      <c r="H21" s="10">
        <v>15</v>
      </c>
      <c r="I21" s="10"/>
      <c r="J21" s="10">
        <v>7</v>
      </c>
      <c r="K21" s="10">
        <f>F21-G21</f>
        <v>23</v>
      </c>
      <c r="L21" s="9">
        <f>G21/15</f>
        <v>1.4666666666666666</v>
      </c>
      <c r="M21" s="10" t="s">
        <v>16</v>
      </c>
      <c r="N21" s="9">
        <f>G21/F21*100</f>
        <v>48.888888888888886</v>
      </c>
      <c r="O21" s="11" t="s">
        <v>59</v>
      </c>
      <c r="AF21" s="22" t="s">
        <v>16</v>
      </c>
      <c r="AG21" s="22" t="s">
        <v>14</v>
      </c>
      <c r="AH21" s="439" t="s">
        <v>30</v>
      </c>
      <c r="AI21" s="20">
        <v>2.5</v>
      </c>
      <c r="AJ21" s="9">
        <v>1.5</v>
      </c>
      <c r="AK21" s="10">
        <f>AJ21*30</f>
        <v>45</v>
      </c>
      <c r="AL21" s="10">
        <f>AM21+AN21+AO21</f>
        <v>22</v>
      </c>
      <c r="AM21" s="10">
        <v>15</v>
      </c>
      <c r="AN21" s="10"/>
      <c r="AO21" s="10">
        <v>7</v>
      </c>
      <c r="AP21" s="10">
        <f>AK21-AL21</f>
        <v>23</v>
      </c>
      <c r="AQ21" s="9">
        <f>AL21/15</f>
        <v>1.4666666666666666</v>
      </c>
      <c r="AR21" s="10" t="s">
        <v>16</v>
      </c>
      <c r="AS21" s="9">
        <f>AL21/AK21*100</f>
        <v>48.888888888888886</v>
      </c>
      <c r="AT21" s="11" t="s">
        <v>59</v>
      </c>
    </row>
    <row r="22" spans="1:47" x14ac:dyDescent="0.25">
      <c r="A22" s="22" t="s">
        <v>13</v>
      </c>
      <c r="B22" s="22" t="s">
        <v>14</v>
      </c>
      <c r="C22" s="439" t="s">
        <v>53</v>
      </c>
      <c r="D22" s="20">
        <v>4.5</v>
      </c>
      <c r="E22" s="9"/>
      <c r="F22" s="10"/>
      <c r="G22" s="10"/>
      <c r="H22" s="10"/>
      <c r="I22" s="10"/>
      <c r="J22" s="10"/>
      <c r="K22" s="10"/>
      <c r="L22" s="9"/>
      <c r="M22" s="10"/>
      <c r="N22" s="9"/>
      <c r="AF22" s="22" t="s">
        <v>13</v>
      </c>
      <c r="AG22" s="22" t="s">
        <v>14</v>
      </c>
      <c r="AH22" s="439" t="s">
        <v>53</v>
      </c>
      <c r="AI22" s="20">
        <v>4.5</v>
      </c>
      <c r="AJ22" s="9"/>
      <c r="AK22" s="10"/>
      <c r="AL22" s="10"/>
      <c r="AM22" s="10"/>
      <c r="AN22" s="10"/>
      <c r="AO22" s="10"/>
      <c r="AP22" s="10"/>
      <c r="AQ22" s="9"/>
      <c r="AR22" s="10"/>
      <c r="AS22" s="9"/>
    </row>
    <row r="23" spans="1:47" x14ac:dyDescent="0.25">
      <c r="A23" s="22" t="s">
        <v>16</v>
      </c>
      <c r="B23" s="22" t="s">
        <v>14</v>
      </c>
      <c r="C23" s="439" t="s">
        <v>32</v>
      </c>
      <c r="D23" s="20">
        <v>3</v>
      </c>
      <c r="E23" s="9"/>
      <c r="F23" s="10"/>
      <c r="G23" s="10"/>
      <c r="H23" s="10"/>
      <c r="I23" s="10"/>
      <c r="J23" s="10"/>
      <c r="K23" s="10"/>
      <c r="L23" s="9"/>
      <c r="M23" s="10"/>
      <c r="N23" s="9"/>
      <c r="AF23" s="22" t="s">
        <v>16</v>
      </c>
      <c r="AG23" s="22" t="s">
        <v>14</v>
      </c>
      <c r="AH23" s="439" t="s">
        <v>32</v>
      </c>
      <c r="AI23" s="20">
        <v>3</v>
      </c>
      <c r="AJ23" s="9"/>
      <c r="AK23" s="10"/>
      <c r="AL23" s="10"/>
      <c r="AM23" s="10"/>
      <c r="AN23" s="10"/>
      <c r="AO23" s="10"/>
      <c r="AP23" s="10"/>
      <c r="AQ23" s="9"/>
      <c r="AR23" s="10"/>
      <c r="AS23" s="9"/>
    </row>
    <row r="24" spans="1:47" x14ac:dyDescent="0.25">
      <c r="A24" s="22" t="s">
        <v>16</v>
      </c>
      <c r="B24" s="22" t="s">
        <v>14</v>
      </c>
      <c r="C24" s="439" t="s">
        <v>20</v>
      </c>
      <c r="D24" s="20">
        <v>3</v>
      </c>
      <c r="E24" s="9">
        <v>2</v>
      </c>
      <c r="F24" s="10">
        <f>E24*30</f>
        <v>60</v>
      </c>
      <c r="G24" s="10">
        <f>H24+I24+J24</f>
        <v>30</v>
      </c>
      <c r="H24" s="10">
        <v>15</v>
      </c>
      <c r="I24" s="10"/>
      <c r="J24" s="10">
        <v>15</v>
      </c>
      <c r="K24" s="10">
        <f>F24-G24</f>
        <v>30</v>
      </c>
      <c r="L24" s="9">
        <f>G24/15</f>
        <v>2</v>
      </c>
      <c r="M24" s="10" t="s">
        <v>16</v>
      </c>
      <c r="N24" s="9">
        <f>G24/F24*100</f>
        <v>50</v>
      </c>
      <c r="O24" s="11" t="s">
        <v>56</v>
      </c>
      <c r="AF24" s="22" t="s">
        <v>16</v>
      </c>
      <c r="AG24" s="22" t="s">
        <v>14</v>
      </c>
      <c r="AH24" s="439" t="s">
        <v>20</v>
      </c>
      <c r="AI24" s="20">
        <v>3</v>
      </c>
      <c r="AJ24" s="9">
        <v>2</v>
      </c>
      <c r="AK24" s="10">
        <f>AJ24*30</f>
        <v>60</v>
      </c>
      <c r="AL24" s="10">
        <f>AM24+AN24+AO24</f>
        <v>30</v>
      </c>
      <c r="AM24" s="10">
        <v>15</v>
      </c>
      <c r="AN24" s="10"/>
      <c r="AO24" s="10">
        <v>15</v>
      </c>
      <c r="AP24" s="10">
        <f>AK24-AL24</f>
        <v>30</v>
      </c>
      <c r="AQ24" s="9">
        <f>AL24/15</f>
        <v>2</v>
      </c>
      <c r="AR24" s="10" t="s">
        <v>16</v>
      </c>
      <c r="AS24" s="9">
        <f>AL24/AK24*100</f>
        <v>50</v>
      </c>
      <c r="AT24" s="11" t="s">
        <v>56</v>
      </c>
    </row>
    <row r="25" spans="1:47" s="1016" customFormat="1" x14ac:dyDescent="0.25">
      <c r="A25" s="1008" t="s">
        <v>16</v>
      </c>
      <c r="B25" s="1008" t="s">
        <v>14</v>
      </c>
      <c r="C25" s="1009" t="s">
        <v>62</v>
      </c>
      <c r="D25" s="1010">
        <v>3</v>
      </c>
      <c r="E25" s="1010">
        <v>3</v>
      </c>
      <c r="F25" s="1011">
        <f>E25*30</f>
        <v>90</v>
      </c>
      <c r="G25" s="1011">
        <f>H25+I25+J25</f>
        <v>60</v>
      </c>
      <c r="H25" s="1011">
        <v>30</v>
      </c>
      <c r="I25" s="1011"/>
      <c r="J25" s="1011">
        <v>30</v>
      </c>
      <c r="K25" s="1011">
        <f>F25-G25</f>
        <v>30</v>
      </c>
      <c r="L25" s="1012">
        <v>4</v>
      </c>
      <c r="M25" s="1011" t="s">
        <v>29</v>
      </c>
      <c r="N25" s="1012">
        <f>G25/F25*100</f>
        <v>66.666666666666657</v>
      </c>
      <c r="O25" s="1013" t="s">
        <v>56</v>
      </c>
      <c r="P25" s="1014"/>
      <c r="Q25" s="1014"/>
      <c r="R25" s="1015">
        <f>E20+E24+E25+E50</f>
        <v>9</v>
      </c>
      <c r="S25" s="1014"/>
      <c r="T25" s="1014"/>
      <c r="U25" s="1014"/>
      <c r="V25" s="1014"/>
      <c r="W25" s="1014"/>
      <c r="X25" s="1014"/>
      <c r="Y25" s="1014"/>
      <c r="Z25" s="1014"/>
      <c r="AA25" s="1014"/>
      <c r="AB25" s="1014"/>
      <c r="AC25" s="1014"/>
      <c r="AD25" s="1014"/>
      <c r="AE25" s="1014"/>
      <c r="AF25" s="1008" t="s">
        <v>16</v>
      </c>
      <c r="AG25" s="1008" t="s">
        <v>14</v>
      </c>
      <c r="AH25" s="1009" t="s">
        <v>62</v>
      </c>
      <c r="AI25" s="1010">
        <v>3</v>
      </c>
      <c r="AJ25" s="1010">
        <v>3</v>
      </c>
      <c r="AK25" s="1011">
        <f>AJ25*30</f>
        <v>90</v>
      </c>
      <c r="AL25" s="1011">
        <f>AM25+AN25+AO25</f>
        <v>45</v>
      </c>
      <c r="AM25" s="1011">
        <v>30</v>
      </c>
      <c r="AN25" s="1011"/>
      <c r="AO25" s="1011">
        <v>15</v>
      </c>
      <c r="AP25" s="1011">
        <f>AK25-AL25</f>
        <v>45</v>
      </c>
      <c r="AQ25" s="1017">
        <v>4</v>
      </c>
      <c r="AR25" s="1011" t="s">
        <v>29</v>
      </c>
      <c r="AS25" s="1012">
        <f>AL25/AK25*100</f>
        <v>50</v>
      </c>
      <c r="AT25" s="1013" t="s">
        <v>56</v>
      </c>
      <c r="AU25" s="6" t="s">
        <v>375</v>
      </c>
    </row>
    <row r="26" spans="1:47" s="6" customFormat="1" x14ac:dyDescent="0.25">
      <c r="A26" s="1018" t="s">
        <v>13</v>
      </c>
      <c r="B26" s="1018" t="s">
        <v>14</v>
      </c>
      <c r="C26" s="998" t="s">
        <v>80</v>
      </c>
      <c r="D26" s="1019"/>
      <c r="E26" s="547">
        <v>5</v>
      </c>
      <c r="F26" s="752">
        <f>E26*30</f>
        <v>150</v>
      </c>
      <c r="G26" s="752">
        <f>H26+I26+J26</f>
        <v>45</v>
      </c>
      <c r="H26" s="752">
        <v>30</v>
      </c>
      <c r="I26" s="752"/>
      <c r="J26" s="752">
        <v>15</v>
      </c>
      <c r="K26" s="752">
        <f>F26-G26</f>
        <v>105</v>
      </c>
      <c r="L26" s="547">
        <f>G26/15</f>
        <v>3</v>
      </c>
      <c r="M26" s="752" t="s">
        <v>29</v>
      </c>
      <c r="N26" s="547">
        <f>G26/F26*100</f>
        <v>30</v>
      </c>
      <c r="O26" s="6" t="s">
        <v>78</v>
      </c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1018" t="s">
        <v>13</v>
      </c>
      <c r="AG26" s="1018" t="s">
        <v>14</v>
      </c>
      <c r="AH26" s="998" t="s">
        <v>80</v>
      </c>
      <c r="AI26" s="1019">
        <v>1</v>
      </c>
      <c r="AJ26" s="547">
        <v>4</v>
      </c>
      <c r="AK26" s="752">
        <f>AJ26*30</f>
        <v>120</v>
      </c>
      <c r="AL26" s="752">
        <f>AM26+AN26+AO26</f>
        <v>45</v>
      </c>
      <c r="AM26" s="752">
        <v>30</v>
      </c>
      <c r="AN26" s="752"/>
      <c r="AO26" s="752">
        <v>15</v>
      </c>
      <c r="AP26" s="752">
        <f>AK26-AL26</f>
        <v>75</v>
      </c>
      <c r="AQ26" s="547">
        <f>AL26/15</f>
        <v>3</v>
      </c>
      <c r="AR26" s="752" t="s">
        <v>29</v>
      </c>
      <c r="AS26" s="547">
        <f>AL26/AK26*100</f>
        <v>37.5</v>
      </c>
      <c r="AT26" s="6" t="s">
        <v>78</v>
      </c>
    </row>
    <row r="27" spans="1:47" s="6" customFormat="1" ht="15.75" thickBot="1" x14ac:dyDescent="0.3">
      <c r="A27" s="22" t="s">
        <v>13</v>
      </c>
      <c r="B27" s="22" t="s">
        <v>14</v>
      </c>
      <c r="C27" s="439" t="s">
        <v>44</v>
      </c>
      <c r="D27" s="1004">
        <v>3</v>
      </c>
      <c r="E27" s="9">
        <v>3</v>
      </c>
      <c r="F27" s="10">
        <f>E27*30</f>
        <v>90</v>
      </c>
      <c r="G27" s="10">
        <f>H27+I27+J27</f>
        <v>45</v>
      </c>
      <c r="H27" s="10">
        <v>30</v>
      </c>
      <c r="I27" s="10"/>
      <c r="J27" s="10">
        <v>15</v>
      </c>
      <c r="K27" s="10">
        <f>F27-G27</f>
        <v>45</v>
      </c>
      <c r="L27" s="9">
        <f>G27/15</f>
        <v>3</v>
      </c>
      <c r="M27" s="10" t="s">
        <v>29</v>
      </c>
      <c r="N27" s="9">
        <f>G27/F27*100</f>
        <v>50</v>
      </c>
      <c r="O27" s="11" t="s">
        <v>57</v>
      </c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22" t="s">
        <v>13</v>
      </c>
      <c r="AG27" s="22" t="s">
        <v>14</v>
      </c>
      <c r="AH27" s="439" t="s">
        <v>44</v>
      </c>
      <c r="AI27" s="1004">
        <v>3</v>
      </c>
      <c r="AJ27" s="9">
        <v>3</v>
      </c>
      <c r="AK27" s="10">
        <f>AJ27*30</f>
        <v>90</v>
      </c>
      <c r="AL27" s="10">
        <f>AM27+AN27+AO27</f>
        <v>45</v>
      </c>
      <c r="AM27" s="10">
        <v>30</v>
      </c>
      <c r="AN27" s="10"/>
      <c r="AO27" s="10">
        <v>15</v>
      </c>
      <c r="AP27" s="10">
        <f>AK27-AL27</f>
        <v>45</v>
      </c>
      <c r="AQ27" s="9">
        <f>AL27/15</f>
        <v>3</v>
      </c>
      <c r="AR27" s="10" t="s">
        <v>29</v>
      </c>
      <c r="AS27" s="9">
        <f>AL27/AK27*100</f>
        <v>50</v>
      </c>
      <c r="AT27" s="11" t="s">
        <v>57</v>
      </c>
    </row>
    <row r="28" spans="1:47" ht="15.75" thickBot="1" x14ac:dyDescent="0.3">
      <c r="A28" s="27"/>
      <c r="B28" s="28"/>
      <c r="C28" s="16" t="s">
        <v>23</v>
      </c>
      <c r="D28" s="14">
        <f>SUM(D10:D27)</f>
        <v>48</v>
      </c>
      <c r="E28" s="15">
        <f>SUM(E10:E27)</f>
        <v>30</v>
      </c>
      <c r="F28" s="17"/>
      <c r="G28" s="17"/>
      <c r="H28" s="17"/>
      <c r="I28" s="17"/>
      <c r="J28" s="17"/>
      <c r="K28" s="17"/>
      <c r="L28" s="763">
        <f>SUM(L10:L27)+2</f>
        <v>29.466666666666669</v>
      </c>
      <c r="M28" s="17"/>
      <c r="N28" s="29"/>
      <c r="AD28" s="11"/>
      <c r="AE28" s="11"/>
      <c r="AF28" s="27"/>
      <c r="AG28" s="28"/>
      <c r="AH28" s="16" t="s">
        <v>23</v>
      </c>
      <c r="AI28" s="14">
        <f>SUM(AI10:AI27)</f>
        <v>49</v>
      </c>
      <c r="AJ28" s="15">
        <f>SUM(AJ10:AJ27)</f>
        <v>30</v>
      </c>
      <c r="AK28" s="17"/>
      <c r="AL28" s="17"/>
      <c r="AM28" s="17"/>
      <c r="AN28" s="17"/>
      <c r="AO28" s="17"/>
      <c r="AP28" s="17"/>
      <c r="AQ28" s="17">
        <f>SUM(AQ10:AQ27)</f>
        <v>30.466666666666665</v>
      </c>
      <c r="AR28" s="17"/>
      <c r="AS28" s="29"/>
    </row>
    <row r="29" spans="1:47" x14ac:dyDescent="0.25">
      <c r="C29" s="2"/>
      <c r="D29" s="2"/>
      <c r="E29" s="3"/>
      <c r="F29" s="3"/>
      <c r="G29" s="3"/>
      <c r="H29" s="3"/>
      <c r="I29" s="3"/>
      <c r="J29" s="3"/>
      <c r="K29" s="3"/>
      <c r="L29" s="3"/>
      <c r="M29" s="3"/>
      <c r="R29" s="12">
        <v>39</v>
      </c>
      <c r="AD29" s="11"/>
      <c r="AE29" s="11"/>
      <c r="AF29" s="22"/>
      <c r="AG29" s="22"/>
      <c r="AH29" s="2"/>
      <c r="AI29" s="2"/>
      <c r="AJ29" s="3"/>
      <c r="AK29" s="3"/>
      <c r="AL29" s="3"/>
      <c r="AM29" s="3"/>
      <c r="AN29" s="3"/>
      <c r="AO29" s="3"/>
      <c r="AP29" s="3"/>
      <c r="AQ29" s="3"/>
      <c r="AR29" s="3"/>
    </row>
    <row r="30" spans="1:47" x14ac:dyDescent="0.25">
      <c r="C30" s="1" t="s">
        <v>24</v>
      </c>
      <c r="R30" s="12">
        <v>37</v>
      </c>
      <c r="AD30" s="11"/>
      <c r="AE30" s="11"/>
      <c r="AF30" s="22"/>
      <c r="AG30" s="22"/>
      <c r="AH30" s="1" t="s">
        <v>24</v>
      </c>
      <c r="AI30" s="1"/>
      <c r="AJ30" s="11"/>
      <c r="AK30" s="11"/>
      <c r="AL30" s="11"/>
      <c r="AM30" s="11"/>
      <c r="AN30" s="11"/>
      <c r="AO30" s="11"/>
      <c r="AP30" s="11"/>
    </row>
    <row r="31" spans="1:47" ht="15" customHeight="1" x14ac:dyDescent="0.25">
      <c r="C31" s="2345" t="s">
        <v>0</v>
      </c>
      <c r="D31" s="2348" t="s">
        <v>74</v>
      </c>
      <c r="E31" s="2351" t="s">
        <v>1</v>
      </c>
      <c r="F31" s="2354" t="s">
        <v>2</v>
      </c>
      <c r="G31" s="2354"/>
      <c r="H31" s="2354"/>
      <c r="I31" s="2354"/>
      <c r="J31" s="2354"/>
      <c r="K31" s="2196"/>
      <c r="L31" s="2351" t="s">
        <v>3</v>
      </c>
      <c r="M31" s="2351" t="s">
        <v>4</v>
      </c>
      <c r="N31" s="2351" t="s">
        <v>5</v>
      </c>
      <c r="R31" s="12">
        <v>25</v>
      </c>
      <c r="AD31" s="11"/>
      <c r="AE31" s="11"/>
      <c r="AF31" s="22"/>
      <c r="AG31" s="22"/>
      <c r="AH31" s="2345" t="s">
        <v>0</v>
      </c>
      <c r="AI31" s="2348" t="s">
        <v>74</v>
      </c>
      <c r="AJ31" s="2351" t="s">
        <v>1</v>
      </c>
      <c r="AK31" s="2354" t="s">
        <v>2</v>
      </c>
      <c r="AL31" s="2354"/>
      <c r="AM31" s="2354"/>
      <c r="AN31" s="2354"/>
      <c r="AO31" s="2354"/>
      <c r="AP31" s="2196"/>
      <c r="AQ31" s="2351" t="s">
        <v>3</v>
      </c>
      <c r="AR31" s="2351" t="s">
        <v>4</v>
      </c>
      <c r="AS31" s="2351" t="s">
        <v>5</v>
      </c>
    </row>
    <row r="32" spans="1:47" ht="15" customHeight="1" x14ac:dyDescent="0.25">
      <c r="C32" s="2346"/>
      <c r="D32" s="2349"/>
      <c r="E32" s="2351"/>
      <c r="F32" s="2351" t="s">
        <v>6</v>
      </c>
      <c r="G32" s="2352" t="s">
        <v>7</v>
      </c>
      <c r="H32" s="2352"/>
      <c r="I32" s="2352"/>
      <c r="J32" s="2352"/>
      <c r="K32" s="2351" t="s">
        <v>25</v>
      </c>
      <c r="L32" s="2351"/>
      <c r="M32" s="2351"/>
      <c r="N32" s="2351"/>
      <c r="R32" s="12">
        <v>19</v>
      </c>
      <c r="AD32" s="11"/>
      <c r="AE32" s="11"/>
      <c r="AF32" s="22"/>
      <c r="AG32" s="22"/>
      <c r="AH32" s="2346"/>
      <c r="AI32" s="2349"/>
      <c r="AJ32" s="2351"/>
      <c r="AK32" s="2351" t="s">
        <v>6</v>
      </c>
      <c r="AL32" s="2352" t="s">
        <v>7</v>
      </c>
      <c r="AM32" s="2352"/>
      <c r="AN32" s="2352"/>
      <c r="AO32" s="2352"/>
      <c r="AP32" s="2351" t="s">
        <v>25</v>
      </c>
      <c r="AQ32" s="2351"/>
      <c r="AR32" s="2351"/>
      <c r="AS32" s="2351"/>
    </row>
    <row r="33" spans="1:46" ht="15" customHeight="1" x14ac:dyDescent="0.25">
      <c r="C33" s="2346"/>
      <c r="D33" s="2349"/>
      <c r="E33" s="2351"/>
      <c r="F33" s="2196"/>
      <c r="G33" s="2351" t="s">
        <v>9</v>
      </c>
      <c r="H33" s="2354" t="s">
        <v>10</v>
      </c>
      <c r="I33" s="2196"/>
      <c r="J33" s="2196"/>
      <c r="K33" s="2196"/>
      <c r="L33" s="2351"/>
      <c r="M33" s="2351"/>
      <c r="N33" s="2351"/>
      <c r="R33" s="12">
        <f>SUM(R29:R32)</f>
        <v>120</v>
      </c>
      <c r="AD33" s="11"/>
      <c r="AE33" s="11"/>
      <c r="AF33" s="22"/>
      <c r="AG33" s="22"/>
      <c r="AH33" s="2346"/>
      <c r="AI33" s="2349"/>
      <c r="AJ33" s="2351"/>
      <c r="AK33" s="2196"/>
      <c r="AL33" s="2351" t="s">
        <v>9</v>
      </c>
      <c r="AM33" s="2354" t="s">
        <v>10</v>
      </c>
      <c r="AN33" s="2196"/>
      <c r="AO33" s="2196"/>
      <c r="AP33" s="2196"/>
      <c r="AQ33" s="2351"/>
      <c r="AR33" s="2351"/>
      <c r="AS33" s="2351"/>
    </row>
    <row r="34" spans="1:46" ht="15" customHeight="1" x14ac:dyDescent="0.25">
      <c r="C34" s="2346"/>
      <c r="D34" s="2349"/>
      <c r="E34" s="2351"/>
      <c r="F34" s="2196"/>
      <c r="G34" s="2353"/>
      <c r="H34" s="2355" t="s">
        <v>26</v>
      </c>
      <c r="I34" s="2355" t="s">
        <v>27</v>
      </c>
      <c r="J34" s="2355" t="s">
        <v>28</v>
      </c>
      <c r="K34" s="2196"/>
      <c r="L34" s="2351"/>
      <c r="M34" s="2351"/>
      <c r="N34" s="2351"/>
      <c r="AD34" s="11"/>
      <c r="AE34" s="11"/>
      <c r="AF34" s="22"/>
      <c r="AG34" s="22"/>
      <c r="AH34" s="2346"/>
      <c r="AI34" s="2349"/>
      <c r="AJ34" s="2351"/>
      <c r="AK34" s="2196"/>
      <c r="AL34" s="2353"/>
      <c r="AM34" s="2355" t="s">
        <v>26</v>
      </c>
      <c r="AN34" s="2355" t="s">
        <v>27</v>
      </c>
      <c r="AO34" s="2355" t="s">
        <v>28</v>
      </c>
      <c r="AP34" s="2196"/>
      <c r="AQ34" s="2351"/>
      <c r="AR34" s="2351"/>
      <c r="AS34" s="2351"/>
    </row>
    <row r="35" spans="1:46" x14ac:dyDescent="0.25">
      <c r="C35" s="2346"/>
      <c r="D35" s="2349"/>
      <c r="E35" s="2351"/>
      <c r="F35" s="2196"/>
      <c r="G35" s="2353"/>
      <c r="H35" s="2355"/>
      <c r="I35" s="2355"/>
      <c r="J35" s="2355"/>
      <c r="K35" s="2196"/>
      <c r="L35" s="2351"/>
      <c r="M35" s="2351"/>
      <c r="N35" s="2351"/>
      <c r="AD35" s="11"/>
      <c r="AE35" s="11"/>
      <c r="AF35" s="22"/>
      <c r="AG35" s="22"/>
      <c r="AH35" s="2346"/>
      <c r="AI35" s="2349"/>
      <c r="AJ35" s="2351"/>
      <c r="AK35" s="2196"/>
      <c r="AL35" s="2353"/>
      <c r="AM35" s="2355"/>
      <c r="AN35" s="2355"/>
      <c r="AO35" s="2355"/>
      <c r="AP35" s="2196"/>
      <c r="AQ35" s="2351"/>
      <c r="AR35" s="2351"/>
      <c r="AS35" s="2351"/>
    </row>
    <row r="36" spans="1:46" x14ac:dyDescent="0.25">
      <c r="C36" s="2346"/>
      <c r="D36" s="2349"/>
      <c r="E36" s="2351"/>
      <c r="F36" s="2196"/>
      <c r="G36" s="2353"/>
      <c r="H36" s="2355"/>
      <c r="I36" s="2355"/>
      <c r="J36" s="2355"/>
      <c r="K36" s="2196"/>
      <c r="L36" s="2351"/>
      <c r="M36" s="2351"/>
      <c r="N36" s="2351"/>
      <c r="AD36" s="11"/>
      <c r="AE36" s="11"/>
      <c r="AF36" s="22"/>
      <c r="AG36" s="22"/>
      <c r="AH36" s="2346"/>
      <c r="AI36" s="2349"/>
      <c r="AJ36" s="2351"/>
      <c r="AK36" s="2196"/>
      <c r="AL36" s="2353"/>
      <c r="AM36" s="2355"/>
      <c r="AN36" s="2355"/>
      <c r="AO36" s="2355"/>
      <c r="AP36" s="2196"/>
      <c r="AQ36" s="2351"/>
      <c r="AR36" s="2351"/>
      <c r="AS36" s="2351"/>
    </row>
    <row r="37" spans="1:46" ht="15" customHeight="1" x14ac:dyDescent="0.25">
      <c r="C37" s="2347"/>
      <c r="D37" s="2350"/>
      <c r="E37" s="2351"/>
      <c r="F37" s="2196"/>
      <c r="G37" s="2353"/>
      <c r="H37" s="2355"/>
      <c r="I37" s="2355"/>
      <c r="J37" s="2355"/>
      <c r="K37" s="2196"/>
      <c r="L37" s="2351"/>
      <c r="M37" s="2351"/>
      <c r="N37" s="2351"/>
      <c r="AD37" s="11"/>
      <c r="AE37" s="11"/>
      <c r="AF37" s="22"/>
      <c r="AG37" s="22"/>
      <c r="AH37" s="2347"/>
      <c r="AI37" s="2350"/>
      <c r="AJ37" s="2351"/>
      <c r="AK37" s="2196"/>
      <c r="AL37" s="2353"/>
      <c r="AM37" s="2355"/>
      <c r="AN37" s="2355"/>
      <c r="AO37" s="2355"/>
      <c r="AP37" s="2196"/>
      <c r="AQ37" s="2351"/>
      <c r="AR37" s="2351"/>
      <c r="AS37" s="2351"/>
    </row>
    <row r="38" spans="1:46" x14ac:dyDescent="0.25">
      <c r="A38" s="22" t="s">
        <v>13</v>
      </c>
      <c r="B38" s="22" t="s">
        <v>14</v>
      </c>
      <c r="C38" s="473" t="s">
        <v>95</v>
      </c>
      <c r="D38" s="20">
        <v>4.5</v>
      </c>
      <c r="E38" s="1001"/>
      <c r="F38" s="10"/>
      <c r="G38" s="10"/>
      <c r="H38" s="10"/>
      <c r="I38" s="10"/>
      <c r="J38" s="10"/>
      <c r="K38" s="10"/>
      <c r="L38" s="9"/>
      <c r="M38" s="10"/>
      <c r="N38" s="9"/>
      <c r="AF38" s="22" t="s">
        <v>13</v>
      </c>
      <c r="AG38" s="22" t="s">
        <v>14</v>
      </c>
      <c r="AH38" s="473" t="s">
        <v>364</v>
      </c>
      <c r="AI38" s="20">
        <v>4.5</v>
      </c>
      <c r="AJ38" s="1001"/>
      <c r="AK38" s="10"/>
      <c r="AL38" s="10"/>
      <c r="AM38" s="10"/>
      <c r="AN38" s="10"/>
      <c r="AO38" s="10"/>
      <c r="AP38" s="10"/>
      <c r="AQ38" s="9"/>
      <c r="AR38" s="10"/>
      <c r="AS38" s="9"/>
    </row>
    <row r="39" spans="1:46" ht="26.25" x14ac:dyDescent="0.25">
      <c r="A39" s="22" t="s">
        <v>16</v>
      </c>
      <c r="B39" s="22" t="s">
        <v>31</v>
      </c>
      <c r="C39" s="439" t="s">
        <v>36</v>
      </c>
      <c r="D39" s="20">
        <v>2</v>
      </c>
      <c r="E39" s="9">
        <v>2</v>
      </c>
      <c r="F39" s="10">
        <f>E39*30</f>
        <v>60</v>
      </c>
      <c r="G39" s="10">
        <f>H39+I39+J39</f>
        <v>18</v>
      </c>
      <c r="H39" s="10"/>
      <c r="I39" s="10"/>
      <c r="J39" s="10">
        <v>18</v>
      </c>
      <c r="K39" s="10">
        <f>F39-G39</f>
        <v>42</v>
      </c>
      <c r="L39" s="9">
        <f>G39/9</f>
        <v>2</v>
      </c>
      <c r="M39" s="10" t="s">
        <v>16</v>
      </c>
      <c r="N39" s="9">
        <f>G39/F39*100</f>
        <v>30</v>
      </c>
      <c r="O39" s="11" t="s">
        <v>107</v>
      </c>
      <c r="P39" s="12" t="s">
        <v>63</v>
      </c>
      <c r="V39" s="68"/>
      <c r="W39" s="68"/>
      <c r="X39" s="68"/>
      <c r="Y39" s="68" t="s">
        <v>337</v>
      </c>
      <c r="Z39" s="68" t="s">
        <v>338</v>
      </c>
      <c r="AF39" s="22" t="s">
        <v>16</v>
      </c>
      <c r="AG39" s="22" t="s">
        <v>31</v>
      </c>
      <c r="AH39" s="439" t="s">
        <v>36</v>
      </c>
      <c r="AI39" s="20">
        <v>2</v>
      </c>
      <c r="AJ39" s="9">
        <v>2</v>
      </c>
      <c r="AK39" s="10">
        <f>AJ39*30</f>
        <v>60</v>
      </c>
      <c r="AL39" s="10">
        <f>AM39+AN39+AO39</f>
        <v>18</v>
      </c>
      <c r="AM39" s="10"/>
      <c r="AN39" s="10"/>
      <c r="AO39" s="10">
        <v>18</v>
      </c>
      <c r="AP39" s="10">
        <f>AK39-AL39</f>
        <v>42</v>
      </c>
      <c r="AQ39" s="9">
        <f>AL39/9</f>
        <v>2</v>
      </c>
      <c r="AR39" s="10" t="s">
        <v>16</v>
      </c>
      <c r="AS39" s="9">
        <f>AL39/AK39*100</f>
        <v>30</v>
      </c>
      <c r="AT39" s="11" t="s">
        <v>107</v>
      </c>
    </row>
    <row r="40" spans="1:46" x14ac:dyDescent="0.25">
      <c r="A40" s="22" t="s">
        <v>16</v>
      </c>
      <c r="B40" s="22" t="s">
        <v>14</v>
      </c>
      <c r="C40" s="439" t="s">
        <v>17</v>
      </c>
      <c r="D40" s="20"/>
      <c r="E40" s="9">
        <v>2</v>
      </c>
      <c r="F40" s="10">
        <f>E40*30</f>
        <v>60</v>
      </c>
      <c r="G40" s="10">
        <f>H40+I40+J40</f>
        <v>36</v>
      </c>
      <c r="H40" s="10"/>
      <c r="I40" s="10"/>
      <c r="J40" s="10">
        <v>36</v>
      </c>
      <c r="K40" s="10">
        <f>F40-G40</f>
        <v>24</v>
      </c>
      <c r="L40" s="9" t="s">
        <v>348</v>
      </c>
      <c r="M40" s="10" t="s">
        <v>16</v>
      </c>
      <c r="N40" s="9">
        <f>G40/F40*100</f>
        <v>60</v>
      </c>
      <c r="O40" s="11" t="s">
        <v>68</v>
      </c>
      <c r="P40" s="12" t="s">
        <v>346</v>
      </c>
      <c r="V40" s="10"/>
      <c r="W40" s="10"/>
      <c r="X40" s="23" t="s">
        <v>47</v>
      </c>
      <c r="Y40" s="479"/>
      <c r="Z40" s="479"/>
      <c r="AF40" s="22" t="s">
        <v>16</v>
      </c>
      <c r="AG40" s="22" t="s">
        <v>14</v>
      </c>
      <c r="AH40" s="439" t="s">
        <v>17</v>
      </c>
      <c r="AI40" s="20"/>
      <c r="AJ40" s="9">
        <v>2</v>
      </c>
      <c r="AK40" s="10">
        <f>AJ40*30</f>
        <v>60</v>
      </c>
      <c r="AL40" s="10">
        <f>AM40+AN40+AO40</f>
        <v>36</v>
      </c>
      <c r="AM40" s="10"/>
      <c r="AN40" s="10"/>
      <c r="AO40" s="10">
        <v>36</v>
      </c>
      <c r="AP40" s="10">
        <f>AK40-AL40</f>
        <v>24</v>
      </c>
      <c r="AQ40" s="9">
        <f>AL40/18</f>
        <v>2</v>
      </c>
      <c r="AR40" s="10" t="s">
        <v>16</v>
      </c>
      <c r="AS40" s="9">
        <f>AL40/AK40*100</f>
        <v>60</v>
      </c>
      <c r="AT40" s="11" t="s">
        <v>68</v>
      </c>
    </row>
    <row r="41" spans="1:46" x14ac:dyDescent="0.25">
      <c r="C41" s="8" t="s">
        <v>77</v>
      </c>
      <c r="D41" s="20"/>
      <c r="E41" s="9"/>
      <c r="F41" s="10"/>
      <c r="G41" s="10"/>
      <c r="H41" s="10"/>
      <c r="I41" s="10"/>
      <c r="J41" s="10"/>
      <c r="K41" s="10"/>
      <c r="L41" s="9"/>
      <c r="M41" s="10"/>
      <c r="N41" s="9"/>
      <c r="V41" s="10" t="s">
        <v>16</v>
      </c>
      <c r="W41" s="10" t="s">
        <v>14</v>
      </c>
      <c r="X41" s="23" t="s">
        <v>41</v>
      </c>
      <c r="Y41" s="726">
        <f>SUMIFS(E$38:E$54,A$38:A$54,$A$112,B$38:B$54,$B$112)</f>
        <v>2</v>
      </c>
      <c r="Z41" s="727">
        <f>SUMIFS(D$38:D$54,A$38:A$54,$A$112,B$38:B$54,$B$112)</f>
        <v>5</v>
      </c>
      <c r="AF41" s="22"/>
      <c r="AG41" s="22"/>
      <c r="AH41" s="473" t="s">
        <v>77</v>
      </c>
      <c r="AI41" s="20"/>
      <c r="AJ41" s="9"/>
      <c r="AK41" s="10"/>
      <c r="AL41" s="10"/>
      <c r="AM41" s="10"/>
      <c r="AN41" s="10"/>
      <c r="AO41" s="10"/>
      <c r="AP41" s="10"/>
      <c r="AQ41" s="9"/>
      <c r="AR41" s="10"/>
      <c r="AS41" s="9"/>
    </row>
    <row r="42" spans="1:46" x14ac:dyDescent="0.25">
      <c r="A42" s="22" t="s">
        <v>16</v>
      </c>
      <c r="B42" s="22" t="s">
        <v>31</v>
      </c>
      <c r="C42" s="439" t="s">
        <v>67</v>
      </c>
      <c r="D42" s="20">
        <v>3.5</v>
      </c>
      <c r="E42" s="9"/>
      <c r="F42" s="10"/>
      <c r="G42" s="10"/>
      <c r="H42" s="10"/>
      <c r="I42" s="10"/>
      <c r="J42" s="10"/>
      <c r="K42" s="10"/>
      <c r="L42" s="9"/>
      <c r="M42" s="10"/>
      <c r="N42" s="9"/>
      <c r="V42" s="10" t="s">
        <v>16</v>
      </c>
      <c r="W42" s="10" t="s">
        <v>31</v>
      </c>
      <c r="X42" s="23" t="s">
        <v>42</v>
      </c>
      <c r="Y42" s="726">
        <f>SUMIFS(E$38:E$54,A$38:A$54,$A$113,B$38:B$54,$B$113)</f>
        <v>2</v>
      </c>
      <c r="Z42" s="726">
        <f>SUMIFS(D$38:D$54,A$38:A$54,$A$113,B$38:B$54,$B$113)</f>
        <v>8.5</v>
      </c>
      <c r="AF42" s="22" t="s">
        <v>16</v>
      </c>
      <c r="AG42" s="22" t="s">
        <v>31</v>
      </c>
      <c r="AH42" s="439" t="s">
        <v>67</v>
      </c>
      <c r="AI42" s="20">
        <v>3.5</v>
      </c>
      <c r="AJ42" s="9"/>
      <c r="AK42" s="10"/>
      <c r="AL42" s="10"/>
      <c r="AM42" s="10"/>
      <c r="AN42" s="10"/>
      <c r="AO42" s="10"/>
      <c r="AP42" s="10"/>
      <c r="AQ42" s="9"/>
      <c r="AR42" s="10"/>
      <c r="AS42" s="9"/>
    </row>
    <row r="43" spans="1:46" x14ac:dyDescent="0.25">
      <c r="A43" s="22" t="s">
        <v>16</v>
      </c>
      <c r="B43" s="22" t="s">
        <v>31</v>
      </c>
      <c r="C43" s="439" t="s">
        <v>49</v>
      </c>
      <c r="D43" s="20">
        <v>3</v>
      </c>
      <c r="E43" s="9"/>
      <c r="F43" s="10"/>
      <c r="G43" s="10"/>
      <c r="H43" s="10"/>
      <c r="I43" s="10"/>
      <c r="J43" s="10"/>
      <c r="K43" s="10"/>
      <c r="L43" s="9"/>
      <c r="M43" s="10"/>
      <c r="N43" s="9"/>
      <c r="O43" s="30"/>
      <c r="V43" s="10"/>
      <c r="W43" s="10"/>
      <c r="X43" s="23" t="s">
        <v>48</v>
      </c>
      <c r="Y43" s="726"/>
      <c r="Z43" s="727"/>
      <c r="AF43" s="22" t="s">
        <v>16</v>
      </c>
      <c r="AG43" s="22" t="s">
        <v>31</v>
      </c>
      <c r="AH43" s="439" t="s">
        <v>49</v>
      </c>
      <c r="AI43" s="20">
        <v>3</v>
      </c>
      <c r="AJ43" s="9"/>
      <c r="AK43" s="10"/>
      <c r="AL43" s="10"/>
      <c r="AM43" s="10"/>
      <c r="AN43" s="10"/>
      <c r="AO43" s="10"/>
      <c r="AP43" s="10"/>
      <c r="AQ43" s="9"/>
      <c r="AR43" s="10"/>
      <c r="AS43" s="9"/>
      <c r="AT43" s="30"/>
    </row>
    <row r="44" spans="1:46" s="6" customFormat="1" x14ac:dyDescent="0.25">
      <c r="A44" s="1018" t="s">
        <v>13</v>
      </c>
      <c r="B44" s="1018" t="s">
        <v>14</v>
      </c>
      <c r="C44" s="998" t="s">
        <v>82</v>
      </c>
      <c r="D44" s="1020">
        <v>1</v>
      </c>
      <c r="E44" s="547">
        <v>4</v>
      </c>
      <c r="F44" s="752">
        <f>E44*30</f>
        <v>120</v>
      </c>
      <c r="G44" s="752">
        <f>H44+I44+J44</f>
        <v>45</v>
      </c>
      <c r="H44" s="752">
        <v>27</v>
      </c>
      <c r="I44" s="752"/>
      <c r="J44" s="752">
        <v>18</v>
      </c>
      <c r="K44" s="752">
        <f>F44-G44</f>
        <v>75</v>
      </c>
      <c r="L44" s="547">
        <f>G44/9</f>
        <v>5</v>
      </c>
      <c r="M44" s="752" t="s">
        <v>18</v>
      </c>
      <c r="N44" s="547">
        <f>G44/F44*100</f>
        <v>37.5</v>
      </c>
      <c r="O44" s="6" t="s">
        <v>78</v>
      </c>
      <c r="P44" s="7" t="s">
        <v>64</v>
      </c>
      <c r="Q44" s="7"/>
      <c r="R44" s="7"/>
      <c r="S44" s="7"/>
      <c r="T44" s="7"/>
      <c r="U44" s="7"/>
      <c r="V44" s="752" t="s">
        <v>13</v>
      </c>
      <c r="W44" s="752" t="s">
        <v>14</v>
      </c>
      <c r="X44" s="1021" t="s">
        <v>41</v>
      </c>
      <c r="Y44" s="1022">
        <f>SUMIFS(E$38:E$54,A$38:A$54,$A$115,B$38:B$54,$B$115)</f>
        <v>21</v>
      </c>
      <c r="Z44" s="1023">
        <f>SUMIFS(D$38:D$54,A$38:A$54,$A$115,B$38:B$54,$B$115)</f>
        <v>14.5</v>
      </c>
      <c r="AA44" s="1024"/>
      <c r="AB44" s="7"/>
      <c r="AC44" s="7"/>
      <c r="AD44" s="7"/>
      <c r="AE44" s="7"/>
      <c r="AF44" s="1018" t="s">
        <v>13</v>
      </c>
      <c r="AG44" s="1018" t="s">
        <v>14</v>
      </c>
      <c r="AH44" s="998" t="s">
        <v>82</v>
      </c>
      <c r="AI44" s="1020">
        <v>0</v>
      </c>
      <c r="AJ44" s="547">
        <v>5</v>
      </c>
      <c r="AK44" s="752">
        <f>AJ44*30</f>
        <v>150</v>
      </c>
      <c r="AL44" s="752">
        <f>AM44+AN44+AO44</f>
        <v>45</v>
      </c>
      <c r="AM44" s="752">
        <v>27</v>
      </c>
      <c r="AN44" s="752"/>
      <c r="AO44" s="752">
        <v>18</v>
      </c>
      <c r="AP44" s="752">
        <f>AK44-AL44</f>
        <v>105</v>
      </c>
      <c r="AQ44" s="547">
        <f>AL44/9</f>
        <v>5</v>
      </c>
      <c r="AR44" s="752" t="s">
        <v>18</v>
      </c>
      <c r="AS44" s="547">
        <f>AL44/AK44*100</f>
        <v>30</v>
      </c>
      <c r="AT44" s="6" t="s">
        <v>78</v>
      </c>
    </row>
    <row r="45" spans="1:46" x14ac:dyDescent="0.25">
      <c r="A45" s="22" t="s">
        <v>13</v>
      </c>
      <c r="B45" s="22" t="s">
        <v>14</v>
      </c>
      <c r="C45" s="439" t="s">
        <v>88</v>
      </c>
      <c r="D45" s="9"/>
      <c r="E45" s="9">
        <v>4</v>
      </c>
      <c r="F45" s="10">
        <f>E45*30</f>
        <v>120</v>
      </c>
      <c r="G45" s="10">
        <f>H45+I45+J45</f>
        <v>54</v>
      </c>
      <c r="H45" s="10">
        <v>27</v>
      </c>
      <c r="I45" s="10"/>
      <c r="J45" s="10">
        <v>27</v>
      </c>
      <c r="K45" s="10">
        <f>F45-G45</f>
        <v>66</v>
      </c>
      <c r="L45" s="9">
        <f>G45/9</f>
        <v>6</v>
      </c>
      <c r="M45" s="10" t="s">
        <v>18</v>
      </c>
      <c r="N45" s="9">
        <f>G45/F45*100</f>
        <v>45</v>
      </c>
      <c r="O45" s="11" t="s">
        <v>78</v>
      </c>
      <c r="P45" s="12" t="s">
        <v>63</v>
      </c>
      <c r="V45" s="10" t="s">
        <v>13</v>
      </c>
      <c r="W45" s="10" t="s">
        <v>31</v>
      </c>
      <c r="X45" s="23" t="s">
        <v>42</v>
      </c>
      <c r="Y45" s="726">
        <f>SUMIFS(E$38:E$54,A$38:A$54,$A$116,B$38:B$54,$B$116)</f>
        <v>5</v>
      </c>
      <c r="Z45" s="727">
        <f>SUMIFS(D$38:D$54,A$38:A$54,$A$116,B$38:B$54,$B$116)</f>
        <v>0</v>
      </c>
      <c r="AF45" s="22" t="s">
        <v>13</v>
      </c>
      <c r="AG45" s="22" t="s">
        <v>14</v>
      </c>
      <c r="AH45" s="439" t="s">
        <v>229</v>
      </c>
      <c r="AI45" s="9">
        <v>4</v>
      </c>
      <c r="AJ45" s="9">
        <v>5</v>
      </c>
      <c r="AK45" s="10">
        <f>AJ45*30</f>
        <v>150</v>
      </c>
      <c r="AL45" s="10">
        <f>AM45+AN45+AO45</f>
        <v>45</v>
      </c>
      <c r="AM45" s="10">
        <v>27</v>
      </c>
      <c r="AN45" s="10"/>
      <c r="AO45" s="10">
        <v>18</v>
      </c>
      <c r="AP45" s="10">
        <f>AK45-AL45</f>
        <v>105</v>
      </c>
      <c r="AQ45" s="9">
        <v>5</v>
      </c>
      <c r="AR45" s="10" t="s">
        <v>18</v>
      </c>
      <c r="AS45" s="9">
        <f>AL45/AK45*100</f>
        <v>30</v>
      </c>
      <c r="AT45" s="11" t="s">
        <v>78</v>
      </c>
    </row>
    <row r="46" spans="1:46" s="34" customFormat="1" ht="29.25" customHeight="1" thickBot="1" x14ac:dyDescent="0.3">
      <c r="A46" s="32" t="s">
        <v>13</v>
      </c>
      <c r="B46" s="32" t="s">
        <v>14</v>
      </c>
      <c r="C46" s="439" t="s">
        <v>104</v>
      </c>
      <c r="D46" s="1005"/>
      <c r="E46" s="52">
        <v>1</v>
      </c>
      <c r="F46" s="53">
        <f>E46*30</f>
        <v>30</v>
      </c>
      <c r="G46" s="53">
        <f>H46+I46+J46</f>
        <v>10</v>
      </c>
      <c r="H46" s="53"/>
      <c r="I46" s="53"/>
      <c r="J46" s="53">
        <v>10</v>
      </c>
      <c r="K46" s="53">
        <f>F46-G46</f>
        <v>20</v>
      </c>
      <c r="L46" s="52">
        <v>1</v>
      </c>
      <c r="M46" s="53" t="s">
        <v>16</v>
      </c>
      <c r="N46" s="52">
        <f>G46/F46*100</f>
        <v>33.333333333333329</v>
      </c>
      <c r="O46" s="11" t="s">
        <v>78</v>
      </c>
      <c r="P46" s="51" t="s">
        <v>64</v>
      </c>
      <c r="Q46" s="33"/>
      <c r="R46" s="33">
        <v>6</v>
      </c>
      <c r="S46" s="33"/>
      <c r="T46" s="33"/>
      <c r="U46" s="33"/>
      <c r="V46" s="68"/>
      <c r="W46" s="68"/>
      <c r="X46" s="68"/>
      <c r="Y46" s="726">
        <f>SUM(Y41:Y45)</f>
        <v>30</v>
      </c>
      <c r="Z46" s="726">
        <f>SUM(Z41:Z45)</f>
        <v>28</v>
      </c>
      <c r="AA46" s="33"/>
      <c r="AB46" s="33"/>
      <c r="AC46" s="33"/>
      <c r="AD46" s="33"/>
      <c r="AE46" s="33"/>
      <c r="AF46" s="32" t="s">
        <v>13</v>
      </c>
      <c r="AG46" s="32" t="s">
        <v>14</v>
      </c>
      <c r="AH46" s="439" t="s">
        <v>104</v>
      </c>
      <c r="AI46" s="1005"/>
      <c r="AJ46" s="52">
        <v>1</v>
      </c>
      <c r="AK46" s="53">
        <f>AJ46*30</f>
        <v>30</v>
      </c>
      <c r="AL46" s="53">
        <f>AM46+AN46+AO46</f>
        <v>10</v>
      </c>
      <c r="AM46" s="53"/>
      <c r="AN46" s="53"/>
      <c r="AO46" s="53">
        <v>10</v>
      </c>
      <c r="AP46" s="53">
        <f>AK46-AL46</f>
        <v>20</v>
      </c>
      <c r="AQ46" s="52">
        <v>1</v>
      </c>
      <c r="AR46" s="53" t="s">
        <v>16</v>
      </c>
      <c r="AS46" s="52">
        <f>AL46/AK46*100</f>
        <v>33.333333333333329</v>
      </c>
      <c r="AT46" s="11" t="s">
        <v>78</v>
      </c>
    </row>
    <row r="47" spans="1:46" x14ac:dyDescent="0.25">
      <c r="A47" s="22" t="s">
        <v>13</v>
      </c>
      <c r="B47" s="22" t="s">
        <v>14</v>
      </c>
      <c r="C47" s="439" t="s">
        <v>90</v>
      </c>
      <c r="D47" s="9">
        <v>1</v>
      </c>
      <c r="E47" s="9">
        <v>5</v>
      </c>
      <c r="F47" s="10">
        <f>E47*30</f>
        <v>150</v>
      </c>
      <c r="G47" s="10">
        <f>H47+I47+J47</f>
        <v>45</v>
      </c>
      <c r="H47" s="10">
        <v>27</v>
      </c>
      <c r="I47" s="10"/>
      <c r="J47" s="10">
        <v>18</v>
      </c>
      <c r="K47" s="10">
        <f>F47-G47</f>
        <v>105</v>
      </c>
      <c r="L47" s="9">
        <f>G47/9</f>
        <v>5</v>
      </c>
      <c r="M47" s="10" t="s">
        <v>18</v>
      </c>
      <c r="N47" s="9">
        <f>G47/F47*100</f>
        <v>30</v>
      </c>
      <c r="O47" s="11" t="s">
        <v>78</v>
      </c>
      <c r="P47" s="12" t="s">
        <v>64</v>
      </c>
      <c r="AF47" s="22" t="s">
        <v>13</v>
      </c>
      <c r="AG47" s="22" t="s">
        <v>14</v>
      </c>
      <c r="AH47" s="439" t="s">
        <v>365</v>
      </c>
      <c r="AI47" s="9">
        <v>1</v>
      </c>
      <c r="AJ47" s="9">
        <v>5</v>
      </c>
      <c r="AK47" s="10">
        <f>AJ47*30</f>
        <v>150</v>
      </c>
      <c r="AL47" s="10">
        <f>AM47+AN47+AO47</f>
        <v>45</v>
      </c>
      <c r="AM47" s="10">
        <v>27</v>
      </c>
      <c r="AN47" s="10"/>
      <c r="AO47" s="10">
        <v>18</v>
      </c>
      <c r="AP47" s="10">
        <f>AK47-AL47</f>
        <v>105</v>
      </c>
      <c r="AQ47" s="9">
        <f>AL47/9</f>
        <v>5</v>
      </c>
      <c r="AR47" s="10" t="s">
        <v>18</v>
      </c>
      <c r="AS47" s="9">
        <f>AL47/AK47*100</f>
        <v>30</v>
      </c>
      <c r="AT47" s="11" t="s">
        <v>78</v>
      </c>
    </row>
    <row r="48" spans="1:46" x14ac:dyDescent="0.25">
      <c r="A48" s="22" t="s">
        <v>13</v>
      </c>
      <c r="B48" s="22" t="s">
        <v>14</v>
      </c>
      <c r="C48" s="439" t="s">
        <v>35</v>
      </c>
      <c r="D48" s="20">
        <v>4</v>
      </c>
      <c r="E48" s="9"/>
      <c r="F48" s="10"/>
      <c r="G48" s="10"/>
      <c r="H48" s="10"/>
      <c r="I48" s="10"/>
      <c r="J48" s="10"/>
      <c r="K48" s="10"/>
      <c r="L48" s="9"/>
      <c r="M48" s="10"/>
      <c r="N48" s="9"/>
      <c r="AF48" s="22" t="s">
        <v>13</v>
      </c>
      <c r="AG48" s="22" t="s">
        <v>14</v>
      </c>
      <c r="AH48" s="439" t="s">
        <v>35</v>
      </c>
      <c r="AI48" s="20">
        <v>4</v>
      </c>
      <c r="AJ48" s="9"/>
      <c r="AK48" s="10"/>
      <c r="AL48" s="10"/>
      <c r="AM48" s="10"/>
      <c r="AN48" s="10"/>
      <c r="AO48" s="10"/>
      <c r="AP48" s="10"/>
      <c r="AQ48" s="9"/>
      <c r="AR48" s="10"/>
      <c r="AS48" s="9"/>
    </row>
    <row r="49" spans="1:46" x14ac:dyDescent="0.25">
      <c r="A49" s="22" t="s">
        <v>13</v>
      </c>
      <c r="B49" s="22" t="s">
        <v>14</v>
      </c>
      <c r="C49" s="439" t="s">
        <v>54</v>
      </c>
      <c r="D49" s="20">
        <v>2</v>
      </c>
      <c r="E49" s="9">
        <v>3</v>
      </c>
      <c r="F49" s="10">
        <f>E49*30</f>
        <v>90</v>
      </c>
      <c r="G49" s="10">
        <f>H49+I49+J49</f>
        <v>45</v>
      </c>
      <c r="H49" s="10">
        <v>27</v>
      </c>
      <c r="I49" s="10"/>
      <c r="J49" s="10">
        <v>18</v>
      </c>
      <c r="K49" s="10">
        <f>F49-G49</f>
        <v>45</v>
      </c>
      <c r="L49" s="9">
        <f>G49/9</f>
        <v>5</v>
      </c>
      <c r="M49" s="10" t="s">
        <v>29</v>
      </c>
      <c r="N49" s="9">
        <f>G49/F49*100</f>
        <v>50</v>
      </c>
      <c r="O49" s="11" t="s">
        <v>58</v>
      </c>
      <c r="P49" s="12" t="s">
        <v>64</v>
      </c>
      <c r="AF49" s="22" t="s">
        <v>13</v>
      </c>
      <c r="AG49" s="22" t="s">
        <v>14</v>
      </c>
      <c r="AH49" s="439" t="s">
        <v>54</v>
      </c>
      <c r="AI49" s="20">
        <v>2</v>
      </c>
      <c r="AJ49" s="9">
        <v>3</v>
      </c>
      <c r="AK49" s="10">
        <f>AJ49*30</f>
        <v>90</v>
      </c>
      <c r="AL49" s="10">
        <f>AM49+AN49+AO49</f>
        <v>45</v>
      </c>
      <c r="AM49" s="10">
        <v>27</v>
      </c>
      <c r="AN49" s="10"/>
      <c r="AO49" s="10">
        <v>18</v>
      </c>
      <c r="AP49" s="10">
        <f>AK49-AL49</f>
        <v>45</v>
      </c>
      <c r="AQ49" s="9">
        <f>AL49/9</f>
        <v>5</v>
      </c>
      <c r="AR49" s="10" t="s">
        <v>29</v>
      </c>
      <c r="AS49" s="9">
        <f>AL49/AK49*100</f>
        <v>50</v>
      </c>
      <c r="AT49" s="11" t="s">
        <v>58</v>
      </c>
    </row>
    <row r="50" spans="1:46" x14ac:dyDescent="0.25">
      <c r="A50" s="22" t="s">
        <v>13</v>
      </c>
      <c r="B50" s="22" t="s">
        <v>14</v>
      </c>
      <c r="C50" s="439" t="s">
        <v>38</v>
      </c>
      <c r="D50" s="20">
        <v>2</v>
      </c>
      <c r="E50" s="9">
        <v>3</v>
      </c>
      <c r="F50" s="10">
        <f>E50*30</f>
        <v>90</v>
      </c>
      <c r="G50" s="10">
        <f>H50+I50+J50</f>
        <v>45</v>
      </c>
      <c r="H50" s="10">
        <v>27</v>
      </c>
      <c r="I50" s="10"/>
      <c r="J50" s="10">
        <v>18</v>
      </c>
      <c r="K50" s="10">
        <f>F50-G50</f>
        <v>45</v>
      </c>
      <c r="L50" s="9">
        <f>G50/9</f>
        <v>5</v>
      </c>
      <c r="M50" s="10" t="s">
        <v>29</v>
      </c>
      <c r="N50" s="9">
        <f>G50/F50*100</f>
        <v>50</v>
      </c>
      <c r="O50" s="11" t="s">
        <v>56</v>
      </c>
      <c r="P50" s="12" t="s">
        <v>63</v>
      </c>
      <c r="AF50" s="22" t="s">
        <v>13</v>
      </c>
      <c r="AG50" s="22" t="s">
        <v>14</v>
      </c>
      <c r="AH50" s="439" t="s">
        <v>38</v>
      </c>
      <c r="AI50" s="20">
        <v>2</v>
      </c>
      <c r="AJ50" s="9">
        <v>3</v>
      </c>
      <c r="AK50" s="10">
        <f>AJ50*30</f>
        <v>90</v>
      </c>
      <c r="AL50" s="10">
        <f>AM50+AN50+AO50</f>
        <v>45</v>
      </c>
      <c r="AM50" s="10">
        <v>27</v>
      </c>
      <c r="AN50" s="10"/>
      <c r="AO50" s="10">
        <v>18</v>
      </c>
      <c r="AP50" s="10">
        <f>AK50-AL50</f>
        <v>45</v>
      </c>
      <c r="AQ50" s="9">
        <f>AL50/9</f>
        <v>5</v>
      </c>
      <c r="AR50" s="10" t="s">
        <v>29</v>
      </c>
      <c r="AS50" s="9">
        <f>AL50/AK50*100</f>
        <v>50</v>
      </c>
      <c r="AT50" s="11" t="s">
        <v>56</v>
      </c>
    </row>
    <row r="51" spans="1:46" s="6" customFormat="1" x14ac:dyDescent="0.25">
      <c r="A51" s="1018" t="s">
        <v>13</v>
      </c>
      <c r="B51" s="1018" t="s">
        <v>31</v>
      </c>
      <c r="C51" s="998" t="s">
        <v>81</v>
      </c>
      <c r="D51" s="547"/>
      <c r="E51" s="547">
        <v>5</v>
      </c>
      <c r="F51" s="752">
        <f>E51*30</f>
        <v>150</v>
      </c>
      <c r="G51" s="752">
        <f>H51+I51+J51</f>
        <v>45</v>
      </c>
      <c r="H51" s="752">
        <v>27</v>
      </c>
      <c r="I51" s="752"/>
      <c r="J51" s="752">
        <v>18</v>
      </c>
      <c r="K51" s="752">
        <f>F51-G51</f>
        <v>105</v>
      </c>
      <c r="L51" s="547">
        <f>G51/9</f>
        <v>5</v>
      </c>
      <c r="M51" s="752" t="s">
        <v>29</v>
      </c>
      <c r="N51" s="547">
        <f>G51/F51*100</f>
        <v>30</v>
      </c>
      <c r="O51" s="6" t="s">
        <v>78</v>
      </c>
      <c r="P51" s="7" t="s">
        <v>64</v>
      </c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1018" t="s">
        <v>13</v>
      </c>
      <c r="AG51" s="1018" t="s">
        <v>31</v>
      </c>
      <c r="AH51" s="998" t="s">
        <v>81</v>
      </c>
      <c r="AI51" s="547">
        <v>2</v>
      </c>
      <c r="AJ51" s="547">
        <v>3</v>
      </c>
      <c r="AK51" s="752">
        <f>AJ51*30</f>
        <v>90</v>
      </c>
      <c r="AL51" s="752">
        <f>AM51+AN51+AO51</f>
        <v>45</v>
      </c>
      <c r="AM51" s="752">
        <v>27</v>
      </c>
      <c r="AN51" s="752"/>
      <c r="AO51" s="752">
        <v>18</v>
      </c>
      <c r="AP51" s="752">
        <f>AK51-AL51</f>
        <v>45</v>
      </c>
      <c r="AQ51" s="547">
        <f>AL51/9</f>
        <v>5</v>
      </c>
      <c r="AR51" s="752" t="s">
        <v>29</v>
      </c>
      <c r="AS51" s="547">
        <f>AL51/AK51*100</f>
        <v>50</v>
      </c>
      <c r="AT51" s="6" t="s">
        <v>78</v>
      </c>
    </row>
    <row r="52" spans="1:46" ht="26.25" x14ac:dyDescent="0.25">
      <c r="A52" s="22" t="s">
        <v>13</v>
      </c>
      <c r="B52" s="22" t="s">
        <v>14</v>
      </c>
      <c r="C52" s="439" t="s">
        <v>89</v>
      </c>
      <c r="D52" s="9"/>
      <c r="E52" s="9">
        <v>1</v>
      </c>
      <c r="F52" s="10">
        <f>E52*30</f>
        <v>30</v>
      </c>
      <c r="G52" s="10">
        <f>H52+I52+J52</f>
        <v>0</v>
      </c>
      <c r="H52" s="10"/>
      <c r="I52" s="10"/>
      <c r="J52" s="10"/>
      <c r="K52" s="10">
        <f>F52-G52</f>
        <v>30</v>
      </c>
      <c r="L52" s="9">
        <f>G52/18</f>
        <v>0</v>
      </c>
      <c r="M52" s="10" t="s">
        <v>29</v>
      </c>
      <c r="N52" s="9">
        <f>G52/F52*100</f>
        <v>0</v>
      </c>
      <c r="O52" s="11" t="s">
        <v>78</v>
      </c>
      <c r="P52" s="12" t="s">
        <v>63</v>
      </c>
      <c r="AF52" s="22" t="s">
        <v>13</v>
      </c>
      <c r="AG52" s="22" t="s">
        <v>14</v>
      </c>
      <c r="AH52" s="439" t="s">
        <v>366</v>
      </c>
      <c r="AI52" s="9"/>
      <c r="AJ52" s="9">
        <v>1</v>
      </c>
      <c r="AK52" s="10">
        <f>AJ52*30</f>
        <v>30</v>
      </c>
      <c r="AL52" s="10">
        <f>AM52+AN52+AO52</f>
        <v>0</v>
      </c>
      <c r="AM52" s="10"/>
      <c r="AN52" s="10"/>
      <c r="AO52" s="10"/>
      <c r="AP52" s="10">
        <f>AK52-AL52</f>
        <v>30</v>
      </c>
      <c r="AQ52" s="9">
        <f>AL52/18</f>
        <v>0</v>
      </c>
      <c r="AR52" s="10" t="s">
        <v>29</v>
      </c>
      <c r="AS52" s="9">
        <f>AL52/AK52*100</f>
        <v>0</v>
      </c>
      <c r="AT52" s="11" t="s">
        <v>78</v>
      </c>
    </row>
    <row r="53" spans="1:46" ht="15.75" thickBot="1" x14ac:dyDescent="0.3">
      <c r="A53" s="22" t="s">
        <v>16</v>
      </c>
      <c r="B53" s="22" t="s">
        <v>14</v>
      </c>
      <c r="C53" s="612" t="s">
        <v>34</v>
      </c>
      <c r="D53" s="1006">
        <v>5</v>
      </c>
      <c r="E53" s="25"/>
      <c r="F53" s="26"/>
      <c r="G53" s="26"/>
      <c r="H53" s="26"/>
      <c r="I53" s="26"/>
      <c r="J53" s="26"/>
      <c r="K53" s="26"/>
      <c r="L53" s="25"/>
      <c r="M53" s="26"/>
      <c r="N53" s="25"/>
      <c r="R53" s="12">
        <v>6</v>
      </c>
      <c r="AF53" s="22" t="s">
        <v>16</v>
      </c>
      <c r="AG53" s="22" t="s">
        <v>14</v>
      </c>
      <c r="AH53" s="999" t="s">
        <v>34</v>
      </c>
      <c r="AI53" s="1006">
        <v>5</v>
      </c>
      <c r="AJ53" s="25"/>
      <c r="AK53" s="26"/>
      <c r="AL53" s="26"/>
      <c r="AM53" s="26"/>
      <c r="AN53" s="26"/>
      <c r="AO53" s="26"/>
      <c r="AP53" s="26"/>
      <c r="AQ53" s="25"/>
      <c r="AR53" s="26"/>
      <c r="AS53" s="25"/>
    </row>
    <row r="54" spans="1:46" ht="15.75" thickBot="1" x14ac:dyDescent="0.3">
      <c r="A54" s="35"/>
      <c r="B54" s="36"/>
      <c r="C54" s="13"/>
      <c r="D54" s="14">
        <f>SUM(D38:D53)</f>
        <v>28</v>
      </c>
      <c r="E54" s="15">
        <f>SUM(E38:E53)</f>
        <v>30</v>
      </c>
      <c r="F54" s="37"/>
      <c r="G54" s="37"/>
      <c r="H54" s="37"/>
      <c r="I54" s="37"/>
      <c r="J54" s="37"/>
      <c r="K54" s="37"/>
      <c r="L54" s="37"/>
      <c r="M54" s="37"/>
      <c r="N54" s="29"/>
      <c r="P54" s="12" t="s">
        <v>18</v>
      </c>
      <c r="Q54" s="12" t="s">
        <v>16</v>
      </c>
      <c r="AD54" s="11"/>
      <c r="AE54" s="11"/>
      <c r="AF54" s="35"/>
      <c r="AG54" s="36"/>
      <c r="AH54" s="13"/>
      <c r="AI54" s="14">
        <f>SUM(AI38:AI53)</f>
        <v>33</v>
      </c>
      <c r="AJ54" s="15">
        <f>SUM(AJ38:AJ53)</f>
        <v>30</v>
      </c>
      <c r="AK54" s="37"/>
      <c r="AL54" s="37"/>
      <c r="AM54" s="37"/>
      <c r="AN54" s="37"/>
      <c r="AO54" s="37"/>
      <c r="AP54" s="37"/>
      <c r="AQ54" s="37"/>
      <c r="AR54" s="37"/>
      <c r="AS54" s="29"/>
    </row>
    <row r="55" spans="1:46" x14ac:dyDescent="0.25">
      <c r="C55" s="2"/>
      <c r="D55" s="2"/>
      <c r="E55" s="4"/>
      <c r="L55" s="42" t="e">
        <f>L39+L40+L45+L50+L52</f>
        <v>#VALUE!</v>
      </c>
      <c r="O55" s="11" t="s">
        <v>63</v>
      </c>
      <c r="P55" s="12">
        <v>1</v>
      </c>
      <c r="Q55" s="12">
        <v>3</v>
      </c>
      <c r="AD55" s="11"/>
      <c r="AE55" s="11"/>
      <c r="AF55" s="22"/>
      <c r="AG55" s="22"/>
      <c r="AH55" s="2"/>
      <c r="AI55" s="2"/>
      <c r="AJ55" s="4"/>
      <c r="AK55" s="11"/>
      <c r="AL55" s="11"/>
      <c r="AM55" s="11"/>
      <c r="AN55" s="11"/>
      <c r="AO55" s="11"/>
      <c r="AP55" s="11"/>
    </row>
    <row r="56" spans="1:46" x14ac:dyDescent="0.25">
      <c r="C56" s="2"/>
      <c r="D56" s="3"/>
      <c r="E56" s="3"/>
      <c r="F56" s="3"/>
      <c r="G56" s="3"/>
      <c r="H56" s="3"/>
      <c r="I56" s="3"/>
      <c r="J56" s="3"/>
      <c r="K56" s="3"/>
      <c r="L56" s="3" t="e">
        <f>L40+L44+L46+L47+L49+L51</f>
        <v>#VALUE!</v>
      </c>
      <c r="M56" s="3"/>
      <c r="O56" s="753" t="s">
        <v>64</v>
      </c>
      <c r="P56" s="12">
        <v>2</v>
      </c>
      <c r="Q56" s="12">
        <v>4</v>
      </c>
      <c r="AC56" s="11"/>
      <c r="AD56" s="11"/>
      <c r="AE56" s="11"/>
      <c r="AF56" s="22"/>
      <c r="AG56" s="22"/>
      <c r="AH56" s="2"/>
      <c r="AI56" s="3"/>
      <c r="AJ56" s="3"/>
      <c r="AK56" s="3"/>
      <c r="AL56" s="3"/>
      <c r="AM56" s="3"/>
      <c r="AN56" s="3"/>
      <c r="AO56" s="3"/>
      <c r="AP56" s="3"/>
      <c r="AQ56" s="3"/>
      <c r="AR56" s="3"/>
      <c r="AT56" s="12"/>
    </row>
    <row r="57" spans="1:46" x14ac:dyDescent="0.25">
      <c r="C57" s="1" t="s">
        <v>51</v>
      </c>
      <c r="D57" s="11"/>
      <c r="O57" s="12"/>
      <c r="AC57" s="11"/>
      <c r="AD57" s="11"/>
      <c r="AE57" s="11"/>
      <c r="AF57" s="22"/>
      <c r="AG57" s="22"/>
      <c r="AH57" s="1" t="s">
        <v>51</v>
      </c>
      <c r="AI57" s="11"/>
      <c r="AJ57" s="11"/>
      <c r="AK57" s="11"/>
      <c r="AL57" s="11"/>
      <c r="AM57" s="11"/>
      <c r="AN57" s="11"/>
      <c r="AO57" s="11"/>
      <c r="AP57" s="11"/>
      <c r="AT57" s="12"/>
    </row>
    <row r="58" spans="1:46" ht="15" customHeight="1" x14ac:dyDescent="0.25">
      <c r="C58" s="2345" t="s">
        <v>0</v>
      </c>
      <c r="D58" s="2348" t="s">
        <v>74</v>
      </c>
      <c r="E58" s="2351" t="s">
        <v>1</v>
      </c>
      <c r="F58" s="2354" t="s">
        <v>2</v>
      </c>
      <c r="G58" s="2354"/>
      <c r="H58" s="2354"/>
      <c r="I58" s="2354"/>
      <c r="J58" s="2354"/>
      <c r="K58" s="2196"/>
      <c r="L58" s="2351" t="s">
        <v>3</v>
      </c>
      <c r="M58" s="2351" t="s">
        <v>4</v>
      </c>
      <c r="N58" s="2351" t="s">
        <v>5</v>
      </c>
      <c r="AD58" s="11"/>
      <c r="AE58" s="11"/>
      <c r="AF58" s="22"/>
      <c r="AG58" s="22"/>
      <c r="AH58" s="2345" t="s">
        <v>0</v>
      </c>
      <c r="AI58" s="2348" t="s">
        <v>74</v>
      </c>
      <c r="AJ58" s="2351" t="s">
        <v>1</v>
      </c>
      <c r="AK58" s="2354" t="s">
        <v>2</v>
      </c>
      <c r="AL58" s="2354"/>
      <c r="AM58" s="2354"/>
      <c r="AN58" s="2354"/>
      <c r="AO58" s="2354"/>
      <c r="AP58" s="2196"/>
      <c r="AQ58" s="2351" t="s">
        <v>3</v>
      </c>
      <c r="AR58" s="2351" t="s">
        <v>4</v>
      </c>
      <c r="AS58" s="2351" t="s">
        <v>5</v>
      </c>
    </row>
    <row r="59" spans="1:46" ht="15" customHeight="1" x14ac:dyDescent="0.25">
      <c r="C59" s="2346"/>
      <c r="D59" s="2349"/>
      <c r="E59" s="2351"/>
      <c r="F59" s="2351" t="s">
        <v>6</v>
      </c>
      <c r="G59" s="2352" t="s">
        <v>7</v>
      </c>
      <c r="H59" s="2352"/>
      <c r="I59" s="2352"/>
      <c r="J59" s="2352"/>
      <c r="K59" s="2351" t="s">
        <v>25</v>
      </c>
      <c r="L59" s="2351"/>
      <c r="M59" s="2351"/>
      <c r="N59" s="2351"/>
      <c r="AD59" s="11"/>
      <c r="AE59" s="11"/>
      <c r="AF59" s="22"/>
      <c r="AG59" s="22"/>
      <c r="AH59" s="2346"/>
      <c r="AI59" s="2349"/>
      <c r="AJ59" s="2351"/>
      <c r="AK59" s="2351" t="s">
        <v>6</v>
      </c>
      <c r="AL59" s="2352" t="s">
        <v>7</v>
      </c>
      <c r="AM59" s="2352"/>
      <c r="AN59" s="2352"/>
      <c r="AO59" s="2352"/>
      <c r="AP59" s="2351" t="s">
        <v>25</v>
      </c>
      <c r="AQ59" s="2351"/>
      <c r="AR59" s="2351"/>
      <c r="AS59" s="2351"/>
    </row>
    <row r="60" spans="1:46" ht="15" customHeight="1" x14ac:dyDescent="0.25">
      <c r="C60" s="2346"/>
      <c r="D60" s="2349"/>
      <c r="E60" s="2351"/>
      <c r="F60" s="2196"/>
      <c r="G60" s="2351" t="s">
        <v>9</v>
      </c>
      <c r="H60" s="2354" t="s">
        <v>10</v>
      </c>
      <c r="I60" s="2196"/>
      <c r="J60" s="2196"/>
      <c r="K60" s="2196"/>
      <c r="L60" s="2351"/>
      <c r="M60" s="2351"/>
      <c r="N60" s="2351"/>
      <c r="AD60" s="11"/>
      <c r="AE60" s="11"/>
      <c r="AF60" s="22"/>
      <c r="AG60" s="22"/>
      <c r="AH60" s="2346"/>
      <c r="AI60" s="2349"/>
      <c r="AJ60" s="2351"/>
      <c r="AK60" s="2196"/>
      <c r="AL60" s="2351" t="s">
        <v>9</v>
      </c>
      <c r="AM60" s="2354" t="s">
        <v>10</v>
      </c>
      <c r="AN60" s="2196"/>
      <c r="AO60" s="2196"/>
      <c r="AP60" s="2196"/>
      <c r="AQ60" s="2351"/>
      <c r="AR60" s="2351"/>
      <c r="AS60" s="2351"/>
    </row>
    <row r="61" spans="1:46" ht="15" customHeight="1" x14ac:dyDescent="0.25">
      <c r="C61" s="2346"/>
      <c r="D61" s="2349"/>
      <c r="E61" s="2351"/>
      <c r="F61" s="2196"/>
      <c r="G61" s="2353"/>
      <c r="H61" s="2355" t="s">
        <v>26</v>
      </c>
      <c r="I61" s="2355" t="s">
        <v>27</v>
      </c>
      <c r="J61" s="2355" t="s">
        <v>28</v>
      </c>
      <c r="K61" s="2196"/>
      <c r="L61" s="2351"/>
      <c r="M61" s="2351"/>
      <c r="N61" s="2351"/>
      <c r="AD61" s="11"/>
      <c r="AE61" s="11"/>
      <c r="AF61" s="22"/>
      <c r="AG61" s="22"/>
      <c r="AH61" s="2346"/>
      <c r="AI61" s="2349"/>
      <c r="AJ61" s="2351"/>
      <c r="AK61" s="2196"/>
      <c r="AL61" s="2353"/>
      <c r="AM61" s="2355" t="s">
        <v>26</v>
      </c>
      <c r="AN61" s="2355" t="s">
        <v>27</v>
      </c>
      <c r="AO61" s="2355" t="s">
        <v>28</v>
      </c>
      <c r="AP61" s="2196"/>
      <c r="AQ61" s="2351"/>
      <c r="AR61" s="2351"/>
      <c r="AS61" s="2351"/>
    </row>
    <row r="62" spans="1:46" x14ac:dyDescent="0.25">
      <c r="C62" s="2346"/>
      <c r="D62" s="2349"/>
      <c r="E62" s="2351"/>
      <c r="F62" s="2196"/>
      <c r="G62" s="2353"/>
      <c r="H62" s="2355"/>
      <c r="I62" s="2355"/>
      <c r="J62" s="2355"/>
      <c r="K62" s="2196"/>
      <c r="L62" s="2351"/>
      <c r="M62" s="2351"/>
      <c r="N62" s="2351"/>
      <c r="AD62" s="11"/>
      <c r="AE62" s="11"/>
      <c r="AF62" s="22"/>
      <c r="AG62" s="22"/>
      <c r="AH62" s="2346"/>
      <c r="AI62" s="2349"/>
      <c r="AJ62" s="2351"/>
      <c r="AK62" s="2196"/>
      <c r="AL62" s="2353"/>
      <c r="AM62" s="2355"/>
      <c r="AN62" s="2355"/>
      <c r="AO62" s="2355"/>
      <c r="AP62" s="2196"/>
      <c r="AQ62" s="2351"/>
      <c r="AR62" s="2351"/>
      <c r="AS62" s="2351"/>
    </row>
    <row r="63" spans="1:46" x14ac:dyDescent="0.25">
      <c r="C63" s="2346"/>
      <c r="D63" s="2349"/>
      <c r="E63" s="2351"/>
      <c r="F63" s="2196"/>
      <c r="G63" s="2353"/>
      <c r="H63" s="2355"/>
      <c r="I63" s="2355"/>
      <c r="J63" s="2355"/>
      <c r="K63" s="2196"/>
      <c r="L63" s="2351"/>
      <c r="M63" s="2351"/>
      <c r="N63" s="2351"/>
      <c r="AD63" s="11"/>
      <c r="AE63" s="11"/>
      <c r="AF63" s="22"/>
      <c r="AG63" s="22"/>
      <c r="AH63" s="2346"/>
      <c r="AI63" s="2349"/>
      <c r="AJ63" s="2351"/>
      <c r="AK63" s="2196"/>
      <c r="AL63" s="2353"/>
      <c r="AM63" s="2355"/>
      <c r="AN63" s="2355"/>
      <c r="AO63" s="2355"/>
      <c r="AP63" s="2196"/>
      <c r="AQ63" s="2351"/>
      <c r="AR63" s="2351"/>
      <c r="AS63" s="2351"/>
    </row>
    <row r="64" spans="1:46" ht="15" customHeight="1" x14ac:dyDescent="0.25">
      <c r="C64" s="2347"/>
      <c r="D64" s="2350"/>
      <c r="E64" s="2351"/>
      <c r="F64" s="2196"/>
      <c r="G64" s="2353"/>
      <c r="H64" s="2355"/>
      <c r="I64" s="2355"/>
      <c r="J64" s="2355"/>
      <c r="K64" s="2196"/>
      <c r="L64" s="2351"/>
      <c r="M64" s="2351"/>
      <c r="N64" s="2351"/>
      <c r="AD64" s="11"/>
      <c r="AE64" s="11"/>
      <c r="AF64" s="22"/>
      <c r="AG64" s="22"/>
      <c r="AH64" s="2347"/>
      <c r="AI64" s="2350"/>
      <c r="AJ64" s="2351"/>
      <c r="AK64" s="2196"/>
      <c r="AL64" s="2353"/>
      <c r="AM64" s="2355"/>
      <c r="AN64" s="2355"/>
      <c r="AO64" s="2355"/>
      <c r="AP64" s="2196"/>
      <c r="AQ64" s="2351"/>
      <c r="AR64" s="2351"/>
      <c r="AS64" s="2351"/>
    </row>
    <row r="65" spans="1:46" x14ac:dyDescent="0.25">
      <c r="A65" s="22" t="s">
        <v>13</v>
      </c>
      <c r="B65" s="22" t="s">
        <v>14</v>
      </c>
      <c r="C65" s="8" t="s">
        <v>96</v>
      </c>
      <c r="D65" s="1007">
        <v>4.5</v>
      </c>
      <c r="E65" s="1007"/>
      <c r="F65" s="10"/>
      <c r="G65" s="10"/>
      <c r="H65" s="10"/>
      <c r="I65" s="10"/>
      <c r="J65" s="10"/>
      <c r="K65" s="10"/>
      <c r="L65" s="9"/>
      <c r="M65" s="10"/>
      <c r="N65" s="9"/>
      <c r="AF65" s="22" t="s">
        <v>13</v>
      </c>
      <c r="AG65" s="22" t="s">
        <v>14</v>
      </c>
      <c r="AH65" s="473" t="s">
        <v>367</v>
      </c>
      <c r="AI65" s="1007">
        <v>4.5</v>
      </c>
      <c r="AJ65" s="1007"/>
      <c r="AK65" s="10"/>
      <c r="AL65" s="10"/>
      <c r="AM65" s="10"/>
      <c r="AN65" s="10"/>
      <c r="AO65" s="10"/>
      <c r="AP65" s="10"/>
      <c r="AQ65" s="9"/>
      <c r="AR65" s="10"/>
      <c r="AS65" s="9"/>
    </row>
    <row r="66" spans="1:46" ht="26.25" x14ac:dyDescent="0.25">
      <c r="A66" s="22" t="s">
        <v>16</v>
      </c>
      <c r="B66" s="22" t="s">
        <v>31</v>
      </c>
      <c r="C66" s="439" t="s">
        <v>105</v>
      </c>
      <c r="D66" s="20">
        <v>4</v>
      </c>
      <c r="E66" s="9">
        <v>2</v>
      </c>
      <c r="F66" s="10">
        <f>E66*30</f>
        <v>60</v>
      </c>
      <c r="G66" s="10">
        <f>H66+I66+J66</f>
        <v>30</v>
      </c>
      <c r="H66" s="10"/>
      <c r="I66" s="10"/>
      <c r="J66" s="10">
        <v>30</v>
      </c>
      <c r="K66" s="10">
        <f>F66-G66</f>
        <v>30</v>
      </c>
      <c r="L66" s="9">
        <f>G66/15</f>
        <v>2</v>
      </c>
      <c r="M66" s="10" t="s">
        <v>16</v>
      </c>
      <c r="N66" s="9">
        <f>G66/F66*100</f>
        <v>50</v>
      </c>
      <c r="O66" s="11" t="s">
        <v>107</v>
      </c>
      <c r="Q66" s="12" t="s">
        <v>55</v>
      </c>
      <c r="V66" s="68"/>
      <c r="W66" s="68"/>
      <c r="X66" s="68"/>
      <c r="Y66" s="68" t="s">
        <v>337</v>
      </c>
      <c r="Z66" s="68" t="s">
        <v>338</v>
      </c>
      <c r="AF66" s="22" t="s">
        <v>16</v>
      </c>
      <c r="AG66" s="22" t="s">
        <v>31</v>
      </c>
      <c r="AH66" s="439" t="s">
        <v>105</v>
      </c>
      <c r="AI66" s="20">
        <v>4</v>
      </c>
      <c r="AJ66" s="9">
        <v>2</v>
      </c>
      <c r="AK66" s="10">
        <f>AJ66*30</f>
        <v>60</v>
      </c>
      <c r="AL66" s="10">
        <f t="shared" ref="AL66:AL71" si="1">AM66+AN66+AO66</f>
        <v>30</v>
      </c>
      <c r="AM66" s="10"/>
      <c r="AN66" s="10"/>
      <c r="AO66" s="10">
        <v>30</v>
      </c>
      <c r="AP66" s="10">
        <f>AK66-AL66</f>
        <v>30</v>
      </c>
      <c r="AQ66" s="9">
        <f t="shared" ref="AQ66:AQ71" si="2">AL66/15</f>
        <v>2</v>
      </c>
      <c r="AR66" s="10" t="s">
        <v>16</v>
      </c>
      <c r="AS66" s="9">
        <f t="shared" ref="AS66:AS71" si="3">AL66/AK66*100</f>
        <v>50</v>
      </c>
      <c r="AT66" s="11" t="s">
        <v>107</v>
      </c>
    </row>
    <row r="67" spans="1:46" s="6" customFormat="1" ht="30.75" customHeight="1" x14ac:dyDescent="0.25">
      <c r="A67" s="22" t="s">
        <v>13</v>
      </c>
      <c r="B67" s="22" t="s">
        <v>31</v>
      </c>
      <c r="C67" s="439" t="s">
        <v>97</v>
      </c>
      <c r="D67" s="20">
        <v>2</v>
      </c>
      <c r="E67" s="31">
        <v>3</v>
      </c>
      <c r="F67" s="10">
        <f>E67*30</f>
        <v>90</v>
      </c>
      <c r="G67" s="10">
        <f t="shared" ref="G67:G73" si="4">H67+I67+J67</f>
        <v>22</v>
      </c>
      <c r="H67" s="10">
        <v>15</v>
      </c>
      <c r="I67" s="10"/>
      <c r="J67" s="10">
        <v>7</v>
      </c>
      <c r="K67" s="10">
        <f t="shared" ref="K67:K75" si="5">F67-G67</f>
        <v>68</v>
      </c>
      <c r="L67" s="9">
        <f t="shared" ref="L67:L75" si="6">G67/15</f>
        <v>1.4666666666666666</v>
      </c>
      <c r="M67" s="10" t="s">
        <v>29</v>
      </c>
      <c r="N67" s="9">
        <f t="shared" ref="N67:N73" si="7">G67/F67*100</f>
        <v>24.444444444444443</v>
      </c>
      <c r="O67" s="11" t="s">
        <v>78</v>
      </c>
      <c r="P67" s="12"/>
      <c r="Q67" s="12"/>
      <c r="R67" s="12"/>
      <c r="S67" s="12"/>
      <c r="T67" s="12"/>
      <c r="U67" s="12"/>
      <c r="V67" s="10"/>
      <c r="W67" s="10"/>
      <c r="X67" s="23" t="s">
        <v>47</v>
      </c>
      <c r="Y67" s="479"/>
      <c r="Z67" s="479"/>
      <c r="AA67" s="12"/>
      <c r="AB67" s="12"/>
      <c r="AC67" s="12"/>
      <c r="AD67" s="12"/>
      <c r="AE67" s="12"/>
      <c r="AF67" s="22" t="s">
        <v>13</v>
      </c>
      <c r="AG67" s="22" t="s">
        <v>31</v>
      </c>
      <c r="AH67" s="439" t="s">
        <v>368</v>
      </c>
      <c r="AI67" s="20">
        <v>1.5</v>
      </c>
      <c r="AJ67" s="31">
        <v>4</v>
      </c>
      <c r="AK67" s="10">
        <f>AJ67*30</f>
        <v>120</v>
      </c>
      <c r="AL67" s="10">
        <f t="shared" si="1"/>
        <v>22</v>
      </c>
      <c r="AM67" s="10">
        <v>15</v>
      </c>
      <c r="AN67" s="10"/>
      <c r="AO67" s="10">
        <v>7</v>
      </c>
      <c r="AP67" s="10">
        <f t="shared" ref="AP67:AP75" si="8">AK67-AL67</f>
        <v>98</v>
      </c>
      <c r="AQ67" s="9">
        <f t="shared" si="2"/>
        <v>1.4666666666666666</v>
      </c>
      <c r="AR67" s="10" t="s">
        <v>29</v>
      </c>
      <c r="AS67" s="9">
        <f t="shared" si="3"/>
        <v>18.333333333333332</v>
      </c>
      <c r="AT67" s="11" t="s">
        <v>78</v>
      </c>
    </row>
    <row r="68" spans="1:46" s="6" customFormat="1" ht="26.25" x14ac:dyDescent="0.25">
      <c r="A68" s="22" t="s">
        <v>13</v>
      </c>
      <c r="B68" s="22" t="s">
        <v>31</v>
      </c>
      <c r="C68" s="439" t="s">
        <v>98</v>
      </c>
      <c r="D68" s="24">
        <v>2</v>
      </c>
      <c r="E68" s="31">
        <v>3</v>
      </c>
      <c r="F68" s="10">
        <f t="shared" ref="F68:F75" si="9">E68*30</f>
        <v>90</v>
      </c>
      <c r="G68" s="10">
        <f t="shared" si="4"/>
        <v>22</v>
      </c>
      <c r="H68" s="10">
        <v>15</v>
      </c>
      <c r="I68" s="10"/>
      <c r="J68" s="10">
        <v>7</v>
      </c>
      <c r="K68" s="10">
        <f t="shared" si="5"/>
        <v>68</v>
      </c>
      <c r="L68" s="9">
        <f t="shared" si="6"/>
        <v>1.4666666666666666</v>
      </c>
      <c r="M68" s="10" t="s">
        <v>29</v>
      </c>
      <c r="N68" s="9">
        <f t="shared" si="7"/>
        <v>24.444444444444443</v>
      </c>
      <c r="O68" s="11" t="s">
        <v>78</v>
      </c>
      <c r="P68" s="12"/>
      <c r="Q68" s="12"/>
      <c r="R68" s="12"/>
      <c r="S68" s="12"/>
      <c r="T68" s="12"/>
      <c r="U68" s="12"/>
      <c r="V68" s="10" t="s">
        <v>16</v>
      </c>
      <c r="W68" s="10" t="s">
        <v>14</v>
      </c>
      <c r="X68" s="23" t="s">
        <v>41</v>
      </c>
      <c r="Y68" s="726">
        <f>SUMIFS(E$65:E$76,A$65:A$76,$A$112,B$65:B$76,$B$112)</f>
        <v>0</v>
      </c>
      <c r="Z68" s="727">
        <f>SUMIFS(D$65:D$76,A$65:A$76,$A$112,B$65:B$76,$B$112)</f>
        <v>0</v>
      </c>
      <c r="AA68" s="12"/>
      <c r="AB68" s="12"/>
      <c r="AC68" s="11"/>
      <c r="AD68" s="11"/>
      <c r="AE68" s="11"/>
      <c r="AF68" s="22" t="s">
        <v>13</v>
      </c>
      <c r="AG68" s="22" t="s">
        <v>31</v>
      </c>
      <c r="AH68" s="1000" t="s">
        <v>369</v>
      </c>
      <c r="AI68" s="24">
        <v>1</v>
      </c>
      <c r="AJ68" s="31">
        <v>4</v>
      </c>
      <c r="AK68" s="10">
        <f t="shared" ref="AK68:AK75" si="10">AJ68*30</f>
        <v>120</v>
      </c>
      <c r="AL68" s="10">
        <f t="shared" si="1"/>
        <v>22</v>
      </c>
      <c r="AM68" s="10">
        <v>15</v>
      </c>
      <c r="AN68" s="10"/>
      <c r="AO68" s="10">
        <v>7</v>
      </c>
      <c r="AP68" s="10">
        <f t="shared" si="8"/>
        <v>98</v>
      </c>
      <c r="AQ68" s="9">
        <f t="shared" si="2"/>
        <v>1.4666666666666666</v>
      </c>
      <c r="AR68" s="10" t="s">
        <v>29</v>
      </c>
      <c r="AS68" s="9">
        <f t="shared" si="3"/>
        <v>18.333333333333332</v>
      </c>
      <c r="AT68" s="11" t="s">
        <v>78</v>
      </c>
    </row>
    <row r="69" spans="1:46" s="6" customFormat="1" x14ac:dyDescent="0.25">
      <c r="A69" s="22" t="s">
        <v>13</v>
      </c>
      <c r="B69" s="22" t="s">
        <v>14</v>
      </c>
      <c r="C69" s="439" t="s">
        <v>91</v>
      </c>
      <c r="D69" s="24">
        <v>2</v>
      </c>
      <c r="E69" s="31">
        <v>4</v>
      </c>
      <c r="F69" s="10">
        <f t="shared" si="9"/>
        <v>120</v>
      </c>
      <c r="G69" s="10">
        <f t="shared" si="4"/>
        <v>30</v>
      </c>
      <c r="H69" s="10">
        <v>15</v>
      </c>
      <c r="I69" s="10"/>
      <c r="J69" s="10">
        <v>15</v>
      </c>
      <c r="K69" s="10">
        <f t="shared" si="5"/>
        <v>90</v>
      </c>
      <c r="L69" s="9">
        <f t="shared" si="6"/>
        <v>2</v>
      </c>
      <c r="M69" s="10" t="s">
        <v>18</v>
      </c>
      <c r="N69" s="9">
        <f t="shared" si="7"/>
        <v>25</v>
      </c>
      <c r="O69" s="11" t="s">
        <v>78</v>
      </c>
      <c r="P69" s="12"/>
      <c r="Q69" s="12"/>
      <c r="R69" s="12"/>
      <c r="S69" s="12"/>
      <c r="T69" s="12"/>
      <c r="U69" s="12"/>
      <c r="V69" s="10" t="s">
        <v>16</v>
      </c>
      <c r="W69" s="10" t="s">
        <v>31</v>
      </c>
      <c r="X69" s="23" t="s">
        <v>42</v>
      </c>
      <c r="Y69" s="726">
        <f>SUMIFS(E$65:E$76,A$65:A$76,$A$113,B$65:B$76,$B$113)</f>
        <v>2</v>
      </c>
      <c r="Z69" s="726">
        <f>SUMIFS(D$65:D$76,A$65:A$76,$A$113,B$65:B$76,$B$113)</f>
        <v>4</v>
      </c>
      <c r="AA69" s="12"/>
      <c r="AB69" s="12"/>
      <c r="AC69" s="11"/>
      <c r="AD69" s="11"/>
      <c r="AE69" s="11"/>
      <c r="AF69" s="22" t="s">
        <v>13</v>
      </c>
      <c r="AG69" s="22" t="s">
        <v>14</v>
      </c>
      <c r="AH69" s="439" t="s">
        <v>235</v>
      </c>
      <c r="AI69" s="24">
        <v>1</v>
      </c>
      <c r="AJ69" s="31">
        <v>4</v>
      </c>
      <c r="AK69" s="10">
        <f t="shared" si="10"/>
        <v>120</v>
      </c>
      <c r="AL69" s="10">
        <f t="shared" si="1"/>
        <v>30</v>
      </c>
      <c r="AM69" s="10">
        <v>15</v>
      </c>
      <c r="AN69" s="10"/>
      <c r="AO69" s="10">
        <v>15</v>
      </c>
      <c r="AP69" s="10">
        <f t="shared" si="8"/>
        <v>90</v>
      </c>
      <c r="AQ69" s="9">
        <f t="shared" si="2"/>
        <v>2</v>
      </c>
      <c r="AR69" s="10" t="s">
        <v>18</v>
      </c>
      <c r="AS69" s="9">
        <f t="shared" si="3"/>
        <v>25</v>
      </c>
      <c r="AT69" s="11" t="s">
        <v>78</v>
      </c>
    </row>
    <row r="70" spans="1:46" s="6" customFormat="1" x14ac:dyDescent="0.25">
      <c r="A70" s="22" t="s">
        <v>13</v>
      </c>
      <c r="B70" s="22" t="s">
        <v>14</v>
      </c>
      <c r="C70" s="439" t="s">
        <v>93</v>
      </c>
      <c r="D70" s="24">
        <v>1.5</v>
      </c>
      <c r="E70" s="31">
        <v>4</v>
      </c>
      <c r="F70" s="10">
        <f t="shared" si="9"/>
        <v>120</v>
      </c>
      <c r="G70" s="10">
        <f t="shared" si="4"/>
        <v>45</v>
      </c>
      <c r="H70" s="10">
        <v>30</v>
      </c>
      <c r="I70" s="10"/>
      <c r="J70" s="10">
        <v>15</v>
      </c>
      <c r="K70" s="10">
        <f t="shared" si="5"/>
        <v>75</v>
      </c>
      <c r="L70" s="9">
        <f t="shared" si="6"/>
        <v>3</v>
      </c>
      <c r="M70" s="10" t="s">
        <v>29</v>
      </c>
      <c r="N70" s="9">
        <f t="shared" si="7"/>
        <v>37.5</v>
      </c>
      <c r="O70" s="11" t="s">
        <v>78</v>
      </c>
      <c r="P70" s="12"/>
      <c r="Q70" s="12"/>
      <c r="R70" s="12"/>
      <c r="S70" s="12"/>
      <c r="T70" s="12"/>
      <c r="U70" s="12"/>
      <c r="V70" s="10"/>
      <c r="W70" s="10"/>
      <c r="X70" s="23" t="s">
        <v>48</v>
      </c>
      <c r="Y70" s="726"/>
      <c r="Z70" s="727"/>
      <c r="AA70" s="12"/>
      <c r="AB70" s="12"/>
      <c r="AC70" s="12"/>
      <c r="AD70" s="12"/>
      <c r="AE70" s="12"/>
      <c r="AF70" s="22" t="s">
        <v>13</v>
      </c>
      <c r="AG70" s="22" t="s">
        <v>14</v>
      </c>
      <c r="AH70" s="439" t="s">
        <v>370</v>
      </c>
      <c r="AI70" s="24">
        <v>1</v>
      </c>
      <c r="AJ70" s="31">
        <v>4</v>
      </c>
      <c r="AK70" s="10">
        <f t="shared" si="10"/>
        <v>120</v>
      </c>
      <c r="AL70" s="10">
        <f t="shared" si="1"/>
        <v>45</v>
      </c>
      <c r="AM70" s="10">
        <v>30</v>
      </c>
      <c r="AN70" s="10"/>
      <c r="AO70" s="10">
        <v>15</v>
      </c>
      <c r="AP70" s="10">
        <f t="shared" si="8"/>
        <v>75</v>
      </c>
      <c r="AQ70" s="9">
        <f t="shared" si="2"/>
        <v>3</v>
      </c>
      <c r="AR70" s="10" t="s">
        <v>18</v>
      </c>
      <c r="AS70" s="9">
        <f t="shared" si="3"/>
        <v>37.5</v>
      </c>
      <c r="AT70" s="11" t="s">
        <v>78</v>
      </c>
    </row>
    <row r="71" spans="1:46" s="6" customFormat="1" x14ac:dyDescent="0.25">
      <c r="A71" s="22" t="s">
        <v>13</v>
      </c>
      <c r="B71" s="22" t="s">
        <v>14</v>
      </c>
      <c r="C71" s="439" t="s">
        <v>83</v>
      </c>
      <c r="D71" s="24">
        <v>2</v>
      </c>
      <c r="E71" s="31">
        <v>3</v>
      </c>
      <c r="F71" s="10">
        <f t="shared" si="9"/>
        <v>90</v>
      </c>
      <c r="G71" s="10">
        <f t="shared" si="4"/>
        <v>45</v>
      </c>
      <c r="H71" s="10">
        <v>30</v>
      </c>
      <c r="I71" s="10"/>
      <c r="J71" s="10">
        <v>15</v>
      </c>
      <c r="K71" s="10">
        <f t="shared" si="5"/>
        <v>45</v>
      </c>
      <c r="L71" s="9">
        <f t="shared" si="6"/>
        <v>3</v>
      </c>
      <c r="M71" s="10" t="s">
        <v>18</v>
      </c>
      <c r="N71" s="9">
        <f t="shared" si="7"/>
        <v>50</v>
      </c>
      <c r="O71" s="11" t="s">
        <v>78</v>
      </c>
      <c r="P71" s="12"/>
      <c r="Q71" s="12"/>
      <c r="R71" s="12"/>
      <c r="S71" s="12"/>
      <c r="T71" s="12"/>
      <c r="U71" s="12"/>
      <c r="V71" s="10" t="s">
        <v>13</v>
      </c>
      <c r="W71" s="10" t="s">
        <v>14</v>
      </c>
      <c r="X71" s="23" t="s">
        <v>41</v>
      </c>
      <c r="Y71" s="726">
        <f>SUMIFS(E$65:E$76,A$65:A$76,$A$115,B$65:B$76,$B$115)</f>
        <v>16</v>
      </c>
      <c r="Z71" s="727">
        <f>SUMIFS(D$65:D$76,A$65:A$76,$A$115,B$65:B$76,$B$115)</f>
        <v>15</v>
      </c>
      <c r="AA71" s="12"/>
      <c r="AB71" s="12"/>
      <c r="AC71" s="12"/>
      <c r="AD71" s="12"/>
      <c r="AE71" s="12"/>
      <c r="AF71" s="22" t="s">
        <v>13</v>
      </c>
      <c r="AG71" s="22" t="s">
        <v>14</v>
      </c>
      <c r="AH71" s="439" t="s">
        <v>83</v>
      </c>
      <c r="AI71" s="24">
        <v>2</v>
      </c>
      <c r="AJ71" s="31">
        <v>3</v>
      </c>
      <c r="AK71" s="10">
        <f t="shared" si="10"/>
        <v>90</v>
      </c>
      <c r="AL71" s="10">
        <f t="shared" si="1"/>
        <v>45</v>
      </c>
      <c r="AM71" s="10">
        <v>30</v>
      </c>
      <c r="AN71" s="10"/>
      <c r="AO71" s="10">
        <v>15</v>
      </c>
      <c r="AP71" s="10">
        <f t="shared" si="8"/>
        <v>45</v>
      </c>
      <c r="AQ71" s="9">
        <f t="shared" si="2"/>
        <v>3</v>
      </c>
      <c r="AR71" s="10" t="s">
        <v>18</v>
      </c>
      <c r="AS71" s="9">
        <f t="shared" si="3"/>
        <v>50</v>
      </c>
      <c r="AT71" s="11" t="s">
        <v>78</v>
      </c>
    </row>
    <row r="72" spans="1:46" s="6" customFormat="1" x14ac:dyDescent="0.25">
      <c r="A72" s="22" t="s">
        <v>13</v>
      </c>
      <c r="B72" s="22" t="s">
        <v>14</v>
      </c>
      <c r="C72" s="439" t="s">
        <v>94</v>
      </c>
      <c r="D72" s="24">
        <v>1</v>
      </c>
      <c r="E72" s="31">
        <v>4</v>
      </c>
      <c r="F72" s="10">
        <f t="shared" si="9"/>
        <v>120</v>
      </c>
      <c r="G72" s="10">
        <f>H72+I72+J72</f>
        <v>60</v>
      </c>
      <c r="H72" s="10">
        <v>45</v>
      </c>
      <c r="I72" s="10"/>
      <c r="J72" s="10">
        <v>15</v>
      </c>
      <c r="K72" s="10">
        <f>F72-G72</f>
        <v>60</v>
      </c>
      <c r="L72" s="9">
        <f t="shared" si="6"/>
        <v>4</v>
      </c>
      <c r="M72" s="10" t="s">
        <v>18</v>
      </c>
      <c r="N72" s="9">
        <f>G72/F72*100</f>
        <v>50</v>
      </c>
      <c r="O72" s="11" t="s">
        <v>78</v>
      </c>
      <c r="P72" s="12"/>
      <c r="Q72" s="12"/>
      <c r="R72" s="12"/>
      <c r="S72" s="12"/>
      <c r="T72" s="12"/>
      <c r="U72" s="12"/>
      <c r="V72" s="10" t="s">
        <v>13</v>
      </c>
      <c r="W72" s="10" t="s">
        <v>31</v>
      </c>
      <c r="X72" s="23" t="s">
        <v>42</v>
      </c>
      <c r="Y72" s="726">
        <f>SUMIFS(E$65:E$76,A$65:A$76,$A$116,B$65:B$76,$B$116)</f>
        <v>12</v>
      </c>
      <c r="Z72" s="727">
        <f>SUMIFS(D$65:D$76,A$65:A$76,$A$116,B$65:B$76,$B$116)</f>
        <v>8</v>
      </c>
      <c r="AA72" s="12"/>
      <c r="AB72" s="12"/>
      <c r="AC72" s="12"/>
      <c r="AD72" s="12"/>
      <c r="AE72" s="12"/>
      <c r="AF72" s="22"/>
      <c r="AG72" s="22"/>
      <c r="AH72" s="23"/>
      <c r="AI72" s="24"/>
      <c r="AJ72" s="31"/>
      <c r="AK72" s="10"/>
      <c r="AL72" s="10"/>
      <c r="AM72" s="10"/>
      <c r="AN72" s="10"/>
      <c r="AO72" s="10"/>
      <c r="AP72" s="10"/>
      <c r="AQ72" s="9"/>
      <c r="AR72" s="10"/>
      <c r="AS72" s="9"/>
      <c r="AT72" s="11"/>
    </row>
    <row r="73" spans="1:46" s="6" customFormat="1" x14ac:dyDescent="0.25">
      <c r="A73" s="22" t="s">
        <v>13</v>
      </c>
      <c r="B73" s="22" t="s">
        <v>31</v>
      </c>
      <c r="C73" s="623" t="s">
        <v>99</v>
      </c>
      <c r="D73" s="24">
        <v>2</v>
      </c>
      <c r="E73" s="31">
        <v>3</v>
      </c>
      <c r="F73" s="10">
        <f t="shared" si="9"/>
        <v>90</v>
      </c>
      <c r="G73" s="10">
        <f t="shared" si="4"/>
        <v>30</v>
      </c>
      <c r="H73" s="10">
        <v>15</v>
      </c>
      <c r="I73" s="10"/>
      <c r="J73" s="10">
        <v>15</v>
      </c>
      <c r="K73" s="10">
        <f t="shared" si="5"/>
        <v>60</v>
      </c>
      <c r="L73" s="9">
        <f t="shared" si="6"/>
        <v>2</v>
      </c>
      <c r="M73" s="10" t="s">
        <v>29</v>
      </c>
      <c r="N73" s="9">
        <f t="shared" si="7"/>
        <v>33.333333333333329</v>
      </c>
      <c r="O73" s="11" t="s">
        <v>78</v>
      </c>
      <c r="P73" s="12"/>
      <c r="Q73" s="12"/>
      <c r="R73" s="12"/>
      <c r="S73" s="12"/>
      <c r="T73" s="12"/>
      <c r="U73" s="12"/>
      <c r="V73" s="68"/>
      <c r="W73" s="68"/>
      <c r="X73" s="68"/>
      <c r="Y73" s="726">
        <f>SUM(Y68:Y72)</f>
        <v>30</v>
      </c>
      <c r="Z73" s="726">
        <f>SUM(Z68:Z72)</f>
        <v>27</v>
      </c>
      <c r="AA73" s="12"/>
      <c r="AB73" s="12"/>
      <c r="AC73" s="12"/>
      <c r="AD73" s="12"/>
      <c r="AE73" s="12"/>
      <c r="AF73" s="22" t="s">
        <v>13</v>
      </c>
      <c r="AG73" s="22" t="s">
        <v>31</v>
      </c>
      <c r="AH73" s="439" t="s">
        <v>371</v>
      </c>
      <c r="AI73" s="24">
        <v>1</v>
      </c>
      <c r="AJ73" s="31">
        <v>4</v>
      </c>
      <c r="AK73" s="10">
        <f>AJ73*30</f>
        <v>120</v>
      </c>
      <c r="AL73" s="10">
        <f>AM73+AN73+AO73</f>
        <v>30</v>
      </c>
      <c r="AM73" s="10">
        <v>15</v>
      </c>
      <c r="AN73" s="10"/>
      <c r="AO73" s="10">
        <v>15</v>
      </c>
      <c r="AP73" s="10">
        <f>AK73-AL73</f>
        <v>90</v>
      </c>
      <c r="AQ73" s="9">
        <f>AL73/15</f>
        <v>2</v>
      </c>
      <c r="AR73" s="10" t="s">
        <v>29</v>
      </c>
      <c r="AS73" s="9">
        <f>AL73/AK73*100</f>
        <v>25</v>
      </c>
      <c r="AT73" s="11" t="s">
        <v>78</v>
      </c>
    </row>
    <row r="74" spans="1:46" s="6" customFormat="1" ht="15.75" customHeight="1" x14ac:dyDescent="0.25">
      <c r="A74" s="22" t="s">
        <v>13</v>
      </c>
      <c r="B74" s="22" t="s">
        <v>14</v>
      </c>
      <c r="C74" s="439" t="s">
        <v>92</v>
      </c>
      <c r="D74" s="24"/>
      <c r="E74" s="31">
        <v>1</v>
      </c>
      <c r="F74" s="10">
        <f t="shared" si="9"/>
        <v>30</v>
      </c>
      <c r="G74" s="10">
        <f>H74+I74+J74</f>
        <v>0</v>
      </c>
      <c r="H74" s="10">
        <v>0</v>
      </c>
      <c r="I74" s="10"/>
      <c r="J74" s="10">
        <v>0</v>
      </c>
      <c r="K74" s="10">
        <f t="shared" si="5"/>
        <v>30</v>
      </c>
      <c r="L74" s="9">
        <f>G74/15</f>
        <v>0</v>
      </c>
      <c r="M74" s="10" t="s">
        <v>29</v>
      </c>
      <c r="N74" s="9"/>
      <c r="O74" s="11" t="s">
        <v>78</v>
      </c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22" t="s">
        <v>13</v>
      </c>
      <c r="AG74" s="22" t="s">
        <v>14</v>
      </c>
      <c r="AH74" s="439" t="s">
        <v>372</v>
      </c>
      <c r="AI74" s="24"/>
      <c r="AJ74" s="31">
        <v>1</v>
      </c>
      <c r="AK74" s="10">
        <f t="shared" si="10"/>
        <v>30</v>
      </c>
      <c r="AL74" s="10">
        <f>AM74+AN74+AO74</f>
        <v>0</v>
      </c>
      <c r="AM74" s="10">
        <v>0</v>
      </c>
      <c r="AN74" s="10"/>
      <c r="AO74" s="10">
        <v>0</v>
      </c>
      <c r="AP74" s="10">
        <f t="shared" si="8"/>
        <v>30</v>
      </c>
      <c r="AQ74" s="9">
        <f>AL74/15</f>
        <v>0</v>
      </c>
      <c r="AR74" s="10" t="s">
        <v>29</v>
      </c>
      <c r="AS74" s="9"/>
      <c r="AT74" s="11" t="s">
        <v>78</v>
      </c>
    </row>
    <row r="75" spans="1:46" s="6" customFormat="1" ht="16.5" customHeight="1" x14ac:dyDescent="0.25">
      <c r="A75" s="22" t="s">
        <v>13</v>
      </c>
      <c r="B75" s="22" t="s">
        <v>31</v>
      </c>
      <c r="C75" s="439" t="s">
        <v>100</v>
      </c>
      <c r="D75" s="24">
        <v>2</v>
      </c>
      <c r="E75" s="31">
        <v>3</v>
      </c>
      <c r="F75" s="10">
        <f t="shared" si="9"/>
        <v>90</v>
      </c>
      <c r="G75" s="10">
        <f>H75+I75+J75</f>
        <v>22</v>
      </c>
      <c r="H75" s="10">
        <v>15</v>
      </c>
      <c r="I75" s="10"/>
      <c r="J75" s="10">
        <v>7</v>
      </c>
      <c r="K75" s="10">
        <f t="shared" si="5"/>
        <v>68</v>
      </c>
      <c r="L75" s="9">
        <f t="shared" si="6"/>
        <v>1.4666666666666666</v>
      </c>
      <c r="M75" s="10" t="s">
        <v>29</v>
      </c>
      <c r="N75" s="9">
        <f>G75/F75*100</f>
        <v>24.444444444444443</v>
      </c>
      <c r="O75" s="11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22" t="s">
        <v>13</v>
      </c>
      <c r="AG75" s="22" t="s">
        <v>31</v>
      </c>
      <c r="AH75" s="1000" t="s">
        <v>373</v>
      </c>
      <c r="AI75" s="24">
        <v>1</v>
      </c>
      <c r="AJ75" s="31">
        <v>4</v>
      </c>
      <c r="AK75" s="10">
        <f t="shared" si="10"/>
        <v>120</v>
      </c>
      <c r="AL75" s="10">
        <f>AM75+AN75+AO75</f>
        <v>22</v>
      </c>
      <c r="AM75" s="10">
        <v>15</v>
      </c>
      <c r="AN75" s="10"/>
      <c r="AO75" s="10">
        <v>7</v>
      </c>
      <c r="AP75" s="10">
        <f t="shared" si="8"/>
        <v>98</v>
      </c>
      <c r="AQ75" s="9">
        <f>AL75/15</f>
        <v>1.4666666666666666</v>
      </c>
      <c r="AR75" s="10" t="s">
        <v>29</v>
      </c>
      <c r="AS75" s="9">
        <f>AL75/AK75*100</f>
        <v>18.333333333333332</v>
      </c>
      <c r="AT75" s="11"/>
    </row>
    <row r="76" spans="1:46" s="6" customFormat="1" x14ac:dyDescent="0.25">
      <c r="A76" s="22" t="s">
        <v>13</v>
      </c>
      <c r="B76" s="22" t="s">
        <v>14</v>
      </c>
      <c r="C76" s="439" t="s">
        <v>60</v>
      </c>
      <c r="D76" s="20">
        <v>4</v>
      </c>
      <c r="E76" s="9"/>
      <c r="F76" s="10"/>
      <c r="G76" s="10"/>
      <c r="H76" s="10"/>
      <c r="I76" s="10"/>
      <c r="J76" s="10"/>
      <c r="K76" s="10"/>
      <c r="L76" s="9"/>
      <c r="M76" s="10"/>
      <c r="N76" s="9"/>
      <c r="O76" s="11"/>
      <c r="P76" s="38"/>
      <c r="Q76" s="12">
        <v>3</v>
      </c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22" t="s">
        <v>13</v>
      </c>
      <c r="AG76" s="22" t="s">
        <v>14</v>
      </c>
      <c r="AH76" s="439" t="s">
        <v>60</v>
      </c>
      <c r="AI76" s="20">
        <v>4</v>
      </c>
      <c r="AJ76" s="9"/>
      <c r="AK76" s="10"/>
      <c r="AL76" s="10"/>
      <c r="AM76" s="10"/>
      <c r="AN76" s="10"/>
      <c r="AO76" s="10"/>
      <c r="AP76" s="10"/>
      <c r="AQ76" s="9"/>
      <c r="AR76" s="10"/>
      <c r="AS76" s="9"/>
      <c r="AT76" s="11"/>
    </row>
    <row r="77" spans="1:46" x14ac:dyDescent="0.25">
      <c r="C77" s="23"/>
      <c r="D77" s="24"/>
      <c r="E77" s="31"/>
      <c r="F77" s="10"/>
      <c r="G77" s="10"/>
      <c r="H77" s="10"/>
      <c r="I77" s="10"/>
      <c r="J77" s="10"/>
      <c r="K77" s="10"/>
      <c r="L77" s="9"/>
      <c r="M77" s="10"/>
      <c r="N77" s="9"/>
      <c r="AF77" s="22"/>
      <c r="AG77" s="22"/>
      <c r="AH77" s="23"/>
      <c r="AI77" s="24"/>
      <c r="AJ77" s="31"/>
      <c r="AK77" s="10"/>
      <c r="AL77" s="10"/>
      <c r="AM77" s="10"/>
      <c r="AN77" s="10"/>
      <c r="AO77" s="10"/>
      <c r="AP77" s="10"/>
      <c r="AQ77" s="9"/>
      <c r="AR77" s="10"/>
      <c r="AS77" s="9"/>
    </row>
    <row r="78" spans="1:46" ht="15.75" thickBot="1" x14ac:dyDescent="0.3">
      <c r="C78" s="18"/>
      <c r="D78" s="18"/>
      <c r="E78" s="25"/>
      <c r="F78" s="26"/>
      <c r="G78" s="26"/>
      <c r="H78" s="26"/>
      <c r="I78" s="26"/>
      <c r="J78" s="26"/>
      <c r="K78" s="26"/>
      <c r="L78" s="25"/>
      <c r="M78" s="26"/>
      <c r="N78" s="25"/>
      <c r="AC78" s="11"/>
      <c r="AD78" s="11"/>
      <c r="AE78" s="11"/>
      <c r="AF78" s="22"/>
      <c r="AG78" s="22"/>
      <c r="AH78" s="18"/>
      <c r="AI78" s="18"/>
      <c r="AJ78" s="25"/>
      <c r="AK78" s="26"/>
      <c r="AL78" s="26"/>
      <c r="AM78" s="26"/>
      <c r="AN78" s="26"/>
      <c r="AO78" s="26"/>
      <c r="AP78" s="26"/>
      <c r="AQ78" s="25"/>
      <c r="AR78" s="26"/>
      <c r="AS78" s="25"/>
    </row>
    <row r="79" spans="1:46" ht="15.75" thickBot="1" x14ac:dyDescent="0.3">
      <c r="A79" s="27"/>
      <c r="B79" s="28"/>
      <c r="C79" s="16"/>
      <c r="D79" s="21">
        <f>SUM(D65:D78)</f>
        <v>27</v>
      </c>
      <c r="E79" s="54">
        <f>SUM(E65:E78)</f>
        <v>30</v>
      </c>
      <c r="F79" s="37"/>
      <c r="G79" s="37"/>
      <c r="H79" s="37"/>
      <c r="I79" s="37"/>
      <c r="J79" s="37"/>
      <c r="K79" s="37"/>
      <c r="L79" s="754">
        <f>SUM(L66:L78)</f>
        <v>20.399999999999999</v>
      </c>
      <c r="M79" s="37"/>
      <c r="N79" s="29"/>
      <c r="O79" s="12"/>
      <c r="AC79" s="11"/>
      <c r="AD79" s="11"/>
      <c r="AE79" s="11"/>
      <c r="AF79" s="27"/>
      <c r="AG79" s="28"/>
      <c r="AH79" s="16"/>
      <c r="AI79" s="21">
        <f>SUM(AI65:AI78)</f>
        <v>21</v>
      </c>
      <c r="AJ79" s="54">
        <f>SUM(AJ65:AJ78)</f>
        <v>30</v>
      </c>
      <c r="AK79" s="37"/>
      <c r="AL79" s="37"/>
      <c r="AM79" s="37"/>
      <c r="AN79" s="37"/>
      <c r="AO79" s="37"/>
      <c r="AP79" s="37"/>
      <c r="AQ79" s="37"/>
      <c r="AR79" s="37"/>
      <c r="AS79" s="29"/>
      <c r="AT79" s="12"/>
    </row>
    <row r="80" spans="1:46" x14ac:dyDescent="0.25">
      <c r="C80" s="2"/>
      <c r="D80" s="3"/>
      <c r="O80" s="12"/>
      <c r="R80" s="12">
        <v>80</v>
      </c>
      <c r="AC80" s="11"/>
      <c r="AD80" s="11"/>
      <c r="AE80" s="11"/>
      <c r="AF80" s="22"/>
      <c r="AG80" s="22"/>
      <c r="AH80" s="2"/>
      <c r="AI80" s="3"/>
      <c r="AJ80" s="11"/>
      <c r="AK80" s="11"/>
      <c r="AL80" s="11"/>
      <c r="AM80" s="11"/>
      <c r="AN80" s="11"/>
      <c r="AO80" s="11"/>
      <c r="AP80" s="11"/>
      <c r="AT80" s="12"/>
    </row>
    <row r="81" spans="1:46" x14ac:dyDescent="0.25">
      <c r="C81" s="1" t="s">
        <v>72</v>
      </c>
      <c r="D81" s="11"/>
      <c r="O81" s="12"/>
      <c r="AC81" s="11"/>
      <c r="AD81" s="11"/>
      <c r="AE81" s="11"/>
      <c r="AF81" s="22"/>
      <c r="AG81" s="22"/>
      <c r="AH81" s="1" t="s">
        <v>72</v>
      </c>
      <c r="AI81" s="11"/>
      <c r="AJ81" s="11"/>
      <c r="AK81" s="11"/>
      <c r="AL81" s="11"/>
      <c r="AM81" s="11"/>
      <c r="AN81" s="11"/>
      <c r="AO81" s="11"/>
      <c r="AP81" s="11"/>
      <c r="AT81" s="12"/>
    </row>
    <row r="82" spans="1:46" ht="15" customHeight="1" x14ac:dyDescent="0.25">
      <c r="C82" s="2345" t="s">
        <v>0</v>
      </c>
      <c r="D82" s="2348" t="s">
        <v>74</v>
      </c>
      <c r="E82" s="2351" t="s">
        <v>1</v>
      </c>
      <c r="F82" s="2354" t="s">
        <v>2</v>
      </c>
      <c r="G82" s="2354"/>
      <c r="H82" s="2354"/>
      <c r="I82" s="2354"/>
      <c r="J82" s="2354"/>
      <c r="K82" s="2196"/>
      <c r="L82" s="2351" t="s">
        <v>3</v>
      </c>
      <c r="M82" s="2351" t="s">
        <v>4</v>
      </c>
      <c r="N82" s="2351" t="s">
        <v>5</v>
      </c>
      <c r="AD82" s="11"/>
      <c r="AE82" s="11"/>
      <c r="AF82" s="22"/>
      <c r="AG82" s="22"/>
      <c r="AH82" s="2345" t="s">
        <v>0</v>
      </c>
      <c r="AI82" s="2348" t="s">
        <v>74</v>
      </c>
      <c r="AJ82" s="2351" t="s">
        <v>1</v>
      </c>
      <c r="AK82" s="2354" t="s">
        <v>2</v>
      </c>
      <c r="AL82" s="2354"/>
      <c r="AM82" s="2354"/>
      <c r="AN82" s="2354"/>
      <c r="AO82" s="2354"/>
      <c r="AP82" s="2196"/>
      <c r="AQ82" s="2351" t="s">
        <v>3</v>
      </c>
      <c r="AR82" s="2351" t="s">
        <v>4</v>
      </c>
      <c r="AS82" s="2351" t="s">
        <v>5</v>
      </c>
    </row>
    <row r="83" spans="1:46" ht="15" customHeight="1" x14ac:dyDescent="0.25">
      <c r="C83" s="2346"/>
      <c r="D83" s="2349"/>
      <c r="E83" s="2351"/>
      <c r="F83" s="2351" t="s">
        <v>6</v>
      </c>
      <c r="G83" s="2352" t="s">
        <v>7</v>
      </c>
      <c r="H83" s="2352"/>
      <c r="I83" s="2352"/>
      <c r="J83" s="2352"/>
      <c r="K83" s="2351" t="s">
        <v>25</v>
      </c>
      <c r="L83" s="2351"/>
      <c r="M83" s="2351"/>
      <c r="N83" s="2351"/>
      <c r="AD83" s="11"/>
      <c r="AE83" s="11"/>
      <c r="AF83" s="22"/>
      <c r="AG83" s="22"/>
      <c r="AH83" s="2346"/>
      <c r="AI83" s="2349"/>
      <c r="AJ83" s="2351"/>
      <c r="AK83" s="2351" t="s">
        <v>6</v>
      </c>
      <c r="AL83" s="2352" t="s">
        <v>7</v>
      </c>
      <c r="AM83" s="2352"/>
      <c r="AN83" s="2352"/>
      <c r="AO83" s="2352"/>
      <c r="AP83" s="2351" t="s">
        <v>25</v>
      </c>
      <c r="AQ83" s="2351"/>
      <c r="AR83" s="2351"/>
      <c r="AS83" s="2351"/>
    </row>
    <row r="84" spans="1:46" ht="15" customHeight="1" x14ac:dyDescent="0.25">
      <c r="C84" s="2346"/>
      <c r="D84" s="2349"/>
      <c r="E84" s="2351"/>
      <c r="F84" s="2196"/>
      <c r="G84" s="2351" t="s">
        <v>9</v>
      </c>
      <c r="H84" s="2354" t="s">
        <v>10</v>
      </c>
      <c r="I84" s="2196"/>
      <c r="J84" s="2196"/>
      <c r="K84" s="2196"/>
      <c r="L84" s="2351"/>
      <c r="M84" s="2351"/>
      <c r="N84" s="2351"/>
      <c r="AD84" s="11"/>
      <c r="AE84" s="11"/>
      <c r="AF84" s="22"/>
      <c r="AG84" s="22"/>
      <c r="AH84" s="2346"/>
      <c r="AI84" s="2349"/>
      <c r="AJ84" s="2351"/>
      <c r="AK84" s="2196"/>
      <c r="AL84" s="2351" t="s">
        <v>9</v>
      </c>
      <c r="AM84" s="2354" t="s">
        <v>10</v>
      </c>
      <c r="AN84" s="2196"/>
      <c r="AO84" s="2196"/>
      <c r="AP84" s="2196"/>
      <c r="AQ84" s="2351"/>
      <c r="AR84" s="2351"/>
      <c r="AS84" s="2351"/>
    </row>
    <row r="85" spans="1:46" ht="15" customHeight="1" x14ac:dyDescent="0.25">
      <c r="C85" s="2346"/>
      <c r="D85" s="2349"/>
      <c r="E85" s="2351"/>
      <c r="F85" s="2196"/>
      <c r="G85" s="2353"/>
      <c r="H85" s="2355" t="s">
        <v>26</v>
      </c>
      <c r="I85" s="2355" t="s">
        <v>27</v>
      </c>
      <c r="J85" s="2355" t="s">
        <v>28</v>
      </c>
      <c r="K85" s="2196"/>
      <c r="L85" s="2351"/>
      <c r="M85" s="2351"/>
      <c r="N85" s="2351"/>
      <c r="AD85" s="11"/>
      <c r="AE85" s="11"/>
      <c r="AF85" s="22"/>
      <c r="AG85" s="22"/>
      <c r="AH85" s="2346"/>
      <c r="AI85" s="2349"/>
      <c r="AJ85" s="2351"/>
      <c r="AK85" s="2196"/>
      <c r="AL85" s="2353"/>
      <c r="AM85" s="2355" t="s">
        <v>26</v>
      </c>
      <c r="AN85" s="2355" t="s">
        <v>27</v>
      </c>
      <c r="AO85" s="2355" t="s">
        <v>28</v>
      </c>
      <c r="AP85" s="2196"/>
      <c r="AQ85" s="2351"/>
      <c r="AR85" s="2351"/>
      <c r="AS85" s="2351"/>
    </row>
    <row r="86" spans="1:46" x14ac:dyDescent="0.25">
      <c r="C86" s="2346"/>
      <c r="D86" s="2349"/>
      <c r="E86" s="2351"/>
      <c r="F86" s="2196"/>
      <c r="G86" s="2353"/>
      <c r="H86" s="2355"/>
      <c r="I86" s="2355"/>
      <c r="J86" s="2355"/>
      <c r="K86" s="2196"/>
      <c r="L86" s="2351"/>
      <c r="M86" s="2351"/>
      <c r="N86" s="2351"/>
      <c r="AD86" s="11"/>
      <c r="AE86" s="11"/>
      <c r="AF86" s="22"/>
      <c r="AG86" s="22"/>
      <c r="AH86" s="2346"/>
      <c r="AI86" s="2349"/>
      <c r="AJ86" s="2351"/>
      <c r="AK86" s="2196"/>
      <c r="AL86" s="2353"/>
      <c r="AM86" s="2355"/>
      <c r="AN86" s="2355"/>
      <c r="AO86" s="2355"/>
      <c r="AP86" s="2196"/>
      <c r="AQ86" s="2351"/>
      <c r="AR86" s="2351"/>
      <c r="AS86" s="2351"/>
    </row>
    <row r="87" spans="1:46" x14ac:dyDescent="0.25">
      <c r="C87" s="2346"/>
      <c r="D87" s="2349"/>
      <c r="E87" s="2351"/>
      <c r="F87" s="2196"/>
      <c r="G87" s="2353"/>
      <c r="H87" s="2355"/>
      <c r="I87" s="2355"/>
      <c r="J87" s="2355"/>
      <c r="K87" s="2196"/>
      <c r="L87" s="2351"/>
      <c r="M87" s="2351"/>
      <c r="N87" s="2351"/>
      <c r="AD87" s="11"/>
      <c r="AE87" s="11"/>
      <c r="AF87" s="22"/>
      <c r="AG87" s="22"/>
      <c r="AH87" s="2346"/>
      <c r="AI87" s="2349"/>
      <c r="AJ87" s="2351"/>
      <c r="AK87" s="2196"/>
      <c r="AL87" s="2353"/>
      <c r="AM87" s="2355"/>
      <c r="AN87" s="2355"/>
      <c r="AO87" s="2355"/>
      <c r="AP87" s="2196"/>
      <c r="AQ87" s="2351"/>
      <c r="AR87" s="2351"/>
      <c r="AS87" s="2351"/>
    </row>
    <row r="88" spans="1:46" ht="15" customHeight="1" x14ac:dyDescent="0.25">
      <c r="C88" s="2347"/>
      <c r="D88" s="2350"/>
      <c r="E88" s="2351"/>
      <c r="F88" s="2196"/>
      <c r="G88" s="2353"/>
      <c r="H88" s="2355"/>
      <c r="I88" s="2355"/>
      <c r="J88" s="2355"/>
      <c r="K88" s="2196"/>
      <c r="L88" s="2351"/>
      <c r="M88" s="2351"/>
      <c r="N88" s="2351"/>
      <c r="AD88" s="11"/>
      <c r="AE88" s="11"/>
      <c r="AF88" s="22"/>
      <c r="AG88" s="22"/>
      <c r="AH88" s="2347"/>
      <c r="AI88" s="2350"/>
      <c r="AJ88" s="2351"/>
      <c r="AK88" s="2196"/>
      <c r="AL88" s="2353"/>
      <c r="AM88" s="2355"/>
      <c r="AN88" s="2355"/>
      <c r="AO88" s="2355"/>
      <c r="AP88" s="2196"/>
      <c r="AQ88" s="2351"/>
      <c r="AR88" s="2351"/>
      <c r="AS88" s="2351"/>
    </row>
    <row r="89" spans="1:46" x14ac:dyDescent="0.25">
      <c r="A89" s="22" t="s">
        <v>16</v>
      </c>
      <c r="B89" s="22" t="s">
        <v>14</v>
      </c>
      <c r="C89" s="439" t="s">
        <v>15</v>
      </c>
      <c r="D89" s="23">
        <v>10</v>
      </c>
      <c r="E89" s="9">
        <v>3</v>
      </c>
      <c r="F89" s="10">
        <f>E89*30</f>
        <v>90</v>
      </c>
      <c r="G89" s="10">
        <f>H89+I89+J89</f>
        <v>39</v>
      </c>
      <c r="H89" s="10"/>
      <c r="I89" s="10"/>
      <c r="J89" s="10">
        <v>39</v>
      </c>
      <c r="K89" s="10">
        <f>F89-G89</f>
        <v>51</v>
      </c>
      <c r="L89" s="9">
        <f>G89/13</f>
        <v>3</v>
      </c>
      <c r="M89" s="10" t="s">
        <v>29</v>
      </c>
      <c r="N89" s="9">
        <f>G89/F89*100</f>
        <v>43.333333333333336</v>
      </c>
      <c r="O89" s="11" t="s">
        <v>73</v>
      </c>
      <c r="P89" s="12" t="s">
        <v>65</v>
      </c>
      <c r="AC89" s="11"/>
      <c r="AD89" s="11"/>
      <c r="AE89" s="11"/>
      <c r="AF89" s="22" t="s">
        <v>16</v>
      </c>
      <c r="AG89" s="22" t="s">
        <v>14</v>
      </c>
      <c r="AH89" s="439" t="s">
        <v>15</v>
      </c>
      <c r="AI89" s="23">
        <v>10</v>
      </c>
      <c r="AJ89" s="9">
        <v>3</v>
      </c>
      <c r="AK89" s="10">
        <f>AJ89*30</f>
        <v>90</v>
      </c>
      <c r="AL89" s="10">
        <f>AM89+AN89+AO89</f>
        <v>39</v>
      </c>
      <c r="AM89" s="10"/>
      <c r="AN89" s="10"/>
      <c r="AO89" s="10">
        <v>39</v>
      </c>
      <c r="AP89" s="10">
        <f>AK89-AL89</f>
        <v>51</v>
      </c>
      <c r="AQ89" s="9">
        <f>AL89/13</f>
        <v>3</v>
      </c>
      <c r="AR89" s="10" t="s">
        <v>29</v>
      </c>
      <c r="AS89" s="9">
        <f>AL89/AK89*100</f>
        <v>43.333333333333336</v>
      </c>
      <c r="AT89" s="11" t="s">
        <v>73</v>
      </c>
    </row>
    <row r="90" spans="1:46" x14ac:dyDescent="0.25">
      <c r="A90" s="22" t="s">
        <v>16</v>
      </c>
      <c r="B90" s="22" t="s">
        <v>14</v>
      </c>
      <c r="C90" s="439" t="s">
        <v>39</v>
      </c>
      <c r="D90" s="23">
        <v>2</v>
      </c>
      <c r="E90" s="1007">
        <v>1</v>
      </c>
      <c r="F90" s="10">
        <f>E90*30</f>
        <v>30</v>
      </c>
      <c r="G90" s="10">
        <f>H90+I90+J90</f>
        <v>19</v>
      </c>
      <c r="H90" s="476">
        <v>13</v>
      </c>
      <c r="I90" s="476"/>
      <c r="J90" s="476">
        <v>6</v>
      </c>
      <c r="K90" s="10">
        <f>F90-G90</f>
        <v>11</v>
      </c>
      <c r="L90" s="9">
        <f t="shared" ref="L90:L99" si="11">G90/13</f>
        <v>1.4615384615384615</v>
      </c>
      <c r="M90" s="10" t="s">
        <v>16</v>
      </c>
      <c r="N90" s="9">
        <f>G90/F90*100</f>
        <v>63.333333333333329</v>
      </c>
      <c r="O90" s="11" t="s">
        <v>71</v>
      </c>
      <c r="P90" s="12" t="s">
        <v>65</v>
      </c>
      <c r="AC90" s="11"/>
      <c r="AD90" s="11"/>
      <c r="AE90" s="11"/>
      <c r="AF90" s="22" t="s">
        <v>16</v>
      </c>
      <c r="AG90" s="22" t="s">
        <v>14</v>
      </c>
      <c r="AH90" s="439" t="s">
        <v>39</v>
      </c>
      <c r="AI90" s="23">
        <v>2</v>
      </c>
      <c r="AJ90" s="1007">
        <v>1</v>
      </c>
      <c r="AK90" s="10">
        <f>AJ90*30</f>
        <v>30</v>
      </c>
      <c r="AL90" s="10">
        <f>AM90+AN90+AO90</f>
        <v>19</v>
      </c>
      <c r="AM90" s="10">
        <v>13</v>
      </c>
      <c r="AN90" s="10"/>
      <c r="AO90" s="10">
        <v>6</v>
      </c>
      <c r="AP90" s="10">
        <f>AK90-AL90</f>
        <v>11</v>
      </c>
      <c r="AQ90" s="9">
        <f t="shared" ref="AQ90:AQ99" si="12">AL90/13</f>
        <v>1.4615384615384615</v>
      </c>
      <c r="AR90" s="10" t="s">
        <v>16</v>
      </c>
      <c r="AS90" s="9">
        <f>AL90/AK90*100</f>
        <v>63.333333333333329</v>
      </c>
      <c r="AT90" s="11" t="s">
        <v>71</v>
      </c>
    </row>
    <row r="91" spans="1:46" ht="15" hidden="1" customHeight="1" x14ac:dyDescent="0.25">
      <c r="C91" s="39"/>
      <c r="D91" s="23"/>
      <c r="E91" s="31"/>
      <c r="F91" s="10"/>
      <c r="G91" s="10"/>
      <c r="H91" s="10"/>
      <c r="I91" s="10"/>
      <c r="J91" s="10"/>
      <c r="K91" s="10"/>
      <c r="L91" s="9">
        <f t="shared" si="11"/>
        <v>0</v>
      </c>
      <c r="M91" s="10"/>
      <c r="N91" s="9"/>
      <c r="O91" s="11" t="s">
        <v>78</v>
      </c>
      <c r="P91" s="12" t="s">
        <v>65</v>
      </c>
      <c r="AC91" s="11"/>
      <c r="AD91" s="11"/>
      <c r="AE91" s="11"/>
      <c r="AF91" s="22"/>
      <c r="AG91" s="22"/>
      <c r="AH91" s="39"/>
      <c r="AI91" s="23"/>
      <c r="AJ91" s="31"/>
      <c r="AK91" s="10"/>
      <c r="AL91" s="10"/>
      <c r="AM91" s="10"/>
      <c r="AN91" s="10"/>
      <c r="AO91" s="10"/>
      <c r="AP91" s="10"/>
      <c r="AQ91" s="9">
        <f t="shared" si="12"/>
        <v>0</v>
      </c>
      <c r="AR91" s="10"/>
      <c r="AS91" s="9"/>
      <c r="AT91" s="11" t="s">
        <v>78</v>
      </c>
    </row>
    <row r="92" spans="1:46" ht="39" x14ac:dyDescent="0.25">
      <c r="A92" s="22" t="s">
        <v>13</v>
      </c>
      <c r="B92" s="22" t="s">
        <v>31</v>
      </c>
      <c r="C92" s="439" t="s">
        <v>85</v>
      </c>
      <c r="D92" s="23">
        <v>1</v>
      </c>
      <c r="E92" s="31">
        <v>4</v>
      </c>
      <c r="F92" s="10">
        <f>E92*30</f>
        <v>120</v>
      </c>
      <c r="G92" s="10">
        <f>H92+I92+J92</f>
        <v>39</v>
      </c>
      <c r="H92" s="10">
        <v>26</v>
      </c>
      <c r="I92" s="10"/>
      <c r="J92" s="10">
        <v>13</v>
      </c>
      <c r="K92" s="10">
        <f>F92-G92</f>
        <v>81</v>
      </c>
      <c r="L92" s="9">
        <f t="shared" si="11"/>
        <v>3</v>
      </c>
      <c r="M92" s="10" t="s">
        <v>29</v>
      </c>
      <c r="N92" s="9">
        <f>G92/F92*100</f>
        <v>32.5</v>
      </c>
      <c r="O92" s="11" t="s">
        <v>78</v>
      </c>
      <c r="P92" s="12" t="s">
        <v>65</v>
      </c>
      <c r="V92" s="68"/>
      <c r="W92" s="68"/>
      <c r="X92" s="68"/>
      <c r="Y92" s="68" t="s">
        <v>337</v>
      </c>
      <c r="Z92" s="68" t="s">
        <v>338</v>
      </c>
      <c r="AC92" s="11"/>
      <c r="AD92" s="11"/>
      <c r="AE92" s="11"/>
      <c r="AF92" s="22" t="s">
        <v>13</v>
      </c>
      <c r="AG92" s="22" t="s">
        <v>31</v>
      </c>
      <c r="AH92" s="439" t="s">
        <v>85</v>
      </c>
      <c r="AI92" s="23">
        <v>1</v>
      </c>
      <c r="AJ92" s="31">
        <v>4</v>
      </c>
      <c r="AK92" s="10">
        <f>AJ92*30</f>
        <v>120</v>
      </c>
      <c r="AL92" s="10">
        <f>AM92+AN92+AO92</f>
        <v>39</v>
      </c>
      <c r="AM92" s="10">
        <v>26</v>
      </c>
      <c r="AN92" s="10"/>
      <c r="AO92" s="10">
        <v>13</v>
      </c>
      <c r="AP92" s="10">
        <f>AK92-AL92</f>
        <v>81</v>
      </c>
      <c r="AQ92" s="9">
        <f t="shared" si="12"/>
        <v>3</v>
      </c>
      <c r="AR92" s="10" t="s">
        <v>29</v>
      </c>
      <c r="AS92" s="9">
        <f>AL92/AK92*100</f>
        <v>32.5</v>
      </c>
      <c r="AT92" s="11" t="s">
        <v>78</v>
      </c>
    </row>
    <row r="93" spans="1:46" x14ac:dyDescent="0.25">
      <c r="A93" s="22" t="s">
        <v>13</v>
      </c>
      <c r="B93" s="22" t="s">
        <v>14</v>
      </c>
      <c r="C93" s="439" t="s">
        <v>84</v>
      </c>
      <c r="D93" s="23"/>
      <c r="E93" s="31">
        <v>1</v>
      </c>
      <c r="F93" s="10">
        <f>E93*30</f>
        <v>30</v>
      </c>
      <c r="G93" s="10"/>
      <c r="H93" s="10"/>
      <c r="I93" s="10"/>
      <c r="J93" s="10"/>
      <c r="K93" s="10">
        <f>F93-G93</f>
        <v>30</v>
      </c>
      <c r="L93" s="9">
        <f t="shared" si="11"/>
        <v>0</v>
      </c>
      <c r="M93" s="10" t="s">
        <v>29</v>
      </c>
      <c r="N93" s="9">
        <f>G93/F93*100</f>
        <v>0</v>
      </c>
      <c r="O93" s="11" t="s">
        <v>78</v>
      </c>
      <c r="P93" s="12" t="s">
        <v>65</v>
      </c>
      <c r="R93" s="12">
        <v>7</v>
      </c>
      <c r="V93" s="10"/>
      <c r="W93" s="10"/>
      <c r="X93" s="23" t="s">
        <v>47</v>
      </c>
      <c r="Y93" s="479"/>
      <c r="Z93" s="479"/>
      <c r="AC93" s="11"/>
      <c r="AD93" s="11"/>
      <c r="AE93" s="11"/>
      <c r="AF93" s="22" t="s">
        <v>13</v>
      </c>
      <c r="AG93" s="22" t="s">
        <v>14</v>
      </c>
      <c r="AH93" s="439" t="s">
        <v>84</v>
      </c>
      <c r="AI93" s="23"/>
      <c r="AJ93" s="31">
        <v>1</v>
      </c>
      <c r="AK93" s="10">
        <f>AJ93*30</f>
        <v>30</v>
      </c>
      <c r="AL93" s="10"/>
      <c r="AM93" s="10"/>
      <c r="AN93" s="10"/>
      <c r="AO93" s="10"/>
      <c r="AP93" s="10">
        <f>AK93-AL93</f>
        <v>30</v>
      </c>
      <c r="AQ93" s="9">
        <f t="shared" si="12"/>
        <v>0</v>
      </c>
      <c r="AR93" s="10" t="s">
        <v>29</v>
      </c>
      <c r="AS93" s="9">
        <f>AL93/AK93*100</f>
        <v>0</v>
      </c>
      <c r="AT93" s="11" t="s">
        <v>78</v>
      </c>
    </row>
    <row r="94" spans="1:46" ht="39" x14ac:dyDescent="0.25">
      <c r="A94" s="22" t="s">
        <v>13</v>
      </c>
      <c r="B94" s="22" t="s">
        <v>31</v>
      </c>
      <c r="C94" s="439" t="s">
        <v>101</v>
      </c>
      <c r="D94" s="23">
        <v>1</v>
      </c>
      <c r="E94" s="9">
        <v>3</v>
      </c>
      <c r="F94" s="10">
        <f t="shared" ref="F94:F99" si="13">E94*30</f>
        <v>90</v>
      </c>
      <c r="G94" s="10">
        <f t="shared" ref="G94:G99" si="14">H94+I94+J94</f>
        <v>52</v>
      </c>
      <c r="H94" s="10">
        <v>26</v>
      </c>
      <c r="I94" s="10"/>
      <c r="J94" s="10">
        <v>26</v>
      </c>
      <c r="K94" s="10">
        <f t="shared" ref="K94:K99" si="15">F94-G94</f>
        <v>38</v>
      </c>
      <c r="L94" s="9">
        <f t="shared" si="11"/>
        <v>4</v>
      </c>
      <c r="M94" s="10" t="s">
        <v>29</v>
      </c>
      <c r="N94" s="9">
        <f t="shared" ref="N94:N99" si="16">G94/F94*100</f>
        <v>57.777777777777771</v>
      </c>
      <c r="O94" s="11" t="s">
        <v>78</v>
      </c>
      <c r="P94" s="12" t="s">
        <v>66</v>
      </c>
      <c r="V94" s="10" t="s">
        <v>16</v>
      </c>
      <c r="W94" s="10" t="s">
        <v>14</v>
      </c>
      <c r="X94" s="23" t="s">
        <v>41</v>
      </c>
      <c r="Y94" s="726">
        <f>SUMIFS(E$89:E$99,A$89:A$99,$A$112,B$89:B$99,$B$112)</f>
        <v>4</v>
      </c>
      <c r="Z94" s="727">
        <f>SUMIFS(D$89:D$99,A$89:A$99,$A$112,B$89:B$99,$B$112)</f>
        <v>12</v>
      </c>
      <c r="AC94" s="11"/>
      <c r="AD94" s="11"/>
      <c r="AE94" s="11"/>
      <c r="AF94" s="22" t="s">
        <v>13</v>
      </c>
      <c r="AG94" s="22" t="s">
        <v>31</v>
      </c>
      <c r="AH94" s="439" t="s">
        <v>101</v>
      </c>
      <c r="AI94" s="23">
        <v>1</v>
      </c>
      <c r="AJ94" s="9">
        <v>3</v>
      </c>
      <c r="AK94" s="10">
        <f t="shared" ref="AK94:AK99" si="17">AJ94*30</f>
        <v>90</v>
      </c>
      <c r="AL94" s="10">
        <f t="shared" ref="AL94:AL99" si="18">AM94+AN94+AO94</f>
        <v>52</v>
      </c>
      <c r="AM94" s="10">
        <v>26</v>
      </c>
      <c r="AN94" s="10"/>
      <c r="AO94" s="10">
        <v>26</v>
      </c>
      <c r="AP94" s="10">
        <f t="shared" ref="AP94:AP99" si="19">AK94-AL94</f>
        <v>38</v>
      </c>
      <c r="AQ94" s="9">
        <f t="shared" si="12"/>
        <v>4</v>
      </c>
      <c r="AR94" s="10" t="s">
        <v>29</v>
      </c>
      <c r="AS94" s="9">
        <f t="shared" ref="AS94:AS99" si="20">AL94/AK94*100</f>
        <v>57.777777777777771</v>
      </c>
      <c r="AT94" s="11" t="s">
        <v>78</v>
      </c>
    </row>
    <row r="95" spans="1:46" ht="39" x14ac:dyDescent="0.25">
      <c r="A95" s="22" t="s">
        <v>13</v>
      </c>
      <c r="B95" s="22" t="s">
        <v>31</v>
      </c>
      <c r="C95" s="439" t="s">
        <v>86</v>
      </c>
      <c r="D95" s="30">
        <v>2</v>
      </c>
      <c r="E95" s="9">
        <v>2</v>
      </c>
      <c r="F95" s="10">
        <f t="shared" si="13"/>
        <v>60</v>
      </c>
      <c r="G95" s="10">
        <f t="shared" si="14"/>
        <v>13</v>
      </c>
      <c r="H95" s="10"/>
      <c r="I95" s="10"/>
      <c r="J95" s="10">
        <v>13</v>
      </c>
      <c r="K95" s="10">
        <f t="shared" si="15"/>
        <v>47</v>
      </c>
      <c r="L95" s="9">
        <f t="shared" si="11"/>
        <v>1</v>
      </c>
      <c r="M95" s="10" t="s">
        <v>16</v>
      </c>
      <c r="N95" s="9">
        <f t="shared" si="16"/>
        <v>21.666666666666668</v>
      </c>
      <c r="O95" s="11" t="s">
        <v>78</v>
      </c>
      <c r="P95" s="40" t="s">
        <v>66</v>
      </c>
      <c r="Q95" s="40"/>
      <c r="R95" s="40"/>
      <c r="S95" s="40"/>
      <c r="T95" s="40"/>
      <c r="U95" s="40"/>
      <c r="V95" s="10" t="s">
        <v>16</v>
      </c>
      <c r="W95" s="10" t="s">
        <v>31</v>
      </c>
      <c r="X95" s="23" t="s">
        <v>42</v>
      </c>
      <c r="Y95" s="726">
        <f>SUMIFS(E$89:E$99,A$89:A$99,$A$113,B$89:B$99,$B$113)</f>
        <v>0</v>
      </c>
      <c r="Z95" s="726">
        <f>SUMIFS(D$89:D$99,A$89:A$99,$A$113,B$89:B$99,$B$113)</f>
        <v>0</v>
      </c>
      <c r="AA95" s="40"/>
      <c r="AB95" s="40"/>
      <c r="AC95" s="40"/>
      <c r="AD95" s="40"/>
      <c r="AE95" s="40"/>
      <c r="AF95" s="22" t="s">
        <v>13</v>
      </c>
      <c r="AG95" s="22" t="s">
        <v>31</v>
      </c>
      <c r="AH95" s="439" t="s">
        <v>86</v>
      </c>
      <c r="AI95" s="30">
        <v>2</v>
      </c>
      <c r="AJ95" s="9">
        <v>2</v>
      </c>
      <c r="AK95" s="10">
        <f t="shared" si="17"/>
        <v>60</v>
      </c>
      <c r="AL95" s="10">
        <f t="shared" si="18"/>
        <v>13</v>
      </c>
      <c r="AM95" s="10"/>
      <c r="AN95" s="10"/>
      <c r="AO95" s="10">
        <v>13</v>
      </c>
      <c r="AP95" s="10">
        <f t="shared" si="19"/>
        <v>47</v>
      </c>
      <c r="AQ95" s="9">
        <f t="shared" si="12"/>
        <v>1</v>
      </c>
      <c r="AR95" s="10" t="s">
        <v>16</v>
      </c>
      <c r="AS95" s="9">
        <f t="shared" si="20"/>
        <v>21.666666666666668</v>
      </c>
      <c r="AT95" s="11" t="s">
        <v>78</v>
      </c>
    </row>
    <row r="96" spans="1:46" ht="26.25" x14ac:dyDescent="0.25">
      <c r="A96" s="22" t="s">
        <v>13</v>
      </c>
      <c r="B96" s="22" t="s">
        <v>31</v>
      </c>
      <c r="C96" s="439" t="s">
        <v>102</v>
      </c>
      <c r="D96" s="23">
        <v>1</v>
      </c>
      <c r="E96" s="9">
        <v>4</v>
      </c>
      <c r="F96" s="10">
        <f t="shared" si="13"/>
        <v>120</v>
      </c>
      <c r="G96" s="10">
        <f t="shared" si="14"/>
        <v>52</v>
      </c>
      <c r="H96" s="10">
        <v>26</v>
      </c>
      <c r="I96" s="10"/>
      <c r="J96" s="10">
        <v>26</v>
      </c>
      <c r="K96" s="10">
        <f t="shared" si="15"/>
        <v>68</v>
      </c>
      <c r="L96" s="9">
        <f t="shared" si="11"/>
        <v>4</v>
      </c>
      <c r="M96" s="10" t="s">
        <v>29</v>
      </c>
      <c r="N96" s="9">
        <f t="shared" si="16"/>
        <v>43.333333333333336</v>
      </c>
      <c r="O96" s="11" t="s">
        <v>78</v>
      </c>
      <c r="P96" s="12" t="s">
        <v>66</v>
      </c>
      <c r="V96" s="10"/>
      <c r="W96" s="10"/>
      <c r="X96" s="23" t="s">
        <v>48</v>
      </c>
      <c r="Y96" s="726"/>
      <c r="Z96" s="727"/>
      <c r="AC96" s="11"/>
      <c r="AD96" s="11"/>
      <c r="AE96" s="11"/>
      <c r="AF96" s="22" t="s">
        <v>13</v>
      </c>
      <c r="AG96" s="22" t="s">
        <v>31</v>
      </c>
      <c r="AH96" s="439" t="s">
        <v>374</v>
      </c>
      <c r="AI96" s="23">
        <v>1</v>
      </c>
      <c r="AJ96" s="9">
        <v>4</v>
      </c>
      <c r="AK96" s="10">
        <f t="shared" si="17"/>
        <v>120</v>
      </c>
      <c r="AL96" s="10">
        <f t="shared" si="18"/>
        <v>52</v>
      </c>
      <c r="AM96" s="10">
        <v>26</v>
      </c>
      <c r="AN96" s="10"/>
      <c r="AO96" s="10">
        <v>26</v>
      </c>
      <c r="AP96" s="10">
        <f t="shared" si="19"/>
        <v>68</v>
      </c>
      <c r="AQ96" s="9">
        <f t="shared" si="12"/>
        <v>4</v>
      </c>
      <c r="AR96" s="10" t="s">
        <v>29</v>
      </c>
      <c r="AS96" s="9">
        <f t="shared" si="20"/>
        <v>43.333333333333336</v>
      </c>
      <c r="AT96" s="11" t="s">
        <v>78</v>
      </c>
    </row>
    <row r="97" spans="1:46" x14ac:dyDescent="0.25">
      <c r="A97" s="22" t="s">
        <v>13</v>
      </c>
      <c r="B97" s="22" t="s">
        <v>14</v>
      </c>
      <c r="C97" s="41" t="s">
        <v>45</v>
      </c>
      <c r="D97" s="23"/>
      <c r="E97" s="1001">
        <v>6</v>
      </c>
      <c r="F97" s="10">
        <f t="shared" si="13"/>
        <v>180</v>
      </c>
      <c r="G97" s="10">
        <f t="shared" si="14"/>
        <v>0</v>
      </c>
      <c r="H97" s="10"/>
      <c r="I97" s="10"/>
      <c r="J97" s="10"/>
      <c r="K97" s="10">
        <f t="shared" si="15"/>
        <v>180</v>
      </c>
      <c r="L97" s="9">
        <f t="shared" si="11"/>
        <v>0</v>
      </c>
      <c r="M97" s="10" t="s">
        <v>29</v>
      </c>
      <c r="N97" s="9">
        <f t="shared" si="16"/>
        <v>0</v>
      </c>
      <c r="O97" s="11" t="s">
        <v>78</v>
      </c>
      <c r="V97" s="10" t="s">
        <v>13</v>
      </c>
      <c r="W97" s="10" t="s">
        <v>14</v>
      </c>
      <c r="X97" s="23" t="s">
        <v>41</v>
      </c>
      <c r="Y97" s="726">
        <f>SUMIFS(E$89:E$99,A$89:A$99,$A$115,B$89:B$99,$B$115)</f>
        <v>13</v>
      </c>
      <c r="Z97" s="727">
        <f>SUMIFS(D$89:D$99,A$89:A$99,$A$115,B$89:B$99,$B$115)</f>
        <v>0</v>
      </c>
      <c r="AC97" s="11"/>
      <c r="AD97" s="11"/>
      <c r="AE97" s="11"/>
      <c r="AF97" s="22" t="s">
        <v>13</v>
      </c>
      <c r="AG97" s="22" t="s">
        <v>14</v>
      </c>
      <c r="AH97" s="41" t="s">
        <v>45</v>
      </c>
      <c r="AI97" s="23"/>
      <c r="AJ97" s="1001">
        <v>6</v>
      </c>
      <c r="AK97" s="10">
        <f t="shared" si="17"/>
        <v>180</v>
      </c>
      <c r="AL97" s="10">
        <f t="shared" si="18"/>
        <v>0</v>
      </c>
      <c r="AM97" s="10"/>
      <c r="AN97" s="10"/>
      <c r="AO97" s="10"/>
      <c r="AP97" s="10">
        <f t="shared" si="19"/>
        <v>180</v>
      </c>
      <c r="AQ97" s="9">
        <f t="shared" si="12"/>
        <v>0</v>
      </c>
      <c r="AR97" s="10" t="s">
        <v>29</v>
      </c>
      <c r="AS97" s="9">
        <f t="shared" si="20"/>
        <v>0</v>
      </c>
      <c r="AT97" s="11" t="s">
        <v>78</v>
      </c>
    </row>
    <row r="98" spans="1:46" x14ac:dyDescent="0.25">
      <c r="A98" s="22" t="s">
        <v>13</v>
      </c>
      <c r="B98" s="22" t="s">
        <v>14</v>
      </c>
      <c r="C98" s="23" t="s">
        <v>43</v>
      </c>
      <c r="D98" s="23"/>
      <c r="E98" s="9">
        <v>3</v>
      </c>
      <c r="F98" s="10">
        <f t="shared" si="13"/>
        <v>90</v>
      </c>
      <c r="G98" s="10">
        <f t="shared" si="14"/>
        <v>0</v>
      </c>
      <c r="H98" s="10"/>
      <c r="I98" s="10"/>
      <c r="J98" s="10"/>
      <c r="K98" s="10">
        <f t="shared" si="15"/>
        <v>90</v>
      </c>
      <c r="L98" s="9">
        <f t="shared" si="11"/>
        <v>0</v>
      </c>
      <c r="M98" s="10"/>
      <c r="N98" s="9">
        <f t="shared" si="16"/>
        <v>0</v>
      </c>
      <c r="O98" s="11" t="s">
        <v>78</v>
      </c>
      <c r="V98" s="10" t="s">
        <v>13</v>
      </c>
      <c r="W98" s="10" t="s">
        <v>31</v>
      </c>
      <c r="X98" s="23" t="s">
        <v>42</v>
      </c>
      <c r="Y98" s="726">
        <f>SUMIFS(E$89:E$99,A$89:A$99,$A$116,B$89:B$99,$B$116)</f>
        <v>13</v>
      </c>
      <c r="Z98" s="727">
        <f>SUMIFS(D$89:D$99,A$89:A$99,$A$116,B$89:B$99,$B$116)</f>
        <v>5</v>
      </c>
      <c r="AC98" s="11"/>
      <c r="AD98" s="11"/>
      <c r="AE98" s="11"/>
      <c r="AF98" s="22" t="s">
        <v>13</v>
      </c>
      <c r="AG98" s="22" t="s">
        <v>14</v>
      </c>
      <c r="AH98" s="23" t="s">
        <v>43</v>
      </c>
      <c r="AI98" s="23"/>
      <c r="AJ98" s="9">
        <v>3</v>
      </c>
      <c r="AK98" s="10">
        <f t="shared" si="17"/>
        <v>90</v>
      </c>
      <c r="AL98" s="10">
        <f t="shared" si="18"/>
        <v>0</v>
      </c>
      <c r="AM98" s="10"/>
      <c r="AN98" s="10"/>
      <c r="AO98" s="10"/>
      <c r="AP98" s="10">
        <f t="shared" si="19"/>
        <v>90</v>
      </c>
      <c r="AQ98" s="9">
        <f t="shared" si="12"/>
        <v>0</v>
      </c>
      <c r="AR98" s="10"/>
      <c r="AS98" s="9">
        <f t="shared" si="20"/>
        <v>0</v>
      </c>
      <c r="AT98" s="11" t="s">
        <v>78</v>
      </c>
    </row>
    <row r="99" spans="1:46" ht="15.75" thickBot="1" x14ac:dyDescent="0.3">
      <c r="A99" s="22" t="s">
        <v>13</v>
      </c>
      <c r="B99" s="22" t="s">
        <v>14</v>
      </c>
      <c r="C99" s="23" t="s">
        <v>40</v>
      </c>
      <c r="D99" s="18"/>
      <c r="E99" s="25">
        <v>3</v>
      </c>
      <c r="F99" s="26">
        <f t="shared" si="13"/>
        <v>90</v>
      </c>
      <c r="G99" s="26">
        <f t="shared" si="14"/>
        <v>0</v>
      </c>
      <c r="H99" s="26"/>
      <c r="I99" s="26"/>
      <c r="J99" s="26"/>
      <c r="K99" s="26">
        <f t="shared" si="15"/>
        <v>90</v>
      </c>
      <c r="L99" s="25">
        <f t="shared" si="11"/>
        <v>0</v>
      </c>
      <c r="M99" s="26"/>
      <c r="N99" s="25">
        <f t="shared" si="16"/>
        <v>0</v>
      </c>
      <c r="O99" s="11" t="s">
        <v>78</v>
      </c>
      <c r="V99" s="68"/>
      <c r="W99" s="68"/>
      <c r="X99" s="68"/>
      <c r="Y99" s="726">
        <f>SUM(Y94:Y98)</f>
        <v>30</v>
      </c>
      <c r="Z99" s="726">
        <f>SUM(Z94:Z98)</f>
        <v>17</v>
      </c>
      <c r="AC99" s="11"/>
      <c r="AD99" s="11"/>
      <c r="AE99" s="11"/>
      <c r="AF99" s="22" t="s">
        <v>13</v>
      </c>
      <c r="AG99" s="22" t="s">
        <v>14</v>
      </c>
      <c r="AH99" s="23" t="s">
        <v>40</v>
      </c>
      <c r="AI99" s="18"/>
      <c r="AJ99" s="25">
        <v>3</v>
      </c>
      <c r="AK99" s="26">
        <f t="shared" si="17"/>
        <v>90</v>
      </c>
      <c r="AL99" s="26">
        <f t="shared" si="18"/>
        <v>0</v>
      </c>
      <c r="AM99" s="26"/>
      <c r="AN99" s="26"/>
      <c r="AO99" s="26"/>
      <c r="AP99" s="26">
        <f t="shared" si="19"/>
        <v>90</v>
      </c>
      <c r="AQ99" s="25">
        <f t="shared" si="12"/>
        <v>0</v>
      </c>
      <c r="AR99" s="26"/>
      <c r="AS99" s="25">
        <f t="shared" si="20"/>
        <v>0</v>
      </c>
      <c r="AT99" s="11" t="s">
        <v>78</v>
      </c>
    </row>
    <row r="100" spans="1:46" ht="15.75" thickBot="1" x14ac:dyDescent="0.3">
      <c r="A100" s="27"/>
      <c r="B100" s="28"/>
      <c r="C100" s="23" t="s">
        <v>22</v>
      </c>
      <c r="D100" s="55">
        <f>SUM(D89:D99)</f>
        <v>17</v>
      </c>
      <c r="E100" s="54">
        <f>SUM(E89:E99)</f>
        <v>30</v>
      </c>
      <c r="F100" s="37"/>
      <c r="G100" s="37"/>
      <c r="H100" s="37"/>
      <c r="I100" s="37"/>
      <c r="J100" s="37"/>
      <c r="K100" s="37"/>
      <c r="L100" s="754">
        <f>SUM(L89:L99)</f>
        <v>16.46153846153846</v>
      </c>
      <c r="M100" s="37"/>
      <c r="N100" s="29"/>
      <c r="AF100" s="27"/>
      <c r="AG100" s="28"/>
      <c r="AH100" s="23" t="s">
        <v>22</v>
      </c>
      <c r="AI100" s="55">
        <f>SUM(AI89:AI99)</f>
        <v>17</v>
      </c>
      <c r="AJ100" s="54">
        <f>SUM(AJ89:AJ99)</f>
        <v>30</v>
      </c>
      <c r="AK100" s="37"/>
      <c r="AL100" s="37"/>
      <c r="AM100" s="37"/>
      <c r="AN100" s="37"/>
      <c r="AO100" s="37"/>
      <c r="AP100" s="37"/>
      <c r="AQ100" s="37"/>
      <c r="AR100" s="37"/>
      <c r="AS100" s="29"/>
    </row>
    <row r="101" spans="1:46" x14ac:dyDescent="0.25">
      <c r="C101" s="1" t="s">
        <v>22</v>
      </c>
      <c r="D101" s="19">
        <f>D28+D54+D79+D100</f>
        <v>120</v>
      </c>
      <c r="E101" s="42">
        <f>E28+E54+E79+E100</f>
        <v>120</v>
      </c>
    </row>
    <row r="105" spans="1:46" x14ac:dyDescent="0.25">
      <c r="C105" s="2"/>
      <c r="D105" s="2"/>
      <c r="E105" s="4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</row>
    <row r="106" spans="1:46" x14ac:dyDescent="0.25"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</row>
    <row r="107" spans="1:46" x14ac:dyDescent="0.25">
      <c r="C107" s="1" t="s">
        <v>22</v>
      </c>
      <c r="E107" s="43">
        <f>E108+E109</f>
        <v>118</v>
      </c>
      <c r="F107" s="43">
        <f>F108+F109</f>
        <v>3540</v>
      </c>
      <c r="G107" s="44">
        <f>F107/$F$107*100</f>
        <v>100</v>
      </c>
      <c r="H107" s="45"/>
      <c r="I107" s="46"/>
      <c r="J107" s="46"/>
      <c r="K107" s="46"/>
      <c r="L107" s="11" t="s">
        <v>68</v>
      </c>
      <c r="M107" s="11">
        <f t="shared" ref="M107:M115" ca="1" si="21">SUMIF($O$3:$O$104,L107,$E$3:$E$100)</f>
        <v>4.5</v>
      </c>
      <c r="O107" s="47">
        <f ca="1">M107/$E$107*100</f>
        <v>3.8135593220338984</v>
      </c>
      <c r="Q107" s="11"/>
      <c r="V107" s="68"/>
      <c r="W107" s="68"/>
      <c r="X107" s="68"/>
      <c r="Y107" s="68" t="s">
        <v>337</v>
      </c>
      <c r="Z107" s="68" t="s">
        <v>338</v>
      </c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</row>
    <row r="108" spans="1:46" x14ac:dyDescent="0.25">
      <c r="B108" s="22" t="s">
        <v>14</v>
      </c>
      <c r="C108" s="1" t="s">
        <v>41</v>
      </c>
      <c r="E108" s="44">
        <f>SUMIF(B$11:B$100,B108,E$11:E$100)</f>
        <v>84</v>
      </c>
      <c r="F108" s="22">
        <f>E108*30</f>
        <v>2520</v>
      </c>
      <c r="G108" s="44">
        <f>F108/F$107*100</f>
        <v>71.186440677966104</v>
      </c>
      <c r="H108" s="22"/>
      <c r="J108" s="42"/>
      <c r="K108" s="42"/>
      <c r="L108" s="11" t="s">
        <v>55</v>
      </c>
      <c r="M108" s="11">
        <f t="shared" ca="1" si="21"/>
        <v>0</v>
      </c>
      <c r="O108" s="47">
        <f t="shared" ref="O108:O116" ca="1" si="22">M108/$E$107*100</f>
        <v>0</v>
      </c>
      <c r="Q108" s="11"/>
      <c r="V108" s="10"/>
      <c r="W108" s="10"/>
      <c r="X108" s="23" t="s">
        <v>47</v>
      </c>
      <c r="Y108" s="479"/>
      <c r="Z108" s="479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</row>
    <row r="109" spans="1:46" x14ac:dyDescent="0.25">
      <c r="B109" s="22" t="s">
        <v>31</v>
      </c>
      <c r="C109" s="1" t="s">
        <v>42</v>
      </c>
      <c r="E109" s="44">
        <f>SUMIF(B$11:B$100,B109,E$11:E$100)</f>
        <v>34</v>
      </c>
      <c r="F109" s="22">
        <f t="shared" ref="F109:F116" si="23">E109*30</f>
        <v>1020</v>
      </c>
      <c r="G109" s="44">
        <f>F109/F$107*100</f>
        <v>28.8135593220339</v>
      </c>
      <c r="H109" s="22"/>
      <c r="L109" s="11" t="s">
        <v>69</v>
      </c>
      <c r="M109" s="11">
        <f t="shared" ca="1" si="21"/>
        <v>5</v>
      </c>
      <c r="O109" s="47">
        <f t="shared" ca="1" si="22"/>
        <v>4.2372881355932197</v>
      </c>
      <c r="Q109" s="11"/>
      <c r="V109" s="10" t="s">
        <v>16</v>
      </c>
      <c r="W109" s="10" t="s">
        <v>14</v>
      </c>
      <c r="X109" s="23" t="s">
        <v>41</v>
      </c>
      <c r="Y109" s="726">
        <f>Y13+Y41+Y68+Y94</f>
        <v>23</v>
      </c>
      <c r="Z109" s="726">
        <f>Z13+Z41+Z68+Z94</f>
        <v>54.5</v>
      </c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</row>
    <row r="110" spans="1:46" x14ac:dyDescent="0.25">
      <c r="E110" s="22"/>
      <c r="F110" s="22"/>
      <c r="G110" s="22"/>
      <c r="H110" s="22"/>
      <c r="L110" s="11" t="s">
        <v>73</v>
      </c>
      <c r="M110" s="11">
        <f t="shared" ca="1" si="21"/>
        <v>3</v>
      </c>
      <c r="O110" s="47">
        <f t="shared" ca="1" si="22"/>
        <v>2.5423728813559325</v>
      </c>
      <c r="Q110" s="11"/>
      <c r="V110" s="10" t="s">
        <v>16</v>
      </c>
      <c r="W110" s="10" t="s">
        <v>31</v>
      </c>
      <c r="X110" s="23" t="s">
        <v>42</v>
      </c>
      <c r="Y110" s="726">
        <f t="shared" ref="Y110:Z113" si="24">Y14+Y42+Y69+Y95</f>
        <v>6</v>
      </c>
      <c r="Z110" s="726">
        <f t="shared" si="24"/>
        <v>13.5</v>
      </c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</row>
    <row r="111" spans="1:46" x14ac:dyDescent="0.25">
      <c r="C111" s="1" t="s">
        <v>47</v>
      </c>
      <c r="E111" s="48">
        <f>E112+E113</f>
        <v>27</v>
      </c>
      <c r="F111" s="48">
        <f>F112+F113</f>
        <v>810</v>
      </c>
      <c r="G111" s="44">
        <f>F111/$F$111*100</f>
        <v>100</v>
      </c>
      <c r="H111" s="22"/>
      <c r="L111" s="11" t="s">
        <v>57</v>
      </c>
      <c r="M111" s="11">
        <f t="shared" ca="1" si="21"/>
        <v>3</v>
      </c>
      <c r="O111" s="47">
        <f t="shared" ca="1" si="22"/>
        <v>2.5423728813559325</v>
      </c>
      <c r="Q111" s="11"/>
      <c r="V111" s="10"/>
      <c r="W111" s="10"/>
      <c r="X111" s="23" t="s">
        <v>48</v>
      </c>
      <c r="Y111" s="726">
        <f t="shared" si="24"/>
        <v>0</v>
      </c>
      <c r="Z111" s="726">
        <f t="shared" si="24"/>
        <v>0</v>
      </c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</row>
    <row r="112" spans="1:46" x14ac:dyDescent="0.25">
      <c r="A112" s="22" t="s">
        <v>16</v>
      </c>
      <c r="B112" s="22" t="s">
        <v>14</v>
      </c>
      <c r="C112" s="1" t="s">
        <v>41</v>
      </c>
      <c r="E112" s="22">
        <f>SUMIFS(E$11:E$100,A$11:A$100,A112,B$11:B$100,B112)</f>
        <v>23</v>
      </c>
      <c r="F112" s="22">
        <f t="shared" si="23"/>
        <v>690</v>
      </c>
      <c r="G112" s="44">
        <f>F112/F$111*100</f>
        <v>85.18518518518519</v>
      </c>
      <c r="H112" s="22"/>
      <c r="L112" s="11" t="s">
        <v>56</v>
      </c>
      <c r="M112" s="11">
        <f t="shared" ca="1" si="21"/>
        <v>9</v>
      </c>
      <c r="O112" s="47">
        <f t="shared" ca="1" si="22"/>
        <v>7.6271186440677967</v>
      </c>
      <c r="Q112" s="11"/>
      <c r="V112" s="10" t="s">
        <v>13</v>
      </c>
      <c r="W112" s="10" t="s">
        <v>14</v>
      </c>
      <c r="X112" s="23" t="s">
        <v>41</v>
      </c>
      <c r="Y112" s="726">
        <f t="shared" si="24"/>
        <v>61</v>
      </c>
      <c r="Z112" s="726">
        <f t="shared" si="24"/>
        <v>39</v>
      </c>
      <c r="AB112" s="731">
        <f>Y112-E97-E98-E99</f>
        <v>49</v>
      </c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</row>
    <row r="113" spans="1:42" x14ac:dyDescent="0.25">
      <c r="A113" s="22" t="s">
        <v>16</v>
      </c>
      <c r="B113" s="22" t="s">
        <v>31</v>
      </c>
      <c r="C113" s="1" t="s">
        <v>42</v>
      </c>
      <c r="E113" s="22">
        <f>SUMIFS(E$11:E$100,A$11:A$100,A113,B$11:B$100,B113)</f>
        <v>4</v>
      </c>
      <c r="F113" s="22">
        <f>E113*30</f>
        <v>120</v>
      </c>
      <c r="G113" s="44">
        <f>F113/F$111*100</f>
        <v>14.814814814814813</v>
      </c>
      <c r="H113" s="22"/>
      <c r="L113" s="11" t="s">
        <v>70</v>
      </c>
      <c r="M113" s="11">
        <f t="shared" ca="1" si="21"/>
        <v>0</v>
      </c>
      <c r="O113" s="47">
        <f t="shared" ca="1" si="22"/>
        <v>0</v>
      </c>
      <c r="V113" s="10" t="s">
        <v>13</v>
      </c>
      <c r="W113" s="10" t="s">
        <v>31</v>
      </c>
      <c r="X113" s="23" t="s">
        <v>42</v>
      </c>
      <c r="Y113" s="726">
        <f t="shared" si="24"/>
        <v>30</v>
      </c>
      <c r="Z113" s="726">
        <f t="shared" si="24"/>
        <v>13</v>
      </c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</row>
    <row r="114" spans="1:42" x14ac:dyDescent="0.25">
      <c r="C114" s="1" t="s">
        <v>48</v>
      </c>
      <c r="E114" s="48">
        <f>E115+E116</f>
        <v>91</v>
      </c>
      <c r="F114" s="48">
        <f>F115+F116</f>
        <v>2730</v>
      </c>
      <c r="G114" s="48">
        <f>G115+G116</f>
        <v>99.999999999999986</v>
      </c>
      <c r="L114" s="11" t="s">
        <v>71</v>
      </c>
      <c r="M114" s="11">
        <f t="shared" ca="1" si="21"/>
        <v>1</v>
      </c>
      <c r="O114" s="47">
        <f t="shared" ca="1" si="22"/>
        <v>0.84745762711864403</v>
      </c>
      <c r="V114" s="68"/>
      <c r="W114" s="68"/>
      <c r="X114" s="68"/>
      <c r="Y114" s="726">
        <f>SUM(Y109:Y113)</f>
        <v>120</v>
      </c>
      <c r="Z114" s="726">
        <f>SUM(Z109:Z113)</f>
        <v>120</v>
      </c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</row>
    <row r="115" spans="1:42" x14ac:dyDescent="0.25">
      <c r="A115" s="22" t="s">
        <v>13</v>
      </c>
      <c r="B115" s="22" t="s">
        <v>14</v>
      </c>
      <c r="C115" s="1" t="s">
        <v>41</v>
      </c>
      <c r="E115" s="22">
        <f>SUMIFS(E$11:E$100,A$11:A$100,A115,B$11:B$100,B115)</f>
        <v>61</v>
      </c>
      <c r="F115" s="22">
        <f t="shared" si="23"/>
        <v>1830</v>
      </c>
      <c r="G115" s="11">
        <f>F115/F$114*100</f>
        <v>67.032967032967022</v>
      </c>
      <c r="L115" s="11" t="s">
        <v>58</v>
      </c>
      <c r="M115" s="11">
        <f t="shared" ca="1" si="21"/>
        <v>3</v>
      </c>
      <c r="O115" s="47">
        <f t="shared" ca="1" si="22"/>
        <v>2.5423728813559325</v>
      </c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</row>
    <row r="116" spans="1:42" x14ac:dyDescent="0.25">
      <c r="A116" s="22" t="s">
        <v>13</v>
      </c>
      <c r="B116" s="22" t="s">
        <v>31</v>
      </c>
      <c r="C116" s="1" t="s">
        <v>42</v>
      </c>
      <c r="E116" s="22">
        <f>SUMIFS(E$11:E$100,A$11:A$100,A116,B$11:B$100,B116)</f>
        <v>30</v>
      </c>
      <c r="F116" s="22">
        <f t="shared" si="23"/>
        <v>900</v>
      </c>
      <c r="G116" s="11">
        <f>F116/F$114*100</f>
        <v>32.967032967032964</v>
      </c>
      <c r="M116" s="11">
        <f ca="1">SUM(M107:M115)</f>
        <v>28.5</v>
      </c>
      <c r="O116" s="47">
        <f t="shared" ca="1" si="22"/>
        <v>24.152542372881356</v>
      </c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</row>
  </sheetData>
  <mergeCells count="122">
    <mergeCell ref="AH1:AS1"/>
    <mergeCell ref="AH3:AH9"/>
    <mergeCell ref="AI3:AI9"/>
    <mergeCell ref="AJ3:AJ9"/>
    <mergeCell ref="AK3:AP3"/>
    <mergeCell ref="AQ3:AQ9"/>
    <mergeCell ref="AP4:AP9"/>
    <mergeCell ref="AI31:AI37"/>
    <mergeCell ref="AH58:AH64"/>
    <mergeCell ref="AR3:AR9"/>
    <mergeCell ref="AS3:AS9"/>
    <mergeCell ref="AJ31:AJ37"/>
    <mergeCell ref="AM6:AM9"/>
    <mergeCell ref="AL5:AL9"/>
    <mergeCell ref="AP32:AP37"/>
    <mergeCell ref="AK31:AP31"/>
    <mergeCell ref="AN34:AN37"/>
    <mergeCell ref="AO34:AO37"/>
    <mergeCell ref="AL33:AL37"/>
    <mergeCell ref="AK4:AK9"/>
    <mergeCell ref="AL4:AO4"/>
    <mergeCell ref="AO6:AO9"/>
    <mergeCell ref="AN6:AN9"/>
    <mergeCell ref="AM5:AO5"/>
    <mergeCell ref="AR58:AR64"/>
    <mergeCell ref="AQ31:AQ37"/>
    <mergeCell ref="AK59:AK64"/>
    <mergeCell ref="AP59:AP64"/>
    <mergeCell ref="AK58:AP58"/>
    <mergeCell ref="AM34:AM37"/>
    <mergeCell ref="AS58:AS64"/>
    <mergeCell ref="AM33:AO33"/>
    <mergeCell ref="AL32:AO32"/>
    <mergeCell ref="AN61:AN64"/>
    <mergeCell ref="AO61:AO64"/>
    <mergeCell ref="AL59:AO59"/>
    <mergeCell ref="AR31:AR37"/>
    <mergeCell ref="AM61:AM64"/>
    <mergeCell ref="AQ58:AQ64"/>
    <mergeCell ref="AL60:AL64"/>
    <mergeCell ref="AS31:AS37"/>
    <mergeCell ref="AM60:AO60"/>
    <mergeCell ref="AK32:AK37"/>
    <mergeCell ref="L31:L37"/>
    <mergeCell ref="N58:N64"/>
    <mergeCell ref="H33:J33"/>
    <mergeCell ref="H34:H37"/>
    <mergeCell ref="M82:M88"/>
    <mergeCell ref="F82:K82"/>
    <mergeCell ref="F83:F88"/>
    <mergeCell ref="G83:J83"/>
    <mergeCell ref="K83:K88"/>
    <mergeCell ref="G84:G88"/>
    <mergeCell ref="H85:H88"/>
    <mergeCell ref="F58:K58"/>
    <mergeCell ref="J61:J64"/>
    <mergeCell ref="L58:L64"/>
    <mergeCell ref="M58:M64"/>
    <mergeCell ref="K59:K64"/>
    <mergeCell ref="N31:N37"/>
    <mergeCell ref="K32:K37"/>
    <mergeCell ref="G32:J32"/>
    <mergeCell ref="J34:J37"/>
    <mergeCell ref="F31:K31"/>
    <mergeCell ref="F32:F37"/>
    <mergeCell ref="AS82:AS88"/>
    <mergeCell ref="AN85:AN88"/>
    <mergeCell ref="AH82:AH88"/>
    <mergeCell ref="L82:L88"/>
    <mergeCell ref="N82:N88"/>
    <mergeCell ref="AJ82:AJ88"/>
    <mergeCell ref="AK82:AP82"/>
    <mergeCell ref="AP83:AP88"/>
    <mergeCell ref="AO85:AO88"/>
    <mergeCell ref="AI82:AI88"/>
    <mergeCell ref="AL84:AL88"/>
    <mergeCell ref="AM84:AO84"/>
    <mergeCell ref="AM85:AM88"/>
    <mergeCell ref="AL83:AO83"/>
    <mergeCell ref="AQ82:AQ88"/>
    <mergeCell ref="AR82:AR88"/>
    <mergeCell ref="AK83:AK88"/>
    <mergeCell ref="AI58:AI64"/>
    <mergeCell ref="AJ58:AJ64"/>
    <mergeCell ref="AH31:AH37"/>
    <mergeCell ref="M31:M37"/>
    <mergeCell ref="C82:C88"/>
    <mergeCell ref="D82:D88"/>
    <mergeCell ref="E82:E88"/>
    <mergeCell ref="C58:C64"/>
    <mergeCell ref="D58:D64"/>
    <mergeCell ref="E58:E64"/>
    <mergeCell ref="G33:G37"/>
    <mergeCell ref="I85:I88"/>
    <mergeCell ref="H84:J84"/>
    <mergeCell ref="J85:J88"/>
    <mergeCell ref="G60:G64"/>
    <mergeCell ref="H60:J60"/>
    <mergeCell ref="H61:H64"/>
    <mergeCell ref="I61:I64"/>
    <mergeCell ref="I34:I37"/>
    <mergeCell ref="F59:F64"/>
    <mergeCell ref="G59:J59"/>
    <mergeCell ref="C31:C37"/>
    <mergeCell ref="D31:D37"/>
    <mergeCell ref="E31:E37"/>
    <mergeCell ref="N3:N9"/>
    <mergeCell ref="C1:N1"/>
    <mergeCell ref="C3:C9"/>
    <mergeCell ref="D3:D9"/>
    <mergeCell ref="E3:E9"/>
    <mergeCell ref="F3:K3"/>
    <mergeCell ref="L3:L9"/>
    <mergeCell ref="F4:F9"/>
    <mergeCell ref="G4:J4"/>
    <mergeCell ref="G5:G9"/>
    <mergeCell ref="K4:K9"/>
    <mergeCell ref="I6:I9"/>
    <mergeCell ref="J6:J9"/>
    <mergeCell ref="M3:M9"/>
    <mergeCell ref="H5:J5"/>
    <mergeCell ref="H6:H9"/>
  </mergeCells>
  <phoneticPr fontId="7" type="noConversion"/>
  <pageMargins left="0.19685039370078741" right="0.19685039370078741" top="0.19685039370078741" bottom="0.19685039370078741" header="0.59055118110236215" footer="0.19685039370078741"/>
  <pageSetup paperSize="9" scale="49" orientation="landscape" r:id="rId1"/>
  <rowBreaks count="2" manualBreakCount="2">
    <brk id="55" max="16383" man="1"/>
    <brk id="10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AB85"/>
  <sheetViews>
    <sheetView view="pageBreakPreview" topLeftCell="A19" zoomScale="85" zoomScaleNormal="85" workbookViewId="0">
      <selection activeCell="B17" sqref="B17"/>
    </sheetView>
  </sheetViews>
  <sheetFormatPr defaultRowHeight="15.75" x14ac:dyDescent="0.25"/>
  <cols>
    <col min="1" max="1" width="11.28515625" style="397" customWidth="1"/>
    <col min="2" max="2" width="44.140625" style="398" customWidth="1"/>
    <col min="3" max="3" width="6.7109375" style="399" customWidth="1"/>
    <col min="4" max="4" width="12" style="400" customWidth="1"/>
    <col min="5" max="5" width="7.28515625" style="400" customWidth="1"/>
    <col min="6" max="6" width="6.42578125" style="399" customWidth="1"/>
    <col min="7" max="7" width="7.42578125" style="399" customWidth="1"/>
    <col min="8" max="8" width="9.85546875" style="399" customWidth="1"/>
    <col min="9" max="9" width="8.7109375" style="398" customWidth="1"/>
    <col min="10" max="10" width="8" style="398" customWidth="1"/>
    <col min="11" max="11" width="5.85546875" style="398" customWidth="1"/>
    <col min="12" max="12" width="7.85546875" style="398" customWidth="1"/>
    <col min="13" max="13" width="8.85546875" style="398" customWidth="1"/>
    <col min="14" max="21" width="3.85546875" style="398" customWidth="1"/>
    <col min="22" max="23" width="4" style="398" customWidth="1"/>
    <col min="24" max="28" width="0" style="159" hidden="1" customWidth="1"/>
    <col min="29" max="16384" width="9.140625" style="159"/>
  </cols>
  <sheetData>
    <row r="1" spans="1:28" s="100" customFormat="1" ht="18.75" thickBot="1" x14ac:dyDescent="0.3">
      <c r="A1" s="2032" t="s">
        <v>152</v>
      </c>
      <c r="B1" s="2033"/>
      <c r="C1" s="2033"/>
      <c r="D1" s="2033"/>
      <c r="E1" s="2033"/>
      <c r="F1" s="2033"/>
      <c r="G1" s="2033"/>
      <c r="H1" s="2033"/>
      <c r="I1" s="2033"/>
      <c r="J1" s="2033"/>
      <c r="K1" s="2033"/>
      <c r="L1" s="2033"/>
      <c r="M1" s="2033"/>
      <c r="N1" s="2033"/>
      <c r="O1" s="2033"/>
      <c r="P1" s="2033"/>
      <c r="Q1" s="2033"/>
      <c r="R1" s="2033"/>
      <c r="S1" s="2033"/>
      <c r="T1" s="2033"/>
      <c r="U1" s="2033"/>
      <c r="V1" s="2033"/>
      <c r="W1" s="2034"/>
    </row>
    <row r="2" spans="1:28" s="100" customFormat="1" x14ac:dyDescent="0.25">
      <c r="A2" s="2035" t="s">
        <v>153</v>
      </c>
      <c r="B2" s="2038" t="s">
        <v>154</v>
      </c>
      <c r="C2" s="2041" t="s">
        <v>155</v>
      </c>
      <c r="D2" s="2042"/>
      <c r="E2" s="2042"/>
      <c r="F2" s="2043"/>
      <c r="G2" s="2044" t="s">
        <v>156</v>
      </c>
      <c r="H2" s="2047" t="s">
        <v>157</v>
      </c>
      <c r="I2" s="2048"/>
      <c r="J2" s="2048"/>
      <c r="K2" s="2048"/>
      <c r="L2" s="2048"/>
      <c r="M2" s="2049"/>
      <c r="N2" s="2050" t="s">
        <v>158</v>
      </c>
      <c r="O2" s="2051"/>
      <c r="P2" s="2051"/>
      <c r="Q2" s="2051"/>
      <c r="R2" s="2051"/>
      <c r="S2" s="2051"/>
      <c r="T2" s="2051"/>
      <c r="U2" s="2051"/>
      <c r="V2" s="2051"/>
      <c r="W2" s="2052"/>
    </row>
    <row r="3" spans="1:28" s="100" customFormat="1" ht="16.5" thickBot="1" x14ac:dyDescent="0.3">
      <c r="A3" s="2036"/>
      <c r="B3" s="2039"/>
      <c r="C3" s="2056" t="s">
        <v>159</v>
      </c>
      <c r="D3" s="2016" t="s">
        <v>160</v>
      </c>
      <c r="E3" s="2018" t="s">
        <v>161</v>
      </c>
      <c r="F3" s="2019"/>
      <c r="G3" s="2045"/>
      <c r="H3" s="2010" t="s">
        <v>6</v>
      </c>
      <c r="I3" s="2013" t="s">
        <v>162</v>
      </c>
      <c r="J3" s="2014"/>
      <c r="K3" s="2014"/>
      <c r="L3" s="2015"/>
      <c r="M3" s="2028" t="s">
        <v>163</v>
      </c>
      <c r="N3" s="2053"/>
      <c r="O3" s="2054"/>
      <c r="P3" s="2054"/>
      <c r="Q3" s="2054"/>
      <c r="R3" s="2054"/>
      <c r="S3" s="2054"/>
      <c r="T3" s="2054"/>
      <c r="U3" s="2054"/>
      <c r="V3" s="2054"/>
      <c r="W3" s="2055"/>
    </row>
    <row r="4" spans="1:28" s="100" customFormat="1" ht="16.5" thickBot="1" x14ac:dyDescent="0.3">
      <c r="A4" s="2036"/>
      <c r="B4" s="2039"/>
      <c r="C4" s="2056"/>
      <c r="D4" s="2016"/>
      <c r="E4" s="2016" t="s">
        <v>164</v>
      </c>
      <c r="F4" s="2058" t="s">
        <v>165</v>
      </c>
      <c r="G4" s="2045"/>
      <c r="H4" s="2011"/>
      <c r="I4" s="2025" t="s">
        <v>22</v>
      </c>
      <c r="J4" s="2025" t="s">
        <v>26</v>
      </c>
      <c r="K4" s="2025" t="s">
        <v>166</v>
      </c>
      <c r="L4" s="2025" t="s">
        <v>167</v>
      </c>
      <c r="M4" s="2029"/>
      <c r="N4" s="2003" t="s">
        <v>168</v>
      </c>
      <c r="O4" s="2004"/>
      <c r="P4" s="2005"/>
      <c r="Q4" s="2003" t="s">
        <v>169</v>
      </c>
      <c r="R4" s="2004"/>
      <c r="S4" s="2003"/>
      <c r="T4" s="2004"/>
      <c r="U4" s="2005"/>
      <c r="V4" s="2003"/>
      <c r="W4" s="2005"/>
    </row>
    <row r="5" spans="1:28" s="100" customFormat="1" ht="16.5" thickBot="1" x14ac:dyDescent="0.3">
      <c r="A5" s="2036"/>
      <c r="B5" s="2039"/>
      <c r="C5" s="2056"/>
      <c r="D5" s="2016"/>
      <c r="E5" s="2016"/>
      <c r="F5" s="2058"/>
      <c r="G5" s="2045"/>
      <c r="H5" s="2011"/>
      <c r="I5" s="2026"/>
      <c r="J5" s="2026"/>
      <c r="K5" s="2026"/>
      <c r="L5" s="2026"/>
      <c r="M5" s="2029"/>
      <c r="N5" s="101">
        <v>1</v>
      </c>
      <c r="O5" s="102" t="s">
        <v>63</v>
      </c>
      <c r="P5" s="103" t="s">
        <v>64</v>
      </c>
      <c r="Q5" s="101">
        <v>3</v>
      </c>
      <c r="R5" s="104">
        <v>4</v>
      </c>
      <c r="S5" s="105"/>
      <c r="T5" s="102"/>
      <c r="U5" s="106"/>
      <c r="V5" s="101"/>
      <c r="W5" s="106"/>
    </row>
    <row r="6" spans="1:28" s="100" customFormat="1" ht="16.5" thickBot="1" x14ac:dyDescent="0.3">
      <c r="A6" s="2036"/>
      <c r="B6" s="2039"/>
      <c r="C6" s="2056"/>
      <c r="D6" s="2016"/>
      <c r="E6" s="2016"/>
      <c r="F6" s="2058"/>
      <c r="G6" s="2045"/>
      <c r="H6" s="2011"/>
      <c r="I6" s="2026"/>
      <c r="J6" s="2026"/>
      <c r="K6" s="2026"/>
      <c r="L6" s="2026"/>
      <c r="M6" s="2030"/>
      <c r="N6" s="2020" t="s">
        <v>170</v>
      </c>
      <c r="O6" s="2021"/>
      <c r="P6" s="2022"/>
      <c r="Q6" s="2022"/>
      <c r="R6" s="2022"/>
      <c r="S6" s="2022"/>
      <c r="T6" s="2022"/>
      <c r="U6" s="2022"/>
      <c r="V6" s="2022"/>
      <c r="W6" s="2024"/>
    </row>
    <row r="7" spans="1:28" s="100" customFormat="1" ht="25.5" customHeight="1" thickBot="1" x14ac:dyDescent="0.3">
      <c r="A7" s="2037"/>
      <c r="B7" s="2040"/>
      <c r="C7" s="2057"/>
      <c r="D7" s="2017"/>
      <c r="E7" s="2017"/>
      <c r="F7" s="2059"/>
      <c r="G7" s="2046"/>
      <c r="H7" s="2012"/>
      <c r="I7" s="2027"/>
      <c r="J7" s="2027"/>
      <c r="K7" s="2027"/>
      <c r="L7" s="2027"/>
      <c r="M7" s="2031"/>
      <c r="N7" s="101">
        <v>15</v>
      </c>
      <c r="O7" s="102">
        <v>9</v>
      </c>
      <c r="P7" s="106">
        <v>9</v>
      </c>
      <c r="Q7" s="101">
        <v>15</v>
      </c>
      <c r="R7" s="102">
        <v>13</v>
      </c>
      <c r="S7" s="101"/>
      <c r="T7" s="102"/>
      <c r="U7" s="106"/>
      <c r="V7" s="101"/>
      <c r="W7" s="106"/>
    </row>
    <row r="8" spans="1:28" s="100" customFormat="1" ht="16.5" thickBot="1" x14ac:dyDescent="0.3">
      <c r="A8" s="107">
        <v>1</v>
      </c>
      <c r="B8" s="108">
        <v>2</v>
      </c>
      <c r="C8" s="109">
        <v>3</v>
      </c>
      <c r="D8" s="107">
        <v>4</v>
      </c>
      <c r="E8" s="107">
        <v>5</v>
      </c>
      <c r="F8" s="107">
        <v>6</v>
      </c>
      <c r="G8" s="107">
        <v>7</v>
      </c>
      <c r="H8" s="107">
        <v>8</v>
      </c>
      <c r="I8" s="107">
        <v>9</v>
      </c>
      <c r="J8" s="107">
        <v>10</v>
      </c>
      <c r="K8" s="107">
        <v>11</v>
      </c>
      <c r="L8" s="107">
        <v>12</v>
      </c>
      <c r="M8" s="110">
        <v>13</v>
      </c>
      <c r="N8" s="101">
        <v>14</v>
      </c>
      <c r="O8" s="111">
        <v>15</v>
      </c>
      <c r="P8" s="101">
        <v>16</v>
      </c>
      <c r="Q8" s="111">
        <v>17</v>
      </c>
      <c r="R8" s="101">
        <v>18</v>
      </c>
      <c r="S8" s="101"/>
      <c r="T8" s="111"/>
      <c r="U8" s="101"/>
      <c r="V8" s="111"/>
      <c r="W8" s="108"/>
      <c r="X8" s="109">
        <v>25</v>
      </c>
      <c r="Y8" s="107">
        <v>26</v>
      </c>
      <c r="Z8" s="110">
        <v>27</v>
      </c>
      <c r="AA8" s="107">
        <v>28</v>
      </c>
      <c r="AB8" s="110">
        <v>29</v>
      </c>
    </row>
    <row r="9" spans="1:28" s="100" customFormat="1" ht="16.5" thickBot="1" x14ac:dyDescent="0.3">
      <c r="A9" s="2006" t="s">
        <v>171</v>
      </c>
      <c r="B9" s="2007"/>
      <c r="C9" s="2008"/>
      <c r="D9" s="2008"/>
      <c r="E9" s="2008"/>
      <c r="F9" s="2008"/>
      <c r="G9" s="2008"/>
      <c r="H9" s="2008"/>
      <c r="I9" s="2008"/>
      <c r="J9" s="2008"/>
      <c r="K9" s="2008"/>
      <c r="L9" s="2008"/>
      <c r="M9" s="2008"/>
      <c r="N9" s="2007"/>
      <c r="O9" s="2007"/>
      <c r="P9" s="2007"/>
      <c r="Q9" s="2007"/>
      <c r="R9" s="2007"/>
      <c r="S9" s="2007"/>
      <c r="T9" s="2007"/>
      <c r="U9" s="2007"/>
      <c r="V9" s="2007"/>
      <c r="W9" s="2009"/>
    </row>
    <row r="10" spans="1:28" s="100" customFormat="1" ht="16.5" thickBot="1" x14ac:dyDescent="0.3">
      <c r="A10" s="2063" t="s">
        <v>172</v>
      </c>
      <c r="B10" s="1990"/>
      <c r="C10" s="1990"/>
      <c r="D10" s="1990"/>
      <c r="E10" s="1990"/>
      <c r="F10" s="1990"/>
      <c r="G10" s="1990"/>
      <c r="H10" s="1990"/>
      <c r="I10" s="1990"/>
      <c r="J10" s="1990"/>
      <c r="K10" s="1990"/>
      <c r="L10" s="1990"/>
      <c r="M10" s="1990"/>
      <c r="N10" s="1990"/>
      <c r="O10" s="1990"/>
      <c r="P10" s="1990"/>
      <c r="Q10" s="1990"/>
      <c r="R10" s="1990"/>
      <c r="S10" s="1990"/>
      <c r="T10" s="1990"/>
      <c r="U10" s="1990"/>
      <c r="V10" s="1990"/>
      <c r="W10" s="1991"/>
    </row>
    <row r="11" spans="1:28" s="127" customFormat="1" x14ac:dyDescent="0.25">
      <c r="A11" s="112" t="s">
        <v>173</v>
      </c>
      <c r="B11" s="113" t="s">
        <v>15</v>
      </c>
      <c r="C11" s="114"/>
      <c r="D11" s="115"/>
      <c r="E11" s="116"/>
      <c r="F11" s="117"/>
      <c r="G11" s="118">
        <v>3</v>
      </c>
      <c r="H11" s="119">
        <f>G11*30</f>
        <v>90</v>
      </c>
      <c r="I11" s="120">
        <f>J11+K11+L11</f>
        <v>39</v>
      </c>
      <c r="J11" s="121"/>
      <c r="K11" s="121"/>
      <c r="L11" s="121">
        <v>39</v>
      </c>
      <c r="M11" s="122">
        <f>H11-I11</f>
        <v>51</v>
      </c>
      <c r="N11" s="123"/>
      <c r="O11" s="124"/>
      <c r="P11" s="125"/>
      <c r="Q11" s="126"/>
      <c r="R11" s="124">
        <v>3</v>
      </c>
      <c r="S11" s="126"/>
      <c r="T11" s="124"/>
      <c r="U11" s="125"/>
      <c r="V11" s="126"/>
      <c r="W11" s="125"/>
    </row>
    <row r="12" spans="1:28" s="127" customFormat="1" x14ac:dyDescent="0.25">
      <c r="A12" s="128" t="s">
        <v>174</v>
      </c>
      <c r="B12" s="129" t="s">
        <v>17</v>
      </c>
      <c r="C12" s="130"/>
      <c r="D12" s="131"/>
      <c r="E12" s="131"/>
      <c r="F12" s="132"/>
      <c r="G12" s="133">
        <f>G13+G14+G15</f>
        <v>6.5</v>
      </c>
      <c r="H12" s="134">
        <f t="shared" ref="H12:M12" si="0">H13+H14+H15</f>
        <v>195</v>
      </c>
      <c r="I12" s="135">
        <f t="shared" si="0"/>
        <v>132</v>
      </c>
      <c r="J12" s="136"/>
      <c r="K12" s="136"/>
      <c r="L12" s="136">
        <f t="shared" si="0"/>
        <v>132</v>
      </c>
      <c r="M12" s="137">
        <f t="shared" si="0"/>
        <v>63</v>
      </c>
      <c r="N12" s="138"/>
      <c r="O12" s="139"/>
      <c r="P12" s="140"/>
      <c r="Q12" s="141"/>
      <c r="R12" s="139"/>
      <c r="S12" s="141"/>
      <c r="T12" s="139"/>
      <c r="U12" s="140"/>
      <c r="V12" s="141"/>
      <c r="W12" s="140"/>
    </row>
    <row r="13" spans="1:28" x14ac:dyDescent="0.25">
      <c r="A13" s="142" t="s">
        <v>175</v>
      </c>
      <c r="B13" s="143" t="s">
        <v>17</v>
      </c>
      <c r="C13" s="130"/>
      <c r="D13" s="144">
        <v>1</v>
      </c>
      <c r="E13" s="145"/>
      <c r="F13" s="146"/>
      <c r="G13" s="147">
        <v>3</v>
      </c>
      <c r="H13" s="148">
        <f>G13*30</f>
        <v>90</v>
      </c>
      <c r="I13" s="149">
        <f>J13+K13+L13</f>
        <v>60</v>
      </c>
      <c r="J13" s="150"/>
      <c r="K13" s="150"/>
      <c r="L13" s="150">
        <v>60</v>
      </c>
      <c r="M13" s="151">
        <f t="shared" ref="M13:M18" si="1">H13-I13</f>
        <v>30</v>
      </c>
      <c r="N13" s="152">
        <v>4</v>
      </c>
      <c r="O13" s="153"/>
      <c r="P13" s="154"/>
      <c r="Q13" s="155"/>
      <c r="R13" s="153"/>
      <c r="S13" s="156"/>
      <c r="T13" s="157"/>
      <c r="U13" s="158"/>
      <c r="V13" s="156"/>
      <c r="W13" s="158"/>
    </row>
    <row r="14" spans="1:28" x14ac:dyDescent="0.25">
      <c r="A14" s="142" t="s">
        <v>176</v>
      </c>
      <c r="B14" s="143" t="s">
        <v>17</v>
      </c>
      <c r="C14" s="130"/>
      <c r="D14" s="160" t="s">
        <v>177</v>
      </c>
      <c r="E14" s="145"/>
      <c r="F14" s="146"/>
      <c r="G14" s="147">
        <v>3.5</v>
      </c>
      <c r="H14" s="148">
        <f>G14*30</f>
        <v>105</v>
      </c>
      <c r="I14" s="149">
        <f>J14+K14+L14</f>
        <v>72</v>
      </c>
      <c r="J14" s="150"/>
      <c r="K14" s="150"/>
      <c r="L14" s="150">
        <v>72</v>
      </c>
      <c r="M14" s="151">
        <f t="shared" si="1"/>
        <v>33</v>
      </c>
      <c r="N14" s="152"/>
      <c r="O14" s="153">
        <v>4</v>
      </c>
      <c r="P14" s="154">
        <v>4</v>
      </c>
      <c r="Q14" s="155"/>
      <c r="R14" s="153"/>
      <c r="S14" s="156"/>
      <c r="T14" s="157"/>
      <c r="U14" s="158"/>
      <c r="V14" s="156"/>
      <c r="W14" s="158"/>
    </row>
    <row r="15" spans="1:28" x14ac:dyDescent="0.25">
      <c r="A15" s="142" t="s">
        <v>178</v>
      </c>
      <c r="B15" s="143" t="s">
        <v>17</v>
      </c>
      <c r="C15" s="130"/>
      <c r="D15" s="144" t="s">
        <v>179</v>
      </c>
      <c r="E15" s="161"/>
      <c r="F15" s="146"/>
      <c r="G15" s="147"/>
      <c r="H15" s="148"/>
      <c r="I15" s="149"/>
      <c r="J15" s="150"/>
      <c r="K15" s="150"/>
      <c r="L15" s="150"/>
      <c r="M15" s="151">
        <f t="shared" si="1"/>
        <v>0</v>
      </c>
      <c r="N15" s="152"/>
      <c r="O15" s="153"/>
      <c r="P15" s="154"/>
      <c r="Q15" s="155" t="s">
        <v>180</v>
      </c>
      <c r="R15" s="153"/>
      <c r="S15" s="156"/>
      <c r="T15" s="157"/>
      <c r="U15" s="158"/>
      <c r="V15" s="156"/>
      <c r="W15" s="158"/>
    </row>
    <row r="16" spans="1:28" s="127" customFormat="1" ht="69.75" customHeight="1" x14ac:dyDescent="0.25">
      <c r="A16" s="128" t="s">
        <v>181</v>
      </c>
      <c r="B16" s="162" t="s">
        <v>182</v>
      </c>
      <c r="C16" s="163"/>
      <c r="D16" s="164" t="s">
        <v>183</v>
      </c>
      <c r="E16" s="165"/>
      <c r="F16" s="166"/>
      <c r="G16" s="167">
        <v>6</v>
      </c>
      <c r="H16" s="168">
        <f>G16*30</f>
        <v>180</v>
      </c>
      <c r="I16" s="163">
        <f>J16+L16</f>
        <v>60</v>
      </c>
      <c r="J16" s="169">
        <v>30</v>
      </c>
      <c r="K16" s="169"/>
      <c r="L16" s="169">
        <v>30</v>
      </c>
      <c r="M16" s="170">
        <f t="shared" si="1"/>
        <v>120</v>
      </c>
      <c r="N16" s="152">
        <v>3</v>
      </c>
      <c r="O16" s="153"/>
      <c r="P16" s="154"/>
      <c r="Q16" s="155"/>
      <c r="R16" s="153"/>
      <c r="S16" s="155"/>
      <c r="T16" s="153"/>
      <c r="U16" s="154"/>
      <c r="V16" s="155"/>
      <c r="W16" s="171"/>
    </row>
    <row r="17" spans="1:28" s="127" customFormat="1" ht="31.5" x14ac:dyDescent="0.25">
      <c r="A17" s="128" t="s">
        <v>184</v>
      </c>
      <c r="B17" s="172" t="s">
        <v>33</v>
      </c>
      <c r="C17" s="163"/>
      <c r="D17" s="164" t="s">
        <v>183</v>
      </c>
      <c r="E17" s="165"/>
      <c r="F17" s="166"/>
      <c r="G17" s="167">
        <v>4</v>
      </c>
      <c r="H17" s="168">
        <f>G17*30</f>
        <v>120</v>
      </c>
      <c r="I17" s="163">
        <f>J17+L17</f>
        <v>60</v>
      </c>
      <c r="J17" s="169">
        <v>30</v>
      </c>
      <c r="K17" s="169"/>
      <c r="L17" s="169">
        <v>30</v>
      </c>
      <c r="M17" s="170">
        <f t="shared" si="1"/>
        <v>60</v>
      </c>
      <c r="N17" s="152">
        <v>4</v>
      </c>
      <c r="O17" s="153"/>
      <c r="P17" s="154"/>
      <c r="Q17" s="155"/>
      <c r="R17" s="153"/>
      <c r="S17" s="155"/>
      <c r="T17" s="153"/>
      <c r="U17" s="154"/>
      <c r="V17" s="155"/>
      <c r="W17" s="171"/>
    </row>
    <row r="18" spans="1:28" s="127" customFormat="1" ht="32.25" thickBot="1" x14ac:dyDescent="0.3">
      <c r="A18" s="128" t="s">
        <v>185</v>
      </c>
      <c r="B18" s="172" t="s">
        <v>39</v>
      </c>
      <c r="C18" s="163"/>
      <c r="D18" s="169" t="s">
        <v>186</v>
      </c>
      <c r="E18" s="173"/>
      <c r="F18" s="174"/>
      <c r="G18" s="167">
        <v>3</v>
      </c>
      <c r="H18" s="175">
        <f>G18*30</f>
        <v>90</v>
      </c>
      <c r="I18" s="176">
        <f>J18+L18</f>
        <v>22</v>
      </c>
      <c r="J18" s="177">
        <v>15</v>
      </c>
      <c r="K18" s="177">
        <v>8</v>
      </c>
      <c r="L18" s="177">
        <v>7</v>
      </c>
      <c r="M18" s="178">
        <f t="shared" si="1"/>
        <v>68</v>
      </c>
      <c r="N18" s="152"/>
      <c r="O18" s="153"/>
      <c r="P18" s="171"/>
      <c r="Q18" s="155">
        <v>2</v>
      </c>
      <c r="R18" s="153"/>
      <c r="S18" s="155"/>
      <c r="T18" s="153"/>
      <c r="U18" s="154"/>
      <c r="V18" s="155"/>
      <c r="W18" s="154"/>
    </row>
    <row r="19" spans="1:28" s="100" customFormat="1" ht="16.5" thickBot="1" x14ac:dyDescent="0.3">
      <c r="A19" s="2064" t="s">
        <v>187</v>
      </c>
      <c r="B19" s="2065"/>
      <c r="C19" s="179"/>
      <c r="D19" s="180"/>
      <c r="E19" s="181"/>
      <c r="F19" s="181"/>
      <c r="G19" s="182">
        <f t="shared" ref="G19:M19" si="2">SUM(G16:G18)+G12+G11</f>
        <v>22.5</v>
      </c>
      <c r="H19" s="183">
        <f t="shared" si="2"/>
        <v>675</v>
      </c>
      <c r="I19" s="183">
        <f t="shared" si="2"/>
        <v>313</v>
      </c>
      <c r="J19" s="183">
        <f t="shared" si="2"/>
        <v>75</v>
      </c>
      <c r="K19" s="183">
        <f t="shared" si="2"/>
        <v>8</v>
      </c>
      <c r="L19" s="183">
        <f t="shared" si="2"/>
        <v>238</v>
      </c>
      <c r="M19" s="183">
        <f t="shared" si="2"/>
        <v>362</v>
      </c>
      <c r="N19" s="183">
        <f t="shared" ref="N19:AB19" si="3">SUM(N11:N18)</f>
        <v>11</v>
      </c>
      <c r="O19" s="183">
        <f t="shared" si="3"/>
        <v>4</v>
      </c>
      <c r="P19" s="183">
        <f t="shared" si="3"/>
        <v>4</v>
      </c>
      <c r="Q19" s="183">
        <f t="shared" si="3"/>
        <v>2</v>
      </c>
      <c r="R19" s="183">
        <f t="shared" si="3"/>
        <v>3</v>
      </c>
      <c r="S19" s="183">
        <f t="shared" si="3"/>
        <v>0</v>
      </c>
      <c r="T19" s="183">
        <f t="shared" si="3"/>
        <v>0</v>
      </c>
      <c r="U19" s="183">
        <f t="shared" si="3"/>
        <v>0</v>
      </c>
      <c r="V19" s="183">
        <f t="shared" si="3"/>
        <v>0</v>
      </c>
      <c r="W19" s="183">
        <f t="shared" si="3"/>
        <v>0</v>
      </c>
      <c r="X19" s="184">
        <f t="shared" si="3"/>
        <v>0</v>
      </c>
      <c r="Y19" s="183">
        <f t="shared" si="3"/>
        <v>0</v>
      </c>
      <c r="Z19" s="183">
        <f t="shared" si="3"/>
        <v>0</v>
      </c>
      <c r="AA19" s="183">
        <f t="shared" si="3"/>
        <v>0</v>
      </c>
      <c r="AB19" s="183">
        <f t="shared" si="3"/>
        <v>0</v>
      </c>
    </row>
    <row r="20" spans="1:28" ht="16.5" customHeight="1" thickBot="1" x14ac:dyDescent="0.3">
      <c r="A20" s="1999" t="s">
        <v>188</v>
      </c>
      <c r="B20" s="2000"/>
      <c r="C20" s="2000"/>
      <c r="D20" s="2000"/>
      <c r="E20" s="2000"/>
      <c r="F20" s="2000"/>
      <c r="G20" s="2000"/>
      <c r="H20" s="2000"/>
      <c r="I20" s="2000"/>
      <c r="J20" s="2000"/>
      <c r="K20" s="2000"/>
      <c r="L20" s="2000"/>
      <c r="M20" s="2000"/>
      <c r="N20" s="2001"/>
      <c r="O20" s="2001"/>
      <c r="P20" s="2001"/>
      <c r="Q20" s="2001"/>
      <c r="R20" s="2001"/>
      <c r="S20" s="2001"/>
      <c r="T20" s="2001"/>
      <c r="U20" s="2001"/>
      <c r="V20" s="2001"/>
      <c r="W20" s="2002"/>
    </row>
    <row r="21" spans="1:28" ht="16.5" customHeight="1" x14ac:dyDescent="0.25">
      <c r="A21" s="185" t="s">
        <v>189</v>
      </c>
      <c r="B21" s="186" t="s">
        <v>90</v>
      </c>
      <c r="C21" s="187" t="s">
        <v>190</v>
      </c>
      <c r="D21" s="188"/>
      <c r="E21" s="189"/>
      <c r="F21" s="190"/>
      <c r="G21" s="191">
        <v>5</v>
      </c>
      <c r="H21" s="192">
        <f>G21*30</f>
        <v>150</v>
      </c>
      <c r="I21" s="114">
        <f>J21+L21</f>
        <v>60</v>
      </c>
      <c r="J21" s="193">
        <v>30</v>
      </c>
      <c r="K21" s="193"/>
      <c r="L21" s="193">
        <v>30</v>
      </c>
      <c r="M21" s="194">
        <f>H21-I21</f>
        <v>90</v>
      </c>
      <c r="N21" s="195">
        <v>4</v>
      </c>
      <c r="O21" s="196"/>
      <c r="P21" s="197"/>
      <c r="Q21" s="198"/>
      <c r="R21" s="199"/>
      <c r="S21" s="198"/>
      <c r="T21" s="199"/>
      <c r="U21" s="197"/>
      <c r="V21" s="200"/>
      <c r="W21" s="197"/>
    </row>
    <row r="22" spans="1:28" x14ac:dyDescent="0.25">
      <c r="A22" s="201" t="s">
        <v>191</v>
      </c>
      <c r="B22" s="172" t="s">
        <v>91</v>
      </c>
      <c r="C22" s="163"/>
      <c r="D22" s="169"/>
      <c r="E22" s="173"/>
      <c r="F22" s="174"/>
      <c r="G22" s="167">
        <f>G23+G24</f>
        <v>6</v>
      </c>
      <c r="H22" s="168">
        <f>H23+H24</f>
        <v>180</v>
      </c>
      <c r="I22" s="163">
        <f>I23+I24</f>
        <v>60</v>
      </c>
      <c r="J22" s="169">
        <f>J23+J24</f>
        <v>30</v>
      </c>
      <c r="K22" s="169"/>
      <c r="L22" s="169">
        <f>L23+L24</f>
        <v>30</v>
      </c>
      <c r="M22" s="170">
        <f>M23+M24</f>
        <v>120</v>
      </c>
      <c r="N22" s="155"/>
      <c r="O22" s="153"/>
      <c r="P22" s="171"/>
      <c r="Q22" s="155"/>
      <c r="R22" s="153"/>
      <c r="S22" s="155"/>
      <c r="T22" s="153"/>
      <c r="U22" s="154"/>
      <c r="V22" s="155"/>
      <c r="W22" s="154"/>
    </row>
    <row r="23" spans="1:28" x14ac:dyDescent="0.25">
      <c r="A23" s="202" t="s">
        <v>192</v>
      </c>
      <c r="B23" s="203" t="s">
        <v>91</v>
      </c>
      <c r="C23" s="149">
        <v>1</v>
      </c>
      <c r="D23" s="204"/>
      <c r="E23" s="205"/>
      <c r="F23" s="206"/>
      <c r="G23" s="207">
        <v>5</v>
      </c>
      <c r="H23" s="208">
        <f t="shared" ref="H23:H28" si="4">G23*30</f>
        <v>150</v>
      </c>
      <c r="I23" s="149">
        <f>J23+L23</f>
        <v>60</v>
      </c>
      <c r="J23" s="204">
        <v>30</v>
      </c>
      <c r="K23" s="204"/>
      <c r="L23" s="204">
        <v>30</v>
      </c>
      <c r="M23" s="209">
        <f t="shared" ref="M23:M28" si="5">H23-I23</f>
        <v>90</v>
      </c>
      <c r="N23" s="155">
        <v>4</v>
      </c>
      <c r="O23" s="153"/>
      <c r="P23" s="171"/>
      <c r="Q23" s="155"/>
      <c r="R23" s="153"/>
      <c r="S23" s="155"/>
      <c r="T23" s="153"/>
      <c r="U23" s="154"/>
      <c r="V23" s="155"/>
      <c r="W23" s="154"/>
    </row>
    <row r="24" spans="1:28" x14ac:dyDescent="0.25">
      <c r="A24" s="202" t="s">
        <v>193</v>
      </c>
      <c r="B24" s="203" t="s">
        <v>92</v>
      </c>
      <c r="C24" s="149"/>
      <c r="D24" s="204"/>
      <c r="E24" s="205"/>
      <c r="F24" s="210" t="s">
        <v>177</v>
      </c>
      <c r="G24" s="207">
        <v>1</v>
      </c>
      <c r="H24" s="208">
        <f t="shared" si="4"/>
        <v>30</v>
      </c>
      <c r="I24" s="149">
        <f>J24+L24</f>
        <v>0</v>
      </c>
      <c r="J24" s="204"/>
      <c r="K24" s="204"/>
      <c r="L24" s="204"/>
      <c r="M24" s="209">
        <f t="shared" si="5"/>
        <v>30</v>
      </c>
      <c r="N24" s="155"/>
      <c r="O24" s="153"/>
      <c r="P24" s="171"/>
      <c r="Q24" s="155"/>
      <c r="R24" s="153"/>
      <c r="S24" s="155"/>
      <c r="T24" s="153"/>
      <c r="U24" s="154"/>
      <c r="V24" s="155"/>
      <c r="W24" s="154"/>
    </row>
    <row r="25" spans="1:28" s="127" customFormat="1" x14ac:dyDescent="0.25">
      <c r="A25" s="211" t="s">
        <v>194</v>
      </c>
      <c r="B25" s="212" t="s">
        <v>82</v>
      </c>
      <c r="C25" s="213">
        <v>2</v>
      </c>
      <c r="D25" s="169"/>
      <c r="E25" s="173"/>
      <c r="F25" s="170"/>
      <c r="G25" s="214">
        <v>4</v>
      </c>
      <c r="H25" s="168">
        <f t="shared" si="4"/>
        <v>120</v>
      </c>
      <c r="I25" s="163">
        <f>J25+K25+L25</f>
        <v>54</v>
      </c>
      <c r="J25" s="169">
        <v>36</v>
      </c>
      <c r="K25" s="169"/>
      <c r="L25" s="169">
        <v>18</v>
      </c>
      <c r="M25" s="170">
        <f t="shared" si="5"/>
        <v>66</v>
      </c>
      <c r="N25" s="149"/>
      <c r="O25" s="215">
        <v>3</v>
      </c>
      <c r="P25" s="209">
        <v>3</v>
      </c>
      <c r="Q25" s="149"/>
      <c r="R25" s="215"/>
      <c r="S25" s="149"/>
      <c r="T25" s="215"/>
      <c r="U25" s="209"/>
      <c r="V25" s="149"/>
      <c r="W25" s="209"/>
    </row>
    <row r="26" spans="1:28" ht="31.5" x14ac:dyDescent="0.25">
      <c r="A26" s="201" t="s">
        <v>195</v>
      </c>
      <c r="B26" s="216" t="s">
        <v>93</v>
      </c>
      <c r="C26" s="213">
        <v>2</v>
      </c>
      <c r="D26" s="169"/>
      <c r="E26" s="173"/>
      <c r="F26" s="170"/>
      <c r="G26" s="167">
        <v>5</v>
      </c>
      <c r="H26" s="168">
        <f t="shared" si="4"/>
        <v>150</v>
      </c>
      <c r="I26" s="163">
        <f>J26+K26+L26</f>
        <v>72</v>
      </c>
      <c r="J26" s="169">
        <v>36</v>
      </c>
      <c r="K26" s="169"/>
      <c r="L26" s="169">
        <v>36</v>
      </c>
      <c r="M26" s="170">
        <f t="shared" si="5"/>
        <v>78</v>
      </c>
      <c r="N26" s="149"/>
      <c r="O26" s="215">
        <v>4</v>
      </c>
      <c r="P26" s="209">
        <v>4</v>
      </c>
      <c r="Q26" s="149"/>
      <c r="R26" s="215"/>
      <c r="S26" s="149"/>
      <c r="T26" s="215"/>
      <c r="U26" s="209"/>
      <c r="V26" s="149"/>
      <c r="W26" s="209"/>
    </row>
    <row r="27" spans="1:28" ht="31.5" x14ac:dyDescent="0.25">
      <c r="A27" s="201" t="s">
        <v>196</v>
      </c>
      <c r="B27" s="217" t="s">
        <v>197</v>
      </c>
      <c r="C27" s="213"/>
      <c r="D27" s="169" t="s">
        <v>177</v>
      </c>
      <c r="E27" s="173"/>
      <c r="F27" s="170"/>
      <c r="G27" s="167">
        <v>4</v>
      </c>
      <c r="H27" s="168">
        <f t="shared" si="4"/>
        <v>120</v>
      </c>
      <c r="I27" s="163">
        <f>J27+K27+L27</f>
        <v>54</v>
      </c>
      <c r="J27" s="169">
        <v>36</v>
      </c>
      <c r="K27" s="169"/>
      <c r="L27" s="169">
        <v>18</v>
      </c>
      <c r="M27" s="170">
        <f t="shared" si="5"/>
        <v>66</v>
      </c>
      <c r="N27" s="149"/>
      <c r="O27" s="215">
        <v>3</v>
      </c>
      <c r="P27" s="209">
        <v>3</v>
      </c>
      <c r="Q27" s="149"/>
      <c r="R27" s="215"/>
      <c r="S27" s="149"/>
      <c r="T27" s="215"/>
      <c r="U27" s="209"/>
      <c r="V27" s="149"/>
      <c r="W27" s="209"/>
    </row>
    <row r="28" spans="1:28" x14ac:dyDescent="0.25">
      <c r="A28" s="201" t="s">
        <v>198</v>
      </c>
      <c r="B28" s="218" t="s">
        <v>94</v>
      </c>
      <c r="C28" s="163">
        <v>3</v>
      </c>
      <c r="D28" s="169"/>
      <c r="E28" s="173"/>
      <c r="F28" s="174"/>
      <c r="G28" s="167">
        <v>6</v>
      </c>
      <c r="H28" s="168">
        <f t="shared" si="4"/>
        <v>180</v>
      </c>
      <c r="I28" s="163">
        <f>J28+K28+L28</f>
        <v>60</v>
      </c>
      <c r="J28" s="169">
        <v>30</v>
      </c>
      <c r="K28" s="169"/>
      <c r="L28" s="169">
        <v>30</v>
      </c>
      <c r="M28" s="170">
        <f t="shared" si="5"/>
        <v>120</v>
      </c>
      <c r="N28" s="155"/>
      <c r="O28" s="153"/>
      <c r="P28" s="219"/>
      <c r="Q28" s="155">
        <v>4</v>
      </c>
      <c r="R28" s="153"/>
      <c r="S28" s="155"/>
      <c r="T28" s="153"/>
      <c r="U28" s="154"/>
      <c r="V28" s="155"/>
      <c r="W28" s="154"/>
    </row>
    <row r="29" spans="1:28" x14ac:dyDescent="0.25">
      <c r="A29" s="201" t="s">
        <v>199</v>
      </c>
      <c r="B29" s="218" t="s">
        <v>83</v>
      </c>
      <c r="C29" s="163"/>
      <c r="D29" s="169"/>
      <c r="E29" s="173"/>
      <c r="F29" s="174"/>
      <c r="G29" s="167">
        <f t="shared" ref="G29:M29" si="6">G30+G31</f>
        <v>6</v>
      </c>
      <c r="H29" s="220">
        <f t="shared" si="6"/>
        <v>180</v>
      </c>
      <c r="I29" s="221">
        <f t="shared" si="6"/>
        <v>65</v>
      </c>
      <c r="J29" s="222">
        <f t="shared" si="6"/>
        <v>26</v>
      </c>
      <c r="K29" s="222">
        <f t="shared" si="6"/>
        <v>0</v>
      </c>
      <c r="L29" s="222">
        <f t="shared" si="6"/>
        <v>39</v>
      </c>
      <c r="M29" s="223">
        <f t="shared" si="6"/>
        <v>115</v>
      </c>
      <c r="N29" s="155"/>
      <c r="O29" s="153"/>
      <c r="P29" s="219"/>
      <c r="Q29" s="155"/>
      <c r="R29" s="153"/>
      <c r="S29" s="155"/>
      <c r="T29" s="153"/>
      <c r="U29" s="154"/>
      <c r="V29" s="155"/>
      <c r="W29" s="154"/>
    </row>
    <row r="30" spans="1:28" x14ac:dyDescent="0.25">
      <c r="A30" s="224" t="s">
        <v>200</v>
      </c>
      <c r="B30" s="225" t="s">
        <v>83</v>
      </c>
      <c r="C30" s="226">
        <v>4</v>
      </c>
      <c r="D30" s="227"/>
      <c r="E30" s="227"/>
      <c r="F30" s="228"/>
      <c r="G30" s="229">
        <v>5</v>
      </c>
      <c r="H30" s="208">
        <f>G30*30</f>
        <v>150</v>
      </c>
      <c r="I30" s="149">
        <f>J30+K30+L30</f>
        <v>65</v>
      </c>
      <c r="J30" s="204">
        <v>26</v>
      </c>
      <c r="K30" s="204"/>
      <c r="L30" s="204">
        <v>39</v>
      </c>
      <c r="M30" s="209">
        <f>H30-I30</f>
        <v>85</v>
      </c>
      <c r="N30" s="230"/>
      <c r="O30" s="231"/>
      <c r="P30" s="232"/>
      <c r="Q30" s="230"/>
      <c r="R30" s="231">
        <v>5</v>
      </c>
      <c r="S30" s="230"/>
      <c r="T30" s="231"/>
      <c r="U30" s="232"/>
      <c r="V30" s="233"/>
      <c r="W30" s="232"/>
    </row>
    <row r="31" spans="1:28" ht="19.5" customHeight="1" thickBot="1" x14ac:dyDescent="0.3">
      <c r="A31" s="234" t="s">
        <v>201</v>
      </c>
      <c r="B31" s="235" t="s">
        <v>84</v>
      </c>
      <c r="C31" s="236"/>
      <c r="D31" s="237"/>
      <c r="E31" s="237"/>
      <c r="F31" s="238" t="s">
        <v>202</v>
      </c>
      <c r="G31" s="239">
        <v>1</v>
      </c>
      <c r="H31" s="240">
        <f>G31*30</f>
        <v>30</v>
      </c>
      <c r="I31" s="241">
        <f>J31+K31+L31</f>
        <v>0</v>
      </c>
      <c r="J31" s="237"/>
      <c r="K31" s="237"/>
      <c r="L31" s="237"/>
      <c r="M31" s="238">
        <f>H31-I31</f>
        <v>30</v>
      </c>
      <c r="N31" s="241"/>
      <c r="O31" s="242"/>
      <c r="P31" s="238"/>
      <c r="Q31" s="241"/>
      <c r="R31" s="242"/>
      <c r="S31" s="241"/>
      <c r="T31" s="242"/>
      <c r="U31" s="238"/>
      <c r="V31" s="241"/>
      <c r="W31" s="238"/>
    </row>
    <row r="32" spans="1:28" ht="16.5" thickBot="1" x14ac:dyDescent="0.3">
      <c r="A32" s="2060" t="s">
        <v>203</v>
      </c>
      <c r="B32" s="2061"/>
      <c r="C32" s="2061"/>
      <c r="D32" s="2061"/>
      <c r="E32" s="2061"/>
      <c r="F32" s="2062"/>
      <c r="G32" s="243">
        <f>SUM(G21:G31)-G23-G24-G30-G31</f>
        <v>36</v>
      </c>
      <c r="H32" s="244">
        <f t="shared" ref="H32:M32" si="7">SUM(H21:H31)-H23-H24-H30-H31</f>
        <v>1080</v>
      </c>
      <c r="I32" s="244">
        <f t="shared" si="7"/>
        <v>425</v>
      </c>
      <c r="J32" s="244">
        <f t="shared" si="7"/>
        <v>224</v>
      </c>
      <c r="K32" s="244">
        <f t="shared" si="7"/>
        <v>0</v>
      </c>
      <c r="L32" s="244">
        <f t="shared" si="7"/>
        <v>201</v>
      </c>
      <c r="M32" s="244">
        <f t="shared" si="7"/>
        <v>655</v>
      </c>
      <c r="N32" s="244">
        <f t="shared" ref="N32:AB32" si="8">SUM(N21:N31)</f>
        <v>8</v>
      </c>
      <c r="O32" s="244">
        <f t="shared" si="8"/>
        <v>10</v>
      </c>
      <c r="P32" s="244">
        <f t="shared" si="8"/>
        <v>10</v>
      </c>
      <c r="Q32" s="244">
        <f t="shared" si="8"/>
        <v>4</v>
      </c>
      <c r="R32" s="244">
        <f t="shared" si="8"/>
        <v>5</v>
      </c>
      <c r="S32" s="244">
        <f t="shared" si="8"/>
        <v>0</v>
      </c>
      <c r="T32" s="244">
        <f t="shared" si="8"/>
        <v>0</v>
      </c>
      <c r="U32" s="244">
        <f t="shared" si="8"/>
        <v>0</v>
      </c>
      <c r="V32" s="244">
        <f t="shared" si="8"/>
        <v>0</v>
      </c>
      <c r="W32" s="244">
        <f t="shared" si="8"/>
        <v>0</v>
      </c>
      <c r="X32" s="245">
        <f t="shared" si="8"/>
        <v>0</v>
      </c>
      <c r="Y32" s="244">
        <f t="shared" si="8"/>
        <v>0</v>
      </c>
      <c r="Z32" s="244">
        <f t="shared" si="8"/>
        <v>0</v>
      </c>
      <c r="AA32" s="244">
        <f t="shared" si="8"/>
        <v>0</v>
      </c>
      <c r="AB32" s="244">
        <f t="shared" si="8"/>
        <v>0</v>
      </c>
    </row>
    <row r="33" spans="1:28" ht="16.5" thickBot="1" x14ac:dyDescent="0.3">
      <c r="A33" s="2068" t="s">
        <v>204</v>
      </c>
      <c r="B33" s="2069"/>
      <c r="C33" s="2069"/>
      <c r="D33" s="2069"/>
      <c r="E33" s="2069"/>
      <c r="F33" s="2069"/>
      <c r="G33" s="2069"/>
      <c r="H33" s="2069"/>
      <c r="I33" s="1967"/>
      <c r="J33" s="1967"/>
      <c r="K33" s="1967"/>
      <c r="L33" s="1967"/>
      <c r="M33" s="1967"/>
      <c r="N33" s="2069"/>
      <c r="O33" s="2069"/>
      <c r="P33" s="2069"/>
      <c r="Q33" s="2069"/>
      <c r="R33" s="2069"/>
      <c r="S33" s="2069"/>
      <c r="T33" s="2069"/>
      <c r="U33" s="2069"/>
      <c r="V33" s="2069"/>
      <c r="W33" s="2070"/>
    </row>
    <row r="34" spans="1:28" s="100" customFormat="1" x14ac:dyDescent="0.25">
      <c r="A34" s="112" t="s">
        <v>205</v>
      </c>
      <c r="B34" s="246" t="s">
        <v>206</v>
      </c>
      <c r="C34" s="247"/>
      <c r="D34" s="248">
        <v>2</v>
      </c>
      <c r="E34" s="248"/>
      <c r="F34" s="249"/>
      <c r="G34" s="250">
        <v>4.5</v>
      </c>
      <c r="H34" s="251">
        <f>G34*30</f>
        <v>135</v>
      </c>
      <c r="I34" s="114">
        <f>J34+K34+L34</f>
        <v>0</v>
      </c>
      <c r="J34" s="252"/>
      <c r="K34" s="252"/>
      <c r="L34" s="252"/>
      <c r="M34" s="194">
        <f>H34-I34</f>
        <v>135</v>
      </c>
      <c r="N34" s="253"/>
      <c r="O34" s="254"/>
      <c r="P34" s="255"/>
      <c r="Q34" s="256"/>
      <c r="R34" s="257"/>
      <c r="S34" s="256"/>
      <c r="T34" s="257"/>
      <c r="U34" s="255"/>
      <c r="V34" s="256"/>
      <c r="W34" s="255"/>
    </row>
    <row r="35" spans="1:28" s="100" customFormat="1" ht="16.5" thickBot="1" x14ac:dyDescent="0.3">
      <c r="A35" s="258" t="s">
        <v>207</v>
      </c>
      <c r="B35" s="259" t="s">
        <v>45</v>
      </c>
      <c r="C35" s="260"/>
      <c r="D35" s="261" t="s">
        <v>202</v>
      </c>
      <c r="E35" s="261"/>
      <c r="F35" s="262"/>
      <c r="G35" s="263">
        <v>6</v>
      </c>
      <c r="H35" s="264">
        <f>G35*30</f>
        <v>180</v>
      </c>
      <c r="I35" s="265">
        <f>J35+K35+L35</f>
        <v>0</v>
      </c>
      <c r="J35" s="266"/>
      <c r="K35" s="266"/>
      <c r="L35" s="266"/>
      <c r="M35" s="267">
        <f>H35-I35</f>
        <v>180</v>
      </c>
      <c r="N35" s="268"/>
      <c r="O35" s="269"/>
      <c r="P35" s="137"/>
      <c r="Q35" s="270"/>
      <c r="R35" s="269"/>
      <c r="S35" s="270"/>
      <c r="T35" s="269"/>
      <c r="U35" s="137"/>
      <c r="V35" s="270"/>
      <c r="W35" s="137"/>
    </row>
    <row r="36" spans="1:28" s="100" customFormat="1" ht="16.5" thickBot="1" x14ac:dyDescent="0.3">
      <c r="A36" s="1966" t="s">
        <v>208</v>
      </c>
      <c r="B36" s="1967"/>
      <c r="C36" s="1967"/>
      <c r="D36" s="1967"/>
      <c r="E36" s="1967"/>
      <c r="F36" s="1968"/>
      <c r="G36" s="271">
        <f t="shared" ref="G36:W36" si="9">SUM(G34:G35)</f>
        <v>10.5</v>
      </c>
      <c r="H36" s="272">
        <f t="shared" si="9"/>
        <v>315</v>
      </c>
      <c r="I36" s="273">
        <f t="shared" si="9"/>
        <v>0</v>
      </c>
      <c r="J36" s="273">
        <f t="shared" si="9"/>
        <v>0</v>
      </c>
      <c r="K36" s="273">
        <f t="shared" si="9"/>
        <v>0</v>
      </c>
      <c r="L36" s="273">
        <f t="shared" si="9"/>
        <v>0</v>
      </c>
      <c r="M36" s="273">
        <f t="shared" si="9"/>
        <v>315</v>
      </c>
      <c r="N36" s="272">
        <f t="shared" si="9"/>
        <v>0</v>
      </c>
      <c r="O36" s="272">
        <f t="shared" si="9"/>
        <v>0</v>
      </c>
      <c r="P36" s="272">
        <f t="shared" si="9"/>
        <v>0</v>
      </c>
      <c r="Q36" s="272">
        <f t="shared" si="9"/>
        <v>0</v>
      </c>
      <c r="R36" s="272">
        <f t="shared" si="9"/>
        <v>0</v>
      </c>
      <c r="S36" s="272">
        <f t="shared" si="9"/>
        <v>0</v>
      </c>
      <c r="T36" s="272">
        <f t="shared" si="9"/>
        <v>0</v>
      </c>
      <c r="U36" s="272">
        <f t="shared" si="9"/>
        <v>0</v>
      </c>
      <c r="V36" s="272">
        <f t="shared" si="9"/>
        <v>0</v>
      </c>
      <c r="W36" s="272">
        <f t="shared" si="9"/>
        <v>0</v>
      </c>
    </row>
    <row r="37" spans="1:28" ht="16.5" thickBot="1" x14ac:dyDescent="0.3">
      <c r="A37" s="1966" t="s">
        <v>209</v>
      </c>
      <c r="B37" s="1967"/>
      <c r="C37" s="1967"/>
      <c r="D37" s="1967"/>
      <c r="E37" s="1967"/>
      <c r="F37" s="1967"/>
      <c r="G37" s="1967"/>
      <c r="H37" s="1967"/>
      <c r="I37" s="1967"/>
      <c r="J37" s="1967"/>
      <c r="K37" s="1967"/>
      <c r="L37" s="1967"/>
      <c r="M37" s="1967"/>
      <c r="N37" s="1967"/>
      <c r="O37" s="1967"/>
      <c r="P37" s="1967"/>
      <c r="Q37" s="1967"/>
      <c r="R37" s="1967"/>
      <c r="S37" s="1967"/>
      <c r="T37" s="1967"/>
      <c r="U37" s="1967"/>
      <c r="V37" s="1967"/>
      <c r="W37" s="1968"/>
    </row>
    <row r="38" spans="1:28" s="100" customFormat="1" x14ac:dyDescent="0.25">
      <c r="A38" s="274" t="s">
        <v>210</v>
      </c>
      <c r="B38" s="275" t="s">
        <v>43</v>
      </c>
      <c r="C38" s="276"/>
      <c r="D38" s="277"/>
      <c r="E38" s="277"/>
      <c r="F38" s="278"/>
      <c r="G38" s="279">
        <v>3</v>
      </c>
      <c r="H38" s="280">
        <f>G38*30</f>
        <v>90</v>
      </c>
      <c r="I38" s="281">
        <f>J38+K38+L38</f>
        <v>0</v>
      </c>
      <c r="J38" s="282"/>
      <c r="K38" s="282"/>
      <c r="L38" s="282"/>
      <c r="M38" s="194">
        <f>H38-I38</f>
        <v>90</v>
      </c>
      <c r="N38" s="283"/>
      <c r="O38" s="284"/>
      <c r="P38" s="285"/>
      <c r="Q38" s="286"/>
      <c r="R38" s="284"/>
      <c r="S38" s="286"/>
      <c r="T38" s="284"/>
      <c r="U38" s="285"/>
      <c r="V38" s="286"/>
      <c r="W38" s="287"/>
    </row>
    <row r="39" spans="1:28" s="100" customFormat="1" ht="32.25" thickBot="1" x14ac:dyDescent="0.3">
      <c r="A39" s="288" t="s">
        <v>211</v>
      </c>
      <c r="B39" s="289" t="s">
        <v>212</v>
      </c>
      <c r="C39" s="290">
        <v>4</v>
      </c>
      <c r="D39" s="291"/>
      <c r="E39" s="291"/>
      <c r="F39" s="292"/>
      <c r="G39" s="293">
        <v>3</v>
      </c>
      <c r="H39" s="294">
        <f>G39*30</f>
        <v>90</v>
      </c>
      <c r="I39" s="295">
        <f>J39+K39+L39</f>
        <v>0</v>
      </c>
      <c r="J39" s="296"/>
      <c r="K39" s="296"/>
      <c r="L39" s="296"/>
      <c r="M39" s="297">
        <f>H39-I39</f>
        <v>90</v>
      </c>
      <c r="N39" s="298"/>
      <c r="O39" s="299"/>
      <c r="P39" s="300"/>
      <c r="Q39" s="301"/>
      <c r="R39" s="299"/>
      <c r="S39" s="301"/>
      <c r="T39" s="299"/>
      <c r="U39" s="300"/>
      <c r="V39" s="301"/>
      <c r="W39" s="302"/>
    </row>
    <row r="40" spans="1:28" s="100" customFormat="1" ht="16.5" thickBot="1" x14ac:dyDescent="0.3">
      <c r="A40" s="1969" t="s">
        <v>213</v>
      </c>
      <c r="B40" s="1970"/>
      <c r="C40" s="1970"/>
      <c r="D40" s="1970"/>
      <c r="E40" s="1970"/>
      <c r="F40" s="1971"/>
      <c r="G40" s="303">
        <f>SUM(G38:G39)</f>
        <v>6</v>
      </c>
      <c r="H40" s="304">
        <f>SUM(H38:H39)</f>
        <v>180</v>
      </c>
      <c r="I40" s="304">
        <f t="shared" ref="I40:W40" si="10">I38</f>
        <v>0</v>
      </c>
      <c r="J40" s="304">
        <f t="shared" si="10"/>
        <v>0</v>
      </c>
      <c r="K40" s="304">
        <f t="shared" si="10"/>
        <v>0</v>
      </c>
      <c r="L40" s="304">
        <f t="shared" si="10"/>
        <v>0</v>
      </c>
      <c r="M40" s="304">
        <f>SUM(M38:M39)</f>
        <v>180</v>
      </c>
      <c r="N40" s="304">
        <f t="shared" si="10"/>
        <v>0</v>
      </c>
      <c r="O40" s="304">
        <f t="shared" si="10"/>
        <v>0</v>
      </c>
      <c r="P40" s="304">
        <f t="shared" si="10"/>
        <v>0</v>
      </c>
      <c r="Q40" s="304">
        <f t="shared" si="10"/>
        <v>0</v>
      </c>
      <c r="R40" s="304">
        <f t="shared" si="10"/>
        <v>0</v>
      </c>
      <c r="S40" s="304">
        <f t="shared" si="10"/>
        <v>0</v>
      </c>
      <c r="T40" s="304">
        <f t="shared" si="10"/>
        <v>0</v>
      </c>
      <c r="U40" s="304">
        <f t="shared" si="10"/>
        <v>0</v>
      </c>
      <c r="V40" s="304">
        <f t="shared" si="10"/>
        <v>0</v>
      </c>
      <c r="W40" s="305">
        <f t="shared" si="10"/>
        <v>0</v>
      </c>
    </row>
    <row r="41" spans="1:28" ht="16.5" thickBot="1" x14ac:dyDescent="0.3">
      <c r="A41" s="1972" t="s">
        <v>214</v>
      </c>
      <c r="B41" s="1973"/>
      <c r="C41" s="1973"/>
      <c r="D41" s="1973"/>
      <c r="E41" s="1973"/>
      <c r="F41" s="1973"/>
      <c r="G41" s="306">
        <f>G40+G36+G32+G19</f>
        <v>75</v>
      </c>
      <c r="H41" s="307">
        <f>H40+H36+H32+H19</f>
        <v>2250</v>
      </c>
      <c r="I41" s="307">
        <f t="shared" ref="I41:W41" si="11">I32+I19+I36+I40</f>
        <v>738</v>
      </c>
      <c r="J41" s="307">
        <f t="shared" si="11"/>
        <v>299</v>
      </c>
      <c r="K41" s="307">
        <f t="shared" si="11"/>
        <v>8</v>
      </c>
      <c r="L41" s="307">
        <f t="shared" si="11"/>
        <v>439</v>
      </c>
      <c r="M41" s="307">
        <f t="shared" si="11"/>
        <v>1512</v>
      </c>
      <c r="N41" s="307">
        <f t="shared" si="11"/>
        <v>19</v>
      </c>
      <c r="O41" s="307">
        <f t="shared" si="11"/>
        <v>14</v>
      </c>
      <c r="P41" s="307">
        <f t="shared" si="11"/>
        <v>14</v>
      </c>
      <c r="Q41" s="307">
        <f t="shared" si="11"/>
        <v>6</v>
      </c>
      <c r="R41" s="307">
        <f t="shared" si="11"/>
        <v>8</v>
      </c>
      <c r="S41" s="307">
        <f t="shared" si="11"/>
        <v>0</v>
      </c>
      <c r="T41" s="307">
        <f t="shared" si="11"/>
        <v>0</v>
      </c>
      <c r="U41" s="307">
        <f t="shared" si="11"/>
        <v>0</v>
      </c>
      <c r="V41" s="307">
        <f t="shared" si="11"/>
        <v>0</v>
      </c>
      <c r="W41" s="307">
        <f t="shared" si="11"/>
        <v>0</v>
      </c>
      <c r="X41" s="100">
        <f>30*G41</f>
        <v>2250</v>
      </c>
    </row>
    <row r="42" spans="1:28" x14ac:dyDescent="0.25">
      <c r="A42" s="1986" t="s">
        <v>215</v>
      </c>
      <c r="B42" s="1987"/>
      <c r="C42" s="1987"/>
      <c r="D42" s="1987"/>
      <c r="E42" s="1987"/>
      <c r="F42" s="1987"/>
      <c r="G42" s="1987"/>
      <c r="H42" s="1987"/>
      <c r="I42" s="1987"/>
      <c r="J42" s="1987"/>
      <c r="K42" s="1987"/>
      <c r="L42" s="1987"/>
      <c r="M42" s="1987"/>
      <c r="N42" s="1987"/>
      <c r="O42" s="1987"/>
      <c r="P42" s="1987"/>
      <c r="Q42" s="1987"/>
      <c r="R42" s="1987"/>
      <c r="S42" s="1987"/>
      <c r="T42" s="1987"/>
      <c r="U42" s="1987"/>
      <c r="V42" s="1987"/>
      <c r="W42" s="1988"/>
    </row>
    <row r="43" spans="1:28" ht="16.5" thickBot="1" x14ac:dyDescent="0.3">
      <c r="A43" s="2073" t="s">
        <v>216</v>
      </c>
      <c r="B43" s="2071"/>
      <c r="C43" s="2071"/>
      <c r="D43" s="2071"/>
      <c r="E43" s="2071"/>
      <c r="F43" s="2071"/>
      <c r="G43" s="2071"/>
      <c r="H43" s="2071"/>
      <c r="I43" s="2071"/>
      <c r="J43" s="2071"/>
      <c r="K43" s="2071"/>
      <c r="L43" s="2071"/>
      <c r="M43" s="2071"/>
      <c r="N43" s="2071"/>
      <c r="O43" s="2071"/>
      <c r="P43" s="2071"/>
      <c r="Q43" s="2071"/>
      <c r="R43" s="2071"/>
      <c r="S43" s="2071"/>
      <c r="T43" s="2071"/>
      <c r="U43" s="2071"/>
      <c r="V43" s="2071"/>
      <c r="W43" s="2072"/>
    </row>
    <row r="44" spans="1:28" x14ac:dyDescent="0.25">
      <c r="A44" s="2066" t="s">
        <v>217</v>
      </c>
      <c r="B44" s="308" t="s">
        <v>218</v>
      </c>
      <c r="C44" s="309"/>
      <c r="D44" s="310">
        <v>1</v>
      </c>
      <c r="E44" s="310"/>
      <c r="F44" s="311"/>
      <c r="G44" s="312">
        <v>3</v>
      </c>
      <c r="H44" s="313">
        <f>G44*30</f>
        <v>90</v>
      </c>
      <c r="I44" s="314">
        <f>J44+K44+L44</f>
        <v>30</v>
      </c>
      <c r="J44" s="315">
        <v>15</v>
      </c>
      <c r="K44" s="315"/>
      <c r="L44" s="315">
        <v>15</v>
      </c>
      <c r="M44" s="316">
        <f>H44-I44</f>
        <v>60</v>
      </c>
      <c r="N44" s="309">
        <v>2</v>
      </c>
      <c r="O44" s="317"/>
      <c r="P44" s="311"/>
      <c r="Q44" s="309"/>
      <c r="R44" s="317"/>
      <c r="S44" s="309"/>
      <c r="T44" s="317"/>
      <c r="U44" s="311"/>
      <c r="V44" s="309"/>
      <c r="W44" s="311"/>
    </row>
    <row r="45" spans="1:28" ht="16.5" thickBot="1" x14ac:dyDescent="0.3">
      <c r="A45" s="2067"/>
      <c r="B45" s="318" t="s">
        <v>219</v>
      </c>
      <c r="C45" s="319"/>
      <c r="D45" s="320"/>
      <c r="E45" s="320"/>
      <c r="F45" s="321"/>
      <c r="G45" s="322"/>
      <c r="H45" s="323"/>
      <c r="I45" s="324"/>
      <c r="J45" s="325"/>
      <c r="K45" s="325"/>
      <c r="L45" s="325"/>
      <c r="M45" s="326"/>
      <c r="N45" s="319"/>
      <c r="O45" s="327"/>
      <c r="P45" s="321"/>
      <c r="Q45" s="319"/>
      <c r="R45" s="327"/>
      <c r="S45" s="319"/>
      <c r="T45" s="327"/>
      <c r="U45" s="321"/>
      <c r="V45" s="319"/>
      <c r="W45" s="321"/>
    </row>
    <row r="46" spans="1:28" ht="16.5" thickBot="1" x14ac:dyDescent="0.3">
      <c r="A46" s="1938" t="s">
        <v>220</v>
      </c>
      <c r="B46" s="1939"/>
      <c r="C46" s="1939"/>
      <c r="D46" s="1939"/>
      <c r="E46" s="1939"/>
      <c r="F46" s="1940"/>
      <c r="G46" s="328">
        <f t="shared" ref="G46:AB46" si="12">SUM(G44:G45)</f>
        <v>3</v>
      </c>
      <c r="H46" s="329">
        <f t="shared" si="12"/>
        <v>90</v>
      </c>
      <c r="I46" s="329">
        <f t="shared" si="12"/>
        <v>30</v>
      </c>
      <c r="J46" s="329">
        <f t="shared" si="12"/>
        <v>15</v>
      </c>
      <c r="K46" s="329">
        <f t="shared" si="12"/>
        <v>0</v>
      </c>
      <c r="L46" s="329">
        <f t="shared" si="12"/>
        <v>15</v>
      </c>
      <c r="M46" s="329">
        <f t="shared" si="12"/>
        <v>60</v>
      </c>
      <c r="N46" s="329">
        <f t="shared" si="12"/>
        <v>2</v>
      </c>
      <c r="O46" s="329">
        <f t="shared" si="12"/>
        <v>0</v>
      </c>
      <c r="P46" s="329">
        <f t="shared" si="12"/>
        <v>0</v>
      </c>
      <c r="Q46" s="329">
        <f t="shared" si="12"/>
        <v>0</v>
      </c>
      <c r="R46" s="329">
        <f t="shared" si="12"/>
        <v>0</v>
      </c>
      <c r="S46" s="329">
        <f t="shared" si="12"/>
        <v>0</v>
      </c>
      <c r="T46" s="329">
        <f t="shared" si="12"/>
        <v>0</v>
      </c>
      <c r="U46" s="329">
        <f t="shared" si="12"/>
        <v>0</v>
      </c>
      <c r="V46" s="329">
        <f t="shared" si="12"/>
        <v>0</v>
      </c>
      <c r="W46" s="329">
        <f t="shared" si="12"/>
        <v>0</v>
      </c>
      <c r="X46" s="330">
        <f t="shared" si="12"/>
        <v>0</v>
      </c>
      <c r="Y46" s="329">
        <f t="shared" si="12"/>
        <v>0</v>
      </c>
      <c r="Z46" s="329">
        <f t="shared" si="12"/>
        <v>0</v>
      </c>
      <c r="AA46" s="329">
        <f t="shared" si="12"/>
        <v>0</v>
      </c>
      <c r="AB46" s="329">
        <f t="shared" si="12"/>
        <v>0</v>
      </c>
    </row>
    <row r="47" spans="1:28" ht="16.5" thickBot="1" x14ac:dyDescent="0.3">
      <c r="A47" s="1989" t="s">
        <v>221</v>
      </c>
      <c r="B47" s="2071"/>
      <c r="C47" s="2071"/>
      <c r="D47" s="2071"/>
      <c r="E47" s="2071"/>
      <c r="F47" s="2071"/>
      <c r="G47" s="2071"/>
      <c r="H47" s="2071"/>
      <c r="I47" s="1990"/>
      <c r="J47" s="1990"/>
      <c r="K47" s="1990"/>
      <c r="L47" s="1990"/>
      <c r="M47" s="1990"/>
      <c r="N47" s="2071"/>
      <c r="O47" s="2071"/>
      <c r="P47" s="2071"/>
      <c r="Q47" s="2071"/>
      <c r="R47" s="2071"/>
      <c r="S47" s="2071"/>
      <c r="T47" s="2071"/>
      <c r="U47" s="2071"/>
      <c r="V47" s="2071"/>
      <c r="W47" s="2072"/>
    </row>
    <row r="48" spans="1:28" x14ac:dyDescent="0.25">
      <c r="A48" s="1984" t="s">
        <v>222</v>
      </c>
      <c r="B48" s="331" t="s">
        <v>223</v>
      </c>
      <c r="C48" s="332">
        <v>1</v>
      </c>
      <c r="D48" s="332"/>
      <c r="E48" s="332"/>
      <c r="F48" s="332"/>
      <c r="G48" s="333">
        <v>4</v>
      </c>
      <c r="H48" s="334">
        <f>G48*30</f>
        <v>120</v>
      </c>
      <c r="I48" s="335">
        <f>J48+L48+K48</f>
        <v>45</v>
      </c>
      <c r="J48" s="336">
        <v>30</v>
      </c>
      <c r="K48" s="336"/>
      <c r="L48" s="336">
        <v>15</v>
      </c>
      <c r="M48" s="337">
        <f>H48-I48</f>
        <v>75</v>
      </c>
      <c r="N48" s="338">
        <v>3</v>
      </c>
      <c r="O48" s="339"/>
      <c r="P48" s="340"/>
      <c r="Q48" s="335"/>
      <c r="R48" s="341"/>
      <c r="S48" s="338"/>
      <c r="T48" s="339"/>
      <c r="U48" s="340"/>
      <c r="V48" s="342"/>
      <c r="W48" s="340"/>
    </row>
    <row r="49" spans="1:23" ht="16.5" customHeight="1" x14ac:dyDescent="0.25">
      <c r="A49" s="1985"/>
      <c r="B49" s="343" t="s">
        <v>224</v>
      </c>
      <c r="C49" s="344"/>
      <c r="D49" s="227"/>
      <c r="E49" s="345"/>
      <c r="F49" s="346"/>
      <c r="G49" s="347"/>
      <c r="H49" s="348"/>
      <c r="I49" s="349"/>
      <c r="J49" s="350"/>
      <c r="K49" s="350">
        <f>SUM(K50:K55)</f>
        <v>0</v>
      </c>
      <c r="L49" s="350"/>
      <c r="M49" s="351"/>
      <c r="N49" s="352"/>
      <c r="O49" s="353"/>
      <c r="P49" s="354"/>
      <c r="Q49" s="355"/>
      <c r="R49" s="356"/>
      <c r="S49" s="352"/>
      <c r="T49" s="353"/>
      <c r="U49" s="354"/>
      <c r="V49" s="355"/>
      <c r="W49" s="354"/>
    </row>
    <row r="50" spans="1:23" x14ac:dyDescent="0.25">
      <c r="A50" s="1985" t="s">
        <v>225</v>
      </c>
      <c r="B50" s="225" t="s">
        <v>226</v>
      </c>
      <c r="C50" s="344">
        <v>2</v>
      </c>
      <c r="D50" s="227"/>
      <c r="E50" s="345"/>
      <c r="F50" s="346"/>
      <c r="G50" s="347">
        <v>4</v>
      </c>
      <c r="H50" s="357">
        <f t="shared" ref="H50:H60" si="13">G50*30</f>
        <v>120</v>
      </c>
      <c r="I50" s="358">
        <f>J50+L50+K50</f>
        <v>54</v>
      </c>
      <c r="J50" s="359">
        <v>36</v>
      </c>
      <c r="K50" s="360"/>
      <c r="L50" s="360">
        <v>18</v>
      </c>
      <c r="M50" s="361">
        <f t="shared" ref="M50:M60" si="14">H50-I50</f>
        <v>66</v>
      </c>
      <c r="N50" s="233"/>
      <c r="O50" s="231">
        <v>3</v>
      </c>
      <c r="P50" s="232">
        <v>3</v>
      </c>
      <c r="Q50" s="230"/>
      <c r="R50" s="362"/>
      <c r="S50" s="233"/>
      <c r="T50" s="231"/>
      <c r="U50" s="232"/>
      <c r="V50" s="230"/>
      <c r="W50" s="354"/>
    </row>
    <row r="51" spans="1:23" x14ac:dyDescent="0.25">
      <c r="A51" s="1985"/>
      <c r="B51" s="343" t="s">
        <v>227</v>
      </c>
      <c r="C51" s="344"/>
      <c r="D51" s="227"/>
      <c r="E51" s="345"/>
      <c r="F51" s="346"/>
      <c r="G51" s="347"/>
      <c r="H51" s="357"/>
      <c r="I51" s="358"/>
      <c r="J51" s="359"/>
      <c r="K51" s="360"/>
      <c r="L51" s="360"/>
      <c r="M51" s="361"/>
      <c r="N51" s="233"/>
      <c r="O51" s="231"/>
      <c r="P51" s="232"/>
      <c r="Q51" s="230"/>
      <c r="R51" s="362"/>
      <c r="S51" s="233"/>
      <c r="T51" s="231"/>
      <c r="U51" s="232"/>
      <c r="V51" s="230"/>
      <c r="W51" s="354"/>
    </row>
    <row r="52" spans="1:23" x14ac:dyDescent="0.25">
      <c r="A52" s="1985" t="s">
        <v>228</v>
      </c>
      <c r="B52" s="225" t="s">
        <v>229</v>
      </c>
      <c r="C52" s="344"/>
      <c r="D52" s="227" t="s">
        <v>230</v>
      </c>
      <c r="E52" s="345"/>
      <c r="F52" s="346"/>
      <c r="G52" s="347">
        <v>4</v>
      </c>
      <c r="H52" s="357">
        <f>G52*30</f>
        <v>120</v>
      </c>
      <c r="I52" s="358">
        <f>J52+L52+K52</f>
        <v>54</v>
      </c>
      <c r="J52" s="359">
        <v>36</v>
      </c>
      <c r="K52" s="360"/>
      <c r="L52" s="360">
        <v>18</v>
      </c>
      <c r="M52" s="361">
        <f>H52-I52</f>
        <v>66</v>
      </c>
      <c r="N52" s="233"/>
      <c r="O52" s="231">
        <v>3</v>
      </c>
      <c r="P52" s="232">
        <v>3</v>
      </c>
      <c r="Q52" s="230"/>
      <c r="R52" s="362"/>
      <c r="S52" s="233"/>
      <c r="T52" s="231"/>
      <c r="U52" s="232"/>
      <c r="V52" s="230"/>
      <c r="W52" s="354"/>
    </row>
    <row r="53" spans="1:23" ht="31.5" x14ac:dyDescent="0.25">
      <c r="A53" s="1985"/>
      <c r="B53" s="225" t="s">
        <v>231</v>
      </c>
      <c r="C53" s="344"/>
      <c r="D53" s="227"/>
      <c r="E53" s="345"/>
      <c r="F53" s="346"/>
      <c r="G53" s="347"/>
      <c r="H53" s="357"/>
      <c r="I53" s="358"/>
      <c r="J53" s="359"/>
      <c r="K53" s="360"/>
      <c r="L53" s="360"/>
      <c r="M53" s="361"/>
      <c r="N53" s="233"/>
      <c r="O53" s="231"/>
      <c r="P53" s="232"/>
      <c r="Q53" s="230"/>
      <c r="R53" s="362"/>
      <c r="S53" s="233"/>
      <c r="T53" s="231"/>
      <c r="U53" s="232"/>
      <c r="V53" s="230"/>
      <c r="W53" s="354"/>
    </row>
    <row r="54" spans="1:23" x14ac:dyDescent="0.25">
      <c r="A54" s="1985" t="s">
        <v>232</v>
      </c>
      <c r="B54" s="363" t="s">
        <v>233</v>
      </c>
      <c r="C54" s="344"/>
      <c r="D54" s="227" t="s">
        <v>234</v>
      </c>
      <c r="E54" s="345"/>
      <c r="F54" s="346"/>
      <c r="G54" s="347">
        <v>4</v>
      </c>
      <c r="H54" s="357">
        <f t="shared" si="13"/>
        <v>120</v>
      </c>
      <c r="I54" s="358">
        <f>J54+L54+K54</f>
        <v>45</v>
      </c>
      <c r="J54" s="359">
        <v>30</v>
      </c>
      <c r="K54" s="360"/>
      <c r="L54" s="360">
        <v>15</v>
      </c>
      <c r="M54" s="361">
        <f t="shared" si="14"/>
        <v>75</v>
      </c>
      <c r="N54" s="233"/>
      <c r="O54" s="231"/>
      <c r="P54" s="364"/>
      <c r="Q54" s="230">
        <v>3</v>
      </c>
      <c r="R54" s="362"/>
      <c r="S54" s="233"/>
      <c r="T54" s="231"/>
      <c r="U54" s="232"/>
      <c r="V54" s="230"/>
      <c r="W54" s="354"/>
    </row>
    <row r="55" spans="1:23" x14ac:dyDescent="0.25">
      <c r="A55" s="1985"/>
      <c r="B55" s="363" t="s">
        <v>235</v>
      </c>
      <c r="C55" s="344"/>
      <c r="D55" s="227"/>
      <c r="E55" s="345"/>
      <c r="F55" s="346"/>
      <c r="G55" s="347"/>
      <c r="H55" s="357"/>
      <c r="I55" s="358"/>
      <c r="J55" s="359"/>
      <c r="K55" s="360"/>
      <c r="L55" s="360"/>
      <c r="M55" s="365"/>
      <c r="N55" s="233"/>
      <c r="O55" s="231"/>
      <c r="P55" s="364"/>
      <c r="Q55" s="230"/>
      <c r="R55" s="362"/>
      <c r="S55" s="233"/>
      <c r="T55" s="231"/>
      <c r="U55" s="232"/>
      <c r="V55" s="230"/>
      <c r="W55" s="354"/>
    </row>
    <row r="56" spans="1:23" ht="31.5" x14ac:dyDescent="0.25">
      <c r="A56" s="1985" t="s">
        <v>236</v>
      </c>
      <c r="B56" s="225" t="s">
        <v>237</v>
      </c>
      <c r="C56" s="344">
        <v>3</v>
      </c>
      <c r="D56" s="227"/>
      <c r="E56" s="345"/>
      <c r="F56" s="345"/>
      <c r="G56" s="347">
        <v>4</v>
      </c>
      <c r="H56" s="366">
        <f t="shared" si="13"/>
        <v>120</v>
      </c>
      <c r="I56" s="358">
        <f>J56+L56+K56</f>
        <v>45</v>
      </c>
      <c r="J56" s="359">
        <v>30</v>
      </c>
      <c r="K56" s="360"/>
      <c r="L56" s="360">
        <v>15</v>
      </c>
      <c r="M56" s="361">
        <f t="shared" si="14"/>
        <v>75</v>
      </c>
      <c r="N56" s="233"/>
      <c r="O56" s="231"/>
      <c r="P56" s="364"/>
      <c r="Q56" s="230">
        <v>3</v>
      </c>
      <c r="R56" s="362"/>
      <c r="S56" s="233"/>
      <c r="T56" s="231"/>
      <c r="U56" s="232"/>
      <c r="V56" s="230"/>
      <c r="W56" s="354"/>
    </row>
    <row r="57" spans="1:23" ht="31.5" x14ac:dyDescent="0.25">
      <c r="A57" s="1985"/>
      <c r="B57" s="225" t="s">
        <v>238</v>
      </c>
      <c r="C57" s="344"/>
      <c r="D57" s="227"/>
      <c r="E57" s="345"/>
      <c r="F57" s="345"/>
      <c r="G57" s="347"/>
      <c r="H57" s="348"/>
      <c r="I57" s="349"/>
      <c r="J57" s="350"/>
      <c r="K57" s="350"/>
      <c r="L57" s="350"/>
      <c r="M57" s="367"/>
      <c r="N57" s="233"/>
      <c r="O57" s="231"/>
      <c r="P57" s="364"/>
      <c r="Q57" s="230"/>
      <c r="R57" s="362"/>
      <c r="S57" s="233"/>
      <c r="T57" s="231"/>
      <c r="U57" s="232"/>
      <c r="V57" s="230"/>
      <c r="W57" s="354"/>
    </row>
    <row r="58" spans="1:23" x14ac:dyDescent="0.25">
      <c r="A58" s="1985" t="s">
        <v>239</v>
      </c>
      <c r="B58" s="368" t="s">
        <v>240</v>
      </c>
      <c r="C58" s="344"/>
      <c r="D58" s="227" t="s">
        <v>186</v>
      </c>
      <c r="E58" s="345"/>
      <c r="F58" s="346"/>
      <c r="G58" s="347">
        <v>4</v>
      </c>
      <c r="H58" s="366">
        <f t="shared" si="13"/>
        <v>120</v>
      </c>
      <c r="I58" s="358">
        <f>J58+L58</f>
        <v>45</v>
      </c>
      <c r="J58" s="359">
        <v>15</v>
      </c>
      <c r="K58" s="360"/>
      <c r="L58" s="360">
        <v>30</v>
      </c>
      <c r="M58" s="361">
        <f t="shared" si="14"/>
        <v>75</v>
      </c>
      <c r="N58" s="233"/>
      <c r="O58" s="231"/>
      <c r="P58" s="364"/>
      <c r="Q58" s="230">
        <v>3</v>
      </c>
      <c r="R58" s="362"/>
      <c r="S58" s="233"/>
      <c r="T58" s="231"/>
      <c r="U58" s="232"/>
      <c r="V58" s="230"/>
      <c r="W58" s="232"/>
    </row>
    <row r="59" spans="1:23" x14ac:dyDescent="0.25">
      <c r="A59" s="1985"/>
      <c r="B59" s="368" t="s">
        <v>241</v>
      </c>
      <c r="C59" s="344"/>
      <c r="D59" s="227"/>
      <c r="E59" s="345"/>
      <c r="F59" s="346"/>
      <c r="G59" s="347"/>
      <c r="H59" s="369"/>
      <c r="I59" s="358"/>
      <c r="J59" s="359"/>
      <c r="K59" s="360"/>
      <c r="L59" s="360"/>
      <c r="M59" s="361"/>
      <c r="N59" s="233"/>
      <c r="O59" s="231"/>
      <c r="P59" s="364"/>
      <c r="Q59" s="230"/>
      <c r="R59" s="362"/>
      <c r="S59" s="233"/>
      <c r="T59" s="231"/>
      <c r="U59" s="232"/>
      <c r="V59" s="230"/>
      <c r="W59" s="232"/>
    </row>
    <row r="60" spans="1:23" ht="31.5" x14ac:dyDescent="0.25">
      <c r="A60" s="1985" t="s">
        <v>242</v>
      </c>
      <c r="B60" s="225" t="s">
        <v>243</v>
      </c>
      <c r="C60" s="344"/>
      <c r="D60" s="360">
        <v>3</v>
      </c>
      <c r="E60" s="346"/>
      <c r="F60" s="345"/>
      <c r="G60" s="347">
        <v>4</v>
      </c>
      <c r="H60" s="357">
        <f t="shared" si="13"/>
        <v>120</v>
      </c>
      <c r="I60" s="358">
        <f>J60+L60+K60</f>
        <v>45</v>
      </c>
      <c r="J60" s="359">
        <v>30</v>
      </c>
      <c r="K60" s="360"/>
      <c r="L60" s="360">
        <v>15</v>
      </c>
      <c r="M60" s="361">
        <f t="shared" si="14"/>
        <v>75</v>
      </c>
      <c r="N60" s="233"/>
      <c r="O60" s="231"/>
      <c r="P60" s="364"/>
      <c r="Q60" s="230">
        <v>3</v>
      </c>
      <c r="R60" s="362"/>
      <c r="S60" s="233"/>
      <c r="T60" s="231"/>
      <c r="U60" s="232"/>
      <c r="V60" s="230"/>
      <c r="W60" s="232"/>
    </row>
    <row r="61" spans="1:23" x14ac:dyDescent="0.25">
      <c r="A61" s="1985"/>
      <c r="B61" s="225" t="s">
        <v>244</v>
      </c>
      <c r="C61" s="344"/>
      <c r="D61" s="360"/>
      <c r="E61" s="346"/>
      <c r="F61" s="345"/>
      <c r="G61" s="347"/>
      <c r="H61" s="370"/>
      <c r="I61" s="371"/>
      <c r="J61" s="372"/>
      <c r="K61" s="372"/>
      <c r="L61" s="372"/>
      <c r="M61" s="367"/>
      <c r="N61" s="233"/>
      <c r="O61" s="231"/>
      <c r="P61" s="364"/>
      <c r="Q61" s="230"/>
      <c r="R61" s="362"/>
      <c r="S61" s="233"/>
      <c r="T61" s="231"/>
      <c r="U61" s="232"/>
      <c r="V61" s="230"/>
      <c r="W61" s="232"/>
    </row>
    <row r="62" spans="1:23" x14ac:dyDescent="0.25">
      <c r="A62" s="1985" t="s">
        <v>245</v>
      </c>
      <c r="B62" s="363" t="s">
        <v>246</v>
      </c>
      <c r="C62" s="344">
        <v>3</v>
      </c>
      <c r="D62" s="360"/>
      <c r="E62" s="346"/>
      <c r="F62" s="345"/>
      <c r="G62" s="347">
        <v>5</v>
      </c>
      <c r="H62" s="357">
        <f>G62*30</f>
        <v>150</v>
      </c>
      <c r="I62" s="358">
        <f>J62+L62+K62</f>
        <v>60</v>
      </c>
      <c r="J62" s="359">
        <v>30</v>
      </c>
      <c r="K62" s="360"/>
      <c r="L62" s="360">
        <v>30</v>
      </c>
      <c r="M62" s="361">
        <f>H62-I62</f>
        <v>90</v>
      </c>
      <c r="N62" s="233"/>
      <c r="O62" s="231"/>
      <c r="P62" s="364"/>
      <c r="Q62" s="230">
        <v>4</v>
      </c>
      <c r="R62" s="362"/>
      <c r="S62" s="233"/>
      <c r="T62" s="231"/>
      <c r="U62" s="232"/>
      <c r="V62" s="230"/>
      <c r="W62" s="232"/>
    </row>
    <row r="63" spans="1:23" ht="31.5" x14ac:dyDescent="0.25">
      <c r="A63" s="1985"/>
      <c r="B63" s="363" t="s">
        <v>247</v>
      </c>
      <c r="C63" s="344"/>
      <c r="D63" s="360"/>
      <c r="E63" s="346"/>
      <c r="F63" s="345"/>
      <c r="G63" s="347"/>
      <c r="H63" s="370"/>
      <c r="I63" s="371"/>
      <c r="J63" s="372"/>
      <c r="K63" s="372"/>
      <c r="L63" s="372"/>
      <c r="M63" s="367"/>
      <c r="N63" s="233"/>
      <c r="O63" s="231"/>
      <c r="P63" s="364"/>
      <c r="Q63" s="230"/>
      <c r="R63" s="362"/>
      <c r="S63" s="233"/>
      <c r="T63" s="231"/>
      <c r="U63" s="232"/>
      <c r="V63" s="230"/>
      <c r="W63" s="232"/>
    </row>
    <row r="64" spans="1:23" ht="31.5" x14ac:dyDescent="0.25">
      <c r="A64" s="1985" t="s">
        <v>248</v>
      </c>
      <c r="B64" s="225" t="s">
        <v>249</v>
      </c>
      <c r="C64" s="344">
        <v>4</v>
      </c>
      <c r="D64" s="360"/>
      <c r="E64" s="346"/>
      <c r="F64" s="345"/>
      <c r="G64" s="347">
        <v>5</v>
      </c>
      <c r="H64" s="357">
        <f>G64*30</f>
        <v>150</v>
      </c>
      <c r="I64" s="358">
        <f>J64+L64+K64</f>
        <v>52</v>
      </c>
      <c r="J64" s="359">
        <v>26</v>
      </c>
      <c r="K64" s="360">
        <v>26</v>
      </c>
      <c r="L64" s="360"/>
      <c r="M64" s="361">
        <f>H64-I64</f>
        <v>98</v>
      </c>
      <c r="N64" s="233"/>
      <c r="O64" s="231"/>
      <c r="P64" s="364"/>
      <c r="Q64" s="230"/>
      <c r="R64" s="362">
        <v>4</v>
      </c>
      <c r="S64" s="233"/>
      <c r="T64" s="231"/>
      <c r="U64" s="232"/>
      <c r="V64" s="230"/>
      <c r="W64" s="232"/>
    </row>
    <row r="65" spans="1:28" ht="31.5" x14ac:dyDescent="0.25">
      <c r="A65" s="1985"/>
      <c r="B65" s="225" t="s">
        <v>250</v>
      </c>
      <c r="C65" s="344"/>
      <c r="D65" s="360"/>
      <c r="E65" s="346"/>
      <c r="F65" s="345"/>
      <c r="G65" s="347"/>
      <c r="H65" s="370"/>
      <c r="I65" s="371"/>
      <c r="J65" s="372"/>
      <c r="K65" s="372"/>
      <c r="L65" s="372"/>
      <c r="M65" s="367"/>
      <c r="N65" s="233"/>
      <c r="O65" s="231"/>
      <c r="P65" s="364"/>
      <c r="Q65" s="230"/>
      <c r="R65" s="362"/>
      <c r="S65" s="233"/>
      <c r="T65" s="231"/>
      <c r="U65" s="232"/>
      <c r="V65" s="230"/>
      <c r="W65" s="232"/>
    </row>
    <row r="66" spans="1:28" x14ac:dyDescent="0.25">
      <c r="A66" s="1985" t="s">
        <v>251</v>
      </c>
      <c r="B66" s="363" t="s">
        <v>252</v>
      </c>
      <c r="C66" s="344">
        <v>4</v>
      </c>
      <c r="D66" s="360"/>
      <c r="E66" s="346"/>
      <c r="F66" s="345"/>
      <c r="G66" s="347">
        <v>4</v>
      </c>
      <c r="H66" s="366">
        <f>G66*30</f>
        <v>120</v>
      </c>
      <c r="I66" s="358">
        <f>J66+L66+K66</f>
        <v>52</v>
      </c>
      <c r="J66" s="359">
        <v>26</v>
      </c>
      <c r="K66" s="360"/>
      <c r="L66" s="360">
        <v>26</v>
      </c>
      <c r="M66" s="361">
        <f>H66-I66</f>
        <v>68</v>
      </c>
      <c r="N66" s="233"/>
      <c r="O66" s="231"/>
      <c r="P66" s="364"/>
      <c r="Q66" s="230"/>
      <c r="R66" s="362">
        <v>4</v>
      </c>
      <c r="S66" s="233"/>
      <c r="T66" s="231"/>
      <c r="U66" s="232"/>
      <c r="V66" s="230"/>
      <c r="W66" s="232"/>
    </row>
    <row r="67" spans="1:28" ht="16.5" thickBot="1" x14ac:dyDescent="0.3">
      <c r="A67" s="2074"/>
      <c r="B67" s="373" t="s">
        <v>253</v>
      </c>
      <c r="C67" s="344"/>
      <c r="D67" s="360"/>
      <c r="E67" s="346"/>
      <c r="F67" s="345"/>
      <c r="G67" s="347"/>
      <c r="H67" s="366"/>
      <c r="I67" s="358"/>
      <c r="J67" s="359"/>
      <c r="K67" s="360"/>
      <c r="L67" s="360"/>
      <c r="M67" s="361"/>
      <c r="N67" s="233"/>
      <c r="O67" s="231"/>
      <c r="P67" s="364"/>
      <c r="Q67" s="374"/>
      <c r="R67" s="375"/>
      <c r="S67" s="233"/>
      <c r="T67" s="231"/>
      <c r="U67" s="232"/>
      <c r="V67" s="230"/>
      <c r="W67" s="232"/>
    </row>
    <row r="68" spans="1:28" ht="16.5" thickBot="1" x14ac:dyDescent="0.3">
      <c r="A68" s="1938" t="s">
        <v>254</v>
      </c>
      <c r="B68" s="2061"/>
      <c r="C68" s="2061"/>
      <c r="D68" s="2061"/>
      <c r="E68" s="2061"/>
      <c r="F68" s="2062"/>
      <c r="G68" s="243">
        <f t="shared" ref="G68:AB68" si="15">SUM(G48:G67)</f>
        <v>42</v>
      </c>
      <c r="H68" s="244">
        <f t="shared" si="15"/>
        <v>1260</v>
      </c>
      <c r="I68" s="244">
        <f t="shared" si="15"/>
        <v>497</v>
      </c>
      <c r="J68" s="244">
        <f t="shared" si="15"/>
        <v>289</v>
      </c>
      <c r="K68" s="244">
        <f t="shared" si="15"/>
        <v>26</v>
      </c>
      <c r="L68" s="244">
        <f t="shared" si="15"/>
        <v>182</v>
      </c>
      <c r="M68" s="244">
        <f t="shared" si="15"/>
        <v>763</v>
      </c>
      <c r="N68" s="244">
        <f t="shared" si="15"/>
        <v>3</v>
      </c>
      <c r="O68" s="244">
        <f t="shared" si="15"/>
        <v>6</v>
      </c>
      <c r="P68" s="244">
        <f t="shared" si="15"/>
        <v>6</v>
      </c>
      <c r="Q68" s="244">
        <f t="shared" si="15"/>
        <v>16</v>
      </c>
      <c r="R68" s="244">
        <f t="shared" si="15"/>
        <v>8</v>
      </c>
      <c r="S68" s="244">
        <f t="shared" si="15"/>
        <v>0</v>
      </c>
      <c r="T68" s="244">
        <f t="shared" si="15"/>
        <v>0</v>
      </c>
      <c r="U68" s="244">
        <f t="shared" si="15"/>
        <v>0</v>
      </c>
      <c r="V68" s="244">
        <f t="shared" si="15"/>
        <v>0</v>
      </c>
      <c r="W68" s="244">
        <f t="shared" si="15"/>
        <v>0</v>
      </c>
      <c r="X68" s="245">
        <f t="shared" si="15"/>
        <v>0</v>
      </c>
      <c r="Y68" s="244">
        <f t="shared" si="15"/>
        <v>0</v>
      </c>
      <c r="Z68" s="244">
        <f t="shared" si="15"/>
        <v>0</v>
      </c>
      <c r="AA68" s="244">
        <f t="shared" si="15"/>
        <v>0</v>
      </c>
      <c r="AB68" s="244">
        <f t="shared" si="15"/>
        <v>0</v>
      </c>
    </row>
    <row r="69" spans="1:28" ht="16.5" thickBot="1" x14ac:dyDescent="0.3">
      <c r="A69" s="1959" t="s">
        <v>255</v>
      </c>
      <c r="B69" s="1960"/>
      <c r="C69" s="1960"/>
      <c r="D69" s="1960"/>
      <c r="E69" s="1960"/>
      <c r="F69" s="1961"/>
      <c r="G69" s="376">
        <f t="shared" ref="G69:AB69" si="16">G68+G46</f>
        <v>45</v>
      </c>
      <c r="H69" s="377">
        <f t="shared" si="16"/>
        <v>1350</v>
      </c>
      <c r="I69" s="377">
        <f t="shared" si="16"/>
        <v>527</v>
      </c>
      <c r="J69" s="377">
        <f t="shared" si="16"/>
        <v>304</v>
      </c>
      <c r="K69" s="377">
        <f t="shared" si="16"/>
        <v>26</v>
      </c>
      <c r="L69" s="377">
        <f t="shared" si="16"/>
        <v>197</v>
      </c>
      <c r="M69" s="377">
        <f t="shared" si="16"/>
        <v>823</v>
      </c>
      <c r="N69" s="244">
        <f t="shared" si="16"/>
        <v>5</v>
      </c>
      <c r="O69" s="244">
        <f t="shared" si="16"/>
        <v>6</v>
      </c>
      <c r="P69" s="244">
        <f t="shared" si="16"/>
        <v>6</v>
      </c>
      <c r="Q69" s="244">
        <f t="shared" si="16"/>
        <v>16</v>
      </c>
      <c r="R69" s="244">
        <f t="shared" si="16"/>
        <v>8</v>
      </c>
      <c r="S69" s="244">
        <f t="shared" si="16"/>
        <v>0</v>
      </c>
      <c r="T69" s="244">
        <f t="shared" si="16"/>
        <v>0</v>
      </c>
      <c r="U69" s="244">
        <f t="shared" si="16"/>
        <v>0</v>
      </c>
      <c r="V69" s="244">
        <f t="shared" si="16"/>
        <v>0</v>
      </c>
      <c r="W69" s="244">
        <f t="shared" si="16"/>
        <v>0</v>
      </c>
      <c r="X69" s="245">
        <f t="shared" si="16"/>
        <v>0</v>
      </c>
      <c r="Y69" s="244">
        <f t="shared" si="16"/>
        <v>0</v>
      </c>
      <c r="Z69" s="244">
        <f t="shared" si="16"/>
        <v>0</v>
      </c>
      <c r="AA69" s="244">
        <f t="shared" si="16"/>
        <v>0</v>
      </c>
      <c r="AB69" s="244">
        <f t="shared" si="16"/>
        <v>0</v>
      </c>
    </row>
    <row r="70" spans="1:28" s="100" customFormat="1" ht="16.5" thickBot="1" x14ac:dyDescent="0.3">
      <c r="A70" s="1958" t="s">
        <v>256</v>
      </c>
      <c r="B70" s="1958"/>
      <c r="C70" s="1958"/>
      <c r="D70" s="1958"/>
      <c r="E70" s="1958"/>
      <c r="F70" s="1958"/>
      <c r="G70" s="376">
        <f t="shared" ref="G70:M70" si="17">G69+G41</f>
        <v>120</v>
      </c>
      <c r="H70" s="377">
        <f t="shared" si="17"/>
        <v>3600</v>
      </c>
      <c r="I70" s="377">
        <f>I69+I41</f>
        <v>1265</v>
      </c>
      <c r="J70" s="377">
        <f t="shared" si="17"/>
        <v>603</v>
      </c>
      <c r="K70" s="377">
        <f t="shared" si="17"/>
        <v>34</v>
      </c>
      <c r="L70" s="377">
        <f t="shared" si="17"/>
        <v>636</v>
      </c>
      <c r="M70" s="377">
        <f t="shared" si="17"/>
        <v>2335</v>
      </c>
      <c r="N70" s="244">
        <f t="shared" ref="N70:W70" si="18">N41+N69</f>
        <v>24</v>
      </c>
      <c r="O70" s="244">
        <f t="shared" si="18"/>
        <v>20</v>
      </c>
      <c r="P70" s="244">
        <f t="shared" si="18"/>
        <v>20</v>
      </c>
      <c r="Q70" s="244">
        <f t="shared" si="18"/>
        <v>22</v>
      </c>
      <c r="R70" s="244">
        <f t="shared" si="18"/>
        <v>16</v>
      </c>
      <c r="S70" s="244">
        <f t="shared" si="18"/>
        <v>0</v>
      </c>
      <c r="T70" s="244">
        <f t="shared" si="18"/>
        <v>0</v>
      </c>
      <c r="U70" s="244">
        <f t="shared" si="18"/>
        <v>0</v>
      </c>
      <c r="V70" s="244">
        <f t="shared" si="18"/>
        <v>0</v>
      </c>
      <c r="W70" s="244">
        <f t="shared" si="18"/>
        <v>0</v>
      </c>
      <c r="Z70" s="378">
        <v>22</v>
      </c>
      <c r="AA70" s="378">
        <v>22</v>
      </c>
      <c r="AB70" s="378">
        <v>22</v>
      </c>
    </row>
    <row r="71" spans="1:28" s="100" customFormat="1" ht="16.5" thickBot="1" x14ac:dyDescent="0.3">
      <c r="A71" s="1937" t="s">
        <v>257</v>
      </c>
      <c r="B71" s="1937"/>
      <c r="C71" s="1937"/>
      <c r="D71" s="1937"/>
      <c r="E71" s="1937"/>
      <c r="F71" s="1937"/>
      <c r="G71" s="1937"/>
      <c r="H71" s="1937"/>
      <c r="I71" s="1937"/>
      <c r="J71" s="1937"/>
      <c r="K71" s="1937"/>
      <c r="L71" s="1937"/>
      <c r="M71" s="1937"/>
      <c r="N71" s="244">
        <f>N70</f>
        <v>24</v>
      </c>
      <c r="O71" s="244">
        <f t="shared" ref="O71:AB71" si="19">O70</f>
        <v>20</v>
      </c>
      <c r="P71" s="244">
        <f t="shared" si="19"/>
        <v>20</v>
      </c>
      <c r="Q71" s="244">
        <f t="shared" si="19"/>
        <v>22</v>
      </c>
      <c r="R71" s="244">
        <f t="shared" si="19"/>
        <v>16</v>
      </c>
      <c r="S71" s="244">
        <f t="shared" si="19"/>
        <v>0</v>
      </c>
      <c r="T71" s="244">
        <f t="shared" si="19"/>
        <v>0</v>
      </c>
      <c r="U71" s="244">
        <f t="shared" si="19"/>
        <v>0</v>
      </c>
      <c r="V71" s="244">
        <f t="shared" si="19"/>
        <v>0</v>
      </c>
      <c r="W71" s="244">
        <f t="shared" si="19"/>
        <v>0</v>
      </c>
      <c r="X71" s="245">
        <f t="shared" si="19"/>
        <v>0</v>
      </c>
      <c r="Y71" s="244">
        <f t="shared" si="19"/>
        <v>0</v>
      </c>
      <c r="Z71" s="244">
        <f t="shared" si="19"/>
        <v>22</v>
      </c>
      <c r="AA71" s="244">
        <f t="shared" si="19"/>
        <v>22</v>
      </c>
      <c r="AB71" s="244">
        <f t="shared" si="19"/>
        <v>22</v>
      </c>
    </row>
    <row r="72" spans="1:28" s="100" customFormat="1" ht="16.5" thickBot="1" x14ac:dyDescent="0.3">
      <c r="A72" s="1965" t="s">
        <v>258</v>
      </c>
      <c r="B72" s="1965"/>
      <c r="C72" s="1965"/>
      <c r="D72" s="1965"/>
      <c r="E72" s="1965"/>
      <c r="F72" s="1965"/>
      <c r="G72" s="1965"/>
      <c r="H72" s="1965"/>
      <c r="I72" s="1965"/>
      <c r="J72" s="1965"/>
      <c r="K72" s="1965"/>
      <c r="L72" s="1965"/>
      <c r="M72" s="1965"/>
      <c r="N72" s="244">
        <v>3</v>
      </c>
      <c r="O72" s="330"/>
      <c r="P72" s="379">
        <v>3</v>
      </c>
      <c r="Q72" s="379">
        <v>3</v>
      </c>
      <c r="R72" s="379">
        <v>3</v>
      </c>
      <c r="S72" s="379"/>
      <c r="T72" s="379"/>
      <c r="U72" s="379"/>
      <c r="V72" s="379"/>
      <c r="W72" s="379"/>
    </row>
    <row r="73" spans="1:28" s="100" customFormat="1" ht="16.5" thickBot="1" x14ac:dyDescent="0.3">
      <c r="A73" s="1965" t="s">
        <v>259</v>
      </c>
      <c r="B73" s="1965"/>
      <c r="C73" s="1965"/>
      <c r="D73" s="1965"/>
      <c r="E73" s="1965"/>
      <c r="F73" s="1965"/>
      <c r="G73" s="1965"/>
      <c r="H73" s="1965"/>
      <c r="I73" s="1965"/>
      <c r="J73" s="1965"/>
      <c r="K73" s="1965"/>
      <c r="L73" s="1965"/>
      <c r="M73" s="1965"/>
      <c r="N73" s="307">
        <v>4</v>
      </c>
      <c r="O73" s="380"/>
      <c r="P73" s="381">
        <v>4</v>
      </c>
      <c r="Q73" s="381">
        <v>4</v>
      </c>
      <c r="R73" s="381">
        <v>2</v>
      </c>
      <c r="S73" s="381"/>
      <c r="T73" s="381"/>
      <c r="U73" s="381"/>
      <c r="V73" s="381"/>
      <c r="W73" s="381"/>
    </row>
    <row r="74" spans="1:28" s="100" customFormat="1" ht="16.5" thickBot="1" x14ac:dyDescent="0.3">
      <c r="A74" s="1965" t="s">
        <v>260</v>
      </c>
      <c r="B74" s="1965"/>
      <c r="C74" s="1965"/>
      <c r="D74" s="1965"/>
      <c r="E74" s="1965"/>
      <c r="F74" s="1965"/>
      <c r="G74" s="1965"/>
      <c r="H74" s="1965"/>
      <c r="I74" s="1965"/>
      <c r="J74" s="1965"/>
      <c r="K74" s="1965"/>
      <c r="L74" s="1965"/>
      <c r="M74" s="1965"/>
      <c r="N74" s="382"/>
      <c r="O74" s="383"/>
      <c r="P74" s="383"/>
      <c r="Q74" s="384"/>
      <c r="R74" s="384"/>
      <c r="S74" s="384"/>
      <c r="T74" s="384"/>
      <c r="U74" s="384"/>
      <c r="V74" s="384"/>
      <c r="W74" s="384"/>
    </row>
    <row r="75" spans="1:28" s="100" customFormat="1" ht="16.5" thickBot="1" x14ac:dyDescent="0.3">
      <c r="A75" s="1941" t="s">
        <v>261</v>
      </c>
      <c r="B75" s="1941"/>
      <c r="C75" s="1941"/>
      <c r="D75" s="1941"/>
      <c r="E75" s="1941"/>
      <c r="F75" s="1941"/>
      <c r="G75" s="1941"/>
      <c r="H75" s="1941"/>
      <c r="I75" s="1941"/>
      <c r="J75" s="1941"/>
      <c r="K75" s="1941"/>
      <c r="L75" s="1941"/>
      <c r="M75" s="1941"/>
      <c r="N75" s="385"/>
      <c r="O75" s="383"/>
      <c r="P75" s="386">
        <v>1</v>
      </c>
      <c r="Q75" s="387"/>
      <c r="R75" s="388">
        <v>1</v>
      </c>
      <c r="S75" s="388"/>
      <c r="T75" s="387"/>
      <c r="U75" s="388"/>
      <c r="V75" s="388"/>
      <c r="W75" s="388"/>
    </row>
    <row r="76" spans="1:28" s="100" customFormat="1" ht="16.5" thickBot="1" x14ac:dyDescent="0.3">
      <c r="A76" s="1942" t="s">
        <v>262</v>
      </c>
      <c r="B76" s="1943"/>
      <c r="C76" s="1943"/>
      <c r="D76" s="1943"/>
      <c r="E76" s="1943"/>
      <c r="F76" s="1943"/>
      <c r="G76" s="1943"/>
      <c r="H76" s="1943"/>
      <c r="I76" s="1943"/>
      <c r="J76" s="1943"/>
      <c r="K76" s="1943"/>
      <c r="L76" s="1943"/>
      <c r="M76" s="1944"/>
      <c r="N76" s="1945" t="s">
        <v>263</v>
      </c>
      <c r="O76" s="1946"/>
      <c r="P76" s="1947"/>
      <c r="Q76" s="1932">
        <f>G41/G70*100</f>
        <v>62.5</v>
      </c>
      <c r="R76" s="1949"/>
      <c r="S76" s="1932" t="s">
        <v>42</v>
      </c>
      <c r="T76" s="1949"/>
      <c r="U76" s="1933"/>
      <c r="V76" s="1932">
        <f>G69/G70*100</f>
        <v>37.5</v>
      </c>
      <c r="W76" s="1933"/>
      <c r="X76" s="389">
        <f>SUM(N76:W76)</f>
        <v>100</v>
      </c>
    </row>
    <row r="77" spans="1:28" s="100" customFormat="1" x14ac:dyDescent="0.25">
      <c r="A77" s="390"/>
      <c r="B77" s="390"/>
      <c r="C77" s="390"/>
      <c r="D77" s="390"/>
      <c r="E77" s="390"/>
      <c r="F77" s="390"/>
      <c r="G77" s="390"/>
      <c r="H77" s="390"/>
      <c r="I77" s="390"/>
      <c r="J77" s="390"/>
      <c r="K77" s="390"/>
      <c r="L77" s="390"/>
      <c r="M77" s="390"/>
      <c r="N77" s="391"/>
      <c r="O77" s="391"/>
      <c r="P77" s="391"/>
      <c r="Q77" s="392"/>
      <c r="R77" s="392"/>
      <c r="S77" s="391"/>
      <c r="T77" s="391"/>
      <c r="U77" s="391"/>
      <c r="V77" s="391"/>
      <c r="W77" s="391"/>
    </row>
    <row r="78" spans="1:28" s="100" customFormat="1" x14ac:dyDescent="0.25">
      <c r="A78" s="393"/>
      <c r="B78" s="393"/>
      <c r="C78" s="393"/>
      <c r="D78" s="393"/>
      <c r="E78" s="393"/>
      <c r="F78" s="393"/>
      <c r="G78" s="393"/>
      <c r="H78" s="393"/>
      <c r="I78" s="393"/>
      <c r="J78" s="393"/>
      <c r="K78" s="393"/>
      <c r="L78" s="393"/>
      <c r="M78" s="393"/>
      <c r="N78" s="393"/>
      <c r="O78" s="393"/>
      <c r="P78" s="393"/>
      <c r="Q78" s="393"/>
      <c r="R78" s="393"/>
      <c r="S78" s="393"/>
      <c r="T78" s="393"/>
      <c r="U78" s="393"/>
      <c r="V78" s="393"/>
      <c r="W78" s="393"/>
    </row>
    <row r="79" spans="1:28" s="100" customFormat="1" x14ac:dyDescent="0.25">
      <c r="A79" s="393"/>
      <c r="B79" s="394"/>
      <c r="C79" s="394"/>
      <c r="D79" s="394"/>
      <c r="E79" s="394"/>
      <c r="F79" s="394"/>
      <c r="G79" s="394"/>
      <c r="H79" s="394"/>
      <c r="I79" s="394"/>
      <c r="J79" s="394"/>
      <c r="K79" s="394"/>
      <c r="L79" s="393"/>
      <c r="M79" s="393"/>
      <c r="N79" s="393"/>
      <c r="O79" s="393"/>
      <c r="P79" s="393"/>
      <c r="Q79" s="393"/>
      <c r="R79" s="393"/>
      <c r="S79" s="393"/>
      <c r="T79" s="393"/>
      <c r="U79" s="393"/>
      <c r="V79" s="393"/>
      <c r="W79" s="393"/>
    </row>
    <row r="80" spans="1:28" s="100" customFormat="1" x14ac:dyDescent="0.25">
      <c r="A80" s="393"/>
      <c r="B80" s="394" t="s">
        <v>264</v>
      </c>
      <c r="C80" s="394"/>
      <c r="D80" s="1950"/>
      <c r="E80" s="1950"/>
      <c r="F80" s="1951"/>
      <c r="G80" s="1951"/>
      <c r="H80" s="394"/>
      <c r="I80" s="1952" t="s">
        <v>265</v>
      </c>
      <c r="J80" s="1957"/>
      <c r="K80" s="1957"/>
      <c r="L80" s="393"/>
      <c r="M80" s="393"/>
      <c r="N80" s="393"/>
      <c r="O80" s="393"/>
      <c r="P80" s="393"/>
      <c r="Q80" s="393"/>
      <c r="R80" s="393"/>
      <c r="S80" s="393"/>
      <c r="T80" s="393"/>
      <c r="U80" s="393"/>
      <c r="V80" s="393"/>
      <c r="W80" s="393"/>
    </row>
    <row r="81" spans="1:23" s="100" customFormat="1" x14ac:dyDescent="0.25">
      <c r="A81" s="393"/>
      <c r="B81" s="393"/>
      <c r="C81" s="393"/>
      <c r="D81" s="393"/>
      <c r="E81" s="393"/>
      <c r="F81" s="393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</row>
    <row r="82" spans="1:23" s="100" customFormat="1" x14ac:dyDescent="0.25">
      <c r="A82" s="393"/>
      <c r="B82" s="394" t="s">
        <v>266</v>
      </c>
      <c r="C82" s="394"/>
      <c r="D82" s="1950"/>
      <c r="E82" s="1950"/>
      <c r="F82" s="1951"/>
      <c r="G82" s="1951"/>
      <c r="H82" s="394"/>
      <c r="I82" s="1952" t="s">
        <v>267</v>
      </c>
      <c r="J82" s="1953"/>
      <c r="K82" s="1953"/>
      <c r="L82" s="393"/>
      <c r="M82" s="393"/>
      <c r="N82" s="393"/>
      <c r="O82" s="393"/>
      <c r="P82" s="393"/>
      <c r="Q82" s="393"/>
      <c r="R82" s="393"/>
      <c r="S82" s="393"/>
      <c r="T82" s="393"/>
      <c r="U82" s="393"/>
      <c r="V82" s="393"/>
      <c r="W82" s="393"/>
    </row>
    <row r="83" spans="1:23" s="100" customFormat="1" x14ac:dyDescent="0.25">
      <c r="A83" s="393"/>
      <c r="B83" s="393"/>
      <c r="C83" s="393"/>
      <c r="D83" s="393"/>
      <c r="E83" s="393"/>
      <c r="F83" s="393"/>
      <c r="G83" s="393"/>
      <c r="H83" s="393"/>
      <c r="I83" s="393"/>
      <c r="J83" s="393"/>
      <c r="K83" s="393"/>
      <c r="L83" s="393"/>
      <c r="M83" s="393"/>
      <c r="N83" s="393"/>
      <c r="O83" s="393"/>
      <c r="P83" s="393"/>
      <c r="Q83" s="393"/>
      <c r="R83" s="393"/>
      <c r="S83" s="393"/>
      <c r="T83" s="393"/>
      <c r="U83" s="393"/>
      <c r="V83" s="393"/>
      <c r="W83" s="393"/>
    </row>
    <row r="84" spans="1:23" s="100" customFormat="1" x14ac:dyDescent="0.25">
      <c r="A84" s="393"/>
      <c r="B84" s="394" t="s">
        <v>268</v>
      </c>
      <c r="C84" s="394"/>
      <c r="D84" s="1950"/>
      <c r="E84" s="1950"/>
      <c r="F84" s="1951"/>
      <c r="G84" s="1951"/>
      <c r="H84" s="394"/>
      <c r="I84" s="1952" t="s">
        <v>267</v>
      </c>
      <c r="J84" s="1953"/>
      <c r="K84" s="1953"/>
      <c r="L84" s="393"/>
      <c r="M84" s="393"/>
      <c r="N84" s="393"/>
      <c r="O84" s="393"/>
      <c r="P84" s="393"/>
      <c r="Q84" s="393"/>
      <c r="R84" s="393"/>
      <c r="S84" s="393"/>
      <c r="T84" s="393"/>
      <c r="U84" s="393"/>
      <c r="V84" s="393"/>
      <c r="W84" s="393"/>
    </row>
    <row r="85" spans="1:23" s="100" customFormat="1" x14ac:dyDescent="0.25">
      <c r="A85" s="109"/>
      <c r="B85" s="395"/>
      <c r="C85" s="1948" t="s">
        <v>140</v>
      </c>
      <c r="D85" s="1948"/>
      <c r="E85" s="1948"/>
      <c r="F85" s="1948"/>
      <c r="G85" s="1948"/>
      <c r="H85" s="1948"/>
      <c r="I85" s="1948"/>
      <c r="J85" s="1948"/>
      <c r="K85" s="1948"/>
      <c r="L85" s="396"/>
      <c r="M85" s="396"/>
      <c r="N85" s="393"/>
      <c r="O85" s="393"/>
      <c r="P85" s="393"/>
      <c r="Q85" s="393"/>
      <c r="R85" s="393"/>
      <c r="S85" s="393"/>
      <c r="T85" s="393"/>
      <c r="U85" s="393"/>
      <c r="V85" s="393"/>
      <c r="W85" s="393"/>
    </row>
  </sheetData>
  <mergeCells count="69">
    <mergeCell ref="C85:K85"/>
    <mergeCell ref="D84:G84"/>
    <mergeCell ref="I84:K84"/>
    <mergeCell ref="A76:M76"/>
    <mergeCell ref="D82:G82"/>
    <mergeCell ref="I82:K82"/>
    <mergeCell ref="D80:G80"/>
    <mergeCell ref="A73:M73"/>
    <mergeCell ref="A72:M72"/>
    <mergeCell ref="A60:A61"/>
    <mergeCell ref="A58:A59"/>
    <mergeCell ref="I80:K80"/>
    <mergeCell ref="A64:A65"/>
    <mergeCell ref="A74:M74"/>
    <mergeCell ref="A70:F70"/>
    <mergeCell ref="A68:F68"/>
    <mergeCell ref="A50:A51"/>
    <mergeCell ref="A52:A53"/>
    <mergeCell ref="A43:W43"/>
    <mergeCell ref="A46:F46"/>
    <mergeCell ref="V76:W76"/>
    <mergeCell ref="S76:U76"/>
    <mergeCell ref="N76:P76"/>
    <mergeCell ref="Q76:R76"/>
    <mergeCell ref="A66:A67"/>
    <mergeCell ref="A48:A49"/>
    <mergeCell ref="A62:A63"/>
    <mergeCell ref="A69:F69"/>
    <mergeCell ref="A54:A55"/>
    <mergeCell ref="A71:M71"/>
    <mergeCell ref="A75:M75"/>
    <mergeCell ref="A56:A57"/>
    <mergeCell ref="A44:A45"/>
    <mergeCell ref="A33:W33"/>
    <mergeCell ref="A41:F41"/>
    <mergeCell ref="A47:W47"/>
    <mergeCell ref="A42:W42"/>
    <mergeCell ref="K4:K7"/>
    <mergeCell ref="N4:P4"/>
    <mergeCell ref="A36:F36"/>
    <mergeCell ref="A40:F40"/>
    <mergeCell ref="J4:J7"/>
    <mergeCell ref="F4:F7"/>
    <mergeCell ref="A20:W20"/>
    <mergeCell ref="A32:F32"/>
    <mergeCell ref="Q4:R4"/>
    <mergeCell ref="M3:M7"/>
    <mergeCell ref="I4:I7"/>
    <mergeCell ref="L4:L7"/>
    <mergeCell ref="A9:W9"/>
    <mergeCell ref="A10:W10"/>
    <mergeCell ref="A19:B19"/>
    <mergeCell ref="A37:W37"/>
    <mergeCell ref="A1:W1"/>
    <mergeCell ref="A2:A7"/>
    <mergeCell ref="B2:B7"/>
    <mergeCell ref="C2:F2"/>
    <mergeCell ref="G2:G7"/>
    <mergeCell ref="H2:M2"/>
    <mergeCell ref="S4:U4"/>
    <mergeCell ref="C3:C7"/>
    <mergeCell ref="D3:D7"/>
    <mergeCell ref="E4:E7"/>
    <mergeCell ref="E3:F3"/>
    <mergeCell ref="H3:H7"/>
    <mergeCell ref="I3:L3"/>
    <mergeCell ref="N2:W3"/>
    <mergeCell ref="N6:W6"/>
    <mergeCell ref="V4:W4"/>
  </mergeCells>
  <phoneticPr fontId="7" type="noConversion"/>
  <pageMargins left="0.75" right="0.75" top="1" bottom="1" header="0.5" footer="0.5"/>
  <pageSetup paperSize="9" scale="56" orientation="landscape" r:id="rId1"/>
  <headerFooter alignWithMargins="0"/>
  <rowBreaks count="1" manualBreakCount="1">
    <brk id="4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BA36"/>
  <sheetViews>
    <sheetView tabSelected="1" view="pageBreakPreview" zoomScale="60" zoomScaleNormal="50" workbookViewId="0">
      <selection activeCell="A35" sqref="A35:B35"/>
    </sheetView>
  </sheetViews>
  <sheetFormatPr defaultColWidth="3.28515625" defaultRowHeight="15.75" x14ac:dyDescent="0.25"/>
  <cols>
    <col min="1" max="1" width="6.5703125" style="72" customWidth="1"/>
    <col min="2" max="2" width="5.140625" style="72" customWidth="1"/>
    <col min="3" max="3" width="4.42578125" style="72" customWidth="1"/>
    <col min="4" max="4" width="6.42578125" style="72" customWidth="1"/>
    <col min="5" max="5" width="4.28515625" style="72" customWidth="1"/>
    <col min="6" max="6" width="4.42578125" style="72" customWidth="1"/>
    <col min="7" max="7" width="3.7109375" style="72" customWidth="1"/>
    <col min="8" max="8" width="3.85546875" style="72" customWidth="1"/>
    <col min="9" max="9" width="4" style="72" customWidth="1"/>
    <col min="10" max="10" width="4.140625" style="72" customWidth="1"/>
    <col min="11" max="11" width="4.7109375" style="72" customWidth="1"/>
    <col min="12" max="12" width="4.85546875" style="72" customWidth="1"/>
    <col min="13" max="13" width="4" style="72" customWidth="1"/>
    <col min="14" max="14" width="5" style="72" customWidth="1"/>
    <col min="15" max="15" width="5.140625" style="72" customWidth="1"/>
    <col min="16" max="16" width="5.7109375" style="72" customWidth="1"/>
    <col min="17" max="18" width="4" style="72" customWidth="1"/>
    <col min="19" max="19" width="3.85546875" style="72" customWidth="1"/>
    <col min="20" max="20" width="4.85546875" style="72" customWidth="1"/>
    <col min="21" max="21" width="4.7109375" style="72" customWidth="1"/>
    <col min="22" max="22" width="6" style="72" customWidth="1"/>
    <col min="23" max="23" width="6.7109375" style="72" customWidth="1"/>
    <col min="24" max="24" width="6.140625" style="72" customWidth="1"/>
    <col min="25" max="25" width="7" style="72" customWidth="1"/>
    <col min="26" max="26" width="6.85546875" style="72" customWidth="1"/>
    <col min="27" max="27" width="6.7109375" style="72" customWidth="1"/>
    <col min="28" max="28" width="6" style="72" customWidth="1"/>
    <col min="29" max="29" width="7.5703125" style="72" customWidth="1"/>
    <col min="30" max="30" width="7.140625" style="72" customWidth="1"/>
    <col min="31" max="31" width="5.7109375" style="72" customWidth="1"/>
    <col min="32" max="32" width="7.42578125" style="72" customWidth="1"/>
    <col min="33" max="33" width="7" style="72" customWidth="1"/>
    <col min="34" max="34" width="7.42578125" style="72" customWidth="1"/>
    <col min="35" max="35" width="7.85546875" style="72" customWidth="1"/>
    <col min="36" max="36" width="8.140625" style="72" customWidth="1"/>
    <col min="37" max="37" width="7.85546875" style="72" customWidth="1"/>
    <col min="38" max="38" width="6.7109375" style="72" customWidth="1"/>
    <col min="39" max="39" width="6" style="72" customWidth="1"/>
    <col min="40" max="40" width="8.140625" style="72" customWidth="1"/>
    <col min="41" max="41" width="7.42578125" style="72" customWidth="1"/>
    <col min="42" max="42" width="5.140625" style="72" customWidth="1"/>
    <col min="43" max="43" width="4.5703125" style="72" customWidth="1"/>
    <col min="44" max="44" width="4.7109375" style="72" customWidth="1"/>
    <col min="45" max="45" width="3.85546875" style="72" customWidth="1"/>
    <col min="46" max="46" width="4.5703125" style="72" customWidth="1"/>
    <col min="47" max="47" width="5.42578125" style="72" customWidth="1"/>
    <col min="48" max="48" width="4.42578125" style="72" customWidth="1"/>
    <col min="49" max="49" width="6.7109375" style="72" customWidth="1"/>
    <col min="50" max="50" width="4.7109375" style="72" customWidth="1"/>
    <col min="51" max="51" width="5.42578125" style="72" customWidth="1"/>
    <col min="52" max="52" width="5.5703125" style="72" customWidth="1"/>
    <col min="53" max="53" width="4" style="72" customWidth="1"/>
    <col min="54" max="16384" width="3.28515625" style="72"/>
  </cols>
  <sheetData>
    <row r="1" spans="1:53" ht="33.75" customHeight="1" x14ac:dyDescent="0.4">
      <c r="A1" s="2153" t="s">
        <v>108</v>
      </c>
      <c r="B1" s="2153"/>
      <c r="C1" s="2153"/>
      <c r="D1" s="2153"/>
      <c r="E1" s="2153"/>
      <c r="F1" s="2153"/>
      <c r="G1" s="2153"/>
      <c r="H1" s="2153"/>
      <c r="I1" s="2153"/>
      <c r="J1" s="2153"/>
      <c r="K1" s="2153"/>
      <c r="L1" s="2153"/>
      <c r="M1" s="2153"/>
      <c r="N1" s="2153"/>
      <c r="O1" s="2153"/>
      <c r="P1" s="2154" t="s">
        <v>109</v>
      </c>
      <c r="Q1" s="2154"/>
      <c r="R1" s="2154"/>
      <c r="S1" s="2154"/>
      <c r="T1" s="2154"/>
      <c r="U1" s="2154"/>
      <c r="V1" s="2154"/>
      <c r="W1" s="2154"/>
      <c r="X1" s="2154"/>
      <c r="Y1" s="2154"/>
      <c r="Z1" s="2154"/>
      <c r="AA1" s="2154"/>
      <c r="AB1" s="2154"/>
      <c r="AC1" s="2154"/>
      <c r="AD1" s="2154"/>
      <c r="AE1" s="2154"/>
      <c r="AF1" s="2154"/>
      <c r="AG1" s="2154"/>
      <c r="AH1" s="2154"/>
      <c r="AI1" s="2154"/>
      <c r="AJ1" s="2154"/>
      <c r="AK1" s="2154"/>
      <c r="AL1" s="2154"/>
      <c r="AM1" s="2154"/>
      <c r="AN1" s="71"/>
    </row>
    <row r="2" spans="1:53" ht="30" x14ac:dyDescent="0.4">
      <c r="A2" s="2153" t="s">
        <v>110</v>
      </c>
      <c r="B2" s="2153"/>
      <c r="C2" s="2153"/>
      <c r="D2" s="2153"/>
      <c r="E2" s="2153"/>
      <c r="F2" s="2153"/>
      <c r="G2" s="2153"/>
      <c r="H2" s="2153"/>
      <c r="I2" s="2153"/>
      <c r="J2" s="2153"/>
      <c r="K2" s="2153"/>
      <c r="L2" s="2153"/>
      <c r="M2" s="2153"/>
      <c r="N2" s="2153"/>
      <c r="O2" s="2153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3"/>
      <c r="AP2" s="73"/>
      <c r="AQ2" s="73"/>
      <c r="AR2" s="73"/>
      <c r="AS2" s="73"/>
      <c r="AT2" s="73"/>
      <c r="AU2" s="73"/>
      <c r="AV2" s="73"/>
      <c r="AW2" s="73"/>
      <c r="AX2" s="73"/>
      <c r="AY2" s="73"/>
      <c r="AZ2" s="73"/>
      <c r="BA2" s="73"/>
    </row>
    <row r="3" spans="1:53" ht="33" customHeight="1" x14ac:dyDescent="0.45">
      <c r="A3" s="2153" t="s">
        <v>565</v>
      </c>
      <c r="B3" s="2153"/>
      <c r="C3" s="2153"/>
      <c r="D3" s="2153"/>
      <c r="E3" s="2153"/>
      <c r="F3" s="2153"/>
      <c r="G3" s="2153"/>
      <c r="H3" s="2153"/>
      <c r="I3" s="2153"/>
      <c r="J3" s="2153"/>
      <c r="K3" s="2153"/>
      <c r="L3" s="2153"/>
      <c r="M3" s="2153"/>
      <c r="N3" s="2153"/>
      <c r="O3" s="2153"/>
      <c r="P3" s="2155" t="s">
        <v>111</v>
      </c>
      <c r="Q3" s="2155"/>
      <c r="R3" s="2155"/>
      <c r="S3" s="2155"/>
      <c r="T3" s="2155"/>
      <c r="U3" s="2155"/>
      <c r="V3" s="2155"/>
      <c r="W3" s="2155"/>
      <c r="X3" s="2155"/>
      <c r="Y3" s="2155"/>
      <c r="Z3" s="2155"/>
      <c r="AA3" s="2155"/>
      <c r="AB3" s="2155"/>
      <c r="AC3" s="2155"/>
      <c r="AD3" s="2155"/>
      <c r="AE3" s="2155"/>
      <c r="AF3" s="2155"/>
      <c r="AG3" s="2155"/>
      <c r="AH3" s="2155"/>
      <c r="AI3" s="2155"/>
      <c r="AJ3" s="2155"/>
      <c r="AK3" s="2155"/>
      <c r="AL3" s="2155"/>
      <c r="AM3" s="2155"/>
      <c r="AN3" s="2185" t="s">
        <v>545</v>
      </c>
      <c r="AO3" s="2185"/>
      <c r="AP3" s="2185"/>
      <c r="AQ3" s="2185"/>
      <c r="AR3" s="2185"/>
      <c r="AS3" s="2185"/>
      <c r="AT3" s="2185"/>
      <c r="AU3" s="2185"/>
      <c r="AV3" s="2185"/>
      <c r="AW3" s="2185"/>
      <c r="AX3" s="2185"/>
      <c r="AY3" s="2185"/>
      <c r="AZ3" s="2185"/>
      <c r="BA3" s="2185"/>
    </row>
    <row r="4" spans="1:53" ht="30.75" x14ac:dyDescent="0.45">
      <c r="A4" s="2160" t="s">
        <v>566</v>
      </c>
      <c r="B4" s="2153"/>
      <c r="C4" s="2153"/>
      <c r="D4" s="2153"/>
      <c r="E4" s="2153"/>
      <c r="F4" s="2153"/>
      <c r="G4" s="2153"/>
      <c r="H4" s="2153"/>
      <c r="I4" s="2153"/>
      <c r="J4" s="2153"/>
      <c r="K4" s="2153"/>
      <c r="L4" s="2153"/>
      <c r="M4" s="2153"/>
      <c r="N4" s="2153"/>
      <c r="O4" s="2153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2185"/>
      <c r="AO4" s="2185"/>
      <c r="AP4" s="2185"/>
      <c r="AQ4" s="2185"/>
      <c r="AR4" s="2185"/>
      <c r="AS4" s="2185"/>
      <c r="AT4" s="2185"/>
      <c r="AU4" s="2185"/>
      <c r="AV4" s="2185"/>
      <c r="AW4" s="2185"/>
      <c r="AX4" s="2185"/>
      <c r="AY4" s="2185"/>
      <c r="AZ4" s="2185"/>
      <c r="BA4" s="2185"/>
    </row>
    <row r="5" spans="1:53" ht="36.75" customHeight="1" x14ac:dyDescent="0.4">
      <c r="A5" s="75"/>
      <c r="B5" s="75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2162" t="s">
        <v>112</v>
      </c>
      <c r="Q5" s="2163"/>
      <c r="R5" s="2163"/>
      <c r="S5" s="2163"/>
      <c r="T5" s="2163"/>
      <c r="U5" s="2163"/>
      <c r="V5" s="2163"/>
      <c r="W5" s="2163"/>
      <c r="X5" s="2163"/>
      <c r="Y5" s="2163"/>
      <c r="Z5" s="2163"/>
      <c r="AA5" s="2163"/>
      <c r="AB5" s="2163"/>
      <c r="AC5" s="2163"/>
      <c r="AD5" s="2163"/>
      <c r="AE5" s="2163"/>
      <c r="AF5" s="2163"/>
      <c r="AG5" s="2163"/>
      <c r="AH5" s="2163"/>
      <c r="AI5" s="2163"/>
      <c r="AJ5" s="2163"/>
      <c r="AK5" s="2163"/>
      <c r="AL5" s="2163"/>
      <c r="AM5" s="2163"/>
    </row>
    <row r="6" spans="1:53" s="77" customFormat="1" ht="24.75" customHeight="1" x14ac:dyDescent="0.4">
      <c r="A6" s="2153" t="s">
        <v>113</v>
      </c>
      <c r="B6" s="2153"/>
      <c r="C6" s="2153"/>
      <c r="D6" s="2153"/>
      <c r="E6" s="2153"/>
      <c r="F6" s="2153"/>
      <c r="G6" s="2153"/>
      <c r="H6" s="2153"/>
      <c r="I6" s="2153"/>
      <c r="J6" s="2153"/>
      <c r="K6" s="2153"/>
      <c r="L6" s="2153"/>
      <c r="M6" s="2153"/>
      <c r="N6" s="2153"/>
      <c r="O6" s="2153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  <c r="AL6" s="76"/>
      <c r="AM6" s="76"/>
      <c r="AN6" s="76"/>
      <c r="AO6" s="2164"/>
      <c r="AP6" s="2164"/>
      <c r="AQ6" s="2164"/>
      <c r="AR6" s="2164"/>
      <c r="AS6" s="2164"/>
      <c r="AT6" s="2164"/>
      <c r="AU6" s="2164"/>
      <c r="AV6" s="2164"/>
      <c r="AW6" s="2164"/>
      <c r="AX6" s="2164"/>
      <c r="AY6" s="2164"/>
      <c r="AZ6" s="2164"/>
      <c r="BA6" s="2164"/>
    </row>
    <row r="7" spans="1:53" s="77" customFormat="1" ht="27" customHeight="1" x14ac:dyDescent="0.4">
      <c r="A7" s="2153" t="s">
        <v>114</v>
      </c>
      <c r="B7" s="2153"/>
      <c r="C7" s="2153"/>
      <c r="D7" s="2153"/>
      <c r="E7" s="2153"/>
      <c r="F7" s="2153"/>
      <c r="G7" s="2153"/>
      <c r="H7" s="2153"/>
      <c r="I7" s="2153"/>
      <c r="J7" s="2153"/>
      <c r="K7" s="2153"/>
      <c r="L7" s="2153"/>
      <c r="M7" s="2153"/>
      <c r="N7" s="2153"/>
      <c r="O7" s="2153"/>
      <c r="P7" s="2161" t="s">
        <v>115</v>
      </c>
      <c r="Q7" s="2161"/>
      <c r="R7" s="2161"/>
      <c r="S7" s="2161"/>
      <c r="T7" s="2161"/>
      <c r="U7" s="2161"/>
      <c r="V7" s="2161"/>
      <c r="W7" s="2161"/>
      <c r="X7" s="2161"/>
      <c r="Y7" s="2161"/>
      <c r="Z7" s="2161"/>
      <c r="AA7" s="2161"/>
      <c r="AB7" s="2161"/>
      <c r="AC7" s="2161"/>
      <c r="AD7" s="2161"/>
      <c r="AE7" s="2161"/>
      <c r="AF7" s="2161"/>
      <c r="AG7" s="2161"/>
      <c r="AH7" s="2161"/>
      <c r="AI7" s="2161"/>
      <c r="AJ7" s="2161"/>
      <c r="AK7" s="2161"/>
      <c r="AL7" s="2161"/>
      <c r="AM7" s="78"/>
      <c r="AN7" s="2168" t="s">
        <v>116</v>
      </c>
      <c r="AO7" s="2169"/>
      <c r="AP7" s="2169"/>
      <c r="AQ7" s="2169"/>
      <c r="AR7" s="2169"/>
      <c r="AS7" s="2169"/>
      <c r="AT7" s="2169"/>
      <c r="AU7" s="2169"/>
      <c r="AV7" s="2169"/>
      <c r="AW7" s="2169"/>
      <c r="AX7" s="2169"/>
      <c r="AY7" s="2169"/>
      <c r="AZ7" s="2169"/>
      <c r="BA7" s="2169"/>
    </row>
    <row r="8" spans="1:53" s="77" customFormat="1" ht="27.75" customHeight="1" x14ac:dyDescent="0.4">
      <c r="P8" s="2161" t="s">
        <v>117</v>
      </c>
      <c r="Q8" s="2161"/>
      <c r="R8" s="2161"/>
      <c r="S8" s="2161"/>
      <c r="T8" s="2161"/>
      <c r="U8" s="2161"/>
      <c r="V8" s="2161"/>
      <c r="W8" s="2161"/>
      <c r="X8" s="2161"/>
      <c r="Y8" s="2161"/>
      <c r="Z8" s="2161"/>
      <c r="AA8" s="2161"/>
      <c r="AB8" s="2161"/>
      <c r="AC8" s="2161"/>
      <c r="AD8" s="2161"/>
      <c r="AE8" s="2161"/>
      <c r="AF8" s="2161"/>
      <c r="AG8" s="2161"/>
      <c r="AH8" s="2161"/>
      <c r="AI8" s="2161"/>
      <c r="AJ8" s="2161"/>
      <c r="AK8" s="2161"/>
      <c r="AL8" s="2161"/>
      <c r="AM8" s="78"/>
      <c r="AN8" s="2170" t="s">
        <v>118</v>
      </c>
      <c r="AO8" s="2170"/>
      <c r="AP8" s="2170"/>
      <c r="AQ8" s="2170"/>
      <c r="AR8" s="2170"/>
      <c r="AS8" s="2170"/>
      <c r="AT8" s="2170"/>
      <c r="AU8" s="2170"/>
      <c r="AV8" s="2170"/>
      <c r="AW8" s="2170"/>
      <c r="AX8" s="2170"/>
      <c r="AY8" s="2170"/>
      <c r="AZ8" s="2170"/>
      <c r="BA8" s="2170"/>
    </row>
    <row r="9" spans="1:53" s="77" customFormat="1" ht="27.75" customHeight="1" x14ac:dyDescent="0.4">
      <c r="P9" s="2161" t="s">
        <v>119</v>
      </c>
      <c r="Q9" s="2161"/>
      <c r="R9" s="2161"/>
      <c r="S9" s="2161"/>
      <c r="T9" s="2161"/>
      <c r="U9" s="2161"/>
      <c r="V9" s="2161"/>
      <c r="W9" s="2161"/>
      <c r="X9" s="2161"/>
      <c r="Y9" s="2161"/>
      <c r="Z9" s="2161"/>
      <c r="AA9" s="2161"/>
      <c r="AB9" s="2161"/>
      <c r="AC9" s="2161"/>
      <c r="AD9" s="2161"/>
      <c r="AE9" s="2161"/>
      <c r="AF9" s="2161"/>
      <c r="AG9" s="2161"/>
      <c r="AH9" s="2161"/>
      <c r="AI9" s="2161"/>
      <c r="AJ9" s="2161"/>
      <c r="AK9" s="2161"/>
      <c r="AL9" s="2161"/>
      <c r="AM9" s="78"/>
      <c r="AN9" s="2170"/>
      <c r="AO9" s="2170"/>
      <c r="AP9" s="2170"/>
      <c r="AQ9" s="2170"/>
      <c r="AR9" s="2170"/>
      <c r="AS9" s="2170"/>
      <c r="AT9" s="2170"/>
      <c r="AU9" s="2170"/>
      <c r="AV9" s="2170"/>
      <c r="AW9" s="2170"/>
      <c r="AX9" s="2170"/>
      <c r="AY9" s="2170"/>
      <c r="AZ9" s="2170"/>
      <c r="BA9" s="2170"/>
    </row>
    <row r="10" spans="1:53" s="77" customFormat="1" ht="27.75" customHeight="1" x14ac:dyDescent="0.35">
      <c r="P10" s="2165" t="s">
        <v>120</v>
      </c>
      <c r="Q10" s="2166"/>
      <c r="R10" s="2166"/>
      <c r="S10" s="2166"/>
      <c r="T10" s="2166"/>
      <c r="U10" s="2166"/>
      <c r="V10" s="2166"/>
      <c r="W10" s="2166"/>
      <c r="X10" s="2166"/>
      <c r="Y10" s="2166"/>
      <c r="Z10" s="2166"/>
      <c r="AA10" s="2166"/>
      <c r="AB10" s="2166"/>
      <c r="AC10" s="2166"/>
      <c r="AD10" s="2166"/>
      <c r="AE10" s="2166"/>
      <c r="AF10" s="2166"/>
      <c r="AG10" s="2166"/>
      <c r="AH10" s="2166"/>
      <c r="AI10" s="2166"/>
      <c r="AJ10" s="2166"/>
      <c r="AK10" s="2166"/>
      <c r="AL10" s="2167"/>
      <c r="AM10" s="2167"/>
      <c r="AN10" s="2170"/>
      <c r="AO10" s="2170"/>
      <c r="AP10" s="2170"/>
      <c r="AQ10" s="2170"/>
      <c r="AR10" s="2170"/>
      <c r="AS10" s="2170"/>
      <c r="AT10" s="2170"/>
      <c r="AU10" s="2170"/>
      <c r="AV10" s="2170"/>
      <c r="AW10" s="2170"/>
      <c r="AX10" s="2170"/>
      <c r="AY10" s="2170"/>
      <c r="AZ10" s="2170"/>
      <c r="BA10" s="2170"/>
    </row>
    <row r="11" spans="1:53" s="77" customFormat="1" ht="27.75" customHeight="1" x14ac:dyDescent="0.4">
      <c r="P11" s="2165" t="s">
        <v>121</v>
      </c>
      <c r="Q11" s="2165"/>
      <c r="R11" s="2165"/>
      <c r="S11" s="2165"/>
      <c r="T11" s="2165"/>
      <c r="U11" s="2165"/>
      <c r="V11" s="2165"/>
      <c r="W11" s="2165"/>
      <c r="X11" s="2165"/>
      <c r="Y11" s="2165"/>
      <c r="Z11" s="2165"/>
      <c r="AA11" s="2165"/>
      <c r="AB11" s="2165"/>
      <c r="AC11" s="2165"/>
      <c r="AD11" s="2165"/>
      <c r="AE11" s="2165"/>
      <c r="AF11" s="2165"/>
      <c r="AG11" s="2165"/>
      <c r="AH11" s="2165"/>
      <c r="AI11" s="2165"/>
      <c r="AJ11" s="2165"/>
      <c r="AK11" s="2165"/>
      <c r="AL11" s="2165"/>
      <c r="AM11" s="2165"/>
      <c r="AN11" s="79"/>
      <c r="AO11" s="79"/>
      <c r="AP11" s="79"/>
      <c r="AQ11" s="79"/>
      <c r="AR11" s="79"/>
      <c r="AS11" s="79"/>
      <c r="AT11" s="79"/>
      <c r="AU11" s="79"/>
      <c r="AV11" s="79"/>
      <c r="AW11" s="79"/>
      <c r="AX11" s="79"/>
      <c r="AY11" s="79"/>
      <c r="AZ11" s="79"/>
      <c r="BA11" s="79"/>
    </row>
    <row r="12" spans="1:53" s="77" customFormat="1" ht="27.75" customHeight="1" x14ac:dyDescent="0.4">
      <c r="P12" s="80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2"/>
      <c r="AM12" s="82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</row>
    <row r="13" spans="1:53" s="77" customFormat="1" ht="27.75" customHeight="1" x14ac:dyDescent="0.4">
      <c r="P13" s="80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2"/>
      <c r="AM13" s="82"/>
      <c r="AN13" s="79"/>
      <c r="AO13" s="79"/>
      <c r="AP13" s="79"/>
      <c r="AQ13" s="79"/>
      <c r="AR13" s="79"/>
      <c r="AS13" s="79"/>
      <c r="AT13" s="79"/>
      <c r="AU13" s="79"/>
      <c r="AV13" s="79"/>
      <c r="AW13" s="79"/>
      <c r="AX13" s="79"/>
      <c r="AY13" s="79"/>
      <c r="AZ13" s="79"/>
      <c r="BA13" s="79"/>
    </row>
    <row r="14" spans="1:53" s="77" customFormat="1" ht="18.75" x14ac:dyDescent="0.3">
      <c r="AO14" s="83"/>
      <c r="AP14" s="83"/>
      <c r="AQ14" s="83"/>
      <c r="AR14" s="83"/>
      <c r="AS14" s="83"/>
      <c r="AT14" s="83"/>
      <c r="AU14" s="83"/>
      <c r="AV14" s="83"/>
      <c r="AW14" s="83"/>
      <c r="AX14" s="83"/>
      <c r="AY14" s="83"/>
      <c r="AZ14" s="83"/>
      <c r="BA14" s="83"/>
    </row>
    <row r="15" spans="1:53" s="77" customFormat="1" ht="22.5" x14ac:dyDescent="0.3">
      <c r="A15" s="2187" t="s">
        <v>498</v>
      </c>
      <c r="B15" s="2187"/>
      <c r="C15" s="2187"/>
      <c r="D15" s="2187"/>
      <c r="E15" s="2187"/>
      <c r="F15" s="2187"/>
      <c r="G15" s="2187"/>
      <c r="H15" s="2187"/>
      <c r="I15" s="2187"/>
      <c r="J15" s="2187"/>
      <c r="K15" s="2187"/>
      <c r="L15" s="2187"/>
      <c r="M15" s="2187"/>
      <c r="N15" s="2187"/>
      <c r="O15" s="2187"/>
      <c r="P15" s="2187"/>
      <c r="Q15" s="2187"/>
      <c r="R15" s="2187"/>
      <c r="S15" s="2187"/>
      <c r="T15" s="2187"/>
      <c r="U15" s="2187"/>
      <c r="V15" s="2187"/>
      <c r="W15" s="2187"/>
      <c r="X15" s="2187"/>
      <c r="Y15" s="2187"/>
      <c r="Z15" s="2187"/>
      <c r="AA15" s="2187"/>
      <c r="AB15" s="2187"/>
      <c r="AC15" s="2187"/>
      <c r="AD15" s="2187"/>
      <c r="AE15" s="2187"/>
      <c r="AF15" s="2187"/>
      <c r="AG15" s="2187"/>
      <c r="AH15" s="2187"/>
      <c r="AI15" s="2187"/>
      <c r="AJ15" s="2187"/>
      <c r="AK15" s="2187"/>
      <c r="AL15" s="2187"/>
      <c r="AM15" s="2187"/>
      <c r="AN15" s="2187"/>
      <c r="AO15" s="2187"/>
      <c r="AP15" s="2187"/>
      <c r="AQ15" s="2187"/>
      <c r="AR15" s="2187"/>
      <c r="AS15" s="2187"/>
      <c r="AT15" s="2187"/>
      <c r="AU15" s="2187"/>
      <c r="AV15" s="2187"/>
      <c r="AW15" s="2187"/>
      <c r="AX15" s="2187"/>
      <c r="AY15" s="2187"/>
      <c r="AZ15" s="2187"/>
      <c r="BA15" s="2187"/>
    </row>
    <row r="16" spans="1:53" s="77" customFormat="1" ht="19.5" thickBot="1" x14ac:dyDescent="0.35">
      <c r="A16" s="1211"/>
      <c r="B16" s="1211"/>
      <c r="C16" s="1211"/>
      <c r="D16" s="1211"/>
      <c r="E16" s="1211"/>
      <c r="F16" s="1211"/>
      <c r="G16" s="1211"/>
      <c r="H16" s="1211"/>
      <c r="I16" s="1211"/>
      <c r="J16" s="1211"/>
      <c r="K16" s="1211"/>
      <c r="L16" s="1211"/>
      <c r="M16" s="1211"/>
      <c r="N16" s="1211"/>
      <c r="O16" s="1211"/>
      <c r="P16" s="1211"/>
      <c r="Q16" s="1211"/>
      <c r="R16" s="1211"/>
      <c r="S16" s="1211"/>
      <c r="T16" s="1211"/>
      <c r="U16" s="1211"/>
      <c r="V16" s="1211"/>
      <c r="W16" s="1211"/>
      <c r="X16" s="1211"/>
      <c r="Y16" s="1211"/>
      <c r="Z16" s="1211"/>
      <c r="AA16" s="1211"/>
      <c r="AB16" s="1211"/>
      <c r="AC16" s="1211"/>
      <c r="AD16" s="1211"/>
      <c r="AE16" s="1211"/>
      <c r="AF16" s="1211"/>
      <c r="AG16" s="1211"/>
      <c r="AH16" s="1211"/>
      <c r="AI16" s="1211"/>
      <c r="AJ16" s="1211"/>
      <c r="AK16" s="1211"/>
      <c r="AL16" s="1211"/>
      <c r="AM16" s="1211"/>
      <c r="AN16" s="1211"/>
      <c r="AO16" s="1211"/>
      <c r="AP16" s="1211"/>
      <c r="AQ16" s="1211"/>
      <c r="AR16" s="1211"/>
      <c r="AS16" s="1211"/>
      <c r="AT16" s="1211"/>
      <c r="AU16" s="1211"/>
      <c r="AV16" s="1211"/>
      <c r="AW16" s="1211"/>
      <c r="AX16" s="1211"/>
      <c r="AY16" s="1211"/>
      <c r="AZ16" s="1211"/>
      <c r="BA16" s="1211"/>
    </row>
    <row r="17" spans="1:53" ht="18" customHeight="1" x14ac:dyDescent="0.25">
      <c r="A17" s="2158" t="s">
        <v>122</v>
      </c>
      <c r="B17" s="2135" t="s">
        <v>123</v>
      </c>
      <c r="C17" s="2136"/>
      <c r="D17" s="2136"/>
      <c r="E17" s="2137"/>
      <c r="F17" s="2135" t="s">
        <v>124</v>
      </c>
      <c r="G17" s="2136"/>
      <c r="H17" s="2136"/>
      <c r="I17" s="2137"/>
      <c r="J17" s="2106" t="s">
        <v>125</v>
      </c>
      <c r="K17" s="2107"/>
      <c r="L17" s="2107"/>
      <c r="M17" s="2107"/>
      <c r="N17" s="2106" t="s">
        <v>126</v>
      </c>
      <c r="O17" s="2107"/>
      <c r="P17" s="2107"/>
      <c r="Q17" s="2107"/>
      <c r="R17" s="2139"/>
      <c r="S17" s="2106" t="s">
        <v>127</v>
      </c>
      <c r="T17" s="2138"/>
      <c r="U17" s="2138"/>
      <c r="V17" s="2138"/>
      <c r="W17" s="2139"/>
      <c r="X17" s="2106" t="s">
        <v>128</v>
      </c>
      <c r="Y17" s="2107"/>
      <c r="Z17" s="2107"/>
      <c r="AA17" s="2139"/>
      <c r="AB17" s="2135" t="s">
        <v>129</v>
      </c>
      <c r="AC17" s="2136"/>
      <c r="AD17" s="2136"/>
      <c r="AE17" s="2137"/>
      <c r="AF17" s="2135" t="s">
        <v>130</v>
      </c>
      <c r="AG17" s="2136"/>
      <c r="AH17" s="2136"/>
      <c r="AI17" s="2137"/>
      <c r="AJ17" s="2106" t="s">
        <v>131</v>
      </c>
      <c r="AK17" s="2138"/>
      <c r="AL17" s="2138"/>
      <c r="AM17" s="2138"/>
      <c r="AN17" s="2139"/>
      <c r="AO17" s="2106" t="s">
        <v>132</v>
      </c>
      <c r="AP17" s="2107"/>
      <c r="AQ17" s="2107"/>
      <c r="AR17" s="2107"/>
      <c r="AS17" s="2171" t="s">
        <v>133</v>
      </c>
      <c r="AT17" s="2172"/>
      <c r="AU17" s="2172"/>
      <c r="AV17" s="2172"/>
      <c r="AW17" s="2173"/>
      <c r="AX17" s="2106" t="s">
        <v>134</v>
      </c>
      <c r="AY17" s="2107"/>
      <c r="AZ17" s="2107"/>
      <c r="BA17" s="2139"/>
    </row>
    <row r="18" spans="1:53" s="50" customFormat="1" ht="20.25" customHeight="1" thickBot="1" x14ac:dyDescent="0.3">
      <c r="A18" s="2159"/>
      <c r="B18" s="1212">
        <v>1</v>
      </c>
      <c r="C18" s="1213">
        <v>2</v>
      </c>
      <c r="D18" s="1213">
        <v>3</v>
      </c>
      <c r="E18" s="1214">
        <v>4</v>
      </c>
      <c r="F18" s="1212">
        <v>5</v>
      </c>
      <c r="G18" s="1213">
        <v>6</v>
      </c>
      <c r="H18" s="1213">
        <v>7</v>
      </c>
      <c r="I18" s="1214">
        <v>8</v>
      </c>
      <c r="J18" s="1212">
        <v>9</v>
      </c>
      <c r="K18" s="1213">
        <v>10</v>
      </c>
      <c r="L18" s="1213">
        <v>11</v>
      </c>
      <c r="M18" s="1215">
        <v>12</v>
      </c>
      <c r="N18" s="1212">
        <v>13</v>
      </c>
      <c r="O18" s="1213">
        <v>14</v>
      </c>
      <c r="P18" s="1213">
        <v>15</v>
      </c>
      <c r="Q18" s="1213">
        <v>16</v>
      </c>
      <c r="R18" s="1214">
        <v>17</v>
      </c>
      <c r="S18" s="1212">
        <v>18</v>
      </c>
      <c r="T18" s="1213">
        <v>19</v>
      </c>
      <c r="U18" s="1213">
        <v>20</v>
      </c>
      <c r="V18" s="1213">
        <v>21</v>
      </c>
      <c r="W18" s="1214">
        <v>22</v>
      </c>
      <c r="X18" s="1212">
        <v>23</v>
      </c>
      <c r="Y18" s="1213">
        <v>24</v>
      </c>
      <c r="Z18" s="1213">
        <v>25</v>
      </c>
      <c r="AA18" s="1214">
        <v>26</v>
      </c>
      <c r="AB18" s="1212">
        <v>27</v>
      </c>
      <c r="AC18" s="1213">
        <v>28</v>
      </c>
      <c r="AD18" s="1213">
        <v>29</v>
      </c>
      <c r="AE18" s="1214">
        <v>30</v>
      </c>
      <c r="AF18" s="1212">
        <v>31</v>
      </c>
      <c r="AG18" s="1213">
        <v>32</v>
      </c>
      <c r="AH18" s="1213">
        <v>33</v>
      </c>
      <c r="AI18" s="1214">
        <v>34</v>
      </c>
      <c r="AJ18" s="1212">
        <v>35</v>
      </c>
      <c r="AK18" s="1213">
        <v>36</v>
      </c>
      <c r="AL18" s="1213">
        <v>37</v>
      </c>
      <c r="AM18" s="1213">
        <v>38</v>
      </c>
      <c r="AN18" s="1214">
        <v>39</v>
      </c>
      <c r="AO18" s="1212">
        <v>40</v>
      </c>
      <c r="AP18" s="1213">
        <v>41</v>
      </c>
      <c r="AQ18" s="1213">
        <v>42</v>
      </c>
      <c r="AR18" s="1215">
        <v>43</v>
      </c>
      <c r="AS18" s="1212">
        <v>44</v>
      </c>
      <c r="AT18" s="1213">
        <v>45</v>
      </c>
      <c r="AU18" s="1213">
        <v>46</v>
      </c>
      <c r="AV18" s="1213">
        <v>47</v>
      </c>
      <c r="AW18" s="1214">
        <v>48</v>
      </c>
      <c r="AX18" s="1212">
        <v>49</v>
      </c>
      <c r="AY18" s="1213">
        <v>50</v>
      </c>
      <c r="AZ18" s="1213">
        <v>51</v>
      </c>
      <c r="BA18" s="1214">
        <v>52</v>
      </c>
    </row>
    <row r="19" spans="1:53" ht="20.100000000000001" customHeight="1" x14ac:dyDescent="0.3">
      <c r="A19" s="1216">
        <v>1</v>
      </c>
      <c r="B19" s="84" t="s">
        <v>135</v>
      </c>
      <c r="C19" s="85" t="s">
        <v>135</v>
      </c>
      <c r="D19" s="85" t="s">
        <v>135</v>
      </c>
      <c r="E19" s="86" t="s">
        <v>135</v>
      </c>
      <c r="F19" s="84" t="s">
        <v>135</v>
      </c>
      <c r="G19" s="85" t="s">
        <v>135</v>
      </c>
      <c r="H19" s="85" t="s">
        <v>135</v>
      </c>
      <c r="I19" s="86" t="s">
        <v>135</v>
      </c>
      <c r="J19" s="84" t="s">
        <v>135</v>
      </c>
      <c r="K19" s="85" t="s">
        <v>135</v>
      </c>
      <c r="L19" s="85" t="s">
        <v>135</v>
      </c>
      <c r="M19" s="86" t="s">
        <v>135</v>
      </c>
      <c r="N19" s="84" t="s">
        <v>135</v>
      </c>
      <c r="O19" s="85" t="s">
        <v>135</v>
      </c>
      <c r="P19" s="85" t="s">
        <v>135</v>
      </c>
      <c r="Q19" s="85" t="s">
        <v>136</v>
      </c>
      <c r="R19" s="86" t="s">
        <v>136</v>
      </c>
      <c r="S19" s="84" t="s">
        <v>137</v>
      </c>
      <c r="T19" s="85" t="s">
        <v>137</v>
      </c>
      <c r="U19" s="85" t="s">
        <v>135</v>
      </c>
      <c r="V19" s="85" t="s">
        <v>135</v>
      </c>
      <c r="W19" s="86" t="s">
        <v>135</v>
      </c>
      <c r="X19" s="84" t="s">
        <v>135</v>
      </c>
      <c r="Y19" s="85" t="s">
        <v>135</v>
      </c>
      <c r="Z19" s="85" t="s">
        <v>135</v>
      </c>
      <c r="AA19" s="86" t="s">
        <v>135</v>
      </c>
      <c r="AB19" s="84" t="s">
        <v>135</v>
      </c>
      <c r="AC19" s="85" t="s">
        <v>135</v>
      </c>
      <c r="AD19" s="85" t="s">
        <v>382</v>
      </c>
      <c r="AE19" s="1217" t="s">
        <v>137</v>
      </c>
      <c r="AF19" s="84" t="s">
        <v>137</v>
      </c>
      <c r="AG19" s="85" t="s">
        <v>135</v>
      </c>
      <c r="AH19" s="85" t="s">
        <v>135</v>
      </c>
      <c r="AI19" s="86" t="s">
        <v>135</v>
      </c>
      <c r="AJ19" s="85" t="s">
        <v>135</v>
      </c>
      <c r="AK19" s="85" t="s">
        <v>135</v>
      </c>
      <c r="AL19" s="85" t="s">
        <v>135</v>
      </c>
      <c r="AM19" s="85" t="s">
        <v>135</v>
      </c>
      <c r="AN19" s="86" t="s">
        <v>135</v>
      </c>
      <c r="AO19" s="84" t="s">
        <v>135</v>
      </c>
      <c r="AP19" s="85" t="s">
        <v>136</v>
      </c>
      <c r="AQ19" s="85" t="s">
        <v>136</v>
      </c>
      <c r="AR19" s="86" t="s">
        <v>137</v>
      </c>
      <c r="AS19" s="84" t="s">
        <v>137</v>
      </c>
      <c r="AT19" s="85" t="s">
        <v>137</v>
      </c>
      <c r="AU19" s="85" t="s">
        <v>137</v>
      </c>
      <c r="AV19" s="85" t="s">
        <v>137</v>
      </c>
      <c r="AW19" s="86" t="s">
        <v>137</v>
      </c>
      <c r="AX19" s="87" t="s">
        <v>137</v>
      </c>
      <c r="AY19" s="85" t="s">
        <v>137</v>
      </c>
      <c r="AZ19" s="85" t="s">
        <v>137</v>
      </c>
      <c r="BA19" s="86" t="s">
        <v>137</v>
      </c>
    </row>
    <row r="20" spans="1:53" ht="20.100000000000001" customHeight="1" thickBot="1" x14ac:dyDescent="0.35">
      <c r="A20" s="1218">
        <v>2</v>
      </c>
      <c r="B20" s="88" t="s">
        <v>135</v>
      </c>
      <c r="C20" s="89" t="s">
        <v>135</v>
      </c>
      <c r="D20" s="89" t="s">
        <v>135</v>
      </c>
      <c r="E20" s="90" t="s">
        <v>135</v>
      </c>
      <c r="F20" s="88" t="s">
        <v>135</v>
      </c>
      <c r="G20" s="89" t="s">
        <v>135</v>
      </c>
      <c r="H20" s="89" t="s">
        <v>135</v>
      </c>
      <c r="I20" s="90" t="s">
        <v>135</v>
      </c>
      <c r="J20" s="88" t="s">
        <v>135</v>
      </c>
      <c r="K20" s="89" t="s">
        <v>135</v>
      </c>
      <c r="L20" s="89" t="s">
        <v>135</v>
      </c>
      <c r="M20" s="90" t="s">
        <v>135</v>
      </c>
      <c r="N20" s="88" t="s">
        <v>135</v>
      </c>
      <c r="O20" s="89" t="s">
        <v>135</v>
      </c>
      <c r="P20" s="89" t="s">
        <v>135</v>
      </c>
      <c r="Q20" s="89" t="s">
        <v>136</v>
      </c>
      <c r="R20" s="90" t="s">
        <v>136</v>
      </c>
      <c r="S20" s="88" t="s">
        <v>137</v>
      </c>
      <c r="T20" s="89" t="s">
        <v>137</v>
      </c>
      <c r="U20" s="89" t="s">
        <v>135</v>
      </c>
      <c r="V20" s="89" t="s">
        <v>135</v>
      </c>
      <c r="W20" s="90" t="s">
        <v>135</v>
      </c>
      <c r="X20" s="88" t="s">
        <v>135</v>
      </c>
      <c r="Y20" s="89" t="s">
        <v>135</v>
      </c>
      <c r="Z20" s="89" t="s">
        <v>135</v>
      </c>
      <c r="AA20" s="91" t="s">
        <v>135</v>
      </c>
      <c r="AB20" s="88" t="s">
        <v>135</v>
      </c>
      <c r="AC20" s="89" t="s">
        <v>135</v>
      </c>
      <c r="AD20" s="89" t="s">
        <v>135</v>
      </c>
      <c r="AE20" s="91" t="s">
        <v>135</v>
      </c>
      <c r="AF20" s="88" t="s">
        <v>135</v>
      </c>
      <c r="AG20" s="89" t="s">
        <v>135</v>
      </c>
      <c r="AH20" s="89" t="s">
        <v>136</v>
      </c>
      <c r="AI20" s="91" t="s">
        <v>136</v>
      </c>
      <c r="AJ20" s="88" t="s">
        <v>13</v>
      </c>
      <c r="AK20" s="89" t="s">
        <v>13</v>
      </c>
      <c r="AL20" s="89" t="s">
        <v>13</v>
      </c>
      <c r="AM20" s="89" t="s">
        <v>13</v>
      </c>
      <c r="AN20" s="90" t="s">
        <v>138</v>
      </c>
      <c r="AO20" s="88" t="s">
        <v>138</v>
      </c>
      <c r="AP20" s="89" t="s">
        <v>139</v>
      </c>
      <c r="AQ20" s="89" t="s">
        <v>139</v>
      </c>
      <c r="AR20" s="90"/>
      <c r="AS20" s="88"/>
      <c r="AT20" s="89"/>
      <c r="AU20" s="89"/>
      <c r="AV20" s="89"/>
      <c r="AW20" s="90"/>
      <c r="AX20" s="1219"/>
      <c r="AY20" s="89"/>
      <c r="AZ20" s="89"/>
      <c r="BA20" s="90"/>
    </row>
    <row r="21" spans="1:53" ht="19.5" customHeight="1" x14ac:dyDescent="0.3">
      <c r="A21" s="1220"/>
      <c r="B21" s="92"/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3"/>
      <c r="AG21" s="93"/>
      <c r="AH21" s="93"/>
      <c r="AI21" s="93"/>
      <c r="AJ21" s="92"/>
      <c r="AK21" s="92"/>
      <c r="AL21" s="92"/>
      <c r="AM21" s="92"/>
      <c r="AN21" s="92"/>
      <c r="AO21" s="92"/>
      <c r="AP21" s="92"/>
      <c r="AQ21" s="92"/>
      <c r="AR21" s="92"/>
      <c r="AS21" s="94"/>
      <c r="AT21" s="1221"/>
      <c r="AU21" s="1221"/>
      <c r="AV21" s="1221"/>
      <c r="AW21" s="1221"/>
      <c r="AX21" s="1221"/>
      <c r="AY21" s="1221"/>
      <c r="AZ21" s="1221"/>
      <c r="BA21" s="1221"/>
    </row>
    <row r="22" spans="1:53" ht="19.5" customHeight="1" x14ac:dyDescent="0.3">
      <c r="A22" s="1220"/>
      <c r="B22" s="92"/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3"/>
      <c r="AG22" s="93"/>
      <c r="AH22" s="93"/>
      <c r="AI22" s="93"/>
      <c r="AJ22" s="92"/>
      <c r="AK22" s="92"/>
      <c r="AL22" s="92"/>
      <c r="AM22" s="92"/>
      <c r="AN22" s="92"/>
      <c r="AO22" s="92"/>
      <c r="AP22" s="92"/>
      <c r="AQ22" s="92"/>
      <c r="AR22" s="92"/>
      <c r="AS22" s="94"/>
      <c r="AT22" s="1221"/>
      <c r="AU22" s="1221"/>
      <c r="AV22" s="1221"/>
      <c r="AW22" s="1221"/>
      <c r="AX22" s="1221"/>
      <c r="AY22" s="1221"/>
      <c r="AZ22" s="1221"/>
      <c r="BA22" s="1221"/>
    </row>
    <row r="23" spans="1:53" ht="19.5" customHeight="1" x14ac:dyDescent="0.3">
      <c r="A23" s="1220"/>
      <c r="B23" s="92"/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3"/>
      <c r="AG23" s="93"/>
      <c r="AH23" s="93"/>
      <c r="AI23" s="93"/>
      <c r="AJ23" s="92"/>
      <c r="AK23" s="92"/>
      <c r="AL23" s="92"/>
      <c r="AM23" s="92"/>
      <c r="AN23" s="92"/>
      <c r="AO23" s="92"/>
      <c r="AP23" s="92"/>
      <c r="AQ23" s="92"/>
      <c r="AR23" s="92"/>
      <c r="AS23" s="94"/>
      <c r="AT23" s="1221"/>
      <c r="AU23" s="1221"/>
      <c r="AV23" s="1221"/>
      <c r="AW23" s="1221"/>
      <c r="AX23" s="1221"/>
      <c r="AY23" s="1221"/>
      <c r="AZ23" s="1221"/>
      <c r="BA23" s="1221"/>
    </row>
    <row r="24" spans="1:53" ht="20.100000000000001" customHeight="1" x14ac:dyDescent="0.25">
      <c r="A24" s="1222"/>
      <c r="B24" s="1222"/>
      <c r="C24" s="1222"/>
      <c r="D24" s="1222"/>
      <c r="E24" s="1222"/>
      <c r="F24" s="1222"/>
      <c r="G24" s="1222"/>
      <c r="H24" s="1222"/>
      <c r="I24" s="1222"/>
      <c r="J24" s="1222"/>
      <c r="K24" s="1222"/>
      <c r="L24" s="1222"/>
      <c r="M24" s="1222"/>
      <c r="N24" s="1222"/>
      <c r="O24" s="1222"/>
      <c r="P24" s="1222"/>
      <c r="Q24" s="1222"/>
      <c r="R24" s="1222"/>
      <c r="S24" s="1222"/>
      <c r="T24" s="1222"/>
      <c r="U24" s="1222"/>
      <c r="V24" s="1222"/>
      <c r="W24" s="1222"/>
      <c r="X24" s="1222"/>
      <c r="Y24" s="1222"/>
      <c r="Z24" s="1222" t="s">
        <v>140</v>
      </c>
      <c r="AA24" s="1222"/>
      <c r="AB24" s="1222"/>
      <c r="AC24" s="1222"/>
      <c r="AD24" s="1222"/>
      <c r="AE24" s="1222"/>
      <c r="AF24" s="1222"/>
      <c r="AG24" s="1222"/>
      <c r="AH24" s="1222"/>
      <c r="AI24" s="1222"/>
      <c r="AJ24" s="1222"/>
      <c r="AK24" s="1222"/>
      <c r="AL24" s="1222"/>
      <c r="AM24" s="1222"/>
      <c r="AN24" s="1222"/>
      <c r="AO24" s="1222"/>
      <c r="AP24" s="1222"/>
      <c r="AQ24" s="1222"/>
      <c r="AR24" s="1222"/>
      <c r="AS24" s="1222"/>
      <c r="AT24" s="1222"/>
      <c r="AU24" s="1222"/>
      <c r="AV24" s="1222"/>
      <c r="AW24" s="1222"/>
      <c r="AX24" s="1222"/>
      <c r="AY24" s="1222"/>
      <c r="AZ24" s="1222"/>
      <c r="BA24" s="1222"/>
    </row>
    <row r="25" spans="1:53" s="96" customFormat="1" ht="21" customHeight="1" x14ac:dyDescent="0.3">
      <c r="A25" s="2156" t="s">
        <v>568</v>
      </c>
      <c r="B25" s="2156"/>
      <c r="C25" s="2156"/>
      <c r="D25" s="2156"/>
      <c r="E25" s="2156"/>
      <c r="F25" s="2156"/>
      <c r="G25" s="2156"/>
      <c r="H25" s="2156"/>
      <c r="I25" s="2156"/>
      <c r="J25" s="2157"/>
      <c r="K25" s="2157"/>
      <c r="L25" s="2157"/>
      <c r="M25" s="2157"/>
      <c r="N25" s="2157"/>
      <c r="O25" s="2157"/>
      <c r="P25" s="2157"/>
      <c r="Q25" s="2157"/>
      <c r="R25" s="2157"/>
      <c r="S25" s="2157"/>
      <c r="T25" s="2157"/>
      <c r="U25" s="2157"/>
      <c r="V25" s="2157"/>
      <c r="W25" s="2157"/>
      <c r="X25" s="2157"/>
      <c r="Y25" s="2157"/>
      <c r="Z25" s="2157"/>
      <c r="AA25" s="2157"/>
      <c r="AB25" s="2157"/>
      <c r="AC25" s="2157"/>
      <c r="AD25" s="2157"/>
      <c r="AE25" s="2157"/>
      <c r="AF25" s="2157"/>
      <c r="AG25" s="2157"/>
      <c r="AH25" s="2157"/>
      <c r="AI25" s="2157"/>
      <c r="AJ25" s="2157"/>
      <c r="AK25" s="2157"/>
      <c r="AL25" s="2157"/>
      <c r="AM25" s="2157"/>
      <c r="AN25" s="2157"/>
      <c r="AO25" s="2157"/>
      <c r="AP25" s="2157"/>
      <c r="AQ25" s="2157"/>
      <c r="AR25" s="2157"/>
      <c r="AS25" s="2157"/>
      <c r="AT25" s="2157"/>
      <c r="AU25" s="2157"/>
      <c r="AV25" s="1223"/>
      <c r="AW25" s="1223"/>
      <c r="AX25" s="1223"/>
      <c r="AY25" s="1223"/>
      <c r="AZ25" s="1223"/>
      <c r="BA25" s="1224"/>
    </row>
    <row r="26" spans="1:53" x14ac:dyDescent="0.25">
      <c r="A26" s="1224"/>
      <c r="B26" s="1224"/>
      <c r="C26" s="1224"/>
      <c r="D26" s="1224"/>
      <c r="E26" s="1224"/>
      <c r="F26" s="1224"/>
      <c r="G26" s="1224"/>
      <c r="H26" s="1224"/>
      <c r="I26" s="1224"/>
      <c r="J26" s="1224"/>
      <c r="K26" s="1224"/>
      <c r="L26" s="1224"/>
      <c r="M26" s="1224"/>
      <c r="N26" s="1224"/>
      <c r="O26" s="1224"/>
      <c r="P26" s="1224"/>
      <c r="Q26" s="1224"/>
      <c r="R26" s="1224"/>
      <c r="S26" s="1224"/>
      <c r="T26" s="1224"/>
      <c r="U26" s="1224"/>
      <c r="V26" s="1224"/>
      <c r="W26" s="1224"/>
      <c r="X26" s="1224"/>
      <c r="Y26" s="1224"/>
      <c r="Z26" s="1224"/>
      <c r="AA26" s="1224"/>
      <c r="AB26" s="1224"/>
      <c r="AC26" s="1224"/>
      <c r="AD26" s="1224"/>
      <c r="AE26" s="1224"/>
      <c r="AF26" s="1224"/>
      <c r="AG26" s="1224"/>
      <c r="AH26" s="1224"/>
      <c r="AI26" s="1224"/>
      <c r="AJ26" s="1224"/>
      <c r="AK26" s="1224"/>
      <c r="AL26" s="1224"/>
      <c r="AM26" s="1224"/>
      <c r="AN26" s="1224"/>
      <c r="AO26" s="1224"/>
      <c r="AP26" s="1224"/>
      <c r="AQ26" s="1224"/>
      <c r="AR26" s="1224"/>
      <c r="AS26" s="1224"/>
      <c r="AT26" s="1224"/>
      <c r="AU26" s="1224"/>
      <c r="AV26" s="1223"/>
      <c r="AW26" s="1223"/>
      <c r="AX26" s="1223"/>
      <c r="AY26" s="1223"/>
      <c r="AZ26" s="1223"/>
      <c r="BA26" s="1224"/>
    </row>
    <row r="27" spans="1:53" ht="21.75" customHeight="1" x14ac:dyDescent="0.3">
      <c r="A27" s="1225" t="s">
        <v>141</v>
      </c>
      <c r="B27" s="1226"/>
      <c r="C27" s="1226"/>
      <c r="D27" s="1226"/>
      <c r="E27" s="1226"/>
      <c r="F27" s="1226"/>
      <c r="G27" s="1226"/>
      <c r="H27" s="1226"/>
      <c r="I27" s="1226"/>
      <c r="J27" s="1226"/>
      <c r="K27" s="1226"/>
      <c r="L27" s="1226"/>
      <c r="M27" s="1226"/>
      <c r="N27" s="1226"/>
      <c r="O27" s="1226"/>
      <c r="P27" s="1226"/>
      <c r="Q27" s="1226"/>
      <c r="R27" s="1226"/>
      <c r="S27" s="1226"/>
      <c r="T27" s="1226"/>
      <c r="U27" s="1226"/>
      <c r="V27" s="1226"/>
      <c r="W27" s="1226"/>
      <c r="X27" s="1226"/>
      <c r="Y27" s="1226"/>
      <c r="Z27" s="1226"/>
      <c r="AA27" s="2145" t="s">
        <v>142</v>
      </c>
      <c r="AB27" s="2145"/>
      <c r="AC27" s="2145"/>
      <c r="AD27" s="2145"/>
      <c r="AE27" s="2145"/>
      <c r="AF27" s="2145"/>
      <c r="AG27" s="2145"/>
      <c r="AH27" s="2145"/>
      <c r="AI27" s="2145"/>
      <c r="AJ27" s="2145"/>
      <c r="AK27" s="2145"/>
      <c r="AL27" s="2145"/>
      <c r="AM27" s="2145"/>
      <c r="AN27" s="1225"/>
      <c r="AO27" s="2145" t="s">
        <v>513</v>
      </c>
      <c r="AP27" s="2145"/>
      <c r="AQ27" s="2145"/>
      <c r="AR27" s="2145"/>
      <c r="AS27" s="2145"/>
      <c r="AT27" s="2145"/>
      <c r="AU27" s="2145"/>
      <c r="AV27" s="2145"/>
      <c r="AW27" s="2145"/>
      <c r="AX27" s="2145"/>
      <c r="AY27" s="2145"/>
      <c r="AZ27" s="2145"/>
      <c r="BA27" s="2145"/>
    </row>
    <row r="28" spans="1:53" ht="11.25" customHeight="1" x14ac:dyDescent="0.3">
      <c r="A28" s="1227"/>
      <c r="B28" s="1228"/>
      <c r="C28" s="1228"/>
      <c r="D28" s="1228"/>
      <c r="E28" s="1228"/>
      <c r="F28" s="1228"/>
      <c r="G28" s="1228"/>
      <c r="H28" s="1228"/>
      <c r="I28" s="1228"/>
      <c r="J28" s="1228"/>
      <c r="K28" s="1228"/>
      <c r="L28" s="1228"/>
      <c r="M28" s="1228"/>
      <c r="N28" s="1228"/>
      <c r="O28" s="1228"/>
      <c r="P28" s="1228"/>
      <c r="Q28" s="1228"/>
      <c r="R28" s="1228"/>
      <c r="S28" s="1228"/>
      <c r="T28" s="1228"/>
      <c r="U28" s="1228"/>
      <c r="V28" s="1228"/>
      <c r="W28" s="1228"/>
      <c r="X28" s="1228"/>
      <c r="Y28" s="1228"/>
      <c r="Z28" s="1228"/>
      <c r="AA28" s="1228"/>
      <c r="AB28" s="1228"/>
      <c r="AC28" s="1228"/>
      <c r="AD28" s="1228"/>
      <c r="AE28" s="1228"/>
      <c r="AF28" s="1228"/>
      <c r="AG28" s="1228"/>
      <c r="AH28" s="1228"/>
      <c r="AI28" s="1228"/>
      <c r="AJ28" s="1228"/>
      <c r="AK28" s="1228"/>
      <c r="AL28" s="1228"/>
      <c r="AM28" s="1228"/>
      <c r="AN28" s="1228"/>
      <c r="AO28" s="1228"/>
      <c r="AP28" s="1228"/>
      <c r="AQ28" s="1228"/>
      <c r="AR28" s="1228"/>
      <c r="AS28" s="1228"/>
      <c r="AT28" s="1228"/>
      <c r="AU28" s="1228"/>
      <c r="AV28" s="1228"/>
      <c r="AW28" s="1228"/>
      <c r="AX28" s="1228"/>
      <c r="AY28" s="1228"/>
      <c r="AZ28" s="1228"/>
      <c r="BA28" s="1229"/>
    </row>
    <row r="29" spans="1:53" ht="22.5" customHeight="1" x14ac:dyDescent="0.25">
      <c r="A29" s="2146" t="s">
        <v>122</v>
      </c>
      <c r="B29" s="2119"/>
      <c r="C29" s="2147" t="s">
        <v>143</v>
      </c>
      <c r="D29" s="2118"/>
      <c r="E29" s="2118"/>
      <c r="F29" s="2119"/>
      <c r="G29" s="2126" t="s">
        <v>144</v>
      </c>
      <c r="H29" s="2188"/>
      <c r="I29" s="2189"/>
      <c r="J29" s="2117" t="s">
        <v>145</v>
      </c>
      <c r="K29" s="2118"/>
      <c r="L29" s="2118"/>
      <c r="M29" s="2119"/>
      <c r="N29" s="2108" t="s">
        <v>547</v>
      </c>
      <c r="O29" s="2109"/>
      <c r="P29" s="2110"/>
      <c r="Q29" s="2126" t="s">
        <v>546</v>
      </c>
      <c r="R29" s="2127"/>
      <c r="S29" s="2128"/>
      <c r="T29" s="2117" t="s">
        <v>146</v>
      </c>
      <c r="U29" s="2118"/>
      <c r="V29" s="2119"/>
      <c r="W29" s="2117" t="s">
        <v>147</v>
      </c>
      <c r="X29" s="2118"/>
      <c r="Y29" s="2119"/>
      <c r="Z29" s="1221"/>
      <c r="AA29" s="2149" t="s">
        <v>148</v>
      </c>
      <c r="AB29" s="2149"/>
      <c r="AC29" s="2149"/>
      <c r="AD29" s="2149"/>
      <c r="AE29" s="2149"/>
      <c r="AF29" s="2149"/>
      <c r="AG29" s="2149"/>
      <c r="AH29" s="2150" t="s">
        <v>149</v>
      </c>
      <c r="AI29" s="2150"/>
      <c r="AJ29" s="2150"/>
      <c r="AK29" s="2148" t="s">
        <v>150</v>
      </c>
      <c r="AL29" s="2148"/>
      <c r="AM29" s="2148"/>
      <c r="AN29" s="1230"/>
      <c r="AO29" s="2148" t="s">
        <v>569</v>
      </c>
      <c r="AP29" s="2196"/>
      <c r="AQ29" s="2196"/>
      <c r="AR29" s="2196"/>
      <c r="AS29" s="2108" t="s">
        <v>567</v>
      </c>
      <c r="AT29" s="2109"/>
      <c r="AU29" s="2109"/>
      <c r="AV29" s="2109"/>
      <c r="AW29" s="2110"/>
      <c r="AX29" s="2150" t="s">
        <v>149</v>
      </c>
      <c r="AY29" s="2150"/>
      <c r="AZ29" s="2150"/>
      <c r="BA29" s="2151"/>
    </row>
    <row r="30" spans="1:53" ht="15.75" customHeight="1" x14ac:dyDescent="0.25">
      <c r="A30" s="2120"/>
      <c r="B30" s="2122"/>
      <c r="C30" s="2120"/>
      <c r="D30" s="2121"/>
      <c r="E30" s="2121"/>
      <c r="F30" s="2122"/>
      <c r="G30" s="2190"/>
      <c r="H30" s="2191"/>
      <c r="I30" s="2192"/>
      <c r="J30" s="2120"/>
      <c r="K30" s="2121"/>
      <c r="L30" s="2121"/>
      <c r="M30" s="2122"/>
      <c r="N30" s="2111"/>
      <c r="O30" s="2112"/>
      <c r="P30" s="2113"/>
      <c r="Q30" s="2129"/>
      <c r="R30" s="2130"/>
      <c r="S30" s="2131"/>
      <c r="T30" s="2120"/>
      <c r="U30" s="2121"/>
      <c r="V30" s="2122"/>
      <c r="W30" s="2120"/>
      <c r="X30" s="2121"/>
      <c r="Y30" s="2122"/>
      <c r="Z30" s="1221"/>
      <c r="AA30" s="2149"/>
      <c r="AB30" s="2149"/>
      <c r="AC30" s="2149"/>
      <c r="AD30" s="2149"/>
      <c r="AE30" s="2149"/>
      <c r="AF30" s="2149"/>
      <c r="AG30" s="2149"/>
      <c r="AH30" s="2150"/>
      <c r="AI30" s="2150"/>
      <c r="AJ30" s="2150"/>
      <c r="AK30" s="2148"/>
      <c r="AL30" s="2148"/>
      <c r="AM30" s="2148"/>
      <c r="AN30" s="1230"/>
      <c r="AO30" s="2196"/>
      <c r="AP30" s="2196"/>
      <c r="AQ30" s="2196"/>
      <c r="AR30" s="2196"/>
      <c r="AS30" s="2111"/>
      <c r="AT30" s="2112"/>
      <c r="AU30" s="2112"/>
      <c r="AV30" s="2112"/>
      <c r="AW30" s="2113"/>
      <c r="AX30" s="2150"/>
      <c r="AY30" s="2150"/>
      <c r="AZ30" s="2150"/>
      <c r="BA30" s="2151"/>
    </row>
    <row r="31" spans="1:53" ht="42" customHeight="1" x14ac:dyDescent="0.25">
      <c r="A31" s="2123"/>
      <c r="B31" s="2125"/>
      <c r="C31" s="2123"/>
      <c r="D31" s="2124"/>
      <c r="E31" s="2124"/>
      <c r="F31" s="2125"/>
      <c r="G31" s="2193"/>
      <c r="H31" s="2194"/>
      <c r="I31" s="2195"/>
      <c r="J31" s="2123"/>
      <c r="K31" s="2124"/>
      <c r="L31" s="2124"/>
      <c r="M31" s="2125"/>
      <c r="N31" s="2114"/>
      <c r="O31" s="2115"/>
      <c r="P31" s="2116"/>
      <c r="Q31" s="2132"/>
      <c r="R31" s="2133"/>
      <c r="S31" s="2134"/>
      <c r="T31" s="2123"/>
      <c r="U31" s="2124"/>
      <c r="V31" s="2125"/>
      <c r="W31" s="2123"/>
      <c r="X31" s="2124"/>
      <c r="Y31" s="2125"/>
      <c r="Z31" s="1221"/>
      <c r="AA31" s="2149"/>
      <c r="AB31" s="2149"/>
      <c r="AC31" s="2149"/>
      <c r="AD31" s="2149"/>
      <c r="AE31" s="2149"/>
      <c r="AF31" s="2149"/>
      <c r="AG31" s="2149"/>
      <c r="AH31" s="2150"/>
      <c r="AI31" s="2150"/>
      <c r="AJ31" s="2150"/>
      <c r="AK31" s="2148"/>
      <c r="AL31" s="2148"/>
      <c r="AM31" s="2148"/>
      <c r="AN31" s="1230"/>
      <c r="AO31" s="2196"/>
      <c r="AP31" s="2196"/>
      <c r="AQ31" s="2196"/>
      <c r="AR31" s="2196"/>
      <c r="AS31" s="2111"/>
      <c r="AT31" s="2112"/>
      <c r="AU31" s="2112"/>
      <c r="AV31" s="2112"/>
      <c r="AW31" s="2113"/>
      <c r="AX31" s="2150"/>
      <c r="AY31" s="2150"/>
      <c r="AZ31" s="2150"/>
      <c r="BA31" s="2151"/>
    </row>
    <row r="32" spans="1:53" ht="26.25" customHeight="1" x14ac:dyDescent="0.3">
      <c r="A32" s="2197">
        <v>1</v>
      </c>
      <c r="B32" s="2198"/>
      <c r="C32" s="2093">
        <f>COUNTIF($B19:$AO19,$B$19)</f>
        <v>33</v>
      </c>
      <c r="D32" s="2140"/>
      <c r="E32" s="2140"/>
      <c r="F32" s="2141"/>
      <c r="G32" s="2093">
        <v>5</v>
      </c>
      <c r="H32" s="2140"/>
      <c r="I32" s="2141"/>
      <c r="J32" s="2093"/>
      <c r="K32" s="2140"/>
      <c r="L32" s="2140"/>
      <c r="M32" s="2141"/>
      <c r="N32" s="2093"/>
      <c r="O32" s="2140"/>
      <c r="P32" s="2141"/>
      <c r="Q32" s="2142"/>
      <c r="R32" s="2077"/>
      <c r="S32" s="2078"/>
      <c r="T32" s="2093">
        <v>14</v>
      </c>
      <c r="U32" s="2094"/>
      <c r="V32" s="2144"/>
      <c r="W32" s="2093">
        <f>C32+G32+J32+N32+Q32+T32</f>
        <v>52</v>
      </c>
      <c r="X32" s="2094"/>
      <c r="Y32" s="2095"/>
      <c r="Z32" s="1221"/>
      <c r="AA32" s="2143"/>
      <c r="AB32" s="2143"/>
      <c r="AC32" s="2143"/>
      <c r="AD32" s="2143"/>
      <c r="AE32" s="2143"/>
      <c r="AF32" s="2143"/>
      <c r="AG32" s="2143"/>
      <c r="AH32" s="2152"/>
      <c r="AI32" s="2152"/>
      <c r="AJ32" s="2152"/>
      <c r="AK32" s="2152"/>
      <c r="AL32" s="2152"/>
      <c r="AM32" s="2152"/>
      <c r="AN32" s="1230"/>
      <c r="AO32" s="2196"/>
      <c r="AP32" s="2196"/>
      <c r="AQ32" s="2196"/>
      <c r="AR32" s="2196"/>
      <c r="AS32" s="2114"/>
      <c r="AT32" s="2115"/>
      <c r="AU32" s="2115"/>
      <c r="AV32" s="2115"/>
      <c r="AW32" s="2116"/>
      <c r="AX32" s="2150"/>
      <c r="AY32" s="2150"/>
      <c r="AZ32" s="2150"/>
      <c r="BA32" s="2151"/>
    </row>
    <row r="33" spans="1:53" ht="27" customHeight="1" x14ac:dyDescent="0.3">
      <c r="A33" s="2176">
        <v>2</v>
      </c>
      <c r="B33" s="2177"/>
      <c r="C33" s="2093">
        <v>28</v>
      </c>
      <c r="D33" s="2140"/>
      <c r="E33" s="2140"/>
      <c r="F33" s="2141"/>
      <c r="G33" s="2085">
        <v>4</v>
      </c>
      <c r="H33" s="2086"/>
      <c r="I33" s="2087"/>
      <c r="J33" s="2085">
        <v>4</v>
      </c>
      <c r="K33" s="2086"/>
      <c r="L33" s="2086"/>
      <c r="M33" s="2087"/>
      <c r="N33" s="2085">
        <v>2</v>
      </c>
      <c r="O33" s="2086"/>
      <c r="P33" s="2087"/>
      <c r="Q33" s="2076">
        <v>2</v>
      </c>
      <c r="R33" s="2077"/>
      <c r="S33" s="2078"/>
      <c r="T33" s="2085">
        <v>2</v>
      </c>
      <c r="U33" s="2083"/>
      <c r="V33" s="2084"/>
      <c r="W33" s="2093">
        <f>C33+G33+J33+N33+Q33+T33</f>
        <v>42</v>
      </c>
      <c r="X33" s="2094"/>
      <c r="Y33" s="2095"/>
      <c r="Z33" s="95"/>
      <c r="AA33" s="2186" t="s">
        <v>151</v>
      </c>
      <c r="AB33" s="2186"/>
      <c r="AC33" s="2186"/>
      <c r="AD33" s="2186"/>
      <c r="AE33" s="2186"/>
      <c r="AF33" s="2186"/>
      <c r="AG33" s="2186"/>
      <c r="AH33" s="2092">
        <v>4</v>
      </c>
      <c r="AI33" s="2092"/>
      <c r="AJ33" s="2092"/>
      <c r="AK33" s="2092">
        <v>4</v>
      </c>
      <c r="AL33" s="2092"/>
      <c r="AM33" s="2092"/>
      <c r="AN33" s="97"/>
      <c r="AO33" s="2097">
        <v>1</v>
      </c>
      <c r="AP33" s="2098"/>
      <c r="AQ33" s="2098"/>
      <c r="AR33" s="2099"/>
      <c r="AS33" s="2091" t="s">
        <v>542</v>
      </c>
      <c r="AT33" s="2091"/>
      <c r="AU33" s="2091"/>
      <c r="AV33" s="2091"/>
      <c r="AW33" s="2091"/>
      <c r="AX33" s="2075">
        <v>4</v>
      </c>
      <c r="AY33" s="2075"/>
      <c r="AZ33" s="2075"/>
      <c r="BA33" s="2075"/>
    </row>
    <row r="34" spans="1:53" ht="21.75" customHeight="1" x14ac:dyDescent="0.3">
      <c r="A34" s="2176"/>
      <c r="B34" s="2177"/>
      <c r="C34" s="2093"/>
      <c r="D34" s="2140"/>
      <c r="E34" s="2140"/>
      <c r="F34" s="2141"/>
      <c r="G34" s="2085"/>
      <c r="H34" s="2086"/>
      <c r="I34" s="2087"/>
      <c r="J34" s="2085"/>
      <c r="K34" s="2086"/>
      <c r="L34" s="2086"/>
      <c r="M34" s="2087"/>
      <c r="N34" s="2085"/>
      <c r="O34" s="2086"/>
      <c r="P34" s="2087"/>
      <c r="Q34" s="2142"/>
      <c r="R34" s="2077"/>
      <c r="S34" s="2078"/>
      <c r="T34" s="2085"/>
      <c r="U34" s="2083"/>
      <c r="V34" s="2084"/>
      <c r="W34" s="2093"/>
      <c r="X34" s="2094"/>
      <c r="Y34" s="2095"/>
      <c r="Z34" s="95"/>
      <c r="AA34" s="2186"/>
      <c r="AB34" s="2186"/>
      <c r="AC34" s="2186"/>
      <c r="AD34" s="2186"/>
      <c r="AE34" s="2186"/>
      <c r="AF34" s="2186"/>
      <c r="AG34" s="2186"/>
      <c r="AH34" s="2092"/>
      <c r="AI34" s="2092"/>
      <c r="AJ34" s="2092"/>
      <c r="AK34" s="2092"/>
      <c r="AL34" s="2092"/>
      <c r="AM34" s="2092"/>
      <c r="AN34" s="97"/>
      <c r="AO34" s="2100"/>
      <c r="AP34" s="2101"/>
      <c r="AQ34" s="2101"/>
      <c r="AR34" s="2102"/>
      <c r="AS34" s="2091"/>
      <c r="AT34" s="2091"/>
      <c r="AU34" s="2091"/>
      <c r="AV34" s="2091"/>
      <c r="AW34" s="2091"/>
      <c r="AX34" s="2075"/>
      <c r="AY34" s="2075"/>
      <c r="AZ34" s="2075"/>
      <c r="BA34" s="2075"/>
    </row>
    <row r="35" spans="1:53" ht="25.5" customHeight="1" x14ac:dyDescent="0.3">
      <c r="A35" s="2176"/>
      <c r="B35" s="2177"/>
      <c r="C35" s="2093"/>
      <c r="D35" s="2140"/>
      <c r="E35" s="2140"/>
      <c r="F35" s="2141"/>
      <c r="G35" s="2085"/>
      <c r="H35" s="2086"/>
      <c r="I35" s="2087"/>
      <c r="J35" s="2085"/>
      <c r="K35" s="2086"/>
      <c r="L35" s="2086"/>
      <c r="M35" s="2087"/>
      <c r="N35" s="2085"/>
      <c r="O35" s="2086"/>
      <c r="P35" s="2087"/>
      <c r="Q35" s="2076"/>
      <c r="R35" s="2077"/>
      <c r="S35" s="2078"/>
      <c r="T35" s="2082"/>
      <c r="U35" s="2083"/>
      <c r="V35" s="2084"/>
      <c r="W35" s="2093"/>
      <c r="X35" s="2094"/>
      <c r="Y35" s="2095"/>
      <c r="Z35" s="95"/>
      <c r="AA35" s="2096"/>
      <c r="AB35" s="2096"/>
      <c r="AC35" s="2096"/>
      <c r="AD35" s="2096"/>
      <c r="AE35" s="2096"/>
      <c r="AF35" s="2096"/>
      <c r="AG35" s="2096"/>
      <c r="AH35" s="2092"/>
      <c r="AI35" s="2092"/>
      <c r="AJ35" s="2092"/>
      <c r="AK35" s="2092"/>
      <c r="AL35" s="2092"/>
      <c r="AM35" s="2092"/>
      <c r="AN35" s="98"/>
      <c r="AO35" s="2100"/>
      <c r="AP35" s="2101"/>
      <c r="AQ35" s="2101"/>
      <c r="AR35" s="2102"/>
      <c r="AS35" s="2091"/>
      <c r="AT35" s="2091"/>
      <c r="AU35" s="2091"/>
      <c r="AV35" s="2091"/>
      <c r="AW35" s="2091"/>
      <c r="AX35" s="2075"/>
      <c r="AY35" s="2075"/>
      <c r="AZ35" s="2075"/>
      <c r="BA35" s="2075"/>
    </row>
    <row r="36" spans="1:53" ht="34.5" customHeight="1" x14ac:dyDescent="0.25">
      <c r="A36" s="2174" t="s">
        <v>22</v>
      </c>
      <c r="B36" s="2175"/>
      <c r="C36" s="2178">
        <f>SUM(C32:F35)</f>
        <v>61</v>
      </c>
      <c r="D36" s="2179"/>
      <c r="E36" s="2179"/>
      <c r="F36" s="2180"/>
      <c r="G36" s="2079">
        <f>SUM(G32:I35)</f>
        <v>9</v>
      </c>
      <c r="H36" s="2181"/>
      <c r="I36" s="2175"/>
      <c r="J36" s="2088">
        <f>SUM(J32:M35)</f>
        <v>4</v>
      </c>
      <c r="K36" s="2089"/>
      <c r="L36" s="2089"/>
      <c r="M36" s="2090"/>
      <c r="N36" s="2088">
        <f>SUM(N32:P35)</f>
        <v>2</v>
      </c>
      <c r="O36" s="2089"/>
      <c r="P36" s="2090"/>
      <c r="Q36" s="2182">
        <f>SUM(Q32:S35)</f>
        <v>2</v>
      </c>
      <c r="R36" s="2183"/>
      <c r="S36" s="2184"/>
      <c r="T36" s="2079">
        <f>SUM(T32:V35)</f>
        <v>16</v>
      </c>
      <c r="U36" s="2080"/>
      <c r="V36" s="2081"/>
      <c r="W36" s="2079">
        <f>SUM(W32:Y35)</f>
        <v>94</v>
      </c>
      <c r="X36" s="2080"/>
      <c r="Y36" s="2081"/>
      <c r="Z36" s="95"/>
      <c r="AA36" s="2096"/>
      <c r="AB36" s="2096"/>
      <c r="AC36" s="2096"/>
      <c r="AD36" s="2096"/>
      <c r="AE36" s="2096"/>
      <c r="AF36" s="2096"/>
      <c r="AG36" s="2096"/>
      <c r="AH36" s="2092"/>
      <c r="AI36" s="2092"/>
      <c r="AJ36" s="2092"/>
      <c r="AK36" s="2092"/>
      <c r="AL36" s="2092"/>
      <c r="AM36" s="2092"/>
      <c r="AN36" s="99"/>
      <c r="AO36" s="2103"/>
      <c r="AP36" s="2104"/>
      <c r="AQ36" s="2104"/>
      <c r="AR36" s="2105"/>
      <c r="AS36" s="2091"/>
      <c r="AT36" s="2091"/>
      <c r="AU36" s="2091"/>
      <c r="AV36" s="2091"/>
      <c r="AW36" s="2091"/>
      <c r="AX36" s="2075"/>
      <c r="AY36" s="2075"/>
      <c r="AZ36" s="2075"/>
      <c r="BA36" s="2075"/>
    </row>
  </sheetData>
  <mergeCells count="101">
    <mergeCell ref="AN3:BA4"/>
    <mergeCell ref="A33:B33"/>
    <mergeCell ref="A34:B34"/>
    <mergeCell ref="C33:F33"/>
    <mergeCell ref="C34:F34"/>
    <mergeCell ref="AH33:AJ34"/>
    <mergeCell ref="W34:Y34"/>
    <mergeCell ref="G33:I33"/>
    <mergeCell ref="AA33:AG34"/>
    <mergeCell ref="T33:V33"/>
    <mergeCell ref="G34:I34"/>
    <mergeCell ref="J34:M34"/>
    <mergeCell ref="N34:P34"/>
    <mergeCell ref="T34:V34"/>
    <mergeCell ref="Q34:S34"/>
    <mergeCell ref="P11:AM11"/>
    <mergeCell ref="A15:BA15"/>
    <mergeCell ref="AX17:BA17"/>
    <mergeCell ref="AO27:BA27"/>
    <mergeCell ref="G29:I31"/>
    <mergeCell ref="AO29:AR32"/>
    <mergeCell ref="C32:F32"/>
    <mergeCell ref="B17:E17"/>
    <mergeCell ref="A32:B32"/>
    <mergeCell ref="A36:B36"/>
    <mergeCell ref="A35:B35"/>
    <mergeCell ref="C36:F36"/>
    <mergeCell ref="N33:P33"/>
    <mergeCell ref="J35:M35"/>
    <mergeCell ref="G36:I36"/>
    <mergeCell ref="C35:F35"/>
    <mergeCell ref="J33:M33"/>
    <mergeCell ref="Q36:S36"/>
    <mergeCell ref="A1:O1"/>
    <mergeCell ref="P1:AM1"/>
    <mergeCell ref="A2:O2"/>
    <mergeCell ref="A3:O3"/>
    <mergeCell ref="P3:AM3"/>
    <mergeCell ref="A7:O7"/>
    <mergeCell ref="N17:R17"/>
    <mergeCell ref="A25:AU25"/>
    <mergeCell ref="S17:W17"/>
    <mergeCell ref="A17:A18"/>
    <mergeCell ref="J17:M17"/>
    <mergeCell ref="A4:O4"/>
    <mergeCell ref="P8:AL8"/>
    <mergeCell ref="P9:AL9"/>
    <mergeCell ref="P5:AM5"/>
    <mergeCell ref="A6:O6"/>
    <mergeCell ref="AO6:BA6"/>
    <mergeCell ref="P10:AM10"/>
    <mergeCell ref="P7:AL7"/>
    <mergeCell ref="AN7:BA7"/>
    <mergeCell ref="X17:AA17"/>
    <mergeCell ref="AN8:BA10"/>
    <mergeCell ref="AS17:AW17"/>
    <mergeCell ref="AB17:AE17"/>
    <mergeCell ref="A29:B31"/>
    <mergeCell ref="C29:F31"/>
    <mergeCell ref="W29:Y31"/>
    <mergeCell ref="AK29:AM31"/>
    <mergeCell ref="AA29:AG31"/>
    <mergeCell ref="AH29:AJ31"/>
    <mergeCell ref="AS29:AW32"/>
    <mergeCell ref="AX29:BA32"/>
    <mergeCell ref="AH32:AJ32"/>
    <mergeCell ref="AK32:AM32"/>
    <mergeCell ref="AO17:AR17"/>
    <mergeCell ref="N29:P31"/>
    <mergeCell ref="T29:V31"/>
    <mergeCell ref="Q29:S31"/>
    <mergeCell ref="AF17:AI17"/>
    <mergeCell ref="AJ17:AN17"/>
    <mergeCell ref="N32:P32"/>
    <mergeCell ref="Q32:S32"/>
    <mergeCell ref="G32:I32"/>
    <mergeCell ref="J32:M32"/>
    <mergeCell ref="AA32:AG32"/>
    <mergeCell ref="W32:Y32"/>
    <mergeCell ref="T32:V32"/>
    <mergeCell ref="F17:I17"/>
    <mergeCell ref="J29:M31"/>
    <mergeCell ref="AA27:AM27"/>
    <mergeCell ref="AX33:BA36"/>
    <mergeCell ref="Q33:S33"/>
    <mergeCell ref="T36:V36"/>
    <mergeCell ref="T35:V35"/>
    <mergeCell ref="G35:I35"/>
    <mergeCell ref="N36:P36"/>
    <mergeCell ref="Q35:S35"/>
    <mergeCell ref="N35:P35"/>
    <mergeCell ref="J36:M36"/>
    <mergeCell ref="AS33:AW36"/>
    <mergeCell ref="AH35:AJ36"/>
    <mergeCell ref="W33:Y33"/>
    <mergeCell ref="W36:Y36"/>
    <mergeCell ref="W35:Y35"/>
    <mergeCell ref="AK35:AM36"/>
    <mergeCell ref="AK33:AM34"/>
    <mergeCell ref="AA35:AG36"/>
    <mergeCell ref="AO33:AR36"/>
  </mergeCells>
  <phoneticPr fontId="7" type="noConversion"/>
  <pageMargins left="0.75" right="0.75" top="1" bottom="1" header="0.5" footer="0.5"/>
  <pageSetup paperSize="9" scale="43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08"/>
  <sheetViews>
    <sheetView view="pageBreakPreview" topLeftCell="A183" zoomScale="80" zoomScaleNormal="85" workbookViewId="0">
      <selection activeCell="N13" sqref="N13"/>
    </sheetView>
  </sheetViews>
  <sheetFormatPr defaultRowHeight="15.75" x14ac:dyDescent="0.25"/>
  <cols>
    <col min="1" max="1" width="11.28515625" style="1184" customWidth="1"/>
    <col min="2" max="2" width="45.85546875" style="159" customWidth="1"/>
    <col min="3" max="3" width="6.7109375" style="994" customWidth="1"/>
    <col min="4" max="4" width="12" style="995" customWidth="1"/>
    <col min="5" max="5" width="7.28515625" style="995" customWidth="1"/>
    <col min="6" max="6" width="6.42578125" style="994" customWidth="1"/>
    <col min="7" max="7" width="7.42578125" style="994" customWidth="1"/>
    <col min="8" max="8" width="9.85546875" style="994" customWidth="1"/>
    <col min="9" max="9" width="8.7109375" style="159" customWidth="1"/>
    <col min="10" max="10" width="8" style="159" customWidth="1"/>
    <col min="11" max="11" width="5.85546875" style="159" customWidth="1"/>
    <col min="12" max="12" width="7.85546875" style="159" customWidth="1"/>
    <col min="13" max="13" width="8.85546875" style="159" customWidth="1"/>
    <col min="14" max="18" width="5.85546875" style="159" customWidth="1"/>
    <col min="19" max="19" width="5.85546875" style="159" hidden="1" customWidth="1"/>
    <col min="20" max="20" width="5" style="159" customWidth="1"/>
    <col min="21" max="21" width="5.140625" style="159" customWidth="1"/>
    <col min="22" max="22" width="5" style="159" customWidth="1"/>
    <col min="23" max="23" width="4.42578125" style="159" customWidth="1"/>
    <col min="24" max="24" width="4.7109375" style="159" customWidth="1"/>
    <col min="25" max="36" width="0" style="159" hidden="1" customWidth="1"/>
    <col min="37" max="16384" width="9.140625" style="159"/>
  </cols>
  <sheetData>
    <row r="1" spans="1:35" s="100" customFormat="1" ht="18.75" customHeight="1" thickBot="1" x14ac:dyDescent="0.3">
      <c r="A1" s="2297" t="s">
        <v>499</v>
      </c>
      <c r="B1" s="2112"/>
      <c r="C1" s="2112"/>
      <c r="D1" s="2112"/>
      <c r="E1" s="2112"/>
      <c r="F1" s="2112"/>
      <c r="G1" s="2112"/>
      <c r="H1" s="2112"/>
      <c r="I1" s="2112"/>
      <c r="J1" s="2112"/>
      <c r="K1" s="2112"/>
      <c r="L1" s="2112"/>
      <c r="M1" s="2112"/>
      <c r="N1" s="2112"/>
      <c r="O1" s="2112"/>
      <c r="P1" s="2112"/>
      <c r="Q1" s="2112"/>
      <c r="R1" s="2112"/>
      <c r="S1" s="2112"/>
      <c r="T1" s="2112"/>
      <c r="U1" s="2112"/>
      <c r="V1" s="2112"/>
      <c r="W1" s="2112"/>
      <c r="X1" s="2112"/>
    </row>
    <row r="2" spans="1:35" s="100" customFormat="1" x14ac:dyDescent="0.25">
      <c r="A2" s="2298" t="s">
        <v>153</v>
      </c>
      <c r="B2" s="2301" t="s">
        <v>154</v>
      </c>
      <c r="C2" s="2304" t="s">
        <v>155</v>
      </c>
      <c r="D2" s="2305"/>
      <c r="E2" s="2305"/>
      <c r="F2" s="2306"/>
      <c r="G2" s="2307" t="s">
        <v>156</v>
      </c>
      <c r="H2" s="2310" t="s">
        <v>157</v>
      </c>
      <c r="I2" s="2311"/>
      <c r="J2" s="2311"/>
      <c r="K2" s="2311"/>
      <c r="L2" s="2311"/>
      <c r="M2" s="2312"/>
      <c r="N2" s="2313" t="s">
        <v>540</v>
      </c>
      <c r="O2" s="2314"/>
      <c r="P2" s="2314"/>
      <c r="Q2" s="2314"/>
      <c r="R2" s="2314"/>
      <c r="S2" s="2314"/>
      <c r="T2" s="2314"/>
      <c r="U2" s="2314"/>
      <c r="V2" s="2314"/>
      <c r="W2" s="2314"/>
      <c r="X2" s="2315"/>
    </row>
    <row r="3" spans="1:35" s="100" customFormat="1" ht="16.5" thickBot="1" x14ac:dyDescent="0.3">
      <c r="A3" s="2299"/>
      <c r="B3" s="2302"/>
      <c r="C3" s="2280" t="s">
        <v>159</v>
      </c>
      <c r="D3" s="2282" t="s">
        <v>160</v>
      </c>
      <c r="E3" s="2278" t="s">
        <v>161</v>
      </c>
      <c r="F3" s="2279"/>
      <c r="G3" s="2308"/>
      <c r="H3" s="2320" t="s">
        <v>6</v>
      </c>
      <c r="I3" s="2268" t="s">
        <v>162</v>
      </c>
      <c r="J3" s="2269"/>
      <c r="K3" s="2269"/>
      <c r="L3" s="2270"/>
      <c r="M3" s="2293" t="s">
        <v>163</v>
      </c>
      <c r="N3" s="2316"/>
      <c r="O3" s="2317"/>
      <c r="P3" s="2317"/>
      <c r="Q3" s="2317"/>
      <c r="R3" s="2317"/>
      <c r="S3" s="2317"/>
      <c r="T3" s="2317"/>
      <c r="U3" s="2317"/>
      <c r="V3" s="2317"/>
      <c r="W3" s="2317"/>
      <c r="X3" s="2318"/>
    </row>
    <row r="4" spans="1:35" s="100" customFormat="1" ht="16.5" thickBot="1" x14ac:dyDescent="0.3">
      <c r="A4" s="2299"/>
      <c r="B4" s="2302"/>
      <c r="C4" s="2280"/>
      <c r="D4" s="2282"/>
      <c r="E4" s="2282" t="s">
        <v>164</v>
      </c>
      <c r="F4" s="2276" t="s">
        <v>165</v>
      </c>
      <c r="G4" s="2308"/>
      <c r="H4" s="2321"/>
      <c r="I4" s="2271" t="s">
        <v>22</v>
      </c>
      <c r="J4" s="2271" t="s">
        <v>26</v>
      </c>
      <c r="K4" s="2271" t="s">
        <v>166</v>
      </c>
      <c r="L4" s="2271" t="s">
        <v>167</v>
      </c>
      <c r="M4" s="2294"/>
      <c r="N4" s="2274" t="s">
        <v>168</v>
      </c>
      <c r="O4" s="2319"/>
      <c r="P4" s="2275"/>
      <c r="Q4" s="2274" t="s">
        <v>169</v>
      </c>
      <c r="R4" s="2319"/>
      <c r="S4" s="2319"/>
      <c r="T4" s="2274"/>
      <c r="U4" s="2319"/>
      <c r="V4" s="2275"/>
      <c r="W4" s="2274"/>
      <c r="X4" s="2275"/>
    </row>
    <row r="5" spans="1:35" s="100" customFormat="1" ht="16.5" thickBot="1" x14ac:dyDescent="0.3">
      <c r="A5" s="2299"/>
      <c r="B5" s="2302"/>
      <c r="C5" s="2280"/>
      <c r="D5" s="2282"/>
      <c r="E5" s="2282"/>
      <c r="F5" s="2276"/>
      <c r="G5" s="2308"/>
      <c r="H5" s="2321"/>
      <c r="I5" s="2272"/>
      <c r="J5" s="2272"/>
      <c r="K5" s="2272"/>
      <c r="L5" s="2272"/>
      <c r="M5" s="2294"/>
      <c r="N5" s="805">
        <v>1</v>
      </c>
      <c r="O5" s="806" t="s">
        <v>63</v>
      </c>
      <c r="P5" s="807" t="s">
        <v>64</v>
      </c>
      <c r="Q5" s="805">
        <v>3</v>
      </c>
      <c r="R5" s="1528">
        <v>4</v>
      </c>
      <c r="S5" s="808"/>
      <c r="T5" s="809"/>
      <c r="U5" s="806"/>
      <c r="V5" s="810"/>
      <c r="W5" s="805"/>
      <c r="X5" s="810"/>
    </row>
    <row r="6" spans="1:35" s="100" customFormat="1" ht="16.5" thickBot="1" x14ac:dyDescent="0.3">
      <c r="A6" s="2299"/>
      <c r="B6" s="2302"/>
      <c r="C6" s="2280"/>
      <c r="D6" s="2282"/>
      <c r="E6" s="2282"/>
      <c r="F6" s="2276"/>
      <c r="G6" s="2308"/>
      <c r="H6" s="2321"/>
      <c r="I6" s="2272"/>
      <c r="J6" s="2272"/>
      <c r="K6" s="2272"/>
      <c r="L6" s="2272"/>
      <c r="M6" s="2295"/>
      <c r="N6" s="2289" t="s">
        <v>541</v>
      </c>
      <c r="O6" s="2290"/>
      <c r="P6" s="2291"/>
      <c r="Q6" s="2291"/>
      <c r="R6" s="2291"/>
      <c r="S6" s="2291"/>
      <c r="T6" s="2291"/>
      <c r="U6" s="2291"/>
      <c r="V6" s="2291"/>
      <c r="W6" s="2291"/>
      <c r="X6" s="2292"/>
    </row>
    <row r="7" spans="1:35" s="100" customFormat="1" ht="25.5" customHeight="1" thickBot="1" x14ac:dyDescent="0.3">
      <c r="A7" s="2300"/>
      <c r="B7" s="2303"/>
      <c r="C7" s="2281"/>
      <c r="D7" s="2283"/>
      <c r="E7" s="2283"/>
      <c r="F7" s="2277"/>
      <c r="G7" s="2309"/>
      <c r="H7" s="2322"/>
      <c r="I7" s="2273"/>
      <c r="J7" s="2273"/>
      <c r="K7" s="2273"/>
      <c r="L7" s="2273"/>
      <c r="M7" s="2296"/>
      <c r="N7" s="805">
        <v>15</v>
      </c>
      <c r="O7" s="806">
        <v>9</v>
      </c>
      <c r="P7" s="810">
        <v>9</v>
      </c>
      <c r="Q7" s="811">
        <v>15</v>
      </c>
      <c r="R7" s="812">
        <v>13</v>
      </c>
      <c r="S7" s="1385"/>
      <c r="T7" s="809"/>
      <c r="U7" s="806"/>
      <c r="V7" s="810"/>
      <c r="W7" s="805"/>
      <c r="X7" s="810"/>
    </row>
    <row r="8" spans="1:35" s="100" customFormat="1" ht="16.5" thickBot="1" x14ac:dyDescent="0.3">
      <c r="A8" s="1910">
        <v>1</v>
      </c>
      <c r="B8" s="812">
        <v>2</v>
      </c>
      <c r="C8" s="788">
        <v>3</v>
      </c>
      <c r="D8" s="1910">
        <v>4</v>
      </c>
      <c r="E8" s="1910">
        <v>5</v>
      </c>
      <c r="F8" s="1910">
        <v>6</v>
      </c>
      <c r="G8" s="1910">
        <v>7</v>
      </c>
      <c r="H8" s="1910">
        <v>8</v>
      </c>
      <c r="I8" s="1910">
        <v>9</v>
      </c>
      <c r="J8" s="1910">
        <v>10</v>
      </c>
      <c r="K8" s="1910">
        <v>11</v>
      </c>
      <c r="L8" s="1910">
        <v>12</v>
      </c>
      <c r="M8" s="813">
        <v>13</v>
      </c>
      <c r="N8" s="805">
        <v>14</v>
      </c>
      <c r="O8" s="811">
        <v>15</v>
      </c>
      <c r="P8" s="805">
        <v>16</v>
      </c>
      <c r="Q8" s="811">
        <v>17</v>
      </c>
      <c r="R8" s="812">
        <v>18</v>
      </c>
      <c r="S8" s="1529"/>
      <c r="T8" s="809"/>
      <c r="U8" s="811"/>
      <c r="V8" s="805"/>
      <c r="W8" s="811"/>
      <c r="X8" s="812"/>
      <c r="Y8" s="788">
        <v>25</v>
      </c>
      <c r="Z8" s="781">
        <v>26</v>
      </c>
      <c r="AA8" s="813">
        <v>27</v>
      </c>
      <c r="AB8" s="781">
        <v>28</v>
      </c>
      <c r="AC8" s="813">
        <v>29</v>
      </c>
      <c r="AE8" s="805">
        <v>1</v>
      </c>
      <c r="AF8" s="806" t="s">
        <v>63</v>
      </c>
      <c r="AG8" s="807" t="s">
        <v>64</v>
      </c>
      <c r="AH8" s="805">
        <v>3</v>
      </c>
      <c r="AI8" s="332">
        <v>4</v>
      </c>
    </row>
    <row r="9" spans="1:35" s="100" customFormat="1" ht="16.5" thickBot="1" x14ac:dyDescent="0.3">
      <c r="A9" s="2285" t="s">
        <v>171</v>
      </c>
      <c r="B9" s="2286"/>
      <c r="C9" s="2287"/>
      <c r="D9" s="2287"/>
      <c r="E9" s="2287"/>
      <c r="F9" s="2287"/>
      <c r="G9" s="2287"/>
      <c r="H9" s="2287"/>
      <c r="I9" s="2287"/>
      <c r="J9" s="2287"/>
      <c r="K9" s="2287"/>
      <c r="L9" s="2287"/>
      <c r="M9" s="2287"/>
      <c r="N9" s="2286"/>
      <c r="O9" s="2286"/>
      <c r="P9" s="2286"/>
      <c r="Q9" s="2286"/>
      <c r="R9" s="2286"/>
      <c r="S9" s="2286"/>
      <c r="T9" s="2286"/>
      <c r="U9" s="2286"/>
      <c r="V9" s="2286"/>
      <c r="W9" s="2286"/>
      <c r="X9" s="2288"/>
      <c r="AD9" s="100" t="s">
        <v>497</v>
      </c>
      <c r="AE9" s="100">
        <f>COUNTIF(C11:C46,"*1*")</f>
        <v>0</v>
      </c>
    </row>
    <row r="10" spans="1:35" s="100" customFormat="1" ht="16.5" thickBot="1" x14ac:dyDescent="0.3">
      <c r="A10" s="2241" t="s">
        <v>172</v>
      </c>
      <c r="B10" s="2242"/>
      <c r="C10" s="2242"/>
      <c r="D10" s="2242"/>
      <c r="E10" s="2242"/>
      <c r="F10" s="2242"/>
      <c r="G10" s="2242"/>
      <c r="H10" s="2242"/>
      <c r="I10" s="2242"/>
      <c r="J10" s="2242"/>
      <c r="K10" s="2242"/>
      <c r="L10" s="2242"/>
      <c r="M10" s="2242"/>
      <c r="N10" s="2242"/>
      <c r="O10" s="2242"/>
      <c r="P10" s="2242"/>
      <c r="Q10" s="2242"/>
      <c r="R10" s="2242"/>
      <c r="S10" s="2242"/>
      <c r="T10" s="2242"/>
      <c r="U10" s="2242"/>
      <c r="V10" s="2242"/>
      <c r="W10" s="2242"/>
      <c r="X10" s="2243"/>
      <c r="AD10" s="100" t="s">
        <v>398</v>
      </c>
      <c r="AE10" s="100">
        <f>COUNTIF(D11:D45,"*1*")</f>
        <v>8</v>
      </c>
    </row>
    <row r="11" spans="1:35" s="443" customFormat="1" ht="32.25" customHeight="1" x14ac:dyDescent="0.25">
      <c r="A11" s="185" t="s">
        <v>173</v>
      </c>
      <c r="B11" s="1236" t="s">
        <v>39</v>
      </c>
      <c r="C11" s="1242"/>
      <c r="D11" s="1243"/>
      <c r="E11" s="1244"/>
      <c r="F11" s="1245"/>
      <c r="G11" s="1250">
        <f>G12+G13</f>
        <v>3</v>
      </c>
      <c r="H11" s="1255">
        <f t="shared" ref="H11:H20" si="0">G11*30</f>
        <v>90</v>
      </c>
      <c r="I11" s="1262"/>
      <c r="J11" s="1263"/>
      <c r="K11" s="1263"/>
      <c r="L11" s="1263"/>
      <c r="M11" s="1264"/>
      <c r="N11" s="198"/>
      <c r="O11" s="199"/>
      <c r="P11" s="197"/>
      <c r="Q11" s="198"/>
      <c r="R11" s="1265"/>
      <c r="S11" s="1265"/>
      <c r="T11" s="200"/>
      <c r="U11" s="199"/>
      <c r="V11" s="197"/>
      <c r="W11" s="198"/>
      <c r="X11" s="1266"/>
      <c r="AD11" s="100">
        <f t="shared" ref="AD11:AD41" si="1">SUM(N11:S11)</f>
        <v>0</v>
      </c>
    </row>
    <row r="12" spans="1:35" s="443" customFormat="1" ht="18" customHeight="1" x14ac:dyDescent="0.25">
      <c r="A12" s="1180"/>
      <c r="B12" s="826" t="s">
        <v>514</v>
      </c>
      <c r="C12" s="815"/>
      <c r="D12" s="694"/>
      <c r="E12" s="816"/>
      <c r="F12" s="817"/>
      <c r="G12" s="1253">
        <f>'Семестровка уск виправлено'!D109</f>
        <v>1</v>
      </c>
      <c r="H12" s="1256">
        <f t="shared" si="0"/>
        <v>30</v>
      </c>
      <c r="I12" s="820"/>
      <c r="J12" s="1903"/>
      <c r="K12" s="1903"/>
      <c r="L12" s="1903"/>
      <c r="M12" s="821"/>
      <c r="N12" s="824"/>
      <c r="O12" s="823"/>
      <c r="P12" s="365"/>
      <c r="Q12" s="824"/>
      <c r="R12" s="537"/>
      <c r="S12" s="537"/>
      <c r="T12" s="822"/>
      <c r="U12" s="823"/>
      <c r="V12" s="365"/>
      <c r="W12" s="824"/>
      <c r="X12" s="825"/>
      <c r="AD12" s="100">
        <f t="shared" si="1"/>
        <v>0</v>
      </c>
    </row>
    <row r="13" spans="1:35" s="127" customFormat="1" x14ac:dyDescent="0.25">
      <c r="A13" s="1231"/>
      <c r="B13" s="826" t="s">
        <v>270</v>
      </c>
      <c r="C13" s="1902"/>
      <c r="D13" s="1903">
        <v>3</v>
      </c>
      <c r="E13" s="761"/>
      <c r="F13" s="827"/>
      <c r="G13" s="1254">
        <f>'Семестровка уск виправлено'!E109</f>
        <v>2</v>
      </c>
      <c r="H13" s="1257">
        <f t="shared" si="0"/>
        <v>60</v>
      </c>
      <c r="I13" s="1902">
        <f>J13+L13</f>
        <v>22</v>
      </c>
      <c r="J13" s="1903">
        <f>'Семестровка уск виправлено'!H109</f>
        <v>15</v>
      </c>
      <c r="K13" s="1903"/>
      <c r="L13" s="1903">
        <f>'Семестровка уск виправлено'!J109</f>
        <v>7</v>
      </c>
      <c r="M13" s="821">
        <f>H13-I13</f>
        <v>38</v>
      </c>
      <c r="N13" s="833"/>
      <c r="O13" s="924"/>
      <c r="P13" s="1195"/>
      <c r="Q13" s="833">
        <f>'Семестровка уск виправлено'!L109</f>
        <v>1.5</v>
      </c>
      <c r="R13" s="834"/>
      <c r="S13" s="835"/>
      <c r="T13" s="830"/>
      <c r="U13" s="831"/>
      <c r="V13" s="836"/>
      <c r="W13" s="833"/>
      <c r="X13" s="836"/>
      <c r="AD13" s="100">
        <f t="shared" si="1"/>
        <v>1.5</v>
      </c>
      <c r="AH13" s="800"/>
    </row>
    <row r="14" spans="1:35" s="127" customFormat="1" ht="21" customHeight="1" x14ac:dyDescent="0.25">
      <c r="A14" s="1180" t="s">
        <v>174</v>
      </c>
      <c r="B14" s="814" t="s">
        <v>544</v>
      </c>
      <c r="C14" s="815"/>
      <c r="D14" s="694" t="s">
        <v>190</v>
      </c>
      <c r="E14" s="694"/>
      <c r="F14" s="817"/>
      <c r="G14" s="1253">
        <f>'Семестровка уск виправлено'!E31</f>
        <v>1</v>
      </c>
      <c r="H14" s="1256">
        <f t="shared" si="0"/>
        <v>30</v>
      </c>
      <c r="I14" s="815">
        <f>J14+L14</f>
        <v>15</v>
      </c>
      <c r="J14" s="1907">
        <f>'Семестровка уск виправлено'!H31</f>
        <v>8</v>
      </c>
      <c r="K14" s="1907"/>
      <c r="L14" s="1907">
        <f>'Семестровка уск виправлено'!J31</f>
        <v>7</v>
      </c>
      <c r="M14" s="840">
        <f>H14-I14</f>
        <v>15</v>
      </c>
      <c r="N14" s="1929">
        <f>'Семестровка уск виправлено'!L31</f>
        <v>1</v>
      </c>
      <c r="O14" s="537"/>
      <c r="P14" s="365"/>
      <c r="Q14" s="868"/>
      <c r="R14" s="842"/>
      <c r="S14" s="842"/>
      <c r="T14" s="842"/>
      <c r="U14" s="842"/>
      <c r="V14" s="872"/>
      <c r="W14" s="868"/>
      <c r="X14" s="873"/>
      <c r="AD14" s="100">
        <f t="shared" si="1"/>
        <v>1</v>
      </c>
    </row>
    <row r="15" spans="1:35" s="443" customFormat="1" ht="34.5" customHeight="1" x14ac:dyDescent="0.25">
      <c r="A15" s="522" t="s">
        <v>181</v>
      </c>
      <c r="B15" s="800" t="s">
        <v>515</v>
      </c>
      <c r="C15" s="844"/>
      <c r="D15" s="845"/>
      <c r="E15" s="846"/>
      <c r="F15" s="847"/>
      <c r="G15" s="1252">
        <v>15</v>
      </c>
      <c r="H15" s="1258">
        <f t="shared" si="0"/>
        <v>450</v>
      </c>
      <c r="I15" s="824"/>
      <c r="J15" s="850"/>
      <c r="K15" s="850"/>
      <c r="L15" s="850"/>
      <c r="M15" s="851"/>
      <c r="N15" s="532"/>
      <c r="O15" s="533"/>
      <c r="P15" s="531"/>
      <c r="Q15" s="532"/>
      <c r="R15" s="537"/>
      <c r="S15" s="537"/>
      <c r="T15" s="534"/>
      <c r="U15" s="533"/>
      <c r="V15" s="531"/>
      <c r="W15" s="532"/>
      <c r="X15" s="531"/>
      <c r="AD15" s="100">
        <f t="shared" si="1"/>
        <v>0</v>
      </c>
    </row>
    <row r="16" spans="1:35" s="127" customFormat="1" ht="18.75" customHeight="1" x14ac:dyDescent="0.25">
      <c r="A16" s="522" t="s">
        <v>184</v>
      </c>
      <c r="B16" s="1237" t="s">
        <v>418</v>
      </c>
      <c r="C16" s="844"/>
      <c r="D16" s="845"/>
      <c r="E16" s="845"/>
      <c r="F16" s="1246"/>
      <c r="G16" s="1251">
        <f>G17+G18</f>
        <v>6</v>
      </c>
      <c r="H16" s="1259">
        <f t="shared" si="0"/>
        <v>180</v>
      </c>
      <c r="I16" s="844"/>
      <c r="J16" s="572"/>
      <c r="K16" s="572"/>
      <c r="L16" s="572"/>
      <c r="M16" s="906"/>
      <c r="N16" s="532"/>
      <c r="O16" s="857"/>
      <c r="P16" s="531"/>
      <c r="Q16" s="532"/>
      <c r="R16" s="857"/>
      <c r="S16" s="857"/>
      <c r="T16" s="857"/>
      <c r="U16" s="857"/>
      <c r="V16" s="531"/>
      <c r="W16" s="532"/>
      <c r="X16" s="1267"/>
      <c r="AD16" s="100">
        <f t="shared" si="1"/>
        <v>0</v>
      </c>
    </row>
    <row r="17" spans="1:32" s="127" customFormat="1" ht="18" customHeight="1" x14ac:dyDescent="0.25">
      <c r="A17" s="522"/>
      <c r="B17" s="800" t="s">
        <v>514</v>
      </c>
      <c r="C17" s="844"/>
      <c r="D17" s="845"/>
      <c r="E17" s="845"/>
      <c r="F17" s="1246"/>
      <c r="G17" s="1251">
        <v>5</v>
      </c>
      <c r="H17" s="1259">
        <f t="shared" si="0"/>
        <v>150</v>
      </c>
      <c r="I17" s="844"/>
      <c r="J17" s="572"/>
      <c r="K17" s="572"/>
      <c r="L17" s="572"/>
      <c r="M17" s="906"/>
      <c r="N17" s="532"/>
      <c r="O17" s="857"/>
      <c r="P17" s="531"/>
      <c r="Q17" s="532"/>
      <c r="R17" s="857"/>
      <c r="S17" s="857"/>
      <c r="T17" s="857"/>
      <c r="U17" s="857"/>
      <c r="V17" s="531"/>
      <c r="W17" s="532"/>
      <c r="X17" s="1267"/>
      <c r="AD17" s="100">
        <f t="shared" si="1"/>
        <v>0</v>
      </c>
    </row>
    <row r="18" spans="1:32" s="127" customFormat="1" ht="20.25" customHeight="1" x14ac:dyDescent="0.25">
      <c r="A18" s="522"/>
      <c r="B18" s="801" t="s">
        <v>270</v>
      </c>
      <c r="C18" s="844"/>
      <c r="D18" s="845" t="s">
        <v>190</v>
      </c>
      <c r="E18" s="845"/>
      <c r="F18" s="1246"/>
      <c r="G18" s="1251">
        <f>'Семестровка уск виправлено'!E29</f>
        <v>1</v>
      </c>
      <c r="H18" s="1259">
        <f t="shared" si="0"/>
        <v>30</v>
      </c>
      <c r="I18" s="820">
        <f>J18+K18+L18</f>
        <v>15</v>
      </c>
      <c r="J18" s="850">
        <f>'Семестровка уск виправлено'!H29</f>
        <v>8</v>
      </c>
      <c r="K18" s="850">
        <v>7</v>
      </c>
      <c r="L18" s="850"/>
      <c r="M18" s="852">
        <f>H18-I18</f>
        <v>15</v>
      </c>
      <c r="N18" s="532">
        <f>'Семестровка уск виправлено'!L29</f>
        <v>1</v>
      </c>
      <c r="O18" s="857"/>
      <c r="P18" s="531"/>
      <c r="Q18" s="532"/>
      <c r="R18" s="857"/>
      <c r="S18" s="857"/>
      <c r="T18" s="857"/>
      <c r="U18" s="857"/>
      <c r="V18" s="531"/>
      <c r="W18" s="532"/>
      <c r="X18" s="1267"/>
      <c r="AD18" s="100">
        <f t="shared" si="1"/>
        <v>1</v>
      </c>
    </row>
    <row r="19" spans="1:32" s="443" customFormat="1" x14ac:dyDescent="0.25">
      <c r="A19" s="1180" t="s">
        <v>185</v>
      </c>
      <c r="B19" s="1238" t="str">
        <f>'Семестровка уск виправлено'!C15</f>
        <v>Історія України та української культури</v>
      </c>
      <c r="C19" s="921"/>
      <c r="D19" s="775"/>
      <c r="E19" s="775"/>
      <c r="F19" s="922"/>
      <c r="G19" s="1232">
        <f>G20+G21</f>
        <v>7</v>
      </c>
      <c r="H19" s="1260">
        <f t="shared" si="0"/>
        <v>210</v>
      </c>
      <c r="I19" s="921"/>
      <c r="J19" s="775"/>
      <c r="K19" s="775"/>
      <c r="L19" s="775"/>
      <c r="M19" s="922"/>
      <c r="N19" s="921"/>
      <c r="O19" s="775"/>
      <c r="P19" s="922"/>
      <c r="Q19" s="921"/>
      <c r="R19" s="775"/>
      <c r="S19" s="775"/>
      <c r="T19" s="775"/>
      <c r="U19" s="775"/>
      <c r="V19" s="922"/>
      <c r="W19" s="921"/>
      <c r="X19" s="922"/>
      <c r="AD19" s="100">
        <f t="shared" si="1"/>
        <v>0</v>
      </c>
      <c r="AF19" s="100">
        <f>G12+G15+G17+G20+G22+G26+G29+G32+G35+G37+G38+G40+G43+G46+G53+G57+G62+G64+G66+G68+G70+G76+G79+G83+G86+G90+G96+G97+G98+G113+G115+G118+G124+G130+G146+G150+G154+G158+G162+G166+G170+G174</f>
        <v>120</v>
      </c>
    </row>
    <row r="20" spans="1:32" s="443" customFormat="1" ht="31.5" x14ac:dyDescent="0.25">
      <c r="A20" s="1232" t="s">
        <v>349</v>
      </c>
      <c r="B20" s="1239" t="s">
        <v>516</v>
      </c>
      <c r="C20" s="921"/>
      <c r="D20" s="775"/>
      <c r="E20" s="775"/>
      <c r="F20" s="922"/>
      <c r="G20" s="1232">
        <f>'Семестровка уск виправлено'!D17</f>
        <v>4</v>
      </c>
      <c r="H20" s="1260">
        <f t="shared" si="0"/>
        <v>120</v>
      </c>
      <c r="I20" s="921"/>
      <c r="J20" s="775"/>
      <c r="K20" s="775"/>
      <c r="L20" s="775"/>
      <c r="M20" s="922"/>
      <c r="N20" s="921"/>
      <c r="O20" s="775"/>
      <c r="P20" s="922"/>
      <c r="Q20" s="921"/>
      <c r="R20" s="775"/>
      <c r="S20" s="775"/>
      <c r="T20" s="775"/>
      <c r="U20" s="775"/>
      <c r="V20" s="922"/>
      <c r="W20" s="921"/>
      <c r="X20" s="922"/>
      <c r="AD20" s="100">
        <f t="shared" si="1"/>
        <v>0</v>
      </c>
      <c r="AF20" s="100">
        <f>G13+G14+G18+G23+G27+G30+G33+G36+G41+G44+G47+G54+G55+G58+G59+G60+G63+G67+G71+G77+G80+G81+G84+G87+G88+G91+G99+G104+G105+G119+G125+G131+G135+G141+G147+G151+G155+G159+G163+G167+G171+G175</f>
        <v>114</v>
      </c>
    </row>
    <row r="21" spans="1:32" s="443" customFormat="1" x14ac:dyDescent="0.25">
      <c r="A21" s="1232" t="s">
        <v>350</v>
      </c>
      <c r="B21" s="860" t="s">
        <v>103</v>
      </c>
      <c r="C21" s="844"/>
      <c r="D21" s="845"/>
      <c r="E21" s="846"/>
      <c r="F21" s="847"/>
      <c r="G21" s="1252">
        <f>G22+G23</f>
        <v>3</v>
      </c>
      <c r="H21" s="1260">
        <f>G21*30</f>
        <v>90</v>
      </c>
      <c r="I21" s="862"/>
      <c r="J21" s="850"/>
      <c r="K21" s="850"/>
      <c r="L21" s="850"/>
      <c r="M21" s="863"/>
      <c r="N21" s="532"/>
      <c r="O21" s="533"/>
      <c r="P21" s="531"/>
      <c r="Q21" s="532"/>
      <c r="R21" s="537"/>
      <c r="S21" s="537"/>
      <c r="T21" s="534"/>
      <c r="U21" s="533"/>
      <c r="V21" s="531"/>
      <c r="W21" s="532"/>
      <c r="X21" s="531"/>
      <c r="AD21" s="100">
        <f t="shared" si="1"/>
        <v>0</v>
      </c>
    </row>
    <row r="22" spans="1:32" s="443" customFormat="1" x14ac:dyDescent="0.25">
      <c r="A22" s="522"/>
      <c r="B22" s="800" t="s">
        <v>514</v>
      </c>
      <c r="C22" s="844"/>
      <c r="D22" s="845"/>
      <c r="E22" s="846"/>
      <c r="F22" s="847"/>
      <c r="G22" s="1252">
        <f>'Семестровка уск виправлено'!D19</f>
        <v>1.5</v>
      </c>
      <c r="H22" s="1260">
        <f>G22*30</f>
        <v>45</v>
      </c>
      <c r="I22" s="862"/>
      <c r="J22" s="850"/>
      <c r="K22" s="850"/>
      <c r="L22" s="850"/>
      <c r="M22" s="863"/>
      <c r="N22" s="532"/>
      <c r="O22" s="533"/>
      <c r="P22" s="531"/>
      <c r="Q22" s="532"/>
      <c r="R22" s="537"/>
      <c r="S22" s="537"/>
      <c r="T22" s="534"/>
      <c r="U22" s="533"/>
      <c r="V22" s="531"/>
      <c r="W22" s="532"/>
      <c r="X22" s="531"/>
      <c r="AD22" s="100">
        <f t="shared" si="1"/>
        <v>0</v>
      </c>
    </row>
    <row r="23" spans="1:32" s="443" customFormat="1" x14ac:dyDescent="0.25">
      <c r="A23" s="522"/>
      <c r="B23" s="801" t="s">
        <v>270</v>
      </c>
      <c r="C23" s="844"/>
      <c r="D23" s="845" t="s">
        <v>190</v>
      </c>
      <c r="E23" s="846"/>
      <c r="F23" s="847"/>
      <c r="G23" s="1252">
        <f>'Семестровка уск виправлено'!E19</f>
        <v>1.5</v>
      </c>
      <c r="H23" s="1261">
        <f>G23*30</f>
        <v>45</v>
      </c>
      <c r="I23" s="820">
        <f>J23+K23+L23</f>
        <v>30</v>
      </c>
      <c r="J23" s="850">
        <f>'Семестровка уск виправлено'!H19</f>
        <v>15</v>
      </c>
      <c r="K23" s="850"/>
      <c r="L23" s="850">
        <f>'Семестровка уск виправлено'!J19</f>
        <v>15</v>
      </c>
      <c r="M23" s="852">
        <f>H23-I23</f>
        <v>15</v>
      </c>
      <c r="N23" s="532">
        <f>'Семестровка уск виправлено'!L19</f>
        <v>2</v>
      </c>
      <c r="O23" s="533"/>
      <c r="P23" s="531"/>
      <c r="Q23" s="532"/>
      <c r="R23" s="537"/>
      <c r="S23" s="537"/>
      <c r="T23" s="534"/>
      <c r="U23" s="533"/>
      <c r="V23" s="531"/>
      <c r="W23" s="532"/>
      <c r="X23" s="531"/>
      <c r="AD23" s="100">
        <f t="shared" si="1"/>
        <v>2</v>
      </c>
    </row>
    <row r="24" spans="1:32" s="443" customFormat="1" ht="18.75" customHeight="1" x14ac:dyDescent="0.25">
      <c r="A24" s="1180" t="s">
        <v>288</v>
      </c>
      <c r="B24" s="814" t="s">
        <v>79</v>
      </c>
      <c r="C24" s="815"/>
      <c r="D24" s="694"/>
      <c r="E24" s="694"/>
      <c r="F24" s="817"/>
      <c r="G24" s="1253">
        <f>G25+G28</f>
        <v>12</v>
      </c>
      <c r="H24" s="1253">
        <f>H25+H28</f>
        <v>360</v>
      </c>
      <c r="I24" s="815"/>
      <c r="J24" s="1907"/>
      <c r="K24" s="1907"/>
      <c r="L24" s="1907"/>
      <c r="M24" s="840"/>
      <c r="N24" s="824"/>
      <c r="O24" s="537"/>
      <c r="P24" s="365"/>
      <c r="Q24" s="824"/>
      <c r="R24" s="537"/>
      <c r="S24" s="537"/>
      <c r="T24" s="537"/>
      <c r="U24" s="537"/>
      <c r="V24" s="365"/>
      <c r="W24" s="824"/>
      <c r="X24" s="825"/>
      <c r="AD24" s="100">
        <f t="shared" si="1"/>
        <v>0</v>
      </c>
    </row>
    <row r="25" spans="1:32" s="443" customFormat="1" ht="18" customHeight="1" x14ac:dyDescent="0.25">
      <c r="A25" s="1180" t="s">
        <v>351</v>
      </c>
      <c r="B25" s="814" t="s">
        <v>417</v>
      </c>
      <c r="C25" s="815"/>
      <c r="D25" s="694"/>
      <c r="E25" s="694"/>
      <c r="F25" s="817"/>
      <c r="G25" s="1253">
        <f>G26+G27</f>
        <v>6</v>
      </c>
      <c r="H25" s="1256">
        <f>G25*30</f>
        <v>180</v>
      </c>
      <c r="I25" s="815"/>
      <c r="J25" s="1907"/>
      <c r="K25" s="1907"/>
      <c r="L25" s="1907"/>
      <c r="M25" s="840"/>
      <c r="N25" s="824"/>
      <c r="O25" s="537"/>
      <c r="P25" s="365"/>
      <c r="Q25" s="824"/>
      <c r="R25" s="537"/>
      <c r="S25" s="537"/>
      <c r="T25" s="537"/>
      <c r="U25" s="537"/>
      <c r="V25" s="365"/>
      <c r="W25" s="824"/>
      <c r="X25" s="825"/>
      <c r="AD25" s="100">
        <f t="shared" si="1"/>
        <v>0</v>
      </c>
    </row>
    <row r="26" spans="1:32" s="443" customFormat="1" ht="18" customHeight="1" x14ac:dyDescent="0.25">
      <c r="A26" s="1180"/>
      <c r="B26" s="800" t="s">
        <v>514</v>
      </c>
      <c r="C26" s="815"/>
      <c r="D26" s="694"/>
      <c r="E26" s="816"/>
      <c r="F26" s="817"/>
      <c r="G26" s="1253">
        <f>'Семестровка уск виправлено'!D23</f>
        <v>4</v>
      </c>
      <c r="H26" s="1256">
        <f>G26*30</f>
        <v>120</v>
      </c>
      <c r="I26" s="815"/>
      <c r="J26" s="1907"/>
      <c r="K26" s="1907"/>
      <c r="L26" s="1907"/>
      <c r="M26" s="840"/>
      <c r="N26" s="824"/>
      <c r="O26" s="823"/>
      <c r="P26" s="365"/>
      <c r="Q26" s="824"/>
      <c r="R26" s="537"/>
      <c r="S26" s="537"/>
      <c r="T26" s="822"/>
      <c r="U26" s="823"/>
      <c r="V26" s="365"/>
      <c r="W26" s="824"/>
      <c r="X26" s="825"/>
      <c r="AD26" s="100">
        <f t="shared" si="1"/>
        <v>0</v>
      </c>
    </row>
    <row r="27" spans="1:32" s="443" customFormat="1" ht="18" customHeight="1" x14ac:dyDescent="0.25">
      <c r="A27" s="1180"/>
      <c r="B27" s="801" t="s">
        <v>270</v>
      </c>
      <c r="C27" s="815"/>
      <c r="D27" s="694" t="s">
        <v>190</v>
      </c>
      <c r="E27" s="816"/>
      <c r="F27" s="817"/>
      <c r="G27" s="1253">
        <f>'Семестровка уск виправлено'!E23</f>
        <v>2</v>
      </c>
      <c r="H27" s="1256">
        <f>G27*30</f>
        <v>60</v>
      </c>
      <c r="I27" s="820">
        <f>J27+K27+L27</f>
        <v>30</v>
      </c>
      <c r="J27" s="850">
        <f>'Семестровка уск виправлено'!H23</f>
        <v>15</v>
      </c>
      <c r="K27" s="850"/>
      <c r="L27" s="850">
        <f>'Семестровка уск виправлено'!J23</f>
        <v>15</v>
      </c>
      <c r="M27" s="852">
        <f>H27-I27</f>
        <v>30</v>
      </c>
      <c r="N27" s="824">
        <f>'Семестровка уск виправлено'!L23</f>
        <v>2</v>
      </c>
      <c r="O27" s="823"/>
      <c r="P27" s="365"/>
      <c r="Q27" s="824"/>
      <c r="R27" s="537"/>
      <c r="S27" s="537"/>
      <c r="T27" s="822"/>
      <c r="U27" s="823"/>
      <c r="V27" s="365"/>
      <c r="W27" s="824"/>
      <c r="X27" s="825"/>
      <c r="AD27" s="100">
        <f t="shared" si="1"/>
        <v>2</v>
      </c>
    </row>
    <row r="28" spans="1:32" s="443" customFormat="1" ht="18" customHeight="1" x14ac:dyDescent="0.25">
      <c r="A28" s="1180" t="s">
        <v>352</v>
      </c>
      <c r="B28" s="814" t="s">
        <v>33</v>
      </c>
      <c r="C28" s="815"/>
      <c r="D28" s="694"/>
      <c r="E28" s="816"/>
      <c r="F28" s="817"/>
      <c r="G28" s="1253">
        <f>G29+G30</f>
        <v>6</v>
      </c>
      <c r="H28" s="1253">
        <f>H29+H30</f>
        <v>180</v>
      </c>
      <c r="I28" s="815"/>
      <c r="J28" s="1907"/>
      <c r="K28" s="1907"/>
      <c r="L28" s="1907"/>
      <c r="M28" s="840"/>
      <c r="N28" s="824"/>
      <c r="O28" s="823"/>
      <c r="P28" s="365"/>
      <c r="Q28" s="824"/>
      <c r="R28" s="537"/>
      <c r="S28" s="537"/>
      <c r="T28" s="822"/>
      <c r="U28" s="823"/>
      <c r="V28" s="365"/>
      <c r="W28" s="824"/>
      <c r="X28" s="825"/>
      <c r="AD28" s="100">
        <f t="shared" si="1"/>
        <v>0</v>
      </c>
    </row>
    <row r="29" spans="1:32" s="443" customFormat="1" ht="18" customHeight="1" x14ac:dyDescent="0.25">
      <c r="A29" s="1180"/>
      <c r="B29" s="800" t="s">
        <v>514</v>
      </c>
      <c r="C29" s="815"/>
      <c r="D29" s="694"/>
      <c r="E29" s="816"/>
      <c r="F29" s="817"/>
      <c r="G29" s="1253">
        <f>'Семестровка уск виправлено'!D59</f>
        <v>3</v>
      </c>
      <c r="H29" s="1256">
        <f t="shared" ref="H29:H37" si="2">G29*30</f>
        <v>90</v>
      </c>
      <c r="I29" s="1902"/>
      <c r="J29" s="1903"/>
      <c r="K29" s="1903"/>
      <c r="L29" s="1903"/>
      <c r="M29" s="821"/>
      <c r="N29" s="824"/>
      <c r="O29" s="823"/>
      <c r="P29" s="365"/>
      <c r="Q29" s="824"/>
      <c r="R29" s="537"/>
      <c r="S29" s="537"/>
      <c r="T29" s="822"/>
      <c r="U29" s="823"/>
      <c r="V29" s="365"/>
      <c r="W29" s="824"/>
      <c r="X29" s="825"/>
      <c r="AD29" s="100">
        <f t="shared" si="1"/>
        <v>0</v>
      </c>
    </row>
    <row r="30" spans="1:32" s="443" customFormat="1" ht="18" customHeight="1" x14ac:dyDescent="0.25">
      <c r="A30" s="1180"/>
      <c r="B30" s="801" t="s">
        <v>270</v>
      </c>
      <c r="C30" s="815"/>
      <c r="D30" s="694" t="s">
        <v>63</v>
      </c>
      <c r="E30" s="816"/>
      <c r="F30" s="817"/>
      <c r="G30" s="1253">
        <f>'Семестровка уск виправлено'!E59</f>
        <v>3</v>
      </c>
      <c r="H30" s="1256">
        <f t="shared" si="2"/>
        <v>90</v>
      </c>
      <c r="I30" s="824">
        <f>J30+K30+L30</f>
        <v>36</v>
      </c>
      <c r="J30" s="1903">
        <f>'Семестровка уск виправлено'!H59</f>
        <v>18</v>
      </c>
      <c r="K30" s="1903"/>
      <c r="L30" s="1903">
        <f>'Семестровка уск виправлено'!J59</f>
        <v>18</v>
      </c>
      <c r="M30" s="840">
        <f>H30-I30</f>
        <v>54</v>
      </c>
      <c r="N30" s="824"/>
      <c r="O30" s="823">
        <f>'Семестровка уск виправлено'!L59</f>
        <v>4</v>
      </c>
      <c r="P30" s="365"/>
      <c r="Q30" s="824"/>
      <c r="R30" s="537"/>
      <c r="S30" s="537"/>
      <c r="T30" s="822"/>
      <c r="U30" s="823"/>
      <c r="V30" s="365"/>
      <c r="W30" s="824"/>
      <c r="X30" s="825"/>
      <c r="AD30" s="100">
        <f t="shared" si="1"/>
        <v>4</v>
      </c>
    </row>
    <row r="31" spans="1:32" s="443" customFormat="1" ht="18" customHeight="1" x14ac:dyDescent="0.25">
      <c r="A31" s="1180" t="s">
        <v>289</v>
      </c>
      <c r="B31" s="814" t="s">
        <v>62</v>
      </c>
      <c r="C31" s="815"/>
      <c r="D31" s="694"/>
      <c r="E31" s="816"/>
      <c r="F31" s="817"/>
      <c r="G31" s="1253">
        <f>G32+G33</f>
        <v>6</v>
      </c>
      <c r="H31" s="1256">
        <f t="shared" si="2"/>
        <v>180</v>
      </c>
      <c r="I31" s="820"/>
      <c r="J31" s="1903"/>
      <c r="K31" s="1903"/>
      <c r="L31" s="1903"/>
      <c r="M31" s="821"/>
      <c r="N31" s="824"/>
      <c r="O31" s="823"/>
      <c r="P31" s="365"/>
      <c r="Q31" s="824"/>
      <c r="R31" s="537"/>
      <c r="S31" s="537"/>
      <c r="T31" s="822"/>
      <c r="U31" s="823"/>
      <c r="V31" s="365"/>
      <c r="W31" s="824"/>
      <c r="X31" s="825"/>
      <c r="AD31" s="100">
        <f t="shared" si="1"/>
        <v>0</v>
      </c>
    </row>
    <row r="32" spans="1:32" s="443" customFormat="1" ht="18" customHeight="1" x14ac:dyDescent="0.25">
      <c r="A32" s="1180"/>
      <c r="B32" s="800" t="s">
        <v>514</v>
      </c>
      <c r="C32" s="815"/>
      <c r="D32" s="694"/>
      <c r="E32" s="816"/>
      <c r="F32" s="817"/>
      <c r="G32" s="1253">
        <f>'Семестровка уск виправлено'!D41</f>
        <v>3</v>
      </c>
      <c r="H32" s="1256">
        <f t="shared" si="2"/>
        <v>90</v>
      </c>
      <c r="I32" s="820"/>
      <c r="J32" s="1903"/>
      <c r="K32" s="1903"/>
      <c r="L32" s="1903"/>
      <c r="M32" s="821"/>
      <c r="N32" s="824"/>
      <c r="O32" s="823"/>
      <c r="P32" s="365"/>
      <c r="Q32" s="824"/>
      <c r="R32" s="537"/>
      <c r="S32" s="537"/>
      <c r="T32" s="822"/>
      <c r="U32" s="823"/>
      <c r="V32" s="365"/>
      <c r="W32" s="824"/>
      <c r="X32" s="825"/>
      <c r="AD32" s="100">
        <f t="shared" si="1"/>
        <v>0</v>
      </c>
    </row>
    <row r="33" spans="1:37" s="443" customFormat="1" ht="18" customHeight="1" x14ac:dyDescent="0.25">
      <c r="A33" s="1180"/>
      <c r="B33" s="801" t="s">
        <v>270</v>
      </c>
      <c r="C33" s="815"/>
      <c r="D33" s="694" t="s">
        <v>183</v>
      </c>
      <c r="E33" s="816"/>
      <c r="F33" s="817"/>
      <c r="G33" s="1253">
        <f>'Семестровка уск виправлено'!E41</f>
        <v>3</v>
      </c>
      <c r="H33" s="1256">
        <f t="shared" si="2"/>
        <v>90</v>
      </c>
      <c r="I33" s="824">
        <f>J33+K33+L33</f>
        <v>60</v>
      </c>
      <c r="J33" s="1903">
        <f>'Семестровка уск виправлено'!H41</f>
        <v>30</v>
      </c>
      <c r="K33" s="1903"/>
      <c r="L33" s="1903">
        <f>'Семестровка уск виправлено'!J41</f>
        <v>30</v>
      </c>
      <c r="M33" s="840">
        <f>H33-I33</f>
        <v>30</v>
      </c>
      <c r="N33" s="824">
        <f>'Семестровка уск виправлено'!L41</f>
        <v>4</v>
      </c>
      <c r="O33" s="823"/>
      <c r="P33" s="365"/>
      <c r="Q33" s="824"/>
      <c r="R33" s="537"/>
      <c r="S33" s="537"/>
      <c r="T33" s="822"/>
      <c r="U33" s="823"/>
      <c r="V33" s="365"/>
      <c r="W33" s="824"/>
      <c r="X33" s="825"/>
      <c r="AD33" s="100">
        <f t="shared" si="1"/>
        <v>4</v>
      </c>
    </row>
    <row r="34" spans="1:37" s="443" customFormat="1" ht="17.25" customHeight="1" x14ac:dyDescent="0.25">
      <c r="A34" s="1180" t="s">
        <v>292</v>
      </c>
      <c r="B34" s="814" t="s">
        <v>20</v>
      </c>
      <c r="C34" s="815"/>
      <c r="D34" s="694"/>
      <c r="E34" s="816"/>
      <c r="F34" s="817"/>
      <c r="G34" s="1253">
        <f>G35+G36</f>
        <v>6</v>
      </c>
      <c r="H34" s="1256">
        <f t="shared" si="2"/>
        <v>180</v>
      </c>
      <c r="I34" s="820"/>
      <c r="J34" s="1903"/>
      <c r="K34" s="1903"/>
      <c r="L34" s="1903"/>
      <c r="M34" s="821"/>
      <c r="N34" s="824"/>
      <c r="O34" s="823"/>
      <c r="P34" s="365"/>
      <c r="Q34" s="824"/>
      <c r="R34" s="537"/>
      <c r="S34" s="537"/>
      <c r="T34" s="822"/>
      <c r="U34" s="823"/>
      <c r="V34" s="365"/>
      <c r="W34" s="824"/>
      <c r="X34" s="825"/>
      <c r="AD34" s="100">
        <f t="shared" si="1"/>
        <v>0</v>
      </c>
    </row>
    <row r="35" spans="1:37" s="443" customFormat="1" ht="17.25" customHeight="1" x14ac:dyDescent="0.25">
      <c r="A35" s="1180"/>
      <c r="B35" s="800" t="s">
        <v>514</v>
      </c>
      <c r="C35" s="815"/>
      <c r="D35" s="694"/>
      <c r="E35" s="816"/>
      <c r="F35" s="817"/>
      <c r="G35" s="1253">
        <v>4</v>
      </c>
      <c r="H35" s="1256">
        <f t="shared" si="2"/>
        <v>120</v>
      </c>
      <c r="I35" s="820"/>
      <c r="J35" s="1903"/>
      <c r="K35" s="1903"/>
      <c r="L35" s="1903"/>
      <c r="M35" s="821"/>
      <c r="N35" s="824"/>
      <c r="O35" s="823"/>
      <c r="P35" s="365"/>
      <c r="Q35" s="824"/>
      <c r="R35" s="537"/>
      <c r="S35" s="537"/>
      <c r="T35" s="822"/>
      <c r="U35" s="823"/>
      <c r="V35" s="365"/>
      <c r="W35" s="824"/>
      <c r="X35" s="825"/>
      <c r="AD35" s="100">
        <f t="shared" si="1"/>
        <v>0</v>
      </c>
    </row>
    <row r="36" spans="1:37" s="443" customFormat="1" ht="17.25" customHeight="1" x14ac:dyDescent="0.25">
      <c r="A36" s="1180"/>
      <c r="B36" s="801" t="s">
        <v>270</v>
      </c>
      <c r="C36" s="815"/>
      <c r="D36" s="694" t="s">
        <v>190</v>
      </c>
      <c r="E36" s="816"/>
      <c r="F36" s="817"/>
      <c r="G36" s="1253">
        <f>'Семестровка уск виправлено'!E39</f>
        <v>2</v>
      </c>
      <c r="H36" s="1256">
        <f t="shared" si="2"/>
        <v>60</v>
      </c>
      <c r="I36" s="824">
        <f>J36+K36+L36</f>
        <v>30</v>
      </c>
      <c r="J36" s="1903">
        <f>'Семестровка уск виправлено'!H39</f>
        <v>15</v>
      </c>
      <c r="K36" s="1903"/>
      <c r="L36" s="1903">
        <f>'Семестровка уск виправлено'!J39</f>
        <v>15</v>
      </c>
      <c r="M36" s="840">
        <f>H36-I36</f>
        <v>30</v>
      </c>
      <c r="N36" s="824">
        <v>2</v>
      </c>
      <c r="O36" s="823"/>
      <c r="P36" s="365"/>
      <c r="Q36" s="824"/>
      <c r="R36" s="537"/>
      <c r="S36" s="537"/>
      <c r="T36" s="822"/>
      <c r="U36" s="823"/>
      <c r="V36" s="365"/>
      <c r="W36" s="824"/>
      <c r="X36" s="825"/>
      <c r="AD36" s="100">
        <f t="shared" si="1"/>
        <v>2</v>
      </c>
    </row>
    <row r="37" spans="1:37" ht="32.25" customHeight="1" x14ac:dyDescent="0.25">
      <c r="A37" s="1180" t="s">
        <v>293</v>
      </c>
      <c r="B37" s="218" t="s">
        <v>517</v>
      </c>
      <c r="C37" s="815"/>
      <c r="D37" s="1907"/>
      <c r="E37" s="1908"/>
      <c r="F37" s="867"/>
      <c r="G37" s="1253">
        <f>'Семестровка уск виправлено'!D85</f>
        <v>5</v>
      </c>
      <c r="H37" s="1256">
        <f t="shared" si="2"/>
        <v>150</v>
      </c>
      <c r="I37" s="815"/>
      <c r="J37" s="1907"/>
      <c r="K37" s="1907"/>
      <c r="L37" s="1907"/>
      <c r="M37" s="840"/>
      <c r="N37" s="868"/>
      <c r="O37" s="823"/>
      <c r="P37" s="1196"/>
      <c r="Q37" s="868"/>
      <c r="R37" s="842"/>
      <c r="S37" s="842"/>
      <c r="T37" s="871"/>
      <c r="U37" s="869"/>
      <c r="V37" s="872"/>
      <c r="W37" s="868"/>
      <c r="X37" s="872"/>
      <c r="AD37" s="100">
        <f t="shared" si="1"/>
        <v>0</v>
      </c>
    </row>
    <row r="38" spans="1:37" s="443" customFormat="1" ht="48" customHeight="1" x14ac:dyDescent="0.25">
      <c r="A38" s="1180" t="s">
        <v>294</v>
      </c>
      <c r="B38" s="814" t="s">
        <v>518</v>
      </c>
      <c r="C38" s="815"/>
      <c r="D38" s="694"/>
      <c r="E38" s="816"/>
      <c r="F38" s="817"/>
      <c r="G38" s="1253">
        <v>3.5</v>
      </c>
      <c r="H38" s="1256">
        <f>G38*30</f>
        <v>105</v>
      </c>
      <c r="I38" s="820"/>
      <c r="J38" s="1903"/>
      <c r="K38" s="1903"/>
      <c r="L38" s="1903"/>
      <c r="M38" s="821"/>
      <c r="N38" s="824"/>
      <c r="O38" s="823"/>
      <c r="P38" s="365"/>
      <c r="Q38" s="824"/>
      <c r="R38" s="537"/>
      <c r="S38" s="537"/>
      <c r="T38" s="822"/>
      <c r="U38" s="823"/>
      <c r="V38" s="365"/>
      <c r="W38" s="824"/>
      <c r="X38" s="825"/>
      <c r="AD38" s="100">
        <f t="shared" si="1"/>
        <v>0</v>
      </c>
      <c r="AE38" s="1197">
        <f>G11+G14+G15+G16+G19+G24+G31+G34+G37+G38+G39+G42+G45</f>
        <v>77.5</v>
      </c>
    </row>
    <row r="39" spans="1:37" s="127" customFormat="1" ht="16.5" customHeight="1" x14ac:dyDescent="0.25">
      <c r="A39" s="1180" t="s">
        <v>295</v>
      </c>
      <c r="B39" s="814" t="s">
        <v>30</v>
      </c>
      <c r="C39" s="815"/>
      <c r="D39" s="694"/>
      <c r="E39" s="816"/>
      <c r="F39" s="817"/>
      <c r="G39" s="1253">
        <f>G40+G41</f>
        <v>4</v>
      </c>
      <c r="H39" s="1260">
        <f>G39*30</f>
        <v>120</v>
      </c>
      <c r="I39" s="815"/>
      <c r="J39" s="1907"/>
      <c r="K39" s="1907"/>
      <c r="L39" s="1907"/>
      <c r="M39" s="840"/>
      <c r="N39" s="868"/>
      <c r="O39" s="823"/>
      <c r="P39" s="365"/>
      <c r="Q39" s="868"/>
      <c r="R39" s="842"/>
      <c r="S39" s="842"/>
      <c r="T39" s="871"/>
      <c r="U39" s="869"/>
      <c r="V39" s="872"/>
      <c r="W39" s="868"/>
      <c r="X39" s="873"/>
      <c r="AD39" s="100">
        <f t="shared" si="1"/>
        <v>0</v>
      </c>
    </row>
    <row r="40" spans="1:37" s="127" customFormat="1" ht="16.5" customHeight="1" x14ac:dyDescent="0.25">
      <c r="A40" s="1180"/>
      <c r="B40" s="800" t="s">
        <v>514</v>
      </c>
      <c r="C40" s="815"/>
      <c r="D40" s="694"/>
      <c r="E40" s="694"/>
      <c r="F40" s="817"/>
      <c r="G40" s="1253">
        <f>'Семестровка уск виправлено'!D33</f>
        <v>2.5</v>
      </c>
      <c r="H40" s="1260">
        <f>G40*30</f>
        <v>75</v>
      </c>
      <c r="I40" s="815"/>
      <c r="J40" s="1907"/>
      <c r="K40" s="1907"/>
      <c r="L40" s="1907"/>
      <c r="M40" s="840"/>
      <c r="N40" s="868"/>
      <c r="O40" s="537"/>
      <c r="P40" s="365"/>
      <c r="Q40" s="868"/>
      <c r="R40" s="842"/>
      <c r="S40" s="842"/>
      <c r="T40" s="842"/>
      <c r="U40" s="842"/>
      <c r="V40" s="872"/>
      <c r="W40" s="868"/>
      <c r="X40" s="873"/>
      <c r="AD40" s="100">
        <f t="shared" si="1"/>
        <v>0</v>
      </c>
    </row>
    <row r="41" spans="1:37" s="127" customFormat="1" ht="16.5" customHeight="1" x14ac:dyDescent="0.25">
      <c r="A41" s="1180"/>
      <c r="B41" s="889" t="s">
        <v>270</v>
      </c>
      <c r="C41" s="815"/>
      <c r="D41" s="694" t="s">
        <v>190</v>
      </c>
      <c r="E41" s="694"/>
      <c r="F41" s="817"/>
      <c r="G41" s="1253">
        <f>'Семестровка уск виправлено'!E33</f>
        <v>1.5</v>
      </c>
      <c r="H41" s="1260">
        <f>G41*30</f>
        <v>45</v>
      </c>
      <c r="I41" s="824">
        <f>J41+K41+L41</f>
        <v>22</v>
      </c>
      <c r="J41" s="1907">
        <f>'Семестровка уск виправлено'!H33</f>
        <v>15</v>
      </c>
      <c r="K41" s="1907"/>
      <c r="L41" s="1907">
        <f>'Семестровка уск виправлено'!J33</f>
        <v>7</v>
      </c>
      <c r="M41" s="840">
        <f>H41-I41</f>
        <v>23</v>
      </c>
      <c r="N41" s="1929">
        <f>'Семестровка уск виправлено'!L33</f>
        <v>1.4666666666666666</v>
      </c>
      <c r="O41" s="537"/>
      <c r="P41" s="365"/>
      <c r="Q41" s="868"/>
      <c r="R41" s="842"/>
      <c r="S41" s="842"/>
      <c r="T41" s="842"/>
      <c r="U41" s="842"/>
      <c r="V41" s="872"/>
      <c r="W41" s="868"/>
      <c r="X41" s="873"/>
      <c r="AD41" s="100">
        <f t="shared" si="1"/>
        <v>1.4666666666666666</v>
      </c>
    </row>
    <row r="42" spans="1:37" s="443" customFormat="1" x14ac:dyDescent="0.25">
      <c r="A42" s="1233" t="s">
        <v>341</v>
      </c>
      <c r="B42" s="1240" t="s">
        <v>80</v>
      </c>
      <c r="C42" s="909"/>
      <c r="D42" s="1907" t="s">
        <v>183</v>
      </c>
      <c r="E42" s="1908"/>
      <c r="F42" s="840"/>
      <c r="G42" s="1254">
        <v>6</v>
      </c>
      <c r="H42" s="1256">
        <f>G42*30</f>
        <v>180</v>
      </c>
      <c r="I42" s="815">
        <f>J42+K42+L42</f>
        <v>60</v>
      </c>
      <c r="J42" s="1907">
        <v>30</v>
      </c>
      <c r="K42" s="1907"/>
      <c r="L42" s="1907">
        <v>30</v>
      </c>
      <c r="M42" s="840">
        <f>H42-I42</f>
        <v>120</v>
      </c>
      <c r="N42" s="824">
        <v>4</v>
      </c>
      <c r="O42" s="910"/>
      <c r="P42" s="912"/>
      <c r="Q42" s="824"/>
      <c r="R42" s="537"/>
      <c r="S42" s="537"/>
      <c r="T42" s="822"/>
      <c r="U42" s="823"/>
      <c r="V42" s="365"/>
      <c r="W42" s="824"/>
      <c r="X42" s="365"/>
      <c r="AD42" s="100"/>
    </row>
    <row r="43" spans="1:37" s="443" customFormat="1" hidden="1" x14ac:dyDescent="0.25">
      <c r="A43" s="1234"/>
      <c r="B43" s="800"/>
      <c r="C43" s="909"/>
      <c r="D43" s="1907"/>
      <c r="E43" s="1908"/>
      <c r="F43" s="840"/>
      <c r="G43" s="1254"/>
      <c r="H43" s="1256"/>
      <c r="I43" s="815"/>
      <c r="J43" s="1907"/>
      <c r="K43" s="1907"/>
      <c r="L43" s="1907"/>
      <c r="M43" s="840"/>
      <c r="N43" s="824"/>
      <c r="O43" s="910"/>
      <c r="P43" s="912"/>
      <c r="Q43" s="824"/>
      <c r="R43" s="537"/>
      <c r="S43" s="537"/>
      <c r="T43" s="822"/>
      <c r="U43" s="823"/>
      <c r="V43" s="365"/>
      <c r="W43" s="824"/>
      <c r="X43" s="365"/>
      <c r="AD43" s="100"/>
    </row>
    <row r="44" spans="1:37" s="419" customFormat="1" hidden="1" x14ac:dyDescent="0.25">
      <c r="A44" s="1235"/>
      <c r="B44" s="801"/>
      <c r="C44" s="815"/>
      <c r="D44" s="1907"/>
      <c r="E44" s="1907"/>
      <c r="F44" s="840"/>
      <c r="G44" s="1256"/>
      <c r="H44" s="1256"/>
      <c r="I44" s="815"/>
      <c r="J44" s="1907"/>
      <c r="K44" s="1907"/>
      <c r="L44" s="1907"/>
      <c r="M44" s="840"/>
      <c r="N44" s="815"/>
      <c r="O44" s="1927"/>
      <c r="P44" s="840"/>
      <c r="Q44" s="815"/>
      <c r="R44" s="1927"/>
      <c r="S44" s="1927"/>
      <c r="T44" s="1927"/>
      <c r="U44" s="1927"/>
      <c r="V44" s="840"/>
      <c r="W44" s="815"/>
      <c r="X44" s="840"/>
      <c r="AD44" s="100"/>
    </row>
    <row r="45" spans="1:37" s="419" customFormat="1" x14ac:dyDescent="0.25">
      <c r="A45" s="1233" t="s">
        <v>507</v>
      </c>
      <c r="B45" s="1178" t="s">
        <v>506</v>
      </c>
      <c r="C45" s="909"/>
      <c r="D45" s="1907"/>
      <c r="E45" s="1908"/>
      <c r="F45" s="840"/>
      <c r="G45" s="1254">
        <f>G46+G47</f>
        <v>3</v>
      </c>
      <c r="H45" s="1256">
        <f>G45*30</f>
        <v>90</v>
      </c>
      <c r="I45" s="815"/>
      <c r="J45" s="1907"/>
      <c r="K45" s="1907"/>
      <c r="L45" s="1907"/>
      <c r="M45" s="840"/>
      <c r="N45" s="824"/>
      <c r="O45" s="910"/>
      <c r="P45" s="912"/>
      <c r="Q45" s="824"/>
      <c r="R45" s="537"/>
      <c r="S45" s="537"/>
      <c r="T45" s="822"/>
      <c r="U45" s="823"/>
      <c r="V45" s="365"/>
      <c r="W45" s="824"/>
      <c r="X45" s="365"/>
      <c r="AD45" s="100"/>
      <c r="AK45" s="419" t="s">
        <v>549</v>
      </c>
    </row>
    <row r="46" spans="1:37" x14ac:dyDescent="0.25">
      <c r="A46" s="1234"/>
      <c r="B46" s="800" t="s">
        <v>514</v>
      </c>
      <c r="C46" s="909"/>
      <c r="D46" s="1907"/>
      <c r="E46" s="1908"/>
      <c r="F46" s="840"/>
      <c r="G46" s="1254">
        <v>1</v>
      </c>
      <c r="H46" s="1256">
        <f>G46*30</f>
        <v>30</v>
      </c>
      <c r="I46" s="815"/>
      <c r="J46" s="1907"/>
      <c r="K46" s="1907"/>
      <c r="L46" s="1907"/>
      <c r="M46" s="840"/>
      <c r="N46" s="824"/>
      <c r="O46" s="910"/>
      <c r="P46" s="912"/>
      <c r="Q46" s="824"/>
      <c r="R46" s="537"/>
      <c r="S46" s="537"/>
      <c r="T46" s="822"/>
      <c r="U46" s="823"/>
      <c r="V46" s="365"/>
      <c r="W46" s="824"/>
      <c r="X46" s="365"/>
      <c r="AD46" s="100"/>
      <c r="AF46" s="1185"/>
    </row>
    <row r="47" spans="1:37" ht="17.25" customHeight="1" thickBot="1" x14ac:dyDescent="0.3">
      <c r="A47" s="1930"/>
      <c r="B47" s="1241" t="s">
        <v>270</v>
      </c>
      <c r="C47" s="1247"/>
      <c r="D47" s="1248" t="s">
        <v>177</v>
      </c>
      <c r="E47" s="1248"/>
      <c r="F47" s="1249"/>
      <c r="G47" s="1931">
        <v>2</v>
      </c>
      <c r="H47" s="1931">
        <f>G47*30</f>
        <v>60</v>
      </c>
      <c r="I47" s="1247">
        <f>J47+L47</f>
        <v>36</v>
      </c>
      <c r="J47" s="1248">
        <v>18</v>
      </c>
      <c r="K47" s="1248"/>
      <c r="L47" s="1248">
        <v>18</v>
      </c>
      <c r="M47" s="1249">
        <f>H47-I47</f>
        <v>24</v>
      </c>
      <c r="N47" s="1247"/>
      <c r="O47" s="1248">
        <v>2</v>
      </c>
      <c r="P47" s="1249">
        <v>2</v>
      </c>
      <c r="Q47" s="1247"/>
      <c r="R47" s="1248"/>
      <c r="S47" s="1248"/>
      <c r="T47" s="1248"/>
      <c r="U47" s="1248"/>
      <c r="V47" s="1249"/>
      <c r="W47" s="1247"/>
      <c r="X47" s="1249"/>
      <c r="AD47" s="100"/>
      <c r="AF47" s="1185"/>
    </row>
    <row r="48" spans="1:37" s="127" customFormat="1" ht="16.5" thickBot="1" x14ac:dyDescent="0.3">
      <c r="A48" s="2259" t="s">
        <v>519</v>
      </c>
      <c r="B48" s="2260"/>
      <c r="C48" s="2260"/>
      <c r="D48" s="2260"/>
      <c r="E48" s="2260"/>
      <c r="F48" s="2284"/>
      <c r="G48" s="1268">
        <f>G12+G15+G17+G20+G22+G26+G29+G32+G35+G37+G38+G40+G46</f>
        <v>52.5</v>
      </c>
      <c r="H48" s="1268">
        <f t="shared" ref="H48:M48" si="3">H12+H15+H17+H20+H22+H26+H29+H32+H35+H37+H38+H40+H43+H46</f>
        <v>1575</v>
      </c>
      <c r="I48" s="1268">
        <f t="shared" si="3"/>
        <v>0</v>
      </c>
      <c r="J48" s="1268">
        <f t="shared" si="3"/>
        <v>0</v>
      </c>
      <c r="K48" s="1268">
        <f t="shared" si="3"/>
        <v>0</v>
      </c>
      <c r="L48" s="1268">
        <f t="shared" si="3"/>
        <v>0</v>
      </c>
      <c r="M48" s="1268">
        <f t="shared" si="3"/>
        <v>0</v>
      </c>
      <c r="N48" s="1269"/>
      <c r="O48" s="1269"/>
      <c r="P48" s="1270"/>
      <c r="Q48" s="1269"/>
      <c r="R48" s="1271"/>
      <c r="S48" s="1269"/>
      <c r="T48" s="1269"/>
      <c r="U48" s="1269"/>
      <c r="V48" s="1269"/>
      <c r="W48" s="1269"/>
      <c r="X48" s="1272"/>
      <c r="AD48" s="728">
        <f>G20+G22+G15+G43+G40+G16+G25+G29+G38+G35+G32+G12</f>
        <v>49.5</v>
      </c>
      <c r="AF48" s="127">
        <f>G48*30</f>
        <v>1575</v>
      </c>
    </row>
    <row r="49" spans="1:32" s="127" customFormat="1" ht="16.5" thickBot="1" x14ac:dyDescent="0.3">
      <c r="A49" s="2259" t="s">
        <v>296</v>
      </c>
      <c r="B49" s="2260"/>
      <c r="C49" s="2260"/>
      <c r="D49" s="2260"/>
      <c r="E49" s="2260"/>
      <c r="F49" s="2284"/>
      <c r="G49" s="1268">
        <f>G13+G14+G18+G23+G27+G30+G33+G36+G41+G42+G47</f>
        <v>25</v>
      </c>
      <c r="H49" s="1268">
        <f>H13+H14+H18+H23+H27+H30+H33+H36+H41+H42+H47</f>
        <v>750</v>
      </c>
      <c r="I49" s="1268">
        <f>I13+I14+I18+I23+I27+I30+I33+I36+I41+I44+I47</f>
        <v>296</v>
      </c>
      <c r="J49" s="1268">
        <f>J13+J14+J18+J23+J27+J30+J33+J36+J41+J44+J47</f>
        <v>157</v>
      </c>
      <c r="K49" s="1268">
        <f>K13+K14+K18+K23+K27+K30+K33+K36+K41+K44+K47</f>
        <v>7</v>
      </c>
      <c r="L49" s="1268">
        <f>L13+L14+L18+L23+L27+L30+L33+L36+L41+L44+L47</f>
        <v>132</v>
      </c>
      <c r="M49" s="1268">
        <f>M13+M14+M18+M23+M27+M30+M33+M36+M41+M44+M47</f>
        <v>274</v>
      </c>
      <c r="N49" s="1273">
        <f>SUM(N11:N47)</f>
        <v>17.466666666666669</v>
      </c>
      <c r="O49" s="1273">
        <f>SUM(O11:O47)</f>
        <v>6</v>
      </c>
      <c r="P49" s="1273">
        <f>SUM(P11:P47)</f>
        <v>2</v>
      </c>
      <c r="Q49" s="1273">
        <f t="shared" ref="Q49:X49" si="4">SUM(Q11:Q48)</f>
        <v>1.5</v>
      </c>
      <c r="R49" s="1273">
        <f t="shared" si="4"/>
        <v>0</v>
      </c>
      <c r="S49" s="1273">
        <f t="shared" si="4"/>
        <v>0</v>
      </c>
      <c r="T49" s="1273">
        <f t="shared" si="4"/>
        <v>0</v>
      </c>
      <c r="U49" s="1273">
        <f t="shared" si="4"/>
        <v>0</v>
      </c>
      <c r="V49" s="1273">
        <f t="shared" si="4"/>
        <v>0</v>
      </c>
      <c r="W49" s="1273">
        <f t="shared" si="4"/>
        <v>0</v>
      </c>
      <c r="X49" s="1274">
        <f t="shared" si="4"/>
        <v>0</v>
      </c>
      <c r="AE49" s="127">
        <f>52.5*30</f>
        <v>1575</v>
      </c>
      <c r="AF49" s="127">
        <f>G49*30</f>
        <v>750</v>
      </c>
    </row>
    <row r="50" spans="1:32" s="100" customFormat="1" ht="16.5" customHeight="1" thickBot="1" x14ac:dyDescent="0.3">
      <c r="A50" s="2064" t="s">
        <v>297</v>
      </c>
      <c r="B50" s="2218"/>
      <c r="C50" s="2218"/>
      <c r="D50" s="2218"/>
      <c r="E50" s="2218"/>
      <c r="F50" s="2065"/>
      <c r="G50" s="182">
        <f>G48+G49</f>
        <v>77.5</v>
      </c>
      <c r="H50" s="182">
        <f t="shared" ref="H50:M50" si="5">H48+H49</f>
        <v>2325</v>
      </c>
      <c r="I50" s="182">
        <f t="shared" si="5"/>
        <v>296</v>
      </c>
      <c r="J50" s="182">
        <f t="shared" si="5"/>
        <v>157</v>
      </c>
      <c r="K50" s="182"/>
      <c r="L50" s="182">
        <f t="shared" si="5"/>
        <v>132</v>
      </c>
      <c r="M50" s="182">
        <f t="shared" si="5"/>
        <v>274</v>
      </c>
      <c r="N50" s="183"/>
      <c r="O50" s="183"/>
      <c r="P50" s="183"/>
      <c r="Q50" s="183"/>
      <c r="R50" s="183"/>
      <c r="S50" s="183"/>
      <c r="T50" s="183"/>
      <c r="U50" s="183"/>
      <c r="V50" s="183"/>
      <c r="W50" s="183"/>
      <c r="X50" s="183"/>
      <c r="Y50" s="184">
        <f>SUM(Y21:Y46)</f>
        <v>0</v>
      </c>
      <c r="Z50" s="183">
        <f>SUM(Z21:Z46)</f>
        <v>0</v>
      </c>
      <c r="AA50" s="183">
        <f>SUM(AA21:AA46)</f>
        <v>0</v>
      </c>
      <c r="AB50" s="183">
        <f>SUM(AB21:AB46)</f>
        <v>0</v>
      </c>
      <c r="AC50" s="183">
        <f>SUM(AC21:AC46)</f>
        <v>0</v>
      </c>
      <c r="AD50" s="100">
        <f>77.5*30</f>
        <v>2325</v>
      </c>
      <c r="AF50" s="127">
        <f>G50*30</f>
        <v>2325</v>
      </c>
    </row>
    <row r="51" spans="1:32" ht="16.5" customHeight="1" thickBot="1" x14ac:dyDescent="0.3">
      <c r="A51" s="1999" t="s">
        <v>188</v>
      </c>
      <c r="B51" s="2000"/>
      <c r="C51" s="2000"/>
      <c r="D51" s="2000"/>
      <c r="E51" s="2000"/>
      <c r="F51" s="2000"/>
      <c r="G51" s="2000"/>
      <c r="H51" s="2000"/>
      <c r="I51" s="2000"/>
      <c r="J51" s="2000"/>
      <c r="K51" s="2000"/>
      <c r="L51" s="2000"/>
      <c r="M51" s="2000"/>
      <c r="N51" s="2001"/>
      <c r="O51" s="2001"/>
      <c r="P51" s="2001"/>
      <c r="Q51" s="2001"/>
      <c r="R51" s="2001"/>
      <c r="S51" s="2001"/>
      <c r="T51" s="2001"/>
      <c r="U51" s="2001"/>
      <c r="V51" s="2001"/>
      <c r="W51" s="2001"/>
      <c r="X51" s="2002"/>
    </row>
    <row r="52" spans="1:32" x14ac:dyDescent="0.25">
      <c r="A52" s="185" t="s">
        <v>189</v>
      </c>
      <c r="B52" s="1236" t="s">
        <v>91</v>
      </c>
      <c r="C52" s="1242"/>
      <c r="D52" s="1275"/>
      <c r="E52" s="1276"/>
      <c r="F52" s="1277"/>
      <c r="G52" s="1250">
        <f>G54+G53+G55</f>
        <v>7</v>
      </c>
      <c r="H52" s="1295">
        <f t="shared" ref="H52:H69" si="6">G52*30</f>
        <v>210</v>
      </c>
      <c r="I52" s="1242">
        <f>I54+I55</f>
        <v>30</v>
      </c>
      <c r="J52" s="1275">
        <f>J54+J55</f>
        <v>15</v>
      </c>
      <c r="K52" s="1275"/>
      <c r="L52" s="1275">
        <f>L54+L55</f>
        <v>15</v>
      </c>
      <c r="M52" s="956">
        <f>M54+M55</f>
        <v>90</v>
      </c>
      <c r="N52" s="1278"/>
      <c r="O52" s="1279"/>
      <c r="P52" s="1280"/>
      <c r="Q52" s="1278"/>
      <c r="R52" s="1281"/>
      <c r="S52" s="1281"/>
      <c r="T52" s="1282"/>
      <c r="U52" s="1279"/>
      <c r="V52" s="1283"/>
      <c r="W52" s="1278"/>
      <c r="X52" s="1283"/>
      <c r="AD52" s="100">
        <f t="shared" ref="AD52:AD89" si="7">SUM(N52:S52)</f>
        <v>0</v>
      </c>
    </row>
    <row r="53" spans="1:32" x14ac:dyDescent="0.25">
      <c r="A53" s="1180"/>
      <c r="B53" s="800" t="s">
        <v>514</v>
      </c>
      <c r="C53" s="815"/>
      <c r="D53" s="1907"/>
      <c r="E53" s="1908"/>
      <c r="F53" s="867"/>
      <c r="G53" s="1253">
        <f>'Семестровка уск виправлено'!D101</f>
        <v>3</v>
      </c>
      <c r="H53" s="1296">
        <f t="shared" si="6"/>
        <v>90</v>
      </c>
      <c r="I53" s="815"/>
      <c r="J53" s="1907"/>
      <c r="K53" s="1907"/>
      <c r="L53" s="1907"/>
      <c r="M53" s="840"/>
      <c r="N53" s="868"/>
      <c r="O53" s="869"/>
      <c r="P53" s="873"/>
      <c r="Q53" s="868"/>
      <c r="R53" s="842"/>
      <c r="S53" s="842"/>
      <c r="T53" s="871"/>
      <c r="U53" s="869"/>
      <c r="V53" s="872"/>
      <c r="W53" s="868"/>
      <c r="X53" s="872"/>
      <c r="AD53" s="100">
        <f t="shared" si="7"/>
        <v>0</v>
      </c>
    </row>
    <row r="54" spans="1:32" x14ac:dyDescent="0.25">
      <c r="A54" s="1181" t="s">
        <v>353</v>
      </c>
      <c r="B54" s="801" t="s">
        <v>270</v>
      </c>
      <c r="C54" s="824">
        <v>3</v>
      </c>
      <c r="D54" s="537"/>
      <c r="E54" s="901"/>
      <c r="F54" s="1177"/>
      <c r="G54" s="347">
        <f>'Семестровка уск виправлено'!E101</f>
        <v>3</v>
      </c>
      <c r="H54" s="1296">
        <f t="shared" si="6"/>
        <v>90</v>
      </c>
      <c r="I54" s="824">
        <f>J54+L54</f>
        <v>30</v>
      </c>
      <c r="J54" s="537">
        <v>15</v>
      </c>
      <c r="K54" s="537"/>
      <c r="L54" s="537">
        <f>'Семестровка уск виправлено'!J101</f>
        <v>15</v>
      </c>
      <c r="M54" s="365">
        <f>H54-I54</f>
        <v>60</v>
      </c>
      <c r="N54" s="868"/>
      <c r="O54" s="869"/>
      <c r="P54" s="873"/>
      <c r="Q54" s="868">
        <v>2</v>
      </c>
      <c r="R54" s="842"/>
      <c r="S54" s="842"/>
      <c r="T54" s="871"/>
      <c r="U54" s="869"/>
      <c r="V54" s="872"/>
      <c r="W54" s="868"/>
      <c r="X54" s="872"/>
      <c r="AD54" s="100">
        <f t="shared" si="7"/>
        <v>2</v>
      </c>
    </row>
    <row r="55" spans="1:32" x14ac:dyDescent="0.25">
      <c r="A55" s="1181" t="s">
        <v>354</v>
      </c>
      <c r="B55" s="801" t="s">
        <v>92</v>
      </c>
      <c r="C55" s="824"/>
      <c r="D55" s="537"/>
      <c r="E55" s="901"/>
      <c r="F55" s="351" t="s">
        <v>186</v>
      </c>
      <c r="G55" s="347">
        <v>1</v>
      </c>
      <c r="H55" s="1296">
        <f t="shared" si="6"/>
        <v>30</v>
      </c>
      <c r="I55" s="824">
        <f>J55+L55</f>
        <v>0</v>
      </c>
      <c r="J55" s="537"/>
      <c r="K55" s="537"/>
      <c r="L55" s="537"/>
      <c r="M55" s="365">
        <f>H55-I55</f>
        <v>30</v>
      </c>
      <c r="N55" s="868"/>
      <c r="O55" s="869"/>
      <c r="P55" s="873"/>
      <c r="Q55" s="868"/>
      <c r="R55" s="842"/>
      <c r="S55" s="842"/>
      <c r="T55" s="871"/>
      <c r="U55" s="869"/>
      <c r="V55" s="872"/>
      <c r="W55" s="868"/>
      <c r="X55" s="872"/>
      <c r="AD55" s="100">
        <f t="shared" si="7"/>
        <v>0</v>
      </c>
    </row>
    <row r="56" spans="1:32" x14ac:dyDescent="0.25">
      <c r="A56" s="1182" t="s">
        <v>191</v>
      </c>
      <c r="B56" s="814" t="s">
        <v>54</v>
      </c>
      <c r="C56" s="824"/>
      <c r="D56" s="537"/>
      <c r="E56" s="901"/>
      <c r="F56" s="351"/>
      <c r="G56" s="347">
        <f>G57+G58</f>
        <v>5</v>
      </c>
      <c r="H56" s="1296">
        <f t="shared" si="6"/>
        <v>150</v>
      </c>
      <c r="I56" s="824"/>
      <c r="J56" s="537"/>
      <c r="K56" s="537"/>
      <c r="L56" s="537"/>
      <c r="M56" s="365"/>
      <c r="N56" s="868"/>
      <c r="O56" s="869"/>
      <c r="P56" s="873"/>
      <c r="Q56" s="868"/>
      <c r="R56" s="842"/>
      <c r="S56" s="842"/>
      <c r="T56" s="871"/>
      <c r="U56" s="869"/>
      <c r="V56" s="872"/>
      <c r="W56" s="868"/>
      <c r="X56" s="872"/>
      <c r="AD56" s="100">
        <f t="shared" si="7"/>
        <v>0</v>
      </c>
    </row>
    <row r="57" spans="1:32" x14ac:dyDescent="0.25">
      <c r="A57" s="1182"/>
      <c r="B57" s="800" t="s">
        <v>514</v>
      </c>
      <c r="C57" s="824"/>
      <c r="D57" s="537"/>
      <c r="E57" s="901"/>
      <c r="F57" s="351"/>
      <c r="G57" s="347">
        <f>'Семестровка уск виправлено'!D77</f>
        <v>2</v>
      </c>
      <c r="H57" s="1296">
        <f t="shared" si="6"/>
        <v>60</v>
      </c>
      <c r="I57" s="824"/>
      <c r="J57" s="537"/>
      <c r="K57" s="537"/>
      <c r="L57" s="537"/>
      <c r="M57" s="365"/>
      <c r="N57" s="868"/>
      <c r="O57" s="869"/>
      <c r="P57" s="873"/>
      <c r="Q57" s="868"/>
      <c r="R57" s="842"/>
      <c r="S57" s="842"/>
      <c r="T57" s="871"/>
      <c r="U57" s="869"/>
      <c r="V57" s="872"/>
      <c r="W57" s="868"/>
      <c r="X57" s="872"/>
      <c r="AD57" s="100">
        <f t="shared" si="7"/>
        <v>0</v>
      </c>
    </row>
    <row r="58" spans="1:32" x14ac:dyDescent="0.25">
      <c r="A58" s="1181"/>
      <c r="B58" s="801" t="s">
        <v>270</v>
      </c>
      <c r="C58" s="824"/>
      <c r="D58" s="537" t="s">
        <v>64</v>
      </c>
      <c r="E58" s="901"/>
      <c r="F58" s="351"/>
      <c r="G58" s="347">
        <f>'Семестровка уск виправлено'!E77</f>
        <v>3</v>
      </c>
      <c r="H58" s="1296">
        <f t="shared" si="6"/>
        <v>90</v>
      </c>
      <c r="I58" s="824">
        <f>J58+L58</f>
        <v>45</v>
      </c>
      <c r="J58" s="537">
        <f>'Семестровка уск виправлено'!H77</f>
        <v>27</v>
      </c>
      <c r="K58" s="537"/>
      <c r="L58" s="537">
        <f>'Семестровка уск виправлено'!J77</f>
        <v>18</v>
      </c>
      <c r="M58" s="365">
        <f>H58-I58</f>
        <v>45</v>
      </c>
      <c r="N58" s="868"/>
      <c r="O58" s="869"/>
      <c r="P58" s="904">
        <f>'Семестровка уск виправлено'!L77</f>
        <v>5</v>
      </c>
      <c r="Q58" s="868"/>
      <c r="R58" s="842"/>
      <c r="S58" s="842"/>
      <c r="T58" s="871"/>
      <c r="U58" s="869"/>
      <c r="V58" s="872"/>
      <c r="W58" s="868"/>
      <c r="X58" s="872"/>
      <c r="AD58" s="100">
        <f t="shared" si="7"/>
        <v>5</v>
      </c>
    </row>
    <row r="59" spans="1:32" ht="16.5" customHeight="1" x14ac:dyDescent="0.25">
      <c r="A59" s="1285" t="s">
        <v>194</v>
      </c>
      <c r="B59" s="814" t="s">
        <v>90</v>
      </c>
      <c r="C59" s="523" t="s">
        <v>63</v>
      </c>
      <c r="D59" s="524"/>
      <c r="E59" s="525"/>
      <c r="F59" s="526"/>
      <c r="G59" s="1293">
        <v>6</v>
      </c>
      <c r="H59" s="1297">
        <f t="shared" si="6"/>
        <v>180</v>
      </c>
      <c r="I59" s="844">
        <f>J59+L59</f>
        <v>63</v>
      </c>
      <c r="J59" s="528">
        <f>'Семестровка уск виправлено'!H73</f>
        <v>36</v>
      </c>
      <c r="K59" s="528"/>
      <c r="L59" s="528">
        <f>'Семестровка уск виправлено'!J73</f>
        <v>27</v>
      </c>
      <c r="M59" s="906">
        <f>H59-I59</f>
        <v>117</v>
      </c>
      <c r="N59" s="529"/>
      <c r="O59" s="530">
        <f>'Семестровка уск виправлено'!L73</f>
        <v>7</v>
      </c>
      <c r="P59" s="907"/>
      <c r="Q59" s="532"/>
      <c r="R59" s="537"/>
      <c r="S59" s="537"/>
      <c r="T59" s="534"/>
      <c r="U59" s="533"/>
      <c r="V59" s="531"/>
      <c r="W59" s="532"/>
      <c r="X59" s="531"/>
      <c r="AD59" s="100">
        <f t="shared" si="7"/>
        <v>7</v>
      </c>
    </row>
    <row r="60" spans="1:32" ht="16.5" customHeight="1" x14ac:dyDescent="0.25">
      <c r="A60" s="1285" t="s">
        <v>195</v>
      </c>
      <c r="B60" s="1240" t="s">
        <v>275</v>
      </c>
      <c r="C60" s="815">
        <v>1</v>
      </c>
      <c r="D60" s="1907"/>
      <c r="E60" s="1907"/>
      <c r="F60" s="840"/>
      <c r="G60" s="1256">
        <f>'Семестровка уск виправлено'!E25</f>
        <v>4</v>
      </c>
      <c r="H60" s="1256">
        <f t="shared" si="6"/>
        <v>120</v>
      </c>
      <c r="I60" s="815">
        <f>J60+L60</f>
        <v>45</v>
      </c>
      <c r="J60" s="1907">
        <f>'Семестровка уск виправлено'!H25</f>
        <v>30</v>
      </c>
      <c r="K60" s="1907"/>
      <c r="L60" s="1907">
        <f>'Семестровка уск виправлено'!J25</f>
        <v>15</v>
      </c>
      <c r="M60" s="840">
        <f>H60-I60</f>
        <v>75</v>
      </c>
      <c r="N60" s="824">
        <f>'Семестровка уск виправлено'!L25</f>
        <v>3</v>
      </c>
      <c r="O60" s="1927"/>
      <c r="P60" s="840"/>
      <c r="Q60" s="815"/>
      <c r="R60" s="1927"/>
      <c r="S60" s="1927"/>
      <c r="T60" s="571"/>
      <c r="U60" s="570"/>
      <c r="V60" s="906"/>
      <c r="W60" s="844"/>
      <c r="X60" s="906"/>
      <c r="AD60" s="100">
        <f t="shared" si="7"/>
        <v>3</v>
      </c>
    </row>
    <row r="61" spans="1:32" x14ac:dyDescent="0.25">
      <c r="A61" s="1183" t="s">
        <v>196</v>
      </c>
      <c r="B61" s="814" t="s">
        <v>44</v>
      </c>
      <c r="C61" s="824"/>
      <c r="D61" s="537"/>
      <c r="E61" s="901"/>
      <c r="F61" s="351"/>
      <c r="G61" s="1253">
        <f>G62+G63</f>
        <v>6</v>
      </c>
      <c r="H61" s="1296">
        <f t="shared" si="6"/>
        <v>180</v>
      </c>
      <c r="I61" s="824"/>
      <c r="J61" s="537"/>
      <c r="K61" s="537"/>
      <c r="L61" s="537"/>
      <c r="M61" s="365"/>
      <c r="N61" s="868"/>
      <c r="O61" s="869"/>
      <c r="P61" s="873"/>
      <c r="Q61" s="868"/>
      <c r="R61" s="842"/>
      <c r="S61" s="842"/>
      <c r="T61" s="871"/>
      <c r="U61" s="869"/>
      <c r="V61" s="872"/>
      <c r="W61" s="868"/>
      <c r="X61" s="872"/>
      <c r="AD61" s="100">
        <f t="shared" si="7"/>
        <v>0</v>
      </c>
    </row>
    <row r="62" spans="1:32" x14ac:dyDescent="0.25">
      <c r="A62" s="1182"/>
      <c r="B62" s="800" t="s">
        <v>514</v>
      </c>
      <c r="C62" s="824"/>
      <c r="D62" s="537"/>
      <c r="E62" s="901"/>
      <c r="F62" s="351"/>
      <c r="G62" s="663">
        <f>'Семестровка уск виправлено'!D45</f>
        <v>3</v>
      </c>
      <c r="H62" s="1296">
        <f t="shared" si="6"/>
        <v>90</v>
      </c>
      <c r="I62" s="824"/>
      <c r="J62" s="537"/>
      <c r="K62" s="537"/>
      <c r="L62" s="537"/>
      <c r="M62" s="365"/>
      <c r="N62" s="868"/>
      <c r="O62" s="869"/>
      <c r="P62" s="873"/>
      <c r="Q62" s="868"/>
      <c r="R62" s="842"/>
      <c r="S62" s="842"/>
      <c r="T62" s="871"/>
      <c r="U62" s="869"/>
      <c r="V62" s="872"/>
      <c r="W62" s="868"/>
      <c r="X62" s="872"/>
      <c r="AD62" s="100">
        <f t="shared" si="7"/>
        <v>0</v>
      </c>
    </row>
    <row r="63" spans="1:32" x14ac:dyDescent="0.25">
      <c r="A63" s="1182"/>
      <c r="B63" s="801" t="s">
        <v>270</v>
      </c>
      <c r="C63" s="824"/>
      <c r="D63" s="537">
        <v>1</v>
      </c>
      <c r="E63" s="901"/>
      <c r="F63" s="351"/>
      <c r="G63" s="663">
        <f>'Семестровка уск виправлено'!E45</f>
        <v>3</v>
      </c>
      <c r="H63" s="1296">
        <f t="shared" si="6"/>
        <v>90</v>
      </c>
      <c r="I63" s="824">
        <f>J63+L63</f>
        <v>45</v>
      </c>
      <c r="J63" s="365">
        <f>'Семестровка уск виправлено'!H45</f>
        <v>30</v>
      </c>
      <c r="K63" s="365"/>
      <c r="L63" s="365">
        <f>'Семестровка уск виправлено'!J45</f>
        <v>15</v>
      </c>
      <c r="M63" s="365">
        <f>H63-I63</f>
        <v>45</v>
      </c>
      <c r="N63" s="868">
        <v>3</v>
      </c>
      <c r="O63" s="869"/>
      <c r="P63" s="873"/>
      <c r="Q63" s="868"/>
      <c r="R63" s="842"/>
      <c r="S63" s="842"/>
      <c r="T63" s="871"/>
      <c r="U63" s="869"/>
      <c r="V63" s="872"/>
      <c r="W63" s="868"/>
      <c r="X63" s="872"/>
      <c r="AD63" s="100">
        <f t="shared" si="7"/>
        <v>3</v>
      </c>
    </row>
    <row r="64" spans="1:32" ht="48" customHeight="1" x14ac:dyDescent="0.25">
      <c r="A64" s="1286" t="s">
        <v>198</v>
      </c>
      <c r="B64" s="814" t="s">
        <v>520</v>
      </c>
      <c r="C64" s="1902"/>
      <c r="D64" s="1903"/>
      <c r="E64" s="1903"/>
      <c r="F64" s="821"/>
      <c r="G64" s="1257">
        <f>'Семестровка уск виправлено'!D75</f>
        <v>4</v>
      </c>
      <c r="H64" s="1297">
        <f t="shared" si="6"/>
        <v>120</v>
      </c>
      <c r="I64" s="1902"/>
      <c r="J64" s="1903"/>
      <c r="K64" s="1903"/>
      <c r="L64" s="1903"/>
      <c r="M64" s="821"/>
      <c r="N64" s="1301"/>
      <c r="O64" s="1922"/>
      <c r="P64" s="1923"/>
      <c r="Q64" s="1301"/>
      <c r="R64" s="1922"/>
      <c r="S64" s="1922"/>
      <c r="T64" s="1922"/>
      <c r="U64" s="1922"/>
      <c r="V64" s="1923"/>
      <c r="W64" s="1301"/>
      <c r="X64" s="1923"/>
      <c r="AD64" s="100">
        <f t="shared" si="7"/>
        <v>0</v>
      </c>
    </row>
    <row r="65" spans="1:37" x14ac:dyDescent="0.25">
      <c r="A65" s="1180" t="s">
        <v>199</v>
      </c>
      <c r="B65" s="1178" t="s">
        <v>277</v>
      </c>
      <c r="C65" s="909"/>
      <c r="D65" s="1907"/>
      <c r="E65" s="1908"/>
      <c r="F65" s="840"/>
      <c r="G65" s="1253">
        <f>G66+G67</f>
        <v>5</v>
      </c>
      <c r="H65" s="1256">
        <f t="shared" si="6"/>
        <v>150</v>
      </c>
      <c r="I65" s="815"/>
      <c r="J65" s="1907"/>
      <c r="K65" s="1907"/>
      <c r="L65" s="1907"/>
      <c r="M65" s="840"/>
      <c r="N65" s="824"/>
      <c r="O65" s="823"/>
      <c r="P65" s="365"/>
      <c r="Q65" s="824"/>
      <c r="R65" s="537"/>
      <c r="S65" s="537"/>
      <c r="T65" s="822"/>
      <c r="U65" s="823"/>
      <c r="V65" s="365"/>
      <c r="W65" s="824"/>
      <c r="X65" s="365"/>
      <c r="AD65" s="100">
        <f t="shared" si="7"/>
        <v>0</v>
      </c>
    </row>
    <row r="66" spans="1:37" x14ac:dyDescent="0.25">
      <c r="A66" s="1180"/>
      <c r="B66" s="800" t="s">
        <v>514</v>
      </c>
      <c r="C66" s="909"/>
      <c r="D66" s="1907"/>
      <c r="E66" s="1908"/>
      <c r="F66" s="840"/>
      <c r="G66" s="1253">
        <f>'Семестровка уск виправлено'!D79</f>
        <v>2</v>
      </c>
      <c r="H66" s="1256">
        <f t="shared" si="6"/>
        <v>60</v>
      </c>
      <c r="I66" s="815"/>
      <c r="J66" s="1907"/>
      <c r="K66" s="1907"/>
      <c r="L66" s="1907"/>
      <c r="M66" s="840"/>
      <c r="N66" s="824"/>
      <c r="O66" s="823"/>
      <c r="P66" s="365"/>
      <c r="Q66" s="824"/>
      <c r="R66" s="537"/>
      <c r="S66" s="537"/>
      <c r="T66" s="822"/>
      <c r="U66" s="823"/>
      <c r="V66" s="365"/>
      <c r="W66" s="824"/>
      <c r="X66" s="365"/>
      <c r="AD66" s="100">
        <f t="shared" si="7"/>
        <v>0</v>
      </c>
    </row>
    <row r="67" spans="1:37" x14ac:dyDescent="0.25">
      <c r="A67" s="1287"/>
      <c r="B67" s="801" t="s">
        <v>270</v>
      </c>
      <c r="C67" s="909"/>
      <c r="D67" s="1907" t="s">
        <v>495</v>
      </c>
      <c r="E67" s="1908"/>
      <c r="F67" s="840"/>
      <c r="G67" s="1253">
        <f>'Семестровка уск виправлено'!E79</f>
        <v>3</v>
      </c>
      <c r="H67" s="1256">
        <f t="shared" si="6"/>
        <v>90</v>
      </c>
      <c r="I67" s="815">
        <f>J67+K67+L67</f>
        <v>45</v>
      </c>
      <c r="J67" s="1907">
        <f>'Семестровка уск виправлено'!H79</f>
        <v>27</v>
      </c>
      <c r="K67" s="1907"/>
      <c r="L67" s="1907">
        <f>'Семестровка уск виправлено'!J79</f>
        <v>18</v>
      </c>
      <c r="M67" s="840">
        <f>H67-I67</f>
        <v>45</v>
      </c>
      <c r="N67" s="824"/>
      <c r="O67" s="910">
        <f>'Семестровка уск виправлено'!L79</f>
        <v>5</v>
      </c>
      <c r="P67" s="365"/>
      <c r="Q67" s="824"/>
      <c r="R67" s="537"/>
      <c r="S67" s="537"/>
      <c r="T67" s="822"/>
      <c r="U67" s="823"/>
      <c r="V67" s="365"/>
      <c r="W67" s="824"/>
      <c r="X67" s="365"/>
      <c r="AD67" s="100">
        <f t="shared" si="7"/>
        <v>5</v>
      </c>
    </row>
    <row r="68" spans="1:37" ht="31.5" x14ac:dyDescent="0.25">
      <c r="A68" s="1180" t="s">
        <v>308</v>
      </c>
      <c r="B68" s="814" t="s">
        <v>521</v>
      </c>
      <c r="C68" s="909"/>
      <c r="D68" s="1907"/>
      <c r="E68" s="1908"/>
      <c r="F68" s="840"/>
      <c r="G68" s="1253">
        <f>'Семестровка уск виправлено'!D108</f>
        <v>4</v>
      </c>
      <c r="H68" s="1256">
        <f t="shared" si="6"/>
        <v>120</v>
      </c>
      <c r="I68" s="815"/>
      <c r="J68" s="1907"/>
      <c r="K68" s="1907"/>
      <c r="L68" s="1907"/>
      <c r="M68" s="840"/>
      <c r="N68" s="824"/>
      <c r="O68" s="910"/>
      <c r="P68" s="365"/>
      <c r="Q68" s="824"/>
      <c r="R68" s="537"/>
      <c r="S68" s="537"/>
      <c r="T68" s="822"/>
      <c r="U68" s="823"/>
      <c r="V68" s="365"/>
      <c r="W68" s="824"/>
      <c r="X68" s="365"/>
      <c r="AD68" s="100">
        <f t="shared" si="7"/>
        <v>0</v>
      </c>
    </row>
    <row r="69" spans="1:37" x14ac:dyDescent="0.25">
      <c r="A69" s="1183" t="s">
        <v>303</v>
      </c>
      <c r="B69" s="218" t="s">
        <v>82</v>
      </c>
      <c r="C69" s="824"/>
      <c r="D69" s="537"/>
      <c r="E69" s="901"/>
      <c r="F69" s="351"/>
      <c r="G69" s="663">
        <f>G70+G71</f>
        <v>5</v>
      </c>
      <c r="H69" s="1256">
        <f t="shared" si="6"/>
        <v>150</v>
      </c>
      <c r="I69" s="824"/>
      <c r="J69" s="901"/>
      <c r="K69" s="901"/>
      <c r="L69" s="901"/>
      <c r="M69" s="365"/>
      <c r="N69" s="824"/>
      <c r="O69" s="823"/>
      <c r="P69" s="825"/>
      <c r="Q69" s="868"/>
      <c r="R69" s="842"/>
      <c r="S69" s="842"/>
      <c r="T69" s="871"/>
      <c r="U69" s="869"/>
      <c r="V69" s="872"/>
      <c r="W69" s="868"/>
      <c r="X69" s="872"/>
      <c r="AD69" s="100">
        <f t="shared" si="7"/>
        <v>0</v>
      </c>
    </row>
    <row r="70" spans="1:37" x14ac:dyDescent="0.25">
      <c r="A70" s="1181"/>
      <c r="B70" s="800" t="s">
        <v>514</v>
      </c>
      <c r="C70" s="824"/>
      <c r="D70" s="537"/>
      <c r="E70" s="901"/>
      <c r="F70" s="351"/>
      <c r="G70" s="663">
        <v>1</v>
      </c>
      <c r="H70" s="1256">
        <f>G70*30</f>
        <v>30</v>
      </c>
      <c r="I70" s="824"/>
      <c r="J70" s="901"/>
      <c r="K70" s="901"/>
      <c r="L70" s="901"/>
      <c r="M70" s="365"/>
      <c r="N70" s="824"/>
      <c r="O70" s="823"/>
      <c r="P70" s="825"/>
      <c r="Q70" s="868"/>
      <c r="R70" s="842"/>
      <c r="S70" s="842"/>
      <c r="T70" s="871"/>
      <c r="U70" s="869"/>
      <c r="V70" s="872"/>
      <c r="W70" s="868"/>
      <c r="X70" s="872"/>
      <c r="AD70" s="100">
        <f t="shared" si="7"/>
        <v>0</v>
      </c>
    </row>
    <row r="71" spans="1:37" s="127" customFormat="1" x14ac:dyDescent="0.25">
      <c r="A71" s="1234"/>
      <c r="B71" s="801" t="s">
        <v>270</v>
      </c>
      <c r="C71" s="909" t="s">
        <v>64</v>
      </c>
      <c r="D71" s="1907"/>
      <c r="E71" s="1908"/>
      <c r="F71" s="840"/>
      <c r="G71" s="1254">
        <v>4</v>
      </c>
      <c r="H71" s="1256">
        <f>G71*30</f>
        <v>120</v>
      </c>
      <c r="I71" s="815">
        <f>J71+K71+L71</f>
        <v>45</v>
      </c>
      <c r="J71" s="1907">
        <f>'Семестровка уск виправлено'!H69</f>
        <v>27</v>
      </c>
      <c r="K71" s="1907"/>
      <c r="L71" s="1907">
        <f>'Семестровка уск виправлено'!J69</f>
        <v>18</v>
      </c>
      <c r="M71" s="840">
        <f>H71-I71</f>
        <v>75</v>
      </c>
      <c r="N71" s="824"/>
      <c r="O71" s="910"/>
      <c r="P71" s="912">
        <f>'Семестровка уск виправлено'!L69</f>
        <v>5</v>
      </c>
      <c r="Q71" s="824"/>
      <c r="R71" s="537"/>
      <c r="S71" s="537"/>
      <c r="T71" s="822"/>
      <c r="U71" s="823"/>
      <c r="V71" s="365"/>
      <c r="W71" s="824"/>
      <c r="X71" s="365"/>
      <c r="AD71" s="100">
        <f t="shared" si="7"/>
        <v>5</v>
      </c>
    </row>
    <row r="72" spans="1:37" s="127" customFormat="1" ht="24" hidden="1" customHeight="1" x14ac:dyDescent="0.25">
      <c r="A72" s="1233"/>
      <c r="B72" s="1240"/>
      <c r="C72" s="909"/>
      <c r="D72" s="1907"/>
      <c r="E72" s="1908"/>
      <c r="F72" s="840"/>
      <c r="G72" s="1254"/>
      <c r="H72" s="1256"/>
      <c r="I72" s="815"/>
      <c r="J72" s="1907"/>
      <c r="K72" s="1907"/>
      <c r="L72" s="1907"/>
      <c r="M72" s="840"/>
      <c r="N72" s="824"/>
      <c r="O72" s="910"/>
      <c r="P72" s="912"/>
      <c r="Q72" s="824"/>
      <c r="R72" s="537"/>
      <c r="S72" s="537"/>
      <c r="T72" s="822"/>
      <c r="U72" s="823"/>
      <c r="V72" s="365"/>
      <c r="W72" s="824"/>
      <c r="X72" s="365"/>
      <c r="AD72" s="100"/>
    </row>
    <row r="73" spans="1:37" s="127" customFormat="1" hidden="1" x14ac:dyDescent="0.25">
      <c r="A73" s="1234"/>
      <c r="B73" s="800"/>
      <c r="C73" s="909"/>
      <c r="D73" s="1907"/>
      <c r="E73" s="1908"/>
      <c r="F73" s="840"/>
      <c r="G73" s="1254"/>
      <c r="H73" s="1256"/>
      <c r="I73" s="815"/>
      <c r="J73" s="1907"/>
      <c r="K73" s="1907"/>
      <c r="L73" s="1907"/>
      <c r="M73" s="840"/>
      <c r="N73" s="824"/>
      <c r="O73" s="910"/>
      <c r="P73" s="912"/>
      <c r="Q73" s="824"/>
      <c r="R73" s="537"/>
      <c r="S73" s="537"/>
      <c r="T73" s="822"/>
      <c r="U73" s="823"/>
      <c r="V73" s="365"/>
      <c r="W73" s="824"/>
      <c r="X73" s="365"/>
      <c r="AD73" s="100"/>
    </row>
    <row r="74" spans="1:37" ht="16.5" hidden="1" customHeight="1" x14ac:dyDescent="0.25">
      <c r="A74" s="1235"/>
      <c r="B74" s="801"/>
      <c r="C74" s="815"/>
      <c r="D74" s="1907"/>
      <c r="E74" s="1907"/>
      <c r="F74" s="840"/>
      <c r="G74" s="1256"/>
      <c r="H74" s="1256"/>
      <c r="I74" s="815"/>
      <c r="J74" s="1907"/>
      <c r="K74" s="1907"/>
      <c r="L74" s="1907"/>
      <c r="M74" s="840"/>
      <c r="N74" s="815"/>
      <c r="O74" s="1927"/>
      <c r="P74" s="840"/>
      <c r="Q74" s="815"/>
      <c r="R74" s="1927"/>
      <c r="S74" s="1927"/>
      <c r="T74" s="1927"/>
      <c r="U74" s="1927"/>
      <c r="V74" s="840"/>
      <c r="W74" s="815"/>
      <c r="X74" s="840"/>
      <c r="AD74" s="100">
        <f t="shared" si="7"/>
        <v>0</v>
      </c>
    </row>
    <row r="75" spans="1:37" x14ac:dyDescent="0.25">
      <c r="A75" s="1180" t="s">
        <v>309</v>
      </c>
      <c r="B75" s="218" t="s">
        <v>94</v>
      </c>
      <c r="C75" s="909"/>
      <c r="D75" s="1907"/>
      <c r="E75" s="1908"/>
      <c r="F75" s="840"/>
      <c r="G75" s="1253">
        <f>G76+G77</f>
        <v>5</v>
      </c>
      <c r="H75" s="1256">
        <f t="shared" ref="H75:H81" si="8">G75*30</f>
        <v>150</v>
      </c>
      <c r="I75" s="815"/>
      <c r="J75" s="1907"/>
      <c r="K75" s="1907"/>
      <c r="L75" s="1907"/>
      <c r="M75" s="840"/>
      <c r="N75" s="824"/>
      <c r="O75" s="910"/>
      <c r="P75" s="365"/>
      <c r="Q75" s="824"/>
      <c r="R75" s="537"/>
      <c r="S75" s="537"/>
      <c r="T75" s="822"/>
      <c r="U75" s="823"/>
      <c r="V75" s="365"/>
      <c r="W75" s="824"/>
      <c r="X75" s="365"/>
      <c r="AD75" s="100">
        <f t="shared" si="7"/>
        <v>0</v>
      </c>
    </row>
    <row r="76" spans="1:37" x14ac:dyDescent="0.25">
      <c r="A76" s="1288"/>
      <c r="B76" s="800" t="s">
        <v>514</v>
      </c>
      <c r="C76" s="909"/>
      <c r="D76" s="1907"/>
      <c r="E76" s="1908"/>
      <c r="F76" s="840"/>
      <c r="G76" s="1253">
        <f>'Семестровка уск виправлено'!D104</f>
        <v>1.5</v>
      </c>
      <c r="H76" s="1256">
        <f t="shared" si="8"/>
        <v>45</v>
      </c>
      <c r="I76" s="815"/>
      <c r="J76" s="1907"/>
      <c r="K76" s="1907"/>
      <c r="L76" s="1907"/>
      <c r="M76" s="840"/>
      <c r="N76" s="824"/>
      <c r="O76" s="910"/>
      <c r="P76" s="365"/>
      <c r="Q76" s="824"/>
      <c r="R76" s="537"/>
      <c r="S76" s="537"/>
      <c r="T76" s="822"/>
      <c r="U76" s="823"/>
      <c r="V76" s="365"/>
      <c r="W76" s="824"/>
      <c r="X76" s="365"/>
      <c r="AD76" s="100">
        <f t="shared" si="7"/>
        <v>0</v>
      </c>
    </row>
    <row r="77" spans="1:37" ht="16.5" thickBot="1" x14ac:dyDescent="0.3">
      <c r="A77" s="1456"/>
      <c r="B77" s="826" t="s">
        <v>270</v>
      </c>
      <c r="C77" s="1902">
        <v>3</v>
      </c>
      <c r="D77" s="1903"/>
      <c r="E77" s="761"/>
      <c r="F77" s="827"/>
      <c r="G77" s="1254">
        <f>'Семестровка уск виправлено'!E104</f>
        <v>3.5</v>
      </c>
      <c r="H77" s="1257">
        <f>G77*30</f>
        <v>105</v>
      </c>
      <c r="I77" s="1902">
        <f>J77+K77+L77</f>
        <v>45</v>
      </c>
      <c r="J77" s="1903">
        <f>'Семестровка уск виправлено'!H104</f>
        <v>30</v>
      </c>
      <c r="K77" s="1903"/>
      <c r="L77" s="1903">
        <f>'Семестровка уск виправлено'!J104</f>
        <v>15</v>
      </c>
      <c r="M77" s="821">
        <f>H77-I77</f>
        <v>60</v>
      </c>
      <c r="N77" s="833"/>
      <c r="O77" s="831"/>
      <c r="P77" s="1457"/>
      <c r="Q77" s="833">
        <v>3</v>
      </c>
      <c r="R77" s="835"/>
      <c r="S77" s="835"/>
      <c r="T77" s="830"/>
      <c r="U77" s="831"/>
      <c r="V77" s="836"/>
      <c r="W77" s="833"/>
      <c r="X77" s="836"/>
      <c r="AD77" s="100">
        <f t="shared" si="7"/>
        <v>3</v>
      </c>
    </row>
    <row r="78" spans="1:37" ht="16.5" customHeight="1" x14ac:dyDescent="0.25">
      <c r="A78" s="1458" t="s">
        <v>310</v>
      </c>
      <c r="B78" s="1459" t="str">
        <f>'Семестровка уск виправлено'!C27</f>
        <v>Фінанси</v>
      </c>
      <c r="C78" s="1242"/>
      <c r="D78" s="1275"/>
      <c r="E78" s="1275"/>
      <c r="F78" s="956"/>
      <c r="G78" s="1460">
        <f>G79+G80+G81</f>
        <v>6</v>
      </c>
      <c r="H78" s="1255">
        <f t="shared" si="8"/>
        <v>180</v>
      </c>
      <c r="I78" s="1242"/>
      <c r="J78" s="1275"/>
      <c r="K78" s="1275"/>
      <c r="L78" s="1275"/>
      <c r="M78" s="956"/>
      <c r="N78" s="1242"/>
      <c r="O78" s="1275"/>
      <c r="P78" s="956"/>
      <c r="Q78" s="1242"/>
      <c r="R78" s="1275"/>
      <c r="S78" s="1275"/>
      <c r="T78" s="1275"/>
      <c r="U78" s="1275"/>
      <c r="V78" s="956"/>
      <c r="W78" s="1242"/>
      <c r="X78" s="956"/>
      <c r="AD78" s="100">
        <f t="shared" si="7"/>
        <v>0</v>
      </c>
    </row>
    <row r="79" spans="1:37" ht="16.5" customHeight="1" x14ac:dyDescent="0.25">
      <c r="A79" s="1233"/>
      <c r="B79" s="800" t="s">
        <v>514</v>
      </c>
      <c r="C79" s="815"/>
      <c r="D79" s="1907"/>
      <c r="E79" s="1907"/>
      <c r="F79" s="840"/>
      <c r="G79" s="1256">
        <v>2</v>
      </c>
      <c r="H79" s="1297">
        <f t="shared" si="8"/>
        <v>60</v>
      </c>
      <c r="I79" s="815"/>
      <c r="J79" s="1907"/>
      <c r="K79" s="1907"/>
      <c r="L79" s="1907"/>
      <c r="M79" s="840"/>
      <c r="N79" s="815"/>
      <c r="O79" s="1927"/>
      <c r="P79" s="840"/>
      <c r="Q79" s="815"/>
      <c r="R79" s="1927"/>
      <c r="S79" s="1927"/>
      <c r="T79" s="1927"/>
      <c r="U79" s="1927"/>
      <c r="V79" s="840"/>
      <c r="W79" s="815"/>
      <c r="X79" s="840"/>
      <c r="AD79" s="100">
        <f t="shared" si="7"/>
        <v>0</v>
      </c>
    </row>
    <row r="80" spans="1:37" ht="16.5" customHeight="1" x14ac:dyDescent="0.25">
      <c r="A80" s="1233" t="s">
        <v>508</v>
      </c>
      <c r="B80" s="801" t="s">
        <v>270</v>
      </c>
      <c r="C80" s="815">
        <v>1</v>
      </c>
      <c r="D80" s="1907"/>
      <c r="E80" s="1907"/>
      <c r="F80" s="840"/>
      <c r="G80" s="1256">
        <f>'Семестровка уск виправлено'!E27</f>
        <v>3</v>
      </c>
      <c r="H80" s="1297">
        <f t="shared" si="8"/>
        <v>90</v>
      </c>
      <c r="I80" s="844">
        <f>J80+L80</f>
        <v>30</v>
      </c>
      <c r="J80" s="1907">
        <f>'Семестровка уск виправлено'!H27</f>
        <v>15</v>
      </c>
      <c r="K80" s="1907"/>
      <c r="L80" s="1907">
        <f>'Семестровка уск виправлено'!J27</f>
        <v>15</v>
      </c>
      <c r="M80" s="906">
        <f>H80-I80</f>
        <v>60</v>
      </c>
      <c r="N80" s="824">
        <v>2</v>
      </c>
      <c r="O80" s="1927"/>
      <c r="P80" s="840"/>
      <c r="Q80" s="815"/>
      <c r="R80" s="1927"/>
      <c r="S80" s="1927"/>
      <c r="T80" s="1927"/>
      <c r="U80" s="1927"/>
      <c r="V80" s="840"/>
      <c r="W80" s="815"/>
      <c r="X80" s="840"/>
      <c r="AD80" s="100">
        <f t="shared" si="7"/>
        <v>2</v>
      </c>
      <c r="AK80" s="159" t="s">
        <v>550</v>
      </c>
    </row>
    <row r="81" spans="1:32" ht="16.5" customHeight="1" x14ac:dyDescent="0.25">
      <c r="A81" s="1285" t="s">
        <v>509</v>
      </c>
      <c r="B81" s="915" t="s">
        <v>89</v>
      </c>
      <c r="C81" s="916"/>
      <c r="D81" s="917"/>
      <c r="E81" s="917"/>
      <c r="F81" s="918" t="s">
        <v>278</v>
      </c>
      <c r="G81" s="663">
        <v>1</v>
      </c>
      <c r="H81" s="1296">
        <f t="shared" si="8"/>
        <v>30</v>
      </c>
      <c r="I81" s="824">
        <f>J81+K81+L81</f>
        <v>0</v>
      </c>
      <c r="J81" s="537"/>
      <c r="K81" s="537"/>
      <c r="L81" s="537"/>
      <c r="M81" s="365">
        <f>H81-I81</f>
        <v>30</v>
      </c>
      <c r="N81" s="824"/>
      <c r="O81" s="537"/>
      <c r="P81" s="365"/>
      <c r="Q81" s="824"/>
      <c r="R81" s="537"/>
      <c r="S81" s="537"/>
      <c r="T81" s="571"/>
      <c r="U81" s="570"/>
      <c r="V81" s="906"/>
      <c r="W81" s="844"/>
      <c r="X81" s="906"/>
      <c r="AD81" s="100">
        <f t="shared" si="7"/>
        <v>0</v>
      </c>
    </row>
    <row r="82" spans="1:32" s="127" customFormat="1" ht="31.5" x14ac:dyDescent="0.25">
      <c r="A82" s="1180" t="s">
        <v>311</v>
      </c>
      <c r="B82" s="920" t="s">
        <v>93</v>
      </c>
      <c r="C82" s="909"/>
      <c r="D82" s="1907"/>
      <c r="E82" s="1908"/>
      <c r="F82" s="840"/>
      <c r="G82" s="1254">
        <f>G83+G84</f>
        <v>5.5</v>
      </c>
      <c r="H82" s="1256">
        <f t="shared" ref="H82:H91" si="9">G82*30</f>
        <v>165</v>
      </c>
      <c r="I82" s="815"/>
      <c r="J82" s="1907"/>
      <c r="K82" s="1907"/>
      <c r="L82" s="1907"/>
      <c r="M82" s="840"/>
      <c r="N82" s="824"/>
      <c r="O82" s="910"/>
      <c r="P82" s="912"/>
      <c r="Q82" s="824"/>
      <c r="R82" s="537"/>
      <c r="S82" s="537"/>
      <c r="T82" s="822"/>
      <c r="U82" s="823"/>
      <c r="V82" s="365"/>
      <c r="W82" s="824"/>
      <c r="X82" s="365"/>
      <c r="AD82" s="100">
        <f t="shared" si="7"/>
        <v>0</v>
      </c>
    </row>
    <row r="83" spans="1:32" s="127" customFormat="1" x14ac:dyDescent="0.25">
      <c r="A83" s="1234"/>
      <c r="B83" s="800" t="s">
        <v>514</v>
      </c>
      <c r="C83" s="909"/>
      <c r="D83" s="1907"/>
      <c r="E83" s="1908"/>
      <c r="F83" s="840"/>
      <c r="G83" s="1254">
        <v>2</v>
      </c>
      <c r="H83" s="1256">
        <f t="shared" si="9"/>
        <v>60</v>
      </c>
      <c r="I83" s="815"/>
      <c r="J83" s="1907"/>
      <c r="K83" s="1907"/>
      <c r="L83" s="1907"/>
      <c r="M83" s="840"/>
      <c r="N83" s="824"/>
      <c r="O83" s="910"/>
      <c r="P83" s="912"/>
      <c r="Q83" s="824"/>
      <c r="R83" s="537"/>
      <c r="S83" s="537"/>
      <c r="T83" s="822"/>
      <c r="U83" s="823"/>
      <c r="V83" s="365"/>
      <c r="W83" s="824"/>
      <c r="X83" s="365"/>
      <c r="AD83" s="100">
        <f t="shared" si="7"/>
        <v>0</v>
      </c>
    </row>
    <row r="84" spans="1:32" x14ac:dyDescent="0.25">
      <c r="A84" s="1288"/>
      <c r="B84" s="801" t="s">
        <v>270</v>
      </c>
      <c r="C84" s="909">
        <v>3</v>
      </c>
      <c r="D84" s="1907"/>
      <c r="E84" s="1908"/>
      <c r="F84" s="840"/>
      <c r="G84" s="1253">
        <f>'Семестровка уск виправлено'!E102</f>
        <v>3.5</v>
      </c>
      <c r="H84" s="1256">
        <f t="shared" si="9"/>
        <v>105</v>
      </c>
      <c r="I84" s="815">
        <f>J84+K84+L84</f>
        <v>45</v>
      </c>
      <c r="J84" s="1907">
        <f>'Семестровка уск виправлено'!H102</f>
        <v>30</v>
      </c>
      <c r="K84" s="1907"/>
      <c r="L84" s="1907">
        <f>'Семестровка уск виправлено'!J102</f>
        <v>15</v>
      </c>
      <c r="M84" s="840">
        <f>H84-I84</f>
        <v>60</v>
      </c>
      <c r="N84" s="824"/>
      <c r="O84" s="823"/>
      <c r="P84" s="365"/>
      <c r="Q84" s="824">
        <f>'Семестровка уск виправлено'!L102</f>
        <v>3</v>
      </c>
      <c r="R84" s="537"/>
      <c r="S84" s="537"/>
      <c r="T84" s="822"/>
      <c r="U84" s="823"/>
      <c r="V84" s="365"/>
      <c r="W84" s="824"/>
      <c r="X84" s="365"/>
      <c r="AD84" s="100">
        <f t="shared" si="7"/>
        <v>3</v>
      </c>
    </row>
    <row r="85" spans="1:32" x14ac:dyDescent="0.25">
      <c r="A85" s="1180" t="s">
        <v>312</v>
      </c>
      <c r="B85" s="218" t="s">
        <v>83</v>
      </c>
      <c r="C85" s="815"/>
      <c r="D85" s="1907"/>
      <c r="E85" s="1908"/>
      <c r="F85" s="867"/>
      <c r="G85" s="1253">
        <f>G86+G87+G88</f>
        <v>6</v>
      </c>
      <c r="H85" s="1256">
        <f t="shared" si="9"/>
        <v>180</v>
      </c>
      <c r="I85" s="921"/>
      <c r="J85" s="775"/>
      <c r="K85" s="775">
        <f>K87+K88</f>
        <v>0</v>
      </c>
      <c r="L85" s="775"/>
      <c r="M85" s="922"/>
      <c r="N85" s="868"/>
      <c r="O85" s="869"/>
      <c r="P85" s="870"/>
      <c r="Q85" s="868"/>
      <c r="R85" s="842"/>
      <c r="S85" s="842"/>
      <c r="T85" s="871"/>
      <c r="U85" s="869"/>
      <c r="V85" s="872"/>
      <c r="W85" s="868"/>
      <c r="X85" s="872"/>
      <c r="AD85" s="100">
        <f t="shared" si="7"/>
        <v>0</v>
      </c>
    </row>
    <row r="86" spans="1:32" x14ac:dyDescent="0.25">
      <c r="A86" s="1180"/>
      <c r="B86" s="800" t="s">
        <v>514</v>
      </c>
      <c r="C86" s="815"/>
      <c r="D86" s="1907"/>
      <c r="E86" s="1908"/>
      <c r="F86" s="867"/>
      <c r="G86" s="1254">
        <f>'Семестровка уск виправлено'!D103</f>
        <v>2</v>
      </c>
      <c r="H86" s="1296">
        <f t="shared" si="9"/>
        <v>60</v>
      </c>
      <c r="I86" s="921"/>
      <c r="J86" s="775"/>
      <c r="K86" s="775"/>
      <c r="L86" s="775"/>
      <c r="M86" s="922"/>
      <c r="N86" s="868"/>
      <c r="O86" s="869"/>
      <c r="P86" s="870"/>
      <c r="Q86" s="868"/>
      <c r="R86" s="842"/>
      <c r="S86" s="842"/>
      <c r="T86" s="871"/>
      <c r="U86" s="869"/>
      <c r="V86" s="872"/>
      <c r="W86" s="868"/>
      <c r="X86" s="872"/>
      <c r="AD86" s="100">
        <f t="shared" si="7"/>
        <v>0</v>
      </c>
    </row>
    <row r="87" spans="1:32" x14ac:dyDescent="0.25">
      <c r="A87" s="1180" t="s">
        <v>510</v>
      </c>
      <c r="B87" s="801" t="s">
        <v>270</v>
      </c>
      <c r="C87" s="226">
        <v>3</v>
      </c>
      <c r="D87" s="227"/>
      <c r="E87" s="227"/>
      <c r="F87" s="228"/>
      <c r="G87" s="663">
        <f>'Семестровка уск виправлено'!E103</f>
        <v>3</v>
      </c>
      <c r="H87" s="1296">
        <f t="shared" si="9"/>
        <v>90</v>
      </c>
      <c r="I87" s="824">
        <f>J87+K87+L87</f>
        <v>30</v>
      </c>
      <c r="J87" s="537">
        <f>'Семестровка уск виправлено'!H103</f>
        <v>15</v>
      </c>
      <c r="K87" s="537"/>
      <c r="L87" s="537">
        <f>'Семестровка уск виправлено'!J103</f>
        <v>15</v>
      </c>
      <c r="M87" s="365">
        <f>H87-I87</f>
        <v>60</v>
      </c>
      <c r="N87" s="230"/>
      <c r="O87" s="231"/>
      <c r="P87" s="232"/>
      <c r="Q87" s="230">
        <f>'Семестровка уск виправлено'!L103</f>
        <v>2</v>
      </c>
      <c r="R87" s="633"/>
      <c r="S87" s="633"/>
      <c r="T87" s="233"/>
      <c r="U87" s="231"/>
      <c r="V87" s="232"/>
      <c r="W87" s="230"/>
      <c r="X87" s="232"/>
      <c r="AD87" s="100">
        <f t="shared" si="7"/>
        <v>2</v>
      </c>
    </row>
    <row r="88" spans="1:32" ht="19.5" customHeight="1" thickBot="1" x14ac:dyDescent="0.3">
      <c r="A88" s="1183" t="s">
        <v>511</v>
      </c>
      <c r="B88" s="915" t="s">
        <v>84</v>
      </c>
      <c r="C88" s="916"/>
      <c r="D88" s="917"/>
      <c r="E88" s="917"/>
      <c r="F88" s="918" t="s">
        <v>347</v>
      </c>
      <c r="G88" s="663">
        <v>1</v>
      </c>
      <c r="H88" s="1298">
        <f t="shared" si="9"/>
        <v>30</v>
      </c>
      <c r="I88" s="820">
        <f>J88+K88+L88</f>
        <v>0</v>
      </c>
      <c r="J88" s="917"/>
      <c r="K88" s="917"/>
      <c r="L88" s="917"/>
      <c r="M88" s="918">
        <f>H88-I88</f>
        <v>30</v>
      </c>
      <c r="N88" s="820"/>
      <c r="O88" s="924"/>
      <c r="P88" s="918"/>
      <c r="Q88" s="820"/>
      <c r="R88" s="537"/>
      <c r="S88" s="537"/>
      <c r="T88" s="925"/>
      <c r="U88" s="924"/>
      <c r="V88" s="918"/>
      <c r="W88" s="820"/>
      <c r="X88" s="918"/>
      <c r="AD88" s="100">
        <f t="shared" si="7"/>
        <v>0</v>
      </c>
    </row>
    <row r="89" spans="1:32" ht="34.5" customHeight="1" thickBot="1" x14ac:dyDescent="0.3">
      <c r="A89" s="1498" t="s">
        <v>313</v>
      </c>
      <c r="B89" s="1495" t="s">
        <v>104</v>
      </c>
      <c r="C89" s="1290"/>
      <c r="D89" s="1291" t="s">
        <v>64</v>
      </c>
      <c r="E89" s="1291"/>
      <c r="F89" s="1292"/>
      <c r="G89" s="1294">
        <f>G90+G91</f>
        <v>5</v>
      </c>
      <c r="H89" s="1299">
        <f t="shared" si="9"/>
        <v>150</v>
      </c>
      <c r="I89" s="1300"/>
      <c r="J89" s="1291"/>
      <c r="K89" s="1291"/>
      <c r="L89" s="1291"/>
      <c r="M89" s="1292"/>
      <c r="N89" s="1300"/>
      <c r="O89" s="1291"/>
      <c r="P89" s="1292"/>
      <c r="Q89" s="1300"/>
      <c r="R89" s="1291"/>
      <c r="S89" s="1291"/>
      <c r="T89" s="1302"/>
      <c r="U89" s="1291"/>
      <c r="V89" s="1292"/>
      <c r="W89" s="1300"/>
      <c r="X89" s="1292"/>
      <c r="AD89" s="100">
        <f t="shared" si="7"/>
        <v>0</v>
      </c>
      <c r="AE89" s="159">
        <f>30*43</f>
        <v>1290</v>
      </c>
    </row>
    <row r="90" spans="1:32" ht="17.25" customHeight="1" x14ac:dyDescent="0.25">
      <c r="A90" s="185"/>
      <c r="B90" s="1496" t="s">
        <v>514</v>
      </c>
      <c r="C90" s="1304"/>
      <c r="D90" s="199"/>
      <c r="E90" s="199"/>
      <c r="F90" s="199"/>
      <c r="G90" s="1351">
        <v>4</v>
      </c>
      <c r="H90" s="1311">
        <f t="shared" si="9"/>
        <v>120</v>
      </c>
      <c r="I90" s="1262"/>
      <c r="J90" s="1265"/>
      <c r="K90" s="1265"/>
      <c r="L90" s="1265"/>
      <c r="M90" s="197"/>
      <c r="N90" s="198"/>
      <c r="O90" s="1265"/>
      <c r="P90" s="197"/>
      <c r="Q90" s="198"/>
      <c r="R90" s="1265"/>
      <c r="S90" s="1265"/>
      <c r="T90" s="200"/>
      <c r="U90" s="1265"/>
      <c r="V90" s="197"/>
      <c r="W90" s="198"/>
      <c r="X90" s="197"/>
      <c r="AD90" s="100"/>
    </row>
    <row r="91" spans="1:32" ht="16.5" customHeight="1" thickBot="1" x14ac:dyDescent="0.3">
      <c r="A91" s="1289"/>
      <c r="B91" s="1497" t="s">
        <v>270</v>
      </c>
      <c r="C91" s="1306"/>
      <c r="D91" s="1307"/>
      <c r="E91" s="1307"/>
      <c r="F91" s="1307"/>
      <c r="G91" s="1352">
        <v>1</v>
      </c>
      <c r="H91" s="1299">
        <f t="shared" si="9"/>
        <v>30</v>
      </c>
      <c r="I91" s="1300">
        <f>J91+K91+L91</f>
        <v>10</v>
      </c>
      <c r="J91" s="1291"/>
      <c r="K91" s="1291"/>
      <c r="L91" s="1291">
        <v>10</v>
      </c>
      <c r="M91" s="1292">
        <f>H91-I91</f>
        <v>20</v>
      </c>
      <c r="N91" s="1300"/>
      <c r="O91" s="1291"/>
      <c r="P91" s="1292">
        <v>1</v>
      </c>
      <c r="Q91" s="1300"/>
      <c r="R91" s="1291"/>
      <c r="S91" s="1291"/>
      <c r="T91" s="1302"/>
      <c r="U91" s="1291"/>
      <c r="V91" s="1292"/>
      <c r="W91" s="1300"/>
      <c r="X91" s="1292"/>
      <c r="AD91" s="100"/>
    </row>
    <row r="92" spans="1:32" ht="19.5" customHeight="1" thickBot="1" x14ac:dyDescent="0.3">
      <c r="A92" s="2259" t="s">
        <v>519</v>
      </c>
      <c r="B92" s="2260"/>
      <c r="C92" s="2260"/>
      <c r="D92" s="2260"/>
      <c r="E92" s="2260"/>
      <c r="F92" s="2260"/>
      <c r="G92" s="1349">
        <f>G53+G57+G62+G64+G66+G68+G70+G76+G79+G83+G86+G90</f>
        <v>30.5</v>
      </c>
      <c r="H92" s="1349">
        <f>H53+H57+H62+H64+H66+H68+H70+H76+H79+H83+H86+H90</f>
        <v>915</v>
      </c>
      <c r="I92" s="1348"/>
      <c r="J92" s="1309"/>
      <c r="K92" s="1309"/>
      <c r="L92" s="1309"/>
      <c r="M92" s="1310"/>
      <c r="N92" s="1348"/>
      <c r="O92" s="1309"/>
      <c r="P92" s="1310"/>
      <c r="Q92" s="1348"/>
      <c r="R92" s="1309"/>
      <c r="S92" s="1309"/>
      <c r="T92" s="1309"/>
      <c r="U92" s="1309"/>
      <c r="V92" s="1310"/>
      <c r="W92" s="1348"/>
      <c r="X92" s="1310"/>
      <c r="AD92" s="100">
        <f>SUM(N92:S92)</f>
        <v>0</v>
      </c>
      <c r="AF92" s="127">
        <f>G92*30</f>
        <v>915</v>
      </c>
    </row>
    <row r="93" spans="1:32" ht="19.5" customHeight="1" thickBot="1" x14ac:dyDescent="0.3">
      <c r="A93" s="2259" t="s">
        <v>296</v>
      </c>
      <c r="B93" s="2260"/>
      <c r="C93" s="2260"/>
      <c r="D93" s="2260"/>
      <c r="E93" s="2260"/>
      <c r="F93" s="2260"/>
      <c r="G93" s="1349">
        <f>G54+G55+G58+G59+G60+G63+G67+G71+G77+G80+G81+G84+G87+G88+G91</f>
        <v>43</v>
      </c>
      <c r="H93" s="1349">
        <f>H54+H55+H58+H59+H60+H63+H67+H71+H77+H80+H81+H84+H87+H88+H91</f>
        <v>1290</v>
      </c>
      <c r="I93" s="1349">
        <f>SUMIF($AD52:$AD89,"&gt;0",I52:I89)+I88+I55+I81</f>
        <v>468</v>
      </c>
      <c r="J93" s="1308">
        <f>SUMIF($AD52:$AD89,"&gt;0",J52:J89)+J88+J55+J81</f>
        <v>282</v>
      </c>
      <c r="K93" s="1308">
        <f>SUMIF($AD52:$AD89,"&gt;0",K52:K89)+K88+K55+K81</f>
        <v>0</v>
      </c>
      <c r="L93" s="1308">
        <f>SUMIF($AD52:$AD89,"&gt;0",L52:L89)+L88+L55+L81</f>
        <v>186</v>
      </c>
      <c r="M93" s="1350">
        <f>SUMIF($AD52:$AD89,"&gt;0",M52:M89)+M88+M55+M81</f>
        <v>792</v>
      </c>
      <c r="N93" s="1348">
        <f t="shared" ref="N93:S93" si="10">SUM(N52:N92)</f>
        <v>8</v>
      </c>
      <c r="O93" s="1309">
        <f t="shared" si="10"/>
        <v>12</v>
      </c>
      <c r="P93" s="1310">
        <f t="shared" si="10"/>
        <v>11</v>
      </c>
      <c r="Q93" s="1348">
        <f t="shared" si="10"/>
        <v>10</v>
      </c>
      <c r="R93" s="1309">
        <f t="shared" si="10"/>
        <v>0</v>
      </c>
      <c r="S93" s="1309">
        <f t="shared" si="10"/>
        <v>0</v>
      </c>
      <c r="T93" s="1309"/>
      <c r="U93" s="1309"/>
      <c r="V93" s="1310"/>
      <c r="W93" s="1348"/>
      <c r="X93" s="1310"/>
      <c r="AD93" s="100"/>
      <c r="AF93" s="127">
        <f>G93*30</f>
        <v>1290</v>
      </c>
    </row>
    <row r="94" spans="1:32" ht="16.5" thickBot="1" x14ac:dyDescent="0.3">
      <c r="A94" s="2266" t="s">
        <v>203</v>
      </c>
      <c r="B94" s="2267"/>
      <c r="C94" s="2267"/>
      <c r="D94" s="2267"/>
      <c r="E94" s="2267"/>
      <c r="F94" s="2267"/>
      <c r="G94" s="926">
        <f>G92+G93</f>
        <v>73.5</v>
      </c>
      <c r="H94" s="1353">
        <f>H92+H93</f>
        <v>2205</v>
      </c>
      <c r="I94" s="1353">
        <f t="shared" ref="I94:R94" si="11">I92+I93</f>
        <v>468</v>
      </c>
      <c r="J94" s="1353">
        <f t="shared" si="11"/>
        <v>282</v>
      </c>
      <c r="K94" s="1353">
        <f t="shared" si="11"/>
        <v>0</v>
      </c>
      <c r="L94" s="1353">
        <f t="shared" si="11"/>
        <v>186</v>
      </c>
      <c r="M94" s="1353">
        <f t="shared" si="11"/>
        <v>792</v>
      </c>
      <c r="N94" s="1353">
        <f t="shared" si="11"/>
        <v>8</v>
      </c>
      <c r="O94" s="1353">
        <f t="shared" si="11"/>
        <v>12</v>
      </c>
      <c r="P94" s="1353">
        <f t="shared" si="11"/>
        <v>11</v>
      </c>
      <c r="Q94" s="1353">
        <f t="shared" si="11"/>
        <v>10</v>
      </c>
      <c r="R94" s="1353">
        <f t="shared" si="11"/>
        <v>0</v>
      </c>
      <c r="S94" s="928"/>
      <c r="T94" s="928"/>
      <c r="U94" s="928"/>
      <c r="V94" s="928"/>
      <c r="W94" s="928"/>
      <c r="X94" s="928"/>
      <c r="Y94" s="1186">
        <f>SUM(Y59:Y88)</f>
        <v>0</v>
      </c>
      <c r="Z94" s="765">
        <f>SUM(Z59:Z88)</f>
        <v>0</v>
      </c>
      <c r="AA94" s="765">
        <f>SUM(AA59:AA88)</f>
        <v>0</v>
      </c>
      <c r="AB94" s="765">
        <f>SUM(AB59:AB88)</f>
        <v>0</v>
      </c>
      <c r="AC94" s="765">
        <f>SUM(AC59:AC88)</f>
        <v>0</v>
      </c>
      <c r="AD94" s="159">
        <f>73.5*30</f>
        <v>2205</v>
      </c>
      <c r="AF94" s="127">
        <f>G94*30</f>
        <v>2205</v>
      </c>
    </row>
    <row r="95" spans="1:32" ht="16.5" thickBot="1" x14ac:dyDescent="0.3">
      <c r="A95" s="2261" t="s">
        <v>204</v>
      </c>
      <c r="B95" s="2262"/>
      <c r="C95" s="2262"/>
      <c r="D95" s="2262"/>
      <c r="E95" s="2262"/>
      <c r="F95" s="2262"/>
      <c r="G95" s="2262"/>
      <c r="H95" s="2262"/>
      <c r="I95" s="2262"/>
      <c r="J95" s="2262"/>
      <c r="K95" s="2262"/>
      <c r="L95" s="2262"/>
      <c r="M95" s="2262"/>
      <c r="N95" s="2262"/>
      <c r="O95" s="2262"/>
      <c r="P95" s="2262"/>
      <c r="Q95" s="2262"/>
      <c r="R95" s="2262"/>
      <c r="S95" s="2262"/>
      <c r="T95" s="2262"/>
      <c r="U95" s="2262"/>
      <c r="V95" s="2262"/>
      <c r="W95" s="2262"/>
      <c r="X95" s="2263"/>
    </row>
    <row r="96" spans="1:32" ht="31.5" x14ac:dyDescent="0.25">
      <c r="A96" s="1303" t="s">
        <v>323</v>
      </c>
      <c r="B96" s="1474" t="s">
        <v>522</v>
      </c>
      <c r="C96" s="1312"/>
      <c r="D96" s="1313"/>
      <c r="E96" s="1313"/>
      <c r="F96" s="1315"/>
      <c r="G96" s="1330">
        <f>'Семестровка уск виправлено'!D35</f>
        <v>4.5</v>
      </c>
      <c r="H96" s="1334">
        <f>G96*30</f>
        <v>135</v>
      </c>
      <c r="I96" s="1343"/>
      <c r="J96" s="1314"/>
      <c r="K96" s="1314"/>
      <c r="L96" s="1314"/>
      <c r="M96" s="1344"/>
      <c r="N96" s="1339"/>
      <c r="O96" s="1314"/>
      <c r="P96" s="1314"/>
      <c r="Q96" s="1314"/>
      <c r="R96" s="1314"/>
      <c r="S96" s="1314"/>
      <c r="T96" s="1314"/>
      <c r="U96" s="1314"/>
      <c r="V96" s="1314"/>
      <c r="W96" s="1313"/>
      <c r="X96" s="1315"/>
    </row>
    <row r="97" spans="1:32" ht="47.25" x14ac:dyDescent="0.25">
      <c r="A97" s="1284" t="s">
        <v>324</v>
      </c>
      <c r="B97" s="1475" t="s">
        <v>523</v>
      </c>
      <c r="C97" s="1316"/>
      <c r="D97" s="930"/>
      <c r="E97" s="930"/>
      <c r="F97" s="1317"/>
      <c r="G97" s="1331">
        <f>'Семестровка уск виправлено'!D56</f>
        <v>4.5</v>
      </c>
      <c r="H97" s="1335">
        <f>G97*30</f>
        <v>135</v>
      </c>
      <c r="I97" s="1345"/>
      <c r="J97" s="933"/>
      <c r="K97" s="933"/>
      <c r="L97" s="933"/>
      <c r="M97" s="1346"/>
      <c r="N97" s="1340"/>
      <c r="O97" s="933"/>
      <c r="P97" s="933"/>
      <c r="Q97" s="933"/>
      <c r="R97" s="933"/>
      <c r="S97" s="933"/>
      <c r="T97" s="933"/>
      <c r="U97" s="933"/>
      <c r="V97" s="933"/>
      <c r="W97" s="930"/>
      <c r="X97" s="1317"/>
    </row>
    <row r="98" spans="1:32" ht="41.25" customHeight="1" x14ac:dyDescent="0.25">
      <c r="A98" s="1284" t="s">
        <v>325</v>
      </c>
      <c r="B98" s="1475" t="s">
        <v>524</v>
      </c>
      <c r="C98" s="1316"/>
      <c r="D98" s="930"/>
      <c r="E98" s="930"/>
      <c r="F98" s="1317"/>
      <c r="G98" s="1331">
        <f>'Семестровка уск виправлено'!D97</f>
        <v>4.5</v>
      </c>
      <c r="H98" s="1335">
        <f>G98*30</f>
        <v>135</v>
      </c>
      <c r="I98" s="1345"/>
      <c r="J98" s="933"/>
      <c r="K98" s="933"/>
      <c r="L98" s="933"/>
      <c r="M98" s="1346"/>
      <c r="N98" s="1340"/>
      <c r="O98" s="933"/>
      <c r="P98" s="933"/>
      <c r="Q98" s="933"/>
      <c r="R98" s="933"/>
      <c r="S98" s="933"/>
      <c r="T98" s="933"/>
      <c r="U98" s="933"/>
      <c r="V98" s="933"/>
      <c r="W98" s="930"/>
      <c r="X98" s="1317"/>
    </row>
    <row r="99" spans="1:32" s="100" customFormat="1" ht="16.5" thickBot="1" x14ac:dyDescent="0.3">
      <c r="A99" s="1305" t="s">
        <v>326</v>
      </c>
      <c r="B99" s="1318" t="s">
        <v>45</v>
      </c>
      <c r="C99" s="88"/>
      <c r="D99" s="89" t="s">
        <v>202</v>
      </c>
      <c r="E99" s="89"/>
      <c r="F99" s="1319"/>
      <c r="G99" s="1320">
        <f>'Семестровка уск виправлено'!E129</f>
        <v>6</v>
      </c>
      <c r="H99" s="1336">
        <f>G99*30</f>
        <v>180</v>
      </c>
      <c r="I99" s="1247">
        <f>J99+K99+L99</f>
        <v>0</v>
      </c>
      <c r="J99" s="1248"/>
      <c r="K99" s="1248"/>
      <c r="L99" s="1248"/>
      <c r="M99" s="1249">
        <f>H99-I99</f>
        <v>180</v>
      </c>
      <c r="N99" s="1341"/>
      <c r="O99" s="1321"/>
      <c r="P99" s="1322"/>
      <c r="Q99" s="1323"/>
      <c r="R99" s="1321"/>
      <c r="S99" s="1321"/>
      <c r="T99" s="1323"/>
      <c r="U99" s="1321"/>
      <c r="V99" s="1322"/>
      <c r="W99" s="1323"/>
      <c r="X99" s="1322"/>
    </row>
    <row r="100" spans="1:32" s="100" customFormat="1" ht="16.5" thickBot="1" x14ac:dyDescent="0.3">
      <c r="A100" s="2264" t="s">
        <v>519</v>
      </c>
      <c r="B100" s="2265"/>
      <c r="C100" s="2265"/>
      <c r="D100" s="2265"/>
      <c r="E100" s="2265"/>
      <c r="F100" s="2265"/>
      <c r="G100" s="1332">
        <f>G96+G97+G98</f>
        <v>13.5</v>
      </c>
      <c r="H100" s="1337">
        <f>H96+H97+H98</f>
        <v>405</v>
      </c>
      <c r="I100" s="1301"/>
      <c r="J100" s="1904"/>
      <c r="K100" s="1904"/>
      <c r="L100" s="1904"/>
      <c r="M100" s="1905"/>
      <c r="N100" s="1342"/>
      <c r="O100" s="1324"/>
      <c r="P100" s="1325"/>
      <c r="Q100" s="1324"/>
      <c r="R100" s="1324"/>
      <c r="S100" s="1324"/>
      <c r="T100" s="1324"/>
      <c r="U100" s="1324"/>
      <c r="V100" s="1325"/>
      <c r="W100" s="1324"/>
      <c r="X100" s="1325"/>
      <c r="AF100" s="127">
        <f>G100*30</f>
        <v>405</v>
      </c>
    </row>
    <row r="101" spans="1:32" s="100" customFormat="1" ht="16.5" thickBot="1" x14ac:dyDescent="0.3">
      <c r="A101" s="2259" t="s">
        <v>296</v>
      </c>
      <c r="B101" s="2260"/>
      <c r="C101" s="2260"/>
      <c r="D101" s="2260"/>
      <c r="E101" s="2260"/>
      <c r="F101" s="2260"/>
      <c r="G101" s="1333">
        <f>G99</f>
        <v>6</v>
      </c>
      <c r="H101" s="1338">
        <f>H99</f>
        <v>180</v>
      </c>
      <c r="I101" s="1347">
        <f t="shared" ref="I101:X101" si="12">I99</f>
        <v>0</v>
      </c>
      <c r="J101" s="1326">
        <f t="shared" si="12"/>
        <v>0</v>
      </c>
      <c r="K101" s="1326">
        <f t="shared" si="12"/>
        <v>0</v>
      </c>
      <c r="L101" s="1326">
        <f t="shared" si="12"/>
        <v>0</v>
      </c>
      <c r="M101" s="1327">
        <f t="shared" si="12"/>
        <v>180</v>
      </c>
      <c r="N101" s="1329">
        <f t="shared" si="12"/>
        <v>0</v>
      </c>
      <c r="O101" s="1326">
        <f t="shared" si="12"/>
        <v>0</v>
      </c>
      <c r="P101" s="1326">
        <f t="shared" si="12"/>
        <v>0</v>
      </c>
      <c r="Q101" s="1326">
        <f t="shared" si="12"/>
        <v>0</v>
      </c>
      <c r="R101" s="1326">
        <f t="shared" si="12"/>
        <v>0</v>
      </c>
      <c r="S101" s="1326">
        <f t="shared" si="12"/>
        <v>0</v>
      </c>
      <c r="T101" s="1326">
        <f t="shared" si="12"/>
        <v>0</v>
      </c>
      <c r="U101" s="1326">
        <f t="shared" si="12"/>
        <v>0</v>
      </c>
      <c r="V101" s="1326">
        <f t="shared" si="12"/>
        <v>0</v>
      </c>
      <c r="W101" s="1326">
        <f t="shared" si="12"/>
        <v>0</v>
      </c>
      <c r="X101" s="1327">
        <f t="shared" si="12"/>
        <v>0</v>
      </c>
      <c r="AF101" s="127">
        <f>G101*30</f>
        <v>180</v>
      </c>
    </row>
    <row r="102" spans="1:32" s="100" customFormat="1" ht="16.5" thickBot="1" x14ac:dyDescent="0.3">
      <c r="A102" s="2257" t="s">
        <v>208</v>
      </c>
      <c r="B102" s="2258"/>
      <c r="C102" s="2258"/>
      <c r="D102" s="2258"/>
      <c r="E102" s="2258"/>
      <c r="F102" s="2258"/>
      <c r="G102" s="987">
        <f>G100+G101</f>
        <v>19.5</v>
      </c>
      <c r="H102" s="1328">
        <f>H100+H101</f>
        <v>585</v>
      </c>
      <c r="I102" s="1328">
        <f t="shared" ref="I102:X102" si="13">I100+I101</f>
        <v>0</v>
      </c>
      <c r="J102" s="1328">
        <f t="shared" si="13"/>
        <v>0</v>
      </c>
      <c r="K102" s="1328">
        <f t="shared" si="13"/>
        <v>0</v>
      </c>
      <c r="L102" s="1328">
        <f t="shared" si="13"/>
        <v>0</v>
      </c>
      <c r="M102" s="1328">
        <f t="shared" si="13"/>
        <v>180</v>
      </c>
      <c r="N102" s="1328">
        <f t="shared" si="13"/>
        <v>0</v>
      </c>
      <c r="O102" s="1328">
        <f t="shared" si="13"/>
        <v>0</v>
      </c>
      <c r="P102" s="1328">
        <f t="shared" si="13"/>
        <v>0</v>
      </c>
      <c r="Q102" s="1328">
        <f t="shared" si="13"/>
        <v>0</v>
      </c>
      <c r="R102" s="1328">
        <f t="shared" si="13"/>
        <v>0</v>
      </c>
      <c r="S102" s="1328">
        <f t="shared" si="13"/>
        <v>0</v>
      </c>
      <c r="T102" s="1328">
        <f t="shared" si="13"/>
        <v>0</v>
      </c>
      <c r="U102" s="1328">
        <f t="shared" si="13"/>
        <v>0</v>
      </c>
      <c r="V102" s="1328">
        <f t="shared" si="13"/>
        <v>0</v>
      </c>
      <c r="W102" s="1328">
        <f t="shared" si="13"/>
        <v>0</v>
      </c>
      <c r="X102" s="1328">
        <f t="shared" si="13"/>
        <v>0</v>
      </c>
      <c r="AD102" s="100">
        <f>19.5*30</f>
        <v>585</v>
      </c>
      <c r="AF102" s="127">
        <f>G102*30</f>
        <v>585</v>
      </c>
    </row>
    <row r="103" spans="1:32" ht="16.5" thickBot="1" x14ac:dyDescent="0.3">
      <c r="A103" s="2238" t="s">
        <v>548</v>
      </c>
      <c r="B103" s="2239"/>
      <c r="C103" s="2239"/>
      <c r="D103" s="2239"/>
      <c r="E103" s="2239"/>
      <c r="F103" s="2239"/>
      <c r="G103" s="2239"/>
      <c r="H103" s="2239"/>
      <c r="I103" s="2239"/>
      <c r="J103" s="2239"/>
      <c r="K103" s="2239"/>
      <c r="L103" s="2239"/>
      <c r="M103" s="2239"/>
      <c r="N103" s="2239"/>
      <c r="O103" s="2239"/>
      <c r="P103" s="2239"/>
      <c r="Q103" s="2239"/>
      <c r="R103" s="2239"/>
      <c r="S103" s="2239"/>
      <c r="T103" s="2239"/>
      <c r="U103" s="2239"/>
      <c r="V103" s="2239"/>
      <c r="W103" s="2239"/>
      <c r="X103" s="2240"/>
    </row>
    <row r="104" spans="1:32" s="100" customFormat="1" ht="16.5" thickBot="1" x14ac:dyDescent="0.3">
      <c r="A104" s="185"/>
      <c r="B104" s="948"/>
      <c r="C104" s="949"/>
      <c r="D104" s="950"/>
      <c r="E104" s="950"/>
      <c r="F104" s="951"/>
      <c r="G104" s="952"/>
      <c r="H104" s="953"/>
      <c r="I104" s="954"/>
      <c r="J104" s="955"/>
      <c r="K104" s="955"/>
      <c r="L104" s="955"/>
      <c r="M104" s="956"/>
      <c r="N104" s="957"/>
      <c r="O104" s="958"/>
      <c r="P104" s="959"/>
      <c r="Q104" s="960"/>
      <c r="R104" s="955"/>
      <c r="S104" s="955"/>
      <c r="T104" s="957"/>
      <c r="U104" s="958"/>
      <c r="V104" s="959"/>
      <c r="W104" s="960"/>
      <c r="X104" s="962"/>
    </row>
    <row r="105" spans="1:32" s="100" customFormat="1" ht="16.5" thickBot="1" x14ac:dyDescent="0.3">
      <c r="A105" s="185" t="s">
        <v>327</v>
      </c>
      <c r="B105" s="963" t="s">
        <v>542</v>
      </c>
      <c r="C105" s="964">
        <v>4</v>
      </c>
      <c r="D105" s="965"/>
      <c r="E105" s="965"/>
      <c r="F105" s="966"/>
      <c r="G105" s="967">
        <v>6</v>
      </c>
      <c r="H105" s="968">
        <f>G105*30</f>
        <v>180</v>
      </c>
      <c r="I105" s="969">
        <f>J105+K105+L105</f>
        <v>0</v>
      </c>
      <c r="J105" s="970"/>
      <c r="K105" s="970"/>
      <c r="L105" s="970"/>
      <c r="M105" s="971">
        <f>H105-I105</f>
        <v>180</v>
      </c>
      <c r="N105" s="972"/>
      <c r="O105" s="973"/>
      <c r="P105" s="974"/>
      <c r="Q105" s="975"/>
      <c r="R105" s="1469"/>
      <c r="S105" s="961"/>
      <c r="T105" s="972"/>
      <c r="U105" s="973"/>
      <c r="V105" s="974"/>
      <c r="W105" s="975"/>
      <c r="X105" s="976"/>
    </row>
    <row r="106" spans="1:32" s="100" customFormat="1" ht="16.5" thickBot="1" x14ac:dyDescent="0.3">
      <c r="A106" s="2251" t="s">
        <v>213</v>
      </c>
      <c r="B106" s="2252"/>
      <c r="C106" s="2252"/>
      <c r="D106" s="2252"/>
      <c r="E106" s="2252"/>
      <c r="F106" s="2252"/>
      <c r="G106" s="1462">
        <f>SUM(G104:G105)</f>
        <v>6</v>
      </c>
      <c r="H106" s="1464">
        <f>SUM(H104:H105)</f>
        <v>180</v>
      </c>
      <c r="I106" s="1464">
        <f t="shared" ref="I106:X106" si="14">I104</f>
        <v>0</v>
      </c>
      <c r="J106" s="1464">
        <f t="shared" si="14"/>
        <v>0</v>
      </c>
      <c r="K106" s="1464">
        <f t="shared" si="14"/>
        <v>0</v>
      </c>
      <c r="L106" s="1464">
        <f t="shared" si="14"/>
        <v>0</v>
      </c>
      <c r="M106" s="1464">
        <f>SUM(M104:M105)</f>
        <v>180</v>
      </c>
      <c r="N106" s="1464">
        <f t="shared" si="14"/>
        <v>0</v>
      </c>
      <c r="O106" s="1466">
        <f t="shared" si="14"/>
        <v>0</v>
      </c>
      <c r="P106" s="1464">
        <f t="shared" si="14"/>
        <v>0</v>
      </c>
      <c r="Q106" s="1466">
        <f t="shared" si="14"/>
        <v>0</v>
      </c>
      <c r="R106" s="1464"/>
      <c r="S106" s="1461">
        <f t="shared" si="14"/>
        <v>0</v>
      </c>
      <c r="T106" s="1470">
        <f t="shared" si="14"/>
        <v>0</v>
      </c>
      <c r="U106" s="1464">
        <f t="shared" si="14"/>
        <v>0</v>
      </c>
      <c r="V106" s="1466">
        <f t="shared" si="14"/>
        <v>0</v>
      </c>
      <c r="W106" s="1464">
        <f t="shared" si="14"/>
        <v>0</v>
      </c>
      <c r="X106" s="1472">
        <f t="shared" si="14"/>
        <v>0</v>
      </c>
    </row>
    <row r="107" spans="1:32" s="100" customFormat="1" ht="16.5" thickBot="1" x14ac:dyDescent="0.3">
      <c r="A107" s="2249" t="s">
        <v>525</v>
      </c>
      <c r="B107" s="2250"/>
      <c r="C107" s="2250"/>
      <c r="D107" s="2250"/>
      <c r="E107" s="2250"/>
      <c r="F107" s="2250"/>
      <c r="G107" s="1331">
        <f>G48+G92+G100</f>
        <v>96.5</v>
      </c>
      <c r="H107" s="1331">
        <f>H92+H100+H48</f>
        <v>2895</v>
      </c>
      <c r="I107" s="1465"/>
      <c r="J107" s="1465"/>
      <c r="K107" s="1465"/>
      <c r="L107" s="1465"/>
      <c r="M107" s="1465"/>
      <c r="N107" s="1465"/>
      <c r="O107" s="1467"/>
      <c r="P107" s="1465"/>
      <c r="Q107" s="1467"/>
      <c r="R107" s="1465"/>
      <c r="S107" s="1463"/>
      <c r="T107" s="1471"/>
      <c r="U107" s="1465"/>
      <c r="V107" s="1467"/>
      <c r="W107" s="1465"/>
      <c r="X107" s="1473"/>
      <c r="AF107" s="127">
        <f>G107*30</f>
        <v>2895</v>
      </c>
    </row>
    <row r="108" spans="1:32" s="100" customFormat="1" ht="16.5" customHeight="1" thickBot="1" x14ac:dyDescent="0.3">
      <c r="A108" s="2249" t="s">
        <v>334</v>
      </c>
      <c r="B108" s="2250"/>
      <c r="C108" s="2250"/>
      <c r="D108" s="2250"/>
      <c r="E108" s="2250"/>
      <c r="F108" s="2250"/>
      <c r="G108" s="1331">
        <f>G93+G101+G49+G106</f>
        <v>80</v>
      </c>
      <c r="H108" s="1331">
        <f t="shared" ref="H108:S108" si="15">H93+H101+H49+H106</f>
        <v>2400</v>
      </c>
      <c r="I108" s="1331">
        <f t="shared" si="15"/>
        <v>764</v>
      </c>
      <c r="J108" s="1331">
        <f t="shared" si="15"/>
        <v>439</v>
      </c>
      <c r="K108" s="1331">
        <f t="shared" si="15"/>
        <v>7</v>
      </c>
      <c r="L108" s="1331">
        <f t="shared" si="15"/>
        <v>318</v>
      </c>
      <c r="M108" s="1331">
        <f t="shared" si="15"/>
        <v>1426</v>
      </c>
      <c r="N108" s="1331">
        <f t="shared" si="15"/>
        <v>25.466666666666669</v>
      </c>
      <c r="O108" s="1468">
        <f t="shared" si="15"/>
        <v>18</v>
      </c>
      <c r="P108" s="1331">
        <f t="shared" si="15"/>
        <v>13</v>
      </c>
      <c r="Q108" s="1468">
        <f t="shared" si="15"/>
        <v>11.5</v>
      </c>
      <c r="R108" s="1331">
        <f t="shared" si="15"/>
        <v>0</v>
      </c>
      <c r="S108" s="1340">
        <f t="shared" si="15"/>
        <v>0</v>
      </c>
      <c r="T108" s="1471"/>
      <c r="U108" s="1465"/>
      <c r="V108" s="1467"/>
      <c r="W108" s="1465"/>
      <c r="X108" s="1473"/>
      <c r="AF108" s="127">
        <f>G108*30</f>
        <v>2400</v>
      </c>
    </row>
    <row r="109" spans="1:32" ht="16.5" thickBot="1" x14ac:dyDescent="0.3">
      <c r="A109" s="2244" t="s">
        <v>214</v>
      </c>
      <c r="B109" s="2245"/>
      <c r="C109" s="2245"/>
      <c r="D109" s="2245"/>
      <c r="E109" s="2245"/>
      <c r="F109" s="2245"/>
      <c r="G109" s="1353">
        <f>G107+G108</f>
        <v>176.5</v>
      </c>
      <c r="H109" s="1353">
        <f>H107+H108</f>
        <v>5295</v>
      </c>
      <c r="I109" s="1353">
        <f t="shared" ref="I109:W109" si="16">I107+I108</f>
        <v>764</v>
      </c>
      <c r="J109" s="1353">
        <f t="shared" si="16"/>
        <v>439</v>
      </c>
      <c r="K109" s="1353">
        <f t="shared" si="16"/>
        <v>7</v>
      </c>
      <c r="L109" s="1353">
        <f t="shared" si="16"/>
        <v>318</v>
      </c>
      <c r="M109" s="1353">
        <f t="shared" si="16"/>
        <v>1426</v>
      </c>
      <c r="N109" s="1353">
        <f t="shared" si="16"/>
        <v>25.466666666666669</v>
      </c>
      <c r="O109" s="1353">
        <f t="shared" si="16"/>
        <v>18</v>
      </c>
      <c r="P109" s="1353">
        <f t="shared" si="16"/>
        <v>13</v>
      </c>
      <c r="Q109" s="1353">
        <f t="shared" si="16"/>
        <v>11.5</v>
      </c>
      <c r="R109" s="1353">
        <f t="shared" si="16"/>
        <v>0</v>
      </c>
      <c r="S109" s="1353">
        <f t="shared" si="16"/>
        <v>0</v>
      </c>
      <c r="T109" s="1353">
        <f t="shared" si="16"/>
        <v>0</v>
      </c>
      <c r="U109" s="1353">
        <f t="shared" si="16"/>
        <v>0</v>
      </c>
      <c r="V109" s="1353">
        <f t="shared" si="16"/>
        <v>0</v>
      </c>
      <c r="W109" s="1353">
        <f t="shared" si="16"/>
        <v>0</v>
      </c>
      <c r="X109" s="767"/>
      <c r="Y109" s="100">
        <f>30*G109</f>
        <v>5295</v>
      </c>
      <c r="AD109" s="159">
        <f>176.5*30</f>
        <v>5295</v>
      </c>
      <c r="AF109" s="127">
        <f>G109*30</f>
        <v>5295</v>
      </c>
    </row>
    <row r="110" spans="1:32" x14ac:dyDescent="0.25">
      <c r="A110" s="2246" t="s">
        <v>215</v>
      </c>
      <c r="B110" s="2247"/>
      <c r="C110" s="2247"/>
      <c r="D110" s="2247"/>
      <c r="E110" s="2247"/>
      <c r="F110" s="2247"/>
      <c r="G110" s="2247"/>
      <c r="H110" s="2247"/>
      <c r="I110" s="2247"/>
      <c r="J110" s="2247"/>
      <c r="K110" s="2247"/>
      <c r="L110" s="2247"/>
      <c r="M110" s="2247"/>
      <c r="N110" s="2247"/>
      <c r="O110" s="2247"/>
      <c r="P110" s="2247"/>
      <c r="Q110" s="2247"/>
      <c r="R110" s="2247"/>
      <c r="S110" s="2247"/>
      <c r="T110" s="2247"/>
      <c r="U110" s="2247"/>
      <c r="V110" s="2247"/>
      <c r="W110" s="2247"/>
      <c r="X110" s="2248"/>
    </row>
    <row r="111" spans="1:32" ht="16.5" thickBot="1" x14ac:dyDescent="0.3">
      <c r="A111" s="2241" t="s">
        <v>216</v>
      </c>
      <c r="B111" s="2242"/>
      <c r="C111" s="2242"/>
      <c r="D111" s="2242"/>
      <c r="E111" s="2242"/>
      <c r="F111" s="2242"/>
      <c r="G111" s="2242"/>
      <c r="H111" s="2242"/>
      <c r="I111" s="2242"/>
      <c r="J111" s="2242"/>
      <c r="K111" s="2242"/>
      <c r="L111" s="2242"/>
      <c r="M111" s="2242"/>
      <c r="N111" s="2242"/>
      <c r="O111" s="2242"/>
      <c r="P111" s="2242"/>
      <c r="Q111" s="2242"/>
      <c r="R111" s="2242"/>
      <c r="S111" s="2242"/>
      <c r="T111" s="2242"/>
      <c r="U111" s="2242"/>
      <c r="V111" s="2242"/>
      <c r="W111" s="2242"/>
      <c r="X111" s="2243"/>
    </row>
    <row r="112" spans="1:32" x14ac:dyDescent="0.25">
      <c r="A112" s="1499" t="s">
        <v>217</v>
      </c>
      <c r="B112" s="1500" t="s">
        <v>77</v>
      </c>
      <c r="C112" s="1366"/>
      <c r="D112" s="1354"/>
      <c r="E112" s="1354"/>
      <c r="F112" s="1367"/>
      <c r="G112" s="1370"/>
      <c r="H112" s="1370"/>
      <c r="I112" s="1366"/>
      <c r="J112" s="1354"/>
      <c r="K112" s="1354"/>
      <c r="L112" s="1354"/>
      <c r="M112" s="1367"/>
      <c r="N112" s="1366"/>
      <c r="O112" s="1354"/>
      <c r="P112" s="1367"/>
      <c r="Q112" s="1366"/>
      <c r="R112" s="1354"/>
      <c r="S112" s="1354"/>
      <c r="T112" s="1354"/>
      <c r="U112" s="1354"/>
      <c r="V112" s="1367"/>
      <c r="W112" s="1366"/>
      <c r="X112" s="1367"/>
      <c r="Y112" s="1355"/>
      <c r="Z112" s="1355"/>
      <c r="AA112" s="1355"/>
      <c r="AB112" s="1355"/>
      <c r="AC112" s="1355"/>
      <c r="AD112" s="1356"/>
    </row>
    <row r="113" spans="1:30" ht="31.5" x14ac:dyDescent="0.25">
      <c r="A113" s="2253" t="s">
        <v>280</v>
      </c>
      <c r="B113" s="1364" t="s">
        <v>526</v>
      </c>
      <c r="C113" s="342"/>
      <c r="D113" s="776"/>
      <c r="E113" s="776"/>
      <c r="F113" s="340"/>
      <c r="G113" s="333">
        <v>3.5</v>
      </c>
      <c r="H113" s="777">
        <f>G113*30</f>
        <v>105</v>
      </c>
      <c r="I113" s="778"/>
      <c r="J113" s="779"/>
      <c r="K113" s="779"/>
      <c r="L113" s="779"/>
      <c r="M113" s="780"/>
      <c r="N113" s="342"/>
      <c r="O113" s="339"/>
      <c r="P113" s="340"/>
      <c r="Q113" s="342"/>
      <c r="R113" s="1928"/>
      <c r="S113" s="1928"/>
      <c r="T113" s="338"/>
      <c r="U113" s="339"/>
      <c r="V113" s="340"/>
      <c r="W113" s="342"/>
      <c r="X113" s="340"/>
      <c r="AD113" s="1357">
        <f t="shared" ref="AD113:AD135" si="17">SUM(N113:S113)</f>
        <v>0</v>
      </c>
    </row>
    <row r="114" spans="1:30" ht="32.25" thickBot="1" x14ac:dyDescent="0.3">
      <c r="A114" s="2253"/>
      <c r="B114" s="1365" t="s">
        <v>527</v>
      </c>
      <c r="C114" s="1910"/>
      <c r="D114" s="1911"/>
      <c r="E114" s="1911"/>
      <c r="F114" s="1912"/>
      <c r="G114" s="783"/>
      <c r="H114" s="784"/>
      <c r="I114" s="785"/>
      <c r="J114" s="786"/>
      <c r="K114" s="786"/>
      <c r="L114" s="786"/>
      <c r="M114" s="787"/>
      <c r="N114" s="1924"/>
      <c r="O114" s="788"/>
      <c r="P114" s="1926"/>
      <c r="Q114" s="1924"/>
      <c r="R114" s="1928"/>
      <c r="S114" s="1928"/>
      <c r="T114" s="1925"/>
      <c r="U114" s="788"/>
      <c r="V114" s="1926"/>
      <c r="W114" s="1924"/>
      <c r="X114" s="1926"/>
      <c r="AD114" s="1357">
        <f t="shared" si="17"/>
        <v>0</v>
      </c>
    </row>
    <row r="115" spans="1:30" ht="31.5" x14ac:dyDescent="0.25">
      <c r="A115" s="2254" t="s">
        <v>281</v>
      </c>
      <c r="B115" s="1362" t="s">
        <v>528</v>
      </c>
      <c r="C115" s="355"/>
      <c r="D115" s="1915"/>
      <c r="E115" s="1915"/>
      <c r="F115" s="354"/>
      <c r="G115" s="347">
        <v>4</v>
      </c>
      <c r="H115" s="790">
        <f>G115*30</f>
        <v>120</v>
      </c>
      <c r="I115" s="349"/>
      <c r="J115" s="350"/>
      <c r="K115" s="350"/>
      <c r="L115" s="350"/>
      <c r="M115" s="351"/>
      <c r="N115" s="355"/>
      <c r="O115" s="1928"/>
      <c r="P115" s="354"/>
      <c r="Q115" s="355"/>
      <c r="R115" s="1928"/>
      <c r="S115" s="1928"/>
      <c r="T115" s="1928"/>
      <c r="U115" s="1928"/>
      <c r="V115" s="354"/>
      <c r="W115" s="355"/>
      <c r="X115" s="354"/>
      <c r="AD115" s="1357">
        <f t="shared" si="17"/>
        <v>0</v>
      </c>
    </row>
    <row r="116" spans="1:30" ht="31.5" x14ac:dyDescent="0.25">
      <c r="A116" s="2255"/>
      <c r="B116" s="1362" t="s">
        <v>529</v>
      </c>
      <c r="C116" s="355"/>
      <c r="D116" s="1915"/>
      <c r="E116" s="1915"/>
      <c r="F116" s="354"/>
      <c r="G116" s="347"/>
      <c r="H116" s="1371"/>
      <c r="I116" s="349"/>
      <c r="J116" s="350"/>
      <c r="K116" s="350"/>
      <c r="L116" s="350"/>
      <c r="M116" s="351"/>
      <c r="N116" s="355"/>
      <c r="O116" s="1928"/>
      <c r="P116" s="354"/>
      <c r="Q116" s="355"/>
      <c r="R116" s="1928"/>
      <c r="S116" s="1928"/>
      <c r="T116" s="1928"/>
      <c r="U116" s="1928"/>
      <c r="V116" s="354"/>
      <c r="W116" s="355"/>
      <c r="X116" s="354"/>
      <c r="AD116" s="1357">
        <f t="shared" si="17"/>
        <v>0</v>
      </c>
    </row>
    <row r="117" spans="1:30" x14ac:dyDescent="0.25">
      <c r="A117" s="2254" t="s">
        <v>329</v>
      </c>
      <c r="B117" s="1362" t="s">
        <v>15</v>
      </c>
      <c r="C117" s="355"/>
      <c r="D117" s="1915"/>
      <c r="E117" s="1915"/>
      <c r="F117" s="354"/>
      <c r="G117" s="347">
        <f>G118+G119</f>
        <v>3</v>
      </c>
      <c r="H117" s="1371">
        <f t="shared" ref="H117:H136" si="18">G117*30</f>
        <v>90</v>
      </c>
      <c r="I117" s="349">
        <f>J117+K117+L117</f>
        <v>0</v>
      </c>
      <c r="J117" s="350"/>
      <c r="K117" s="350"/>
      <c r="L117" s="350"/>
      <c r="M117" s="351"/>
      <c r="N117" s="355"/>
      <c r="O117" s="1928"/>
      <c r="P117" s="354"/>
      <c r="Q117" s="355"/>
      <c r="R117" s="1928"/>
      <c r="S117" s="1928"/>
      <c r="T117" s="1928"/>
      <c r="U117" s="1928"/>
      <c r="V117" s="354"/>
      <c r="W117" s="355"/>
      <c r="X117" s="354"/>
      <c r="AD117" s="1357">
        <f t="shared" si="17"/>
        <v>0</v>
      </c>
    </row>
    <row r="118" spans="1:30" x14ac:dyDescent="0.25">
      <c r="A118" s="2253"/>
      <c r="B118" s="1176" t="s">
        <v>514</v>
      </c>
      <c r="C118" s="355"/>
      <c r="D118" s="1915"/>
      <c r="E118" s="1915"/>
      <c r="F118" s="354"/>
      <c r="G118" s="347">
        <f>'Семестровка уск виправлено'!D11</f>
        <v>1</v>
      </c>
      <c r="H118" s="1371">
        <f t="shared" si="18"/>
        <v>30</v>
      </c>
      <c r="I118" s="349"/>
      <c r="J118" s="350"/>
      <c r="K118" s="350"/>
      <c r="L118" s="350"/>
      <c r="M118" s="351"/>
      <c r="N118" s="355"/>
      <c r="O118" s="1928"/>
      <c r="P118" s="354"/>
      <c r="Q118" s="355"/>
      <c r="R118" s="1928"/>
      <c r="S118" s="1928"/>
      <c r="T118" s="1928"/>
      <c r="U118" s="1928"/>
      <c r="V118" s="354"/>
      <c r="W118" s="355"/>
      <c r="X118" s="354"/>
      <c r="AD118" s="1357">
        <f t="shared" si="17"/>
        <v>0</v>
      </c>
    </row>
    <row r="119" spans="1:30" x14ac:dyDescent="0.25">
      <c r="A119" s="2253"/>
      <c r="B119" s="804" t="s">
        <v>270</v>
      </c>
      <c r="C119" s="355"/>
      <c r="D119" s="1915">
        <v>1</v>
      </c>
      <c r="E119" s="1915"/>
      <c r="F119" s="354"/>
      <c r="G119" s="347">
        <f>'Семестровка уск виправлено'!E11</f>
        <v>2</v>
      </c>
      <c r="H119" s="1371">
        <f t="shared" si="18"/>
        <v>60</v>
      </c>
      <c r="I119" s="349">
        <f>J119+K119+L119</f>
        <v>30</v>
      </c>
      <c r="J119" s="350">
        <f>'Семестровка уск виправлено'!I11</f>
        <v>0</v>
      </c>
      <c r="K119" s="350"/>
      <c r="L119" s="350">
        <f>'Семестровка уск виправлено'!K11</f>
        <v>30</v>
      </c>
      <c r="M119" s="351">
        <f>H119-I119</f>
        <v>30</v>
      </c>
      <c r="N119" s="355">
        <v>2</v>
      </c>
      <c r="O119" s="1928"/>
      <c r="P119" s="354"/>
      <c r="Q119" s="355"/>
      <c r="R119" s="1928"/>
      <c r="S119" s="1928"/>
      <c r="T119" s="1928"/>
      <c r="U119" s="1928"/>
      <c r="V119" s="354"/>
      <c r="W119" s="355"/>
      <c r="X119" s="354"/>
      <c r="AD119" s="1357">
        <f t="shared" si="17"/>
        <v>2</v>
      </c>
    </row>
    <row r="120" spans="1:30" x14ac:dyDescent="0.25">
      <c r="A120" s="2253"/>
      <c r="B120" s="1362" t="s">
        <v>271</v>
      </c>
      <c r="C120" s="355"/>
      <c r="D120" s="1915"/>
      <c r="E120" s="1915"/>
      <c r="F120" s="354"/>
      <c r="G120" s="347">
        <f>G121+G122</f>
        <v>3</v>
      </c>
      <c r="H120" s="1371">
        <f t="shared" si="18"/>
        <v>90</v>
      </c>
      <c r="I120" s="349"/>
      <c r="J120" s="350"/>
      <c r="K120" s="350"/>
      <c r="L120" s="350"/>
      <c r="M120" s="351"/>
      <c r="N120" s="355"/>
      <c r="O120" s="1928"/>
      <c r="P120" s="354"/>
      <c r="Q120" s="355"/>
      <c r="R120" s="1928"/>
      <c r="S120" s="1928"/>
      <c r="T120" s="1928"/>
      <c r="U120" s="1928"/>
      <c r="V120" s="354"/>
      <c r="W120" s="355"/>
      <c r="X120" s="354"/>
      <c r="AD120" s="1357">
        <f t="shared" si="17"/>
        <v>0</v>
      </c>
    </row>
    <row r="121" spans="1:30" x14ac:dyDescent="0.25">
      <c r="A121" s="2253"/>
      <c r="B121" s="1176" t="s">
        <v>514</v>
      </c>
      <c r="C121" s="355"/>
      <c r="D121" s="1915"/>
      <c r="E121" s="1915"/>
      <c r="F121" s="354"/>
      <c r="G121" s="347">
        <f>G118</f>
        <v>1</v>
      </c>
      <c r="H121" s="1371">
        <f t="shared" si="18"/>
        <v>30</v>
      </c>
      <c r="I121" s="349"/>
      <c r="J121" s="350"/>
      <c r="K121" s="350"/>
      <c r="L121" s="350"/>
      <c r="M121" s="351"/>
      <c r="N121" s="355"/>
      <c r="O121" s="1928"/>
      <c r="P121" s="354"/>
      <c r="Q121" s="355"/>
      <c r="R121" s="1928"/>
      <c r="S121" s="1928"/>
      <c r="T121" s="1928"/>
      <c r="U121" s="1928"/>
      <c r="V121" s="354"/>
      <c r="W121" s="355"/>
      <c r="X121" s="354"/>
      <c r="AD121" s="1357">
        <f t="shared" si="17"/>
        <v>0</v>
      </c>
    </row>
    <row r="122" spans="1:30" x14ac:dyDescent="0.25">
      <c r="A122" s="2255"/>
      <c r="B122" s="804" t="s">
        <v>270</v>
      </c>
      <c r="C122" s="355"/>
      <c r="D122" s="1915">
        <v>1</v>
      </c>
      <c r="E122" s="1915"/>
      <c r="F122" s="354"/>
      <c r="G122" s="347">
        <f>G119</f>
        <v>2</v>
      </c>
      <c r="H122" s="1371">
        <f t="shared" si="18"/>
        <v>60</v>
      </c>
      <c r="I122" s="349">
        <f>J122+K122+L122</f>
        <v>30</v>
      </c>
      <c r="J122" s="350">
        <v>15</v>
      </c>
      <c r="K122" s="350"/>
      <c r="L122" s="350">
        <v>15</v>
      </c>
      <c r="M122" s="351">
        <f>H122-I122</f>
        <v>30</v>
      </c>
      <c r="N122" s="355">
        <v>2</v>
      </c>
      <c r="O122" s="1928"/>
      <c r="P122" s="354"/>
      <c r="Q122" s="355"/>
      <c r="R122" s="1928"/>
      <c r="S122" s="1928"/>
      <c r="T122" s="1928"/>
      <c r="U122" s="1928"/>
      <c r="V122" s="354"/>
      <c r="W122" s="355"/>
      <c r="X122" s="354"/>
      <c r="AD122" s="1357"/>
    </row>
    <row r="123" spans="1:30" x14ac:dyDescent="0.25">
      <c r="A123" s="2254" t="s">
        <v>330</v>
      </c>
      <c r="B123" s="1362" t="s">
        <v>15</v>
      </c>
      <c r="C123" s="355"/>
      <c r="D123" s="1915"/>
      <c r="E123" s="1915"/>
      <c r="F123" s="354"/>
      <c r="G123" s="347">
        <f>G124+G125</f>
        <v>4</v>
      </c>
      <c r="H123" s="1371">
        <f t="shared" si="18"/>
        <v>120</v>
      </c>
      <c r="I123" s="349"/>
      <c r="J123" s="350"/>
      <c r="K123" s="350"/>
      <c r="L123" s="350"/>
      <c r="M123" s="351"/>
      <c r="N123" s="355"/>
      <c r="O123" s="1928"/>
      <c r="P123" s="354"/>
      <c r="Q123" s="355"/>
      <c r="R123" s="1928"/>
      <c r="S123" s="1928"/>
      <c r="T123" s="1928"/>
      <c r="U123" s="1928"/>
      <c r="V123" s="354"/>
      <c r="W123" s="355"/>
      <c r="X123" s="354"/>
      <c r="AD123" s="1357">
        <f t="shared" si="17"/>
        <v>0</v>
      </c>
    </row>
    <row r="124" spans="1:30" x14ac:dyDescent="0.25">
      <c r="A124" s="2253"/>
      <c r="B124" s="1176" t="s">
        <v>514</v>
      </c>
      <c r="C124" s="355"/>
      <c r="D124" s="1915"/>
      <c r="E124" s="1915"/>
      <c r="F124" s="354"/>
      <c r="G124" s="347">
        <f>'Семестровка уск виправлено'!D57</f>
        <v>2</v>
      </c>
      <c r="H124" s="1371">
        <f t="shared" si="18"/>
        <v>60</v>
      </c>
      <c r="I124" s="349"/>
      <c r="J124" s="350"/>
      <c r="K124" s="350"/>
      <c r="L124" s="350"/>
      <c r="M124" s="351"/>
      <c r="N124" s="355"/>
      <c r="O124" s="1928"/>
      <c r="P124" s="354"/>
      <c r="Q124" s="355"/>
      <c r="R124" s="1928"/>
      <c r="S124" s="1928"/>
      <c r="T124" s="1928"/>
      <c r="U124" s="1928"/>
      <c r="V124" s="354"/>
      <c r="W124" s="355"/>
      <c r="X124" s="354"/>
      <c r="AD124" s="1357">
        <f t="shared" si="17"/>
        <v>0</v>
      </c>
    </row>
    <row r="125" spans="1:30" x14ac:dyDescent="0.25">
      <c r="A125" s="2253"/>
      <c r="B125" s="804" t="s">
        <v>270</v>
      </c>
      <c r="C125" s="355"/>
      <c r="D125" s="1915" t="s">
        <v>63</v>
      </c>
      <c r="E125" s="1915"/>
      <c r="F125" s="354"/>
      <c r="G125" s="347">
        <f>'Семестровка уск виправлено'!E57</f>
        <v>2</v>
      </c>
      <c r="H125" s="1371">
        <f t="shared" si="18"/>
        <v>60</v>
      </c>
      <c r="I125" s="349">
        <f>J125+K125+L125</f>
        <v>18</v>
      </c>
      <c r="J125" s="350"/>
      <c r="K125" s="350"/>
      <c r="L125" s="350">
        <f>'Семестровка уск виправлено'!J57</f>
        <v>18</v>
      </c>
      <c r="M125" s="351">
        <f>H125-I125</f>
        <v>42</v>
      </c>
      <c r="N125" s="355"/>
      <c r="O125" s="1928">
        <v>2</v>
      </c>
      <c r="P125" s="354"/>
      <c r="Q125" s="355"/>
      <c r="R125" s="1928"/>
      <c r="S125" s="1928"/>
      <c r="T125" s="1928"/>
      <c r="U125" s="1928"/>
      <c r="V125" s="354"/>
      <c r="W125" s="355"/>
      <c r="X125" s="354"/>
      <c r="AD125" s="1357">
        <f t="shared" si="17"/>
        <v>2</v>
      </c>
    </row>
    <row r="126" spans="1:30" x14ac:dyDescent="0.25">
      <c r="A126" s="2253"/>
      <c r="B126" s="1362" t="s">
        <v>272</v>
      </c>
      <c r="C126" s="355"/>
      <c r="D126" s="1915"/>
      <c r="E126" s="1915"/>
      <c r="F126" s="354"/>
      <c r="G126" s="347">
        <f>G127+G128</f>
        <v>4</v>
      </c>
      <c r="H126" s="1371">
        <f t="shared" si="18"/>
        <v>120</v>
      </c>
      <c r="I126" s="349"/>
      <c r="J126" s="350"/>
      <c r="K126" s="350"/>
      <c r="L126" s="350"/>
      <c r="M126" s="351"/>
      <c r="N126" s="355"/>
      <c r="O126" s="1928"/>
      <c r="P126" s="354"/>
      <c r="Q126" s="355"/>
      <c r="R126" s="1928"/>
      <c r="S126" s="1928"/>
      <c r="T126" s="1928"/>
      <c r="U126" s="1928"/>
      <c r="V126" s="354"/>
      <c r="W126" s="355"/>
      <c r="X126" s="354"/>
      <c r="AD126" s="1357">
        <f t="shared" si="17"/>
        <v>0</v>
      </c>
    </row>
    <row r="127" spans="1:30" x14ac:dyDescent="0.25">
      <c r="A127" s="2253"/>
      <c r="B127" s="1176" t="s">
        <v>514</v>
      </c>
      <c r="C127" s="355"/>
      <c r="D127" s="1915"/>
      <c r="E127" s="1915"/>
      <c r="F127" s="354"/>
      <c r="G127" s="347">
        <f>G124</f>
        <v>2</v>
      </c>
      <c r="H127" s="1371">
        <f t="shared" si="18"/>
        <v>60</v>
      </c>
      <c r="I127" s="349"/>
      <c r="J127" s="350"/>
      <c r="K127" s="350"/>
      <c r="L127" s="350"/>
      <c r="M127" s="351"/>
      <c r="N127" s="355"/>
      <c r="O127" s="1928"/>
      <c r="P127" s="354"/>
      <c r="Q127" s="355"/>
      <c r="R127" s="1928"/>
      <c r="S127" s="1928"/>
      <c r="T127" s="1928"/>
      <c r="U127" s="1928"/>
      <c r="V127" s="354"/>
      <c r="W127" s="355"/>
      <c r="X127" s="354"/>
      <c r="AD127" s="1357">
        <f t="shared" si="17"/>
        <v>0</v>
      </c>
    </row>
    <row r="128" spans="1:30" x14ac:dyDescent="0.25">
      <c r="A128" s="2255"/>
      <c r="B128" s="804" t="s">
        <v>270</v>
      </c>
      <c r="C128" s="355"/>
      <c r="D128" s="1915" t="s">
        <v>63</v>
      </c>
      <c r="E128" s="1915"/>
      <c r="F128" s="354"/>
      <c r="G128" s="347">
        <f>G125</f>
        <v>2</v>
      </c>
      <c r="H128" s="1371">
        <f t="shared" si="18"/>
        <v>60</v>
      </c>
      <c r="I128" s="349">
        <f>J128+K128+L128</f>
        <v>18</v>
      </c>
      <c r="J128" s="350">
        <v>9</v>
      </c>
      <c r="K128" s="350"/>
      <c r="L128" s="350">
        <v>9</v>
      </c>
      <c r="M128" s="351">
        <f>H128-I128</f>
        <v>42</v>
      </c>
      <c r="N128" s="355"/>
      <c r="O128" s="1928">
        <v>2</v>
      </c>
      <c r="P128" s="354"/>
      <c r="Q128" s="355"/>
      <c r="R128" s="1928"/>
      <c r="S128" s="1928"/>
      <c r="T128" s="1928"/>
      <c r="U128" s="1928"/>
      <c r="V128" s="354"/>
      <c r="W128" s="355"/>
      <c r="X128" s="354"/>
      <c r="AD128" s="1357"/>
    </row>
    <row r="129" spans="1:30" x14ac:dyDescent="0.25">
      <c r="A129" s="2254" t="s">
        <v>331</v>
      </c>
      <c r="B129" s="1362" t="s">
        <v>15</v>
      </c>
      <c r="C129" s="355"/>
      <c r="D129" s="1915"/>
      <c r="E129" s="1915"/>
      <c r="F129" s="354"/>
      <c r="G129" s="347">
        <f>G130+G131</f>
        <v>3</v>
      </c>
      <c r="H129" s="1371">
        <f t="shared" si="18"/>
        <v>90</v>
      </c>
      <c r="I129" s="349"/>
      <c r="J129" s="350"/>
      <c r="K129" s="350"/>
      <c r="L129" s="350"/>
      <c r="M129" s="351"/>
      <c r="N129" s="355"/>
      <c r="O129" s="1928"/>
      <c r="P129" s="354"/>
      <c r="Q129" s="355"/>
      <c r="R129" s="1928"/>
      <c r="S129" s="1928"/>
      <c r="T129" s="1928"/>
      <c r="U129" s="1928"/>
      <c r="V129" s="354"/>
      <c r="W129" s="355"/>
      <c r="X129" s="354"/>
      <c r="AD129" s="1357">
        <f t="shared" si="17"/>
        <v>0</v>
      </c>
    </row>
    <row r="130" spans="1:30" x14ac:dyDescent="0.25">
      <c r="A130" s="2253"/>
      <c r="B130" s="1176" t="s">
        <v>514</v>
      </c>
      <c r="C130" s="355"/>
      <c r="D130" s="1915"/>
      <c r="E130" s="1915"/>
      <c r="F130" s="354"/>
      <c r="G130" s="347">
        <f>'Семестровка уск виправлено'!D98</f>
        <v>1</v>
      </c>
      <c r="H130" s="1371">
        <f t="shared" si="18"/>
        <v>30</v>
      </c>
      <c r="I130" s="349"/>
      <c r="J130" s="350"/>
      <c r="K130" s="350"/>
      <c r="L130" s="350"/>
      <c r="M130" s="351"/>
      <c r="N130" s="355"/>
      <c r="O130" s="1928"/>
      <c r="P130" s="354"/>
      <c r="Q130" s="355"/>
      <c r="R130" s="1928"/>
      <c r="S130" s="1928"/>
      <c r="T130" s="1928"/>
      <c r="U130" s="1928"/>
      <c r="V130" s="354"/>
      <c r="W130" s="355"/>
      <c r="X130" s="354"/>
      <c r="AD130" s="1357">
        <f t="shared" si="17"/>
        <v>0</v>
      </c>
    </row>
    <row r="131" spans="1:30" x14ac:dyDescent="0.25">
      <c r="A131" s="2253"/>
      <c r="B131" s="804" t="s">
        <v>270</v>
      </c>
      <c r="C131" s="355"/>
      <c r="D131" s="1915">
        <v>3</v>
      </c>
      <c r="E131" s="1915"/>
      <c r="F131" s="354"/>
      <c r="G131" s="347">
        <f>'Семестровка уск виправлено'!E98</f>
        <v>2</v>
      </c>
      <c r="H131" s="1371">
        <f t="shared" si="18"/>
        <v>60</v>
      </c>
      <c r="I131" s="349">
        <f>J131+K131+L131</f>
        <v>30</v>
      </c>
      <c r="J131" s="350"/>
      <c r="K131" s="350"/>
      <c r="L131" s="350">
        <f>'Семестровка уск виправлено'!J98</f>
        <v>30</v>
      </c>
      <c r="M131" s="351">
        <f>H131-I131</f>
        <v>30</v>
      </c>
      <c r="N131" s="355"/>
      <c r="O131" s="1928"/>
      <c r="P131" s="354"/>
      <c r="Q131" s="355">
        <f>'Семестровка уск виправлено'!L98</f>
        <v>2</v>
      </c>
      <c r="R131" s="1928"/>
      <c r="S131" s="1928"/>
      <c r="T131" s="1928"/>
      <c r="U131" s="1928"/>
      <c r="V131" s="354"/>
      <c r="W131" s="355"/>
      <c r="X131" s="354"/>
      <c r="AD131" s="1357">
        <f t="shared" si="17"/>
        <v>2</v>
      </c>
    </row>
    <row r="132" spans="1:30" x14ac:dyDescent="0.25">
      <c r="A132" s="2253"/>
      <c r="B132" s="1362" t="s">
        <v>282</v>
      </c>
      <c r="C132" s="355"/>
      <c r="D132" s="1915"/>
      <c r="E132" s="1915"/>
      <c r="F132" s="354"/>
      <c r="G132" s="347">
        <f>G129</f>
        <v>3</v>
      </c>
      <c r="H132" s="1371">
        <f t="shared" si="18"/>
        <v>90</v>
      </c>
      <c r="I132" s="349"/>
      <c r="J132" s="350"/>
      <c r="K132" s="350"/>
      <c r="L132" s="350"/>
      <c r="M132" s="351"/>
      <c r="N132" s="355"/>
      <c r="O132" s="1928"/>
      <c r="P132" s="354"/>
      <c r="Q132" s="355"/>
      <c r="R132" s="1928"/>
      <c r="S132" s="1928"/>
      <c r="T132" s="1928"/>
      <c r="U132" s="1928"/>
      <c r="V132" s="354"/>
      <c r="W132" s="355"/>
      <c r="X132" s="354"/>
      <c r="AD132" s="1357">
        <f t="shared" si="17"/>
        <v>0</v>
      </c>
    </row>
    <row r="133" spans="1:30" x14ac:dyDescent="0.25">
      <c r="A133" s="2253"/>
      <c r="B133" s="1176" t="s">
        <v>514</v>
      </c>
      <c r="C133" s="355"/>
      <c r="D133" s="1915"/>
      <c r="E133" s="1915"/>
      <c r="F133" s="354"/>
      <c r="G133" s="347">
        <f>G130</f>
        <v>1</v>
      </c>
      <c r="H133" s="1371">
        <f t="shared" si="18"/>
        <v>30</v>
      </c>
      <c r="I133" s="349"/>
      <c r="J133" s="350"/>
      <c r="K133" s="350"/>
      <c r="L133" s="350"/>
      <c r="M133" s="351"/>
      <c r="N133" s="355"/>
      <c r="O133" s="1928"/>
      <c r="P133" s="354"/>
      <c r="Q133" s="355"/>
      <c r="R133" s="1928"/>
      <c r="S133" s="1928"/>
      <c r="T133" s="1928"/>
      <c r="U133" s="1928"/>
      <c r="V133" s="354"/>
      <c r="W133" s="355"/>
      <c r="X133" s="354"/>
      <c r="AD133" s="1357">
        <f t="shared" si="17"/>
        <v>0</v>
      </c>
    </row>
    <row r="134" spans="1:30" x14ac:dyDescent="0.25">
      <c r="A134" s="2255"/>
      <c r="B134" s="804" t="s">
        <v>270</v>
      </c>
      <c r="C134" s="355"/>
      <c r="D134" s="1915">
        <v>3</v>
      </c>
      <c r="E134" s="1915"/>
      <c r="F134" s="354"/>
      <c r="G134" s="347">
        <f>G131</f>
        <v>2</v>
      </c>
      <c r="H134" s="1371">
        <f t="shared" si="18"/>
        <v>60</v>
      </c>
      <c r="I134" s="349">
        <f>J134+K134+L134</f>
        <v>30</v>
      </c>
      <c r="J134" s="350">
        <v>15</v>
      </c>
      <c r="K134" s="350"/>
      <c r="L134" s="350">
        <v>15</v>
      </c>
      <c r="M134" s="351">
        <f>H134-I134</f>
        <v>30</v>
      </c>
      <c r="N134" s="355"/>
      <c r="O134" s="1928"/>
      <c r="P134" s="354"/>
      <c r="Q134" s="355">
        <v>2</v>
      </c>
      <c r="R134" s="1928"/>
      <c r="S134" s="1928"/>
      <c r="T134" s="1928"/>
      <c r="U134" s="1928"/>
      <c r="V134" s="354"/>
      <c r="W134" s="355"/>
      <c r="X134" s="354"/>
      <c r="AD134" s="1357"/>
    </row>
    <row r="135" spans="1:30" x14ac:dyDescent="0.25">
      <c r="A135" s="2254" t="s">
        <v>473</v>
      </c>
      <c r="B135" s="1362" t="s">
        <v>15</v>
      </c>
      <c r="C135" s="355"/>
      <c r="D135" s="1915">
        <v>4</v>
      </c>
      <c r="E135" s="1915"/>
      <c r="F135" s="354"/>
      <c r="G135" s="347">
        <f>'Семестровка уск виправлено'!E121</f>
        <v>3</v>
      </c>
      <c r="H135" s="1371">
        <f t="shared" si="18"/>
        <v>90</v>
      </c>
      <c r="I135" s="349">
        <f>J135+K135+L135</f>
        <v>39</v>
      </c>
      <c r="J135" s="350"/>
      <c r="K135" s="350"/>
      <c r="L135" s="350">
        <f>'Семестровка уск виправлено'!J121</f>
        <v>39</v>
      </c>
      <c r="M135" s="351">
        <f>H135-I135</f>
        <v>51</v>
      </c>
      <c r="N135" s="355"/>
      <c r="O135" s="1928"/>
      <c r="P135" s="354"/>
      <c r="Q135" s="355"/>
      <c r="R135" s="1928">
        <f>'Семестровка уск виправлено'!L121</f>
        <v>3</v>
      </c>
      <c r="S135" s="1928"/>
      <c r="T135" s="1928"/>
      <c r="U135" s="1928"/>
      <c r="V135" s="354"/>
      <c r="W135" s="355"/>
      <c r="X135" s="354"/>
      <c r="AD135" s="1357">
        <f t="shared" si="17"/>
        <v>3</v>
      </c>
    </row>
    <row r="136" spans="1:30" ht="16.5" thickBot="1" x14ac:dyDescent="0.3">
      <c r="A136" s="2256"/>
      <c r="B136" s="1363" t="s">
        <v>472</v>
      </c>
      <c r="C136" s="1368"/>
      <c r="D136" s="1359">
        <v>4</v>
      </c>
      <c r="E136" s="1359"/>
      <c r="F136" s="1369"/>
      <c r="G136" s="1294">
        <f>G135</f>
        <v>3</v>
      </c>
      <c r="H136" s="1372">
        <f t="shared" si="18"/>
        <v>90</v>
      </c>
      <c r="I136" s="1373">
        <f>J136+K136+L136</f>
        <v>39</v>
      </c>
      <c r="J136" s="1358">
        <v>26</v>
      </c>
      <c r="K136" s="1358"/>
      <c r="L136" s="1358">
        <v>13</v>
      </c>
      <c r="M136" s="1374">
        <f>H136-I136</f>
        <v>51</v>
      </c>
      <c r="N136" s="1368"/>
      <c r="O136" s="1359"/>
      <c r="P136" s="1369"/>
      <c r="Q136" s="1368"/>
      <c r="R136" s="1359">
        <f>R135</f>
        <v>3</v>
      </c>
      <c r="S136" s="1359"/>
      <c r="T136" s="1359"/>
      <c r="U136" s="1359"/>
      <c r="V136" s="1369"/>
      <c r="W136" s="1368"/>
      <c r="X136" s="1369"/>
      <c r="Y136" s="1360"/>
      <c r="Z136" s="1360"/>
      <c r="AA136" s="1360"/>
      <c r="AB136" s="1360"/>
      <c r="AC136" s="1360"/>
      <c r="AD136" s="1361"/>
    </row>
    <row r="137" spans="1:30" x14ac:dyDescent="0.25">
      <c r="A137" s="2221" t="s">
        <v>530</v>
      </c>
      <c r="B137" s="2222"/>
      <c r="C137" s="2222"/>
      <c r="D137" s="2222"/>
      <c r="E137" s="2222"/>
      <c r="F137" s="2222"/>
      <c r="G137" s="1351">
        <f>G113+G115+G118+G124+G130</f>
        <v>11.5</v>
      </c>
      <c r="H137" s="1351">
        <f>H113+H115+H118+H124+H130</f>
        <v>345</v>
      </c>
      <c r="I137" s="1378"/>
      <c r="J137" s="1379"/>
      <c r="K137" s="1379"/>
      <c r="L137" s="1379"/>
      <c r="M137" s="1375"/>
      <c r="N137" s="335"/>
      <c r="O137" s="336"/>
      <c r="P137" s="1382"/>
      <c r="Q137" s="335"/>
      <c r="R137" s="336"/>
      <c r="S137" s="336"/>
      <c r="T137" s="336"/>
      <c r="U137" s="336"/>
      <c r="V137" s="336"/>
      <c r="W137" s="336"/>
      <c r="X137" s="1382"/>
    </row>
    <row r="138" spans="1:30" x14ac:dyDescent="0.25">
      <c r="A138" s="2229" t="s">
        <v>296</v>
      </c>
      <c r="B138" s="2230"/>
      <c r="C138" s="2230"/>
      <c r="D138" s="2230"/>
      <c r="E138" s="2230"/>
      <c r="F138" s="2230"/>
      <c r="G138" s="371">
        <f>G119+G125+G131+G135</f>
        <v>9</v>
      </c>
      <c r="H138" s="371">
        <f>H119+H125+H131+H135</f>
        <v>270</v>
      </c>
      <c r="I138" s="371">
        <f t="shared" ref="I138:S138" si="19">SUMIF($AD112:$AD136,"&gt;0",I112:I136)</f>
        <v>117</v>
      </c>
      <c r="J138" s="372">
        <f t="shared" si="19"/>
        <v>0</v>
      </c>
      <c r="K138" s="372">
        <f t="shared" si="19"/>
        <v>0</v>
      </c>
      <c r="L138" s="372">
        <f t="shared" si="19"/>
        <v>117</v>
      </c>
      <c r="M138" s="1376">
        <f t="shared" si="19"/>
        <v>153</v>
      </c>
      <c r="N138" s="371">
        <f t="shared" si="19"/>
        <v>2</v>
      </c>
      <c r="O138" s="372">
        <f t="shared" si="19"/>
        <v>2</v>
      </c>
      <c r="P138" s="1376">
        <f t="shared" si="19"/>
        <v>0</v>
      </c>
      <c r="Q138" s="371">
        <f t="shared" si="19"/>
        <v>2</v>
      </c>
      <c r="R138" s="372">
        <f t="shared" si="19"/>
        <v>3</v>
      </c>
      <c r="S138" s="372">
        <f t="shared" si="19"/>
        <v>0</v>
      </c>
      <c r="T138" s="1928"/>
      <c r="U138" s="1928"/>
      <c r="V138" s="1928"/>
      <c r="W138" s="1928"/>
      <c r="X138" s="354"/>
    </row>
    <row r="139" spans="1:30" ht="16.5" thickBot="1" x14ac:dyDescent="0.3">
      <c r="A139" s="2233" t="s">
        <v>220</v>
      </c>
      <c r="B139" s="2233"/>
      <c r="C139" s="2233"/>
      <c r="D139" s="2233"/>
      <c r="E139" s="2233"/>
      <c r="F139" s="2234"/>
      <c r="G139" s="1377">
        <f>G137+G138</f>
        <v>20.5</v>
      </c>
      <c r="H139" s="1377">
        <f>H137+H138</f>
        <v>615</v>
      </c>
      <c r="I139" s="1377">
        <f t="shared" ref="I139:T139" si="20">I137+I138</f>
        <v>117</v>
      </c>
      <c r="J139" s="1377">
        <f t="shared" si="20"/>
        <v>0</v>
      </c>
      <c r="K139" s="1377">
        <f t="shared" si="20"/>
        <v>0</v>
      </c>
      <c r="L139" s="1377">
        <f t="shared" si="20"/>
        <v>117</v>
      </c>
      <c r="M139" s="1377">
        <f t="shared" si="20"/>
        <v>153</v>
      </c>
      <c r="N139" s="1377">
        <f t="shared" si="20"/>
        <v>2</v>
      </c>
      <c r="O139" s="1377">
        <f t="shared" si="20"/>
        <v>2</v>
      </c>
      <c r="P139" s="1377">
        <f t="shared" si="20"/>
        <v>0</v>
      </c>
      <c r="Q139" s="1377">
        <f t="shared" si="20"/>
        <v>2</v>
      </c>
      <c r="R139" s="1377">
        <f t="shared" si="20"/>
        <v>3</v>
      </c>
      <c r="S139" s="1377">
        <f t="shared" si="20"/>
        <v>0</v>
      </c>
      <c r="T139" s="1377">
        <f t="shared" si="20"/>
        <v>0</v>
      </c>
      <c r="U139" s="1380"/>
      <c r="V139" s="1380"/>
      <c r="W139" s="1380"/>
      <c r="X139" s="1381"/>
      <c r="Y139" s="767">
        <f>SUM(Y113:Y114)</f>
        <v>0</v>
      </c>
      <c r="Z139" s="928">
        <f>SUM(Z113:Z114)</f>
        <v>0</v>
      </c>
      <c r="AA139" s="928">
        <f>SUM(AA113:AA114)</f>
        <v>0</v>
      </c>
      <c r="AB139" s="928">
        <f>SUM(AB113:AB114)</f>
        <v>0</v>
      </c>
      <c r="AC139" s="928">
        <f>SUM(AC113:AC114)</f>
        <v>0</v>
      </c>
      <c r="AD139" s="159">
        <f>20.5*30</f>
        <v>615</v>
      </c>
    </row>
    <row r="140" spans="1:30" ht="16.5" thickBot="1" x14ac:dyDescent="0.3">
      <c r="A140" s="2235" t="s">
        <v>221</v>
      </c>
      <c r="B140" s="2236"/>
      <c r="C140" s="2236"/>
      <c r="D140" s="2236"/>
      <c r="E140" s="2236"/>
      <c r="F140" s="2236"/>
      <c r="G140" s="2236"/>
      <c r="H140" s="2236"/>
      <c r="I140" s="2236"/>
      <c r="J140" s="2236"/>
      <c r="K140" s="2236"/>
      <c r="L140" s="2236"/>
      <c r="M140" s="2236"/>
      <c r="N140" s="2236"/>
      <c r="O140" s="2236"/>
      <c r="P140" s="2236"/>
      <c r="Q140" s="2236"/>
      <c r="R140" s="2236"/>
      <c r="S140" s="2236"/>
      <c r="T140" s="2236"/>
      <c r="U140" s="2236"/>
      <c r="V140" s="2236"/>
      <c r="W140" s="2236"/>
      <c r="X140" s="2237"/>
    </row>
    <row r="141" spans="1:30" x14ac:dyDescent="0.25">
      <c r="A141" s="2231" t="s">
        <v>222</v>
      </c>
      <c r="B141" s="802" t="s">
        <v>223</v>
      </c>
      <c r="C141" s="335"/>
      <c r="D141" s="336" t="s">
        <v>276</v>
      </c>
      <c r="E141" s="336"/>
      <c r="F141" s="1382"/>
      <c r="G141" s="1384">
        <f>'Семестровка уск виправлено'!E81</f>
        <v>5</v>
      </c>
      <c r="H141" s="1295">
        <f>G141*30</f>
        <v>150</v>
      </c>
      <c r="I141" s="335">
        <f>J141+L141+K141</f>
        <v>54</v>
      </c>
      <c r="J141" s="336">
        <f>'Семестровка уск виправлено'!H81</f>
        <v>27</v>
      </c>
      <c r="K141" s="336"/>
      <c r="L141" s="336">
        <f>'Семестровка уск виправлено'!J81</f>
        <v>27</v>
      </c>
      <c r="M141" s="337">
        <f>H141-I141</f>
        <v>96</v>
      </c>
      <c r="N141" s="335"/>
      <c r="O141" s="1386"/>
      <c r="P141" s="1382">
        <f>'Семестровка уск виправлено'!L81</f>
        <v>6</v>
      </c>
      <c r="Q141" s="636"/>
      <c r="R141" s="336"/>
      <c r="S141" s="336"/>
      <c r="T141" s="1385"/>
      <c r="U141" s="1386"/>
      <c r="V141" s="1382"/>
      <c r="W141" s="335"/>
      <c r="X141" s="1382"/>
      <c r="AD141" s="100">
        <f t="shared" ref="AD141:AD177" si="21">SUM(N141:S141)</f>
        <v>6</v>
      </c>
    </row>
    <row r="142" spans="1:30" ht="16.5" customHeight="1" x14ac:dyDescent="0.25">
      <c r="A142" s="1955"/>
      <c r="B142" s="343" t="s">
        <v>224</v>
      </c>
      <c r="C142" s="1395"/>
      <c r="D142" s="227"/>
      <c r="E142" s="345"/>
      <c r="F142" s="1396"/>
      <c r="G142" s="347"/>
      <c r="H142" s="1371"/>
      <c r="I142" s="349"/>
      <c r="J142" s="350"/>
      <c r="K142" s="350">
        <f>SUM(K144:K149)</f>
        <v>0</v>
      </c>
      <c r="L142" s="350"/>
      <c r="M142" s="351"/>
      <c r="N142" s="355"/>
      <c r="O142" s="353"/>
      <c r="P142" s="354"/>
      <c r="Q142" s="366"/>
      <c r="R142" s="1928"/>
      <c r="S142" s="1928"/>
      <c r="T142" s="352"/>
      <c r="U142" s="353"/>
      <c r="V142" s="354"/>
      <c r="W142" s="355"/>
      <c r="X142" s="354"/>
      <c r="AD142" s="100">
        <f t="shared" si="21"/>
        <v>0</v>
      </c>
    </row>
    <row r="143" spans="1:30" ht="16.5" customHeight="1" x14ac:dyDescent="0.25">
      <c r="A143" s="1956"/>
      <c r="B143" s="343" t="s">
        <v>543</v>
      </c>
      <c r="C143" s="1395"/>
      <c r="D143" s="1530"/>
      <c r="E143" s="345"/>
      <c r="F143" s="1396"/>
      <c r="G143" s="347"/>
      <c r="H143" s="1371"/>
      <c r="I143" s="349"/>
      <c r="J143" s="350"/>
      <c r="K143" s="350"/>
      <c r="L143" s="350"/>
      <c r="M143" s="351"/>
      <c r="N143" s="355"/>
      <c r="O143" s="353"/>
      <c r="P143" s="354"/>
      <c r="Q143" s="366"/>
      <c r="R143" s="1928"/>
      <c r="S143" s="1928"/>
      <c r="T143" s="352"/>
      <c r="U143" s="353"/>
      <c r="V143" s="354"/>
      <c r="W143" s="355"/>
      <c r="X143" s="354"/>
      <c r="AD143" s="100"/>
    </row>
    <row r="144" spans="1:30" x14ac:dyDescent="0.25">
      <c r="A144" s="1954" t="s">
        <v>225</v>
      </c>
      <c r="B144" s="225" t="s">
        <v>226</v>
      </c>
      <c r="C144" s="1395"/>
      <c r="D144" s="159"/>
      <c r="E144" s="345"/>
      <c r="F144" s="1396"/>
      <c r="G144" s="347"/>
      <c r="H144" s="1405"/>
      <c r="I144" s="358"/>
      <c r="J144" s="359"/>
      <c r="K144" s="360"/>
      <c r="L144" s="360"/>
      <c r="M144" s="361"/>
      <c r="N144" s="230"/>
      <c r="O144" s="231"/>
      <c r="P144" s="232"/>
      <c r="Q144" s="637"/>
      <c r="R144" s="633"/>
      <c r="S144" s="633"/>
      <c r="T144" s="233"/>
      <c r="U144" s="231"/>
      <c r="V144" s="232"/>
      <c r="W144" s="230"/>
      <c r="X144" s="354"/>
      <c r="AD144" s="100">
        <f t="shared" si="21"/>
        <v>0</v>
      </c>
    </row>
    <row r="145" spans="1:32" x14ac:dyDescent="0.25">
      <c r="A145" s="1955"/>
      <c r="B145" s="343" t="s">
        <v>227</v>
      </c>
      <c r="C145" s="1395"/>
      <c r="D145" s="227"/>
      <c r="E145" s="345"/>
      <c r="F145" s="1396"/>
      <c r="G145" s="347">
        <f>G146+G147</f>
        <v>5</v>
      </c>
      <c r="H145" s="1405">
        <f>G145*30</f>
        <v>150</v>
      </c>
      <c r="I145" s="358"/>
      <c r="J145" s="359"/>
      <c r="K145" s="360"/>
      <c r="L145" s="360"/>
      <c r="M145" s="361"/>
      <c r="N145" s="230"/>
      <c r="O145" s="231"/>
      <c r="P145" s="232"/>
      <c r="Q145" s="637"/>
      <c r="R145" s="633"/>
      <c r="S145" s="633"/>
      <c r="T145" s="233"/>
      <c r="U145" s="231"/>
      <c r="V145" s="232"/>
      <c r="W145" s="230"/>
      <c r="X145" s="354"/>
      <c r="AD145" s="100">
        <f t="shared" si="21"/>
        <v>0</v>
      </c>
    </row>
    <row r="146" spans="1:32" x14ac:dyDescent="0.25">
      <c r="A146" s="1955"/>
      <c r="B146" s="800" t="s">
        <v>514</v>
      </c>
      <c r="C146" s="1395"/>
      <c r="D146" s="227"/>
      <c r="E146" s="345"/>
      <c r="F146" s="1396"/>
      <c r="G146" s="347">
        <f>'Семестровка уск виправлено'!D100</f>
        <v>2</v>
      </c>
      <c r="H146" s="1405">
        <f>G146*30</f>
        <v>60</v>
      </c>
      <c r="I146" s="358"/>
      <c r="J146" s="359"/>
      <c r="K146" s="360"/>
      <c r="L146" s="360"/>
      <c r="M146" s="361"/>
      <c r="N146" s="230"/>
      <c r="O146" s="231"/>
      <c r="P146" s="232"/>
      <c r="Q146" s="637"/>
      <c r="R146" s="633"/>
      <c r="S146" s="633"/>
      <c r="T146" s="233"/>
      <c r="U146" s="231"/>
      <c r="V146" s="232"/>
      <c r="W146" s="230"/>
      <c r="X146" s="354"/>
      <c r="AD146" s="100">
        <f t="shared" si="21"/>
        <v>0</v>
      </c>
    </row>
    <row r="147" spans="1:32" x14ac:dyDescent="0.25">
      <c r="A147" s="1956"/>
      <c r="B147" s="801" t="s">
        <v>270</v>
      </c>
      <c r="C147" s="1395"/>
      <c r="D147" s="227" t="s">
        <v>186</v>
      </c>
      <c r="E147" s="345"/>
      <c r="F147" s="1396"/>
      <c r="G147" s="347">
        <f>'Семестровка уск виправлено'!E99</f>
        <v>3</v>
      </c>
      <c r="H147" s="1405">
        <f>G147*30</f>
        <v>90</v>
      </c>
      <c r="I147" s="358">
        <f>J147+L147+K147</f>
        <v>30</v>
      </c>
      <c r="J147" s="359">
        <f>'Семестровка уск виправлено'!H100</f>
        <v>15</v>
      </c>
      <c r="K147" s="359"/>
      <c r="L147" s="359">
        <f>'Семестровка уск виправлено'!J100</f>
        <v>15</v>
      </c>
      <c r="M147" s="361">
        <f>H147-I147</f>
        <v>60</v>
      </c>
      <c r="N147" s="230"/>
      <c r="O147" s="231"/>
      <c r="P147" s="232"/>
      <c r="Q147" s="638">
        <f>'Семестровка уск виправлено'!L100</f>
        <v>2</v>
      </c>
      <c r="R147" s="640"/>
      <c r="S147" s="633"/>
      <c r="T147" s="233"/>
      <c r="U147" s="231"/>
      <c r="V147" s="232"/>
      <c r="W147" s="230"/>
      <c r="X147" s="354"/>
      <c r="AD147" s="100">
        <f t="shared" si="21"/>
        <v>2</v>
      </c>
    </row>
    <row r="148" spans="1:32" x14ac:dyDescent="0.25">
      <c r="A148" s="1954" t="s">
        <v>228</v>
      </c>
      <c r="B148" s="225" t="s">
        <v>233</v>
      </c>
      <c r="C148" s="1395"/>
      <c r="D148" s="793"/>
      <c r="E148" s="793"/>
      <c r="F148" s="1397"/>
      <c r="G148" s="1403"/>
      <c r="H148" s="1403"/>
      <c r="I148" s="1408"/>
      <c r="J148" s="619"/>
      <c r="K148" s="619"/>
      <c r="L148" s="619"/>
      <c r="M148" s="1398"/>
      <c r="N148" s="1408"/>
      <c r="O148" s="619"/>
      <c r="P148" s="1398"/>
      <c r="Q148" s="1408"/>
      <c r="R148" s="619"/>
      <c r="S148" s="633"/>
      <c r="T148" s="233"/>
      <c r="U148" s="231"/>
      <c r="V148" s="232"/>
      <c r="W148" s="230"/>
      <c r="X148" s="354"/>
      <c r="AD148" s="100">
        <f t="shared" si="21"/>
        <v>0</v>
      </c>
    </row>
    <row r="149" spans="1:32" x14ac:dyDescent="0.25">
      <c r="A149" s="1955"/>
      <c r="B149" s="225" t="s">
        <v>235</v>
      </c>
      <c r="C149" s="1395"/>
      <c r="D149" s="227"/>
      <c r="E149" s="345"/>
      <c r="F149" s="1396"/>
      <c r="G149" s="347">
        <f>G150+G151</f>
        <v>5</v>
      </c>
      <c r="H149" s="1405">
        <f>G149*30</f>
        <v>150</v>
      </c>
      <c r="I149" s="358"/>
      <c r="J149" s="359"/>
      <c r="K149" s="360"/>
      <c r="L149" s="360"/>
      <c r="M149" s="365"/>
      <c r="N149" s="230"/>
      <c r="O149" s="231"/>
      <c r="P149" s="232"/>
      <c r="Q149" s="637"/>
      <c r="R149" s="633"/>
      <c r="S149" s="633"/>
      <c r="T149" s="233"/>
      <c r="U149" s="231"/>
      <c r="V149" s="232"/>
      <c r="W149" s="230"/>
      <c r="X149" s="354"/>
      <c r="AD149" s="100">
        <f t="shared" si="21"/>
        <v>0</v>
      </c>
      <c r="AF149" s="159">
        <f>G48+G92+G100+G137+G176</f>
        <v>120</v>
      </c>
    </row>
    <row r="150" spans="1:32" x14ac:dyDescent="0.25">
      <c r="A150" s="1955"/>
      <c r="B150" s="800" t="s">
        <v>514</v>
      </c>
      <c r="C150" s="1395"/>
      <c r="D150" s="227"/>
      <c r="E150" s="345"/>
      <c r="F150" s="1396"/>
      <c r="G150" s="347">
        <f>'Семестровка уск виправлено'!D107</f>
        <v>2</v>
      </c>
      <c r="H150" s="1405">
        <f>G150*30</f>
        <v>60</v>
      </c>
      <c r="I150" s="358"/>
      <c r="J150" s="359"/>
      <c r="K150" s="360"/>
      <c r="L150" s="360"/>
      <c r="M150" s="365"/>
      <c r="N150" s="230"/>
      <c r="O150" s="231"/>
      <c r="P150" s="232"/>
      <c r="Q150" s="637"/>
      <c r="R150" s="633"/>
      <c r="S150" s="633"/>
      <c r="T150" s="233"/>
      <c r="U150" s="231"/>
      <c r="V150" s="232"/>
      <c r="W150" s="230"/>
      <c r="X150" s="354"/>
      <c r="AD150" s="100">
        <f t="shared" si="21"/>
        <v>0</v>
      </c>
    </row>
    <row r="151" spans="1:32" x14ac:dyDescent="0.25">
      <c r="A151" s="1956"/>
      <c r="B151" s="801" t="s">
        <v>270</v>
      </c>
      <c r="C151" s="1395"/>
      <c r="D151" s="227" t="s">
        <v>186</v>
      </c>
      <c r="E151" s="345"/>
      <c r="F151" s="1396"/>
      <c r="G151" s="347">
        <f>'Семестровка уск виправлено'!E107</f>
        <v>3</v>
      </c>
      <c r="H151" s="1405">
        <f>G151*30</f>
        <v>90</v>
      </c>
      <c r="I151" s="358">
        <f>J151+L151+K151</f>
        <v>30</v>
      </c>
      <c r="J151" s="359">
        <f>'Семестровка уск виправлено'!H107</f>
        <v>15</v>
      </c>
      <c r="K151" s="359"/>
      <c r="L151" s="359">
        <f>'Семестровка уск виправлено'!J107</f>
        <v>15</v>
      </c>
      <c r="M151" s="361">
        <f>H151-I151</f>
        <v>60</v>
      </c>
      <c r="N151" s="230"/>
      <c r="O151" s="231"/>
      <c r="P151" s="232"/>
      <c r="Q151" s="638">
        <f>'Семестровка уск виправлено'!L107</f>
        <v>2</v>
      </c>
      <c r="R151" s="640"/>
      <c r="S151" s="633"/>
      <c r="T151" s="233"/>
      <c r="U151" s="231"/>
      <c r="V151" s="232"/>
      <c r="W151" s="230"/>
      <c r="X151" s="354"/>
      <c r="AD151" s="100">
        <f t="shared" si="21"/>
        <v>2</v>
      </c>
    </row>
    <row r="152" spans="1:32" ht="31.5" x14ac:dyDescent="0.25">
      <c r="A152" s="1954" t="s">
        <v>232</v>
      </c>
      <c r="B152" s="225" t="s">
        <v>237</v>
      </c>
      <c r="C152" s="1395"/>
      <c r="D152" s="227"/>
      <c r="E152" s="227"/>
      <c r="F152" s="228"/>
      <c r="G152" s="1404"/>
      <c r="H152" s="1404"/>
      <c r="I152" s="1408"/>
      <c r="J152" s="619"/>
      <c r="K152" s="619"/>
      <c r="L152" s="619"/>
      <c r="M152" s="1398"/>
      <c r="N152" s="1408"/>
      <c r="O152" s="619"/>
      <c r="P152" s="1398"/>
      <c r="Q152" s="1408"/>
      <c r="R152" s="633"/>
      <c r="S152" s="633"/>
      <c r="T152" s="633"/>
      <c r="U152" s="231"/>
      <c r="V152" s="232"/>
      <c r="W152" s="230"/>
      <c r="X152" s="354"/>
      <c r="AD152" s="100">
        <f t="shared" si="21"/>
        <v>0</v>
      </c>
    </row>
    <row r="153" spans="1:32" ht="31.5" x14ac:dyDescent="0.25">
      <c r="A153" s="1955"/>
      <c r="B153" s="225" t="s">
        <v>238</v>
      </c>
      <c r="C153" s="1395"/>
      <c r="D153" s="227"/>
      <c r="E153" s="345"/>
      <c r="F153" s="228"/>
      <c r="G153" s="347">
        <f>G154+G155</f>
        <v>5</v>
      </c>
      <c r="H153" s="1406">
        <f>G153*30</f>
        <v>150</v>
      </c>
      <c r="I153" s="349"/>
      <c r="J153" s="350"/>
      <c r="K153" s="350"/>
      <c r="L153" s="350"/>
      <c r="M153" s="367"/>
      <c r="N153" s="230"/>
      <c r="O153" s="231"/>
      <c r="P153" s="232"/>
      <c r="Q153" s="637"/>
      <c r="R153" s="633"/>
      <c r="S153" s="633"/>
      <c r="T153" s="233"/>
      <c r="U153" s="231"/>
      <c r="V153" s="232"/>
      <c r="W153" s="230"/>
      <c r="X153" s="354"/>
      <c r="AD153" s="100">
        <f t="shared" si="21"/>
        <v>0</v>
      </c>
    </row>
    <row r="154" spans="1:32" x14ac:dyDescent="0.25">
      <c r="A154" s="1955"/>
      <c r="B154" s="800" t="s">
        <v>514</v>
      </c>
      <c r="C154" s="1395"/>
      <c r="D154" s="227"/>
      <c r="E154" s="227"/>
      <c r="F154" s="228"/>
      <c r="G154" s="347">
        <f>'Семестровка уск виправлено'!D124</f>
        <v>1</v>
      </c>
      <c r="H154" s="1406">
        <f>G154*30</f>
        <v>30</v>
      </c>
      <c r="I154" s="349"/>
      <c r="J154" s="350"/>
      <c r="K154" s="350"/>
      <c r="L154" s="350"/>
      <c r="M154" s="367"/>
      <c r="N154" s="230"/>
      <c r="O154" s="633"/>
      <c r="P154" s="232"/>
      <c r="Q154" s="230"/>
      <c r="R154" s="633"/>
      <c r="S154" s="633"/>
      <c r="T154" s="233"/>
      <c r="U154" s="231"/>
      <c r="V154" s="232"/>
      <c r="W154" s="230"/>
      <c r="X154" s="354"/>
      <c r="AD154" s="100">
        <f t="shared" si="21"/>
        <v>0</v>
      </c>
    </row>
    <row r="155" spans="1:32" x14ac:dyDescent="0.25">
      <c r="A155" s="1956"/>
      <c r="B155" s="801" t="s">
        <v>270</v>
      </c>
      <c r="C155" s="1395"/>
      <c r="D155" s="227" t="s">
        <v>347</v>
      </c>
      <c r="E155" s="227"/>
      <c r="F155" s="228"/>
      <c r="G155" s="347">
        <f>'Семестровка уск виправлено'!E124</f>
        <v>4</v>
      </c>
      <c r="H155" s="1406">
        <f>G155*30</f>
        <v>120</v>
      </c>
      <c r="I155" s="358">
        <f>J155+L155+K155</f>
        <v>52</v>
      </c>
      <c r="J155" s="359">
        <f>'Семестровка уск виправлено'!H124</f>
        <v>26</v>
      </c>
      <c r="K155" s="359"/>
      <c r="L155" s="359">
        <f>'Семестровка уск виправлено'!J124</f>
        <v>26</v>
      </c>
      <c r="M155" s="361">
        <f>H155-I155</f>
        <v>68</v>
      </c>
      <c r="N155" s="230"/>
      <c r="O155" s="633"/>
      <c r="P155" s="232"/>
      <c r="Q155" s="230"/>
      <c r="R155" s="633">
        <f>'Семестровка уск виправлено'!L124</f>
        <v>4</v>
      </c>
      <c r="S155" s="633"/>
      <c r="T155" s="233"/>
      <c r="U155" s="231"/>
      <c r="V155" s="232"/>
      <c r="W155" s="230"/>
      <c r="X155" s="354"/>
      <c r="AD155" s="100">
        <f t="shared" si="21"/>
        <v>4</v>
      </c>
    </row>
    <row r="156" spans="1:32" x14ac:dyDescent="0.25">
      <c r="A156" s="1954" t="s">
        <v>236</v>
      </c>
      <c r="B156" s="983" t="s">
        <v>240</v>
      </c>
      <c r="C156" s="1395"/>
      <c r="D156" s="619"/>
      <c r="E156" s="619"/>
      <c r="F156" s="1398"/>
      <c r="G156" s="1404"/>
      <c r="H156" s="1404"/>
      <c r="I156" s="1408"/>
      <c r="J156" s="619"/>
      <c r="K156" s="619"/>
      <c r="L156" s="619"/>
      <c r="M156" s="1398"/>
      <c r="N156" s="1408"/>
      <c r="O156" s="619"/>
      <c r="P156" s="1398"/>
      <c r="Q156" s="1408"/>
      <c r="R156" s="619"/>
      <c r="S156" s="633"/>
      <c r="T156" s="233"/>
      <c r="U156" s="231"/>
      <c r="V156" s="232"/>
      <c r="W156" s="230"/>
      <c r="X156" s="232"/>
      <c r="AD156" s="100">
        <f t="shared" si="21"/>
        <v>0</v>
      </c>
    </row>
    <row r="157" spans="1:32" x14ac:dyDescent="0.25">
      <c r="A157" s="1955"/>
      <c r="B157" s="983" t="s">
        <v>241</v>
      </c>
      <c r="C157" s="1395"/>
      <c r="D157" s="227"/>
      <c r="E157" s="345"/>
      <c r="F157" s="1396"/>
      <c r="G157" s="347">
        <f>G158+G159</f>
        <v>5</v>
      </c>
      <c r="H157" s="1406">
        <f>G157*30</f>
        <v>150</v>
      </c>
      <c r="I157" s="358"/>
      <c r="J157" s="359"/>
      <c r="K157" s="360"/>
      <c r="L157" s="360"/>
      <c r="M157" s="361"/>
      <c r="N157" s="230"/>
      <c r="O157" s="231"/>
      <c r="P157" s="232"/>
      <c r="Q157" s="637"/>
      <c r="R157" s="633"/>
      <c r="S157" s="633"/>
      <c r="T157" s="233"/>
      <c r="U157" s="231"/>
      <c r="V157" s="232"/>
      <c r="W157" s="230"/>
      <c r="X157" s="232"/>
      <c r="AD157" s="100">
        <f t="shared" si="21"/>
        <v>0</v>
      </c>
    </row>
    <row r="158" spans="1:32" x14ac:dyDescent="0.25">
      <c r="A158" s="1955"/>
      <c r="B158" s="800" t="s">
        <v>514</v>
      </c>
      <c r="C158" s="1395"/>
      <c r="D158" s="227"/>
      <c r="E158" s="345"/>
      <c r="F158" s="1396"/>
      <c r="G158" s="347">
        <f>'Семестровка уск виправлено'!D105</f>
        <v>2</v>
      </c>
      <c r="H158" s="1406">
        <f>G158*30</f>
        <v>60</v>
      </c>
      <c r="I158" s="358"/>
      <c r="J158" s="359"/>
      <c r="K158" s="360"/>
      <c r="L158" s="360"/>
      <c r="M158" s="361"/>
      <c r="N158" s="230"/>
      <c r="O158" s="231"/>
      <c r="P158" s="232"/>
      <c r="Q158" s="637"/>
      <c r="R158" s="633"/>
      <c r="S158" s="633"/>
      <c r="T158" s="233"/>
      <c r="U158" s="231"/>
      <c r="V158" s="232"/>
      <c r="W158" s="230"/>
      <c r="X158" s="232"/>
      <c r="AD158" s="100">
        <f t="shared" si="21"/>
        <v>0</v>
      </c>
    </row>
    <row r="159" spans="1:32" x14ac:dyDescent="0.25">
      <c r="A159" s="1956"/>
      <c r="B159" s="801" t="s">
        <v>270</v>
      </c>
      <c r="C159" s="1395"/>
      <c r="D159" s="227" t="s">
        <v>186</v>
      </c>
      <c r="E159" s="345"/>
      <c r="F159" s="1396"/>
      <c r="G159" s="347">
        <f>'Семестровка уск виправлено'!E105</f>
        <v>3</v>
      </c>
      <c r="H159" s="1406">
        <f>G159*30</f>
        <v>90</v>
      </c>
      <c r="I159" s="358">
        <f>J159+L159</f>
        <v>30</v>
      </c>
      <c r="J159" s="359">
        <f>'Семестровка уск виправлено'!H105</f>
        <v>15</v>
      </c>
      <c r="K159" s="359"/>
      <c r="L159" s="359">
        <f>'Семестровка уск виправлено'!J105</f>
        <v>15</v>
      </c>
      <c r="M159" s="361">
        <f>H159-I159</f>
        <v>60</v>
      </c>
      <c r="N159" s="230"/>
      <c r="O159" s="231"/>
      <c r="P159" s="232"/>
      <c r="Q159" s="637">
        <f>'Семестровка уск виправлено'!L105</f>
        <v>2</v>
      </c>
      <c r="R159" s="633"/>
      <c r="S159" s="633"/>
      <c r="T159" s="233"/>
      <c r="U159" s="231"/>
      <c r="V159" s="232"/>
      <c r="W159" s="230"/>
      <c r="X159" s="232"/>
      <c r="AD159" s="100">
        <f t="shared" si="21"/>
        <v>2</v>
      </c>
    </row>
    <row r="160" spans="1:32" ht="31.5" x14ac:dyDescent="0.25">
      <c r="A160" s="1954" t="s">
        <v>239</v>
      </c>
      <c r="B160" s="225" t="s">
        <v>243</v>
      </c>
      <c r="C160" s="1395"/>
      <c r="D160" s="360"/>
      <c r="E160" s="346"/>
      <c r="F160" s="228"/>
      <c r="G160" s="347"/>
      <c r="H160" s="1405"/>
      <c r="I160" s="358"/>
      <c r="J160" s="359"/>
      <c r="K160" s="360"/>
      <c r="L160" s="360"/>
      <c r="M160" s="361"/>
      <c r="N160" s="230"/>
      <c r="O160" s="231"/>
      <c r="P160" s="232"/>
      <c r="Q160" s="637"/>
      <c r="R160" s="633"/>
      <c r="S160" s="633"/>
      <c r="T160" s="233"/>
      <c r="U160" s="231"/>
      <c r="V160" s="232"/>
      <c r="W160" s="230"/>
      <c r="X160" s="232"/>
      <c r="AD160" s="100">
        <f t="shared" si="21"/>
        <v>0</v>
      </c>
    </row>
    <row r="161" spans="1:30" x14ac:dyDescent="0.25">
      <c r="A161" s="1955"/>
      <c r="B161" s="225" t="s">
        <v>244</v>
      </c>
      <c r="C161" s="1395"/>
      <c r="D161" s="360"/>
      <c r="E161" s="346"/>
      <c r="F161" s="228"/>
      <c r="G161" s="347">
        <f>G162+G163</f>
        <v>4</v>
      </c>
      <c r="H161" s="1405">
        <f>G161*30</f>
        <v>120</v>
      </c>
      <c r="I161" s="371"/>
      <c r="J161" s="372"/>
      <c r="K161" s="372"/>
      <c r="L161" s="372"/>
      <c r="M161" s="367"/>
      <c r="N161" s="230"/>
      <c r="O161" s="231"/>
      <c r="P161" s="232"/>
      <c r="Q161" s="637"/>
      <c r="R161" s="633"/>
      <c r="S161" s="633"/>
      <c r="T161" s="233"/>
      <c r="U161" s="231"/>
      <c r="V161" s="232"/>
      <c r="W161" s="230"/>
      <c r="X161" s="232"/>
      <c r="AD161" s="100">
        <f t="shared" si="21"/>
        <v>0</v>
      </c>
    </row>
    <row r="162" spans="1:30" x14ac:dyDescent="0.25">
      <c r="A162" s="1955"/>
      <c r="B162" s="800" t="s">
        <v>514</v>
      </c>
      <c r="C162" s="1395"/>
      <c r="D162" s="360"/>
      <c r="E162" s="346"/>
      <c r="F162" s="228"/>
      <c r="G162" s="347">
        <f>'Семестровка уск виправлено'!D127</f>
        <v>1.5</v>
      </c>
      <c r="H162" s="1405">
        <f>G162*30</f>
        <v>45</v>
      </c>
      <c r="I162" s="371"/>
      <c r="J162" s="372"/>
      <c r="K162" s="372"/>
      <c r="L162" s="372"/>
      <c r="M162" s="367"/>
      <c r="N162" s="230"/>
      <c r="O162" s="231"/>
      <c r="P162" s="232"/>
      <c r="Q162" s="637"/>
      <c r="R162" s="633"/>
      <c r="S162" s="633"/>
      <c r="T162" s="233"/>
      <c r="U162" s="231"/>
      <c r="V162" s="232"/>
      <c r="W162" s="230"/>
      <c r="X162" s="232"/>
      <c r="AD162" s="100">
        <f t="shared" si="21"/>
        <v>0</v>
      </c>
    </row>
    <row r="163" spans="1:30" x14ac:dyDescent="0.25">
      <c r="A163" s="1956"/>
      <c r="B163" s="801" t="s">
        <v>270</v>
      </c>
      <c r="C163" s="1395"/>
      <c r="D163" s="360">
        <v>4</v>
      </c>
      <c r="E163" s="346"/>
      <c r="F163" s="228"/>
      <c r="G163" s="347">
        <f>'Семестровка уск виправлено'!E127</f>
        <v>2.5</v>
      </c>
      <c r="H163" s="1405">
        <f>G163*30</f>
        <v>75</v>
      </c>
      <c r="I163" s="358">
        <f>J163+L163+K163</f>
        <v>26</v>
      </c>
      <c r="J163" s="359">
        <v>13</v>
      </c>
      <c r="K163" s="359"/>
      <c r="L163" s="359">
        <f>'Семестровка уск виправлено'!J127</f>
        <v>13</v>
      </c>
      <c r="M163" s="361">
        <f>H163-I163</f>
        <v>49</v>
      </c>
      <c r="N163" s="230"/>
      <c r="O163" s="231"/>
      <c r="P163" s="232"/>
      <c r="Q163" s="637"/>
      <c r="R163" s="633">
        <f>'Семестровка уск виправлено'!L127</f>
        <v>2</v>
      </c>
      <c r="S163" s="633"/>
      <c r="T163" s="233"/>
      <c r="U163" s="231"/>
      <c r="V163" s="232"/>
      <c r="W163" s="230"/>
      <c r="X163" s="232"/>
      <c r="AD163" s="100">
        <f t="shared" si="21"/>
        <v>2</v>
      </c>
    </row>
    <row r="164" spans="1:30" x14ac:dyDescent="0.25">
      <c r="A164" s="1954" t="s">
        <v>242</v>
      </c>
      <c r="B164" s="225" t="s">
        <v>246</v>
      </c>
      <c r="C164" s="1395"/>
      <c r="D164" s="360"/>
      <c r="E164" s="346"/>
      <c r="F164" s="228"/>
      <c r="G164" s="347"/>
      <c r="H164" s="1405"/>
      <c r="I164" s="358"/>
      <c r="J164" s="359"/>
      <c r="K164" s="360"/>
      <c r="L164" s="360"/>
      <c r="M164" s="361"/>
      <c r="N164" s="230"/>
      <c r="O164" s="231"/>
      <c r="P164" s="232"/>
      <c r="Q164" s="637"/>
      <c r="R164" s="633"/>
      <c r="S164" s="633"/>
      <c r="T164" s="233"/>
      <c r="U164" s="231"/>
      <c r="V164" s="232"/>
      <c r="W164" s="230"/>
      <c r="X164" s="232"/>
      <c r="AD164" s="100">
        <f t="shared" si="21"/>
        <v>0</v>
      </c>
    </row>
    <row r="165" spans="1:30" ht="31.5" x14ac:dyDescent="0.25">
      <c r="A165" s="1955"/>
      <c r="B165" s="225" t="s">
        <v>247</v>
      </c>
      <c r="C165" s="1395"/>
      <c r="D165" s="360"/>
      <c r="E165" s="346"/>
      <c r="F165" s="228"/>
      <c r="G165" s="347">
        <f>G166+G167</f>
        <v>5</v>
      </c>
      <c r="H165" s="1405">
        <f>G165*30</f>
        <v>150</v>
      </c>
      <c r="I165" s="371"/>
      <c r="J165" s="372"/>
      <c r="K165" s="372"/>
      <c r="L165" s="372"/>
      <c r="M165" s="367"/>
      <c r="N165" s="230"/>
      <c r="O165" s="231"/>
      <c r="P165" s="232"/>
      <c r="Q165" s="637"/>
      <c r="R165" s="633"/>
      <c r="S165" s="633"/>
      <c r="T165" s="233"/>
      <c r="U165" s="231"/>
      <c r="V165" s="232"/>
      <c r="W165" s="230"/>
      <c r="X165" s="232"/>
      <c r="AD165" s="100">
        <f t="shared" si="21"/>
        <v>0</v>
      </c>
    </row>
    <row r="166" spans="1:30" x14ac:dyDescent="0.25">
      <c r="A166" s="1955"/>
      <c r="B166" s="800" t="s">
        <v>514</v>
      </c>
      <c r="C166" s="1395"/>
      <c r="D166" s="360"/>
      <c r="E166" s="346"/>
      <c r="F166" s="228"/>
      <c r="G166" s="347">
        <f>'Семестровка уск виправлено'!D99</f>
        <v>2</v>
      </c>
      <c r="H166" s="1405">
        <f>G166*30</f>
        <v>60</v>
      </c>
      <c r="I166" s="371"/>
      <c r="J166" s="372"/>
      <c r="K166" s="372"/>
      <c r="L166" s="372"/>
      <c r="M166" s="367"/>
      <c r="N166" s="230"/>
      <c r="O166" s="231"/>
      <c r="P166" s="232"/>
      <c r="Q166" s="637"/>
      <c r="R166" s="633"/>
      <c r="S166" s="633"/>
      <c r="T166" s="233"/>
      <c r="U166" s="231"/>
      <c r="V166" s="232"/>
      <c r="W166" s="230"/>
      <c r="X166" s="232"/>
      <c r="AD166" s="100">
        <f t="shared" si="21"/>
        <v>0</v>
      </c>
    </row>
    <row r="167" spans="1:30" x14ac:dyDescent="0.25">
      <c r="A167" s="1956"/>
      <c r="B167" s="801" t="s">
        <v>270</v>
      </c>
      <c r="C167" s="1395"/>
      <c r="D167" s="360" t="s">
        <v>186</v>
      </c>
      <c r="E167" s="346"/>
      <c r="F167" s="228"/>
      <c r="G167" s="347">
        <f>'Семестровка уск виправлено'!E99</f>
        <v>3</v>
      </c>
      <c r="H167" s="1405">
        <f>G167*30</f>
        <v>90</v>
      </c>
      <c r="I167" s="358">
        <f>J167+L167+K167</f>
        <v>30</v>
      </c>
      <c r="J167" s="372">
        <f>'Семестровка уск виправлено'!H99</f>
        <v>15</v>
      </c>
      <c r="K167" s="372"/>
      <c r="L167" s="372">
        <f>'Семестровка уск виправлено'!J99</f>
        <v>15</v>
      </c>
      <c r="M167" s="361">
        <f>H167-I167</f>
        <v>60</v>
      </c>
      <c r="N167" s="230"/>
      <c r="O167" s="231"/>
      <c r="P167" s="232"/>
      <c r="Q167" s="638">
        <f>'Семестровка уск виправлено'!L99</f>
        <v>2</v>
      </c>
      <c r="R167" s="640"/>
      <c r="S167" s="633"/>
      <c r="T167" s="233"/>
      <c r="U167" s="231"/>
      <c r="V167" s="232"/>
      <c r="W167" s="230"/>
      <c r="X167" s="232"/>
      <c r="AD167" s="100">
        <f t="shared" si="21"/>
        <v>2</v>
      </c>
    </row>
    <row r="168" spans="1:30" ht="31.5" x14ac:dyDescent="0.25">
      <c r="A168" s="1954" t="s">
        <v>245</v>
      </c>
      <c r="B168" s="225" t="s">
        <v>249</v>
      </c>
      <c r="C168" s="1395"/>
      <c r="D168" s="360"/>
      <c r="E168" s="346"/>
      <c r="F168" s="228"/>
      <c r="G168" s="1404"/>
      <c r="H168" s="1404"/>
      <c r="I168" s="1408"/>
      <c r="J168" s="619"/>
      <c r="K168" s="619"/>
      <c r="L168" s="619"/>
      <c r="M168" s="1398"/>
      <c r="N168" s="1408"/>
      <c r="O168" s="619"/>
      <c r="P168" s="1398"/>
      <c r="Q168" s="1408"/>
      <c r="R168" s="619"/>
      <c r="S168" s="619"/>
      <c r="T168" s="633"/>
      <c r="U168" s="633"/>
      <c r="V168" s="232"/>
      <c r="W168" s="230"/>
      <c r="X168" s="232"/>
      <c r="AD168" s="100">
        <f t="shared" si="21"/>
        <v>0</v>
      </c>
    </row>
    <row r="169" spans="1:30" ht="31.5" x14ac:dyDescent="0.25">
      <c r="A169" s="1955"/>
      <c r="B169" s="225" t="s">
        <v>250</v>
      </c>
      <c r="C169" s="1395"/>
      <c r="D169" s="360"/>
      <c r="E169" s="346"/>
      <c r="F169" s="228"/>
      <c r="G169" s="347">
        <f>G170+G171</f>
        <v>4</v>
      </c>
      <c r="H169" s="1405">
        <f>G169*30</f>
        <v>120</v>
      </c>
      <c r="I169" s="371"/>
      <c r="J169" s="372"/>
      <c r="K169" s="372"/>
      <c r="L169" s="372"/>
      <c r="M169" s="367"/>
      <c r="N169" s="230"/>
      <c r="O169" s="231"/>
      <c r="P169" s="232"/>
      <c r="Q169" s="637"/>
      <c r="R169" s="633"/>
      <c r="S169" s="633"/>
      <c r="T169" s="233"/>
      <c r="U169" s="231"/>
      <c r="V169" s="232"/>
      <c r="W169" s="230"/>
      <c r="X169" s="232"/>
      <c r="AD169" s="100">
        <f t="shared" si="21"/>
        <v>0</v>
      </c>
    </row>
    <row r="170" spans="1:30" x14ac:dyDescent="0.25">
      <c r="A170" s="1955"/>
      <c r="B170" s="800" t="s">
        <v>514</v>
      </c>
      <c r="C170" s="1395"/>
      <c r="D170" s="360"/>
      <c r="E170" s="346"/>
      <c r="F170" s="228"/>
      <c r="G170" s="347">
        <f>'Семестровка уск виправлено'!D126</f>
        <v>0.5</v>
      </c>
      <c r="H170" s="1405">
        <f>G170*30</f>
        <v>15</v>
      </c>
      <c r="I170" s="371"/>
      <c r="J170" s="372"/>
      <c r="K170" s="372"/>
      <c r="L170" s="372"/>
      <c r="M170" s="367"/>
      <c r="N170" s="230"/>
      <c r="O170" s="231"/>
      <c r="P170" s="232"/>
      <c r="Q170" s="637"/>
      <c r="R170" s="633"/>
      <c r="S170" s="633"/>
      <c r="T170" s="233"/>
      <c r="U170" s="231"/>
      <c r="V170" s="232"/>
      <c r="W170" s="230"/>
      <c r="X170" s="232"/>
      <c r="AD170" s="100">
        <f t="shared" si="21"/>
        <v>0</v>
      </c>
    </row>
    <row r="171" spans="1:30" x14ac:dyDescent="0.25">
      <c r="A171" s="1956"/>
      <c r="B171" s="801" t="s">
        <v>270</v>
      </c>
      <c r="C171" s="1395"/>
      <c r="D171" s="360" t="s">
        <v>347</v>
      </c>
      <c r="E171" s="346"/>
      <c r="F171" s="228"/>
      <c r="G171" s="347">
        <f>'Семестровка уск виправлено'!E126</f>
        <v>3.5</v>
      </c>
      <c r="H171" s="1405">
        <f>G171*30</f>
        <v>105</v>
      </c>
      <c r="I171" s="358">
        <f>J171+L171+K171</f>
        <v>39</v>
      </c>
      <c r="J171" s="359">
        <f>'Семестровка уск виправлено'!H126</f>
        <v>26</v>
      </c>
      <c r="K171" s="359"/>
      <c r="L171" s="359">
        <f>'Семестровка уск виправлено'!J126</f>
        <v>13</v>
      </c>
      <c r="M171" s="361">
        <f>H171-I171</f>
        <v>66</v>
      </c>
      <c r="N171" s="230"/>
      <c r="O171" s="231"/>
      <c r="P171" s="232"/>
      <c r="Q171" s="637"/>
      <c r="R171" s="633">
        <f>'Семестровка уск виправлено'!L126</f>
        <v>3</v>
      </c>
      <c r="S171" s="633"/>
      <c r="T171" s="233"/>
      <c r="U171" s="231"/>
      <c r="V171" s="232"/>
      <c r="W171" s="230"/>
      <c r="X171" s="232"/>
      <c r="AD171" s="100">
        <f t="shared" si="21"/>
        <v>3</v>
      </c>
    </row>
    <row r="172" spans="1:30" x14ac:dyDescent="0.25">
      <c r="A172" s="1954" t="s">
        <v>248</v>
      </c>
      <c r="B172" s="225" t="s">
        <v>252</v>
      </c>
      <c r="C172" s="1395"/>
      <c r="D172" s="360"/>
      <c r="E172" s="346"/>
      <c r="F172" s="228"/>
      <c r="G172" s="347"/>
      <c r="H172" s="1406"/>
      <c r="I172" s="358"/>
      <c r="J172" s="359"/>
      <c r="K172" s="360"/>
      <c r="L172" s="360"/>
      <c r="M172" s="361"/>
      <c r="N172" s="230"/>
      <c r="O172" s="231"/>
      <c r="P172" s="232"/>
      <c r="Q172" s="637"/>
      <c r="R172" s="633"/>
      <c r="S172" s="633"/>
      <c r="T172" s="233"/>
      <c r="U172" s="231"/>
      <c r="V172" s="232"/>
      <c r="W172" s="230"/>
      <c r="X172" s="232"/>
      <c r="AD172" s="100">
        <f t="shared" si="21"/>
        <v>0</v>
      </c>
    </row>
    <row r="173" spans="1:30" x14ac:dyDescent="0.25">
      <c r="A173" s="1955"/>
      <c r="B173" s="984" t="s">
        <v>253</v>
      </c>
      <c r="C173" s="1399"/>
      <c r="D173" s="660"/>
      <c r="E173" s="661"/>
      <c r="F173" s="1400"/>
      <c r="G173" s="663">
        <f>G174+G175</f>
        <v>5</v>
      </c>
      <c r="H173" s="1405">
        <f>G173*30</f>
        <v>150</v>
      </c>
      <c r="I173" s="664"/>
      <c r="J173" s="665"/>
      <c r="K173" s="660"/>
      <c r="L173" s="660"/>
      <c r="M173" s="666"/>
      <c r="N173" s="673"/>
      <c r="O173" s="668"/>
      <c r="P173" s="672"/>
      <c r="Q173" s="670"/>
      <c r="R173" s="671"/>
      <c r="S173" s="671"/>
      <c r="T173" s="667"/>
      <c r="U173" s="668"/>
      <c r="V173" s="672"/>
      <c r="W173" s="673"/>
      <c r="X173" s="672"/>
      <c r="AD173" s="100">
        <f t="shared" si="21"/>
        <v>0</v>
      </c>
    </row>
    <row r="174" spans="1:30" x14ac:dyDescent="0.25">
      <c r="A174" s="1955"/>
      <c r="B174" s="800" t="s">
        <v>514</v>
      </c>
      <c r="C174" s="1395"/>
      <c r="D174" s="360"/>
      <c r="E174" s="360"/>
      <c r="F174" s="228"/>
      <c r="G174" s="347">
        <f>'Семестровка уск виправлено'!D128</f>
        <v>1</v>
      </c>
      <c r="H174" s="1405">
        <f>G174*30</f>
        <v>30</v>
      </c>
      <c r="I174" s="358"/>
      <c r="J174" s="359"/>
      <c r="K174" s="360"/>
      <c r="L174" s="360"/>
      <c r="M174" s="361"/>
      <c r="N174" s="230"/>
      <c r="O174" s="633"/>
      <c r="P174" s="232"/>
      <c r="Q174" s="230"/>
      <c r="R174" s="633"/>
      <c r="S174" s="633"/>
      <c r="T174" s="633"/>
      <c r="U174" s="633"/>
      <c r="V174" s="232"/>
      <c r="W174" s="230"/>
      <c r="X174" s="232"/>
      <c r="AD174" s="100">
        <f t="shared" si="21"/>
        <v>0</v>
      </c>
    </row>
    <row r="175" spans="1:30" ht="16.5" thickBot="1" x14ac:dyDescent="0.3">
      <c r="A175" s="2232"/>
      <c r="B175" s="1241" t="s">
        <v>270</v>
      </c>
      <c r="C175" s="1401"/>
      <c r="D175" s="1388" t="s">
        <v>202</v>
      </c>
      <c r="E175" s="1388"/>
      <c r="F175" s="1402"/>
      <c r="G175" s="1294">
        <f>'Семестровка уск виправлено'!E128</f>
        <v>4</v>
      </c>
      <c r="H175" s="1407">
        <f>G175*30</f>
        <v>120</v>
      </c>
      <c r="I175" s="1389">
        <f>J175+L175+K175</f>
        <v>52</v>
      </c>
      <c r="J175" s="1387">
        <f>'Семестровка уск виправлено'!H128</f>
        <v>26</v>
      </c>
      <c r="K175" s="1387"/>
      <c r="L175" s="1387">
        <f>'Семестровка уск виправлено'!J128</f>
        <v>26</v>
      </c>
      <c r="M175" s="1390">
        <f>H175-I175</f>
        <v>68</v>
      </c>
      <c r="N175" s="374"/>
      <c r="O175" s="1391"/>
      <c r="P175" s="1394"/>
      <c r="Q175" s="1392"/>
      <c r="R175" s="1393">
        <f>'Семестровка уск виправлено'!L128</f>
        <v>4</v>
      </c>
      <c r="S175" s="1393"/>
      <c r="T175" s="1393"/>
      <c r="U175" s="1393"/>
      <c r="V175" s="1394"/>
      <c r="W175" s="374"/>
      <c r="X175" s="1394"/>
      <c r="AD175" s="100">
        <f t="shared" si="21"/>
        <v>4</v>
      </c>
    </row>
    <row r="176" spans="1:30" x14ac:dyDescent="0.25">
      <c r="A176" s="2221" t="s">
        <v>519</v>
      </c>
      <c r="B176" s="2222"/>
      <c r="C176" s="2222"/>
      <c r="D176" s="2222"/>
      <c r="E176" s="2222"/>
      <c r="F176" s="2222"/>
      <c r="G176" s="1414">
        <f>G146+G150+G154+G158+G162+G166+G170+G174</f>
        <v>12</v>
      </c>
      <c r="H176" s="1419">
        <f>G176*30</f>
        <v>360</v>
      </c>
      <c r="I176" s="1418"/>
      <c r="J176" s="1412"/>
      <c r="K176" s="1412"/>
      <c r="L176" s="1412"/>
      <c r="M176" s="337"/>
      <c r="N176" s="1409"/>
      <c r="O176" s="1383"/>
      <c r="P176" s="1383"/>
      <c r="Q176" s="1383"/>
      <c r="R176" s="1383"/>
      <c r="S176" s="1383"/>
      <c r="T176" s="1383"/>
      <c r="U176" s="1383"/>
      <c r="V176" s="1383"/>
      <c r="W176" s="1383"/>
      <c r="X176" s="1383"/>
      <c r="AD176" s="100">
        <f t="shared" si="21"/>
        <v>0</v>
      </c>
    </row>
    <row r="177" spans="1:31" ht="16.5" thickBot="1" x14ac:dyDescent="0.3">
      <c r="A177" s="2219" t="s">
        <v>296</v>
      </c>
      <c r="B177" s="2220"/>
      <c r="C177" s="2220"/>
      <c r="D177" s="2220"/>
      <c r="E177" s="2220"/>
      <c r="F177" s="2220"/>
      <c r="G177" s="1421">
        <f>G141+G147+G151+G155+G159+G163+G167+G171+G175</f>
        <v>31</v>
      </c>
      <c r="H177" s="663">
        <f>SUMIF($AD141:$AD175,"&gt;0",H141:H175)</f>
        <v>930</v>
      </c>
      <c r="I177" s="1422">
        <f t="shared" ref="I177:X177" si="22">SUMIF($AD141:$AD175,"&gt;0",I141:I175)</f>
        <v>343</v>
      </c>
      <c r="J177" s="1423">
        <f t="shared" si="22"/>
        <v>178</v>
      </c>
      <c r="K177" s="1423">
        <f t="shared" si="22"/>
        <v>0</v>
      </c>
      <c r="L177" s="1423">
        <f t="shared" si="22"/>
        <v>165</v>
      </c>
      <c r="M177" s="1424">
        <f t="shared" si="22"/>
        <v>587</v>
      </c>
      <c r="N177" s="1422">
        <f t="shared" si="22"/>
        <v>0</v>
      </c>
      <c r="O177" s="1423">
        <f t="shared" si="22"/>
        <v>0</v>
      </c>
      <c r="P177" s="1423">
        <f t="shared" si="22"/>
        <v>6</v>
      </c>
      <c r="Q177" s="1423">
        <f>SUMIF($AD141:$AD175,"&gt;0",Q141:Q175)</f>
        <v>8</v>
      </c>
      <c r="R177" s="1423">
        <f t="shared" si="22"/>
        <v>13</v>
      </c>
      <c r="S177" s="1423">
        <f t="shared" si="22"/>
        <v>0</v>
      </c>
      <c r="T177" s="1423">
        <f t="shared" si="22"/>
        <v>0</v>
      </c>
      <c r="U177" s="1423">
        <f t="shared" si="22"/>
        <v>0</v>
      </c>
      <c r="V177" s="1423">
        <f t="shared" si="22"/>
        <v>0</v>
      </c>
      <c r="W177" s="1423">
        <f t="shared" si="22"/>
        <v>0</v>
      </c>
      <c r="X177" s="1423">
        <f t="shared" si="22"/>
        <v>0</v>
      </c>
      <c r="AD177" s="100">
        <f t="shared" si="21"/>
        <v>27</v>
      </c>
    </row>
    <row r="178" spans="1:31" ht="16.5" thickBot="1" x14ac:dyDescent="0.3">
      <c r="A178" s="2064" t="s">
        <v>254</v>
      </c>
      <c r="B178" s="2218"/>
      <c r="C178" s="2218"/>
      <c r="D178" s="2218"/>
      <c r="E178" s="2218"/>
      <c r="F178" s="2218"/>
      <c r="G178" s="1426">
        <f>G176+G177</f>
        <v>43</v>
      </c>
      <c r="H178" s="1142">
        <f>H176+H177</f>
        <v>1290</v>
      </c>
      <c r="I178" s="1142">
        <f t="shared" ref="I178:R178" si="23">I176+I177</f>
        <v>343</v>
      </c>
      <c r="J178" s="1142">
        <f t="shared" si="23"/>
        <v>178</v>
      </c>
      <c r="K178" s="1142">
        <f t="shared" si="23"/>
        <v>0</v>
      </c>
      <c r="L178" s="1142">
        <f t="shared" si="23"/>
        <v>165</v>
      </c>
      <c r="M178" s="1142">
        <f t="shared" si="23"/>
        <v>587</v>
      </c>
      <c r="N178" s="1142">
        <f t="shared" si="23"/>
        <v>0</v>
      </c>
      <c r="O178" s="1142">
        <f t="shared" si="23"/>
        <v>0</v>
      </c>
      <c r="P178" s="1142">
        <f t="shared" si="23"/>
        <v>6</v>
      </c>
      <c r="Q178" s="1142">
        <f t="shared" si="23"/>
        <v>8</v>
      </c>
      <c r="R178" s="1142">
        <f t="shared" si="23"/>
        <v>13</v>
      </c>
      <c r="S178" s="765"/>
      <c r="T178" s="765"/>
      <c r="U178" s="765"/>
      <c r="V178" s="765"/>
      <c r="W178" s="765"/>
      <c r="X178" s="765"/>
      <c r="Y178" s="1186">
        <f>SUM(Y141:Y173)</f>
        <v>0</v>
      </c>
      <c r="Z178" s="765">
        <f>SUM(Z141:Z173)</f>
        <v>0</v>
      </c>
      <c r="AA178" s="765">
        <f>SUM(AA141:AA173)</f>
        <v>0</v>
      </c>
      <c r="AB178" s="765">
        <f>SUM(AB141:AB173)</f>
        <v>0</v>
      </c>
      <c r="AC178" s="765">
        <f>SUM(AC141:AC173)</f>
        <v>0</v>
      </c>
      <c r="AE178" s="159">
        <f>G178*30</f>
        <v>1290</v>
      </c>
    </row>
    <row r="179" spans="1:31" ht="16.5" thickBot="1" x14ac:dyDescent="0.3">
      <c r="A179" s="2223" t="s">
        <v>531</v>
      </c>
      <c r="B179" s="2224"/>
      <c r="C179" s="2224"/>
      <c r="D179" s="2224"/>
      <c r="E179" s="2224"/>
      <c r="F179" s="2224"/>
      <c r="G179" s="1425">
        <f>G176+G137</f>
        <v>23.5</v>
      </c>
      <c r="H179" s="1425">
        <f>H176+H137</f>
        <v>705</v>
      </c>
      <c r="I179" s="767"/>
      <c r="J179" s="928"/>
      <c r="K179" s="928"/>
      <c r="L179" s="928"/>
      <c r="M179" s="928"/>
      <c r="N179" s="767"/>
      <c r="O179" s="928"/>
      <c r="P179" s="928"/>
      <c r="Q179" s="928"/>
      <c r="R179" s="928"/>
      <c r="S179" s="928"/>
      <c r="T179" s="928"/>
      <c r="U179" s="928"/>
      <c r="V179" s="928"/>
      <c r="W179" s="928"/>
      <c r="X179" s="928"/>
      <c r="Y179" s="1186"/>
      <c r="Z179" s="765"/>
      <c r="AA179" s="765"/>
      <c r="AB179" s="765"/>
      <c r="AC179" s="765"/>
    </row>
    <row r="180" spans="1:31" ht="16.5" thickBot="1" x14ac:dyDescent="0.3">
      <c r="A180" s="2225" t="s">
        <v>336</v>
      </c>
      <c r="B180" s="2226"/>
      <c r="C180" s="2226"/>
      <c r="D180" s="2226"/>
      <c r="E180" s="2226"/>
      <c r="F180" s="2226"/>
      <c r="G180" s="1415">
        <f>G177+G138</f>
        <v>40</v>
      </c>
      <c r="H180" s="1420">
        <f>H177+H138</f>
        <v>1200</v>
      </c>
      <c r="I180" s="1410">
        <f t="shared" ref="I180:R180" si="24">I177+I138</f>
        <v>460</v>
      </c>
      <c r="J180" s="791">
        <f t="shared" si="24"/>
        <v>178</v>
      </c>
      <c r="K180" s="791">
        <f t="shared" si="24"/>
        <v>0</v>
      </c>
      <c r="L180" s="791">
        <f t="shared" si="24"/>
        <v>282</v>
      </c>
      <c r="M180" s="1413">
        <f t="shared" si="24"/>
        <v>740</v>
      </c>
      <c r="N180" s="1410">
        <f t="shared" si="24"/>
        <v>2</v>
      </c>
      <c r="O180" s="791">
        <f t="shared" si="24"/>
        <v>2</v>
      </c>
      <c r="P180" s="791">
        <f t="shared" si="24"/>
        <v>6</v>
      </c>
      <c r="Q180" s="791">
        <f t="shared" si="24"/>
        <v>10</v>
      </c>
      <c r="R180" s="791">
        <f t="shared" si="24"/>
        <v>16</v>
      </c>
      <c r="S180" s="791"/>
      <c r="T180" s="928"/>
      <c r="U180" s="928"/>
      <c r="V180" s="928"/>
      <c r="W180" s="928"/>
      <c r="X180" s="928"/>
      <c r="Y180" s="1186"/>
      <c r="Z180" s="765"/>
      <c r="AA180" s="765"/>
      <c r="AB180" s="765"/>
      <c r="AC180" s="765"/>
    </row>
    <row r="181" spans="1:31" ht="16.5" thickBot="1" x14ac:dyDescent="0.3">
      <c r="A181" s="2225" t="s">
        <v>255</v>
      </c>
      <c r="B181" s="2226"/>
      <c r="C181" s="2226"/>
      <c r="D181" s="2226"/>
      <c r="E181" s="2226"/>
      <c r="F181" s="2226"/>
      <c r="G181" s="1416">
        <f>G179+G180</f>
        <v>63.5</v>
      </c>
      <c r="H181" s="985">
        <f>H178+H139</f>
        <v>1905</v>
      </c>
      <c r="I181" s="985">
        <f t="shared" ref="I181:R181" si="25">I178+I139</f>
        <v>460</v>
      </c>
      <c r="J181" s="985">
        <f t="shared" si="25"/>
        <v>178</v>
      </c>
      <c r="K181" s="985">
        <f t="shared" si="25"/>
        <v>0</v>
      </c>
      <c r="L181" s="985">
        <f t="shared" si="25"/>
        <v>282</v>
      </c>
      <c r="M181" s="985">
        <f t="shared" si="25"/>
        <v>740</v>
      </c>
      <c r="N181" s="985">
        <f t="shared" si="25"/>
        <v>2</v>
      </c>
      <c r="O181" s="985">
        <f t="shared" si="25"/>
        <v>2</v>
      </c>
      <c r="P181" s="985">
        <f t="shared" si="25"/>
        <v>6</v>
      </c>
      <c r="Q181" s="985">
        <f t="shared" si="25"/>
        <v>10</v>
      </c>
      <c r="R181" s="985">
        <f t="shared" si="25"/>
        <v>16</v>
      </c>
      <c r="S181" s="765"/>
      <c r="T181" s="765"/>
      <c r="U181" s="765"/>
      <c r="V181" s="765"/>
      <c r="W181" s="765"/>
      <c r="X181" s="765"/>
      <c r="Y181" s="1186">
        <f>Y178+Y139</f>
        <v>0</v>
      </c>
      <c r="Z181" s="765">
        <f>Z178+Z139</f>
        <v>0</v>
      </c>
      <c r="AA181" s="765">
        <f>AA178+AA139</f>
        <v>0</v>
      </c>
      <c r="AB181" s="765">
        <f>AB178+AB139</f>
        <v>0</v>
      </c>
      <c r="AC181" s="765">
        <f>AC178+AC139</f>
        <v>0</v>
      </c>
      <c r="AE181" s="159">
        <f>G181*30</f>
        <v>1905</v>
      </c>
    </row>
    <row r="182" spans="1:31" ht="16.5" thickBot="1" x14ac:dyDescent="0.3">
      <c r="A182" s="2227" t="s">
        <v>532</v>
      </c>
      <c r="B182" s="2227"/>
      <c r="C182" s="2227"/>
      <c r="D182" s="2227"/>
      <c r="E182" s="2227"/>
      <c r="F182" s="2223"/>
      <c r="G182" s="1416">
        <f>G48+G92+G100+G137+G176</f>
        <v>120</v>
      </c>
      <c r="H182" s="1416">
        <f>H48+H92+H100+H137+H176</f>
        <v>3600</v>
      </c>
      <c r="I182" s="1416"/>
      <c r="J182" s="1416"/>
      <c r="K182" s="1416"/>
      <c r="L182" s="1416"/>
      <c r="M182" s="1416"/>
      <c r="N182" s="1416"/>
      <c r="O182" s="1416"/>
      <c r="P182" s="1416"/>
      <c r="Q182" s="1416"/>
      <c r="R182" s="1416"/>
      <c r="S182" s="765"/>
      <c r="T182" s="765"/>
      <c r="U182" s="765"/>
      <c r="V182" s="765"/>
      <c r="W182" s="765"/>
      <c r="X182" s="765"/>
      <c r="Y182" s="1503"/>
      <c r="Z182" s="1503"/>
      <c r="AA182" s="928"/>
      <c r="AB182" s="928"/>
      <c r="AC182" s="928"/>
    </row>
    <row r="183" spans="1:31" ht="16.5" thickBot="1" x14ac:dyDescent="0.3">
      <c r="A183" s="2227" t="s">
        <v>345</v>
      </c>
      <c r="B183" s="2227"/>
      <c r="C183" s="2227"/>
      <c r="D183" s="2227"/>
      <c r="E183" s="2227"/>
      <c r="F183" s="2223"/>
      <c r="G183" s="1416">
        <f>G180+G108</f>
        <v>120</v>
      </c>
      <c r="H183" s="1416">
        <f>H180+H108</f>
        <v>3600</v>
      </c>
      <c r="I183" s="1411">
        <f t="shared" ref="I183:R183" si="26">I180+I108</f>
        <v>1224</v>
      </c>
      <c r="J183" s="764">
        <f t="shared" si="26"/>
        <v>617</v>
      </c>
      <c r="K183" s="764">
        <f t="shared" si="26"/>
        <v>7</v>
      </c>
      <c r="L183" s="764">
        <f t="shared" si="26"/>
        <v>600</v>
      </c>
      <c r="M183" s="764">
        <f t="shared" si="26"/>
        <v>2166</v>
      </c>
      <c r="N183" s="1411">
        <f t="shared" si="26"/>
        <v>27.466666666666669</v>
      </c>
      <c r="O183" s="764">
        <f t="shared" si="26"/>
        <v>20</v>
      </c>
      <c r="P183" s="764">
        <f t="shared" si="26"/>
        <v>19</v>
      </c>
      <c r="Q183" s="764">
        <f t="shared" si="26"/>
        <v>21.5</v>
      </c>
      <c r="R183" s="764">
        <f t="shared" si="26"/>
        <v>16</v>
      </c>
      <c r="S183" s="764"/>
      <c r="T183" s="765"/>
      <c r="U183" s="765"/>
      <c r="V183" s="765"/>
      <c r="W183" s="765"/>
      <c r="X183" s="765"/>
      <c r="Y183" s="1503"/>
      <c r="Z183" s="1503"/>
      <c r="AA183" s="928"/>
      <c r="AB183" s="928"/>
      <c r="AC183" s="928"/>
    </row>
    <row r="184" spans="1:31" s="100" customFormat="1" ht="16.5" thickBot="1" x14ac:dyDescent="0.3">
      <c r="A184" s="2227" t="s">
        <v>256</v>
      </c>
      <c r="B184" s="2227"/>
      <c r="C184" s="2227"/>
      <c r="D184" s="2227"/>
      <c r="E184" s="2227"/>
      <c r="F184" s="2223"/>
      <c r="G184" s="1417">
        <f>G181+G109</f>
        <v>240</v>
      </c>
      <c r="H184" s="987">
        <f>H181+H109</f>
        <v>7200</v>
      </c>
      <c r="I184" s="987">
        <f>I181+I109</f>
        <v>1224</v>
      </c>
      <c r="J184" s="987">
        <f t="shared" ref="J184:R184" si="27">J181+J109</f>
        <v>617</v>
      </c>
      <c r="K184" s="987">
        <f t="shared" si="27"/>
        <v>7</v>
      </c>
      <c r="L184" s="987">
        <f t="shared" si="27"/>
        <v>600</v>
      </c>
      <c r="M184" s="987">
        <f t="shared" si="27"/>
        <v>2166</v>
      </c>
      <c r="N184" s="987">
        <f t="shared" si="27"/>
        <v>27.466666666666669</v>
      </c>
      <c r="O184" s="987">
        <f t="shared" si="27"/>
        <v>20</v>
      </c>
      <c r="P184" s="987">
        <f t="shared" si="27"/>
        <v>19</v>
      </c>
      <c r="Q184" s="987">
        <f t="shared" si="27"/>
        <v>21.5</v>
      </c>
      <c r="R184" s="987">
        <f t="shared" si="27"/>
        <v>16</v>
      </c>
      <c r="S184" s="765"/>
      <c r="T184" s="765"/>
      <c r="U184" s="765"/>
      <c r="V184" s="765"/>
      <c r="W184" s="765"/>
      <c r="X184" s="765"/>
      <c r="AA184" s="1504">
        <v>22</v>
      </c>
      <c r="AB184" s="1504">
        <v>22</v>
      </c>
      <c r="AC184" s="1504">
        <v>22</v>
      </c>
    </row>
    <row r="185" spans="1:31" s="100" customFormat="1" ht="16.5" thickBot="1" x14ac:dyDescent="0.3">
      <c r="A185" s="2228" t="s">
        <v>257</v>
      </c>
      <c r="B185" s="2228"/>
      <c r="C185" s="2228"/>
      <c r="D185" s="2228"/>
      <c r="E185" s="2228"/>
      <c r="F185" s="2228"/>
      <c r="G185" s="2228"/>
      <c r="H185" s="2228"/>
      <c r="I185" s="2228"/>
      <c r="J185" s="2228"/>
      <c r="K185" s="2228"/>
      <c r="L185" s="2228"/>
      <c r="M185" s="2228"/>
      <c r="N185" s="1427">
        <f>N183</f>
        <v>27.466666666666669</v>
      </c>
      <c r="O185" s="1427">
        <f>O183</f>
        <v>20</v>
      </c>
      <c r="P185" s="1427">
        <f>P183</f>
        <v>19</v>
      </c>
      <c r="Q185" s="1427">
        <f>Q183</f>
        <v>21.5</v>
      </c>
      <c r="R185" s="1427">
        <f>R183</f>
        <v>16</v>
      </c>
      <c r="S185" s="766"/>
      <c r="T185" s="766">
        <f t="shared" ref="T185:AC185" si="28">T184</f>
        <v>0</v>
      </c>
      <c r="U185" s="766">
        <f t="shared" si="28"/>
        <v>0</v>
      </c>
      <c r="V185" s="766">
        <f t="shared" si="28"/>
        <v>0</v>
      </c>
      <c r="W185" s="766">
        <f t="shared" si="28"/>
        <v>0</v>
      </c>
      <c r="X185" s="766">
        <f t="shared" si="28"/>
        <v>0</v>
      </c>
      <c r="Y185" s="1186">
        <f t="shared" si="28"/>
        <v>0</v>
      </c>
      <c r="Z185" s="765">
        <f t="shared" si="28"/>
        <v>0</v>
      </c>
      <c r="AA185" s="765">
        <f t="shared" si="28"/>
        <v>22</v>
      </c>
      <c r="AB185" s="765">
        <f t="shared" si="28"/>
        <v>22</v>
      </c>
      <c r="AC185" s="765">
        <f t="shared" si="28"/>
        <v>22</v>
      </c>
    </row>
    <row r="186" spans="1:31" s="100" customFormat="1" ht="16.5" thickBot="1" x14ac:dyDescent="0.3">
      <c r="A186" s="2201" t="s">
        <v>258</v>
      </c>
      <c r="B186" s="2201"/>
      <c r="C186" s="2201"/>
      <c r="D186" s="2201"/>
      <c r="E186" s="2201"/>
      <c r="F186" s="2201"/>
      <c r="G186" s="2201"/>
      <c r="H186" s="2201"/>
      <c r="I186" s="2201"/>
      <c r="J186" s="2201"/>
      <c r="K186" s="2201"/>
      <c r="L186" s="2201"/>
      <c r="M186" s="2201"/>
      <c r="N186" s="765">
        <v>2</v>
      </c>
      <c r="O186" s="1186">
        <v>1</v>
      </c>
      <c r="P186" s="1428">
        <v>1</v>
      </c>
      <c r="Q186" s="1429">
        <v>4</v>
      </c>
      <c r="R186" s="1430">
        <v>0</v>
      </c>
      <c r="S186" s="1431"/>
      <c r="T186" s="1430"/>
      <c r="U186" s="1428"/>
      <c r="V186" s="1428"/>
      <c r="W186" s="1428"/>
      <c r="X186" s="1428"/>
    </row>
    <row r="187" spans="1:31" s="100" customFormat="1" ht="16.5" thickBot="1" x14ac:dyDescent="0.3">
      <c r="A187" s="2201" t="s">
        <v>259</v>
      </c>
      <c r="B187" s="2201"/>
      <c r="C187" s="2201"/>
      <c r="D187" s="2201"/>
      <c r="E187" s="2201"/>
      <c r="F187" s="2201"/>
      <c r="G187" s="2201"/>
      <c r="H187" s="2201"/>
      <c r="I187" s="2201"/>
      <c r="J187" s="2201"/>
      <c r="K187" s="2201"/>
      <c r="L187" s="2201"/>
      <c r="M187" s="2201"/>
      <c r="N187" s="981">
        <v>10</v>
      </c>
      <c r="O187" s="1144">
        <v>3</v>
      </c>
      <c r="P187" s="769">
        <v>4</v>
      </c>
      <c r="Q187" s="1145">
        <v>6</v>
      </c>
      <c r="R187" s="1432">
        <v>5</v>
      </c>
      <c r="S187" s="1433"/>
      <c r="T187" s="1432"/>
      <c r="U187" s="769"/>
      <c r="V187" s="769"/>
      <c r="W187" s="769"/>
      <c r="X187" s="769"/>
    </row>
    <row r="188" spans="1:31" s="100" customFormat="1" ht="16.5" thickBot="1" x14ac:dyDescent="0.3">
      <c r="A188" s="2201" t="s">
        <v>260</v>
      </c>
      <c r="B188" s="2201"/>
      <c r="C188" s="2201"/>
      <c r="D188" s="2201"/>
      <c r="E188" s="2201"/>
      <c r="F188" s="2201"/>
      <c r="G188" s="2201"/>
      <c r="H188" s="2201"/>
      <c r="I188" s="2201"/>
      <c r="J188" s="2201"/>
      <c r="K188" s="2201"/>
      <c r="L188" s="2201"/>
      <c r="M188" s="2201"/>
      <c r="N188" s="1146"/>
      <c r="O188" s="1147"/>
      <c r="P188" s="1147"/>
      <c r="Q188" s="1148"/>
      <c r="R188" s="1435"/>
      <c r="S188" s="1431"/>
      <c r="T188" s="1435"/>
      <c r="U188" s="770"/>
      <c r="V188" s="770"/>
      <c r="W188" s="770"/>
      <c r="X188" s="770"/>
    </row>
    <row r="189" spans="1:31" s="100" customFormat="1" ht="16.5" thickBot="1" x14ac:dyDescent="0.3">
      <c r="A189" s="2202" t="s">
        <v>261</v>
      </c>
      <c r="B189" s="2202"/>
      <c r="C189" s="2202"/>
      <c r="D189" s="2202"/>
      <c r="E189" s="2202"/>
      <c r="F189" s="2202"/>
      <c r="G189" s="2202"/>
      <c r="H189" s="2202"/>
      <c r="I189" s="2202"/>
      <c r="J189" s="2202"/>
      <c r="K189" s="2202"/>
      <c r="L189" s="2202"/>
      <c r="M189" s="2202"/>
      <c r="N189" s="1149"/>
      <c r="O189" s="1150">
        <v>1</v>
      </c>
      <c r="P189" s="1434"/>
      <c r="Q189" s="988">
        <v>1</v>
      </c>
      <c r="R189" s="1151">
        <v>1</v>
      </c>
      <c r="S189" s="1025"/>
      <c r="T189" s="988"/>
      <c r="U189" s="771"/>
      <c r="V189" s="988"/>
      <c r="W189" s="988"/>
      <c r="X189" s="988"/>
    </row>
    <row r="190" spans="1:31" s="100" customFormat="1" ht="16.5" thickBot="1" x14ac:dyDescent="0.3">
      <c r="A190" s="2209" t="s">
        <v>262</v>
      </c>
      <c r="B190" s="2210"/>
      <c r="C190" s="2210"/>
      <c r="D190" s="2210"/>
      <c r="E190" s="2210"/>
      <c r="F190" s="2210"/>
      <c r="G190" s="2210"/>
      <c r="H190" s="2210"/>
      <c r="I190" s="2210"/>
      <c r="J190" s="2210"/>
      <c r="K190" s="2210"/>
      <c r="L190" s="2210"/>
      <c r="M190" s="2211"/>
      <c r="N190" s="2203" t="s">
        <v>263</v>
      </c>
      <c r="O190" s="2204"/>
      <c r="P190" s="2205"/>
      <c r="Q190" s="2199">
        <f>G109/G184*100</f>
        <v>73.541666666666671</v>
      </c>
      <c r="R190" s="2206"/>
      <c r="S190" s="2206"/>
      <c r="T190" s="2199" t="s">
        <v>42</v>
      </c>
      <c r="U190" s="2206"/>
      <c r="V190" s="2200"/>
      <c r="W190" s="2199">
        <f>G181/G184*100</f>
        <v>26.458333333333332</v>
      </c>
      <c r="X190" s="2200"/>
      <c r="Y190" s="389">
        <f>SUM(N190:X190)</f>
        <v>100</v>
      </c>
    </row>
    <row r="191" spans="1:31" s="100" customFormat="1" ht="16.5" thickBot="1" x14ac:dyDescent="0.3">
      <c r="A191" s="989"/>
      <c r="B191" s="989"/>
      <c r="C191" s="989"/>
      <c r="D191" s="989"/>
      <c r="E191" s="989"/>
      <c r="F191" s="989"/>
      <c r="G191" s="989"/>
      <c r="H191" s="989"/>
      <c r="I191" s="989"/>
      <c r="J191" s="989"/>
      <c r="K191" s="989"/>
      <c r="L191" s="989"/>
      <c r="M191" s="989"/>
      <c r="N191" s="990"/>
      <c r="O191" s="990"/>
      <c r="P191" s="990"/>
      <c r="Q191" s="991"/>
      <c r="R191" s="991"/>
      <c r="S191" s="991"/>
      <c r="T191" s="990"/>
      <c r="U191" s="990"/>
      <c r="V191" s="990"/>
      <c r="W191" s="990"/>
      <c r="X191" s="990"/>
    </row>
    <row r="192" spans="1:31" s="100" customFormat="1" x14ac:dyDescent="0.25">
      <c r="A192" s="1483">
        <v>1</v>
      </c>
      <c r="B192" s="1485" t="s">
        <v>17</v>
      </c>
      <c r="C192" s="1487"/>
      <c r="D192" s="1489"/>
      <c r="E192" s="1480"/>
      <c r="F192" s="1914"/>
      <c r="G192" s="1913">
        <v>4</v>
      </c>
      <c r="H192" s="1914">
        <v>120</v>
      </c>
      <c r="I192" s="1492">
        <v>66</v>
      </c>
      <c r="J192" s="1479"/>
      <c r="K192" s="1479"/>
      <c r="L192" s="1479">
        <v>66</v>
      </c>
      <c r="M192" s="1493">
        <v>54</v>
      </c>
      <c r="N192" s="1492"/>
      <c r="O192" s="1479"/>
      <c r="P192" s="1479"/>
      <c r="Q192" s="1479"/>
      <c r="R192" s="1493"/>
      <c r="S192" s="1505"/>
      <c r="T192" s="1506"/>
      <c r="U192" s="1505"/>
      <c r="V192" s="1507"/>
      <c r="W192" s="1506"/>
      <c r="X192" s="1507"/>
    </row>
    <row r="193" spans="1:24" s="100" customFormat="1" x14ac:dyDescent="0.25">
      <c r="A193" s="1484" t="s">
        <v>500</v>
      </c>
      <c r="B193" s="1486" t="s">
        <v>270</v>
      </c>
      <c r="C193" s="1488"/>
      <c r="D193" s="1490">
        <v>1</v>
      </c>
      <c r="E193" s="1916"/>
      <c r="F193" s="1909"/>
      <c r="G193" s="1491">
        <v>2</v>
      </c>
      <c r="H193" s="1909">
        <v>60</v>
      </c>
      <c r="I193" s="1494">
        <v>30</v>
      </c>
      <c r="J193" s="759"/>
      <c r="K193" s="759"/>
      <c r="L193" s="759">
        <v>30</v>
      </c>
      <c r="M193" s="1196">
        <v>30</v>
      </c>
      <c r="N193" s="1494" t="s">
        <v>348</v>
      </c>
      <c r="O193" s="759"/>
      <c r="P193" s="759"/>
      <c r="Q193" s="759"/>
      <c r="R193" s="1196"/>
      <c r="S193" s="869"/>
      <c r="T193" s="896"/>
      <c r="U193" s="894"/>
      <c r="V193" s="895"/>
      <c r="W193" s="896"/>
      <c r="X193" s="895"/>
    </row>
    <row r="194" spans="1:24" s="100" customFormat="1" x14ac:dyDescent="0.25">
      <c r="A194" s="1484" t="s">
        <v>501</v>
      </c>
      <c r="B194" s="1486" t="s">
        <v>270</v>
      </c>
      <c r="C194" s="1488"/>
      <c r="D194" s="1490" t="s">
        <v>357</v>
      </c>
      <c r="E194" s="1916"/>
      <c r="F194" s="1909"/>
      <c r="G194" s="1491">
        <v>2</v>
      </c>
      <c r="H194" s="1909">
        <v>60</v>
      </c>
      <c r="I194" s="1494">
        <v>36</v>
      </c>
      <c r="J194" s="759"/>
      <c r="K194" s="759"/>
      <c r="L194" s="759">
        <v>36</v>
      </c>
      <c r="M194" s="1196">
        <v>24</v>
      </c>
      <c r="N194" s="1494"/>
      <c r="O194" s="759" t="s">
        <v>348</v>
      </c>
      <c r="P194" s="759" t="s">
        <v>348</v>
      </c>
      <c r="Q194" s="759"/>
      <c r="R194" s="1196"/>
      <c r="S194" s="869"/>
      <c r="T194" s="896"/>
      <c r="U194" s="894"/>
      <c r="V194" s="895"/>
      <c r="W194" s="896"/>
      <c r="X194" s="895"/>
    </row>
    <row r="195" spans="1:24" s="100" customFormat="1" ht="18" customHeight="1" x14ac:dyDescent="0.25">
      <c r="A195" s="1484" t="s">
        <v>502</v>
      </c>
      <c r="B195" s="1486" t="s">
        <v>17</v>
      </c>
      <c r="C195" s="1488"/>
      <c r="D195" s="1490" t="s">
        <v>358</v>
      </c>
      <c r="E195" s="1916"/>
      <c r="F195" s="1909"/>
      <c r="G195" s="1491"/>
      <c r="H195" s="1909"/>
      <c r="I195" s="1494"/>
      <c r="J195" s="759"/>
      <c r="K195" s="759"/>
      <c r="L195" s="759"/>
      <c r="M195" s="1196">
        <v>0</v>
      </c>
      <c r="N195" s="1494"/>
      <c r="O195" s="759"/>
      <c r="P195" s="759"/>
      <c r="Q195" s="759" t="s">
        <v>180</v>
      </c>
      <c r="R195" s="1196" t="s">
        <v>180</v>
      </c>
      <c r="S195" s="831"/>
      <c r="T195" s="1508"/>
      <c r="U195" s="1509"/>
      <c r="V195" s="1510"/>
      <c r="W195" s="1508"/>
      <c r="X195" s="1511"/>
    </row>
    <row r="196" spans="1:24" s="100" customFormat="1" ht="47.25" x14ac:dyDescent="0.25">
      <c r="A196" s="1180" t="s">
        <v>503</v>
      </c>
      <c r="B196" s="814" t="s">
        <v>504</v>
      </c>
      <c r="C196" s="1444"/>
      <c r="D196" s="1445"/>
      <c r="E196" s="878"/>
      <c r="F196" s="1446"/>
      <c r="G196" s="1345">
        <f>SUM(G197:G200)</f>
        <v>18</v>
      </c>
      <c r="H196" s="1346">
        <f t="shared" ref="H196:M196" si="29">SUM(H197:H200)</f>
        <v>540</v>
      </c>
      <c r="I196" s="1345">
        <f t="shared" si="29"/>
        <v>198</v>
      </c>
      <c r="J196" s="933">
        <f t="shared" si="29"/>
        <v>0</v>
      </c>
      <c r="K196" s="933">
        <f t="shared" si="29"/>
        <v>0</v>
      </c>
      <c r="L196" s="933">
        <f t="shared" si="29"/>
        <v>198</v>
      </c>
      <c r="M196" s="1346">
        <f t="shared" si="29"/>
        <v>342</v>
      </c>
      <c r="N196" s="868"/>
      <c r="O196" s="842"/>
      <c r="P196" s="842"/>
      <c r="Q196" s="842"/>
      <c r="R196" s="872"/>
      <c r="S196" s="869"/>
      <c r="T196" s="1452"/>
      <c r="U196" s="1198"/>
      <c r="V196" s="1453"/>
      <c r="W196" s="1452"/>
      <c r="X196" s="895"/>
    </row>
    <row r="197" spans="1:24" s="100" customFormat="1" x14ac:dyDescent="0.25">
      <c r="A197" s="224"/>
      <c r="B197" s="889" t="s">
        <v>505</v>
      </c>
      <c r="C197" s="1405">
        <v>2</v>
      </c>
      <c r="D197" s="1395" t="s">
        <v>190</v>
      </c>
      <c r="E197" s="878"/>
      <c r="F197" s="1446"/>
      <c r="G197" s="1448">
        <v>9</v>
      </c>
      <c r="H197" s="884">
        <f>G197*30</f>
        <v>270</v>
      </c>
      <c r="I197" s="532">
        <f>J197+K197+L197</f>
        <v>99</v>
      </c>
      <c r="J197" s="849"/>
      <c r="K197" s="849"/>
      <c r="L197" s="849">
        <v>99</v>
      </c>
      <c r="M197" s="852">
        <f>H197-I197</f>
        <v>171</v>
      </c>
      <c r="N197" s="868">
        <v>3</v>
      </c>
      <c r="O197" s="842">
        <v>3</v>
      </c>
      <c r="P197" s="842">
        <v>3</v>
      </c>
      <c r="Q197" s="842"/>
      <c r="R197" s="872"/>
      <c r="S197" s="869"/>
      <c r="T197" s="1452"/>
      <c r="U197" s="1198"/>
      <c r="V197" s="1453"/>
      <c r="W197" s="1452"/>
      <c r="X197" s="895"/>
    </row>
    <row r="198" spans="1:24" s="100" customFormat="1" ht="16.5" thickBot="1" x14ac:dyDescent="0.3">
      <c r="A198" s="1442"/>
      <c r="B198" s="1443" t="s">
        <v>505</v>
      </c>
      <c r="C198" s="1407">
        <v>4</v>
      </c>
      <c r="D198" s="1401" t="s">
        <v>234</v>
      </c>
      <c r="E198" s="1436"/>
      <c r="F198" s="1447"/>
      <c r="G198" s="1449">
        <v>9</v>
      </c>
      <c r="H198" s="90">
        <f>G198*30</f>
        <v>270</v>
      </c>
      <c r="I198" s="1437">
        <f>J198+K198+L198</f>
        <v>99</v>
      </c>
      <c r="J198" s="89"/>
      <c r="K198" s="89"/>
      <c r="L198" s="89">
        <v>99</v>
      </c>
      <c r="M198" s="1438">
        <f>H198-I198</f>
        <v>171</v>
      </c>
      <c r="N198" s="1450"/>
      <c r="O198" s="1439"/>
      <c r="P198" s="1439"/>
      <c r="Q198" s="1439">
        <v>3</v>
      </c>
      <c r="R198" s="1451">
        <v>3</v>
      </c>
      <c r="S198" s="869">
        <v>3</v>
      </c>
      <c r="T198" s="1454"/>
      <c r="U198" s="1440"/>
      <c r="V198" s="1455"/>
      <c r="W198" s="1454"/>
      <c r="X198" s="1441"/>
    </row>
    <row r="199" spans="1:24" s="100" customFormat="1" hidden="1" x14ac:dyDescent="0.25">
      <c r="A199" s="1512"/>
      <c r="B199" s="1513"/>
      <c r="C199" s="1514"/>
      <c r="D199" s="1514"/>
      <c r="E199" s="1515"/>
      <c r="F199" s="1516"/>
      <c r="G199" s="1517"/>
      <c r="H199" s="1518"/>
      <c r="I199" s="532"/>
      <c r="J199" s="1518"/>
      <c r="K199" s="1518"/>
      <c r="L199" s="1518"/>
      <c r="M199" s="1519"/>
      <c r="N199" s="1520"/>
      <c r="O199" s="1520"/>
      <c r="P199" s="1520"/>
      <c r="Q199" s="1520"/>
      <c r="R199" s="1520"/>
      <c r="S199" s="842"/>
      <c r="T199" s="1521"/>
      <c r="U199" s="1521"/>
      <c r="V199" s="1521"/>
      <c r="W199" s="1521"/>
      <c r="X199" s="1522"/>
    </row>
    <row r="200" spans="1:24" s="100" customFormat="1" hidden="1" x14ac:dyDescent="0.25">
      <c r="A200" s="1523"/>
      <c r="B200" s="875"/>
      <c r="C200" s="344"/>
      <c r="D200" s="344"/>
      <c r="E200" s="878"/>
      <c r="F200" s="1036"/>
      <c r="G200" s="1037"/>
      <c r="H200" s="849"/>
      <c r="I200" s="532"/>
      <c r="J200" s="849"/>
      <c r="K200" s="849"/>
      <c r="L200" s="849"/>
      <c r="M200" s="852"/>
      <c r="N200" s="842"/>
      <c r="O200" s="842"/>
      <c r="P200" s="842"/>
      <c r="Q200" s="842"/>
      <c r="R200" s="842"/>
      <c r="S200" s="842"/>
      <c r="T200" s="1198"/>
      <c r="U200" s="1198"/>
      <c r="V200" s="1198"/>
      <c r="W200" s="1198"/>
      <c r="X200" s="895"/>
    </row>
    <row r="201" spans="1:24" s="100" customFormat="1" ht="37.5" customHeight="1" thickBot="1" x14ac:dyDescent="0.3">
      <c r="A201" s="2213" t="s">
        <v>381</v>
      </c>
      <c r="B201" s="2214"/>
      <c r="C201" s="2214"/>
      <c r="D201" s="2214"/>
      <c r="E201" s="2214"/>
      <c r="F201" s="2215"/>
      <c r="G201" s="1481"/>
      <c r="H201" s="1481"/>
      <c r="I201" s="1482"/>
      <c r="J201" s="1482"/>
      <c r="K201" s="1482"/>
      <c r="L201" s="1482"/>
      <c r="M201" s="1482"/>
      <c r="N201" s="1482"/>
      <c r="O201" s="1482"/>
      <c r="P201" s="1482"/>
      <c r="Q201" s="1482"/>
      <c r="R201" s="1482"/>
      <c r="S201" s="1524"/>
      <c r="T201" s="1525"/>
      <c r="U201" s="1526"/>
      <c r="V201" s="1527"/>
      <c r="W201" s="1525"/>
      <c r="X201" s="1441"/>
    </row>
    <row r="202" spans="1:24" s="100" customFormat="1" x14ac:dyDescent="0.25">
      <c r="A202" s="1187"/>
      <c r="B202" s="1188"/>
      <c r="C202" s="1189"/>
      <c r="D202" s="1189"/>
      <c r="E202" s="1476"/>
      <c r="F202" s="1477"/>
      <c r="G202" s="1478"/>
      <c r="H202" s="92"/>
      <c r="I202" s="1190"/>
      <c r="J202" s="92"/>
      <c r="K202" s="92"/>
      <c r="L202" s="92"/>
      <c r="M202" s="1191"/>
      <c r="N202" s="1192"/>
      <c r="O202" s="1192"/>
      <c r="P202" s="1192"/>
      <c r="Q202" s="1192"/>
      <c r="R202" s="1192"/>
      <c r="S202" s="1192"/>
      <c r="T202" s="1193"/>
      <c r="U202" s="1193"/>
      <c r="V202" s="1193"/>
      <c r="W202" s="1193"/>
      <c r="X202" s="1194"/>
    </row>
    <row r="203" spans="1:24" s="100" customFormat="1" ht="15.75" customHeight="1" x14ac:dyDescent="0.25">
      <c r="B203" s="1906" t="s">
        <v>264</v>
      </c>
      <c r="C203" s="1906"/>
      <c r="D203" s="2207"/>
      <c r="E203" s="2207"/>
      <c r="F203" s="2207"/>
      <c r="G203" s="2207"/>
      <c r="H203" s="1906"/>
      <c r="I203" s="2208" t="s">
        <v>265</v>
      </c>
      <c r="J203" s="2208"/>
      <c r="K203" s="2208"/>
    </row>
    <row r="204" spans="1:24" s="100" customFormat="1" x14ac:dyDescent="0.25"/>
    <row r="205" spans="1:24" s="100" customFormat="1" x14ac:dyDescent="0.25">
      <c r="B205" s="1906" t="s">
        <v>266</v>
      </c>
      <c r="C205" s="1906"/>
      <c r="D205" s="2207"/>
      <c r="E205" s="2207"/>
      <c r="F205" s="2216"/>
      <c r="G205" s="2216"/>
      <c r="H205" s="1906"/>
      <c r="I205" s="2208" t="s">
        <v>267</v>
      </c>
      <c r="J205" s="2217"/>
      <c r="K205" s="2217"/>
    </row>
    <row r="206" spans="1:24" s="100" customFormat="1" x14ac:dyDescent="0.25"/>
    <row r="207" spans="1:24" s="100" customFormat="1" x14ac:dyDescent="0.25">
      <c r="B207" s="1906" t="s">
        <v>268</v>
      </c>
      <c r="C207" s="1906"/>
      <c r="D207" s="2207"/>
      <c r="E207" s="2207"/>
      <c r="F207" s="2216"/>
      <c r="G207" s="2216"/>
      <c r="H207" s="1906"/>
      <c r="I207" s="2208" t="s">
        <v>267</v>
      </c>
      <c r="J207" s="2217"/>
      <c r="K207" s="2217"/>
    </row>
    <row r="208" spans="1:24" s="100" customFormat="1" x14ac:dyDescent="0.25">
      <c r="A208" s="788"/>
      <c r="B208" s="992"/>
      <c r="C208" s="2212" t="s">
        <v>140</v>
      </c>
      <c r="D208" s="2212"/>
      <c r="E208" s="2212"/>
      <c r="F208" s="2212"/>
      <c r="G208" s="2212"/>
      <c r="H208" s="2212"/>
      <c r="I208" s="2212"/>
      <c r="J208" s="2212"/>
      <c r="K208" s="2212"/>
      <c r="L208" s="993"/>
      <c r="M208" s="993"/>
    </row>
  </sheetData>
  <mergeCells count="90">
    <mergeCell ref="A51:X51"/>
    <mergeCell ref="A49:F49"/>
    <mergeCell ref="M3:M7"/>
    <mergeCell ref="A1:X1"/>
    <mergeCell ref="A2:A7"/>
    <mergeCell ref="B2:B7"/>
    <mergeCell ref="C2:F2"/>
    <mergeCell ref="G2:G7"/>
    <mergeCell ref="E4:E7"/>
    <mergeCell ref="I4:I7"/>
    <mergeCell ref="H2:M2"/>
    <mergeCell ref="N2:X3"/>
    <mergeCell ref="N4:P4"/>
    <mergeCell ref="Q4:S4"/>
    <mergeCell ref="T4:V4"/>
    <mergeCell ref="H3:H7"/>
    <mergeCell ref="I3:L3"/>
    <mergeCell ref="J4:J7"/>
    <mergeCell ref="K4:K7"/>
    <mergeCell ref="W4:X4"/>
    <mergeCell ref="A50:F50"/>
    <mergeCell ref="F4:F7"/>
    <mergeCell ref="A10:X10"/>
    <mergeCell ref="E3:F3"/>
    <mergeCell ref="C3:C7"/>
    <mergeCell ref="D3:D7"/>
    <mergeCell ref="A48:F48"/>
    <mergeCell ref="A9:X9"/>
    <mergeCell ref="L4:L7"/>
    <mergeCell ref="N6:X6"/>
    <mergeCell ref="A102:F102"/>
    <mergeCell ref="A92:F92"/>
    <mergeCell ref="A95:X95"/>
    <mergeCell ref="A100:F100"/>
    <mergeCell ref="A93:F93"/>
    <mergeCell ref="A94:F94"/>
    <mergeCell ref="A101:F101"/>
    <mergeCell ref="A137:F137"/>
    <mergeCell ref="A103:X103"/>
    <mergeCell ref="A111:X111"/>
    <mergeCell ref="A109:F109"/>
    <mergeCell ref="A110:X110"/>
    <mergeCell ref="A108:F108"/>
    <mergeCell ref="A106:F106"/>
    <mergeCell ref="A107:F107"/>
    <mergeCell ref="A113:A114"/>
    <mergeCell ref="A115:A116"/>
    <mergeCell ref="A117:A122"/>
    <mergeCell ref="A129:A134"/>
    <mergeCell ref="A123:A128"/>
    <mergeCell ref="A135:A136"/>
    <mergeCell ref="A138:F138"/>
    <mergeCell ref="A141:A143"/>
    <mergeCell ref="A144:A147"/>
    <mergeCell ref="A172:A175"/>
    <mergeCell ref="A139:F139"/>
    <mergeCell ref="A140:X140"/>
    <mergeCell ref="A148:A151"/>
    <mergeCell ref="A152:A155"/>
    <mergeCell ref="A156:A159"/>
    <mergeCell ref="A187:M187"/>
    <mergeCell ref="A179:F179"/>
    <mergeCell ref="A180:F180"/>
    <mergeCell ref="A181:F181"/>
    <mergeCell ref="A182:F182"/>
    <mergeCell ref="A184:F184"/>
    <mergeCell ref="A183:F183"/>
    <mergeCell ref="A185:M185"/>
    <mergeCell ref="A186:M186"/>
    <mergeCell ref="A178:F178"/>
    <mergeCell ref="A177:F177"/>
    <mergeCell ref="A160:A163"/>
    <mergeCell ref="A164:A167"/>
    <mergeCell ref="A168:A171"/>
    <mergeCell ref="A176:F176"/>
    <mergeCell ref="D203:G203"/>
    <mergeCell ref="I203:K203"/>
    <mergeCell ref="A190:M190"/>
    <mergeCell ref="C208:K208"/>
    <mergeCell ref="A201:F201"/>
    <mergeCell ref="D205:G205"/>
    <mergeCell ref="I205:K205"/>
    <mergeCell ref="D207:G207"/>
    <mergeCell ref="I207:K207"/>
    <mergeCell ref="W190:X190"/>
    <mergeCell ref="A188:M188"/>
    <mergeCell ref="A189:M189"/>
    <mergeCell ref="N190:P190"/>
    <mergeCell ref="Q190:S190"/>
    <mergeCell ref="T190:V190"/>
  </mergeCells>
  <phoneticPr fontId="7" type="noConversion"/>
  <pageMargins left="0.75" right="0.75" top="1" bottom="1" header="0.5" footer="0.5"/>
  <pageSetup paperSize="9" scale="65" orientation="landscape" r:id="rId1"/>
  <headerFooter alignWithMargins="0"/>
  <rowBreaks count="5" manualBreakCount="5">
    <brk id="36" max="28" man="1"/>
    <brk id="77" max="28" man="1"/>
    <brk id="109" max="28" man="1"/>
    <brk id="139" max="28" man="1"/>
    <brk id="167" max="2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Q61"/>
  <sheetViews>
    <sheetView view="pageBreakPreview" topLeftCell="A46" zoomScale="80" zoomScaleNormal="85" workbookViewId="0">
      <selection activeCell="P55" sqref="P55:P61"/>
    </sheetView>
  </sheetViews>
  <sheetFormatPr defaultRowHeight="15.75" x14ac:dyDescent="0.25"/>
  <cols>
    <col min="1" max="1" width="11.28515625" style="1184" customWidth="1"/>
    <col min="2" max="2" width="45.85546875" style="159" customWidth="1"/>
    <col min="3" max="3" width="6.7109375" style="994" customWidth="1"/>
    <col min="4" max="4" width="12" style="995" customWidth="1"/>
    <col min="5" max="5" width="7.28515625" style="995" customWidth="1"/>
    <col min="6" max="6" width="6.42578125" style="994" customWidth="1"/>
    <col min="7" max="7" width="7.42578125" style="994" customWidth="1"/>
    <col min="8" max="8" width="9.85546875" style="994" customWidth="1"/>
    <col min="9" max="9" width="8.7109375" style="159" customWidth="1"/>
    <col min="10" max="10" width="8" style="159" customWidth="1"/>
    <col min="11" max="11" width="5.85546875" style="159" customWidth="1"/>
    <col min="12" max="12" width="7.85546875" style="159" customWidth="1"/>
    <col min="13" max="13" width="8.85546875" style="159" customWidth="1"/>
    <col min="14" max="18" width="5.85546875" style="159" customWidth="1"/>
    <col min="19" max="19" width="5.85546875" style="159" hidden="1" customWidth="1"/>
    <col min="20" max="20" width="5" style="159" customWidth="1"/>
    <col min="21" max="21" width="5.140625" style="159" customWidth="1"/>
    <col min="22" max="22" width="5" style="159" customWidth="1"/>
    <col min="23" max="34" width="0" style="159" hidden="1" customWidth="1"/>
    <col min="35" max="35" width="9.140625" style="159"/>
    <col min="36" max="38" width="9.140625" style="619"/>
    <col min="39" max="16384" width="9.140625" style="159"/>
  </cols>
  <sheetData>
    <row r="1" spans="1:16371" s="100" customFormat="1" ht="18.75" customHeight="1" thickBot="1" x14ac:dyDescent="0.3">
      <c r="A1" s="2297" t="s">
        <v>499</v>
      </c>
      <c r="B1" s="2112"/>
      <c r="C1" s="2112"/>
      <c r="D1" s="2112"/>
      <c r="E1" s="2112"/>
      <c r="F1" s="2112"/>
      <c r="G1" s="2112"/>
      <c r="H1" s="2112"/>
      <c r="I1" s="2112"/>
      <c r="J1" s="2112"/>
      <c r="K1" s="2112"/>
      <c r="L1" s="2112"/>
      <c r="M1" s="2112"/>
      <c r="N1" s="2112"/>
      <c r="O1" s="2112"/>
      <c r="P1" s="2112"/>
      <c r="Q1" s="2112"/>
      <c r="R1" s="2112"/>
      <c r="S1" s="2112"/>
      <c r="T1" s="2112"/>
      <c r="U1" s="2112"/>
      <c r="V1" s="2112"/>
      <c r="AJ1" s="759"/>
      <c r="AK1" s="759"/>
      <c r="AL1" s="759"/>
    </row>
    <row r="2" spans="1:16371" s="100" customFormat="1" x14ac:dyDescent="0.25">
      <c r="A2" s="2298" t="s">
        <v>153</v>
      </c>
      <c r="B2" s="2301" t="s">
        <v>154</v>
      </c>
      <c r="C2" s="2304" t="s">
        <v>155</v>
      </c>
      <c r="D2" s="2305"/>
      <c r="E2" s="2305"/>
      <c r="F2" s="2306"/>
      <c r="G2" s="2307" t="s">
        <v>156</v>
      </c>
      <c r="H2" s="2310" t="s">
        <v>157</v>
      </c>
      <c r="I2" s="2311"/>
      <c r="J2" s="2311"/>
      <c r="K2" s="2311"/>
      <c r="L2" s="2311"/>
      <c r="M2" s="2312"/>
      <c r="N2" s="2313" t="s">
        <v>540</v>
      </c>
      <c r="O2" s="2314"/>
      <c r="P2" s="2314"/>
      <c r="Q2" s="2314"/>
      <c r="R2" s="2314"/>
      <c r="S2" s="2314"/>
      <c r="T2" s="2314"/>
      <c r="U2" s="2314"/>
      <c r="V2" s="2314"/>
      <c r="AJ2" s="759"/>
      <c r="AK2" s="759"/>
      <c r="AL2" s="759"/>
    </row>
    <row r="3" spans="1:16371" s="100" customFormat="1" ht="16.5" thickBot="1" x14ac:dyDescent="0.3">
      <c r="A3" s="2299"/>
      <c r="B3" s="2302"/>
      <c r="C3" s="2280" t="s">
        <v>159</v>
      </c>
      <c r="D3" s="2282" t="s">
        <v>160</v>
      </c>
      <c r="E3" s="2278" t="s">
        <v>161</v>
      </c>
      <c r="F3" s="2279"/>
      <c r="G3" s="2308"/>
      <c r="H3" s="2320" t="s">
        <v>6</v>
      </c>
      <c r="I3" s="2268" t="s">
        <v>162</v>
      </c>
      <c r="J3" s="2269"/>
      <c r="K3" s="2269"/>
      <c r="L3" s="2270"/>
      <c r="M3" s="2293" t="s">
        <v>163</v>
      </c>
      <c r="N3" s="2316"/>
      <c r="O3" s="2317"/>
      <c r="P3" s="2317"/>
      <c r="Q3" s="2317"/>
      <c r="R3" s="2317"/>
      <c r="S3" s="2317"/>
      <c r="T3" s="2317"/>
      <c r="U3" s="2317"/>
      <c r="V3" s="2317"/>
      <c r="AJ3" s="759"/>
      <c r="AK3" s="759"/>
      <c r="AL3" s="759"/>
    </row>
    <row r="4" spans="1:16371" s="100" customFormat="1" ht="16.5" thickBot="1" x14ac:dyDescent="0.3">
      <c r="A4" s="2299"/>
      <c r="B4" s="2302"/>
      <c r="C4" s="2280"/>
      <c r="D4" s="2282"/>
      <c r="E4" s="2282" t="s">
        <v>164</v>
      </c>
      <c r="F4" s="2276" t="s">
        <v>165</v>
      </c>
      <c r="G4" s="2308"/>
      <c r="H4" s="2321"/>
      <c r="I4" s="2271" t="s">
        <v>22</v>
      </c>
      <c r="J4" s="2271" t="s">
        <v>26</v>
      </c>
      <c r="K4" s="2271" t="s">
        <v>166</v>
      </c>
      <c r="L4" s="2271" t="s">
        <v>167</v>
      </c>
      <c r="M4" s="2294"/>
      <c r="N4" s="2274" t="s">
        <v>168</v>
      </c>
      <c r="O4" s="2319"/>
      <c r="P4" s="2275"/>
      <c r="Q4" s="2274" t="s">
        <v>169</v>
      </c>
      <c r="R4" s="2319"/>
      <c r="S4" s="2319"/>
      <c r="T4" s="2274"/>
      <c r="U4" s="2319"/>
      <c r="V4" s="2275"/>
      <c r="AJ4" s="2329" t="s">
        <v>168</v>
      </c>
      <c r="AK4" s="2329"/>
      <c r="AL4" s="2329"/>
    </row>
    <row r="5" spans="1:16371" s="100" customFormat="1" ht="16.5" thickBot="1" x14ac:dyDescent="0.3">
      <c r="A5" s="2299"/>
      <c r="B5" s="2302"/>
      <c r="C5" s="2280"/>
      <c r="D5" s="2282"/>
      <c r="E5" s="2282"/>
      <c r="F5" s="2276"/>
      <c r="G5" s="2308"/>
      <c r="H5" s="2321"/>
      <c r="I5" s="2272"/>
      <c r="J5" s="2272"/>
      <c r="K5" s="2272"/>
      <c r="L5" s="2272"/>
      <c r="M5" s="2294"/>
      <c r="N5" s="805">
        <v>1</v>
      </c>
      <c r="O5" s="806" t="s">
        <v>63</v>
      </c>
      <c r="P5" s="807" t="s">
        <v>64</v>
      </c>
      <c r="Q5" s="805">
        <v>3</v>
      </c>
      <c r="R5" s="1528">
        <v>4</v>
      </c>
      <c r="S5" s="808"/>
      <c r="T5" s="809"/>
      <c r="U5" s="806"/>
      <c r="V5" s="810"/>
      <c r="AJ5" s="332">
        <v>1</v>
      </c>
      <c r="AK5" s="332" t="s">
        <v>63</v>
      </c>
      <c r="AL5" s="332" t="s">
        <v>64</v>
      </c>
    </row>
    <row r="6" spans="1:16371" s="100" customFormat="1" ht="16.5" thickBot="1" x14ac:dyDescent="0.3">
      <c r="A6" s="2299"/>
      <c r="B6" s="2302"/>
      <c r="C6" s="2280"/>
      <c r="D6" s="2282"/>
      <c r="E6" s="2282"/>
      <c r="F6" s="2276"/>
      <c r="G6" s="2308"/>
      <c r="H6" s="2321"/>
      <c r="I6" s="2272"/>
      <c r="J6" s="2272"/>
      <c r="K6" s="2272"/>
      <c r="L6" s="2272"/>
      <c r="M6" s="2295"/>
      <c r="N6" s="2289" t="s">
        <v>541</v>
      </c>
      <c r="O6" s="2290"/>
      <c r="P6" s="2291"/>
      <c r="Q6" s="2291"/>
      <c r="R6" s="2291"/>
      <c r="S6" s="2291"/>
      <c r="T6" s="2291"/>
      <c r="U6" s="2291"/>
      <c r="V6" s="2291"/>
      <c r="AJ6" s="759"/>
      <c r="AK6" s="759"/>
      <c r="AL6" s="759"/>
    </row>
    <row r="7" spans="1:16371" s="100" customFormat="1" ht="25.5" customHeight="1" thickBot="1" x14ac:dyDescent="0.3">
      <c r="A7" s="2300"/>
      <c r="B7" s="2303"/>
      <c r="C7" s="2281"/>
      <c r="D7" s="2283"/>
      <c r="E7" s="2283"/>
      <c r="F7" s="2277"/>
      <c r="G7" s="2309"/>
      <c r="H7" s="2322"/>
      <c r="I7" s="2273"/>
      <c r="J7" s="2273"/>
      <c r="K7" s="2273"/>
      <c r="L7" s="2273"/>
      <c r="M7" s="2296"/>
      <c r="N7" s="805">
        <v>15</v>
      </c>
      <c r="O7" s="806">
        <v>9</v>
      </c>
      <c r="P7" s="810">
        <v>9</v>
      </c>
      <c r="Q7" s="811">
        <v>15</v>
      </c>
      <c r="R7" s="812">
        <v>13</v>
      </c>
      <c r="S7" s="1385"/>
      <c r="T7" s="809"/>
      <c r="U7" s="806"/>
      <c r="V7" s="810"/>
      <c r="AJ7" s="759"/>
      <c r="AK7" s="759"/>
      <c r="AL7" s="759"/>
    </row>
    <row r="8" spans="1:16371" s="100" customFormat="1" ht="16.5" thickBot="1" x14ac:dyDescent="0.3">
      <c r="A8" s="1531">
        <v>1</v>
      </c>
      <c r="B8" s="812">
        <v>2</v>
      </c>
      <c r="C8" s="788">
        <v>3</v>
      </c>
      <c r="D8" s="1531">
        <v>4</v>
      </c>
      <c r="E8" s="1531">
        <v>5</v>
      </c>
      <c r="F8" s="1531">
        <v>6</v>
      </c>
      <c r="G8" s="1531">
        <v>7</v>
      </c>
      <c r="H8" s="1531">
        <v>8</v>
      </c>
      <c r="I8" s="1531">
        <v>9</v>
      </c>
      <c r="J8" s="1531">
        <v>10</v>
      </c>
      <c r="K8" s="1531">
        <v>11</v>
      </c>
      <c r="L8" s="1531">
        <v>12</v>
      </c>
      <c r="M8" s="813">
        <v>13</v>
      </c>
      <c r="N8" s="805">
        <v>14</v>
      </c>
      <c r="O8" s="811">
        <v>15</v>
      </c>
      <c r="P8" s="805">
        <v>16</v>
      </c>
      <c r="Q8" s="811">
        <v>17</v>
      </c>
      <c r="R8" s="812">
        <v>18</v>
      </c>
      <c r="S8" s="1529"/>
      <c r="T8" s="809"/>
      <c r="U8" s="811"/>
      <c r="V8" s="805"/>
      <c r="W8" s="788">
        <v>25</v>
      </c>
      <c r="X8" s="1531">
        <v>26</v>
      </c>
      <c r="Y8" s="813">
        <v>27</v>
      </c>
      <c r="Z8" s="1531">
        <v>28</v>
      </c>
      <c r="AA8" s="813">
        <v>29</v>
      </c>
      <c r="AC8" s="805">
        <v>1</v>
      </c>
      <c r="AD8" s="806" t="s">
        <v>63</v>
      </c>
      <c r="AE8" s="807" t="s">
        <v>64</v>
      </c>
      <c r="AF8" s="805">
        <v>3</v>
      </c>
      <c r="AG8" s="332">
        <v>4</v>
      </c>
      <c r="AJ8" s="759"/>
      <c r="AK8" s="759"/>
      <c r="AL8" s="759"/>
    </row>
    <row r="10" spans="1:16371" s="1566" customFormat="1" ht="18.75" x14ac:dyDescent="0.25">
      <c r="A10" s="1565"/>
      <c r="B10" s="1566" t="s">
        <v>391</v>
      </c>
      <c r="C10" s="1567"/>
      <c r="D10" s="1568"/>
      <c r="E10" s="1568"/>
      <c r="F10" s="1567"/>
      <c r="G10" s="1567"/>
      <c r="H10" s="1567"/>
      <c r="AJ10" s="1569"/>
      <c r="AK10" s="1569"/>
      <c r="AL10" s="1569"/>
    </row>
    <row r="11" spans="1:16371" s="1566" customFormat="1" ht="30.75" customHeight="1" x14ac:dyDescent="0.25">
      <c r="A11" s="1570" t="s">
        <v>174</v>
      </c>
      <c r="B11" s="1571" t="s">
        <v>544</v>
      </c>
      <c r="C11" s="1572"/>
      <c r="D11" s="1573" t="s">
        <v>190</v>
      </c>
      <c r="E11" s="1573"/>
      <c r="F11" s="1574"/>
      <c r="G11" s="1575">
        <v>1</v>
      </c>
      <c r="H11" s="1576">
        <v>30</v>
      </c>
      <c r="I11" s="1572">
        <v>15</v>
      </c>
      <c r="J11" s="1577">
        <v>8</v>
      </c>
      <c r="K11" s="1577"/>
      <c r="L11" s="1577">
        <v>7</v>
      </c>
      <c r="M11" s="1578">
        <v>15</v>
      </c>
      <c r="N11" s="1579">
        <v>1</v>
      </c>
      <c r="O11" s="1580"/>
      <c r="P11" s="1581"/>
      <c r="Q11" s="1582"/>
      <c r="R11" s="1583"/>
      <c r="S11" s="1583"/>
      <c r="T11" s="1583"/>
      <c r="U11" s="1584"/>
      <c r="V11" s="1585"/>
      <c r="W11" s="1586" t="s">
        <v>551</v>
      </c>
      <c r="X11" s="1586" t="s">
        <v>552</v>
      </c>
      <c r="Y11" s="1586" t="s">
        <v>552</v>
      </c>
      <c r="Z11" s="1585"/>
      <c r="AA11" s="1585"/>
      <c r="AB11" s="1585"/>
      <c r="AC11" s="1585"/>
      <c r="AD11" s="1585"/>
      <c r="AE11" s="1585"/>
      <c r="AF11" s="1585"/>
      <c r="AG11" s="1585"/>
      <c r="AH11" s="1585"/>
      <c r="AI11" s="1585"/>
      <c r="AJ11" s="1585"/>
      <c r="AK11" s="1585"/>
      <c r="AL11" s="1585"/>
      <c r="AM11" s="1585"/>
      <c r="AN11" s="1585"/>
      <c r="AO11" s="1585"/>
      <c r="AP11" s="1585"/>
      <c r="AQ11" s="1585"/>
      <c r="AR11" s="1585"/>
      <c r="AS11" s="1585"/>
      <c r="AT11" s="1585"/>
      <c r="AU11" s="1585"/>
      <c r="AV11" s="1585"/>
      <c r="AW11" s="1585"/>
      <c r="AX11" s="1585"/>
      <c r="AY11" s="1585"/>
      <c r="AZ11" s="1585"/>
      <c r="BA11" s="1585"/>
      <c r="BB11" s="1585"/>
      <c r="BC11" s="1585"/>
      <c r="BD11" s="1585"/>
      <c r="BE11" s="1585"/>
      <c r="BF11" s="1585"/>
      <c r="BG11" s="1585"/>
      <c r="BH11" s="1585"/>
      <c r="BI11" s="1585"/>
      <c r="BJ11" s="1585"/>
      <c r="BK11" s="1585"/>
      <c r="BL11" s="1585"/>
      <c r="BM11" s="1585"/>
      <c r="BN11" s="1585"/>
      <c r="BO11" s="1585"/>
      <c r="BP11" s="1585"/>
      <c r="BQ11" s="1585"/>
      <c r="BR11" s="1585"/>
      <c r="BS11" s="1585"/>
      <c r="BT11" s="1585"/>
      <c r="BU11" s="1585"/>
      <c r="BV11" s="1585"/>
      <c r="BW11" s="1585"/>
      <c r="BX11" s="1585"/>
      <c r="BY11" s="1585"/>
      <c r="BZ11" s="1585"/>
      <c r="CA11" s="1585"/>
      <c r="CB11" s="1585"/>
      <c r="CC11" s="1585"/>
      <c r="CD11" s="1585"/>
      <c r="CE11" s="1585"/>
      <c r="CF11" s="1585"/>
      <c r="CG11" s="1585"/>
      <c r="CH11" s="1585"/>
      <c r="CI11" s="1585"/>
      <c r="CJ11" s="1585"/>
      <c r="CK11" s="1585"/>
      <c r="CL11" s="1585"/>
      <c r="CM11" s="1585"/>
      <c r="CN11" s="1585"/>
      <c r="CO11" s="1585"/>
      <c r="CP11" s="1585"/>
      <c r="CQ11" s="1585"/>
      <c r="CR11" s="1585"/>
      <c r="CS11" s="1585"/>
      <c r="CT11" s="1585"/>
      <c r="CU11" s="1585"/>
      <c r="CV11" s="1585"/>
      <c r="CW11" s="1585"/>
      <c r="CX11" s="1585"/>
      <c r="CY11" s="1585"/>
      <c r="CZ11" s="1585"/>
      <c r="DA11" s="1585"/>
      <c r="DB11" s="1585"/>
      <c r="DC11" s="1585"/>
      <c r="DD11" s="1585"/>
      <c r="DE11" s="1585"/>
      <c r="DF11" s="1585"/>
      <c r="DG11" s="1585"/>
      <c r="DH11" s="1585"/>
      <c r="DI11" s="1585"/>
      <c r="DJ11" s="1585"/>
      <c r="DK11" s="1585"/>
      <c r="DL11" s="1585"/>
      <c r="DM11" s="1585"/>
      <c r="DN11" s="1585"/>
      <c r="DO11" s="1585"/>
      <c r="DP11" s="1585"/>
      <c r="DQ11" s="1585"/>
      <c r="DR11" s="1585"/>
      <c r="DS11" s="1585"/>
      <c r="DT11" s="1585"/>
      <c r="DU11" s="1585"/>
      <c r="DV11" s="1585"/>
      <c r="DW11" s="1585"/>
      <c r="DX11" s="1585"/>
      <c r="DY11" s="1585"/>
      <c r="DZ11" s="1585"/>
      <c r="EA11" s="1585"/>
      <c r="EB11" s="1585"/>
      <c r="EC11" s="1585"/>
      <c r="ED11" s="1585"/>
      <c r="EE11" s="1585"/>
      <c r="EF11" s="1585"/>
      <c r="EG11" s="1585"/>
      <c r="EH11" s="1585"/>
      <c r="EI11" s="1585"/>
      <c r="EJ11" s="1585"/>
      <c r="EK11" s="1585"/>
      <c r="EL11" s="1585"/>
      <c r="EM11" s="1585"/>
      <c r="EN11" s="1585"/>
      <c r="EO11" s="1585"/>
      <c r="EP11" s="1585"/>
      <c r="EQ11" s="1585"/>
      <c r="ER11" s="1585"/>
      <c r="ES11" s="1585"/>
      <c r="ET11" s="1585"/>
      <c r="EU11" s="1585"/>
      <c r="EV11" s="1585"/>
      <c r="EW11" s="1585"/>
      <c r="EX11" s="1585"/>
      <c r="EY11" s="1585"/>
      <c r="EZ11" s="1585"/>
      <c r="FA11" s="1585"/>
      <c r="FB11" s="1585"/>
      <c r="FC11" s="1585"/>
      <c r="FD11" s="1585"/>
      <c r="FE11" s="1585"/>
      <c r="FF11" s="1585"/>
      <c r="FG11" s="1585"/>
      <c r="FH11" s="1585"/>
      <c r="FI11" s="1585"/>
      <c r="FJ11" s="1585"/>
      <c r="FK11" s="1585"/>
      <c r="FL11" s="1585"/>
      <c r="FM11" s="1585"/>
      <c r="FN11" s="1585"/>
      <c r="FO11" s="1585"/>
      <c r="FP11" s="1585"/>
      <c r="FQ11" s="1585"/>
      <c r="FR11" s="1585"/>
      <c r="FS11" s="1585"/>
      <c r="FT11" s="1585"/>
      <c r="FU11" s="1585"/>
      <c r="FV11" s="1585"/>
      <c r="FW11" s="1585"/>
      <c r="FX11" s="1585"/>
      <c r="FY11" s="1585"/>
      <c r="FZ11" s="1585"/>
      <c r="GA11" s="1585"/>
      <c r="GB11" s="1585"/>
      <c r="GC11" s="1585"/>
      <c r="GD11" s="1585"/>
      <c r="GE11" s="1585"/>
      <c r="GF11" s="1585"/>
      <c r="GG11" s="1585"/>
      <c r="GH11" s="1585"/>
      <c r="GI11" s="1585"/>
      <c r="GJ11" s="1585"/>
      <c r="GK11" s="1585"/>
      <c r="GL11" s="1585"/>
      <c r="GM11" s="1585"/>
      <c r="GN11" s="1585"/>
      <c r="GO11" s="1585"/>
      <c r="GP11" s="1585"/>
      <c r="GQ11" s="1585"/>
      <c r="GR11" s="1585"/>
      <c r="GS11" s="1585"/>
      <c r="GT11" s="1585"/>
      <c r="GU11" s="1585"/>
      <c r="GV11" s="1585"/>
      <c r="GW11" s="1585"/>
      <c r="GX11" s="1585"/>
      <c r="GY11" s="1585"/>
      <c r="GZ11" s="1585"/>
      <c r="HA11" s="1585"/>
      <c r="HB11" s="1585"/>
      <c r="HC11" s="1585"/>
      <c r="HD11" s="1585"/>
      <c r="HE11" s="1585"/>
      <c r="HF11" s="1585"/>
      <c r="HG11" s="1585"/>
      <c r="HH11" s="1585"/>
      <c r="HI11" s="1585"/>
      <c r="HJ11" s="1585"/>
      <c r="HK11" s="1585"/>
      <c r="HL11" s="1585"/>
      <c r="HM11" s="1585"/>
      <c r="HN11" s="1585"/>
      <c r="HO11" s="1585"/>
      <c r="HP11" s="1585"/>
      <c r="HQ11" s="1585"/>
      <c r="HR11" s="1585"/>
      <c r="HS11" s="1585"/>
      <c r="HT11" s="1585"/>
      <c r="HU11" s="1585"/>
      <c r="HV11" s="1585"/>
      <c r="HW11" s="1585"/>
      <c r="HX11" s="1585"/>
      <c r="HY11" s="1585"/>
      <c r="HZ11" s="1585"/>
      <c r="IA11" s="1585"/>
      <c r="IB11" s="1585"/>
      <c r="IC11" s="1585"/>
      <c r="ID11" s="1585"/>
      <c r="IE11" s="1585"/>
      <c r="IF11" s="1585"/>
      <c r="IG11" s="1585"/>
      <c r="IH11" s="1585"/>
      <c r="II11" s="1585"/>
      <c r="IJ11" s="1585"/>
      <c r="IK11" s="1585"/>
      <c r="IL11" s="1585"/>
      <c r="IM11" s="1585"/>
      <c r="IN11" s="1585"/>
      <c r="IO11" s="1585"/>
      <c r="IP11" s="1585"/>
      <c r="IQ11" s="1585"/>
      <c r="IR11" s="1585"/>
      <c r="IS11" s="1585"/>
      <c r="IT11" s="1585"/>
      <c r="IU11" s="1585"/>
      <c r="IV11" s="1585"/>
      <c r="IW11" s="1585"/>
      <c r="IX11" s="1585"/>
      <c r="IY11" s="1585"/>
      <c r="IZ11" s="1585"/>
      <c r="JA11" s="1585"/>
      <c r="JB11" s="1585"/>
      <c r="JC11" s="1585"/>
      <c r="JD11" s="1585"/>
      <c r="JE11" s="1585"/>
      <c r="JF11" s="1585"/>
      <c r="JG11" s="1585"/>
      <c r="JH11" s="1585"/>
      <c r="JI11" s="1585"/>
      <c r="JJ11" s="1585"/>
      <c r="JK11" s="1585"/>
      <c r="JL11" s="1585"/>
      <c r="JM11" s="1585"/>
      <c r="JN11" s="1585"/>
      <c r="JO11" s="1585"/>
      <c r="JP11" s="1585"/>
      <c r="JQ11" s="1585"/>
      <c r="JR11" s="1585"/>
      <c r="JS11" s="1585"/>
      <c r="JT11" s="1585"/>
      <c r="JU11" s="1585"/>
      <c r="JV11" s="1585"/>
      <c r="JW11" s="1585"/>
      <c r="JX11" s="1585"/>
      <c r="JY11" s="1585"/>
      <c r="JZ11" s="1585"/>
      <c r="KA11" s="1585"/>
      <c r="KB11" s="1585"/>
      <c r="KC11" s="1585"/>
      <c r="KD11" s="1585"/>
      <c r="KE11" s="1585"/>
      <c r="KF11" s="1585"/>
      <c r="KG11" s="1585"/>
      <c r="KH11" s="1585"/>
      <c r="KI11" s="1585"/>
      <c r="KJ11" s="1585"/>
      <c r="KK11" s="1585"/>
      <c r="KL11" s="1585"/>
      <c r="KM11" s="1585"/>
      <c r="KN11" s="1585"/>
      <c r="KO11" s="1585"/>
      <c r="KP11" s="1585"/>
      <c r="KQ11" s="1585"/>
      <c r="KR11" s="1585"/>
      <c r="KS11" s="1585"/>
      <c r="KT11" s="1585"/>
      <c r="KU11" s="1585"/>
      <c r="KV11" s="1585"/>
      <c r="KW11" s="1585"/>
      <c r="KX11" s="1585"/>
      <c r="KY11" s="1585"/>
      <c r="KZ11" s="1585"/>
      <c r="LA11" s="1585"/>
      <c r="LB11" s="1585"/>
      <c r="LC11" s="1585"/>
      <c r="LD11" s="1585"/>
      <c r="LE11" s="1585"/>
      <c r="LF11" s="1585"/>
      <c r="LG11" s="1585"/>
      <c r="LH11" s="1585"/>
      <c r="LI11" s="1585"/>
      <c r="LJ11" s="1585"/>
      <c r="LK11" s="1585"/>
      <c r="LL11" s="1585"/>
      <c r="LM11" s="1585"/>
      <c r="LN11" s="1585"/>
      <c r="LO11" s="1585"/>
      <c r="LP11" s="1585"/>
      <c r="LQ11" s="1585"/>
      <c r="LR11" s="1585"/>
      <c r="LS11" s="1585"/>
      <c r="LT11" s="1585"/>
      <c r="LU11" s="1585"/>
      <c r="LV11" s="1585"/>
      <c r="LW11" s="1585"/>
      <c r="LX11" s="1585"/>
      <c r="LY11" s="1585"/>
      <c r="LZ11" s="1585"/>
      <c r="MA11" s="1585"/>
      <c r="MB11" s="1585"/>
      <c r="MC11" s="1585"/>
      <c r="MD11" s="1585"/>
      <c r="ME11" s="1585"/>
      <c r="MF11" s="1585"/>
      <c r="MG11" s="1585"/>
      <c r="MH11" s="1585"/>
      <c r="MI11" s="1585"/>
      <c r="MJ11" s="1585"/>
      <c r="MK11" s="1585"/>
      <c r="ML11" s="1585"/>
      <c r="MM11" s="1585"/>
      <c r="MN11" s="1585"/>
      <c r="MO11" s="1585"/>
      <c r="MP11" s="1585"/>
      <c r="MQ11" s="1585"/>
      <c r="MR11" s="1585"/>
      <c r="MS11" s="1585"/>
      <c r="MT11" s="1585"/>
      <c r="MU11" s="1585"/>
      <c r="MV11" s="1585"/>
      <c r="MW11" s="1585"/>
      <c r="MX11" s="1585"/>
      <c r="MY11" s="1585"/>
      <c r="MZ11" s="1585"/>
      <c r="NA11" s="1585"/>
      <c r="NB11" s="1585"/>
      <c r="NC11" s="1585"/>
      <c r="ND11" s="1585"/>
      <c r="NE11" s="1585"/>
      <c r="NF11" s="1585"/>
      <c r="NG11" s="1585"/>
      <c r="NH11" s="1585"/>
      <c r="NI11" s="1585"/>
      <c r="NJ11" s="1585"/>
      <c r="NK11" s="1585"/>
      <c r="NL11" s="1585"/>
      <c r="NM11" s="1585"/>
      <c r="NN11" s="1585"/>
      <c r="NO11" s="1585"/>
      <c r="NP11" s="1585"/>
      <c r="NQ11" s="1585"/>
      <c r="NR11" s="1585"/>
      <c r="NS11" s="1585"/>
      <c r="NT11" s="1585"/>
      <c r="NU11" s="1585"/>
      <c r="NV11" s="1585"/>
      <c r="NW11" s="1585"/>
      <c r="NX11" s="1585"/>
      <c r="NY11" s="1585"/>
      <c r="NZ11" s="1585"/>
      <c r="OA11" s="1585"/>
      <c r="OB11" s="1585"/>
      <c r="OC11" s="1585"/>
      <c r="OD11" s="1585"/>
      <c r="OE11" s="1585"/>
      <c r="OF11" s="1585"/>
      <c r="OG11" s="1585"/>
      <c r="OH11" s="1585"/>
      <c r="OI11" s="1585"/>
      <c r="OJ11" s="1585"/>
      <c r="OK11" s="1585"/>
      <c r="OL11" s="1585"/>
      <c r="OM11" s="1585"/>
      <c r="ON11" s="1585"/>
      <c r="OO11" s="1585"/>
      <c r="OP11" s="1585"/>
      <c r="OQ11" s="1585"/>
      <c r="OR11" s="1585"/>
      <c r="OS11" s="1585"/>
      <c r="OT11" s="1585"/>
      <c r="OU11" s="1585"/>
      <c r="OV11" s="1585"/>
      <c r="OW11" s="1585"/>
      <c r="OX11" s="1585"/>
      <c r="OY11" s="1585"/>
      <c r="OZ11" s="1585"/>
      <c r="PA11" s="1585"/>
      <c r="PB11" s="1585"/>
      <c r="PC11" s="1585"/>
      <c r="PD11" s="1585"/>
      <c r="PE11" s="1585"/>
      <c r="PF11" s="1585"/>
      <c r="PG11" s="1585"/>
      <c r="PH11" s="1585"/>
      <c r="PI11" s="1585"/>
      <c r="PJ11" s="1585"/>
      <c r="PK11" s="1585"/>
      <c r="PL11" s="1585"/>
      <c r="PM11" s="1585"/>
      <c r="PN11" s="1585"/>
      <c r="PO11" s="1585"/>
      <c r="PP11" s="1585"/>
      <c r="PQ11" s="1585"/>
      <c r="PR11" s="1585"/>
      <c r="PS11" s="1585"/>
      <c r="PT11" s="1585"/>
      <c r="PU11" s="1585"/>
      <c r="PV11" s="1585"/>
      <c r="PW11" s="1585"/>
      <c r="PX11" s="1585"/>
      <c r="PY11" s="1585"/>
      <c r="PZ11" s="1585"/>
      <c r="QA11" s="1585"/>
      <c r="QB11" s="1585"/>
      <c r="QC11" s="1585"/>
      <c r="QD11" s="1585"/>
      <c r="QE11" s="1585"/>
      <c r="QF11" s="1585"/>
      <c r="QG11" s="1585"/>
      <c r="QH11" s="1585"/>
      <c r="QI11" s="1585"/>
      <c r="QJ11" s="1585"/>
      <c r="QK11" s="1585"/>
      <c r="QL11" s="1585"/>
      <c r="QM11" s="1585"/>
      <c r="QN11" s="1585"/>
      <c r="QO11" s="1585"/>
      <c r="QP11" s="1585"/>
      <c r="QQ11" s="1585"/>
      <c r="QR11" s="1585"/>
      <c r="QS11" s="1585"/>
      <c r="QT11" s="1585"/>
      <c r="QU11" s="1585"/>
      <c r="QV11" s="1585"/>
      <c r="QW11" s="1585"/>
      <c r="QX11" s="1585"/>
      <c r="QY11" s="1585"/>
      <c r="QZ11" s="1585"/>
      <c r="RA11" s="1585"/>
      <c r="RB11" s="1585"/>
      <c r="RC11" s="1585"/>
      <c r="RD11" s="1585"/>
      <c r="RE11" s="1585"/>
      <c r="RF11" s="1585"/>
      <c r="RG11" s="1585"/>
      <c r="RH11" s="1585"/>
      <c r="RI11" s="1585"/>
      <c r="RJ11" s="1585"/>
      <c r="RK11" s="1585"/>
      <c r="RL11" s="1585"/>
      <c r="RM11" s="1585"/>
      <c r="RN11" s="1585"/>
      <c r="RO11" s="1585"/>
      <c r="RP11" s="1585"/>
      <c r="RQ11" s="1585"/>
      <c r="RR11" s="1585"/>
      <c r="RS11" s="1585"/>
      <c r="RT11" s="1585"/>
      <c r="RU11" s="1585"/>
      <c r="RV11" s="1585"/>
      <c r="RW11" s="1585"/>
      <c r="RX11" s="1585"/>
      <c r="RY11" s="1585"/>
      <c r="RZ11" s="1585"/>
      <c r="SA11" s="1585"/>
      <c r="SB11" s="1585"/>
      <c r="SC11" s="1585"/>
      <c r="SD11" s="1585"/>
      <c r="SE11" s="1585"/>
      <c r="SF11" s="1585"/>
      <c r="SG11" s="1585"/>
      <c r="SH11" s="1585"/>
      <c r="SI11" s="1585"/>
      <c r="SJ11" s="1585"/>
      <c r="SK11" s="1585"/>
      <c r="SL11" s="1585"/>
      <c r="SM11" s="1585"/>
      <c r="SN11" s="1585"/>
      <c r="SO11" s="1585"/>
      <c r="SP11" s="1585"/>
      <c r="SQ11" s="1585"/>
      <c r="SR11" s="1585"/>
      <c r="SS11" s="1585"/>
      <c r="ST11" s="1585"/>
      <c r="SU11" s="1585"/>
      <c r="SV11" s="1585"/>
      <c r="SW11" s="1585"/>
      <c r="SX11" s="1585"/>
      <c r="SY11" s="1585"/>
      <c r="SZ11" s="1585"/>
      <c r="TA11" s="1585"/>
      <c r="TB11" s="1585"/>
      <c r="TC11" s="1585"/>
      <c r="TD11" s="1585"/>
      <c r="TE11" s="1585"/>
      <c r="TF11" s="1585"/>
      <c r="TG11" s="1585"/>
      <c r="TH11" s="1585"/>
      <c r="TI11" s="1585"/>
      <c r="TJ11" s="1585"/>
      <c r="TK11" s="1585"/>
      <c r="TL11" s="1585"/>
      <c r="TM11" s="1585"/>
      <c r="TN11" s="1585"/>
      <c r="TO11" s="1585"/>
      <c r="TP11" s="1585"/>
      <c r="TQ11" s="1585"/>
      <c r="TR11" s="1585"/>
      <c r="TS11" s="1585"/>
      <c r="TT11" s="1585"/>
      <c r="TU11" s="1585"/>
      <c r="TV11" s="1585"/>
      <c r="TW11" s="1585"/>
      <c r="TX11" s="1585"/>
      <c r="TY11" s="1585"/>
      <c r="TZ11" s="1585"/>
      <c r="UA11" s="1585"/>
      <c r="UB11" s="1585"/>
      <c r="UC11" s="1585"/>
      <c r="UD11" s="1585"/>
      <c r="UE11" s="1585"/>
      <c r="UF11" s="1585"/>
      <c r="UG11" s="1585"/>
      <c r="UH11" s="1585"/>
      <c r="UI11" s="1585"/>
      <c r="UJ11" s="1585"/>
      <c r="UK11" s="1585"/>
      <c r="UL11" s="1585"/>
      <c r="UM11" s="1585"/>
      <c r="UN11" s="1585"/>
      <c r="UO11" s="1585"/>
      <c r="UP11" s="1585"/>
      <c r="UQ11" s="1585"/>
      <c r="UR11" s="1585"/>
      <c r="US11" s="1585"/>
      <c r="UT11" s="1585"/>
      <c r="UU11" s="1585"/>
      <c r="UV11" s="1585"/>
      <c r="UW11" s="1585"/>
      <c r="UX11" s="1585"/>
      <c r="UY11" s="1585"/>
      <c r="UZ11" s="1585"/>
      <c r="VA11" s="1585"/>
      <c r="VB11" s="1585"/>
      <c r="VC11" s="1585"/>
      <c r="VD11" s="1585"/>
      <c r="VE11" s="1585"/>
      <c r="VF11" s="1585"/>
      <c r="VG11" s="1585"/>
      <c r="VH11" s="1585"/>
      <c r="VI11" s="1585"/>
      <c r="VJ11" s="1585"/>
      <c r="VK11" s="1585"/>
      <c r="VL11" s="1585"/>
      <c r="VM11" s="1585"/>
      <c r="VN11" s="1585"/>
      <c r="VO11" s="1585"/>
      <c r="VP11" s="1585"/>
      <c r="VQ11" s="1585"/>
      <c r="VR11" s="1585"/>
      <c r="VS11" s="1585"/>
      <c r="VT11" s="1585"/>
      <c r="VU11" s="1585"/>
      <c r="VV11" s="1585"/>
      <c r="VW11" s="1585"/>
      <c r="VX11" s="1585"/>
      <c r="VY11" s="1585"/>
      <c r="VZ11" s="1585"/>
      <c r="WA11" s="1585"/>
      <c r="WB11" s="1585"/>
      <c r="WC11" s="1585"/>
      <c r="WD11" s="1585"/>
      <c r="WE11" s="1585"/>
      <c r="WF11" s="1585"/>
      <c r="WG11" s="1585"/>
      <c r="WH11" s="1585"/>
      <c r="WI11" s="1585"/>
      <c r="WJ11" s="1585"/>
      <c r="WK11" s="1585"/>
      <c r="WL11" s="1585"/>
      <c r="WM11" s="1585"/>
      <c r="WN11" s="1585"/>
      <c r="WO11" s="1585"/>
      <c r="WP11" s="1585"/>
      <c r="WQ11" s="1585"/>
      <c r="WR11" s="1585"/>
      <c r="WS11" s="1585"/>
      <c r="WT11" s="1585"/>
      <c r="WU11" s="1585"/>
      <c r="WV11" s="1585"/>
      <c r="WW11" s="1585"/>
      <c r="WX11" s="1585"/>
      <c r="WY11" s="1585"/>
      <c r="WZ11" s="1585"/>
      <c r="XA11" s="1585"/>
      <c r="XB11" s="1585"/>
      <c r="XC11" s="1585"/>
      <c r="XD11" s="1585"/>
      <c r="XE11" s="1585"/>
      <c r="XF11" s="1585"/>
      <c r="XG11" s="1585"/>
      <c r="XH11" s="1585"/>
      <c r="XI11" s="1585"/>
      <c r="XJ11" s="1585"/>
      <c r="XK11" s="1585"/>
      <c r="XL11" s="1585"/>
      <c r="XM11" s="1585"/>
      <c r="XN11" s="1585"/>
      <c r="XO11" s="1585"/>
      <c r="XP11" s="1585"/>
      <c r="XQ11" s="1585"/>
      <c r="XR11" s="1585"/>
      <c r="XS11" s="1585"/>
      <c r="XT11" s="1585"/>
      <c r="XU11" s="1585"/>
      <c r="XV11" s="1585"/>
      <c r="XW11" s="1585"/>
      <c r="XX11" s="1585"/>
      <c r="XY11" s="1585"/>
      <c r="XZ11" s="1585"/>
      <c r="YA11" s="1585"/>
      <c r="YB11" s="1585"/>
      <c r="YC11" s="1585"/>
      <c r="YD11" s="1585"/>
      <c r="YE11" s="1585"/>
      <c r="YF11" s="1585"/>
      <c r="YG11" s="1585"/>
      <c r="YH11" s="1585"/>
      <c r="YI11" s="1585"/>
      <c r="YJ11" s="1585"/>
      <c r="YK11" s="1585"/>
      <c r="YL11" s="1585"/>
      <c r="YM11" s="1585"/>
      <c r="YN11" s="1585"/>
      <c r="YO11" s="1585"/>
      <c r="YP11" s="1585"/>
      <c r="YQ11" s="1585"/>
      <c r="YR11" s="1585"/>
      <c r="YS11" s="1585"/>
      <c r="YT11" s="1585"/>
      <c r="YU11" s="1585"/>
      <c r="YV11" s="1585"/>
      <c r="YW11" s="1585"/>
      <c r="YX11" s="1585"/>
      <c r="YY11" s="1585"/>
      <c r="YZ11" s="1585"/>
      <c r="ZA11" s="1585"/>
      <c r="ZB11" s="1585"/>
      <c r="ZC11" s="1585"/>
      <c r="ZD11" s="1585"/>
      <c r="ZE11" s="1585"/>
      <c r="ZF11" s="1585"/>
      <c r="ZG11" s="1585"/>
      <c r="ZH11" s="1585"/>
      <c r="ZI11" s="1585"/>
      <c r="ZJ11" s="1585"/>
      <c r="ZK11" s="1585"/>
      <c r="ZL11" s="1585"/>
      <c r="ZM11" s="1585"/>
      <c r="ZN11" s="1585"/>
      <c r="ZO11" s="1585"/>
      <c r="ZP11" s="1585"/>
      <c r="ZQ11" s="1585"/>
      <c r="ZR11" s="1585"/>
      <c r="ZS11" s="1585"/>
      <c r="ZT11" s="1585"/>
      <c r="ZU11" s="1585"/>
      <c r="ZV11" s="1585"/>
      <c r="ZW11" s="1585"/>
      <c r="ZX11" s="1585"/>
      <c r="ZY11" s="1585"/>
      <c r="ZZ11" s="1585"/>
      <c r="AAA11" s="1585"/>
      <c r="AAB11" s="1585"/>
      <c r="AAC11" s="1585"/>
      <c r="AAD11" s="1585"/>
      <c r="AAE11" s="1585"/>
      <c r="AAF11" s="1585"/>
      <c r="AAG11" s="1585"/>
      <c r="AAH11" s="1585"/>
      <c r="AAI11" s="1585"/>
      <c r="AAJ11" s="1585"/>
      <c r="AAK11" s="1585"/>
      <c r="AAL11" s="1585"/>
      <c r="AAM11" s="1585"/>
      <c r="AAN11" s="1585"/>
      <c r="AAO11" s="1585"/>
      <c r="AAP11" s="1585"/>
      <c r="AAQ11" s="1585"/>
      <c r="AAR11" s="1585"/>
      <c r="AAS11" s="1585"/>
      <c r="AAT11" s="1585"/>
      <c r="AAU11" s="1585"/>
      <c r="AAV11" s="1585"/>
      <c r="AAW11" s="1585"/>
      <c r="AAX11" s="1585"/>
      <c r="AAY11" s="1585"/>
      <c r="AAZ11" s="1585"/>
      <c r="ABA11" s="1585"/>
      <c r="ABB11" s="1585"/>
      <c r="ABC11" s="1585"/>
      <c r="ABD11" s="1585"/>
      <c r="ABE11" s="1585"/>
      <c r="ABF11" s="1585"/>
      <c r="ABG11" s="1585"/>
      <c r="ABH11" s="1585"/>
      <c r="ABI11" s="1585"/>
      <c r="ABJ11" s="1585"/>
      <c r="ABK11" s="1585"/>
      <c r="ABL11" s="1585"/>
      <c r="ABM11" s="1585"/>
      <c r="ABN11" s="1585"/>
      <c r="ABO11" s="1585"/>
      <c r="ABP11" s="1585"/>
      <c r="ABQ11" s="1585"/>
      <c r="ABR11" s="1585"/>
      <c r="ABS11" s="1585"/>
      <c r="ABT11" s="1585"/>
      <c r="ABU11" s="1585"/>
      <c r="ABV11" s="1585"/>
      <c r="ABW11" s="1585"/>
      <c r="ABX11" s="1585"/>
      <c r="ABY11" s="1585"/>
      <c r="ABZ11" s="1585"/>
      <c r="ACA11" s="1585"/>
      <c r="ACB11" s="1585"/>
      <c r="ACC11" s="1585"/>
      <c r="ACD11" s="1585"/>
      <c r="ACE11" s="1585"/>
      <c r="ACF11" s="1585"/>
      <c r="ACG11" s="1585"/>
      <c r="ACH11" s="1585"/>
      <c r="ACI11" s="1585"/>
      <c r="ACJ11" s="1585"/>
      <c r="ACK11" s="1585"/>
      <c r="ACL11" s="1585"/>
      <c r="ACM11" s="1585"/>
      <c r="ACN11" s="1585"/>
      <c r="ACO11" s="1585"/>
      <c r="ACP11" s="1585"/>
      <c r="ACQ11" s="1585"/>
      <c r="ACR11" s="1585"/>
      <c r="ACS11" s="1585"/>
      <c r="ACT11" s="1585"/>
      <c r="ACU11" s="1585"/>
      <c r="ACV11" s="1585"/>
      <c r="ACW11" s="1585"/>
      <c r="ACX11" s="1585"/>
      <c r="ACY11" s="1585"/>
      <c r="ACZ11" s="1585"/>
      <c r="ADA11" s="1585"/>
      <c r="ADB11" s="1585"/>
      <c r="ADC11" s="1585"/>
      <c r="ADD11" s="1585"/>
      <c r="ADE11" s="1585"/>
      <c r="ADF11" s="1585"/>
      <c r="ADG11" s="1585"/>
      <c r="ADH11" s="1585"/>
      <c r="ADI11" s="1585"/>
      <c r="ADJ11" s="1585"/>
      <c r="ADK11" s="1585"/>
      <c r="ADL11" s="1585"/>
      <c r="ADM11" s="1585"/>
      <c r="ADN11" s="1585"/>
      <c r="ADO11" s="1585"/>
      <c r="ADP11" s="1585"/>
      <c r="ADQ11" s="1585"/>
      <c r="ADR11" s="1585"/>
      <c r="ADS11" s="1585"/>
      <c r="ADT11" s="1585"/>
      <c r="ADU11" s="1585"/>
      <c r="ADV11" s="1585"/>
      <c r="ADW11" s="1585"/>
      <c r="ADX11" s="1585"/>
      <c r="ADY11" s="1585"/>
      <c r="ADZ11" s="1585"/>
      <c r="AEA11" s="1585"/>
      <c r="AEB11" s="1585"/>
      <c r="AEC11" s="1585"/>
      <c r="AED11" s="1585"/>
      <c r="AEE11" s="1585"/>
      <c r="AEF11" s="1585"/>
      <c r="AEG11" s="1585"/>
      <c r="AEH11" s="1585"/>
      <c r="AEI11" s="1585"/>
      <c r="AEJ11" s="1585"/>
      <c r="AEK11" s="1585"/>
      <c r="AEL11" s="1585"/>
      <c r="AEM11" s="1585"/>
      <c r="AEN11" s="1585"/>
      <c r="AEO11" s="1585"/>
      <c r="AEP11" s="1585"/>
      <c r="AEQ11" s="1585"/>
      <c r="AER11" s="1585"/>
      <c r="AES11" s="1585"/>
      <c r="AET11" s="1585"/>
      <c r="AEU11" s="1585"/>
      <c r="AEV11" s="1585"/>
      <c r="AEW11" s="1585"/>
      <c r="AEX11" s="1585"/>
      <c r="AEY11" s="1585"/>
      <c r="AEZ11" s="1585"/>
      <c r="AFA11" s="1585"/>
      <c r="AFB11" s="1585"/>
      <c r="AFC11" s="1585"/>
      <c r="AFD11" s="1585"/>
      <c r="AFE11" s="1585"/>
      <c r="AFF11" s="1585"/>
      <c r="AFG11" s="1585"/>
      <c r="AFH11" s="1585"/>
      <c r="AFI11" s="1585"/>
      <c r="AFJ11" s="1585"/>
      <c r="AFK11" s="1585"/>
      <c r="AFL11" s="1585"/>
      <c r="AFM11" s="1585"/>
      <c r="AFN11" s="1585"/>
      <c r="AFO11" s="1585"/>
      <c r="AFP11" s="1585"/>
      <c r="AFQ11" s="1585"/>
      <c r="AFR11" s="1585"/>
      <c r="AFS11" s="1585"/>
      <c r="AFT11" s="1585"/>
      <c r="AFU11" s="1585"/>
      <c r="AFV11" s="1585"/>
      <c r="AFW11" s="1585"/>
      <c r="AFX11" s="1585"/>
      <c r="AFY11" s="1585"/>
      <c r="AFZ11" s="1585"/>
      <c r="AGA11" s="1585"/>
      <c r="AGB11" s="1585"/>
      <c r="AGC11" s="1585"/>
      <c r="AGD11" s="1585"/>
      <c r="AGE11" s="1585"/>
      <c r="AGF11" s="1585"/>
      <c r="AGG11" s="1585"/>
      <c r="AGH11" s="1585"/>
      <c r="AGI11" s="1585"/>
      <c r="AGJ11" s="1585"/>
      <c r="AGK11" s="1585"/>
      <c r="AGL11" s="1585"/>
      <c r="AGM11" s="1585"/>
      <c r="AGN11" s="1585"/>
      <c r="AGO11" s="1585"/>
      <c r="AGP11" s="1585"/>
      <c r="AGQ11" s="1585"/>
      <c r="AGR11" s="1585"/>
      <c r="AGS11" s="1585"/>
      <c r="AGT11" s="1585"/>
      <c r="AGU11" s="1585"/>
      <c r="AGV11" s="1585"/>
      <c r="AGW11" s="1585"/>
      <c r="AGX11" s="1585"/>
      <c r="AGY11" s="1585"/>
      <c r="AGZ11" s="1585"/>
      <c r="AHA11" s="1585"/>
      <c r="AHB11" s="1585"/>
      <c r="AHC11" s="1585"/>
      <c r="AHD11" s="1585"/>
      <c r="AHE11" s="1585"/>
      <c r="AHF11" s="1585"/>
      <c r="AHG11" s="1585"/>
      <c r="AHH11" s="1585"/>
      <c r="AHI11" s="1585"/>
      <c r="AHJ11" s="1585"/>
      <c r="AHK11" s="1585"/>
      <c r="AHL11" s="1585"/>
      <c r="AHM11" s="1585"/>
      <c r="AHN11" s="1585"/>
      <c r="AHO11" s="1585"/>
      <c r="AHP11" s="1585"/>
      <c r="AHQ11" s="1585"/>
      <c r="AHR11" s="1585"/>
      <c r="AHS11" s="1585"/>
      <c r="AHT11" s="1585"/>
      <c r="AHU11" s="1585"/>
      <c r="AHV11" s="1585"/>
      <c r="AHW11" s="1585"/>
      <c r="AHX11" s="1585"/>
      <c r="AHY11" s="1585"/>
      <c r="AHZ11" s="1585"/>
      <c r="AIA11" s="1585"/>
      <c r="AIB11" s="1585"/>
      <c r="AIC11" s="1585"/>
      <c r="AID11" s="1585"/>
      <c r="AIE11" s="1585"/>
      <c r="AIF11" s="1585"/>
      <c r="AIG11" s="1585"/>
      <c r="AIH11" s="1585"/>
      <c r="AII11" s="1585"/>
      <c r="AIJ11" s="1585"/>
      <c r="AIK11" s="1585"/>
      <c r="AIL11" s="1585"/>
      <c r="AIM11" s="1585"/>
      <c r="AIN11" s="1585"/>
      <c r="AIO11" s="1585"/>
      <c r="AIP11" s="1585"/>
      <c r="AIQ11" s="1585"/>
      <c r="AIR11" s="1585"/>
      <c r="AIS11" s="1585"/>
      <c r="AIT11" s="1585"/>
      <c r="AIU11" s="1585"/>
      <c r="AIV11" s="1585"/>
      <c r="AIW11" s="1585"/>
      <c r="AIX11" s="1585"/>
      <c r="AIY11" s="1585"/>
      <c r="AIZ11" s="1585"/>
      <c r="AJA11" s="1585"/>
      <c r="AJB11" s="1585"/>
      <c r="AJC11" s="1585"/>
      <c r="AJD11" s="1585"/>
      <c r="AJE11" s="1585"/>
      <c r="AJF11" s="1585"/>
      <c r="AJG11" s="1585"/>
      <c r="AJH11" s="1585"/>
      <c r="AJI11" s="1585"/>
      <c r="AJJ11" s="1585"/>
      <c r="AJK11" s="1585"/>
      <c r="AJL11" s="1585"/>
      <c r="AJM11" s="1585"/>
      <c r="AJN11" s="1585"/>
      <c r="AJO11" s="1585"/>
      <c r="AJP11" s="1585"/>
      <c r="AJQ11" s="1585"/>
      <c r="AJR11" s="1585"/>
      <c r="AJS11" s="1585"/>
      <c r="AJT11" s="1585"/>
      <c r="AJU11" s="1585"/>
      <c r="AJV11" s="1585"/>
      <c r="AJW11" s="1585"/>
      <c r="AJX11" s="1585"/>
      <c r="AJY11" s="1585"/>
      <c r="AJZ11" s="1585"/>
      <c r="AKA11" s="1585"/>
      <c r="AKB11" s="1585"/>
      <c r="AKC11" s="1585"/>
      <c r="AKD11" s="1585"/>
      <c r="AKE11" s="1585"/>
      <c r="AKF11" s="1585"/>
      <c r="AKG11" s="1585"/>
      <c r="AKH11" s="1585"/>
      <c r="AKI11" s="1585"/>
      <c r="AKJ11" s="1585"/>
      <c r="AKK11" s="1585"/>
      <c r="AKL11" s="1585"/>
      <c r="AKM11" s="1585"/>
      <c r="AKN11" s="1585"/>
      <c r="AKO11" s="1585"/>
      <c r="AKP11" s="1585"/>
      <c r="AKQ11" s="1585"/>
      <c r="AKR11" s="1585"/>
      <c r="AKS11" s="1585"/>
      <c r="AKT11" s="1585"/>
      <c r="AKU11" s="1585"/>
      <c r="AKV11" s="1585"/>
      <c r="AKW11" s="1585"/>
      <c r="AKX11" s="1585"/>
      <c r="AKY11" s="1585"/>
      <c r="AKZ11" s="1585"/>
      <c r="ALA11" s="1585"/>
      <c r="ALB11" s="1585"/>
      <c r="ALC11" s="1585"/>
      <c r="ALD11" s="1585"/>
      <c r="ALE11" s="1585"/>
      <c r="ALF11" s="1585"/>
      <c r="ALG11" s="1585"/>
      <c r="ALH11" s="1585"/>
      <c r="ALI11" s="1585"/>
      <c r="ALJ11" s="1585"/>
      <c r="ALK11" s="1585"/>
      <c r="ALL11" s="1585"/>
      <c r="ALM11" s="1585"/>
      <c r="ALN11" s="1585"/>
      <c r="ALO11" s="1585"/>
      <c r="ALP11" s="1585"/>
      <c r="ALQ11" s="1585"/>
      <c r="ALR11" s="1585"/>
      <c r="ALS11" s="1585"/>
      <c r="ALT11" s="1585"/>
      <c r="ALU11" s="1585"/>
      <c r="ALV11" s="1585"/>
      <c r="ALW11" s="1585"/>
      <c r="ALX11" s="1585"/>
      <c r="ALY11" s="1585"/>
      <c r="ALZ11" s="1585"/>
      <c r="AMA11" s="1585"/>
      <c r="AMB11" s="1585"/>
      <c r="AMC11" s="1585"/>
      <c r="AMD11" s="1585"/>
      <c r="AME11" s="1585"/>
      <c r="AMF11" s="1585"/>
      <c r="AMG11" s="1585"/>
      <c r="AMH11" s="1585"/>
      <c r="AMI11" s="1585"/>
      <c r="AMJ11" s="1585"/>
      <c r="AMK11" s="1585"/>
      <c r="AML11" s="1585"/>
      <c r="AMM11" s="1585"/>
      <c r="AMN11" s="1585"/>
      <c r="AMO11" s="1585"/>
      <c r="AMP11" s="1585"/>
      <c r="AMQ11" s="1585"/>
      <c r="AMR11" s="1585"/>
      <c r="AMS11" s="1585"/>
      <c r="AMT11" s="1585"/>
      <c r="AMU11" s="1585"/>
      <c r="AMV11" s="1585"/>
      <c r="AMW11" s="1585"/>
      <c r="AMX11" s="1585"/>
      <c r="AMY11" s="1585"/>
      <c r="AMZ11" s="1585"/>
      <c r="ANA11" s="1585"/>
      <c r="ANB11" s="1585"/>
      <c r="ANC11" s="1585"/>
      <c r="AND11" s="1585"/>
      <c r="ANE11" s="1585"/>
      <c r="ANF11" s="1585"/>
      <c r="ANG11" s="1585"/>
      <c r="ANH11" s="1585"/>
      <c r="ANI11" s="1585"/>
      <c r="ANJ11" s="1585"/>
      <c r="ANK11" s="1585"/>
      <c r="ANL11" s="1585"/>
      <c r="ANM11" s="1585"/>
      <c r="ANN11" s="1585"/>
      <c r="ANO11" s="1585"/>
      <c r="ANP11" s="1585"/>
      <c r="ANQ11" s="1585"/>
      <c r="ANR11" s="1585"/>
      <c r="ANS11" s="1585"/>
      <c r="ANT11" s="1585"/>
      <c r="ANU11" s="1585"/>
      <c r="ANV11" s="1585"/>
      <c r="ANW11" s="1585"/>
      <c r="ANX11" s="1585"/>
      <c r="ANY11" s="1585"/>
      <c r="ANZ11" s="1585"/>
      <c r="AOA11" s="1585"/>
      <c r="AOB11" s="1585"/>
      <c r="AOC11" s="1585"/>
      <c r="AOD11" s="1585"/>
      <c r="AOE11" s="1585"/>
      <c r="AOF11" s="1585"/>
      <c r="AOG11" s="1585"/>
      <c r="AOH11" s="1585"/>
      <c r="AOI11" s="1585"/>
      <c r="AOJ11" s="1585"/>
      <c r="AOK11" s="1585"/>
      <c r="AOL11" s="1585"/>
      <c r="AOM11" s="1585"/>
      <c r="AON11" s="1585"/>
      <c r="AOO11" s="1585"/>
      <c r="AOP11" s="1585"/>
      <c r="AOQ11" s="1585"/>
      <c r="AOR11" s="1585"/>
      <c r="AOS11" s="1585"/>
      <c r="AOT11" s="1585"/>
      <c r="AOU11" s="1585"/>
      <c r="AOV11" s="1585"/>
      <c r="AOW11" s="1585"/>
      <c r="AOX11" s="1585"/>
      <c r="AOY11" s="1585"/>
      <c r="AOZ11" s="1585"/>
      <c r="APA11" s="1585"/>
      <c r="APB11" s="1585"/>
      <c r="APC11" s="1585"/>
      <c r="APD11" s="1585"/>
      <c r="APE11" s="1585"/>
      <c r="APF11" s="1585"/>
      <c r="APG11" s="1585"/>
      <c r="APH11" s="1585"/>
      <c r="API11" s="1585"/>
      <c r="APJ11" s="1585"/>
      <c r="APK11" s="1585"/>
      <c r="APL11" s="1585"/>
      <c r="APM11" s="1585"/>
      <c r="APN11" s="1585"/>
      <c r="APO11" s="1585"/>
      <c r="APP11" s="1585"/>
      <c r="APQ11" s="1585"/>
      <c r="APR11" s="1585"/>
      <c r="APS11" s="1585"/>
      <c r="APT11" s="1585"/>
      <c r="APU11" s="1585"/>
      <c r="APV11" s="1585"/>
      <c r="APW11" s="1585"/>
      <c r="APX11" s="1585"/>
      <c r="APY11" s="1585"/>
      <c r="APZ11" s="1585"/>
      <c r="AQA11" s="1585"/>
      <c r="AQB11" s="1585"/>
      <c r="AQC11" s="1585"/>
      <c r="AQD11" s="1585"/>
      <c r="AQE11" s="1585"/>
      <c r="AQF11" s="1585"/>
      <c r="AQG11" s="1585"/>
      <c r="AQH11" s="1585"/>
      <c r="AQI11" s="1585"/>
      <c r="AQJ11" s="1585"/>
      <c r="AQK11" s="1585"/>
      <c r="AQL11" s="1585"/>
      <c r="AQM11" s="1585"/>
      <c r="AQN11" s="1585"/>
      <c r="AQO11" s="1585"/>
      <c r="AQP11" s="1585"/>
      <c r="AQQ11" s="1585"/>
      <c r="AQR11" s="1585"/>
      <c r="AQS11" s="1585"/>
      <c r="AQT11" s="1585"/>
      <c r="AQU11" s="1585"/>
      <c r="AQV11" s="1585"/>
      <c r="AQW11" s="1585"/>
      <c r="AQX11" s="1585"/>
      <c r="AQY11" s="1585"/>
      <c r="AQZ11" s="1585"/>
      <c r="ARA11" s="1585"/>
      <c r="ARB11" s="1585"/>
      <c r="ARC11" s="1585"/>
      <c r="ARD11" s="1585"/>
      <c r="ARE11" s="1585"/>
      <c r="ARF11" s="1585"/>
      <c r="ARG11" s="1585"/>
      <c r="ARH11" s="1585"/>
      <c r="ARI11" s="1585"/>
      <c r="ARJ11" s="1585"/>
      <c r="ARK11" s="1585"/>
      <c r="ARL11" s="1585"/>
      <c r="ARM11" s="1585"/>
      <c r="ARN11" s="1585"/>
      <c r="ARO11" s="1585"/>
      <c r="ARP11" s="1585"/>
      <c r="ARQ11" s="1585"/>
      <c r="ARR11" s="1585"/>
      <c r="ARS11" s="1585"/>
      <c r="ART11" s="1585"/>
      <c r="ARU11" s="1585"/>
      <c r="ARV11" s="1585"/>
      <c r="ARW11" s="1585"/>
      <c r="ARX11" s="1585"/>
      <c r="ARY11" s="1585"/>
      <c r="ARZ11" s="1585"/>
      <c r="ASA11" s="1585"/>
      <c r="ASB11" s="1585"/>
      <c r="ASC11" s="1585"/>
      <c r="ASD11" s="1585"/>
      <c r="ASE11" s="1585"/>
      <c r="ASF11" s="1585"/>
      <c r="ASG11" s="1585"/>
      <c r="ASH11" s="1585"/>
      <c r="ASI11" s="1585"/>
      <c r="ASJ11" s="1585"/>
      <c r="ASK11" s="1585"/>
      <c r="ASL11" s="1585"/>
      <c r="ASM11" s="1585"/>
      <c r="ASN11" s="1585"/>
      <c r="ASO11" s="1585"/>
      <c r="ASP11" s="1585"/>
      <c r="ASQ11" s="1585"/>
      <c r="ASR11" s="1585"/>
      <c r="ASS11" s="1585"/>
      <c r="AST11" s="1585"/>
      <c r="ASU11" s="1585"/>
      <c r="ASV11" s="1585"/>
      <c r="ASW11" s="1585"/>
      <c r="ASX11" s="1585"/>
      <c r="ASY11" s="1585"/>
      <c r="ASZ11" s="1585"/>
      <c r="ATA11" s="1585"/>
      <c r="ATB11" s="1585"/>
      <c r="ATC11" s="1585"/>
      <c r="ATD11" s="1585"/>
      <c r="ATE11" s="1585"/>
      <c r="ATF11" s="1585"/>
      <c r="ATG11" s="1585"/>
      <c r="ATH11" s="1585"/>
      <c r="ATI11" s="1585"/>
      <c r="ATJ11" s="1585"/>
      <c r="ATK11" s="1585"/>
      <c r="ATL11" s="1585"/>
      <c r="ATM11" s="1585"/>
      <c r="ATN11" s="1585"/>
      <c r="ATO11" s="1585"/>
      <c r="ATP11" s="1585"/>
      <c r="ATQ11" s="1585"/>
      <c r="ATR11" s="1585"/>
      <c r="ATS11" s="1585"/>
      <c r="ATT11" s="1585"/>
      <c r="ATU11" s="1585"/>
      <c r="ATV11" s="1585"/>
      <c r="ATW11" s="1585"/>
      <c r="ATX11" s="1585"/>
      <c r="ATY11" s="1585"/>
      <c r="ATZ11" s="1585"/>
      <c r="AUA11" s="1585"/>
      <c r="AUB11" s="1585"/>
      <c r="AUC11" s="1585"/>
      <c r="AUD11" s="1585"/>
      <c r="AUE11" s="1585"/>
      <c r="AUF11" s="1585"/>
      <c r="AUG11" s="1585"/>
      <c r="AUH11" s="1585"/>
      <c r="AUI11" s="1585"/>
      <c r="AUJ11" s="1585"/>
      <c r="AUK11" s="1585"/>
      <c r="AUL11" s="1585"/>
      <c r="AUM11" s="1585"/>
      <c r="AUN11" s="1585"/>
      <c r="AUO11" s="1585"/>
      <c r="AUP11" s="1585"/>
      <c r="AUQ11" s="1585"/>
      <c r="AUR11" s="1585"/>
      <c r="AUS11" s="1585"/>
      <c r="AUT11" s="1585"/>
      <c r="AUU11" s="1585"/>
      <c r="AUV11" s="1585"/>
      <c r="AUW11" s="1585"/>
      <c r="AUX11" s="1585"/>
      <c r="AUY11" s="1585"/>
      <c r="AUZ11" s="1585"/>
      <c r="AVA11" s="1585"/>
      <c r="AVB11" s="1585"/>
      <c r="AVC11" s="1585"/>
      <c r="AVD11" s="1585"/>
      <c r="AVE11" s="1585"/>
      <c r="AVF11" s="1585"/>
      <c r="AVG11" s="1585"/>
      <c r="AVH11" s="1585"/>
      <c r="AVI11" s="1585"/>
      <c r="AVJ11" s="1585"/>
      <c r="AVK11" s="1585"/>
      <c r="AVL11" s="1585"/>
      <c r="AVM11" s="1585"/>
      <c r="AVN11" s="1585"/>
      <c r="AVO11" s="1585"/>
      <c r="AVP11" s="1585"/>
      <c r="AVQ11" s="1585"/>
      <c r="AVR11" s="1585"/>
      <c r="AVS11" s="1585"/>
      <c r="AVT11" s="1585"/>
      <c r="AVU11" s="1585"/>
      <c r="AVV11" s="1585"/>
      <c r="AVW11" s="1585"/>
      <c r="AVX11" s="1585"/>
      <c r="AVY11" s="1585"/>
      <c r="AVZ11" s="1585"/>
      <c r="AWA11" s="1585"/>
      <c r="AWB11" s="1585"/>
      <c r="AWC11" s="1585"/>
      <c r="AWD11" s="1585"/>
      <c r="AWE11" s="1585"/>
      <c r="AWF11" s="1585"/>
      <c r="AWG11" s="1585"/>
      <c r="AWH11" s="1585"/>
      <c r="AWI11" s="1585"/>
      <c r="AWJ11" s="1585"/>
      <c r="AWK11" s="1585"/>
      <c r="AWL11" s="1585"/>
      <c r="AWM11" s="1585"/>
      <c r="AWN11" s="1585"/>
      <c r="AWO11" s="1585"/>
      <c r="AWP11" s="1585"/>
      <c r="AWQ11" s="1585"/>
      <c r="AWR11" s="1585"/>
      <c r="AWS11" s="1585"/>
      <c r="AWT11" s="1585"/>
      <c r="AWU11" s="1585"/>
      <c r="AWV11" s="1585"/>
      <c r="AWW11" s="1585"/>
      <c r="AWX11" s="1585"/>
      <c r="AWY11" s="1585"/>
      <c r="AWZ11" s="1585"/>
      <c r="AXA11" s="1585"/>
      <c r="AXB11" s="1585"/>
      <c r="AXC11" s="1585"/>
      <c r="AXD11" s="1585"/>
      <c r="AXE11" s="1585"/>
      <c r="AXF11" s="1585"/>
      <c r="AXG11" s="1585"/>
      <c r="AXH11" s="1585"/>
      <c r="AXI11" s="1585"/>
      <c r="AXJ11" s="1585"/>
      <c r="AXK11" s="1585"/>
      <c r="AXL11" s="1585"/>
      <c r="AXM11" s="1585"/>
      <c r="AXN11" s="1585"/>
      <c r="AXO11" s="1585"/>
      <c r="AXP11" s="1585"/>
      <c r="AXQ11" s="1585"/>
      <c r="AXR11" s="1585"/>
      <c r="AXS11" s="1585"/>
      <c r="AXT11" s="1585"/>
      <c r="AXU11" s="1585"/>
      <c r="AXV11" s="1585"/>
      <c r="AXW11" s="1585"/>
      <c r="AXX11" s="1585"/>
      <c r="AXY11" s="1585"/>
      <c r="AXZ11" s="1585"/>
      <c r="AYA11" s="1585"/>
      <c r="AYB11" s="1585"/>
      <c r="AYC11" s="1585"/>
      <c r="AYD11" s="1585"/>
      <c r="AYE11" s="1585"/>
      <c r="AYF11" s="1585"/>
      <c r="AYG11" s="1585"/>
      <c r="AYH11" s="1585"/>
      <c r="AYI11" s="1585"/>
      <c r="AYJ11" s="1585"/>
      <c r="AYK11" s="1585"/>
      <c r="AYL11" s="1585"/>
      <c r="AYM11" s="1585"/>
      <c r="AYN11" s="1585"/>
      <c r="AYO11" s="1585"/>
      <c r="AYP11" s="1585"/>
      <c r="AYQ11" s="1585"/>
      <c r="AYR11" s="1585"/>
      <c r="AYS11" s="1585"/>
      <c r="AYT11" s="1585"/>
      <c r="AYU11" s="1585"/>
      <c r="AYV11" s="1585"/>
      <c r="AYW11" s="1585"/>
      <c r="AYX11" s="1585"/>
      <c r="AYY11" s="1585"/>
      <c r="AYZ11" s="1585"/>
      <c r="AZA11" s="1585"/>
      <c r="AZB11" s="1585"/>
      <c r="AZC11" s="1585"/>
      <c r="AZD11" s="1585"/>
      <c r="AZE11" s="1585"/>
      <c r="AZF11" s="1585"/>
      <c r="AZG11" s="1585"/>
      <c r="AZH11" s="1585"/>
      <c r="AZI11" s="1585"/>
      <c r="AZJ11" s="1585"/>
      <c r="AZK11" s="1585"/>
      <c r="AZL11" s="1585"/>
      <c r="AZM11" s="1585"/>
      <c r="AZN11" s="1585"/>
      <c r="AZO11" s="1585"/>
      <c r="AZP11" s="1585"/>
      <c r="AZQ11" s="1585"/>
      <c r="AZR11" s="1585"/>
      <c r="AZS11" s="1585"/>
      <c r="AZT11" s="1585"/>
      <c r="AZU11" s="1585"/>
      <c r="AZV11" s="1585"/>
      <c r="AZW11" s="1585"/>
      <c r="AZX11" s="1585"/>
      <c r="AZY11" s="1585"/>
      <c r="AZZ11" s="1585"/>
      <c r="BAA11" s="1585"/>
      <c r="BAB11" s="1585"/>
      <c r="BAC11" s="1585"/>
      <c r="BAD11" s="1585"/>
      <c r="BAE11" s="1585"/>
      <c r="BAF11" s="1585"/>
      <c r="BAG11" s="1585"/>
      <c r="BAH11" s="1585"/>
      <c r="BAI11" s="1585"/>
      <c r="BAJ11" s="1585"/>
      <c r="BAK11" s="1585"/>
      <c r="BAL11" s="1585"/>
      <c r="BAM11" s="1585"/>
      <c r="BAN11" s="1585"/>
      <c r="BAO11" s="1585"/>
      <c r="BAP11" s="1585"/>
      <c r="BAQ11" s="1585"/>
      <c r="BAR11" s="1585"/>
      <c r="BAS11" s="1585"/>
      <c r="BAT11" s="1585"/>
      <c r="BAU11" s="1585"/>
      <c r="BAV11" s="1585"/>
      <c r="BAW11" s="1585"/>
      <c r="BAX11" s="1585"/>
      <c r="BAY11" s="1585"/>
      <c r="BAZ11" s="1585"/>
      <c r="BBA11" s="1585"/>
      <c r="BBB11" s="1585"/>
      <c r="BBC11" s="1585"/>
      <c r="BBD11" s="1585"/>
      <c r="BBE11" s="1585"/>
      <c r="BBF11" s="1585"/>
      <c r="BBG11" s="1585"/>
      <c r="BBH11" s="1585"/>
      <c r="BBI11" s="1585"/>
      <c r="BBJ11" s="1585"/>
      <c r="BBK11" s="1585"/>
      <c r="BBL11" s="1585"/>
      <c r="BBM11" s="1585"/>
      <c r="BBN11" s="1585"/>
      <c r="BBO11" s="1585"/>
      <c r="BBP11" s="1585"/>
      <c r="BBQ11" s="1585"/>
      <c r="BBR11" s="1585"/>
      <c r="BBS11" s="1585"/>
      <c r="BBT11" s="1585"/>
      <c r="BBU11" s="1585"/>
      <c r="BBV11" s="1585"/>
      <c r="BBW11" s="1585"/>
      <c r="BBX11" s="1585"/>
      <c r="BBY11" s="1585"/>
      <c r="BBZ11" s="1585"/>
      <c r="BCA11" s="1585"/>
      <c r="BCB11" s="1585"/>
      <c r="BCC11" s="1585"/>
      <c r="BCD11" s="1585"/>
      <c r="BCE11" s="1585"/>
      <c r="BCF11" s="1585"/>
      <c r="BCG11" s="1585"/>
      <c r="BCH11" s="1585"/>
      <c r="BCI11" s="1585"/>
      <c r="BCJ11" s="1585"/>
      <c r="BCK11" s="1585"/>
      <c r="BCL11" s="1585"/>
      <c r="BCM11" s="1585"/>
      <c r="BCN11" s="1585"/>
      <c r="BCO11" s="1585"/>
      <c r="BCP11" s="1585"/>
      <c r="BCQ11" s="1585"/>
      <c r="BCR11" s="1585"/>
      <c r="BCS11" s="1585"/>
      <c r="BCT11" s="1585"/>
      <c r="BCU11" s="1585"/>
      <c r="BCV11" s="1585"/>
      <c r="BCW11" s="1585"/>
      <c r="BCX11" s="1585"/>
      <c r="BCY11" s="1585"/>
      <c r="BCZ11" s="1585"/>
      <c r="BDA11" s="1585"/>
      <c r="BDB11" s="1585"/>
      <c r="BDC11" s="1585"/>
      <c r="BDD11" s="1585"/>
      <c r="BDE11" s="1585"/>
      <c r="BDF11" s="1585"/>
      <c r="BDG11" s="1585"/>
      <c r="BDH11" s="1585"/>
      <c r="BDI11" s="1585"/>
      <c r="BDJ11" s="1585"/>
      <c r="BDK11" s="1585"/>
      <c r="BDL11" s="1585"/>
      <c r="BDM11" s="1585"/>
      <c r="BDN11" s="1585"/>
      <c r="BDO11" s="1585"/>
      <c r="BDP11" s="1585"/>
      <c r="BDQ11" s="1585"/>
      <c r="BDR11" s="1585"/>
      <c r="BDS11" s="1585"/>
      <c r="BDT11" s="1585"/>
      <c r="BDU11" s="1585"/>
      <c r="BDV11" s="1585"/>
      <c r="BDW11" s="1585"/>
      <c r="BDX11" s="1585"/>
      <c r="BDY11" s="1585"/>
      <c r="BDZ11" s="1585"/>
      <c r="BEA11" s="1585"/>
      <c r="BEB11" s="1585"/>
      <c r="BEC11" s="1585"/>
      <c r="BED11" s="1585"/>
      <c r="BEE11" s="1585"/>
      <c r="BEF11" s="1585"/>
      <c r="BEG11" s="1585"/>
      <c r="BEH11" s="1585"/>
      <c r="BEI11" s="1585"/>
      <c r="BEJ11" s="1585"/>
      <c r="BEK11" s="1585"/>
      <c r="BEL11" s="1585"/>
      <c r="BEM11" s="1585"/>
      <c r="BEN11" s="1585"/>
      <c r="BEO11" s="1585"/>
      <c r="BEP11" s="1585"/>
      <c r="BEQ11" s="1585"/>
      <c r="BER11" s="1585"/>
      <c r="BES11" s="1585"/>
      <c r="BET11" s="1585"/>
      <c r="BEU11" s="1585"/>
      <c r="BEV11" s="1585"/>
      <c r="BEW11" s="1585"/>
      <c r="BEX11" s="1585"/>
      <c r="BEY11" s="1585"/>
      <c r="BEZ11" s="1585"/>
      <c r="BFA11" s="1585"/>
      <c r="BFB11" s="1585"/>
      <c r="BFC11" s="1585"/>
      <c r="BFD11" s="1585"/>
      <c r="BFE11" s="1585"/>
      <c r="BFF11" s="1585"/>
      <c r="BFG11" s="1585"/>
      <c r="BFH11" s="1585"/>
      <c r="BFI11" s="1585"/>
      <c r="BFJ11" s="1585"/>
      <c r="BFK11" s="1585"/>
      <c r="BFL11" s="1585"/>
      <c r="BFM11" s="1585"/>
      <c r="BFN11" s="1585"/>
      <c r="BFO11" s="1585"/>
      <c r="BFP11" s="1585"/>
      <c r="BFQ11" s="1585"/>
      <c r="BFR11" s="1585"/>
      <c r="BFS11" s="1585"/>
      <c r="BFT11" s="1585"/>
      <c r="BFU11" s="1585"/>
      <c r="BFV11" s="1585"/>
      <c r="BFW11" s="1585"/>
      <c r="BFX11" s="1585"/>
      <c r="BFY11" s="1585"/>
      <c r="BFZ11" s="1585"/>
      <c r="BGA11" s="1585"/>
      <c r="BGB11" s="1585"/>
      <c r="BGC11" s="1585"/>
      <c r="BGD11" s="1585"/>
      <c r="BGE11" s="1585"/>
      <c r="BGF11" s="1585"/>
      <c r="BGG11" s="1585"/>
      <c r="BGH11" s="1585"/>
      <c r="BGI11" s="1585"/>
      <c r="BGJ11" s="1585"/>
      <c r="BGK11" s="1585"/>
      <c r="BGL11" s="1585"/>
      <c r="BGM11" s="1585"/>
      <c r="BGN11" s="1585"/>
      <c r="BGO11" s="1585"/>
      <c r="BGP11" s="1585"/>
      <c r="BGQ11" s="1585"/>
      <c r="BGR11" s="1585"/>
      <c r="BGS11" s="1585"/>
      <c r="BGT11" s="1585"/>
      <c r="BGU11" s="1585"/>
      <c r="BGV11" s="1585"/>
      <c r="BGW11" s="1585"/>
      <c r="BGX11" s="1585"/>
      <c r="BGY11" s="1585"/>
      <c r="BGZ11" s="1585"/>
      <c r="BHA11" s="1585"/>
      <c r="BHB11" s="1585"/>
      <c r="BHC11" s="1585"/>
      <c r="BHD11" s="1585"/>
      <c r="BHE11" s="1585"/>
      <c r="BHF11" s="1585"/>
      <c r="BHG11" s="1585"/>
      <c r="BHH11" s="1585"/>
      <c r="BHI11" s="1585"/>
      <c r="BHJ11" s="1585"/>
      <c r="BHK11" s="1585"/>
      <c r="BHL11" s="1585"/>
      <c r="BHM11" s="1585"/>
      <c r="BHN11" s="1585"/>
      <c r="BHO11" s="1585"/>
      <c r="BHP11" s="1585"/>
      <c r="BHQ11" s="1585"/>
      <c r="BHR11" s="1585"/>
      <c r="BHS11" s="1585"/>
      <c r="BHT11" s="1585"/>
      <c r="BHU11" s="1585"/>
      <c r="BHV11" s="1585"/>
      <c r="BHW11" s="1585"/>
      <c r="BHX11" s="1585"/>
      <c r="BHY11" s="1585"/>
      <c r="BHZ11" s="1585"/>
      <c r="BIA11" s="1585"/>
      <c r="BIB11" s="1585"/>
      <c r="BIC11" s="1585"/>
      <c r="BID11" s="1585"/>
      <c r="BIE11" s="1585"/>
      <c r="BIF11" s="1585"/>
      <c r="BIG11" s="1585"/>
      <c r="BIH11" s="1585"/>
      <c r="BII11" s="1585"/>
      <c r="BIJ11" s="1585"/>
      <c r="BIK11" s="1585"/>
      <c r="BIL11" s="1585"/>
      <c r="BIM11" s="1585"/>
      <c r="BIN11" s="1585"/>
      <c r="BIO11" s="1585"/>
      <c r="BIP11" s="1585"/>
      <c r="BIQ11" s="1585"/>
      <c r="BIR11" s="1585"/>
      <c r="BIS11" s="1585"/>
      <c r="BIT11" s="1585"/>
      <c r="BIU11" s="1585"/>
      <c r="BIV11" s="1585"/>
      <c r="BIW11" s="1585"/>
      <c r="BIX11" s="1585"/>
      <c r="BIY11" s="1585"/>
      <c r="BIZ11" s="1585"/>
      <c r="BJA11" s="1585"/>
      <c r="BJB11" s="1585"/>
      <c r="BJC11" s="1585"/>
      <c r="BJD11" s="1585"/>
      <c r="BJE11" s="1585"/>
      <c r="BJF11" s="1585"/>
      <c r="BJG11" s="1585"/>
      <c r="BJH11" s="1585"/>
      <c r="BJI11" s="1585"/>
      <c r="BJJ11" s="1585"/>
      <c r="BJK11" s="1585"/>
      <c r="BJL11" s="1585"/>
      <c r="BJM11" s="1585"/>
      <c r="BJN11" s="1585"/>
      <c r="BJO11" s="1585"/>
      <c r="BJP11" s="1585"/>
      <c r="BJQ11" s="1585"/>
      <c r="BJR11" s="1585"/>
      <c r="BJS11" s="1585"/>
      <c r="BJT11" s="1585"/>
      <c r="BJU11" s="1585"/>
      <c r="BJV11" s="1585"/>
      <c r="BJW11" s="1585"/>
      <c r="BJX11" s="1585"/>
      <c r="BJY11" s="1585"/>
      <c r="BJZ11" s="1585"/>
      <c r="BKA11" s="1585"/>
      <c r="BKB11" s="1585"/>
      <c r="BKC11" s="1585"/>
      <c r="BKD11" s="1585"/>
      <c r="BKE11" s="1585"/>
      <c r="BKF11" s="1585"/>
      <c r="BKG11" s="1585"/>
      <c r="BKH11" s="1585"/>
      <c r="BKI11" s="1585"/>
      <c r="BKJ11" s="1585"/>
      <c r="BKK11" s="1585"/>
      <c r="BKL11" s="1585"/>
      <c r="BKM11" s="1585"/>
      <c r="BKN11" s="1585"/>
      <c r="BKO11" s="1585"/>
      <c r="BKP11" s="1585"/>
      <c r="BKQ11" s="1585"/>
      <c r="BKR11" s="1585"/>
      <c r="BKS11" s="1585"/>
      <c r="BKT11" s="1585"/>
      <c r="BKU11" s="1585"/>
      <c r="BKV11" s="1585"/>
      <c r="BKW11" s="1585"/>
      <c r="BKX11" s="1585"/>
      <c r="BKY11" s="1585"/>
      <c r="BKZ11" s="1585"/>
      <c r="BLA11" s="1585"/>
      <c r="BLB11" s="1585"/>
      <c r="BLC11" s="1585"/>
      <c r="BLD11" s="1585"/>
      <c r="BLE11" s="1585"/>
      <c r="BLF11" s="1585"/>
      <c r="BLG11" s="1585"/>
      <c r="BLH11" s="1585"/>
      <c r="BLI11" s="1585"/>
      <c r="BLJ11" s="1585"/>
      <c r="BLK11" s="1585"/>
      <c r="BLL11" s="1585"/>
      <c r="BLM11" s="1585"/>
      <c r="BLN11" s="1585"/>
      <c r="BLO11" s="1585"/>
      <c r="BLP11" s="1585"/>
      <c r="BLQ11" s="1585"/>
      <c r="BLR11" s="1585"/>
      <c r="BLS11" s="1585"/>
      <c r="BLT11" s="1585"/>
      <c r="BLU11" s="1585"/>
      <c r="BLV11" s="1585"/>
      <c r="BLW11" s="1585"/>
      <c r="BLX11" s="1585"/>
      <c r="BLY11" s="1585"/>
      <c r="BLZ11" s="1585"/>
      <c r="BMA11" s="1585"/>
      <c r="BMB11" s="1585"/>
      <c r="BMC11" s="1585"/>
      <c r="BMD11" s="1585"/>
      <c r="BME11" s="1585"/>
      <c r="BMF11" s="1585"/>
      <c r="BMG11" s="1585"/>
      <c r="BMH11" s="1585"/>
      <c r="BMI11" s="1585"/>
      <c r="BMJ11" s="1585"/>
      <c r="BMK11" s="1585"/>
      <c r="BML11" s="1585"/>
      <c r="BMM11" s="1585"/>
      <c r="BMN11" s="1585"/>
      <c r="BMO11" s="1585"/>
      <c r="BMP11" s="1585"/>
      <c r="BMQ11" s="1585"/>
      <c r="BMR11" s="1585"/>
      <c r="BMS11" s="1585"/>
      <c r="BMT11" s="1585"/>
      <c r="BMU11" s="1585"/>
      <c r="BMV11" s="1585"/>
      <c r="BMW11" s="1585"/>
      <c r="BMX11" s="1585"/>
      <c r="BMY11" s="1585"/>
      <c r="BMZ11" s="1585"/>
      <c r="BNA11" s="1585"/>
      <c r="BNB11" s="1585"/>
      <c r="BNC11" s="1585"/>
      <c r="BND11" s="1585"/>
      <c r="BNE11" s="1585"/>
      <c r="BNF11" s="1585"/>
      <c r="BNG11" s="1585"/>
      <c r="BNH11" s="1585"/>
      <c r="BNI11" s="1585"/>
      <c r="BNJ11" s="1585"/>
      <c r="BNK11" s="1585"/>
      <c r="BNL11" s="1585"/>
      <c r="BNM11" s="1585"/>
      <c r="BNN11" s="1585"/>
      <c r="BNO11" s="1585"/>
      <c r="BNP11" s="1585"/>
      <c r="BNQ11" s="1585"/>
      <c r="BNR11" s="1585"/>
      <c r="BNS11" s="1585"/>
      <c r="BNT11" s="1585"/>
      <c r="BNU11" s="1585"/>
      <c r="BNV11" s="1585"/>
      <c r="BNW11" s="1585"/>
      <c r="BNX11" s="1585"/>
      <c r="BNY11" s="1585"/>
      <c r="BNZ11" s="1585"/>
      <c r="BOA11" s="1585"/>
      <c r="BOB11" s="1585"/>
      <c r="BOC11" s="1585"/>
      <c r="BOD11" s="1585"/>
      <c r="BOE11" s="1585"/>
      <c r="BOF11" s="1585"/>
      <c r="BOG11" s="1585"/>
      <c r="BOH11" s="1585"/>
      <c r="BOI11" s="1585"/>
      <c r="BOJ11" s="1585"/>
      <c r="BOK11" s="1585"/>
      <c r="BOL11" s="1585"/>
      <c r="BOM11" s="1585"/>
      <c r="BON11" s="1585"/>
      <c r="BOO11" s="1585"/>
      <c r="BOP11" s="1585"/>
      <c r="BOQ11" s="1585"/>
      <c r="BOR11" s="1585"/>
      <c r="BOS11" s="1585"/>
      <c r="BOT11" s="1585"/>
      <c r="BOU11" s="1585"/>
      <c r="BOV11" s="1585"/>
      <c r="BOW11" s="1585"/>
      <c r="BOX11" s="1585"/>
      <c r="BOY11" s="1585"/>
      <c r="BOZ11" s="1585"/>
      <c r="BPA11" s="1585"/>
      <c r="BPB11" s="1585"/>
      <c r="BPC11" s="1585"/>
      <c r="BPD11" s="1585"/>
      <c r="BPE11" s="1585"/>
      <c r="BPF11" s="1585"/>
      <c r="BPG11" s="1585"/>
      <c r="BPH11" s="1585"/>
      <c r="BPI11" s="1585"/>
      <c r="BPJ11" s="1585"/>
      <c r="BPK11" s="1585"/>
      <c r="BPL11" s="1585"/>
      <c r="BPM11" s="1585"/>
      <c r="BPN11" s="1585"/>
      <c r="BPO11" s="1585"/>
      <c r="BPP11" s="1585"/>
      <c r="BPQ11" s="1585"/>
      <c r="BPR11" s="1585"/>
      <c r="BPS11" s="1585"/>
      <c r="BPT11" s="1585"/>
      <c r="BPU11" s="1585"/>
      <c r="BPV11" s="1585"/>
      <c r="BPW11" s="1585"/>
      <c r="BPX11" s="1585"/>
      <c r="BPY11" s="1585"/>
      <c r="BPZ11" s="1585"/>
      <c r="BQA11" s="1585"/>
      <c r="BQB11" s="1585"/>
      <c r="BQC11" s="1585"/>
      <c r="BQD11" s="1585"/>
      <c r="BQE11" s="1585"/>
      <c r="BQF11" s="1585"/>
      <c r="BQG11" s="1585"/>
      <c r="BQH11" s="1585"/>
      <c r="BQI11" s="1585"/>
      <c r="BQJ11" s="1585"/>
      <c r="BQK11" s="1585"/>
      <c r="BQL11" s="1585"/>
      <c r="BQM11" s="1585"/>
      <c r="BQN11" s="1585"/>
      <c r="BQO11" s="1585"/>
      <c r="BQP11" s="1585"/>
      <c r="BQQ11" s="1585"/>
      <c r="BQR11" s="1585"/>
      <c r="BQS11" s="1585"/>
      <c r="BQT11" s="1585"/>
      <c r="BQU11" s="1585"/>
      <c r="BQV11" s="1585"/>
      <c r="BQW11" s="1585"/>
      <c r="BQX11" s="1585"/>
      <c r="BQY11" s="1585"/>
      <c r="BQZ11" s="1585"/>
      <c r="BRA11" s="1585"/>
      <c r="BRB11" s="1585"/>
      <c r="BRC11" s="1585"/>
      <c r="BRD11" s="1585"/>
      <c r="BRE11" s="1585"/>
      <c r="BRF11" s="1585"/>
      <c r="BRG11" s="1585"/>
      <c r="BRH11" s="1585"/>
      <c r="BRI11" s="1585"/>
      <c r="BRJ11" s="1585"/>
      <c r="BRK11" s="1585"/>
      <c r="BRL11" s="1585"/>
      <c r="BRM11" s="1585"/>
      <c r="BRN11" s="1585"/>
      <c r="BRO11" s="1585"/>
      <c r="BRP11" s="1585"/>
      <c r="BRQ11" s="1585"/>
      <c r="BRR11" s="1585"/>
      <c r="BRS11" s="1585"/>
      <c r="BRT11" s="1585"/>
      <c r="BRU11" s="1585"/>
      <c r="BRV11" s="1585"/>
      <c r="BRW11" s="1585"/>
      <c r="BRX11" s="1585"/>
      <c r="BRY11" s="1585"/>
      <c r="BRZ11" s="1585"/>
      <c r="BSA11" s="1585"/>
      <c r="BSB11" s="1585"/>
      <c r="BSC11" s="1585"/>
      <c r="BSD11" s="1585"/>
      <c r="BSE11" s="1585"/>
      <c r="BSF11" s="1585"/>
      <c r="BSG11" s="1585"/>
      <c r="BSH11" s="1585"/>
      <c r="BSI11" s="1585"/>
      <c r="BSJ11" s="1585"/>
      <c r="BSK11" s="1585"/>
      <c r="BSL11" s="1585"/>
      <c r="BSM11" s="1585"/>
      <c r="BSN11" s="1585"/>
      <c r="BSO11" s="1585"/>
      <c r="BSP11" s="1585"/>
      <c r="BSQ11" s="1585"/>
      <c r="BSR11" s="1585"/>
      <c r="BSS11" s="1585"/>
      <c r="BST11" s="1585"/>
      <c r="BSU11" s="1585"/>
      <c r="BSV11" s="1585"/>
      <c r="BSW11" s="1585"/>
      <c r="BSX11" s="1585"/>
      <c r="BSY11" s="1585"/>
      <c r="BSZ11" s="1585"/>
      <c r="BTA11" s="1585"/>
      <c r="BTB11" s="1585"/>
      <c r="BTC11" s="1585"/>
      <c r="BTD11" s="1585"/>
      <c r="BTE11" s="1585"/>
      <c r="BTF11" s="1585"/>
      <c r="BTG11" s="1585"/>
      <c r="BTH11" s="1585"/>
      <c r="BTI11" s="1585"/>
      <c r="BTJ11" s="1585"/>
      <c r="BTK11" s="1585"/>
      <c r="BTL11" s="1585"/>
      <c r="BTM11" s="1585"/>
      <c r="BTN11" s="1585"/>
      <c r="BTO11" s="1585"/>
      <c r="BTP11" s="1585"/>
      <c r="BTQ11" s="1585"/>
      <c r="BTR11" s="1585"/>
      <c r="BTS11" s="1585"/>
      <c r="BTT11" s="1585"/>
      <c r="BTU11" s="1585"/>
      <c r="BTV11" s="1585"/>
      <c r="BTW11" s="1585"/>
      <c r="BTX11" s="1585"/>
      <c r="BTY11" s="1585"/>
      <c r="BTZ11" s="1585"/>
      <c r="BUA11" s="1585"/>
      <c r="BUB11" s="1585"/>
      <c r="BUC11" s="1585"/>
      <c r="BUD11" s="1585"/>
      <c r="BUE11" s="1585"/>
      <c r="BUF11" s="1585"/>
      <c r="BUG11" s="1585"/>
      <c r="BUH11" s="1585"/>
      <c r="BUI11" s="1585"/>
      <c r="BUJ11" s="1585"/>
      <c r="BUK11" s="1585"/>
      <c r="BUL11" s="1585"/>
      <c r="BUM11" s="1585"/>
      <c r="BUN11" s="1585"/>
      <c r="BUO11" s="1585"/>
      <c r="BUP11" s="1585"/>
      <c r="BUQ11" s="1585"/>
      <c r="BUR11" s="1585"/>
      <c r="BUS11" s="1585"/>
      <c r="BUT11" s="1585"/>
      <c r="BUU11" s="1585"/>
      <c r="BUV11" s="1585"/>
      <c r="BUW11" s="1585"/>
      <c r="BUX11" s="1585"/>
      <c r="BUY11" s="1585"/>
      <c r="BUZ11" s="1585"/>
      <c r="BVA11" s="1585"/>
      <c r="BVB11" s="1585"/>
      <c r="BVC11" s="1585"/>
      <c r="BVD11" s="1585"/>
      <c r="BVE11" s="1585"/>
      <c r="BVF11" s="1585"/>
      <c r="BVG11" s="1585"/>
      <c r="BVH11" s="1585"/>
      <c r="BVI11" s="1585"/>
      <c r="BVJ11" s="1585"/>
      <c r="BVK11" s="1585"/>
      <c r="BVL11" s="1585"/>
      <c r="BVM11" s="1585"/>
      <c r="BVN11" s="1585"/>
      <c r="BVO11" s="1585"/>
      <c r="BVP11" s="1585"/>
      <c r="BVQ11" s="1585"/>
      <c r="BVR11" s="1585"/>
      <c r="BVS11" s="1585"/>
      <c r="BVT11" s="1585"/>
      <c r="BVU11" s="1585"/>
      <c r="BVV11" s="1585"/>
      <c r="BVW11" s="1585"/>
      <c r="BVX11" s="1585"/>
      <c r="BVY11" s="1585"/>
      <c r="BVZ11" s="1585"/>
      <c r="BWA11" s="1585"/>
      <c r="BWB11" s="1585"/>
      <c r="BWC11" s="1585"/>
      <c r="BWD11" s="1585"/>
      <c r="BWE11" s="1585"/>
      <c r="BWF11" s="1585"/>
      <c r="BWG11" s="1585"/>
      <c r="BWH11" s="1585"/>
      <c r="BWI11" s="1585"/>
      <c r="BWJ11" s="1585"/>
      <c r="BWK11" s="1585"/>
      <c r="BWL11" s="1585"/>
      <c r="BWM11" s="1585"/>
      <c r="BWN11" s="1585"/>
      <c r="BWO11" s="1585"/>
      <c r="BWP11" s="1585"/>
      <c r="BWQ11" s="1585"/>
      <c r="BWR11" s="1585"/>
      <c r="BWS11" s="1585"/>
      <c r="BWT11" s="1585"/>
      <c r="BWU11" s="1585"/>
      <c r="BWV11" s="1585"/>
      <c r="BWW11" s="1585"/>
      <c r="BWX11" s="1585"/>
      <c r="BWY11" s="1585"/>
      <c r="BWZ11" s="1585"/>
      <c r="BXA11" s="1585"/>
      <c r="BXB11" s="1585"/>
      <c r="BXC11" s="1585"/>
      <c r="BXD11" s="1585"/>
      <c r="BXE11" s="1585"/>
      <c r="BXF11" s="1585"/>
      <c r="BXG11" s="1585"/>
      <c r="BXH11" s="1585"/>
      <c r="BXI11" s="1585"/>
      <c r="BXJ11" s="1585"/>
      <c r="BXK11" s="1585"/>
      <c r="BXL11" s="1585"/>
      <c r="BXM11" s="1585"/>
      <c r="BXN11" s="1585"/>
      <c r="BXO11" s="1585"/>
      <c r="BXP11" s="1585"/>
      <c r="BXQ11" s="1585"/>
      <c r="BXR11" s="1585"/>
      <c r="BXS11" s="1585"/>
      <c r="BXT11" s="1585"/>
      <c r="BXU11" s="1585"/>
      <c r="BXV11" s="1585"/>
      <c r="BXW11" s="1585"/>
      <c r="BXX11" s="1585"/>
      <c r="BXY11" s="1585"/>
      <c r="BXZ11" s="1585"/>
      <c r="BYA11" s="1585"/>
      <c r="BYB11" s="1585"/>
      <c r="BYC11" s="1585"/>
      <c r="BYD11" s="1585"/>
      <c r="BYE11" s="1585"/>
      <c r="BYF11" s="1585"/>
      <c r="BYG11" s="1585"/>
      <c r="BYH11" s="1585"/>
      <c r="BYI11" s="1585"/>
      <c r="BYJ11" s="1585"/>
      <c r="BYK11" s="1585"/>
      <c r="BYL11" s="1585"/>
      <c r="BYM11" s="1585"/>
      <c r="BYN11" s="1585"/>
      <c r="BYO11" s="1585"/>
      <c r="BYP11" s="1585"/>
      <c r="BYQ11" s="1585"/>
      <c r="BYR11" s="1585"/>
      <c r="BYS11" s="1585"/>
      <c r="BYT11" s="1585"/>
      <c r="BYU11" s="1585"/>
      <c r="BYV11" s="1585"/>
      <c r="BYW11" s="1585"/>
      <c r="BYX11" s="1585"/>
      <c r="BYY11" s="1585"/>
      <c r="BYZ11" s="1585"/>
      <c r="BZA11" s="1585"/>
      <c r="BZB11" s="1585"/>
      <c r="BZC11" s="1585"/>
      <c r="BZD11" s="1585"/>
      <c r="BZE11" s="1585"/>
      <c r="BZF11" s="1585"/>
      <c r="BZG11" s="1585"/>
      <c r="BZH11" s="1585"/>
      <c r="BZI11" s="1585"/>
      <c r="BZJ11" s="1585"/>
      <c r="BZK11" s="1585"/>
      <c r="BZL11" s="1585"/>
      <c r="BZM11" s="1585"/>
      <c r="BZN11" s="1585"/>
      <c r="BZO11" s="1585"/>
      <c r="BZP11" s="1585"/>
      <c r="BZQ11" s="1585"/>
      <c r="BZR11" s="1585"/>
      <c r="BZS11" s="1585"/>
      <c r="BZT11" s="1585"/>
      <c r="BZU11" s="1585"/>
      <c r="BZV11" s="1585"/>
      <c r="BZW11" s="1585"/>
      <c r="BZX11" s="1585"/>
      <c r="BZY11" s="1585"/>
      <c r="BZZ11" s="1585"/>
      <c r="CAA11" s="1585"/>
      <c r="CAB11" s="1585"/>
      <c r="CAC11" s="1585"/>
      <c r="CAD11" s="1585"/>
      <c r="CAE11" s="1585"/>
      <c r="CAF11" s="1585"/>
      <c r="CAG11" s="1585"/>
      <c r="CAH11" s="1585"/>
      <c r="CAI11" s="1585"/>
      <c r="CAJ11" s="1585"/>
      <c r="CAK11" s="1585"/>
      <c r="CAL11" s="1585"/>
      <c r="CAM11" s="1585"/>
      <c r="CAN11" s="1585"/>
      <c r="CAO11" s="1585"/>
      <c r="CAP11" s="1585"/>
      <c r="CAQ11" s="1585"/>
      <c r="CAR11" s="1585"/>
      <c r="CAS11" s="1585"/>
      <c r="CAT11" s="1585"/>
      <c r="CAU11" s="1585"/>
      <c r="CAV11" s="1585"/>
      <c r="CAW11" s="1585"/>
      <c r="CAX11" s="1585"/>
      <c r="CAY11" s="1585"/>
      <c r="CAZ11" s="1585"/>
      <c r="CBA11" s="1585"/>
      <c r="CBB11" s="1585"/>
      <c r="CBC11" s="1585"/>
      <c r="CBD11" s="1585"/>
      <c r="CBE11" s="1585"/>
      <c r="CBF11" s="1585"/>
      <c r="CBG11" s="1585"/>
      <c r="CBH11" s="1585"/>
      <c r="CBI11" s="1585"/>
      <c r="CBJ11" s="1585"/>
      <c r="CBK11" s="1585"/>
      <c r="CBL11" s="1585"/>
      <c r="CBM11" s="1585"/>
      <c r="CBN11" s="1585"/>
      <c r="CBO11" s="1585"/>
      <c r="CBP11" s="1585"/>
      <c r="CBQ11" s="1585"/>
      <c r="CBR11" s="1585"/>
      <c r="CBS11" s="1585"/>
      <c r="CBT11" s="1585"/>
      <c r="CBU11" s="1585"/>
      <c r="CBV11" s="1585"/>
      <c r="CBW11" s="1585"/>
      <c r="CBX11" s="1585"/>
      <c r="CBY11" s="1585"/>
      <c r="CBZ11" s="1585"/>
      <c r="CCA11" s="1585"/>
      <c r="CCB11" s="1585"/>
      <c r="CCC11" s="1585"/>
      <c r="CCD11" s="1585"/>
      <c r="CCE11" s="1585"/>
      <c r="CCF11" s="1585"/>
      <c r="CCG11" s="1585"/>
      <c r="CCH11" s="1585"/>
      <c r="CCI11" s="1585"/>
      <c r="CCJ11" s="1585"/>
      <c r="CCK11" s="1585"/>
      <c r="CCL11" s="1585"/>
      <c r="CCM11" s="1585"/>
      <c r="CCN11" s="1585"/>
      <c r="CCO11" s="1585"/>
      <c r="CCP11" s="1585"/>
      <c r="CCQ11" s="1585"/>
      <c r="CCR11" s="1585"/>
      <c r="CCS11" s="1585"/>
      <c r="CCT11" s="1585"/>
      <c r="CCU11" s="1585"/>
      <c r="CCV11" s="1585"/>
      <c r="CCW11" s="1585"/>
      <c r="CCX11" s="1585"/>
      <c r="CCY11" s="1585"/>
      <c r="CCZ11" s="1585"/>
      <c r="CDA11" s="1585"/>
      <c r="CDB11" s="1585"/>
      <c r="CDC11" s="1585"/>
      <c r="CDD11" s="1585"/>
      <c r="CDE11" s="1585"/>
      <c r="CDF11" s="1585"/>
      <c r="CDG11" s="1585"/>
      <c r="CDH11" s="1585"/>
      <c r="CDI11" s="1585"/>
      <c r="CDJ11" s="1585"/>
      <c r="CDK11" s="1585"/>
      <c r="CDL11" s="1585"/>
      <c r="CDM11" s="1585"/>
      <c r="CDN11" s="1585"/>
      <c r="CDO11" s="1585"/>
      <c r="CDP11" s="1585"/>
      <c r="CDQ11" s="1585"/>
      <c r="CDR11" s="1585"/>
      <c r="CDS11" s="1585"/>
      <c r="CDT11" s="1585"/>
      <c r="CDU11" s="1585"/>
      <c r="CDV11" s="1585"/>
      <c r="CDW11" s="1585"/>
      <c r="CDX11" s="1585"/>
      <c r="CDY11" s="1585"/>
      <c r="CDZ11" s="1585"/>
      <c r="CEA11" s="1585"/>
      <c r="CEB11" s="1585"/>
      <c r="CEC11" s="1585"/>
      <c r="CED11" s="1585"/>
      <c r="CEE11" s="1585"/>
      <c r="CEF11" s="1585"/>
      <c r="CEG11" s="1585"/>
      <c r="CEH11" s="1585"/>
      <c r="CEI11" s="1585"/>
      <c r="CEJ11" s="1585"/>
      <c r="CEK11" s="1585"/>
      <c r="CEL11" s="1585"/>
      <c r="CEM11" s="1585"/>
      <c r="CEN11" s="1585"/>
      <c r="CEO11" s="1585"/>
      <c r="CEP11" s="1585"/>
      <c r="CEQ11" s="1585"/>
      <c r="CER11" s="1585"/>
      <c r="CES11" s="1585"/>
      <c r="CET11" s="1585"/>
      <c r="CEU11" s="1585"/>
      <c r="CEV11" s="1585"/>
      <c r="CEW11" s="1585"/>
      <c r="CEX11" s="1585"/>
      <c r="CEY11" s="1585"/>
      <c r="CEZ11" s="1585"/>
      <c r="CFA11" s="1585"/>
      <c r="CFB11" s="1585"/>
      <c r="CFC11" s="1585"/>
      <c r="CFD11" s="1585"/>
      <c r="CFE11" s="1585"/>
      <c r="CFF11" s="1585"/>
      <c r="CFG11" s="1585"/>
      <c r="CFH11" s="1585"/>
      <c r="CFI11" s="1585"/>
      <c r="CFJ11" s="1585"/>
      <c r="CFK11" s="1585"/>
      <c r="CFL11" s="1585"/>
      <c r="CFM11" s="1585"/>
      <c r="CFN11" s="1585"/>
      <c r="CFO11" s="1585"/>
      <c r="CFP11" s="1585"/>
      <c r="CFQ11" s="1585"/>
      <c r="CFR11" s="1585"/>
      <c r="CFS11" s="1585"/>
      <c r="CFT11" s="1585"/>
      <c r="CFU11" s="1585"/>
      <c r="CFV11" s="1585"/>
      <c r="CFW11" s="1585"/>
      <c r="CFX11" s="1585"/>
      <c r="CFY11" s="1585"/>
      <c r="CFZ11" s="1585"/>
      <c r="CGA11" s="1585"/>
      <c r="CGB11" s="1585"/>
      <c r="CGC11" s="1585"/>
      <c r="CGD11" s="1585"/>
      <c r="CGE11" s="1585"/>
      <c r="CGF11" s="1585"/>
      <c r="CGG11" s="1585"/>
      <c r="CGH11" s="1585"/>
      <c r="CGI11" s="1585"/>
      <c r="CGJ11" s="1585"/>
      <c r="CGK11" s="1585"/>
      <c r="CGL11" s="1585"/>
      <c r="CGM11" s="1585"/>
      <c r="CGN11" s="1585"/>
      <c r="CGO11" s="1585"/>
      <c r="CGP11" s="1585"/>
      <c r="CGQ11" s="1585"/>
      <c r="CGR11" s="1585"/>
      <c r="CGS11" s="1585"/>
      <c r="CGT11" s="1585"/>
      <c r="CGU11" s="1585"/>
      <c r="CGV11" s="1585"/>
      <c r="CGW11" s="1585"/>
      <c r="CGX11" s="1585"/>
      <c r="CGY11" s="1585"/>
      <c r="CGZ11" s="1585"/>
      <c r="CHA11" s="1585"/>
      <c r="CHB11" s="1585"/>
      <c r="CHC11" s="1585"/>
      <c r="CHD11" s="1585"/>
      <c r="CHE11" s="1585"/>
      <c r="CHF11" s="1585"/>
      <c r="CHG11" s="1585"/>
      <c r="CHH11" s="1585"/>
      <c r="CHI11" s="1585"/>
      <c r="CHJ11" s="1585"/>
      <c r="CHK11" s="1585"/>
      <c r="CHL11" s="1585"/>
      <c r="CHM11" s="1585"/>
      <c r="CHN11" s="1585"/>
      <c r="CHO11" s="1585"/>
      <c r="CHP11" s="1585"/>
      <c r="CHQ11" s="1585"/>
      <c r="CHR11" s="1585"/>
      <c r="CHS11" s="1585"/>
      <c r="CHT11" s="1585"/>
      <c r="CHU11" s="1585"/>
      <c r="CHV11" s="1585"/>
      <c r="CHW11" s="1585"/>
      <c r="CHX11" s="1585"/>
      <c r="CHY11" s="1585"/>
      <c r="CHZ11" s="1585"/>
      <c r="CIA11" s="1585"/>
      <c r="CIB11" s="1585"/>
      <c r="CIC11" s="1585"/>
      <c r="CID11" s="1585"/>
      <c r="CIE11" s="1585"/>
      <c r="CIF11" s="1585"/>
      <c r="CIG11" s="1585"/>
      <c r="CIH11" s="1585"/>
      <c r="CII11" s="1585"/>
      <c r="CIJ11" s="1585"/>
      <c r="CIK11" s="1585"/>
      <c r="CIL11" s="1585"/>
      <c r="CIM11" s="1585"/>
      <c r="CIN11" s="1585"/>
      <c r="CIO11" s="1585"/>
      <c r="CIP11" s="1585"/>
      <c r="CIQ11" s="1585"/>
      <c r="CIR11" s="1585"/>
      <c r="CIS11" s="1585"/>
      <c r="CIT11" s="1585"/>
      <c r="CIU11" s="1585"/>
      <c r="CIV11" s="1585"/>
      <c r="CIW11" s="1585"/>
      <c r="CIX11" s="1585"/>
      <c r="CIY11" s="1585"/>
      <c r="CIZ11" s="1585"/>
      <c r="CJA11" s="1585"/>
      <c r="CJB11" s="1585"/>
      <c r="CJC11" s="1585"/>
      <c r="CJD11" s="1585"/>
      <c r="CJE11" s="1585"/>
      <c r="CJF11" s="1585"/>
      <c r="CJG11" s="1585"/>
      <c r="CJH11" s="1585"/>
      <c r="CJI11" s="1585"/>
      <c r="CJJ11" s="1585"/>
      <c r="CJK11" s="1585"/>
      <c r="CJL11" s="1585"/>
      <c r="CJM11" s="1585"/>
      <c r="CJN11" s="1585"/>
      <c r="CJO11" s="1585"/>
      <c r="CJP11" s="1585"/>
      <c r="CJQ11" s="1585"/>
      <c r="CJR11" s="1585"/>
      <c r="CJS11" s="1585"/>
      <c r="CJT11" s="1585"/>
      <c r="CJU11" s="1585"/>
      <c r="CJV11" s="1585"/>
      <c r="CJW11" s="1585"/>
      <c r="CJX11" s="1585"/>
      <c r="CJY11" s="1585"/>
      <c r="CJZ11" s="1585"/>
      <c r="CKA11" s="1585"/>
      <c r="CKB11" s="1585"/>
      <c r="CKC11" s="1585"/>
      <c r="CKD11" s="1585"/>
      <c r="CKE11" s="1585"/>
      <c r="CKF11" s="1585"/>
      <c r="CKG11" s="1585"/>
      <c r="CKH11" s="1585"/>
      <c r="CKI11" s="1585"/>
      <c r="CKJ11" s="1585"/>
      <c r="CKK11" s="1585"/>
      <c r="CKL11" s="1585"/>
      <c r="CKM11" s="1585"/>
      <c r="CKN11" s="1585"/>
      <c r="CKO11" s="1585"/>
      <c r="CKP11" s="1585"/>
      <c r="CKQ11" s="1585"/>
      <c r="CKR11" s="1585"/>
      <c r="CKS11" s="1585"/>
      <c r="CKT11" s="1585"/>
      <c r="CKU11" s="1585"/>
      <c r="CKV11" s="1585"/>
      <c r="CKW11" s="1585"/>
      <c r="CKX11" s="1585"/>
      <c r="CKY11" s="1585"/>
      <c r="CKZ11" s="1585"/>
      <c r="CLA11" s="1585"/>
      <c r="CLB11" s="1585"/>
      <c r="CLC11" s="1585"/>
      <c r="CLD11" s="1585"/>
      <c r="CLE11" s="1585"/>
      <c r="CLF11" s="1585"/>
      <c r="CLG11" s="1585"/>
      <c r="CLH11" s="1585"/>
      <c r="CLI11" s="1585"/>
      <c r="CLJ11" s="1585"/>
      <c r="CLK11" s="1585"/>
      <c r="CLL11" s="1585"/>
      <c r="CLM11" s="1585"/>
      <c r="CLN11" s="1585"/>
      <c r="CLO11" s="1585"/>
      <c r="CLP11" s="1585"/>
      <c r="CLQ11" s="1585"/>
      <c r="CLR11" s="1585"/>
      <c r="CLS11" s="1585"/>
      <c r="CLT11" s="1585"/>
      <c r="CLU11" s="1585"/>
      <c r="CLV11" s="1585"/>
      <c r="CLW11" s="1585"/>
      <c r="CLX11" s="1585"/>
      <c r="CLY11" s="1585"/>
      <c r="CLZ11" s="1585"/>
      <c r="CMA11" s="1585"/>
      <c r="CMB11" s="1585"/>
      <c r="CMC11" s="1585"/>
      <c r="CMD11" s="1585"/>
      <c r="CME11" s="1585"/>
      <c r="CMF11" s="1585"/>
      <c r="CMG11" s="1585"/>
      <c r="CMH11" s="1585"/>
      <c r="CMI11" s="1585"/>
      <c r="CMJ11" s="1585"/>
      <c r="CMK11" s="1585"/>
      <c r="CML11" s="1585"/>
      <c r="CMM11" s="1585"/>
      <c r="CMN11" s="1585"/>
      <c r="CMO11" s="1585"/>
      <c r="CMP11" s="1585"/>
      <c r="CMQ11" s="1585"/>
      <c r="CMR11" s="1585"/>
      <c r="CMS11" s="1585"/>
      <c r="CMT11" s="1585"/>
      <c r="CMU11" s="1585"/>
      <c r="CMV11" s="1585"/>
      <c r="CMW11" s="1585"/>
      <c r="CMX11" s="1585"/>
      <c r="CMY11" s="1585"/>
      <c r="CMZ11" s="1585"/>
      <c r="CNA11" s="1585"/>
      <c r="CNB11" s="1585"/>
      <c r="CNC11" s="1585"/>
      <c r="CND11" s="1585"/>
      <c r="CNE11" s="1585"/>
      <c r="CNF11" s="1585"/>
      <c r="CNG11" s="1585"/>
      <c r="CNH11" s="1585"/>
      <c r="CNI11" s="1585"/>
      <c r="CNJ11" s="1585"/>
      <c r="CNK11" s="1585"/>
      <c r="CNL11" s="1585"/>
      <c r="CNM11" s="1585"/>
      <c r="CNN11" s="1585"/>
      <c r="CNO11" s="1585"/>
      <c r="CNP11" s="1585"/>
      <c r="CNQ11" s="1585"/>
      <c r="CNR11" s="1585"/>
      <c r="CNS11" s="1585"/>
      <c r="CNT11" s="1585"/>
      <c r="CNU11" s="1585"/>
      <c r="CNV11" s="1585"/>
      <c r="CNW11" s="1585"/>
      <c r="CNX11" s="1585"/>
      <c r="CNY11" s="1585"/>
      <c r="CNZ11" s="1585"/>
      <c r="COA11" s="1585"/>
      <c r="COB11" s="1585"/>
      <c r="COC11" s="1585"/>
      <c r="COD11" s="1585"/>
      <c r="COE11" s="1585"/>
      <c r="COF11" s="1585"/>
      <c r="COG11" s="1585"/>
      <c r="COH11" s="1585"/>
      <c r="COI11" s="1585"/>
      <c r="COJ11" s="1585"/>
      <c r="COK11" s="1585"/>
      <c r="COL11" s="1585"/>
      <c r="COM11" s="1585"/>
      <c r="CON11" s="1585"/>
      <c r="COO11" s="1585"/>
      <c r="COP11" s="1585"/>
      <c r="COQ11" s="1585"/>
      <c r="COR11" s="1585"/>
      <c r="COS11" s="1585"/>
      <c r="COT11" s="1585"/>
      <c r="COU11" s="1585"/>
      <c r="COV11" s="1585"/>
      <c r="COW11" s="1585"/>
      <c r="COX11" s="1585"/>
      <c r="COY11" s="1585"/>
      <c r="COZ11" s="1585"/>
      <c r="CPA11" s="1585"/>
      <c r="CPB11" s="1585"/>
      <c r="CPC11" s="1585"/>
      <c r="CPD11" s="1585"/>
      <c r="CPE11" s="1585"/>
      <c r="CPF11" s="1585"/>
      <c r="CPG11" s="1585"/>
      <c r="CPH11" s="1585"/>
      <c r="CPI11" s="1585"/>
      <c r="CPJ11" s="1585"/>
      <c r="CPK11" s="1585"/>
      <c r="CPL11" s="1585"/>
      <c r="CPM11" s="1585"/>
      <c r="CPN11" s="1585"/>
      <c r="CPO11" s="1585"/>
      <c r="CPP11" s="1585"/>
      <c r="CPQ11" s="1585"/>
      <c r="CPR11" s="1585"/>
      <c r="CPS11" s="1585"/>
      <c r="CPT11" s="1585"/>
      <c r="CPU11" s="1585"/>
      <c r="CPV11" s="1585"/>
      <c r="CPW11" s="1585"/>
      <c r="CPX11" s="1585"/>
      <c r="CPY11" s="1585"/>
      <c r="CPZ11" s="1585"/>
      <c r="CQA11" s="1585"/>
      <c r="CQB11" s="1585"/>
      <c r="CQC11" s="1585"/>
      <c r="CQD11" s="1585"/>
      <c r="CQE11" s="1585"/>
      <c r="CQF11" s="1585"/>
      <c r="CQG11" s="1585"/>
      <c r="CQH11" s="1585"/>
      <c r="CQI11" s="1585"/>
      <c r="CQJ11" s="1585"/>
      <c r="CQK11" s="1585"/>
      <c r="CQL11" s="1585"/>
      <c r="CQM11" s="1585"/>
      <c r="CQN11" s="1585"/>
      <c r="CQO11" s="1585"/>
      <c r="CQP11" s="1585"/>
      <c r="CQQ11" s="1585"/>
      <c r="CQR11" s="1585"/>
      <c r="CQS11" s="1585"/>
      <c r="CQT11" s="1585"/>
      <c r="CQU11" s="1585"/>
      <c r="CQV11" s="1585"/>
      <c r="CQW11" s="1585"/>
      <c r="CQX11" s="1585"/>
      <c r="CQY11" s="1585"/>
      <c r="CQZ11" s="1585"/>
      <c r="CRA11" s="1585"/>
      <c r="CRB11" s="1585"/>
      <c r="CRC11" s="1585"/>
      <c r="CRD11" s="1585"/>
      <c r="CRE11" s="1585"/>
      <c r="CRF11" s="1585"/>
      <c r="CRG11" s="1585"/>
      <c r="CRH11" s="1585"/>
      <c r="CRI11" s="1585"/>
      <c r="CRJ11" s="1585"/>
      <c r="CRK11" s="1585"/>
      <c r="CRL11" s="1585"/>
      <c r="CRM11" s="1585"/>
      <c r="CRN11" s="1585"/>
      <c r="CRO11" s="1585"/>
      <c r="CRP11" s="1585"/>
      <c r="CRQ11" s="1585"/>
      <c r="CRR11" s="1585"/>
      <c r="CRS11" s="1585"/>
      <c r="CRT11" s="1585"/>
      <c r="CRU11" s="1585"/>
      <c r="CRV11" s="1585"/>
      <c r="CRW11" s="1585"/>
      <c r="CRX11" s="1585"/>
      <c r="CRY11" s="1585"/>
      <c r="CRZ11" s="1585"/>
      <c r="CSA11" s="1585"/>
      <c r="CSB11" s="1585"/>
      <c r="CSC11" s="1585"/>
      <c r="CSD11" s="1585"/>
      <c r="CSE11" s="1585"/>
      <c r="CSF11" s="1585"/>
      <c r="CSG11" s="1585"/>
      <c r="CSH11" s="1585"/>
      <c r="CSI11" s="1585"/>
      <c r="CSJ11" s="1585"/>
      <c r="CSK11" s="1585"/>
      <c r="CSL11" s="1585"/>
      <c r="CSM11" s="1585"/>
      <c r="CSN11" s="1585"/>
      <c r="CSO11" s="1585"/>
      <c r="CSP11" s="1585"/>
      <c r="CSQ11" s="1585"/>
      <c r="CSR11" s="1585"/>
      <c r="CSS11" s="1585"/>
      <c r="CST11" s="1585"/>
      <c r="CSU11" s="1585"/>
      <c r="CSV11" s="1585"/>
      <c r="CSW11" s="1585"/>
      <c r="CSX11" s="1585"/>
      <c r="CSY11" s="1585"/>
      <c r="CSZ11" s="1585"/>
      <c r="CTA11" s="1585"/>
      <c r="CTB11" s="1585"/>
      <c r="CTC11" s="1585"/>
      <c r="CTD11" s="1585"/>
      <c r="CTE11" s="1585"/>
      <c r="CTF11" s="1585"/>
      <c r="CTG11" s="1585"/>
      <c r="CTH11" s="1585"/>
      <c r="CTI11" s="1585"/>
      <c r="CTJ11" s="1585"/>
      <c r="CTK11" s="1585"/>
      <c r="CTL11" s="1585"/>
      <c r="CTM11" s="1585"/>
      <c r="CTN11" s="1585"/>
      <c r="CTO11" s="1585"/>
      <c r="CTP11" s="1585"/>
      <c r="CTQ11" s="1585"/>
      <c r="CTR11" s="1585"/>
      <c r="CTS11" s="1585"/>
      <c r="CTT11" s="1585"/>
      <c r="CTU11" s="1585"/>
      <c r="CTV11" s="1585"/>
      <c r="CTW11" s="1585"/>
      <c r="CTX11" s="1585"/>
      <c r="CTY11" s="1585"/>
      <c r="CTZ11" s="1585"/>
      <c r="CUA11" s="1585"/>
      <c r="CUB11" s="1585"/>
      <c r="CUC11" s="1585"/>
      <c r="CUD11" s="1585"/>
      <c r="CUE11" s="1585"/>
      <c r="CUF11" s="1585"/>
      <c r="CUG11" s="1585"/>
      <c r="CUH11" s="1585"/>
      <c r="CUI11" s="1585"/>
      <c r="CUJ11" s="1585"/>
      <c r="CUK11" s="1585"/>
      <c r="CUL11" s="1585"/>
      <c r="CUM11" s="1585"/>
      <c r="CUN11" s="1585"/>
      <c r="CUO11" s="1585"/>
      <c r="CUP11" s="1585"/>
      <c r="CUQ11" s="1585"/>
      <c r="CUR11" s="1585"/>
      <c r="CUS11" s="1585"/>
      <c r="CUT11" s="1585"/>
      <c r="CUU11" s="1585"/>
      <c r="CUV11" s="1585"/>
      <c r="CUW11" s="1585"/>
      <c r="CUX11" s="1585"/>
      <c r="CUY11" s="1585"/>
      <c r="CUZ11" s="1585"/>
      <c r="CVA11" s="1585"/>
      <c r="CVB11" s="1585"/>
      <c r="CVC11" s="1585"/>
      <c r="CVD11" s="1585"/>
      <c r="CVE11" s="1585"/>
      <c r="CVF11" s="1585"/>
      <c r="CVG11" s="1585"/>
      <c r="CVH11" s="1585"/>
      <c r="CVI11" s="1585"/>
      <c r="CVJ11" s="1585"/>
      <c r="CVK11" s="1585"/>
      <c r="CVL11" s="1585"/>
      <c r="CVM11" s="1585"/>
      <c r="CVN11" s="1585"/>
      <c r="CVO11" s="1585"/>
      <c r="CVP11" s="1585"/>
      <c r="CVQ11" s="1585"/>
      <c r="CVR11" s="1585"/>
      <c r="CVS11" s="1585"/>
      <c r="CVT11" s="1585"/>
      <c r="CVU11" s="1585"/>
      <c r="CVV11" s="1585"/>
      <c r="CVW11" s="1585"/>
      <c r="CVX11" s="1585"/>
      <c r="CVY11" s="1585"/>
      <c r="CVZ11" s="1585"/>
      <c r="CWA11" s="1585"/>
      <c r="CWB11" s="1585"/>
      <c r="CWC11" s="1585"/>
      <c r="CWD11" s="1585"/>
      <c r="CWE11" s="1585"/>
      <c r="CWF11" s="1585"/>
      <c r="CWG11" s="1585"/>
      <c r="CWH11" s="1585"/>
      <c r="CWI11" s="1585"/>
      <c r="CWJ11" s="1585"/>
      <c r="CWK11" s="1585"/>
      <c r="CWL11" s="1585"/>
      <c r="CWM11" s="1585"/>
      <c r="CWN11" s="1585"/>
      <c r="CWO11" s="1585"/>
      <c r="CWP11" s="1585"/>
      <c r="CWQ11" s="1585"/>
      <c r="CWR11" s="1585"/>
      <c r="CWS11" s="1585"/>
      <c r="CWT11" s="1585"/>
      <c r="CWU11" s="1585"/>
      <c r="CWV11" s="1585"/>
      <c r="CWW11" s="1585"/>
      <c r="CWX11" s="1585"/>
      <c r="CWY11" s="1585"/>
      <c r="CWZ11" s="1585"/>
      <c r="CXA11" s="1585"/>
      <c r="CXB11" s="1585"/>
      <c r="CXC11" s="1585"/>
      <c r="CXD11" s="1585"/>
      <c r="CXE11" s="1585"/>
      <c r="CXF11" s="1585"/>
      <c r="CXG11" s="1585"/>
      <c r="CXH11" s="1585"/>
      <c r="CXI11" s="1585"/>
      <c r="CXJ11" s="1585"/>
      <c r="CXK11" s="1585"/>
      <c r="CXL11" s="1585"/>
      <c r="CXM11" s="1585"/>
      <c r="CXN11" s="1585"/>
      <c r="CXO11" s="1585"/>
      <c r="CXP11" s="1585"/>
      <c r="CXQ11" s="1585"/>
      <c r="CXR11" s="1585"/>
      <c r="CXS11" s="1585"/>
      <c r="CXT11" s="1585"/>
      <c r="CXU11" s="1585"/>
      <c r="CXV11" s="1585"/>
      <c r="CXW11" s="1585"/>
      <c r="CXX11" s="1585"/>
      <c r="CXY11" s="1585"/>
      <c r="CXZ11" s="1585"/>
      <c r="CYA11" s="1585"/>
      <c r="CYB11" s="1585"/>
      <c r="CYC11" s="1585"/>
      <c r="CYD11" s="1585"/>
      <c r="CYE11" s="1585"/>
      <c r="CYF11" s="1585"/>
      <c r="CYG11" s="1585"/>
      <c r="CYH11" s="1585"/>
      <c r="CYI11" s="1585"/>
      <c r="CYJ11" s="1585"/>
      <c r="CYK11" s="1585"/>
      <c r="CYL11" s="1585"/>
      <c r="CYM11" s="1585"/>
      <c r="CYN11" s="1585"/>
      <c r="CYO11" s="1585"/>
      <c r="CYP11" s="1585"/>
      <c r="CYQ11" s="1585"/>
      <c r="CYR11" s="1585"/>
      <c r="CYS11" s="1585"/>
      <c r="CYT11" s="1585"/>
      <c r="CYU11" s="1585"/>
      <c r="CYV11" s="1585"/>
      <c r="CYW11" s="1585"/>
      <c r="CYX11" s="1585"/>
      <c r="CYY11" s="1585"/>
      <c r="CYZ11" s="1585"/>
      <c r="CZA11" s="1585"/>
      <c r="CZB11" s="1585"/>
      <c r="CZC11" s="1585"/>
      <c r="CZD11" s="1585"/>
      <c r="CZE11" s="1585"/>
      <c r="CZF11" s="1585"/>
      <c r="CZG11" s="1585"/>
      <c r="CZH11" s="1585"/>
      <c r="CZI11" s="1585"/>
      <c r="CZJ11" s="1585"/>
      <c r="CZK11" s="1585"/>
      <c r="CZL11" s="1585"/>
      <c r="CZM11" s="1585"/>
      <c r="CZN11" s="1585"/>
      <c r="CZO11" s="1585"/>
      <c r="CZP11" s="1585"/>
      <c r="CZQ11" s="1585"/>
      <c r="CZR11" s="1585"/>
      <c r="CZS11" s="1585"/>
      <c r="CZT11" s="1585"/>
      <c r="CZU11" s="1585"/>
      <c r="CZV11" s="1585"/>
      <c r="CZW11" s="1585"/>
      <c r="CZX11" s="1585"/>
      <c r="CZY11" s="1585"/>
      <c r="CZZ11" s="1585"/>
      <c r="DAA11" s="1585"/>
      <c r="DAB11" s="1585"/>
      <c r="DAC11" s="1585"/>
      <c r="DAD11" s="1585"/>
      <c r="DAE11" s="1585"/>
      <c r="DAF11" s="1585"/>
      <c r="DAG11" s="1585"/>
      <c r="DAH11" s="1585"/>
      <c r="DAI11" s="1585"/>
      <c r="DAJ11" s="1585"/>
      <c r="DAK11" s="1585"/>
      <c r="DAL11" s="1585"/>
      <c r="DAM11" s="1585"/>
      <c r="DAN11" s="1585"/>
      <c r="DAO11" s="1585"/>
      <c r="DAP11" s="1585"/>
      <c r="DAQ11" s="1585"/>
      <c r="DAR11" s="1585"/>
      <c r="DAS11" s="1585"/>
      <c r="DAT11" s="1585"/>
      <c r="DAU11" s="1585"/>
      <c r="DAV11" s="1585"/>
      <c r="DAW11" s="1585"/>
      <c r="DAX11" s="1585"/>
      <c r="DAY11" s="1585"/>
      <c r="DAZ11" s="1585"/>
      <c r="DBA11" s="1585"/>
      <c r="DBB11" s="1585"/>
      <c r="DBC11" s="1585"/>
      <c r="DBD11" s="1585"/>
      <c r="DBE11" s="1585"/>
      <c r="DBF11" s="1585"/>
      <c r="DBG11" s="1585"/>
      <c r="DBH11" s="1585"/>
      <c r="DBI11" s="1585"/>
      <c r="DBJ11" s="1585"/>
      <c r="DBK11" s="1585"/>
      <c r="DBL11" s="1585"/>
      <c r="DBM11" s="1585"/>
      <c r="DBN11" s="1585"/>
      <c r="DBO11" s="1585"/>
      <c r="DBP11" s="1585"/>
      <c r="DBQ11" s="1585"/>
      <c r="DBR11" s="1585"/>
      <c r="DBS11" s="1585"/>
      <c r="DBT11" s="1585"/>
      <c r="DBU11" s="1585"/>
      <c r="DBV11" s="1585"/>
      <c r="DBW11" s="1585"/>
      <c r="DBX11" s="1585"/>
      <c r="DBY11" s="1585"/>
      <c r="DBZ11" s="1585"/>
      <c r="DCA11" s="1585"/>
      <c r="DCB11" s="1585"/>
      <c r="DCC11" s="1585"/>
      <c r="DCD11" s="1585"/>
      <c r="DCE11" s="1585"/>
      <c r="DCF11" s="1585"/>
      <c r="DCG11" s="1585"/>
      <c r="DCH11" s="1585"/>
      <c r="DCI11" s="1585"/>
      <c r="DCJ11" s="1585"/>
      <c r="DCK11" s="1585"/>
      <c r="DCL11" s="1585"/>
      <c r="DCM11" s="1585"/>
      <c r="DCN11" s="1585"/>
      <c r="DCO11" s="1585"/>
      <c r="DCP11" s="1585"/>
      <c r="DCQ11" s="1585"/>
      <c r="DCR11" s="1585"/>
      <c r="DCS11" s="1585"/>
      <c r="DCT11" s="1585"/>
      <c r="DCU11" s="1585"/>
      <c r="DCV11" s="1585"/>
      <c r="DCW11" s="1585"/>
      <c r="DCX11" s="1585"/>
      <c r="DCY11" s="1585"/>
      <c r="DCZ11" s="1585"/>
      <c r="DDA11" s="1585"/>
      <c r="DDB11" s="1585"/>
      <c r="DDC11" s="1585"/>
      <c r="DDD11" s="1585"/>
      <c r="DDE11" s="1585"/>
      <c r="DDF11" s="1585"/>
      <c r="DDG11" s="1585"/>
      <c r="DDH11" s="1585"/>
      <c r="DDI11" s="1585"/>
      <c r="DDJ11" s="1585"/>
      <c r="DDK11" s="1585"/>
      <c r="DDL11" s="1585"/>
      <c r="DDM11" s="1585"/>
      <c r="DDN11" s="1585"/>
      <c r="DDO11" s="1585"/>
      <c r="DDP11" s="1585"/>
      <c r="DDQ11" s="1585"/>
      <c r="DDR11" s="1585"/>
      <c r="DDS11" s="1585"/>
      <c r="DDT11" s="1585"/>
      <c r="DDU11" s="1585"/>
      <c r="DDV11" s="1585"/>
      <c r="DDW11" s="1585"/>
      <c r="DDX11" s="1585"/>
      <c r="DDY11" s="1585"/>
      <c r="DDZ11" s="1585"/>
      <c r="DEA11" s="1585"/>
      <c r="DEB11" s="1585"/>
      <c r="DEC11" s="1585"/>
      <c r="DED11" s="1585"/>
      <c r="DEE11" s="1585"/>
      <c r="DEF11" s="1585"/>
      <c r="DEG11" s="1585"/>
      <c r="DEH11" s="1585"/>
      <c r="DEI11" s="1585"/>
      <c r="DEJ11" s="1585"/>
      <c r="DEK11" s="1585"/>
      <c r="DEL11" s="1585"/>
      <c r="DEM11" s="1585"/>
      <c r="DEN11" s="1585"/>
      <c r="DEO11" s="1585"/>
      <c r="DEP11" s="1585"/>
      <c r="DEQ11" s="1585"/>
      <c r="DER11" s="1585"/>
      <c r="DES11" s="1585"/>
      <c r="DET11" s="1585"/>
      <c r="DEU11" s="1585"/>
      <c r="DEV11" s="1585"/>
      <c r="DEW11" s="1585"/>
      <c r="DEX11" s="1585"/>
      <c r="DEY11" s="1585"/>
      <c r="DEZ11" s="1585"/>
      <c r="DFA11" s="1585"/>
      <c r="DFB11" s="1585"/>
      <c r="DFC11" s="1585"/>
      <c r="DFD11" s="1585"/>
      <c r="DFE11" s="1585"/>
      <c r="DFF11" s="1585"/>
      <c r="DFG11" s="1585"/>
      <c r="DFH11" s="1585"/>
      <c r="DFI11" s="1585"/>
      <c r="DFJ11" s="1585"/>
      <c r="DFK11" s="1585"/>
      <c r="DFL11" s="1585"/>
      <c r="DFM11" s="1585"/>
      <c r="DFN11" s="1585"/>
      <c r="DFO11" s="1585"/>
      <c r="DFP11" s="1585"/>
      <c r="DFQ11" s="1585"/>
      <c r="DFR11" s="1585"/>
      <c r="DFS11" s="1585"/>
      <c r="DFT11" s="1585"/>
      <c r="DFU11" s="1585"/>
      <c r="DFV11" s="1585"/>
      <c r="DFW11" s="1585"/>
      <c r="DFX11" s="1585"/>
      <c r="DFY11" s="1585"/>
      <c r="DFZ11" s="1585"/>
      <c r="DGA11" s="1585"/>
      <c r="DGB11" s="1585"/>
      <c r="DGC11" s="1585"/>
      <c r="DGD11" s="1585"/>
      <c r="DGE11" s="1585"/>
      <c r="DGF11" s="1585"/>
      <c r="DGG11" s="1585"/>
      <c r="DGH11" s="1585"/>
      <c r="DGI11" s="1585"/>
      <c r="DGJ11" s="1585"/>
      <c r="DGK11" s="1585"/>
      <c r="DGL11" s="1585"/>
      <c r="DGM11" s="1585"/>
      <c r="DGN11" s="1585"/>
      <c r="DGO11" s="1585"/>
      <c r="DGP11" s="1585"/>
      <c r="DGQ11" s="1585"/>
      <c r="DGR11" s="1585"/>
      <c r="DGS11" s="1585"/>
      <c r="DGT11" s="1585"/>
      <c r="DGU11" s="1585"/>
      <c r="DGV11" s="1585"/>
      <c r="DGW11" s="1585"/>
      <c r="DGX11" s="1585"/>
      <c r="DGY11" s="1585"/>
      <c r="DGZ11" s="1585"/>
      <c r="DHA11" s="1585"/>
      <c r="DHB11" s="1585"/>
      <c r="DHC11" s="1585"/>
      <c r="DHD11" s="1585"/>
      <c r="DHE11" s="1585"/>
      <c r="DHF11" s="1585"/>
      <c r="DHG11" s="1585"/>
      <c r="DHH11" s="1585"/>
      <c r="DHI11" s="1585"/>
      <c r="DHJ11" s="1585"/>
      <c r="DHK11" s="1585"/>
      <c r="DHL11" s="1585"/>
      <c r="DHM11" s="1585"/>
      <c r="DHN11" s="1585"/>
      <c r="DHO11" s="1585"/>
      <c r="DHP11" s="1585"/>
      <c r="DHQ11" s="1585"/>
      <c r="DHR11" s="1585"/>
      <c r="DHS11" s="1585"/>
      <c r="DHT11" s="1585"/>
      <c r="DHU11" s="1585"/>
      <c r="DHV11" s="1585"/>
      <c r="DHW11" s="1585"/>
      <c r="DHX11" s="1585"/>
      <c r="DHY11" s="1585"/>
      <c r="DHZ11" s="1585"/>
      <c r="DIA11" s="1585"/>
      <c r="DIB11" s="1585"/>
      <c r="DIC11" s="1585"/>
      <c r="DID11" s="1585"/>
      <c r="DIE11" s="1585"/>
      <c r="DIF11" s="1585"/>
      <c r="DIG11" s="1585"/>
      <c r="DIH11" s="1585"/>
      <c r="DII11" s="1585"/>
      <c r="DIJ11" s="1585"/>
      <c r="DIK11" s="1585"/>
      <c r="DIL11" s="1585"/>
      <c r="DIM11" s="1585"/>
      <c r="DIN11" s="1585"/>
      <c r="DIO11" s="1585"/>
      <c r="DIP11" s="1585"/>
      <c r="DIQ11" s="1585"/>
      <c r="DIR11" s="1585"/>
      <c r="DIS11" s="1585"/>
      <c r="DIT11" s="1585"/>
      <c r="DIU11" s="1585"/>
      <c r="DIV11" s="1585"/>
      <c r="DIW11" s="1585"/>
      <c r="DIX11" s="1585"/>
      <c r="DIY11" s="1585"/>
      <c r="DIZ11" s="1585"/>
      <c r="DJA11" s="1585"/>
      <c r="DJB11" s="1585"/>
      <c r="DJC11" s="1585"/>
      <c r="DJD11" s="1585"/>
      <c r="DJE11" s="1585"/>
      <c r="DJF11" s="1585"/>
      <c r="DJG11" s="1585"/>
      <c r="DJH11" s="1585"/>
      <c r="DJI11" s="1585"/>
      <c r="DJJ11" s="1585"/>
      <c r="DJK11" s="1585"/>
      <c r="DJL11" s="1585"/>
      <c r="DJM11" s="1585"/>
      <c r="DJN11" s="1585"/>
      <c r="DJO11" s="1585"/>
      <c r="DJP11" s="1585"/>
      <c r="DJQ11" s="1585"/>
      <c r="DJR11" s="1585"/>
      <c r="DJS11" s="1585"/>
      <c r="DJT11" s="1585"/>
      <c r="DJU11" s="1585"/>
      <c r="DJV11" s="1585"/>
      <c r="DJW11" s="1585"/>
      <c r="DJX11" s="1585"/>
      <c r="DJY11" s="1585"/>
      <c r="DJZ11" s="1585"/>
      <c r="DKA11" s="1585"/>
      <c r="DKB11" s="1585"/>
      <c r="DKC11" s="1585"/>
      <c r="DKD11" s="1585"/>
      <c r="DKE11" s="1585"/>
      <c r="DKF11" s="1585"/>
      <c r="DKG11" s="1585"/>
      <c r="DKH11" s="1585"/>
      <c r="DKI11" s="1585"/>
      <c r="DKJ11" s="1585"/>
      <c r="DKK11" s="1585"/>
      <c r="DKL11" s="1585"/>
      <c r="DKM11" s="1585"/>
      <c r="DKN11" s="1585"/>
      <c r="DKO11" s="1585"/>
      <c r="DKP11" s="1585"/>
      <c r="DKQ11" s="1585"/>
      <c r="DKR11" s="1585"/>
      <c r="DKS11" s="1585"/>
      <c r="DKT11" s="1585"/>
      <c r="DKU11" s="1585"/>
      <c r="DKV11" s="1585"/>
      <c r="DKW11" s="1585"/>
      <c r="DKX11" s="1585"/>
      <c r="DKY11" s="1585"/>
      <c r="DKZ11" s="1585"/>
      <c r="DLA11" s="1585"/>
      <c r="DLB11" s="1585"/>
      <c r="DLC11" s="1585"/>
      <c r="DLD11" s="1585"/>
      <c r="DLE11" s="1585"/>
      <c r="DLF11" s="1585"/>
      <c r="DLG11" s="1585"/>
      <c r="DLH11" s="1585"/>
      <c r="DLI11" s="1585"/>
      <c r="DLJ11" s="1585"/>
      <c r="DLK11" s="1585"/>
      <c r="DLL11" s="1585"/>
      <c r="DLM11" s="1585"/>
      <c r="DLN11" s="1585"/>
      <c r="DLO11" s="1585"/>
      <c r="DLP11" s="1585"/>
      <c r="DLQ11" s="1585"/>
      <c r="DLR11" s="1585"/>
      <c r="DLS11" s="1585"/>
      <c r="DLT11" s="1585"/>
      <c r="DLU11" s="1585"/>
      <c r="DLV11" s="1585"/>
      <c r="DLW11" s="1585"/>
      <c r="DLX11" s="1585"/>
      <c r="DLY11" s="1585"/>
      <c r="DLZ11" s="1585"/>
      <c r="DMA11" s="1585"/>
      <c r="DMB11" s="1585"/>
      <c r="DMC11" s="1585"/>
      <c r="DMD11" s="1585"/>
      <c r="DME11" s="1585"/>
      <c r="DMF11" s="1585"/>
      <c r="DMG11" s="1585"/>
      <c r="DMH11" s="1585"/>
      <c r="DMI11" s="1585"/>
      <c r="DMJ11" s="1585"/>
      <c r="DMK11" s="1585"/>
      <c r="DML11" s="1585"/>
      <c r="DMM11" s="1585"/>
      <c r="DMN11" s="1585"/>
      <c r="DMO11" s="1585"/>
      <c r="DMP11" s="1585"/>
      <c r="DMQ11" s="1585"/>
      <c r="DMR11" s="1585"/>
      <c r="DMS11" s="1585"/>
      <c r="DMT11" s="1585"/>
      <c r="DMU11" s="1585"/>
      <c r="DMV11" s="1585"/>
      <c r="DMW11" s="1585"/>
      <c r="DMX11" s="1585"/>
      <c r="DMY11" s="1585"/>
      <c r="DMZ11" s="1585"/>
      <c r="DNA11" s="1585"/>
      <c r="DNB11" s="1585"/>
      <c r="DNC11" s="1585"/>
      <c r="DND11" s="1585"/>
      <c r="DNE11" s="1585"/>
      <c r="DNF11" s="1585"/>
      <c r="DNG11" s="1585"/>
      <c r="DNH11" s="1585"/>
      <c r="DNI11" s="1585"/>
      <c r="DNJ11" s="1585"/>
      <c r="DNK11" s="1585"/>
      <c r="DNL11" s="1585"/>
      <c r="DNM11" s="1585"/>
      <c r="DNN11" s="1585"/>
      <c r="DNO11" s="1585"/>
      <c r="DNP11" s="1585"/>
      <c r="DNQ11" s="1585"/>
      <c r="DNR11" s="1585"/>
      <c r="DNS11" s="1585"/>
      <c r="DNT11" s="1585"/>
      <c r="DNU11" s="1585"/>
      <c r="DNV11" s="1585"/>
      <c r="DNW11" s="1585"/>
      <c r="DNX11" s="1585"/>
      <c r="DNY11" s="1585"/>
      <c r="DNZ11" s="1585"/>
      <c r="DOA11" s="1585"/>
      <c r="DOB11" s="1585"/>
      <c r="DOC11" s="1585"/>
      <c r="DOD11" s="1585"/>
      <c r="DOE11" s="1585"/>
      <c r="DOF11" s="1585"/>
      <c r="DOG11" s="1585"/>
      <c r="DOH11" s="1585"/>
      <c r="DOI11" s="1585"/>
      <c r="DOJ11" s="1585"/>
      <c r="DOK11" s="1585"/>
      <c r="DOL11" s="1585"/>
      <c r="DOM11" s="1585"/>
      <c r="DON11" s="1585"/>
      <c r="DOO11" s="1585"/>
      <c r="DOP11" s="1585"/>
      <c r="DOQ11" s="1585"/>
      <c r="DOR11" s="1585"/>
      <c r="DOS11" s="1585"/>
      <c r="DOT11" s="1585"/>
      <c r="DOU11" s="1585"/>
      <c r="DOV11" s="1585"/>
      <c r="DOW11" s="1585"/>
      <c r="DOX11" s="1585"/>
      <c r="DOY11" s="1585"/>
      <c r="DOZ11" s="1585"/>
      <c r="DPA11" s="1585"/>
      <c r="DPB11" s="1585"/>
      <c r="DPC11" s="1585"/>
      <c r="DPD11" s="1585"/>
      <c r="DPE11" s="1585"/>
      <c r="DPF11" s="1585"/>
      <c r="DPG11" s="1585"/>
      <c r="DPH11" s="1585"/>
      <c r="DPI11" s="1585"/>
      <c r="DPJ11" s="1585"/>
      <c r="DPK11" s="1585"/>
      <c r="DPL11" s="1585"/>
      <c r="DPM11" s="1585"/>
      <c r="DPN11" s="1585"/>
      <c r="DPO11" s="1585"/>
      <c r="DPP11" s="1585"/>
      <c r="DPQ11" s="1585"/>
      <c r="DPR11" s="1585"/>
      <c r="DPS11" s="1585"/>
      <c r="DPT11" s="1585"/>
      <c r="DPU11" s="1585"/>
      <c r="DPV11" s="1585"/>
      <c r="DPW11" s="1585"/>
      <c r="DPX11" s="1585"/>
      <c r="DPY11" s="1585"/>
      <c r="DPZ11" s="1585"/>
      <c r="DQA11" s="1585"/>
      <c r="DQB11" s="1585"/>
      <c r="DQC11" s="1585"/>
      <c r="DQD11" s="1585"/>
      <c r="DQE11" s="1585"/>
      <c r="DQF11" s="1585"/>
      <c r="DQG11" s="1585"/>
      <c r="DQH11" s="1585"/>
      <c r="DQI11" s="1585"/>
      <c r="DQJ11" s="1585"/>
      <c r="DQK11" s="1585"/>
      <c r="DQL11" s="1585"/>
      <c r="DQM11" s="1585"/>
      <c r="DQN11" s="1585"/>
      <c r="DQO11" s="1585"/>
      <c r="DQP11" s="1585"/>
      <c r="DQQ11" s="1585"/>
      <c r="DQR11" s="1585"/>
      <c r="DQS11" s="1585"/>
      <c r="DQT11" s="1585"/>
      <c r="DQU11" s="1585"/>
      <c r="DQV11" s="1585"/>
      <c r="DQW11" s="1585"/>
      <c r="DQX11" s="1585"/>
      <c r="DQY11" s="1585"/>
      <c r="DQZ11" s="1585"/>
      <c r="DRA11" s="1585"/>
      <c r="DRB11" s="1585"/>
      <c r="DRC11" s="1585"/>
      <c r="DRD11" s="1585"/>
      <c r="DRE11" s="1585"/>
      <c r="DRF11" s="1585"/>
      <c r="DRG11" s="1585"/>
      <c r="DRH11" s="1585"/>
      <c r="DRI11" s="1585"/>
      <c r="DRJ11" s="1585"/>
      <c r="DRK11" s="1585"/>
      <c r="DRL11" s="1585"/>
      <c r="DRM11" s="1585"/>
      <c r="DRN11" s="1585"/>
      <c r="DRO11" s="1585"/>
      <c r="DRP11" s="1585"/>
      <c r="DRQ11" s="1585"/>
      <c r="DRR11" s="1585"/>
      <c r="DRS11" s="1585"/>
      <c r="DRT11" s="1585"/>
      <c r="DRU11" s="1585"/>
      <c r="DRV11" s="1585"/>
      <c r="DRW11" s="1585"/>
      <c r="DRX11" s="1585"/>
      <c r="DRY11" s="1585"/>
      <c r="DRZ11" s="1585"/>
      <c r="DSA11" s="1585"/>
      <c r="DSB11" s="1585"/>
      <c r="DSC11" s="1585"/>
      <c r="DSD11" s="1585"/>
      <c r="DSE11" s="1585"/>
      <c r="DSF11" s="1585"/>
      <c r="DSG11" s="1585"/>
      <c r="DSH11" s="1585"/>
      <c r="DSI11" s="1585"/>
      <c r="DSJ11" s="1585"/>
      <c r="DSK11" s="1585"/>
      <c r="DSL11" s="1585"/>
      <c r="DSM11" s="1585"/>
      <c r="DSN11" s="1585"/>
      <c r="DSO11" s="1585"/>
      <c r="DSP11" s="1585"/>
      <c r="DSQ11" s="1585"/>
      <c r="DSR11" s="1585"/>
      <c r="DSS11" s="1585"/>
      <c r="DST11" s="1585"/>
      <c r="DSU11" s="1585"/>
      <c r="DSV11" s="1585"/>
      <c r="DSW11" s="1585"/>
      <c r="DSX11" s="1585"/>
      <c r="DSY11" s="1585"/>
      <c r="DSZ11" s="1585"/>
      <c r="DTA11" s="1585"/>
      <c r="DTB11" s="1585"/>
      <c r="DTC11" s="1585"/>
      <c r="DTD11" s="1585"/>
      <c r="DTE11" s="1585"/>
      <c r="DTF11" s="1585"/>
      <c r="DTG11" s="1585"/>
      <c r="DTH11" s="1585"/>
      <c r="DTI11" s="1585"/>
      <c r="DTJ11" s="1585"/>
      <c r="DTK11" s="1585"/>
      <c r="DTL11" s="1585"/>
      <c r="DTM11" s="1585"/>
      <c r="DTN11" s="1585"/>
      <c r="DTO11" s="1585"/>
      <c r="DTP11" s="1585"/>
      <c r="DTQ11" s="1585"/>
      <c r="DTR11" s="1585"/>
      <c r="DTS11" s="1585"/>
      <c r="DTT11" s="1585"/>
      <c r="DTU11" s="1585"/>
      <c r="DTV11" s="1585"/>
      <c r="DTW11" s="1585"/>
      <c r="DTX11" s="1585"/>
      <c r="DTY11" s="1585"/>
      <c r="DTZ11" s="1585"/>
      <c r="DUA11" s="1585"/>
      <c r="DUB11" s="1585"/>
      <c r="DUC11" s="1585"/>
      <c r="DUD11" s="1585"/>
      <c r="DUE11" s="1585"/>
      <c r="DUF11" s="1585"/>
      <c r="DUG11" s="1585"/>
      <c r="DUH11" s="1585"/>
      <c r="DUI11" s="1585"/>
      <c r="DUJ11" s="1585"/>
      <c r="DUK11" s="1585"/>
      <c r="DUL11" s="1585"/>
      <c r="DUM11" s="1585"/>
      <c r="DUN11" s="1585"/>
      <c r="DUO11" s="1585"/>
      <c r="DUP11" s="1585"/>
      <c r="DUQ11" s="1585"/>
      <c r="DUR11" s="1585"/>
      <c r="DUS11" s="1585"/>
      <c r="DUT11" s="1585"/>
      <c r="DUU11" s="1585"/>
      <c r="DUV11" s="1585"/>
      <c r="DUW11" s="1585"/>
      <c r="DUX11" s="1585"/>
      <c r="DUY11" s="1585"/>
      <c r="DUZ11" s="1585"/>
      <c r="DVA11" s="1585"/>
      <c r="DVB11" s="1585"/>
      <c r="DVC11" s="1585"/>
      <c r="DVD11" s="1585"/>
      <c r="DVE11" s="1585"/>
      <c r="DVF11" s="1585"/>
      <c r="DVG11" s="1585"/>
      <c r="DVH11" s="1585"/>
      <c r="DVI11" s="1585"/>
      <c r="DVJ11" s="1585"/>
      <c r="DVK11" s="1585"/>
      <c r="DVL11" s="1585"/>
      <c r="DVM11" s="1585"/>
      <c r="DVN11" s="1585"/>
      <c r="DVO11" s="1585"/>
      <c r="DVP11" s="1585"/>
      <c r="DVQ11" s="1585"/>
      <c r="DVR11" s="1585"/>
      <c r="DVS11" s="1585"/>
      <c r="DVT11" s="1585"/>
      <c r="DVU11" s="1585"/>
      <c r="DVV11" s="1585"/>
      <c r="DVW11" s="1585"/>
      <c r="DVX11" s="1585"/>
      <c r="DVY11" s="1585"/>
      <c r="DVZ11" s="1585"/>
      <c r="DWA11" s="1585"/>
      <c r="DWB11" s="1585"/>
      <c r="DWC11" s="1585"/>
      <c r="DWD11" s="1585"/>
      <c r="DWE11" s="1585"/>
      <c r="DWF11" s="1585"/>
      <c r="DWG11" s="1585"/>
      <c r="DWH11" s="1585"/>
      <c r="DWI11" s="1585"/>
      <c r="DWJ11" s="1585"/>
      <c r="DWK11" s="1585"/>
      <c r="DWL11" s="1585"/>
      <c r="DWM11" s="1585"/>
      <c r="DWN11" s="1585"/>
      <c r="DWO11" s="1585"/>
      <c r="DWP11" s="1585"/>
      <c r="DWQ11" s="1585"/>
      <c r="DWR11" s="1585"/>
      <c r="DWS11" s="1585"/>
      <c r="DWT11" s="1585"/>
      <c r="DWU11" s="1585"/>
      <c r="DWV11" s="1585"/>
      <c r="DWW11" s="1585"/>
      <c r="DWX11" s="1585"/>
      <c r="DWY11" s="1585"/>
      <c r="DWZ11" s="1585"/>
      <c r="DXA11" s="1585"/>
      <c r="DXB11" s="1585"/>
      <c r="DXC11" s="1585"/>
      <c r="DXD11" s="1585"/>
      <c r="DXE11" s="1585"/>
      <c r="DXF11" s="1585"/>
      <c r="DXG11" s="1585"/>
      <c r="DXH11" s="1585"/>
      <c r="DXI11" s="1585"/>
      <c r="DXJ11" s="1585"/>
      <c r="DXK11" s="1585"/>
      <c r="DXL11" s="1585"/>
      <c r="DXM11" s="1585"/>
      <c r="DXN11" s="1585"/>
      <c r="DXO11" s="1585"/>
      <c r="DXP11" s="1585"/>
      <c r="DXQ11" s="1585"/>
      <c r="DXR11" s="1585"/>
      <c r="DXS11" s="1585"/>
      <c r="DXT11" s="1585"/>
      <c r="DXU11" s="1585"/>
      <c r="DXV11" s="1585"/>
      <c r="DXW11" s="1585"/>
      <c r="DXX11" s="1585"/>
      <c r="DXY11" s="1585"/>
      <c r="DXZ11" s="1585"/>
      <c r="DYA11" s="1585"/>
      <c r="DYB11" s="1585"/>
      <c r="DYC11" s="1585"/>
      <c r="DYD11" s="1585"/>
      <c r="DYE11" s="1585"/>
      <c r="DYF11" s="1585"/>
      <c r="DYG11" s="1585"/>
      <c r="DYH11" s="1585"/>
      <c r="DYI11" s="1585"/>
      <c r="DYJ11" s="1585"/>
      <c r="DYK11" s="1585"/>
      <c r="DYL11" s="1585"/>
      <c r="DYM11" s="1585"/>
      <c r="DYN11" s="1585"/>
      <c r="DYO11" s="1585"/>
      <c r="DYP11" s="1585"/>
      <c r="DYQ11" s="1585"/>
      <c r="DYR11" s="1585"/>
      <c r="DYS11" s="1585"/>
      <c r="DYT11" s="1585"/>
      <c r="DYU11" s="1585"/>
      <c r="DYV11" s="1585"/>
      <c r="DYW11" s="1585"/>
      <c r="DYX11" s="1585"/>
      <c r="DYY11" s="1585"/>
      <c r="DYZ11" s="1585"/>
      <c r="DZA11" s="1585"/>
      <c r="DZB11" s="1585"/>
      <c r="DZC11" s="1585"/>
      <c r="DZD11" s="1585"/>
      <c r="DZE11" s="1585"/>
      <c r="DZF11" s="1585"/>
      <c r="DZG11" s="1585"/>
      <c r="DZH11" s="1585"/>
      <c r="DZI11" s="1585"/>
      <c r="DZJ11" s="1585"/>
      <c r="DZK11" s="1585"/>
      <c r="DZL11" s="1585"/>
      <c r="DZM11" s="1585"/>
      <c r="DZN11" s="1585"/>
      <c r="DZO11" s="1585"/>
      <c r="DZP11" s="1585"/>
      <c r="DZQ11" s="1585"/>
      <c r="DZR11" s="1585"/>
      <c r="DZS11" s="1585"/>
      <c r="DZT11" s="1585"/>
      <c r="DZU11" s="1585"/>
      <c r="DZV11" s="1585"/>
      <c r="DZW11" s="1585"/>
      <c r="DZX11" s="1585"/>
      <c r="DZY11" s="1585"/>
      <c r="DZZ11" s="1585"/>
      <c r="EAA11" s="1585"/>
      <c r="EAB11" s="1585"/>
      <c r="EAC11" s="1585"/>
      <c r="EAD11" s="1585"/>
      <c r="EAE11" s="1585"/>
      <c r="EAF11" s="1585"/>
      <c r="EAG11" s="1585"/>
      <c r="EAH11" s="1585"/>
      <c r="EAI11" s="1585"/>
      <c r="EAJ11" s="1585"/>
      <c r="EAK11" s="1585"/>
      <c r="EAL11" s="1585"/>
      <c r="EAM11" s="1585"/>
      <c r="EAN11" s="1585"/>
      <c r="EAO11" s="1585"/>
      <c r="EAP11" s="1585"/>
      <c r="EAQ11" s="1585"/>
      <c r="EAR11" s="1585"/>
      <c r="EAS11" s="1585"/>
      <c r="EAT11" s="1585"/>
      <c r="EAU11" s="1585"/>
      <c r="EAV11" s="1585"/>
      <c r="EAW11" s="1585"/>
      <c r="EAX11" s="1585"/>
      <c r="EAY11" s="1585"/>
      <c r="EAZ11" s="1585"/>
      <c r="EBA11" s="1585"/>
      <c r="EBB11" s="1585"/>
      <c r="EBC11" s="1585"/>
      <c r="EBD11" s="1585"/>
      <c r="EBE11" s="1585"/>
      <c r="EBF11" s="1585"/>
      <c r="EBG11" s="1585"/>
      <c r="EBH11" s="1585"/>
      <c r="EBI11" s="1585"/>
      <c r="EBJ11" s="1585"/>
      <c r="EBK11" s="1585"/>
      <c r="EBL11" s="1585"/>
      <c r="EBM11" s="1585"/>
      <c r="EBN11" s="1585"/>
      <c r="EBO11" s="1585"/>
      <c r="EBP11" s="1585"/>
      <c r="EBQ11" s="1585"/>
      <c r="EBR11" s="1585"/>
      <c r="EBS11" s="1585"/>
      <c r="EBT11" s="1585"/>
      <c r="EBU11" s="1585"/>
      <c r="EBV11" s="1585"/>
      <c r="EBW11" s="1585"/>
      <c r="EBX11" s="1585"/>
      <c r="EBY11" s="1585"/>
      <c r="EBZ11" s="1585"/>
      <c r="ECA11" s="1585"/>
      <c r="ECB11" s="1585"/>
      <c r="ECC11" s="1585"/>
      <c r="ECD11" s="1585"/>
      <c r="ECE11" s="1585"/>
      <c r="ECF11" s="1585"/>
      <c r="ECG11" s="1585"/>
      <c r="ECH11" s="1585"/>
      <c r="ECI11" s="1585"/>
      <c r="ECJ11" s="1585"/>
      <c r="ECK11" s="1585"/>
      <c r="ECL11" s="1585"/>
      <c r="ECM11" s="1585"/>
      <c r="ECN11" s="1585"/>
      <c r="ECO11" s="1585"/>
      <c r="ECP11" s="1585"/>
      <c r="ECQ11" s="1585"/>
      <c r="ECR11" s="1585"/>
      <c r="ECS11" s="1585"/>
      <c r="ECT11" s="1585"/>
      <c r="ECU11" s="1585"/>
      <c r="ECV11" s="1585"/>
      <c r="ECW11" s="1585"/>
      <c r="ECX11" s="1585"/>
      <c r="ECY11" s="1585"/>
      <c r="ECZ11" s="1585"/>
      <c r="EDA11" s="1585"/>
      <c r="EDB11" s="1585"/>
      <c r="EDC11" s="1585"/>
      <c r="EDD11" s="1585"/>
      <c r="EDE11" s="1585"/>
      <c r="EDF11" s="1585"/>
      <c r="EDG11" s="1585"/>
      <c r="EDH11" s="1585"/>
      <c r="EDI11" s="1585"/>
      <c r="EDJ11" s="1585"/>
      <c r="EDK11" s="1585"/>
      <c r="EDL11" s="1585"/>
      <c r="EDM11" s="1585"/>
      <c r="EDN11" s="1585"/>
      <c r="EDO11" s="1585"/>
      <c r="EDP11" s="1585"/>
      <c r="EDQ11" s="1585"/>
      <c r="EDR11" s="1585"/>
      <c r="EDS11" s="1585"/>
      <c r="EDT11" s="1585"/>
      <c r="EDU11" s="1585"/>
      <c r="EDV11" s="1585"/>
      <c r="EDW11" s="1585"/>
      <c r="EDX11" s="1585"/>
      <c r="EDY11" s="1585"/>
      <c r="EDZ11" s="1585"/>
      <c r="EEA11" s="1585"/>
      <c r="EEB11" s="1585"/>
      <c r="EEC11" s="1585"/>
      <c r="EED11" s="1585"/>
      <c r="EEE11" s="1585"/>
      <c r="EEF11" s="1585"/>
      <c r="EEG11" s="1585"/>
      <c r="EEH11" s="1585"/>
      <c r="EEI11" s="1585"/>
      <c r="EEJ11" s="1585"/>
      <c r="EEK11" s="1585"/>
      <c r="EEL11" s="1585"/>
      <c r="EEM11" s="1585"/>
      <c r="EEN11" s="1585"/>
      <c r="EEO11" s="1585"/>
      <c r="EEP11" s="1585"/>
      <c r="EEQ11" s="1585"/>
      <c r="EER11" s="1585"/>
      <c r="EES11" s="1585"/>
      <c r="EET11" s="1585"/>
      <c r="EEU11" s="1585"/>
      <c r="EEV11" s="1585"/>
      <c r="EEW11" s="1585"/>
      <c r="EEX11" s="1585"/>
      <c r="EEY11" s="1585"/>
      <c r="EEZ11" s="1585"/>
      <c r="EFA11" s="1585"/>
      <c r="EFB11" s="1585"/>
      <c r="EFC11" s="1585"/>
      <c r="EFD11" s="1585"/>
      <c r="EFE11" s="1585"/>
      <c r="EFF11" s="1585"/>
      <c r="EFG11" s="1585"/>
      <c r="EFH11" s="1585"/>
      <c r="EFI11" s="1585"/>
      <c r="EFJ11" s="1585"/>
      <c r="EFK11" s="1585"/>
      <c r="EFL11" s="1585"/>
      <c r="EFM11" s="1585"/>
      <c r="EFN11" s="1585"/>
      <c r="EFO11" s="1585"/>
      <c r="EFP11" s="1585"/>
      <c r="EFQ11" s="1585"/>
      <c r="EFR11" s="1585"/>
      <c r="EFS11" s="1585"/>
      <c r="EFT11" s="1585"/>
      <c r="EFU11" s="1585"/>
      <c r="EFV11" s="1585"/>
      <c r="EFW11" s="1585"/>
      <c r="EFX11" s="1585"/>
      <c r="EFY11" s="1585"/>
      <c r="EFZ11" s="1585"/>
      <c r="EGA11" s="1585"/>
      <c r="EGB11" s="1585"/>
      <c r="EGC11" s="1585"/>
      <c r="EGD11" s="1585"/>
      <c r="EGE11" s="1585"/>
      <c r="EGF11" s="1585"/>
      <c r="EGG11" s="1585"/>
      <c r="EGH11" s="1585"/>
      <c r="EGI11" s="1585"/>
      <c r="EGJ11" s="1585"/>
      <c r="EGK11" s="1585"/>
      <c r="EGL11" s="1585"/>
      <c r="EGM11" s="1585"/>
      <c r="EGN11" s="1585"/>
      <c r="EGO11" s="1585"/>
      <c r="EGP11" s="1585"/>
      <c r="EGQ11" s="1585"/>
      <c r="EGR11" s="1585"/>
      <c r="EGS11" s="1585"/>
      <c r="EGT11" s="1585"/>
      <c r="EGU11" s="1585"/>
      <c r="EGV11" s="1585"/>
      <c r="EGW11" s="1585"/>
      <c r="EGX11" s="1585"/>
      <c r="EGY11" s="1585"/>
      <c r="EGZ11" s="1585"/>
      <c r="EHA11" s="1585"/>
      <c r="EHB11" s="1585"/>
      <c r="EHC11" s="1585"/>
      <c r="EHD11" s="1585"/>
      <c r="EHE11" s="1585"/>
      <c r="EHF11" s="1585"/>
      <c r="EHG11" s="1585"/>
      <c r="EHH11" s="1585"/>
      <c r="EHI11" s="1585"/>
      <c r="EHJ11" s="1585"/>
      <c r="EHK11" s="1585"/>
      <c r="EHL11" s="1585"/>
      <c r="EHM11" s="1585"/>
      <c r="EHN11" s="1585"/>
      <c r="EHO11" s="1585"/>
      <c r="EHP11" s="1585"/>
      <c r="EHQ11" s="1585"/>
      <c r="EHR11" s="1585"/>
      <c r="EHS11" s="1585"/>
      <c r="EHT11" s="1585"/>
      <c r="EHU11" s="1585"/>
      <c r="EHV11" s="1585"/>
      <c r="EHW11" s="1585"/>
      <c r="EHX11" s="1585"/>
      <c r="EHY11" s="1585"/>
      <c r="EHZ11" s="1585"/>
      <c r="EIA11" s="1585"/>
      <c r="EIB11" s="1585"/>
      <c r="EIC11" s="1585"/>
      <c r="EID11" s="1585"/>
      <c r="EIE11" s="1585"/>
      <c r="EIF11" s="1585"/>
      <c r="EIG11" s="1585"/>
      <c r="EIH11" s="1585"/>
      <c r="EII11" s="1585"/>
      <c r="EIJ11" s="1585"/>
      <c r="EIK11" s="1585"/>
      <c r="EIL11" s="1585"/>
      <c r="EIM11" s="1585"/>
      <c r="EIN11" s="1585"/>
      <c r="EIO11" s="1585"/>
      <c r="EIP11" s="1585"/>
      <c r="EIQ11" s="1585"/>
      <c r="EIR11" s="1585"/>
      <c r="EIS11" s="1585"/>
      <c r="EIT11" s="1585"/>
      <c r="EIU11" s="1585"/>
      <c r="EIV11" s="1585"/>
      <c r="EIW11" s="1585"/>
      <c r="EIX11" s="1585"/>
      <c r="EIY11" s="1585"/>
      <c r="EIZ11" s="1585"/>
      <c r="EJA11" s="1585"/>
      <c r="EJB11" s="1585"/>
      <c r="EJC11" s="1585"/>
      <c r="EJD11" s="1585"/>
      <c r="EJE11" s="1585"/>
      <c r="EJF11" s="1585"/>
      <c r="EJG11" s="1585"/>
      <c r="EJH11" s="1585"/>
      <c r="EJI11" s="1585"/>
      <c r="EJJ11" s="1585"/>
      <c r="EJK11" s="1585"/>
      <c r="EJL11" s="1585"/>
      <c r="EJM11" s="1585"/>
      <c r="EJN11" s="1585"/>
      <c r="EJO11" s="1585"/>
      <c r="EJP11" s="1585"/>
      <c r="EJQ11" s="1585"/>
      <c r="EJR11" s="1585"/>
      <c r="EJS11" s="1585"/>
      <c r="EJT11" s="1585"/>
      <c r="EJU11" s="1585"/>
      <c r="EJV11" s="1585"/>
      <c r="EJW11" s="1585"/>
      <c r="EJX11" s="1585"/>
      <c r="EJY11" s="1585"/>
      <c r="EJZ11" s="1585"/>
      <c r="EKA11" s="1585"/>
      <c r="EKB11" s="1585"/>
      <c r="EKC11" s="1585"/>
      <c r="EKD11" s="1585"/>
      <c r="EKE11" s="1585"/>
      <c r="EKF11" s="1585"/>
      <c r="EKG11" s="1585"/>
      <c r="EKH11" s="1585"/>
      <c r="EKI11" s="1585"/>
      <c r="EKJ11" s="1585"/>
      <c r="EKK11" s="1585"/>
      <c r="EKL11" s="1585"/>
      <c r="EKM11" s="1585"/>
      <c r="EKN11" s="1585"/>
      <c r="EKO11" s="1585"/>
      <c r="EKP11" s="1585"/>
      <c r="EKQ11" s="1585"/>
      <c r="EKR11" s="1585"/>
      <c r="EKS11" s="1585"/>
      <c r="EKT11" s="1585"/>
      <c r="EKU11" s="1585"/>
      <c r="EKV11" s="1585"/>
      <c r="EKW11" s="1585"/>
      <c r="EKX11" s="1585"/>
      <c r="EKY11" s="1585"/>
      <c r="EKZ11" s="1585"/>
      <c r="ELA11" s="1585"/>
      <c r="ELB11" s="1585"/>
      <c r="ELC11" s="1585"/>
      <c r="ELD11" s="1585"/>
      <c r="ELE11" s="1585"/>
      <c r="ELF11" s="1585"/>
      <c r="ELG11" s="1585"/>
      <c r="ELH11" s="1585"/>
      <c r="ELI11" s="1585"/>
      <c r="ELJ11" s="1585"/>
      <c r="ELK11" s="1585"/>
      <c r="ELL11" s="1585"/>
      <c r="ELM11" s="1585"/>
      <c r="ELN11" s="1585"/>
      <c r="ELO11" s="1585"/>
      <c r="ELP11" s="1585"/>
      <c r="ELQ11" s="1585"/>
      <c r="ELR11" s="1585"/>
      <c r="ELS11" s="1585"/>
      <c r="ELT11" s="1585"/>
      <c r="ELU11" s="1585"/>
      <c r="ELV11" s="1585"/>
      <c r="ELW11" s="1585"/>
      <c r="ELX11" s="1585"/>
      <c r="ELY11" s="1585"/>
      <c r="ELZ11" s="1585"/>
      <c r="EMA11" s="1585"/>
      <c r="EMB11" s="1585"/>
      <c r="EMC11" s="1585"/>
      <c r="EMD11" s="1585"/>
      <c r="EME11" s="1585"/>
      <c r="EMF11" s="1585"/>
      <c r="EMG11" s="1585"/>
      <c r="EMH11" s="1585"/>
      <c r="EMI11" s="1585"/>
      <c r="EMJ11" s="1585"/>
      <c r="EMK11" s="1585"/>
      <c r="EML11" s="1585"/>
      <c r="EMM11" s="1585"/>
      <c r="EMN11" s="1585"/>
      <c r="EMO11" s="1585"/>
      <c r="EMP11" s="1585"/>
      <c r="EMQ11" s="1585"/>
      <c r="EMR11" s="1585"/>
      <c r="EMS11" s="1585"/>
      <c r="EMT11" s="1585"/>
      <c r="EMU11" s="1585"/>
      <c r="EMV11" s="1585"/>
      <c r="EMW11" s="1585"/>
      <c r="EMX11" s="1585"/>
      <c r="EMY11" s="1585"/>
      <c r="EMZ11" s="1585"/>
      <c r="ENA11" s="1585"/>
      <c r="ENB11" s="1585"/>
      <c r="ENC11" s="1585"/>
      <c r="END11" s="1585"/>
      <c r="ENE11" s="1585"/>
      <c r="ENF11" s="1585"/>
      <c r="ENG11" s="1585"/>
      <c r="ENH11" s="1585"/>
      <c r="ENI11" s="1585"/>
      <c r="ENJ11" s="1585"/>
      <c r="ENK11" s="1585"/>
      <c r="ENL11" s="1585"/>
      <c r="ENM11" s="1585"/>
      <c r="ENN11" s="1585"/>
      <c r="ENO11" s="1585"/>
      <c r="ENP11" s="1585"/>
      <c r="ENQ11" s="1585"/>
      <c r="ENR11" s="1585"/>
      <c r="ENS11" s="1585"/>
      <c r="ENT11" s="1585"/>
      <c r="ENU11" s="1585"/>
      <c r="ENV11" s="1585"/>
      <c r="ENW11" s="1585"/>
      <c r="ENX11" s="1585"/>
      <c r="ENY11" s="1585"/>
      <c r="ENZ11" s="1585"/>
      <c r="EOA11" s="1585"/>
      <c r="EOB11" s="1585"/>
      <c r="EOC11" s="1585"/>
      <c r="EOD11" s="1585"/>
      <c r="EOE11" s="1585"/>
      <c r="EOF11" s="1585"/>
      <c r="EOG11" s="1585"/>
      <c r="EOH11" s="1585"/>
      <c r="EOI11" s="1585"/>
      <c r="EOJ11" s="1585"/>
      <c r="EOK11" s="1585"/>
      <c r="EOL11" s="1585"/>
      <c r="EOM11" s="1585"/>
      <c r="EON11" s="1585"/>
      <c r="EOO11" s="1585"/>
      <c r="EOP11" s="1585"/>
      <c r="EOQ11" s="1585"/>
      <c r="EOR11" s="1585"/>
      <c r="EOS11" s="1585"/>
      <c r="EOT11" s="1585"/>
      <c r="EOU11" s="1585"/>
      <c r="EOV11" s="1585"/>
      <c r="EOW11" s="1585"/>
      <c r="EOX11" s="1585"/>
      <c r="EOY11" s="1585"/>
      <c r="EOZ11" s="1585"/>
      <c r="EPA11" s="1585"/>
      <c r="EPB11" s="1585"/>
      <c r="EPC11" s="1585"/>
      <c r="EPD11" s="1585"/>
      <c r="EPE11" s="1585"/>
      <c r="EPF11" s="1585"/>
      <c r="EPG11" s="1585"/>
      <c r="EPH11" s="1585"/>
      <c r="EPI11" s="1585"/>
      <c r="EPJ11" s="1585"/>
      <c r="EPK11" s="1585"/>
      <c r="EPL11" s="1585"/>
      <c r="EPM11" s="1585"/>
      <c r="EPN11" s="1585"/>
      <c r="EPO11" s="1585"/>
      <c r="EPP11" s="1585"/>
      <c r="EPQ11" s="1585"/>
      <c r="EPR11" s="1585"/>
      <c r="EPS11" s="1585"/>
      <c r="EPT11" s="1585"/>
      <c r="EPU11" s="1585"/>
      <c r="EPV11" s="1585"/>
      <c r="EPW11" s="1585"/>
      <c r="EPX11" s="1585"/>
      <c r="EPY11" s="1585"/>
      <c r="EPZ11" s="1585"/>
      <c r="EQA11" s="1585"/>
      <c r="EQB11" s="1585"/>
      <c r="EQC11" s="1585"/>
      <c r="EQD11" s="1585"/>
      <c r="EQE11" s="1585"/>
      <c r="EQF11" s="1585"/>
      <c r="EQG11" s="1585"/>
      <c r="EQH11" s="1585"/>
      <c r="EQI11" s="1585"/>
      <c r="EQJ11" s="1585"/>
      <c r="EQK11" s="1585"/>
      <c r="EQL11" s="1585"/>
      <c r="EQM11" s="1585"/>
      <c r="EQN11" s="1585"/>
      <c r="EQO11" s="1585"/>
      <c r="EQP11" s="1585"/>
      <c r="EQQ11" s="1585"/>
      <c r="EQR11" s="1585"/>
      <c r="EQS11" s="1585"/>
      <c r="EQT11" s="1585"/>
      <c r="EQU11" s="1585"/>
      <c r="EQV11" s="1585"/>
      <c r="EQW11" s="1585"/>
      <c r="EQX11" s="1585"/>
      <c r="EQY11" s="1585"/>
      <c r="EQZ11" s="1585"/>
      <c r="ERA11" s="1585"/>
      <c r="ERB11" s="1585"/>
      <c r="ERC11" s="1585"/>
      <c r="ERD11" s="1585"/>
      <c r="ERE11" s="1585"/>
      <c r="ERF11" s="1585"/>
      <c r="ERG11" s="1585"/>
      <c r="ERH11" s="1585"/>
      <c r="ERI11" s="1585"/>
      <c r="ERJ11" s="1585"/>
      <c r="ERK11" s="1585"/>
      <c r="ERL11" s="1585"/>
      <c r="ERM11" s="1585"/>
      <c r="ERN11" s="1585"/>
      <c r="ERO11" s="1585"/>
      <c r="ERP11" s="1585"/>
      <c r="ERQ11" s="1585"/>
      <c r="ERR11" s="1585"/>
      <c r="ERS11" s="1585"/>
      <c r="ERT11" s="1585"/>
      <c r="ERU11" s="1585"/>
      <c r="ERV11" s="1585"/>
      <c r="ERW11" s="1585"/>
      <c r="ERX11" s="1585"/>
      <c r="ERY11" s="1585"/>
      <c r="ERZ11" s="1585"/>
      <c r="ESA11" s="1585"/>
      <c r="ESB11" s="1585"/>
      <c r="ESC11" s="1585"/>
      <c r="ESD11" s="1585"/>
      <c r="ESE11" s="1585"/>
      <c r="ESF11" s="1585"/>
      <c r="ESG11" s="1585"/>
      <c r="ESH11" s="1585"/>
      <c r="ESI11" s="1585"/>
      <c r="ESJ11" s="1585"/>
      <c r="ESK11" s="1585"/>
      <c r="ESL11" s="1585"/>
      <c r="ESM11" s="1585"/>
      <c r="ESN11" s="1585"/>
      <c r="ESO11" s="1585"/>
      <c r="ESP11" s="1585"/>
      <c r="ESQ11" s="1585"/>
      <c r="ESR11" s="1585"/>
      <c r="ESS11" s="1585"/>
      <c r="EST11" s="1585"/>
      <c r="ESU11" s="1585"/>
      <c r="ESV11" s="1585"/>
      <c r="ESW11" s="1585"/>
      <c r="ESX11" s="1585"/>
      <c r="ESY11" s="1585"/>
      <c r="ESZ11" s="1585"/>
      <c r="ETA11" s="1585"/>
      <c r="ETB11" s="1585"/>
      <c r="ETC11" s="1585"/>
      <c r="ETD11" s="1585"/>
      <c r="ETE11" s="1585"/>
      <c r="ETF11" s="1585"/>
      <c r="ETG11" s="1585"/>
      <c r="ETH11" s="1585"/>
      <c r="ETI11" s="1585"/>
      <c r="ETJ11" s="1585"/>
      <c r="ETK11" s="1585"/>
      <c r="ETL11" s="1585"/>
      <c r="ETM11" s="1585"/>
      <c r="ETN11" s="1585"/>
      <c r="ETO11" s="1585"/>
      <c r="ETP11" s="1585"/>
      <c r="ETQ11" s="1585"/>
      <c r="ETR11" s="1585"/>
      <c r="ETS11" s="1585"/>
      <c r="ETT11" s="1585"/>
      <c r="ETU11" s="1585"/>
      <c r="ETV11" s="1585"/>
      <c r="ETW11" s="1585"/>
      <c r="ETX11" s="1585"/>
      <c r="ETY11" s="1585"/>
      <c r="ETZ11" s="1585"/>
      <c r="EUA11" s="1585"/>
      <c r="EUB11" s="1585"/>
      <c r="EUC11" s="1585"/>
      <c r="EUD11" s="1585"/>
      <c r="EUE11" s="1585"/>
      <c r="EUF11" s="1585"/>
      <c r="EUG11" s="1585"/>
      <c r="EUH11" s="1585"/>
      <c r="EUI11" s="1585"/>
      <c r="EUJ11" s="1585"/>
      <c r="EUK11" s="1585"/>
      <c r="EUL11" s="1585"/>
      <c r="EUM11" s="1585"/>
      <c r="EUN11" s="1585"/>
      <c r="EUO11" s="1585"/>
      <c r="EUP11" s="1585"/>
      <c r="EUQ11" s="1585"/>
      <c r="EUR11" s="1585"/>
      <c r="EUS11" s="1585"/>
      <c r="EUT11" s="1585"/>
      <c r="EUU11" s="1585"/>
      <c r="EUV11" s="1585"/>
      <c r="EUW11" s="1585"/>
      <c r="EUX11" s="1585"/>
      <c r="EUY11" s="1585"/>
      <c r="EUZ11" s="1585"/>
      <c r="EVA11" s="1585"/>
      <c r="EVB11" s="1585"/>
      <c r="EVC11" s="1585"/>
      <c r="EVD11" s="1585"/>
      <c r="EVE11" s="1585"/>
      <c r="EVF11" s="1585"/>
      <c r="EVG11" s="1585"/>
      <c r="EVH11" s="1585"/>
      <c r="EVI11" s="1585"/>
      <c r="EVJ11" s="1585"/>
      <c r="EVK11" s="1585"/>
      <c r="EVL11" s="1585"/>
      <c r="EVM11" s="1585"/>
      <c r="EVN11" s="1585"/>
      <c r="EVO11" s="1585"/>
      <c r="EVP11" s="1585"/>
      <c r="EVQ11" s="1585"/>
      <c r="EVR11" s="1585"/>
      <c r="EVS11" s="1585"/>
      <c r="EVT11" s="1585"/>
      <c r="EVU11" s="1585"/>
      <c r="EVV11" s="1585"/>
      <c r="EVW11" s="1585"/>
      <c r="EVX11" s="1585"/>
      <c r="EVY11" s="1585"/>
      <c r="EVZ11" s="1585"/>
      <c r="EWA11" s="1585"/>
      <c r="EWB11" s="1585"/>
      <c r="EWC11" s="1585"/>
      <c r="EWD11" s="1585"/>
      <c r="EWE11" s="1585"/>
      <c r="EWF11" s="1585"/>
      <c r="EWG11" s="1585"/>
      <c r="EWH11" s="1585"/>
      <c r="EWI11" s="1585"/>
      <c r="EWJ11" s="1585"/>
      <c r="EWK11" s="1585"/>
      <c r="EWL11" s="1585"/>
      <c r="EWM11" s="1585"/>
      <c r="EWN11" s="1585"/>
      <c r="EWO11" s="1585"/>
      <c r="EWP11" s="1585"/>
      <c r="EWQ11" s="1585"/>
      <c r="EWR11" s="1585"/>
      <c r="EWS11" s="1585"/>
      <c r="EWT11" s="1585"/>
      <c r="EWU11" s="1585"/>
      <c r="EWV11" s="1585"/>
      <c r="EWW11" s="1585"/>
      <c r="EWX11" s="1585"/>
      <c r="EWY11" s="1585"/>
      <c r="EWZ11" s="1585"/>
      <c r="EXA11" s="1585"/>
      <c r="EXB11" s="1585"/>
      <c r="EXC11" s="1585"/>
      <c r="EXD11" s="1585"/>
      <c r="EXE11" s="1585"/>
      <c r="EXF11" s="1585"/>
      <c r="EXG11" s="1585"/>
      <c r="EXH11" s="1585"/>
      <c r="EXI11" s="1585"/>
      <c r="EXJ11" s="1585"/>
      <c r="EXK11" s="1585"/>
      <c r="EXL11" s="1585"/>
      <c r="EXM11" s="1585"/>
      <c r="EXN11" s="1585"/>
      <c r="EXO11" s="1585"/>
      <c r="EXP11" s="1585"/>
      <c r="EXQ11" s="1585"/>
      <c r="EXR11" s="1585"/>
      <c r="EXS11" s="1585"/>
      <c r="EXT11" s="1585"/>
      <c r="EXU11" s="1585"/>
      <c r="EXV11" s="1585"/>
      <c r="EXW11" s="1585"/>
      <c r="EXX11" s="1585"/>
      <c r="EXY11" s="1585"/>
      <c r="EXZ11" s="1585"/>
      <c r="EYA11" s="1585"/>
      <c r="EYB11" s="1585"/>
      <c r="EYC11" s="1585"/>
      <c r="EYD11" s="1585"/>
      <c r="EYE11" s="1585"/>
      <c r="EYF11" s="1585"/>
      <c r="EYG11" s="1585"/>
      <c r="EYH11" s="1585"/>
      <c r="EYI11" s="1585"/>
      <c r="EYJ11" s="1585"/>
      <c r="EYK11" s="1585"/>
      <c r="EYL11" s="1585"/>
      <c r="EYM11" s="1585"/>
      <c r="EYN11" s="1585"/>
      <c r="EYO11" s="1585"/>
      <c r="EYP11" s="1585"/>
      <c r="EYQ11" s="1585"/>
      <c r="EYR11" s="1585"/>
      <c r="EYS11" s="1585"/>
      <c r="EYT11" s="1585"/>
      <c r="EYU11" s="1585"/>
      <c r="EYV11" s="1585"/>
      <c r="EYW11" s="1585"/>
      <c r="EYX11" s="1585"/>
      <c r="EYY11" s="1585"/>
      <c r="EYZ11" s="1585"/>
      <c r="EZA11" s="1585"/>
      <c r="EZB11" s="1585"/>
      <c r="EZC11" s="1585"/>
      <c r="EZD11" s="1585"/>
      <c r="EZE11" s="1585"/>
      <c r="EZF11" s="1585"/>
      <c r="EZG11" s="1585"/>
      <c r="EZH11" s="1585"/>
      <c r="EZI11" s="1585"/>
      <c r="EZJ11" s="1585"/>
      <c r="EZK11" s="1585"/>
      <c r="EZL11" s="1585"/>
      <c r="EZM11" s="1585"/>
      <c r="EZN11" s="1585"/>
      <c r="EZO11" s="1585"/>
      <c r="EZP11" s="1585"/>
      <c r="EZQ11" s="1585"/>
      <c r="EZR11" s="1585"/>
      <c r="EZS11" s="1585"/>
      <c r="EZT11" s="1585"/>
      <c r="EZU11" s="1585"/>
      <c r="EZV11" s="1585"/>
      <c r="EZW11" s="1585"/>
      <c r="EZX11" s="1585"/>
      <c r="EZY11" s="1585"/>
      <c r="EZZ11" s="1585"/>
      <c r="FAA11" s="1585"/>
      <c r="FAB11" s="1585"/>
      <c r="FAC11" s="1585"/>
      <c r="FAD11" s="1585"/>
      <c r="FAE11" s="1585"/>
      <c r="FAF11" s="1585"/>
      <c r="FAG11" s="1585"/>
      <c r="FAH11" s="1585"/>
      <c r="FAI11" s="1585"/>
      <c r="FAJ11" s="1585"/>
      <c r="FAK11" s="1585"/>
      <c r="FAL11" s="1585"/>
      <c r="FAM11" s="1585"/>
      <c r="FAN11" s="1585"/>
      <c r="FAO11" s="1585"/>
      <c r="FAP11" s="1585"/>
      <c r="FAQ11" s="1585"/>
      <c r="FAR11" s="1585"/>
      <c r="FAS11" s="1585"/>
      <c r="FAT11" s="1585"/>
      <c r="FAU11" s="1585"/>
      <c r="FAV11" s="1585"/>
      <c r="FAW11" s="1585"/>
      <c r="FAX11" s="1585"/>
      <c r="FAY11" s="1585"/>
      <c r="FAZ11" s="1585"/>
      <c r="FBA11" s="1585"/>
      <c r="FBB11" s="1585"/>
      <c r="FBC11" s="1585"/>
      <c r="FBD11" s="1585"/>
      <c r="FBE11" s="1585"/>
      <c r="FBF11" s="1585"/>
      <c r="FBG11" s="1585"/>
      <c r="FBH11" s="1585"/>
      <c r="FBI11" s="1585"/>
      <c r="FBJ11" s="1585"/>
      <c r="FBK11" s="1585"/>
      <c r="FBL11" s="1585"/>
      <c r="FBM11" s="1585"/>
      <c r="FBN11" s="1585"/>
      <c r="FBO11" s="1585"/>
      <c r="FBP11" s="1585"/>
      <c r="FBQ11" s="1585"/>
      <c r="FBR11" s="1585"/>
      <c r="FBS11" s="1585"/>
      <c r="FBT11" s="1585"/>
      <c r="FBU11" s="1585"/>
      <c r="FBV11" s="1585"/>
      <c r="FBW11" s="1585"/>
      <c r="FBX11" s="1585"/>
      <c r="FBY11" s="1585"/>
      <c r="FBZ11" s="1585"/>
      <c r="FCA11" s="1585"/>
      <c r="FCB11" s="1585"/>
      <c r="FCC11" s="1585"/>
      <c r="FCD11" s="1585"/>
      <c r="FCE11" s="1585"/>
      <c r="FCF11" s="1585"/>
      <c r="FCG11" s="1585"/>
      <c r="FCH11" s="1585"/>
      <c r="FCI11" s="1585"/>
      <c r="FCJ11" s="1585"/>
      <c r="FCK11" s="1585"/>
      <c r="FCL11" s="1585"/>
      <c r="FCM11" s="1585"/>
      <c r="FCN11" s="1585"/>
      <c r="FCO11" s="1585"/>
      <c r="FCP11" s="1585"/>
      <c r="FCQ11" s="1585"/>
      <c r="FCR11" s="1585"/>
      <c r="FCS11" s="1585"/>
      <c r="FCT11" s="1585"/>
      <c r="FCU11" s="1585"/>
      <c r="FCV11" s="1585"/>
      <c r="FCW11" s="1585"/>
      <c r="FCX11" s="1585"/>
      <c r="FCY11" s="1585"/>
      <c r="FCZ11" s="1585"/>
      <c r="FDA11" s="1585"/>
      <c r="FDB11" s="1585"/>
      <c r="FDC11" s="1585"/>
      <c r="FDD11" s="1585"/>
      <c r="FDE11" s="1585"/>
      <c r="FDF11" s="1585"/>
      <c r="FDG11" s="1585"/>
      <c r="FDH11" s="1585"/>
      <c r="FDI11" s="1585"/>
      <c r="FDJ11" s="1585"/>
      <c r="FDK11" s="1585"/>
      <c r="FDL11" s="1585"/>
      <c r="FDM11" s="1585"/>
      <c r="FDN11" s="1585"/>
      <c r="FDO11" s="1585"/>
      <c r="FDP11" s="1585"/>
      <c r="FDQ11" s="1585"/>
      <c r="FDR11" s="1585"/>
      <c r="FDS11" s="1585"/>
      <c r="FDT11" s="1585"/>
      <c r="FDU11" s="1585"/>
      <c r="FDV11" s="1585"/>
      <c r="FDW11" s="1585"/>
      <c r="FDX11" s="1585"/>
      <c r="FDY11" s="1585"/>
      <c r="FDZ11" s="1585"/>
      <c r="FEA11" s="1585"/>
      <c r="FEB11" s="1585"/>
      <c r="FEC11" s="1585"/>
      <c r="FED11" s="1585"/>
      <c r="FEE11" s="1585"/>
      <c r="FEF11" s="1585"/>
      <c r="FEG11" s="1585"/>
      <c r="FEH11" s="1585"/>
      <c r="FEI11" s="1585"/>
      <c r="FEJ11" s="1585"/>
      <c r="FEK11" s="1585"/>
      <c r="FEL11" s="1585"/>
      <c r="FEM11" s="1585"/>
      <c r="FEN11" s="1585"/>
      <c r="FEO11" s="1585"/>
      <c r="FEP11" s="1585"/>
      <c r="FEQ11" s="1585"/>
      <c r="FER11" s="1585"/>
      <c r="FES11" s="1585"/>
      <c r="FET11" s="1585"/>
      <c r="FEU11" s="1585"/>
      <c r="FEV11" s="1585"/>
      <c r="FEW11" s="1585"/>
      <c r="FEX11" s="1585"/>
      <c r="FEY11" s="1585"/>
      <c r="FEZ11" s="1585"/>
      <c r="FFA11" s="1585"/>
      <c r="FFB11" s="1585"/>
      <c r="FFC11" s="1585"/>
      <c r="FFD11" s="1585"/>
      <c r="FFE11" s="1585"/>
      <c r="FFF11" s="1585"/>
      <c r="FFG11" s="1585"/>
      <c r="FFH11" s="1585"/>
      <c r="FFI11" s="1585"/>
      <c r="FFJ11" s="1585"/>
      <c r="FFK11" s="1585"/>
      <c r="FFL11" s="1585"/>
      <c r="FFM11" s="1585"/>
      <c r="FFN11" s="1585"/>
      <c r="FFO11" s="1585"/>
      <c r="FFP11" s="1585"/>
      <c r="FFQ11" s="1585"/>
      <c r="FFR11" s="1585"/>
      <c r="FFS11" s="1585"/>
      <c r="FFT11" s="1585"/>
      <c r="FFU11" s="1585"/>
      <c r="FFV11" s="1585"/>
      <c r="FFW11" s="1585"/>
      <c r="FFX11" s="1585"/>
      <c r="FFY11" s="1585"/>
      <c r="FFZ11" s="1585"/>
      <c r="FGA11" s="1585"/>
      <c r="FGB11" s="1585"/>
      <c r="FGC11" s="1585"/>
      <c r="FGD11" s="1585"/>
      <c r="FGE11" s="1585"/>
      <c r="FGF11" s="1585"/>
      <c r="FGG11" s="1585"/>
      <c r="FGH11" s="1585"/>
      <c r="FGI11" s="1585"/>
      <c r="FGJ11" s="1585"/>
      <c r="FGK11" s="1585"/>
      <c r="FGL11" s="1585"/>
      <c r="FGM11" s="1585"/>
      <c r="FGN11" s="1585"/>
      <c r="FGO11" s="1585"/>
      <c r="FGP11" s="1585"/>
      <c r="FGQ11" s="1585"/>
      <c r="FGR11" s="1585"/>
      <c r="FGS11" s="1585"/>
      <c r="FGT11" s="1585"/>
      <c r="FGU11" s="1585"/>
      <c r="FGV11" s="1585"/>
      <c r="FGW11" s="1585"/>
      <c r="FGX11" s="1585"/>
      <c r="FGY11" s="1585"/>
      <c r="FGZ11" s="1585"/>
      <c r="FHA11" s="1585"/>
      <c r="FHB11" s="1585"/>
      <c r="FHC11" s="1585"/>
      <c r="FHD11" s="1585"/>
      <c r="FHE11" s="1585"/>
      <c r="FHF11" s="1585"/>
      <c r="FHG11" s="1585"/>
      <c r="FHH11" s="1585"/>
      <c r="FHI11" s="1585"/>
      <c r="FHJ11" s="1585"/>
      <c r="FHK11" s="1585"/>
      <c r="FHL11" s="1585"/>
      <c r="FHM11" s="1585"/>
      <c r="FHN11" s="1585"/>
      <c r="FHO11" s="1585"/>
      <c r="FHP11" s="1585"/>
      <c r="FHQ11" s="1585"/>
      <c r="FHR11" s="1585"/>
      <c r="FHS11" s="1585"/>
      <c r="FHT11" s="1585"/>
      <c r="FHU11" s="1585"/>
      <c r="FHV11" s="1585"/>
      <c r="FHW11" s="1585"/>
      <c r="FHX11" s="1585"/>
      <c r="FHY11" s="1585"/>
      <c r="FHZ11" s="1585"/>
      <c r="FIA11" s="1585"/>
      <c r="FIB11" s="1585"/>
      <c r="FIC11" s="1585"/>
      <c r="FID11" s="1585"/>
      <c r="FIE11" s="1585"/>
      <c r="FIF11" s="1585"/>
      <c r="FIG11" s="1585"/>
      <c r="FIH11" s="1585"/>
      <c r="FII11" s="1585"/>
      <c r="FIJ11" s="1585"/>
      <c r="FIK11" s="1585"/>
      <c r="FIL11" s="1585"/>
      <c r="FIM11" s="1585"/>
      <c r="FIN11" s="1585"/>
      <c r="FIO11" s="1585"/>
      <c r="FIP11" s="1585"/>
      <c r="FIQ11" s="1585"/>
      <c r="FIR11" s="1585"/>
      <c r="FIS11" s="1585"/>
      <c r="FIT11" s="1585"/>
      <c r="FIU11" s="1585"/>
      <c r="FIV11" s="1585"/>
      <c r="FIW11" s="1585"/>
      <c r="FIX11" s="1585"/>
      <c r="FIY11" s="1585"/>
      <c r="FIZ11" s="1585"/>
      <c r="FJA11" s="1585"/>
      <c r="FJB11" s="1585"/>
      <c r="FJC11" s="1585"/>
      <c r="FJD11" s="1585"/>
      <c r="FJE11" s="1585"/>
      <c r="FJF11" s="1585"/>
      <c r="FJG11" s="1585"/>
      <c r="FJH11" s="1585"/>
      <c r="FJI11" s="1585"/>
      <c r="FJJ11" s="1585"/>
      <c r="FJK11" s="1585"/>
      <c r="FJL11" s="1585"/>
      <c r="FJM11" s="1585"/>
      <c r="FJN11" s="1585"/>
      <c r="FJO11" s="1585"/>
      <c r="FJP11" s="1585"/>
      <c r="FJQ11" s="1585"/>
      <c r="FJR11" s="1585"/>
      <c r="FJS11" s="1585"/>
      <c r="FJT11" s="1585"/>
      <c r="FJU11" s="1585"/>
      <c r="FJV11" s="1585"/>
      <c r="FJW11" s="1585"/>
      <c r="FJX11" s="1585"/>
      <c r="FJY11" s="1585"/>
      <c r="FJZ11" s="1585"/>
      <c r="FKA11" s="1585"/>
      <c r="FKB11" s="1585"/>
      <c r="FKC11" s="1585"/>
      <c r="FKD11" s="1585"/>
      <c r="FKE11" s="1585"/>
      <c r="FKF11" s="1585"/>
      <c r="FKG11" s="1585"/>
      <c r="FKH11" s="1585"/>
      <c r="FKI11" s="1585"/>
      <c r="FKJ11" s="1585"/>
      <c r="FKK11" s="1585"/>
      <c r="FKL11" s="1585"/>
      <c r="FKM11" s="1585"/>
      <c r="FKN11" s="1585"/>
      <c r="FKO11" s="1585"/>
      <c r="FKP11" s="1585"/>
      <c r="FKQ11" s="1585"/>
      <c r="FKR11" s="1585"/>
      <c r="FKS11" s="1585"/>
      <c r="FKT11" s="1585"/>
      <c r="FKU11" s="1585"/>
      <c r="FKV11" s="1585"/>
      <c r="FKW11" s="1585"/>
      <c r="FKX11" s="1585"/>
      <c r="FKY11" s="1585"/>
      <c r="FKZ11" s="1585"/>
      <c r="FLA11" s="1585"/>
      <c r="FLB11" s="1585"/>
      <c r="FLC11" s="1585"/>
      <c r="FLD11" s="1585"/>
      <c r="FLE11" s="1585"/>
      <c r="FLF11" s="1585"/>
      <c r="FLG11" s="1585"/>
      <c r="FLH11" s="1585"/>
      <c r="FLI11" s="1585"/>
      <c r="FLJ11" s="1585"/>
      <c r="FLK11" s="1585"/>
      <c r="FLL11" s="1585"/>
      <c r="FLM11" s="1585"/>
      <c r="FLN11" s="1585"/>
      <c r="FLO11" s="1585"/>
      <c r="FLP11" s="1585"/>
      <c r="FLQ11" s="1585"/>
      <c r="FLR11" s="1585"/>
      <c r="FLS11" s="1585"/>
      <c r="FLT11" s="1585"/>
      <c r="FLU11" s="1585"/>
      <c r="FLV11" s="1585"/>
      <c r="FLW11" s="1585"/>
      <c r="FLX11" s="1585"/>
      <c r="FLY11" s="1585"/>
      <c r="FLZ11" s="1585"/>
      <c r="FMA11" s="1585"/>
      <c r="FMB11" s="1585"/>
      <c r="FMC11" s="1585"/>
      <c r="FMD11" s="1585"/>
      <c r="FME11" s="1585"/>
      <c r="FMF11" s="1585"/>
      <c r="FMG11" s="1585"/>
      <c r="FMH11" s="1585"/>
      <c r="FMI11" s="1585"/>
      <c r="FMJ11" s="1585"/>
      <c r="FMK11" s="1585"/>
      <c r="FML11" s="1585"/>
      <c r="FMM11" s="1585"/>
      <c r="FMN11" s="1585"/>
      <c r="FMO11" s="1585"/>
      <c r="FMP11" s="1585"/>
      <c r="FMQ11" s="1585"/>
      <c r="FMR11" s="1585"/>
      <c r="FMS11" s="1585"/>
      <c r="FMT11" s="1585"/>
      <c r="FMU11" s="1585"/>
      <c r="FMV11" s="1585"/>
      <c r="FMW11" s="1585"/>
      <c r="FMX11" s="1585"/>
      <c r="FMY11" s="1585"/>
      <c r="FMZ11" s="1585"/>
      <c r="FNA11" s="1585"/>
      <c r="FNB11" s="1585"/>
      <c r="FNC11" s="1585"/>
      <c r="FND11" s="1585"/>
      <c r="FNE11" s="1585"/>
      <c r="FNF11" s="1585"/>
      <c r="FNG11" s="1585"/>
      <c r="FNH11" s="1585"/>
      <c r="FNI11" s="1585"/>
      <c r="FNJ11" s="1585"/>
      <c r="FNK11" s="1585"/>
      <c r="FNL11" s="1585"/>
      <c r="FNM11" s="1585"/>
      <c r="FNN11" s="1585"/>
      <c r="FNO11" s="1585"/>
      <c r="FNP11" s="1585"/>
      <c r="FNQ11" s="1585"/>
      <c r="FNR11" s="1585"/>
      <c r="FNS11" s="1585"/>
      <c r="FNT11" s="1585"/>
      <c r="FNU11" s="1585"/>
      <c r="FNV11" s="1585"/>
      <c r="FNW11" s="1585"/>
      <c r="FNX11" s="1585"/>
      <c r="FNY11" s="1585"/>
      <c r="FNZ11" s="1585"/>
      <c r="FOA11" s="1585"/>
      <c r="FOB11" s="1585"/>
      <c r="FOC11" s="1585"/>
      <c r="FOD11" s="1585"/>
      <c r="FOE11" s="1585"/>
      <c r="FOF11" s="1585"/>
      <c r="FOG11" s="1585"/>
      <c r="FOH11" s="1585"/>
      <c r="FOI11" s="1585"/>
      <c r="FOJ11" s="1585"/>
      <c r="FOK11" s="1585"/>
      <c r="FOL11" s="1585"/>
      <c r="FOM11" s="1585"/>
      <c r="FON11" s="1585"/>
      <c r="FOO11" s="1585"/>
      <c r="FOP11" s="1585"/>
      <c r="FOQ11" s="1585"/>
      <c r="FOR11" s="1585"/>
      <c r="FOS11" s="1585"/>
      <c r="FOT11" s="1585"/>
      <c r="FOU11" s="1585"/>
      <c r="FOV11" s="1585"/>
      <c r="FOW11" s="1585"/>
      <c r="FOX11" s="1585"/>
      <c r="FOY11" s="1585"/>
      <c r="FOZ11" s="1585"/>
      <c r="FPA11" s="1585"/>
      <c r="FPB11" s="1585"/>
      <c r="FPC11" s="1585"/>
      <c r="FPD11" s="1585"/>
      <c r="FPE11" s="1585"/>
      <c r="FPF11" s="1585"/>
      <c r="FPG11" s="1585"/>
      <c r="FPH11" s="1585"/>
      <c r="FPI11" s="1585"/>
      <c r="FPJ11" s="1585"/>
      <c r="FPK11" s="1585"/>
      <c r="FPL11" s="1585"/>
      <c r="FPM11" s="1585"/>
      <c r="FPN11" s="1585"/>
      <c r="FPO11" s="1585"/>
      <c r="FPP11" s="1585"/>
      <c r="FPQ11" s="1585"/>
      <c r="FPR11" s="1585"/>
      <c r="FPS11" s="1585"/>
      <c r="FPT11" s="1585"/>
      <c r="FPU11" s="1585"/>
      <c r="FPV11" s="1585"/>
      <c r="FPW11" s="1585"/>
      <c r="FPX11" s="1585"/>
      <c r="FPY11" s="1585"/>
      <c r="FPZ11" s="1585"/>
      <c r="FQA11" s="1585"/>
      <c r="FQB11" s="1585"/>
      <c r="FQC11" s="1585"/>
      <c r="FQD11" s="1585"/>
      <c r="FQE11" s="1585"/>
      <c r="FQF11" s="1585"/>
      <c r="FQG11" s="1585"/>
      <c r="FQH11" s="1585"/>
      <c r="FQI11" s="1585"/>
      <c r="FQJ11" s="1585"/>
      <c r="FQK11" s="1585"/>
      <c r="FQL11" s="1585"/>
      <c r="FQM11" s="1585"/>
      <c r="FQN11" s="1585"/>
      <c r="FQO11" s="1585"/>
      <c r="FQP11" s="1585"/>
      <c r="FQQ11" s="1585"/>
      <c r="FQR11" s="1585"/>
      <c r="FQS11" s="1585"/>
      <c r="FQT11" s="1585"/>
      <c r="FQU11" s="1585"/>
      <c r="FQV11" s="1585"/>
      <c r="FQW11" s="1585"/>
      <c r="FQX11" s="1585"/>
      <c r="FQY11" s="1585"/>
      <c r="FQZ11" s="1585"/>
      <c r="FRA11" s="1585"/>
      <c r="FRB11" s="1585"/>
      <c r="FRC11" s="1585"/>
      <c r="FRD11" s="1585"/>
      <c r="FRE11" s="1585"/>
      <c r="FRF11" s="1585"/>
      <c r="FRG11" s="1585"/>
      <c r="FRH11" s="1585"/>
      <c r="FRI11" s="1585"/>
      <c r="FRJ11" s="1585"/>
      <c r="FRK11" s="1585"/>
      <c r="FRL11" s="1585"/>
      <c r="FRM11" s="1585"/>
      <c r="FRN11" s="1585"/>
      <c r="FRO11" s="1585"/>
      <c r="FRP11" s="1585"/>
      <c r="FRQ11" s="1585"/>
      <c r="FRR11" s="1585"/>
      <c r="FRS11" s="1585"/>
      <c r="FRT11" s="1585"/>
      <c r="FRU11" s="1585"/>
      <c r="FRV11" s="1585"/>
      <c r="FRW11" s="1585"/>
      <c r="FRX11" s="1585"/>
      <c r="FRY11" s="1585"/>
      <c r="FRZ11" s="1585"/>
      <c r="FSA11" s="1585"/>
      <c r="FSB11" s="1585"/>
      <c r="FSC11" s="1585"/>
      <c r="FSD11" s="1585"/>
      <c r="FSE11" s="1585"/>
      <c r="FSF11" s="1585"/>
      <c r="FSG11" s="1585"/>
      <c r="FSH11" s="1585"/>
      <c r="FSI11" s="1585"/>
      <c r="FSJ11" s="1585"/>
      <c r="FSK11" s="1585"/>
      <c r="FSL11" s="1585"/>
      <c r="FSM11" s="1585"/>
      <c r="FSN11" s="1585"/>
      <c r="FSO11" s="1585"/>
      <c r="FSP11" s="1585"/>
      <c r="FSQ11" s="1585"/>
      <c r="FSR11" s="1585"/>
      <c r="FSS11" s="1585"/>
      <c r="FST11" s="1585"/>
      <c r="FSU11" s="1585"/>
      <c r="FSV11" s="1585"/>
      <c r="FSW11" s="1585"/>
      <c r="FSX11" s="1585"/>
      <c r="FSY11" s="1585"/>
      <c r="FSZ11" s="1585"/>
      <c r="FTA11" s="1585"/>
      <c r="FTB11" s="1585"/>
      <c r="FTC11" s="1585"/>
      <c r="FTD11" s="1585"/>
      <c r="FTE11" s="1585"/>
      <c r="FTF11" s="1585"/>
      <c r="FTG11" s="1585"/>
      <c r="FTH11" s="1585"/>
      <c r="FTI11" s="1585"/>
      <c r="FTJ11" s="1585"/>
      <c r="FTK11" s="1585"/>
      <c r="FTL11" s="1585"/>
      <c r="FTM11" s="1585"/>
      <c r="FTN11" s="1585"/>
      <c r="FTO11" s="1585"/>
      <c r="FTP11" s="1585"/>
      <c r="FTQ11" s="1585"/>
      <c r="FTR11" s="1585"/>
      <c r="FTS11" s="1585"/>
      <c r="FTT11" s="1585"/>
      <c r="FTU11" s="1585"/>
      <c r="FTV11" s="1585"/>
      <c r="FTW11" s="1585"/>
      <c r="FTX11" s="1585"/>
      <c r="FTY11" s="1585"/>
      <c r="FTZ11" s="1585"/>
      <c r="FUA11" s="1585"/>
      <c r="FUB11" s="1585"/>
      <c r="FUC11" s="1585"/>
      <c r="FUD11" s="1585"/>
      <c r="FUE11" s="1585"/>
      <c r="FUF11" s="1585"/>
      <c r="FUG11" s="1585"/>
      <c r="FUH11" s="1585"/>
      <c r="FUI11" s="1585"/>
      <c r="FUJ11" s="1585"/>
      <c r="FUK11" s="1585"/>
      <c r="FUL11" s="1585"/>
      <c r="FUM11" s="1585"/>
      <c r="FUN11" s="1585"/>
      <c r="FUO11" s="1585"/>
      <c r="FUP11" s="1585"/>
      <c r="FUQ11" s="1585"/>
      <c r="FUR11" s="1585"/>
      <c r="FUS11" s="1585"/>
      <c r="FUT11" s="1585"/>
      <c r="FUU11" s="1585"/>
      <c r="FUV11" s="1585"/>
      <c r="FUW11" s="1585"/>
      <c r="FUX11" s="1585"/>
      <c r="FUY11" s="1585"/>
      <c r="FUZ11" s="1585"/>
      <c r="FVA11" s="1585"/>
      <c r="FVB11" s="1585"/>
      <c r="FVC11" s="1585"/>
      <c r="FVD11" s="1585"/>
      <c r="FVE11" s="1585"/>
      <c r="FVF11" s="1585"/>
      <c r="FVG11" s="1585"/>
      <c r="FVH11" s="1585"/>
      <c r="FVI11" s="1585"/>
      <c r="FVJ11" s="1585"/>
      <c r="FVK11" s="1585"/>
      <c r="FVL11" s="1585"/>
      <c r="FVM11" s="1585"/>
      <c r="FVN11" s="1585"/>
      <c r="FVO11" s="1585"/>
      <c r="FVP11" s="1585"/>
      <c r="FVQ11" s="1585"/>
      <c r="FVR11" s="1585"/>
      <c r="FVS11" s="1585"/>
      <c r="FVT11" s="1585"/>
      <c r="FVU11" s="1585"/>
      <c r="FVV11" s="1585"/>
      <c r="FVW11" s="1585"/>
      <c r="FVX11" s="1585"/>
      <c r="FVY11" s="1585"/>
      <c r="FVZ11" s="1585"/>
      <c r="FWA11" s="1585"/>
      <c r="FWB11" s="1585"/>
      <c r="FWC11" s="1585"/>
      <c r="FWD11" s="1585"/>
      <c r="FWE11" s="1585"/>
      <c r="FWF11" s="1585"/>
      <c r="FWG11" s="1585"/>
      <c r="FWH11" s="1585"/>
      <c r="FWI11" s="1585"/>
      <c r="FWJ11" s="1585"/>
      <c r="FWK11" s="1585"/>
      <c r="FWL11" s="1585"/>
      <c r="FWM11" s="1585"/>
      <c r="FWN11" s="1585"/>
      <c r="FWO11" s="1585"/>
      <c r="FWP11" s="1585"/>
      <c r="FWQ11" s="1585"/>
      <c r="FWR11" s="1585"/>
      <c r="FWS11" s="1585"/>
      <c r="FWT11" s="1585"/>
      <c r="FWU11" s="1585"/>
      <c r="FWV11" s="1585"/>
      <c r="FWW11" s="1585"/>
      <c r="FWX11" s="1585"/>
      <c r="FWY11" s="1585"/>
      <c r="FWZ11" s="1585"/>
      <c r="FXA11" s="1585"/>
      <c r="FXB11" s="1585"/>
      <c r="FXC11" s="1585"/>
      <c r="FXD11" s="1585"/>
      <c r="FXE11" s="1585"/>
      <c r="FXF11" s="1585"/>
      <c r="FXG11" s="1585"/>
      <c r="FXH11" s="1585"/>
      <c r="FXI11" s="1585"/>
      <c r="FXJ11" s="1585"/>
      <c r="FXK11" s="1585"/>
      <c r="FXL11" s="1585"/>
      <c r="FXM11" s="1585"/>
      <c r="FXN11" s="1585"/>
      <c r="FXO11" s="1585"/>
      <c r="FXP11" s="1585"/>
      <c r="FXQ11" s="1585"/>
      <c r="FXR11" s="1585"/>
      <c r="FXS11" s="1585"/>
      <c r="FXT11" s="1585"/>
      <c r="FXU11" s="1585"/>
      <c r="FXV11" s="1585"/>
      <c r="FXW11" s="1585"/>
      <c r="FXX11" s="1585"/>
      <c r="FXY11" s="1585"/>
      <c r="FXZ11" s="1585"/>
      <c r="FYA11" s="1585"/>
      <c r="FYB11" s="1585"/>
      <c r="FYC11" s="1585"/>
      <c r="FYD11" s="1585"/>
      <c r="FYE11" s="1585"/>
      <c r="FYF11" s="1585"/>
      <c r="FYG11" s="1585"/>
      <c r="FYH11" s="1585"/>
      <c r="FYI11" s="1585"/>
      <c r="FYJ11" s="1585"/>
      <c r="FYK11" s="1585"/>
      <c r="FYL11" s="1585"/>
      <c r="FYM11" s="1585"/>
      <c r="FYN11" s="1585"/>
      <c r="FYO11" s="1585"/>
      <c r="FYP11" s="1585"/>
      <c r="FYQ11" s="1585"/>
      <c r="FYR11" s="1585"/>
      <c r="FYS11" s="1585"/>
      <c r="FYT11" s="1585"/>
      <c r="FYU11" s="1585"/>
      <c r="FYV11" s="1585"/>
      <c r="FYW11" s="1585"/>
      <c r="FYX11" s="1585"/>
      <c r="FYY11" s="1585"/>
      <c r="FYZ11" s="1585"/>
      <c r="FZA11" s="1585"/>
      <c r="FZB11" s="1585"/>
      <c r="FZC11" s="1585"/>
      <c r="FZD11" s="1585"/>
      <c r="FZE11" s="1585"/>
      <c r="FZF11" s="1585"/>
      <c r="FZG11" s="1585"/>
      <c r="FZH11" s="1585"/>
      <c r="FZI11" s="1585"/>
      <c r="FZJ11" s="1585"/>
      <c r="FZK11" s="1585"/>
      <c r="FZL11" s="1585"/>
      <c r="FZM11" s="1585"/>
      <c r="FZN11" s="1585"/>
      <c r="FZO11" s="1585"/>
      <c r="FZP11" s="1585"/>
      <c r="FZQ11" s="1585"/>
      <c r="FZR11" s="1585"/>
      <c r="FZS11" s="1585"/>
      <c r="FZT11" s="1585"/>
      <c r="FZU11" s="1585"/>
      <c r="FZV11" s="1585"/>
      <c r="FZW11" s="1585"/>
      <c r="FZX11" s="1585"/>
      <c r="FZY11" s="1585"/>
      <c r="FZZ11" s="1585"/>
      <c r="GAA11" s="1585"/>
      <c r="GAB11" s="1585"/>
      <c r="GAC11" s="1585"/>
      <c r="GAD11" s="1585"/>
      <c r="GAE11" s="1585"/>
      <c r="GAF11" s="1585"/>
      <c r="GAG11" s="1585"/>
      <c r="GAH11" s="1585"/>
      <c r="GAI11" s="1585"/>
      <c r="GAJ11" s="1585"/>
      <c r="GAK11" s="1585"/>
      <c r="GAL11" s="1585"/>
      <c r="GAM11" s="1585"/>
      <c r="GAN11" s="1585"/>
      <c r="GAO11" s="1585"/>
      <c r="GAP11" s="1585"/>
      <c r="GAQ11" s="1585"/>
      <c r="GAR11" s="1585"/>
      <c r="GAS11" s="1585"/>
      <c r="GAT11" s="1585"/>
      <c r="GAU11" s="1585"/>
      <c r="GAV11" s="1585"/>
      <c r="GAW11" s="1585"/>
      <c r="GAX11" s="1585"/>
      <c r="GAY11" s="1585"/>
      <c r="GAZ11" s="1585"/>
      <c r="GBA11" s="1585"/>
      <c r="GBB11" s="1585"/>
      <c r="GBC11" s="1585"/>
      <c r="GBD11" s="1585"/>
      <c r="GBE11" s="1585"/>
      <c r="GBF11" s="1585"/>
      <c r="GBG11" s="1585"/>
      <c r="GBH11" s="1585"/>
      <c r="GBI11" s="1585"/>
      <c r="GBJ11" s="1585"/>
      <c r="GBK11" s="1585"/>
      <c r="GBL11" s="1585"/>
      <c r="GBM11" s="1585"/>
      <c r="GBN11" s="1585"/>
      <c r="GBO11" s="1585"/>
      <c r="GBP11" s="1585"/>
      <c r="GBQ11" s="1585"/>
      <c r="GBR11" s="1585"/>
      <c r="GBS11" s="1585"/>
      <c r="GBT11" s="1585"/>
      <c r="GBU11" s="1585"/>
      <c r="GBV11" s="1585"/>
      <c r="GBW11" s="1585"/>
      <c r="GBX11" s="1585"/>
      <c r="GBY11" s="1585"/>
      <c r="GBZ11" s="1585"/>
      <c r="GCA11" s="1585"/>
      <c r="GCB11" s="1585"/>
      <c r="GCC11" s="1585"/>
      <c r="GCD11" s="1585"/>
      <c r="GCE11" s="1585"/>
      <c r="GCF11" s="1585"/>
      <c r="GCG11" s="1585"/>
      <c r="GCH11" s="1585"/>
      <c r="GCI11" s="1585"/>
      <c r="GCJ11" s="1585"/>
      <c r="GCK11" s="1585"/>
      <c r="GCL11" s="1585"/>
      <c r="GCM11" s="1585"/>
      <c r="GCN11" s="1585"/>
      <c r="GCO11" s="1585"/>
      <c r="GCP11" s="1585"/>
      <c r="GCQ11" s="1585"/>
      <c r="GCR11" s="1585"/>
      <c r="GCS11" s="1585"/>
      <c r="GCT11" s="1585"/>
      <c r="GCU11" s="1585"/>
      <c r="GCV11" s="1585"/>
      <c r="GCW11" s="1585"/>
      <c r="GCX11" s="1585"/>
      <c r="GCY11" s="1585"/>
      <c r="GCZ11" s="1585"/>
      <c r="GDA11" s="1585"/>
      <c r="GDB11" s="1585"/>
      <c r="GDC11" s="1585"/>
      <c r="GDD11" s="1585"/>
      <c r="GDE11" s="1585"/>
      <c r="GDF11" s="1585"/>
      <c r="GDG11" s="1585"/>
      <c r="GDH11" s="1585"/>
      <c r="GDI11" s="1585"/>
      <c r="GDJ11" s="1585"/>
      <c r="GDK11" s="1585"/>
      <c r="GDL11" s="1585"/>
      <c r="GDM11" s="1585"/>
      <c r="GDN11" s="1585"/>
      <c r="GDO11" s="1585"/>
      <c r="GDP11" s="1585"/>
      <c r="GDQ11" s="1585"/>
      <c r="GDR11" s="1585"/>
      <c r="GDS11" s="1585"/>
      <c r="GDT11" s="1585"/>
      <c r="GDU11" s="1585"/>
      <c r="GDV11" s="1585"/>
      <c r="GDW11" s="1585"/>
      <c r="GDX11" s="1585"/>
      <c r="GDY11" s="1585"/>
      <c r="GDZ11" s="1585"/>
      <c r="GEA11" s="1585"/>
      <c r="GEB11" s="1585"/>
      <c r="GEC11" s="1585"/>
      <c r="GED11" s="1585"/>
      <c r="GEE11" s="1585"/>
      <c r="GEF11" s="1585"/>
      <c r="GEG11" s="1585"/>
      <c r="GEH11" s="1585"/>
      <c r="GEI11" s="1585"/>
      <c r="GEJ11" s="1585"/>
      <c r="GEK11" s="1585"/>
      <c r="GEL11" s="1585"/>
      <c r="GEM11" s="1585"/>
      <c r="GEN11" s="1585"/>
      <c r="GEO11" s="1585"/>
      <c r="GEP11" s="1585"/>
      <c r="GEQ11" s="1585"/>
      <c r="GER11" s="1585"/>
      <c r="GES11" s="1585"/>
      <c r="GET11" s="1585"/>
      <c r="GEU11" s="1585"/>
      <c r="GEV11" s="1585"/>
      <c r="GEW11" s="1585"/>
      <c r="GEX11" s="1585"/>
      <c r="GEY11" s="1585"/>
      <c r="GEZ11" s="1585"/>
      <c r="GFA11" s="1585"/>
      <c r="GFB11" s="1585"/>
      <c r="GFC11" s="1585"/>
      <c r="GFD11" s="1585"/>
      <c r="GFE11" s="1585"/>
      <c r="GFF11" s="1585"/>
      <c r="GFG11" s="1585"/>
      <c r="GFH11" s="1585"/>
      <c r="GFI11" s="1585"/>
      <c r="GFJ11" s="1585"/>
      <c r="GFK11" s="1585"/>
      <c r="GFL11" s="1585"/>
      <c r="GFM11" s="1585"/>
      <c r="GFN11" s="1585"/>
      <c r="GFO11" s="1585"/>
      <c r="GFP11" s="1585"/>
      <c r="GFQ11" s="1585"/>
      <c r="GFR11" s="1585"/>
      <c r="GFS11" s="1585"/>
      <c r="GFT11" s="1585"/>
      <c r="GFU11" s="1585"/>
      <c r="GFV11" s="1585"/>
      <c r="GFW11" s="1585"/>
      <c r="GFX11" s="1585"/>
      <c r="GFY11" s="1585"/>
      <c r="GFZ11" s="1585"/>
      <c r="GGA11" s="1585"/>
      <c r="GGB11" s="1585"/>
      <c r="GGC11" s="1585"/>
      <c r="GGD11" s="1585"/>
      <c r="GGE11" s="1585"/>
      <c r="GGF11" s="1585"/>
      <c r="GGG11" s="1585"/>
      <c r="GGH11" s="1585"/>
      <c r="GGI11" s="1585"/>
      <c r="GGJ11" s="1585"/>
      <c r="GGK11" s="1585"/>
      <c r="GGL11" s="1585"/>
      <c r="GGM11" s="1585"/>
      <c r="GGN11" s="1585"/>
      <c r="GGO11" s="1585"/>
      <c r="GGP11" s="1585"/>
      <c r="GGQ11" s="1585"/>
      <c r="GGR11" s="1585"/>
      <c r="GGS11" s="1585"/>
      <c r="GGT11" s="1585"/>
      <c r="GGU11" s="1585"/>
      <c r="GGV11" s="1585"/>
      <c r="GGW11" s="1585"/>
      <c r="GGX11" s="1585"/>
      <c r="GGY11" s="1585"/>
      <c r="GGZ11" s="1585"/>
      <c r="GHA11" s="1585"/>
      <c r="GHB11" s="1585"/>
      <c r="GHC11" s="1585"/>
      <c r="GHD11" s="1585"/>
      <c r="GHE11" s="1585"/>
      <c r="GHF11" s="1585"/>
      <c r="GHG11" s="1585"/>
      <c r="GHH11" s="1585"/>
      <c r="GHI11" s="1585"/>
      <c r="GHJ11" s="1585"/>
      <c r="GHK11" s="1585"/>
      <c r="GHL11" s="1585"/>
      <c r="GHM11" s="1585"/>
      <c r="GHN11" s="1585"/>
      <c r="GHO11" s="1585"/>
      <c r="GHP11" s="1585"/>
      <c r="GHQ11" s="1585"/>
      <c r="GHR11" s="1585"/>
      <c r="GHS11" s="1585"/>
      <c r="GHT11" s="1585"/>
      <c r="GHU11" s="1585"/>
      <c r="GHV11" s="1585"/>
      <c r="GHW11" s="1585"/>
      <c r="GHX11" s="1585"/>
      <c r="GHY11" s="1585"/>
      <c r="GHZ11" s="1585"/>
      <c r="GIA11" s="1585"/>
      <c r="GIB11" s="1585"/>
      <c r="GIC11" s="1585"/>
      <c r="GID11" s="1585"/>
      <c r="GIE11" s="1585"/>
      <c r="GIF11" s="1585"/>
      <c r="GIG11" s="1585"/>
      <c r="GIH11" s="1585"/>
      <c r="GII11" s="1585"/>
      <c r="GIJ11" s="1585"/>
      <c r="GIK11" s="1585"/>
      <c r="GIL11" s="1585"/>
      <c r="GIM11" s="1585"/>
      <c r="GIN11" s="1585"/>
      <c r="GIO11" s="1585"/>
      <c r="GIP11" s="1585"/>
      <c r="GIQ11" s="1585"/>
      <c r="GIR11" s="1585"/>
      <c r="GIS11" s="1585"/>
      <c r="GIT11" s="1585"/>
      <c r="GIU11" s="1585"/>
      <c r="GIV11" s="1585"/>
      <c r="GIW11" s="1585"/>
      <c r="GIX11" s="1585"/>
      <c r="GIY11" s="1585"/>
      <c r="GIZ11" s="1585"/>
      <c r="GJA11" s="1585"/>
      <c r="GJB11" s="1585"/>
      <c r="GJC11" s="1585"/>
      <c r="GJD11" s="1585"/>
      <c r="GJE11" s="1585"/>
      <c r="GJF11" s="1585"/>
      <c r="GJG11" s="1585"/>
      <c r="GJH11" s="1585"/>
      <c r="GJI11" s="1585"/>
      <c r="GJJ11" s="1585"/>
      <c r="GJK11" s="1585"/>
      <c r="GJL11" s="1585"/>
      <c r="GJM11" s="1585"/>
      <c r="GJN11" s="1585"/>
      <c r="GJO11" s="1585"/>
      <c r="GJP11" s="1585"/>
      <c r="GJQ11" s="1585"/>
      <c r="GJR11" s="1585"/>
      <c r="GJS11" s="1585"/>
      <c r="GJT11" s="1585"/>
      <c r="GJU11" s="1585"/>
      <c r="GJV11" s="1585"/>
      <c r="GJW11" s="1585"/>
      <c r="GJX11" s="1585"/>
      <c r="GJY11" s="1585"/>
      <c r="GJZ11" s="1585"/>
      <c r="GKA11" s="1585"/>
      <c r="GKB11" s="1585"/>
      <c r="GKC11" s="1585"/>
      <c r="GKD11" s="1585"/>
      <c r="GKE11" s="1585"/>
      <c r="GKF11" s="1585"/>
      <c r="GKG11" s="1585"/>
      <c r="GKH11" s="1585"/>
      <c r="GKI11" s="1585"/>
      <c r="GKJ11" s="1585"/>
      <c r="GKK11" s="1585"/>
      <c r="GKL11" s="1585"/>
      <c r="GKM11" s="1585"/>
      <c r="GKN11" s="1585"/>
      <c r="GKO11" s="1585"/>
      <c r="GKP11" s="1585"/>
      <c r="GKQ11" s="1585"/>
      <c r="GKR11" s="1585"/>
      <c r="GKS11" s="1585"/>
      <c r="GKT11" s="1585"/>
      <c r="GKU11" s="1585"/>
      <c r="GKV11" s="1585"/>
      <c r="GKW11" s="1585"/>
      <c r="GKX11" s="1585"/>
      <c r="GKY11" s="1585"/>
      <c r="GKZ11" s="1585"/>
      <c r="GLA11" s="1585"/>
      <c r="GLB11" s="1585"/>
      <c r="GLC11" s="1585"/>
      <c r="GLD11" s="1585"/>
      <c r="GLE11" s="1585"/>
      <c r="GLF11" s="1585"/>
      <c r="GLG11" s="1585"/>
      <c r="GLH11" s="1585"/>
      <c r="GLI11" s="1585"/>
      <c r="GLJ11" s="1585"/>
      <c r="GLK11" s="1585"/>
      <c r="GLL11" s="1585"/>
      <c r="GLM11" s="1585"/>
      <c r="GLN11" s="1585"/>
      <c r="GLO11" s="1585"/>
      <c r="GLP11" s="1585"/>
      <c r="GLQ11" s="1585"/>
      <c r="GLR11" s="1585"/>
      <c r="GLS11" s="1585"/>
      <c r="GLT11" s="1585"/>
      <c r="GLU11" s="1585"/>
      <c r="GLV11" s="1585"/>
      <c r="GLW11" s="1585"/>
      <c r="GLX11" s="1585"/>
      <c r="GLY11" s="1585"/>
      <c r="GLZ11" s="1585"/>
      <c r="GMA11" s="1585"/>
      <c r="GMB11" s="1585"/>
      <c r="GMC11" s="1585"/>
      <c r="GMD11" s="1585"/>
      <c r="GME11" s="1585"/>
      <c r="GMF11" s="1585"/>
      <c r="GMG11" s="1585"/>
      <c r="GMH11" s="1585"/>
      <c r="GMI11" s="1585"/>
      <c r="GMJ11" s="1585"/>
      <c r="GMK11" s="1585"/>
      <c r="GML11" s="1585"/>
      <c r="GMM11" s="1585"/>
      <c r="GMN11" s="1585"/>
      <c r="GMO11" s="1585"/>
      <c r="GMP11" s="1585"/>
      <c r="GMQ11" s="1585"/>
      <c r="GMR11" s="1585"/>
      <c r="GMS11" s="1585"/>
      <c r="GMT11" s="1585"/>
      <c r="GMU11" s="1585"/>
      <c r="GMV11" s="1585"/>
      <c r="GMW11" s="1585"/>
      <c r="GMX11" s="1585"/>
      <c r="GMY11" s="1585"/>
      <c r="GMZ11" s="1585"/>
      <c r="GNA11" s="1585"/>
      <c r="GNB11" s="1585"/>
      <c r="GNC11" s="1585"/>
      <c r="GND11" s="1585"/>
      <c r="GNE11" s="1585"/>
      <c r="GNF11" s="1585"/>
      <c r="GNG11" s="1585"/>
      <c r="GNH11" s="1585"/>
      <c r="GNI11" s="1585"/>
      <c r="GNJ11" s="1585"/>
      <c r="GNK11" s="1585"/>
      <c r="GNL11" s="1585"/>
      <c r="GNM11" s="1585"/>
      <c r="GNN11" s="1585"/>
      <c r="GNO11" s="1585"/>
      <c r="GNP11" s="1585"/>
      <c r="GNQ11" s="1585"/>
      <c r="GNR11" s="1585"/>
      <c r="GNS11" s="1585"/>
      <c r="GNT11" s="1585"/>
      <c r="GNU11" s="1585"/>
      <c r="GNV11" s="1585"/>
      <c r="GNW11" s="1585"/>
      <c r="GNX11" s="1585"/>
      <c r="GNY11" s="1585"/>
      <c r="GNZ11" s="1585"/>
      <c r="GOA11" s="1585"/>
      <c r="GOB11" s="1585"/>
      <c r="GOC11" s="1585"/>
      <c r="GOD11" s="1585"/>
      <c r="GOE11" s="1585"/>
      <c r="GOF11" s="1585"/>
      <c r="GOG11" s="1585"/>
      <c r="GOH11" s="1585"/>
      <c r="GOI11" s="1585"/>
      <c r="GOJ11" s="1585"/>
      <c r="GOK11" s="1585"/>
      <c r="GOL11" s="1585"/>
      <c r="GOM11" s="1585"/>
      <c r="GON11" s="1585"/>
      <c r="GOO11" s="1585"/>
      <c r="GOP11" s="1585"/>
      <c r="GOQ11" s="1585"/>
      <c r="GOR11" s="1585"/>
      <c r="GOS11" s="1585"/>
      <c r="GOT11" s="1585"/>
      <c r="GOU11" s="1585"/>
      <c r="GOV11" s="1585"/>
      <c r="GOW11" s="1585"/>
      <c r="GOX11" s="1585"/>
      <c r="GOY11" s="1585"/>
      <c r="GOZ11" s="1585"/>
      <c r="GPA11" s="1585"/>
      <c r="GPB11" s="1585"/>
      <c r="GPC11" s="1585"/>
      <c r="GPD11" s="1585"/>
      <c r="GPE11" s="1585"/>
      <c r="GPF11" s="1585"/>
      <c r="GPG11" s="1585"/>
      <c r="GPH11" s="1585"/>
      <c r="GPI11" s="1585"/>
      <c r="GPJ11" s="1585"/>
      <c r="GPK11" s="1585"/>
      <c r="GPL11" s="1585"/>
      <c r="GPM11" s="1585"/>
      <c r="GPN11" s="1585"/>
      <c r="GPO11" s="1585"/>
      <c r="GPP11" s="1585"/>
      <c r="GPQ11" s="1585"/>
      <c r="GPR11" s="1585"/>
      <c r="GPS11" s="1585"/>
      <c r="GPT11" s="1585"/>
      <c r="GPU11" s="1585"/>
      <c r="GPV11" s="1585"/>
      <c r="GPW11" s="1585"/>
      <c r="GPX11" s="1585"/>
      <c r="GPY11" s="1585"/>
      <c r="GPZ11" s="1585"/>
      <c r="GQA11" s="1585"/>
      <c r="GQB11" s="1585"/>
      <c r="GQC11" s="1585"/>
      <c r="GQD11" s="1585"/>
      <c r="GQE11" s="1585"/>
      <c r="GQF11" s="1585"/>
      <c r="GQG11" s="1585"/>
      <c r="GQH11" s="1585"/>
      <c r="GQI11" s="1585"/>
      <c r="GQJ11" s="1585"/>
      <c r="GQK11" s="1585"/>
      <c r="GQL11" s="1585"/>
      <c r="GQM11" s="1585"/>
      <c r="GQN11" s="1585"/>
      <c r="GQO11" s="1585"/>
      <c r="GQP11" s="1585"/>
      <c r="GQQ11" s="1585"/>
      <c r="GQR11" s="1585"/>
      <c r="GQS11" s="1585"/>
      <c r="GQT11" s="1585"/>
      <c r="GQU11" s="1585"/>
      <c r="GQV11" s="1585"/>
      <c r="GQW11" s="1585"/>
      <c r="GQX11" s="1585"/>
      <c r="GQY11" s="1585"/>
      <c r="GQZ11" s="1585"/>
      <c r="GRA11" s="1585"/>
      <c r="GRB11" s="1585"/>
      <c r="GRC11" s="1585"/>
      <c r="GRD11" s="1585"/>
      <c r="GRE11" s="1585"/>
      <c r="GRF11" s="1585"/>
      <c r="GRG11" s="1585"/>
      <c r="GRH11" s="1585"/>
      <c r="GRI11" s="1585"/>
      <c r="GRJ11" s="1585"/>
      <c r="GRK11" s="1585"/>
      <c r="GRL11" s="1585"/>
      <c r="GRM11" s="1585"/>
      <c r="GRN11" s="1585"/>
      <c r="GRO11" s="1585"/>
      <c r="GRP11" s="1585"/>
      <c r="GRQ11" s="1585"/>
      <c r="GRR11" s="1585"/>
      <c r="GRS11" s="1585"/>
      <c r="GRT11" s="1585"/>
      <c r="GRU11" s="1585"/>
      <c r="GRV11" s="1585"/>
      <c r="GRW11" s="1585"/>
      <c r="GRX11" s="1585"/>
      <c r="GRY11" s="1585"/>
      <c r="GRZ11" s="1585"/>
      <c r="GSA11" s="1585"/>
      <c r="GSB11" s="1585"/>
      <c r="GSC11" s="1585"/>
      <c r="GSD11" s="1585"/>
      <c r="GSE11" s="1585"/>
      <c r="GSF11" s="1585"/>
      <c r="GSG11" s="1585"/>
      <c r="GSH11" s="1585"/>
      <c r="GSI11" s="1585"/>
      <c r="GSJ11" s="1585"/>
      <c r="GSK11" s="1585"/>
      <c r="GSL11" s="1585"/>
      <c r="GSM11" s="1585"/>
      <c r="GSN11" s="1585"/>
      <c r="GSO11" s="1585"/>
      <c r="GSP11" s="1585"/>
      <c r="GSQ11" s="1585"/>
      <c r="GSR11" s="1585"/>
      <c r="GSS11" s="1585"/>
      <c r="GST11" s="1585"/>
      <c r="GSU11" s="1585"/>
      <c r="GSV11" s="1585"/>
      <c r="GSW11" s="1585"/>
      <c r="GSX11" s="1585"/>
      <c r="GSY11" s="1585"/>
      <c r="GSZ11" s="1585"/>
      <c r="GTA11" s="1585"/>
      <c r="GTB11" s="1585"/>
      <c r="GTC11" s="1585"/>
      <c r="GTD11" s="1585"/>
      <c r="GTE11" s="1585"/>
      <c r="GTF11" s="1585"/>
      <c r="GTG11" s="1585"/>
      <c r="GTH11" s="1585"/>
      <c r="GTI11" s="1585"/>
      <c r="GTJ11" s="1585"/>
      <c r="GTK11" s="1585"/>
      <c r="GTL11" s="1585"/>
      <c r="GTM11" s="1585"/>
      <c r="GTN11" s="1585"/>
      <c r="GTO11" s="1585"/>
      <c r="GTP11" s="1585"/>
      <c r="GTQ11" s="1585"/>
      <c r="GTR11" s="1585"/>
      <c r="GTS11" s="1585"/>
      <c r="GTT11" s="1585"/>
      <c r="GTU11" s="1585"/>
      <c r="GTV11" s="1585"/>
      <c r="GTW11" s="1585"/>
      <c r="GTX11" s="1585"/>
      <c r="GTY11" s="1585"/>
      <c r="GTZ11" s="1585"/>
      <c r="GUA11" s="1585"/>
      <c r="GUB11" s="1585"/>
      <c r="GUC11" s="1585"/>
      <c r="GUD11" s="1585"/>
      <c r="GUE11" s="1585"/>
      <c r="GUF11" s="1585"/>
      <c r="GUG11" s="1585"/>
      <c r="GUH11" s="1585"/>
      <c r="GUI11" s="1585"/>
      <c r="GUJ11" s="1585"/>
      <c r="GUK11" s="1585"/>
      <c r="GUL11" s="1585"/>
      <c r="GUM11" s="1585"/>
      <c r="GUN11" s="1585"/>
      <c r="GUO11" s="1585"/>
      <c r="GUP11" s="1585"/>
      <c r="GUQ11" s="1585"/>
      <c r="GUR11" s="1585"/>
      <c r="GUS11" s="1585"/>
      <c r="GUT11" s="1585"/>
      <c r="GUU11" s="1585"/>
      <c r="GUV11" s="1585"/>
      <c r="GUW11" s="1585"/>
      <c r="GUX11" s="1585"/>
      <c r="GUY11" s="1585"/>
      <c r="GUZ11" s="1585"/>
      <c r="GVA11" s="1585"/>
      <c r="GVB11" s="1585"/>
      <c r="GVC11" s="1585"/>
      <c r="GVD11" s="1585"/>
      <c r="GVE11" s="1585"/>
      <c r="GVF11" s="1585"/>
      <c r="GVG11" s="1585"/>
      <c r="GVH11" s="1585"/>
      <c r="GVI11" s="1585"/>
      <c r="GVJ11" s="1585"/>
      <c r="GVK11" s="1585"/>
      <c r="GVL11" s="1585"/>
      <c r="GVM11" s="1585"/>
      <c r="GVN11" s="1585"/>
      <c r="GVO11" s="1585"/>
      <c r="GVP11" s="1585"/>
      <c r="GVQ11" s="1585"/>
      <c r="GVR11" s="1585"/>
      <c r="GVS11" s="1585"/>
      <c r="GVT11" s="1585"/>
      <c r="GVU11" s="1585"/>
      <c r="GVV11" s="1585"/>
      <c r="GVW11" s="1585"/>
      <c r="GVX11" s="1585"/>
      <c r="GVY11" s="1585"/>
      <c r="GVZ11" s="1585"/>
      <c r="GWA11" s="1585"/>
      <c r="GWB11" s="1585"/>
      <c r="GWC11" s="1585"/>
      <c r="GWD11" s="1585"/>
      <c r="GWE11" s="1585"/>
      <c r="GWF11" s="1585"/>
      <c r="GWG11" s="1585"/>
      <c r="GWH11" s="1585"/>
      <c r="GWI11" s="1585"/>
      <c r="GWJ11" s="1585"/>
      <c r="GWK11" s="1585"/>
      <c r="GWL11" s="1585"/>
      <c r="GWM11" s="1585"/>
      <c r="GWN11" s="1585"/>
      <c r="GWO11" s="1585"/>
      <c r="GWP11" s="1585"/>
      <c r="GWQ11" s="1585"/>
      <c r="GWR11" s="1585"/>
      <c r="GWS11" s="1585"/>
      <c r="GWT11" s="1585"/>
      <c r="GWU11" s="1585"/>
      <c r="GWV11" s="1585"/>
      <c r="GWW11" s="1585"/>
      <c r="GWX11" s="1585"/>
      <c r="GWY11" s="1585"/>
      <c r="GWZ11" s="1585"/>
      <c r="GXA11" s="1585"/>
      <c r="GXB11" s="1585"/>
      <c r="GXC11" s="1585"/>
      <c r="GXD11" s="1585"/>
      <c r="GXE11" s="1585"/>
      <c r="GXF11" s="1585"/>
      <c r="GXG11" s="1585"/>
      <c r="GXH11" s="1585"/>
      <c r="GXI11" s="1585"/>
      <c r="GXJ11" s="1585"/>
      <c r="GXK11" s="1585"/>
      <c r="GXL11" s="1585"/>
      <c r="GXM11" s="1585"/>
      <c r="GXN11" s="1585"/>
      <c r="GXO11" s="1585"/>
      <c r="GXP11" s="1585"/>
      <c r="GXQ11" s="1585"/>
      <c r="GXR11" s="1585"/>
      <c r="GXS11" s="1585"/>
      <c r="GXT11" s="1585"/>
      <c r="GXU11" s="1585"/>
      <c r="GXV11" s="1585"/>
      <c r="GXW11" s="1585"/>
      <c r="GXX11" s="1585"/>
      <c r="GXY11" s="1585"/>
      <c r="GXZ11" s="1585"/>
      <c r="GYA11" s="1585"/>
      <c r="GYB11" s="1585"/>
      <c r="GYC11" s="1585"/>
      <c r="GYD11" s="1585"/>
      <c r="GYE11" s="1585"/>
      <c r="GYF11" s="1585"/>
      <c r="GYG11" s="1585"/>
      <c r="GYH11" s="1585"/>
      <c r="GYI11" s="1585"/>
      <c r="GYJ11" s="1585"/>
      <c r="GYK11" s="1585"/>
      <c r="GYL11" s="1585"/>
      <c r="GYM11" s="1585"/>
      <c r="GYN11" s="1585"/>
      <c r="GYO11" s="1585"/>
      <c r="GYP11" s="1585"/>
      <c r="GYQ11" s="1585"/>
      <c r="GYR11" s="1585"/>
      <c r="GYS11" s="1585"/>
      <c r="GYT11" s="1585"/>
      <c r="GYU11" s="1585"/>
      <c r="GYV11" s="1585"/>
      <c r="GYW11" s="1585"/>
      <c r="GYX11" s="1585"/>
      <c r="GYY11" s="1585"/>
      <c r="GYZ11" s="1585"/>
      <c r="GZA11" s="1585"/>
      <c r="GZB11" s="1585"/>
      <c r="GZC11" s="1585"/>
      <c r="GZD11" s="1585"/>
      <c r="GZE11" s="1585"/>
      <c r="GZF11" s="1585"/>
      <c r="GZG11" s="1585"/>
      <c r="GZH11" s="1585"/>
      <c r="GZI11" s="1585"/>
      <c r="GZJ11" s="1585"/>
      <c r="GZK11" s="1585"/>
      <c r="GZL11" s="1585"/>
      <c r="GZM11" s="1585"/>
      <c r="GZN11" s="1585"/>
      <c r="GZO11" s="1585"/>
      <c r="GZP11" s="1585"/>
      <c r="GZQ11" s="1585"/>
      <c r="GZR11" s="1585"/>
      <c r="GZS11" s="1585"/>
      <c r="GZT11" s="1585"/>
      <c r="GZU11" s="1585"/>
      <c r="GZV11" s="1585"/>
      <c r="GZW11" s="1585"/>
      <c r="GZX11" s="1585"/>
      <c r="GZY11" s="1585"/>
      <c r="GZZ11" s="1585"/>
      <c r="HAA11" s="1585"/>
      <c r="HAB11" s="1585"/>
      <c r="HAC11" s="1585"/>
      <c r="HAD11" s="1585"/>
      <c r="HAE11" s="1585"/>
      <c r="HAF11" s="1585"/>
      <c r="HAG11" s="1585"/>
      <c r="HAH11" s="1585"/>
      <c r="HAI11" s="1585"/>
      <c r="HAJ11" s="1585"/>
      <c r="HAK11" s="1585"/>
      <c r="HAL11" s="1585"/>
      <c r="HAM11" s="1585"/>
      <c r="HAN11" s="1585"/>
      <c r="HAO11" s="1585"/>
      <c r="HAP11" s="1585"/>
      <c r="HAQ11" s="1585"/>
      <c r="HAR11" s="1585"/>
      <c r="HAS11" s="1585"/>
      <c r="HAT11" s="1585"/>
      <c r="HAU11" s="1585"/>
      <c r="HAV11" s="1585"/>
      <c r="HAW11" s="1585"/>
      <c r="HAX11" s="1585"/>
      <c r="HAY11" s="1585"/>
      <c r="HAZ11" s="1585"/>
      <c r="HBA11" s="1585"/>
      <c r="HBB11" s="1585"/>
      <c r="HBC11" s="1585"/>
      <c r="HBD11" s="1585"/>
      <c r="HBE11" s="1585"/>
      <c r="HBF11" s="1585"/>
      <c r="HBG11" s="1585"/>
      <c r="HBH11" s="1585"/>
      <c r="HBI11" s="1585"/>
      <c r="HBJ11" s="1585"/>
      <c r="HBK11" s="1585"/>
      <c r="HBL11" s="1585"/>
      <c r="HBM11" s="1585"/>
      <c r="HBN11" s="1585"/>
      <c r="HBO11" s="1585"/>
      <c r="HBP11" s="1585"/>
      <c r="HBQ11" s="1585"/>
      <c r="HBR11" s="1585"/>
      <c r="HBS11" s="1585"/>
      <c r="HBT11" s="1585"/>
      <c r="HBU11" s="1585"/>
      <c r="HBV11" s="1585"/>
      <c r="HBW11" s="1585"/>
      <c r="HBX11" s="1585"/>
      <c r="HBY11" s="1585"/>
      <c r="HBZ11" s="1585"/>
      <c r="HCA11" s="1585"/>
      <c r="HCB11" s="1585"/>
      <c r="HCC11" s="1585"/>
      <c r="HCD11" s="1585"/>
      <c r="HCE11" s="1585"/>
      <c r="HCF11" s="1585"/>
      <c r="HCG11" s="1585"/>
      <c r="HCH11" s="1585"/>
      <c r="HCI11" s="1585"/>
      <c r="HCJ11" s="1585"/>
      <c r="HCK11" s="1585"/>
      <c r="HCL11" s="1585"/>
      <c r="HCM11" s="1585"/>
      <c r="HCN11" s="1585"/>
      <c r="HCO11" s="1585"/>
      <c r="HCP11" s="1585"/>
      <c r="HCQ11" s="1585"/>
      <c r="HCR11" s="1585"/>
      <c r="HCS11" s="1585"/>
      <c r="HCT11" s="1585"/>
      <c r="HCU11" s="1585"/>
      <c r="HCV11" s="1585"/>
      <c r="HCW11" s="1585"/>
      <c r="HCX11" s="1585"/>
      <c r="HCY11" s="1585"/>
      <c r="HCZ11" s="1585"/>
      <c r="HDA11" s="1585"/>
      <c r="HDB11" s="1585"/>
      <c r="HDC11" s="1585"/>
      <c r="HDD11" s="1585"/>
      <c r="HDE11" s="1585"/>
      <c r="HDF11" s="1585"/>
      <c r="HDG11" s="1585"/>
      <c r="HDH11" s="1585"/>
      <c r="HDI11" s="1585"/>
      <c r="HDJ11" s="1585"/>
      <c r="HDK11" s="1585"/>
      <c r="HDL11" s="1585"/>
      <c r="HDM11" s="1585"/>
      <c r="HDN11" s="1585"/>
      <c r="HDO11" s="1585"/>
      <c r="HDP11" s="1585"/>
      <c r="HDQ11" s="1585"/>
      <c r="HDR11" s="1585"/>
      <c r="HDS11" s="1585"/>
      <c r="HDT11" s="1585"/>
      <c r="HDU11" s="1585"/>
      <c r="HDV11" s="1585"/>
      <c r="HDW11" s="1585"/>
      <c r="HDX11" s="1585"/>
      <c r="HDY11" s="1585"/>
      <c r="HDZ11" s="1585"/>
      <c r="HEA11" s="1585"/>
      <c r="HEB11" s="1585"/>
      <c r="HEC11" s="1585"/>
      <c r="HED11" s="1585"/>
      <c r="HEE11" s="1585"/>
      <c r="HEF11" s="1585"/>
      <c r="HEG11" s="1585"/>
      <c r="HEH11" s="1585"/>
      <c r="HEI11" s="1585"/>
      <c r="HEJ11" s="1585"/>
      <c r="HEK11" s="1585"/>
      <c r="HEL11" s="1585"/>
      <c r="HEM11" s="1585"/>
      <c r="HEN11" s="1585"/>
      <c r="HEO11" s="1585"/>
      <c r="HEP11" s="1585"/>
      <c r="HEQ11" s="1585"/>
      <c r="HER11" s="1585"/>
      <c r="HES11" s="1585"/>
      <c r="HET11" s="1585"/>
      <c r="HEU11" s="1585"/>
      <c r="HEV11" s="1585"/>
      <c r="HEW11" s="1585"/>
      <c r="HEX11" s="1585"/>
      <c r="HEY11" s="1585"/>
      <c r="HEZ11" s="1585"/>
      <c r="HFA11" s="1585"/>
      <c r="HFB11" s="1585"/>
      <c r="HFC11" s="1585"/>
      <c r="HFD11" s="1585"/>
      <c r="HFE11" s="1585"/>
      <c r="HFF11" s="1585"/>
      <c r="HFG11" s="1585"/>
      <c r="HFH11" s="1585"/>
      <c r="HFI11" s="1585"/>
      <c r="HFJ11" s="1585"/>
      <c r="HFK11" s="1585"/>
      <c r="HFL11" s="1585"/>
      <c r="HFM11" s="1585"/>
      <c r="HFN11" s="1585"/>
      <c r="HFO11" s="1585"/>
      <c r="HFP11" s="1585"/>
      <c r="HFQ11" s="1585"/>
      <c r="HFR11" s="1585"/>
      <c r="HFS11" s="1585"/>
      <c r="HFT11" s="1585"/>
      <c r="HFU11" s="1585"/>
      <c r="HFV11" s="1585"/>
      <c r="HFW11" s="1585"/>
      <c r="HFX11" s="1585"/>
      <c r="HFY11" s="1585"/>
      <c r="HFZ11" s="1585"/>
      <c r="HGA11" s="1585"/>
      <c r="HGB11" s="1585"/>
      <c r="HGC11" s="1585"/>
      <c r="HGD11" s="1585"/>
      <c r="HGE11" s="1585"/>
      <c r="HGF11" s="1585"/>
      <c r="HGG11" s="1585"/>
      <c r="HGH11" s="1585"/>
      <c r="HGI11" s="1585"/>
      <c r="HGJ11" s="1585"/>
      <c r="HGK11" s="1585"/>
      <c r="HGL11" s="1585"/>
      <c r="HGM11" s="1585"/>
      <c r="HGN11" s="1585"/>
      <c r="HGO11" s="1585"/>
      <c r="HGP11" s="1585"/>
      <c r="HGQ11" s="1585"/>
      <c r="HGR11" s="1585"/>
      <c r="HGS11" s="1585"/>
      <c r="HGT11" s="1585"/>
      <c r="HGU11" s="1585"/>
      <c r="HGV11" s="1585"/>
      <c r="HGW11" s="1585"/>
      <c r="HGX11" s="1585"/>
      <c r="HGY11" s="1585"/>
      <c r="HGZ11" s="1585"/>
      <c r="HHA11" s="1585"/>
      <c r="HHB11" s="1585"/>
      <c r="HHC11" s="1585"/>
      <c r="HHD11" s="1585"/>
      <c r="HHE11" s="1585"/>
      <c r="HHF11" s="1585"/>
      <c r="HHG11" s="1585"/>
      <c r="HHH11" s="1585"/>
      <c r="HHI11" s="1585"/>
      <c r="HHJ11" s="1585"/>
      <c r="HHK11" s="1585"/>
      <c r="HHL11" s="1585"/>
      <c r="HHM11" s="1585"/>
      <c r="HHN11" s="1585"/>
      <c r="HHO11" s="1585"/>
      <c r="HHP11" s="1585"/>
      <c r="HHQ11" s="1585"/>
      <c r="HHR11" s="1585"/>
      <c r="HHS11" s="1585"/>
      <c r="HHT11" s="1585"/>
      <c r="HHU11" s="1585"/>
      <c r="HHV11" s="1585"/>
      <c r="HHW11" s="1585"/>
      <c r="HHX11" s="1585"/>
      <c r="HHY11" s="1585"/>
      <c r="HHZ11" s="1585"/>
      <c r="HIA11" s="1585"/>
      <c r="HIB11" s="1585"/>
      <c r="HIC11" s="1585"/>
      <c r="HID11" s="1585"/>
      <c r="HIE11" s="1585"/>
      <c r="HIF11" s="1585"/>
      <c r="HIG11" s="1585"/>
      <c r="HIH11" s="1585"/>
      <c r="HII11" s="1585"/>
      <c r="HIJ11" s="1585"/>
      <c r="HIK11" s="1585"/>
      <c r="HIL11" s="1585"/>
      <c r="HIM11" s="1585"/>
      <c r="HIN11" s="1585"/>
      <c r="HIO11" s="1585"/>
      <c r="HIP11" s="1585"/>
      <c r="HIQ11" s="1585"/>
      <c r="HIR11" s="1585"/>
      <c r="HIS11" s="1585"/>
      <c r="HIT11" s="1585"/>
      <c r="HIU11" s="1585"/>
      <c r="HIV11" s="1585"/>
      <c r="HIW11" s="1585"/>
      <c r="HIX11" s="1585"/>
      <c r="HIY11" s="1585"/>
      <c r="HIZ11" s="1585"/>
      <c r="HJA11" s="1585"/>
      <c r="HJB11" s="1585"/>
      <c r="HJC11" s="1585"/>
      <c r="HJD11" s="1585"/>
      <c r="HJE11" s="1585"/>
      <c r="HJF11" s="1585"/>
      <c r="HJG11" s="1585"/>
      <c r="HJH11" s="1585"/>
      <c r="HJI11" s="1585"/>
      <c r="HJJ11" s="1585"/>
      <c r="HJK11" s="1585"/>
      <c r="HJL11" s="1585"/>
      <c r="HJM11" s="1585"/>
      <c r="HJN11" s="1585"/>
      <c r="HJO11" s="1585"/>
      <c r="HJP11" s="1585"/>
      <c r="HJQ11" s="1585"/>
      <c r="HJR11" s="1585"/>
      <c r="HJS11" s="1585"/>
      <c r="HJT11" s="1585"/>
      <c r="HJU11" s="1585"/>
      <c r="HJV11" s="1585"/>
      <c r="HJW11" s="1585"/>
      <c r="HJX11" s="1585"/>
      <c r="HJY11" s="1585"/>
      <c r="HJZ11" s="1585"/>
      <c r="HKA11" s="1585"/>
      <c r="HKB11" s="1585"/>
      <c r="HKC11" s="1585"/>
      <c r="HKD11" s="1585"/>
      <c r="HKE11" s="1585"/>
      <c r="HKF11" s="1585"/>
      <c r="HKG11" s="1585"/>
      <c r="HKH11" s="1585"/>
      <c r="HKI11" s="1585"/>
      <c r="HKJ11" s="1585"/>
      <c r="HKK11" s="1585"/>
      <c r="HKL11" s="1585"/>
      <c r="HKM11" s="1585"/>
      <c r="HKN11" s="1585"/>
      <c r="HKO11" s="1585"/>
      <c r="HKP11" s="1585"/>
      <c r="HKQ11" s="1585"/>
      <c r="HKR11" s="1585"/>
      <c r="HKS11" s="1585"/>
      <c r="HKT11" s="1585"/>
      <c r="HKU11" s="1585"/>
      <c r="HKV11" s="1585"/>
      <c r="HKW11" s="1585"/>
      <c r="HKX11" s="1585"/>
      <c r="HKY11" s="1585"/>
      <c r="HKZ11" s="1585"/>
      <c r="HLA11" s="1585"/>
      <c r="HLB11" s="1585"/>
      <c r="HLC11" s="1585"/>
      <c r="HLD11" s="1585"/>
      <c r="HLE11" s="1585"/>
      <c r="HLF11" s="1585"/>
      <c r="HLG11" s="1585"/>
      <c r="HLH11" s="1585"/>
      <c r="HLI11" s="1585"/>
      <c r="HLJ11" s="1585"/>
      <c r="HLK11" s="1585"/>
      <c r="HLL11" s="1585"/>
      <c r="HLM11" s="1585"/>
      <c r="HLN11" s="1585"/>
      <c r="HLO11" s="1585"/>
      <c r="HLP11" s="1585"/>
      <c r="HLQ11" s="1585"/>
      <c r="HLR11" s="1585"/>
      <c r="HLS11" s="1585"/>
      <c r="HLT11" s="1585"/>
      <c r="HLU11" s="1585"/>
      <c r="HLV11" s="1585"/>
      <c r="HLW11" s="1585"/>
      <c r="HLX11" s="1585"/>
      <c r="HLY11" s="1585"/>
      <c r="HLZ11" s="1585"/>
      <c r="HMA11" s="1585"/>
      <c r="HMB11" s="1585"/>
      <c r="HMC11" s="1585"/>
      <c r="HMD11" s="1585"/>
      <c r="HME11" s="1585"/>
      <c r="HMF11" s="1585"/>
      <c r="HMG11" s="1585"/>
      <c r="HMH11" s="1585"/>
      <c r="HMI11" s="1585"/>
      <c r="HMJ11" s="1585"/>
      <c r="HMK11" s="1585"/>
      <c r="HML11" s="1585"/>
      <c r="HMM11" s="1585"/>
      <c r="HMN11" s="1585"/>
      <c r="HMO11" s="1585"/>
      <c r="HMP11" s="1585"/>
      <c r="HMQ11" s="1585"/>
      <c r="HMR11" s="1585"/>
      <c r="HMS11" s="1585"/>
      <c r="HMT11" s="1585"/>
      <c r="HMU11" s="1585"/>
      <c r="HMV11" s="1585"/>
      <c r="HMW11" s="1585"/>
      <c r="HMX11" s="1585"/>
      <c r="HMY11" s="1585"/>
      <c r="HMZ11" s="1585"/>
      <c r="HNA11" s="1585"/>
      <c r="HNB11" s="1585"/>
      <c r="HNC11" s="1585"/>
      <c r="HND11" s="1585"/>
      <c r="HNE11" s="1585"/>
      <c r="HNF11" s="1585"/>
      <c r="HNG11" s="1585"/>
      <c r="HNH11" s="1585"/>
      <c r="HNI11" s="1585"/>
      <c r="HNJ11" s="1585"/>
      <c r="HNK11" s="1585"/>
      <c r="HNL11" s="1585"/>
      <c r="HNM11" s="1585"/>
      <c r="HNN11" s="1585"/>
      <c r="HNO11" s="1585"/>
      <c r="HNP11" s="1585"/>
      <c r="HNQ11" s="1585"/>
      <c r="HNR11" s="1585"/>
      <c r="HNS11" s="1585"/>
      <c r="HNT11" s="1585"/>
      <c r="HNU11" s="1585"/>
      <c r="HNV11" s="1585"/>
      <c r="HNW11" s="1585"/>
      <c r="HNX11" s="1585"/>
      <c r="HNY11" s="1585"/>
      <c r="HNZ11" s="1585"/>
      <c r="HOA11" s="1585"/>
      <c r="HOB11" s="1585"/>
      <c r="HOC11" s="1585"/>
      <c r="HOD11" s="1585"/>
      <c r="HOE11" s="1585"/>
      <c r="HOF11" s="1585"/>
      <c r="HOG11" s="1585"/>
      <c r="HOH11" s="1585"/>
      <c r="HOI11" s="1585"/>
      <c r="HOJ11" s="1585"/>
      <c r="HOK11" s="1585"/>
      <c r="HOL11" s="1585"/>
      <c r="HOM11" s="1585"/>
      <c r="HON11" s="1585"/>
      <c r="HOO11" s="1585"/>
      <c r="HOP11" s="1585"/>
      <c r="HOQ11" s="1585"/>
      <c r="HOR11" s="1585"/>
      <c r="HOS11" s="1585"/>
      <c r="HOT11" s="1585"/>
      <c r="HOU11" s="1585"/>
      <c r="HOV11" s="1585"/>
      <c r="HOW11" s="1585"/>
      <c r="HOX11" s="1585"/>
      <c r="HOY11" s="1585"/>
      <c r="HOZ11" s="1585"/>
      <c r="HPA11" s="1585"/>
      <c r="HPB11" s="1585"/>
      <c r="HPC11" s="1585"/>
      <c r="HPD11" s="1585"/>
      <c r="HPE11" s="1585"/>
      <c r="HPF11" s="1585"/>
      <c r="HPG11" s="1585"/>
      <c r="HPH11" s="1585"/>
      <c r="HPI11" s="1585"/>
      <c r="HPJ11" s="1585"/>
      <c r="HPK11" s="1585"/>
      <c r="HPL11" s="1585"/>
      <c r="HPM11" s="1585"/>
      <c r="HPN11" s="1585"/>
      <c r="HPO11" s="1585"/>
      <c r="HPP11" s="1585"/>
      <c r="HPQ11" s="1585"/>
      <c r="HPR11" s="1585"/>
      <c r="HPS11" s="1585"/>
      <c r="HPT11" s="1585"/>
      <c r="HPU11" s="1585"/>
      <c r="HPV11" s="1585"/>
      <c r="HPW11" s="1585"/>
      <c r="HPX11" s="1585"/>
      <c r="HPY11" s="1585"/>
      <c r="HPZ11" s="1585"/>
      <c r="HQA11" s="1585"/>
      <c r="HQB11" s="1585"/>
      <c r="HQC11" s="1585"/>
      <c r="HQD11" s="1585"/>
      <c r="HQE11" s="1585"/>
      <c r="HQF11" s="1585"/>
      <c r="HQG11" s="1585"/>
      <c r="HQH11" s="1585"/>
      <c r="HQI11" s="1585"/>
      <c r="HQJ11" s="1585"/>
      <c r="HQK11" s="1585"/>
      <c r="HQL11" s="1585"/>
      <c r="HQM11" s="1585"/>
      <c r="HQN11" s="1585"/>
      <c r="HQO11" s="1585"/>
      <c r="HQP11" s="1585"/>
      <c r="HQQ11" s="1585"/>
      <c r="HQR11" s="1585"/>
      <c r="HQS11" s="1585"/>
      <c r="HQT11" s="1585"/>
      <c r="HQU11" s="1585"/>
      <c r="HQV11" s="1585"/>
      <c r="HQW11" s="1585"/>
      <c r="HQX11" s="1585"/>
      <c r="HQY11" s="1585"/>
      <c r="HQZ11" s="1585"/>
      <c r="HRA11" s="1585"/>
      <c r="HRB11" s="1585"/>
      <c r="HRC11" s="1585"/>
      <c r="HRD11" s="1585"/>
      <c r="HRE11" s="1585"/>
      <c r="HRF11" s="1585"/>
      <c r="HRG11" s="1585"/>
      <c r="HRH11" s="1585"/>
      <c r="HRI11" s="1585"/>
      <c r="HRJ11" s="1585"/>
      <c r="HRK11" s="1585"/>
      <c r="HRL11" s="1585"/>
      <c r="HRM11" s="1585"/>
      <c r="HRN11" s="1585"/>
      <c r="HRO11" s="1585"/>
      <c r="HRP11" s="1585"/>
      <c r="HRQ11" s="1585"/>
      <c r="HRR11" s="1585"/>
      <c r="HRS11" s="1585"/>
      <c r="HRT11" s="1585"/>
      <c r="HRU11" s="1585"/>
      <c r="HRV11" s="1585"/>
      <c r="HRW11" s="1585"/>
      <c r="HRX11" s="1585"/>
      <c r="HRY11" s="1585"/>
      <c r="HRZ11" s="1585"/>
      <c r="HSA11" s="1585"/>
      <c r="HSB11" s="1585"/>
      <c r="HSC11" s="1585"/>
      <c r="HSD11" s="1585"/>
      <c r="HSE11" s="1585"/>
      <c r="HSF11" s="1585"/>
      <c r="HSG11" s="1585"/>
      <c r="HSH11" s="1585"/>
      <c r="HSI11" s="1585"/>
      <c r="HSJ11" s="1585"/>
      <c r="HSK11" s="1585"/>
      <c r="HSL11" s="1585"/>
      <c r="HSM11" s="1585"/>
      <c r="HSN11" s="1585"/>
      <c r="HSO11" s="1585"/>
      <c r="HSP11" s="1585"/>
      <c r="HSQ11" s="1585"/>
      <c r="HSR11" s="1585"/>
      <c r="HSS11" s="1585"/>
      <c r="HST11" s="1585"/>
      <c r="HSU11" s="1585"/>
      <c r="HSV11" s="1585"/>
      <c r="HSW11" s="1585"/>
      <c r="HSX11" s="1585"/>
      <c r="HSY11" s="1585"/>
      <c r="HSZ11" s="1585"/>
      <c r="HTA11" s="1585"/>
      <c r="HTB11" s="1585"/>
      <c r="HTC11" s="1585"/>
      <c r="HTD11" s="1585"/>
      <c r="HTE11" s="1585"/>
      <c r="HTF11" s="1585"/>
      <c r="HTG11" s="1585"/>
      <c r="HTH11" s="1585"/>
      <c r="HTI11" s="1585"/>
      <c r="HTJ11" s="1585"/>
      <c r="HTK11" s="1585"/>
      <c r="HTL11" s="1585"/>
      <c r="HTM11" s="1585"/>
      <c r="HTN11" s="1585"/>
      <c r="HTO11" s="1585"/>
      <c r="HTP11" s="1585"/>
      <c r="HTQ11" s="1585"/>
      <c r="HTR11" s="1585"/>
      <c r="HTS11" s="1585"/>
      <c r="HTT11" s="1585"/>
      <c r="HTU11" s="1585"/>
      <c r="HTV11" s="1585"/>
      <c r="HTW11" s="1585"/>
      <c r="HTX11" s="1585"/>
      <c r="HTY11" s="1585"/>
      <c r="HTZ11" s="1585"/>
      <c r="HUA11" s="1585"/>
      <c r="HUB11" s="1585"/>
      <c r="HUC11" s="1585"/>
      <c r="HUD11" s="1585"/>
      <c r="HUE11" s="1585"/>
      <c r="HUF11" s="1585"/>
      <c r="HUG11" s="1585"/>
      <c r="HUH11" s="1585"/>
      <c r="HUI11" s="1585"/>
      <c r="HUJ11" s="1585"/>
      <c r="HUK11" s="1585"/>
      <c r="HUL11" s="1585"/>
      <c r="HUM11" s="1585"/>
      <c r="HUN11" s="1585"/>
      <c r="HUO11" s="1585"/>
      <c r="HUP11" s="1585"/>
      <c r="HUQ11" s="1585"/>
      <c r="HUR11" s="1585"/>
      <c r="HUS11" s="1585"/>
      <c r="HUT11" s="1585"/>
      <c r="HUU11" s="1585"/>
      <c r="HUV11" s="1585"/>
      <c r="HUW11" s="1585"/>
      <c r="HUX11" s="1585"/>
      <c r="HUY11" s="1585"/>
      <c r="HUZ11" s="1585"/>
      <c r="HVA11" s="1585"/>
      <c r="HVB11" s="1585"/>
      <c r="HVC11" s="1585"/>
      <c r="HVD11" s="1585"/>
      <c r="HVE11" s="1585"/>
      <c r="HVF11" s="1585"/>
      <c r="HVG11" s="1585"/>
      <c r="HVH11" s="1585"/>
      <c r="HVI11" s="1585"/>
      <c r="HVJ11" s="1585"/>
      <c r="HVK11" s="1585"/>
      <c r="HVL11" s="1585"/>
      <c r="HVM11" s="1585"/>
      <c r="HVN11" s="1585"/>
      <c r="HVO11" s="1585"/>
      <c r="HVP11" s="1585"/>
      <c r="HVQ11" s="1585"/>
      <c r="HVR11" s="1585"/>
      <c r="HVS11" s="1585"/>
      <c r="HVT11" s="1585"/>
      <c r="HVU11" s="1585"/>
      <c r="HVV11" s="1585"/>
      <c r="HVW11" s="1585"/>
      <c r="HVX11" s="1585"/>
      <c r="HVY11" s="1585"/>
      <c r="HVZ11" s="1585"/>
      <c r="HWA11" s="1585"/>
      <c r="HWB11" s="1585"/>
      <c r="HWC11" s="1585"/>
      <c r="HWD11" s="1585"/>
      <c r="HWE11" s="1585"/>
      <c r="HWF11" s="1585"/>
      <c r="HWG11" s="1585"/>
      <c r="HWH11" s="1585"/>
      <c r="HWI11" s="1585"/>
      <c r="HWJ11" s="1585"/>
      <c r="HWK11" s="1585"/>
      <c r="HWL11" s="1585"/>
      <c r="HWM11" s="1585"/>
      <c r="HWN11" s="1585"/>
      <c r="HWO11" s="1585"/>
      <c r="HWP11" s="1585"/>
      <c r="HWQ11" s="1585"/>
      <c r="HWR11" s="1585"/>
      <c r="HWS11" s="1585"/>
      <c r="HWT11" s="1585"/>
      <c r="HWU11" s="1585"/>
      <c r="HWV11" s="1585"/>
      <c r="HWW11" s="1585"/>
      <c r="HWX11" s="1585"/>
      <c r="HWY11" s="1585"/>
      <c r="HWZ11" s="1585"/>
      <c r="HXA11" s="1585"/>
      <c r="HXB11" s="1585"/>
      <c r="HXC11" s="1585"/>
      <c r="HXD11" s="1585"/>
      <c r="HXE11" s="1585"/>
      <c r="HXF11" s="1585"/>
      <c r="HXG11" s="1585"/>
      <c r="HXH11" s="1585"/>
      <c r="HXI11" s="1585"/>
      <c r="HXJ11" s="1585"/>
      <c r="HXK11" s="1585"/>
      <c r="HXL11" s="1585"/>
      <c r="HXM11" s="1585"/>
      <c r="HXN11" s="1585"/>
      <c r="HXO11" s="1585"/>
      <c r="HXP11" s="1585"/>
      <c r="HXQ11" s="1585"/>
      <c r="HXR11" s="1585"/>
      <c r="HXS11" s="1585"/>
      <c r="HXT11" s="1585"/>
      <c r="HXU11" s="1585"/>
      <c r="HXV11" s="1585"/>
      <c r="HXW11" s="1585"/>
      <c r="HXX11" s="1585"/>
      <c r="HXY11" s="1585"/>
      <c r="HXZ11" s="1585"/>
      <c r="HYA11" s="1585"/>
      <c r="HYB11" s="1585"/>
      <c r="HYC11" s="1585"/>
      <c r="HYD11" s="1585"/>
      <c r="HYE11" s="1585"/>
      <c r="HYF11" s="1585"/>
      <c r="HYG11" s="1585"/>
      <c r="HYH11" s="1585"/>
      <c r="HYI11" s="1585"/>
      <c r="HYJ11" s="1585"/>
      <c r="HYK11" s="1585"/>
      <c r="HYL11" s="1585"/>
      <c r="HYM11" s="1585"/>
      <c r="HYN11" s="1585"/>
      <c r="HYO11" s="1585"/>
      <c r="HYP11" s="1585"/>
      <c r="HYQ11" s="1585"/>
      <c r="HYR11" s="1585"/>
      <c r="HYS11" s="1585"/>
      <c r="HYT11" s="1585"/>
      <c r="HYU11" s="1585"/>
      <c r="HYV11" s="1585"/>
      <c r="HYW11" s="1585"/>
      <c r="HYX11" s="1585"/>
      <c r="HYY11" s="1585"/>
      <c r="HYZ11" s="1585"/>
      <c r="HZA11" s="1585"/>
      <c r="HZB11" s="1585"/>
      <c r="HZC11" s="1585"/>
      <c r="HZD11" s="1585"/>
      <c r="HZE11" s="1585"/>
      <c r="HZF11" s="1585"/>
      <c r="HZG11" s="1585"/>
      <c r="HZH11" s="1585"/>
      <c r="HZI11" s="1585"/>
      <c r="HZJ11" s="1585"/>
      <c r="HZK11" s="1585"/>
      <c r="HZL11" s="1585"/>
      <c r="HZM11" s="1585"/>
      <c r="HZN11" s="1585"/>
      <c r="HZO11" s="1585"/>
      <c r="HZP11" s="1585"/>
      <c r="HZQ11" s="1585"/>
      <c r="HZR11" s="1585"/>
      <c r="HZS11" s="1585"/>
      <c r="HZT11" s="1585"/>
      <c r="HZU11" s="1585"/>
      <c r="HZV11" s="1585"/>
      <c r="HZW11" s="1585"/>
      <c r="HZX11" s="1585"/>
      <c r="HZY11" s="1585"/>
      <c r="HZZ11" s="1585"/>
      <c r="IAA11" s="1585"/>
      <c r="IAB11" s="1585"/>
      <c r="IAC11" s="1585"/>
      <c r="IAD11" s="1585"/>
      <c r="IAE11" s="1585"/>
      <c r="IAF11" s="1585"/>
      <c r="IAG11" s="1585"/>
      <c r="IAH11" s="1585"/>
      <c r="IAI11" s="1585"/>
      <c r="IAJ11" s="1585"/>
      <c r="IAK11" s="1585"/>
      <c r="IAL11" s="1585"/>
      <c r="IAM11" s="1585"/>
      <c r="IAN11" s="1585"/>
      <c r="IAO11" s="1585"/>
      <c r="IAP11" s="1585"/>
      <c r="IAQ11" s="1585"/>
      <c r="IAR11" s="1585"/>
      <c r="IAS11" s="1585"/>
      <c r="IAT11" s="1585"/>
      <c r="IAU11" s="1585"/>
      <c r="IAV11" s="1585"/>
      <c r="IAW11" s="1585"/>
      <c r="IAX11" s="1585"/>
      <c r="IAY11" s="1585"/>
      <c r="IAZ11" s="1585"/>
      <c r="IBA11" s="1585"/>
      <c r="IBB11" s="1585"/>
      <c r="IBC11" s="1585"/>
      <c r="IBD11" s="1585"/>
      <c r="IBE11" s="1585"/>
      <c r="IBF11" s="1585"/>
      <c r="IBG11" s="1585"/>
      <c r="IBH11" s="1585"/>
      <c r="IBI11" s="1585"/>
      <c r="IBJ11" s="1585"/>
      <c r="IBK11" s="1585"/>
      <c r="IBL11" s="1585"/>
      <c r="IBM11" s="1585"/>
      <c r="IBN11" s="1585"/>
      <c r="IBO11" s="1585"/>
      <c r="IBP11" s="1585"/>
      <c r="IBQ11" s="1585"/>
      <c r="IBR11" s="1585"/>
      <c r="IBS11" s="1585"/>
      <c r="IBT11" s="1585"/>
      <c r="IBU11" s="1585"/>
      <c r="IBV11" s="1585"/>
      <c r="IBW11" s="1585"/>
      <c r="IBX11" s="1585"/>
      <c r="IBY11" s="1585"/>
      <c r="IBZ11" s="1585"/>
      <c r="ICA11" s="1585"/>
      <c r="ICB11" s="1585"/>
      <c r="ICC11" s="1585"/>
      <c r="ICD11" s="1585"/>
      <c r="ICE11" s="1585"/>
      <c r="ICF11" s="1585"/>
      <c r="ICG11" s="1585"/>
      <c r="ICH11" s="1585"/>
      <c r="ICI11" s="1585"/>
      <c r="ICJ11" s="1585"/>
      <c r="ICK11" s="1585"/>
      <c r="ICL11" s="1585"/>
      <c r="ICM11" s="1585"/>
      <c r="ICN11" s="1585"/>
      <c r="ICO11" s="1585"/>
      <c r="ICP11" s="1585"/>
      <c r="ICQ11" s="1585"/>
      <c r="ICR11" s="1585"/>
      <c r="ICS11" s="1585"/>
      <c r="ICT11" s="1585"/>
      <c r="ICU11" s="1585"/>
      <c r="ICV11" s="1585"/>
      <c r="ICW11" s="1585"/>
      <c r="ICX11" s="1585"/>
      <c r="ICY11" s="1585"/>
      <c r="ICZ11" s="1585"/>
      <c r="IDA11" s="1585"/>
      <c r="IDB11" s="1585"/>
      <c r="IDC11" s="1585"/>
      <c r="IDD11" s="1585"/>
      <c r="IDE11" s="1585"/>
      <c r="IDF11" s="1585"/>
      <c r="IDG11" s="1585"/>
      <c r="IDH11" s="1585"/>
      <c r="IDI11" s="1585"/>
      <c r="IDJ11" s="1585"/>
      <c r="IDK11" s="1585"/>
      <c r="IDL11" s="1585"/>
      <c r="IDM11" s="1585"/>
      <c r="IDN11" s="1585"/>
      <c r="IDO11" s="1585"/>
      <c r="IDP11" s="1585"/>
      <c r="IDQ11" s="1585"/>
      <c r="IDR11" s="1585"/>
      <c r="IDS11" s="1585"/>
      <c r="IDT11" s="1585"/>
      <c r="IDU11" s="1585"/>
      <c r="IDV11" s="1585"/>
      <c r="IDW11" s="1585"/>
      <c r="IDX11" s="1585"/>
      <c r="IDY11" s="1585"/>
      <c r="IDZ11" s="1585"/>
      <c r="IEA11" s="1585"/>
      <c r="IEB11" s="1585"/>
      <c r="IEC11" s="1585"/>
      <c r="IED11" s="1585"/>
      <c r="IEE11" s="1585"/>
      <c r="IEF11" s="1585"/>
      <c r="IEG11" s="1585"/>
      <c r="IEH11" s="1585"/>
      <c r="IEI11" s="1585"/>
      <c r="IEJ11" s="1585"/>
      <c r="IEK11" s="1585"/>
      <c r="IEL11" s="1585"/>
      <c r="IEM11" s="1585"/>
      <c r="IEN11" s="1585"/>
      <c r="IEO11" s="1585"/>
      <c r="IEP11" s="1585"/>
      <c r="IEQ11" s="1585"/>
      <c r="IER11" s="1585"/>
      <c r="IES11" s="1585"/>
      <c r="IET11" s="1585"/>
      <c r="IEU11" s="1585"/>
      <c r="IEV11" s="1585"/>
      <c r="IEW11" s="1585"/>
      <c r="IEX11" s="1585"/>
      <c r="IEY11" s="1585"/>
      <c r="IEZ11" s="1585"/>
      <c r="IFA11" s="1585"/>
      <c r="IFB11" s="1585"/>
      <c r="IFC11" s="1585"/>
      <c r="IFD11" s="1585"/>
      <c r="IFE11" s="1585"/>
      <c r="IFF11" s="1585"/>
      <c r="IFG11" s="1585"/>
      <c r="IFH11" s="1585"/>
      <c r="IFI11" s="1585"/>
      <c r="IFJ11" s="1585"/>
      <c r="IFK11" s="1585"/>
      <c r="IFL11" s="1585"/>
      <c r="IFM11" s="1585"/>
      <c r="IFN11" s="1585"/>
      <c r="IFO11" s="1585"/>
      <c r="IFP11" s="1585"/>
      <c r="IFQ11" s="1585"/>
      <c r="IFR11" s="1585"/>
      <c r="IFS11" s="1585"/>
      <c r="IFT11" s="1585"/>
      <c r="IFU11" s="1585"/>
      <c r="IFV11" s="1585"/>
      <c r="IFW11" s="1585"/>
      <c r="IFX11" s="1585"/>
      <c r="IFY11" s="1585"/>
      <c r="IFZ11" s="1585"/>
      <c r="IGA11" s="1585"/>
      <c r="IGB11" s="1585"/>
      <c r="IGC11" s="1585"/>
      <c r="IGD11" s="1585"/>
      <c r="IGE11" s="1585"/>
      <c r="IGF11" s="1585"/>
      <c r="IGG11" s="1585"/>
      <c r="IGH11" s="1585"/>
      <c r="IGI11" s="1585"/>
      <c r="IGJ11" s="1585"/>
      <c r="IGK11" s="1585"/>
      <c r="IGL11" s="1585"/>
      <c r="IGM11" s="1585"/>
      <c r="IGN11" s="1585"/>
      <c r="IGO11" s="1585"/>
      <c r="IGP11" s="1585"/>
      <c r="IGQ11" s="1585"/>
      <c r="IGR11" s="1585"/>
      <c r="IGS11" s="1585"/>
      <c r="IGT11" s="1585"/>
      <c r="IGU11" s="1585"/>
      <c r="IGV11" s="1585"/>
      <c r="IGW11" s="1585"/>
      <c r="IGX11" s="1585"/>
      <c r="IGY11" s="1585"/>
      <c r="IGZ11" s="1585"/>
      <c r="IHA11" s="1585"/>
      <c r="IHB11" s="1585"/>
      <c r="IHC11" s="1585"/>
      <c r="IHD11" s="1585"/>
      <c r="IHE11" s="1585"/>
      <c r="IHF11" s="1585"/>
      <c r="IHG11" s="1585"/>
      <c r="IHH11" s="1585"/>
      <c r="IHI11" s="1585"/>
      <c r="IHJ11" s="1585"/>
      <c r="IHK11" s="1585"/>
      <c r="IHL11" s="1585"/>
      <c r="IHM11" s="1585"/>
      <c r="IHN11" s="1585"/>
      <c r="IHO11" s="1585"/>
      <c r="IHP11" s="1585"/>
      <c r="IHQ11" s="1585"/>
      <c r="IHR11" s="1585"/>
      <c r="IHS11" s="1585"/>
      <c r="IHT11" s="1585"/>
      <c r="IHU11" s="1585"/>
      <c r="IHV11" s="1585"/>
      <c r="IHW11" s="1585"/>
      <c r="IHX11" s="1585"/>
      <c r="IHY11" s="1585"/>
      <c r="IHZ11" s="1585"/>
      <c r="IIA11" s="1585"/>
      <c r="IIB11" s="1585"/>
      <c r="IIC11" s="1585"/>
      <c r="IID11" s="1585"/>
      <c r="IIE11" s="1585"/>
      <c r="IIF11" s="1585"/>
      <c r="IIG11" s="1585"/>
      <c r="IIH11" s="1585"/>
      <c r="III11" s="1585"/>
      <c r="IIJ11" s="1585"/>
      <c r="IIK11" s="1585"/>
      <c r="IIL11" s="1585"/>
      <c r="IIM11" s="1585"/>
      <c r="IIN11" s="1585"/>
      <c r="IIO11" s="1585"/>
      <c r="IIP11" s="1585"/>
      <c r="IIQ11" s="1585"/>
      <c r="IIR11" s="1585"/>
      <c r="IIS11" s="1585"/>
      <c r="IIT11" s="1585"/>
      <c r="IIU11" s="1585"/>
      <c r="IIV11" s="1585"/>
      <c r="IIW11" s="1585"/>
      <c r="IIX11" s="1585"/>
      <c r="IIY11" s="1585"/>
      <c r="IIZ11" s="1585"/>
      <c r="IJA11" s="1585"/>
      <c r="IJB11" s="1585"/>
      <c r="IJC11" s="1585"/>
      <c r="IJD11" s="1585"/>
      <c r="IJE11" s="1585"/>
      <c r="IJF11" s="1585"/>
      <c r="IJG11" s="1585"/>
      <c r="IJH11" s="1585"/>
      <c r="IJI11" s="1585"/>
      <c r="IJJ11" s="1585"/>
      <c r="IJK11" s="1585"/>
      <c r="IJL11" s="1585"/>
      <c r="IJM11" s="1585"/>
      <c r="IJN11" s="1585"/>
      <c r="IJO11" s="1585"/>
      <c r="IJP11" s="1585"/>
      <c r="IJQ11" s="1585"/>
      <c r="IJR11" s="1585"/>
      <c r="IJS11" s="1585"/>
      <c r="IJT11" s="1585"/>
      <c r="IJU11" s="1585"/>
      <c r="IJV11" s="1585"/>
      <c r="IJW11" s="1585"/>
      <c r="IJX11" s="1585"/>
      <c r="IJY11" s="1585"/>
      <c r="IJZ11" s="1585"/>
      <c r="IKA11" s="1585"/>
      <c r="IKB11" s="1585"/>
      <c r="IKC11" s="1585"/>
      <c r="IKD11" s="1585"/>
      <c r="IKE11" s="1585"/>
      <c r="IKF11" s="1585"/>
      <c r="IKG11" s="1585"/>
      <c r="IKH11" s="1585"/>
      <c r="IKI11" s="1585"/>
      <c r="IKJ11" s="1585"/>
      <c r="IKK11" s="1585"/>
      <c r="IKL11" s="1585"/>
      <c r="IKM11" s="1585"/>
      <c r="IKN11" s="1585"/>
      <c r="IKO11" s="1585"/>
      <c r="IKP11" s="1585"/>
      <c r="IKQ11" s="1585"/>
      <c r="IKR11" s="1585"/>
      <c r="IKS11" s="1585"/>
      <c r="IKT11" s="1585"/>
      <c r="IKU11" s="1585"/>
      <c r="IKV11" s="1585"/>
      <c r="IKW11" s="1585"/>
      <c r="IKX11" s="1585"/>
      <c r="IKY11" s="1585"/>
      <c r="IKZ11" s="1585"/>
      <c r="ILA11" s="1585"/>
      <c r="ILB11" s="1585"/>
      <c r="ILC11" s="1585"/>
      <c r="ILD11" s="1585"/>
      <c r="ILE11" s="1585"/>
      <c r="ILF11" s="1585"/>
      <c r="ILG11" s="1585"/>
      <c r="ILH11" s="1585"/>
      <c r="ILI11" s="1585"/>
      <c r="ILJ11" s="1585"/>
      <c r="ILK11" s="1585"/>
      <c r="ILL11" s="1585"/>
      <c r="ILM11" s="1585"/>
      <c r="ILN11" s="1585"/>
      <c r="ILO11" s="1585"/>
      <c r="ILP11" s="1585"/>
      <c r="ILQ11" s="1585"/>
      <c r="ILR11" s="1585"/>
      <c r="ILS11" s="1585"/>
      <c r="ILT11" s="1585"/>
      <c r="ILU11" s="1585"/>
      <c r="ILV11" s="1585"/>
      <c r="ILW11" s="1585"/>
      <c r="ILX11" s="1585"/>
      <c r="ILY11" s="1585"/>
      <c r="ILZ11" s="1585"/>
      <c r="IMA11" s="1585"/>
      <c r="IMB11" s="1585"/>
      <c r="IMC11" s="1585"/>
      <c r="IMD11" s="1585"/>
      <c r="IME11" s="1585"/>
      <c r="IMF11" s="1585"/>
      <c r="IMG11" s="1585"/>
      <c r="IMH11" s="1585"/>
      <c r="IMI11" s="1585"/>
      <c r="IMJ11" s="1585"/>
      <c r="IMK11" s="1585"/>
      <c r="IML11" s="1585"/>
      <c r="IMM11" s="1585"/>
      <c r="IMN11" s="1585"/>
      <c r="IMO11" s="1585"/>
      <c r="IMP11" s="1585"/>
      <c r="IMQ11" s="1585"/>
      <c r="IMR11" s="1585"/>
      <c r="IMS11" s="1585"/>
      <c r="IMT11" s="1585"/>
      <c r="IMU11" s="1585"/>
      <c r="IMV11" s="1585"/>
      <c r="IMW11" s="1585"/>
      <c r="IMX11" s="1585"/>
      <c r="IMY11" s="1585"/>
      <c r="IMZ11" s="1585"/>
      <c r="INA11" s="1585"/>
      <c r="INB11" s="1585"/>
      <c r="INC11" s="1585"/>
      <c r="IND11" s="1585"/>
      <c r="INE11" s="1585"/>
      <c r="INF11" s="1585"/>
      <c r="ING11" s="1585"/>
      <c r="INH11" s="1585"/>
      <c r="INI11" s="1585"/>
      <c r="INJ11" s="1585"/>
      <c r="INK11" s="1585"/>
      <c r="INL11" s="1585"/>
      <c r="INM11" s="1585"/>
      <c r="INN11" s="1585"/>
      <c r="INO11" s="1585"/>
      <c r="INP11" s="1585"/>
      <c r="INQ11" s="1585"/>
      <c r="INR11" s="1585"/>
      <c r="INS11" s="1585"/>
      <c r="INT11" s="1585"/>
      <c r="INU11" s="1585"/>
      <c r="INV11" s="1585"/>
      <c r="INW11" s="1585"/>
      <c r="INX11" s="1585"/>
      <c r="INY11" s="1585"/>
      <c r="INZ11" s="1585"/>
      <c r="IOA11" s="1585"/>
      <c r="IOB11" s="1585"/>
      <c r="IOC11" s="1585"/>
      <c r="IOD11" s="1585"/>
      <c r="IOE11" s="1585"/>
      <c r="IOF11" s="1585"/>
      <c r="IOG11" s="1585"/>
      <c r="IOH11" s="1585"/>
      <c r="IOI11" s="1585"/>
      <c r="IOJ11" s="1585"/>
      <c r="IOK11" s="1585"/>
      <c r="IOL11" s="1585"/>
      <c r="IOM11" s="1585"/>
      <c r="ION11" s="1585"/>
      <c r="IOO11" s="1585"/>
      <c r="IOP11" s="1585"/>
      <c r="IOQ11" s="1585"/>
      <c r="IOR11" s="1585"/>
      <c r="IOS11" s="1585"/>
      <c r="IOT11" s="1585"/>
      <c r="IOU11" s="1585"/>
      <c r="IOV11" s="1585"/>
      <c r="IOW11" s="1585"/>
      <c r="IOX11" s="1585"/>
      <c r="IOY11" s="1585"/>
      <c r="IOZ11" s="1585"/>
      <c r="IPA11" s="1585"/>
      <c r="IPB11" s="1585"/>
      <c r="IPC11" s="1585"/>
      <c r="IPD11" s="1585"/>
      <c r="IPE11" s="1585"/>
      <c r="IPF11" s="1585"/>
      <c r="IPG11" s="1585"/>
      <c r="IPH11" s="1585"/>
      <c r="IPI11" s="1585"/>
      <c r="IPJ11" s="1585"/>
      <c r="IPK11" s="1585"/>
      <c r="IPL11" s="1585"/>
      <c r="IPM11" s="1585"/>
      <c r="IPN11" s="1585"/>
      <c r="IPO11" s="1585"/>
      <c r="IPP11" s="1585"/>
      <c r="IPQ11" s="1585"/>
      <c r="IPR11" s="1585"/>
      <c r="IPS11" s="1585"/>
      <c r="IPT11" s="1585"/>
      <c r="IPU11" s="1585"/>
      <c r="IPV11" s="1585"/>
      <c r="IPW11" s="1585"/>
      <c r="IPX11" s="1585"/>
      <c r="IPY11" s="1585"/>
      <c r="IPZ11" s="1585"/>
      <c r="IQA11" s="1585"/>
      <c r="IQB11" s="1585"/>
      <c r="IQC11" s="1585"/>
      <c r="IQD11" s="1585"/>
      <c r="IQE11" s="1585"/>
      <c r="IQF11" s="1585"/>
      <c r="IQG11" s="1585"/>
      <c r="IQH11" s="1585"/>
      <c r="IQI11" s="1585"/>
      <c r="IQJ11" s="1585"/>
      <c r="IQK11" s="1585"/>
      <c r="IQL11" s="1585"/>
      <c r="IQM11" s="1585"/>
      <c r="IQN11" s="1585"/>
      <c r="IQO11" s="1585"/>
      <c r="IQP11" s="1585"/>
      <c r="IQQ11" s="1585"/>
      <c r="IQR11" s="1585"/>
      <c r="IQS11" s="1585"/>
      <c r="IQT11" s="1585"/>
      <c r="IQU11" s="1585"/>
      <c r="IQV11" s="1585"/>
      <c r="IQW11" s="1585"/>
      <c r="IQX11" s="1585"/>
      <c r="IQY11" s="1585"/>
      <c r="IQZ11" s="1585"/>
      <c r="IRA11" s="1585"/>
      <c r="IRB11" s="1585"/>
      <c r="IRC11" s="1585"/>
      <c r="IRD11" s="1585"/>
      <c r="IRE11" s="1585"/>
      <c r="IRF11" s="1585"/>
      <c r="IRG11" s="1585"/>
      <c r="IRH11" s="1585"/>
      <c r="IRI11" s="1585"/>
      <c r="IRJ11" s="1585"/>
      <c r="IRK11" s="1585"/>
      <c r="IRL11" s="1585"/>
      <c r="IRM11" s="1585"/>
      <c r="IRN11" s="1585"/>
      <c r="IRO11" s="1585"/>
      <c r="IRP11" s="1585"/>
      <c r="IRQ11" s="1585"/>
      <c r="IRR11" s="1585"/>
      <c r="IRS11" s="1585"/>
      <c r="IRT11" s="1585"/>
      <c r="IRU11" s="1585"/>
      <c r="IRV11" s="1585"/>
      <c r="IRW11" s="1585"/>
      <c r="IRX11" s="1585"/>
      <c r="IRY11" s="1585"/>
      <c r="IRZ11" s="1585"/>
      <c r="ISA11" s="1585"/>
      <c r="ISB11" s="1585"/>
      <c r="ISC11" s="1585"/>
      <c r="ISD11" s="1585"/>
      <c r="ISE11" s="1585"/>
      <c r="ISF11" s="1585"/>
      <c r="ISG11" s="1585"/>
      <c r="ISH11" s="1585"/>
      <c r="ISI11" s="1585"/>
      <c r="ISJ11" s="1585"/>
      <c r="ISK11" s="1585"/>
      <c r="ISL11" s="1585"/>
      <c r="ISM11" s="1585"/>
      <c r="ISN11" s="1585"/>
      <c r="ISO11" s="1585"/>
      <c r="ISP11" s="1585"/>
      <c r="ISQ11" s="1585"/>
      <c r="ISR11" s="1585"/>
      <c r="ISS11" s="1585"/>
      <c r="IST11" s="1585"/>
      <c r="ISU11" s="1585"/>
      <c r="ISV11" s="1585"/>
      <c r="ISW11" s="1585"/>
      <c r="ISX11" s="1585"/>
      <c r="ISY11" s="1585"/>
      <c r="ISZ11" s="1585"/>
      <c r="ITA11" s="1585"/>
      <c r="ITB11" s="1585"/>
      <c r="ITC11" s="1585"/>
      <c r="ITD11" s="1585"/>
      <c r="ITE11" s="1585"/>
      <c r="ITF11" s="1585"/>
      <c r="ITG11" s="1585"/>
      <c r="ITH11" s="1585"/>
      <c r="ITI11" s="1585"/>
      <c r="ITJ11" s="1585"/>
      <c r="ITK11" s="1585"/>
      <c r="ITL11" s="1585"/>
      <c r="ITM11" s="1585"/>
      <c r="ITN11" s="1585"/>
      <c r="ITO11" s="1585"/>
      <c r="ITP11" s="1585"/>
      <c r="ITQ11" s="1585"/>
      <c r="ITR11" s="1585"/>
      <c r="ITS11" s="1585"/>
      <c r="ITT11" s="1585"/>
      <c r="ITU11" s="1585"/>
      <c r="ITV11" s="1585"/>
      <c r="ITW11" s="1585"/>
      <c r="ITX11" s="1585"/>
      <c r="ITY11" s="1585"/>
      <c r="ITZ11" s="1585"/>
      <c r="IUA11" s="1585"/>
      <c r="IUB11" s="1585"/>
      <c r="IUC11" s="1585"/>
      <c r="IUD11" s="1585"/>
      <c r="IUE11" s="1585"/>
      <c r="IUF11" s="1585"/>
      <c r="IUG11" s="1585"/>
      <c r="IUH11" s="1585"/>
      <c r="IUI11" s="1585"/>
      <c r="IUJ11" s="1585"/>
      <c r="IUK11" s="1585"/>
      <c r="IUL11" s="1585"/>
      <c r="IUM11" s="1585"/>
      <c r="IUN11" s="1585"/>
      <c r="IUO11" s="1585"/>
      <c r="IUP11" s="1585"/>
      <c r="IUQ11" s="1585"/>
      <c r="IUR11" s="1585"/>
      <c r="IUS11" s="1585"/>
      <c r="IUT11" s="1585"/>
      <c r="IUU11" s="1585"/>
      <c r="IUV11" s="1585"/>
      <c r="IUW11" s="1585"/>
      <c r="IUX11" s="1585"/>
      <c r="IUY11" s="1585"/>
      <c r="IUZ11" s="1585"/>
      <c r="IVA11" s="1585"/>
      <c r="IVB11" s="1585"/>
      <c r="IVC11" s="1585"/>
      <c r="IVD11" s="1585"/>
      <c r="IVE11" s="1585"/>
      <c r="IVF11" s="1585"/>
      <c r="IVG11" s="1585"/>
      <c r="IVH11" s="1585"/>
      <c r="IVI11" s="1585"/>
      <c r="IVJ11" s="1585"/>
      <c r="IVK11" s="1585"/>
      <c r="IVL11" s="1585"/>
      <c r="IVM11" s="1585"/>
      <c r="IVN11" s="1585"/>
      <c r="IVO11" s="1585"/>
      <c r="IVP11" s="1585"/>
      <c r="IVQ11" s="1585"/>
      <c r="IVR11" s="1585"/>
      <c r="IVS11" s="1585"/>
      <c r="IVT11" s="1585"/>
      <c r="IVU11" s="1585"/>
      <c r="IVV11" s="1585"/>
      <c r="IVW11" s="1585"/>
      <c r="IVX11" s="1585"/>
      <c r="IVY11" s="1585"/>
      <c r="IVZ11" s="1585"/>
      <c r="IWA11" s="1585"/>
      <c r="IWB11" s="1585"/>
      <c r="IWC11" s="1585"/>
      <c r="IWD11" s="1585"/>
      <c r="IWE11" s="1585"/>
      <c r="IWF11" s="1585"/>
      <c r="IWG11" s="1585"/>
      <c r="IWH11" s="1585"/>
      <c r="IWI11" s="1585"/>
      <c r="IWJ11" s="1585"/>
      <c r="IWK11" s="1585"/>
      <c r="IWL11" s="1585"/>
      <c r="IWM11" s="1585"/>
      <c r="IWN11" s="1585"/>
      <c r="IWO11" s="1585"/>
      <c r="IWP11" s="1585"/>
      <c r="IWQ11" s="1585"/>
      <c r="IWR11" s="1585"/>
      <c r="IWS11" s="1585"/>
      <c r="IWT11" s="1585"/>
      <c r="IWU11" s="1585"/>
      <c r="IWV11" s="1585"/>
      <c r="IWW11" s="1585"/>
      <c r="IWX11" s="1585"/>
      <c r="IWY11" s="1585"/>
      <c r="IWZ11" s="1585"/>
      <c r="IXA11" s="1585"/>
      <c r="IXB11" s="1585"/>
      <c r="IXC11" s="1585"/>
      <c r="IXD11" s="1585"/>
      <c r="IXE11" s="1585"/>
      <c r="IXF11" s="1585"/>
      <c r="IXG11" s="1585"/>
      <c r="IXH11" s="1585"/>
      <c r="IXI11" s="1585"/>
      <c r="IXJ11" s="1585"/>
      <c r="IXK11" s="1585"/>
      <c r="IXL11" s="1585"/>
      <c r="IXM11" s="1585"/>
      <c r="IXN11" s="1585"/>
      <c r="IXO11" s="1585"/>
      <c r="IXP11" s="1585"/>
      <c r="IXQ11" s="1585"/>
      <c r="IXR11" s="1585"/>
      <c r="IXS11" s="1585"/>
      <c r="IXT11" s="1585"/>
      <c r="IXU11" s="1585"/>
      <c r="IXV11" s="1585"/>
      <c r="IXW11" s="1585"/>
      <c r="IXX11" s="1585"/>
      <c r="IXY11" s="1585"/>
      <c r="IXZ11" s="1585"/>
      <c r="IYA11" s="1585"/>
      <c r="IYB11" s="1585"/>
      <c r="IYC11" s="1585"/>
      <c r="IYD11" s="1585"/>
      <c r="IYE11" s="1585"/>
      <c r="IYF11" s="1585"/>
      <c r="IYG11" s="1585"/>
      <c r="IYH11" s="1585"/>
      <c r="IYI11" s="1585"/>
      <c r="IYJ11" s="1585"/>
      <c r="IYK11" s="1585"/>
      <c r="IYL11" s="1585"/>
      <c r="IYM11" s="1585"/>
      <c r="IYN11" s="1585"/>
      <c r="IYO11" s="1585"/>
      <c r="IYP11" s="1585"/>
      <c r="IYQ11" s="1585"/>
      <c r="IYR11" s="1585"/>
      <c r="IYS11" s="1585"/>
      <c r="IYT11" s="1585"/>
      <c r="IYU11" s="1585"/>
      <c r="IYV11" s="1585"/>
      <c r="IYW11" s="1585"/>
      <c r="IYX11" s="1585"/>
      <c r="IYY11" s="1585"/>
      <c r="IYZ11" s="1585"/>
      <c r="IZA11" s="1585"/>
      <c r="IZB11" s="1585"/>
      <c r="IZC11" s="1585"/>
      <c r="IZD11" s="1585"/>
      <c r="IZE11" s="1585"/>
      <c r="IZF11" s="1585"/>
      <c r="IZG11" s="1585"/>
      <c r="IZH11" s="1585"/>
      <c r="IZI11" s="1585"/>
      <c r="IZJ11" s="1585"/>
      <c r="IZK11" s="1585"/>
      <c r="IZL11" s="1585"/>
      <c r="IZM11" s="1585"/>
      <c r="IZN11" s="1585"/>
      <c r="IZO11" s="1585"/>
      <c r="IZP11" s="1585"/>
      <c r="IZQ11" s="1585"/>
      <c r="IZR11" s="1585"/>
      <c r="IZS11" s="1585"/>
      <c r="IZT11" s="1585"/>
      <c r="IZU11" s="1585"/>
      <c r="IZV11" s="1585"/>
      <c r="IZW11" s="1585"/>
      <c r="IZX11" s="1585"/>
      <c r="IZY11" s="1585"/>
      <c r="IZZ11" s="1585"/>
      <c r="JAA11" s="1585"/>
      <c r="JAB11" s="1585"/>
      <c r="JAC11" s="1585"/>
      <c r="JAD11" s="1585"/>
      <c r="JAE11" s="1585"/>
      <c r="JAF11" s="1585"/>
      <c r="JAG11" s="1585"/>
      <c r="JAH11" s="1585"/>
      <c r="JAI11" s="1585"/>
      <c r="JAJ11" s="1585"/>
      <c r="JAK11" s="1585"/>
      <c r="JAL11" s="1585"/>
      <c r="JAM11" s="1585"/>
      <c r="JAN11" s="1585"/>
      <c r="JAO11" s="1585"/>
      <c r="JAP11" s="1585"/>
      <c r="JAQ11" s="1585"/>
      <c r="JAR11" s="1585"/>
      <c r="JAS11" s="1585"/>
      <c r="JAT11" s="1585"/>
      <c r="JAU11" s="1585"/>
      <c r="JAV11" s="1585"/>
      <c r="JAW11" s="1585"/>
      <c r="JAX11" s="1585"/>
      <c r="JAY11" s="1585"/>
      <c r="JAZ11" s="1585"/>
      <c r="JBA11" s="1585"/>
      <c r="JBB11" s="1585"/>
      <c r="JBC11" s="1585"/>
      <c r="JBD11" s="1585"/>
      <c r="JBE11" s="1585"/>
      <c r="JBF11" s="1585"/>
      <c r="JBG11" s="1585"/>
      <c r="JBH11" s="1585"/>
      <c r="JBI11" s="1585"/>
      <c r="JBJ11" s="1585"/>
      <c r="JBK11" s="1585"/>
      <c r="JBL11" s="1585"/>
      <c r="JBM11" s="1585"/>
      <c r="JBN11" s="1585"/>
      <c r="JBO11" s="1585"/>
      <c r="JBP11" s="1585"/>
      <c r="JBQ11" s="1585"/>
      <c r="JBR11" s="1585"/>
      <c r="JBS11" s="1585"/>
      <c r="JBT11" s="1585"/>
      <c r="JBU11" s="1585"/>
      <c r="JBV11" s="1585"/>
      <c r="JBW11" s="1585"/>
      <c r="JBX11" s="1585"/>
      <c r="JBY11" s="1585"/>
      <c r="JBZ11" s="1585"/>
      <c r="JCA11" s="1585"/>
      <c r="JCB11" s="1585"/>
      <c r="JCC11" s="1585"/>
      <c r="JCD11" s="1585"/>
      <c r="JCE11" s="1585"/>
      <c r="JCF11" s="1585"/>
      <c r="JCG11" s="1585"/>
      <c r="JCH11" s="1585"/>
      <c r="JCI11" s="1585"/>
      <c r="JCJ11" s="1585"/>
      <c r="JCK11" s="1585"/>
      <c r="JCL11" s="1585"/>
      <c r="JCM11" s="1585"/>
      <c r="JCN11" s="1585"/>
      <c r="JCO11" s="1585"/>
      <c r="JCP11" s="1585"/>
      <c r="JCQ11" s="1585"/>
      <c r="JCR11" s="1585"/>
      <c r="JCS11" s="1585"/>
      <c r="JCT11" s="1585"/>
      <c r="JCU11" s="1585"/>
      <c r="JCV11" s="1585"/>
      <c r="JCW11" s="1585"/>
      <c r="JCX11" s="1585"/>
      <c r="JCY11" s="1585"/>
      <c r="JCZ11" s="1585"/>
      <c r="JDA11" s="1585"/>
      <c r="JDB11" s="1585"/>
      <c r="JDC11" s="1585"/>
      <c r="JDD11" s="1585"/>
      <c r="JDE11" s="1585"/>
      <c r="JDF11" s="1585"/>
      <c r="JDG11" s="1585"/>
      <c r="JDH11" s="1585"/>
      <c r="JDI11" s="1585"/>
      <c r="JDJ11" s="1585"/>
      <c r="JDK11" s="1585"/>
      <c r="JDL11" s="1585"/>
      <c r="JDM11" s="1585"/>
      <c r="JDN11" s="1585"/>
      <c r="JDO11" s="1585"/>
      <c r="JDP11" s="1585"/>
      <c r="JDQ11" s="1585"/>
      <c r="JDR11" s="1585"/>
      <c r="JDS11" s="1585"/>
      <c r="JDT11" s="1585"/>
      <c r="JDU11" s="1585"/>
      <c r="JDV11" s="1585"/>
      <c r="JDW11" s="1585"/>
      <c r="JDX11" s="1585"/>
      <c r="JDY11" s="1585"/>
      <c r="JDZ11" s="1585"/>
      <c r="JEA11" s="1585"/>
      <c r="JEB11" s="1585"/>
      <c r="JEC11" s="1585"/>
      <c r="JED11" s="1585"/>
      <c r="JEE11" s="1585"/>
      <c r="JEF11" s="1585"/>
      <c r="JEG11" s="1585"/>
      <c r="JEH11" s="1585"/>
      <c r="JEI11" s="1585"/>
      <c r="JEJ11" s="1585"/>
      <c r="JEK11" s="1585"/>
      <c r="JEL11" s="1585"/>
      <c r="JEM11" s="1585"/>
      <c r="JEN11" s="1585"/>
      <c r="JEO11" s="1585"/>
      <c r="JEP11" s="1585"/>
      <c r="JEQ11" s="1585"/>
      <c r="JER11" s="1585"/>
      <c r="JES11" s="1585"/>
      <c r="JET11" s="1585"/>
      <c r="JEU11" s="1585"/>
      <c r="JEV11" s="1585"/>
      <c r="JEW11" s="1585"/>
      <c r="JEX11" s="1585"/>
      <c r="JEY11" s="1585"/>
      <c r="JEZ11" s="1585"/>
      <c r="JFA11" s="1585"/>
      <c r="JFB11" s="1585"/>
      <c r="JFC11" s="1585"/>
      <c r="JFD11" s="1585"/>
      <c r="JFE11" s="1585"/>
      <c r="JFF11" s="1585"/>
      <c r="JFG11" s="1585"/>
      <c r="JFH11" s="1585"/>
      <c r="JFI11" s="1585"/>
      <c r="JFJ11" s="1585"/>
      <c r="JFK11" s="1585"/>
      <c r="JFL11" s="1585"/>
      <c r="JFM11" s="1585"/>
      <c r="JFN11" s="1585"/>
      <c r="JFO11" s="1585"/>
      <c r="JFP11" s="1585"/>
      <c r="JFQ11" s="1585"/>
      <c r="JFR11" s="1585"/>
      <c r="JFS11" s="1585"/>
      <c r="JFT11" s="1585"/>
      <c r="JFU11" s="1585"/>
      <c r="JFV11" s="1585"/>
      <c r="JFW11" s="1585"/>
      <c r="JFX11" s="1585"/>
      <c r="JFY11" s="1585"/>
      <c r="JFZ11" s="1585"/>
      <c r="JGA11" s="1585"/>
      <c r="JGB11" s="1585"/>
      <c r="JGC11" s="1585"/>
      <c r="JGD11" s="1585"/>
      <c r="JGE11" s="1585"/>
      <c r="JGF11" s="1585"/>
      <c r="JGG11" s="1585"/>
      <c r="JGH11" s="1585"/>
      <c r="JGI11" s="1585"/>
      <c r="JGJ11" s="1585"/>
      <c r="JGK11" s="1585"/>
      <c r="JGL11" s="1585"/>
      <c r="JGM11" s="1585"/>
      <c r="JGN11" s="1585"/>
      <c r="JGO11" s="1585"/>
      <c r="JGP11" s="1585"/>
      <c r="JGQ11" s="1585"/>
      <c r="JGR11" s="1585"/>
      <c r="JGS11" s="1585"/>
      <c r="JGT11" s="1585"/>
      <c r="JGU11" s="1585"/>
      <c r="JGV11" s="1585"/>
      <c r="JGW11" s="1585"/>
      <c r="JGX11" s="1585"/>
      <c r="JGY11" s="1585"/>
      <c r="JGZ11" s="1585"/>
      <c r="JHA11" s="1585"/>
      <c r="JHB11" s="1585"/>
      <c r="JHC11" s="1585"/>
      <c r="JHD11" s="1585"/>
      <c r="JHE11" s="1585"/>
      <c r="JHF11" s="1585"/>
      <c r="JHG11" s="1585"/>
      <c r="JHH11" s="1585"/>
      <c r="JHI11" s="1585"/>
      <c r="JHJ11" s="1585"/>
      <c r="JHK11" s="1585"/>
      <c r="JHL11" s="1585"/>
      <c r="JHM11" s="1585"/>
      <c r="JHN11" s="1585"/>
      <c r="JHO11" s="1585"/>
      <c r="JHP11" s="1585"/>
      <c r="JHQ11" s="1585"/>
      <c r="JHR11" s="1585"/>
      <c r="JHS11" s="1585"/>
      <c r="JHT11" s="1585"/>
      <c r="JHU11" s="1585"/>
      <c r="JHV11" s="1585"/>
      <c r="JHW11" s="1585"/>
      <c r="JHX11" s="1585"/>
      <c r="JHY11" s="1585"/>
      <c r="JHZ11" s="1585"/>
      <c r="JIA11" s="1585"/>
      <c r="JIB11" s="1585"/>
      <c r="JIC11" s="1585"/>
      <c r="JID11" s="1585"/>
      <c r="JIE11" s="1585"/>
      <c r="JIF11" s="1585"/>
      <c r="JIG11" s="1585"/>
      <c r="JIH11" s="1585"/>
      <c r="JII11" s="1585"/>
      <c r="JIJ11" s="1585"/>
      <c r="JIK11" s="1585"/>
      <c r="JIL11" s="1585"/>
      <c r="JIM11" s="1585"/>
      <c r="JIN11" s="1585"/>
      <c r="JIO11" s="1585"/>
      <c r="JIP11" s="1585"/>
      <c r="JIQ11" s="1585"/>
      <c r="JIR11" s="1585"/>
      <c r="JIS11" s="1585"/>
      <c r="JIT11" s="1585"/>
      <c r="JIU11" s="1585"/>
      <c r="JIV11" s="1585"/>
      <c r="JIW11" s="1585"/>
      <c r="JIX11" s="1585"/>
      <c r="JIY11" s="1585"/>
      <c r="JIZ11" s="1585"/>
      <c r="JJA11" s="1585"/>
      <c r="JJB11" s="1585"/>
      <c r="JJC11" s="1585"/>
      <c r="JJD11" s="1585"/>
      <c r="JJE11" s="1585"/>
      <c r="JJF11" s="1585"/>
      <c r="JJG11" s="1585"/>
      <c r="JJH11" s="1585"/>
      <c r="JJI11" s="1585"/>
      <c r="JJJ11" s="1585"/>
      <c r="JJK11" s="1585"/>
      <c r="JJL11" s="1585"/>
      <c r="JJM11" s="1585"/>
      <c r="JJN11" s="1585"/>
      <c r="JJO11" s="1585"/>
      <c r="JJP11" s="1585"/>
      <c r="JJQ11" s="1585"/>
      <c r="JJR11" s="1585"/>
      <c r="JJS11" s="1585"/>
      <c r="JJT11" s="1585"/>
      <c r="JJU11" s="1585"/>
      <c r="JJV11" s="1585"/>
      <c r="JJW11" s="1585"/>
      <c r="JJX11" s="1585"/>
      <c r="JJY11" s="1585"/>
      <c r="JJZ11" s="1585"/>
      <c r="JKA11" s="1585"/>
      <c r="JKB11" s="1585"/>
      <c r="JKC11" s="1585"/>
      <c r="JKD11" s="1585"/>
      <c r="JKE11" s="1585"/>
      <c r="JKF11" s="1585"/>
      <c r="JKG11" s="1585"/>
      <c r="JKH11" s="1585"/>
      <c r="JKI11" s="1585"/>
      <c r="JKJ11" s="1585"/>
      <c r="JKK11" s="1585"/>
      <c r="JKL11" s="1585"/>
      <c r="JKM11" s="1585"/>
      <c r="JKN11" s="1585"/>
      <c r="JKO11" s="1585"/>
      <c r="JKP11" s="1585"/>
      <c r="JKQ11" s="1585"/>
      <c r="JKR11" s="1585"/>
      <c r="JKS11" s="1585"/>
      <c r="JKT11" s="1585"/>
      <c r="JKU11" s="1585"/>
      <c r="JKV11" s="1585"/>
      <c r="JKW11" s="1585"/>
      <c r="JKX11" s="1585"/>
      <c r="JKY11" s="1585"/>
      <c r="JKZ11" s="1585"/>
      <c r="JLA11" s="1585"/>
      <c r="JLB11" s="1585"/>
      <c r="JLC11" s="1585"/>
      <c r="JLD11" s="1585"/>
      <c r="JLE11" s="1585"/>
      <c r="JLF11" s="1585"/>
      <c r="JLG11" s="1585"/>
      <c r="JLH11" s="1585"/>
      <c r="JLI11" s="1585"/>
      <c r="JLJ11" s="1585"/>
      <c r="JLK11" s="1585"/>
      <c r="JLL11" s="1585"/>
      <c r="JLM11" s="1585"/>
      <c r="JLN11" s="1585"/>
      <c r="JLO11" s="1585"/>
      <c r="JLP11" s="1585"/>
      <c r="JLQ11" s="1585"/>
      <c r="JLR11" s="1585"/>
      <c r="JLS11" s="1585"/>
      <c r="JLT11" s="1585"/>
      <c r="JLU11" s="1585"/>
      <c r="JLV11" s="1585"/>
      <c r="JLW11" s="1585"/>
      <c r="JLX11" s="1585"/>
      <c r="JLY11" s="1585"/>
      <c r="JLZ11" s="1585"/>
      <c r="JMA11" s="1585"/>
      <c r="JMB11" s="1585"/>
      <c r="JMC11" s="1585"/>
      <c r="JMD11" s="1585"/>
      <c r="JME11" s="1585"/>
      <c r="JMF11" s="1585"/>
      <c r="JMG11" s="1585"/>
      <c r="JMH11" s="1585"/>
      <c r="JMI11" s="1585"/>
      <c r="JMJ11" s="1585"/>
      <c r="JMK11" s="1585"/>
      <c r="JML11" s="1585"/>
      <c r="JMM11" s="1585"/>
      <c r="JMN11" s="1585"/>
      <c r="JMO11" s="1585"/>
      <c r="JMP11" s="1585"/>
      <c r="JMQ11" s="1585"/>
      <c r="JMR11" s="1585"/>
      <c r="JMS11" s="1585"/>
      <c r="JMT11" s="1585"/>
      <c r="JMU11" s="1585"/>
      <c r="JMV11" s="1585"/>
      <c r="JMW11" s="1585"/>
      <c r="JMX11" s="1585"/>
      <c r="JMY11" s="1585"/>
      <c r="JMZ11" s="1585"/>
      <c r="JNA11" s="1585"/>
      <c r="JNB11" s="1585"/>
      <c r="JNC11" s="1585"/>
      <c r="JND11" s="1585"/>
      <c r="JNE11" s="1585"/>
      <c r="JNF11" s="1585"/>
      <c r="JNG11" s="1585"/>
      <c r="JNH11" s="1585"/>
      <c r="JNI11" s="1585"/>
      <c r="JNJ11" s="1585"/>
      <c r="JNK11" s="1585"/>
      <c r="JNL11" s="1585"/>
      <c r="JNM11" s="1585"/>
      <c r="JNN11" s="1585"/>
      <c r="JNO11" s="1585"/>
      <c r="JNP11" s="1585"/>
      <c r="JNQ11" s="1585"/>
      <c r="JNR11" s="1585"/>
      <c r="JNS11" s="1585"/>
      <c r="JNT11" s="1585"/>
      <c r="JNU11" s="1585"/>
      <c r="JNV11" s="1585"/>
      <c r="JNW11" s="1585"/>
      <c r="JNX11" s="1585"/>
      <c r="JNY11" s="1585"/>
      <c r="JNZ11" s="1585"/>
      <c r="JOA11" s="1585"/>
      <c r="JOB11" s="1585"/>
      <c r="JOC11" s="1585"/>
      <c r="JOD11" s="1585"/>
      <c r="JOE11" s="1585"/>
      <c r="JOF11" s="1585"/>
      <c r="JOG11" s="1585"/>
      <c r="JOH11" s="1585"/>
      <c r="JOI11" s="1585"/>
      <c r="JOJ11" s="1585"/>
      <c r="JOK11" s="1585"/>
      <c r="JOL11" s="1585"/>
      <c r="JOM11" s="1585"/>
      <c r="JON11" s="1585"/>
      <c r="JOO11" s="1585"/>
      <c r="JOP11" s="1585"/>
      <c r="JOQ11" s="1585"/>
      <c r="JOR11" s="1585"/>
      <c r="JOS11" s="1585"/>
      <c r="JOT11" s="1585"/>
      <c r="JOU11" s="1585"/>
      <c r="JOV11" s="1585"/>
      <c r="JOW11" s="1585"/>
      <c r="JOX11" s="1585"/>
      <c r="JOY11" s="1585"/>
      <c r="JOZ11" s="1585"/>
      <c r="JPA11" s="1585"/>
      <c r="JPB11" s="1585"/>
      <c r="JPC11" s="1585"/>
      <c r="JPD11" s="1585"/>
      <c r="JPE11" s="1585"/>
      <c r="JPF11" s="1585"/>
      <c r="JPG11" s="1585"/>
      <c r="JPH11" s="1585"/>
      <c r="JPI11" s="1585"/>
      <c r="JPJ11" s="1585"/>
      <c r="JPK11" s="1585"/>
      <c r="JPL11" s="1585"/>
      <c r="JPM11" s="1585"/>
      <c r="JPN11" s="1585"/>
      <c r="JPO11" s="1585"/>
      <c r="JPP11" s="1585"/>
      <c r="JPQ11" s="1585"/>
      <c r="JPR11" s="1585"/>
      <c r="JPS11" s="1585"/>
      <c r="JPT11" s="1585"/>
      <c r="JPU11" s="1585"/>
      <c r="JPV11" s="1585"/>
      <c r="JPW11" s="1585"/>
      <c r="JPX11" s="1585"/>
      <c r="JPY11" s="1585"/>
      <c r="JPZ11" s="1585"/>
      <c r="JQA11" s="1585"/>
      <c r="JQB11" s="1585"/>
      <c r="JQC11" s="1585"/>
      <c r="JQD11" s="1585"/>
      <c r="JQE11" s="1585"/>
      <c r="JQF11" s="1585"/>
      <c r="JQG11" s="1585"/>
      <c r="JQH11" s="1585"/>
      <c r="JQI11" s="1585"/>
      <c r="JQJ11" s="1585"/>
      <c r="JQK11" s="1585"/>
      <c r="JQL11" s="1585"/>
      <c r="JQM11" s="1585"/>
      <c r="JQN11" s="1585"/>
      <c r="JQO11" s="1585"/>
      <c r="JQP11" s="1585"/>
      <c r="JQQ11" s="1585"/>
      <c r="JQR11" s="1585"/>
      <c r="JQS11" s="1585"/>
      <c r="JQT11" s="1585"/>
      <c r="JQU11" s="1585"/>
      <c r="JQV11" s="1585"/>
      <c r="JQW11" s="1585"/>
      <c r="JQX11" s="1585"/>
      <c r="JQY11" s="1585"/>
      <c r="JQZ11" s="1585"/>
      <c r="JRA11" s="1585"/>
      <c r="JRB11" s="1585"/>
      <c r="JRC11" s="1585"/>
      <c r="JRD11" s="1585"/>
      <c r="JRE11" s="1585"/>
      <c r="JRF11" s="1585"/>
      <c r="JRG11" s="1585"/>
      <c r="JRH11" s="1585"/>
      <c r="JRI11" s="1585"/>
      <c r="JRJ11" s="1585"/>
      <c r="JRK11" s="1585"/>
      <c r="JRL11" s="1585"/>
      <c r="JRM11" s="1585"/>
      <c r="JRN11" s="1585"/>
      <c r="JRO11" s="1585"/>
      <c r="JRP11" s="1585"/>
      <c r="JRQ11" s="1585"/>
      <c r="JRR11" s="1585"/>
      <c r="JRS11" s="1585"/>
      <c r="JRT11" s="1585"/>
      <c r="JRU11" s="1585"/>
      <c r="JRV11" s="1585"/>
      <c r="JRW11" s="1585"/>
      <c r="JRX11" s="1585"/>
      <c r="JRY11" s="1585"/>
      <c r="JRZ11" s="1585"/>
      <c r="JSA11" s="1585"/>
      <c r="JSB11" s="1585"/>
      <c r="JSC11" s="1585"/>
      <c r="JSD11" s="1585"/>
      <c r="JSE11" s="1585"/>
      <c r="JSF11" s="1585"/>
      <c r="JSG11" s="1585"/>
      <c r="JSH11" s="1585"/>
      <c r="JSI11" s="1585"/>
      <c r="JSJ11" s="1585"/>
      <c r="JSK11" s="1585"/>
      <c r="JSL11" s="1585"/>
      <c r="JSM11" s="1585"/>
      <c r="JSN11" s="1585"/>
      <c r="JSO11" s="1585"/>
      <c r="JSP11" s="1585"/>
      <c r="JSQ11" s="1585"/>
      <c r="JSR11" s="1585"/>
      <c r="JSS11" s="1585"/>
      <c r="JST11" s="1585"/>
      <c r="JSU11" s="1585"/>
      <c r="JSV11" s="1585"/>
      <c r="JSW11" s="1585"/>
      <c r="JSX11" s="1585"/>
      <c r="JSY11" s="1585"/>
      <c r="JSZ11" s="1585"/>
      <c r="JTA11" s="1585"/>
      <c r="JTB11" s="1585"/>
      <c r="JTC11" s="1585"/>
      <c r="JTD11" s="1585"/>
      <c r="JTE11" s="1585"/>
      <c r="JTF11" s="1585"/>
      <c r="JTG11" s="1585"/>
      <c r="JTH11" s="1585"/>
      <c r="JTI11" s="1585"/>
      <c r="JTJ11" s="1585"/>
      <c r="JTK11" s="1585"/>
      <c r="JTL11" s="1585"/>
      <c r="JTM11" s="1585"/>
      <c r="JTN11" s="1585"/>
      <c r="JTO11" s="1585"/>
      <c r="JTP11" s="1585"/>
      <c r="JTQ11" s="1585"/>
      <c r="JTR11" s="1585"/>
      <c r="JTS11" s="1585"/>
      <c r="JTT11" s="1585"/>
      <c r="JTU11" s="1585"/>
      <c r="JTV11" s="1585"/>
      <c r="JTW11" s="1585"/>
      <c r="JTX11" s="1585"/>
      <c r="JTY11" s="1585"/>
      <c r="JTZ11" s="1585"/>
      <c r="JUA11" s="1585"/>
      <c r="JUB11" s="1585"/>
      <c r="JUC11" s="1585"/>
      <c r="JUD11" s="1585"/>
      <c r="JUE11" s="1585"/>
      <c r="JUF11" s="1585"/>
      <c r="JUG11" s="1585"/>
      <c r="JUH11" s="1585"/>
      <c r="JUI11" s="1585"/>
      <c r="JUJ11" s="1585"/>
      <c r="JUK11" s="1585"/>
      <c r="JUL11" s="1585"/>
      <c r="JUM11" s="1585"/>
      <c r="JUN11" s="1585"/>
      <c r="JUO11" s="1585"/>
      <c r="JUP11" s="1585"/>
      <c r="JUQ11" s="1585"/>
      <c r="JUR11" s="1585"/>
      <c r="JUS11" s="1585"/>
      <c r="JUT11" s="1585"/>
      <c r="JUU11" s="1585"/>
      <c r="JUV11" s="1585"/>
      <c r="JUW11" s="1585"/>
      <c r="JUX11" s="1585"/>
      <c r="JUY11" s="1585"/>
      <c r="JUZ11" s="1585"/>
      <c r="JVA11" s="1585"/>
      <c r="JVB11" s="1585"/>
      <c r="JVC11" s="1585"/>
      <c r="JVD11" s="1585"/>
      <c r="JVE11" s="1585"/>
      <c r="JVF11" s="1585"/>
      <c r="JVG11" s="1585"/>
      <c r="JVH11" s="1585"/>
      <c r="JVI11" s="1585"/>
      <c r="JVJ11" s="1585"/>
      <c r="JVK11" s="1585"/>
      <c r="JVL11" s="1585"/>
      <c r="JVM11" s="1585"/>
      <c r="JVN11" s="1585"/>
      <c r="JVO11" s="1585"/>
      <c r="JVP11" s="1585"/>
      <c r="JVQ11" s="1585"/>
      <c r="JVR11" s="1585"/>
      <c r="JVS11" s="1585"/>
      <c r="JVT11" s="1585"/>
      <c r="JVU11" s="1585"/>
      <c r="JVV11" s="1585"/>
      <c r="JVW11" s="1585"/>
      <c r="JVX11" s="1585"/>
      <c r="JVY11" s="1585"/>
      <c r="JVZ11" s="1585"/>
      <c r="JWA11" s="1585"/>
      <c r="JWB11" s="1585"/>
      <c r="JWC11" s="1585"/>
      <c r="JWD11" s="1585"/>
      <c r="JWE11" s="1585"/>
      <c r="JWF11" s="1585"/>
      <c r="JWG11" s="1585"/>
      <c r="JWH11" s="1585"/>
      <c r="JWI11" s="1585"/>
      <c r="JWJ11" s="1585"/>
      <c r="JWK11" s="1585"/>
      <c r="JWL11" s="1585"/>
      <c r="JWM11" s="1585"/>
      <c r="JWN11" s="1585"/>
      <c r="JWO11" s="1585"/>
      <c r="JWP11" s="1585"/>
      <c r="JWQ11" s="1585"/>
      <c r="JWR11" s="1585"/>
      <c r="JWS11" s="1585"/>
      <c r="JWT11" s="1585"/>
      <c r="JWU11" s="1585"/>
      <c r="JWV11" s="1585"/>
      <c r="JWW11" s="1585"/>
      <c r="JWX11" s="1585"/>
      <c r="JWY11" s="1585"/>
      <c r="JWZ11" s="1585"/>
      <c r="JXA11" s="1585"/>
      <c r="JXB11" s="1585"/>
      <c r="JXC11" s="1585"/>
      <c r="JXD11" s="1585"/>
      <c r="JXE11" s="1585"/>
      <c r="JXF11" s="1585"/>
      <c r="JXG11" s="1585"/>
      <c r="JXH11" s="1585"/>
      <c r="JXI11" s="1585"/>
      <c r="JXJ11" s="1585"/>
      <c r="JXK11" s="1585"/>
      <c r="JXL11" s="1585"/>
      <c r="JXM11" s="1585"/>
      <c r="JXN11" s="1585"/>
      <c r="JXO11" s="1585"/>
      <c r="JXP11" s="1585"/>
      <c r="JXQ11" s="1585"/>
      <c r="JXR11" s="1585"/>
      <c r="JXS11" s="1585"/>
      <c r="JXT11" s="1585"/>
      <c r="JXU11" s="1585"/>
      <c r="JXV11" s="1585"/>
      <c r="JXW11" s="1585"/>
      <c r="JXX11" s="1585"/>
      <c r="JXY11" s="1585"/>
      <c r="JXZ11" s="1585"/>
      <c r="JYA11" s="1585"/>
      <c r="JYB11" s="1585"/>
      <c r="JYC11" s="1585"/>
      <c r="JYD11" s="1585"/>
      <c r="JYE11" s="1585"/>
      <c r="JYF11" s="1585"/>
      <c r="JYG11" s="1585"/>
      <c r="JYH11" s="1585"/>
      <c r="JYI11" s="1585"/>
      <c r="JYJ11" s="1585"/>
      <c r="JYK11" s="1585"/>
      <c r="JYL11" s="1585"/>
      <c r="JYM11" s="1585"/>
      <c r="JYN11" s="1585"/>
      <c r="JYO11" s="1585"/>
      <c r="JYP11" s="1585"/>
      <c r="JYQ11" s="1585"/>
      <c r="JYR11" s="1585"/>
      <c r="JYS11" s="1585"/>
      <c r="JYT11" s="1585"/>
      <c r="JYU11" s="1585"/>
      <c r="JYV11" s="1585"/>
      <c r="JYW11" s="1585"/>
      <c r="JYX11" s="1585"/>
      <c r="JYY11" s="1585"/>
      <c r="JYZ11" s="1585"/>
      <c r="JZA11" s="1585"/>
      <c r="JZB11" s="1585"/>
      <c r="JZC11" s="1585"/>
      <c r="JZD11" s="1585"/>
      <c r="JZE11" s="1585"/>
      <c r="JZF11" s="1585"/>
      <c r="JZG11" s="1585"/>
      <c r="JZH11" s="1585"/>
      <c r="JZI11" s="1585"/>
      <c r="JZJ11" s="1585"/>
      <c r="JZK11" s="1585"/>
      <c r="JZL11" s="1585"/>
      <c r="JZM11" s="1585"/>
      <c r="JZN11" s="1585"/>
      <c r="JZO11" s="1585"/>
      <c r="JZP11" s="1585"/>
      <c r="JZQ11" s="1585"/>
      <c r="JZR11" s="1585"/>
      <c r="JZS11" s="1585"/>
      <c r="JZT11" s="1585"/>
      <c r="JZU11" s="1585"/>
      <c r="JZV11" s="1585"/>
      <c r="JZW11" s="1585"/>
      <c r="JZX11" s="1585"/>
      <c r="JZY11" s="1585"/>
      <c r="JZZ11" s="1585"/>
      <c r="KAA11" s="1585"/>
      <c r="KAB11" s="1585"/>
      <c r="KAC11" s="1585"/>
      <c r="KAD11" s="1585"/>
      <c r="KAE11" s="1585"/>
      <c r="KAF11" s="1585"/>
      <c r="KAG11" s="1585"/>
      <c r="KAH11" s="1585"/>
      <c r="KAI11" s="1585"/>
      <c r="KAJ11" s="1585"/>
      <c r="KAK11" s="1585"/>
      <c r="KAL11" s="1585"/>
      <c r="KAM11" s="1585"/>
      <c r="KAN11" s="1585"/>
      <c r="KAO11" s="1585"/>
      <c r="KAP11" s="1585"/>
      <c r="KAQ11" s="1585"/>
      <c r="KAR11" s="1585"/>
      <c r="KAS11" s="1585"/>
      <c r="KAT11" s="1585"/>
      <c r="KAU11" s="1585"/>
      <c r="KAV11" s="1585"/>
      <c r="KAW11" s="1585"/>
      <c r="KAX11" s="1585"/>
      <c r="KAY11" s="1585"/>
      <c r="KAZ11" s="1585"/>
      <c r="KBA11" s="1585"/>
      <c r="KBB11" s="1585"/>
      <c r="KBC11" s="1585"/>
      <c r="KBD11" s="1585"/>
      <c r="KBE11" s="1585"/>
      <c r="KBF11" s="1585"/>
      <c r="KBG11" s="1585"/>
      <c r="KBH11" s="1585"/>
      <c r="KBI11" s="1585"/>
      <c r="KBJ11" s="1585"/>
      <c r="KBK11" s="1585"/>
      <c r="KBL11" s="1585"/>
      <c r="KBM11" s="1585"/>
      <c r="KBN11" s="1585"/>
      <c r="KBO11" s="1585"/>
      <c r="KBP11" s="1585"/>
      <c r="KBQ11" s="1585"/>
      <c r="KBR11" s="1585"/>
      <c r="KBS11" s="1585"/>
      <c r="KBT11" s="1585"/>
      <c r="KBU11" s="1585"/>
      <c r="KBV11" s="1585"/>
      <c r="KBW11" s="1585"/>
      <c r="KBX11" s="1585"/>
      <c r="KBY11" s="1585"/>
      <c r="KBZ11" s="1585"/>
      <c r="KCA11" s="1585"/>
      <c r="KCB11" s="1585"/>
      <c r="KCC11" s="1585"/>
      <c r="KCD11" s="1585"/>
      <c r="KCE11" s="1585"/>
      <c r="KCF11" s="1585"/>
      <c r="KCG11" s="1585"/>
      <c r="KCH11" s="1585"/>
      <c r="KCI11" s="1585"/>
      <c r="KCJ11" s="1585"/>
      <c r="KCK11" s="1585"/>
      <c r="KCL11" s="1585"/>
      <c r="KCM11" s="1585"/>
      <c r="KCN11" s="1585"/>
      <c r="KCO11" s="1585"/>
      <c r="KCP11" s="1585"/>
      <c r="KCQ11" s="1585"/>
      <c r="KCR11" s="1585"/>
      <c r="KCS11" s="1585"/>
      <c r="KCT11" s="1585"/>
      <c r="KCU11" s="1585"/>
      <c r="KCV11" s="1585"/>
      <c r="KCW11" s="1585"/>
      <c r="KCX11" s="1585"/>
      <c r="KCY11" s="1585"/>
      <c r="KCZ11" s="1585"/>
      <c r="KDA11" s="1585"/>
      <c r="KDB11" s="1585"/>
      <c r="KDC11" s="1585"/>
      <c r="KDD11" s="1585"/>
      <c r="KDE11" s="1585"/>
      <c r="KDF11" s="1585"/>
      <c r="KDG11" s="1585"/>
      <c r="KDH11" s="1585"/>
      <c r="KDI11" s="1585"/>
      <c r="KDJ11" s="1585"/>
      <c r="KDK11" s="1585"/>
      <c r="KDL11" s="1585"/>
      <c r="KDM11" s="1585"/>
      <c r="KDN11" s="1585"/>
      <c r="KDO11" s="1585"/>
      <c r="KDP11" s="1585"/>
      <c r="KDQ11" s="1585"/>
      <c r="KDR11" s="1585"/>
      <c r="KDS11" s="1585"/>
      <c r="KDT11" s="1585"/>
      <c r="KDU11" s="1585"/>
      <c r="KDV11" s="1585"/>
      <c r="KDW11" s="1585"/>
      <c r="KDX11" s="1585"/>
      <c r="KDY11" s="1585"/>
      <c r="KDZ11" s="1585"/>
      <c r="KEA11" s="1585"/>
      <c r="KEB11" s="1585"/>
      <c r="KEC11" s="1585"/>
      <c r="KED11" s="1585"/>
      <c r="KEE11" s="1585"/>
      <c r="KEF11" s="1585"/>
      <c r="KEG11" s="1585"/>
      <c r="KEH11" s="1585"/>
      <c r="KEI11" s="1585"/>
      <c r="KEJ11" s="1585"/>
      <c r="KEK11" s="1585"/>
      <c r="KEL11" s="1585"/>
      <c r="KEM11" s="1585"/>
      <c r="KEN11" s="1585"/>
      <c r="KEO11" s="1585"/>
      <c r="KEP11" s="1585"/>
      <c r="KEQ11" s="1585"/>
      <c r="KER11" s="1585"/>
      <c r="KES11" s="1585"/>
      <c r="KET11" s="1585"/>
      <c r="KEU11" s="1585"/>
      <c r="KEV11" s="1585"/>
      <c r="KEW11" s="1585"/>
      <c r="KEX11" s="1585"/>
      <c r="KEY11" s="1585"/>
      <c r="KEZ11" s="1585"/>
      <c r="KFA11" s="1585"/>
      <c r="KFB11" s="1585"/>
      <c r="KFC11" s="1585"/>
      <c r="KFD11" s="1585"/>
      <c r="KFE11" s="1585"/>
      <c r="KFF11" s="1585"/>
      <c r="KFG11" s="1585"/>
      <c r="KFH11" s="1585"/>
      <c r="KFI11" s="1585"/>
      <c r="KFJ11" s="1585"/>
      <c r="KFK11" s="1585"/>
      <c r="KFL11" s="1585"/>
      <c r="KFM11" s="1585"/>
      <c r="KFN11" s="1585"/>
      <c r="KFO11" s="1585"/>
      <c r="KFP11" s="1585"/>
      <c r="KFQ11" s="1585"/>
      <c r="KFR11" s="1585"/>
      <c r="KFS11" s="1585"/>
      <c r="KFT11" s="1585"/>
      <c r="KFU11" s="1585"/>
      <c r="KFV11" s="1585"/>
      <c r="KFW11" s="1585"/>
      <c r="KFX11" s="1585"/>
      <c r="KFY11" s="1585"/>
      <c r="KFZ11" s="1585"/>
      <c r="KGA11" s="1585"/>
      <c r="KGB11" s="1585"/>
      <c r="KGC11" s="1585"/>
      <c r="KGD11" s="1585"/>
      <c r="KGE11" s="1585"/>
      <c r="KGF11" s="1585"/>
      <c r="KGG11" s="1585"/>
      <c r="KGH11" s="1585"/>
      <c r="KGI11" s="1585"/>
      <c r="KGJ11" s="1585"/>
      <c r="KGK11" s="1585"/>
      <c r="KGL11" s="1585"/>
      <c r="KGM11" s="1585"/>
      <c r="KGN11" s="1585"/>
      <c r="KGO11" s="1585"/>
      <c r="KGP11" s="1585"/>
      <c r="KGQ11" s="1585"/>
      <c r="KGR11" s="1585"/>
      <c r="KGS11" s="1585"/>
      <c r="KGT11" s="1585"/>
      <c r="KGU11" s="1585"/>
      <c r="KGV11" s="1585"/>
      <c r="KGW11" s="1585"/>
      <c r="KGX11" s="1585"/>
      <c r="KGY11" s="1585"/>
      <c r="KGZ11" s="1585"/>
      <c r="KHA11" s="1585"/>
      <c r="KHB11" s="1585"/>
      <c r="KHC11" s="1585"/>
      <c r="KHD11" s="1585"/>
      <c r="KHE11" s="1585"/>
      <c r="KHF11" s="1585"/>
      <c r="KHG11" s="1585"/>
      <c r="KHH11" s="1585"/>
      <c r="KHI11" s="1585"/>
      <c r="KHJ11" s="1585"/>
      <c r="KHK11" s="1585"/>
      <c r="KHL11" s="1585"/>
      <c r="KHM11" s="1585"/>
      <c r="KHN11" s="1585"/>
      <c r="KHO11" s="1585"/>
      <c r="KHP11" s="1585"/>
      <c r="KHQ11" s="1585"/>
      <c r="KHR11" s="1585"/>
      <c r="KHS11" s="1585"/>
      <c r="KHT11" s="1585"/>
      <c r="KHU11" s="1585"/>
      <c r="KHV11" s="1585"/>
      <c r="KHW11" s="1585"/>
      <c r="KHX11" s="1585"/>
      <c r="KHY11" s="1585"/>
      <c r="KHZ11" s="1585"/>
      <c r="KIA11" s="1585"/>
      <c r="KIB11" s="1585"/>
      <c r="KIC11" s="1585"/>
      <c r="KID11" s="1585"/>
      <c r="KIE11" s="1585"/>
      <c r="KIF11" s="1585"/>
      <c r="KIG11" s="1585"/>
      <c r="KIH11" s="1585"/>
      <c r="KII11" s="1585"/>
      <c r="KIJ11" s="1585"/>
      <c r="KIK11" s="1585"/>
      <c r="KIL11" s="1585"/>
      <c r="KIM11" s="1585"/>
      <c r="KIN11" s="1585"/>
      <c r="KIO11" s="1585"/>
      <c r="KIP11" s="1585"/>
      <c r="KIQ11" s="1585"/>
      <c r="KIR11" s="1585"/>
      <c r="KIS11" s="1585"/>
      <c r="KIT11" s="1585"/>
      <c r="KIU11" s="1585"/>
      <c r="KIV11" s="1585"/>
      <c r="KIW11" s="1585"/>
      <c r="KIX11" s="1585"/>
      <c r="KIY11" s="1585"/>
      <c r="KIZ11" s="1585"/>
      <c r="KJA11" s="1585"/>
      <c r="KJB11" s="1585"/>
      <c r="KJC11" s="1585"/>
      <c r="KJD11" s="1585"/>
      <c r="KJE11" s="1585"/>
      <c r="KJF11" s="1585"/>
      <c r="KJG11" s="1585"/>
      <c r="KJH11" s="1585"/>
      <c r="KJI11" s="1585"/>
      <c r="KJJ11" s="1585"/>
      <c r="KJK11" s="1585"/>
      <c r="KJL11" s="1585"/>
      <c r="KJM11" s="1585"/>
      <c r="KJN11" s="1585"/>
      <c r="KJO11" s="1585"/>
      <c r="KJP11" s="1585"/>
      <c r="KJQ11" s="1585"/>
      <c r="KJR11" s="1585"/>
      <c r="KJS11" s="1585"/>
      <c r="KJT11" s="1585"/>
      <c r="KJU11" s="1585"/>
      <c r="KJV11" s="1585"/>
      <c r="KJW11" s="1585"/>
      <c r="KJX11" s="1585"/>
      <c r="KJY11" s="1585"/>
      <c r="KJZ11" s="1585"/>
      <c r="KKA11" s="1585"/>
      <c r="KKB11" s="1585"/>
      <c r="KKC11" s="1585"/>
      <c r="KKD11" s="1585"/>
      <c r="KKE11" s="1585"/>
      <c r="KKF11" s="1585"/>
      <c r="KKG11" s="1585"/>
      <c r="KKH11" s="1585"/>
      <c r="KKI11" s="1585"/>
      <c r="KKJ11" s="1585"/>
      <c r="KKK11" s="1585"/>
      <c r="KKL11" s="1585"/>
      <c r="KKM11" s="1585"/>
      <c r="KKN11" s="1585"/>
      <c r="KKO11" s="1585"/>
      <c r="KKP11" s="1585"/>
      <c r="KKQ11" s="1585"/>
      <c r="KKR11" s="1585"/>
      <c r="KKS11" s="1585"/>
      <c r="KKT11" s="1585"/>
      <c r="KKU11" s="1585"/>
      <c r="KKV11" s="1585"/>
      <c r="KKW11" s="1585"/>
      <c r="KKX11" s="1585"/>
      <c r="KKY11" s="1585"/>
      <c r="KKZ11" s="1585"/>
      <c r="KLA11" s="1585"/>
      <c r="KLB11" s="1585"/>
      <c r="KLC11" s="1585"/>
      <c r="KLD11" s="1585"/>
      <c r="KLE11" s="1585"/>
      <c r="KLF11" s="1585"/>
      <c r="KLG11" s="1585"/>
      <c r="KLH11" s="1585"/>
      <c r="KLI11" s="1585"/>
      <c r="KLJ11" s="1585"/>
      <c r="KLK11" s="1585"/>
      <c r="KLL11" s="1585"/>
      <c r="KLM11" s="1585"/>
      <c r="KLN11" s="1585"/>
      <c r="KLO11" s="1585"/>
      <c r="KLP11" s="1585"/>
      <c r="KLQ11" s="1585"/>
      <c r="KLR11" s="1585"/>
      <c r="KLS11" s="1585"/>
      <c r="KLT11" s="1585"/>
      <c r="KLU11" s="1585"/>
      <c r="KLV11" s="1585"/>
      <c r="KLW11" s="1585"/>
      <c r="KLX11" s="1585"/>
      <c r="KLY11" s="1585"/>
      <c r="KLZ11" s="1585"/>
      <c r="KMA11" s="1585"/>
      <c r="KMB11" s="1585"/>
      <c r="KMC11" s="1585"/>
      <c r="KMD11" s="1585"/>
      <c r="KME11" s="1585"/>
      <c r="KMF11" s="1585"/>
      <c r="KMG11" s="1585"/>
      <c r="KMH11" s="1585"/>
      <c r="KMI11" s="1585"/>
      <c r="KMJ11" s="1585"/>
      <c r="KMK11" s="1585"/>
      <c r="KML11" s="1585"/>
      <c r="KMM11" s="1585"/>
      <c r="KMN11" s="1585"/>
      <c r="KMO11" s="1585"/>
      <c r="KMP11" s="1585"/>
      <c r="KMQ11" s="1585"/>
      <c r="KMR11" s="1585"/>
      <c r="KMS11" s="1585"/>
      <c r="KMT11" s="1585"/>
      <c r="KMU11" s="1585"/>
      <c r="KMV11" s="1585"/>
      <c r="KMW11" s="1585"/>
      <c r="KMX11" s="1585"/>
      <c r="KMY11" s="1585"/>
      <c r="KMZ11" s="1585"/>
      <c r="KNA11" s="1585"/>
      <c r="KNB11" s="1585"/>
      <c r="KNC11" s="1585"/>
      <c r="KND11" s="1585"/>
      <c r="KNE11" s="1585"/>
      <c r="KNF11" s="1585"/>
      <c r="KNG11" s="1585"/>
      <c r="KNH11" s="1585"/>
      <c r="KNI11" s="1585"/>
      <c r="KNJ11" s="1585"/>
      <c r="KNK11" s="1585"/>
      <c r="KNL11" s="1585"/>
      <c r="KNM11" s="1585"/>
      <c r="KNN11" s="1585"/>
      <c r="KNO11" s="1585"/>
      <c r="KNP11" s="1585"/>
      <c r="KNQ11" s="1585"/>
      <c r="KNR11" s="1585"/>
      <c r="KNS11" s="1585"/>
      <c r="KNT11" s="1585"/>
      <c r="KNU11" s="1585"/>
      <c r="KNV11" s="1585"/>
      <c r="KNW11" s="1585"/>
      <c r="KNX11" s="1585"/>
      <c r="KNY11" s="1585"/>
      <c r="KNZ11" s="1585"/>
      <c r="KOA11" s="1585"/>
      <c r="KOB11" s="1585"/>
      <c r="KOC11" s="1585"/>
      <c r="KOD11" s="1585"/>
      <c r="KOE11" s="1585"/>
      <c r="KOF11" s="1585"/>
      <c r="KOG11" s="1585"/>
      <c r="KOH11" s="1585"/>
      <c r="KOI11" s="1585"/>
      <c r="KOJ11" s="1585"/>
      <c r="KOK11" s="1585"/>
      <c r="KOL11" s="1585"/>
      <c r="KOM11" s="1585"/>
      <c r="KON11" s="1585"/>
      <c r="KOO11" s="1585"/>
      <c r="KOP11" s="1585"/>
      <c r="KOQ11" s="1585"/>
      <c r="KOR11" s="1585"/>
      <c r="KOS11" s="1585"/>
      <c r="KOT11" s="1585"/>
      <c r="KOU11" s="1585"/>
      <c r="KOV11" s="1585"/>
      <c r="KOW11" s="1585"/>
      <c r="KOX11" s="1585"/>
      <c r="KOY11" s="1585"/>
      <c r="KOZ11" s="1585"/>
      <c r="KPA11" s="1585"/>
      <c r="KPB11" s="1585"/>
      <c r="KPC11" s="1585"/>
      <c r="KPD11" s="1585"/>
      <c r="KPE11" s="1585"/>
      <c r="KPF11" s="1585"/>
      <c r="KPG11" s="1585"/>
      <c r="KPH11" s="1585"/>
      <c r="KPI11" s="1585"/>
      <c r="KPJ11" s="1585"/>
      <c r="KPK11" s="1585"/>
      <c r="KPL11" s="1585"/>
      <c r="KPM11" s="1585"/>
      <c r="KPN11" s="1585"/>
      <c r="KPO11" s="1585"/>
      <c r="KPP11" s="1585"/>
      <c r="KPQ11" s="1585"/>
      <c r="KPR11" s="1585"/>
      <c r="KPS11" s="1585"/>
      <c r="KPT11" s="1585"/>
      <c r="KPU11" s="1585"/>
      <c r="KPV11" s="1585"/>
      <c r="KPW11" s="1585"/>
      <c r="KPX11" s="1585"/>
      <c r="KPY11" s="1585"/>
      <c r="KPZ11" s="1585"/>
      <c r="KQA11" s="1585"/>
      <c r="KQB11" s="1585"/>
      <c r="KQC11" s="1585"/>
      <c r="KQD11" s="1585"/>
      <c r="KQE11" s="1585"/>
      <c r="KQF11" s="1585"/>
      <c r="KQG11" s="1585"/>
      <c r="KQH11" s="1585"/>
      <c r="KQI11" s="1585"/>
      <c r="KQJ11" s="1585"/>
      <c r="KQK11" s="1585"/>
      <c r="KQL11" s="1585"/>
      <c r="KQM11" s="1585"/>
      <c r="KQN11" s="1585"/>
      <c r="KQO11" s="1585"/>
      <c r="KQP11" s="1585"/>
      <c r="KQQ11" s="1585"/>
      <c r="KQR11" s="1585"/>
      <c r="KQS11" s="1585"/>
      <c r="KQT11" s="1585"/>
      <c r="KQU11" s="1585"/>
      <c r="KQV11" s="1585"/>
      <c r="KQW11" s="1585"/>
      <c r="KQX11" s="1585"/>
      <c r="KQY11" s="1585"/>
      <c r="KQZ11" s="1585"/>
      <c r="KRA11" s="1585"/>
      <c r="KRB11" s="1585"/>
      <c r="KRC11" s="1585"/>
      <c r="KRD11" s="1585"/>
      <c r="KRE11" s="1585"/>
      <c r="KRF11" s="1585"/>
      <c r="KRG11" s="1585"/>
      <c r="KRH11" s="1585"/>
      <c r="KRI11" s="1585"/>
      <c r="KRJ11" s="1585"/>
      <c r="KRK11" s="1585"/>
      <c r="KRL11" s="1585"/>
      <c r="KRM11" s="1585"/>
      <c r="KRN11" s="1585"/>
      <c r="KRO11" s="1585"/>
      <c r="KRP11" s="1585"/>
      <c r="KRQ11" s="1585"/>
      <c r="KRR11" s="1585"/>
      <c r="KRS11" s="1585"/>
      <c r="KRT11" s="1585"/>
      <c r="KRU11" s="1585"/>
      <c r="KRV11" s="1585"/>
      <c r="KRW11" s="1585"/>
      <c r="KRX11" s="1585"/>
      <c r="KRY11" s="1585"/>
      <c r="KRZ11" s="1585"/>
      <c r="KSA11" s="1585"/>
      <c r="KSB11" s="1585"/>
      <c r="KSC11" s="1585"/>
      <c r="KSD11" s="1585"/>
      <c r="KSE11" s="1585"/>
      <c r="KSF11" s="1585"/>
      <c r="KSG11" s="1585"/>
      <c r="KSH11" s="1585"/>
      <c r="KSI11" s="1585"/>
      <c r="KSJ11" s="1585"/>
      <c r="KSK11" s="1585"/>
      <c r="KSL11" s="1585"/>
      <c r="KSM11" s="1585"/>
      <c r="KSN11" s="1585"/>
      <c r="KSO11" s="1585"/>
      <c r="KSP11" s="1585"/>
      <c r="KSQ11" s="1585"/>
      <c r="KSR11" s="1585"/>
      <c r="KSS11" s="1585"/>
      <c r="KST11" s="1585"/>
      <c r="KSU11" s="1585"/>
      <c r="KSV11" s="1585"/>
      <c r="KSW11" s="1585"/>
      <c r="KSX11" s="1585"/>
      <c r="KSY11" s="1585"/>
      <c r="KSZ11" s="1585"/>
      <c r="KTA11" s="1585"/>
      <c r="KTB11" s="1585"/>
      <c r="KTC11" s="1585"/>
      <c r="KTD11" s="1585"/>
      <c r="KTE11" s="1585"/>
      <c r="KTF11" s="1585"/>
      <c r="KTG11" s="1585"/>
      <c r="KTH11" s="1585"/>
      <c r="KTI11" s="1585"/>
      <c r="KTJ11" s="1585"/>
      <c r="KTK11" s="1585"/>
      <c r="KTL11" s="1585"/>
      <c r="KTM11" s="1585"/>
      <c r="KTN11" s="1585"/>
      <c r="KTO11" s="1585"/>
      <c r="KTP11" s="1585"/>
      <c r="KTQ11" s="1585"/>
      <c r="KTR11" s="1585"/>
      <c r="KTS11" s="1585"/>
      <c r="KTT11" s="1585"/>
      <c r="KTU11" s="1585"/>
      <c r="KTV11" s="1585"/>
      <c r="KTW11" s="1585"/>
      <c r="KTX11" s="1585"/>
      <c r="KTY11" s="1585"/>
      <c r="KTZ11" s="1585"/>
      <c r="KUA11" s="1585"/>
      <c r="KUB11" s="1585"/>
      <c r="KUC11" s="1585"/>
      <c r="KUD11" s="1585"/>
      <c r="KUE11" s="1585"/>
      <c r="KUF11" s="1585"/>
      <c r="KUG11" s="1585"/>
      <c r="KUH11" s="1585"/>
      <c r="KUI11" s="1585"/>
      <c r="KUJ11" s="1585"/>
      <c r="KUK11" s="1585"/>
      <c r="KUL11" s="1585"/>
      <c r="KUM11" s="1585"/>
      <c r="KUN11" s="1585"/>
      <c r="KUO11" s="1585"/>
      <c r="KUP11" s="1585"/>
      <c r="KUQ11" s="1585"/>
      <c r="KUR11" s="1585"/>
      <c r="KUS11" s="1585"/>
      <c r="KUT11" s="1585"/>
      <c r="KUU11" s="1585"/>
      <c r="KUV11" s="1585"/>
      <c r="KUW11" s="1585"/>
      <c r="KUX11" s="1585"/>
      <c r="KUY11" s="1585"/>
      <c r="KUZ11" s="1585"/>
      <c r="KVA11" s="1585"/>
      <c r="KVB11" s="1585"/>
      <c r="KVC11" s="1585"/>
      <c r="KVD11" s="1585"/>
      <c r="KVE11" s="1585"/>
      <c r="KVF11" s="1585"/>
      <c r="KVG11" s="1585"/>
      <c r="KVH11" s="1585"/>
      <c r="KVI11" s="1585"/>
      <c r="KVJ11" s="1585"/>
      <c r="KVK11" s="1585"/>
      <c r="KVL11" s="1585"/>
      <c r="KVM11" s="1585"/>
      <c r="KVN11" s="1585"/>
      <c r="KVO11" s="1585"/>
      <c r="KVP11" s="1585"/>
      <c r="KVQ11" s="1585"/>
      <c r="KVR11" s="1585"/>
      <c r="KVS11" s="1585"/>
      <c r="KVT11" s="1585"/>
      <c r="KVU11" s="1585"/>
      <c r="KVV11" s="1585"/>
      <c r="KVW11" s="1585"/>
      <c r="KVX11" s="1585"/>
      <c r="KVY11" s="1585"/>
      <c r="KVZ11" s="1585"/>
      <c r="KWA11" s="1585"/>
      <c r="KWB11" s="1585"/>
      <c r="KWC11" s="1585"/>
      <c r="KWD11" s="1585"/>
      <c r="KWE11" s="1585"/>
      <c r="KWF11" s="1585"/>
      <c r="KWG11" s="1585"/>
      <c r="KWH11" s="1585"/>
      <c r="KWI11" s="1585"/>
      <c r="KWJ11" s="1585"/>
      <c r="KWK11" s="1585"/>
      <c r="KWL11" s="1585"/>
      <c r="KWM11" s="1585"/>
      <c r="KWN11" s="1585"/>
      <c r="KWO11" s="1585"/>
      <c r="KWP11" s="1585"/>
      <c r="KWQ11" s="1585"/>
      <c r="KWR11" s="1585"/>
      <c r="KWS11" s="1585"/>
      <c r="KWT11" s="1585"/>
      <c r="KWU11" s="1585"/>
      <c r="KWV11" s="1585"/>
      <c r="KWW11" s="1585"/>
      <c r="KWX11" s="1585"/>
      <c r="KWY11" s="1585"/>
      <c r="KWZ11" s="1585"/>
      <c r="KXA11" s="1585"/>
      <c r="KXB11" s="1585"/>
      <c r="KXC11" s="1585"/>
      <c r="KXD11" s="1585"/>
      <c r="KXE11" s="1585"/>
      <c r="KXF11" s="1585"/>
      <c r="KXG11" s="1585"/>
      <c r="KXH11" s="1585"/>
      <c r="KXI11" s="1585"/>
      <c r="KXJ11" s="1585"/>
      <c r="KXK11" s="1585"/>
      <c r="KXL11" s="1585"/>
      <c r="KXM11" s="1585"/>
      <c r="KXN11" s="1585"/>
      <c r="KXO11" s="1585"/>
      <c r="KXP11" s="1585"/>
      <c r="KXQ11" s="1585"/>
      <c r="KXR11" s="1585"/>
      <c r="KXS11" s="1585"/>
      <c r="KXT11" s="1585"/>
      <c r="KXU11" s="1585"/>
      <c r="KXV11" s="1585"/>
      <c r="KXW11" s="1585"/>
      <c r="KXX11" s="1585"/>
      <c r="KXY11" s="1585"/>
      <c r="KXZ11" s="1585"/>
      <c r="KYA11" s="1585"/>
      <c r="KYB11" s="1585"/>
      <c r="KYC11" s="1585"/>
      <c r="KYD11" s="1585"/>
      <c r="KYE11" s="1585"/>
      <c r="KYF11" s="1585"/>
      <c r="KYG11" s="1585"/>
      <c r="KYH11" s="1585"/>
      <c r="KYI11" s="1585"/>
      <c r="KYJ11" s="1585"/>
      <c r="KYK11" s="1585"/>
      <c r="KYL11" s="1585"/>
      <c r="KYM11" s="1585"/>
      <c r="KYN11" s="1585"/>
      <c r="KYO11" s="1585"/>
      <c r="KYP11" s="1585"/>
      <c r="KYQ11" s="1585"/>
      <c r="KYR11" s="1585"/>
      <c r="KYS11" s="1585"/>
      <c r="KYT11" s="1585"/>
      <c r="KYU11" s="1585"/>
      <c r="KYV11" s="1585"/>
      <c r="KYW11" s="1585"/>
      <c r="KYX11" s="1585"/>
      <c r="KYY11" s="1585"/>
      <c r="KYZ11" s="1585"/>
      <c r="KZA11" s="1585"/>
      <c r="KZB11" s="1585"/>
      <c r="KZC11" s="1585"/>
      <c r="KZD11" s="1585"/>
      <c r="KZE11" s="1585"/>
      <c r="KZF11" s="1585"/>
      <c r="KZG11" s="1585"/>
      <c r="KZH11" s="1585"/>
      <c r="KZI11" s="1585"/>
      <c r="KZJ11" s="1585"/>
      <c r="KZK11" s="1585"/>
      <c r="KZL11" s="1585"/>
      <c r="KZM11" s="1585"/>
      <c r="KZN11" s="1585"/>
      <c r="KZO11" s="1585"/>
      <c r="KZP11" s="1585"/>
      <c r="KZQ11" s="1585"/>
      <c r="KZR11" s="1585"/>
      <c r="KZS11" s="1585"/>
      <c r="KZT11" s="1585"/>
      <c r="KZU11" s="1585"/>
      <c r="KZV11" s="1585"/>
      <c r="KZW11" s="1585"/>
      <c r="KZX11" s="1585"/>
      <c r="KZY11" s="1585"/>
      <c r="KZZ11" s="1585"/>
      <c r="LAA11" s="1585"/>
      <c r="LAB11" s="1585"/>
      <c r="LAC11" s="1585"/>
      <c r="LAD11" s="1585"/>
      <c r="LAE11" s="1585"/>
      <c r="LAF11" s="1585"/>
      <c r="LAG11" s="1585"/>
      <c r="LAH11" s="1585"/>
      <c r="LAI11" s="1585"/>
      <c r="LAJ11" s="1585"/>
      <c r="LAK11" s="1585"/>
      <c r="LAL11" s="1585"/>
      <c r="LAM11" s="1585"/>
      <c r="LAN11" s="1585"/>
      <c r="LAO11" s="1585"/>
      <c r="LAP11" s="1585"/>
      <c r="LAQ11" s="1585"/>
      <c r="LAR11" s="1585"/>
      <c r="LAS11" s="1585"/>
      <c r="LAT11" s="1585"/>
      <c r="LAU11" s="1585"/>
      <c r="LAV11" s="1585"/>
      <c r="LAW11" s="1585"/>
      <c r="LAX11" s="1585"/>
      <c r="LAY11" s="1585"/>
      <c r="LAZ11" s="1585"/>
      <c r="LBA11" s="1585"/>
      <c r="LBB11" s="1585"/>
      <c r="LBC11" s="1585"/>
      <c r="LBD11" s="1585"/>
      <c r="LBE11" s="1585"/>
      <c r="LBF11" s="1585"/>
      <c r="LBG11" s="1585"/>
      <c r="LBH11" s="1585"/>
      <c r="LBI11" s="1585"/>
      <c r="LBJ11" s="1585"/>
      <c r="LBK11" s="1585"/>
      <c r="LBL11" s="1585"/>
      <c r="LBM11" s="1585"/>
      <c r="LBN11" s="1585"/>
      <c r="LBO11" s="1585"/>
      <c r="LBP11" s="1585"/>
      <c r="LBQ11" s="1585"/>
      <c r="LBR11" s="1585"/>
      <c r="LBS11" s="1585"/>
      <c r="LBT11" s="1585"/>
      <c r="LBU11" s="1585"/>
      <c r="LBV11" s="1585"/>
      <c r="LBW11" s="1585"/>
      <c r="LBX11" s="1585"/>
      <c r="LBY11" s="1585"/>
      <c r="LBZ11" s="1585"/>
      <c r="LCA11" s="1585"/>
      <c r="LCB11" s="1585"/>
      <c r="LCC11" s="1585"/>
      <c r="LCD11" s="1585"/>
      <c r="LCE11" s="1585"/>
      <c r="LCF11" s="1585"/>
      <c r="LCG11" s="1585"/>
      <c r="LCH11" s="1585"/>
      <c r="LCI11" s="1585"/>
      <c r="LCJ11" s="1585"/>
      <c r="LCK11" s="1585"/>
      <c r="LCL11" s="1585"/>
      <c r="LCM11" s="1585"/>
      <c r="LCN11" s="1585"/>
      <c r="LCO11" s="1585"/>
      <c r="LCP11" s="1585"/>
      <c r="LCQ11" s="1585"/>
      <c r="LCR11" s="1585"/>
      <c r="LCS11" s="1585"/>
      <c r="LCT11" s="1585"/>
      <c r="LCU11" s="1585"/>
      <c r="LCV11" s="1585"/>
      <c r="LCW11" s="1585"/>
      <c r="LCX11" s="1585"/>
      <c r="LCY11" s="1585"/>
      <c r="LCZ11" s="1585"/>
      <c r="LDA11" s="1585"/>
      <c r="LDB11" s="1585"/>
      <c r="LDC11" s="1585"/>
      <c r="LDD11" s="1585"/>
      <c r="LDE11" s="1585"/>
      <c r="LDF11" s="1585"/>
      <c r="LDG11" s="1585"/>
      <c r="LDH11" s="1585"/>
      <c r="LDI11" s="1585"/>
      <c r="LDJ11" s="1585"/>
      <c r="LDK11" s="1585"/>
      <c r="LDL11" s="1585"/>
      <c r="LDM11" s="1585"/>
      <c r="LDN11" s="1585"/>
      <c r="LDO11" s="1585"/>
      <c r="LDP11" s="1585"/>
      <c r="LDQ11" s="1585"/>
      <c r="LDR11" s="1585"/>
      <c r="LDS11" s="1585"/>
      <c r="LDT11" s="1585"/>
      <c r="LDU11" s="1585"/>
      <c r="LDV11" s="1585"/>
      <c r="LDW11" s="1585"/>
      <c r="LDX11" s="1585"/>
      <c r="LDY11" s="1585"/>
      <c r="LDZ11" s="1585"/>
      <c r="LEA11" s="1585"/>
      <c r="LEB11" s="1585"/>
      <c r="LEC11" s="1585"/>
      <c r="LED11" s="1585"/>
      <c r="LEE11" s="1585"/>
      <c r="LEF11" s="1585"/>
      <c r="LEG11" s="1585"/>
      <c r="LEH11" s="1585"/>
      <c r="LEI11" s="1585"/>
      <c r="LEJ11" s="1585"/>
      <c r="LEK11" s="1585"/>
      <c r="LEL11" s="1585"/>
      <c r="LEM11" s="1585"/>
      <c r="LEN11" s="1585"/>
      <c r="LEO11" s="1585"/>
      <c r="LEP11" s="1585"/>
      <c r="LEQ11" s="1585"/>
      <c r="LER11" s="1585"/>
      <c r="LES11" s="1585"/>
      <c r="LET11" s="1585"/>
      <c r="LEU11" s="1585"/>
      <c r="LEV11" s="1585"/>
      <c r="LEW11" s="1585"/>
      <c r="LEX11" s="1585"/>
      <c r="LEY11" s="1585"/>
      <c r="LEZ11" s="1585"/>
      <c r="LFA11" s="1585"/>
      <c r="LFB11" s="1585"/>
      <c r="LFC11" s="1585"/>
      <c r="LFD11" s="1585"/>
      <c r="LFE11" s="1585"/>
      <c r="LFF11" s="1585"/>
      <c r="LFG11" s="1585"/>
      <c r="LFH11" s="1585"/>
      <c r="LFI11" s="1585"/>
      <c r="LFJ11" s="1585"/>
      <c r="LFK11" s="1585"/>
      <c r="LFL11" s="1585"/>
      <c r="LFM11" s="1585"/>
      <c r="LFN11" s="1585"/>
      <c r="LFO11" s="1585"/>
      <c r="LFP11" s="1585"/>
      <c r="LFQ11" s="1585"/>
      <c r="LFR11" s="1585"/>
      <c r="LFS11" s="1585"/>
      <c r="LFT11" s="1585"/>
      <c r="LFU11" s="1585"/>
      <c r="LFV11" s="1585"/>
      <c r="LFW11" s="1585"/>
      <c r="LFX11" s="1585"/>
      <c r="LFY11" s="1585"/>
      <c r="LFZ11" s="1585"/>
      <c r="LGA11" s="1585"/>
      <c r="LGB11" s="1585"/>
      <c r="LGC11" s="1585"/>
      <c r="LGD11" s="1585"/>
      <c r="LGE11" s="1585"/>
      <c r="LGF11" s="1585"/>
      <c r="LGG11" s="1585"/>
      <c r="LGH11" s="1585"/>
      <c r="LGI11" s="1585"/>
      <c r="LGJ11" s="1585"/>
      <c r="LGK11" s="1585"/>
      <c r="LGL11" s="1585"/>
      <c r="LGM11" s="1585"/>
      <c r="LGN11" s="1585"/>
      <c r="LGO11" s="1585"/>
      <c r="LGP11" s="1585"/>
      <c r="LGQ11" s="1585"/>
      <c r="LGR11" s="1585"/>
      <c r="LGS11" s="1585"/>
      <c r="LGT11" s="1585"/>
      <c r="LGU11" s="1585"/>
      <c r="LGV11" s="1585"/>
      <c r="LGW11" s="1585"/>
      <c r="LGX11" s="1585"/>
      <c r="LGY11" s="1585"/>
      <c r="LGZ11" s="1585"/>
      <c r="LHA11" s="1585"/>
      <c r="LHB11" s="1585"/>
      <c r="LHC11" s="1585"/>
      <c r="LHD11" s="1585"/>
      <c r="LHE11" s="1585"/>
      <c r="LHF11" s="1585"/>
      <c r="LHG11" s="1585"/>
      <c r="LHH11" s="1585"/>
      <c r="LHI11" s="1585"/>
      <c r="LHJ11" s="1585"/>
      <c r="LHK11" s="1585"/>
      <c r="LHL11" s="1585"/>
      <c r="LHM11" s="1585"/>
      <c r="LHN11" s="1585"/>
      <c r="LHO11" s="1585"/>
      <c r="LHP11" s="1585"/>
      <c r="LHQ11" s="1585"/>
      <c r="LHR11" s="1585"/>
      <c r="LHS11" s="1585"/>
      <c r="LHT11" s="1585"/>
      <c r="LHU11" s="1585"/>
      <c r="LHV11" s="1585"/>
      <c r="LHW11" s="1585"/>
      <c r="LHX11" s="1585"/>
      <c r="LHY11" s="1585"/>
      <c r="LHZ11" s="1585"/>
      <c r="LIA11" s="1585"/>
      <c r="LIB11" s="1585"/>
      <c r="LIC11" s="1585"/>
      <c r="LID11" s="1585"/>
      <c r="LIE11" s="1585"/>
      <c r="LIF11" s="1585"/>
      <c r="LIG11" s="1585"/>
      <c r="LIH11" s="1585"/>
      <c r="LII11" s="1585"/>
      <c r="LIJ11" s="1585"/>
      <c r="LIK11" s="1585"/>
      <c r="LIL11" s="1585"/>
      <c r="LIM11" s="1585"/>
      <c r="LIN11" s="1585"/>
      <c r="LIO11" s="1585"/>
      <c r="LIP11" s="1585"/>
      <c r="LIQ11" s="1585"/>
      <c r="LIR11" s="1585"/>
      <c r="LIS11" s="1585"/>
      <c r="LIT11" s="1585"/>
      <c r="LIU11" s="1585"/>
      <c r="LIV11" s="1585"/>
      <c r="LIW11" s="1585"/>
      <c r="LIX11" s="1585"/>
      <c r="LIY11" s="1585"/>
      <c r="LIZ11" s="1585"/>
      <c r="LJA11" s="1585"/>
      <c r="LJB11" s="1585"/>
      <c r="LJC11" s="1585"/>
      <c r="LJD11" s="1585"/>
      <c r="LJE11" s="1585"/>
      <c r="LJF11" s="1585"/>
      <c r="LJG11" s="1585"/>
      <c r="LJH11" s="1585"/>
      <c r="LJI11" s="1585"/>
      <c r="LJJ11" s="1585"/>
      <c r="LJK11" s="1585"/>
      <c r="LJL11" s="1585"/>
      <c r="LJM11" s="1585"/>
      <c r="LJN11" s="1585"/>
      <c r="LJO11" s="1585"/>
      <c r="LJP11" s="1585"/>
      <c r="LJQ11" s="1585"/>
      <c r="LJR11" s="1585"/>
      <c r="LJS11" s="1585"/>
      <c r="LJT11" s="1585"/>
      <c r="LJU11" s="1585"/>
      <c r="LJV11" s="1585"/>
      <c r="LJW11" s="1585"/>
      <c r="LJX11" s="1585"/>
      <c r="LJY11" s="1585"/>
      <c r="LJZ11" s="1585"/>
      <c r="LKA11" s="1585"/>
      <c r="LKB11" s="1585"/>
      <c r="LKC11" s="1585"/>
      <c r="LKD11" s="1585"/>
      <c r="LKE11" s="1585"/>
      <c r="LKF11" s="1585"/>
      <c r="LKG11" s="1585"/>
      <c r="LKH11" s="1585"/>
      <c r="LKI11" s="1585"/>
      <c r="LKJ11" s="1585"/>
      <c r="LKK11" s="1585"/>
      <c r="LKL11" s="1585"/>
      <c r="LKM11" s="1585"/>
      <c r="LKN11" s="1585"/>
      <c r="LKO11" s="1585"/>
      <c r="LKP11" s="1585"/>
      <c r="LKQ11" s="1585"/>
      <c r="LKR11" s="1585"/>
      <c r="LKS11" s="1585"/>
      <c r="LKT11" s="1585"/>
      <c r="LKU11" s="1585"/>
      <c r="LKV11" s="1585"/>
      <c r="LKW11" s="1585"/>
      <c r="LKX11" s="1585"/>
      <c r="LKY11" s="1585"/>
      <c r="LKZ11" s="1585"/>
      <c r="LLA11" s="1585"/>
      <c r="LLB11" s="1585"/>
      <c r="LLC11" s="1585"/>
      <c r="LLD11" s="1585"/>
      <c r="LLE11" s="1585"/>
      <c r="LLF11" s="1585"/>
      <c r="LLG11" s="1585"/>
      <c r="LLH11" s="1585"/>
      <c r="LLI11" s="1585"/>
      <c r="LLJ11" s="1585"/>
      <c r="LLK11" s="1585"/>
      <c r="LLL11" s="1585"/>
      <c r="LLM11" s="1585"/>
      <c r="LLN11" s="1585"/>
      <c r="LLO11" s="1585"/>
      <c r="LLP11" s="1585"/>
      <c r="LLQ11" s="1585"/>
      <c r="LLR11" s="1585"/>
      <c r="LLS11" s="1585"/>
      <c r="LLT11" s="1585"/>
      <c r="LLU11" s="1585"/>
      <c r="LLV11" s="1585"/>
      <c r="LLW11" s="1585"/>
      <c r="LLX11" s="1585"/>
      <c r="LLY11" s="1585"/>
      <c r="LLZ11" s="1585"/>
      <c r="LMA11" s="1585"/>
      <c r="LMB11" s="1585"/>
      <c r="LMC11" s="1585"/>
      <c r="LMD11" s="1585"/>
      <c r="LME11" s="1585"/>
      <c r="LMF11" s="1585"/>
      <c r="LMG11" s="1585"/>
      <c r="LMH11" s="1585"/>
      <c r="LMI11" s="1585"/>
      <c r="LMJ11" s="1585"/>
      <c r="LMK11" s="1585"/>
      <c r="LML11" s="1585"/>
      <c r="LMM11" s="1585"/>
      <c r="LMN11" s="1585"/>
      <c r="LMO11" s="1585"/>
      <c r="LMP11" s="1585"/>
      <c r="LMQ11" s="1585"/>
      <c r="LMR11" s="1585"/>
      <c r="LMS11" s="1585"/>
      <c r="LMT11" s="1585"/>
      <c r="LMU11" s="1585"/>
      <c r="LMV11" s="1585"/>
      <c r="LMW11" s="1585"/>
      <c r="LMX11" s="1585"/>
      <c r="LMY11" s="1585"/>
      <c r="LMZ11" s="1585"/>
      <c r="LNA11" s="1585"/>
      <c r="LNB11" s="1585"/>
      <c r="LNC11" s="1585"/>
      <c r="LND11" s="1585"/>
      <c r="LNE11" s="1585"/>
      <c r="LNF11" s="1585"/>
      <c r="LNG11" s="1585"/>
      <c r="LNH11" s="1585"/>
      <c r="LNI11" s="1585"/>
      <c r="LNJ11" s="1585"/>
      <c r="LNK11" s="1585"/>
      <c r="LNL11" s="1585"/>
      <c r="LNM11" s="1585"/>
      <c r="LNN11" s="1585"/>
      <c r="LNO11" s="1585"/>
      <c r="LNP11" s="1585"/>
      <c r="LNQ11" s="1585"/>
      <c r="LNR11" s="1585"/>
      <c r="LNS11" s="1585"/>
      <c r="LNT11" s="1585"/>
      <c r="LNU11" s="1585"/>
      <c r="LNV11" s="1585"/>
      <c r="LNW11" s="1585"/>
      <c r="LNX11" s="1585"/>
      <c r="LNY11" s="1585"/>
      <c r="LNZ11" s="1585"/>
      <c r="LOA11" s="1585"/>
      <c r="LOB11" s="1585"/>
      <c r="LOC11" s="1585"/>
      <c r="LOD11" s="1585"/>
      <c r="LOE11" s="1585"/>
      <c r="LOF11" s="1585"/>
      <c r="LOG11" s="1585"/>
      <c r="LOH11" s="1585"/>
      <c r="LOI11" s="1585"/>
      <c r="LOJ11" s="1585"/>
      <c r="LOK11" s="1585"/>
      <c r="LOL11" s="1585"/>
      <c r="LOM11" s="1585"/>
      <c r="LON11" s="1585"/>
      <c r="LOO11" s="1585"/>
      <c r="LOP11" s="1585"/>
      <c r="LOQ11" s="1585"/>
      <c r="LOR11" s="1585"/>
      <c r="LOS11" s="1585"/>
      <c r="LOT11" s="1585"/>
      <c r="LOU11" s="1585"/>
      <c r="LOV11" s="1585"/>
      <c r="LOW11" s="1585"/>
      <c r="LOX11" s="1585"/>
      <c r="LOY11" s="1585"/>
      <c r="LOZ11" s="1585"/>
      <c r="LPA11" s="1585"/>
      <c r="LPB11" s="1585"/>
      <c r="LPC11" s="1585"/>
      <c r="LPD11" s="1585"/>
      <c r="LPE11" s="1585"/>
      <c r="LPF11" s="1585"/>
      <c r="LPG11" s="1585"/>
      <c r="LPH11" s="1585"/>
      <c r="LPI11" s="1585"/>
      <c r="LPJ11" s="1585"/>
      <c r="LPK11" s="1585"/>
      <c r="LPL11" s="1585"/>
      <c r="LPM11" s="1585"/>
      <c r="LPN11" s="1585"/>
      <c r="LPO11" s="1585"/>
      <c r="LPP11" s="1585"/>
      <c r="LPQ11" s="1585"/>
      <c r="LPR11" s="1585"/>
      <c r="LPS11" s="1585"/>
      <c r="LPT11" s="1585"/>
      <c r="LPU11" s="1585"/>
      <c r="LPV11" s="1585"/>
      <c r="LPW11" s="1585"/>
      <c r="LPX11" s="1585"/>
      <c r="LPY11" s="1585"/>
      <c r="LPZ11" s="1585"/>
      <c r="LQA11" s="1585"/>
      <c r="LQB11" s="1585"/>
      <c r="LQC11" s="1585"/>
      <c r="LQD11" s="1585"/>
      <c r="LQE11" s="1585"/>
      <c r="LQF11" s="1585"/>
      <c r="LQG11" s="1585"/>
      <c r="LQH11" s="1585"/>
      <c r="LQI11" s="1585"/>
      <c r="LQJ11" s="1585"/>
      <c r="LQK11" s="1585"/>
      <c r="LQL11" s="1585"/>
      <c r="LQM11" s="1585"/>
      <c r="LQN11" s="1585"/>
      <c r="LQO11" s="1585"/>
      <c r="LQP11" s="1585"/>
      <c r="LQQ11" s="1585"/>
      <c r="LQR11" s="1585"/>
      <c r="LQS11" s="1585"/>
      <c r="LQT11" s="1585"/>
      <c r="LQU11" s="1585"/>
      <c r="LQV11" s="1585"/>
      <c r="LQW11" s="1585"/>
      <c r="LQX11" s="1585"/>
      <c r="LQY11" s="1585"/>
      <c r="LQZ11" s="1585"/>
      <c r="LRA11" s="1585"/>
      <c r="LRB11" s="1585"/>
      <c r="LRC11" s="1585"/>
      <c r="LRD11" s="1585"/>
      <c r="LRE11" s="1585"/>
      <c r="LRF11" s="1585"/>
      <c r="LRG11" s="1585"/>
      <c r="LRH11" s="1585"/>
      <c r="LRI11" s="1585"/>
      <c r="LRJ11" s="1585"/>
      <c r="LRK11" s="1585"/>
      <c r="LRL11" s="1585"/>
      <c r="LRM11" s="1585"/>
      <c r="LRN11" s="1585"/>
      <c r="LRO11" s="1585"/>
      <c r="LRP11" s="1585"/>
      <c r="LRQ11" s="1585"/>
      <c r="LRR11" s="1585"/>
      <c r="LRS11" s="1585"/>
      <c r="LRT11" s="1585"/>
      <c r="LRU11" s="1585"/>
      <c r="LRV11" s="1585"/>
      <c r="LRW11" s="1585"/>
      <c r="LRX11" s="1585"/>
      <c r="LRY11" s="1585"/>
      <c r="LRZ11" s="1585"/>
      <c r="LSA11" s="1585"/>
      <c r="LSB11" s="1585"/>
      <c r="LSC11" s="1585"/>
      <c r="LSD11" s="1585"/>
      <c r="LSE11" s="1585"/>
      <c r="LSF11" s="1585"/>
      <c r="LSG11" s="1585"/>
      <c r="LSH11" s="1585"/>
      <c r="LSI11" s="1585"/>
      <c r="LSJ11" s="1585"/>
      <c r="LSK11" s="1585"/>
      <c r="LSL11" s="1585"/>
      <c r="LSM11" s="1585"/>
      <c r="LSN11" s="1585"/>
      <c r="LSO11" s="1585"/>
      <c r="LSP11" s="1585"/>
      <c r="LSQ11" s="1585"/>
      <c r="LSR11" s="1585"/>
      <c r="LSS11" s="1585"/>
      <c r="LST11" s="1585"/>
      <c r="LSU11" s="1585"/>
      <c r="LSV11" s="1585"/>
      <c r="LSW11" s="1585"/>
      <c r="LSX11" s="1585"/>
      <c r="LSY11" s="1585"/>
      <c r="LSZ11" s="1585"/>
      <c r="LTA11" s="1585"/>
      <c r="LTB11" s="1585"/>
      <c r="LTC11" s="1585"/>
      <c r="LTD11" s="1585"/>
      <c r="LTE11" s="1585"/>
      <c r="LTF11" s="1585"/>
      <c r="LTG11" s="1585"/>
      <c r="LTH11" s="1585"/>
      <c r="LTI11" s="1585"/>
      <c r="LTJ11" s="1585"/>
      <c r="LTK11" s="1585"/>
      <c r="LTL11" s="1585"/>
      <c r="LTM11" s="1585"/>
      <c r="LTN11" s="1585"/>
      <c r="LTO11" s="1585"/>
      <c r="LTP11" s="1585"/>
      <c r="LTQ11" s="1585"/>
      <c r="LTR11" s="1585"/>
      <c r="LTS11" s="1585"/>
      <c r="LTT11" s="1585"/>
      <c r="LTU11" s="1585"/>
      <c r="LTV11" s="1585"/>
      <c r="LTW11" s="1585"/>
      <c r="LTX11" s="1585"/>
      <c r="LTY11" s="1585"/>
      <c r="LTZ11" s="1585"/>
      <c r="LUA11" s="1585"/>
      <c r="LUB11" s="1585"/>
      <c r="LUC11" s="1585"/>
      <c r="LUD11" s="1585"/>
      <c r="LUE11" s="1585"/>
      <c r="LUF11" s="1585"/>
      <c r="LUG11" s="1585"/>
      <c r="LUH11" s="1585"/>
      <c r="LUI11" s="1585"/>
      <c r="LUJ11" s="1585"/>
      <c r="LUK11" s="1585"/>
      <c r="LUL11" s="1585"/>
      <c r="LUM11" s="1585"/>
      <c r="LUN11" s="1585"/>
      <c r="LUO11" s="1585"/>
      <c r="LUP11" s="1585"/>
      <c r="LUQ11" s="1585"/>
      <c r="LUR11" s="1585"/>
      <c r="LUS11" s="1585"/>
      <c r="LUT11" s="1585"/>
      <c r="LUU11" s="1585"/>
      <c r="LUV11" s="1585"/>
      <c r="LUW11" s="1585"/>
      <c r="LUX11" s="1585"/>
      <c r="LUY11" s="1585"/>
      <c r="LUZ11" s="1585"/>
      <c r="LVA11" s="1585"/>
      <c r="LVB11" s="1585"/>
      <c r="LVC11" s="1585"/>
      <c r="LVD11" s="1585"/>
      <c r="LVE11" s="1585"/>
      <c r="LVF11" s="1585"/>
      <c r="LVG11" s="1585"/>
      <c r="LVH11" s="1585"/>
      <c r="LVI11" s="1585"/>
      <c r="LVJ11" s="1585"/>
      <c r="LVK11" s="1585"/>
      <c r="LVL11" s="1585"/>
      <c r="LVM11" s="1585"/>
      <c r="LVN11" s="1585"/>
      <c r="LVO11" s="1585"/>
      <c r="LVP11" s="1585"/>
      <c r="LVQ11" s="1585"/>
      <c r="LVR11" s="1585"/>
      <c r="LVS11" s="1585"/>
      <c r="LVT11" s="1585"/>
      <c r="LVU11" s="1585"/>
      <c r="LVV11" s="1585"/>
      <c r="LVW11" s="1585"/>
      <c r="LVX11" s="1585"/>
      <c r="LVY11" s="1585"/>
      <c r="LVZ11" s="1585"/>
      <c r="LWA11" s="1585"/>
      <c r="LWB11" s="1585"/>
      <c r="LWC11" s="1585"/>
      <c r="LWD11" s="1585"/>
      <c r="LWE11" s="1585"/>
      <c r="LWF11" s="1585"/>
      <c r="LWG11" s="1585"/>
      <c r="LWH11" s="1585"/>
      <c r="LWI11" s="1585"/>
      <c r="LWJ11" s="1585"/>
      <c r="LWK11" s="1585"/>
      <c r="LWL11" s="1585"/>
      <c r="LWM11" s="1585"/>
      <c r="LWN11" s="1585"/>
      <c r="LWO11" s="1585"/>
      <c r="LWP11" s="1585"/>
      <c r="LWQ11" s="1585"/>
      <c r="LWR11" s="1585"/>
      <c r="LWS11" s="1585"/>
      <c r="LWT11" s="1585"/>
      <c r="LWU11" s="1585"/>
      <c r="LWV11" s="1585"/>
      <c r="LWW11" s="1585"/>
      <c r="LWX11" s="1585"/>
      <c r="LWY11" s="1585"/>
      <c r="LWZ11" s="1585"/>
      <c r="LXA11" s="1585"/>
      <c r="LXB11" s="1585"/>
      <c r="LXC11" s="1585"/>
      <c r="LXD11" s="1585"/>
      <c r="LXE11" s="1585"/>
      <c r="LXF11" s="1585"/>
      <c r="LXG11" s="1585"/>
      <c r="LXH11" s="1585"/>
      <c r="LXI11" s="1585"/>
      <c r="LXJ11" s="1585"/>
      <c r="LXK11" s="1585"/>
      <c r="LXL11" s="1585"/>
      <c r="LXM11" s="1585"/>
      <c r="LXN11" s="1585"/>
      <c r="LXO11" s="1585"/>
      <c r="LXP11" s="1585"/>
      <c r="LXQ11" s="1585"/>
      <c r="LXR11" s="1585"/>
      <c r="LXS11" s="1585"/>
      <c r="LXT11" s="1585"/>
      <c r="LXU11" s="1585"/>
      <c r="LXV11" s="1585"/>
      <c r="LXW11" s="1585"/>
      <c r="LXX11" s="1585"/>
      <c r="LXY11" s="1585"/>
      <c r="LXZ11" s="1585"/>
      <c r="LYA11" s="1585"/>
      <c r="LYB11" s="1585"/>
      <c r="LYC11" s="1585"/>
      <c r="LYD11" s="1585"/>
      <c r="LYE11" s="1585"/>
      <c r="LYF11" s="1585"/>
      <c r="LYG11" s="1585"/>
      <c r="LYH11" s="1585"/>
      <c r="LYI11" s="1585"/>
      <c r="LYJ11" s="1585"/>
      <c r="LYK11" s="1585"/>
      <c r="LYL11" s="1585"/>
      <c r="LYM11" s="1585"/>
      <c r="LYN11" s="1585"/>
      <c r="LYO11" s="1585"/>
      <c r="LYP11" s="1585"/>
      <c r="LYQ11" s="1585"/>
      <c r="LYR11" s="1585"/>
      <c r="LYS11" s="1585"/>
      <c r="LYT11" s="1585"/>
      <c r="LYU11" s="1585"/>
      <c r="LYV11" s="1585"/>
      <c r="LYW11" s="1585"/>
      <c r="LYX11" s="1585"/>
      <c r="LYY11" s="1585"/>
      <c r="LYZ11" s="1585"/>
      <c r="LZA11" s="1585"/>
      <c r="LZB11" s="1585"/>
      <c r="LZC11" s="1585"/>
      <c r="LZD11" s="1585"/>
      <c r="LZE11" s="1585"/>
      <c r="LZF11" s="1585"/>
      <c r="LZG11" s="1585"/>
      <c r="LZH11" s="1585"/>
      <c r="LZI11" s="1585"/>
      <c r="LZJ11" s="1585"/>
      <c r="LZK11" s="1585"/>
      <c r="LZL11" s="1585"/>
      <c r="LZM11" s="1585"/>
      <c r="LZN11" s="1585"/>
      <c r="LZO11" s="1585"/>
      <c r="LZP11" s="1585"/>
      <c r="LZQ11" s="1585"/>
      <c r="LZR11" s="1585"/>
      <c r="LZS11" s="1585"/>
      <c r="LZT11" s="1585"/>
      <c r="LZU11" s="1585"/>
      <c r="LZV11" s="1585"/>
      <c r="LZW11" s="1585"/>
      <c r="LZX11" s="1585"/>
      <c r="LZY11" s="1585"/>
      <c r="LZZ11" s="1585"/>
      <c r="MAA11" s="1585"/>
      <c r="MAB11" s="1585"/>
      <c r="MAC11" s="1585"/>
      <c r="MAD11" s="1585"/>
      <c r="MAE11" s="1585"/>
      <c r="MAF11" s="1585"/>
      <c r="MAG11" s="1585"/>
      <c r="MAH11" s="1585"/>
      <c r="MAI11" s="1585"/>
      <c r="MAJ11" s="1585"/>
      <c r="MAK11" s="1585"/>
      <c r="MAL11" s="1585"/>
      <c r="MAM11" s="1585"/>
      <c r="MAN11" s="1585"/>
      <c r="MAO11" s="1585"/>
      <c r="MAP11" s="1585"/>
      <c r="MAQ11" s="1585"/>
      <c r="MAR11" s="1585"/>
      <c r="MAS11" s="1585"/>
      <c r="MAT11" s="1585"/>
      <c r="MAU11" s="1585"/>
      <c r="MAV11" s="1585"/>
      <c r="MAW11" s="1585"/>
      <c r="MAX11" s="1585"/>
      <c r="MAY11" s="1585"/>
      <c r="MAZ11" s="1585"/>
      <c r="MBA11" s="1585"/>
      <c r="MBB11" s="1585"/>
      <c r="MBC11" s="1585"/>
      <c r="MBD11" s="1585"/>
      <c r="MBE11" s="1585"/>
      <c r="MBF11" s="1585"/>
      <c r="MBG11" s="1585"/>
      <c r="MBH11" s="1585"/>
      <c r="MBI11" s="1585"/>
      <c r="MBJ11" s="1585"/>
      <c r="MBK11" s="1585"/>
      <c r="MBL11" s="1585"/>
      <c r="MBM11" s="1585"/>
      <c r="MBN11" s="1585"/>
      <c r="MBO11" s="1585"/>
      <c r="MBP11" s="1585"/>
      <c r="MBQ11" s="1585"/>
      <c r="MBR11" s="1585"/>
      <c r="MBS11" s="1585"/>
      <c r="MBT11" s="1585"/>
      <c r="MBU11" s="1585"/>
      <c r="MBV11" s="1585"/>
      <c r="MBW11" s="1585"/>
      <c r="MBX11" s="1585"/>
      <c r="MBY11" s="1585"/>
      <c r="MBZ11" s="1585"/>
      <c r="MCA11" s="1585"/>
      <c r="MCB11" s="1585"/>
      <c r="MCC11" s="1585"/>
      <c r="MCD11" s="1585"/>
      <c r="MCE11" s="1585"/>
      <c r="MCF11" s="1585"/>
      <c r="MCG11" s="1585"/>
      <c r="MCH11" s="1585"/>
      <c r="MCI11" s="1585"/>
      <c r="MCJ11" s="1585"/>
      <c r="MCK11" s="1585"/>
      <c r="MCL11" s="1585"/>
      <c r="MCM11" s="1585"/>
      <c r="MCN11" s="1585"/>
      <c r="MCO11" s="1585"/>
      <c r="MCP11" s="1585"/>
      <c r="MCQ11" s="1585"/>
      <c r="MCR11" s="1585"/>
      <c r="MCS11" s="1585"/>
      <c r="MCT11" s="1585"/>
      <c r="MCU11" s="1585"/>
      <c r="MCV11" s="1585"/>
      <c r="MCW11" s="1585"/>
      <c r="MCX11" s="1585"/>
      <c r="MCY11" s="1585"/>
      <c r="MCZ11" s="1585"/>
      <c r="MDA11" s="1585"/>
      <c r="MDB11" s="1585"/>
      <c r="MDC11" s="1585"/>
      <c r="MDD11" s="1585"/>
      <c r="MDE11" s="1585"/>
      <c r="MDF11" s="1585"/>
      <c r="MDG11" s="1585"/>
      <c r="MDH11" s="1585"/>
      <c r="MDI11" s="1585"/>
      <c r="MDJ11" s="1585"/>
      <c r="MDK11" s="1585"/>
      <c r="MDL11" s="1585"/>
      <c r="MDM11" s="1585"/>
      <c r="MDN11" s="1585"/>
      <c r="MDO11" s="1585"/>
      <c r="MDP11" s="1585"/>
      <c r="MDQ11" s="1585"/>
      <c r="MDR11" s="1585"/>
      <c r="MDS11" s="1585"/>
      <c r="MDT11" s="1585"/>
      <c r="MDU11" s="1585"/>
      <c r="MDV11" s="1585"/>
      <c r="MDW11" s="1585"/>
      <c r="MDX11" s="1585"/>
      <c r="MDY11" s="1585"/>
      <c r="MDZ11" s="1585"/>
      <c r="MEA11" s="1585"/>
      <c r="MEB11" s="1585"/>
      <c r="MEC11" s="1585"/>
      <c r="MED11" s="1585"/>
      <c r="MEE11" s="1585"/>
      <c r="MEF11" s="1585"/>
      <c r="MEG11" s="1585"/>
      <c r="MEH11" s="1585"/>
      <c r="MEI11" s="1585"/>
      <c r="MEJ11" s="1585"/>
      <c r="MEK11" s="1585"/>
      <c r="MEL11" s="1585"/>
      <c r="MEM11" s="1585"/>
      <c r="MEN11" s="1585"/>
      <c r="MEO11" s="1585"/>
      <c r="MEP11" s="1585"/>
      <c r="MEQ11" s="1585"/>
      <c r="MER11" s="1585"/>
      <c r="MES11" s="1585"/>
      <c r="MET11" s="1585"/>
      <c r="MEU11" s="1585"/>
      <c r="MEV11" s="1585"/>
      <c r="MEW11" s="1585"/>
      <c r="MEX11" s="1585"/>
      <c r="MEY11" s="1585"/>
      <c r="MEZ11" s="1585"/>
      <c r="MFA11" s="1585"/>
      <c r="MFB11" s="1585"/>
      <c r="MFC11" s="1585"/>
      <c r="MFD11" s="1585"/>
      <c r="MFE11" s="1585"/>
      <c r="MFF11" s="1585"/>
      <c r="MFG11" s="1585"/>
      <c r="MFH11" s="1585"/>
      <c r="MFI11" s="1585"/>
      <c r="MFJ11" s="1585"/>
      <c r="MFK11" s="1585"/>
      <c r="MFL11" s="1585"/>
      <c r="MFM11" s="1585"/>
      <c r="MFN11" s="1585"/>
      <c r="MFO11" s="1585"/>
      <c r="MFP11" s="1585"/>
      <c r="MFQ11" s="1585"/>
      <c r="MFR11" s="1585"/>
      <c r="MFS11" s="1585"/>
      <c r="MFT11" s="1585"/>
      <c r="MFU11" s="1585"/>
      <c r="MFV11" s="1585"/>
      <c r="MFW11" s="1585"/>
      <c r="MFX11" s="1585"/>
      <c r="MFY11" s="1585"/>
      <c r="MFZ11" s="1585"/>
      <c r="MGA11" s="1585"/>
      <c r="MGB11" s="1585"/>
      <c r="MGC11" s="1585"/>
      <c r="MGD11" s="1585"/>
      <c r="MGE11" s="1585"/>
      <c r="MGF11" s="1585"/>
      <c r="MGG11" s="1585"/>
      <c r="MGH11" s="1585"/>
      <c r="MGI11" s="1585"/>
      <c r="MGJ11" s="1585"/>
      <c r="MGK11" s="1585"/>
      <c r="MGL11" s="1585"/>
      <c r="MGM11" s="1585"/>
      <c r="MGN11" s="1585"/>
      <c r="MGO11" s="1585"/>
      <c r="MGP11" s="1585"/>
      <c r="MGQ11" s="1585"/>
      <c r="MGR11" s="1585"/>
      <c r="MGS11" s="1585"/>
      <c r="MGT11" s="1585"/>
      <c r="MGU11" s="1585"/>
      <c r="MGV11" s="1585"/>
      <c r="MGW11" s="1585"/>
      <c r="MGX11" s="1585"/>
      <c r="MGY11" s="1585"/>
      <c r="MGZ11" s="1585"/>
      <c r="MHA11" s="1585"/>
      <c r="MHB11" s="1585"/>
      <c r="MHC11" s="1585"/>
      <c r="MHD11" s="1585"/>
      <c r="MHE11" s="1585"/>
      <c r="MHF11" s="1585"/>
      <c r="MHG11" s="1585"/>
      <c r="MHH11" s="1585"/>
      <c r="MHI11" s="1585"/>
      <c r="MHJ11" s="1585"/>
      <c r="MHK11" s="1585"/>
      <c r="MHL11" s="1585"/>
      <c r="MHM11" s="1585"/>
      <c r="MHN11" s="1585"/>
      <c r="MHO11" s="1585"/>
      <c r="MHP11" s="1585"/>
      <c r="MHQ11" s="1585"/>
      <c r="MHR11" s="1585"/>
      <c r="MHS11" s="1585"/>
      <c r="MHT11" s="1585"/>
      <c r="MHU11" s="1585"/>
      <c r="MHV11" s="1585"/>
      <c r="MHW11" s="1585"/>
      <c r="MHX11" s="1585"/>
      <c r="MHY11" s="1585"/>
      <c r="MHZ11" s="1585"/>
      <c r="MIA11" s="1585"/>
      <c r="MIB11" s="1585"/>
      <c r="MIC11" s="1585"/>
      <c r="MID11" s="1585"/>
      <c r="MIE11" s="1585"/>
      <c r="MIF11" s="1585"/>
      <c r="MIG11" s="1585"/>
      <c r="MIH11" s="1585"/>
      <c r="MII11" s="1585"/>
      <c r="MIJ11" s="1585"/>
      <c r="MIK11" s="1585"/>
      <c r="MIL11" s="1585"/>
      <c r="MIM11" s="1585"/>
      <c r="MIN11" s="1585"/>
      <c r="MIO11" s="1585"/>
      <c r="MIP11" s="1585"/>
      <c r="MIQ11" s="1585"/>
      <c r="MIR11" s="1585"/>
      <c r="MIS11" s="1585"/>
      <c r="MIT11" s="1585"/>
      <c r="MIU11" s="1585"/>
      <c r="MIV11" s="1585"/>
      <c r="MIW11" s="1585"/>
      <c r="MIX11" s="1585"/>
      <c r="MIY11" s="1585"/>
      <c r="MIZ11" s="1585"/>
      <c r="MJA11" s="1585"/>
      <c r="MJB11" s="1585"/>
      <c r="MJC11" s="1585"/>
      <c r="MJD11" s="1585"/>
      <c r="MJE11" s="1585"/>
      <c r="MJF11" s="1585"/>
      <c r="MJG11" s="1585"/>
      <c r="MJH11" s="1585"/>
      <c r="MJI11" s="1585"/>
      <c r="MJJ11" s="1585"/>
      <c r="MJK11" s="1585"/>
      <c r="MJL11" s="1585"/>
      <c r="MJM11" s="1585"/>
      <c r="MJN11" s="1585"/>
      <c r="MJO11" s="1585"/>
      <c r="MJP11" s="1585"/>
      <c r="MJQ11" s="1585"/>
      <c r="MJR11" s="1585"/>
      <c r="MJS11" s="1585"/>
      <c r="MJT11" s="1585"/>
      <c r="MJU11" s="1585"/>
      <c r="MJV11" s="1585"/>
      <c r="MJW11" s="1585"/>
      <c r="MJX11" s="1585"/>
      <c r="MJY11" s="1585"/>
      <c r="MJZ11" s="1585"/>
      <c r="MKA11" s="1585"/>
      <c r="MKB11" s="1585"/>
      <c r="MKC11" s="1585"/>
      <c r="MKD11" s="1585"/>
      <c r="MKE11" s="1585"/>
      <c r="MKF11" s="1585"/>
      <c r="MKG11" s="1585"/>
      <c r="MKH11" s="1585"/>
      <c r="MKI11" s="1585"/>
      <c r="MKJ11" s="1585"/>
      <c r="MKK11" s="1585"/>
      <c r="MKL11" s="1585"/>
      <c r="MKM11" s="1585"/>
      <c r="MKN11" s="1585"/>
      <c r="MKO11" s="1585"/>
      <c r="MKP11" s="1585"/>
      <c r="MKQ11" s="1585"/>
      <c r="MKR11" s="1585"/>
      <c r="MKS11" s="1585"/>
      <c r="MKT11" s="1585"/>
      <c r="MKU11" s="1585"/>
      <c r="MKV11" s="1585"/>
      <c r="MKW11" s="1585"/>
      <c r="MKX11" s="1585"/>
      <c r="MKY11" s="1585"/>
      <c r="MKZ11" s="1585"/>
      <c r="MLA11" s="1585"/>
      <c r="MLB11" s="1585"/>
      <c r="MLC11" s="1585"/>
      <c r="MLD11" s="1585"/>
      <c r="MLE11" s="1585"/>
      <c r="MLF11" s="1585"/>
      <c r="MLG11" s="1585"/>
      <c r="MLH11" s="1585"/>
      <c r="MLI11" s="1585"/>
      <c r="MLJ11" s="1585"/>
      <c r="MLK11" s="1585"/>
      <c r="MLL11" s="1585"/>
      <c r="MLM11" s="1585"/>
      <c r="MLN11" s="1585"/>
      <c r="MLO11" s="1585"/>
      <c r="MLP11" s="1585"/>
      <c r="MLQ11" s="1585"/>
      <c r="MLR11" s="1585"/>
      <c r="MLS11" s="1585"/>
      <c r="MLT11" s="1585"/>
      <c r="MLU11" s="1585"/>
      <c r="MLV11" s="1585"/>
      <c r="MLW11" s="1585"/>
      <c r="MLX11" s="1585"/>
      <c r="MLY11" s="1585"/>
      <c r="MLZ11" s="1585"/>
      <c r="MMA11" s="1585"/>
      <c r="MMB11" s="1585"/>
      <c r="MMC11" s="1585"/>
      <c r="MMD11" s="1585"/>
      <c r="MME11" s="1585"/>
      <c r="MMF11" s="1585"/>
      <c r="MMG11" s="1585"/>
      <c r="MMH11" s="1585"/>
      <c r="MMI11" s="1585"/>
      <c r="MMJ11" s="1585"/>
      <c r="MMK11" s="1585"/>
      <c r="MML11" s="1585"/>
      <c r="MMM11" s="1585"/>
      <c r="MMN11" s="1585"/>
      <c r="MMO11" s="1585"/>
      <c r="MMP11" s="1585"/>
      <c r="MMQ11" s="1585"/>
      <c r="MMR11" s="1585"/>
      <c r="MMS11" s="1585"/>
      <c r="MMT11" s="1585"/>
      <c r="MMU11" s="1585"/>
      <c r="MMV11" s="1585"/>
      <c r="MMW11" s="1585"/>
      <c r="MMX11" s="1585"/>
      <c r="MMY11" s="1585"/>
      <c r="MMZ11" s="1585"/>
      <c r="MNA11" s="1585"/>
      <c r="MNB11" s="1585"/>
      <c r="MNC11" s="1585"/>
      <c r="MND11" s="1585"/>
      <c r="MNE11" s="1585"/>
      <c r="MNF11" s="1585"/>
      <c r="MNG11" s="1585"/>
      <c r="MNH11" s="1585"/>
      <c r="MNI11" s="1585"/>
      <c r="MNJ11" s="1585"/>
      <c r="MNK11" s="1585"/>
      <c r="MNL11" s="1585"/>
      <c r="MNM11" s="1585"/>
      <c r="MNN11" s="1585"/>
      <c r="MNO11" s="1585"/>
      <c r="MNP11" s="1585"/>
      <c r="MNQ11" s="1585"/>
      <c r="MNR11" s="1585"/>
      <c r="MNS11" s="1585"/>
      <c r="MNT11" s="1585"/>
      <c r="MNU11" s="1585"/>
      <c r="MNV11" s="1585"/>
      <c r="MNW11" s="1585"/>
      <c r="MNX11" s="1585"/>
      <c r="MNY11" s="1585"/>
      <c r="MNZ11" s="1585"/>
      <c r="MOA11" s="1585"/>
      <c r="MOB11" s="1585"/>
      <c r="MOC11" s="1585"/>
      <c r="MOD11" s="1585"/>
      <c r="MOE11" s="1585"/>
      <c r="MOF11" s="1585"/>
      <c r="MOG11" s="1585"/>
      <c r="MOH11" s="1585"/>
      <c r="MOI11" s="1585"/>
      <c r="MOJ11" s="1585"/>
      <c r="MOK11" s="1585"/>
      <c r="MOL11" s="1585"/>
      <c r="MOM11" s="1585"/>
      <c r="MON11" s="1585"/>
      <c r="MOO11" s="1585"/>
      <c r="MOP11" s="1585"/>
      <c r="MOQ11" s="1585"/>
      <c r="MOR11" s="1585"/>
      <c r="MOS11" s="1585"/>
      <c r="MOT11" s="1585"/>
      <c r="MOU11" s="1585"/>
      <c r="MOV11" s="1585"/>
      <c r="MOW11" s="1585"/>
      <c r="MOX11" s="1585"/>
      <c r="MOY11" s="1585"/>
      <c r="MOZ11" s="1585"/>
      <c r="MPA11" s="1585"/>
      <c r="MPB11" s="1585"/>
      <c r="MPC11" s="1585"/>
      <c r="MPD11" s="1585"/>
      <c r="MPE11" s="1585"/>
      <c r="MPF11" s="1585"/>
      <c r="MPG11" s="1585"/>
      <c r="MPH11" s="1585"/>
      <c r="MPI11" s="1585"/>
      <c r="MPJ11" s="1585"/>
      <c r="MPK11" s="1585"/>
      <c r="MPL11" s="1585"/>
      <c r="MPM11" s="1585"/>
      <c r="MPN11" s="1585"/>
      <c r="MPO11" s="1585"/>
      <c r="MPP11" s="1585"/>
      <c r="MPQ11" s="1585"/>
      <c r="MPR11" s="1585"/>
      <c r="MPS11" s="1585"/>
      <c r="MPT11" s="1585"/>
      <c r="MPU11" s="1585"/>
      <c r="MPV11" s="1585"/>
      <c r="MPW11" s="1585"/>
      <c r="MPX11" s="1585"/>
      <c r="MPY11" s="1585"/>
      <c r="MPZ11" s="1585"/>
      <c r="MQA11" s="1585"/>
      <c r="MQB11" s="1585"/>
      <c r="MQC11" s="1585"/>
      <c r="MQD11" s="1585"/>
      <c r="MQE11" s="1585"/>
      <c r="MQF11" s="1585"/>
      <c r="MQG11" s="1585"/>
      <c r="MQH11" s="1585"/>
      <c r="MQI11" s="1585"/>
      <c r="MQJ11" s="1585"/>
      <c r="MQK11" s="1585"/>
      <c r="MQL11" s="1585"/>
      <c r="MQM11" s="1585"/>
      <c r="MQN11" s="1585"/>
      <c r="MQO11" s="1585"/>
      <c r="MQP11" s="1585"/>
      <c r="MQQ11" s="1585"/>
      <c r="MQR11" s="1585"/>
      <c r="MQS11" s="1585"/>
      <c r="MQT11" s="1585"/>
      <c r="MQU11" s="1585"/>
      <c r="MQV11" s="1585"/>
      <c r="MQW11" s="1585"/>
      <c r="MQX11" s="1585"/>
      <c r="MQY11" s="1585"/>
      <c r="MQZ11" s="1585"/>
      <c r="MRA11" s="1585"/>
      <c r="MRB11" s="1585"/>
      <c r="MRC11" s="1585"/>
      <c r="MRD11" s="1585"/>
      <c r="MRE11" s="1585"/>
      <c r="MRF11" s="1585"/>
      <c r="MRG11" s="1585"/>
      <c r="MRH11" s="1585"/>
      <c r="MRI11" s="1585"/>
      <c r="MRJ11" s="1585"/>
      <c r="MRK11" s="1585"/>
      <c r="MRL11" s="1585"/>
      <c r="MRM11" s="1585"/>
      <c r="MRN11" s="1585"/>
      <c r="MRO11" s="1585"/>
      <c r="MRP11" s="1585"/>
      <c r="MRQ11" s="1585"/>
      <c r="MRR11" s="1585"/>
      <c r="MRS11" s="1585"/>
      <c r="MRT11" s="1585"/>
      <c r="MRU11" s="1585"/>
      <c r="MRV11" s="1585"/>
      <c r="MRW11" s="1585"/>
      <c r="MRX11" s="1585"/>
      <c r="MRY11" s="1585"/>
      <c r="MRZ11" s="1585"/>
      <c r="MSA11" s="1585"/>
      <c r="MSB11" s="1585"/>
      <c r="MSC11" s="1585"/>
      <c r="MSD11" s="1585"/>
      <c r="MSE11" s="1585"/>
      <c r="MSF11" s="1585"/>
      <c r="MSG11" s="1585"/>
      <c r="MSH11" s="1585"/>
      <c r="MSI11" s="1585"/>
      <c r="MSJ11" s="1585"/>
      <c r="MSK11" s="1585"/>
      <c r="MSL11" s="1585"/>
      <c r="MSM11" s="1585"/>
      <c r="MSN11" s="1585"/>
      <c r="MSO11" s="1585"/>
      <c r="MSP11" s="1585"/>
      <c r="MSQ11" s="1585"/>
      <c r="MSR11" s="1585"/>
      <c r="MSS11" s="1585"/>
      <c r="MST11" s="1585"/>
      <c r="MSU11" s="1585"/>
      <c r="MSV11" s="1585"/>
      <c r="MSW11" s="1585"/>
      <c r="MSX11" s="1585"/>
      <c r="MSY11" s="1585"/>
      <c r="MSZ11" s="1585"/>
      <c r="MTA11" s="1585"/>
      <c r="MTB11" s="1585"/>
      <c r="MTC11" s="1585"/>
      <c r="MTD11" s="1585"/>
      <c r="MTE11" s="1585"/>
      <c r="MTF11" s="1585"/>
      <c r="MTG11" s="1585"/>
      <c r="MTH11" s="1585"/>
      <c r="MTI11" s="1585"/>
      <c r="MTJ11" s="1585"/>
      <c r="MTK11" s="1585"/>
      <c r="MTL11" s="1585"/>
      <c r="MTM11" s="1585"/>
      <c r="MTN11" s="1585"/>
      <c r="MTO11" s="1585"/>
      <c r="MTP11" s="1585"/>
      <c r="MTQ11" s="1585"/>
      <c r="MTR11" s="1585"/>
      <c r="MTS11" s="1585"/>
      <c r="MTT11" s="1585"/>
      <c r="MTU11" s="1585"/>
      <c r="MTV11" s="1585"/>
      <c r="MTW11" s="1585"/>
      <c r="MTX11" s="1585"/>
      <c r="MTY11" s="1585"/>
      <c r="MTZ11" s="1585"/>
      <c r="MUA11" s="1585"/>
      <c r="MUB11" s="1585"/>
      <c r="MUC11" s="1585"/>
      <c r="MUD11" s="1585"/>
      <c r="MUE11" s="1585"/>
      <c r="MUF11" s="1585"/>
      <c r="MUG11" s="1585"/>
      <c r="MUH11" s="1585"/>
      <c r="MUI11" s="1585"/>
      <c r="MUJ11" s="1585"/>
      <c r="MUK11" s="1585"/>
      <c r="MUL11" s="1585"/>
      <c r="MUM11" s="1585"/>
      <c r="MUN11" s="1585"/>
      <c r="MUO11" s="1585"/>
      <c r="MUP11" s="1585"/>
      <c r="MUQ11" s="1585"/>
      <c r="MUR11" s="1585"/>
      <c r="MUS11" s="1585"/>
      <c r="MUT11" s="1585"/>
      <c r="MUU11" s="1585"/>
      <c r="MUV11" s="1585"/>
      <c r="MUW11" s="1585"/>
      <c r="MUX11" s="1585"/>
      <c r="MUY11" s="1585"/>
      <c r="MUZ11" s="1585"/>
      <c r="MVA11" s="1585"/>
      <c r="MVB11" s="1585"/>
      <c r="MVC11" s="1585"/>
      <c r="MVD11" s="1585"/>
      <c r="MVE11" s="1585"/>
      <c r="MVF11" s="1585"/>
      <c r="MVG11" s="1585"/>
      <c r="MVH11" s="1585"/>
      <c r="MVI11" s="1585"/>
      <c r="MVJ11" s="1585"/>
      <c r="MVK11" s="1585"/>
      <c r="MVL11" s="1585"/>
      <c r="MVM11" s="1585"/>
      <c r="MVN11" s="1585"/>
      <c r="MVO11" s="1585"/>
      <c r="MVP11" s="1585"/>
      <c r="MVQ11" s="1585"/>
      <c r="MVR11" s="1585"/>
      <c r="MVS11" s="1585"/>
      <c r="MVT11" s="1585"/>
      <c r="MVU11" s="1585"/>
      <c r="MVV11" s="1585"/>
      <c r="MVW11" s="1585"/>
      <c r="MVX11" s="1585"/>
      <c r="MVY11" s="1585"/>
      <c r="MVZ11" s="1585"/>
      <c r="MWA11" s="1585"/>
      <c r="MWB11" s="1585"/>
      <c r="MWC11" s="1585"/>
      <c r="MWD11" s="1585"/>
      <c r="MWE11" s="1585"/>
      <c r="MWF11" s="1585"/>
      <c r="MWG11" s="1585"/>
      <c r="MWH11" s="1585"/>
      <c r="MWI11" s="1585"/>
      <c r="MWJ11" s="1585"/>
      <c r="MWK11" s="1585"/>
      <c r="MWL11" s="1585"/>
      <c r="MWM11" s="1585"/>
      <c r="MWN11" s="1585"/>
      <c r="MWO11" s="1585"/>
      <c r="MWP11" s="1585"/>
      <c r="MWQ11" s="1585"/>
      <c r="MWR11" s="1585"/>
      <c r="MWS11" s="1585"/>
      <c r="MWT11" s="1585"/>
      <c r="MWU11" s="1585"/>
      <c r="MWV11" s="1585"/>
      <c r="MWW11" s="1585"/>
      <c r="MWX11" s="1585"/>
      <c r="MWY11" s="1585"/>
      <c r="MWZ11" s="1585"/>
      <c r="MXA11" s="1585"/>
      <c r="MXB11" s="1585"/>
      <c r="MXC11" s="1585"/>
      <c r="MXD11" s="1585"/>
      <c r="MXE11" s="1585"/>
      <c r="MXF11" s="1585"/>
      <c r="MXG11" s="1585"/>
      <c r="MXH11" s="1585"/>
      <c r="MXI11" s="1585"/>
      <c r="MXJ11" s="1585"/>
      <c r="MXK11" s="1585"/>
      <c r="MXL11" s="1585"/>
      <c r="MXM11" s="1585"/>
      <c r="MXN11" s="1585"/>
      <c r="MXO11" s="1585"/>
      <c r="MXP11" s="1585"/>
      <c r="MXQ11" s="1585"/>
      <c r="MXR11" s="1585"/>
      <c r="MXS11" s="1585"/>
      <c r="MXT11" s="1585"/>
      <c r="MXU11" s="1585"/>
      <c r="MXV11" s="1585"/>
      <c r="MXW11" s="1585"/>
      <c r="MXX11" s="1585"/>
      <c r="MXY11" s="1585"/>
      <c r="MXZ11" s="1585"/>
      <c r="MYA11" s="1585"/>
      <c r="MYB11" s="1585"/>
      <c r="MYC11" s="1585"/>
      <c r="MYD11" s="1585"/>
      <c r="MYE11" s="1585"/>
      <c r="MYF11" s="1585"/>
      <c r="MYG11" s="1585"/>
      <c r="MYH11" s="1585"/>
      <c r="MYI11" s="1585"/>
      <c r="MYJ11" s="1585"/>
      <c r="MYK11" s="1585"/>
      <c r="MYL11" s="1585"/>
      <c r="MYM11" s="1585"/>
      <c r="MYN11" s="1585"/>
      <c r="MYO11" s="1585"/>
      <c r="MYP11" s="1585"/>
      <c r="MYQ11" s="1585"/>
      <c r="MYR11" s="1585"/>
      <c r="MYS11" s="1585"/>
      <c r="MYT11" s="1585"/>
      <c r="MYU11" s="1585"/>
      <c r="MYV11" s="1585"/>
      <c r="MYW11" s="1585"/>
      <c r="MYX11" s="1585"/>
      <c r="MYY11" s="1585"/>
      <c r="MYZ11" s="1585"/>
      <c r="MZA11" s="1585"/>
      <c r="MZB11" s="1585"/>
      <c r="MZC11" s="1585"/>
      <c r="MZD11" s="1585"/>
      <c r="MZE11" s="1585"/>
      <c r="MZF11" s="1585"/>
      <c r="MZG11" s="1585"/>
      <c r="MZH11" s="1585"/>
      <c r="MZI11" s="1585"/>
      <c r="MZJ11" s="1585"/>
      <c r="MZK11" s="1585"/>
      <c r="MZL11" s="1585"/>
      <c r="MZM11" s="1585"/>
      <c r="MZN11" s="1585"/>
      <c r="MZO11" s="1585"/>
      <c r="MZP11" s="1585"/>
      <c r="MZQ11" s="1585"/>
      <c r="MZR11" s="1585"/>
      <c r="MZS11" s="1585"/>
      <c r="MZT11" s="1585"/>
      <c r="MZU11" s="1585"/>
      <c r="MZV11" s="1585"/>
      <c r="MZW11" s="1585"/>
      <c r="MZX11" s="1585"/>
      <c r="MZY11" s="1585"/>
      <c r="MZZ11" s="1585"/>
      <c r="NAA11" s="1585"/>
      <c r="NAB11" s="1585"/>
      <c r="NAC11" s="1585"/>
      <c r="NAD11" s="1585"/>
      <c r="NAE11" s="1585"/>
      <c r="NAF11" s="1585"/>
      <c r="NAG11" s="1585"/>
      <c r="NAH11" s="1585"/>
      <c r="NAI11" s="1585"/>
      <c r="NAJ11" s="1585"/>
      <c r="NAK11" s="1585"/>
      <c r="NAL11" s="1585"/>
      <c r="NAM11" s="1585"/>
      <c r="NAN11" s="1585"/>
      <c r="NAO11" s="1585"/>
      <c r="NAP11" s="1585"/>
      <c r="NAQ11" s="1585"/>
      <c r="NAR11" s="1585"/>
      <c r="NAS11" s="1585"/>
      <c r="NAT11" s="1585"/>
      <c r="NAU11" s="1585"/>
      <c r="NAV11" s="1585"/>
      <c r="NAW11" s="1585"/>
      <c r="NAX11" s="1585"/>
      <c r="NAY11" s="1585"/>
      <c r="NAZ11" s="1585"/>
      <c r="NBA11" s="1585"/>
      <c r="NBB11" s="1585"/>
      <c r="NBC11" s="1585"/>
      <c r="NBD11" s="1585"/>
      <c r="NBE11" s="1585"/>
      <c r="NBF11" s="1585"/>
      <c r="NBG11" s="1585"/>
      <c r="NBH11" s="1585"/>
      <c r="NBI11" s="1585"/>
      <c r="NBJ11" s="1585"/>
      <c r="NBK11" s="1585"/>
      <c r="NBL11" s="1585"/>
      <c r="NBM11" s="1585"/>
      <c r="NBN11" s="1585"/>
      <c r="NBO11" s="1585"/>
      <c r="NBP11" s="1585"/>
      <c r="NBQ11" s="1585"/>
      <c r="NBR11" s="1585"/>
      <c r="NBS11" s="1585"/>
      <c r="NBT11" s="1585"/>
      <c r="NBU11" s="1585"/>
      <c r="NBV11" s="1585"/>
      <c r="NBW11" s="1585"/>
      <c r="NBX11" s="1585"/>
      <c r="NBY11" s="1585"/>
      <c r="NBZ11" s="1585"/>
      <c r="NCA11" s="1585"/>
      <c r="NCB11" s="1585"/>
      <c r="NCC11" s="1585"/>
      <c r="NCD11" s="1585"/>
      <c r="NCE11" s="1585"/>
      <c r="NCF11" s="1585"/>
      <c r="NCG11" s="1585"/>
      <c r="NCH11" s="1585"/>
      <c r="NCI11" s="1585"/>
      <c r="NCJ11" s="1585"/>
      <c r="NCK11" s="1585"/>
      <c r="NCL11" s="1585"/>
      <c r="NCM11" s="1585"/>
      <c r="NCN11" s="1585"/>
      <c r="NCO11" s="1585"/>
      <c r="NCP11" s="1585"/>
      <c r="NCQ11" s="1585"/>
      <c r="NCR11" s="1585"/>
      <c r="NCS11" s="1585"/>
      <c r="NCT11" s="1585"/>
      <c r="NCU11" s="1585"/>
      <c r="NCV11" s="1585"/>
      <c r="NCW11" s="1585"/>
      <c r="NCX11" s="1585"/>
      <c r="NCY11" s="1585"/>
      <c r="NCZ11" s="1585"/>
      <c r="NDA11" s="1585"/>
      <c r="NDB11" s="1585"/>
      <c r="NDC11" s="1585"/>
      <c r="NDD11" s="1585"/>
      <c r="NDE11" s="1585"/>
      <c r="NDF11" s="1585"/>
      <c r="NDG11" s="1585"/>
      <c r="NDH11" s="1585"/>
      <c r="NDI11" s="1585"/>
      <c r="NDJ11" s="1585"/>
      <c r="NDK11" s="1585"/>
      <c r="NDL11" s="1585"/>
      <c r="NDM11" s="1585"/>
      <c r="NDN11" s="1585"/>
      <c r="NDO11" s="1585"/>
      <c r="NDP11" s="1585"/>
      <c r="NDQ11" s="1585"/>
      <c r="NDR11" s="1585"/>
      <c r="NDS11" s="1585"/>
      <c r="NDT11" s="1585"/>
      <c r="NDU11" s="1585"/>
      <c r="NDV11" s="1585"/>
      <c r="NDW11" s="1585"/>
      <c r="NDX11" s="1585"/>
      <c r="NDY11" s="1585"/>
      <c r="NDZ11" s="1585"/>
      <c r="NEA11" s="1585"/>
      <c r="NEB11" s="1585"/>
      <c r="NEC11" s="1585"/>
      <c r="NED11" s="1585"/>
      <c r="NEE11" s="1585"/>
      <c r="NEF11" s="1585"/>
      <c r="NEG11" s="1585"/>
      <c r="NEH11" s="1585"/>
      <c r="NEI11" s="1585"/>
      <c r="NEJ11" s="1585"/>
      <c r="NEK11" s="1585"/>
      <c r="NEL11" s="1585"/>
      <c r="NEM11" s="1585"/>
      <c r="NEN11" s="1585"/>
      <c r="NEO11" s="1585"/>
      <c r="NEP11" s="1585"/>
      <c r="NEQ11" s="1585"/>
      <c r="NER11" s="1585"/>
      <c r="NES11" s="1585"/>
      <c r="NET11" s="1585"/>
      <c r="NEU11" s="1585"/>
      <c r="NEV11" s="1585"/>
      <c r="NEW11" s="1585"/>
      <c r="NEX11" s="1585"/>
      <c r="NEY11" s="1585"/>
      <c r="NEZ11" s="1585"/>
      <c r="NFA11" s="1585"/>
      <c r="NFB11" s="1585"/>
      <c r="NFC11" s="1585"/>
      <c r="NFD11" s="1585"/>
      <c r="NFE11" s="1585"/>
      <c r="NFF11" s="1585"/>
      <c r="NFG11" s="1585"/>
      <c r="NFH11" s="1585"/>
      <c r="NFI11" s="1585"/>
      <c r="NFJ11" s="1585"/>
      <c r="NFK11" s="1585"/>
      <c r="NFL11" s="1585"/>
      <c r="NFM11" s="1585"/>
      <c r="NFN11" s="1585"/>
      <c r="NFO11" s="1585"/>
      <c r="NFP11" s="1585"/>
      <c r="NFQ11" s="1585"/>
      <c r="NFR11" s="1585"/>
      <c r="NFS11" s="1585"/>
      <c r="NFT11" s="1585"/>
      <c r="NFU11" s="1585"/>
      <c r="NFV11" s="1585"/>
      <c r="NFW11" s="1585"/>
      <c r="NFX11" s="1585"/>
      <c r="NFY11" s="1585"/>
      <c r="NFZ11" s="1585"/>
      <c r="NGA11" s="1585"/>
      <c r="NGB11" s="1585"/>
      <c r="NGC11" s="1585"/>
      <c r="NGD11" s="1585"/>
      <c r="NGE11" s="1585"/>
      <c r="NGF11" s="1585"/>
      <c r="NGG11" s="1585"/>
      <c r="NGH11" s="1585"/>
      <c r="NGI11" s="1585"/>
      <c r="NGJ11" s="1585"/>
      <c r="NGK11" s="1585"/>
      <c r="NGL11" s="1585"/>
      <c r="NGM11" s="1585"/>
      <c r="NGN11" s="1585"/>
      <c r="NGO11" s="1585"/>
      <c r="NGP11" s="1585"/>
      <c r="NGQ11" s="1585"/>
      <c r="NGR11" s="1585"/>
      <c r="NGS11" s="1585"/>
      <c r="NGT11" s="1585"/>
      <c r="NGU11" s="1585"/>
      <c r="NGV11" s="1585"/>
      <c r="NGW11" s="1585"/>
      <c r="NGX11" s="1585"/>
      <c r="NGY11" s="1585"/>
      <c r="NGZ11" s="1585"/>
      <c r="NHA11" s="1585"/>
      <c r="NHB11" s="1585"/>
      <c r="NHC11" s="1585"/>
      <c r="NHD11" s="1585"/>
      <c r="NHE11" s="1585"/>
      <c r="NHF11" s="1585"/>
      <c r="NHG11" s="1585"/>
      <c r="NHH11" s="1585"/>
      <c r="NHI11" s="1585"/>
      <c r="NHJ11" s="1585"/>
      <c r="NHK11" s="1585"/>
      <c r="NHL11" s="1585"/>
      <c r="NHM11" s="1585"/>
      <c r="NHN11" s="1585"/>
      <c r="NHO11" s="1585"/>
      <c r="NHP11" s="1585"/>
      <c r="NHQ11" s="1585"/>
      <c r="NHR11" s="1585"/>
      <c r="NHS11" s="1585"/>
      <c r="NHT11" s="1585"/>
      <c r="NHU11" s="1585"/>
      <c r="NHV11" s="1585"/>
      <c r="NHW11" s="1585"/>
      <c r="NHX11" s="1585"/>
      <c r="NHY11" s="1585"/>
      <c r="NHZ11" s="1585"/>
      <c r="NIA11" s="1585"/>
      <c r="NIB11" s="1585"/>
      <c r="NIC11" s="1585"/>
      <c r="NID11" s="1585"/>
      <c r="NIE11" s="1585"/>
      <c r="NIF11" s="1585"/>
      <c r="NIG11" s="1585"/>
      <c r="NIH11" s="1585"/>
      <c r="NII11" s="1585"/>
      <c r="NIJ11" s="1585"/>
      <c r="NIK11" s="1585"/>
      <c r="NIL11" s="1585"/>
      <c r="NIM11" s="1585"/>
      <c r="NIN11" s="1585"/>
      <c r="NIO11" s="1585"/>
      <c r="NIP11" s="1585"/>
      <c r="NIQ11" s="1585"/>
      <c r="NIR11" s="1585"/>
      <c r="NIS11" s="1585"/>
      <c r="NIT11" s="1585"/>
      <c r="NIU11" s="1585"/>
      <c r="NIV11" s="1585"/>
      <c r="NIW11" s="1585"/>
      <c r="NIX11" s="1585"/>
      <c r="NIY11" s="1585"/>
      <c r="NIZ11" s="1585"/>
      <c r="NJA11" s="1585"/>
      <c r="NJB11" s="1585"/>
      <c r="NJC11" s="1585"/>
      <c r="NJD11" s="1585"/>
      <c r="NJE11" s="1585"/>
      <c r="NJF11" s="1585"/>
      <c r="NJG11" s="1585"/>
      <c r="NJH11" s="1585"/>
      <c r="NJI11" s="1585"/>
      <c r="NJJ11" s="1585"/>
      <c r="NJK11" s="1585"/>
      <c r="NJL11" s="1585"/>
      <c r="NJM11" s="1585"/>
      <c r="NJN11" s="1585"/>
      <c r="NJO11" s="1585"/>
      <c r="NJP11" s="1585"/>
      <c r="NJQ11" s="1585"/>
      <c r="NJR11" s="1585"/>
      <c r="NJS11" s="1585"/>
      <c r="NJT11" s="1585"/>
      <c r="NJU11" s="1585"/>
      <c r="NJV11" s="1585"/>
      <c r="NJW11" s="1585"/>
      <c r="NJX11" s="1585"/>
      <c r="NJY11" s="1585"/>
      <c r="NJZ11" s="1585"/>
      <c r="NKA11" s="1585"/>
      <c r="NKB11" s="1585"/>
      <c r="NKC11" s="1585"/>
      <c r="NKD11" s="1585"/>
      <c r="NKE11" s="1585"/>
      <c r="NKF11" s="1585"/>
      <c r="NKG11" s="1585"/>
      <c r="NKH11" s="1585"/>
      <c r="NKI11" s="1585"/>
      <c r="NKJ11" s="1585"/>
      <c r="NKK11" s="1585"/>
      <c r="NKL11" s="1585"/>
      <c r="NKM11" s="1585"/>
      <c r="NKN11" s="1585"/>
      <c r="NKO11" s="1585"/>
      <c r="NKP11" s="1585"/>
      <c r="NKQ11" s="1585"/>
      <c r="NKR11" s="1585"/>
      <c r="NKS11" s="1585"/>
      <c r="NKT11" s="1585"/>
      <c r="NKU11" s="1585"/>
      <c r="NKV11" s="1585"/>
      <c r="NKW11" s="1585"/>
      <c r="NKX11" s="1585"/>
      <c r="NKY11" s="1585"/>
      <c r="NKZ11" s="1585"/>
      <c r="NLA11" s="1585"/>
      <c r="NLB11" s="1585"/>
      <c r="NLC11" s="1585"/>
      <c r="NLD11" s="1585"/>
      <c r="NLE11" s="1585"/>
      <c r="NLF11" s="1585"/>
      <c r="NLG11" s="1585"/>
      <c r="NLH11" s="1585"/>
      <c r="NLI11" s="1585"/>
      <c r="NLJ11" s="1585"/>
      <c r="NLK11" s="1585"/>
      <c r="NLL11" s="1585"/>
      <c r="NLM11" s="1585"/>
      <c r="NLN11" s="1585"/>
      <c r="NLO11" s="1585"/>
      <c r="NLP11" s="1585"/>
      <c r="NLQ11" s="1585"/>
      <c r="NLR11" s="1585"/>
      <c r="NLS11" s="1585"/>
      <c r="NLT11" s="1585"/>
      <c r="NLU11" s="1585"/>
      <c r="NLV11" s="1585"/>
      <c r="NLW11" s="1585"/>
      <c r="NLX11" s="1585"/>
      <c r="NLY11" s="1585"/>
      <c r="NLZ11" s="1585"/>
      <c r="NMA11" s="1585"/>
      <c r="NMB11" s="1585"/>
      <c r="NMC11" s="1585"/>
      <c r="NMD11" s="1585"/>
      <c r="NME11" s="1585"/>
      <c r="NMF11" s="1585"/>
      <c r="NMG11" s="1585"/>
      <c r="NMH11" s="1585"/>
      <c r="NMI11" s="1585"/>
      <c r="NMJ11" s="1585"/>
      <c r="NMK11" s="1585"/>
      <c r="NML11" s="1585"/>
      <c r="NMM11" s="1585"/>
      <c r="NMN11" s="1585"/>
      <c r="NMO11" s="1585"/>
      <c r="NMP11" s="1585"/>
      <c r="NMQ11" s="1585"/>
      <c r="NMR11" s="1585"/>
      <c r="NMS11" s="1585"/>
      <c r="NMT11" s="1585"/>
      <c r="NMU11" s="1585"/>
      <c r="NMV11" s="1585"/>
      <c r="NMW11" s="1585"/>
      <c r="NMX11" s="1585"/>
      <c r="NMY11" s="1585"/>
      <c r="NMZ11" s="1585"/>
      <c r="NNA11" s="1585"/>
      <c r="NNB11" s="1585"/>
      <c r="NNC11" s="1585"/>
      <c r="NND11" s="1585"/>
      <c r="NNE11" s="1585"/>
      <c r="NNF11" s="1585"/>
      <c r="NNG11" s="1585"/>
      <c r="NNH11" s="1585"/>
      <c r="NNI11" s="1585"/>
      <c r="NNJ11" s="1585"/>
      <c r="NNK11" s="1585"/>
      <c r="NNL11" s="1585"/>
      <c r="NNM11" s="1585"/>
      <c r="NNN11" s="1585"/>
      <c r="NNO11" s="1585"/>
      <c r="NNP11" s="1585"/>
      <c r="NNQ11" s="1585"/>
      <c r="NNR11" s="1585"/>
      <c r="NNS11" s="1585"/>
      <c r="NNT11" s="1585"/>
      <c r="NNU11" s="1585"/>
      <c r="NNV11" s="1585"/>
      <c r="NNW11" s="1585"/>
      <c r="NNX11" s="1585"/>
      <c r="NNY11" s="1585"/>
      <c r="NNZ11" s="1585"/>
      <c r="NOA11" s="1585"/>
      <c r="NOB11" s="1585"/>
      <c r="NOC11" s="1585"/>
      <c r="NOD11" s="1585"/>
      <c r="NOE11" s="1585"/>
      <c r="NOF11" s="1585"/>
      <c r="NOG11" s="1585"/>
      <c r="NOH11" s="1585"/>
      <c r="NOI11" s="1585"/>
      <c r="NOJ11" s="1585"/>
      <c r="NOK11" s="1585"/>
      <c r="NOL11" s="1585"/>
      <c r="NOM11" s="1585"/>
      <c r="NON11" s="1585"/>
      <c r="NOO11" s="1585"/>
      <c r="NOP11" s="1585"/>
      <c r="NOQ11" s="1585"/>
      <c r="NOR11" s="1585"/>
      <c r="NOS11" s="1585"/>
      <c r="NOT11" s="1585"/>
      <c r="NOU11" s="1585"/>
      <c r="NOV11" s="1585"/>
      <c r="NOW11" s="1585"/>
      <c r="NOX11" s="1585"/>
      <c r="NOY11" s="1585"/>
      <c r="NOZ11" s="1585"/>
      <c r="NPA11" s="1585"/>
      <c r="NPB11" s="1585"/>
      <c r="NPC11" s="1585"/>
      <c r="NPD11" s="1585"/>
      <c r="NPE11" s="1585"/>
      <c r="NPF11" s="1585"/>
      <c r="NPG11" s="1585"/>
      <c r="NPH11" s="1585"/>
      <c r="NPI11" s="1585"/>
      <c r="NPJ11" s="1585"/>
      <c r="NPK11" s="1585"/>
      <c r="NPL11" s="1585"/>
      <c r="NPM11" s="1585"/>
      <c r="NPN11" s="1585"/>
      <c r="NPO11" s="1585"/>
      <c r="NPP11" s="1585"/>
      <c r="NPQ11" s="1585"/>
      <c r="NPR11" s="1585"/>
      <c r="NPS11" s="1585"/>
      <c r="NPT11" s="1585"/>
      <c r="NPU11" s="1585"/>
      <c r="NPV11" s="1585"/>
      <c r="NPW11" s="1585"/>
      <c r="NPX11" s="1585"/>
      <c r="NPY11" s="1585"/>
      <c r="NPZ11" s="1585"/>
      <c r="NQA11" s="1585"/>
      <c r="NQB11" s="1585"/>
      <c r="NQC11" s="1585"/>
      <c r="NQD11" s="1585"/>
      <c r="NQE11" s="1585"/>
      <c r="NQF11" s="1585"/>
      <c r="NQG11" s="1585"/>
      <c r="NQH11" s="1585"/>
      <c r="NQI11" s="1585"/>
      <c r="NQJ11" s="1585"/>
      <c r="NQK11" s="1585"/>
      <c r="NQL11" s="1585"/>
      <c r="NQM11" s="1585"/>
      <c r="NQN11" s="1585"/>
      <c r="NQO11" s="1585"/>
      <c r="NQP11" s="1585"/>
      <c r="NQQ11" s="1585"/>
      <c r="NQR11" s="1585"/>
      <c r="NQS11" s="1585"/>
      <c r="NQT11" s="1585"/>
      <c r="NQU11" s="1585"/>
      <c r="NQV11" s="1585"/>
      <c r="NQW11" s="1585"/>
      <c r="NQX11" s="1585"/>
      <c r="NQY11" s="1585"/>
      <c r="NQZ11" s="1585"/>
      <c r="NRA11" s="1585"/>
      <c r="NRB11" s="1585"/>
      <c r="NRC11" s="1585"/>
      <c r="NRD11" s="1585"/>
      <c r="NRE11" s="1585"/>
      <c r="NRF11" s="1585"/>
      <c r="NRG11" s="1585"/>
      <c r="NRH11" s="1585"/>
      <c r="NRI11" s="1585"/>
      <c r="NRJ11" s="1585"/>
      <c r="NRK11" s="1585"/>
      <c r="NRL11" s="1585"/>
      <c r="NRM11" s="1585"/>
      <c r="NRN11" s="1585"/>
      <c r="NRO11" s="1585"/>
      <c r="NRP11" s="1585"/>
      <c r="NRQ11" s="1585"/>
      <c r="NRR11" s="1585"/>
      <c r="NRS11" s="1585"/>
      <c r="NRT11" s="1585"/>
      <c r="NRU11" s="1585"/>
      <c r="NRV11" s="1585"/>
      <c r="NRW11" s="1585"/>
      <c r="NRX11" s="1585"/>
      <c r="NRY11" s="1585"/>
      <c r="NRZ11" s="1585"/>
      <c r="NSA11" s="1585"/>
      <c r="NSB11" s="1585"/>
      <c r="NSC11" s="1585"/>
      <c r="NSD11" s="1585"/>
      <c r="NSE11" s="1585"/>
      <c r="NSF11" s="1585"/>
      <c r="NSG11" s="1585"/>
      <c r="NSH11" s="1585"/>
      <c r="NSI11" s="1585"/>
      <c r="NSJ11" s="1585"/>
      <c r="NSK11" s="1585"/>
      <c r="NSL11" s="1585"/>
      <c r="NSM11" s="1585"/>
      <c r="NSN11" s="1585"/>
      <c r="NSO11" s="1585"/>
      <c r="NSP11" s="1585"/>
      <c r="NSQ11" s="1585"/>
      <c r="NSR11" s="1585"/>
      <c r="NSS11" s="1585"/>
      <c r="NST11" s="1585"/>
      <c r="NSU11" s="1585"/>
      <c r="NSV11" s="1585"/>
      <c r="NSW11" s="1585"/>
      <c r="NSX11" s="1585"/>
      <c r="NSY11" s="1585"/>
      <c r="NSZ11" s="1585"/>
      <c r="NTA11" s="1585"/>
      <c r="NTB11" s="1585"/>
      <c r="NTC11" s="1585"/>
      <c r="NTD11" s="1585"/>
      <c r="NTE11" s="1585"/>
      <c r="NTF11" s="1585"/>
      <c r="NTG11" s="1585"/>
      <c r="NTH11" s="1585"/>
      <c r="NTI11" s="1585"/>
      <c r="NTJ11" s="1585"/>
      <c r="NTK11" s="1585"/>
      <c r="NTL11" s="1585"/>
      <c r="NTM11" s="1585"/>
      <c r="NTN11" s="1585"/>
      <c r="NTO11" s="1585"/>
      <c r="NTP11" s="1585"/>
      <c r="NTQ11" s="1585"/>
      <c r="NTR11" s="1585"/>
      <c r="NTS11" s="1585"/>
      <c r="NTT11" s="1585"/>
      <c r="NTU11" s="1585"/>
      <c r="NTV11" s="1585"/>
      <c r="NTW11" s="1585"/>
      <c r="NTX11" s="1585"/>
      <c r="NTY11" s="1585"/>
      <c r="NTZ11" s="1585"/>
      <c r="NUA11" s="1585"/>
      <c r="NUB11" s="1585"/>
      <c r="NUC11" s="1585"/>
      <c r="NUD11" s="1585"/>
      <c r="NUE11" s="1585"/>
      <c r="NUF11" s="1585"/>
      <c r="NUG11" s="1585"/>
      <c r="NUH11" s="1585"/>
      <c r="NUI11" s="1585"/>
      <c r="NUJ11" s="1585"/>
      <c r="NUK11" s="1585"/>
      <c r="NUL11" s="1585"/>
      <c r="NUM11" s="1585"/>
      <c r="NUN11" s="1585"/>
      <c r="NUO11" s="1585"/>
      <c r="NUP11" s="1585"/>
      <c r="NUQ11" s="1585"/>
      <c r="NUR11" s="1585"/>
      <c r="NUS11" s="1585"/>
      <c r="NUT11" s="1585"/>
      <c r="NUU11" s="1585"/>
      <c r="NUV11" s="1585"/>
      <c r="NUW11" s="1585"/>
      <c r="NUX11" s="1585"/>
      <c r="NUY11" s="1585"/>
      <c r="NUZ11" s="1585"/>
      <c r="NVA11" s="1585"/>
      <c r="NVB11" s="1585"/>
      <c r="NVC11" s="1585"/>
      <c r="NVD11" s="1585"/>
      <c r="NVE11" s="1585"/>
      <c r="NVF11" s="1585"/>
      <c r="NVG11" s="1585"/>
      <c r="NVH11" s="1585"/>
      <c r="NVI11" s="1585"/>
      <c r="NVJ11" s="1585"/>
      <c r="NVK11" s="1585"/>
      <c r="NVL11" s="1585"/>
      <c r="NVM11" s="1585"/>
      <c r="NVN11" s="1585"/>
      <c r="NVO11" s="1585"/>
      <c r="NVP11" s="1585"/>
      <c r="NVQ11" s="1585"/>
      <c r="NVR11" s="1585"/>
      <c r="NVS11" s="1585"/>
      <c r="NVT11" s="1585"/>
      <c r="NVU11" s="1585"/>
      <c r="NVV11" s="1585"/>
      <c r="NVW11" s="1585"/>
      <c r="NVX11" s="1585"/>
      <c r="NVY11" s="1585"/>
      <c r="NVZ11" s="1585"/>
      <c r="NWA11" s="1585"/>
      <c r="NWB11" s="1585"/>
      <c r="NWC11" s="1585"/>
      <c r="NWD11" s="1585"/>
      <c r="NWE11" s="1585"/>
      <c r="NWF11" s="1585"/>
      <c r="NWG11" s="1585"/>
      <c r="NWH11" s="1585"/>
      <c r="NWI11" s="1585"/>
      <c r="NWJ11" s="1585"/>
      <c r="NWK11" s="1585"/>
      <c r="NWL11" s="1585"/>
      <c r="NWM11" s="1585"/>
      <c r="NWN11" s="1585"/>
      <c r="NWO11" s="1585"/>
      <c r="NWP11" s="1585"/>
      <c r="NWQ11" s="1585"/>
      <c r="NWR11" s="1585"/>
      <c r="NWS11" s="1585"/>
      <c r="NWT11" s="1585"/>
      <c r="NWU11" s="1585"/>
      <c r="NWV11" s="1585"/>
      <c r="NWW11" s="1585"/>
      <c r="NWX11" s="1585"/>
      <c r="NWY11" s="1585"/>
      <c r="NWZ11" s="1585"/>
      <c r="NXA11" s="1585"/>
      <c r="NXB11" s="1585"/>
      <c r="NXC11" s="1585"/>
      <c r="NXD11" s="1585"/>
      <c r="NXE11" s="1585"/>
      <c r="NXF11" s="1585"/>
      <c r="NXG11" s="1585"/>
      <c r="NXH11" s="1585"/>
      <c r="NXI11" s="1585"/>
      <c r="NXJ11" s="1585"/>
      <c r="NXK11" s="1585"/>
      <c r="NXL11" s="1585"/>
      <c r="NXM11" s="1585"/>
      <c r="NXN11" s="1585"/>
      <c r="NXO11" s="1585"/>
      <c r="NXP11" s="1585"/>
      <c r="NXQ11" s="1585"/>
      <c r="NXR11" s="1585"/>
      <c r="NXS11" s="1585"/>
      <c r="NXT11" s="1585"/>
      <c r="NXU11" s="1585"/>
      <c r="NXV11" s="1585"/>
      <c r="NXW11" s="1585"/>
      <c r="NXX11" s="1585"/>
      <c r="NXY11" s="1585"/>
      <c r="NXZ11" s="1585"/>
      <c r="NYA11" s="1585"/>
      <c r="NYB11" s="1585"/>
      <c r="NYC11" s="1585"/>
      <c r="NYD11" s="1585"/>
      <c r="NYE11" s="1585"/>
      <c r="NYF11" s="1585"/>
      <c r="NYG11" s="1585"/>
      <c r="NYH11" s="1585"/>
      <c r="NYI11" s="1585"/>
      <c r="NYJ11" s="1585"/>
      <c r="NYK11" s="1585"/>
      <c r="NYL11" s="1585"/>
      <c r="NYM11" s="1585"/>
      <c r="NYN11" s="1585"/>
      <c r="NYO11" s="1585"/>
      <c r="NYP11" s="1585"/>
      <c r="NYQ11" s="1585"/>
      <c r="NYR11" s="1585"/>
      <c r="NYS11" s="1585"/>
      <c r="NYT11" s="1585"/>
      <c r="NYU11" s="1585"/>
      <c r="NYV11" s="1585"/>
      <c r="NYW11" s="1585"/>
      <c r="NYX11" s="1585"/>
      <c r="NYY11" s="1585"/>
      <c r="NYZ11" s="1585"/>
      <c r="NZA11" s="1585"/>
      <c r="NZB11" s="1585"/>
      <c r="NZC11" s="1585"/>
      <c r="NZD11" s="1585"/>
      <c r="NZE11" s="1585"/>
      <c r="NZF11" s="1585"/>
      <c r="NZG11" s="1585"/>
      <c r="NZH11" s="1585"/>
      <c r="NZI11" s="1585"/>
      <c r="NZJ11" s="1585"/>
      <c r="NZK11" s="1585"/>
      <c r="NZL11" s="1585"/>
      <c r="NZM11" s="1585"/>
      <c r="NZN11" s="1585"/>
      <c r="NZO11" s="1585"/>
      <c r="NZP11" s="1585"/>
      <c r="NZQ11" s="1585"/>
      <c r="NZR11" s="1585"/>
      <c r="NZS11" s="1585"/>
      <c r="NZT11" s="1585"/>
      <c r="NZU11" s="1585"/>
      <c r="NZV11" s="1585"/>
      <c r="NZW11" s="1585"/>
      <c r="NZX11" s="1585"/>
      <c r="NZY11" s="1585"/>
      <c r="NZZ11" s="1585"/>
      <c r="OAA11" s="1585"/>
      <c r="OAB11" s="1585"/>
      <c r="OAC11" s="1585"/>
      <c r="OAD11" s="1585"/>
      <c r="OAE11" s="1585"/>
      <c r="OAF11" s="1585"/>
      <c r="OAG11" s="1585"/>
      <c r="OAH11" s="1585"/>
      <c r="OAI11" s="1585"/>
      <c r="OAJ11" s="1585"/>
      <c r="OAK11" s="1585"/>
      <c r="OAL11" s="1585"/>
      <c r="OAM11" s="1585"/>
      <c r="OAN11" s="1585"/>
      <c r="OAO11" s="1585"/>
      <c r="OAP11" s="1585"/>
      <c r="OAQ11" s="1585"/>
      <c r="OAR11" s="1585"/>
      <c r="OAS11" s="1585"/>
      <c r="OAT11" s="1585"/>
      <c r="OAU11" s="1585"/>
      <c r="OAV11" s="1585"/>
      <c r="OAW11" s="1585"/>
      <c r="OAX11" s="1585"/>
      <c r="OAY11" s="1585"/>
      <c r="OAZ11" s="1585"/>
      <c r="OBA11" s="1585"/>
      <c r="OBB11" s="1585"/>
      <c r="OBC11" s="1585"/>
      <c r="OBD11" s="1585"/>
      <c r="OBE11" s="1585"/>
      <c r="OBF11" s="1585"/>
      <c r="OBG11" s="1585"/>
      <c r="OBH11" s="1585"/>
      <c r="OBI11" s="1585"/>
      <c r="OBJ11" s="1585"/>
      <c r="OBK11" s="1585"/>
      <c r="OBL11" s="1585"/>
      <c r="OBM11" s="1585"/>
      <c r="OBN11" s="1585"/>
      <c r="OBO11" s="1585"/>
      <c r="OBP11" s="1585"/>
      <c r="OBQ11" s="1585"/>
      <c r="OBR11" s="1585"/>
      <c r="OBS11" s="1585"/>
      <c r="OBT11" s="1585"/>
      <c r="OBU11" s="1585"/>
      <c r="OBV11" s="1585"/>
      <c r="OBW11" s="1585"/>
      <c r="OBX11" s="1585"/>
      <c r="OBY11" s="1585"/>
      <c r="OBZ11" s="1585"/>
      <c r="OCA11" s="1585"/>
      <c r="OCB11" s="1585"/>
      <c r="OCC11" s="1585"/>
      <c r="OCD11" s="1585"/>
      <c r="OCE11" s="1585"/>
      <c r="OCF11" s="1585"/>
      <c r="OCG11" s="1585"/>
      <c r="OCH11" s="1585"/>
      <c r="OCI11" s="1585"/>
      <c r="OCJ11" s="1585"/>
      <c r="OCK11" s="1585"/>
      <c r="OCL11" s="1585"/>
      <c r="OCM11" s="1585"/>
      <c r="OCN11" s="1585"/>
      <c r="OCO11" s="1585"/>
      <c r="OCP11" s="1585"/>
      <c r="OCQ11" s="1585"/>
      <c r="OCR11" s="1585"/>
      <c r="OCS11" s="1585"/>
      <c r="OCT11" s="1585"/>
      <c r="OCU11" s="1585"/>
      <c r="OCV11" s="1585"/>
      <c r="OCW11" s="1585"/>
      <c r="OCX11" s="1585"/>
      <c r="OCY11" s="1585"/>
      <c r="OCZ11" s="1585"/>
      <c r="ODA11" s="1585"/>
      <c r="ODB11" s="1585"/>
      <c r="ODC11" s="1585"/>
      <c r="ODD11" s="1585"/>
      <c r="ODE11" s="1585"/>
      <c r="ODF11" s="1585"/>
      <c r="ODG11" s="1585"/>
      <c r="ODH11" s="1585"/>
      <c r="ODI11" s="1585"/>
      <c r="ODJ11" s="1585"/>
      <c r="ODK11" s="1585"/>
      <c r="ODL11" s="1585"/>
      <c r="ODM11" s="1585"/>
      <c r="ODN11" s="1585"/>
      <c r="ODO11" s="1585"/>
      <c r="ODP11" s="1585"/>
      <c r="ODQ11" s="1585"/>
      <c r="ODR11" s="1585"/>
      <c r="ODS11" s="1585"/>
      <c r="ODT11" s="1585"/>
      <c r="ODU11" s="1585"/>
      <c r="ODV11" s="1585"/>
      <c r="ODW11" s="1585"/>
      <c r="ODX11" s="1585"/>
      <c r="ODY11" s="1585"/>
      <c r="ODZ11" s="1585"/>
      <c r="OEA11" s="1585"/>
      <c r="OEB11" s="1585"/>
      <c r="OEC11" s="1585"/>
      <c r="OED11" s="1585"/>
      <c r="OEE11" s="1585"/>
      <c r="OEF11" s="1585"/>
      <c r="OEG11" s="1585"/>
      <c r="OEH11" s="1585"/>
      <c r="OEI11" s="1585"/>
      <c r="OEJ11" s="1585"/>
      <c r="OEK11" s="1585"/>
      <c r="OEL11" s="1585"/>
      <c r="OEM11" s="1585"/>
      <c r="OEN11" s="1585"/>
      <c r="OEO11" s="1585"/>
      <c r="OEP11" s="1585"/>
      <c r="OEQ11" s="1585"/>
      <c r="OER11" s="1585"/>
      <c r="OES11" s="1585"/>
      <c r="OET11" s="1585"/>
      <c r="OEU11" s="1585"/>
      <c r="OEV11" s="1585"/>
      <c r="OEW11" s="1585"/>
      <c r="OEX11" s="1585"/>
      <c r="OEY11" s="1585"/>
      <c r="OEZ11" s="1585"/>
      <c r="OFA11" s="1585"/>
      <c r="OFB11" s="1585"/>
      <c r="OFC11" s="1585"/>
      <c r="OFD11" s="1585"/>
      <c r="OFE11" s="1585"/>
      <c r="OFF11" s="1585"/>
      <c r="OFG11" s="1585"/>
      <c r="OFH11" s="1585"/>
      <c r="OFI11" s="1585"/>
      <c r="OFJ11" s="1585"/>
      <c r="OFK11" s="1585"/>
      <c r="OFL11" s="1585"/>
      <c r="OFM11" s="1585"/>
      <c r="OFN11" s="1585"/>
      <c r="OFO11" s="1585"/>
      <c r="OFP11" s="1585"/>
      <c r="OFQ11" s="1585"/>
      <c r="OFR11" s="1585"/>
      <c r="OFS11" s="1585"/>
      <c r="OFT11" s="1585"/>
      <c r="OFU11" s="1585"/>
      <c r="OFV11" s="1585"/>
      <c r="OFW11" s="1585"/>
      <c r="OFX11" s="1585"/>
      <c r="OFY11" s="1585"/>
      <c r="OFZ11" s="1585"/>
      <c r="OGA11" s="1585"/>
      <c r="OGB11" s="1585"/>
      <c r="OGC11" s="1585"/>
      <c r="OGD11" s="1585"/>
      <c r="OGE11" s="1585"/>
      <c r="OGF11" s="1585"/>
      <c r="OGG11" s="1585"/>
      <c r="OGH11" s="1585"/>
      <c r="OGI11" s="1585"/>
      <c r="OGJ11" s="1585"/>
      <c r="OGK11" s="1585"/>
      <c r="OGL11" s="1585"/>
      <c r="OGM11" s="1585"/>
      <c r="OGN11" s="1585"/>
      <c r="OGO11" s="1585"/>
      <c r="OGP11" s="1585"/>
      <c r="OGQ11" s="1585"/>
      <c r="OGR11" s="1585"/>
      <c r="OGS11" s="1585"/>
      <c r="OGT11" s="1585"/>
      <c r="OGU11" s="1585"/>
      <c r="OGV11" s="1585"/>
      <c r="OGW11" s="1585"/>
      <c r="OGX11" s="1585"/>
      <c r="OGY11" s="1585"/>
      <c r="OGZ11" s="1585"/>
      <c r="OHA11" s="1585"/>
      <c r="OHB11" s="1585"/>
      <c r="OHC11" s="1585"/>
      <c r="OHD11" s="1585"/>
      <c r="OHE11" s="1585"/>
      <c r="OHF11" s="1585"/>
      <c r="OHG11" s="1585"/>
      <c r="OHH11" s="1585"/>
      <c r="OHI11" s="1585"/>
      <c r="OHJ11" s="1585"/>
      <c r="OHK11" s="1585"/>
      <c r="OHL11" s="1585"/>
      <c r="OHM11" s="1585"/>
      <c r="OHN11" s="1585"/>
      <c r="OHO11" s="1585"/>
      <c r="OHP11" s="1585"/>
      <c r="OHQ11" s="1585"/>
      <c r="OHR11" s="1585"/>
      <c r="OHS11" s="1585"/>
      <c r="OHT11" s="1585"/>
      <c r="OHU11" s="1585"/>
      <c r="OHV11" s="1585"/>
      <c r="OHW11" s="1585"/>
      <c r="OHX11" s="1585"/>
      <c r="OHY11" s="1585"/>
      <c r="OHZ11" s="1585"/>
      <c r="OIA11" s="1585"/>
      <c r="OIB11" s="1585"/>
      <c r="OIC11" s="1585"/>
      <c r="OID11" s="1585"/>
      <c r="OIE11" s="1585"/>
      <c r="OIF11" s="1585"/>
      <c r="OIG11" s="1585"/>
      <c r="OIH11" s="1585"/>
      <c r="OII11" s="1585"/>
      <c r="OIJ11" s="1585"/>
      <c r="OIK11" s="1585"/>
      <c r="OIL11" s="1585"/>
      <c r="OIM11" s="1585"/>
      <c r="OIN11" s="1585"/>
      <c r="OIO11" s="1585"/>
      <c r="OIP11" s="1585"/>
      <c r="OIQ11" s="1585"/>
      <c r="OIR11" s="1585"/>
      <c r="OIS11" s="1585"/>
      <c r="OIT11" s="1585"/>
      <c r="OIU11" s="1585"/>
      <c r="OIV11" s="1585"/>
      <c r="OIW11" s="1585"/>
      <c r="OIX11" s="1585"/>
      <c r="OIY11" s="1585"/>
      <c r="OIZ11" s="1585"/>
      <c r="OJA11" s="1585"/>
      <c r="OJB11" s="1585"/>
      <c r="OJC11" s="1585"/>
      <c r="OJD11" s="1585"/>
      <c r="OJE11" s="1585"/>
      <c r="OJF11" s="1585"/>
      <c r="OJG11" s="1585"/>
      <c r="OJH11" s="1585"/>
      <c r="OJI11" s="1585"/>
      <c r="OJJ11" s="1585"/>
      <c r="OJK11" s="1585"/>
      <c r="OJL11" s="1585"/>
      <c r="OJM11" s="1585"/>
      <c r="OJN11" s="1585"/>
      <c r="OJO11" s="1585"/>
      <c r="OJP11" s="1585"/>
      <c r="OJQ11" s="1585"/>
      <c r="OJR11" s="1585"/>
      <c r="OJS11" s="1585"/>
      <c r="OJT11" s="1585"/>
      <c r="OJU11" s="1585"/>
      <c r="OJV11" s="1585"/>
      <c r="OJW11" s="1585"/>
      <c r="OJX11" s="1585"/>
      <c r="OJY11" s="1585"/>
      <c r="OJZ11" s="1585"/>
      <c r="OKA11" s="1585"/>
      <c r="OKB11" s="1585"/>
      <c r="OKC11" s="1585"/>
      <c r="OKD11" s="1585"/>
      <c r="OKE11" s="1585"/>
      <c r="OKF11" s="1585"/>
      <c r="OKG11" s="1585"/>
      <c r="OKH11" s="1585"/>
      <c r="OKI11" s="1585"/>
      <c r="OKJ11" s="1585"/>
      <c r="OKK11" s="1585"/>
      <c r="OKL11" s="1585"/>
      <c r="OKM11" s="1585"/>
      <c r="OKN11" s="1585"/>
      <c r="OKO11" s="1585"/>
      <c r="OKP11" s="1585"/>
      <c r="OKQ11" s="1585"/>
      <c r="OKR11" s="1585"/>
      <c r="OKS11" s="1585"/>
      <c r="OKT11" s="1585"/>
      <c r="OKU11" s="1585"/>
      <c r="OKV11" s="1585"/>
      <c r="OKW11" s="1585"/>
      <c r="OKX11" s="1585"/>
      <c r="OKY11" s="1585"/>
      <c r="OKZ11" s="1585"/>
      <c r="OLA11" s="1585"/>
      <c r="OLB11" s="1585"/>
      <c r="OLC11" s="1585"/>
      <c r="OLD11" s="1585"/>
      <c r="OLE11" s="1585"/>
      <c r="OLF11" s="1585"/>
      <c r="OLG11" s="1585"/>
      <c r="OLH11" s="1585"/>
      <c r="OLI11" s="1585"/>
      <c r="OLJ11" s="1585"/>
      <c r="OLK11" s="1585"/>
      <c r="OLL11" s="1585"/>
      <c r="OLM11" s="1585"/>
      <c r="OLN11" s="1585"/>
      <c r="OLO11" s="1585"/>
      <c r="OLP11" s="1585"/>
      <c r="OLQ11" s="1585"/>
      <c r="OLR11" s="1585"/>
      <c r="OLS11" s="1585"/>
      <c r="OLT11" s="1585"/>
      <c r="OLU11" s="1585"/>
      <c r="OLV11" s="1585"/>
      <c r="OLW11" s="1585"/>
      <c r="OLX11" s="1585"/>
      <c r="OLY11" s="1585"/>
      <c r="OLZ11" s="1585"/>
      <c r="OMA11" s="1585"/>
      <c r="OMB11" s="1585"/>
      <c r="OMC11" s="1585"/>
      <c r="OMD11" s="1585"/>
      <c r="OME11" s="1585"/>
      <c r="OMF11" s="1585"/>
      <c r="OMG11" s="1585"/>
      <c r="OMH11" s="1585"/>
      <c r="OMI11" s="1585"/>
      <c r="OMJ11" s="1585"/>
      <c r="OMK11" s="1585"/>
      <c r="OML11" s="1585"/>
      <c r="OMM11" s="1585"/>
      <c r="OMN11" s="1585"/>
      <c r="OMO11" s="1585"/>
      <c r="OMP11" s="1585"/>
      <c r="OMQ11" s="1585"/>
      <c r="OMR11" s="1585"/>
      <c r="OMS11" s="1585"/>
      <c r="OMT11" s="1585"/>
      <c r="OMU11" s="1585"/>
      <c r="OMV11" s="1585"/>
      <c r="OMW11" s="1585"/>
      <c r="OMX11" s="1585"/>
      <c r="OMY11" s="1585"/>
      <c r="OMZ11" s="1585"/>
      <c r="ONA11" s="1585"/>
      <c r="ONB11" s="1585"/>
      <c r="ONC11" s="1585"/>
      <c r="OND11" s="1585"/>
      <c r="ONE11" s="1585"/>
      <c r="ONF11" s="1585"/>
      <c r="ONG11" s="1585"/>
      <c r="ONH11" s="1585"/>
      <c r="ONI11" s="1585"/>
      <c r="ONJ11" s="1585"/>
      <c r="ONK11" s="1585"/>
      <c r="ONL11" s="1585"/>
      <c r="ONM11" s="1585"/>
      <c r="ONN11" s="1585"/>
      <c r="ONO11" s="1585"/>
      <c r="ONP11" s="1585"/>
      <c r="ONQ11" s="1585"/>
      <c r="ONR11" s="1585"/>
      <c r="ONS11" s="1585"/>
      <c r="ONT11" s="1585"/>
      <c r="ONU11" s="1585"/>
      <c r="ONV11" s="1585"/>
      <c r="ONW11" s="1585"/>
      <c r="ONX11" s="1585"/>
      <c r="ONY11" s="1585"/>
      <c r="ONZ11" s="1585"/>
      <c r="OOA11" s="1585"/>
      <c r="OOB11" s="1585"/>
      <c r="OOC11" s="1585"/>
      <c r="OOD11" s="1585"/>
      <c r="OOE11" s="1585"/>
      <c r="OOF11" s="1585"/>
      <c r="OOG11" s="1585"/>
      <c r="OOH11" s="1585"/>
      <c r="OOI11" s="1585"/>
      <c r="OOJ11" s="1585"/>
      <c r="OOK11" s="1585"/>
      <c r="OOL11" s="1585"/>
      <c r="OOM11" s="1585"/>
      <c r="OON11" s="1585"/>
      <c r="OOO11" s="1585"/>
      <c r="OOP11" s="1585"/>
      <c r="OOQ11" s="1585"/>
      <c r="OOR11" s="1585"/>
      <c r="OOS11" s="1585"/>
      <c r="OOT11" s="1585"/>
      <c r="OOU11" s="1585"/>
      <c r="OOV11" s="1585"/>
      <c r="OOW11" s="1585"/>
      <c r="OOX11" s="1585"/>
      <c r="OOY11" s="1585"/>
      <c r="OOZ11" s="1585"/>
      <c r="OPA11" s="1585"/>
      <c r="OPB11" s="1585"/>
      <c r="OPC11" s="1585"/>
      <c r="OPD11" s="1585"/>
      <c r="OPE11" s="1585"/>
      <c r="OPF11" s="1585"/>
      <c r="OPG11" s="1585"/>
      <c r="OPH11" s="1585"/>
      <c r="OPI11" s="1585"/>
      <c r="OPJ11" s="1585"/>
      <c r="OPK11" s="1585"/>
      <c r="OPL11" s="1585"/>
      <c r="OPM11" s="1585"/>
      <c r="OPN11" s="1585"/>
      <c r="OPO11" s="1585"/>
      <c r="OPP11" s="1585"/>
      <c r="OPQ11" s="1585"/>
      <c r="OPR11" s="1585"/>
      <c r="OPS11" s="1585"/>
      <c r="OPT11" s="1585"/>
      <c r="OPU11" s="1585"/>
      <c r="OPV11" s="1585"/>
      <c r="OPW11" s="1585"/>
      <c r="OPX11" s="1585"/>
      <c r="OPY11" s="1585"/>
      <c r="OPZ11" s="1585"/>
      <c r="OQA11" s="1585"/>
      <c r="OQB11" s="1585"/>
      <c r="OQC11" s="1585"/>
      <c r="OQD11" s="1585"/>
      <c r="OQE11" s="1585"/>
      <c r="OQF11" s="1585"/>
      <c r="OQG11" s="1585"/>
      <c r="OQH11" s="1585"/>
      <c r="OQI11" s="1585"/>
      <c r="OQJ11" s="1585"/>
      <c r="OQK11" s="1585"/>
      <c r="OQL11" s="1585"/>
      <c r="OQM11" s="1585"/>
      <c r="OQN11" s="1585"/>
      <c r="OQO11" s="1585"/>
      <c r="OQP11" s="1585"/>
      <c r="OQQ11" s="1585"/>
      <c r="OQR11" s="1585"/>
      <c r="OQS11" s="1585"/>
      <c r="OQT11" s="1585"/>
      <c r="OQU11" s="1585"/>
      <c r="OQV11" s="1585"/>
      <c r="OQW11" s="1585"/>
      <c r="OQX11" s="1585"/>
      <c r="OQY11" s="1585"/>
      <c r="OQZ11" s="1585"/>
      <c r="ORA11" s="1585"/>
      <c r="ORB11" s="1585"/>
      <c r="ORC11" s="1585"/>
      <c r="ORD11" s="1585"/>
      <c r="ORE11" s="1585"/>
      <c r="ORF11" s="1585"/>
      <c r="ORG11" s="1585"/>
      <c r="ORH11" s="1585"/>
      <c r="ORI11" s="1585"/>
      <c r="ORJ11" s="1585"/>
      <c r="ORK11" s="1585"/>
      <c r="ORL11" s="1585"/>
      <c r="ORM11" s="1585"/>
      <c r="ORN11" s="1585"/>
      <c r="ORO11" s="1585"/>
      <c r="ORP11" s="1585"/>
      <c r="ORQ11" s="1585"/>
      <c r="ORR11" s="1585"/>
      <c r="ORS11" s="1585"/>
      <c r="ORT11" s="1585"/>
      <c r="ORU11" s="1585"/>
      <c r="ORV11" s="1585"/>
      <c r="ORW11" s="1585"/>
      <c r="ORX11" s="1585"/>
      <c r="ORY11" s="1585"/>
      <c r="ORZ11" s="1585"/>
      <c r="OSA11" s="1585"/>
      <c r="OSB11" s="1585"/>
      <c r="OSC11" s="1585"/>
      <c r="OSD11" s="1585"/>
      <c r="OSE11" s="1585"/>
      <c r="OSF11" s="1585"/>
      <c r="OSG11" s="1585"/>
      <c r="OSH11" s="1585"/>
      <c r="OSI11" s="1585"/>
      <c r="OSJ11" s="1585"/>
      <c r="OSK11" s="1585"/>
      <c r="OSL11" s="1585"/>
      <c r="OSM11" s="1585"/>
      <c r="OSN11" s="1585"/>
      <c r="OSO11" s="1585"/>
      <c r="OSP11" s="1585"/>
      <c r="OSQ11" s="1585"/>
      <c r="OSR11" s="1585"/>
      <c r="OSS11" s="1585"/>
      <c r="OST11" s="1585"/>
      <c r="OSU11" s="1585"/>
      <c r="OSV11" s="1585"/>
      <c r="OSW11" s="1585"/>
      <c r="OSX11" s="1585"/>
      <c r="OSY11" s="1585"/>
      <c r="OSZ11" s="1585"/>
      <c r="OTA11" s="1585"/>
      <c r="OTB11" s="1585"/>
      <c r="OTC11" s="1585"/>
      <c r="OTD11" s="1585"/>
      <c r="OTE11" s="1585"/>
      <c r="OTF11" s="1585"/>
      <c r="OTG11" s="1585"/>
      <c r="OTH11" s="1585"/>
      <c r="OTI11" s="1585"/>
      <c r="OTJ11" s="1585"/>
      <c r="OTK11" s="1585"/>
      <c r="OTL11" s="1585"/>
      <c r="OTM11" s="1585"/>
      <c r="OTN11" s="1585"/>
      <c r="OTO11" s="1585"/>
      <c r="OTP11" s="1585"/>
      <c r="OTQ11" s="1585"/>
      <c r="OTR11" s="1585"/>
      <c r="OTS11" s="1585"/>
      <c r="OTT11" s="1585"/>
      <c r="OTU11" s="1585"/>
      <c r="OTV11" s="1585"/>
      <c r="OTW11" s="1585"/>
      <c r="OTX11" s="1585"/>
      <c r="OTY11" s="1585"/>
      <c r="OTZ11" s="1585"/>
      <c r="OUA11" s="1585"/>
      <c r="OUB11" s="1585"/>
      <c r="OUC11" s="1585"/>
      <c r="OUD11" s="1585"/>
      <c r="OUE11" s="1585"/>
      <c r="OUF11" s="1585"/>
      <c r="OUG11" s="1585"/>
      <c r="OUH11" s="1585"/>
      <c r="OUI11" s="1585"/>
      <c r="OUJ11" s="1585"/>
      <c r="OUK11" s="1585"/>
      <c r="OUL11" s="1585"/>
      <c r="OUM11" s="1585"/>
      <c r="OUN11" s="1585"/>
      <c r="OUO11" s="1585"/>
      <c r="OUP11" s="1585"/>
      <c r="OUQ11" s="1585"/>
      <c r="OUR11" s="1585"/>
      <c r="OUS11" s="1585"/>
      <c r="OUT11" s="1585"/>
      <c r="OUU11" s="1585"/>
      <c r="OUV11" s="1585"/>
      <c r="OUW11" s="1585"/>
      <c r="OUX11" s="1585"/>
      <c r="OUY11" s="1585"/>
      <c r="OUZ11" s="1585"/>
      <c r="OVA11" s="1585"/>
      <c r="OVB11" s="1585"/>
      <c r="OVC11" s="1585"/>
      <c r="OVD11" s="1585"/>
      <c r="OVE11" s="1585"/>
      <c r="OVF11" s="1585"/>
      <c r="OVG11" s="1585"/>
      <c r="OVH11" s="1585"/>
      <c r="OVI11" s="1585"/>
      <c r="OVJ11" s="1585"/>
      <c r="OVK11" s="1585"/>
      <c r="OVL11" s="1585"/>
      <c r="OVM11" s="1585"/>
      <c r="OVN11" s="1585"/>
      <c r="OVO11" s="1585"/>
      <c r="OVP11" s="1585"/>
      <c r="OVQ11" s="1585"/>
      <c r="OVR11" s="1585"/>
      <c r="OVS11" s="1585"/>
      <c r="OVT11" s="1585"/>
      <c r="OVU11" s="1585"/>
      <c r="OVV11" s="1585"/>
      <c r="OVW11" s="1585"/>
      <c r="OVX11" s="1585"/>
      <c r="OVY11" s="1585"/>
      <c r="OVZ11" s="1585"/>
      <c r="OWA11" s="1585"/>
      <c r="OWB11" s="1585"/>
      <c r="OWC11" s="1585"/>
      <c r="OWD11" s="1585"/>
      <c r="OWE11" s="1585"/>
      <c r="OWF11" s="1585"/>
      <c r="OWG11" s="1585"/>
      <c r="OWH11" s="1585"/>
      <c r="OWI11" s="1585"/>
      <c r="OWJ11" s="1585"/>
      <c r="OWK11" s="1585"/>
      <c r="OWL11" s="1585"/>
      <c r="OWM11" s="1585"/>
      <c r="OWN11" s="1585"/>
      <c r="OWO11" s="1585"/>
      <c r="OWP11" s="1585"/>
      <c r="OWQ11" s="1585"/>
      <c r="OWR11" s="1585"/>
      <c r="OWS11" s="1585"/>
      <c r="OWT11" s="1585"/>
      <c r="OWU11" s="1585"/>
      <c r="OWV11" s="1585"/>
      <c r="OWW11" s="1585"/>
      <c r="OWX11" s="1585"/>
      <c r="OWY11" s="1585"/>
      <c r="OWZ11" s="1585"/>
      <c r="OXA11" s="1585"/>
      <c r="OXB11" s="1585"/>
      <c r="OXC11" s="1585"/>
      <c r="OXD11" s="1585"/>
      <c r="OXE11" s="1585"/>
      <c r="OXF11" s="1585"/>
      <c r="OXG11" s="1585"/>
      <c r="OXH11" s="1585"/>
      <c r="OXI11" s="1585"/>
      <c r="OXJ11" s="1585"/>
      <c r="OXK11" s="1585"/>
      <c r="OXL11" s="1585"/>
      <c r="OXM11" s="1585"/>
      <c r="OXN11" s="1585"/>
      <c r="OXO11" s="1585"/>
      <c r="OXP11" s="1585"/>
      <c r="OXQ11" s="1585"/>
      <c r="OXR11" s="1585"/>
      <c r="OXS11" s="1585"/>
      <c r="OXT11" s="1585"/>
      <c r="OXU11" s="1585"/>
      <c r="OXV11" s="1585"/>
      <c r="OXW11" s="1585"/>
      <c r="OXX11" s="1585"/>
      <c r="OXY11" s="1585"/>
      <c r="OXZ11" s="1585"/>
      <c r="OYA11" s="1585"/>
      <c r="OYB11" s="1585"/>
      <c r="OYC11" s="1585"/>
      <c r="OYD11" s="1585"/>
      <c r="OYE11" s="1585"/>
      <c r="OYF11" s="1585"/>
      <c r="OYG11" s="1585"/>
      <c r="OYH11" s="1585"/>
      <c r="OYI11" s="1585"/>
      <c r="OYJ11" s="1585"/>
      <c r="OYK11" s="1585"/>
      <c r="OYL11" s="1585"/>
      <c r="OYM11" s="1585"/>
      <c r="OYN11" s="1585"/>
      <c r="OYO11" s="1585"/>
      <c r="OYP11" s="1585"/>
      <c r="OYQ11" s="1585"/>
      <c r="OYR11" s="1585"/>
      <c r="OYS11" s="1585"/>
      <c r="OYT11" s="1585"/>
      <c r="OYU11" s="1585"/>
      <c r="OYV11" s="1585"/>
      <c r="OYW11" s="1585"/>
      <c r="OYX11" s="1585"/>
      <c r="OYY11" s="1585"/>
      <c r="OYZ11" s="1585"/>
      <c r="OZA11" s="1585"/>
      <c r="OZB11" s="1585"/>
      <c r="OZC11" s="1585"/>
      <c r="OZD11" s="1585"/>
      <c r="OZE11" s="1585"/>
      <c r="OZF11" s="1585"/>
      <c r="OZG11" s="1585"/>
      <c r="OZH11" s="1585"/>
      <c r="OZI11" s="1585"/>
      <c r="OZJ11" s="1585"/>
      <c r="OZK11" s="1585"/>
      <c r="OZL11" s="1585"/>
      <c r="OZM11" s="1585"/>
      <c r="OZN11" s="1585"/>
      <c r="OZO11" s="1585"/>
      <c r="OZP11" s="1585"/>
      <c r="OZQ11" s="1585"/>
      <c r="OZR11" s="1585"/>
      <c r="OZS11" s="1585"/>
      <c r="OZT11" s="1585"/>
      <c r="OZU11" s="1585"/>
      <c r="OZV11" s="1585"/>
      <c r="OZW11" s="1585"/>
      <c r="OZX11" s="1585"/>
      <c r="OZY11" s="1585"/>
      <c r="OZZ11" s="1585"/>
      <c r="PAA11" s="1585"/>
      <c r="PAB11" s="1585"/>
      <c r="PAC11" s="1585"/>
      <c r="PAD11" s="1585"/>
      <c r="PAE11" s="1585"/>
      <c r="PAF11" s="1585"/>
      <c r="PAG11" s="1585"/>
      <c r="PAH11" s="1585"/>
      <c r="PAI11" s="1585"/>
      <c r="PAJ11" s="1585"/>
      <c r="PAK11" s="1585"/>
      <c r="PAL11" s="1585"/>
      <c r="PAM11" s="1585"/>
      <c r="PAN11" s="1585"/>
      <c r="PAO11" s="1585"/>
      <c r="PAP11" s="1585"/>
      <c r="PAQ11" s="1585"/>
      <c r="PAR11" s="1585"/>
      <c r="PAS11" s="1585"/>
      <c r="PAT11" s="1585"/>
      <c r="PAU11" s="1585"/>
      <c r="PAV11" s="1585"/>
      <c r="PAW11" s="1585"/>
      <c r="PAX11" s="1585"/>
      <c r="PAY11" s="1585"/>
      <c r="PAZ11" s="1585"/>
      <c r="PBA11" s="1585"/>
      <c r="PBB11" s="1585"/>
      <c r="PBC11" s="1585"/>
      <c r="PBD11" s="1585"/>
      <c r="PBE11" s="1585"/>
      <c r="PBF11" s="1585"/>
      <c r="PBG11" s="1585"/>
      <c r="PBH11" s="1585"/>
      <c r="PBI11" s="1585"/>
      <c r="PBJ11" s="1585"/>
      <c r="PBK11" s="1585"/>
      <c r="PBL11" s="1585"/>
      <c r="PBM11" s="1585"/>
      <c r="PBN11" s="1585"/>
      <c r="PBO11" s="1585"/>
      <c r="PBP11" s="1585"/>
      <c r="PBQ11" s="1585"/>
      <c r="PBR11" s="1585"/>
      <c r="PBS11" s="1585"/>
      <c r="PBT11" s="1585"/>
      <c r="PBU11" s="1585"/>
      <c r="PBV11" s="1585"/>
      <c r="PBW11" s="1585"/>
      <c r="PBX11" s="1585"/>
      <c r="PBY11" s="1585"/>
      <c r="PBZ11" s="1585"/>
      <c r="PCA11" s="1585"/>
      <c r="PCB11" s="1585"/>
      <c r="PCC11" s="1585"/>
      <c r="PCD11" s="1585"/>
      <c r="PCE11" s="1585"/>
      <c r="PCF11" s="1585"/>
      <c r="PCG11" s="1585"/>
      <c r="PCH11" s="1585"/>
      <c r="PCI11" s="1585"/>
      <c r="PCJ11" s="1585"/>
      <c r="PCK11" s="1585"/>
      <c r="PCL11" s="1585"/>
      <c r="PCM11" s="1585"/>
      <c r="PCN11" s="1585"/>
      <c r="PCO11" s="1585"/>
      <c r="PCP11" s="1585"/>
      <c r="PCQ11" s="1585"/>
      <c r="PCR11" s="1585"/>
      <c r="PCS11" s="1585"/>
      <c r="PCT11" s="1585"/>
      <c r="PCU11" s="1585"/>
      <c r="PCV11" s="1585"/>
      <c r="PCW11" s="1585"/>
      <c r="PCX11" s="1585"/>
      <c r="PCY11" s="1585"/>
      <c r="PCZ11" s="1585"/>
      <c r="PDA11" s="1585"/>
      <c r="PDB11" s="1585"/>
      <c r="PDC11" s="1585"/>
      <c r="PDD11" s="1585"/>
      <c r="PDE11" s="1585"/>
      <c r="PDF11" s="1585"/>
      <c r="PDG11" s="1585"/>
      <c r="PDH11" s="1585"/>
      <c r="PDI11" s="1585"/>
      <c r="PDJ11" s="1585"/>
      <c r="PDK11" s="1585"/>
      <c r="PDL11" s="1585"/>
      <c r="PDM11" s="1585"/>
      <c r="PDN11" s="1585"/>
      <c r="PDO11" s="1585"/>
      <c r="PDP11" s="1585"/>
      <c r="PDQ11" s="1585"/>
      <c r="PDR11" s="1585"/>
      <c r="PDS11" s="1585"/>
      <c r="PDT11" s="1585"/>
      <c r="PDU11" s="1585"/>
      <c r="PDV11" s="1585"/>
      <c r="PDW11" s="1585"/>
      <c r="PDX11" s="1585"/>
      <c r="PDY11" s="1585"/>
      <c r="PDZ11" s="1585"/>
      <c r="PEA11" s="1585"/>
      <c r="PEB11" s="1585"/>
      <c r="PEC11" s="1585"/>
      <c r="PED11" s="1585"/>
      <c r="PEE11" s="1585"/>
      <c r="PEF11" s="1585"/>
      <c r="PEG11" s="1585"/>
      <c r="PEH11" s="1585"/>
      <c r="PEI11" s="1585"/>
      <c r="PEJ11" s="1585"/>
      <c r="PEK11" s="1585"/>
      <c r="PEL11" s="1585"/>
      <c r="PEM11" s="1585"/>
      <c r="PEN11" s="1585"/>
      <c r="PEO11" s="1585"/>
      <c r="PEP11" s="1585"/>
      <c r="PEQ11" s="1585"/>
      <c r="PER11" s="1585"/>
      <c r="PES11" s="1585"/>
      <c r="PET11" s="1585"/>
      <c r="PEU11" s="1585"/>
      <c r="PEV11" s="1585"/>
      <c r="PEW11" s="1585"/>
      <c r="PEX11" s="1585"/>
      <c r="PEY11" s="1585"/>
      <c r="PEZ11" s="1585"/>
      <c r="PFA11" s="1585"/>
      <c r="PFB11" s="1585"/>
      <c r="PFC11" s="1585"/>
      <c r="PFD11" s="1585"/>
      <c r="PFE11" s="1585"/>
      <c r="PFF11" s="1585"/>
      <c r="PFG11" s="1585"/>
      <c r="PFH11" s="1585"/>
      <c r="PFI11" s="1585"/>
      <c r="PFJ11" s="1585"/>
      <c r="PFK11" s="1585"/>
      <c r="PFL11" s="1585"/>
      <c r="PFM11" s="1585"/>
      <c r="PFN11" s="1585"/>
      <c r="PFO11" s="1585"/>
      <c r="PFP11" s="1585"/>
      <c r="PFQ11" s="1585"/>
      <c r="PFR11" s="1585"/>
      <c r="PFS11" s="1585"/>
      <c r="PFT11" s="1585"/>
      <c r="PFU11" s="1585"/>
      <c r="PFV11" s="1585"/>
      <c r="PFW11" s="1585"/>
      <c r="PFX11" s="1585"/>
      <c r="PFY11" s="1585"/>
      <c r="PFZ11" s="1585"/>
      <c r="PGA11" s="1585"/>
      <c r="PGB11" s="1585"/>
      <c r="PGC11" s="1585"/>
      <c r="PGD11" s="1585"/>
      <c r="PGE11" s="1585"/>
      <c r="PGF11" s="1585"/>
      <c r="PGG11" s="1585"/>
      <c r="PGH11" s="1585"/>
      <c r="PGI11" s="1585"/>
      <c r="PGJ11" s="1585"/>
      <c r="PGK11" s="1585"/>
      <c r="PGL11" s="1585"/>
      <c r="PGM11" s="1585"/>
      <c r="PGN11" s="1585"/>
      <c r="PGO11" s="1585"/>
      <c r="PGP11" s="1585"/>
      <c r="PGQ11" s="1585"/>
      <c r="PGR11" s="1585"/>
      <c r="PGS11" s="1585"/>
      <c r="PGT11" s="1585"/>
      <c r="PGU11" s="1585"/>
      <c r="PGV11" s="1585"/>
      <c r="PGW11" s="1585"/>
      <c r="PGX11" s="1585"/>
      <c r="PGY11" s="1585"/>
      <c r="PGZ11" s="1585"/>
      <c r="PHA11" s="1585"/>
      <c r="PHB11" s="1585"/>
      <c r="PHC11" s="1585"/>
      <c r="PHD11" s="1585"/>
      <c r="PHE11" s="1585"/>
      <c r="PHF11" s="1585"/>
      <c r="PHG11" s="1585"/>
      <c r="PHH11" s="1585"/>
      <c r="PHI11" s="1585"/>
      <c r="PHJ11" s="1585"/>
      <c r="PHK11" s="1585"/>
      <c r="PHL11" s="1585"/>
      <c r="PHM11" s="1585"/>
      <c r="PHN11" s="1585"/>
      <c r="PHO11" s="1585"/>
      <c r="PHP11" s="1585"/>
      <c r="PHQ11" s="1585"/>
      <c r="PHR11" s="1585"/>
      <c r="PHS11" s="1585"/>
      <c r="PHT11" s="1585"/>
      <c r="PHU11" s="1585"/>
      <c r="PHV11" s="1585"/>
      <c r="PHW11" s="1585"/>
      <c r="PHX11" s="1585"/>
      <c r="PHY11" s="1585"/>
      <c r="PHZ11" s="1585"/>
      <c r="PIA11" s="1585"/>
      <c r="PIB11" s="1585"/>
      <c r="PIC11" s="1585"/>
      <c r="PID11" s="1585"/>
      <c r="PIE11" s="1585"/>
      <c r="PIF11" s="1585"/>
      <c r="PIG11" s="1585"/>
      <c r="PIH11" s="1585"/>
      <c r="PII11" s="1585"/>
      <c r="PIJ11" s="1585"/>
      <c r="PIK11" s="1585"/>
      <c r="PIL11" s="1585"/>
      <c r="PIM11" s="1585"/>
      <c r="PIN11" s="1585"/>
      <c r="PIO11" s="1585"/>
      <c r="PIP11" s="1585"/>
      <c r="PIQ11" s="1585"/>
      <c r="PIR11" s="1585"/>
      <c r="PIS11" s="1585"/>
      <c r="PIT11" s="1585"/>
      <c r="PIU11" s="1585"/>
      <c r="PIV11" s="1585"/>
      <c r="PIW11" s="1585"/>
      <c r="PIX11" s="1585"/>
      <c r="PIY11" s="1585"/>
      <c r="PIZ11" s="1585"/>
      <c r="PJA11" s="1585"/>
      <c r="PJB11" s="1585"/>
      <c r="PJC11" s="1585"/>
      <c r="PJD11" s="1585"/>
      <c r="PJE11" s="1585"/>
      <c r="PJF11" s="1585"/>
      <c r="PJG11" s="1585"/>
      <c r="PJH11" s="1585"/>
      <c r="PJI11" s="1585"/>
      <c r="PJJ11" s="1585"/>
      <c r="PJK11" s="1585"/>
      <c r="PJL11" s="1585"/>
      <c r="PJM11" s="1585"/>
      <c r="PJN11" s="1585"/>
      <c r="PJO11" s="1585"/>
      <c r="PJP11" s="1585"/>
      <c r="PJQ11" s="1585"/>
      <c r="PJR11" s="1585"/>
      <c r="PJS11" s="1585"/>
      <c r="PJT11" s="1585"/>
      <c r="PJU11" s="1585"/>
      <c r="PJV11" s="1585"/>
      <c r="PJW11" s="1585"/>
      <c r="PJX11" s="1585"/>
      <c r="PJY11" s="1585"/>
      <c r="PJZ11" s="1585"/>
      <c r="PKA11" s="1585"/>
      <c r="PKB11" s="1585"/>
      <c r="PKC11" s="1585"/>
      <c r="PKD11" s="1585"/>
      <c r="PKE11" s="1585"/>
      <c r="PKF11" s="1585"/>
      <c r="PKG11" s="1585"/>
      <c r="PKH11" s="1585"/>
      <c r="PKI11" s="1585"/>
      <c r="PKJ11" s="1585"/>
      <c r="PKK11" s="1585"/>
      <c r="PKL11" s="1585"/>
      <c r="PKM11" s="1585"/>
      <c r="PKN11" s="1585"/>
      <c r="PKO11" s="1585"/>
      <c r="PKP11" s="1585"/>
      <c r="PKQ11" s="1585"/>
      <c r="PKR11" s="1585"/>
      <c r="PKS11" s="1585"/>
      <c r="PKT11" s="1585"/>
      <c r="PKU11" s="1585"/>
      <c r="PKV11" s="1585"/>
      <c r="PKW11" s="1585"/>
      <c r="PKX11" s="1585"/>
      <c r="PKY11" s="1585"/>
      <c r="PKZ11" s="1585"/>
      <c r="PLA11" s="1585"/>
      <c r="PLB11" s="1585"/>
      <c r="PLC11" s="1585"/>
      <c r="PLD11" s="1585"/>
      <c r="PLE11" s="1585"/>
      <c r="PLF11" s="1585"/>
      <c r="PLG11" s="1585"/>
      <c r="PLH11" s="1585"/>
      <c r="PLI11" s="1585"/>
      <c r="PLJ11" s="1585"/>
      <c r="PLK11" s="1585"/>
      <c r="PLL11" s="1585"/>
      <c r="PLM11" s="1585"/>
      <c r="PLN11" s="1585"/>
      <c r="PLO11" s="1585"/>
      <c r="PLP11" s="1585"/>
      <c r="PLQ11" s="1585"/>
      <c r="PLR11" s="1585"/>
      <c r="PLS11" s="1585"/>
      <c r="PLT11" s="1585"/>
      <c r="PLU11" s="1585"/>
      <c r="PLV11" s="1585"/>
      <c r="PLW11" s="1585"/>
      <c r="PLX11" s="1585"/>
      <c r="PLY11" s="1585"/>
      <c r="PLZ11" s="1585"/>
      <c r="PMA11" s="1585"/>
      <c r="PMB11" s="1585"/>
      <c r="PMC11" s="1585"/>
      <c r="PMD11" s="1585"/>
      <c r="PME11" s="1585"/>
      <c r="PMF11" s="1585"/>
      <c r="PMG11" s="1585"/>
      <c r="PMH11" s="1585"/>
      <c r="PMI11" s="1585"/>
      <c r="PMJ11" s="1585"/>
      <c r="PMK11" s="1585"/>
      <c r="PML11" s="1585"/>
      <c r="PMM11" s="1585"/>
      <c r="PMN11" s="1585"/>
      <c r="PMO11" s="1585"/>
      <c r="PMP11" s="1585"/>
      <c r="PMQ11" s="1585"/>
      <c r="PMR11" s="1585"/>
      <c r="PMS11" s="1585"/>
      <c r="PMT11" s="1585"/>
      <c r="PMU11" s="1585"/>
      <c r="PMV11" s="1585"/>
      <c r="PMW11" s="1585"/>
      <c r="PMX11" s="1585"/>
      <c r="PMY11" s="1585"/>
      <c r="PMZ11" s="1585"/>
      <c r="PNA11" s="1585"/>
      <c r="PNB11" s="1585"/>
      <c r="PNC11" s="1585"/>
      <c r="PND11" s="1585"/>
      <c r="PNE11" s="1585"/>
      <c r="PNF11" s="1585"/>
      <c r="PNG11" s="1585"/>
      <c r="PNH11" s="1585"/>
      <c r="PNI11" s="1585"/>
      <c r="PNJ11" s="1585"/>
      <c r="PNK11" s="1585"/>
      <c r="PNL11" s="1585"/>
      <c r="PNM11" s="1585"/>
      <c r="PNN11" s="1585"/>
      <c r="PNO11" s="1585"/>
      <c r="PNP11" s="1585"/>
      <c r="PNQ11" s="1585"/>
      <c r="PNR11" s="1585"/>
      <c r="PNS11" s="1585"/>
      <c r="PNT11" s="1585"/>
      <c r="PNU11" s="1585"/>
      <c r="PNV11" s="1585"/>
      <c r="PNW11" s="1585"/>
      <c r="PNX11" s="1585"/>
      <c r="PNY11" s="1585"/>
      <c r="PNZ11" s="1585"/>
      <c r="POA11" s="1585"/>
      <c r="POB11" s="1585"/>
      <c r="POC11" s="1585"/>
      <c r="POD11" s="1585"/>
      <c r="POE11" s="1585"/>
      <c r="POF11" s="1585"/>
      <c r="POG11" s="1585"/>
      <c r="POH11" s="1585"/>
      <c r="POI11" s="1585"/>
      <c r="POJ11" s="1585"/>
      <c r="POK11" s="1585"/>
      <c r="POL11" s="1585"/>
      <c r="POM11" s="1585"/>
      <c r="PON11" s="1585"/>
      <c r="POO11" s="1585"/>
      <c r="POP11" s="1585"/>
      <c r="POQ11" s="1585"/>
      <c r="POR11" s="1585"/>
      <c r="POS11" s="1585"/>
      <c r="POT11" s="1585"/>
      <c r="POU11" s="1585"/>
      <c r="POV11" s="1585"/>
      <c r="POW11" s="1585"/>
      <c r="POX11" s="1585"/>
      <c r="POY11" s="1585"/>
      <c r="POZ11" s="1585"/>
      <c r="PPA11" s="1585"/>
      <c r="PPB11" s="1585"/>
      <c r="PPC11" s="1585"/>
      <c r="PPD11" s="1585"/>
      <c r="PPE11" s="1585"/>
      <c r="PPF11" s="1585"/>
      <c r="PPG11" s="1585"/>
      <c r="PPH11" s="1585"/>
      <c r="PPI11" s="1585"/>
      <c r="PPJ11" s="1585"/>
      <c r="PPK11" s="1585"/>
      <c r="PPL11" s="1585"/>
      <c r="PPM11" s="1585"/>
      <c r="PPN11" s="1585"/>
      <c r="PPO11" s="1585"/>
      <c r="PPP11" s="1585"/>
      <c r="PPQ11" s="1585"/>
      <c r="PPR11" s="1585"/>
      <c r="PPS11" s="1585"/>
      <c r="PPT11" s="1585"/>
      <c r="PPU11" s="1585"/>
      <c r="PPV11" s="1585"/>
      <c r="PPW11" s="1585"/>
      <c r="PPX11" s="1585"/>
      <c r="PPY11" s="1585"/>
      <c r="PPZ11" s="1585"/>
      <c r="PQA11" s="1585"/>
      <c r="PQB11" s="1585"/>
      <c r="PQC11" s="1585"/>
      <c r="PQD11" s="1585"/>
      <c r="PQE11" s="1585"/>
      <c r="PQF11" s="1585"/>
      <c r="PQG11" s="1585"/>
      <c r="PQH11" s="1585"/>
      <c r="PQI11" s="1585"/>
      <c r="PQJ11" s="1585"/>
      <c r="PQK11" s="1585"/>
      <c r="PQL11" s="1585"/>
      <c r="PQM11" s="1585"/>
      <c r="PQN11" s="1585"/>
      <c r="PQO11" s="1585"/>
      <c r="PQP11" s="1585"/>
      <c r="PQQ11" s="1585"/>
      <c r="PQR11" s="1585"/>
      <c r="PQS11" s="1585"/>
      <c r="PQT11" s="1585"/>
      <c r="PQU11" s="1585"/>
      <c r="PQV11" s="1585"/>
      <c r="PQW11" s="1585"/>
      <c r="PQX11" s="1585"/>
      <c r="PQY11" s="1585"/>
      <c r="PQZ11" s="1585"/>
      <c r="PRA11" s="1585"/>
      <c r="PRB11" s="1585"/>
      <c r="PRC11" s="1585"/>
      <c r="PRD11" s="1585"/>
      <c r="PRE11" s="1585"/>
      <c r="PRF11" s="1585"/>
      <c r="PRG11" s="1585"/>
      <c r="PRH11" s="1585"/>
      <c r="PRI11" s="1585"/>
      <c r="PRJ11" s="1585"/>
      <c r="PRK11" s="1585"/>
      <c r="PRL11" s="1585"/>
      <c r="PRM11" s="1585"/>
      <c r="PRN11" s="1585"/>
      <c r="PRO11" s="1585"/>
      <c r="PRP11" s="1585"/>
      <c r="PRQ11" s="1585"/>
      <c r="PRR11" s="1585"/>
      <c r="PRS11" s="1585"/>
      <c r="PRT11" s="1585"/>
      <c r="PRU11" s="1585"/>
      <c r="PRV11" s="1585"/>
      <c r="PRW11" s="1585"/>
      <c r="PRX11" s="1585"/>
      <c r="PRY11" s="1585"/>
      <c r="PRZ11" s="1585"/>
      <c r="PSA11" s="1585"/>
      <c r="PSB11" s="1585"/>
      <c r="PSC11" s="1585"/>
      <c r="PSD11" s="1585"/>
      <c r="PSE11" s="1585"/>
      <c r="PSF11" s="1585"/>
      <c r="PSG11" s="1585"/>
      <c r="PSH11" s="1585"/>
      <c r="PSI11" s="1585"/>
      <c r="PSJ11" s="1585"/>
      <c r="PSK11" s="1585"/>
      <c r="PSL11" s="1585"/>
      <c r="PSM11" s="1585"/>
      <c r="PSN11" s="1585"/>
      <c r="PSO11" s="1585"/>
      <c r="PSP11" s="1585"/>
      <c r="PSQ11" s="1585"/>
      <c r="PSR11" s="1585"/>
      <c r="PSS11" s="1585"/>
      <c r="PST11" s="1585"/>
      <c r="PSU11" s="1585"/>
      <c r="PSV11" s="1585"/>
      <c r="PSW11" s="1585"/>
      <c r="PSX11" s="1585"/>
      <c r="PSY11" s="1585"/>
      <c r="PSZ11" s="1585"/>
      <c r="PTA11" s="1585"/>
      <c r="PTB11" s="1585"/>
      <c r="PTC11" s="1585"/>
      <c r="PTD11" s="1585"/>
      <c r="PTE11" s="1585"/>
      <c r="PTF11" s="1585"/>
      <c r="PTG11" s="1585"/>
      <c r="PTH11" s="1585"/>
      <c r="PTI11" s="1585"/>
      <c r="PTJ11" s="1585"/>
      <c r="PTK11" s="1585"/>
      <c r="PTL11" s="1585"/>
      <c r="PTM11" s="1585"/>
      <c r="PTN11" s="1585"/>
      <c r="PTO11" s="1585"/>
      <c r="PTP11" s="1585"/>
      <c r="PTQ11" s="1585"/>
      <c r="PTR11" s="1585"/>
      <c r="PTS11" s="1585"/>
      <c r="PTT11" s="1585"/>
      <c r="PTU11" s="1585"/>
      <c r="PTV11" s="1585"/>
      <c r="PTW11" s="1585"/>
      <c r="PTX11" s="1585"/>
      <c r="PTY11" s="1585"/>
      <c r="PTZ11" s="1585"/>
      <c r="PUA11" s="1585"/>
      <c r="PUB11" s="1585"/>
      <c r="PUC11" s="1585"/>
      <c r="PUD11" s="1585"/>
      <c r="PUE11" s="1585"/>
      <c r="PUF11" s="1585"/>
      <c r="PUG11" s="1585"/>
      <c r="PUH11" s="1585"/>
      <c r="PUI11" s="1585"/>
      <c r="PUJ11" s="1585"/>
      <c r="PUK11" s="1585"/>
      <c r="PUL11" s="1585"/>
      <c r="PUM11" s="1585"/>
      <c r="PUN11" s="1585"/>
      <c r="PUO11" s="1585"/>
      <c r="PUP11" s="1585"/>
      <c r="PUQ11" s="1585"/>
      <c r="PUR11" s="1585"/>
      <c r="PUS11" s="1585"/>
      <c r="PUT11" s="1585"/>
      <c r="PUU11" s="1585"/>
      <c r="PUV11" s="1585"/>
      <c r="PUW11" s="1585"/>
      <c r="PUX11" s="1585"/>
      <c r="PUY11" s="1585"/>
      <c r="PUZ11" s="1585"/>
      <c r="PVA11" s="1585"/>
      <c r="PVB11" s="1585"/>
      <c r="PVC11" s="1585"/>
      <c r="PVD11" s="1585"/>
      <c r="PVE11" s="1585"/>
      <c r="PVF11" s="1585"/>
      <c r="PVG11" s="1585"/>
      <c r="PVH11" s="1585"/>
      <c r="PVI11" s="1585"/>
      <c r="PVJ11" s="1585"/>
      <c r="PVK11" s="1585"/>
      <c r="PVL11" s="1585"/>
      <c r="PVM11" s="1585"/>
      <c r="PVN11" s="1585"/>
      <c r="PVO11" s="1585"/>
      <c r="PVP11" s="1585"/>
      <c r="PVQ11" s="1585"/>
      <c r="PVR11" s="1585"/>
      <c r="PVS11" s="1585"/>
      <c r="PVT11" s="1585"/>
      <c r="PVU11" s="1585"/>
      <c r="PVV11" s="1585"/>
      <c r="PVW11" s="1585"/>
      <c r="PVX11" s="1585"/>
      <c r="PVY11" s="1585"/>
      <c r="PVZ11" s="1585"/>
      <c r="PWA11" s="1585"/>
      <c r="PWB11" s="1585"/>
      <c r="PWC11" s="1585"/>
      <c r="PWD11" s="1585"/>
      <c r="PWE11" s="1585"/>
      <c r="PWF11" s="1585"/>
      <c r="PWG11" s="1585"/>
      <c r="PWH11" s="1585"/>
      <c r="PWI11" s="1585"/>
      <c r="PWJ11" s="1585"/>
      <c r="PWK11" s="1585"/>
      <c r="PWL11" s="1585"/>
      <c r="PWM11" s="1585"/>
      <c r="PWN11" s="1585"/>
      <c r="PWO11" s="1585"/>
      <c r="PWP11" s="1585"/>
      <c r="PWQ11" s="1585"/>
      <c r="PWR11" s="1585"/>
      <c r="PWS11" s="1585"/>
      <c r="PWT11" s="1585"/>
      <c r="PWU11" s="1585"/>
      <c r="PWV11" s="1585"/>
      <c r="PWW11" s="1585"/>
      <c r="PWX11" s="1585"/>
      <c r="PWY11" s="1585"/>
      <c r="PWZ11" s="1585"/>
      <c r="PXA11" s="1585"/>
      <c r="PXB11" s="1585"/>
      <c r="PXC11" s="1585"/>
      <c r="PXD11" s="1585"/>
      <c r="PXE11" s="1585"/>
      <c r="PXF11" s="1585"/>
      <c r="PXG11" s="1585"/>
      <c r="PXH11" s="1585"/>
      <c r="PXI11" s="1585"/>
      <c r="PXJ11" s="1585"/>
      <c r="PXK11" s="1585"/>
      <c r="PXL11" s="1585"/>
      <c r="PXM11" s="1585"/>
      <c r="PXN11" s="1585"/>
      <c r="PXO11" s="1585"/>
      <c r="PXP11" s="1585"/>
      <c r="PXQ11" s="1585"/>
      <c r="PXR11" s="1585"/>
      <c r="PXS11" s="1585"/>
      <c r="PXT11" s="1585"/>
      <c r="PXU11" s="1585"/>
      <c r="PXV11" s="1585"/>
      <c r="PXW11" s="1585"/>
      <c r="PXX11" s="1585"/>
      <c r="PXY11" s="1585"/>
      <c r="PXZ11" s="1585"/>
      <c r="PYA11" s="1585"/>
      <c r="PYB11" s="1585"/>
      <c r="PYC11" s="1585"/>
      <c r="PYD11" s="1585"/>
      <c r="PYE11" s="1585"/>
      <c r="PYF11" s="1585"/>
      <c r="PYG11" s="1585"/>
      <c r="PYH11" s="1585"/>
      <c r="PYI11" s="1585"/>
      <c r="PYJ11" s="1585"/>
      <c r="PYK11" s="1585"/>
      <c r="PYL11" s="1585"/>
      <c r="PYM11" s="1585"/>
      <c r="PYN11" s="1585"/>
      <c r="PYO11" s="1585"/>
      <c r="PYP11" s="1585"/>
      <c r="PYQ11" s="1585"/>
      <c r="PYR11" s="1585"/>
      <c r="PYS11" s="1585"/>
      <c r="PYT11" s="1585"/>
      <c r="PYU11" s="1585"/>
      <c r="PYV11" s="1585"/>
      <c r="PYW11" s="1585"/>
      <c r="PYX11" s="1585"/>
      <c r="PYY11" s="1585"/>
      <c r="PYZ11" s="1585"/>
      <c r="PZA11" s="1585"/>
      <c r="PZB11" s="1585"/>
      <c r="PZC11" s="1585"/>
      <c r="PZD11" s="1585"/>
      <c r="PZE11" s="1585"/>
      <c r="PZF11" s="1585"/>
      <c r="PZG11" s="1585"/>
      <c r="PZH11" s="1585"/>
      <c r="PZI11" s="1585"/>
      <c r="PZJ11" s="1585"/>
      <c r="PZK11" s="1585"/>
      <c r="PZL11" s="1585"/>
      <c r="PZM11" s="1585"/>
      <c r="PZN11" s="1585"/>
      <c r="PZO11" s="1585"/>
      <c r="PZP11" s="1585"/>
      <c r="PZQ11" s="1585"/>
      <c r="PZR11" s="1585"/>
      <c r="PZS11" s="1585"/>
      <c r="PZT11" s="1585"/>
      <c r="PZU11" s="1585"/>
      <c r="PZV11" s="1585"/>
      <c r="PZW11" s="1585"/>
      <c r="PZX11" s="1585"/>
      <c r="PZY11" s="1585"/>
      <c r="PZZ11" s="1585"/>
      <c r="QAA11" s="1585"/>
      <c r="QAB11" s="1585"/>
      <c r="QAC11" s="1585"/>
      <c r="QAD11" s="1585"/>
      <c r="QAE11" s="1585"/>
      <c r="QAF11" s="1585"/>
      <c r="QAG11" s="1585"/>
      <c r="QAH11" s="1585"/>
      <c r="QAI11" s="1585"/>
      <c r="QAJ11" s="1585"/>
      <c r="QAK11" s="1585"/>
      <c r="QAL11" s="1585"/>
      <c r="QAM11" s="1585"/>
      <c r="QAN11" s="1585"/>
      <c r="QAO11" s="1585"/>
      <c r="QAP11" s="1585"/>
      <c r="QAQ11" s="1585"/>
      <c r="QAR11" s="1585"/>
      <c r="QAS11" s="1585"/>
      <c r="QAT11" s="1585"/>
      <c r="QAU11" s="1585"/>
      <c r="QAV11" s="1585"/>
      <c r="QAW11" s="1585"/>
      <c r="QAX11" s="1585"/>
      <c r="QAY11" s="1585"/>
      <c r="QAZ11" s="1585"/>
      <c r="QBA11" s="1585"/>
      <c r="QBB11" s="1585"/>
      <c r="QBC11" s="1585"/>
      <c r="QBD11" s="1585"/>
      <c r="QBE11" s="1585"/>
      <c r="QBF11" s="1585"/>
      <c r="QBG11" s="1585"/>
      <c r="QBH11" s="1585"/>
      <c r="QBI11" s="1585"/>
      <c r="QBJ11" s="1585"/>
      <c r="QBK11" s="1585"/>
      <c r="QBL11" s="1585"/>
      <c r="QBM11" s="1585"/>
      <c r="QBN11" s="1585"/>
      <c r="QBO11" s="1585"/>
      <c r="QBP11" s="1585"/>
      <c r="QBQ11" s="1585"/>
      <c r="QBR11" s="1585"/>
      <c r="QBS11" s="1585"/>
      <c r="QBT11" s="1585"/>
      <c r="QBU11" s="1585"/>
      <c r="QBV11" s="1585"/>
      <c r="QBW11" s="1585"/>
      <c r="QBX11" s="1585"/>
      <c r="QBY11" s="1585"/>
      <c r="QBZ11" s="1585"/>
      <c r="QCA11" s="1585"/>
      <c r="QCB11" s="1585"/>
      <c r="QCC11" s="1585"/>
      <c r="QCD11" s="1585"/>
      <c r="QCE11" s="1585"/>
      <c r="QCF11" s="1585"/>
      <c r="QCG11" s="1585"/>
      <c r="QCH11" s="1585"/>
      <c r="QCI11" s="1585"/>
      <c r="QCJ11" s="1585"/>
      <c r="QCK11" s="1585"/>
      <c r="QCL11" s="1585"/>
      <c r="QCM11" s="1585"/>
      <c r="QCN11" s="1585"/>
      <c r="QCO11" s="1585"/>
      <c r="QCP11" s="1585"/>
      <c r="QCQ11" s="1585"/>
      <c r="QCR11" s="1585"/>
      <c r="QCS11" s="1585"/>
      <c r="QCT11" s="1585"/>
      <c r="QCU11" s="1585"/>
      <c r="QCV11" s="1585"/>
      <c r="QCW11" s="1585"/>
      <c r="QCX11" s="1585"/>
      <c r="QCY11" s="1585"/>
      <c r="QCZ11" s="1585"/>
      <c r="QDA11" s="1585"/>
      <c r="QDB11" s="1585"/>
      <c r="QDC11" s="1585"/>
      <c r="QDD11" s="1585"/>
      <c r="QDE11" s="1585"/>
      <c r="QDF11" s="1585"/>
      <c r="QDG11" s="1585"/>
      <c r="QDH11" s="1585"/>
      <c r="QDI11" s="1585"/>
      <c r="QDJ11" s="1585"/>
      <c r="QDK11" s="1585"/>
      <c r="QDL11" s="1585"/>
      <c r="QDM11" s="1585"/>
      <c r="QDN11" s="1585"/>
      <c r="QDO11" s="1585"/>
      <c r="QDP11" s="1585"/>
      <c r="QDQ11" s="1585"/>
      <c r="QDR11" s="1585"/>
      <c r="QDS11" s="1585"/>
      <c r="QDT11" s="1585"/>
      <c r="QDU11" s="1585"/>
      <c r="QDV11" s="1585"/>
      <c r="QDW11" s="1585"/>
      <c r="QDX11" s="1585"/>
      <c r="QDY11" s="1585"/>
      <c r="QDZ11" s="1585"/>
      <c r="QEA11" s="1585"/>
      <c r="QEB11" s="1585"/>
      <c r="QEC11" s="1585"/>
      <c r="QED11" s="1585"/>
      <c r="QEE11" s="1585"/>
      <c r="QEF11" s="1585"/>
      <c r="QEG11" s="1585"/>
      <c r="QEH11" s="1585"/>
      <c r="QEI11" s="1585"/>
      <c r="QEJ11" s="1585"/>
      <c r="QEK11" s="1585"/>
      <c r="QEL11" s="1585"/>
      <c r="QEM11" s="1585"/>
      <c r="QEN11" s="1585"/>
      <c r="QEO11" s="1585"/>
      <c r="QEP11" s="1585"/>
      <c r="QEQ11" s="1585"/>
      <c r="QER11" s="1585"/>
      <c r="QES11" s="1585"/>
      <c r="QET11" s="1585"/>
      <c r="QEU11" s="1585"/>
      <c r="QEV11" s="1585"/>
      <c r="QEW11" s="1585"/>
      <c r="QEX11" s="1585"/>
      <c r="QEY11" s="1585"/>
      <c r="QEZ11" s="1585"/>
      <c r="QFA11" s="1585"/>
      <c r="QFB11" s="1585"/>
      <c r="QFC11" s="1585"/>
      <c r="QFD11" s="1585"/>
      <c r="QFE11" s="1585"/>
      <c r="QFF11" s="1585"/>
      <c r="QFG11" s="1585"/>
      <c r="QFH11" s="1585"/>
      <c r="QFI11" s="1585"/>
      <c r="QFJ11" s="1585"/>
      <c r="QFK11" s="1585"/>
      <c r="QFL11" s="1585"/>
      <c r="QFM11" s="1585"/>
      <c r="QFN11" s="1585"/>
      <c r="QFO11" s="1585"/>
      <c r="QFP11" s="1585"/>
      <c r="QFQ11" s="1585"/>
      <c r="QFR11" s="1585"/>
      <c r="QFS11" s="1585"/>
      <c r="QFT11" s="1585"/>
      <c r="QFU11" s="1585"/>
      <c r="QFV11" s="1585"/>
      <c r="QFW11" s="1585"/>
      <c r="QFX11" s="1585"/>
      <c r="QFY11" s="1585"/>
      <c r="QFZ11" s="1585"/>
      <c r="QGA11" s="1585"/>
      <c r="QGB11" s="1585"/>
      <c r="QGC11" s="1585"/>
      <c r="QGD11" s="1585"/>
      <c r="QGE11" s="1585"/>
      <c r="QGF11" s="1585"/>
      <c r="QGG11" s="1585"/>
      <c r="QGH11" s="1585"/>
      <c r="QGI11" s="1585"/>
      <c r="QGJ11" s="1585"/>
      <c r="QGK11" s="1585"/>
      <c r="QGL11" s="1585"/>
      <c r="QGM11" s="1585"/>
      <c r="QGN11" s="1585"/>
      <c r="QGO11" s="1585"/>
      <c r="QGP11" s="1585"/>
      <c r="QGQ11" s="1585"/>
      <c r="QGR11" s="1585"/>
      <c r="QGS11" s="1585"/>
      <c r="QGT11" s="1585"/>
      <c r="QGU11" s="1585"/>
      <c r="QGV11" s="1585"/>
      <c r="QGW11" s="1585"/>
      <c r="QGX11" s="1585"/>
      <c r="QGY11" s="1585"/>
      <c r="QGZ11" s="1585"/>
      <c r="QHA11" s="1585"/>
      <c r="QHB11" s="1585"/>
      <c r="QHC11" s="1585"/>
      <c r="QHD11" s="1585"/>
      <c r="QHE11" s="1585"/>
      <c r="QHF11" s="1585"/>
      <c r="QHG11" s="1585"/>
      <c r="QHH11" s="1585"/>
      <c r="QHI11" s="1585"/>
      <c r="QHJ11" s="1585"/>
      <c r="QHK11" s="1585"/>
      <c r="QHL11" s="1585"/>
      <c r="QHM11" s="1585"/>
      <c r="QHN11" s="1585"/>
      <c r="QHO11" s="1585"/>
      <c r="QHP11" s="1585"/>
      <c r="QHQ11" s="1585"/>
      <c r="QHR11" s="1585"/>
      <c r="QHS11" s="1585"/>
      <c r="QHT11" s="1585"/>
      <c r="QHU11" s="1585"/>
      <c r="QHV11" s="1585"/>
      <c r="QHW11" s="1585"/>
      <c r="QHX11" s="1585"/>
      <c r="QHY11" s="1585"/>
      <c r="QHZ11" s="1585"/>
      <c r="QIA11" s="1585"/>
      <c r="QIB11" s="1585"/>
      <c r="QIC11" s="1585"/>
      <c r="QID11" s="1585"/>
      <c r="QIE11" s="1585"/>
      <c r="QIF11" s="1585"/>
      <c r="QIG11" s="1585"/>
      <c r="QIH11" s="1585"/>
      <c r="QII11" s="1585"/>
      <c r="QIJ11" s="1585"/>
      <c r="QIK11" s="1585"/>
      <c r="QIL11" s="1585"/>
      <c r="QIM11" s="1585"/>
      <c r="QIN11" s="1585"/>
      <c r="QIO11" s="1585"/>
      <c r="QIP11" s="1585"/>
      <c r="QIQ11" s="1585"/>
      <c r="QIR11" s="1585"/>
      <c r="QIS11" s="1585"/>
      <c r="QIT11" s="1585"/>
      <c r="QIU11" s="1585"/>
      <c r="QIV11" s="1585"/>
      <c r="QIW11" s="1585"/>
      <c r="QIX11" s="1585"/>
      <c r="QIY11" s="1585"/>
      <c r="QIZ11" s="1585"/>
      <c r="QJA11" s="1585"/>
      <c r="QJB11" s="1585"/>
      <c r="QJC11" s="1585"/>
      <c r="QJD11" s="1585"/>
      <c r="QJE11" s="1585"/>
      <c r="QJF11" s="1585"/>
      <c r="QJG11" s="1585"/>
      <c r="QJH11" s="1585"/>
      <c r="QJI11" s="1585"/>
      <c r="QJJ11" s="1585"/>
      <c r="QJK11" s="1585"/>
      <c r="QJL11" s="1585"/>
      <c r="QJM11" s="1585"/>
      <c r="QJN11" s="1585"/>
      <c r="QJO11" s="1585"/>
      <c r="QJP11" s="1585"/>
      <c r="QJQ11" s="1585"/>
      <c r="QJR11" s="1585"/>
      <c r="QJS11" s="1585"/>
      <c r="QJT11" s="1585"/>
      <c r="QJU11" s="1585"/>
      <c r="QJV11" s="1585"/>
      <c r="QJW11" s="1585"/>
      <c r="QJX11" s="1585"/>
      <c r="QJY11" s="1585"/>
      <c r="QJZ11" s="1585"/>
      <c r="QKA11" s="1585"/>
      <c r="QKB11" s="1585"/>
      <c r="QKC11" s="1585"/>
      <c r="QKD11" s="1585"/>
      <c r="QKE11" s="1585"/>
      <c r="QKF11" s="1585"/>
      <c r="QKG11" s="1585"/>
      <c r="QKH11" s="1585"/>
      <c r="QKI11" s="1585"/>
      <c r="QKJ11" s="1585"/>
      <c r="QKK11" s="1585"/>
      <c r="QKL11" s="1585"/>
      <c r="QKM11" s="1585"/>
      <c r="QKN11" s="1585"/>
      <c r="QKO11" s="1585"/>
      <c r="QKP11" s="1585"/>
      <c r="QKQ11" s="1585"/>
      <c r="QKR11" s="1585"/>
      <c r="QKS11" s="1585"/>
      <c r="QKT11" s="1585"/>
      <c r="QKU11" s="1585"/>
      <c r="QKV11" s="1585"/>
      <c r="QKW11" s="1585"/>
      <c r="QKX11" s="1585"/>
      <c r="QKY11" s="1585"/>
      <c r="QKZ11" s="1585"/>
      <c r="QLA11" s="1585"/>
      <c r="QLB11" s="1585"/>
      <c r="QLC11" s="1585"/>
      <c r="QLD11" s="1585"/>
      <c r="QLE11" s="1585"/>
      <c r="QLF11" s="1585"/>
      <c r="QLG11" s="1585"/>
      <c r="QLH11" s="1585"/>
      <c r="QLI11" s="1585"/>
      <c r="QLJ11" s="1585"/>
      <c r="QLK11" s="1585"/>
      <c r="QLL11" s="1585"/>
      <c r="QLM11" s="1585"/>
      <c r="QLN11" s="1585"/>
      <c r="QLO11" s="1585"/>
      <c r="QLP11" s="1585"/>
      <c r="QLQ11" s="1585"/>
      <c r="QLR11" s="1585"/>
      <c r="QLS11" s="1585"/>
      <c r="QLT11" s="1585"/>
      <c r="QLU11" s="1585"/>
      <c r="QLV11" s="1585"/>
      <c r="QLW11" s="1585"/>
      <c r="QLX11" s="1585"/>
      <c r="QLY11" s="1585"/>
      <c r="QLZ11" s="1585"/>
      <c r="QMA11" s="1585"/>
      <c r="QMB11" s="1585"/>
      <c r="QMC11" s="1585"/>
      <c r="QMD11" s="1585"/>
      <c r="QME11" s="1585"/>
      <c r="QMF11" s="1585"/>
      <c r="QMG11" s="1585"/>
      <c r="QMH11" s="1585"/>
      <c r="QMI11" s="1585"/>
      <c r="QMJ11" s="1585"/>
      <c r="QMK11" s="1585"/>
      <c r="QML11" s="1585"/>
      <c r="QMM11" s="1585"/>
      <c r="QMN11" s="1585"/>
      <c r="QMO11" s="1585"/>
      <c r="QMP11" s="1585"/>
      <c r="QMQ11" s="1585"/>
      <c r="QMR11" s="1585"/>
      <c r="QMS11" s="1585"/>
      <c r="QMT11" s="1585"/>
      <c r="QMU11" s="1585"/>
      <c r="QMV11" s="1585"/>
      <c r="QMW11" s="1585"/>
      <c r="QMX11" s="1585"/>
      <c r="QMY11" s="1585"/>
      <c r="QMZ11" s="1585"/>
      <c r="QNA11" s="1585"/>
      <c r="QNB11" s="1585"/>
      <c r="QNC11" s="1585"/>
      <c r="QND11" s="1585"/>
      <c r="QNE11" s="1585"/>
      <c r="QNF11" s="1585"/>
      <c r="QNG11" s="1585"/>
      <c r="QNH11" s="1585"/>
      <c r="QNI11" s="1585"/>
      <c r="QNJ11" s="1585"/>
      <c r="QNK11" s="1585"/>
      <c r="QNL11" s="1585"/>
      <c r="QNM11" s="1585"/>
      <c r="QNN11" s="1585"/>
      <c r="QNO11" s="1585"/>
      <c r="QNP11" s="1585"/>
      <c r="QNQ11" s="1585"/>
      <c r="QNR11" s="1585"/>
      <c r="QNS11" s="1585"/>
      <c r="QNT11" s="1585"/>
      <c r="QNU11" s="1585"/>
      <c r="QNV11" s="1585"/>
      <c r="QNW11" s="1585"/>
      <c r="QNX11" s="1585"/>
      <c r="QNY11" s="1585"/>
      <c r="QNZ11" s="1585"/>
      <c r="QOA11" s="1585"/>
      <c r="QOB11" s="1585"/>
      <c r="QOC11" s="1585"/>
      <c r="QOD11" s="1585"/>
      <c r="QOE11" s="1585"/>
      <c r="QOF11" s="1585"/>
      <c r="QOG11" s="1585"/>
      <c r="QOH11" s="1585"/>
      <c r="QOI11" s="1585"/>
      <c r="QOJ11" s="1585"/>
      <c r="QOK11" s="1585"/>
      <c r="QOL11" s="1585"/>
      <c r="QOM11" s="1585"/>
      <c r="QON11" s="1585"/>
      <c r="QOO11" s="1585"/>
      <c r="QOP11" s="1585"/>
      <c r="QOQ11" s="1585"/>
      <c r="QOR11" s="1585"/>
      <c r="QOS11" s="1585"/>
      <c r="QOT11" s="1585"/>
      <c r="QOU11" s="1585"/>
      <c r="QOV11" s="1585"/>
      <c r="QOW11" s="1585"/>
      <c r="QOX11" s="1585"/>
      <c r="QOY11" s="1585"/>
      <c r="QOZ11" s="1585"/>
      <c r="QPA11" s="1585"/>
      <c r="QPB11" s="1585"/>
      <c r="QPC11" s="1585"/>
      <c r="QPD11" s="1585"/>
      <c r="QPE11" s="1585"/>
      <c r="QPF11" s="1585"/>
      <c r="QPG11" s="1585"/>
      <c r="QPH11" s="1585"/>
      <c r="QPI11" s="1585"/>
      <c r="QPJ11" s="1585"/>
      <c r="QPK11" s="1585"/>
      <c r="QPL11" s="1585"/>
      <c r="QPM11" s="1585"/>
      <c r="QPN11" s="1585"/>
      <c r="QPO11" s="1585"/>
      <c r="QPP11" s="1585"/>
      <c r="QPQ11" s="1585"/>
      <c r="QPR11" s="1585"/>
      <c r="QPS11" s="1585"/>
      <c r="QPT11" s="1585"/>
      <c r="QPU11" s="1585"/>
      <c r="QPV11" s="1585"/>
      <c r="QPW11" s="1585"/>
      <c r="QPX11" s="1585"/>
      <c r="QPY11" s="1585"/>
      <c r="QPZ11" s="1585"/>
      <c r="QQA11" s="1585"/>
      <c r="QQB11" s="1585"/>
      <c r="QQC11" s="1585"/>
      <c r="QQD11" s="1585"/>
      <c r="QQE11" s="1585"/>
      <c r="QQF11" s="1585"/>
      <c r="QQG11" s="1585"/>
      <c r="QQH11" s="1585"/>
      <c r="QQI11" s="1585"/>
      <c r="QQJ11" s="1585"/>
      <c r="QQK11" s="1585"/>
      <c r="QQL11" s="1585"/>
      <c r="QQM11" s="1585"/>
      <c r="QQN11" s="1585"/>
      <c r="QQO11" s="1585"/>
      <c r="QQP11" s="1585"/>
      <c r="QQQ11" s="1585"/>
      <c r="QQR11" s="1585"/>
      <c r="QQS11" s="1585"/>
      <c r="QQT11" s="1585"/>
      <c r="QQU11" s="1585"/>
      <c r="QQV11" s="1585"/>
      <c r="QQW11" s="1585"/>
      <c r="QQX11" s="1585"/>
      <c r="QQY11" s="1585"/>
      <c r="QQZ11" s="1585"/>
      <c r="QRA11" s="1585"/>
      <c r="QRB11" s="1585"/>
      <c r="QRC11" s="1585"/>
      <c r="QRD11" s="1585"/>
      <c r="QRE11" s="1585"/>
      <c r="QRF11" s="1585"/>
      <c r="QRG11" s="1585"/>
      <c r="QRH11" s="1585"/>
      <c r="QRI11" s="1585"/>
      <c r="QRJ11" s="1585"/>
      <c r="QRK11" s="1585"/>
      <c r="QRL11" s="1585"/>
      <c r="QRM11" s="1585"/>
      <c r="QRN11" s="1585"/>
      <c r="QRO11" s="1585"/>
      <c r="QRP11" s="1585"/>
      <c r="QRQ11" s="1585"/>
      <c r="QRR11" s="1585"/>
      <c r="QRS11" s="1585"/>
      <c r="QRT11" s="1585"/>
      <c r="QRU11" s="1585"/>
      <c r="QRV11" s="1585"/>
      <c r="QRW11" s="1585"/>
      <c r="QRX11" s="1585"/>
      <c r="QRY11" s="1585"/>
      <c r="QRZ11" s="1585"/>
      <c r="QSA11" s="1585"/>
      <c r="QSB11" s="1585"/>
      <c r="QSC11" s="1585"/>
      <c r="QSD11" s="1585"/>
      <c r="QSE11" s="1585"/>
      <c r="QSF11" s="1585"/>
      <c r="QSG11" s="1585"/>
      <c r="QSH11" s="1585"/>
      <c r="QSI11" s="1585"/>
      <c r="QSJ11" s="1585"/>
      <c r="QSK11" s="1585"/>
      <c r="QSL11" s="1585"/>
      <c r="QSM11" s="1585"/>
      <c r="QSN11" s="1585"/>
      <c r="QSO11" s="1585"/>
      <c r="QSP11" s="1585"/>
      <c r="QSQ11" s="1585"/>
      <c r="QSR11" s="1585"/>
      <c r="QSS11" s="1585"/>
      <c r="QST11" s="1585"/>
      <c r="QSU11" s="1585"/>
      <c r="QSV11" s="1585"/>
      <c r="QSW11" s="1585"/>
      <c r="QSX11" s="1585"/>
      <c r="QSY11" s="1585"/>
      <c r="QSZ11" s="1585"/>
      <c r="QTA11" s="1585"/>
      <c r="QTB11" s="1585"/>
      <c r="QTC11" s="1585"/>
      <c r="QTD11" s="1585"/>
      <c r="QTE11" s="1585"/>
      <c r="QTF11" s="1585"/>
      <c r="QTG11" s="1585"/>
      <c r="QTH11" s="1585"/>
      <c r="QTI11" s="1585"/>
      <c r="QTJ11" s="1585"/>
      <c r="QTK11" s="1585"/>
      <c r="QTL11" s="1585"/>
      <c r="QTM11" s="1585"/>
      <c r="QTN11" s="1585"/>
      <c r="QTO11" s="1585"/>
      <c r="QTP11" s="1585"/>
      <c r="QTQ11" s="1585"/>
      <c r="QTR11" s="1585"/>
      <c r="QTS11" s="1585"/>
      <c r="QTT11" s="1585"/>
      <c r="QTU11" s="1585"/>
      <c r="QTV11" s="1585"/>
      <c r="QTW11" s="1585"/>
      <c r="QTX11" s="1585"/>
      <c r="QTY11" s="1585"/>
      <c r="QTZ11" s="1585"/>
      <c r="QUA11" s="1585"/>
      <c r="QUB11" s="1585"/>
      <c r="QUC11" s="1585"/>
      <c r="QUD11" s="1585"/>
      <c r="QUE11" s="1585"/>
      <c r="QUF11" s="1585"/>
      <c r="QUG11" s="1585"/>
      <c r="QUH11" s="1585"/>
      <c r="QUI11" s="1585"/>
      <c r="QUJ11" s="1585"/>
      <c r="QUK11" s="1585"/>
      <c r="QUL11" s="1585"/>
      <c r="QUM11" s="1585"/>
      <c r="QUN11" s="1585"/>
      <c r="QUO11" s="1585"/>
      <c r="QUP11" s="1585"/>
      <c r="QUQ11" s="1585"/>
      <c r="QUR11" s="1585"/>
      <c r="QUS11" s="1585"/>
      <c r="QUT11" s="1585"/>
      <c r="QUU11" s="1585"/>
      <c r="QUV11" s="1585"/>
      <c r="QUW11" s="1585"/>
      <c r="QUX11" s="1585"/>
      <c r="QUY11" s="1585"/>
      <c r="QUZ11" s="1585"/>
      <c r="QVA11" s="1585"/>
      <c r="QVB11" s="1585"/>
      <c r="QVC11" s="1585"/>
      <c r="QVD11" s="1585"/>
      <c r="QVE11" s="1585"/>
      <c r="QVF11" s="1585"/>
      <c r="QVG11" s="1585"/>
      <c r="QVH11" s="1585"/>
      <c r="QVI11" s="1585"/>
      <c r="QVJ11" s="1585"/>
      <c r="QVK11" s="1585"/>
      <c r="QVL11" s="1585"/>
      <c r="QVM11" s="1585"/>
      <c r="QVN11" s="1585"/>
      <c r="QVO11" s="1585"/>
      <c r="QVP11" s="1585"/>
      <c r="QVQ11" s="1585"/>
      <c r="QVR11" s="1585"/>
      <c r="QVS11" s="1585"/>
      <c r="QVT11" s="1585"/>
      <c r="QVU11" s="1585"/>
      <c r="QVV11" s="1585"/>
      <c r="QVW11" s="1585"/>
      <c r="QVX11" s="1585"/>
      <c r="QVY11" s="1585"/>
      <c r="QVZ11" s="1585"/>
      <c r="QWA11" s="1585"/>
      <c r="QWB11" s="1585"/>
      <c r="QWC11" s="1585"/>
      <c r="QWD11" s="1585"/>
      <c r="QWE11" s="1585"/>
      <c r="QWF11" s="1585"/>
      <c r="QWG11" s="1585"/>
      <c r="QWH11" s="1585"/>
      <c r="QWI11" s="1585"/>
      <c r="QWJ11" s="1585"/>
      <c r="QWK11" s="1585"/>
      <c r="QWL11" s="1585"/>
      <c r="QWM11" s="1585"/>
      <c r="QWN11" s="1585"/>
      <c r="QWO11" s="1585"/>
      <c r="QWP11" s="1585"/>
      <c r="QWQ11" s="1585"/>
      <c r="QWR11" s="1585"/>
      <c r="QWS11" s="1585"/>
      <c r="QWT11" s="1585"/>
      <c r="QWU11" s="1585"/>
      <c r="QWV11" s="1585"/>
      <c r="QWW11" s="1585"/>
      <c r="QWX11" s="1585"/>
      <c r="QWY11" s="1585"/>
      <c r="QWZ11" s="1585"/>
      <c r="QXA11" s="1585"/>
      <c r="QXB11" s="1585"/>
      <c r="QXC11" s="1585"/>
      <c r="QXD11" s="1585"/>
      <c r="QXE11" s="1585"/>
      <c r="QXF11" s="1585"/>
      <c r="QXG11" s="1585"/>
      <c r="QXH11" s="1585"/>
      <c r="QXI11" s="1585"/>
      <c r="QXJ11" s="1585"/>
      <c r="QXK11" s="1585"/>
      <c r="QXL11" s="1585"/>
      <c r="QXM11" s="1585"/>
      <c r="QXN11" s="1585"/>
      <c r="QXO11" s="1585"/>
      <c r="QXP11" s="1585"/>
      <c r="QXQ11" s="1585"/>
      <c r="QXR11" s="1585"/>
      <c r="QXS11" s="1585"/>
      <c r="QXT11" s="1585"/>
      <c r="QXU11" s="1585"/>
      <c r="QXV11" s="1585"/>
      <c r="QXW11" s="1585"/>
      <c r="QXX11" s="1585"/>
      <c r="QXY11" s="1585"/>
      <c r="QXZ11" s="1585"/>
      <c r="QYA11" s="1585"/>
      <c r="QYB11" s="1585"/>
      <c r="QYC11" s="1585"/>
      <c r="QYD11" s="1585"/>
      <c r="QYE11" s="1585"/>
      <c r="QYF11" s="1585"/>
      <c r="QYG11" s="1585"/>
      <c r="QYH11" s="1585"/>
      <c r="QYI11" s="1585"/>
      <c r="QYJ11" s="1585"/>
      <c r="QYK11" s="1585"/>
      <c r="QYL11" s="1585"/>
      <c r="QYM11" s="1585"/>
      <c r="QYN11" s="1585"/>
      <c r="QYO11" s="1585"/>
      <c r="QYP11" s="1585"/>
      <c r="QYQ11" s="1585"/>
      <c r="QYR11" s="1585"/>
      <c r="QYS11" s="1585"/>
      <c r="QYT11" s="1585"/>
      <c r="QYU11" s="1585"/>
      <c r="QYV11" s="1585"/>
      <c r="QYW11" s="1585"/>
      <c r="QYX11" s="1585"/>
      <c r="QYY11" s="1585"/>
      <c r="QYZ11" s="1585"/>
      <c r="QZA11" s="1585"/>
      <c r="QZB11" s="1585"/>
      <c r="QZC11" s="1585"/>
      <c r="QZD11" s="1585"/>
      <c r="QZE11" s="1585"/>
      <c r="QZF11" s="1585"/>
      <c r="QZG11" s="1585"/>
      <c r="QZH11" s="1585"/>
      <c r="QZI11" s="1585"/>
      <c r="QZJ11" s="1585"/>
      <c r="QZK11" s="1585"/>
      <c r="QZL11" s="1585"/>
      <c r="QZM11" s="1585"/>
      <c r="QZN11" s="1585"/>
      <c r="QZO11" s="1585"/>
      <c r="QZP11" s="1585"/>
      <c r="QZQ11" s="1585"/>
      <c r="QZR11" s="1585"/>
      <c r="QZS11" s="1585"/>
      <c r="QZT11" s="1585"/>
      <c r="QZU11" s="1585"/>
      <c r="QZV11" s="1585"/>
      <c r="QZW11" s="1585"/>
      <c r="QZX11" s="1585"/>
      <c r="QZY11" s="1585"/>
      <c r="QZZ11" s="1585"/>
      <c r="RAA11" s="1585"/>
      <c r="RAB11" s="1585"/>
      <c r="RAC11" s="1585"/>
      <c r="RAD11" s="1585"/>
      <c r="RAE11" s="1585"/>
      <c r="RAF11" s="1585"/>
      <c r="RAG11" s="1585"/>
      <c r="RAH11" s="1585"/>
      <c r="RAI11" s="1585"/>
      <c r="RAJ11" s="1585"/>
      <c r="RAK11" s="1585"/>
      <c r="RAL11" s="1585"/>
      <c r="RAM11" s="1585"/>
      <c r="RAN11" s="1585"/>
      <c r="RAO11" s="1585"/>
      <c r="RAP11" s="1585"/>
      <c r="RAQ11" s="1585"/>
      <c r="RAR11" s="1585"/>
      <c r="RAS11" s="1585"/>
      <c r="RAT11" s="1585"/>
      <c r="RAU11" s="1585"/>
      <c r="RAV11" s="1585"/>
      <c r="RAW11" s="1585"/>
      <c r="RAX11" s="1585"/>
      <c r="RAY11" s="1585"/>
      <c r="RAZ11" s="1585"/>
      <c r="RBA11" s="1585"/>
      <c r="RBB11" s="1585"/>
      <c r="RBC11" s="1585"/>
      <c r="RBD11" s="1585"/>
      <c r="RBE11" s="1585"/>
      <c r="RBF11" s="1585"/>
      <c r="RBG11" s="1585"/>
      <c r="RBH11" s="1585"/>
      <c r="RBI11" s="1585"/>
      <c r="RBJ11" s="1585"/>
      <c r="RBK11" s="1585"/>
      <c r="RBL11" s="1585"/>
      <c r="RBM11" s="1585"/>
      <c r="RBN11" s="1585"/>
      <c r="RBO11" s="1585"/>
      <c r="RBP11" s="1585"/>
      <c r="RBQ11" s="1585"/>
      <c r="RBR11" s="1585"/>
      <c r="RBS11" s="1585"/>
      <c r="RBT11" s="1585"/>
      <c r="RBU11" s="1585"/>
      <c r="RBV11" s="1585"/>
      <c r="RBW11" s="1585"/>
      <c r="RBX11" s="1585"/>
      <c r="RBY11" s="1585"/>
      <c r="RBZ11" s="1585"/>
      <c r="RCA11" s="1585"/>
      <c r="RCB11" s="1585"/>
      <c r="RCC11" s="1585"/>
      <c r="RCD11" s="1585"/>
      <c r="RCE11" s="1585"/>
      <c r="RCF11" s="1585"/>
      <c r="RCG11" s="1585"/>
      <c r="RCH11" s="1585"/>
      <c r="RCI11" s="1585"/>
      <c r="RCJ11" s="1585"/>
      <c r="RCK11" s="1585"/>
      <c r="RCL11" s="1585"/>
      <c r="RCM11" s="1585"/>
      <c r="RCN11" s="1585"/>
      <c r="RCO11" s="1585"/>
      <c r="RCP11" s="1585"/>
      <c r="RCQ11" s="1585"/>
      <c r="RCR11" s="1585"/>
      <c r="RCS11" s="1585"/>
      <c r="RCT11" s="1585"/>
      <c r="RCU11" s="1585"/>
      <c r="RCV11" s="1585"/>
      <c r="RCW11" s="1585"/>
      <c r="RCX11" s="1585"/>
      <c r="RCY11" s="1585"/>
      <c r="RCZ11" s="1585"/>
      <c r="RDA11" s="1585"/>
      <c r="RDB11" s="1585"/>
      <c r="RDC11" s="1585"/>
      <c r="RDD11" s="1585"/>
      <c r="RDE11" s="1585"/>
      <c r="RDF11" s="1585"/>
      <c r="RDG11" s="1585"/>
      <c r="RDH11" s="1585"/>
      <c r="RDI11" s="1585"/>
      <c r="RDJ11" s="1585"/>
      <c r="RDK11" s="1585"/>
      <c r="RDL11" s="1585"/>
      <c r="RDM11" s="1585"/>
      <c r="RDN11" s="1585"/>
      <c r="RDO11" s="1585"/>
      <c r="RDP11" s="1585"/>
      <c r="RDQ11" s="1585"/>
      <c r="RDR11" s="1585"/>
      <c r="RDS11" s="1585"/>
      <c r="RDT11" s="1585"/>
      <c r="RDU11" s="1585"/>
      <c r="RDV11" s="1585"/>
      <c r="RDW11" s="1585"/>
      <c r="RDX11" s="1585"/>
      <c r="RDY11" s="1585"/>
      <c r="RDZ11" s="1585"/>
      <c r="REA11" s="1585"/>
      <c r="REB11" s="1585"/>
      <c r="REC11" s="1585"/>
      <c r="RED11" s="1585"/>
      <c r="REE11" s="1585"/>
      <c r="REF11" s="1585"/>
      <c r="REG11" s="1585"/>
      <c r="REH11" s="1585"/>
      <c r="REI11" s="1585"/>
      <c r="REJ11" s="1585"/>
      <c r="REK11" s="1585"/>
      <c r="REL11" s="1585"/>
      <c r="REM11" s="1585"/>
      <c r="REN11" s="1585"/>
      <c r="REO11" s="1585"/>
      <c r="REP11" s="1585"/>
      <c r="REQ11" s="1585"/>
      <c r="RER11" s="1585"/>
      <c r="RES11" s="1585"/>
      <c r="RET11" s="1585"/>
      <c r="REU11" s="1585"/>
      <c r="REV11" s="1585"/>
      <c r="REW11" s="1585"/>
      <c r="REX11" s="1585"/>
      <c r="REY11" s="1585"/>
      <c r="REZ11" s="1585"/>
      <c r="RFA11" s="1585"/>
      <c r="RFB11" s="1585"/>
      <c r="RFC11" s="1585"/>
      <c r="RFD11" s="1585"/>
      <c r="RFE11" s="1585"/>
      <c r="RFF11" s="1585"/>
      <c r="RFG11" s="1585"/>
      <c r="RFH11" s="1585"/>
      <c r="RFI11" s="1585"/>
      <c r="RFJ11" s="1585"/>
      <c r="RFK11" s="1585"/>
      <c r="RFL11" s="1585"/>
      <c r="RFM11" s="1585"/>
      <c r="RFN11" s="1585"/>
      <c r="RFO11" s="1585"/>
      <c r="RFP11" s="1585"/>
      <c r="RFQ11" s="1585"/>
      <c r="RFR11" s="1585"/>
      <c r="RFS11" s="1585"/>
      <c r="RFT11" s="1585"/>
      <c r="RFU11" s="1585"/>
      <c r="RFV11" s="1585"/>
      <c r="RFW11" s="1585"/>
      <c r="RFX11" s="1585"/>
      <c r="RFY11" s="1585"/>
      <c r="RFZ11" s="1585"/>
      <c r="RGA11" s="1585"/>
      <c r="RGB11" s="1585"/>
      <c r="RGC11" s="1585"/>
      <c r="RGD11" s="1585"/>
      <c r="RGE11" s="1585"/>
      <c r="RGF11" s="1585"/>
      <c r="RGG11" s="1585"/>
      <c r="RGH11" s="1585"/>
      <c r="RGI11" s="1585"/>
      <c r="RGJ11" s="1585"/>
      <c r="RGK11" s="1585"/>
      <c r="RGL11" s="1585"/>
      <c r="RGM11" s="1585"/>
      <c r="RGN11" s="1585"/>
      <c r="RGO11" s="1585"/>
      <c r="RGP11" s="1585"/>
      <c r="RGQ11" s="1585"/>
      <c r="RGR11" s="1585"/>
      <c r="RGS11" s="1585"/>
      <c r="RGT11" s="1585"/>
      <c r="RGU11" s="1585"/>
      <c r="RGV11" s="1585"/>
      <c r="RGW11" s="1585"/>
      <c r="RGX11" s="1585"/>
      <c r="RGY11" s="1585"/>
      <c r="RGZ11" s="1585"/>
      <c r="RHA11" s="1585"/>
      <c r="RHB11" s="1585"/>
      <c r="RHC11" s="1585"/>
      <c r="RHD11" s="1585"/>
      <c r="RHE11" s="1585"/>
      <c r="RHF11" s="1585"/>
      <c r="RHG11" s="1585"/>
      <c r="RHH11" s="1585"/>
      <c r="RHI11" s="1585"/>
      <c r="RHJ11" s="1585"/>
      <c r="RHK11" s="1585"/>
      <c r="RHL11" s="1585"/>
      <c r="RHM11" s="1585"/>
      <c r="RHN11" s="1585"/>
      <c r="RHO11" s="1585"/>
      <c r="RHP11" s="1585"/>
      <c r="RHQ11" s="1585"/>
      <c r="RHR11" s="1585"/>
      <c r="RHS11" s="1585"/>
      <c r="RHT11" s="1585"/>
      <c r="RHU11" s="1585"/>
      <c r="RHV11" s="1585"/>
      <c r="RHW11" s="1585"/>
      <c r="RHX11" s="1585"/>
      <c r="RHY11" s="1585"/>
      <c r="RHZ11" s="1585"/>
      <c r="RIA11" s="1585"/>
      <c r="RIB11" s="1585"/>
      <c r="RIC11" s="1585"/>
      <c r="RID11" s="1585"/>
      <c r="RIE11" s="1585"/>
      <c r="RIF11" s="1585"/>
      <c r="RIG11" s="1585"/>
      <c r="RIH11" s="1585"/>
      <c r="RII11" s="1585"/>
      <c r="RIJ11" s="1585"/>
      <c r="RIK11" s="1585"/>
      <c r="RIL11" s="1585"/>
      <c r="RIM11" s="1585"/>
      <c r="RIN11" s="1585"/>
      <c r="RIO11" s="1585"/>
      <c r="RIP11" s="1585"/>
      <c r="RIQ11" s="1585"/>
      <c r="RIR11" s="1585"/>
      <c r="RIS11" s="1585"/>
      <c r="RIT11" s="1585"/>
      <c r="RIU11" s="1585"/>
      <c r="RIV11" s="1585"/>
      <c r="RIW11" s="1585"/>
      <c r="RIX11" s="1585"/>
      <c r="RIY11" s="1585"/>
      <c r="RIZ11" s="1585"/>
      <c r="RJA11" s="1585"/>
      <c r="RJB11" s="1585"/>
      <c r="RJC11" s="1585"/>
      <c r="RJD11" s="1585"/>
      <c r="RJE11" s="1585"/>
      <c r="RJF11" s="1585"/>
      <c r="RJG11" s="1585"/>
      <c r="RJH11" s="1585"/>
      <c r="RJI11" s="1585"/>
      <c r="RJJ11" s="1585"/>
      <c r="RJK11" s="1585"/>
      <c r="RJL11" s="1585"/>
      <c r="RJM11" s="1585"/>
      <c r="RJN11" s="1585"/>
      <c r="RJO11" s="1585"/>
      <c r="RJP11" s="1585"/>
      <c r="RJQ11" s="1585"/>
      <c r="RJR11" s="1585"/>
      <c r="RJS11" s="1585"/>
      <c r="RJT11" s="1585"/>
      <c r="RJU11" s="1585"/>
      <c r="RJV11" s="1585"/>
      <c r="RJW11" s="1585"/>
      <c r="RJX11" s="1585"/>
      <c r="RJY11" s="1585"/>
      <c r="RJZ11" s="1585"/>
      <c r="RKA11" s="1585"/>
      <c r="RKB11" s="1585"/>
      <c r="RKC11" s="1585"/>
      <c r="RKD11" s="1585"/>
      <c r="RKE11" s="1585"/>
      <c r="RKF11" s="1585"/>
      <c r="RKG11" s="1585"/>
      <c r="RKH11" s="1585"/>
      <c r="RKI11" s="1585"/>
      <c r="RKJ11" s="1585"/>
      <c r="RKK11" s="1585"/>
      <c r="RKL11" s="1585"/>
      <c r="RKM11" s="1585"/>
      <c r="RKN11" s="1585"/>
      <c r="RKO11" s="1585"/>
      <c r="RKP11" s="1585"/>
      <c r="RKQ11" s="1585"/>
      <c r="RKR11" s="1585"/>
      <c r="RKS11" s="1585"/>
      <c r="RKT11" s="1585"/>
      <c r="RKU11" s="1585"/>
      <c r="RKV11" s="1585"/>
      <c r="RKW11" s="1585"/>
      <c r="RKX11" s="1585"/>
      <c r="RKY11" s="1585"/>
      <c r="RKZ11" s="1585"/>
      <c r="RLA11" s="1585"/>
      <c r="RLB11" s="1585"/>
      <c r="RLC11" s="1585"/>
      <c r="RLD11" s="1585"/>
      <c r="RLE11" s="1585"/>
      <c r="RLF11" s="1585"/>
      <c r="RLG11" s="1585"/>
      <c r="RLH11" s="1585"/>
      <c r="RLI11" s="1585"/>
      <c r="RLJ11" s="1585"/>
      <c r="RLK11" s="1585"/>
      <c r="RLL11" s="1585"/>
      <c r="RLM11" s="1585"/>
      <c r="RLN11" s="1585"/>
      <c r="RLO11" s="1585"/>
      <c r="RLP11" s="1585"/>
      <c r="RLQ11" s="1585"/>
      <c r="RLR11" s="1585"/>
      <c r="RLS11" s="1585"/>
      <c r="RLT11" s="1585"/>
      <c r="RLU11" s="1585"/>
      <c r="RLV11" s="1585"/>
      <c r="RLW11" s="1585"/>
      <c r="RLX11" s="1585"/>
      <c r="RLY11" s="1585"/>
      <c r="RLZ11" s="1585"/>
      <c r="RMA11" s="1585"/>
      <c r="RMB11" s="1585"/>
      <c r="RMC11" s="1585"/>
      <c r="RMD11" s="1585"/>
      <c r="RME11" s="1585"/>
      <c r="RMF11" s="1585"/>
      <c r="RMG11" s="1585"/>
      <c r="RMH11" s="1585"/>
      <c r="RMI11" s="1585"/>
      <c r="RMJ11" s="1585"/>
      <c r="RMK11" s="1585"/>
      <c r="RML11" s="1585"/>
      <c r="RMM11" s="1585"/>
      <c r="RMN11" s="1585"/>
      <c r="RMO11" s="1585"/>
      <c r="RMP11" s="1585"/>
      <c r="RMQ11" s="1585"/>
      <c r="RMR11" s="1585"/>
      <c r="RMS11" s="1585"/>
      <c r="RMT11" s="1585"/>
      <c r="RMU11" s="1585"/>
      <c r="RMV11" s="1585"/>
      <c r="RMW11" s="1585"/>
      <c r="RMX11" s="1585"/>
      <c r="RMY11" s="1585"/>
      <c r="RMZ11" s="1585"/>
      <c r="RNA11" s="1585"/>
      <c r="RNB11" s="1585"/>
      <c r="RNC11" s="1585"/>
      <c r="RND11" s="1585"/>
      <c r="RNE11" s="1585"/>
      <c r="RNF11" s="1585"/>
      <c r="RNG11" s="1585"/>
      <c r="RNH11" s="1585"/>
      <c r="RNI11" s="1585"/>
      <c r="RNJ11" s="1585"/>
      <c r="RNK11" s="1585"/>
      <c r="RNL11" s="1585"/>
      <c r="RNM11" s="1585"/>
      <c r="RNN11" s="1585"/>
      <c r="RNO11" s="1585"/>
      <c r="RNP11" s="1585"/>
      <c r="RNQ11" s="1585"/>
      <c r="RNR11" s="1585"/>
      <c r="RNS11" s="1585"/>
      <c r="RNT11" s="1585"/>
      <c r="RNU11" s="1585"/>
      <c r="RNV11" s="1585"/>
      <c r="RNW11" s="1585"/>
      <c r="RNX11" s="1585"/>
      <c r="RNY11" s="1585"/>
      <c r="RNZ11" s="1585"/>
      <c r="ROA11" s="1585"/>
      <c r="ROB11" s="1585"/>
      <c r="ROC11" s="1585"/>
      <c r="ROD11" s="1585"/>
      <c r="ROE11" s="1585"/>
      <c r="ROF11" s="1585"/>
      <c r="ROG11" s="1585"/>
      <c r="ROH11" s="1585"/>
      <c r="ROI11" s="1585"/>
      <c r="ROJ11" s="1585"/>
      <c r="ROK11" s="1585"/>
      <c r="ROL11" s="1585"/>
      <c r="ROM11" s="1585"/>
      <c r="RON11" s="1585"/>
      <c r="ROO11" s="1585"/>
      <c r="ROP11" s="1585"/>
      <c r="ROQ11" s="1585"/>
      <c r="ROR11" s="1585"/>
      <c r="ROS11" s="1585"/>
      <c r="ROT11" s="1585"/>
      <c r="ROU11" s="1585"/>
      <c r="ROV11" s="1585"/>
      <c r="ROW11" s="1585"/>
      <c r="ROX11" s="1585"/>
      <c r="ROY11" s="1585"/>
      <c r="ROZ11" s="1585"/>
      <c r="RPA11" s="1585"/>
      <c r="RPB11" s="1585"/>
      <c r="RPC11" s="1585"/>
      <c r="RPD11" s="1585"/>
      <c r="RPE11" s="1585"/>
      <c r="RPF11" s="1585"/>
      <c r="RPG11" s="1585"/>
      <c r="RPH11" s="1585"/>
      <c r="RPI11" s="1585"/>
      <c r="RPJ11" s="1585"/>
      <c r="RPK11" s="1585"/>
      <c r="RPL11" s="1585"/>
      <c r="RPM11" s="1585"/>
      <c r="RPN11" s="1585"/>
      <c r="RPO11" s="1585"/>
      <c r="RPP11" s="1585"/>
      <c r="RPQ11" s="1585"/>
      <c r="RPR11" s="1585"/>
      <c r="RPS11" s="1585"/>
      <c r="RPT11" s="1585"/>
      <c r="RPU11" s="1585"/>
      <c r="RPV11" s="1585"/>
      <c r="RPW11" s="1585"/>
      <c r="RPX11" s="1585"/>
      <c r="RPY11" s="1585"/>
      <c r="RPZ11" s="1585"/>
      <c r="RQA11" s="1585"/>
      <c r="RQB11" s="1585"/>
      <c r="RQC11" s="1585"/>
      <c r="RQD11" s="1585"/>
      <c r="RQE11" s="1585"/>
      <c r="RQF11" s="1585"/>
      <c r="RQG11" s="1585"/>
      <c r="RQH11" s="1585"/>
      <c r="RQI11" s="1585"/>
      <c r="RQJ11" s="1585"/>
      <c r="RQK11" s="1585"/>
      <c r="RQL11" s="1585"/>
      <c r="RQM11" s="1585"/>
      <c r="RQN11" s="1585"/>
      <c r="RQO11" s="1585"/>
      <c r="RQP11" s="1585"/>
      <c r="RQQ11" s="1585"/>
      <c r="RQR11" s="1585"/>
      <c r="RQS11" s="1585"/>
      <c r="RQT11" s="1585"/>
      <c r="RQU11" s="1585"/>
      <c r="RQV11" s="1585"/>
      <c r="RQW11" s="1585"/>
      <c r="RQX11" s="1585"/>
      <c r="RQY11" s="1585"/>
      <c r="RQZ11" s="1585"/>
      <c r="RRA11" s="1585"/>
      <c r="RRB11" s="1585"/>
      <c r="RRC11" s="1585"/>
      <c r="RRD11" s="1585"/>
      <c r="RRE11" s="1585"/>
      <c r="RRF11" s="1585"/>
      <c r="RRG11" s="1585"/>
      <c r="RRH11" s="1585"/>
      <c r="RRI11" s="1585"/>
      <c r="RRJ11" s="1585"/>
      <c r="RRK11" s="1585"/>
      <c r="RRL11" s="1585"/>
      <c r="RRM11" s="1585"/>
      <c r="RRN11" s="1585"/>
      <c r="RRO11" s="1585"/>
      <c r="RRP11" s="1585"/>
      <c r="RRQ11" s="1585"/>
      <c r="RRR11" s="1585"/>
      <c r="RRS11" s="1585"/>
      <c r="RRT11" s="1585"/>
      <c r="RRU11" s="1585"/>
      <c r="RRV11" s="1585"/>
      <c r="RRW11" s="1585"/>
      <c r="RRX11" s="1585"/>
      <c r="RRY11" s="1585"/>
      <c r="RRZ11" s="1585"/>
      <c r="RSA11" s="1585"/>
      <c r="RSB11" s="1585"/>
      <c r="RSC11" s="1585"/>
      <c r="RSD11" s="1585"/>
      <c r="RSE11" s="1585"/>
      <c r="RSF11" s="1585"/>
      <c r="RSG11" s="1585"/>
      <c r="RSH11" s="1585"/>
      <c r="RSI11" s="1585"/>
      <c r="RSJ11" s="1585"/>
      <c r="RSK11" s="1585"/>
      <c r="RSL11" s="1585"/>
      <c r="RSM11" s="1585"/>
      <c r="RSN11" s="1585"/>
      <c r="RSO11" s="1585"/>
      <c r="RSP11" s="1585"/>
      <c r="RSQ11" s="1585"/>
      <c r="RSR11" s="1585"/>
      <c r="RSS11" s="1585"/>
      <c r="RST11" s="1585"/>
      <c r="RSU11" s="1585"/>
      <c r="RSV11" s="1585"/>
      <c r="RSW11" s="1585"/>
      <c r="RSX11" s="1585"/>
      <c r="RSY11" s="1585"/>
      <c r="RSZ11" s="1585"/>
      <c r="RTA11" s="1585"/>
      <c r="RTB11" s="1585"/>
      <c r="RTC11" s="1585"/>
      <c r="RTD11" s="1585"/>
      <c r="RTE11" s="1585"/>
      <c r="RTF11" s="1585"/>
      <c r="RTG11" s="1585"/>
      <c r="RTH11" s="1585"/>
      <c r="RTI11" s="1585"/>
      <c r="RTJ11" s="1585"/>
      <c r="RTK11" s="1585"/>
      <c r="RTL11" s="1585"/>
      <c r="RTM11" s="1585"/>
      <c r="RTN11" s="1585"/>
      <c r="RTO11" s="1585"/>
      <c r="RTP11" s="1585"/>
      <c r="RTQ11" s="1585"/>
      <c r="RTR11" s="1585"/>
      <c r="RTS11" s="1585"/>
      <c r="RTT11" s="1585"/>
      <c r="RTU11" s="1585"/>
      <c r="RTV11" s="1585"/>
      <c r="RTW11" s="1585"/>
      <c r="RTX11" s="1585"/>
      <c r="RTY11" s="1585"/>
      <c r="RTZ11" s="1585"/>
      <c r="RUA11" s="1585"/>
      <c r="RUB11" s="1585"/>
      <c r="RUC11" s="1585"/>
      <c r="RUD11" s="1585"/>
      <c r="RUE11" s="1585"/>
      <c r="RUF11" s="1585"/>
      <c r="RUG11" s="1585"/>
      <c r="RUH11" s="1585"/>
      <c r="RUI11" s="1585"/>
      <c r="RUJ11" s="1585"/>
      <c r="RUK11" s="1585"/>
      <c r="RUL11" s="1585"/>
      <c r="RUM11" s="1585"/>
      <c r="RUN11" s="1585"/>
      <c r="RUO11" s="1585"/>
      <c r="RUP11" s="1585"/>
      <c r="RUQ11" s="1585"/>
      <c r="RUR11" s="1585"/>
      <c r="RUS11" s="1585"/>
      <c r="RUT11" s="1585"/>
      <c r="RUU11" s="1585"/>
      <c r="RUV11" s="1585"/>
      <c r="RUW11" s="1585"/>
      <c r="RUX11" s="1585"/>
      <c r="RUY11" s="1585"/>
      <c r="RUZ11" s="1585"/>
      <c r="RVA11" s="1585"/>
      <c r="RVB11" s="1585"/>
      <c r="RVC11" s="1585"/>
      <c r="RVD11" s="1585"/>
      <c r="RVE11" s="1585"/>
      <c r="RVF11" s="1585"/>
      <c r="RVG11" s="1585"/>
      <c r="RVH11" s="1585"/>
      <c r="RVI11" s="1585"/>
      <c r="RVJ11" s="1585"/>
      <c r="RVK11" s="1585"/>
      <c r="RVL11" s="1585"/>
      <c r="RVM11" s="1585"/>
      <c r="RVN11" s="1585"/>
      <c r="RVO11" s="1585"/>
      <c r="RVP11" s="1585"/>
      <c r="RVQ11" s="1585"/>
      <c r="RVR11" s="1585"/>
      <c r="RVS11" s="1585"/>
      <c r="RVT11" s="1585"/>
      <c r="RVU11" s="1585"/>
      <c r="RVV11" s="1585"/>
      <c r="RVW11" s="1585"/>
      <c r="RVX11" s="1585"/>
      <c r="RVY11" s="1585"/>
      <c r="RVZ11" s="1585"/>
      <c r="RWA11" s="1585"/>
      <c r="RWB11" s="1585"/>
      <c r="RWC11" s="1585"/>
      <c r="RWD11" s="1585"/>
      <c r="RWE11" s="1585"/>
      <c r="RWF11" s="1585"/>
      <c r="RWG11" s="1585"/>
      <c r="RWH11" s="1585"/>
      <c r="RWI11" s="1585"/>
      <c r="RWJ11" s="1585"/>
      <c r="RWK11" s="1585"/>
      <c r="RWL11" s="1585"/>
      <c r="RWM11" s="1585"/>
      <c r="RWN11" s="1585"/>
      <c r="RWO11" s="1585"/>
      <c r="RWP11" s="1585"/>
      <c r="RWQ11" s="1585"/>
      <c r="RWR11" s="1585"/>
      <c r="RWS11" s="1585"/>
      <c r="RWT11" s="1585"/>
      <c r="RWU11" s="1585"/>
      <c r="RWV11" s="1585"/>
      <c r="RWW11" s="1585"/>
      <c r="RWX11" s="1585"/>
      <c r="RWY11" s="1585"/>
      <c r="RWZ11" s="1585"/>
      <c r="RXA11" s="1585"/>
      <c r="RXB11" s="1585"/>
      <c r="RXC11" s="1585"/>
      <c r="RXD11" s="1585"/>
      <c r="RXE11" s="1585"/>
      <c r="RXF11" s="1585"/>
      <c r="RXG11" s="1585"/>
      <c r="RXH11" s="1585"/>
      <c r="RXI11" s="1585"/>
      <c r="RXJ11" s="1585"/>
      <c r="RXK11" s="1585"/>
      <c r="RXL11" s="1585"/>
      <c r="RXM11" s="1585"/>
      <c r="RXN11" s="1585"/>
      <c r="RXO11" s="1585"/>
      <c r="RXP11" s="1585"/>
      <c r="RXQ11" s="1585"/>
      <c r="RXR11" s="1585"/>
      <c r="RXS11" s="1585"/>
      <c r="RXT11" s="1585"/>
      <c r="RXU11" s="1585"/>
      <c r="RXV11" s="1585"/>
      <c r="RXW11" s="1585"/>
      <c r="RXX11" s="1585"/>
      <c r="RXY11" s="1585"/>
      <c r="RXZ11" s="1585"/>
      <c r="RYA11" s="1585"/>
      <c r="RYB11" s="1585"/>
      <c r="RYC11" s="1585"/>
      <c r="RYD11" s="1585"/>
      <c r="RYE11" s="1585"/>
      <c r="RYF11" s="1585"/>
      <c r="RYG11" s="1585"/>
      <c r="RYH11" s="1585"/>
      <c r="RYI11" s="1585"/>
      <c r="RYJ11" s="1585"/>
      <c r="RYK11" s="1585"/>
      <c r="RYL11" s="1585"/>
      <c r="RYM11" s="1585"/>
      <c r="RYN11" s="1585"/>
      <c r="RYO11" s="1585"/>
      <c r="RYP11" s="1585"/>
      <c r="RYQ11" s="1585"/>
      <c r="RYR11" s="1585"/>
      <c r="RYS11" s="1585"/>
      <c r="RYT11" s="1585"/>
      <c r="RYU11" s="1585"/>
      <c r="RYV11" s="1585"/>
      <c r="RYW11" s="1585"/>
      <c r="RYX11" s="1585"/>
      <c r="RYY11" s="1585"/>
      <c r="RYZ11" s="1585"/>
      <c r="RZA11" s="1585"/>
      <c r="RZB11" s="1585"/>
      <c r="RZC11" s="1585"/>
      <c r="RZD11" s="1585"/>
      <c r="RZE11" s="1585"/>
      <c r="RZF11" s="1585"/>
      <c r="RZG11" s="1585"/>
      <c r="RZH11" s="1585"/>
      <c r="RZI11" s="1585"/>
      <c r="RZJ11" s="1585"/>
      <c r="RZK11" s="1585"/>
      <c r="RZL11" s="1585"/>
      <c r="RZM11" s="1585"/>
      <c r="RZN11" s="1585"/>
      <c r="RZO11" s="1585"/>
      <c r="RZP11" s="1585"/>
      <c r="RZQ11" s="1585"/>
      <c r="RZR11" s="1585"/>
      <c r="RZS11" s="1585"/>
      <c r="RZT11" s="1585"/>
      <c r="RZU11" s="1585"/>
      <c r="RZV11" s="1585"/>
      <c r="RZW11" s="1585"/>
      <c r="RZX11" s="1585"/>
      <c r="RZY11" s="1585"/>
      <c r="RZZ11" s="1585"/>
      <c r="SAA11" s="1585"/>
      <c r="SAB11" s="1585"/>
      <c r="SAC11" s="1585"/>
      <c r="SAD11" s="1585"/>
      <c r="SAE11" s="1585"/>
      <c r="SAF11" s="1585"/>
      <c r="SAG11" s="1585"/>
      <c r="SAH11" s="1585"/>
      <c r="SAI11" s="1585"/>
      <c r="SAJ11" s="1585"/>
      <c r="SAK11" s="1585"/>
      <c r="SAL11" s="1585"/>
      <c r="SAM11" s="1585"/>
      <c r="SAN11" s="1585"/>
      <c r="SAO11" s="1585"/>
      <c r="SAP11" s="1585"/>
      <c r="SAQ11" s="1585"/>
      <c r="SAR11" s="1585"/>
      <c r="SAS11" s="1585"/>
      <c r="SAT11" s="1585"/>
      <c r="SAU11" s="1585"/>
      <c r="SAV11" s="1585"/>
      <c r="SAW11" s="1585"/>
      <c r="SAX11" s="1585"/>
      <c r="SAY11" s="1585"/>
      <c r="SAZ11" s="1585"/>
      <c r="SBA11" s="1585"/>
      <c r="SBB11" s="1585"/>
      <c r="SBC11" s="1585"/>
      <c r="SBD11" s="1585"/>
      <c r="SBE11" s="1585"/>
      <c r="SBF11" s="1585"/>
      <c r="SBG11" s="1585"/>
      <c r="SBH11" s="1585"/>
      <c r="SBI11" s="1585"/>
      <c r="SBJ11" s="1585"/>
      <c r="SBK11" s="1585"/>
      <c r="SBL11" s="1585"/>
      <c r="SBM11" s="1585"/>
      <c r="SBN11" s="1585"/>
      <c r="SBO11" s="1585"/>
      <c r="SBP11" s="1585"/>
      <c r="SBQ11" s="1585"/>
      <c r="SBR11" s="1585"/>
      <c r="SBS11" s="1585"/>
      <c r="SBT11" s="1585"/>
      <c r="SBU11" s="1585"/>
      <c r="SBV11" s="1585"/>
      <c r="SBW11" s="1585"/>
      <c r="SBX11" s="1585"/>
      <c r="SBY11" s="1585"/>
      <c r="SBZ11" s="1585"/>
      <c r="SCA11" s="1585"/>
      <c r="SCB11" s="1585"/>
      <c r="SCC11" s="1585"/>
      <c r="SCD11" s="1585"/>
      <c r="SCE11" s="1585"/>
      <c r="SCF11" s="1585"/>
      <c r="SCG11" s="1585"/>
      <c r="SCH11" s="1585"/>
      <c r="SCI11" s="1585"/>
      <c r="SCJ11" s="1585"/>
      <c r="SCK11" s="1585"/>
      <c r="SCL11" s="1585"/>
      <c r="SCM11" s="1585"/>
      <c r="SCN11" s="1585"/>
      <c r="SCO11" s="1585"/>
      <c r="SCP11" s="1585"/>
      <c r="SCQ11" s="1585"/>
      <c r="SCR11" s="1585"/>
      <c r="SCS11" s="1585"/>
      <c r="SCT11" s="1585"/>
      <c r="SCU11" s="1585"/>
      <c r="SCV11" s="1585"/>
      <c r="SCW11" s="1585"/>
      <c r="SCX11" s="1585"/>
      <c r="SCY11" s="1585"/>
      <c r="SCZ11" s="1585"/>
      <c r="SDA11" s="1585"/>
      <c r="SDB11" s="1585"/>
      <c r="SDC11" s="1585"/>
      <c r="SDD11" s="1585"/>
      <c r="SDE11" s="1585"/>
      <c r="SDF11" s="1585"/>
      <c r="SDG11" s="1585"/>
      <c r="SDH11" s="1585"/>
      <c r="SDI11" s="1585"/>
      <c r="SDJ11" s="1585"/>
      <c r="SDK11" s="1585"/>
      <c r="SDL11" s="1585"/>
      <c r="SDM11" s="1585"/>
      <c r="SDN11" s="1585"/>
      <c r="SDO11" s="1585"/>
      <c r="SDP11" s="1585"/>
      <c r="SDQ11" s="1585"/>
      <c r="SDR11" s="1585"/>
      <c r="SDS11" s="1585"/>
      <c r="SDT11" s="1585"/>
      <c r="SDU11" s="1585"/>
      <c r="SDV11" s="1585"/>
      <c r="SDW11" s="1585"/>
      <c r="SDX11" s="1585"/>
      <c r="SDY11" s="1585"/>
      <c r="SDZ11" s="1585"/>
      <c r="SEA11" s="1585"/>
      <c r="SEB11" s="1585"/>
      <c r="SEC11" s="1585"/>
      <c r="SED11" s="1585"/>
      <c r="SEE11" s="1585"/>
      <c r="SEF11" s="1585"/>
      <c r="SEG11" s="1585"/>
      <c r="SEH11" s="1585"/>
      <c r="SEI11" s="1585"/>
      <c r="SEJ11" s="1585"/>
      <c r="SEK11" s="1585"/>
      <c r="SEL11" s="1585"/>
      <c r="SEM11" s="1585"/>
      <c r="SEN11" s="1585"/>
      <c r="SEO11" s="1585"/>
      <c r="SEP11" s="1585"/>
      <c r="SEQ11" s="1585"/>
      <c r="SER11" s="1585"/>
      <c r="SES11" s="1585"/>
      <c r="SET11" s="1585"/>
      <c r="SEU11" s="1585"/>
      <c r="SEV11" s="1585"/>
      <c r="SEW11" s="1585"/>
      <c r="SEX11" s="1585"/>
      <c r="SEY11" s="1585"/>
      <c r="SEZ11" s="1585"/>
      <c r="SFA11" s="1585"/>
      <c r="SFB11" s="1585"/>
      <c r="SFC11" s="1585"/>
      <c r="SFD11" s="1585"/>
      <c r="SFE11" s="1585"/>
      <c r="SFF11" s="1585"/>
      <c r="SFG11" s="1585"/>
      <c r="SFH11" s="1585"/>
      <c r="SFI11" s="1585"/>
      <c r="SFJ11" s="1585"/>
      <c r="SFK11" s="1585"/>
      <c r="SFL11" s="1585"/>
      <c r="SFM11" s="1585"/>
      <c r="SFN11" s="1585"/>
      <c r="SFO11" s="1585"/>
      <c r="SFP11" s="1585"/>
      <c r="SFQ11" s="1585"/>
      <c r="SFR11" s="1585"/>
      <c r="SFS11" s="1585"/>
      <c r="SFT11" s="1585"/>
      <c r="SFU11" s="1585"/>
      <c r="SFV11" s="1585"/>
      <c r="SFW11" s="1585"/>
      <c r="SFX11" s="1585"/>
      <c r="SFY11" s="1585"/>
      <c r="SFZ11" s="1585"/>
      <c r="SGA11" s="1585"/>
      <c r="SGB11" s="1585"/>
      <c r="SGC11" s="1585"/>
      <c r="SGD11" s="1585"/>
      <c r="SGE11" s="1585"/>
      <c r="SGF11" s="1585"/>
      <c r="SGG11" s="1585"/>
      <c r="SGH11" s="1585"/>
      <c r="SGI11" s="1585"/>
      <c r="SGJ11" s="1585"/>
      <c r="SGK11" s="1585"/>
      <c r="SGL11" s="1585"/>
      <c r="SGM11" s="1585"/>
      <c r="SGN11" s="1585"/>
      <c r="SGO11" s="1585"/>
      <c r="SGP11" s="1585"/>
      <c r="SGQ11" s="1585"/>
      <c r="SGR11" s="1585"/>
      <c r="SGS11" s="1585"/>
      <c r="SGT11" s="1585"/>
      <c r="SGU11" s="1585"/>
      <c r="SGV11" s="1585"/>
      <c r="SGW11" s="1585"/>
      <c r="SGX11" s="1585"/>
      <c r="SGY11" s="1585"/>
      <c r="SGZ11" s="1585"/>
      <c r="SHA11" s="1585"/>
      <c r="SHB11" s="1585"/>
      <c r="SHC11" s="1585"/>
      <c r="SHD11" s="1585"/>
      <c r="SHE11" s="1585"/>
      <c r="SHF11" s="1585"/>
      <c r="SHG11" s="1585"/>
      <c r="SHH11" s="1585"/>
      <c r="SHI11" s="1585"/>
      <c r="SHJ11" s="1585"/>
      <c r="SHK11" s="1585"/>
      <c r="SHL11" s="1585"/>
      <c r="SHM11" s="1585"/>
      <c r="SHN11" s="1585"/>
      <c r="SHO11" s="1585"/>
      <c r="SHP11" s="1585"/>
      <c r="SHQ11" s="1585"/>
      <c r="SHR11" s="1585"/>
      <c r="SHS11" s="1585"/>
      <c r="SHT11" s="1585"/>
      <c r="SHU11" s="1585"/>
      <c r="SHV11" s="1585"/>
      <c r="SHW11" s="1585"/>
      <c r="SHX11" s="1585"/>
      <c r="SHY11" s="1585"/>
      <c r="SHZ11" s="1585"/>
      <c r="SIA11" s="1585"/>
      <c r="SIB11" s="1585"/>
      <c r="SIC11" s="1585"/>
      <c r="SID11" s="1585"/>
      <c r="SIE11" s="1585"/>
      <c r="SIF11" s="1585"/>
      <c r="SIG11" s="1585"/>
      <c r="SIH11" s="1585"/>
      <c r="SII11" s="1585"/>
      <c r="SIJ11" s="1585"/>
      <c r="SIK11" s="1585"/>
      <c r="SIL11" s="1585"/>
      <c r="SIM11" s="1585"/>
      <c r="SIN11" s="1585"/>
      <c r="SIO11" s="1585"/>
      <c r="SIP11" s="1585"/>
      <c r="SIQ11" s="1585"/>
      <c r="SIR11" s="1585"/>
      <c r="SIS11" s="1585"/>
      <c r="SIT11" s="1585"/>
      <c r="SIU11" s="1585"/>
      <c r="SIV11" s="1585"/>
      <c r="SIW11" s="1585"/>
      <c r="SIX11" s="1585"/>
      <c r="SIY11" s="1585"/>
      <c r="SIZ11" s="1585"/>
      <c r="SJA11" s="1585"/>
      <c r="SJB11" s="1585"/>
      <c r="SJC11" s="1585"/>
      <c r="SJD11" s="1585"/>
      <c r="SJE11" s="1585"/>
      <c r="SJF11" s="1585"/>
      <c r="SJG11" s="1585"/>
      <c r="SJH11" s="1585"/>
      <c r="SJI11" s="1585"/>
      <c r="SJJ11" s="1585"/>
      <c r="SJK11" s="1585"/>
      <c r="SJL11" s="1585"/>
      <c r="SJM11" s="1585"/>
      <c r="SJN11" s="1585"/>
      <c r="SJO11" s="1585"/>
      <c r="SJP11" s="1585"/>
      <c r="SJQ11" s="1585"/>
      <c r="SJR11" s="1585"/>
      <c r="SJS11" s="1585"/>
      <c r="SJT11" s="1585"/>
      <c r="SJU11" s="1585"/>
      <c r="SJV11" s="1585"/>
      <c r="SJW11" s="1585"/>
      <c r="SJX11" s="1585"/>
      <c r="SJY11" s="1585"/>
      <c r="SJZ11" s="1585"/>
      <c r="SKA11" s="1585"/>
      <c r="SKB11" s="1585"/>
      <c r="SKC11" s="1585"/>
      <c r="SKD11" s="1585"/>
      <c r="SKE11" s="1585"/>
      <c r="SKF11" s="1585"/>
      <c r="SKG11" s="1585"/>
      <c r="SKH11" s="1585"/>
      <c r="SKI11" s="1585"/>
      <c r="SKJ11" s="1585"/>
      <c r="SKK11" s="1585"/>
      <c r="SKL11" s="1585"/>
      <c r="SKM11" s="1585"/>
      <c r="SKN11" s="1585"/>
      <c r="SKO11" s="1585"/>
      <c r="SKP11" s="1585"/>
      <c r="SKQ11" s="1585"/>
      <c r="SKR11" s="1585"/>
      <c r="SKS11" s="1585"/>
      <c r="SKT11" s="1585"/>
      <c r="SKU11" s="1585"/>
      <c r="SKV11" s="1585"/>
      <c r="SKW11" s="1585"/>
      <c r="SKX11" s="1585"/>
      <c r="SKY11" s="1585"/>
      <c r="SKZ11" s="1585"/>
      <c r="SLA11" s="1585"/>
      <c r="SLB11" s="1585"/>
      <c r="SLC11" s="1585"/>
      <c r="SLD11" s="1585"/>
      <c r="SLE11" s="1585"/>
      <c r="SLF11" s="1585"/>
      <c r="SLG11" s="1585"/>
      <c r="SLH11" s="1585"/>
      <c r="SLI11" s="1585"/>
      <c r="SLJ11" s="1585"/>
      <c r="SLK11" s="1585"/>
      <c r="SLL11" s="1585"/>
      <c r="SLM11" s="1585"/>
      <c r="SLN11" s="1585"/>
      <c r="SLO11" s="1585"/>
      <c r="SLP11" s="1585"/>
      <c r="SLQ11" s="1585"/>
      <c r="SLR11" s="1585"/>
      <c r="SLS11" s="1585"/>
      <c r="SLT11" s="1585"/>
      <c r="SLU11" s="1585"/>
      <c r="SLV11" s="1585"/>
      <c r="SLW11" s="1585"/>
      <c r="SLX11" s="1585"/>
      <c r="SLY11" s="1585"/>
      <c r="SLZ11" s="1585"/>
      <c r="SMA11" s="1585"/>
      <c r="SMB11" s="1585"/>
      <c r="SMC11" s="1585"/>
      <c r="SMD11" s="1585"/>
      <c r="SME11" s="1585"/>
      <c r="SMF11" s="1585"/>
      <c r="SMG11" s="1585"/>
      <c r="SMH11" s="1585"/>
      <c r="SMI11" s="1585"/>
      <c r="SMJ11" s="1585"/>
      <c r="SMK11" s="1585"/>
      <c r="SML11" s="1585"/>
      <c r="SMM11" s="1585"/>
      <c r="SMN11" s="1585"/>
      <c r="SMO11" s="1585"/>
      <c r="SMP11" s="1585"/>
      <c r="SMQ11" s="1585"/>
      <c r="SMR11" s="1585"/>
      <c r="SMS11" s="1585"/>
      <c r="SMT11" s="1585"/>
      <c r="SMU11" s="1585"/>
      <c r="SMV11" s="1585"/>
      <c r="SMW11" s="1585"/>
      <c r="SMX11" s="1585"/>
      <c r="SMY11" s="1585"/>
      <c r="SMZ11" s="1585"/>
      <c r="SNA11" s="1585"/>
      <c r="SNB11" s="1585"/>
      <c r="SNC11" s="1585"/>
      <c r="SND11" s="1585"/>
      <c r="SNE11" s="1585"/>
      <c r="SNF11" s="1585"/>
      <c r="SNG11" s="1585"/>
      <c r="SNH11" s="1585"/>
      <c r="SNI11" s="1585"/>
      <c r="SNJ11" s="1585"/>
      <c r="SNK11" s="1585"/>
      <c r="SNL11" s="1585"/>
      <c r="SNM11" s="1585"/>
      <c r="SNN11" s="1585"/>
      <c r="SNO11" s="1585"/>
      <c r="SNP11" s="1585"/>
      <c r="SNQ11" s="1585"/>
      <c r="SNR11" s="1585"/>
      <c r="SNS11" s="1585"/>
      <c r="SNT11" s="1585"/>
      <c r="SNU11" s="1585"/>
      <c r="SNV11" s="1585"/>
      <c r="SNW11" s="1585"/>
      <c r="SNX11" s="1585"/>
      <c r="SNY11" s="1585"/>
      <c r="SNZ11" s="1585"/>
      <c r="SOA11" s="1585"/>
      <c r="SOB11" s="1585"/>
      <c r="SOC11" s="1585"/>
      <c r="SOD11" s="1585"/>
      <c r="SOE11" s="1585"/>
      <c r="SOF11" s="1585"/>
      <c r="SOG11" s="1585"/>
      <c r="SOH11" s="1585"/>
      <c r="SOI11" s="1585"/>
      <c r="SOJ11" s="1585"/>
      <c r="SOK11" s="1585"/>
      <c r="SOL11" s="1585"/>
      <c r="SOM11" s="1585"/>
      <c r="SON11" s="1585"/>
      <c r="SOO11" s="1585"/>
      <c r="SOP11" s="1585"/>
      <c r="SOQ11" s="1585"/>
      <c r="SOR11" s="1585"/>
      <c r="SOS11" s="1585"/>
      <c r="SOT11" s="1585"/>
      <c r="SOU11" s="1585"/>
      <c r="SOV11" s="1585"/>
      <c r="SOW11" s="1585"/>
      <c r="SOX11" s="1585"/>
      <c r="SOY11" s="1585"/>
      <c r="SOZ11" s="1585"/>
      <c r="SPA11" s="1585"/>
      <c r="SPB11" s="1585"/>
      <c r="SPC11" s="1585"/>
      <c r="SPD11" s="1585"/>
      <c r="SPE11" s="1585"/>
      <c r="SPF11" s="1585"/>
      <c r="SPG11" s="1585"/>
      <c r="SPH11" s="1585"/>
      <c r="SPI11" s="1585"/>
      <c r="SPJ11" s="1585"/>
      <c r="SPK11" s="1585"/>
      <c r="SPL11" s="1585"/>
      <c r="SPM11" s="1585"/>
      <c r="SPN11" s="1585"/>
      <c r="SPO11" s="1585"/>
      <c r="SPP11" s="1585"/>
      <c r="SPQ11" s="1585"/>
      <c r="SPR11" s="1585"/>
      <c r="SPS11" s="1585"/>
      <c r="SPT11" s="1585"/>
      <c r="SPU11" s="1585"/>
      <c r="SPV11" s="1585"/>
      <c r="SPW11" s="1585"/>
      <c r="SPX11" s="1585"/>
      <c r="SPY11" s="1585"/>
      <c r="SPZ11" s="1585"/>
      <c r="SQA11" s="1585"/>
      <c r="SQB11" s="1585"/>
      <c r="SQC11" s="1585"/>
      <c r="SQD11" s="1585"/>
      <c r="SQE11" s="1585"/>
      <c r="SQF11" s="1585"/>
      <c r="SQG11" s="1585"/>
      <c r="SQH11" s="1585"/>
      <c r="SQI11" s="1585"/>
      <c r="SQJ11" s="1585"/>
      <c r="SQK11" s="1585"/>
      <c r="SQL11" s="1585"/>
      <c r="SQM11" s="1585"/>
      <c r="SQN11" s="1585"/>
      <c r="SQO11" s="1585"/>
      <c r="SQP11" s="1585"/>
      <c r="SQQ11" s="1585"/>
      <c r="SQR11" s="1585"/>
      <c r="SQS11" s="1585"/>
      <c r="SQT11" s="1585"/>
      <c r="SQU11" s="1585"/>
      <c r="SQV11" s="1585"/>
      <c r="SQW11" s="1585"/>
      <c r="SQX11" s="1585"/>
      <c r="SQY11" s="1585"/>
      <c r="SQZ11" s="1585"/>
      <c r="SRA11" s="1585"/>
      <c r="SRB11" s="1585"/>
      <c r="SRC11" s="1585"/>
      <c r="SRD11" s="1585"/>
      <c r="SRE11" s="1585"/>
      <c r="SRF11" s="1585"/>
      <c r="SRG11" s="1585"/>
      <c r="SRH11" s="1585"/>
      <c r="SRI11" s="1585"/>
      <c r="SRJ11" s="1585"/>
      <c r="SRK11" s="1585"/>
      <c r="SRL11" s="1585"/>
      <c r="SRM11" s="1585"/>
      <c r="SRN11" s="1585"/>
      <c r="SRO11" s="1585"/>
      <c r="SRP11" s="1585"/>
      <c r="SRQ11" s="1585"/>
      <c r="SRR11" s="1585"/>
      <c r="SRS11" s="1585"/>
      <c r="SRT11" s="1585"/>
      <c r="SRU11" s="1585"/>
      <c r="SRV11" s="1585"/>
      <c r="SRW11" s="1585"/>
      <c r="SRX11" s="1585"/>
      <c r="SRY11" s="1585"/>
      <c r="SRZ11" s="1585"/>
      <c r="SSA11" s="1585"/>
      <c r="SSB11" s="1585"/>
      <c r="SSC11" s="1585"/>
      <c r="SSD11" s="1585"/>
      <c r="SSE11" s="1585"/>
      <c r="SSF11" s="1585"/>
      <c r="SSG11" s="1585"/>
      <c r="SSH11" s="1585"/>
      <c r="SSI11" s="1585"/>
      <c r="SSJ11" s="1585"/>
      <c r="SSK11" s="1585"/>
      <c r="SSL11" s="1585"/>
      <c r="SSM11" s="1585"/>
      <c r="SSN11" s="1585"/>
      <c r="SSO11" s="1585"/>
      <c r="SSP11" s="1585"/>
      <c r="SSQ11" s="1585"/>
      <c r="SSR11" s="1585"/>
      <c r="SSS11" s="1585"/>
      <c r="SST11" s="1585"/>
      <c r="SSU11" s="1585"/>
      <c r="SSV11" s="1585"/>
      <c r="SSW11" s="1585"/>
      <c r="SSX11" s="1585"/>
      <c r="SSY11" s="1585"/>
      <c r="SSZ11" s="1585"/>
      <c r="STA11" s="1585"/>
      <c r="STB11" s="1585"/>
      <c r="STC11" s="1585"/>
      <c r="STD11" s="1585"/>
      <c r="STE11" s="1585"/>
      <c r="STF11" s="1585"/>
      <c r="STG11" s="1585"/>
      <c r="STH11" s="1585"/>
      <c r="STI11" s="1585"/>
      <c r="STJ11" s="1585"/>
      <c r="STK11" s="1585"/>
      <c r="STL11" s="1585"/>
      <c r="STM11" s="1585"/>
      <c r="STN11" s="1585"/>
      <c r="STO11" s="1585"/>
      <c r="STP11" s="1585"/>
      <c r="STQ11" s="1585"/>
      <c r="STR11" s="1585"/>
      <c r="STS11" s="1585"/>
      <c r="STT11" s="1585"/>
      <c r="STU11" s="1585"/>
      <c r="STV11" s="1585"/>
      <c r="STW11" s="1585"/>
      <c r="STX11" s="1585"/>
      <c r="STY11" s="1585"/>
      <c r="STZ11" s="1585"/>
      <c r="SUA11" s="1585"/>
      <c r="SUB11" s="1585"/>
      <c r="SUC11" s="1585"/>
      <c r="SUD11" s="1585"/>
      <c r="SUE11" s="1585"/>
      <c r="SUF11" s="1585"/>
      <c r="SUG11" s="1585"/>
      <c r="SUH11" s="1585"/>
      <c r="SUI11" s="1585"/>
      <c r="SUJ11" s="1585"/>
      <c r="SUK11" s="1585"/>
      <c r="SUL11" s="1585"/>
      <c r="SUM11" s="1585"/>
      <c r="SUN11" s="1585"/>
      <c r="SUO11" s="1585"/>
      <c r="SUP11" s="1585"/>
      <c r="SUQ11" s="1585"/>
      <c r="SUR11" s="1585"/>
      <c r="SUS11" s="1585"/>
      <c r="SUT11" s="1585"/>
      <c r="SUU11" s="1585"/>
      <c r="SUV11" s="1585"/>
      <c r="SUW11" s="1585"/>
      <c r="SUX11" s="1585"/>
      <c r="SUY11" s="1585"/>
      <c r="SUZ11" s="1585"/>
      <c r="SVA11" s="1585"/>
      <c r="SVB11" s="1585"/>
      <c r="SVC11" s="1585"/>
      <c r="SVD11" s="1585"/>
      <c r="SVE11" s="1585"/>
      <c r="SVF11" s="1585"/>
      <c r="SVG11" s="1585"/>
      <c r="SVH11" s="1585"/>
      <c r="SVI11" s="1585"/>
      <c r="SVJ11" s="1585"/>
      <c r="SVK11" s="1585"/>
      <c r="SVL11" s="1585"/>
      <c r="SVM11" s="1585"/>
      <c r="SVN11" s="1585"/>
      <c r="SVO11" s="1585"/>
      <c r="SVP11" s="1585"/>
      <c r="SVQ11" s="1585"/>
      <c r="SVR11" s="1585"/>
      <c r="SVS11" s="1585"/>
      <c r="SVT11" s="1585"/>
      <c r="SVU11" s="1585"/>
      <c r="SVV11" s="1585"/>
      <c r="SVW11" s="1585"/>
      <c r="SVX11" s="1585"/>
      <c r="SVY11" s="1585"/>
      <c r="SVZ11" s="1585"/>
      <c r="SWA11" s="1585"/>
      <c r="SWB11" s="1585"/>
      <c r="SWC11" s="1585"/>
      <c r="SWD11" s="1585"/>
      <c r="SWE11" s="1585"/>
      <c r="SWF11" s="1585"/>
      <c r="SWG11" s="1585"/>
      <c r="SWH11" s="1585"/>
      <c r="SWI11" s="1585"/>
      <c r="SWJ11" s="1585"/>
      <c r="SWK11" s="1585"/>
      <c r="SWL11" s="1585"/>
      <c r="SWM11" s="1585"/>
      <c r="SWN11" s="1585"/>
      <c r="SWO11" s="1585"/>
      <c r="SWP11" s="1585"/>
      <c r="SWQ11" s="1585"/>
      <c r="SWR11" s="1585"/>
      <c r="SWS11" s="1585"/>
      <c r="SWT11" s="1585"/>
      <c r="SWU11" s="1585"/>
      <c r="SWV11" s="1585"/>
      <c r="SWW11" s="1585"/>
      <c r="SWX11" s="1585"/>
      <c r="SWY11" s="1585"/>
      <c r="SWZ11" s="1585"/>
      <c r="SXA11" s="1585"/>
      <c r="SXB11" s="1585"/>
      <c r="SXC11" s="1585"/>
      <c r="SXD11" s="1585"/>
      <c r="SXE11" s="1585"/>
      <c r="SXF11" s="1585"/>
      <c r="SXG11" s="1585"/>
      <c r="SXH11" s="1585"/>
      <c r="SXI11" s="1585"/>
      <c r="SXJ11" s="1585"/>
      <c r="SXK11" s="1585"/>
      <c r="SXL11" s="1585"/>
      <c r="SXM11" s="1585"/>
      <c r="SXN11" s="1585"/>
      <c r="SXO11" s="1585"/>
      <c r="SXP11" s="1585"/>
      <c r="SXQ11" s="1585"/>
      <c r="SXR11" s="1585"/>
      <c r="SXS11" s="1585"/>
      <c r="SXT11" s="1585"/>
      <c r="SXU11" s="1585"/>
      <c r="SXV11" s="1585"/>
      <c r="SXW11" s="1585"/>
      <c r="SXX11" s="1585"/>
      <c r="SXY11" s="1585"/>
      <c r="SXZ11" s="1585"/>
      <c r="SYA11" s="1585"/>
      <c r="SYB11" s="1585"/>
      <c r="SYC11" s="1585"/>
      <c r="SYD11" s="1585"/>
      <c r="SYE11" s="1585"/>
      <c r="SYF11" s="1585"/>
      <c r="SYG11" s="1585"/>
      <c r="SYH11" s="1585"/>
      <c r="SYI11" s="1585"/>
      <c r="SYJ11" s="1585"/>
      <c r="SYK11" s="1585"/>
      <c r="SYL11" s="1585"/>
      <c r="SYM11" s="1585"/>
      <c r="SYN11" s="1585"/>
      <c r="SYO11" s="1585"/>
      <c r="SYP11" s="1585"/>
      <c r="SYQ11" s="1585"/>
      <c r="SYR11" s="1585"/>
      <c r="SYS11" s="1585"/>
      <c r="SYT11" s="1585"/>
      <c r="SYU11" s="1585"/>
      <c r="SYV11" s="1585"/>
      <c r="SYW11" s="1585"/>
      <c r="SYX11" s="1585"/>
      <c r="SYY11" s="1585"/>
      <c r="SYZ11" s="1585"/>
      <c r="SZA11" s="1585"/>
      <c r="SZB11" s="1585"/>
      <c r="SZC11" s="1585"/>
      <c r="SZD11" s="1585"/>
      <c r="SZE11" s="1585"/>
      <c r="SZF11" s="1585"/>
      <c r="SZG11" s="1585"/>
      <c r="SZH11" s="1585"/>
      <c r="SZI11" s="1585"/>
      <c r="SZJ11" s="1585"/>
      <c r="SZK11" s="1585"/>
      <c r="SZL11" s="1585"/>
      <c r="SZM11" s="1585"/>
      <c r="SZN11" s="1585"/>
      <c r="SZO11" s="1585"/>
      <c r="SZP11" s="1585"/>
      <c r="SZQ11" s="1585"/>
      <c r="SZR11" s="1585"/>
      <c r="SZS11" s="1585"/>
      <c r="SZT11" s="1585"/>
      <c r="SZU11" s="1585"/>
      <c r="SZV11" s="1585"/>
      <c r="SZW11" s="1585"/>
      <c r="SZX11" s="1585"/>
      <c r="SZY11" s="1585"/>
      <c r="SZZ11" s="1585"/>
      <c r="TAA11" s="1585"/>
      <c r="TAB11" s="1585"/>
      <c r="TAC11" s="1585"/>
      <c r="TAD11" s="1585"/>
      <c r="TAE11" s="1585"/>
      <c r="TAF11" s="1585"/>
      <c r="TAG11" s="1585"/>
      <c r="TAH11" s="1585"/>
      <c r="TAI11" s="1585"/>
      <c r="TAJ11" s="1585"/>
      <c r="TAK11" s="1585"/>
      <c r="TAL11" s="1585"/>
      <c r="TAM11" s="1585"/>
      <c r="TAN11" s="1585"/>
      <c r="TAO11" s="1585"/>
      <c r="TAP11" s="1585"/>
      <c r="TAQ11" s="1585"/>
      <c r="TAR11" s="1585"/>
      <c r="TAS11" s="1585"/>
      <c r="TAT11" s="1585"/>
      <c r="TAU11" s="1585"/>
      <c r="TAV11" s="1585"/>
      <c r="TAW11" s="1585"/>
      <c r="TAX11" s="1585"/>
      <c r="TAY11" s="1585"/>
      <c r="TAZ11" s="1585"/>
      <c r="TBA11" s="1585"/>
      <c r="TBB11" s="1585"/>
      <c r="TBC11" s="1585"/>
      <c r="TBD11" s="1585"/>
      <c r="TBE11" s="1585"/>
      <c r="TBF11" s="1585"/>
      <c r="TBG11" s="1585"/>
      <c r="TBH11" s="1585"/>
      <c r="TBI11" s="1585"/>
      <c r="TBJ11" s="1585"/>
      <c r="TBK11" s="1585"/>
      <c r="TBL11" s="1585"/>
      <c r="TBM11" s="1585"/>
      <c r="TBN11" s="1585"/>
      <c r="TBO11" s="1585"/>
      <c r="TBP11" s="1585"/>
      <c r="TBQ11" s="1585"/>
      <c r="TBR11" s="1585"/>
      <c r="TBS11" s="1585"/>
      <c r="TBT11" s="1585"/>
      <c r="TBU11" s="1585"/>
      <c r="TBV11" s="1585"/>
      <c r="TBW11" s="1585"/>
      <c r="TBX11" s="1585"/>
      <c r="TBY11" s="1585"/>
      <c r="TBZ11" s="1585"/>
      <c r="TCA11" s="1585"/>
      <c r="TCB11" s="1585"/>
      <c r="TCC11" s="1585"/>
      <c r="TCD11" s="1585"/>
      <c r="TCE11" s="1585"/>
      <c r="TCF11" s="1585"/>
      <c r="TCG11" s="1585"/>
      <c r="TCH11" s="1585"/>
      <c r="TCI11" s="1585"/>
      <c r="TCJ11" s="1585"/>
      <c r="TCK11" s="1585"/>
      <c r="TCL11" s="1585"/>
      <c r="TCM11" s="1585"/>
      <c r="TCN11" s="1585"/>
      <c r="TCO11" s="1585"/>
      <c r="TCP11" s="1585"/>
      <c r="TCQ11" s="1585"/>
      <c r="TCR11" s="1585"/>
      <c r="TCS11" s="1585"/>
      <c r="TCT11" s="1585"/>
      <c r="TCU11" s="1585"/>
      <c r="TCV11" s="1585"/>
      <c r="TCW11" s="1585"/>
      <c r="TCX11" s="1585"/>
      <c r="TCY11" s="1585"/>
      <c r="TCZ11" s="1585"/>
      <c r="TDA11" s="1585"/>
      <c r="TDB11" s="1585"/>
      <c r="TDC11" s="1585"/>
      <c r="TDD11" s="1585"/>
      <c r="TDE11" s="1585"/>
      <c r="TDF11" s="1585"/>
      <c r="TDG11" s="1585"/>
      <c r="TDH11" s="1585"/>
      <c r="TDI11" s="1585"/>
      <c r="TDJ11" s="1585"/>
      <c r="TDK11" s="1585"/>
      <c r="TDL11" s="1585"/>
      <c r="TDM11" s="1585"/>
      <c r="TDN11" s="1585"/>
      <c r="TDO11" s="1585"/>
      <c r="TDP11" s="1585"/>
      <c r="TDQ11" s="1585"/>
      <c r="TDR11" s="1585"/>
      <c r="TDS11" s="1585"/>
      <c r="TDT11" s="1585"/>
      <c r="TDU11" s="1585"/>
      <c r="TDV11" s="1585"/>
      <c r="TDW11" s="1585"/>
      <c r="TDX11" s="1585"/>
      <c r="TDY11" s="1585"/>
      <c r="TDZ11" s="1585"/>
      <c r="TEA11" s="1585"/>
      <c r="TEB11" s="1585"/>
      <c r="TEC11" s="1585"/>
      <c r="TED11" s="1585"/>
      <c r="TEE11" s="1585"/>
      <c r="TEF11" s="1585"/>
      <c r="TEG11" s="1585"/>
      <c r="TEH11" s="1585"/>
      <c r="TEI11" s="1585"/>
      <c r="TEJ11" s="1585"/>
      <c r="TEK11" s="1585"/>
      <c r="TEL11" s="1585"/>
      <c r="TEM11" s="1585"/>
      <c r="TEN11" s="1585"/>
      <c r="TEO11" s="1585"/>
      <c r="TEP11" s="1585"/>
      <c r="TEQ11" s="1585"/>
      <c r="TER11" s="1585"/>
      <c r="TES11" s="1585"/>
      <c r="TET11" s="1585"/>
      <c r="TEU11" s="1585"/>
      <c r="TEV11" s="1585"/>
      <c r="TEW11" s="1585"/>
      <c r="TEX11" s="1585"/>
      <c r="TEY11" s="1585"/>
      <c r="TEZ11" s="1585"/>
      <c r="TFA11" s="1585"/>
      <c r="TFB11" s="1585"/>
      <c r="TFC11" s="1585"/>
      <c r="TFD11" s="1585"/>
      <c r="TFE11" s="1585"/>
      <c r="TFF11" s="1585"/>
      <c r="TFG11" s="1585"/>
      <c r="TFH11" s="1585"/>
      <c r="TFI11" s="1585"/>
      <c r="TFJ11" s="1585"/>
      <c r="TFK11" s="1585"/>
      <c r="TFL11" s="1585"/>
      <c r="TFM11" s="1585"/>
      <c r="TFN11" s="1585"/>
      <c r="TFO11" s="1585"/>
      <c r="TFP11" s="1585"/>
      <c r="TFQ11" s="1585"/>
      <c r="TFR11" s="1585"/>
      <c r="TFS11" s="1585"/>
      <c r="TFT11" s="1585"/>
      <c r="TFU11" s="1585"/>
      <c r="TFV11" s="1585"/>
      <c r="TFW11" s="1585"/>
      <c r="TFX11" s="1585"/>
      <c r="TFY11" s="1585"/>
      <c r="TFZ11" s="1585"/>
      <c r="TGA11" s="1585"/>
      <c r="TGB11" s="1585"/>
      <c r="TGC11" s="1585"/>
      <c r="TGD11" s="1585"/>
      <c r="TGE11" s="1585"/>
      <c r="TGF11" s="1585"/>
      <c r="TGG11" s="1585"/>
      <c r="TGH11" s="1585"/>
      <c r="TGI11" s="1585"/>
      <c r="TGJ11" s="1585"/>
      <c r="TGK11" s="1585"/>
      <c r="TGL11" s="1585"/>
      <c r="TGM11" s="1585"/>
      <c r="TGN11" s="1585"/>
      <c r="TGO11" s="1585"/>
      <c r="TGP11" s="1585"/>
      <c r="TGQ11" s="1585"/>
      <c r="TGR11" s="1585"/>
      <c r="TGS11" s="1585"/>
      <c r="TGT11" s="1585"/>
      <c r="TGU11" s="1585"/>
      <c r="TGV11" s="1585"/>
      <c r="TGW11" s="1585"/>
      <c r="TGX11" s="1585"/>
      <c r="TGY11" s="1585"/>
      <c r="TGZ11" s="1585"/>
      <c r="THA11" s="1585"/>
      <c r="THB11" s="1585"/>
      <c r="THC11" s="1585"/>
      <c r="THD11" s="1585"/>
      <c r="THE11" s="1585"/>
      <c r="THF11" s="1585"/>
      <c r="THG11" s="1585"/>
      <c r="THH11" s="1585"/>
      <c r="THI11" s="1585"/>
      <c r="THJ11" s="1585"/>
      <c r="THK11" s="1585"/>
      <c r="THL11" s="1585"/>
      <c r="THM11" s="1585"/>
      <c r="THN11" s="1585"/>
      <c r="THO11" s="1585"/>
      <c r="THP11" s="1585"/>
      <c r="THQ11" s="1585"/>
      <c r="THR11" s="1585"/>
      <c r="THS11" s="1585"/>
      <c r="THT11" s="1585"/>
      <c r="THU11" s="1585"/>
      <c r="THV11" s="1585"/>
      <c r="THW11" s="1585"/>
      <c r="THX11" s="1585"/>
      <c r="THY11" s="1585"/>
      <c r="THZ11" s="1585"/>
      <c r="TIA11" s="1585"/>
      <c r="TIB11" s="1585"/>
      <c r="TIC11" s="1585"/>
      <c r="TID11" s="1585"/>
      <c r="TIE11" s="1585"/>
      <c r="TIF11" s="1585"/>
      <c r="TIG11" s="1585"/>
      <c r="TIH11" s="1585"/>
      <c r="TII11" s="1585"/>
      <c r="TIJ11" s="1585"/>
      <c r="TIK11" s="1585"/>
      <c r="TIL11" s="1585"/>
      <c r="TIM11" s="1585"/>
      <c r="TIN11" s="1585"/>
      <c r="TIO11" s="1585"/>
      <c r="TIP11" s="1585"/>
      <c r="TIQ11" s="1585"/>
      <c r="TIR11" s="1585"/>
      <c r="TIS11" s="1585"/>
      <c r="TIT11" s="1585"/>
      <c r="TIU11" s="1585"/>
      <c r="TIV11" s="1585"/>
      <c r="TIW11" s="1585"/>
      <c r="TIX11" s="1585"/>
      <c r="TIY11" s="1585"/>
      <c r="TIZ11" s="1585"/>
      <c r="TJA11" s="1585"/>
      <c r="TJB11" s="1585"/>
      <c r="TJC11" s="1585"/>
      <c r="TJD11" s="1585"/>
      <c r="TJE11" s="1585"/>
      <c r="TJF11" s="1585"/>
      <c r="TJG11" s="1585"/>
      <c r="TJH11" s="1585"/>
      <c r="TJI11" s="1585"/>
      <c r="TJJ11" s="1585"/>
      <c r="TJK11" s="1585"/>
      <c r="TJL11" s="1585"/>
      <c r="TJM11" s="1585"/>
      <c r="TJN11" s="1585"/>
      <c r="TJO11" s="1585"/>
      <c r="TJP11" s="1585"/>
      <c r="TJQ11" s="1585"/>
      <c r="TJR11" s="1585"/>
      <c r="TJS11" s="1585"/>
      <c r="TJT11" s="1585"/>
      <c r="TJU11" s="1585"/>
      <c r="TJV11" s="1585"/>
      <c r="TJW11" s="1585"/>
      <c r="TJX11" s="1585"/>
      <c r="TJY11" s="1585"/>
      <c r="TJZ11" s="1585"/>
      <c r="TKA11" s="1585"/>
      <c r="TKB11" s="1585"/>
      <c r="TKC11" s="1585"/>
      <c r="TKD11" s="1585"/>
      <c r="TKE11" s="1585"/>
      <c r="TKF11" s="1585"/>
      <c r="TKG11" s="1585"/>
      <c r="TKH11" s="1585"/>
      <c r="TKI11" s="1585"/>
      <c r="TKJ11" s="1585"/>
      <c r="TKK11" s="1585"/>
      <c r="TKL11" s="1585"/>
      <c r="TKM11" s="1585"/>
      <c r="TKN11" s="1585"/>
      <c r="TKO11" s="1585"/>
      <c r="TKP11" s="1585"/>
      <c r="TKQ11" s="1585"/>
      <c r="TKR11" s="1585"/>
      <c r="TKS11" s="1585"/>
      <c r="TKT11" s="1585"/>
      <c r="TKU11" s="1585"/>
      <c r="TKV11" s="1585"/>
      <c r="TKW11" s="1585"/>
      <c r="TKX11" s="1585"/>
      <c r="TKY11" s="1585"/>
      <c r="TKZ11" s="1585"/>
      <c r="TLA11" s="1585"/>
      <c r="TLB11" s="1585"/>
      <c r="TLC11" s="1585"/>
      <c r="TLD11" s="1585"/>
      <c r="TLE11" s="1585"/>
      <c r="TLF11" s="1585"/>
      <c r="TLG11" s="1585"/>
      <c r="TLH11" s="1585"/>
      <c r="TLI11" s="1585"/>
      <c r="TLJ11" s="1585"/>
      <c r="TLK11" s="1585"/>
      <c r="TLL11" s="1585"/>
      <c r="TLM11" s="1585"/>
      <c r="TLN11" s="1585"/>
      <c r="TLO11" s="1585"/>
      <c r="TLP11" s="1585"/>
      <c r="TLQ11" s="1585"/>
      <c r="TLR11" s="1585"/>
      <c r="TLS11" s="1585"/>
      <c r="TLT11" s="1585"/>
      <c r="TLU11" s="1585"/>
      <c r="TLV11" s="1585"/>
      <c r="TLW11" s="1585"/>
      <c r="TLX11" s="1585"/>
      <c r="TLY11" s="1585"/>
      <c r="TLZ11" s="1585"/>
      <c r="TMA11" s="1585"/>
      <c r="TMB11" s="1585"/>
      <c r="TMC11" s="1585"/>
      <c r="TMD11" s="1585"/>
      <c r="TME11" s="1585"/>
      <c r="TMF11" s="1585"/>
      <c r="TMG11" s="1585"/>
      <c r="TMH11" s="1585"/>
      <c r="TMI11" s="1585"/>
      <c r="TMJ11" s="1585"/>
      <c r="TMK11" s="1585"/>
      <c r="TML11" s="1585"/>
      <c r="TMM11" s="1585"/>
      <c r="TMN11" s="1585"/>
      <c r="TMO11" s="1585"/>
      <c r="TMP11" s="1585"/>
      <c r="TMQ11" s="1585"/>
      <c r="TMR11" s="1585"/>
      <c r="TMS11" s="1585"/>
      <c r="TMT11" s="1585"/>
      <c r="TMU11" s="1585"/>
      <c r="TMV11" s="1585"/>
      <c r="TMW11" s="1585"/>
      <c r="TMX11" s="1585"/>
      <c r="TMY11" s="1585"/>
      <c r="TMZ11" s="1585"/>
      <c r="TNA11" s="1585"/>
      <c r="TNB11" s="1585"/>
      <c r="TNC11" s="1585"/>
      <c r="TND11" s="1585"/>
      <c r="TNE11" s="1585"/>
      <c r="TNF11" s="1585"/>
      <c r="TNG11" s="1585"/>
      <c r="TNH11" s="1585"/>
      <c r="TNI11" s="1585"/>
      <c r="TNJ11" s="1585"/>
      <c r="TNK11" s="1585"/>
      <c r="TNL11" s="1585"/>
      <c r="TNM11" s="1585"/>
      <c r="TNN11" s="1585"/>
      <c r="TNO11" s="1585"/>
      <c r="TNP11" s="1585"/>
      <c r="TNQ11" s="1585"/>
      <c r="TNR11" s="1585"/>
      <c r="TNS11" s="1585"/>
      <c r="TNT11" s="1585"/>
      <c r="TNU11" s="1585"/>
      <c r="TNV11" s="1585"/>
      <c r="TNW11" s="1585"/>
      <c r="TNX11" s="1585"/>
      <c r="TNY11" s="1585"/>
      <c r="TNZ11" s="1585"/>
      <c r="TOA11" s="1585"/>
      <c r="TOB11" s="1585"/>
      <c r="TOC11" s="1585"/>
      <c r="TOD11" s="1585"/>
      <c r="TOE11" s="1585"/>
      <c r="TOF11" s="1585"/>
      <c r="TOG11" s="1585"/>
      <c r="TOH11" s="1585"/>
      <c r="TOI11" s="1585"/>
      <c r="TOJ11" s="1585"/>
      <c r="TOK11" s="1585"/>
      <c r="TOL11" s="1585"/>
      <c r="TOM11" s="1585"/>
      <c r="TON11" s="1585"/>
      <c r="TOO11" s="1585"/>
      <c r="TOP11" s="1585"/>
      <c r="TOQ11" s="1585"/>
      <c r="TOR11" s="1585"/>
      <c r="TOS11" s="1585"/>
      <c r="TOT11" s="1585"/>
      <c r="TOU11" s="1585"/>
      <c r="TOV11" s="1585"/>
      <c r="TOW11" s="1585"/>
      <c r="TOX11" s="1585"/>
      <c r="TOY11" s="1585"/>
      <c r="TOZ11" s="1585"/>
      <c r="TPA11" s="1585"/>
      <c r="TPB11" s="1585"/>
      <c r="TPC11" s="1585"/>
      <c r="TPD11" s="1585"/>
      <c r="TPE11" s="1585"/>
      <c r="TPF11" s="1585"/>
      <c r="TPG11" s="1585"/>
      <c r="TPH11" s="1585"/>
      <c r="TPI11" s="1585"/>
      <c r="TPJ11" s="1585"/>
      <c r="TPK11" s="1585"/>
      <c r="TPL11" s="1585"/>
      <c r="TPM11" s="1585"/>
      <c r="TPN11" s="1585"/>
      <c r="TPO11" s="1585"/>
      <c r="TPP11" s="1585"/>
      <c r="TPQ11" s="1585"/>
      <c r="TPR11" s="1585"/>
      <c r="TPS11" s="1585"/>
      <c r="TPT11" s="1585"/>
      <c r="TPU11" s="1585"/>
      <c r="TPV11" s="1585"/>
      <c r="TPW11" s="1585"/>
      <c r="TPX11" s="1585"/>
      <c r="TPY11" s="1585"/>
      <c r="TPZ11" s="1585"/>
      <c r="TQA11" s="1585"/>
      <c r="TQB11" s="1585"/>
      <c r="TQC11" s="1585"/>
      <c r="TQD11" s="1585"/>
      <c r="TQE11" s="1585"/>
      <c r="TQF11" s="1585"/>
      <c r="TQG11" s="1585"/>
      <c r="TQH11" s="1585"/>
      <c r="TQI11" s="1585"/>
      <c r="TQJ11" s="1585"/>
      <c r="TQK11" s="1585"/>
      <c r="TQL11" s="1585"/>
      <c r="TQM11" s="1585"/>
      <c r="TQN11" s="1585"/>
      <c r="TQO11" s="1585"/>
      <c r="TQP11" s="1585"/>
      <c r="TQQ11" s="1585"/>
      <c r="TQR11" s="1585"/>
      <c r="TQS11" s="1585"/>
      <c r="TQT11" s="1585"/>
      <c r="TQU11" s="1585"/>
      <c r="TQV11" s="1585"/>
      <c r="TQW11" s="1585"/>
      <c r="TQX11" s="1585"/>
      <c r="TQY11" s="1585"/>
      <c r="TQZ11" s="1585"/>
      <c r="TRA11" s="1585"/>
      <c r="TRB11" s="1585"/>
      <c r="TRC11" s="1585"/>
      <c r="TRD11" s="1585"/>
      <c r="TRE11" s="1585"/>
      <c r="TRF11" s="1585"/>
      <c r="TRG11" s="1585"/>
      <c r="TRH11" s="1585"/>
      <c r="TRI11" s="1585"/>
      <c r="TRJ11" s="1585"/>
      <c r="TRK11" s="1585"/>
      <c r="TRL11" s="1585"/>
      <c r="TRM11" s="1585"/>
      <c r="TRN11" s="1585"/>
      <c r="TRO11" s="1585"/>
      <c r="TRP11" s="1585"/>
      <c r="TRQ11" s="1585"/>
      <c r="TRR11" s="1585"/>
      <c r="TRS11" s="1585"/>
      <c r="TRT11" s="1585"/>
      <c r="TRU11" s="1585"/>
      <c r="TRV11" s="1585"/>
      <c r="TRW11" s="1585"/>
      <c r="TRX11" s="1585"/>
      <c r="TRY11" s="1585"/>
      <c r="TRZ11" s="1585"/>
      <c r="TSA11" s="1585"/>
      <c r="TSB11" s="1585"/>
      <c r="TSC11" s="1585"/>
      <c r="TSD11" s="1585"/>
      <c r="TSE11" s="1585"/>
      <c r="TSF11" s="1585"/>
      <c r="TSG11" s="1585"/>
      <c r="TSH11" s="1585"/>
      <c r="TSI11" s="1585"/>
      <c r="TSJ11" s="1585"/>
      <c r="TSK11" s="1585"/>
      <c r="TSL11" s="1585"/>
      <c r="TSM11" s="1585"/>
      <c r="TSN11" s="1585"/>
      <c r="TSO11" s="1585"/>
      <c r="TSP11" s="1585"/>
      <c r="TSQ11" s="1585"/>
      <c r="TSR11" s="1585"/>
      <c r="TSS11" s="1585"/>
      <c r="TST11" s="1585"/>
      <c r="TSU11" s="1585"/>
      <c r="TSV11" s="1585"/>
      <c r="TSW11" s="1585"/>
      <c r="TSX11" s="1585"/>
      <c r="TSY11" s="1585"/>
      <c r="TSZ11" s="1585"/>
      <c r="TTA11" s="1585"/>
      <c r="TTB11" s="1585"/>
      <c r="TTC11" s="1585"/>
      <c r="TTD11" s="1585"/>
      <c r="TTE11" s="1585"/>
      <c r="TTF11" s="1585"/>
      <c r="TTG11" s="1585"/>
      <c r="TTH11" s="1585"/>
      <c r="TTI11" s="1585"/>
      <c r="TTJ11" s="1585"/>
      <c r="TTK11" s="1585"/>
      <c r="TTL11" s="1585"/>
      <c r="TTM11" s="1585"/>
      <c r="TTN11" s="1585"/>
      <c r="TTO11" s="1585"/>
      <c r="TTP11" s="1585"/>
      <c r="TTQ11" s="1585"/>
      <c r="TTR11" s="1585"/>
      <c r="TTS11" s="1585"/>
      <c r="TTT11" s="1585"/>
      <c r="TTU11" s="1585"/>
      <c r="TTV11" s="1585"/>
      <c r="TTW11" s="1585"/>
      <c r="TTX11" s="1585"/>
      <c r="TTY11" s="1585"/>
      <c r="TTZ11" s="1585"/>
      <c r="TUA11" s="1585"/>
      <c r="TUB11" s="1585"/>
      <c r="TUC11" s="1585"/>
      <c r="TUD11" s="1585"/>
      <c r="TUE11" s="1585"/>
      <c r="TUF11" s="1585"/>
      <c r="TUG11" s="1585"/>
      <c r="TUH11" s="1585"/>
      <c r="TUI11" s="1585"/>
      <c r="TUJ11" s="1585"/>
      <c r="TUK11" s="1585"/>
      <c r="TUL11" s="1585"/>
      <c r="TUM11" s="1585"/>
      <c r="TUN11" s="1585"/>
      <c r="TUO11" s="1585"/>
      <c r="TUP11" s="1585"/>
      <c r="TUQ11" s="1585"/>
      <c r="TUR11" s="1585"/>
      <c r="TUS11" s="1585"/>
      <c r="TUT11" s="1585"/>
      <c r="TUU11" s="1585"/>
      <c r="TUV11" s="1585"/>
      <c r="TUW11" s="1585"/>
      <c r="TUX11" s="1585"/>
      <c r="TUY11" s="1585"/>
      <c r="TUZ11" s="1585"/>
      <c r="TVA11" s="1585"/>
      <c r="TVB11" s="1585"/>
      <c r="TVC11" s="1585"/>
      <c r="TVD11" s="1585"/>
      <c r="TVE11" s="1585"/>
      <c r="TVF11" s="1585"/>
      <c r="TVG11" s="1585"/>
      <c r="TVH11" s="1585"/>
      <c r="TVI11" s="1585"/>
      <c r="TVJ11" s="1585"/>
      <c r="TVK11" s="1585"/>
      <c r="TVL11" s="1585"/>
      <c r="TVM11" s="1585"/>
      <c r="TVN11" s="1585"/>
      <c r="TVO11" s="1585"/>
      <c r="TVP11" s="1585"/>
      <c r="TVQ11" s="1585"/>
      <c r="TVR11" s="1585"/>
      <c r="TVS11" s="1585"/>
      <c r="TVT11" s="1585"/>
      <c r="TVU11" s="1585"/>
      <c r="TVV11" s="1585"/>
      <c r="TVW11" s="1585"/>
      <c r="TVX11" s="1585"/>
      <c r="TVY11" s="1585"/>
      <c r="TVZ11" s="1585"/>
      <c r="TWA11" s="1585"/>
      <c r="TWB11" s="1585"/>
      <c r="TWC11" s="1585"/>
      <c r="TWD11" s="1585"/>
      <c r="TWE11" s="1585"/>
      <c r="TWF11" s="1585"/>
      <c r="TWG11" s="1585"/>
      <c r="TWH11" s="1585"/>
      <c r="TWI11" s="1585"/>
      <c r="TWJ11" s="1585"/>
      <c r="TWK11" s="1585"/>
      <c r="TWL11" s="1585"/>
      <c r="TWM11" s="1585"/>
      <c r="TWN11" s="1585"/>
      <c r="TWO11" s="1585"/>
      <c r="TWP11" s="1585"/>
      <c r="TWQ11" s="1585"/>
      <c r="TWR11" s="1585"/>
      <c r="TWS11" s="1585"/>
      <c r="TWT11" s="1585"/>
      <c r="TWU11" s="1585"/>
      <c r="TWV11" s="1585"/>
      <c r="TWW11" s="1585"/>
      <c r="TWX11" s="1585"/>
      <c r="TWY11" s="1585"/>
      <c r="TWZ11" s="1585"/>
      <c r="TXA11" s="1585"/>
      <c r="TXB11" s="1585"/>
      <c r="TXC11" s="1585"/>
      <c r="TXD11" s="1585"/>
      <c r="TXE11" s="1585"/>
      <c r="TXF11" s="1585"/>
      <c r="TXG11" s="1585"/>
      <c r="TXH11" s="1585"/>
      <c r="TXI11" s="1585"/>
      <c r="TXJ11" s="1585"/>
      <c r="TXK11" s="1585"/>
      <c r="TXL11" s="1585"/>
      <c r="TXM11" s="1585"/>
      <c r="TXN11" s="1585"/>
      <c r="TXO11" s="1585"/>
      <c r="TXP11" s="1585"/>
      <c r="TXQ11" s="1585"/>
      <c r="TXR11" s="1585"/>
      <c r="TXS11" s="1585"/>
      <c r="TXT11" s="1585"/>
      <c r="TXU11" s="1585"/>
      <c r="TXV11" s="1585"/>
      <c r="TXW11" s="1585"/>
      <c r="TXX11" s="1585"/>
      <c r="TXY11" s="1585"/>
      <c r="TXZ11" s="1585"/>
      <c r="TYA11" s="1585"/>
      <c r="TYB11" s="1585"/>
      <c r="TYC11" s="1585"/>
      <c r="TYD11" s="1585"/>
      <c r="TYE11" s="1585"/>
      <c r="TYF11" s="1585"/>
      <c r="TYG11" s="1585"/>
      <c r="TYH11" s="1585"/>
      <c r="TYI11" s="1585"/>
      <c r="TYJ11" s="1585"/>
      <c r="TYK11" s="1585"/>
      <c r="TYL11" s="1585"/>
      <c r="TYM11" s="1585"/>
      <c r="TYN11" s="1585"/>
      <c r="TYO11" s="1585"/>
      <c r="TYP11" s="1585"/>
      <c r="TYQ11" s="1585"/>
      <c r="TYR11" s="1585"/>
      <c r="TYS11" s="1585"/>
      <c r="TYT11" s="1585"/>
      <c r="TYU11" s="1585"/>
      <c r="TYV11" s="1585"/>
      <c r="TYW11" s="1585"/>
      <c r="TYX11" s="1585"/>
      <c r="TYY11" s="1585"/>
      <c r="TYZ11" s="1585"/>
      <c r="TZA11" s="1585"/>
      <c r="TZB11" s="1585"/>
      <c r="TZC11" s="1585"/>
      <c r="TZD11" s="1585"/>
      <c r="TZE11" s="1585"/>
      <c r="TZF11" s="1585"/>
      <c r="TZG11" s="1585"/>
      <c r="TZH11" s="1585"/>
      <c r="TZI11" s="1585"/>
      <c r="TZJ11" s="1585"/>
      <c r="TZK11" s="1585"/>
      <c r="TZL11" s="1585"/>
      <c r="TZM11" s="1585"/>
      <c r="TZN11" s="1585"/>
      <c r="TZO11" s="1585"/>
      <c r="TZP11" s="1585"/>
      <c r="TZQ11" s="1585"/>
      <c r="TZR11" s="1585"/>
      <c r="TZS11" s="1585"/>
      <c r="TZT11" s="1585"/>
      <c r="TZU11" s="1585"/>
      <c r="TZV11" s="1585"/>
      <c r="TZW11" s="1585"/>
      <c r="TZX11" s="1585"/>
      <c r="TZY11" s="1585"/>
      <c r="TZZ11" s="1585"/>
      <c r="UAA11" s="1585"/>
      <c r="UAB11" s="1585"/>
      <c r="UAC11" s="1585"/>
      <c r="UAD11" s="1585"/>
      <c r="UAE11" s="1585"/>
      <c r="UAF11" s="1585"/>
      <c r="UAG11" s="1585"/>
      <c r="UAH11" s="1585"/>
      <c r="UAI11" s="1585"/>
      <c r="UAJ11" s="1585"/>
      <c r="UAK11" s="1585"/>
      <c r="UAL11" s="1585"/>
      <c r="UAM11" s="1585"/>
      <c r="UAN11" s="1585"/>
      <c r="UAO11" s="1585"/>
      <c r="UAP11" s="1585"/>
      <c r="UAQ11" s="1585"/>
      <c r="UAR11" s="1585"/>
      <c r="UAS11" s="1585"/>
      <c r="UAT11" s="1585"/>
      <c r="UAU11" s="1585"/>
      <c r="UAV11" s="1585"/>
      <c r="UAW11" s="1585"/>
      <c r="UAX11" s="1585"/>
      <c r="UAY11" s="1585"/>
      <c r="UAZ11" s="1585"/>
      <c r="UBA11" s="1585"/>
      <c r="UBB11" s="1585"/>
      <c r="UBC11" s="1585"/>
      <c r="UBD11" s="1585"/>
      <c r="UBE11" s="1585"/>
      <c r="UBF11" s="1585"/>
      <c r="UBG11" s="1585"/>
      <c r="UBH11" s="1585"/>
      <c r="UBI11" s="1585"/>
      <c r="UBJ11" s="1585"/>
      <c r="UBK11" s="1585"/>
      <c r="UBL11" s="1585"/>
      <c r="UBM11" s="1585"/>
      <c r="UBN11" s="1585"/>
      <c r="UBO11" s="1585"/>
      <c r="UBP11" s="1585"/>
      <c r="UBQ11" s="1585"/>
      <c r="UBR11" s="1585"/>
      <c r="UBS11" s="1585"/>
      <c r="UBT11" s="1585"/>
      <c r="UBU11" s="1585"/>
      <c r="UBV11" s="1585"/>
      <c r="UBW11" s="1585"/>
      <c r="UBX11" s="1585"/>
      <c r="UBY11" s="1585"/>
      <c r="UBZ11" s="1585"/>
      <c r="UCA11" s="1585"/>
      <c r="UCB11" s="1585"/>
      <c r="UCC11" s="1585"/>
      <c r="UCD11" s="1585"/>
      <c r="UCE11" s="1585"/>
      <c r="UCF11" s="1585"/>
      <c r="UCG11" s="1585"/>
      <c r="UCH11" s="1585"/>
      <c r="UCI11" s="1585"/>
      <c r="UCJ11" s="1585"/>
      <c r="UCK11" s="1585"/>
      <c r="UCL11" s="1585"/>
      <c r="UCM11" s="1585"/>
      <c r="UCN11" s="1585"/>
      <c r="UCO11" s="1585"/>
      <c r="UCP11" s="1585"/>
      <c r="UCQ11" s="1585"/>
      <c r="UCR11" s="1585"/>
      <c r="UCS11" s="1585"/>
      <c r="UCT11" s="1585"/>
      <c r="UCU11" s="1585"/>
      <c r="UCV11" s="1585"/>
      <c r="UCW11" s="1585"/>
      <c r="UCX11" s="1585"/>
      <c r="UCY11" s="1585"/>
      <c r="UCZ11" s="1585"/>
      <c r="UDA11" s="1585"/>
      <c r="UDB11" s="1585"/>
      <c r="UDC11" s="1585"/>
      <c r="UDD11" s="1585"/>
      <c r="UDE11" s="1585"/>
      <c r="UDF11" s="1585"/>
      <c r="UDG11" s="1585"/>
      <c r="UDH11" s="1585"/>
      <c r="UDI11" s="1585"/>
      <c r="UDJ11" s="1585"/>
      <c r="UDK11" s="1585"/>
      <c r="UDL11" s="1585"/>
      <c r="UDM11" s="1585"/>
      <c r="UDN11" s="1585"/>
      <c r="UDO11" s="1585"/>
      <c r="UDP11" s="1585"/>
      <c r="UDQ11" s="1585"/>
      <c r="UDR11" s="1585"/>
      <c r="UDS11" s="1585"/>
      <c r="UDT11" s="1585"/>
      <c r="UDU11" s="1585"/>
      <c r="UDV11" s="1585"/>
      <c r="UDW11" s="1585"/>
      <c r="UDX11" s="1585"/>
      <c r="UDY11" s="1585"/>
      <c r="UDZ11" s="1585"/>
      <c r="UEA11" s="1585"/>
      <c r="UEB11" s="1585"/>
      <c r="UEC11" s="1585"/>
      <c r="UED11" s="1585"/>
      <c r="UEE11" s="1585"/>
      <c r="UEF11" s="1585"/>
      <c r="UEG11" s="1585"/>
      <c r="UEH11" s="1585"/>
      <c r="UEI11" s="1585"/>
      <c r="UEJ11" s="1585"/>
      <c r="UEK11" s="1585"/>
      <c r="UEL11" s="1585"/>
      <c r="UEM11" s="1585"/>
      <c r="UEN11" s="1585"/>
      <c r="UEO11" s="1585"/>
      <c r="UEP11" s="1585"/>
      <c r="UEQ11" s="1585"/>
      <c r="UER11" s="1585"/>
      <c r="UES11" s="1585"/>
      <c r="UET11" s="1585"/>
      <c r="UEU11" s="1585"/>
      <c r="UEV11" s="1585"/>
      <c r="UEW11" s="1585"/>
      <c r="UEX11" s="1585"/>
      <c r="UEY11" s="1585"/>
      <c r="UEZ11" s="1585"/>
      <c r="UFA11" s="1585"/>
      <c r="UFB11" s="1585"/>
      <c r="UFC11" s="1585"/>
      <c r="UFD11" s="1585"/>
      <c r="UFE11" s="1585"/>
      <c r="UFF11" s="1585"/>
      <c r="UFG11" s="1585"/>
      <c r="UFH11" s="1585"/>
      <c r="UFI11" s="1585"/>
      <c r="UFJ11" s="1585"/>
      <c r="UFK11" s="1585"/>
      <c r="UFL11" s="1585"/>
      <c r="UFM11" s="1585"/>
      <c r="UFN11" s="1585"/>
      <c r="UFO11" s="1585"/>
      <c r="UFP11" s="1585"/>
      <c r="UFQ11" s="1585"/>
      <c r="UFR11" s="1585"/>
      <c r="UFS11" s="1585"/>
      <c r="UFT11" s="1585"/>
      <c r="UFU11" s="1585"/>
      <c r="UFV11" s="1585"/>
      <c r="UFW11" s="1585"/>
      <c r="UFX11" s="1585"/>
      <c r="UFY11" s="1585"/>
      <c r="UFZ11" s="1585"/>
      <c r="UGA11" s="1585"/>
      <c r="UGB11" s="1585"/>
      <c r="UGC11" s="1585"/>
      <c r="UGD11" s="1585"/>
      <c r="UGE11" s="1585"/>
      <c r="UGF11" s="1585"/>
      <c r="UGG11" s="1585"/>
      <c r="UGH11" s="1585"/>
      <c r="UGI11" s="1585"/>
      <c r="UGJ11" s="1585"/>
      <c r="UGK11" s="1585"/>
      <c r="UGL11" s="1585"/>
      <c r="UGM11" s="1585"/>
      <c r="UGN11" s="1585"/>
      <c r="UGO11" s="1585"/>
      <c r="UGP11" s="1585"/>
      <c r="UGQ11" s="1585"/>
      <c r="UGR11" s="1585"/>
      <c r="UGS11" s="1585"/>
      <c r="UGT11" s="1585"/>
      <c r="UGU11" s="1585"/>
      <c r="UGV11" s="1585"/>
      <c r="UGW11" s="1585"/>
      <c r="UGX11" s="1585"/>
      <c r="UGY11" s="1585"/>
      <c r="UGZ11" s="1585"/>
      <c r="UHA11" s="1585"/>
      <c r="UHB11" s="1585"/>
      <c r="UHC11" s="1585"/>
      <c r="UHD11" s="1585"/>
      <c r="UHE11" s="1585"/>
      <c r="UHF11" s="1585"/>
      <c r="UHG11" s="1585"/>
      <c r="UHH11" s="1585"/>
      <c r="UHI11" s="1585"/>
      <c r="UHJ11" s="1585"/>
      <c r="UHK11" s="1585"/>
      <c r="UHL11" s="1585"/>
      <c r="UHM11" s="1585"/>
      <c r="UHN11" s="1585"/>
      <c r="UHO11" s="1585"/>
      <c r="UHP11" s="1585"/>
      <c r="UHQ11" s="1585"/>
      <c r="UHR11" s="1585"/>
      <c r="UHS11" s="1585"/>
      <c r="UHT11" s="1585"/>
      <c r="UHU11" s="1585"/>
      <c r="UHV11" s="1585"/>
      <c r="UHW11" s="1585"/>
      <c r="UHX11" s="1585"/>
      <c r="UHY11" s="1585"/>
      <c r="UHZ11" s="1585"/>
      <c r="UIA11" s="1585"/>
      <c r="UIB11" s="1585"/>
      <c r="UIC11" s="1585"/>
      <c r="UID11" s="1585"/>
      <c r="UIE11" s="1585"/>
      <c r="UIF11" s="1585"/>
      <c r="UIG11" s="1585"/>
      <c r="UIH11" s="1585"/>
      <c r="UII11" s="1585"/>
      <c r="UIJ11" s="1585"/>
      <c r="UIK11" s="1585"/>
      <c r="UIL11" s="1585"/>
      <c r="UIM11" s="1585"/>
      <c r="UIN11" s="1585"/>
      <c r="UIO11" s="1585"/>
      <c r="UIP11" s="1585"/>
      <c r="UIQ11" s="1585"/>
      <c r="UIR11" s="1585"/>
      <c r="UIS11" s="1585"/>
      <c r="UIT11" s="1585"/>
      <c r="UIU11" s="1585"/>
      <c r="UIV11" s="1585"/>
      <c r="UIW11" s="1585"/>
      <c r="UIX11" s="1585"/>
      <c r="UIY11" s="1585"/>
      <c r="UIZ11" s="1585"/>
      <c r="UJA11" s="1585"/>
      <c r="UJB11" s="1585"/>
      <c r="UJC11" s="1585"/>
      <c r="UJD11" s="1585"/>
      <c r="UJE11" s="1585"/>
      <c r="UJF11" s="1585"/>
      <c r="UJG11" s="1585"/>
      <c r="UJH11" s="1585"/>
      <c r="UJI11" s="1585"/>
      <c r="UJJ11" s="1585"/>
      <c r="UJK11" s="1585"/>
      <c r="UJL11" s="1585"/>
      <c r="UJM11" s="1585"/>
      <c r="UJN11" s="1585"/>
      <c r="UJO11" s="1585"/>
      <c r="UJP11" s="1585"/>
      <c r="UJQ11" s="1585"/>
      <c r="UJR11" s="1585"/>
      <c r="UJS11" s="1585"/>
      <c r="UJT11" s="1585"/>
      <c r="UJU11" s="1585"/>
      <c r="UJV11" s="1585"/>
      <c r="UJW11" s="1585"/>
      <c r="UJX11" s="1585"/>
      <c r="UJY11" s="1585"/>
      <c r="UJZ11" s="1585"/>
      <c r="UKA11" s="1585"/>
      <c r="UKB11" s="1585"/>
      <c r="UKC11" s="1585"/>
      <c r="UKD11" s="1585"/>
      <c r="UKE11" s="1585"/>
      <c r="UKF11" s="1585"/>
      <c r="UKG11" s="1585"/>
      <c r="UKH11" s="1585"/>
      <c r="UKI11" s="1585"/>
      <c r="UKJ11" s="1585"/>
      <c r="UKK11" s="1585"/>
      <c r="UKL11" s="1585"/>
      <c r="UKM11" s="1585"/>
      <c r="UKN11" s="1585"/>
      <c r="UKO11" s="1585"/>
      <c r="UKP11" s="1585"/>
      <c r="UKQ11" s="1585"/>
      <c r="UKR11" s="1585"/>
      <c r="UKS11" s="1585"/>
      <c r="UKT11" s="1585"/>
      <c r="UKU11" s="1585"/>
      <c r="UKV11" s="1585"/>
      <c r="UKW11" s="1585"/>
      <c r="UKX11" s="1585"/>
      <c r="UKY11" s="1585"/>
      <c r="UKZ11" s="1585"/>
      <c r="ULA11" s="1585"/>
      <c r="ULB11" s="1585"/>
      <c r="ULC11" s="1585"/>
      <c r="ULD11" s="1585"/>
      <c r="ULE11" s="1585"/>
      <c r="ULF11" s="1585"/>
      <c r="ULG11" s="1585"/>
      <c r="ULH11" s="1585"/>
      <c r="ULI11" s="1585"/>
      <c r="ULJ11" s="1585"/>
      <c r="ULK11" s="1585"/>
      <c r="ULL11" s="1585"/>
      <c r="ULM11" s="1585"/>
      <c r="ULN11" s="1585"/>
      <c r="ULO11" s="1585"/>
      <c r="ULP11" s="1585"/>
      <c r="ULQ11" s="1585"/>
      <c r="ULR11" s="1585"/>
      <c r="ULS11" s="1585"/>
      <c r="ULT11" s="1585"/>
      <c r="ULU11" s="1585"/>
      <c r="ULV11" s="1585"/>
      <c r="ULW11" s="1585"/>
      <c r="ULX11" s="1585"/>
      <c r="ULY11" s="1585"/>
      <c r="ULZ11" s="1585"/>
      <c r="UMA11" s="1585"/>
      <c r="UMB11" s="1585"/>
      <c r="UMC11" s="1585"/>
      <c r="UMD11" s="1585"/>
      <c r="UME11" s="1585"/>
      <c r="UMF11" s="1585"/>
      <c r="UMG11" s="1585"/>
      <c r="UMH11" s="1585"/>
      <c r="UMI11" s="1585"/>
      <c r="UMJ11" s="1585"/>
      <c r="UMK11" s="1585"/>
      <c r="UML11" s="1585"/>
      <c r="UMM11" s="1585"/>
      <c r="UMN11" s="1585"/>
      <c r="UMO11" s="1585"/>
      <c r="UMP11" s="1585"/>
      <c r="UMQ11" s="1585"/>
      <c r="UMR11" s="1585"/>
      <c r="UMS11" s="1585"/>
      <c r="UMT11" s="1585"/>
      <c r="UMU11" s="1585"/>
      <c r="UMV11" s="1585"/>
      <c r="UMW11" s="1585"/>
      <c r="UMX11" s="1585"/>
      <c r="UMY11" s="1585"/>
      <c r="UMZ11" s="1585"/>
      <c r="UNA11" s="1585"/>
      <c r="UNB11" s="1585"/>
      <c r="UNC11" s="1585"/>
      <c r="UND11" s="1585"/>
      <c r="UNE11" s="1585"/>
      <c r="UNF11" s="1585"/>
      <c r="UNG11" s="1585"/>
      <c r="UNH11" s="1585"/>
      <c r="UNI11" s="1585"/>
      <c r="UNJ11" s="1585"/>
      <c r="UNK11" s="1585"/>
      <c r="UNL11" s="1585"/>
      <c r="UNM11" s="1585"/>
      <c r="UNN11" s="1585"/>
      <c r="UNO11" s="1585"/>
      <c r="UNP11" s="1585"/>
      <c r="UNQ11" s="1585"/>
      <c r="UNR11" s="1585"/>
      <c r="UNS11" s="1585"/>
      <c r="UNT11" s="1585"/>
      <c r="UNU11" s="1585"/>
      <c r="UNV11" s="1585"/>
      <c r="UNW11" s="1585"/>
      <c r="UNX11" s="1585"/>
      <c r="UNY11" s="1585"/>
      <c r="UNZ11" s="1585"/>
      <c r="UOA11" s="1585"/>
      <c r="UOB11" s="1585"/>
      <c r="UOC11" s="1585"/>
      <c r="UOD11" s="1585"/>
      <c r="UOE11" s="1585"/>
      <c r="UOF11" s="1585"/>
      <c r="UOG11" s="1585"/>
      <c r="UOH11" s="1585"/>
      <c r="UOI11" s="1585"/>
      <c r="UOJ11" s="1585"/>
      <c r="UOK11" s="1585"/>
      <c r="UOL11" s="1585"/>
      <c r="UOM11" s="1585"/>
      <c r="UON11" s="1585"/>
      <c r="UOO11" s="1585"/>
      <c r="UOP11" s="1585"/>
      <c r="UOQ11" s="1585"/>
      <c r="UOR11" s="1585"/>
      <c r="UOS11" s="1585"/>
      <c r="UOT11" s="1585"/>
      <c r="UOU11" s="1585"/>
      <c r="UOV11" s="1585"/>
      <c r="UOW11" s="1585"/>
      <c r="UOX11" s="1585"/>
      <c r="UOY11" s="1585"/>
      <c r="UOZ11" s="1585"/>
      <c r="UPA11" s="1585"/>
      <c r="UPB11" s="1585"/>
      <c r="UPC11" s="1585"/>
      <c r="UPD11" s="1585"/>
      <c r="UPE11" s="1585"/>
      <c r="UPF11" s="1585"/>
      <c r="UPG11" s="1585"/>
      <c r="UPH11" s="1585"/>
      <c r="UPI11" s="1585"/>
      <c r="UPJ11" s="1585"/>
      <c r="UPK11" s="1585"/>
      <c r="UPL11" s="1585"/>
      <c r="UPM11" s="1585"/>
      <c r="UPN11" s="1585"/>
      <c r="UPO11" s="1585"/>
      <c r="UPP11" s="1585"/>
      <c r="UPQ11" s="1585"/>
      <c r="UPR11" s="1585"/>
      <c r="UPS11" s="1585"/>
      <c r="UPT11" s="1585"/>
      <c r="UPU11" s="1585"/>
      <c r="UPV11" s="1585"/>
      <c r="UPW11" s="1585"/>
      <c r="UPX11" s="1585"/>
      <c r="UPY11" s="1585"/>
      <c r="UPZ11" s="1585"/>
      <c r="UQA11" s="1585"/>
      <c r="UQB11" s="1585"/>
      <c r="UQC11" s="1585"/>
      <c r="UQD11" s="1585"/>
      <c r="UQE11" s="1585"/>
      <c r="UQF11" s="1585"/>
      <c r="UQG11" s="1585"/>
      <c r="UQH11" s="1585"/>
      <c r="UQI11" s="1585"/>
      <c r="UQJ11" s="1585"/>
      <c r="UQK11" s="1585"/>
      <c r="UQL11" s="1585"/>
      <c r="UQM11" s="1585"/>
      <c r="UQN11" s="1585"/>
      <c r="UQO11" s="1585"/>
      <c r="UQP11" s="1585"/>
      <c r="UQQ11" s="1585"/>
      <c r="UQR11" s="1585"/>
      <c r="UQS11" s="1585"/>
      <c r="UQT11" s="1585"/>
      <c r="UQU11" s="1585"/>
      <c r="UQV11" s="1585"/>
      <c r="UQW11" s="1585"/>
      <c r="UQX11" s="1585"/>
      <c r="UQY11" s="1585"/>
      <c r="UQZ11" s="1585"/>
      <c r="URA11" s="1585"/>
      <c r="URB11" s="1585"/>
      <c r="URC11" s="1585"/>
      <c r="URD11" s="1585"/>
      <c r="URE11" s="1585"/>
      <c r="URF11" s="1585"/>
      <c r="URG11" s="1585"/>
      <c r="URH11" s="1585"/>
      <c r="URI11" s="1585"/>
      <c r="URJ11" s="1585"/>
      <c r="URK11" s="1585"/>
      <c r="URL11" s="1585"/>
      <c r="URM11" s="1585"/>
      <c r="URN11" s="1585"/>
      <c r="URO11" s="1585"/>
      <c r="URP11" s="1585"/>
      <c r="URQ11" s="1585"/>
      <c r="URR11" s="1585"/>
      <c r="URS11" s="1585"/>
      <c r="URT11" s="1585"/>
      <c r="URU11" s="1585"/>
      <c r="URV11" s="1585"/>
      <c r="URW11" s="1585"/>
      <c r="URX11" s="1585"/>
      <c r="URY11" s="1585"/>
      <c r="URZ11" s="1585"/>
      <c r="USA11" s="1585"/>
      <c r="USB11" s="1585"/>
      <c r="USC11" s="1585"/>
      <c r="USD11" s="1585"/>
      <c r="USE11" s="1585"/>
      <c r="USF11" s="1585"/>
      <c r="USG11" s="1585"/>
      <c r="USH11" s="1585"/>
      <c r="USI11" s="1585"/>
      <c r="USJ11" s="1585"/>
      <c r="USK11" s="1585"/>
      <c r="USL11" s="1585"/>
      <c r="USM11" s="1585"/>
      <c r="USN11" s="1585"/>
      <c r="USO11" s="1585"/>
      <c r="USP11" s="1585"/>
      <c r="USQ11" s="1585"/>
      <c r="USR11" s="1585"/>
      <c r="USS11" s="1585"/>
      <c r="UST11" s="1585"/>
      <c r="USU11" s="1585"/>
      <c r="USV11" s="1585"/>
      <c r="USW11" s="1585"/>
      <c r="USX11" s="1585"/>
      <c r="USY11" s="1585"/>
      <c r="USZ11" s="1585"/>
      <c r="UTA11" s="1585"/>
      <c r="UTB11" s="1585"/>
      <c r="UTC11" s="1585"/>
      <c r="UTD11" s="1585"/>
      <c r="UTE11" s="1585"/>
      <c r="UTF11" s="1585"/>
      <c r="UTG11" s="1585"/>
      <c r="UTH11" s="1585"/>
      <c r="UTI11" s="1585"/>
      <c r="UTJ11" s="1585"/>
      <c r="UTK11" s="1585"/>
      <c r="UTL11" s="1585"/>
      <c r="UTM11" s="1585"/>
      <c r="UTN11" s="1585"/>
      <c r="UTO11" s="1585"/>
      <c r="UTP11" s="1585"/>
      <c r="UTQ11" s="1585"/>
      <c r="UTR11" s="1585"/>
      <c r="UTS11" s="1585"/>
      <c r="UTT11" s="1585"/>
      <c r="UTU11" s="1585"/>
      <c r="UTV11" s="1585"/>
      <c r="UTW11" s="1585"/>
      <c r="UTX11" s="1585"/>
      <c r="UTY11" s="1585"/>
      <c r="UTZ11" s="1585"/>
      <c r="UUA11" s="1585"/>
      <c r="UUB11" s="1585"/>
      <c r="UUC11" s="1585"/>
      <c r="UUD11" s="1585"/>
      <c r="UUE11" s="1585"/>
      <c r="UUF11" s="1585"/>
      <c r="UUG11" s="1585"/>
      <c r="UUH11" s="1585"/>
      <c r="UUI11" s="1585"/>
      <c r="UUJ11" s="1585"/>
      <c r="UUK11" s="1585"/>
      <c r="UUL11" s="1585"/>
      <c r="UUM11" s="1585"/>
      <c r="UUN11" s="1585"/>
      <c r="UUO11" s="1585"/>
      <c r="UUP11" s="1585"/>
      <c r="UUQ11" s="1585"/>
      <c r="UUR11" s="1585"/>
      <c r="UUS11" s="1585"/>
      <c r="UUT11" s="1585"/>
      <c r="UUU11" s="1585"/>
      <c r="UUV11" s="1585"/>
      <c r="UUW11" s="1585"/>
      <c r="UUX11" s="1585"/>
      <c r="UUY11" s="1585"/>
      <c r="UUZ11" s="1585"/>
      <c r="UVA11" s="1585"/>
      <c r="UVB11" s="1585"/>
      <c r="UVC11" s="1585"/>
      <c r="UVD11" s="1585"/>
      <c r="UVE11" s="1585"/>
      <c r="UVF11" s="1585"/>
      <c r="UVG11" s="1585"/>
      <c r="UVH11" s="1585"/>
      <c r="UVI11" s="1585"/>
      <c r="UVJ11" s="1585"/>
      <c r="UVK11" s="1585"/>
      <c r="UVL11" s="1585"/>
      <c r="UVM11" s="1585"/>
      <c r="UVN11" s="1585"/>
      <c r="UVO11" s="1585"/>
      <c r="UVP11" s="1585"/>
      <c r="UVQ11" s="1585"/>
      <c r="UVR11" s="1585"/>
      <c r="UVS11" s="1585"/>
      <c r="UVT11" s="1585"/>
      <c r="UVU11" s="1585"/>
      <c r="UVV11" s="1585"/>
      <c r="UVW11" s="1585"/>
      <c r="UVX11" s="1585"/>
      <c r="UVY11" s="1585"/>
      <c r="UVZ11" s="1585"/>
      <c r="UWA11" s="1585"/>
      <c r="UWB11" s="1585"/>
      <c r="UWC11" s="1585"/>
      <c r="UWD11" s="1585"/>
      <c r="UWE11" s="1585"/>
      <c r="UWF11" s="1585"/>
      <c r="UWG11" s="1585"/>
      <c r="UWH11" s="1585"/>
      <c r="UWI11" s="1585"/>
      <c r="UWJ11" s="1585"/>
      <c r="UWK11" s="1585"/>
      <c r="UWL11" s="1585"/>
      <c r="UWM11" s="1585"/>
      <c r="UWN11" s="1585"/>
      <c r="UWO11" s="1585"/>
      <c r="UWP11" s="1585"/>
      <c r="UWQ11" s="1585"/>
      <c r="UWR11" s="1585"/>
      <c r="UWS11" s="1585"/>
      <c r="UWT11" s="1585"/>
      <c r="UWU11" s="1585"/>
      <c r="UWV11" s="1585"/>
      <c r="UWW11" s="1585"/>
      <c r="UWX11" s="1585"/>
      <c r="UWY11" s="1585"/>
      <c r="UWZ11" s="1585"/>
      <c r="UXA11" s="1585"/>
      <c r="UXB11" s="1585"/>
      <c r="UXC11" s="1585"/>
      <c r="UXD11" s="1585"/>
      <c r="UXE11" s="1585"/>
      <c r="UXF11" s="1585"/>
      <c r="UXG11" s="1585"/>
      <c r="UXH11" s="1585"/>
      <c r="UXI11" s="1585"/>
      <c r="UXJ11" s="1585"/>
      <c r="UXK11" s="1585"/>
      <c r="UXL11" s="1585"/>
      <c r="UXM11" s="1585"/>
      <c r="UXN11" s="1585"/>
      <c r="UXO11" s="1585"/>
      <c r="UXP11" s="1585"/>
      <c r="UXQ11" s="1585"/>
      <c r="UXR11" s="1585"/>
      <c r="UXS11" s="1585"/>
      <c r="UXT11" s="1585"/>
      <c r="UXU11" s="1585"/>
      <c r="UXV11" s="1585"/>
      <c r="UXW11" s="1585"/>
      <c r="UXX11" s="1585"/>
      <c r="UXY11" s="1585"/>
      <c r="UXZ11" s="1585"/>
      <c r="UYA11" s="1585"/>
      <c r="UYB11" s="1585"/>
      <c r="UYC11" s="1585"/>
      <c r="UYD11" s="1585"/>
      <c r="UYE11" s="1585"/>
      <c r="UYF11" s="1585"/>
      <c r="UYG11" s="1585"/>
      <c r="UYH11" s="1585"/>
      <c r="UYI11" s="1585"/>
      <c r="UYJ11" s="1585"/>
      <c r="UYK11" s="1585"/>
      <c r="UYL11" s="1585"/>
      <c r="UYM11" s="1585"/>
      <c r="UYN11" s="1585"/>
      <c r="UYO11" s="1585"/>
      <c r="UYP11" s="1585"/>
      <c r="UYQ11" s="1585"/>
      <c r="UYR11" s="1585"/>
      <c r="UYS11" s="1585"/>
      <c r="UYT11" s="1585"/>
      <c r="UYU11" s="1585"/>
      <c r="UYV11" s="1585"/>
      <c r="UYW11" s="1585"/>
      <c r="UYX11" s="1585"/>
      <c r="UYY11" s="1585"/>
      <c r="UYZ11" s="1585"/>
      <c r="UZA11" s="1585"/>
      <c r="UZB11" s="1585"/>
      <c r="UZC11" s="1585"/>
      <c r="UZD11" s="1585"/>
      <c r="UZE11" s="1585"/>
      <c r="UZF11" s="1585"/>
      <c r="UZG11" s="1585"/>
      <c r="UZH11" s="1585"/>
      <c r="UZI11" s="1585"/>
      <c r="UZJ11" s="1585"/>
      <c r="UZK11" s="1585"/>
      <c r="UZL11" s="1585"/>
      <c r="UZM11" s="1585"/>
      <c r="UZN11" s="1585"/>
      <c r="UZO11" s="1585"/>
      <c r="UZP11" s="1585"/>
      <c r="UZQ11" s="1585"/>
      <c r="UZR11" s="1585"/>
      <c r="UZS11" s="1585"/>
      <c r="UZT11" s="1585"/>
      <c r="UZU11" s="1585"/>
      <c r="UZV11" s="1585"/>
      <c r="UZW11" s="1585"/>
      <c r="UZX11" s="1585"/>
      <c r="UZY11" s="1585"/>
      <c r="UZZ11" s="1585"/>
      <c r="VAA11" s="1585"/>
      <c r="VAB11" s="1585"/>
      <c r="VAC11" s="1585"/>
      <c r="VAD11" s="1585"/>
      <c r="VAE11" s="1585"/>
      <c r="VAF11" s="1585"/>
      <c r="VAG11" s="1585"/>
      <c r="VAH11" s="1585"/>
      <c r="VAI11" s="1585"/>
      <c r="VAJ11" s="1585"/>
      <c r="VAK11" s="1585"/>
      <c r="VAL11" s="1585"/>
      <c r="VAM11" s="1585"/>
      <c r="VAN11" s="1585"/>
      <c r="VAO11" s="1585"/>
      <c r="VAP11" s="1585"/>
      <c r="VAQ11" s="1585"/>
      <c r="VAR11" s="1585"/>
      <c r="VAS11" s="1585"/>
      <c r="VAT11" s="1585"/>
      <c r="VAU11" s="1585"/>
      <c r="VAV11" s="1585"/>
      <c r="VAW11" s="1585"/>
      <c r="VAX11" s="1585"/>
      <c r="VAY11" s="1585"/>
      <c r="VAZ11" s="1585"/>
      <c r="VBA11" s="1585"/>
      <c r="VBB11" s="1585"/>
      <c r="VBC11" s="1585"/>
      <c r="VBD11" s="1585"/>
      <c r="VBE11" s="1585"/>
      <c r="VBF11" s="1585"/>
      <c r="VBG11" s="1585"/>
      <c r="VBH11" s="1585"/>
      <c r="VBI11" s="1585"/>
      <c r="VBJ11" s="1585"/>
      <c r="VBK11" s="1585"/>
      <c r="VBL11" s="1585"/>
      <c r="VBM11" s="1585"/>
      <c r="VBN11" s="1585"/>
      <c r="VBO11" s="1585"/>
      <c r="VBP11" s="1585"/>
      <c r="VBQ11" s="1585"/>
      <c r="VBR11" s="1585"/>
      <c r="VBS11" s="1585"/>
      <c r="VBT11" s="1585"/>
      <c r="VBU11" s="1585"/>
      <c r="VBV11" s="1585"/>
      <c r="VBW11" s="1585"/>
      <c r="VBX11" s="1585"/>
      <c r="VBY11" s="1585"/>
      <c r="VBZ11" s="1585"/>
      <c r="VCA11" s="1585"/>
      <c r="VCB11" s="1585"/>
      <c r="VCC11" s="1585"/>
      <c r="VCD11" s="1585"/>
      <c r="VCE11" s="1585"/>
      <c r="VCF11" s="1585"/>
      <c r="VCG11" s="1585"/>
      <c r="VCH11" s="1585"/>
      <c r="VCI11" s="1585"/>
      <c r="VCJ11" s="1585"/>
      <c r="VCK11" s="1585"/>
      <c r="VCL11" s="1585"/>
      <c r="VCM11" s="1585"/>
      <c r="VCN11" s="1585"/>
      <c r="VCO11" s="1585"/>
      <c r="VCP11" s="1585"/>
      <c r="VCQ11" s="1585"/>
      <c r="VCR11" s="1585"/>
      <c r="VCS11" s="1585"/>
      <c r="VCT11" s="1585"/>
      <c r="VCU11" s="1585"/>
      <c r="VCV11" s="1585"/>
      <c r="VCW11" s="1585"/>
      <c r="VCX11" s="1585"/>
      <c r="VCY11" s="1585"/>
      <c r="VCZ11" s="1585"/>
      <c r="VDA11" s="1585"/>
      <c r="VDB11" s="1585"/>
      <c r="VDC11" s="1585"/>
      <c r="VDD11" s="1585"/>
      <c r="VDE11" s="1585"/>
      <c r="VDF11" s="1585"/>
      <c r="VDG11" s="1585"/>
      <c r="VDH11" s="1585"/>
      <c r="VDI11" s="1585"/>
      <c r="VDJ11" s="1585"/>
      <c r="VDK11" s="1585"/>
      <c r="VDL11" s="1585"/>
      <c r="VDM11" s="1585"/>
      <c r="VDN11" s="1585"/>
      <c r="VDO11" s="1585"/>
      <c r="VDP11" s="1585"/>
      <c r="VDQ11" s="1585"/>
      <c r="VDR11" s="1585"/>
      <c r="VDS11" s="1585"/>
      <c r="VDT11" s="1585"/>
      <c r="VDU11" s="1585"/>
      <c r="VDV11" s="1585"/>
      <c r="VDW11" s="1585"/>
      <c r="VDX11" s="1585"/>
      <c r="VDY11" s="1585"/>
      <c r="VDZ11" s="1585"/>
      <c r="VEA11" s="1585"/>
      <c r="VEB11" s="1585"/>
      <c r="VEC11" s="1585"/>
      <c r="VED11" s="1585"/>
      <c r="VEE11" s="1585"/>
      <c r="VEF11" s="1585"/>
      <c r="VEG11" s="1585"/>
      <c r="VEH11" s="1585"/>
      <c r="VEI11" s="1585"/>
      <c r="VEJ11" s="1585"/>
      <c r="VEK11" s="1585"/>
      <c r="VEL11" s="1585"/>
      <c r="VEM11" s="1585"/>
      <c r="VEN11" s="1585"/>
      <c r="VEO11" s="1585"/>
      <c r="VEP11" s="1585"/>
      <c r="VEQ11" s="1585"/>
      <c r="VER11" s="1585"/>
      <c r="VES11" s="1585"/>
      <c r="VET11" s="1585"/>
      <c r="VEU11" s="1585"/>
      <c r="VEV11" s="1585"/>
      <c r="VEW11" s="1585"/>
      <c r="VEX11" s="1585"/>
      <c r="VEY11" s="1585"/>
      <c r="VEZ11" s="1585"/>
      <c r="VFA11" s="1585"/>
      <c r="VFB11" s="1585"/>
      <c r="VFC11" s="1585"/>
      <c r="VFD11" s="1585"/>
      <c r="VFE11" s="1585"/>
      <c r="VFF11" s="1585"/>
      <c r="VFG11" s="1585"/>
      <c r="VFH11" s="1585"/>
      <c r="VFI11" s="1585"/>
      <c r="VFJ11" s="1585"/>
      <c r="VFK11" s="1585"/>
      <c r="VFL11" s="1585"/>
      <c r="VFM11" s="1585"/>
      <c r="VFN11" s="1585"/>
      <c r="VFO11" s="1585"/>
      <c r="VFP11" s="1585"/>
      <c r="VFQ11" s="1585"/>
      <c r="VFR11" s="1585"/>
      <c r="VFS11" s="1585"/>
      <c r="VFT11" s="1585"/>
      <c r="VFU11" s="1585"/>
      <c r="VFV11" s="1585"/>
      <c r="VFW11" s="1585"/>
      <c r="VFX11" s="1585"/>
      <c r="VFY11" s="1585"/>
      <c r="VFZ11" s="1585"/>
      <c r="VGA11" s="1585"/>
      <c r="VGB11" s="1585"/>
      <c r="VGC11" s="1585"/>
      <c r="VGD11" s="1585"/>
      <c r="VGE11" s="1585"/>
      <c r="VGF11" s="1585"/>
      <c r="VGG11" s="1585"/>
      <c r="VGH11" s="1585"/>
      <c r="VGI11" s="1585"/>
      <c r="VGJ11" s="1585"/>
      <c r="VGK11" s="1585"/>
      <c r="VGL11" s="1585"/>
      <c r="VGM11" s="1585"/>
      <c r="VGN11" s="1585"/>
      <c r="VGO11" s="1585"/>
      <c r="VGP11" s="1585"/>
      <c r="VGQ11" s="1585"/>
      <c r="VGR11" s="1585"/>
      <c r="VGS11" s="1585"/>
      <c r="VGT11" s="1585"/>
      <c r="VGU11" s="1585"/>
      <c r="VGV11" s="1585"/>
      <c r="VGW11" s="1585"/>
      <c r="VGX11" s="1585"/>
      <c r="VGY11" s="1585"/>
      <c r="VGZ11" s="1585"/>
      <c r="VHA11" s="1585"/>
      <c r="VHB11" s="1585"/>
      <c r="VHC11" s="1585"/>
      <c r="VHD11" s="1585"/>
      <c r="VHE11" s="1585"/>
      <c r="VHF11" s="1585"/>
      <c r="VHG11" s="1585"/>
      <c r="VHH11" s="1585"/>
      <c r="VHI11" s="1585"/>
      <c r="VHJ11" s="1585"/>
      <c r="VHK11" s="1585"/>
      <c r="VHL11" s="1585"/>
      <c r="VHM11" s="1585"/>
      <c r="VHN11" s="1585"/>
      <c r="VHO11" s="1585"/>
      <c r="VHP11" s="1585"/>
      <c r="VHQ11" s="1585"/>
      <c r="VHR11" s="1585"/>
      <c r="VHS11" s="1585"/>
      <c r="VHT11" s="1585"/>
      <c r="VHU11" s="1585"/>
      <c r="VHV11" s="1585"/>
      <c r="VHW11" s="1585"/>
      <c r="VHX11" s="1585"/>
      <c r="VHY11" s="1585"/>
      <c r="VHZ11" s="1585"/>
      <c r="VIA11" s="1585"/>
      <c r="VIB11" s="1585"/>
      <c r="VIC11" s="1585"/>
      <c r="VID11" s="1585"/>
      <c r="VIE11" s="1585"/>
      <c r="VIF11" s="1585"/>
      <c r="VIG11" s="1585"/>
      <c r="VIH11" s="1585"/>
      <c r="VII11" s="1585"/>
      <c r="VIJ11" s="1585"/>
      <c r="VIK11" s="1585"/>
      <c r="VIL11" s="1585"/>
      <c r="VIM11" s="1585"/>
      <c r="VIN11" s="1585"/>
      <c r="VIO11" s="1585"/>
      <c r="VIP11" s="1585"/>
      <c r="VIQ11" s="1585"/>
      <c r="VIR11" s="1585"/>
      <c r="VIS11" s="1585"/>
      <c r="VIT11" s="1585"/>
      <c r="VIU11" s="1585"/>
      <c r="VIV11" s="1585"/>
      <c r="VIW11" s="1585"/>
      <c r="VIX11" s="1585"/>
      <c r="VIY11" s="1585"/>
      <c r="VIZ11" s="1585"/>
      <c r="VJA11" s="1585"/>
      <c r="VJB11" s="1585"/>
      <c r="VJC11" s="1585"/>
      <c r="VJD11" s="1585"/>
      <c r="VJE11" s="1585"/>
      <c r="VJF11" s="1585"/>
      <c r="VJG11" s="1585"/>
      <c r="VJH11" s="1585"/>
      <c r="VJI11" s="1585"/>
      <c r="VJJ11" s="1585"/>
      <c r="VJK11" s="1585"/>
      <c r="VJL11" s="1585"/>
      <c r="VJM11" s="1585"/>
      <c r="VJN11" s="1585"/>
      <c r="VJO11" s="1585"/>
      <c r="VJP11" s="1585"/>
      <c r="VJQ11" s="1585"/>
      <c r="VJR11" s="1585"/>
      <c r="VJS11" s="1585"/>
      <c r="VJT11" s="1585"/>
      <c r="VJU11" s="1585"/>
      <c r="VJV11" s="1585"/>
      <c r="VJW11" s="1585"/>
      <c r="VJX11" s="1585"/>
      <c r="VJY11" s="1585"/>
      <c r="VJZ11" s="1585"/>
      <c r="VKA11" s="1585"/>
      <c r="VKB11" s="1585"/>
      <c r="VKC11" s="1585"/>
      <c r="VKD11" s="1585"/>
      <c r="VKE11" s="1585"/>
      <c r="VKF11" s="1585"/>
      <c r="VKG11" s="1585"/>
      <c r="VKH11" s="1585"/>
      <c r="VKI11" s="1585"/>
      <c r="VKJ11" s="1585"/>
      <c r="VKK11" s="1585"/>
      <c r="VKL11" s="1585"/>
      <c r="VKM11" s="1585"/>
      <c r="VKN11" s="1585"/>
      <c r="VKO11" s="1585"/>
      <c r="VKP11" s="1585"/>
      <c r="VKQ11" s="1585"/>
      <c r="VKR11" s="1585"/>
      <c r="VKS11" s="1585"/>
      <c r="VKT11" s="1585"/>
      <c r="VKU11" s="1585"/>
      <c r="VKV11" s="1585"/>
      <c r="VKW11" s="1585"/>
      <c r="VKX11" s="1585"/>
      <c r="VKY11" s="1585"/>
      <c r="VKZ11" s="1585"/>
      <c r="VLA11" s="1585"/>
      <c r="VLB11" s="1585"/>
      <c r="VLC11" s="1585"/>
      <c r="VLD11" s="1585"/>
      <c r="VLE11" s="1585"/>
      <c r="VLF11" s="1585"/>
      <c r="VLG11" s="1585"/>
      <c r="VLH11" s="1585"/>
      <c r="VLI11" s="1585"/>
      <c r="VLJ11" s="1585"/>
      <c r="VLK11" s="1585"/>
      <c r="VLL11" s="1585"/>
      <c r="VLM11" s="1585"/>
      <c r="VLN11" s="1585"/>
      <c r="VLO11" s="1585"/>
      <c r="VLP11" s="1585"/>
      <c r="VLQ11" s="1585"/>
      <c r="VLR11" s="1585"/>
      <c r="VLS11" s="1585"/>
      <c r="VLT11" s="1585"/>
      <c r="VLU11" s="1585"/>
      <c r="VLV11" s="1585"/>
      <c r="VLW11" s="1585"/>
      <c r="VLX11" s="1585"/>
      <c r="VLY11" s="1585"/>
      <c r="VLZ11" s="1585"/>
      <c r="VMA11" s="1585"/>
      <c r="VMB11" s="1585"/>
      <c r="VMC11" s="1585"/>
      <c r="VMD11" s="1585"/>
      <c r="VME11" s="1585"/>
      <c r="VMF11" s="1585"/>
      <c r="VMG11" s="1585"/>
      <c r="VMH11" s="1585"/>
      <c r="VMI11" s="1585"/>
      <c r="VMJ11" s="1585"/>
      <c r="VMK11" s="1585"/>
      <c r="VML11" s="1585"/>
      <c r="VMM11" s="1585"/>
      <c r="VMN11" s="1585"/>
      <c r="VMO11" s="1585"/>
      <c r="VMP11" s="1585"/>
      <c r="VMQ11" s="1585"/>
      <c r="VMR11" s="1585"/>
      <c r="VMS11" s="1585"/>
      <c r="VMT11" s="1585"/>
      <c r="VMU11" s="1585"/>
      <c r="VMV11" s="1585"/>
      <c r="VMW11" s="1585"/>
      <c r="VMX11" s="1585"/>
      <c r="VMY11" s="1585"/>
      <c r="VMZ11" s="1585"/>
      <c r="VNA11" s="1585"/>
      <c r="VNB11" s="1585"/>
      <c r="VNC11" s="1585"/>
      <c r="VND11" s="1585"/>
      <c r="VNE11" s="1585"/>
      <c r="VNF11" s="1585"/>
      <c r="VNG11" s="1585"/>
      <c r="VNH11" s="1585"/>
      <c r="VNI11" s="1585"/>
      <c r="VNJ11" s="1585"/>
      <c r="VNK11" s="1585"/>
      <c r="VNL11" s="1585"/>
      <c r="VNM11" s="1585"/>
      <c r="VNN11" s="1585"/>
      <c r="VNO11" s="1585"/>
      <c r="VNP11" s="1585"/>
      <c r="VNQ11" s="1585"/>
      <c r="VNR11" s="1585"/>
      <c r="VNS11" s="1585"/>
      <c r="VNT11" s="1585"/>
      <c r="VNU11" s="1585"/>
      <c r="VNV11" s="1585"/>
      <c r="VNW11" s="1585"/>
      <c r="VNX11" s="1585"/>
      <c r="VNY11" s="1585"/>
      <c r="VNZ11" s="1585"/>
      <c r="VOA11" s="1585"/>
      <c r="VOB11" s="1585"/>
      <c r="VOC11" s="1585"/>
      <c r="VOD11" s="1585"/>
      <c r="VOE11" s="1585"/>
      <c r="VOF11" s="1585"/>
      <c r="VOG11" s="1585"/>
      <c r="VOH11" s="1585"/>
      <c r="VOI11" s="1585"/>
      <c r="VOJ11" s="1585"/>
      <c r="VOK11" s="1585"/>
      <c r="VOL11" s="1585"/>
      <c r="VOM11" s="1585"/>
      <c r="VON11" s="1585"/>
      <c r="VOO11" s="1585"/>
      <c r="VOP11" s="1585"/>
      <c r="VOQ11" s="1585"/>
      <c r="VOR11" s="1585"/>
      <c r="VOS11" s="1585"/>
      <c r="VOT11" s="1585"/>
      <c r="VOU11" s="1585"/>
      <c r="VOV11" s="1585"/>
      <c r="VOW11" s="1585"/>
      <c r="VOX11" s="1585"/>
      <c r="VOY11" s="1585"/>
      <c r="VOZ11" s="1585"/>
      <c r="VPA11" s="1585"/>
      <c r="VPB11" s="1585"/>
      <c r="VPC11" s="1585"/>
      <c r="VPD11" s="1585"/>
      <c r="VPE11" s="1585"/>
      <c r="VPF11" s="1585"/>
      <c r="VPG11" s="1585"/>
      <c r="VPH11" s="1585"/>
      <c r="VPI11" s="1585"/>
      <c r="VPJ11" s="1585"/>
      <c r="VPK11" s="1585"/>
      <c r="VPL11" s="1585"/>
      <c r="VPM11" s="1585"/>
      <c r="VPN11" s="1585"/>
      <c r="VPO11" s="1585"/>
      <c r="VPP11" s="1585"/>
      <c r="VPQ11" s="1585"/>
      <c r="VPR11" s="1585"/>
      <c r="VPS11" s="1585"/>
      <c r="VPT11" s="1585"/>
      <c r="VPU11" s="1585"/>
      <c r="VPV11" s="1585"/>
      <c r="VPW11" s="1585"/>
      <c r="VPX11" s="1585"/>
      <c r="VPY11" s="1585"/>
      <c r="VPZ11" s="1585"/>
      <c r="VQA11" s="1585"/>
      <c r="VQB11" s="1585"/>
      <c r="VQC11" s="1585"/>
      <c r="VQD11" s="1585"/>
      <c r="VQE11" s="1585"/>
      <c r="VQF11" s="1585"/>
      <c r="VQG11" s="1585"/>
      <c r="VQH11" s="1585"/>
      <c r="VQI11" s="1585"/>
      <c r="VQJ11" s="1585"/>
      <c r="VQK11" s="1585"/>
      <c r="VQL11" s="1585"/>
      <c r="VQM11" s="1585"/>
      <c r="VQN11" s="1585"/>
      <c r="VQO11" s="1585"/>
      <c r="VQP11" s="1585"/>
      <c r="VQQ11" s="1585"/>
      <c r="VQR11" s="1585"/>
      <c r="VQS11" s="1585"/>
      <c r="VQT11" s="1585"/>
      <c r="VQU11" s="1585"/>
      <c r="VQV11" s="1585"/>
      <c r="VQW11" s="1585"/>
      <c r="VQX11" s="1585"/>
      <c r="VQY11" s="1585"/>
      <c r="VQZ11" s="1585"/>
      <c r="VRA11" s="1585"/>
      <c r="VRB11" s="1585"/>
      <c r="VRC11" s="1585"/>
      <c r="VRD11" s="1585"/>
      <c r="VRE11" s="1585"/>
      <c r="VRF11" s="1585"/>
      <c r="VRG11" s="1585"/>
      <c r="VRH11" s="1585"/>
      <c r="VRI11" s="1585"/>
      <c r="VRJ11" s="1585"/>
      <c r="VRK11" s="1585"/>
      <c r="VRL11" s="1585"/>
      <c r="VRM11" s="1585"/>
      <c r="VRN11" s="1585"/>
      <c r="VRO11" s="1585"/>
      <c r="VRP11" s="1585"/>
      <c r="VRQ11" s="1585"/>
      <c r="VRR11" s="1585"/>
      <c r="VRS11" s="1585"/>
      <c r="VRT11" s="1585"/>
      <c r="VRU11" s="1585"/>
      <c r="VRV11" s="1585"/>
      <c r="VRW11" s="1585"/>
      <c r="VRX11" s="1585"/>
      <c r="VRY11" s="1585"/>
      <c r="VRZ11" s="1585"/>
      <c r="VSA11" s="1585"/>
      <c r="VSB11" s="1585"/>
      <c r="VSC11" s="1585"/>
      <c r="VSD11" s="1585"/>
      <c r="VSE11" s="1585"/>
      <c r="VSF11" s="1585"/>
      <c r="VSG11" s="1585"/>
      <c r="VSH11" s="1585"/>
      <c r="VSI11" s="1585"/>
      <c r="VSJ11" s="1585"/>
      <c r="VSK11" s="1585"/>
      <c r="VSL11" s="1585"/>
      <c r="VSM11" s="1585"/>
      <c r="VSN11" s="1585"/>
      <c r="VSO11" s="1585"/>
      <c r="VSP11" s="1585"/>
      <c r="VSQ11" s="1585"/>
      <c r="VSR11" s="1585"/>
      <c r="VSS11" s="1585"/>
      <c r="VST11" s="1585"/>
      <c r="VSU11" s="1585"/>
      <c r="VSV11" s="1585"/>
      <c r="VSW11" s="1585"/>
      <c r="VSX11" s="1585"/>
      <c r="VSY11" s="1585"/>
      <c r="VSZ11" s="1585"/>
      <c r="VTA11" s="1585"/>
      <c r="VTB11" s="1585"/>
      <c r="VTC11" s="1585"/>
      <c r="VTD11" s="1585"/>
      <c r="VTE11" s="1585"/>
      <c r="VTF11" s="1585"/>
      <c r="VTG11" s="1585"/>
      <c r="VTH11" s="1585"/>
      <c r="VTI11" s="1585"/>
      <c r="VTJ11" s="1585"/>
      <c r="VTK11" s="1585"/>
      <c r="VTL11" s="1585"/>
      <c r="VTM11" s="1585"/>
      <c r="VTN11" s="1585"/>
      <c r="VTO11" s="1585"/>
      <c r="VTP11" s="1585"/>
      <c r="VTQ11" s="1585"/>
      <c r="VTR11" s="1585"/>
      <c r="VTS11" s="1585"/>
      <c r="VTT11" s="1585"/>
      <c r="VTU11" s="1585"/>
      <c r="VTV11" s="1585"/>
      <c r="VTW11" s="1585"/>
      <c r="VTX11" s="1585"/>
      <c r="VTY11" s="1585"/>
      <c r="VTZ11" s="1585"/>
      <c r="VUA11" s="1585"/>
      <c r="VUB11" s="1585"/>
      <c r="VUC11" s="1585"/>
      <c r="VUD11" s="1585"/>
      <c r="VUE11" s="1585"/>
      <c r="VUF11" s="1585"/>
      <c r="VUG11" s="1585"/>
      <c r="VUH11" s="1585"/>
      <c r="VUI11" s="1585"/>
      <c r="VUJ11" s="1585"/>
      <c r="VUK11" s="1585"/>
      <c r="VUL11" s="1585"/>
      <c r="VUM11" s="1585"/>
      <c r="VUN11" s="1585"/>
      <c r="VUO11" s="1585"/>
      <c r="VUP11" s="1585"/>
      <c r="VUQ11" s="1585"/>
      <c r="VUR11" s="1585"/>
      <c r="VUS11" s="1585"/>
      <c r="VUT11" s="1585"/>
      <c r="VUU11" s="1585"/>
      <c r="VUV11" s="1585"/>
      <c r="VUW11" s="1585"/>
      <c r="VUX11" s="1585"/>
      <c r="VUY11" s="1585"/>
      <c r="VUZ11" s="1585"/>
      <c r="VVA11" s="1585"/>
      <c r="VVB11" s="1585"/>
      <c r="VVC11" s="1585"/>
      <c r="VVD11" s="1585"/>
      <c r="VVE11" s="1585"/>
      <c r="VVF11" s="1585"/>
      <c r="VVG11" s="1585"/>
      <c r="VVH11" s="1585"/>
      <c r="VVI11" s="1585"/>
      <c r="VVJ11" s="1585"/>
      <c r="VVK11" s="1585"/>
      <c r="VVL11" s="1585"/>
      <c r="VVM11" s="1585"/>
      <c r="VVN11" s="1585"/>
      <c r="VVO11" s="1585"/>
      <c r="VVP11" s="1585"/>
      <c r="VVQ11" s="1585"/>
      <c r="VVR11" s="1585"/>
      <c r="VVS11" s="1585"/>
      <c r="VVT11" s="1585"/>
      <c r="VVU11" s="1585"/>
      <c r="VVV11" s="1585"/>
      <c r="VVW11" s="1585"/>
      <c r="VVX11" s="1585"/>
      <c r="VVY11" s="1585"/>
      <c r="VVZ11" s="1585"/>
      <c r="VWA11" s="1585"/>
      <c r="VWB11" s="1585"/>
      <c r="VWC11" s="1585"/>
      <c r="VWD11" s="1585"/>
      <c r="VWE11" s="1585"/>
      <c r="VWF11" s="1585"/>
      <c r="VWG11" s="1585"/>
      <c r="VWH11" s="1585"/>
      <c r="VWI11" s="1585"/>
      <c r="VWJ11" s="1585"/>
      <c r="VWK11" s="1585"/>
      <c r="VWL11" s="1585"/>
      <c r="VWM11" s="1585"/>
      <c r="VWN11" s="1585"/>
      <c r="VWO11" s="1585"/>
      <c r="VWP11" s="1585"/>
      <c r="VWQ11" s="1585"/>
      <c r="VWR11" s="1585"/>
      <c r="VWS11" s="1585"/>
      <c r="VWT11" s="1585"/>
      <c r="VWU11" s="1585"/>
      <c r="VWV11" s="1585"/>
      <c r="VWW11" s="1585"/>
      <c r="VWX11" s="1585"/>
      <c r="VWY11" s="1585"/>
      <c r="VWZ11" s="1585"/>
      <c r="VXA11" s="1585"/>
      <c r="VXB11" s="1585"/>
      <c r="VXC11" s="1585"/>
      <c r="VXD11" s="1585"/>
      <c r="VXE11" s="1585"/>
      <c r="VXF11" s="1585"/>
      <c r="VXG11" s="1585"/>
      <c r="VXH11" s="1585"/>
      <c r="VXI11" s="1585"/>
      <c r="VXJ11" s="1585"/>
      <c r="VXK11" s="1585"/>
      <c r="VXL11" s="1585"/>
      <c r="VXM11" s="1585"/>
      <c r="VXN11" s="1585"/>
      <c r="VXO11" s="1585"/>
      <c r="VXP11" s="1585"/>
      <c r="VXQ11" s="1585"/>
      <c r="VXR11" s="1585"/>
      <c r="VXS11" s="1585"/>
      <c r="VXT11" s="1585"/>
      <c r="VXU11" s="1585"/>
      <c r="VXV11" s="1585"/>
      <c r="VXW11" s="1585"/>
      <c r="VXX11" s="1585"/>
      <c r="VXY11" s="1585"/>
      <c r="VXZ11" s="1585"/>
      <c r="VYA11" s="1585"/>
      <c r="VYB11" s="1585"/>
      <c r="VYC11" s="1585"/>
      <c r="VYD11" s="1585"/>
      <c r="VYE11" s="1585"/>
      <c r="VYF11" s="1585"/>
      <c r="VYG11" s="1585"/>
      <c r="VYH11" s="1585"/>
      <c r="VYI11" s="1585"/>
      <c r="VYJ11" s="1585"/>
      <c r="VYK11" s="1585"/>
      <c r="VYL11" s="1585"/>
      <c r="VYM11" s="1585"/>
      <c r="VYN11" s="1585"/>
      <c r="VYO11" s="1585"/>
      <c r="VYP11" s="1585"/>
      <c r="VYQ11" s="1585"/>
      <c r="VYR11" s="1585"/>
      <c r="VYS11" s="1585"/>
      <c r="VYT11" s="1585"/>
      <c r="VYU11" s="1585"/>
      <c r="VYV11" s="1585"/>
      <c r="VYW11" s="1585"/>
      <c r="VYX11" s="1585"/>
      <c r="VYY11" s="1585"/>
      <c r="VYZ11" s="1585"/>
      <c r="VZA11" s="1585"/>
      <c r="VZB11" s="1585"/>
      <c r="VZC11" s="1585"/>
      <c r="VZD11" s="1585"/>
      <c r="VZE11" s="1585"/>
      <c r="VZF11" s="1585"/>
      <c r="VZG11" s="1585"/>
      <c r="VZH11" s="1585"/>
      <c r="VZI11" s="1585"/>
      <c r="VZJ11" s="1585"/>
      <c r="VZK11" s="1585"/>
      <c r="VZL11" s="1585"/>
      <c r="VZM11" s="1585"/>
      <c r="VZN11" s="1585"/>
      <c r="VZO11" s="1585"/>
      <c r="VZP11" s="1585"/>
      <c r="VZQ11" s="1585"/>
      <c r="VZR11" s="1585"/>
      <c r="VZS11" s="1585"/>
      <c r="VZT11" s="1585"/>
      <c r="VZU11" s="1585"/>
      <c r="VZV11" s="1585"/>
      <c r="VZW11" s="1585"/>
      <c r="VZX11" s="1585"/>
      <c r="VZY11" s="1585"/>
      <c r="VZZ11" s="1585"/>
      <c r="WAA11" s="1585"/>
      <c r="WAB11" s="1585"/>
      <c r="WAC11" s="1585"/>
      <c r="WAD11" s="1585"/>
      <c r="WAE11" s="1585"/>
      <c r="WAF11" s="1585"/>
      <c r="WAG11" s="1585"/>
      <c r="WAH11" s="1585"/>
      <c r="WAI11" s="1585"/>
      <c r="WAJ11" s="1585"/>
      <c r="WAK11" s="1585"/>
      <c r="WAL11" s="1585"/>
      <c r="WAM11" s="1585"/>
      <c r="WAN11" s="1585"/>
      <c r="WAO11" s="1585"/>
      <c r="WAP11" s="1585"/>
      <c r="WAQ11" s="1585"/>
      <c r="WAR11" s="1585"/>
      <c r="WAS11" s="1585"/>
      <c r="WAT11" s="1585"/>
      <c r="WAU11" s="1585"/>
      <c r="WAV11" s="1585"/>
      <c r="WAW11" s="1585"/>
      <c r="WAX11" s="1585"/>
      <c r="WAY11" s="1585"/>
      <c r="WAZ11" s="1585"/>
      <c r="WBA11" s="1585"/>
      <c r="WBB11" s="1585"/>
      <c r="WBC11" s="1585"/>
      <c r="WBD11" s="1585"/>
      <c r="WBE11" s="1585"/>
      <c r="WBF11" s="1585"/>
      <c r="WBG11" s="1585"/>
      <c r="WBH11" s="1585"/>
      <c r="WBI11" s="1585"/>
      <c r="WBJ11" s="1585"/>
      <c r="WBK11" s="1585"/>
      <c r="WBL11" s="1585"/>
      <c r="WBM11" s="1585"/>
      <c r="WBN11" s="1585"/>
      <c r="WBO11" s="1585"/>
      <c r="WBP11" s="1585"/>
      <c r="WBQ11" s="1585"/>
      <c r="WBR11" s="1585"/>
      <c r="WBS11" s="1585"/>
      <c r="WBT11" s="1585"/>
      <c r="WBU11" s="1585"/>
      <c r="WBV11" s="1585"/>
      <c r="WBW11" s="1585"/>
      <c r="WBX11" s="1585"/>
      <c r="WBY11" s="1585"/>
      <c r="WBZ11" s="1585"/>
      <c r="WCA11" s="1585"/>
      <c r="WCB11" s="1585"/>
      <c r="WCC11" s="1585"/>
      <c r="WCD11" s="1585"/>
      <c r="WCE11" s="1585"/>
      <c r="WCF11" s="1585"/>
      <c r="WCG11" s="1585"/>
      <c r="WCH11" s="1585"/>
      <c r="WCI11" s="1585"/>
      <c r="WCJ11" s="1585"/>
      <c r="WCK11" s="1585"/>
      <c r="WCL11" s="1585"/>
      <c r="WCM11" s="1585"/>
      <c r="WCN11" s="1585"/>
      <c r="WCO11" s="1585"/>
      <c r="WCP11" s="1585"/>
      <c r="WCQ11" s="1585"/>
      <c r="WCR11" s="1585"/>
      <c r="WCS11" s="1585"/>
      <c r="WCT11" s="1585"/>
      <c r="WCU11" s="1585"/>
      <c r="WCV11" s="1585"/>
      <c r="WCW11" s="1585"/>
      <c r="WCX11" s="1585"/>
      <c r="WCY11" s="1585"/>
      <c r="WCZ11" s="1585"/>
      <c r="WDA11" s="1585"/>
      <c r="WDB11" s="1585"/>
      <c r="WDC11" s="1585"/>
      <c r="WDD11" s="1585"/>
      <c r="WDE11" s="1585"/>
      <c r="WDF11" s="1585"/>
      <c r="WDG11" s="1585"/>
      <c r="WDH11" s="1585"/>
      <c r="WDI11" s="1585"/>
      <c r="WDJ11" s="1585"/>
      <c r="WDK11" s="1585"/>
      <c r="WDL11" s="1585"/>
      <c r="WDM11" s="1585"/>
      <c r="WDN11" s="1585"/>
      <c r="WDO11" s="1585"/>
      <c r="WDP11" s="1585"/>
      <c r="WDQ11" s="1585"/>
      <c r="WDR11" s="1585"/>
      <c r="WDS11" s="1585"/>
      <c r="WDT11" s="1585"/>
      <c r="WDU11" s="1585"/>
      <c r="WDV11" s="1585"/>
      <c r="WDW11" s="1585"/>
      <c r="WDX11" s="1585"/>
      <c r="WDY11" s="1585"/>
      <c r="WDZ11" s="1585"/>
      <c r="WEA11" s="1585"/>
      <c r="WEB11" s="1585"/>
      <c r="WEC11" s="1585"/>
      <c r="WED11" s="1585"/>
      <c r="WEE11" s="1585"/>
      <c r="WEF11" s="1585"/>
      <c r="WEG11" s="1585"/>
      <c r="WEH11" s="1585"/>
      <c r="WEI11" s="1585"/>
      <c r="WEJ11" s="1585"/>
      <c r="WEK11" s="1585"/>
      <c r="WEL11" s="1585"/>
      <c r="WEM11" s="1585"/>
      <c r="WEN11" s="1585"/>
      <c r="WEO11" s="1585"/>
      <c r="WEP11" s="1585"/>
      <c r="WEQ11" s="1585"/>
      <c r="WER11" s="1585"/>
      <c r="WES11" s="1585"/>
      <c r="WET11" s="1585"/>
      <c r="WEU11" s="1585"/>
      <c r="WEV11" s="1585"/>
      <c r="WEW11" s="1585"/>
      <c r="WEX11" s="1585"/>
      <c r="WEY11" s="1585"/>
      <c r="WEZ11" s="1585"/>
      <c r="WFA11" s="1585"/>
      <c r="WFB11" s="1585"/>
      <c r="WFC11" s="1585"/>
      <c r="WFD11" s="1585"/>
      <c r="WFE11" s="1585"/>
      <c r="WFF11" s="1585"/>
      <c r="WFG11" s="1585"/>
      <c r="WFH11" s="1585"/>
      <c r="WFI11" s="1585"/>
      <c r="WFJ11" s="1585"/>
      <c r="WFK11" s="1585"/>
      <c r="WFL11" s="1585"/>
      <c r="WFM11" s="1585"/>
      <c r="WFN11" s="1585"/>
      <c r="WFO11" s="1585"/>
      <c r="WFP11" s="1585"/>
      <c r="WFQ11" s="1585"/>
      <c r="WFR11" s="1585"/>
      <c r="WFS11" s="1585"/>
      <c r="WFT11" s="1585"/>
      <c r="WFU11" s="1585"/>
      <c r="WFV11" s="1585"/>
      <c r="WFW11" s="1585"/>
      <c r="WFX11" s="1585"/>
      <c r="WFY11" s="1585"/>
      <c r="WFZ11" s="1585"/>
      <c r="WGA11" s="1585"/>
      <c r="WGB11" s="1585"/>
      <c r="WGC11" s="1585"/>
      <c r="WGD11" s="1585"/>
      <c r="WGE11" s="1585"/>
      <c r="WGF11" s="1585"/>
      <c r="WGG11" s="1585"/>
      <c r="WGH11" s="1585"/>
      <c r="WGI11" s="1585"/>
      <c r="WGJ11" s="1585"/>
      <c r="WGK11" s="1585"/>
      <c r="WGL11" s="1585"/>
      <c r="WGM11" s="1585"/>
      <c r="WGN11" s="1585"/>
      <c r="WGO11" s="1585"/>
      <c r="WGP11" s="1585"/>
      <c r="WGQ11" s="1585"/>
      <c r="WGR11" s="1585"/>
      <c r="WGS11" s="1585"/>
      <c r="WGT11" s="1585"/>
      <c r="WGU11" s="1585"/>
      <c r="WGV11" s="1585"/>
      <c r="WGW11" s="1585"/>
      <c r="WGX11" s="1585"/>
      <c r="WGY11" s="1585"/>
      <c r="WGZ11" s="1585"/>
      <c r="WHA11" s="1585"/>
      <c r="WHB11" s="1585"/>
      <c r="WHC11" s="1585"/>
      <c r="WHD11" s="1585"/>
      <c r="WHE11" s="1585"/>
      <c r="WHF11" s="1585"/>
      <c r="WHG11" s="1585"/>
      <c r="WHH11" s="1585"/>
      <c r="WHI11" s="1585"/>
      <c r="WHJ11" s="1585"/>
      <c r="WHK11" s="1585"/>
      <c r="WHL11" s="1585"/>
      <c r="WHM11" s="1585"/>
      <c r="WHN11" s="1585"/>
      <c r="WHO11" s="1585"/>
      <c r="WHP11" s="1585"/>
      <c r="WHQ11" s="1585"/>
      <c r="WHR11" s="1585"/>
      <c r="WHS11" s="1585"/>
      <c r="WHT11" s="1585"/>
      <c r="WHU11" s="1585"/>
      <c r="WHV11" s="1585"/>
      <c r="WHW11" s="1585"/>
      <c r="WHX11" s="1585"/>
      <c r="WHY11" s="1585"/>
      <c r="WHZ11" s="1585"/>
      <c r="WIA11" s="1585"/>
      <c r="WIB11" s="1585"/>
      <c r="WIC11" s="1585"/>
      <c r="WID11" s="1585"/>
      <c r="WIE11" s="1585"/>
      <c r="WIF11" s="1585"/>
      <c r="WIG11" s="1585"/>
      <c r="WIH11" s="1585"/>
      <c r="WII11" s="1585"/>
      <c r="WIJ11" s="1585"/>
      <c r="WIK11" s="1585"/>
      <c r="WIL11" s="1585"/>
      <c r="WIM11" s="1585"/>
      <c r="WIN11" s="1585"/>
      <c r="WIO11" s="1585"/>
      <c r="WIP11" s="1585"/>
      <c r="WIQ11" s="1585"/>
      <c r="WIR11" s="1585"/>
      <c r="WIS11" s="1585"/>
      <c r="WIT11" s="1585"/>
      <c r="WIU11" s="1585"/>
      <c r="WIV11" s="1585"/>
      <c r="WIW11" s="1585"/>
      <c r="WIX11" s="1585"/>
      <c r="WIY11" s="1585"/>
      <c r="WIZ11" s="1585"/>
      <c r="WJA11" s="1585"/>
      <c r="WJB11" s="1585"/>
      <c r="WJC11" s="1585"/>
      <c r="WJD11" s="1585"/>
      <c r="WJE11" s="1585"/>
      <c r="WJF11" s="1585"/>
      <c r="WJG11" s="1585"/>
      <c r="WJH11" s="1585"/>
      <c r="WJI11" s="1585"/>
      <c r="WJJ11" s="1585"/>
      <c r="WJK11" s="1585"/>
      <c r="WJL11" s="1585"/>
      <c r="WJM11" s="1585"/>
      <c r="WJN11" s="1585"/>
      <c r="WJO11" s="1585"/>
      <c r="WJP11" s="1585"/>
      <c r="WJQ11" s="1585"/>
      <c r="WJR11" s="1585"/>
      <c r="WJS11" s="1585"/>
      <c r="WJT11" s="1585"/>
      <c r="WJU11" s="1585"/>
      <c r="WJV11" s="1585"/>
      <c r="WJW11" s="1585"/>
      <c r="WJX11" s="1585"/>
      <c r="WJY11" s="1585"/>
      <c r="WJZ11" s="1585"/>
      <c r="WKA11" s="1585"/>
      <c r="WKB11" s="1585"/>
      <c r="WKC11" s="1585"/>
      <c r="WKD11" s="1585"/>
      <c r="WKE11" s="1585"/>
      <c r="WKF11" s="1585"/>
      <c r="WKG11" s="1585"/>
      <c r="WKH11" s="1585"/>
      <c r="WKI11" s="1585"/>
      <c r="WKJ11" s="1585"/>
      <c r="WKK11" s="1585"/>
      <c r="WKL11" s="1585"/>
      <c r="WKM11" s="1585"/>
      <c r="WKN11" s="1585"/>
      <c r="WKO11" s="1585"/>
      <c r="WKP11" s="1585"/>
      <c r="WKQ11" s="1585"/>
      <c r="WKR11" s="1585"/>
      <c r="WKS11" s="1585"/>
      <c r="WKT11" s="1585"/>
      <c r="WKU11" s="1585"/>
      <c r="WKV11" s="1585"/>
      <c r="WKW11" s="1585"/>
      <c r="WKX11" s="1585"/>
      <c r="WKY11" s="1585"/>
      <c r="WKZ11" s="1585"/>
      <c r="WLA11" s="1585"/>
      <c r="WLB11" s="1585"/>
      <c r="WLC11" s="1585"/>
      <c r="WLD11" s="1585"/>
      <c r="WLE11" s="1585"/>
      <c r="WLF11" s="1585"/>
      <c r="WLG11" s="1585"/>
      <c r="WLH11" s="1585"/>
      <c r="WLI11" s="1585"/>
      <c r="WLJ11" s="1585"/>
      <c r="WLK11" s="1585"/>
      <c r="WLL11" s="1585"/>
      <c r="WLM11" s="1585"/>
      <c r="WLN11" s="1585"/>
      <c r="WLO11" s="1585"/>
      <c r="WLP11" s="1585"/>
      <c r="WLQ11" s="1585"/>
      <c r="WLR11" s="1585"/>
      <c r="WLS11" s="1585"/>
      <c r="WLT11" s="1585"/>
      <c r="WLU11" s="1585"/>
      <c r="WLV11" s="1585"/>
      <c r="WLW11" s="1585"/>
      <c r="WLX11" s="1585"/>
      <c r="WLY11" s="1585"/>
      <c r="WLZ11" s="1585"/>
      <c r="WMA11" s="1585"/>
      <c r="WMB11" s="1585"/>
      <c r="WMC11" s="1585"/>
      <c r="WMD11" s="1585"/>
      <c r="WME11" s="1585"/>
      <c r="WMF11" s="1585"/>
      <c r="WMG11" s="1585"/>
      <c r="WMH11" s="1585"/>
      <c r="WMI11" s="1585"/>
      <c r="WMJ11" s="1585"/>
      <c r="WMK11" s="1585"/>
      <c r="WML11" s="1585"/>
      <c r="WMM11" s="1585"/>
      <c r="WMN11" s="1585"/>
      <c r="WMO11" s="1585"/>
      <c r="WMP11" s="1585"/>
      <c r="WMQ11" s="1585"/>
      <c r="WMR11" s="1585"/>
      <c r="WMS11" s="1585"/>
      <c r="WMT11" s="1585"/>
      <c r="WMU11" s="1585"/>
      <c r="WMV11" s="1585"/>
      <c r="WMW11" s="1585"/>
      <c r="WMX11" s="1585"/>
      <c r="WMY11" s="1585"/>
      <c r="WMZ11" s="1585"/>
      <c r="WNA11" s="1585"/>
      <c r="WNB11" s="1585"/>
      <c r="WNC11" s="1585"/>
      <c r="WND11" s="1585"/>
      <c r="WNE11" s="1585"/>
      <c r="WNF11" s="1585"/>
      <c r="WNG11" s="1585"/>
      <c r="WNH11" s="1585"/>
      <c r="WNI11" s="1585"/>
      <c r="WNJ11" s="1585"/>
      <c r="WNK11" s="1585"/>
      <c r="WNL11" s="1585"/>
      <c r="WNM11" s="1585"/>
      <c r="WNN11" s="1585"/>
      <c r="WNO11" s="1585"/>
      <c r="WNP11" s="1585"/>
      <c r="WNQ11" s="1585"/>
      <c r="WNR11" s="1585"/>
      <c r="WNS11" s="1585"/>
      <c r="WNT11" s="1585"/>
      <c r="WNU11" s="1585"/>
      <c r="WNV11" s="1585"/>
      <c r="WNW11" s="1585"/>
      <c r="WNX11" s="1585"/>
      <c r="WNY11" s="1585"/>
      <c r="WNZ11" s="1585"/>
      <c r="WOA11" s="1585"/>
      <c r="WOB11" s="1585"/>
      <c r="WOC11" s="1585"/>
      <c r="WOD11" s="1585"/>
      <c r="WOE11" s="1585"/>
      <c r="WOF11" s="1585"/>
      <c r="WOG11" s="1585"/>
      <c r="WOH11" s="1585"/>
      <c r="WOI11" s="1585"/>
      <c r="WOJ11" s="1585"/>
      <c r="WOK11" s="1585"/>
      <c r="WOL11" s="1585"/>
      <c r="WOM11" s="1585"/>
      <c r="WON11" s="1585"/>
      <c r="WOO11" s="1585"/>
      <c r="WOP11" s="1585"/>
      <c r="WOQ11" s="1585"/>
      <c r="WOR11" s="1585"/>
      <c r="WOS11" s="1585"/>
      <c r="WOT11" s="1585"/>
      <c r="WOU11" s="1585"/>
      <c r="WOV11" s="1585"/>
      <c r="WOW11" s="1585"/>
      <c r="WOX11" s="1585"/>
      <c r="WOY11" s="1585"/>
      <c r="WOZ11" s="1585"/>
      <c r="WPA11" s="1585"/>
      <c r="WPB11" s="1585"/>
      <c r="WPC11" s="1585"/>
      <c r="WPD11" s="1585"/>
      <c r="WPE11" s="1585"/>
      <c r="WPF11" s="1585"/>
      <c r="WPG11" s="1585"/>
      <c r="WPH11" s="1585"/>
      <c r="WPI11" s="1585"/>
      <c r="WPJ11" s="1585"/>
      <c r="WPK11" s="1585"/>
      <c r="WPL11" s="1585"/>
      <c r="WPM11" s="1585"/>
      <c r="WPN11" s="1585"/>
      <c r="WPO11" s="1585"/>
      <c r="WPP11" s="1585"/>
      <c r="WPQ11" s="1585"/>
      <c r="WPR11" s="1585"/>
      <c r="WPS11" s="1585"/>
      <c r="WPT11" s="1585"/>
      <c r="WPU11" s="1585"/>
      <c r="WPV11" s="1585"/>
      <c r="WPW11" s="1585"/>
      <c r="WPX11" s="1585"/>
      <c r="WPY11" s="1585"/>
      <c r="WPZ11" s="1585"/>
      <c r="WQA11" s="1585"/>
      <c r="WQB11" s="1585"/>
      <c r="WQC11" s="1585"/>
      <c r="WQD11" s="1585"/>
      <c r="WQE11" s="1585"/>
      <c r="WQF11" s="1585"/>
      <c r="WQG11" s="1585"/>
      <c r="WQH11" s="1585"/>
      <c r="WQI11" s="1585"/>
      <c r="WQJ11" s="1585"/>
      <c r="WQK11" s="1585"/>
      <c r="WQL11" s="1585"/>
      <c r="WQM11" s="1585"/>
      <c r="WQN11" s="1585"/>
      <c r="WQO11" s="1585"/>
      <c r="WQP11" s="1585"/>
      <c r="WQQ11" s="1585"/>
      <c r="WQR11" s="1585"/>
      <c r="WQS11" s="1585"/>
      <c r="WQT11" s="1585"/>
      <c r="WQU11" s="1585"/>
      <c r="WQV11" s="1585"/>
      <c r="WQW11" s="1585"/>
      <c r="WQX11" s="1585"/>
      <c r="WQY11" s="1585"/>
      <c r="WQZ11" s="1585"/>
      <c r="WRA11" s="1585"/>
      <c r="WRB11" s="1585"/>
      <c r="WRC11" s="1585"/>
      <c r="WRD11" s="1585"/>
      <c r="WRE11" s="1585"/>
      <c r="WRF11" s="1585"/>
      <c r="WRG11" s="1585"/>
      <c r="WRH11" s="1585"/>
      <c r="WRI11" s="1585"/>
      <c r="WRJ11" s="1585"/>
      <c r="WRK11" s="1585"/>
      <c r="WRL11" s="1585"/>
      <c r="WRM11" s="1585"/>
      <c r="WRN11" s="1585"/>
      <c r="WRO11" s="1585"/>
      <c r="WRP11" s="1585"/>
      <c r="WRQ11" s="1585"/>
      <c r="WRR11" s="1585"/>
      <c r="WRS11" s="1585"/>
      <c r="WRT11" s="1585"/>
      <c r="WRU11" s="1585"/>
      <c r="WRV11" s="1585"/>
      <c r="WRW11" s="1585"/>
      <c r="WRX11" s="1585"/>
      <c r="WRY11" s="1585"/>
      <c r="WRZ11" s="1585"/>
      <c r="WSA11" s="1585"/>
      <c r="WSB11" s="1585"/>
      <c r="WSC11" s="1585"/>
      <c r="WSD11" s="1585"/>
      <c r="WSE11" s="1585"/>
      <c r="WSF11" s="1585"/>
      <c r="WSG11" s="1585"/>
      <c r="WSH11" s="1585"/>
      <c r="WSI11" s="1585"/>
      <c r="WSJ11" s="1585"/>
      <c r="WSK11" s="1585"/>
      <c r="WSL11" s="1585"/>
      <c r="WSM11" s="1585"/>
      <c r="WSN11" s="1585"/>
      <c r="WSO11" s="1585"/>
      <c r="WSP11" s="1585"/>
      <c r="WSQ11" s="1585"/>
      <c r="WSR11" s="1585"/>
      <c r="WSS11" s="1585"/>
      <c r="WST11" s="1585"/>
      <c r="WSU11" s="1585"/>
      <c r="WSV11" s="1585"/>
      <c r="WSW11" s="1585"/>
      <c r="WSX11" s="1585"/>
      <c r="WSY11" s="1585"/>
      <c r="WSZ11" s="1585"/>
      <c r="WTA11" s="1585"/>
      <c r="WTB11" s="1585"/>
      <c r="WTC11" s="1585"/>
      <c r="WTD11" s="1585"/>
      <c r="WTE11" s="1585"/>
      <c r="WTF11" s="1585"/>
      <c r="WTG11" s="1585"/>
      <c r="WTH11" s="1585"/>
      <c r="WTI11" s="1585"/>
      <c r="WTJ11" s="1585"/>
      <c r="WTK11" s="1585"/>
      <c r="WTL11" s="1585"/>
      <c r="WTM11" s="1585"/>
      <c r="WTN11" s="1585"/>
      <c r="WTO11" s="1585"/>
      <c r="WTP11" s="1585"/>
      <c r="WTQ11" s="1585"/>
      <c r="WTR11" s="1585"/>
      <c r="WTS11" s="1585"/>
      <c r="WTT11" s="1585"/>
      <c r="WTU11" s="1585"/>
      <c r="WTV11" s="1585"/>
      <c r="WTW11" s="1585"/>
      <c r="WTX11" s="1585"/>
      <c r="WTY11" s="1585"/>
      <c r="WTZ11" s="1585"/>
      <c r="WUA11" s="1585"/>
      <c r="WUB11" s="1585"/>
      <c r="WUC11" s="1585"/>
      <c r="WUD11" s="1585"/>
      <c r="WUE11" s="1585"/>
      <c r="WUF11" s="1585"/>
      <c r="WUG11" s="1585"/>
      <c r="WUH11" s="1585"/>
      <c r="WUI11" s="1585"/>
      <c r="WUJ11" s="1585"/>
      <c r="WUK11" s="1585"/>
      <c r="WUL11" s="1585"/>
      <c r="WUM11" s="1585"/>
      <c r="WUN11" s="1585"/>
      <c r="WUO11" s="1585"/>
      <c r="WUP11" s="1585"/>
      <c r="WUQ11" s="1585"/>
      <c r="WUR11" s="1585"/>
      <c r="WUS11" s="1585"/>
      <c r="WUT11" s="1585"/>
      <c r="WUU11" s="1585"/>
      <c r="WUV11" s="1585"/>
      <c r="WUW11" s="1585"/>
      <c r="WUX11" s="1585"/>
      <c r="WUY11" s="1585"/>
      <c r="WUZ11" s="1585"/>
      <c r="WVA11" s="1585"/>
      <c r="WVB11" s="1585"/>
      <c r="WVC11" s="1585"/>
      <c r="WVD11" s="1585"/>
      <c r="WVE11" s="1585"/>
      <c r="WVF11" s="1585"/>
      <c r="WVG11" s="1585"/>
      <c r="WVH11" s="1585"/>
      <c r="WVI11" s="1585"/>
      <c r="WVJ11" s="1585"/>
      <c r="WVK11" s="1585"/>
      <c r="WVL11" s="1585"/>
      <c r="WVM11" s="1585"/>
      <c r="WVN11" s="1585"/>
      <c r="WVO11" s="1585"/>
      <c r="WVP11" s="1585"/>
      <c r="WVQ11" s="1585"/>
      <c r="WVR11" s="1585"/>
      <c r="WVS11" s="1585"/>
      <c r="WVT11" s="1585"/>
      <c r="WVU11" s="1585"/>
      <c r="WVV11" s="1585"/>
      <c r="WVW11" s="1585"/>
      <c r="WVX11" s="1585"/>
      <c r="WVY11" s="1585"/>
      <c r="WVZ11" s="1585"/>
      <c r="WWA11" s="1585"/>
      <c r="WWB11" s="1585"/>
      <c r="WWC11" s="1585"/>
      <c r="WWD11" s="1585"/>
      <c r="WWE11" s="1585"/>
      <c r="WWF11" s="1585"/>
      <c r="WWG11" s="1585"/>
      <c r="WWH11" s="1585"/>
      <c r="WWI11" s="1585"/>
      <c r="WWJ11" s="1585"/>
      <c r="WWK11" s="1585"/>
      <c r="WWL11" s="1585"/>
      <c r="WWM11" s="1585"/>
      <c r="WWN11" s="1585"/>
      <c r="WWO11" s="1585"/>
      <c r="WWP11" s="1585"/>
      <c r="WWQ11" s="1585"/>
      <c r="WWR11" s="1585"/>
      <c r="WWS11" s="1585"/>
      <c r="WWT11" s="1585"/>
      <c r="WWU11" s="1585"/>
      <c r="WWV11" s="1585"/>
      <c r="WWW11" s="1585"/>
      <c r="WWX11" s="1585"/>
      <c r="WWY11" s="1585"/>
      <c r="WWZ11" s="1585"/>
      <c r="WXA11" s="1585"/>
      <c r="WXB11" s="1585"/>
      <c r="WXC11" s="1585"/>
      <c r="WXD11" s="1585"/>
      <c r="WXE11" s="1585"/>
      <c r="WXF11" s="1585"/>
      <c r="WXG11" s="1585"/>
      <c r="WXH11" s="1585"/>
      <c r="WXI11" s="1585"/>
      <c r="WXJ11" s="1585"/>
      <c r="WXK11" s="1585"/>
      <c r="WXL11" s="1585"/>
      <c r="WXM11" s="1585"/>
      <c r="WXN11" s="1585"/>
      <c r="WXO11" s="1585"/>
      <c r="WXP11" s="1585"/>
      <c r="WXQ11" s="1585"/>
      <c r="WXR11" s="1585"/>
      <c r="WXS11" s="1585"/>
      <c r="WXT11" s="1585"/>
      <c r="WXU11" s="1585"/>
      <c r="WXV11" s="1585"/>
      <c r="WXW11" s="1585"/>
      <c r="WXX11" s="1585"/>
      <c r="WXY11" s="1585"/>
      <c r="WXZ11" s="1585"/>
      <c r="WYA11" s="1585"/>
      <c r="WYB11" s="1585"/>
      <c r="WYC11" s="1585"/>
      <c r="WYD11" s="1585"/>
      <c r="WYE11" s="1585"/>
      <c r="WYF11" s="1585"/>
      <c r="WYG11" s="1585"/>
      <c r="WYH11" s="1585"/>
      <c r="WYI11" s="1585"/>
      <c r="WYJ11" s="1585"/>
      <c r="WYK11" s="1585"/>
      <c r="WYL11" s="1585"/>
      <c r="WYM11" s="1585"/>
      <c r="WYN11" s="1585"/>
      <c r="WYO11" s="1585"/>
      <c r="WYP11" s="1585"/>
      <c r="WYQ11" s="1585"/>
      <c r="WYR11" s="1585"/>
      <c r="WYS11" s="1585"/>
      <c r="WYT11" s="1585"/>
      <c r="WYU11" s="1585"/>
      <c r="WYV11" s="1585"/>
      <c r="WYW11" s="1585"/>
      <c r="WYX11" s="1585"/>
      <c r="WYY11" s="1585"/>
      <c r="WYZ11" s="1585"/>
      <c r="WZA11" s="1585"/>
      <c r="WZB11" s="1585"/>
      <c r="WZC11" s="1585"/>
      <c r="WZD11" s="1585"/>
      <c r="WZE11" s="1585"/>
      <c r="WZF11" s="1585"/>
      <c r="WZG11" s="1585"/>
      <c r="WZH11" s="1585"/>
      <c r="WZI11" s="1585"/>
      <c r="WZJ11" s="1585"/>
      <c r="WZK11" s="1585"/>
      <c r="WZL11" s="1585"/>
      <c r="WZM11" s="1585"/>
      <c r="WZN11" s="1585"/>
      <c r="WZO11" s="1585"/>
      <c r="WZP11" s="1585"/>
      <c r="WZQ11" s="1585"/>
      <c r="WZR11" s="1585"/>
      <c r="WZS11" s="1585"/>
      <c r="WZT11" s="1585"/>
      <c r="WZU11" s="1585"/>
      <c r="WZV11" s="1585"/>
      <c r="WZW11" s="1585"/>
      <c r="WZX11" s="1585"/>
      <c r="WZY11" s="1585"/>
      <c r="WZZ11" s="1585"/>
      <c r="XAA11" s="1585"/>
      <c r="XAB11" s="1585"/>
      <c r="XAC11" s="1585"/>
      <c r="XAD11" s="1585"/>
      <c r="XAE11" s="1585"/>
      <c r="XAF11" s="1585"/>
      <c r="XAG11" s="1585"/>
      <c r="XAH11" s="1585"/>
      <c r="XAI11" s="1585"/>
      <c r="XAJ11" s="1585"/>
      <c r="XAK11" s="1585"/>
      <c r="XAL11" s="1585"/>
      <c r="XAM11" s="1585"/>
      <c r="XAN11" s="1585"/>
      <c r="XAO11" s="1585"/>
      <c r="XAP11" s="1585"/>
      <c r="XAQ11" s="1585"/>
      <c r="XAR11" s="1585"/>
      <c r="XAS11" s="1585"/>
      <c r="XAT11" s="1585"/>
      <c r="XAU11" s="1585"/>
      <c r="XAV11" s="1585"/>
      <c r="XAW11" s="1585"/>
      <c r="XAX11" s="1585"/>
      <c r="XAY11" s="1585"/>
      <c r="XAZ11" s="1585"/>
      <c r="XBA11" s="1585"/>
      <c r="XBB11" s="1585"/>
      <c r="XBC11" s="1585"/>
      <c r="XBD11" s="1585"/>
      <c r="XBE11" s="1585"/>
      <c r="XBF11" s="1585"/>
      <c r="XBG11" s="1585"/>
      <c r="XBH11" s="1585"/>
      <c r="XBI11" s="1585"/>
      <c r="XBJ11" s="1585"/>
      <c r="XBK11" s="1585"/>
      <c r="XBL11" s="1585"/>
      <c r="XBM11" s="1585"/>
      <c r="XBN11" s="1585"/>
      <c r="XBO11" s="1585"/>
      <c r="XBP11" s="1585"/>
      <c r="XBQ11" s="1585"/>
      <c r="XBR11" s="1585"/>
      <c r="XBS11" s="1585"/>
      <c r="XBT11" s="1585"/>
      <c r="XBU11" s="1585"/>
      <c r="XBV11" s="1585"/>
      <c r="XBW11" s="1585"/>
      <c r="XBX11" s="1585"/>
      <c r="XBY11" s="1585"/>
      <c r="XBZ11" s="1585"/>
      <c r="XCA11" s="1585"/>
      <c r="XCB11" s="1585"/>
      <c r="XCC11" s="1585"/>
      <c r="XCD11" s="1585"/>
      <c r="XCE11" s="1585"/>
      <c r="XCF11" s="1585"/>
      <c r="XCG11" s="1585"/>
      <c r="XCH11" s="1585"/>
      <c r="XCI11" s="1585"/>
      <c r="XCJ11" s="1585"/>
      <c r="XCK11" s="1585"/>
      <c r="XCL11" s="1585"/>
      <c r="XCM11" s="1585"/>
      <c r="XCN11" s="1585"/>
      <c r="XCO11" s="1585"/>
      <c r="XCP11" s="1585"/>
      <c r="XCQ11" s="1585"/>
      <c r="XCR11" s="1585"/>
      <c r="XCS11" s="1585"/>
      <c r="XCT11" s="1585"/>
      <c r="XCU11" s="1585"/>
      <c r="XCV11" s="1585"/>
      <c r="XCW11" s="1585"/>
      <c r="XCX11" s="1585"/>
      <c r="XCY11" s="1585"/>
      <c r="XCZ11" s="1585"/>
      <c r="XDA11" s="1585"/>
      <c r="XDB11" s="1585"/>
      <c r="XDC11" s="1585"/>
      <c r="XDD11" s="1585"/>
      <c r="XDE11" s="1585"/>
      <c r="XDF11" s="1585"/>
      <c r="XDG11" s="1585"/>
      <c r="XDH11" s="1585"/>
      <c r="XDI11" s="1585"/>
      <c r="XDJ11" s="1585"/>
      <c r="XDK11" s="1585"/>
      <c r="XDL11" s="1585"/>
      <c r="XDM11" s="1585"/>
      <c r="XDN11" s="1585"/>
      <c r="XDO11" s="1585"/>
      <c r="XDP11" s="1585"/>
      <c r="XDQ11" s="1585"/>
      <c r="XDR11" s="1585"/>
      <c r="XDS11" s="1585"/>
      <c r="XDT11" s="1585"/>
      <c r="XDU11" s="1585"/>
      <c r="XDV11" s="1585"/>
      <c r="XDW11" s="1585"/>
      <c r="XDX11" s="1585"/>
      <c r="XDY11" s="1585"/>
      <c r="XDZ11" s="1585"/>
      <c r="XEA11" s="1585"/>
      <c r="XEB11" s="1585"/>
      <c r="XEC11" s="1585"/>
      <c r="XED11" s="1585"/>
      <c r="XEE11" s="1585"/>
      <c r="XEF11" s="1585"/>
      <c r="XEG11" s="1585"/>
      <c r="XEH11" s="1585"/>
      <c r="XEI11" s="1585"/>
      <c r="XEJ11" s="1585"/>
      <c r="XEK11" s="1585"/>
      <c r="XEL11" s="1585"/>
      <c r="XEM11" s="1585"/>
      <c r="XEN11" s="1585"/>
      <c r="XEO11" s="1585"/>
      <c r="XEP11" s="1585"/>
      <c r="XEQ11" s="1585"/>
    </row>
    <row r="12" spans="1:16371" s="1566" customFormat="1" ht="30.75" customHeight="1" x14ac:dyDescent="0.25">
      <c r="A12" s="1587" t="s">
        <v>184</v>
      </c>
      <c r="B12" s="1588" t="s">
        <v>418</v>
      </c>
      <c r="C12" s="1589"/>
      <c r="D12" s="1590" t="s">
        <v>190</v>
      </c>
      <c r="E12" s="1590"/>
      <c r="F12" s="1591"/>
      <c r="G12" s="1592">
        <v>1</v>
      </c>
      <c r="H12" s="1593">
        <v>30</v>
      </c>
      <c r="I12" s="1594">
        <v>15</v>
      </c>
      <c r="J12" s="1595">
        <v>8</v>
      </c>
      <c r="K12" s="1595">
        <v>7</v>
      </c>
      <c r="L12" s="1595"/>
      <c r="M12" s="1596">
        <v>15</v>
      </c>
      <c r="N12" s="1597">
        <v>1</v>
      </c>
      <c r="O12" s="1598"/>
      <c r="P12" s="1599"/>
      <c r="Q12" s="1600"/>
      <c r="R12" s="1598"/>
      <c r="S12" s="1598"/>
      <c r="T12" s="1598"/>
      <c r="U12" s="1599"/>
      <c r="V12" s="1585"/>
      <c r="W12" s="1586" t="s">
        <v>551</v>
      </c>
      <c r="X12" s="1586" t="s">
        <v>552</v>
      </c>
      <c r="Y12" s="1586" t="s">
        <v>552</v>
      </c>
      <c r="Z12" s="1585"/>
      <c r="AA12" s="1585"/>
      <c r="AB12" s="1585"/>
      <c r="AC12" s="1585"/>
      <c r="AD12" s="1585"/>
      <c r="AE12" s="1585"/>
      <c r="AF12" s="1585"/>
      <c r="AG12" s="1585"/>
      <c r="AH12" s="1585"/>
      <c r="AI12" s="1585"/>
      <c r="AJ12" s="1585"/>
      <c r="AK12" s="1585"/>
      <c r="AL12" s="1585"/>
      <c r="AM12" s="1585"/>
      <c r="AN12" s="1585"/>
      <c r="AO12" s="1585"/>
      <c r="AP12" s="1585"/>
      <c r="AQ12" s="1585"/>
      <c r="AR12" s="1585"/>
      <c r="AS12" s="1585"/>
      <c r="AT12" s="1585"/>
      <c r="AU12" s="1585"/>
      <c r="AV12" s="1585"/>
      <c r="AW12" s="1585"/>
      <c r="AX12" s="1585"/>
      <c r="AY12" s="1585"/>
      <c r="AZ12" s="1585"/>
      <c r="BA12" s="1585"/>
      <c r="BB12" s="1585"/>
      <c r="BC12" s="1585"/>
      <c r="BD12" s="1585"/>
      <c r="BE12" s="1585"/>
      <c r="BF12" s="1585"/>
      <c r="BG12" s="1585"/>
      <c r="BH12" s="1585"/>
      <c r="BI12" s="1585"/>
      <c r="BJ12" s="1585"/>
      <c r="BK12" s="1585"/>
      <c r="BL12" s="1585"/>
      <c r="BM12" s="1585"/>
      <c r="BN12" s="1585"/>
      <c r="BO12" s="1585"/>
      <c r="BP12" s="1585"/>
      <c r="BQ12" s="1585"/>
      <c r="BR12" s="1585"/>
      <c r="BS12" s="1585"/>
      <c r="BT12" s="1585"/>
      <c r="BU12" s="1585"/>
      <c r="BV12" s="1585"/>
      <c r="BW12" s="1585"/>
      <c r="BX12" s="1585"/>
      <c r="BY12" s="1585"/>
      <c r="BZ12" s="1585"/>
      <c r="CA12" s="1585"/>
      <c r="CB12" s="1585"/>
      <c r="CC12" s="1585"/>
      <c r="CD12" s="1585"/>
      <c r="CE12" s="1585"/>
      <c r="CF12" s="1585"/>
      <c r="CG12" s="1585"/>
      <c r="CH12" s="1585"/>
      <c r="CI12" s="1585"/>
      <c r="CJ12" s="1585"/>
      <c r="CK12" s="1585"/>
      <c r="CL12" s="1585"/>
      <c r="CM12" s="1585"/>
      <c r="CN12" s="1585"/>
      <c r="CO12" s="1585"/>
      <c r="CP12" s="1585"/>
      <c r="CQ12" s="1585"/>
      <c r="CR12" s="1585"/>
      <c r="CS12" s="1585"/>
      <c r="CT12" s="1585"/>
      <c r="CU12" s="1585"/>
      <c r="CV12" s="1585"/>
      <c r="CW12" s="1585"/>
      <c r="CX12" s="1585"/>
      <c r="CY12" s="1585"/>
      <c r="CZ12" s="1585"/>
      <c r="DA12" s="1585"/>
      <c r="DB12" s="1585"/>
      <c r="DC12" s="1585"/>
      <c r="DD12" s="1585"/>
      <c r="DE12" s="1585"/>
      <c r="DF12" s="1585"/>
      <c r="DG12" s="1585"/>
      <c r="DH12" s="1585"/>
      <c r="DI12" s="1585"/>
      <c r="DJ12" s="1585"/>
      <c r="DK12" s="1585"/>
      <c r="DL12" s="1585"/>
      <c r="DM12" s="1585"/>
      <c r="DN12" s="1585"/>
      <c r="DO12" s="1585"/>
      <c r="DP12" s="1585"/>
      <c r="DQ12" s="1585"/>
      <c r="DR12" s="1585"/>
      <c r="DS12" s="1585"/>
      <c r="DT12" s="1585"/>
      <c r="DU12" s="1585"/>
      <c r="DV12" s="1585"/>
      <c r="DW12" s="1585"/>
      <c r="DX12" s="1585"/>
      <c r="DY12" s="1585"/>
      <c r="DZ12" s="1585"/>
      <c r="EA12" s="1585"/>
      <c r="EB12" s="1585"/>
      <c r="EC12" s="1585"/>
      <c r="ED12" s="1585"/>
      <c r="EE12" s="1585"/>
      <c r="EF12" s="1585"/>
      <c r="EG12" s="1585"/>
      <c r="EH12" s="1585"/>
      <c r="EI12" s="1585"/>
      <c r="EJ12" s="1585"/>
      <c r="EK12" s="1585"/>
      <c r="EL12" s="1585"/>
      <c r="EM12" s="1585"/>
      <c r="EN12" s="1585"/>
      <c r="EO12" s="1585"/>
      <c r="EP12" s="1585"/>
      <c r="EQ12" s="1585"/>
      <c r="ER12" s="1585"/>
      <c r="ES12" s="1585"/>
      <c r="ET12" s="1585"/>
      <c r="EU12" s="1585"/>
      <c r="EV12" s="1585"/>
      <c r="EW12" s="1585"/>
      <c r="EX12" s="1585"/>
      <c r="EY12" s="1585"/>
      <c r="EZ12" s="1585"/>
      <c r="FA12" s="1585"/>
      <c r="FB12" s="1585"/>
      <c r="FC12" s="1585"/>
      <c r="FD12" s="1585"/>
      <c r="FE12" s="1585"/>
      <c r="FF12" s="1585"/>
      <c r="FG12" s="1585"/>
      <c r="FH12" s="1585"/>
      <c r="FI12" s="1585"/>
      <c r="FJ12" s="1585"/>
      <c r="FK12" s="1585"/>
      <c r="FL12" s="1585"/>
      <c r="FM12" s="1585"/>
      <c r="FN12" s="1585"/>
      <c r="FO12" s="1585"/>
      <c r="FP12" s="1585"/>
      <c r="FQ12" s="1585"/>
      <c r="FR12" s="1585"/>
      <c r="FS12" s="1585"/>
      <c r="FT12" s="1585"/>
      <c r="FU12" s="1585"/>
      <c r="FV12" s="1585"/>
      <c r="FW12" s="1585"/>
      <c r="FX12" s="1585"/>
      <c r="FY12" s="1585"/>
      <c r="FZ12" s="1585"/>
      <c r="GA12" s="1585"/>
      <c r="GB12" s="1585"/>
      <c r="GC12" s="1585"/>
      <c r="GD12" s="1585"/>
      <c r="GE12" s="1585"/>
      <c r="GF12" s="1585"/>
      <c r="GG12" s="1585"/>
      <c r="GH12" s="1585"/>
      <c r="GI12" s="1585"/>
      <c r="GJ12" s="1585"/>
      <c r="GK12" s="1585"/>
      <c r="GL12" s="1585"/>
      <c r="GM12" s="1585"/>
      <c r="GN12" s="1585"/>
      <c r="GO12" s="1585"/>
      <c r="GP12" s="1585"/>
      <c r="GQ12" s="1585"/>
      <c r="GR12" s="1585"/>
      <c r="GS12" s="1585"/>
      <c r="GT12" s="1585"/>
      <c r="GU12" s="1585"/>
      <c r="GV12" s="1585"/>
      <c r="GW12" s="1585"/>
      <c r="GX12" s="1585"/>
      <c r="GY12" s="1585"/>
      <c r="GZ12" s="1585"/>
      <c r="HA12" s="1585"/>
      <c r="HB12" s="1585"/>
      <c r="HC12" s="1585"/>
      <c r="HD12" s="1585"/>
      <c r="HE12" s="1585"/>
      <c r="HF12" s="1585"/>
      <c r="HG12" s="1585"/>
      <c r="HH12" s="1585"/>
      <c r="HI12" s="1585"/>
      <c r="HJ12" s="1585"/>
      <c r="HK12" s="1585"/>
      <c r="HL12" s="1585"/>
      <c r="HM12" s="1585"/>
      <c r="HN12" s="1585"/>
      <c r="HO12" s="1585"/>
      <c r="HP12" s="1585"/>
      <c r="HQ12" s="1585"/>
      <c r="HR12" s="1585"/>
      <c r="HS12" s="1585"/>
      <c r="HT12" s="1585"/>
      <c r="HU12" s="1585"/>
      <c r="HV12" s="1585"/>
      <c r="HW12" s="1585"/>
      <c r="HX12" s="1585"/>
      <c r="HY12" s="1585"/>
      <c r="HZ12" s="1585"/>
      <c r="IA12" s="1585"/>
      <c r="IB12" s="1585"/>
      <c r="IC12" s="1585"/>
      <c r="ID12" s="1585"/>
      <c r="IE12" s="1585"/>
      <c r="IF12" s="1585"/>
      <c r="IG12" s="1585"/>
      <c r="IH12" s="1585"/>
      <c r="II12" s="1585"/>
      <c r="IJ12" s="1585"/>
      <c r="IK12" s="1585"/>
      <c r="IL12" s="1585"/>
      <c r="IM12" s="1585"/>
      <c r="IN12" s="1585"/>
      <c r="IO12" s="1585"/>
      <c r="IP12" s="1585"/>
      <c r="IQ12" s="1585"/>
      <c r="IR12" s="1585"/>
      <c r="IS12" s="1585"/>
      <c r="IT12" s="1585"/>
      <c r="IU12" s="1585"/>
      <c r="IV12" s="1585"/>
      <c r="IW12" s="1585"/>
      <c r="IX12" s="1585"/>
      <c r="IY12" s="1585"/>
      <c r="IZ12" s="1585"/>
      <c r="JA12" s="1585"/>
      <c r="JB12" s="1585"/>
      <c r="JC12" s="1585"/>
      <c r="JD12" s="1585"/>
      <c r="JE12" s="1585"/>
      <c r="JF12" s="1585"/>
      <c r="JG12" s="1585"/>
      <c r="JH12" s="1585"/>
      <c r="JI12" s="1585"/>
      <c r="JJ12" s="1585"/>
      <c r="JK12" s="1585"/>
      <c r="JL12" s="1585"/>
      <c r="JM12" s="1585"/>
      <c r="JN12" s="1585"/>
      <c r="JO12" s="1585"/>
      <c r="JP12" s="1585"/>
      <c r="JQ12" s="1585"/>
      <c r="JR12" s="1585"/>
      <c r="JS12" s="1585"/>
      <c r="JT12" s="1585"/>
      <c r="JU12" s="1585"/>
      <c r="JV12" s="1585"/>
      <c r="JW12" s="1585"/>
      <c r="JX12" s="1585"/>
      <c r="JY12" s="1585"/>
      <c r="JZ12" s="1585"/>
      <c r="KA12" s="1585"/>
      <c r="KB12" s="1585"/>
      <c r="KC12" s="1585"/>
      <c r="KD12" s="1585"/>
      <c r="KE12" s="1585"/>
      <c r="KF12" s="1585"/>
      <c r="KG12" s="1585"/>
      <c r="KH12" s="1585"/>
      <c r="KI12" s="1585"/>
      <c r="KJ12" s="1585"/>
      <c r="KK12" s="1585"/>
      <c r="KL12" s="1585"/>
      <c r="KM12" s="1585"/>
      <c r="KN12" s="1585"/>
      <c r="KO12" s="1585"/>
      <c r="KP12" s="1585"/>
      <c r="KQ12" s="1585"/>
      <c r="KR12" s="1585"/>
      <c r="KS12" s="1585"/>
      <c r="KT12" s="1585"/>
      <c r="KU12" s="1585"/>
      <c r="KV12" s="1585"/>
      <c r="KW12" s="1585"/>
      <c r="KX12" s="1585"/>
      <c r="KY12" s="1585"/>
      <c r="KZ12" s="1585"/>
      <c r="LA12" s="1585"/>
      <c r="LB12" s="1585"/>
      <c r="LC12" s="1585"/>
      <c r="LD12" s="1585"/>
      <c r="LE12" s="1585"/>
      <c r="LF12" s="1585"/>
      <c r="LG12" s="1585"/>
      <c r="LH12" s="1585"/>
      <c r="LI12" s="1585"/>
      <c r="LJ12" s="1585"/>
      <c r="LK12" s="1585"/>
      <c r="LL12" s="1585"/>
      <c r="LM12" s="1585"/>
      <c r="LN12" s="1585"/>
      <c r="LO12" s="1585"/>
      <c r="LP12" s="1585"/>
      <c r="LQ12" s="1585"/>
      <c r="LR12" s="1585"/>
      <c r="LS12" s="1585"/>
      <c r="LT12" s="1585"/>
      <c r="LU12" s="1585"/>
      <c r="LV12" s="1585"/>
      <c r="LW12" s="1585"/>
      <c r="LX12" s="1585"/>
      <c r="LY12" s="1585"/>
      <c r="LZ12" s="1585"/>
      <c r="MA12" s="1585"/>
      <c r="MB12" s="1585"/>
      <c r="MC12" s="1585"/>
      <c r="MD12" s="1585"/>
      <c r="ME12" s="1585"/>
      <c r="MF12" s="1585"/>
      <c r="MG12" s="1585"/>
      <c r="MH12" s="1585"/>
      <c r="MI12" s="1585"/>
      <c r="MJ12" s="1585"/>
      <c r="MK12" s="1585"/>
      <c r="ML12" s="1585"/>
      <c r="MM12" s="1585"/>
      <c r="MN12" s="1585"/>
      <c r="MO12" s="1585"/>
      <c r="MP12" s="1585"/>
      <c r="MQ12" s="1585"/>
      <c r="MR12" s="1585"/>
      <c r="MS12" s="1585"/>
      <c r="MT12" s="1585"/>
      <c r="MU12" s="1585"/>
      <c r="MV12" s="1585"/>
      <c r="MW12" s="1585"/>
      <c r="MX12" s="1585"/>
      <c r="MY12" s="1585"/>
      <c r="MZ12" s="1585"/>
      <c r="NA12" s="1585"/>
      <c r="NB12" s="1585"/>
      <c r="NC12" s="1585"/>
      <c r="ND12" s="1585"/>
      <c r="NE12" s="1585"/>
      <c r="NF12" s="1585"/>
      <c r="NG12" s="1585"/>
      <c r="NH12" s="1585"/>
      <c r="NI12" s="1585"/>
      <c r="NJ12" s="1585"/>
      <c r="NK12" s="1585"/>
      <c r="NL12" s="1585"/>
      <c r="NM12" s="1585"/>
      <c r="NN12" s="1585"/>
      <c r="NO12" s="1585"/>
      <c r="NP12" s="1585"/>
      <c r="NQ12" s="1585"/>
      <c r="NR12" s="1585"/>
      <c r="NS12" s="1585"/>
      <c r="NT12" s="1585"/>
      <c r="NU12" s="1585"/>
      <c r="NV12" s="1585"/>
      <c r="NW12" s="1585"/>
      <c r="NX12" s="1585"/>
      <c r="NY12" s="1585"/>
      <c r="NZ12" s="1585"/>
      <c r="OA12" s="1585"/>
      <c r="OB12" s="1585"/>
      <c r="OC12" s="1585"/>
      <c r="OD12" s="1585"/>
      <c r="OE12" s="1585"/>
      <c r="OF12" s="1585"/>
      <c r="OG12" s="1585"/>
      <c r="OH12" s="1585"/>
      <c r="OI12" s="1585"/>
      <c r="OJ12" s="1585"/>
      <c r="OK12" s="1585"/>
      <c r="OL12" s="1585"/>
      <c r="OM12" s="1585"/>
      <c r="ON12" s="1585"/>
      <c r="OO12" s="1585"/>
      <c r="OP12" s="1585"/>
      <c r="OQ12" s="1585"/>
      <c r="OR12" s="1585"/>
      <c r="OS12" s="1585"/>
      <c r="OT12" s="1585"/>
      <c r="OU12" s="1585"/>
      <c r="OV12" s="1585"/>
      <c r="OW12" s="1585"/>
      <c r="OX12" s="1585"/>
      <c r="OY12" s="1585"/>
      <c r="OZ12" s="1585"/>
      <c r="PA12" s="1585"/>
      <c r="PB12" s="1585"/>
      <c r="PC12" s="1585"/>
      <c r="PD12" s="1585"/>
      <c r="PE12" s="1585"/>
      <c r="PF12" s="1585"/>
      <c r="PG12" s="1585"/>
      <c r="PH12" s="1585"/>
      <c r="PI12" s="1585"/>
      <c r="PJ12" s="1585"/>
      <c r="PK12" s="1585"/>
      <c r="PL12" s="1585"/>
      <c r="PM12" s="1585"/>
      <c r="PN12" s="1585"/>
      <c r="PO12" s="1585"/>
      <c r="PP12" s="1585"/>
      <c r="PQ12" s="1585"/>
      <c r="PR12" s="1585"/>
      <c r="PS12" s="1585"/>
      <c r="PT12" s="1585"/>
      <c r="PU12" s="1585"/>
      <c r="PV12" s="1585"/>
      <c r="PW12" s="1585"/>
      <c r="PX12" s="1585"/>
      <c r="PY12" s="1585"/>
      <c r="PZ12" s="1585"/>
      <c r="QA12" s="1585"/>
      <c r="QB12" s="1585"/>
      <c r="QC12" s="1585"/>
      <c r="QD12" s="1585"/>
      <c r="QE12" s="1585"/>
      <c r="QF12" s="1585"/>
      <c r="QG12" s="1585"/>
      <c r="QH12" s="1585"/>
      <c r="QI12" s="1585"/>
      <c r="QJ12" s="1585"/>
      <c r="QK12" s="1585"/>
      <c r="QL12" s="1585"/>
      <c r="QM12" s="1585"/>
      <c r="QN12" s="1585"/>
      <c r="QO12" s="1585"/>
      <c r="QP12" s="1585"/>
      <c r="QQ12" s="1585"/>
      <c r="QR12" s="1585"/>
      <c r="QS12" s="1585"/>
      <c r="QT12" s="1585"/>
      <c r="QU12" s="1585"/>
      <c r="QV12" s="1585"/>
      <c r="QW12" s="1585"/>
      <c r="QX12" s="1585"/>
      <c r="QY12" s="1585"/>
      <c r="QZ12" s="1585"/>
      <c r="RA12" s="1585"/>
      <c r="RB12" s="1585"/>
      <c r="RC12" s="1585"/>
      <c r="RD12" s="1585"/>
      <c r="RE12" s="1585"/>
      <c r="RF12" s="1585"/>
      <c r="RG12" s="1585"/>
      <c r="RH12" s="1585"/>
      <c r="RI12" s="1585"/>
      <c r="RJ12" s="1585"/>
      <c r="RK12" s="1585"/>
      <c r="RL12" s="1585"/>
      <c r="RM12" s="1585"/>
      <c r="RN12" s="1585"/>
      <c r="RO12" s="1585"/>
      <c r="RP12" s="1585"/>
      <c r="RQ12" s="1585"/>
      <c r="RR12" s="1585"/>
      <c r="RS12" s="1585"/>
      <c r="RT12" s="1585"/>
      <c r="RU12" s="1585"/>
      <c r="RV12" s="1585"/>
      <c r="RW12" s="1585"/>
      <c r="RX12" s="1585"/>
      <c r="RY12" s="1585"/>
      <c r="RZ12" s="1585"/>
      <c r="SA12" s="1585"/>
      <c r="SB12" s="1585"/>
      <c r="SC12" s="1585"/>
      <c r="SD12" s="1585"/>
      <c r="SE12" s="1585"/>
      <c r="SF12" s="1585"/>
      <c r="SG12" s="1585"/>
      <c r="SH12" s="1585"/>
      <c r="SI12" s="1585"/>
      <c r="SJ12" s="1585"/>
      <c r="SK12" s="1585"/>
      <c r="SL12" s="1585"/>
      <c r="SM12" s="1585"/>
      <c r="SN12" s="1585"/>
      <c r="SO12" s="1585"/>
      <c r="SP12" s="1585"/>
      <c r="SQ12" s="1585"/>
      <c r="SR12" s="1585"/>
      <c r="SS12" s="1585"/>
      <c r="ST12" s="1585"/>
      <c r="SU12" s="1585"/>
      <c r="SV12" s="1585"/>
      <c r="SW12" s="1585"/>
      <c r="SX12" s="1585"/>
      <c r="SY12" s="1585"/>
      <c r="SZ12" s="1585"/>
      <c r="TA12" s="1585"/>
      <c r="TB12" s="1585"/>
      <c r="TC12" s="1585"/>
      <c r="TD12" s="1585"/>
      <c r="TE12" s="1585"/>
      <c r="TF12" s="1585"/>
      <c r="TG12" s="1585"/>
      <c r="TH12" s="1585"/>
      <c r="TI12" s="1585"/>
      <c r="TJ12" s="1585"/>
      <c r="TK12" s="1585"/>
      <c r="TL12" s="1585"/>
      <c r="TM12" s="1585"/>
      <c r="TN12" s="1585"/>
      <c r="TO12" s="1585"/>
      <c r="TP12" s="1585"/>
      <c r="TQ12" s="1585"/>
      <c r="TR12" s="1585"/>
      <c r="TS12" s="1585"/>
      <c r="TT12" s="1585"/>
      <c r="TU12" s="1585"/>
      <c r="TV12" s="1585"/>
      <c r="TW12" s="1585"/>
      <c r="TX12" s="1585"/>
      <c r="TY12" s="1585"/>
      <c r="TZ12" s="1585"/>
      <c r="UA12" s="1585"/>
      <c r="UB12" s="1585"/>
      <c r="UC12" s="1585"/>
      <c r="UD12" s="1585"/>
      <c r="UE12" s="1585"/>
      <c r="UF12" s="1585"/>
      <c r="UG12" s="1585"/>
      <c r="UH12" s="1585"/>
      <c r="UI12" s="1585"/>
      <c r="UJ12" s="1585"/>
      <c r="UK12" s="1585"/>
      <c r="UL12" s="1585"/>
      <c r="UM12" s="1585"/>
      <c r="UN12" s="1585"/>
      <c r="UO12" s="1585"/>
      <c r="UP12" s="1585"/>
      <c r="UQ12" s="1585"/>
      <c r="UR12" s="1585"/>
      <c r="US12" s="1585"/>
      <c r="UT12" s="1585"/>
      <c r="UU12" s="1585"/>
      <c r="UV12" s="1585"/>
      <c r="UW12" s="1585"/>
      <c r="UX12" s="1585"/>
      <c r="UY12" s="1585"/>
      <c r="UZ12" s="1585"/>
      <c r="VA12" s="1585"/>
      <c r="VB12" s="1585"/>
      <c r="VC12" s="1585"/>
      <c r="VD12" s="1585"/>
      <c r="VE12" s="1585"/>
      <c r="VF12" s="1585"/>
      <c r="VG12" s="1585"/>
      <c r="VH12" s="1585"/>
      <c r="VI12" s="1585"/>
      <c r="VJ12" s="1585"/>
      <c r="VK12" s="1585"/>
      <c r="VL12" s="1585"/>
      <c r="VM12" s="1585"/>
      <c r="VN12" s="1585"/>
      <c r="VO12" s="1585"/>
      <c r="VP12" s="1585"/>
      <c r="VQ12" s="1585"/>
      <c r="VR12" s="1585"/>
      <c r="VS12" s="1585"/>
      <c r="VT12" s="1585"/>
      <c r="VU12" s="1585"/>
      <c r="VV12" s="1585"/>
      <c r="VW12" s="1585"/>
      <c r="VX12" s="1585"/>
      <c r="VY12" s="1585"/>
      <c r="VZ12" s="1585"/>
      <c r="WA12" s="1585"/>
      <c r="WB12" s="1585"/>
      <c r="WC12" s="1585"/>
      <c r="WD12" s="1585"/>
      <c r="WE12" s="1585"/>
      <c r="WF12" s="1585"/>
      <c r="WG12" s="1585"/>
      <c r="WH12" s="1585"/>
      <c r="WI12" s="1585"/>
      <c r="WJ12" s="1585"/>
      <c r="WK12" s="1585"/>
      <c r="WL12" s="1585"/>
      <c r="WM12" s="1585"/>
      <c r="WN12" s="1585"/>
      <c r="WO12" s="1585"/>
      <c r="WP12" s="1585"/>
      <c r="WQ12" s="1585"/>
      <c r="WR12" s="1585"/>
      <c r="WS12" s="1585"/>
      <c r="WT12" s="1585"/>
      <c r="WU12" s="1585"/>
      <c r="WV12" s="1585"/>
      <c r="WW12" s="1585"/>
      <c r="WX12" s="1585"/>
      <c r="WY12" s="1585"/>
      <c r="WZ12" s="1585"/>
      <c r="XA12" s="1585"/>
      <c r="XB12" s="1585"/>
      <c r="XC12" s="1585"/>
      <c r="XD12" s="1585"/>
      <c r="XE12" s="1585"/>
      <c r="XF12" s="1585"/>
      <c r="XG12" s="1585"/>
      <c r="XH12" s="1585"/>
      <c r="XI12" s="1585"/>
      <c r="XJ12" s="1585"/>
      <c r="XK12" s="1585"/>
      <c r="XL12" s="1585"/>
      <c r="XM12" s="1585"/>
      <c r="XN12" s="1585"/>
      <c r="XO12" s="1585"/>
      <c r="XP12" s="1585"/>
      <c r="XQ12" s="1585"/>
      <c r="XR12" s="1585"/>
      <c r="XS12" s="1585"/>
      <c r="XT12" s="1585"/>
      <c r="XU12" s="1585"/>
      <c r="XV12" s="1585"/>
      <c r="XW12" s="1585"/>
      <c r="XX12" s="1585"/>
      <c r="XY12" s="1585"/>
      <c r="XZ12" s="1585"/>
      <c r="YA12" s="1585"/>
      <c r="YB12" s="1585"/>
      <c r="YC12" s="1585"/>
      <c r="YD12" s="1585"/>
      <c r="YE12" s="1585"/>
      <c r="YF12" s="1585"/>
      <c r="YG12" s="1585"/>
      <c r="YH12" s="1585"/>
      <c r="YI12" s="1585"/>
      <c r="YJ12" s="1585"/>
      <c r="YK12" s="1585"/>
      <c r="YL12" s="1585"/>
      <c r="YM12" s="1585"/>
      <c r="YN12" s="1585"/>
      <c r="YO12" s="1585"/>
      <c r="YP12" s="1585"/>
      <c r="YQ12" s="1585"/>
      <c r="YR12" s="1585"/>
      <c r="YS12" s="1585"/>
      <c r="YT12" s="1585"/>
      <c r="YU12" s="1585"/>
      <c r="YV12" s="1585"/>
      <c r="YW12" s="1585"/>
      <c r="YX12" s="1585"/>
      <c r="YY12" s="1585"/>
      <c r="YZ12" s="1585"/>
      <c r="ZA12" s="1585"/>
      <c r="ZB12" s="1585"/>
      <c r="ZC12" s="1585"/>
      <c r="ZD12" s="1585"/>
      <c r="ZE12" s="1585"/>
      <c r="ZF12" s="1585"/>
      <c r="ZG12" s="1585"/>
      <c r="ZH12" s="1585"/>
      <c r="ZI12" s="1585"/>
      <c r="ZJ12" s="1585"/>
      <c r="ZK12" s="1585"/>
      <c r="ZL12" s="1585"/>
      <c r="ZM12" s="1585"/>
      <c r="ZN12" s="1585"/>
      <c r="ZO12" s="1585"/>
      <c r="ZP12" s="1585"/>
      <c r="ZQ12" s="1585"/>
      <c r="ZR12" s="1585"/>
      <c r="ZS12" s="1585"/>
      <c r="ZT12" s="1585"/>
      <c r="ZU12" s="1585"/>
      <c r="ZV12" s="1585"/>
      <c r="ZW12" s="1585"/>
      <c r="ZX12" s="1585"/>
      <c r="ZY12" s="1585"/>
      <c r="ZZ12" s="1585"/>
      <c r="AAA12" s="1585"/>
      <c r="AAB12" s="1585"/>
      <c r="AAC12" s="1585"/>
      <c r="AAD12" s="1585"/>
      <c r="AAE12" s="1585"/>
      <c r="AAF12" s="1585"/>
      <c r="AAG12" s="1585"/>
      <c r="AAH12" s="1585"/>
      <c r="AAI12" s="1585"/>
      <c r="AAJ12" s="1585"/>
      <c r="AAK12" s="1585"/>
      <c r="AAL12" s="1585"/>
      <c r="AAM12" s="1585"/>
      <c r="AAN12" s="1585"/>
      <c r="AAO12" s="1585"/>
      <c r="AAP12" s="1585"/>
      <c r="AAQ12" s="1585"/>
      <c r="AAR12" s="1585"/>
      <c r="AAS12" s="1585"/>
      <c r="AAT12" s="1585"/>
      <c r="AAU12" s="1585"/>
      <c r="AAV12" s="1585"/>
      <c r="AAW12" s="1585"/>
      <c r="AAX12" s="1585"/>
      <c r="AAY12" s="1585"/>
      <c r="AAZ12" s="1585"/>
      <c r="ABA12" s="1585"/>
      <c r="ABB12" s="1585"/>
      <c r="ABC12" s="1585"/>
      <c r="ABD12" s="1585"/>
      <c r="ABE12" s="1585"/>
      <c r="ABF12" s="1585"/>
      <c r="ABG12" s="1585"/>
      <c r="ABH12" s="1585"/>
      <c r="ABI12" s="1585"/>
      <c r="ABJ12" s="1585"/>
      <c r="ABK12" s="1585"/>
      <c r="ABL12" s="1585"/>
      <c r="ABM12" s="1585"/>
      <c r="ABN12" s="1585"/>
      <c r="ABO12" s="1585"/>
      <c r="ABP12" s="1585"/>
      <c r="ABQ12" s="1585"/>
      <c r="ABR12" s="1585"/>
      <c r="ABS12" s="1585"/>
      <c r="ABT12" s="1585"/>
      <c r="ABU12" s="1585"/>
      <c r="ABV12" s="1585"/>
      <c r="ABW12" s="1585"/>
      <c r="ABX12" s="1585"/>
      <c r="ABY12" s="1585"/>
      <c r="ABZ12" s="1585"/>
      <c r="ACA12" s="1585"/>
      <c r="ACB12" s="1585"/>
      <c r="ACC12" s="1585"/>
      <c r="ACD12" s="1585"/>
      <c r="ACE12" s="1585"/>
      <c r="ACF12" s="1585"/>
      <c r="ACG12" s="1585"/>
      <c r="ACH12" s="1585"/>
      <c r="ACI12" s="1585"/>
      <c r="ACJ12" s="1585"/>
      <c r="ACK12" s="1585"/>
      <c r="ACL12" s="1585"/>
      <c r="ACM12" s="1585"/>
      <c r="ACN12" s="1585"/>
      <c r="ACO12" s="1585"/>
      <c r="ACP12" s="1585"/>
      <c r="ACQ12" s="1585"/>
      <c r="ACR12" s="1585"/>
      <c r="ACS12" s="1585"/>
      <c r="ACT12" s="1585"/>
      <c r="ACU12" s="1585"/>
      <c r="ACV12" s="1585"/>
      <c r="ACW12" s="1585"/>
      <c r="ACX12" s="1585"/>
      <c r="ACY12" s="1585"/>
      <c r="ACZ12" s="1585"/>
      <c r="ADA12" s="1585"/>
      <c r="ADB12" s="1585"/>
      <c r="ADC12" s="1585"/>
      <c r="ADD12" s="1585"/>
      <c r="ADE12" s="1585"/>
      <c r="ADF12" s="1585"/>
      <c r="ADG12" s="1585"/>
      <c r="ADH12" s="1585"/>
      <c r="ADI12" s="1585"/>
      <c r="ADJ12" s="1585"/>
      <c r="ADK12" s="1585"/>
      <c r="ADL12" s="1585"/>
      <c r="ADM12" s="1585"/>
      <c r="ADN12" s="1585"/>
      <c r="ADO12" s="1585"/>
      <c r="ADP12" s="1585"/>
      <c r="ADQ12" s="1585"/>
      <c r="ADR12" s="1585"/>
      <c r="ADS12" s="1585"/>
      <c r="ADT12" s="1585"/>
      <c r="ADU12" s="1585"/>
      <c r="ADV12" s="1585"/>
      <c r="ADW12" s="1585"/>
      <c r="ADX12" s="1585"/>
      <c r="ADY12" s="1585"/>
      <c r="ADZ12" s="1585"/>
      <c r="AEA12" s="1585"/>
      <c r="AEB12" s="1585"/>
      <c r="AEC12" s="1585"/>
      <c r="AED12" s="1585"/>
      <c r="AEE12" s="1585"/>
      <c r="AEF12" s="1585"/>
      <c r="AEG12" s="1585"/>
      <c r="AEH12" s="1585"/>
      <c r="AEI12" s="1585"/>
      <c r="AEJ12" s="1585"/>
      <c r="AEK12" s="1585"/>
      <c r="AEL12" s="1585"/>
      <c r="AEM12" s="1585"/>
      <c r="AEN12" s="1585"/>
      <c r="AEO12" s="1585"/>
      <c r="AEP12" s="1585"/>
      <c r="AEQ12" s="1585"/>
      <c r="AER12" s="1585"/>
      <c r="AES12" s="1585"/>
      <c r="AET12" s="1585"/>
      <c r="AEU12" s="1585"/>
      <c r="AEV12" s="1585"/>
      <c r="AEW12" s="1585"/>
      <c r="AEX12" s="1585"/>
      <c r="AEY12" s="1585"/>
      <c r="AEZ12" s="1585"/>
      <c r="AFA12" s="1585"/>
      <c r="AFB12" s="1585"/>
      <c r="AFC12" s="1585"/>
      <c r="AFD12" s="1585"/>
      <c r="AFE12" s="1585"/>
      <c r="AFF12" s="1585"/>
      <c r="AFG12" s="1585"/>
      <c r="AFH12" s="1585"/>
      <c r="AFI12" s="1585"/>
      <c r="AFJ12" s="1585"/>
      <c r="AFK12" s="1585"/>
      <c r="AFL12" s="1585"/>
      <c r="AFM12" s="1585"/>
      <c r="AFN12" s="1585"/>
      <c r="AFO12" s="1585"/>
      <c r="AFP12" s="1585"/>
      <c r="AFQ12" s="1585"/>
      <c r="AFR12" s="1585"/>
      <c r="AFS12" s="1585"/>
      <c r="AFT12" s="1585"/>
      <c r="AFU12" s="1585"/>
      <c r="AFV12" s="1585"/>
      <c r="AFW12" s="1585"/>
      <c r="AFX12" s="1585"/>
      <c r="AFY12" s="1585"/>
      <c r="AFZ12" s="1585"/>
      <c r="AGA12" s="1585"/>
      <c r="AGB12" s="1585"/>
      <c r="AGC12" s="1585"/>
      <c r="AGD12" s="1585"/>
      <c r="AGE12" s="1585"/>
      <c r="AGF12" s="1585"/>
      <c r="AGG12" s="1585"/>
      <c r="AGH12" s="1585"/>
      <c r="AGI12" s="1585"/>
      <c r="AGJ12" s="1585"/>
      <c r="AGK12" s="1585"/>
      <c r="AGL12" s="1585"/>
      <c r="AGM12" s="1585"/>
      <c r="AGN12" s="1585"/>
      <c r="AGO12" s="1585"/>
      <c r="AGP12" s="1585"/>
      <c r="AGQ12" s="1585"/>
      <c r="AGR12" s="1585"/>
      <c r="AGS12" s="1585"/>
      <c r="AGT12" s="1585"/>
      <c r="AGU12" s="1585"/>
      <c r="AGV12" s="1585"/>
      <c r="AGW12" s="1585"/>
      <c r="AGX12" s="1585"/>
      <c r="AGY12" s="1585"/>
      <c r="AGZ12" s="1585"/>
      <c r="AHA12" s="1585"/>
      <c r="AHB12" s="1585"/>
      <c r="AHC12" s="1585"/>
      <c r="AHD12" s="1585"/>
      <c r="AHE12" s="1585"/>
      <c r="AHF12" s="1585"/>
      <c r="AHG12" s="1585"/>
      <c r="AHH12" s="1585"/>
      <c r="AHI12" s="1585"/>
      <c r="AHJ12" s="1585"/>
      <c r="AHK12" s="1585"/>
      <c r="AHL12" s="1585"/>
      <c r="AHM12" s="1585"/>
      <c r="AHN12" s="1585"/>
      <c r="AHO12" s="1585"/>
      <c r="AHP12" s="1585"/>
      <c r="AHQ12" s="1585"/>
      <c r="AHR12" s="1585"/>
      <c r="AHS12" s="1585"/>
      <c r="AHT12" s="1585"/>
      <c r="AHU12" s="1585"/>
      <c r="AHV12" s="1585"/>
      <c r="AHW12" s="1585"/>
      <c r="AHX12" s="1585"/>
      <c r="AHY12" s="1585"/>
      <c r="AHZ12" s="1585"/>
      <c r="AIA12" s="1585"/>
      <c r="AIB12" s="1585"/>
      <c r="AIC12" s="1585"/>
      <c r="AID12" s="1585"/>
      <c r="AIE12" s="1585"/>
      <c r="AIF12" s="1585"/>
      <c r="AIG12" s="1585"/>
      <c r="AIH12" s="1585"/>
      <c r="AII12" s="1585"/>
      <c r="AIJ12" s="1585"/>
      <c r="AIK12" s="1585"/>
      <c r="AIL12" s="1585"/>
      <c r="AIM12" s="1585"/>
      <c r="AIN12" s="1585"/>
      <c r="AIO12" s="1585"/>
      <c r="AIP12" s="1585"/>
      <c r="AIQ12" s="1585"/>
      <c r="AIR12" s="1585"/>
      <c r="AIS12" s="1585"/>
      <c r="AIT12" s="1585"/>
      <c r="AIU12" s="1585"/>
      <c r="AIV12" s="1585"/>
      <c r="AIW12" s="1585"/>
      <c r="AIX12" s="1585"/>
      <c r="AIY12" s="1585"/>
      <c r="AIZ12" s="1585"/>
      <c r="AJA12" s="1585"/>
      <c r="AJB12" s="1585"/>
      <c r="AJC12" s="1585"/>
      <c r="AJD12" s="1585"/>
      <c r="AJE12" s="1585"/>
      <c r="AJF12" s="1585"/>
      <c r="AJG12" s="1585"/>
      <c r="AJH12" s="1585"/>
      <c r="AJI12" s="1585"/>
      <c r="AJJ12" s="1585"/>
      <c r="AJK12" s="1585"/>
      <c r="AJL12" s="1585"/>
      <c r="AJM12" s="1585"/>
      <c r="AJN12" s="1585"/>
      <c r="AJO12" s="1585"/>
      <c r="AJP12" s="1585"/>
      <c r="AJQ12" s="1585"/>
      <c r="AJR12" s="1585"/>
      <c r="AJS12" s="1585"/>
      <c r="AJT12" s="1585"/>
      <c r="AJU12" s="1585"/>
      <c r="AJV12" s="1585"/>
      <c r="AJW12" s="1585"/>
      <c r="AJX12" s="1585"/>
      <c r="AJY12" s="1585"/>
      <c r="AJZ12" s="1585"/>
      <c r="AKA12" s="1585"/>
      <c r="AKB12" s="1585"/>
      <c r="AKC12" s="1585"/>
      <c r="AKD12" s="1585"/>
      <c r="AKE12" s="1585"/>
      <c r="AKF12" s="1585"/>
      <c r="AKG12" s="1585"/>
      <c r="AKH12" s="1585"/>
      <c r="AKI12" s="1585"/>
      <c r="AKJ12" s="1585"/>
      <c r="AKK12" s="1585"/>
      <c r="AKL12" s="1585"/>
      <c r="AKM12" s="1585"/>
      <c r="AKN12" s="1585"/>
      <c r="AKO12" s="1585"/>
      <c r="AKP12" s="1585"/>
      <c r="AKQ12" s="1585"/>
      <c r="AKR12" s="1585"/>
      <c r="AKS12" s="1585"/>
      <c r="AKT12" s="1585"/>
      <c r="AKU12" s="1585"/>
      <c r="AKV12" s="1585"/>
      <c r="AKW12" s="1585"/>
      <c r="AKX12" s="1585"/>
      <c r="AKY12" s="1585"/>
      <c r="AKZ12" s="1585"/>
      <c r="ALA12" s="1585"/>
      <c r="ALB12" s="1585"/>
      <c r="ALC12" s="1585"/>
      <c r="ALD12" s="1585"/>
      <c r="ALE12" s="1585"/>
      <c r="ALF12" s="1585"/>
      <c r="ALG12" s="1585"/>
      <c r="ALH12" s="1585"/>
      <c r="ALI12" s="1585"/>
      <c r="ALJ12" s="1585"/>
      <c r="ALK12" s="1585"/>
      <c r="ALL12" s="1585"/>
      <c r="ALM12" s="1585"/>
      <c r="ALN12" s="1585"/>
      <c r="ALO12" s="1585"/>
      <c r="ALP12" s="1585"/>
      <c r="ALQ12" s="1585"/>
      <c r="ALR12" s="1585"/>
      <c r="ALS12" s="1585"/>
      <c r="ALT12" s="1585"/>
      <c r="ALU12" s="1585"/>
      <c r="ALV12" s="1585"/>
      <c r="ALW12" s="1585"/>
      <c r="ALX12" s="1585"/>
      <c r="ALY12" s="1585"/>
      <c r="ALZ12" s="1585"/>
      <c r="AMA12" s="1585"/>
      <c r="AMB12" s="1585"/>
      <c r="AMC12" s="1585"/>
      <c r="AMD12" s="1585"/>
      <c r="AME12" s="1585"/>
      <c r="AMF12" s="1585"/>
      <c r="AMG12" s="1585"/>
      <c r="AMH12" s="1585"/>
      <c r="AMI12" s="1585"/>
      <c r="AMJ12" s="1585"/>
      <c r="AMK12" s="1585"/>
      <c r="AML12" s="1585"/>
      <c r="AMM12" s="1585"/>
      <c r="AMN12" s="1585"/>
      <c r="AMO12" s="1585"/>
      <c r="AMP12" s="1585"/>
      <c r="AMQ12" s="1585"/>
      <c r="AMR12" s="1585"/>
      <c r="AMS12" s="1585"/>
      <c r="AMT12" s="1585"/>
      <c r="AMU12" s="1585"/>
      <c r="AMV12" s="1585"/>
      <c r="AMW12" s="1585"/>
      <c r="AMX12" s="1585"/>
      <c r="AMY12" s="1585"/>
      <c r="AMZ12" s="1585"/>
      <c r="ANA12" s="1585"/>
      <c r="ANB12" s="1585"/>
      <c r="ANC12" s="1585"/>
      <c r="AND12" s="1585"/>
      <c r="ANE12" s="1585"/>
      <c r="ANF12" s="1585"/>
      <c r="ANG12" s="1585"/>
      <c r="ANH12" s="1585"/>
      <c r="ANI12" s="1585"/>
      <c r="ANJ12" s="1585"/>
      <c r="ANK12" s="1585"/>
      <c r="ANL12" s="1585"/>
      <c r="ANM12" s="1585"/>
      <c r="ANN12" s="1585"/>
      <c r="ANO12" s="1585"/>
      <c r="ANP12" s="1585"/>
      <c r="ANQ12" s="1585"/>
      <c r="ANR12" s="1585"/>
      <c r="ANS12" s="1585"/>
      <c r="ANT12" s="1585"/>
      <c r="ANU12" s="1585"/>
      <c r="ANV12" s="1585"/>
      <c r="ANW12" s="1585"/>
      <c r="ANX12" s="1585"/>
      <c r="ANY12" s="1585"/>
      <c r="ANZ12" s="1585"/>
      <c r="AOA12" s="1585"/>
      <c r="AOB12" s="1585"/>
      <c r="AOC12" s="1585"/>
      <c r="AOD12" s="1585"/>
      <c r="AOE12" s="1585"/>
      <c r="AOF12" s="1585"/>
      <c r="AOG12" s="1585"/>
      <c r="AOH12" s="1585"/>
      <c r="AOI12" s="1585"/>
      <c r="AOJ12" s="1585"/>
      <c r="AOK12" s="1585"/>
      <c r="AOL12" s="1585"/>
      <c r="AOM12" s="1585"/>
      <c r="AON12" s="1585"/>
      <c r="AOO12" s="1585"/>
      <c r="AOP12" s="1585"/>
      <c r="AOQ12" s="1585"/>
      <c r="AOR12" s="1585"/>
      <c r="AOS12" s="1585"/>
      <c r="AOT12" s="1585"/>
      <c r="AOU12" s="1585"/>
      <c r="AOV12" s="1585"/>
      <c r="AOW12" s="1585"/>
      <c r="AOX12" s="1585"/>
      <c r="AOY12" s="1585"/>
      <c r="AOZ12" s="1585"/>
      <c r="APA12" s="1585"/>
      <c r="APB12" s="1585"/>
      <c r="APC12" s="1585"/>
      <c r="APD12" s="1585"/>
      <c r="APE12" s="1585"/>
      <c r="APF12" s="1585"/>
      <c r="APG12" s="1585"/>
      <c r="APH12" s="1585"/>
      <c r="API12" s="1585"/>
      <c r="APJ12" s="1585"/>
      <c r="APK12" s="1585"/>
      <c r="APL12" s="1585"/>
      <c r="APM12" s="1585"/>
      <c r="APN12" s="1585"/>
      <c r="APO12" s="1585"/>
      <c r="APP12" s="1585"/>
      <c r="APQ12" s="1585"/>
      <c r="APR12" s="1585"/>
      <c r="APS12" s="1585"/>
      <c r="APT12" s="1585"/>
      <c r="APU12" s="1585"/>
      <c r="APV12" s="1585"/>
      <c r="APW12" s="1585"/>
      <c r="APX12" s="1585"/>
      <c r="APY12" s="1585"/>
      <c r="APZ12" s="1585"/>
      <c r="AQA12" s="1585"/>
      <c r="AQB12" s="1585"/>
      <c r="AQC12" s="1585"/>
      <c r="AQD12" s="1585"/>
      <c r="AQE12" s="1585"/>
      <c r="AQF12" s="1585"/>
      <c r="AQG12" s="1585"/>
      <c r="AQH12" s="1585"/>
      <c r="AQI12" s="1585"/>
      <c r="AQJ12" s="1585"/>
      <c r="AQK12" s="1585"/>
      <c r="AQL12" s="1585"/>
      <c r="AQM12" s="1585"/>
      <c r="AQN12" s="1585"/>
      <c r="AQO12" s="1585"/>
      <c r="AQP12" s="1585"/>
      <c r="AQQ12" s="1585"/>
      <c r="AQR12" s="1585"/>
      <c r="AQS12" s="1585"/>
      <c r="AQT12" s="1585"/>
      <c r="AQU12" s="1585"/>
      <c r="AQV12" s="1585"/>
      <c r="AQW12" s="1585"/>
      <c r="AQX12" s="1585"/>
      <c r="AQY12" s="1585"/>
      <c r="AQZ12" s="1585"/>
      <c r="ARA12" s="1585"/>
      <c r="ARB12" s="1585"/>
      <c r="ARC12" s="1585"/>
      <c r="ARD12" s="1585"/>
      <c r="ARE12" s="1585"/>
      <c r="ARF12" s="1585"/>
      <c r="ARG12" s="1585"/>
      <c r="ARH12" s="1585"/>
      <c r="ARI12" s="1585"/>
      <c r="ARJ12" s="1585"/>
      <c r="ARK12" s="1585"/>
      <c r="ARL12" s="1585"/>
      <c r="ARM12" s="1585"/>
      <c r="ARN12" s="1585"/>
      <c r="ARO12" s="1585"/>
      <c r="ARP12" s="1585"/>
      <c r="ARQ12" s="1585"/>
      <c r="ARR12" s="1585"/>
      <c r="ARS12" s="1585"/>
      <c r="ART12" s="1585"/>
      <c r="ARU12" s="1585"/>
      <c r="ARV12" s="1585"/>
      <c r="ARW12" s="1585"/>
      <c r="ARX12" s="1585"/>
      <c r="ARY12" s="1585"/>
      <c r="ARZ12" s="1585"/>
      <c r="ASA12" s="1585"/>
      <c r="ASB12" s="1585"/>
      <c r="ASC12" s="1585"/>
      <c r="ASD12" s="1585"/>
      <c r="ASE12" s="1585"/>
      <c r="ASF12" s="1585"/>
      <c r="ASG12" s="1585"/>
      <c r="ASH12" s="1585"/>
      <c r="ASI12" s="1585"/>
      <c r="ASJ12" s="1585"/>
      <c r="ASK12" s="1585"/>
      <c r="ASL12" s="1585"/>
      <c r="ASM12" s="1585"/>
      <c r="ASN12" s="1585"/>
      <c r="ASO12" s="1585"/>
      <c r="ASP12" s="1585"/>
      <c r="ASQ12" s="1585"/>
      <c r="ASR12" s="1585"/>
      <c r="ASS12" s="1585"/>
      <c r="AST12" s="1585"/>
      <c r="ASU12" s="1585"/>
      <c r="ASV12" s="1585"/>
      <c r="ASW12" s="1585"/>
      <c r="ASX12" s="1585"/>
      <c r="ASY12" s="1585"/>
      <c r="ASZ12" s="1585"/>
      <c r="ATA12" s="1585"/>
      <c r="ATB12" s="1585"/>
      <c r="ATC12" s="1585"/>
      <c r="ATD12" s="1585"/>
      <c r="ATE12" s="1585"/>
      <c r="ATF12" s="1585"/>
      <c r="ATG12" s="1585"/>
      <c r="ATH12" s="1585"/>
      <c r="ATI12" s="1585"/>
      <c r="ATJ12" s="1585"/>
      <c r="ATK12" s="1585"/>
      <c r="ATL12" s="1585"/>
      <c r="ATM12" s="1585"/>
      <c r="ATN12" s="1585"/>
      <c r="ATO12" s="1585"/>
      <c r="ATP12" s="1585"/>
      <c r="ATQ12" s="1585"/>
      <c r="ATR12" s="1585"/>
      <c r="ATS12" s="1585"/>
      <c r="ATT12" s="1585"/>
      <c r="ATU12" s="1585"/>
      <c r="ATV12" s="1585"/>
      <c r="ATW12" s="1585"/>
      <c r="ATX12" s="1585"/>
      <c r="ATY12" s="1585"/>
      <c r="ATZ12" s="1585"/>
      <c r="AUA12" s="1585"/>
      <c r="AUB12" s="1585"/>
      <c r="AUC12" s="1585"/>
      <c r="AUD12" s="1585"/>
      <c r="AUE12" s="1585"/>
      <c r="AUF12" s="1585"/>
      <c r="AUG12" s="1585"/>
      <c r="AUH12" s="1585"/>
      <c r="AUI12" s="1585"/>
      <c r="AUJ12" s="1585"/>
      <c r="AUK12" s="1585"/>
      <c r="AUL12" s="1585"/>
      <c r="AUM12" s="1585"/>
      <c r="AUN12" s="1585"/>
      <c r="AUO12" s="1585"/>
      <c r="AUP12" s="1585"/>
      <c r="AUQ12" s="1585"/>
      <c r="AUR12" s="1585"/>
      <c r="AUS12" s="1585"/>
      <c r="AUT12" s="1585"/>
      <c r="AUU12" s="1585"/>
      <c r="AUV12" s="1585"/>
      <c r="AUW12" s="1585"/>
      <c r="AUX12" s="1585"/>
      <c r="AUY12" s="1585"/>
      <c r="AUZ12" s="1585"/>
      <c r="AVA12" s="1585"/>
      <c r="AVB12" s="1585"/>
      <c r="AVC12" s="1585"/>
      <c r="AVD12" s="1585"/>
      <c r="AVE12" s="1585"/>
      <c r="AVF12" s="1585"/>
      <c r="AVG12" s="1585"/>
      <c r="AVH12" s="1585"/>
      <c r="AVI12" s="1585"/>
      <c r="AVJ12" s="1585"/>
      <c r="AVK12" s="1585"/>
      <c r="AVL12" s="1585"/>
      <c r="AVM12" s="1585"/>
      <c r="AVN12" s="1585"/>
      <c r="AVO12" s="1585"/>
      <c r="AVP12" s="1585"/>
      <c r="AVQ12" s="1585"/>
      <c r="AVR12" s="1585"/>
      <c r="AVS12" s="1585"/>
      <c r="AVT12" s="1585"/>
      <c r="AVU12" s="1585"/>
      <c r="AVV12" s="1585"/>
      <c r="AVW12" s="1585"/>
      <c r="AVX12" s="1585"/>
      <c r="AVY12" s="1585"/>
      <c r="AVZ12" s="1585"/>
      <c r="AWA12" s="1585"/>
      <c r="AWB12" s="1585"/>
      <c r="AWC12" s="1585"/>
      <c r="AWD12" s="1585"/>
      <c r="AWE12" s="1585"/>
      <c r="AWF12" s="1585"/>
      <c r="AWG12" s="1585"/>
      <c r="AWH12" s="1585"/>
      <c r="AWI12" s="1585"/>
      <c r="AWJ12" s="1585"/>
      <c r="AWK12" s="1585"/>
      <c r="AWL12" s="1585"/>
      <c r="AWM12" s="1585"/>
      <c r="AWN12" s="1585"/>
      <c r="AWO12" s="1585"/>
      <c r="AWP12" s="1585"/>
      <c r="AWQ12" s="1585"/>
      <c r="AWR12" s="1585"/>
      <c r="AWS12" s="1585"/>
      <c r="AWT12" s="1585"/>
      <c r="AWU12" s="1585"/>
      <c r="AWV12" s="1585"/>
      <c r="AWW12" s="1585"/>
      <c r="AWX12" s="1585"/>
      <c r="AWY12" s="1585"/>
      <c r="AWZ12" s="1585"/>
      <c r="AXA12" s="1585"/>
      <c r="AXB12" s="1585"/>
      <c r="AXC12" s="1585"/>
      <c r="AXD12" s="1585"/>
      <c r="AXE12" s="1585"/>
      <c r="AXF12" s="1585"/>
      <c r="AXG12" s="1585"/>
      <c r="AXH12" s="1585"/>
      <c r="AXI12" s="1585"/>
      <c r="AXJ12" s="1585"/>
      <c r="AXK12" s="1585"/>
      <c r="AXL12" s="1585"/>
      <c r="AXM12" s="1585"/>
      <c r="AXN12" s="1585"/>
      <c r="AXO12" s="1585"/>
      <c r="AXP12" s="1585"/>
      <c r="AXQ12" s="1585"/>
      <c r="AXR12" s="1585"/>
      <c r="AXS12" s="1585"/>
      <c r="AXT12" s="1585"/>
      <c r="AXU12" s="1585"/>
      <c r="AXV12" s="1585"/>
      <c r="AXW12" s="1585"/>
      <c r="AXX12" s="1585"/>
      <c r="AXY12" s="1585"/>
      <c r="AXZ12" s="1585"/>
      <c r="AYA12" s="1585"/>
      <c r="AYB12" s="1585"/>
      <c r="AYC12" s="1585"/>
      <c r="AYD12" s="1585"/>
      <c r="AYE12" s="1585"/>
      <c r="AYF12" s="1585"/>
      <c r="AYG12" s="1585"/>
      <c r="AYH12" s="1585"/>
      <c r="AYI12" s="1585"/>
      <c r="AYJ12" s="1585"/>
      <c r="AYK12" s="1585"/>
      <c r="AYL12" s="1585"/>
      <c r="AYM12" s="1585"/>
      <c r="AYN12" s="1585"/>
      <c r="AYO12" s="1585"/>
      <c r="AYP12" s="1585"/>
      <c r="AYQ12" s="1585"/>
      <c r="AYR12" s="1585"/>
      <c r="AYS12" s="1585"/>
      <c r="AYT12" s="1585"/>
      <c r="AYU12" s="1585"/>
      <c r="AYV12" s="1585"/>
      <c r="AYW12" s="1585"/>
      <c r="AYX12" s="1585"/>
      <c r="AYY12" s="1585"/>
      <c r="AYZ12" s="1585"/>
      <c r="AZA12" s="1585"/>
      <c r="AZB12" s="1585"/>
      <c r="AZC12" s="1585"/>
      <c r="AZD12" s="1585"/>
      <c r="AZE12" s="1585"/>
      <c r="AZF12" s="1585"/>
      <c r="AZG12" s="1585"/>
      <c r="AZH12" s="1585"/>
      <c r="AZI12" s="1585"/>
      <c r="AZJ12" s="1585"/>
      <c r="AZK12" s="1585"/>
      <c r="AZL12" s="1585"/>
      <c r="AZM12" s="1585"/>
      <c r="AZN12" s="1585"/>
      <c r="AZO12" s="1585"/>
      <c r="AZP12" s="1585"/>
      <c r="AZQ12" s="1585"/>
      <c r="AZR12" s="1585"/>
      <c r="AZS12" s="1585"/>
      <c r="AZT12" s="1585"/>
      <c r="AZU12" s="1585"/>
      <c r="AZV12" s="1585"/>
      <c r="AZW12" s="1585"/>
      <c r="AZX12" s="1585"/>
      <c r="AZY12" s="1585"/>
      <c r="AZZ12" s="1585"/>
      <c r="BAA12" s="1585"/>
      <c r="BAB12" s="1585"/>
      <c r="BAC12" s="1585"/>
      <c r="BAD12" s="1585"/>
      <c r="BAE12" s="1585"/>
      <c r="BAF12" s="1585"/>
      <c r="BAG12" s="1585"/>
      <c r="BAH12" s="1585"/>
      <c r="BAI12" s="1585"/>
      <c r="BAJ12" s="1585"/>
      <c r="BAK12" s="1585"/>
      <c r="BAL12" s="1585"/>
      <c r="BAM12" s="1585"/>
      <c r="BAN12" s="1585"/>
      <c r="BAO12" s="1585"/>
      <c r="BAP12" s="1585"/>
      <c r="BAQ12" s="1585"/>
      <c r="BAR12" s="1585"/>
      <c r="BAS12" s="1585"/>
      <c r="BAT12" s="1585"/>
      <c r="BAU12" s="1585"/>
      <c r="BAV12" s="1585"/>
      <c r="BAW12" s="1585"/>
      <c r="BAX12" s="1585"/>
      <c r="BAY12" s="1585"/>
      <c r="BAZ12" s="1585"/>
      <c r="BBA12" s="1585"/>
      <c r="BBB12" s="1585"/>
      <c r="BBC12" s="1585"/>
      <c r="BBD12" s="1585"/>
      <c r="BBE12" s="1585"/>
      <c r="BBF12" s="1585"/>
      <c r="BBG12" s="1585"/>
      <c r="BBH12" s="1585"/>
      <c r="BBI12" s="1585"/>
      <c r="BBJ12" s="1585"/>
      <c r="BBK12" s="1585"/>
      <c r="BBL12" s="1585"/>
      <c r="BBM12" s="1585"/>
      <c r="BBN12" s="1585"/>
      <c r="BBO12" s="1585"/>
      <c r="BBP12" s="1585"/>
      <c r="BBQ12" s="1585"/>
      <c r="BBR12" s="1585"/>
      <c r="BBS12" s="1585"/>
      <c r="BBT12" s="1585"/>
      <c r="BBU12" s="1585"/>
      <c r="BBV12" s="1585"/>
      <c r="BBW12" s="1585"/>
      <c r="BBX12" s="1585"/>
      <c r="BBY12" s="1585"/>
      <c r="BBZ12" s="1585"/>
      <c r="BCA12" s="1585"/>
      <c r="BCB12" s="1585"/>
      <c r="BCC12" s="1585"/>
      <c r="BCD12" s="1585"/>
      <c r="BCE12" s="1585"/>
      <c r="BCF12" s="1585"/>
      <c r="BCG12" s="1585"/>
      <c r="BCH12" s="1585"/>
      <c r="BCI12" s="1585"/>
      <c r="BCJ12" s="1585"/>
      <c r="BCK12" s="1585"/>
      <c r="BCL12" s="1585"/>
      <c r="BCM12" s="1585"/>
      <c r="BCN12" s="1585"/>
      <c r="BCO12" s="1585"/>
      <c r="BCP12" s="1585"/>
      <c r="BCQ12" s="1585"/>
      <c r="BCR12" s="1585"/>
      <c r="BCS12" s="1585"/>
      <c r="BCT12" s="1585"/>
      <c r="BCU12" s="1585"/>
      <c r="BCV12" s="1585"/>
      <c r="BCW12" s="1585"/>
      <c r="BCX12" s="1585"/>
      <c r="BCY12" s="1585"/>
      <c r="BCZ12" s="1585"/>
      <c r="BDA12" s="1585"/>
      <c r="BDB12" s="1585"/>
      <c r="BDC12" s="1585"/>
      <c r="BDD12" s="1585"/>
      <c r="BDE12" s="1585"/>
      <c r="BDF12" s="1585"/>
      <c r="BDG12" s="1585"/>
      <c r="BDH12" s="1585"/>
      <c r="BDI12" s="1585"/>
      <c r="BDJ12" s="1585"/>
      <c r="BDK12" s="1585"/>
      <c r="BDL12" s="1585"/>
      <c r="BDM12" s="1585"/>
      <c r="BDN12" s="1585"/>
      <c r="BDO12" s="1585"/>
      <c r="BDP12" s="1585"/>
      <c r="BDQ12" s="1585"/>
      <c r="BDR12" s="1585"/>
      <c r="BDS12" s="1585"/>
      <c r="BDT12" s="1585"/>
      <c r="BDU12" s="1585"/>
      <c r="BDV12" s="1585"/>
      <c r="BDW12" s="1585"/>
      <c r="BDX12" s="1585"/>
      <c r="BDY12" s="1585"/>
      <c r="BDZ12" s="1585"/>
      <c r="BEA12" s="1585"/>
      <c r="BEB12" s="1585"/>
      <c r="BEC12" s="1585"/>
      <c r="BED12" s="1585"/>
      <c r="BEE12" s="1585"/>
      <c r="BEF12" s="1585"/>
      <c r="BEG12" s="1585"/>
      <c r="BEH12" s="1585"/>
      <c r="BEI12" s="1585"/>
      <c r="BEJ12" s="1585"/>
      <c r="BEK12" s="1585"/>
      <c r="BEL12" s="1585"/>
      <c r="BEM12" s="1585"/>
      <c r="BEN12" s="1585"/>
      <c r="BEO12" s="1585"/>
      <c r="BEP12" s="1585"/>
      <c r="BEQ12" s="1585"/>
      <c r="BER12" s="1585"/>
      <c r="BES12" s="1585"/>
      <c r="BET12" s="1585"/>
      <c r="BEU12" s="1585"/>
      <c r="BEV12" s="1585"/>
      <c r="BEW12" s="1585"/>
      <c r="BEX12" s="1585"/>
      <c r="BEY12" s="1585"/>
      <c r="BEZ12" s="1585"/>
      <c r="BFA12" s="1585"/>
      <c r="BFB12" s="1585"/>
      <c r="BFC12" s="1585"/>
      <c r="BFD12" s="1585"/>
      <c r="BFE12" s="1585"/>
      <c r="BFF12" s="1585"/>
      <c r="BFG12" s="1585"/>
      <c r="BFH12" s="1585"/>
      <c r="BFI12" s="1585"/>
      <c r="BFJ12" s="1585"/>
      <c r="BFK12" s="1585"/>
      <c r="BFL12" s="1585"/>
      <c r="BFM12" s="1585"/>
      <c r="BFN12" s="1585"/>
      <c r="BFO12" s="1585"/>
      <c r="BFP12" s="1585"/>
      <c r="BFQ12" s="1585"/>
      <c r="BFR12" s="1585"/>
      <c r="BFS12" s="1585"/>
      <c r="BFT12" s="1585"/>
      <c r="BFU12" s="1585"/>
      <c r="BFV12" s="1585"/>
      <c r="BFW12" s="1585"/>
      <c r="BFX12" s="1585"/>
      <c r="BFY12" s="1585"/>
      <c r="BFZ12" s="1585"/>
      <c r="BGA12" s="1585"/>
      <c r="BGB12" s="1585"/>
      <c r="BGC12" s="1585"/>
      <c r="BGD12" s="1585"/>
      <c r="BGE12" s="1585"/>
      <c r="BGF12" s="1585"/>
      <c r="BGG12" s="1585"/>
      <c r="BGH12" s="1585"/>
      <c r="BGI12" s="1585"/>
      <c r="BGJ12" s="1585"/>
      <c r="BGK12" s="1585"/>
      <c r="BGL12" s="1585"/>
      <c r="BGM12" s="1585"/>
      <c r="BGN12" s="1585"/>
      <c r="BGO12" s="1585"/>
      <c r="BGP12" s="1585"/>
      <c r="BGQ12" s="1585"/>
      <c r="BGR12" s="1585"/>
      <c r="BGS12" s="1585"/>
      <c r="BGT12" s="1585"/>
      <c r="BGU12" s="1585"/>
      <c r="BGV12" s="1585"/>
      <c r="BGW12" s="1585"/>
      <c r="BGX12" s="1585"/>
      <c r="BGY12" s="1585"/>
      <c r="BGZ12" s="1585"/>
      <c r="BHA12" s="1585"/>
      <c r="BHB12" s="1585"/>
      <c r="BHC12" s="1585"/>
      <c r="BHD12" s="1585"/>
      <c r="BHE12" s="1585"/>
      <c r="BHF12" s="1585"/>
      <c r="BHG12" s="1585"/>
      <c r="BHH12" s="1585"/>
      <c r="BHI12" s="1585"/>
      <c r="BHJ12" s="1585"/>
      <c r="BHK12" s="1585"/>
      <c r="BHL12" s="1585"/>
      <c r="BHM12" s="1585"/>
      <c r="BHN12" s="1585"/>
      <c r="BHO12" s="1585"/>
      <c r="BHP12" s="1585"/>
      <c r="BHQ12" s="1585"/>
      <c r="BHR12" s="1585"/>
      <c r="BHS12" s="1585"/>
      <c r="BHT12" s="1585"/>
      <c r="BHU12" s="1585"/>
      <c r="BHV12" s="1585"/>
      <c r="BHW12" s="1585"/>
      <c r="BHX12" s="1585"/>
      <c r="BHY12" s="1585"/>
      <c r="BHZ12" s="1585"/>
      <c r="BIA12" s="1585"/>
      <c r="BIB12" s="1585"/>
      <c r="BIC12" s="1585"/>
      <c r="BID12" s="1585"/>
      <c r="BIE12" s="1585"/>
      <c r="BIF12" s="1585"/>
      <c r="BIG12" s="1585"/>
      <c r="BIH12" s="1585"/>
      <c r="BII12" s="1585"/>
      <c r="BIJ12" s="1585"/>
      <c r="BIK12" s="1585"/>
      <c r="BIL12" s="1585"/>
      <c r="BIM12" s="1585"/>
      <c r="BIN12" s="1585"/>
      <c r="BIO12" s="1585"/>
      <c r="BIP12" s="1585"/>
      <c r="BIQ12" s="1585"/>
      <c r="BIR12" s="1585"/>
      <c r="BIS12" s="1585"/>
      <c r="BIT12" s="1585"/>
      <c r="BIU12" s="1585"/>
      <c r="BIV12" s="1585"/>
      <c r="BIW12" s="1585"/>
      <c r="BIX12" s="1585"/>
      <c r="BIY12" s="1585"/>
      <c r="BIZ12" s="1585"/>
      <c r="BJA12" s="1585"/>
      <c r="BJB12" s="1585"/>
      <c r="BJC12" s="1585"/>
      <c r="BJD12" s="1585"/>
      <c r="BJE12" s="1585"/>
      <c r="BJF12" s="1585"/>
      <c r="BJG12" s="1585"/>
      <c r="BJH12" s="1585"/>
      <c r="BJI12" s="1585"/>
      <c r="BJJ12" s="1585"/>
      <c r="BJK12" s="1585"/>
      <c r="BJL12" s="1585"/>
      <c r="BJM12" s="1585"/>
      <c r="BJN12" s="1585"/>
      <c r="BJO12" s="1585"/>
      <c r="BJP12" s="1585"/>
      <c r="BJQ12" s="1585"/>
      <c r="BJR12" s="1585"/>
      <c r="BJS12" s="1585"/>
      <c r="BJT12" s="1585"/>
      <c r="BJU12" s="1585"/>
      <c r="BJV12" s="1585"/>
      <c r="BJW12" s="1585"/>
      <c r="BJX12" s="1585"/>
      <c r="BJY12" s="1585"/>
      <c r="BJZ12" s="1585"/>
      <c r="BKA12" s="1585"/>
      <c r="BKB12" s="1585"/>
      <c r="BKC12" s="1585"/>
      <c r="BKD12" s="1585"/>
      <c r="BKE12" s="1585"/>
      <c r="BKF12" s="1585"/>
      <c r="BKG12" s="1585"/>
      <c r="BKH12" s="1585"/>
      <c r="BKI12" s="1585"/>
      <c r="BKJ12" s="1585"/>
      <c r="BKK12" s="1585"/>
      <c r="BKL12" s="1585"/>
      <c r="BKM12" s="1585"/>
      <c r="BKN12" s="1585"/>
      <c r="BKO12" s="1585"/>
      <c r="BKP12" s="1585"/>
      <c r="BKQ12" s="1585"/>
      <c r="BKR12" s="1585"/>
      <c r="BKS12" s="1585"/>
      <c r="BKT12" s="1585"/>
      <c r="BKU12" s="1585"/>
      <c r="BKV12" s="1585"/>
      <c r="BKW12" s="1585"/>
      <c r="BKX12" s="1585"/>
      <c r="BKY12" s="1585"/>
      <c r="BKZ12" s="1585"/>
      <c r="BLA12" s="1585"/>
      <c r="BLB12" s="1585"/>
      <c r="BLC12" s="1585"/>
      <c r="BLD12" s="1585"/>
      <c r="BLE12" s="1585"/>
      <c r="BLF12" s="1585"/>
      <c r="BLG12" s="1585"/>
      <c r="BLH12" s="1585"/>
      <c r="BLI12" s="1585"/>
      <c r="BLJ12" s="1585"/>
      <c r="BLK12" s="1585"/>
      <c r="BLL12" s="1585"/>
      <c r="BLM12" s="1585"/>
      <c r="BLN12" s="1585"/>
      <c r="BLO12" s="1585"/>
      <c r="BLP12" s="1585"/>
      <c r="BLQ12" s="1585"/>
      <c r="BLR12" s="1585"/>
      <c r="BLS12" s="1585"/>
      <c r="BLT12" s="1585"/>
      <c r="BLU12" s="1585"/>
      <c r="BLV12" s="1585"/>
      <c r="BLW12" s="1585"/>
      <c r="BLX12" s="1585"/>
      <c r="BLY12" s="1585"/>
      <c r="BLZ12" s="1585"/>
      <c r="BMA12" s="1585"/>
      <c r="BMB12" s="1585"/>
      <c r="BMC12" s="1585"/>
      <c r="BMD12" s="1585"/>
      <c r="BME12" s="1585"/>
      <c r="BMF12" s="1585"/>
      <c r="BMG12" s="1585"/>
      <c r="BMH12" s="1585"/>
      <c r="BMI12" s="1585"/>
      <c r="BMJ12" s="1585"/>
      <c r="BMK12" s="1585"/>
      <c r="BML12" s="1585"/>
      <c r="BMM12" s="1585"/>
      <c r="BMN12" s="1585"/>
      <c r="BMO12" s="1585"/>
      <c r="BMP12" s="1585"/>
      <c r="BMQ12" s="1585"/>
      <c r="BMR12" s="1585"/>
      <c r="BMS12" s="1585"/>
      <c r="BMT12" s="1585"/>
      <c r="BMU12" s="1585"/>
      <c r="BMV12" s="1585"/>
      <c r="BMW12" s="1585"/>
      <c r="BMX12" s="1585"/>
      <c r="BMY12" s="1585"/>
      <c r="BMZ12" s="1585"/>
      <c r="BNA12" s="1585"/>
      <c r="BNB12" s="1585"/>
      <c r="BNC12" s="1585"/>
      <c r="BND12" s="1585"/>
      <c r="BNE12" s="1585"/>
      <c r="BNF12" s="1585"/>
      <c r="BNG12" s="1585"/>
      <c r="BNH12" s="1585"/>
      <c r="BNI12" s="1585"/>
      <c r="BNJ12" s="1585"/>
      <c r="BNK12" s="1585"/>
      <c r="BNL12" s="1585"/>
      <c r="BNM12" s="1585"/>
      <c r="BNN12" s="1585"/>
      <c r="BNO12" s="1585"/>
      <c r="BNP12" s="1585"/>
      <c r="BNQ12" s="1585"/>
      <c r="BNR12" s="1585"/>
      <c r="BNS12" s="1585"/>
      <c r="BNT12" s="1585"/>
      <c r="BNU12" s="1585"/>
      <c r="BNV12" s="1585"/>
      <c r="BNW12" s="1585"/>
      <c r="BNX12" s="1585"/>
      <c r="BNY12" s="1585"/>
      <c r="BNZ12" s="1585"/>
      <c r="BOA12" s="1585"/>
      <c r="BOB12" s="1585"/>
      <c r="BOC12" s="1585"/>
      <c r="BOD12" s="1585"/>
      <c r="BOE12" s="1585"/>
      <c r="BOF12" s="1585"/>
      <c r="BOG12" s="1585"/>
      <c r="BOH12" s="1585"/>
      <c r="BOI12" s="1585"/>
      <c r="BOJ12" s="1585"/>
      <c r="BOK12" s="1585"/>
      <c r="BOL12" s="1585"/>
      <c r="BOM12" s="1585"/>
      <c r="BON12" s="1585"/>
      <c r="BOO12" s="1585"/>
      <c r="BOP12" s="1585"/>
      <c r="BOQ12" s="1585"/>
      <c r="BOR12" s="1585"/>
      <c r="BOS12" s="1585"/>
      <c r="BOT12" s="1585"/>
      <c r="BOU12" s="1585"/>
      <c r="BOV12" s="1585"/>
      <c r="BOW12" s="1585"/>
      <c r="BOX12" s="1585"/>
      <c r="BOY12" s="1585"/>
      <c r="BOZ12" s="1585"/>
      <c r="BPA12" s="1585"/>
      <c r="BPB12" s="1585"/>
      <c r="BPC12" s="1585"/>
      <c r="BPD12" s="1585"/>
      <c r="BPE12" s="1585"/>
      <c r="BPF12" s="1585"/>
      <c r="BPG12" s="1585"/>
      <c r="BPH12" s="1585"/>
      <c r="BPI12" s="1585"/>
      <c r="BPJ12" s="1585"/>
      <c r="BPK12" s="1585"/>
      <c r="BPL12" s="1585"/>
      <c r="BPM12" s="1585"/>
      <c r="BPN12" s="1585"/>
      <c r="BPO12" s="1585"/>
      <c r="BPP12" s="1585"/>
      <c r="BPQ12" s="1585"/>
      <c r="BPR12" s="1585"/>
      <c r="BPS12" s="1585"/>
      <c r="BPT12" s="1585"/>
      <c r="BPU12" s="1585"/>
      <c r="BPV12" s="1585"/>
      <c r="BPW12" s="1585"/>
      <c r="BPX12" s="1585"/>
      <c r="BPY12" s="1585"/>
      <c r="BPZ12" s="1585"/>
      <c r="BQA12" s="1585"/>
      <c r="BQB12" s="1585"/>
      <c r="BQC12" s="1585"/>
      <c r="BQD12" s="1585"/>
      <c r="BQE12" s="1585"/>
      <c r="BQF12" s="1585"/>
      <c r="BQG12" s="1585"/>
      <c r="BQH12" s="1585"/>
      <c r="BQI12" s="1585"/>
      <c r="BQJ12" s="1585"/>
      <c r="BQK12" s="1585"/>
      <c r="BQL12" s="1585"/>
      <c r="BQM12" s="1585"/>
      <c r="BQN12" s="1585"/>
      <c r="BQO12" s="1585"/>
      <c r="BQP12" s="1585"/>
      <c r="BQQ12" s="1585"/>
      <c r="BQR12" s="1585"/>
      <c r="BQS12" s="1585"/>
      <c r="BQT12" s="1585"/>
      <c r="BQU12" s="1585"/>
      <c r="BQV12" s="1585"/>
      <c r="BQW12" s="1585"/>
      <c r="BQX12" s="1585"/>
      <c r="BQY12" s="1585"/>
      <c r="BQZ12" s="1585"/>
      <c r="BRA12" s="1585"/>
      <c r="BRB12" s="1585"/>
      <c r="BRC12" s="1585"/>
      <c r="BRD12" s="1585"/>
      <c r="BRE12" s="1585"/>
      <c r="BRF12" s="1585"/>
      <c r="BRG12" s="1585"/>
      <c r="BRH12" s="1585"/>
      <c r="BRI12" s="1585"/>
      <c r="BRJ12" s="1585"/>
      <c r="BRK12" s="1585"/>
      <c r="BRL12" s="1585"/>
      <c r="BRM12" s="1585"/>
      <c r="BRN12" s="1585"/>
      <c r="BRO12" s="1585"/>
      <c r="BRP12" s="1585"/>
      <c r="BRQ12" s="1585"/>
      <c r="BRR12" s="1585"/>
      <c r="BRS12" s="1585"/>
      <c r="BRT12" s="1585"/>
      <c r="BRU12" s="1585"/>
      <c r="BRV12" s="1585"/>
      <c r="BRW12" s="1585"/>
      <c r="BRX12" s="1585"/>
      <c r="BRY12" s="1585"/>
      <c r="BRZ12" s="1585"/>
      <c r="BSA12" s="1585"/>
      <c r="BSB12" s="1585"/>
      <c r="BSC12" s="1585"/>
      <c r="BSD12" s="1585"/>
      <c r="BSE12" s="1585"/>
      <c r="BSF12" s="1585"/>
      <c r="BSG12" s="1585"/>
      <c r="BSH12" s="1585"/>
      <c r="BSI12" s="1585"/>
      <c r="BSJ12" s="1585"/>
      <c r="BSK12" s="1585"/>
      <c r="BSL12" s="1585"/>
      <c r="BSM12" s="1585"/>
      <c r="BSN12" s="1585"/>
      <c r="BSO12" s="1585"/>
      <c r="BSP12" s="1585"/>
      <c r="BSQ12" s="1585"/>
      <c r="BSR12" s="1585"/>
      <c r="BSS12" s="1585"/>
      <c r="BST12" s="1585"/>
      <c r="BSU12" s="1585"/>
      <c r="BSV12" s="1585"/>
      <c r="BSW12" s="1585"/>
      <c r="BSX12" s="1585"/>
      <c r="BSY12" s="1585"/>
      <c r="BSZ12" s="1585"/>
      <c r="BTA12" s="1585"/>
      <c r="BTB12" s="1585"/>
      <c r="BTC12" s="1585"/>
      <c r="BTD12" s="1585"/>
      <c r="BTE12" s="1585"/>
      <c r="BTF12" s="1585"/>
      <c r="BTG12" s="1585"/>
      <c r="BTH12" s="1585"/>
      <c r="BTI12" s="1585"/>
      <c r="BTJ12" s="1585"/>
      <c r="BTK12" s="1585"/>
      <c r="BTL12" s="1585"/>
      <c r="BTM12" s="1585"/>
      <c r="BTN12" s="1585"/>
      <c r="BTO12" s="1585"/>
      <c r="BTP12" s="1585"/>
      <c r="BTQ12" s="1585"/>
      <c r="BTR12" s="1585"/>
      <c r="BTS12" s="1585"/>
      <c r="BTT12" s="1585"/>
      <c r="BTU12" s="1585"/>
      <c r="BTV12" s="1585"/>
      <c r="BTW12" s="1585"/>
      <c r="BTX12" s="1585"/>
      <c r="BTY12" s="1585"/>
      <c r="BTZ12" s="1585"/>
      <c r="BUA12" s="1585"/>
      <c r="BUB12" s="1585"/>
      <c r="BUC12" s="1585"/>
      <c r="BUD12" s="1585"/>
      <c r="BUE12" s="1585"/>
      <c r="BUF12" s="1585"/>
      <c r="BUG12" s="1585"/>
      <c r="BUH12" s="1585"/>
      <c r="BUI12" s="1585"/>
      <c r="BUJ12" s="1585"/>
      <c r="BUK12" s="1585"/>
      <c r="BUL12" s="1585"/>
      <c r="BUM12" s="1585"/>
      <c r="BUN12" s="1585"/>
      <c r="BUO12" s="1585"/>
      <c r="BUP12" s="1585"/>
      <c r="BUQ12" s="1585"/>
      <c r="BUR12" s="1585"/>
      <c r="BUS12" s="1585"/>
      <c r="BUT12" s="1585"/>
      <c r="BUU12" s="1585"/>
      <c r="BUV12" s="1585"/>
      <c r="BUW12" s="1585"/>
      <c r="BUX12" s="1585"/>
      <c r="BUY12" s="1585"/>
      <c r="BUZ12" s="1585"/>
      <c r="BVA12" s="1585"/>
      <c r="BVB12" s="1585"/>
      <c r="BVC12" s="1585"/>
      <c r="BVD12" s="1585"/>
      <c r="BVE12" s="1585"/>
      <c r="BVF12" s="1585"/>
      <c r="BVG12" s="1585"/>
      <c r="BVH12" s="1585"/>
      <c r="BVI12" s="1585"/>
      <c r="BVJ12" s="1585"/>
      <c r="BVK12" s="1585"/>
      <c r="BVL12" s="1585"/>
      <c r="BVM12" s="1585"/>
      <c r="BVN12" s="1585"/>
      <c r="BVO12" s="1585"/>
      <c r="BVP12" s="1585"/>
      <c r="BVQ12" s="1585"/>
      <c r="BVR12" s="1585"/>
      <c r="BVS12" s="1585"/>
      <c r="BVT12" s="1585"/>
      <c r="BVU12" s="1585"/>
      <c r="BVV12" s="1585"/>
      <c r="BVW12" s="1585"/>
      <c r="BVX12" s="1585"/>
      <c r="BVY12" s="1585"/>
      <c r="BVZ12" s="1585"/>
      <c r="BWA12" s="1585"/>
      <c r="BWB12" s="1585"/>
      <c r="BWC12" s="1585"/>
      <c r="BWD12" s="1585"/>
      <c r="BWE12" s="1585"/>
      <c r="BWF12" s="1585"/>
      <c r="BWG12" s="1585"/>
      <c r="BWH12" s="1585"/>
      <c r="BWI12" s="1585"/>
      <c r="BWJ12" s="1585"/>
      <c r="BWK12" s="1585"/>
      <c r="BWL12" s="1585"/>
      <c r="BWM12" s="1585"/>
      <c r="BWN12" s="1585"/>
      <c r="BWO12" s="1585"/>
      <c r="BWP12" s="1585"/>
      <c r="BWQ12" s="1585"/>
      <c r="BWR12" s="1585"/>
      <c r="BWS12" s="1585"/>
      <c r="BWT12" s="1585"/>
      <c r="BWU12" s="1585"/>
      <c r="BWV12" s="1585"/>
      <c r="BWW12" s="1585"/>
      <c r="BWX12" s="1585"/>
      <c r="BWY12" s="1585"/>
      <c r="BWZ12" s="1585"/>
      <c r="BXA12" s="1585"/>
      <c r="BXB12" s="1585"/>
      <c r="BXC12" s="1585"/>
      <c r="BXD12" s="1585"/>
      <c r="BXE12" s="1585"/>
      <c r="BXF12" s="1585"/>
      <c r="BXG12" s="1585"/>
      <c r="BXH12" s="1585"/>
      <c r="BXI12" s="1585"/>
      <c r="BXJ12" s="1585"/>
      <c r="BXK12" s="1585"/>
      <c r="BXL12" s="1585"/>
      <c r="BXM12" s="1585"/>
      <c r="BXN12" s="1585"/>
      <c r="BXO12" s="1585"/>
      <c r="BXP12" s="1585"/>
      <c r="BXQ12" s="1585"/>
      <c r="BXR12" s="1585"/>
      <c r="BXS12" s="1585"/>
      <c r="BXT12" s="1585"/>
      <c r="BXU12" s="1585"/>
      <c r="BXV12" s="1585"/>
      <c r="BXW12" s="1585"/>
      <c r="BXX12" s="1585"/>
      <c r="BXY12" s="1585"/>
      <c r="BXZ12" s="1585"/>
      <c r="BYA12" s="1585"/>
      <c r="BYB12" s="1585"/>
      <c r="BYC12" s="1585"/>
      <c r="BYD12" s="1585"/>
      <c r="BYE12" s="1585"/>
      <c r="BYF12" s="1585"/>
      <c r="BYG12" s="1585"/>
      <c r="BYH12" s="1585"/>
      <c r="BYI12" s="1585"/>
      <c r="BYJ12" s="1585"/>
      <c r="BYK12" s="1585"/>
      <c r="BYL12" s="1585"/>
      <c r="BYM12" s="1585"/>
      <c r="BYN12" s="1585"/>
      <c r="BYO12" s="1585"/>
      <c r="BYP12" s="1585"/>
      <c r="BYQ12" s="1585"/>
      <c r="BYR12" s="1585"/>
      <c r="BYS12" s="1585"/>
      <c r="BYT12" s="1585"/>
      <c r="BYU12" s="1585"/>
      <c r="BYV12" s="1585"/>
      <c r="BYW12" s="1585"/>
      <c r="BYX12" s="1585"/>
      <c r="BYY12" s="1585"/>
      <c r="BYZ12" s="1585"/>
      <c r="BZA12" s="1585"/>
      <c r="BZB12" s="1585"/>
      <c r="BZC12" s="1585"/>
      <c r="BZD12" s="1585"/>
      <c r="BZE12" s="1585"/>
      <c r="BZF12" s="1585"/>
      <c r="BZG12" s="1585"/>
      <c r="BZH12" s="1585"/>
      <c r="BZI12" s="1585"/>
      <c r="BZJ12" s="1585"/>
      <c r="BZK12" s="1585"/>
      <c r="BZL12" s="1585"/>
      <c r="BZM12" s="1585"/>
      <c r="BZN12" s="1585"/>
      <c r="BZO12" s="1585"/>
      <c r="BZP12" s="1585"/>
      <c r="BZQ12" s="1585"/>
      <c r="BZR12" s="1585"/>
      <c r="BZS12" s="1585"/>
      <c r="BZT12" s="1585"/>
      <c r="BZU12" s="1585"/>
      <c r="BZV12" s="1585"/>
      <c r="BZW12" s="1585"/>
      <c r="BZX12" s="1585"/>
      <c r="BZY12" s="1585"/>
      <c r="BZZ12" s="1585"/>
      <c r="CAA12" s="1585"/>
      <c r="CAB12" s="1585"/>
      <c r="CAC12" s="1585"/>
      <c r="CAD12" s="1585"/>
      <c r="CAE12" s="1585"/>
      <c r="CAF12" s="1585"/>
      <c r="CAG12" s="1585"/>
      <c r="CAH12" s="1585"/>
      <c r="CAI12" s="1585"/>
      <c r="CAJ12" s="1585"/>
      <c r="CAK12" s="1585"/>
      <c r="CAL12" s="1585"/>
      <c r="CAM12" s="1585"/>
      <c r="CAN12" s="1585"/>
      <c r="CAO12" s="1585"/>
      <c r="CAP12" s="1585"/>
      <c r="CAQ12" s="1585"/>
      <c r="CAR12" s="1585"/>
      <c r="CAS12" s="1585"/>
      <c r="CAT12" s="1585"/>
      <c r="CAU12" s="1585"/>
      <c r="CAV12" s="1585"/>
      <c r="CAW12" s="1585"/>
      <c r="CAX12" s="1585"/>
      <c r="CAY12" s="1585"/>
      <c r="CAZ12" s="1585"/>
      <c r="CBA12" s="1585"/>
      <c r="CBB12" s="1585"/>
      <c r="CBC12" s="1585"/>
      <c r="CBD12" s="1585"/>
      <c r="CBE12" s="1585"/>
      <c r="CBF12" s="1585"/>
      <c r="CBG12" s="1585"/>
      <c r="CBH12" s="1585"/>
      <c r="CBI12" s="1585"/>
      <c r="CBJ12" s="1585"/>
      <c r="CBK12" s="1585"/>
      <c r="CBL12" s="1585"/>
      <c r="CBM12" s="1585"/>
      <c r="CBN12" s="1585"/>
      <c r="CBO12" s="1585"/>
      <c r="CBP12" s="1585"/>
      <c r="CBQ12" s="1585"/>
      <c r="CBR12" s="1585"/>
      <c r="CBS12" s="1585"/>
      <c r="CBT12" s="1585"/>
      <c r="CBU12" s="1585"/>
      <c r="CBV12" s="1585"/>
      <c r="CBW12" s="1585"/>
      <c r="CBX12" s="1585"/>
      <c r="CBY12" s="1585"/>
      <c r="CBZ12" s="1585"/>
      <c r="CCA12" s="1585"/>
      <c r="CCB12" s="1585"/>
      <c r="CCC12" s="1585"/>
      <c r="CCD12" s="1585"/>
      <c r="CCE12" s="1585"/>
      <c r="CCF12" s="1585"/>
      <c r="CCG12" s="1585"/>
      <c r="CCH12" s="1585"/>
      <c r="CCI12" s="1585"/>
      <c r="CCJ12" s="1585"/>
      <c r="CCK12" s="1585"/>
      <c r="CCL12" s="1585"/>
      <c r="CCM12" s="1585"/>
      <c r="CCN12" s="1585"/>
      <c r="CCO12" s="1585"/>
      <c r="CCP12" s="1585"/>
      <c r="CCQ12" s="1585"/>
      <c r="CCR12" s="1585"/>
      <c r="CCS12" s="1585"/>
      <c r="CCT12" s="1585"/>
      <c r="CCU12" s="1585"/>
      <c r="CCV12" s="1585"/>
      <c r="CCW12" s="1585"/>
      <c r="CCX12" s="1585"/>
      <c r="CCY12" s="1585"/>
      <c r="CCZ12" s="1585"/>
      <c r="CDA12" s="1585"/>
      <c r="CDB12" s="1585"/>
      <c r="CDC12" s="1585"/>
      <c r="CDD12" s="1585"/>
      <c r="CDE12" s="1585"/>
      <c r="CDF12" s="1585"/>
      <c r="CDG12" s="1585"/>
      <c r="CDH12" s="1585"/>
      <c r="CDI12" s="1585"/>
      <c r="CDJ12" s="1585"/>
      <c r="CDK12" s="1585"/>
      <c r="CDL12" s="1585"/>
      <c r="CDM12" s="1585"/>
      <c r="CDN12" s="1585"/>
      <c r="CDO12" s="1585"/>
      <c r="CDP12" s="1585"/>
      <c r="CDQ12" s="1585"/>
      <c r="CDR12" s="1585"/>
      <c r="CDS12" s="1585"/>
      <c r="CDT12" s="1585"/>
      <c r="CDU12" s="1585"/>
      <c r="CDV12" s="1585"/>
      <c r="CDW12" s="1585"/>
      <c r="CDX12" s="1585"/>
      <c r="CDY12" s="1585"/>
      <c r="CDZ12" s="1585"/>
      <c r="CEA12" s="1585"/>
      <c r="CEB12" s="1585"/>
      <c r="CEC12" s="1585"/>
      <c r="CED12" s="1585"/>
      <c r="CEE12" s="1585"/>
      <c r="CEF12" s="1585"/>
      <c r="CEG12" s="1585"/>
      <c r="CEH12" s="1585"/>
      <c r="CEI12" s="1585"/>
      <c r="CEJ12" s="1585"/>
      <c r="CEK12" s="1585"/>
      <c r="CEL12" s="1585"/>
      <c r="CEM12" s="1585"/>
      <c r="CEN12" s="1585"/>
      <c r="CEO12" s="1585"/>
      <c r="CEP12" s="1585"/>
      <c r="CEQ12" s="1585"/>
      <c r="CER12" s="1585"/>
      <c r="CES12" s="1585"/>
      <c r="CET12" s="1585"/>
      <c r="CEU12" s="1585"/>
      <c r="CEV12" s="1585"/>
      <c r="CEW12" s="1585"/>
      <c r="CEX12" s="1585"/>
      <c r="CEY12" s="1585"/>
      <c r="CEZ12" s="1585"/>
      <c r="CFA12" s="1585"/>
      <c r="CFB12" s="1585"/>
      <c r="CFC12" s="1585"/>
      <c r="CFD12" s="1585"/>
      <c r="CFE12" s="1585"/>
      <c r="CFF12" s="1585"/>
      <c r="CFG12" s="1585"/>
      <c r="CFH12" s="1585"/>
      <c r="CFI12" s="1585"/>
      <c r="CFJ12" s="1585"/>
      <c r="CFK12" s="1585"/>
      <c r="CFL12" s="1585"/>
      <c r="CFM12" s="1585"/>
      <c r="CFN12" s="1585"/>
      <c r="CFO12" s="1585"/>
      <c r="CFP12" s="1585"/>
      <c r="CFQ12" s="1585"/>
      <c r="CFR12" s="1585"/>
      <c r="CFS12" s="1585"/>
      <c r="CFT12" s="1585"/>
      <c r="CFU12" s="1585"/>
      <c r="CFV12" s="1585"/>
      <c r="CFW12" s="1585"/>
      <c r="CFX12" s="1585"/>
      <c r="CFY12" s="1585"/>
      <c r="CFZ12" s="1585"/>
      <c r="CGA12" s="1585"/>
      <c r="CGB12" s="1585"/>
      <c r="CGC12" s="1585"/>
      <c r="CGD12" s="1585"/>
      <c r="CGE12" s="1585"/>
      <c r="CGF12" s="1585"/>
      <c r="CGG12" s="1585"/>
      <c r="CGH12" s="1585"/>
      <c r="CGI12" s="1585"/>
      <c r="CGJ12" s="1585"/>
      <c r="CGK12" s="1585"/>
      <c r="CGL12" s="1585"/>
      <c r="CGM12" s="1585"/>
      <c r="CGN12" s="1585"/>
      <c r="CGO12" s="1585"/>
      <c r="CGP12" s="1585"/>
      <c r="CGQ12" s="1585"/>
      <c r="CGR12" s="1585"/>
      <c r="CGS12" s="1585"/>
      <c r="CGT12" s="1585"/>
      <c r="CGU12" s="1585"/>
      <c r="CGV12" s="1585"/>
      <c r="CGW12" s="1585"/>
      <c r="CGX12" s="1585"/>
      <c r="CGY12" s="1585"/>
      <c r="CGZ12" s="1585"/>
      <c r="CHA12" s="1585"/>
      <c r="CHB12" s="1585"/>
      <c r="CHC12" s="1585"/>
      <c r="CHD12" s="1585"/>
      <c r="CHE12" s="1585"/>
      <c r="CHF12" s="1585"/>
      <c r="CHG12" s="1585"/>
      <c r="CHH12" s="1585"/>
      <c r="CHI12" s="1585"/>
      <c r="CHJ12" s="1585"/>
      <c r="CHK12" s="1585"/>
      <c r="CHL12" s="1585"/>
      <c r="CHM12" s="1585"/>
      <c r="CHN12" s="1585"/>
      <c r="CHO12" s="1585"/>
      <c r="CHP12" s="1585"/>
      <c r="CHQ12" s="1585"/>
      <c r="CHR12" s="1585"/>
      <c r="CHS12" s="1585"/>
      <c r="CHT12" s="1585"/>
      <c r="CHU12" s="1585"/>
      <c r="CHV12" s="1585"/>
      <c r="CHW12" s="1585"/>
      <c r="CHX12" s="1585"/>
      <c r="CHY12" s="1585"/>
      <c r="CHZ12" s="1585"/>
      <c r="CIA12" s="1585"/>
      <c r="CIB12" s="1585"/>
      <c r="CIC12" s="1585"/>
      <c r="CID12" s="1585"/>
      <c r="CIE12" s="1585"/>
      <c r="CIF12" s="1585"/>
      <c r="CIG12" s="1585"/>
      <c r="CIH12" s="1585"/>
      <c r="CII12" s="1585"/>
      <c r="CIJ12" s="1585"/>
      <c r="CIK12" s="1585"/>
      <c r="CIL12" s="1585"/>
      <c r="CIM12" s="1585"/>
      <c r="CIN12" s="1585"/>
      <c r="CIO12" s="1585"/>
      <c r="CIP12" s="1585"/>
      <c r="CIQ12" s="1585"/>
      <c r="CIR12" s="1585"/>
      <c r="CIS12" s="1585"/>
      <c r="CIT12" s="1585"/>
      <c r="CIU12" s="1585"/>
      <c r="CIV12" s="1585"/>
      <c r="CIW12" s="1585"/>
      <c r="CIX12" s="1585"/>
      <c r="CIY12" s="1585"/>
      <c r="CIZ12" s="1585"/>
      <c r="CJA12" s="1585"/>
      <c r="CJB12" s="1585"/>
      <c r="CJC12" s="1585"/>
      <c r="CJD12" s="1585"/>
      <c r="CJE12" s="1585"/>
      <c r="CJF12" s="1585"/>
      <c r="CJG12" s="1585"/>
      <c r="CJH12" s="1585"/>
      <c r="CJI12" s="1585"/>
      <c r="CJJ12" s="1585"/>
      <c r="CJK12" s="1585"/>
      <c r="CJL12" s="1585"/>
      <c r="CJM12" s="1585"/>
      <c r="CJN12" s="1585"/>
      <c r="CJO12" s="1585"/>
      <c r="CJP12" s="1585"/>
      <c r="CJQ12" s="1585"/>
      <c r="CJR12" s="1585"/>
      <c r="CJS12" s="1585"/>
      <c r="CJT12" s="1585"/>
      <c r="CJU12" s="1585"/>
      <c r="CJV12" s="1585"/>
      <c r="CJW12" s="1585"/>
      <c r="CJX12" s="1585"/>
      <c r="CJY12" s="1585"/>
      <c r="CJZ12" s="1585"/>
      <c r="CKA12" s="1585"/>
      <c r="CKB12" s="1585"/>
      <c r="CKC12" s="1585"/>
      <c r="CKD12" s="1585"/>
      <c r="CKE12" s="1585"/>
      <c r="CKF12" s="1585"/>
      <c r="CKG12" s="1585"/>
      <c r="CKH12" s="1585"/>
      <c r="CKI12" s="1585"/>
      <c r="CKJ12" s="1585"/>
      <c r="CKK12" s="1585"/>
      <c r="CKL12" s="1585"/>
      <c r="CKM12" s="1585"/>
      <c r="CKN12" s="1585"/>
      <c r="CKO12" s="1585"/>
      <c r="CKP12" s="1585"/>
      <c r="CKQ12" s="1585"/>
      <c r="CKR12" s="1585"/>
      <c r="CKS12" s="1585"/>
      <c r="CKT12" s="1585"/>
      <c r="CKU12" s="1585"/>
      <c r="CKV12" s="1585"/>
      <c r="CKW12" s="1585"/>
      <c r="CKX12" s="1585"/>
      <c r="CKY12" s="1585"/>
      <c r="CKZ12" s="1585"/>
      <c r="CLA12" s="1585"/>
      <c r="CLB12" s="1585"/>
      <c r="CLC12" s="1585"/>
      <c r="CLD12" s="1585"/>
      <c r="CLE12" s="1585"/>
      <c r="CLF12" s="1585"/>
      <c r="CLG12" s="1585"/>
      <c r="CLH12" s="1585"/>
      <c r="CLI12" s="1585"/>
      <c r="CLJ12" s="1585"/>
      <c r="CLK12" s="1585"/>
      <c r="CLL12" s="1585"/>
      <c r="CLM12" s="1585"/>
      <c r="CLN12" s="1585"/>
      <c r="CLO12" s="1585"/>
      <c r="CLP12" s="1585"/>
      <c r="CLQ12" s="1585"/>
      <c r="CLR12" s="1585"/>
      <c r="CLS12" s="1585"/>
      <c r="CLT12" s="1585"/>
      <c r="CLU12" s="1585"/>
      <c r="CLV12" s="1585"/>
      <c r="CLW12" s="1585"/>
      <c r="CLX12" s="1585"/>
      <c r="CLY12" s="1585"/>
      <c r="CLZ12" s="1585"/>
      <c r="CMA12" s="1585"/>
      <c r="CMB12" s="1585"/>
      <c r="CMC12" s="1585"/>
      <c r="CMD12" s="1585"/>
      <c r="CME12" s="1585"/>
      <c r="CMF12" s="1585"/>
      <c r="CMG12" s="1585"/>
      <c r="CMH12" s="1585"/>
      <c r="CMI12" s="1585"/>
      <c r="CMJ12" s="1585"/>
      <c r="CMK12" s="1585"/>
      <c r="CML12" s="1585"/>
      <c r="CMM12" s="1585"/>
      <c r="CMN12" s="1585"/>
      <c r="CMO12" s="1585"/>
      <c r="CMP12" s="1585"/>
      <c r="CMQ12" s="1585"/>
      <c r="CMR12" s="1585"/>
      <c r="CMS12" s="1585"/>
      <c r="CMT12" s="1585"/>
      <c r="CMU12" s="1585"/>
      <c r="CMV12" s="1585"/>
      <c r="CMW12" s="1585"/>
      <c r="CMX12" s="1585"/>
      <c r="CMY12" s="1585"/>
      <c r="CMZ12" s="1585"/>
      <c r="CNA12" s="1585"/>
      <c r="CNB12" s="1585"/>
      <c r="CNC12" s="1585"/>
      <c r="CND12" s="1585"/>
      <c r="CNE12" s="1585"/>
      <c r="CNF12" s="1585"/>
      <c r="CNG12" s="1585"/>
      <c r="CNH12" s="1585"/>
      <c r="CNI12" s="1585"/>
      <c r="CNJ12" s="1585"/>
      <c r="CNK12" s="1585"/>
      <c r="CNL12" s="1585"/>
      <c r="CNM12" s="1585"/>
      <c r="CNN12" s="1585"/>
      <c r="CNO12" s="1585"/>
      <c r="CNP12" s="1585"/>
      <c r="CNQ12" s="1585"/>
      <c r="CNR12" s="1585"/>
      <c r="CNS12" s="1585"/>
      <c r="CNT12" s="1585"/>
      <c r="CNU12" s="1585"/>
      <c r="CNV12" s="1585"/>
      <c r="CNW12" s="1585"/>
      <c r="CNX12" s="1585"/>
      <c r="CNY12" s="1585"/>
      <c r="CNZ12" s="1585"/>
      <c r="COA12" s="1585"/>
      <c r="COB12" s="1585"/>
      <c r="COC12" s="1585"/>
      <c r="COD12" s="1585"/>
      <c r="COE12" s="1585"/>
      <c r="COF12" s="1585"/>
      <c r="COG12" s="1585"/>
      <c r="COH12" s="1585"/>
      <c r="COI12" s="1585"/>
      <c r="COJ12" s="1585"/>
      <c r="COK12" s="1585"/>
      <c r="COL12" s="1585"/>
      <c r="COM12" s="1585"/>
      <c r="CON12" s="1585"/>
      <c r="COO12" s="1585"/>
      <c r="COP12" s="1585"/>
      <c r="COQ12" s="1585"/>
      <c r="COR12" s="1585"/>
      <c r="COS12" s="1585"/>
      <c r="COT12" s="1585"/>
      <c r="COU12" s="1585"/>
      <c r="COV12" s="1585"/>
      <c r="COW12" s="1585"/>
      <c r="COX12" s="1585"/>
      <c r="COY12" s="1585"/>
      <c r="COZ12" s="1585"/>
      <c r="CPA12" s="1585"/>
      <c r="CPB12" s="1585"/>
      <c r="CPC12" s="1585"/>
      <c r="CPD12" s="1585"/>
      <c r="CPE12" s="1585"/>
      <c r="CPF12" s="1585"/>
      <c r="CPG12" s="1585"/>
      <c r="CPH12" s="1585"/>
      <c r="CPI12" s="1585"/>
      <c r="CPJ12" s="1585"/>
      <c r="CPK12" s="1585"/>
      <c r="CPL12" s="1585"/>
      <c r="CPM12" s="1585"/>
      <c r="CPN12" s="1585"/>
      <c r="CPO12" s="1585"/>
      <c r="CPP12" s="1585"/>
      <c r="CPQ12" s="1585"/>
      <c r="CPR12" s="1585"/>
      <c r="CPS12" s="1585"/>
      <c r="CPT12" s="1585"/>
      <c r="CPU12" s="1585"/>
      <c r="CPV12" s="1585"/>
      <c r="CPW12" s="1585"/>
      <c r="CPX12" s="1585"/>
      <c r="CPY12" s="1585"/>
      <c r="CPZ12" s="1585"/>
      <c r="CQA12" s="1585"/>
      <c r="CQB12" s="1585"/>
      <c r="CQC12" s="1585"/>
      <c r="CQD12" s="1585"/>
      <c r="CQE12" s="1585"/>
      <c r="CQF12" s="1585"/>
      <c r="CQG12" s="1585"/>
      <c r="CQH12" s="1585"/>
      <c r="CQI12" s="1585"/>
      <c r="CQJ12" s="1585"/>
      <c r="CQK12" s="1585"/>
      <c r="CQL12" s="1585"/>
      <c r="CQM12" s="1585"/>
      <c r="CQN12" s="1585"/>
      <c r="CQO12" s="1585"/>
      <c r="CQP12" s="1585"/>
      <c r="CQQ12" s="1585"/>
      <c r="CQR12" s="1585"/>
      <c r="CQS12" s="1585"/>
      <c r="CQT12" s="1585"/>
      <c r="CQU12" s="1585"/>
      <c r="CQV12" s="1585"/>
      <c r="CQW12" s="1585"/>
      <c r="CQX12" s="1585"/>
      <c r="CQY12" s="1585"/>
      <c r="CQZ12" s="1585"/>
      <c r="CRA12" s="1585"/>
      <c r="CRB12" s="1585"/>
      <c r="CRC12" s="1585"/>
      <c r="CRD12" s="1585"/>
      <c r="CRE12" s="1585"/>
      <c r="CRF12" s="1585"/>
      <c r="CRG12" s="1585"/>
      <c r="CRH12" s="1585"/>
      <c r="CRI12" s="1585"/>
      <c r="CRJ12" s="1585"/>
      <c r="CRK12" s="1585"/>
      <c r="CRL12" s="1585"/>
      <c r="CRM12" s="1585"/>
      <c r="CRN12" s="1585"/>
      <c r="CRO12" s="1585"/>
      <c r="CRP12" s="1585"/>
      <c r="CRQ12" s="1585"/>
      <c r="CRR12" s="1585"/>
      <c r="CRS12" s="1585"/>
      <c r="CRT12" s="1585"/>
      <c r="CRU12" s="1585"/>
      <c r="CRV12" s="1585"/>
      <c r="CRW12" s="1585"/>
      <c r="CRX12" s="1585"/>
      <c r="CRY12" s="1585"/>
      <c r="CRZ12" s="1585"/>
      <c r="CSA12" s="1585"/>
      <c r="CSB12" s="1585"/>
      <c r="CSC12" s="1585"/>
      <c r="CSD12" s="1585"/>
      <c r="CSE12" s="1585"/>
      <c r="CSF12" s="1585"/>
      <c r="CSG12" s="1585"/>
      <c r="CSH12" s="1585"/>
      <c r="CSI12" s="1585"/>
      <c r="CSJ12" s="1585"/>
      <c r="CSK12" s="1585"/>
      <c r="CSL12" s="1585"/>
      <c r="CSM12" s="1585"/>
      <c r="CSN12" s="1585"/>
      <c r="CSO12" s="1585"/>
      <c r="CSP12" s="1585"/>
      <c r="CSQ12" s="1585"/>
      <c r="CSR12" s="1585"/>
      <c r="CSS12" s="1585"/>
      <c r="CST12" s="1585"/>
      <c r="CSU12" s="1585"/>
      <c r="CSV12" s="1585"/>
      <c r="CSW12" s="1585"/>
      <c r="CSX12" s="1585"/>
      <c r="CSY12" s="1585"/>
      <c r="CSZ12" s="1585"/>
      <c r="CTA12" s="1585"/>
      <c r="CTB12" s="1585"/>
      <c r="CTC12" s="1585"/>
      <c r="CTD12" s="1585"/>
      <c r="CTE12" s="1585"/>
      <c r="CTF12" s="1585"/>
      <c r="CTG12" s="1585"/>
      <c r="CTH12" s="1585"/>
      <c r="CTI12" s="1585"/>
      <c r="CTJ12" s="1585"/>
      <c r="CTK12" s="1585"/>
      <c r="CTL12" s="1585"/>
      <c r="CTM12" s="1585"/>
      <c r="CTN12" s="1585"/>
      <c r="CTO12" s="1585"/>
      <c r="CTP12" s="1585"/>
      <c r="CTQ12" s="1585"/>
      <c r="CTR12" s="1585"/>
      <c r="CTS12" s="1585"/>
      <c r="CTT12" s="1585"/>
      <c r="CTU12" s="1585"/>
      <c r="CTV12" s="1585"/>
      <c r="CTW12" s="1585"/>
      <c r="CTX12" s="1585"/>
      <c r="CTY12" s="1585"/>
      <c r="CTZ12" s="1585"/>
      <c r="CUA12" s="1585"/>
      <c r="CUB12" s="1585"/>
      <c r="CUC12" s="1585"/>
      <c r="CUD12" s="1585"/>
      <c r="CUE12" s="1585"/>
      <c r="CUF12" s="1585"/>
      <c r="CUG12" s="1585"/>
      <c r="CUH12" s="1585"/>
      <c r="CUI12" s="1585"/>
      <c r="CUJ12" s="1585"/>
      <c r="CUK12" s="1585"/>
      <c r="CUL12" s="1585"/>
      <c r="CUM12" s="1585"/>
      <c r="CUN12" s="1585"/>
      <c r="CUO12" s="1585"/>
      <c r="CUP12" s="1585"/>
      <c r="CUQ12" s="1585"/>
      <c r="CUR12" s="1585"/>
      <c r="CUS12" s="1585"/>
      <c r="CUT12" s="1585"/>
      <c r="CUU12" s="1585"/>
      <c r="CUV12" s="1585"/>
      <c r="CUW12" s="1585"/>
      <c r="CUX12" s="1585"/>
      <c r="CUY12" s="1585"/>
      <c r="CUZ12" s="1585"/>
      <c r="CVA12" s="1585"/>
      <c r="CVB12" s="1585"/>
      <c r="CVC12" s="1585"/>
      <c r="CVD12" s="1585"/>
      <c r="CVE12" s="1585"/>
      <c r="CVF12" s="1585"/>
      <c r="CVG12" s="1585"/>
      <c r="CVH12" s="1585"/>
      <c r="CVI12" s="1585"/>
      <c r="CVJ12" s="1585"/>
      <c r="CVK12" s="1585"/>
      <c r="CVL12" s="1585"/>
      <c r="CVM12" s="1585"/>
      <c r="CVN12" s="1585"/>
      <c r="CVO12" s="1585"/>
      <c r="CVP12" s="1585"/>
      <c r="CVQ12" s="1585"/>
      <c r="CVR12" s="1585"/>
      <c r="CVS12" s="1585"/>
      <c r="CVT12" s="1585"/>
      <c r="CVU12" s="1585"/>
      <c r="CVV12" s="1585"/>
      <c r="CVW12" s="1585"/>
      <c r="CVX12" s="1585"/>
      <c r="CVY12" s="1585"/>
      <c r="CVZ12" s="1585"/>
      <c r="CWA12" s="1585"/>
      <c r="CWB12" s="1585"/>
      <c r="CWC12" s="1585"/>
      <c r="CWD12" s="1585"/>
      <c r="CWE12" s="1585"/>
      <c r="CWF12" s="1585"/>
      <c r="CWG12" s="1585"/>
      <c r="CWH12" s="1585"/>
      <c r="CWI12" s="1585"/>
      <c r="CWJ12" s="1585"/>
      <c r="CWK12" s="1585"/>
      <c r="CWL12" s="1585"/>
      <c r="CWM12" s="1585"/>
      <c r="CWN12" s="1585"/>
      <c r="CWO12" s="1585"/>
      <c r="CWP12" s="1585"/>
      <c r="CWQ12" s="1585"/>
      <c r="CWR12" s="1585"/>
      <c r="CWS12" s="1585"/>
      <c r="CWT12" s="1585"/>
      <c r="CWU12" s="1585"/>
      <c r="CWV12" s="1585"/>
      <c r="CWW12" s="1585"/>
      <c r="CWX12" s="1585"/>
      <c r="CWY12" s="1585"/>
      <c r="CWZ12" s="1585"/>
      <c r="CXA12" s="1585"/>
      <c r="CXB12" s="1585"/>
      <c r="CXC12" s="1585"/>
      <c r="CXD12" s="1585"/>
      <c r="CXE12" s="1585"/>
      <c r="CXF12" s="1585"/>
      <c r="CXG12" s="1585"/>
      <c r="CXH12" s="1585"/>
      <c r="CXI12" s="1585"/>
      <c r="CXJ12" s="1585"/>
      <c r="CXK12" s="1585"/>
      <c r="CXL12" s="1585"/>
      <c r="CXM12" s="1585"/>
      <c r="CXN12" s="1585"/>
      <c r="CXO12" s="1585"/>
      <c r="CXP12" s="1585"/>
      <c r="CXQ12" s="1585"/>
      <c r="CXR12" s="1585"/>
      <c r="CXS12" s="1585"/>
      <c r="CXT12" s="1585"/>
      <c r="CXU12" s="1585"/>
      <c r="CXV12" s="1585"/>
      <c r="CXW12" s="1585"/>
      <c r="CXX12" s="1585"/>
      <c r="CXY12" s="1585"/>
      <c r="CXZ12" s="1585"/>
      <c r="CYA12" s="1585"/>
      <c r="CYB12" s="1585"/>
      <c r="CYC12" s="1585"/>
      <c r="CYD12" s="1585"/>
      <c r="CYE12" s="1585"/>
      <c r="CYF12" s="1585"/>
      <c r="CYG12" s="1585"/>
      <c r="CYH12" s="1585"/>
      <c r="CYI12" s="1585"/>
      <c r="CYJ12" s="1585"/>
      <c r="CYK12" s="1585"/>
      <c r="CYL12" s="1585"/>
      <c r="CYM12" s="1585"/>
      <c r="CYN12" s="1585"/>
      <c r="CYO12" s="1585"/>
      <c r="CYP12" s="1585"/>
      <c r="CYQ12" s="1585"/>
      <c r="CYR12" s="1585"/>
      <c r="CYS12" s="1585"/>
      <c r="CYT12" s="1585"/>
      <c r="CYU12" s="1585"/>
      <c r="CYV12" s="1585"/>
      <c r="CYW12" s="1585"/>
      <c r="CYX12" s="1585"/>
      <c r="CYY12" s="1585"/>
      <c r="CYZ12" s="1585"/>
      <c r="CZA12" s="1585"/>
      <c r="CZB12" s="1585"/>
      <c r="CZC12" s="1585"/>
      <c r="CZD12" s="1585"/>
      <c r="CZE12" s="1585"/>
      <c r="CZF12" s="1585"/>
      <c r="CZG12" s="1585"/>
      <c r="CZH12" s="1585"/>
      <c r="CZI12" s="1585"/>
      <c r="CZJ12" s="1585"/>
      <c r="CZK12" s="1585"/>
      <c r="CZL12" s="1585"/>
      <c r="CZM12" s="1585"/>
      <c r="CZN12" s="1585"/>
      <c r="CZO12" s="1585"/>
      <c r="CZP12" s="1585"/>
      <c r="CZQ12" s="1585"/>
      <c r="CZR12" s="1585"/>
      <c r="CZS12" s="1585"/>
      <c r="CZT12" s="1585"/>
      <c r="CZU12" s="1585"/>
      <c r="CZV12" s="1585"/>
      <c r="CZW12" s="1585"/>
      <c r="CZX12" s="1585"/>
      <c r="CZY12" s="1585"/>
      <c r="CZZ12" s="1585"/>
      <c r="DAA12" s="1585"/>
      <c r="DAB12" s="1585"/>
      <c r="DAC12" s="1585"/>
      <c r="DAD12" s="1585"/>
      <c r="DAE12" s="1585"/>
      <c r="DAF12" s="1585"/>
      <c r="DAG12" s="1585"/>
      <c r="DAH12" s="1585"/>
      <c r="DAI12" s="1585"/>
      <c r="DAJ12" s="1585"/>
      <c r="DAK12" s="1585"/>
      <c r="DAL12" s="1585"/>
      <c r="DAM12" s="1585"/>
      <c r="DAN12" s="1585"/>
      <c r="DAO12" s="1585"/>
      <c r="DAP12" s="1585"/>
      <c r="DAQ12" s="1585"/>
      <c r="DAR12" s="1585"/>
      <c r="DAS12" s="1585"/>
      <c r="DAT12" s="1585"/>
      <c r="DAU12" s="1585"/>
      <c r="DAV12" s="1585"/>
      <c r="DAW12" s="1585"/>
      <c r="DAX12" s="1585"/>
      <c r="DAY12" s="1585"/>
      <c r="DAZ12" s="1585"/>
      <c r="DBA12" s="1585"/>
      <c r="DBB12" s="1585"/>
      <c r="DBC12" s="1585"/>
      <c r="DBD12" s="1585"/>
      <c r="DBE12" s="1585"/>
      <c r="DBF12" s="1585"/>
      <c r="DBG12" s="1585"/>
      <c r="DBH12" s="1585"/>
      <c r="DBI12" s="1585"/>
      <c r="DBJ12" s="1585"/>
      <c r="DBK12" s="1585"/>
      <c r="DBL12" s="1585"/>
      <c r="DBM12" s="1585"/>
      <c r="DBN12" s="1585"/>
      <c r="DBO12" s="1585"/>
      <c r="DBP12" s="1585"/>
      <c r="DBQ12" s="1585"/>
      <c r="DBR12" s="1585"/>
      <c r="DBS12" s="1585"/>
      <c r="DBT12" s="1585"/>
      <c r="DBU12" s="1585"/>
      <c r="DBV12" s="1585"/>
      <c r="DBW12" s="1585"/>
      <c r="DBX12" s="1585"/>
      <c r="DBY12" s="1585"/>
      <c r="DBZ12" s="1585"/>
      <c r="DCA12" s="1585"/>
      <c r="DCB12" s="1585"/>
      <c r="DCC12" s="1585"/>
      <c r="DCD12" s="1585"/>
      <c r="DCE12" s="1585"/>
      <c r="DCF12" s="1585"/>
      <c r="DCG12" s="1585"/>
      <c r="DCH12" s="1585"/>
      <c r="DCI12" s="1585"/>
      <c r="DCJ12" s="1585"/>
      <c r="DCK12" s="1585"/>
      <c r="DCL12" s="1585"/>
      <c r="DCM12" s="1585"/>
      <c r="DCN12" s="1585"/>
      <c r="DCO12" s="1585"/>
      <c r="DCP12" s="1585"/>
      <c r="DCQ12" s="1585"/>
      <c r="DCR12" s="1585"/>
      <c r="DCS12" s="1585"/>
      <c r="DCT12" s="1585"/>
      <c r="DCU12" s="1585"/>
      <c r="DCV12" s="1585"/>
      <c r="DCW12" s="1585"/>
      <c r="DCX12" s="1585"/>
      <c r="DCY12" s="1585"/>
      <c r="DCZ12" s="1585"/>
      <c r="DDA12" s="1585"/>
      <c r="DDB12" s="1585"/>
      <c r="DDC12" s="1585"/>
      <c r="DDD12" s="1585"/>
      <c r="DDE12" s="1585"/>
      <c r="DDF12" s="1585"/>
      <c r="DDG12" s="1585"/>
      <c r="DDH12" s="1585"/>
      <c r="DDI12" s="1585"/>
      <c r="DDJ12" s="1585"/>
      <c r="DDK12" s="1585"/>
      <c r="DDL12" s="1585"/>
      <c r="DDM12" s="1585"/>
      <c r="DDN12" s="1585"/>
      <c r="DDO12" s="1585"/>
      <c r="DDP12" s="1585"/>
      <c r="DDQ12" s="1585"/>
      <c r="DDR12" s="1585"/>
      <c r="DDS12" s="1585"/>
      <c r="DDT12" s="1585"/>
      <c r="DDU12" s="1585"/>
      <c r="DDV12" s="1585"/>
      <c r="DDW12" s="1585"/>
      <c r="DDX12" s="1585"/>
      <c r="DDY12" s="1585"/>
      <c r="DDZ12" s="1585"/>
      <c r="DEA12" s="1585"/>
      <c r="DEB12" s="1585"/>
      <c r="DEC12" s="1585"/>
      <c r="DED12" s="1585"/>
      <c r="DEE12" s="1585"/>
      <c r="DEF12" s="1585"/>
      <c r="DEG12" s="1585"/>
      <c r="DEH12" s="1585"/>
      <c r="DEI12" s="1585"/>
      <c r="DEJ12" s="1585"/>
      <c r="DEK12" s="1585"/>
      <c r="DEL12" s="1585"/>
      <c r="DEM12" s="1585"/>
      <c r="DEN12" s="1585"/>
      <c r="DEO12" s="1585"/>
      <c r="DEP12" s="1585"/>
      <c r="DEQ12" s="1585"/>
      <c r="DER12" s="1585"/>
      <c r="DES12" s="1585"/>
      <c r="DET12" s="1585"/>
      <c r="DEU12" s="1585"/>
      <c r="DEV12" s="1585"/>
      <c r="DEW12" s="1585"/>
      <c r="DEX12" s="1585"/>
      <c r="DEY12" s="1585"/>
      <c r="DEZ12" s="1585"/>
      <c r="DFA12" s="1585"/>
      <c r="DFB12" s="1585"/>
      <c r="DFC12" s="1585"/>
      <c r="DFD12" s="1585"/>
      <c r="DFE12" s="1585"/>
      <c r="DFF12" s="1585"/>
      <c r="DFG12" s="1585"/>
      <c r="DFH12" s="1585"/>
      <c r="DFI12" s="1585"/>
      <c r="DFJ12" s="1585"/>
      <c r="DFK12" s="1585"/>
      <c r="DFL12" s="1585"/>
      <c r="DFM12" s="1585"/>
      <c r="DFN12" s="1585"/>
      <c r="DFO12" s="1585"/>
      <c r="DFP12" s="1585"/>
      <c r="DFQ12" s="1585"/>
      <c r="DFR12" s="1585"/>
      <c r="DFS12" s="1585"/>
      <c r="DFT12" s="1585"/>
      <c r="DFU12" s="1585"/>
      <c r="DFV12" s="1585"/>
      <c r="DFW12" s="1585"/>
      <c r="DFX12" s="1585"/>
      <c r="DFY12" s="1585"/>
      <c r="DFZ12" s="1585"/>
      <c r="DGA12" s="1585"/>
      <c r="DGB12" s="1585"/>
      <c r="DGC12" s="1585"/>
      <c r="DGD12" s="1585"/>
      <c r="DGE12" s="1585"/>
      <c r="DGF12" s="1585"/>
      <c r="DGG12" s="1585"/>
      <c r="DGH12" s="1585"/>
      <c r="DGI12" s="1585"/>
      <c r="DGJ12" s="1585"/>
      <c r="DGK12" s="1585"/>
      <c r="DGL12" s="1585"/>
      <c r="DGM12" s="1585"/>
      <c r="DGN12" s="1585"/>
      <c r="DGO12" s="1585"/>
      <c r="DGP12" s="1585"/>
      <c r="DGQ12" s="1585"/>
      <c r="DGR12" s="1585"/>
      <c r="DGS12" s="1585"/>
      <c r="DGT12" s="1585"/>
      <c r="DGU12" s="1585"/>
      <c r="DGV12" s="1585"/>
      <c r="DGW12" s="1585"/>
      <c r="DGX12" s="1585"/>
      <c r="DGY12" s="1585"/>
      <c r="DGZ12" s="1585"/>
      <c r="DHA12" s="1585"/>
      <c r="DHB12" s="1585"/>
      <c r="DHC12" s="1585"/>
      <c r="DHD12" s="1585"/>
      <c r="DHE12" s="1585"/>
      <c r="DHF12" s="1585"/>
      <c r="DHG12" s="1585"/>
      <c r="DHH12" s="1585"/>
      <c r="DHI12" s="1585"/>
      <c r="DHJ12" s="1585"/>
      <c r="DHK12" s="1585"/>
      <c r="DHL12" s="1585"/>
      <c r="DHM12" s="1585"/>
      <c r="DHN12" s="1585"/>
      <c r="DHO12" s="1585"/>
      <c r="DHP12" s="1585"/>
      <c r="DHQ12" s="1585"/>
      <c r="DHR12" s="1585"/>
      <c r="DHS12" s="1585"/>
      <c r="DHT12" s="1585"/>
      <c r="DHU12" s="1585"/>
      <c r="DHV12" s="1585"/>
      <c r="DHW12" s="1585"/>
      <c r="DHX12" s="1585"/>
      <c r="DHY12" s="1585"/>
      <c r="DHZ12" s="1585"/>
      <c r="DIA12" s="1585"/>
      <c r="DIB12" s="1585"/>
      <c r="DIC12" s="1585"/>
      <c r="DID12" s="1585"/>
      <c r="DIE12" s="1585"/>
      <c r="DIF12" s="1585"/>
      <c r="DIG12" s="1585"/>
      <c r="DIH12" s="1585"/>
      <c r="DII12" s="1585"/>
      <c r="DIJ12" s="1585"/>
      <c r="DIK12" s="1585"/>
      <c r="DIL12" s="1585"/>
      <c r="DIM12" s="1585"/>
      <c r="DIN12" s="1585"/>
      <c r="DIO12" s="1585"/>
      <c r="DIP12" s="1585"/>
      <c r="DIQ12" s="1585"/>
      <c r="DIR12" s="1585"/>
      <c r="DIS12" s="1585"/>
      <c r="DIT12" s="1585"/>
      <c r="DIU12" s="1585"/>
      <c r="DIV12" s="1585"/>
      <c r="DIW12" s="1585"/>
      <c r="DIX12" s="1585"/>
      <c r="DIY12" s="1585"/>
      <c r="DIZ12" s="1585"/>
      <c r="DJA12" s="1585"/>
      <c r="DJB12" s="1585"/>
      <c r="DJC12" s="1585"/>
      <c r="DJD12" s="1585"/>
      <c r="DJE12" s="1585"/>
      <c r="DJF12" s="1585"/>
      <c r="DJG12" s="1585"/>
      <c r="DJH12" s="1585"/>
      <c r="DJI12" s="1585"/>
      <c r="DJJ12" s="1585"/>
      <c r="DJK12" s="1585"/>
      <c r="DJL12" s="1585"/>
      <c r="DJM12" s="1585"/>
      <c r="DJN12" s="1585"/>
      <c r="DJO12" s="1585"/>
      <c r="DJP12" s="1585"/>
      <c r="DJQ12" s="1585"/>
      <c r="DJR12" s="1585"/>
      <c r="DJS12" s="1585"/>
      <c r="DJT12" s="1585"/>
      <c r="DJU12" s="1585"/>
      <c r="DJV12" s="1585"/>
      <c r="DJW12" s="1585"/>
      <c r="DJX12" s="1585"/>
      <c r="DJY12" s="1585"/>
      <c r="DJZ12" s="1585"/>
      <c r="DKA12" s="1585"/>
      <c r="DKB12" s="1585"/>
      <c r="DKC12" s="1585"/>
      <c r="DKD12" s="1585"/>
      <c r="DKE12" s="1585"/>
      <c r="DKF12" s="1585"/>
      <c r="DKG12" s="1585"/>
      <c r="DKH12" s="1585"/>
      <c r="DKI12" s="1585"/>
      <c r="DKJ12" s="1585"/>
      <c r="DKK12" s="1585"/>
      <c r="DKL12" s="1585"/>
      <c r="DKM12" s="1585"/>
      <c r="DKN12" s="1585"/>
      <c r="DKO12" s="1585"/>
      <c r="DKP12" s="1585"/>
      <c r="DKQ12" s="1585"/>
      <c r="DKR12" s="1585"/>
      <c r="DKS12" s="1585"/>
      <c r="DKT12" s="1585"/>
      <c r="DKU12" s="1585"/>
      <c r="DKV12" s="1585"/>
      <c r="DKW12" s="1585"/>
      <c r="DKX12" s="1585"/>
      <c r="DKY12" s="1585"/>
      <c r="DKZ12" s="1585"/>
      <c r="DLA12" s="1585"/>
      <c r="DLB12" s="1585"/>
      <c r="DLC12" s="1585"/>
      <c r="DLD12" s="1585"/>
      <c r="DLE12" s="1585"/>
      <c r="DLF12" s="1585"/>
      <c r="DLG12" s="1585"/>
      <c r="DLH12" s="1585"/>
      <c r="DLI12" s="1585"/>
      <c r="DLJ12" s="1585"/>
      <c r="DLK12" s="1585"/>
      <c r="DLL12" s="1585"/>
      <c r="DLM12" s="1585"/>
      <c r="DLN12" s="1585"/>
      <c r="DLO12" s="1585"/>
      <c r="DLP12" s="1585"/>
      <c r="DLQ12" s="1585"/>
      <c r="DLR12" s="1585"/>
      <c r="DLS12" s="1585"/>
      <c r="DLT12" s="1585"/>
      <c r="DLU12" s="1585"/>
      <c r="DLV12" s="1585"/>
      <c r="DLW12" s="1585"/>
      <c r="DLX12" s="1585"/>
      <c r="DLY12" s="1585"/>
      <c r="DLZ12" s="1585"/>
      <c r="DMA12" s="1585"/>
      <c r="DMB12" s="1585"/>
      <c r="DMC12" s="1585"/>
      <c r="DMD12" s="1585"/>
      <c r="DME12" s="1585"/>
      <c r="DMF12" s="1585"/>
      <c r="DMG12" s="1585"/>
      <c r="DMH12" s="1585"/>
      <c r="DMI12" s="1585"/>
      <c r="DMJ12" s="1585"/>
      <c r="DMK12" s="1585"/>
      <c r="DML12" s="1585"/>
      <c r="DMM12" s="1585"/>
      <c r="DMN12" s="1585"/>
      <c r="DMO12" s="1585"/>
      <c r="DMP12" s="1585"/>
      <c r="DMQ12" s="1585"/>
      <c r="DMR12" s="1585"/>
      <c r="DMS12" s="1585"/>
      <c r="DMT12" s="1585"/>
      <c r="DMU12" s="1585"/>
      <c r="DMV12" s="1585"/>
      <c r="DMW12" s="1585"/>
      <c r="DMX12" s="1585"/>
      <c r="DMY12" s="1585"/>
      <c r="DMZ12" s="1585"/>
      <c r="DNA12" s="1585"/>
      <c r="DNB12" s="1585"/>
      <c r="DNC12" s="1585"/>
      <c r="DND12" s="1585"/>
      <c r="DNE12" s="1585"/>
      <c r="DNF12" s="1585"/>
      <c r="DNG12" s="1585"/>
      <c r="DNH12" s="1585"/>
      <c r="DNI12" s="1585"/>
      <c r="DNJ12" s="1585"/>
      <c r="DNK12" s="1585"/>
      <c r="DNL12" s="1585"/>
      <c r="DNM12" s="1585"/>
      <c r="DNN12" s="1585"/>
      <c r="DNO12" s="1585"/>
      <c r="DNP12" s="1585"/>
      <c r="DNQ12" s="1585"/>
      <c r="DNR12" s="1585"/>
      <c r="DNS12" s="1585"/>
      <c r="DNT12" s="1585"/>
      <c r="DNU12" s="1585"/>
      <c r="DNV12" s="1585"/>
      <c r="DNW12" s="1585"/>
      <c r="DNX12" s="1585"/>
      <c r="DNY12" s="1585"/>
      <c r="DNZ12" s="1585"/>
      <c r="DOA12" s="1585"/>
      <c r="DOB12" s="1585"/>
      <c r="DOC12" s="1585"/>
      <c r="DOD12" s="1585"/>
      <c r="DOE12" s="1585"/>
      <c r="DOF12" s="1585"/>
      <c r="DOG12" s="1585"/>
      <c r="DOH12" s="1585"/>
      <c r="DOI12" s="1585"/>
      <c r="DOJ12" s="1585"/>
      <c r="DOK12" s="1585"/>
      <c r="DOL12" s="1585"/>
      <c r="DOM12" s="1585"/>
      <c r="DON12" s="1585"/>
      <c r="DOO12" s="1585"/>
      <c r="DOP12" s="1585"/>
      <c r="DOQ12" s="1585"/>
      <c r="DOR12" s="1585"/>
      <c r="DOS12" s="1585"/>
      <c r="DOT12" s="1585"/>
      <c r="DOU12" s="1585"/>
      <c r="DOV12" s="1585"/>
      <c r="DOW12" s="1585"/>
      <c r="DOX12" s="1585"/>
      <c r="DOY12" s="1585"/>
      <c r="DOZ12" s="1585"/>
      <c r="DPA12" s="1585"/>
      <c r="DPB12" s="1585"/>
      <c r="DPC12" s="1585"/>
      <c r="DPD12" s="1585"/>
      <c r="DPE12" s="1585"/>
      <c r="DPF12" s="1585"/>
      <c r="DPG12" s="1585"/>
      <c r="DPH12" s="1585"/>
      <c r="DPI12" s="1585"/>
      <c r="DPJ12" s="1585"/>
      <c r="DPK12" s="1585"/>
      <c r="DPL12" s="1585"/>
      <c r="DPM12" s="1585"/>
      <c r="DPN12" s="1585"/>
      <c r="DPO12" s="1585"/>
      <c r="DPP12" s="1585"/>
      <c r="DPQ12" s="1585"/>
      <c r="DPR12" s="1585"/>
      <c r="DPS12" s="1585"/>
      <c r="DPT12" s="1585"/>
      <c r="DPU12" s="1585"/>
      <c r="DPV12" s="1585"/>
      <c r="DPW12" s="1585"/>
      <c r="DPX12" s="1585"/>
      <c r="DPY12" s="1585"/>
      <c r="DPZ12" s="1585"/>
      <c r="DQA12" s="1585"/>
      <c r="DQB12" s="1585"/>
      <c r="DQC12" s="1585"/>
      <c r="DQD12" s="1585"/>
      <c r="DQE12" s="1585"/>
      <c r="DQF12" s="1585"/>
      <c r="DQG12" s="1585"/>
      <c r="DQH12" s="1585"/>
      <c r="DQI12" s="1585"/>
      <c r="DQJ12" s="1585"/>
      <c r="DQK12" s="1585"/>
      <c r="DQL12" s="1585"/>
      <c r="DQM12" s="1585"/>
      <c r="DQN12" s="1585"/>
      <c r="DQO12" s="1585"/>
      <c r="DQP12" s="1585"/>
      <c r="DQQ12" s="1585"/>
      <c r="DQR12" s="1585"/>
      <c r="DQS12" s="1585"/>
      <c r="DQT12" s="1585"/>
      <c r="DQU12" s="1585"/>
      <c r="DQV12" s="1585"/>
      <c r="DQW12" s="1585"/>
      <c r="DQX12" s="1585"/>
      <c r="DQY12" s="1585"/>
      <c r="DQZ12" s="1585"/>
      <c r="DRA12" s="1585"/>
      <c r="DRB12" s="1585"/>
      <c r="DRC12" s="1585"/>
      <c r="DRD12" s="1585"/>
      <c r="DRE12" s="1585"/>
      <c r="DRF12" s="1585"/>
      <c r="DRG12" s="1585"/>
      <c r="DRH12" s="1585"/>
      <c r="DRI12" s="1585"/>
      <c r="DRJ12" s="1585"/>
      <c r="DRK12" s="1585"/>
      <c r="DRL12" s="1585"/>
      <c r="DRM12" s="1585"/>
      <c r="DRN12" s="1585"/>
      <c r="DRO12" s="1585"/>
      <c r="DRP12" s="1585"/>
      <c r="DRQ12" s="1585"/>
      <c r="DRR12" s="1585"/>
      <c r="DRS12" s="1585"/>
      <c r="DRT12" s="1585"/>
      <c r="DRU12" s="1585"/>
      <c r="DRV12" s="1585"/>
      <c r="DRW12" s="1585"/>
      <c r="DRX12" s="1585"/>
      <c r="DRY12" s="1585"/>
      <c r="DRZ12" s="1585"/>
      <c r="DSA12" s="1585"/>
      <c r="DSB12" s="1585"/>
      <c r="DSC12" s="1585"/>
      <c r="DSD12" s="1585"/>
      <c r="DSE12" s="1585"/>
      <c r="DSF12" s="1585"/>
      <c r="DSG12" s="1585"/>
      <c r="DSH12" s="1585"/>
      <c r="DSI12" s="1585"/>
      <c r="DSJ12" s="1585"/>
      <c r="DSK12" s="1585"/>
      <c r="DSL12" s="1585"/>
      <c r="DSM12" s="1585"/>
      <c r="DSN12" s="1585"/>
      <c r="DSO12" s="1585"/>
      <c r="DSP12" s="1585"/>
      <c r="DSQ12" s="1585"/>
      <c r="DSR12" s="1585"/>
      <c r="DSS12" s="1585"/>
      <c r="DST12" s="1585"/>
      <c r="DSU12" s="1585"/>
      <c r="DSV12" s="1585"/>
      <c r="DSW12" s="1585"/>
      <c r="DSX12" s="1585"/>
      <c r="DSY12" s="1585"/>
      <c r="DSZ12" s="1585"/>
      <c r="DTA12" s="1585"/>
      <c r="DTB12" s="1585"/>
      <c r="DTC12" s="1585"/>
      <c r="DTD12" s="1585"/>
      <c r="DTE12" s="1585"/>
      <c r="DTF12" s="1585"/>
      <c r="DTG12" s="1585"/>
      <c r="DTH12" s="1585"/>
      <c r="DTI12" s="1585"/>
      <c r="DTJ12" s="1585"/>
      <c r="DTK12" s="1585"/>
      <c r="DTL12" s="1585"/>
      <c r="DTM12" s="1585"/>
      <c r="DTN12" s="1585"/>
      <c r="DTO12" s="1585"/>
      <c r="DTP12" s="1585"/>
      <c r="DTQ12" s="1585"/>
      <c r="DTR12" s="1585"/>
      <c r="DTS12" s="1585"/>
      <c r="DTT12" s="1585"/>
      <c r="DTU12" s="1585"/>
      <c r="DTV12" s="1585"/>
      <c r="DTW12" s="1585"/>
      <c r="DTX12" s="1585"/>
      <c r="DTY12" s="1585"/>
      <c r="DTZ12" s="1585"/>
      <c r="DUA12" s="1585"/>
      <c r="DUB12" s="1585"/>
      <c r="DUC12" s="1585"/>
      <c r="DUD12" s="1585"/>
      <c r="DUE12" s="1585"/>
      <c r="DUF12" s="1585"/>
      <c r="DUG12" s="1585"/>
      <c r="DUH12" s="1585"/>
      <c r="DUI12" s="1585"/>
      <c r="DUJ12" s="1585"/>
      <c r="DUK12" s="1585"/>
      <c r="DUL12" s="1585"/>
      <c r="DUM12" s="1585"/>
      <c r="DUN12" s="1585"/>
      <c r="DUO12" s="1585"/>
      <c r="DUP12" s="1585"/>
      <c r="DUQ12" s="1585"/>
      <c r="DUR12" s="1585"/>
      <c r="DUS12" s="1585"/>
      <c r="DUT12" s="1585"/>
      <c r="DUU12" s="1585"/>
      <c r="DUV12" s="1585"/>
      <c r="DUW12" s="1585"/>
      <c r="DUX12" s="1585"/>
      <c r="DUY12" s="1585"/>
      <c r="DUZ12" s="1585"/>
      <c r="DVA12" s="1585"/>
      <c r="DVB12" s="1585"/>
      <c r="DVC12" s="1585"/>
      <c r="DVD12" s="1585"/>
      <c r="DVE12" s="1585"/>
      <c r="DVF12" s="1585"/>
      <c r="DVG12" s="1585"/>
      <c r="DVH12" s="1585"/>
      <c r="DVI12" s="1585"/>
      <c r="DVJ12" s="1585"/>
      <c r="DVK12" s="1585"/>
      <c r="DVL12" s="1585"/>
      <c r="DVM12" s="1585"/>
      <c r="DVN12" s="1585"/>
      <c r="DVO12" s="1585"/>
      <c r="DVP12" s="1585"/>
      <c r="DVQ12" s="1585"/>
      <c r="DVR12" s="1585"/>
      <c r="DVS12" s="1585"/>
      <c r="DVT12" s="1585"/>
      <c r="DVU12" s="1585"/>
      <c r="DVV12" s="1585"/>
      <c r="DVW12" s="1585"/>
      <c r="DVX12" s="1585"/>
      <c r="DVY12" s="1585"/>
      <c r="DVZ12" s="1585"/>
      <c r="DWA12" s="1585"/>
      <c r="DWB12" s="1585"/>
      <c r="DWC12" s="1585"/>
      <c r="DWD12" s="1585"/>
      <c r="DWE12" s="1585"/>
      <c r="DWF12" s="1585"/>
      <c r="DWG12" s="1585"/>
      <c r="DWH12" s="1585"/>
      <c r="DWI12" s="1585"/>
      <c r="DWJ12" s="1585"/>
      <c r="DWK12" s="1585"/>
      <c r="DWL12" s="1585"/>
      <c r="DWM12" s="1585"/>
      <c r="DWN12" s="1585"/>
      <c r="DWO12" s="1585"/>
      <c r="DWP12" s="1585"/>
      <c r="DWQ12" s="1585"/>
      <c r="DWR12" s="1585"/>
      <c r="DWS12" s="1585"/>
      <c r="DWT12" s="1585"/>
      <c r="DWU12" s="1585"/>
      <c r="DWV12" s="1585"/>
      <c r="DWW12" s="1585"/>
      <c r="DWX12" s="1585"/>
      <c r="DWY12" s="1585"/>
      <c r="DWZ12" s="1585"/>
      <c r="DXA12" s="1585"/>
      <c r="DXB12" s="1585"/>
      <c r="DXC12" s="1585"/>
      <c r="DXD12" s="1585"/>
      <c r="DXE12" s="1585"/>
      <c r="DXF12" s="1585"/>
      <c r="DXG12" s="1585"/>
      <c r="DXH12" s="1585"/>
      <c r="DXI12" s="1585"/>
      <c r="DXJ12" s="1585"/>
      <c r="DXK12" s="1585"/>
      <c r="DXL12" s="1585"/>
      <c r="DXM12" s="1585"/>
      <c r="DXN12" s="1585"/>
      <c r="DXO12" s="1585"/>
      <c r="DXP12" s="1585"/>
      <c r="DXQ12" s="1585"/>
      <c r="DXR12" s="1585"/>
      <c r="DXS12" s="1585"/>
      <c r="DXT12" s="1585"/>
      <c r="DXU12" s="1585"/>
      <c r="DXV12" s="1585"/>
      <c r="DXW12" s="1585"/>
      <c r="DXX12" s="1585"/>
      <c r="DXY12" s="1585"/>
      <c r="DXZ12" s="1585"/>
      <c r="DYA12" s="1585"/>
      <c r="DYB12" s="1585"/>
      <c r="DYC12" s="1585"/>
      <c r="DYD12" s="1585"/>
      <c r="DYE12" s="1585"/>
      <c r="DYF12" s="1585"/>
      <c r="DYG12" s="1585"/>
      <c r="DYH12" s="1585"/>
      <c r="DYI12" s="1585"/>
      <c r="DYJ12" s="1585"/>
      <c r="DYK12" s="1585"/>
      <c r="DYL12" s="1585"/>
      <c r="DYM12" s="1585"/>
      <c r="DYN12" s="1585"/>
      <c r="DYO12" s="1585"/>
      <c r="DYP12" s="1585"/>
      <c r="DYQ12" s="1585"/>
      <c r="DYR12" s="1585"/>
      <c r="DYS12" s="1585"/>
      <c r="DYT12" s="1585"/>
      <c r="DYU12" s="1585"/>
      <c r="DYV12" s="1585"/>
      <c r="DYW12" s="1585"/>
      <c r="DYX12" s="1585"/>
      <c r="DYY12" s="1585"/>
      <c r="DYZ12" s="1585"/>
      <c r="DZA12" s="1585"/>
      <c r="DZB12" s="1585"/>
      <c r="DZC12" s="1585"/>
      <c r="DZD12" s="1585"/>
      <c r="DZE12" s="1585"/>
      <c r="DZF12" s="1585"/>
      <c r="DZG12" s="1585"/>
      <c r="DZH12" s="1585"/>
      <c r="DZI12" s="1585"/>
      <c r="DZJ12" s="1585"/>
      <c r="DZK12" s="1585"/>
      <c r="DZL12" s="1585"/>
      <c r="DZM12" s="1585"/>
      <c r="DZN12" s="1585"/>
      <c r="DZO12" s="1585"/>
      <c r="DZP12" s="1585"/>
      <c r="DZQ12" s="1585"/>
      <c r="DZR12" s="1585"/>
      <c r="DZS12" s="1585"/>
      <c r="DZT12" s="1585"/>
      <c r="DZU12" s="1585"/>
      <c r="DZV12" s="1585"/>
      <c r="DZW12" s="1585"/>
      <c r="DZX12" s="1585"/>
      <c r="DZY12" s="1585"/>
      <c r="DZZ12" s="1585"/>
      <c r="EAA12" s="1585"/>
      <c r="EAB12" s="1585"/>
      <c r="EAC12" s="1585"/>
      <c r="EAD12" s="1585"/>
      <c r="EAE12" s="1585"/>
      <c r="EAF12" s="1585"/>
      <c r="EAG12" s="1585"/>
      <c r="EAH12" s="1585"/>
      <c r="EAI12" s="1585"/>
      <c r="EAJ12" s="1585"/>
      <c r="EAK12" s="1585"/>
      <c r="EAL12" s="1585"/>
      <c r="EAM12" s="1585"/>
      <c r="EAN12" s="1585"/>
      <c r="EAO12" s="1585"/>
      <c r="EAP12" s="1585"/>
      <c r="EAQ12" s="1585"/>
      <c r="EAR12" s="1585"/>
      <c r="EAS12" s="1585"/>
      <c r="EAT12" s="1585"/>
      <c r="EAU12" s="1585"/>
      <c r="EAV12" s="1585"/>
      <c r="EAW12" s="1585"/>
      <c r="EAX12" s="1585"/>
      <c r="EAY12" s="1585"/>
      <c r="EAZ12" s="1585"/>
      <c r="EBA12" s="1585"/>
      <c r="EBB12" s="1585"/>
      <c r="EBC12" s="1585"/>
      <c r="EBD12" s="1585"/>
      <c r="EBE12" s="1585"/>
      <c r="EBF12" s="1585"/>
      <c r="EBG12" s="1585"/>
      <c r="EBH12" s="1585"/>
      <c r="EBI12" s="1585"/>
      <c r="EBJ12" s="1585"/>
      <c r="EBK12" s="1585"/>
      <c r="EBL12" s="1585"/>
      <c r="EBM12" s="1585"/>
      <c r="EBN12" s="1585"/>
      <c r="EBO12" s="1585"/>
      <c r="EBP12" s="1585"/>
      <c r="EBQ12" s="1585"/>
      <c r="EBR12" s="1585"/>
      <c r="EBS12" s="1585"/>
      <c r="EBT12" s="1585"/>
      <c r="EBU12" s="1585"/>
      <c r="EBV12" s="1585"/>
      <c r="EBW12" s="1585"/>
      <c r="EBX12" s="1585"/>
      <c r="EBY12" s="1585"/>
      <c r="EBZ12" s="1585"/>
      <c r="ECA12" s="1585"/>
      <c r="ECB12" s="1585"/>
      <c r="ECC12" s="1585"/>
      <c r="ECD12" s="1585"/>
      <c r="ECE12" s="1585"/>
      <c r="ECF12" s="1585"/>
      <c r="ECG12" s="1585"/>
      <c r="ECH12" s="1585"/>
      <c r="ECI12" s="1585"/>
      <c r="ECJ12" s="1585"/>
      <c r="ECK12" s="1585"/>
      <c r="ECL12" s="1585"/>
      <c r="ECM12" s="1585"/>
      <c r="ECN12" s="1585"/>
      <c r="ECO12" s="1585"/>
      <c r="ECP12" s="1585"/>
      <c r="ECQ12" s="1585"/>
      <c r="ECR12" s="1585"/>
      <c r="ECS12" s="1585"/>
      <c r="ECT12" s="1585"/>
      <c r="ECU12" s="1585"/>
      <c r="ECV12" s="1585"/>
      <c r="ECW12" s="1585"/>
      <c r="ECX12" s="1585"/>
      <c r="ECY12" s="1585"/>
      <c r="ECZ12" s="1585"/>
      <c r="EDA12" s="1585"/>
      <c r="EDB12" s="1585"/>
      <c r="EDC12" s="1585"/>
      <c r="EDD12" s="1585"/>
      <c r="EDE12" s="1585"/>
      <c r="EDF12" s="1585"/>
      <c r="EDG12" s="1585"/>
      <c r="EDH12" s="1585"/>
      <c r="EDI12" s="1585"/>
      <c r="EDJ12" s="1585"/>
      <c r="EDK12" s="1585"/>
      <c r="EDL12" s="1585"/>
      <c r="EDM12" s="1585"/>
      <c r="EDN12" s="1585"/>
      <c r="EDO12" s="1585"/>
      <c r="EDP12" s="1585"/>
      <c r="EDQ12" s="1585"/>
      <c r="EDR12" s="1585"/>
      <c r="EDS12" s="1585"/>
      <c r="EDT12" s="1585"/>
      <c r="EDU12" s="1585"/>
      <c r="EDV12" s="1585"/>
      <c r="EDW12" s="1585"/>
      <c r="EDX12" s="1585"/>
      <c r="EDY12" s="1585"/>
      <c r="EDZ12" s="1585"/>
      <c r="EEA12" s="1585"/>
      <c r="EEB12" s="1585"/>
      <c r="EEC12" s="1585"/>
      <c r="EED12" s="1585"/>
      <c r="EEE12" s="1585"/>
      <c r="EEF12" s="1585"/>
      <c r="EEG12" s="1585"/>
      <c r="EEH12" s="1585"/>
      <c r="EEI12" s="1585"/>
      <c r="EEJ12" s="1585"/>
      <c r="EEK12" s="1585"/>
      <c r="EEL12" s="1585"/>
      <c r="EEM12" s="1585"/>
      <c r="EEN12" s="1585"/>
      <c r="EEO12" s="1585"/>
      <c r="EEP12" s="1585"/>
      <c r="EEQ12" s="1585"/>
      <c r="EER12" s="1585"/>
      <c r="EES12" s="1585"/>
      <c r="EET12" s="1585"/>
      <c r="EEU12" s="1585"/>
      <c r="EEV12" s="1585"/>
      <c r="EEW12" s="1585"/>
      <c r="EEX12" s="1585"/>
      <c r="EEY12" s="1585"/>
      <c r="EEZ12" s="1585"/>
      <c r="EFA12" s="1585"/>
      <c r="EFB12" s="1585"/>
      <c r="EFC12" s="1585"/>
      <c r="EFD12" s="1585"/>
      <c r="EFE12" s="1585"/>
      <c r="EFF12" s="1585"/>
      <c r="EFG12" s="1585"/>
      <c r="EFH12" s="1585"/>
      <c r="EFI12" s="1585"/>
      <c r="EFJ12" s="1585"/>
      <c r="EFK12" s="1585"/>
      <c r="EFL12" s="1585"/>
      <c r="EFM12" s="1585"/>
      <c r="EFN12" s="1585"/>
      <c r="EFO12" s="1585"/>
      <c r="EFP12" s="1585"/>
      <c r="EFQ12" s="1585"/>
      <c r="EFR12" s="1585"/>
      <c r="EFS12" s="1585"/>
      <c r="EFT12" s="1585"/>
      <c r="EFU12" s="1585"/>
      <c r="EFV12" s="1585"/>
      <c r="EFW12" s="1585"/>
      <c r="EFX12" s="1585"/>
      <c r="EFY12" s="1585"/>
      <c r="EFZ12" s="1585"/>
      <c r="EGA12" s="1585"/>
      <c r="EGB12" s="1585"/>
      <c r="EGC12" s="1585"/>
      <c r="EGD12" s="1585"/>
      <c r="EGE12" s="1585"/>
      <c r="EGF12" s="1585"/>
      <c r="EGG12" s="1585"/>
      <c r="EGH12" s="1585"/>
      <c r="EGI12" s="1585"/>
      <c r="EGJ12" s="1585"/>
      <c r="EGK12" s="1585"/>
      <c r="EGL12" s="1585"/>
      <c r="EGM12" s="1585"/>
      <c r="EGN12" s="1585"/>
      <c r="EGO12" s="1585"/>
      <c r="EGP12" s="1585"/>
      <c r="EGQ12" s="1585"/>
      <c r="EGR12" s="1585"/>
      <c r="EGS12" s="1585"/>
      <c r="EGT12" s="1585"/>
      <c r="EGU12" s="1585"/>
      <c r="EGV12" s="1585"/>
      <c r="EGW12" s="1585"/>
      <c r="EGX12" s="1585"/>
      <c r="EGY12" s="1585"/>
      <c r="EGZ12" s="1585"/>
      <c r="EHA12" s="1585"/>
      <c r="EHB12" s="1585"/>
      <c r="EHC12" s="1585"/>
      <c r="EHD12" s="1585"/>
      <c r="EHE12" s="1585"/>
      <c r="EHF12" s="1585"/>
      <c r="EHG12" s="1585"/>
      <c r="EHH12" s="1585"/>
      <c r="EHI12" s="1585"/>
      <c r="EHJ12" s="1585"/>
      <c r="EHK12" s="1585"/>
      <c r="EHL12" s="1585"/>
      <c r="EHM12" s="1585"/>
      <c r="EHN12" s="1585"/>
      <c r="EHO12" s="1585"/>
      <c r="EHP12" s="1585"/>
      <c r="EHQ12" s="1585"/>
      <c r="EHR12" s="1585"/>
      <c r="EHS12" s="1585"/>
      <c r="EHT12" s="1585"/>
      <c r="EHU12" s="1585"/>
      <c r="EHV12" s="1585"/>
      <c r="EHW12" s="1585"/>
      <c r="EHX12" s="1585"/>
      <c r="EHY12" s="1585"/>
      <c r="EHZ12" s="1585"/>
      <c r="EIA12" s="1585"/>
      <c r="EIB12" s="1585"/>
      <c r="EIC12" s="1585"/>
      <c r="EID12" s="1585"/>
      <c r="EIE12" s="1585"/>
      <c r="EIF12" s="1585"/>
      <c r="EIG12" s="1585"/>
      <c r="EIH12" s="1585"/>
      <c r="EII12" s="1585"/>
      <c r="EIJ12" s="1585"/>
      <c r="EIK12" s="1585"/>
      <c r="EIL12" s="1585"/>
      <c r="EIM12" s="1585"/>
      <c r="EIN12" s="1585"/>
      <c r="EIO12" s="1585"/>
      <c r="EIP12" s="1585"/>
      <c r="EIQ12" s="1585"/>
      <c r="EIR12" s="1585"/>
      <c r="EIS12" s="1585"/>
      <c r="EIT12" s="1585"/>
      <c r="EIU12" s="1585"/>
      <c r="EIV12" s="1585"/>
      <c r="EIW12" s="1585"/>
      <c r="EIX12" s="1585"/>
      <c r="EIY12" s="1585"/>
      <c r="EIZ12" s="1585"/>
      <c r="EJA12" s="1585"/>
      <c r="EJB12" s="1585"/>
      <c r="EJC12" s="1585"/>
      <c r="EJD12" s="1585"/>
      <c r="EJE12" s="1585"/>
      <c r="EJF12" s="1585"/>
      <c r="EJG12" s="1585"/>
      <c r="EJH12" s="1585"/>
      <c r="EJI12" s="1585"/>
      <c r="EJJ12" s="1585"/>
      <c r="EJK12" s="1585"/>
      <c r="EJL12" s="1585"/>
      <c r="EJM12" s="1585"/>
      <c r="EJN12" s="1585"/>
      <c r="EJO12" s="1585"/>
      <c r="EJP12" s="1585"/>
      <c r="EJQ12" s="1585"/>
      <c r="EJR12" s="1585"/>
      <c r="EJS12" s="1585"/>
      <c r="EJT12" s="1585"/>
      <c r="EJU12" s="1585"/>
      <c r="EJV12" s="1585"/>
      <c r="EJW12" s="1585"/>
      <c r="EJX12" s="1585"/>
      <c r="EJY12" s="1585"/>
      <c r="EJZ12" s="1585"/>
      <c r="EKA12" s="1585"/>
      <c r="EKB12" s="1585"/>
      <c r="EKC12" s="1585"/>
      <c r="EKD12" s="1585"/>
      <c r="EKE12" s="1585"/>
      <c r="EKF12" s="1585"/>
      <c r="EKG12" s="1585"/>
      <c r="EKH12" s="1585"/>
      <c r="EKI12" s="1585"/>
      <c r="EKJ12" s="1585"/>
      <c r="EKK12" s="1585"/>
      <c r="EKL12" s="1585"/>
      <c r="EKM12" s="1585"/>
      <c r="EKN12" s="1585"/>
      <c r="EKO12" s="1585"/>
      <c r="EKP12" s="1585"/>
      <c r="EKQ12" s="1585"/>
      <c r="EKR12" s="1585"/>
      <c r="EKS12" s="1585"/>
      <c r="EKT12" s="1585"/>
      <c r="EKU12" s="1585"/>
      <c r="EKV12" s="1585"/>
      <c r="EKW12" s="1585"/>
      <c r="EKX12" s="1585"/>
      <c r="EKY12" s="1585"/>
      <c r="EKZ12" s="1585"/>
      <c r="ELA12" s="1585"/>
      <c r="ELB12" s="1585"/>
      <c r="ELC12" s="1585"/>
      <c r="ELD12" s="1585"/>
      <c r="ELE12" s="1585"/>
      <c r="ELF12" s="1585"/>
      <c r="ELG12" s="1585"/>
      <c r="ELH12" s="1585"/>
      <c r="ELI12" s="1585"/>
      <c r="ELJ12" s="1585"/>
      <c r="ELK12" s="1585"/>
      <c r="ELL12" s="1585"/>
      <c r="ELM12" s="1585"/>
      <c r="ELN12" s="1585"/>
      <c r="ELO12" s="1585"/>
      <c r="ELP12" s="1585"/>
      <c r="ELQ12" s="1585"/>
      <c r="ELR12" s="1585"/>
      <c r="ELS12" s="1585"/>
      <c r="ELT12" s="1585"/>
      <c r="ELU12" s="1585"/>
      <c r="ELV12" s="1585"/>
      <c r="ELW12" s="1585"/>
      <c r="ELX12" s="1585"/>
      <c r="ELY12" s="1585"/>
      <c r="ELZ12" s="1585"/>
      <c r="EMA12" s="1585"/>
      <c r="EMB12" s="1585"/>
      <c r="EMC12" s="1585"/>
      <c r="EMD12" s="1585"/>
      <c r="EME12" s="1585"/>
      <c r="EMF12" s="1585"/>
      <c r="EMG12" s="1585"/>
      <c r="EMH12" s="1585"/>
      <c r="EMI12" s="1585"/>
      <c r="EMJ12" s="1585"/>
      <c r="EMK12" s="1585"/>
      <c r="EML12" s="1585"/>
      <c r="EMM12" s="1585"/>
      <c r="EMN12" s="1585"/>
      <c r="EMO12" s="1585"/>
      <c r="EMP12" s="1585"/>
      <c r="EMQ12" s="1585"/>
      <c r="EMR12" s="1585"/>
      <c r="EMS12" s="1585"/>
      <c r="EMT12" s="1585"/>
      <c r="EMU12" s="1585"/>
      <c r="EMV12" s="1585"/>
      <c r="EMW12" s="1585"/>
      <c r="EMX12" s="1585"/>
      <c r="EMY12" s="1585"/>
      <c r="EMZ12" s="1585"/>
      <c r="ENA12" s="1585"/>
      <c r="ENB12" s="1585"/>
      <c r="ENC12" s="1585"/>
      <c r="END12" s="1585"/>
      <c r="ENE12" s="1585"/>
      <c r="ENF12" s="1585"/>
      <c r="ENG12" s="1585"/>
      <c r="ENH12" s="1585"/>
      <c r="ENI12" s="1585"/>
      <c r="ENJ12" s="1585"/>
      <c r="ENK12" s="1585"/>
      <c r="ENL12" s="1585"/>
      <c r="ENM12" s="1585"/>
      <c r="ENN12" s="1585"/>
      <c r="ENO12" s="1585"/>
      <c r="ENP12" s="1585"/>
      <c r="ENQ12" s="1585"/>
      <c r="ENR12" s="1585"/>
      <c r="ENS12" s="1585"/>
      <c r="ENT12" s="1585"/>
      <c r="ENU12" s="1585"/>
      <c r="ENV12" s="1585"/>
      <c r="ENW12" s="1585"/>
      <c r="ENX12" s="1585"/>
      <c r="ENY12" s="1585"/>
      <c r="ENZ12" s="1585"/>
      <c r="EOA12" s="1585"/>
      <c r="EOB12" s="1585"/>
      <c r="EOC12" s="1585"/>
      <c r="EOD12" s="1585"/>
      <c r="EOE12" s="1585"/>
      <c r="EOF12" s="1585"/>
      <c r="EOG12" s="1585"/>
      <c r="EOH12" s="1585"/>
      <c r="EOI12" s="1585"/>
      <c r="EOJ12" s="1585"/>
      <c r="EOK12" s="1585"/>
      <c r="EOL12" s="1585"/>
      <c r="EOM12" s="1585"/>
      <c r="EON12" s="1585"/>
      <c r="EOO12" s="1585"/>
      <c r="EOP12" s="1585"/>
      <c r="EOQ12" s="1585"/>
      <c r="EOR12" s="1585"/>
      <c r="EOS12" s="1585"/>
      <c r="EOT12" s="1585"/>
      <c r="EOU12" s="1585"/>
      <c r="EOV12" s="1585"/>
      <c r="EOW12" s="1585"/>
      <c r="EOX12" s="1585"/>
      <c r="EOY12" s="1585"/>
      <c r="EOZ12" s="1585"/>
      <c r="EPA12" s="1585"/>
      <c r="EPB12" s="1585"/>
      <c r="EPC12" s="1585"/>
      <c r="EPD12" s="1585"/>
      <c r="EPE12" s="1585"/>
      <c r="EPF12" s="1585"/>
      <c r="EPG12" s="1585"/>
      <c r="EPH12" s="1585"/>
      <c r="EPI12" s="1585"/>
      <c r="EPJ12" s="1585"/>
      <c r="EPK12" s="1585"/>
      <c r="EPL12" s="1585"/>
      <c r="EPM12" s="1585"/>
      <c r="EPN12" s="1585"/>
      <c r="EPO12" s="1585"/>
      <c r="EPP12" s="1585"/>
      <c r="EPQ12" s="1585"/>
      <c r="EPR12" s="1585"/>
      <c r="EPS12" s="1585"/>
      <c r="EPT12" s="1585"/>
      <c r="EPU12" s="1585"/>
      <c r="EPV12" s="1585"/>
      <c r="EPW12" s="1585"/>
      <c r="EPX12" s="1585"/>
      <c r="EPY12" s="1585"/>
      <c r="EPZ12" s="1585"/>
      <c r="EQA12" s="1585"/>
      <c r="EQB12" s="1585"/>
      <c r="EQC12" s="1585"/>
      <c r="EQD12" s="1585"/>
      <c r="EQE12" s="1585"/>
      <c r="EQF12" s="1585"/>
      <c r="EQG12" s="1585"/>
      <c r="EQH12" s="1585"/>
      <c r="EQI12" s="1585"/>
      <c r="EQJ12" s="1585"/>
      <c r="EQK12" s="1585"/>
      <c r="EQL12" s="1585"/>
      <c r="EQM12" s="1585"/>
      <c r="EQN12" s="1585"/>
      <c r="EQO12" s="1585"/>
      <c r="EQP12" s="1585"/>
      <c r="EQQ12" s="1585"/>
      <c r="EQR12" s="1585"/>
      <c r="EQS12" s="1585"/>
      <c r="EQT12" s="1585"/>
      <c r="EQU12" s="1585"/>
      <c r="EQV12" s="1585"/>
      <c r="EQW12" s="1585"/>
      <c r="EQX12" s="1585"/>
      <c r="EQY12" s="1585"/>
      <c r="EQZ12" s="1585"/>
      <c r="ERA12" s="1585"/>
      <c r="ERB12" s="1585"/>
      <c r="ERC12" s="1585"/>
      <c r="ERD12" s="1585"/>
      <c r="ERE12" s="1585"/>
      <c r="ERF12" s="1585"/>
      <c r="ERG12" s="1585"/>
      <c r="ERH12" s="1585"/>
      <c r="ERI12" s="1585"/>
      <c r="ERJ12" s="1585"/>
      <c r="ERK12" s="1585"/>
      <c r="ERL12" s="1585"/>
      <c r="ERM12" s="1585"/>
      <c r="ERN12" s="1585"/>
      <c r="ERO12" s="1585"/>
      <c r="ERP12" s="1585"/>
      <c r="ERQ12" s="1585"/>
      <c r="ERR12" s="1585"/>
      <c r="ERS12" s="1585"/>
      <c r="ERT12" s="1585"/>
      <c r="ERU12" s="1585"/>
      <c r="ERV12" s="1585"/>
      <c r="ERW12" s="1585"/>
      <c r="ERX12" s="1585"/>
      <c r="ERY12" s="1585"/>
      <c r="ERZ12" s="1585"/>
      <c r="ESA12" s="1585"/>
      <c r="ESB12" s="1585"/>
      <c r="ESC12" s="1585"/>
      <c r="ESD12" s="1585"/>
      <c r="ESE12" s="1585"/>
      <c r="ESF12" s="1585"/>
      <c r="ESG12" s="1585"/>
      <c r="ESH12" s="1585"/>
      <c r="ESI12" s="1585"/>
      <c r="ESJ12" s="1585"/>
      <c r="ESK12" s="1585"/>
      <c r="ESL12" s="1585"/>
      <c r="ESM12" s="1585"/>
      <c r="ESN12" s="1585"/>
      <c r="ESO12" s="1585"/>
      <c r="ESP12" s="1585"/>
      <c r="ESQ12" s="1585"/>
      <c r="ESR12" s="1585"/>
      <c r="ESS12" s="1585"/>
      <c r="EST12" s="1585"/>
      <c r="ESU12" s="1585"/>
      <c r="ESV12" s="1585"/>
      <c r="ESW12" s="1585"/>
      <c r="ESX12" s="1585"/>
      <c r="ESY12" s="1585"/>
      <c r="ESZ12" s="1585"/>
      <c r="ETA12" s="1585"/>
      <c r="ETB12" s="1585"/>
      <c r="ETC12" s="1585"/>
      <c r="ETD12" s="1585"/>
      <c r="ETE12" s="1585"/>
      <c r="ETF12" s="1585"/>
      <c r="ETG12" s="1585"/>
      <c r="ETH12" s="1585"/>
      <c r="ETI12" s="1585"/>
      <c r="ETJ12" s="1585"/>
      <c r="ETK12" s="1585"/>
      <c r="ETL12" s="1585"/>
      <c r="ETM12" s="1585"/>
      <c r="ETN12" s="1585"/>
      <c r="ETO12" s="1585"/>
      <c r="ETP12" s="1585"/>
      <c r="ETQ12" s="1585"/>
      <c r="ETR12" s="1585"/>
      <c r="ETS12" s="1585"/>
      <c r="ETT12" s="1585"/>
      <c r="ETU12" s="1585"/>
      <c r="ETV12" s="1585"/>
      <c r="ETW12" s="1585"/>
      <c r="ETX12" s="1585"/>
      <c r="ETY12" s="1585"/>
      <c r="ETZ12" s="1585"/>
      <c r="EUA12" s="1585"/>
      <c r="EUB12" s="1585"/>
      <c r="EUC12" s="1585"/>
      <c r="EUD12" s="1585"/>
      <c r="EUE12" s="1585"/>
      <c r="EUF12" s="1585"/>
      <c r="EUG12" s="1585"/>
      <c r="EUH12" s="1585"/>
      <c r="EUI12" s="1585"/>
      <c r="EUJ12" s="1585"/>
      <c r="EUK12" s="1585"/>
      <c r="EUL12" s="1585"/>
      <c r="EUM12" s="1585"/>
      <c r="EUN12" s="1585"/>
      <c r="EUO12" s="1585"/>
      <c r="EUP12" s="1585"/>
      <c r="EUQ12" s="1585"/>
      <c r="EUR12" s="1585"/>
      <c r="EUS12" s="1585"/>
      <c r="EUT12" s="1585"/>
      <c r="EUU12" s="1585"/>
      <c r="EUV12" s="1585"/>
      <c r="EUW12" s="1585"/>
      <c r="EUX12" s="1585"/>
      <c r="EUY12" s="1585"/>
      <c r="EUZ12" s="1585"/>
      <c r="EVA12" s="1585"/>
      <c r="EVB12" s="1585"/>
      <c r="EVC12" s="1585"/>
      <c r="EVD12" s="1585"/>
      <c r="EVE12" s="1585"/>
      <c r="EVF12" s="1585"/>
      <c r="EVG12" s="1585"/>
      <c r="EVH12" s="1585"/>
      <c r="EVI12" s="1585"/>
      <c r="EVJ12" s="1585"/>
      <c r="EVK12" s="1585"/>
      <c r="EVL12" s="1585"/>
      <c r="EVM12" s="1585"/>
      <c r="EVN12" s="1585"/>
      <c r="EVO12" s="1585"/>
      <c r="EVP12" s="1585"/>
      <c r="EVQ12" s="1585"/>
      <c r="EVR12" s="1585"/>
      <c r="EVS12" s="1585"/>
      <c r="EVT12" s="1585"/>
      <c r="EVU12" s="1585"/>
      <c r="EVV12" s="1585"/>
      <c r="EVW12" s="1585"/>
      <c r="EVX12" s="1585"/>
      <c r="EVY12" s="1585"/>
      <c r="EVZ12" s="1585"/>
      <c r="EWA12" s="1585"/>
      <c r="EWB12" s="1585"/>
      <c r="EWC12" s="1585"/>
      <c r="EWD12" s="1585"/>
      <c r="EWE12" s="1585"/>
      <c r="EWF12" s="1585"/>
      <c r="EWG12" s="1585"/>
      <c r="EWH12" s="1585"/>
      <c r="EWI12" s="1585"/>
      <c r="EWJ12" s="1585"/>
      <c r="EWK12" s="1585"/>
      <c r="EWL12" s="1585"/>
      <c r="EWM12" s="1585"/>
      <c r="EWN12" s="1585"/>
      <c r="EWO12" s="1585"/>
      <c r="EWP12" s="1585"/>
      <c r="EWQ12" s="1585"/>
      <c r="EWR12" s="1585"/>
      <c r="EWS12" s="1585"/>
      <c r="EWT12" s="1585"/>
      <c r="EWU12" s="1585"/>
      <c r="EWV12" s="1585"/>
      <c r="EWW12" s="1585"/>
      <c r="EWX12" s="1585"/>
      <c r="EWY12" s="1585"/>
      <c r="EWZ12" s="1585"/>
      <c r="EXA12" s="1585"/>
      <c r="EXB12" s="1585"/>
      <c r="EXC12" s="1585"/>
      <c r="EXD12" s="1585"/>
      <c r="EXE12" s="1585"/>
      <c r="EXF12" s="1585"/>
      <c r="EXG12" s="1585"/>
      <c r="EXH12" s="1585"/>
      <c r="EXI12" s="1585"/>
      <c r="EXJ12" s="1585"/>
      <c r="EXK12" s="1585"/>
      <c r="EXL12" s="1585"/>
      <c r="EXM12" s="1585"/>
      <c r="EXN12" s="1585"/>
      <c r="EXO12" s="1585"/>
      <c r="EXP12" s="1585"/>
      <c r="EXQ12" s="1585"/>
      <c r="EXR12" s="1585"/>
      <c r="EXS12" s="1585"/>
      <c r="EXT12" s="1585"/>
      <c r="EXU12" s="1585"/>
      <c r="EXV12" s="1585"/>
      <c r="EXW12" s="1585"/>
      <c r="EXX12" s="1585"/>
      <c r="EXY12" s="1585"/>
      <c r="EXZ12" s="1585"/>
      <c r="EYA12" s="1585"/>
      <c r="EYB12" s="1585"/>
      <c r="EYC12" s="1585"/>
      <c r="EYD12" s="1585"/>
      <c r="EYE12" s="1585"/>
      <c r="EYF12" s="1585"/>
      <c r="EYG12" s="1585"/>
      <c r="EYH12" s="1585"/>
      <c r="EYI12" s="1585"/>
      <c r="EYJ12" s="1585"/>
      <c r="EYK12" s="1585"/>
      <c r="EYL12" s="1585"/>
      <c r="EYM12" s="1585"/>
      <c r="EYN12" s="1585"/>
      <c r="EYO12" s="1585"/>
      <c r="EYP12" s="1585"/>
      <c r="EYQ12" s="1585"/>
      <c r="EYR12" s="1585"/>
      <c r="EYS12" s="1585"/>
      <c r="EYT12" s="1585"/>
      <c r="EYU12" s="1585"/>
      <c r="EYV12" s="1585"/>
      <c r="EYW12" s="1585"/>
      <c r="EYX12" s="1585"/>
      <c r="EYY12" s="1585"/>
      <c r="EYZ12" s="1585"/>
      <c r="EZA12" s="1585"/>
      <c r="EZB12" s="1585"/>
      <c r="EZC12" s="1585"/>
      <c r="EZD12" s="1585"/>
      <c r="EZE12" s="1585"/>
      <c r="EZF12" s="1585"/>
      <c r="EZG12" s="1585"/>
      <c r="EZH12" s="1585"/>
      <c r="EZI12" s="1585"/>
      <c r="EZJ12" s="1585"/>
      <c r="EZK12" s="1585"/>
      <c r="EZL12" s="1585"/>
      <c r="EZM12" s="1585"/>
      <c r="EZN12" s="1585"/>
      <c r="EZO12" s="1585"/>
      <c r="EZP12" s="1585"/>
      <c r="EZQ12" s="1585"/>
      <c r="EZR12" s="1585"/>
      <c r="EZS12" s="1585"/>
      <c r="EZT12" s="1585"/>
      <c r="EZU12" s="1585"/>
      <c r="EZV12" s="1585"/>
      <c r="EZW12" s="1585"/>
      <c r="EZX12" s="1585"/>
      <c r="EZY12" s="1585"/>
      <c r="EZZ12" s="1585"/>
      <c r="FAA12" s="1585"/>
      <c r="FAB12" s="1585"/>
      <c r="FAC12" s="1585"/>
      <c r="FAD12" s="1585"/>
      <c r="FAE12" s="1585"/>
      <c r="FAF12" s="1585"/>
      <c r="FAG12" s="1585"/>
      <c r="FAH12" s="1585"/>
      <c r="FAI12" s="1585"/>
      <c r="FAJ12" s="1585"/>
      <c r="FAK12" s="1585"/>
      <c r="FAL12" s="1585"/>
      <c r="FAM12" s="1585"/>
      <c r="FAN12" s="1585"/>
      <c r="FAO12" s="1585"/>
      <c r="FAP12" s="1585"/>
      <c r="FAQ12" s="1585"/>
      <c r="FAR12" s="1585"/>
      <c r="FAS12" s="1585"/>
      <c r="FAT12" s="1585"/>
      <c r="FAU12" s="1585"/>
      <c r="FAV12" s="1585"/>
      <c r="FAW12" s="1585"/>
      <c r="FAX12" s="1585"/>
      <c r="FAY12" s="1585"/>
      <c r="FAZ12" s="1585"/>
      <c r="FBA12" s="1585"/>
      <c r="FBB12" s="1585"/>
      <c r="FBC12" s="1585"/>
      <c r="FBD12" s="1585"/>
      <c r="FBE12" s="1585"/>
      <c r="FBF12" s="1585"/>
      <c r="FBG12" s="1585"/>
      <c r="FBH12" s="1585"/>
      <c r="FBI12" s="1585"/>
      <c r="FBJ12" s="1585"/>
      <c r="FBK12" s="1585"/>
      <c r="FBL12" s="1585"/>
      <c r="FBM12" s="1585"/>
      <c r="FBN12" s="1585"/>
      <c r="FBO12" s="1585"/>
      <c r="FBP12" s="1585"/>
      <c r="FBQ12" s="1585"/>
      <c r="FBR12" s="1585"/>
      <c r="FBS12" s="1585"/>
      <c r="FBT12" s="1585"/>
      <c r="FBU12" s="1585"/>
      <c r="FBV12" s="1585"/>
      <c r="FBW12" s="1585"/>
      <c r="FBX12" s="1585"/>
      <c r="FBY12" s="1585"/>
      <c r="FBZ12" s="1585"/>
      <c r="FCA12" s="1585"/>
      <c r="FCB12" s="1585"/>
      <c r="FCC12" s="1585"/>
      <c r="FCD12" s="1585"/>
      <c r="FCE12" s="1585"/>
      <c r="FCF12" s="1585"/>
      <c r="FCG12" s="1585"/>
      <c r="FCH12" s="1585"/>
      <c r="FCI12" s="1585"/>
      <c r="FCJ12" s="1585"/>
      <c r="FCK12" s="1585"/>
      <c r="FCL12" s="1585"/>
      <c r="FCM12" s="1585"/>
      <c r="FCN12" s="1585"/>
      <c r="FCO12" s="1585"/>
      <c r="FCP12" s="1585"/>
      <c r="FCQ12" s="1585"/>
      <c r="FCR12" s="1585"/>
      <c r="FCS12" s="1585"/>
      <c r="FCT12" s="1585"/>
      <c r="FCU12" s="1585"/>
      <c r="FCV12" s="1585"/>
      <c r="FCW12" s="1585"/>
      <c r="FCX12" s="1585"/>
      <c r="FCY12" s="1585"/>
      <c r="FCZ12" s="1585"/>
      <c r="FDA12" s="1585"/>
      <c r="FDB12" s="1585"/>
      <c r="FDC12" s="1585"/>
      <c r="FDD12" s="1585"/>
      <c r="FDE12" s="1585"/>
      <c r="FDF12" s="1585"/>
      <c r="FDG12" s="1585"/>
      <c r="FDH12" s="1585"/>
      <c r="FDI12" s="1585"/>
      <c r="FDJ12" s="1585"/>
      <c r="FDK12" s="1585"/>
      <c r="FDL12" s="1585"/>
      <c r="FDM12" s="1585"/>
      <c r="FDN12" s="1585"/>
      <c r="FDO12" s="1585"/>
      <c r="FDP12" s="1585"/>
      <c r="FDQ12" s="1585"/>
      <c r="FDR12" s="1585"/>
      <c r="FDS12" s="1585"/>
      <c r="FDT12" s="1585"/>
      <c r="FDU12" s="1585"/>
      <c r="FDV12" s="1585"/>
      <c r="FDW12" s="1585"/>
      <c r="FDX12" s="1585"/>
      <c r="FDY12" s="1585"/>
      <c r="FDZ12" s="1585"/>
      <c r="FEA12" s="1585"/>
      <c r="FEB12" s="1585"/>
      <c r="FEC12" s="1585"/>
      <c r="FED12" s="1585"/>
      <c r="FEE12" s="1585"/>
      <c r="FEF12" s="1585"/>
      <c r="FEG12" s="1585"/>
      <c r="FEH12" s="1585"/>
      <c r="FEI12" s="1585"/>
      <c r="FEJ12" s="1585"/>
      <c r="FEK12" s="1585"/>
      <c r="FEL12" s="1585"/>
      <c r="FEM12" s="1585"/>
      <c r="FEN12" s="1585"/>
      <c r="FEO12" s="1585"/>
      <c r="FEP12" s="1585"/>
      <c r="FEQ12" s="1585"/>
      <c r="FER12" s="1585"/>
      <c r="FES12" s="1585"/>
      <c r="FET12" s="1585"/>
      <c r="FEU12" s="1585"/>
      <c r="FEV12" s="1585"/>
      <c r="FEW12" s="1585"/>
      <c r="FEX12" s="1585"/>
      <c r="FEY12" s="1585"/>
      <c r="FEZ12" s="1585"/>
      <c r="FFA12" s="1585"/>
      <c r="FFB12" s="1585"/>
      <c r="FFC12" s="1585"/>
      <c r="FFD12" s="1585"/>
      <c r="FFE12" s="1585"/>
      <c r="FFF12" s="1585"/>
      <c r="FFG12" s="1585"/>
      <c r="FFH12" s="1585"/>
      <c r="FFI12" s="1585"/>
      <c r="FFJ12" s="1585"/>
      <c r="FFK12" s="1585"/>
      <c r="FFL12" s="1585"/>
      <c r="FFM12" s="1585"/>
      <c r="FFN12" s="1585"/>
      <c r="FFO12" s="1585"/>
      <c r="FFP12" s="1585"/>
      <c r="FFQ12" s="1585"/>
      <c r="FFR12" s="1585"/>
      <c r="FFS12" s="1585"/>
      <c r="FFT12" s="1585"/>
      <c r="FFU12" s="1585"/>
      <c r="FFV12" s="1585"/>
      <c r="FFW12" s="1585"/>
      <c r="FFX12" s="1585"/>
      <c r="FFY12" s="1585"/>
      <c r="FFZ12" s="1585"/>
      <c r="FGA12" s="1585"/>
      <c r="FGB12" s="1585"/>
      <c r="FGC12" s="1585"/>
      <c r="FGD12" s="1585"/>
      <c r="FGE12" s="1585"/>
      <c r="FGF12" s="1585"/>
      <c r="FGG12" s="1585"/>
      <c r="FGH12" s="1585"/>
      <c r="FGI12" s="1585"/>
      <c r="FGJ12" s="1585"/>
      <c r="FGK12" s="1585"/>
      <c r="FGL12" s="1585"/>
      <c r="FGM12" s="1585"/>
      <c r="FGN12" s="1585"/>
      <c r="FGO12" s="1585"/>
      <c r="FGP12" s="1585"/>
      <c r="FGQ12" s="1585"/>
      <c r="FGR12" s="1585"/>
      <c r="FGS12" s="1585"/>
      <c r="FGT12" s="1585"/>
      <c r="FGU12" s="1585"/>
      <c r="FGV12" s="1585"/>
      <c r="FGW12" s="1585"/>
      <c r="FGX12" s="1585"/>
      <c r="FGY12" s="1585"/>
      <c r="FGZ12" s="1585"/>
      <c r="FHA12" s="1585"/>
      <c r="FHB12" s="1585"/>
      <c r="FHC12" s="1585"/>
      <c r="FHD12" s="1585"/>
      <c r="FHE12" s="1585"/>
      <c r="FHF12" s="1585"/>
      <c r="FHG12" s="1585"/>
      <c r="FHH12" s="1585"/>
      <c r="FHI12" s="1585"/>
      <c r="FHJ12" s="1585"/>
      <c r="FHK12" s="1585"/>
      <c r="FHL12" s="1585"/>
      <c r="FHM12" s="1585"/>
      <c r="FHN12" s="1585"/>
      <c r="FHO12" s="1585"/>
      <c r="FHP12" s="1585"/>
      <c r="FHQ12" s="1585"/>
      <c r="FHR12" s="1585"/>
      <c r="FHS12" s="1585"/>
      <c r="FHT12" s="1585"/>
      <c r="FHU12" s="1585"/>
      <c r="FHV12" s="1585"/>
      <c r="FHW12" s="1585"/>
      <c r="FHX12" s="1585"/>
      <c r="FHY12" s="1585"/>
      <c r="FHZ12" s="1585"/>
      <c r="FIA12" s="1585"/>
      <c r="FIB12" s="1585"/>
      <c r="FIC12" s="1585"/>
      <c r="FID12" s="1585"/>
      <c r="FIE12" s="1585"/>
      <c r="FIF12" s="1585"/>
      <c r="FIG12" s="1585"/>
      <c r="FIH12" s="1585"/>
      <c r="FII12" s="1585"/>
      <c r="FIJ12" s="1585"/>
      <c r="FIK12" s="1585"/>
      <c r="FIL12" s="1585"/>
      <c r="FIM12" s="1585"/>
      <c r="FIN12" s="1585"/>
      <c r="FIO12" s="1585"/>
      <c r="FIP12" s="1585"/>
      <c r="FIQ12" s="1585"/>
      <c r="FIR12" s="1585"/>
      <c r="FIS12" s="1585"/>
      <c r="FIT12" s="1585"/>
      <c r="FIU12" s="1585"/>
      <c r="FIV12" s="1585"/>
      <c r="FIW12" s="1585"/>
      <c r="FIX12" s="1585"/>
      <c r="FIY12" s="1585"/>
      <c r="FIZ12" s="1585"/>
      <c r="FJA12" s="1585"/>
      <c r="FJB12" s="1585"/>
      <c r="FJC12" s="1585"/>
      <c r="FJD12" s="1585"/>
      <c r="FJE12" s="1585"/>
      <c r="FJF12" s="1585"/>
      <c r="FJG12" s="1585"/>
      <c r="FJH12" s="1585"/>
      <c r="FJI12" s="1585"/>
      <c r="FJJ12" s="1585"/>
      <c r="FJK12" s="1585"/>
      <c r="FJL12" s="1585"/>
      <c r="FJM12" s="1585"/>
      <c r="FJN12" s="1585"/>
      <c r="FJO12" s="1585"/>
      <c r="FJP12" s="1585"/>
      <c r="FJQ12" s="1585"/>
      <c r="FJR12" s="1585"/>
      <c r="FJS12" s="1585"/>
      <c r="FJT12" s="1585"/>
      <c r="FJU12" s="1585"/>
      <c r="FJV12" s="1585"/>
      <c r="FJW12" s="1585"/>
      <c r="FJX12" s="1585"/>
      <c r="FJY12" s="1585"/>
      <c r="FJZ12" s="1585"/>
      <c r="FKA12" s="1585"/>
      <c r="FKB12" s="1585"/>
      <c r="FKC12" s="1585"/>
      <c r="FKD12" s="1585"/>
      <c r="FKE12" s="1585"/>
      <c r="FKF12" s="1585"/>
      <c r="FKG12" s="1585"/>
      <c r="FKH12" s="1585"/>
      <c r="FKI12" s="1585"/>
      <c r="FKJ12" s="1585"/>
      <c r="FKK12" s="1585"/>
      <c r="FKL12" s="1585"/>
      <c r="FKM12" s="1585"/>
      <c r="FKN12" s="1585"/>
      <c r="FKO12" s="1585"/>
      <c r="FKP12" s="1585"/>
      <c r="FKQ12" s="1585"/>
      <c r="FKR12" s="1585"/>
      <c r="FKS12" s="1585"/>
      <c r="FKT12" s="1585"/>
      <c r="FKU12" s="1585"/>
      <c r="FKV12" s="1585"/>
      <c r="FKW12" s="1585"/>
      <c r="FKX12" s="1585"/>
      <c r="FKY12" s="1585"/>
      <c r="FKZ12" s="1585"/>
      <c r="FLA12" s="1585"/>
      <c r="FLB12" s="1585"/>
      <c r="FLC12" s="1585"/>
      <c r="FLD12" s="1585"/>
      <c r="FLE12" s="1585"/>
      <c r="FLF12" s="1585"/>
      <c r="FLG12" s="1585"/>
      <c r="FLH12" s="1585"/>
      <c r="FLI12" s="1585"/>
      <c r="FLJ12" s="1585"/>
      <c r="FLK12" s="1585"/>
      <c r="FLL12" s="1585"/>
      <c r="FLM12" s="1585"/>
      <c r="FLN12" s="1585"/>
      <c r="FLO12" s="1585"/>
      <c r="FLP12" s="1585"/>
      <c r="FLQ12" s="1585"/>
      <c r="FLR12" s="1585"/>
      <c r="FLS12" s="1585"/>
      <c r="FLT12" s="1585"/>
      <c r="FLU12" s="1585"/>
      <c r="FLV12" s="1585"/>
      <c r="FLW12" s="1585"/>
      <c r="FLX12" s="1585"/>
      <c r="FLY12" s="1585"/>
      <c r="FLZ12" s="1585"/>
      <c r="FMA12" s="1585"/>
      <c r="FMB12" s="1585"/>
      <c r="FMC12" s="1585"/>
      <c r="FMD12" s="1585"/>
      <c r="FME12" s="1585"/>
      <c r="FMF12" s="1585"/>
      <c r="FMG12" s="1585"/>
      <c r="FMH12" s="1585"/>
      <c r="FMI12" s="1585"/>
      <c r="FMJ12" s="1585"/>
      <c r="FMK12" s="1585"/>
      <c r="FML12" s="1585"/>
      <c r="FMM12" s="1585"/>
      <c r="FMN12" s="1585"/>
      <c r="FMO12" s="1585"/>
      <c r="FMP12" s="1585"/>
      <c r="FMQ12" s="1585"/>
      <c r="FMR12" s="1585"/>
      <c r="FMS12" s="1585"/>
      <c r="FMT12" s="1585"/>
      <c r="FMU12" s="1585"/>
      <c r="FMV12" s="1585"/>
      <c r="FMW12" s="1585"/>
      <c r="FMX12" s="1585"/>
      <c r="FMY12" s="1585"/>
      <c r="FMZ12" s="1585"/>
      <c r="FNA12" s="1585"/>
      <c r="FNB12" s="1585"/>
      <c r="FNC12" s="1585"/>
      <c r="FND12" s="1585"/>
      <c r="FNE12" s="1585"/>
      <c r="FNF12" s="1585"/>
      <c r="FNG12" s="1585"/>
      <c r="FNH12" s="1585"/>
      <c r="FNI12" s="1585"/>
      <c r="FNJ12" s="1585"/>
      <c r="FNK12" s="1585"/>
      <c r="FNL12" s="1585"/>
      <c r="FNM12" s="1585"/>
      <c r="FNN12" s="1585"/>
      <c r="FNO12" s="1585"/>
      <c r="FNP12" s="1585"/>
      <c r="FNQ12" s="1585"/>
      <c r="FNR12" s="1585"/>
      <c r="FNS12" s="1585"/>
      <c r="FNT12" s="1585"/>
      <c r="FNU12" s="1585"/>
      <c r="FNV12" s="1585"/>
      <c r="FNW12" s="1585"/>
      <c r="FNX12" s="1585"/>
      <c r="FNY12" s="1585"/>
      <c r="FNZ12" s="1585"/>
      <c r="FOA12" s="1585"/>
      <c r="FOB12" s="1585"/>
      <c r="FOC12" s="1585"/>
      <c r="FOD12" s="1585"/>
      <c r="FOE12" s="1585"/>
      <c r="FOF12" s="1585"/>
      <c r="FOG12" s="1585"/>
      <c r="FOH12" s="1585"/>
      <c r="FOI12" s="1585"/>
      <c r="FOJ12" s="1585"/>
      <c r="FOK12" s="1585"/>
      <c r="FOL12" s="1585"/>
      <c r="FOM12" s="1585"/>
      <c r="FON12" s="1585"/>
      <c r="FOO12" s="1585"/>
      <c r="FOP12" s="1585"/>
      <c r="FOQ12" s="1585"/>
      <c r="FOR12" s="1585"/>
      <c r="FOS12" s="1585"/>
      <c r="FOT12" s="1585"/>
      <c r="FOU12" s="1585"/>
      <c r="FOV12" s="1585"/>
      <c r="FOW12" s="1585"/>
      <c r="FOX12" s="1585"/>
      <c r="FOY12" s="1585"/>
      <c r="FOZ12" s="1585"/>
      <c r="FPA12" s="1585"/>
      <c r="FPB12" s="1585"/>
      <c r="FPC12" s="1585"/>
      <c r="FPD12" s="1585"/>
      <c r="FPE12" s="1585"/>
      <c r="FPF12" s="1585"/>
      <c r="FPG12" s="1585"/>
      <c r="FPH12" s="1585"/>
      <c r="FPI12" s="1585"/>
      <c r="FPJ12" s="1585"/>
      <c r="FPK12" s="1585"/>
      <c r="FPL12" s="1585"/>
      <c r="FPM12" s="1585"/>
      <c r="FPN12" s="1585"/>
      <c r="FPO12" s="1585"/>
      <c r="FPP12" s="1585"/>
      <c r="FPQ12" s="1585"/>
      <c r="FPR12" s="1585"/>
      <c r="FPS12" s="1585"/>
      <c r="FPT12" s="1585"/>
      <c r="FPU12" s="1585"/>
      <c r="FPV12" s="1585"/>
      <c r="FPW12" s="1585"/>
      <c r="FPX12" s="1585"/>
      <c r="FPY12" s="1585"/>
      <c r="FPZ12" s="1585"/>
      <c r="FQA12" s="1585"/>
      <c r="FQB12" s="1585"/>
      <c r="FQC12" s="1585"/>
      <c r="FQD12" s="1585"/>
      <c r="FQE12" s="1585"/>
      <c r="FQF12" s="1585"/>
      <c r="FQG12" s="1585"/>
      <c r="FQH12" s="1585"/>
      <c r="FQI12" s="1585"/>
      <c r="FQJ12" s="1585"/>
      <c r="FQK12" s="1585"/>
      <c r="FQL12" s="1585"/>
      <c r="FQM12" s="1585"/>
      <c r="FQN12" s="1585"/>
      <c r="FQO12" s="1585"/>
      <c r="FQP12" s="1585"/>
      <c r="FQQ12" s="1585"/>
      <c r="FQR12" s="1585"/>
      <c r="FQS12" s="1585"/>
      <c r="FQT12" s="1585"/>
      <c r="FQU12" s="1585"/>
      <c r="FQV12" s="1585"/>
      <c r="FQW12" s="1585"/>
      <c r="FQX12" s="1585"/>
      <c r="FQY12" s="1585"/>
      <c r="FQZ12" s="1585"/>
      <c r="FRA12" s="1585"/>
      <c r="FRB12" s="1585"/>
      <c r="FRC12" s="1585"/>
      <c r="FRD12" s="1585"/>
      <c r="FRE12" s="1585"/>
      <c r="FRF12" s="1585"/>
      <c r="FRG12" s="1585"/>
      <c r="FRH12" s="1585"/>
      <c r="FRI12" s="1585"/>
      <c r="FRJ12" s="1585"/>
      <c r="FRK12" s="1585"/>
      <c r="FRL12" s="1585"/>
      <c r="FRM12" s="1585"/>
      <c r="FRN12" s="1585"/>
      <c r="FRO12" s="1585"/>
      <c r="FRP12" s="1585"/>
      <c r="FRQ12" s="1585"/>
      <c r="FRR12" s="1585"/>
      <c r="FRS12" s="1585"/>
      <c r="FRT12" s="1585"/>
      <c r="FRU12" s="1585"/>
      <c r="FRV12" s="1585"/>
      <c r="FRW12" s="1585"/>
      <c r="FRX12" s="1585"/>
      <c r="FRY12" s="1585"/>
      <c r="FRZ12" s="1585"/>
      <c r="FSA12" s="1585"/>
      <c r="FSB12" s="1585"/>
      <c r="FSC12" s="1585"/>
      <c r="FSD12" s="1585"/>
      <c r="FSE12" s="1585"/>
      <c r="FSF12" s="1585"/>
      <c r="FSG12" s="1585"/>
      <c r="FSH12" s="1585"/>
      <c r="FSI12" s="1585"/>
      <c r="FSJ12" s="1585"/>
      <c r="FSK12" s="1585"/>
      <c r="FSL12" s="1585"/>
      <c r="FSM12" s="1585"/>
      <c r="FSN12" s="1585"/>
      <c r="FSO12" s="1585"/>
      <c r="FSP12" s="1585"/>
      <c r="FSQ12" s="1585"/>
      <c r="FSR12" s="1585"/>
      <c r="FSS12" s="1585"/>
      <c r="FST12" s="1585"/>
      <c r="FSU12" s="1585"/>
      <c r="FSV12" s="1585"/>
      <c r="FSW12" s="1585"/>
      <c r="FSX12" s="1585"/>
      <c r="FSY12" s="1585"/>
      <c r="FSZ12" s="1585"/>
      <c r="FTA12" s="1585"/>
      <c r="FTB12" s="1585"/>
      <c r="FTC12" s="1585"/>
      <c r="FTD12" s="1585"/>
      <c r="FTE12" s="1585"/>
      <c r="FTF12" s="1585"/>
      <c r="FTG12" s="1585"/>
      <c r="FTH12" s="1585"/>
      <c r="FTI12" s="1585"/>
      <c r="FTJ12" s="1585"/>
      <c r="FTK12" s="1585"/>
      <c r="FTL12" s="1585"/>
      <c r="FTM12" s="1585"/>
      <c r="FTN12" s="1585"/>
      <c r="FTO12" s="1585"/>
      <c r="FTP12" s="1585"/>
      <c r="FTQ12" s="1585"/>
      <c r="FTR12" s="1585"/>
      <c r="FTS12" s="1585"/>
      <c r="FTT12" s="1585"/>
      <c r="FTU12" s="1585"/>
      <c r="FTV12" s="1585"/>
      <c r="FTW12" s="1585"/>
      <c r="FTX12" s="1585"/>
      <c r="FTY12" s="1585"/>
      <c r="FTZ12" s="1585"/>
      <c r="FUA12" s="1585"/>
      <c r="FUB12" s="1585"/>
      <c r="FUC12" s="1585"/>
      <c r="FUD12" s="1585"/>
      <c r="FUE12" s="1585"/>
      <c r="FUF12" s="1585"/>
      <c r="FUG12" s="1585"/>
      <c r="FUH12" s="1585"/>
      <c r="FUI12" s="1585"/>
      <c r="FUJ12" s="1585"/>
      <c r="FUK12" s="1585"/>
      <c r="FUL12" s="1585"/>
      <c r="FUM12" s="1585"/>
      <c r="FUN12" s="1585"/>
      <c r="FUO12" s="1585"/>
      <c r="FUP12" s="1585"/>
      <c r="FUQ12" s="1585"/>
      <c r="FUR12" s="1585"/>
      <c r="FUS12" s="1585"/>
      <c r="FUT12" s="1585"/>
      <c r="FUU12" s="1585"/>
      <c r="FUV12" s="1585"/>
      <c r="FUW12" s="1585"/>
      <c r="FUX12" s="1585"/>
      <c r="FUY12" s="1585"/>
      <c r="FUZ12" s="1585"/>
      <c r="FVA12" s="1585"/>
      <c r="FVB12" s="1585"/>
      <c r="FVC12" s="1585"/>
      <c r="FVD12" s="1585"/>
      <c r="FVE12" s="1585"/>
      <c r="FVF12" s="1585"/>
      <c r="FVG12" s="1585"/>
      <c r="FVH12" s="1585"/>
      <c r="FVI12" s="1585"/>
      <c r="FVJ12" s="1585"/>
      <c r="FVK12" s="1585"/>
      <c r="FVL12" s="1585"/>
      <c r="FVM12" s="1585"/>
      <c r="FVN12" s="1585"/>
      <c r="FVO12" s="1585"/>
      <c r="FVP12" s="1585"/>
      <c r="FVQ12" s="1585"/>
      <c r="FVR12" s="1585"/>
      <c r="FVS12" s="1585"/>
      <c r="FVT12" s="1585"/>
      <c r="FVU12" s="1585"/>
      <c r="FVV12" s="1585"/>
      <c r="FVW12" s="1585"/>
      <c r="FVX12" s="1585"/>
      <c r="FVY12" s="1585"/>
      <c r="FVZ12" s="1585"/>
      <c r="FWA12" s="1585"/>
      <c r="FWB12" s="1585"/>
      <c r="FWC12" s="1585"/>
      <c r="FWD12" s="1585"/>
      <c r="FWE12" s="1585"/>
      <c r="FWF12" s="1585"/>
      <c r="FWG12" s="1585"/>
      <c r="FWH12" s="1585"/>
      <c r="FWI12" s="1585"/>
      <c r="FWJ12" s="1585"/>
      <c r="FWK12" s="1585"/>
      <c r="FWL12" s="1585"/>
      <c r="FWM12" s="1585"/>
      <c r="FWN12" s="1585"/>
      <c r="FWO12" s="1585"/>
      <c r="FWP12" s="1585"/>
      <c r="FWQ12" s="1585"/>
      <c r="FWR12" s="1585"/>
      <c r="FWS12" s="1585"/>
      <c r="FWT12" s="1585"/>
      <c r="FWU12" s="1585"/>
      <c r="FWV12" s="1585"/>
      <c r="FWW12" s="1585"/>
      <c r="FWX12" s="1585"/>
      <c r="FWY12" s="1585"/>
      <c r="FWZ12" s="1585"/>
      <c r="FXA12" s="1585"/>
      <c r="FXB12" s="1585"/>
      <c r="FXC12" s="1585"/>
      <c r="FXD12" s="1585"/>
      <c r="FXE12" s="1585"/>
      <c r="FXF12" s="1585"/>
      <c r="FXG12" s="1585"/>
      <c r="FXH12" s="1585"/>
      <c r="FXI12" s="1585"/>
      <c r="FXJ12" s="1585"/>
      <c r="FXK12" s="1585"/>
      <c r="FXL12" s="1585"/>
      <c r="FXM12" s="1585"/>
      <c r="FXN12" s="1585"/>
      <c r="FXO12" s="1585"/>
      <c r="FXP12" s="1585"/>
      <c r="FXQ12" s="1585"/>
      <c r="FXR12" s="1585"/>
      <c r="FXS12" s="1585"/>
      <c r="FXT12" s="1585"/>
      <c r="FXU12" s="1585"/>
      <c r="FXV12" s="1585"/>
      <c r="FXW12" s="1585"/>
      <c r="FXX12" s="1585"/>
      <c r="FXY12" s="1585"/>
      <c r="FXZ12" s="1585"/>
      <c r="FYA12" s="1585"/>
      <c r="FYB12" s="1585"/>
      <c r="FYC12" s="1585"/>
      <c r="FYD12" s="1585"/>
      <c r="FYE12" s="1585"/>
      <c r="FYF12" s="1585"/>
      <c r="FYG12" s="1585"/>
      <c r="FYH12" s="1585"/>
      <c r="FYI12" s="1585"/>
      <c r="FYJ12" s="1585"/>
      <c r="FYK12" s="1585"/>
      <c r="FYL12" s="1585"/>
      <c r="FYM12" s="1585"/>
      <c r="FYN12" s="1585"/>
      <c r="FYO12" s="1585"/>
      <c r="FYP12" s="1585"/>
      <c r="FYQ12" s="1585"/>
      <c r="FYR12" s="1585"/>
      <c r="FYS12" s="1585"/>
      <c r="FYT12" s="1585"/>
      <c r="FYU12" s="1585"/>
      <c r="FYV12" s="1585"/>
      <c r="FYW12" s="1585"/>
      <c r="FYX12" s="1585"/>
      <c r="FYY12" s="1585"/>
      <c r="FYZ12" s="1585"/>
      <c r="FZA12" s="1585"/>
      <c r="FZB12" s="1585"/>
      <c r="FZC12" s="1585"/>
      <c r="FZD12" s="1585"/>
      <c r="FZE12" s="1585"/>
      <c r="FZF12" s="1585"/>
      <c r="FZG12" s="1585"/>
      <c r="FZH12" s="1585"/>
      <c r="FZI12" s="1585"/>
      <c r="FZJ12" s="1585"/>
      <c r="FZK12" s="1585"/>
      <c r="FZL12" s="1585"/>
      <c r="FZM12" s="1585"/>
      <c r="FZN12" s="1585"/>
      <c r="FZO12" s="1585"/>
      <c r="FZP12" s="1585"/>
      <c r="FZQ12" s="1585"/>
      <c r="FZR12" s="1585"/>
      <c r="FZS12" s="1585"/>
      <c r="FZT12" s="1585"/>
      <c r="FZU12" s="1585"/>
      <c r="FZV12" s="1585"/>
      <c r="FZW12" s="1585"/>
      <c r="FZX12" s="1585"/>
      <c r="FZY12" s="1585"/>
      <c r="FZZ12" s="1585"/>
      <c r="GAA12" s="1585"/>
      <c r="GAB12" s="1585"/>
      <c r="GAC12" s="1585"/>
      <c r="GAD12" s="1585"/>
      <c r="GAE12" s="1585"/>
      <c r="GAF12" s="1585"/>
      <c r="GAG12" s="1585"/>
      <c r="GAH12" s="1585"/>
      <c r="GAI12" s="1585"/>
      <c r="GAJ12" s="1585"/>
      <c r="GAK12" s="1585"/>
      <c r="GAL12" s="1585"/>
      <c r="GAM12" s="1585"/>
      <c r="GAN12" s="1585"/>
      <c r="GAO12" s="1585"/>
      <c r="GAP12" s="1585"/>
      <c r="GAQ12" s="1585"/>
      <c r="GAR12" s="1585"/>
      <c r="GAS12" s="1585"/>
      <c r="GAT12" s="1585"/>
      <c r="GAU12" s="1585"/>
      <c r="GAV12" s="1585"/>
      <c r="GAW12" s="1585"/>
      <c r="GAX12" s="1585"/>
      <c r="GAY12" s="1585"/>
      <c r="GAZ12" s="1585"/>
      <c r="GBA12" s="1585"/>
      <c r="GBB12" s="1585"/>
      <c r="GBC12" s="1585"/>
      <c r="GBD12" s="1585"/>
      <c r="GBE12" s="1585"/>
      <c r="GBF12" s="1585"/>
      <c r="GBG12" s="1585"/>
      <c r="GBH12" s="1585"/>
      <c r="GBI12" s="1585"/>
      <c r="GBJ12" s="1585"/>
      <c r="GBK12" s="1585"/>
      <c r="GBL12" s="1585"/>
      <c r="GBM12" s="1585"/>
      <c r="GBN12" s="1585"/>
      <c r="GBO12" s="1585"/>
      <c r="GBP12" s="1585"/>
      <c r="GBQ12" s="1585"/>
      <c r="GBR12" s="1585"/>
      <c r="GBS12" s="1585"/>
      <c r="GBT12" s="1585"/>
      <c r="GBU12" s="1585"/>
      <c r="GBV12" s="1585"/>
      <c r="GBW12" s="1585"/>
      <c r="GBX12" s="1585"/>
      <c r="GBY12" s="1585"/>
      <c r="GBZ12" s="1585"/>
      <c r="GCA12" s="1585"/>
      <c r="GCB12" s="1585"/>
      <c r="GCC12" s="1585"/>
      <c r="GCD12" s="1585"/>
      <c r="GCE12" s="1585"/>
      <c r="GCF12" s="1585"/>
      <c r="GCG12" s="1585"/>
      <c r="GCH12" s="1585"/>
      <c r="GCI12" s="1585"/>
      <c r="GCJ12" s="1585"/>
      <c r="GCK12" s="1585"/>
      <c r="GCL12" s="1585"/>
      <c r="GCM12" s="1585"/>
      <c r="GCN12" s="1585"/>
      <c r="GCO12" s="1585"/>
      <c r="GCP12" s="1585"/>
      <c r="GCQ12" s="1585"/>
      <c r="GCR12" s="1585"/>
      <c r="GCS12" s="1585"/>
      <c r="GCT12" s="1585"/>
      <c r="GCU12" s="1585"/>
      <c r="GCV12" s="1585"/>
      <c r="GCW12" s="1585"/>
      <c r="GCX12" s="1585"/>
      <c r="GCY12" s="1585"/>
      <c r="GCZ12" s="1585"/>
      <c r="GDA12" s="1585"/>
      <c r="GDB12" s="1585"/>
      <c r="GDC12" s="1585"/>
      <c r="GDD12" s="1585"/>
      <c r="GDE12" s="1585"/>
      <c r="GDF12" s="1585"/>
      <c r="GDG12" s="1585"/>
      <c r="GDH12" s="1585"/>
      <c r="GDI12" s="1585"/>
      <c r="GDJ12" s="1585"/>
      <c r="GDK12" s="1585"/>
      <c r="GDL12" s="1585"/>
      <c r="GDM12" s="1585"/>
      <c r="GDN12" s="1585"/>
      <c r="GDO12" s="1585"/>
      <c r="GDP12" s="1585"/>
      <c r="GDQ12" s="1585"/>
      <c r="GDR12" s="1585"/>
      <c r="GDS12" s="1585"/>
      <c r="GDT12" s="1585"/>
      <c r="GDU12" s="1585"/>
      <c r="GDV12" s="1585"/>
      <c r="GDW12" s="1585"/>
      <c r="GDX12" s="1585"/>
      <c r="GDY12" s="1585"/>
      <c r="GDZ12" s="1585"/>
      <c r="GEA12" s="1585"/>
      <c r="GEB12" s="1585"/>
      <c r="GEC12" s="1585"/>
      <c r="GED12" s="1585"/>
      <c r="GEE12" s="1585"/>
      <c r="GEF12" s="1585"/>
      <c r="GEG12" s="1585"/>
      <c r="GEH12" s="1585"/>
      <c r="GEI12" s="1585"/>
      <c r="GEJ12" s="1585"/>
      <c r="GEK12" s="1585"/>
      <c r="GEL12" s="1585"/>
      <c r="GEM12" s="1585"/>
      <c r="GEN12" s="1585"/>
      <c r="GEO12" s="1585"/>
      <c r="GEP12" s="1585"/>
      <c r="GEQ12" s="1585"/>
      <c r="GER12" s="1585"/>
      <c r="GES12" s="1585"/>
      <c r="GET12" s="1585"/>
      <c r="GEU12" s="1585"/>
      <c r="GEV12" s="1585"/>
      <c r="GEW12" s="1585"/>
      <c r="GEX12" s="1585"/>
      <c r="GEY12" s="1585"/>
      <c r="GEZ12" s="1585"/>
      <c r="GFA12" s="1585"/>
      <c r="GFB12" s="1585"/>
      <c r="GFC12" s="1585"/>
      <c r="GFD12" s="1585"/>
      <c r="GFE12" s="1585"/>
      <c r="GFF12" s="1585"/>
      <c r="GFG12" s="1585"/>
      <c r="GFH12" s="1585"/>
      <c r="GFI12" s="1585"/>
      <c r="GFJ12" s="1585"/>
      <c r="GFK12" s="1585"/>
      <c r="GFL12" s="1585"/>
      <c r="GFM12" s="1585"/>
      <c r="GFN12" s="1585"/>
      <c r="GFO12" s="1585"/>
      <c r="GFP12" s="1585"/>
      <c r="GFQ12" s="1585"/>
      <c r="GFR12" s="1585"/>
      <c r="GFS12" s="1585"/>
      <c r="GFT12" s="1585"/>
      <c r="GFU12" s="1585"/>
      <c r="GFV12" s="1585"/>
      <c r="GFW12" s="1585"/>
      <c r="GFX12" s="1585"/>
      <c r="GFY12" s="1585"/>
      <c r="GFZ12" s="1585"/>
      <c r="GGA12" s="1585"/>
      <c r="GGB12" s="1585"/>
      <c r="GGC12" s="1585"/>
      <c r="GGD12" s="1585"/>
      <c r="GGE12" s="1585"/>
      <c r="GGF12" s="1585"/>
      <c r="GGG12" s="1585"/>
      <c r="GGH12" s="1585"/>
      <c r="GGI12" s="1585"/>
      <c r="GGJ12" s="1585"/>
      <c r="GGK12" s="1585"/>
      <c r="GGL12" s="1585"/>
      <c r="GGM12" s="1585"/>
      <c r="GGN12" s="1585"/>
      <c r="GGO12" s="1585"/>
      <c r="GGP12" s="1585"/>
      <c r="GGQ12" s="1585"/>
      <c r="GGR12" s="1585"/>
      <c r="GGS12" s="1585"/>
      <c r="GGT12" s="1585"/>
      <c r="GGU12" s="1585"/>
      <c r="GGV12" s="1585"/>
      <c r="GGW12" s="1585"/>
      <c r="GGX12" s="1585"/>
      <c r="GGY12" s="1585"/>
      <c r="GGZ12" s="1585"/>
      <c r="GHA12" s="1585"/>
      <c r="GHB12" s="1585"/>
      <c r="GHC12" s="1585"/>
      <c r="GHD12" s="1585"/>
      <c r="GHE12" s="1585"/>
      <c r="GHF12" s="1585"/>
      <c r="GHG12" s="1585"/>
      <c r="GHH12" s="1585"/>
      <c r="GHI12" s="1585"/>
      <c r="GHJ12" s="1585"/>
      <c r="GHK12" s="1585"/>
      <c r="GHL12" s="1585"/>
      <c r="GHM12" s="1585"/>
      <c r="GHN12" s="1585"/>
      <c r="GHO12" s="1585"/>
      <c r="GHP12" s="1585"/>
      <c r="GHQ12" s="1585"/>
      <c r="GHR12" s="1585"/>
      <c r="GHS12" s="1585"/>
      <c r="GHT12" s="1585"/>
      <c r="GHU12" s="1585"/>
      <c r="GHV12" s="1585"/>
      <c r="GHW12" s="1585"/>
      <c r="GHX12" s="1585"/>
      <c r="GHY12" s="1585"/>
      <c r="GHZ12" s="1585"/>
      <c r="GIA12" s="1585"/>
      <c r="GIB12" s="1585"/>
      <c r="GIC12" s="1585"/>
      <c r="GID12" s="1585"/>
      <c r="GIE12" s="1585"/>
      <c r="GIF12" s="1585"/>
      <c r="GIG12" s="1585"/>
      <c r="GIH12" s="1585"/>
      <c r="GII12" s="1585"/>
      <c r="GIJ12" s="1585"/>
      <c r="GIK12" s="1585"/>
      <c r="GIL12" s="1585"/>
      <c r="GIM12" s="1585"/>
      <c r="GIN12" s="1585"/>
      <c r="GIO12" s="1585"/>
      <c r="GIP12" s="1585"/>
      <c r="GIQ12" s="1585"/>
      <c r="GIR12" s="1585"/>
      <c r="GIS12" s="1585"/>
      <c r="GIT12" s="1585"/>
      <c r="GIU12" s="1585"/>
      <c r="GIV12" s="1585"/>
      <c r="GIW12" s="1585"/>
      <c r="GIX12" s="1585"/>
      <c r="GIY12" s="1585"/>
      <c r="GIZ12" s="1585"/>
      <c r="GJA12" s="1585"/>
      <c r="GJB12" s="1585"/>
      <c r="GJC12" s="1585"/>
      <c r="GJD12" s="1585"/>
      <c r="GJE12" s="1585"/>
      <c r="GJF12" s="1585"/>
      <c r="GJG12" s="1585"/>
      <c r="GJH12" s="1585"/>
      <c r="GJI12" s="1585"/>
      <c r="GJJ12" s="1585"/>
      <c r="GJK12" s="1585"/>
      <c r="GJL12" s="1585"/>
      <c r="GJM12" s="1585"/>
      <c r="GJN12" s="1585"/>
      <c r="GJO12" s="1585"/>
      <c r="GJP12" s="1585"/>
      <c r="GJQ12" s="1585"/>
      <c r="GJR12" s="1585"/>
      <c r="GJS12" s="1585"/>
      <c r="GJT12" s="1585"/>
      <c r="GJU12" s="1585"/>
      <c r="GJV12" s="1585"/>
      <c r="GJW12" s="1585"/>
      <c r="GJX12" s="1585"/>
      <c r="GJY12" s="1585"/>
      <c r="GJZ12" s="1585"/>
      <c r="GKA12" s="1585"/>
      <c r="GKB12" s="1585"/>
      <c r="GKC12" s="1585"/>
      <c r="GKD12" s="1585"/>
      <c r="GKE12" s="1585"/>
      <c r="GKF12" s="1585"/>
      <c r="GKG12" s="1585"/>
      <c r="GKH12" s="1585"/>
      <c r="GKI12" s="1585"/>
      <c r="GKJ12" s="1585"/>
      <c r="GKK12" s="1585"/>
      <c r="GKL12" s="1585"/>
      <c r="GKM12" s="1585"/>
      <c r="GKN12" s="1585"/>
      <c r="GKO12" s="1585"/>
      <c r="GKP12" s="1585"/>
      <c r="GKQ12" s="1585"/>
      <c r="GKR12" s="1585"/>
      <c r="GKS12" s="1585"/>
      <c r="GKT12" s="1585"/>
      <c r="GKU12" s="1585"/>
      <c r="GKV12" s="1585"/>
      <c r="GKW12" s="1585"/>
      <c r="GKX12" s="1585"/>
      <c r="GKY12" s="1585"/>
      <c r="GKZ12" s="1585"/>
      <c r="GLA12" s="1585"/>
      <c r="GLB12" s="1585"/>
      <c r="GLC12" s="1585"/>
      <c r="GLD12" s="1585"/>
      <c r="GLE12" s="1585"/>
      <c r="GLF12" s="1585"/>
      <c r="GLG12" s="1585"/>
      <c r="GLH12" s="1585"/>
      <c r="GLI12" s="1585"/>
      <c r="GLJ12" s="1585"/>
      <c r="GLK12" s="1585"/>
      <c r="GLL12" s="1585"/>
      <c r="GLM12" s="1585"/>
      <c r="GLN12" s="1585"/>
      <c r="GLO12" s="1585"/>
      <c r="GLP12" s="1585"/>
      <c r="GLQ12" s="1585"/>
      <c r="GLR12" s="1585"/>
      <c r="GLS12" s="1585"/>
      <c r="GLT12" s="1585"/>
      <c r="GLU12" s="1585"/>
      <c r="GLV12" s="1585"/>
      <c r="GLW12" s="1585"/>
      <c r="GLX12" s="1585"/>
      <c r="GLY12" s="1585"/>
      <c r="GLZ12" s="1585"/>
      <c r="GMA12" s="1585"/>
      <c r="GMB12" s="1585"/>
      <c r="GMC12" s="1585"/>
      <c r="GMD12" s="1585"/>
      <c r="GME12" s="1585"/>
      <c r="GMF12" s="1585"/>
      <c r="GMG12" s="1585"/>
      <c r="GMH12" s="1585"/>
      <c r="GMI12" s="1585"/>
      <c r="GMJ12" s="1585"/>
      <c r="GMK12" s="1585"/>
      <c r="GML12" s="1585"/>
      <c r="GMM12" s="1585"/>
      <c r="GMN12" s="1585"/>
      <c r="GMO12" s="1585"/>
      <c r="GMP12" s="1585"/>
      <c r="GMQ12" s="1585"/>
      <c r="GMR12" s="1585"/>
      <c r="GMS12" s="1585"/>
      <c r="GMT12" s="1585"/>
      <c r="GMU12" s="1585"/>
      <c r="GMV12" s="1585"/>
      <c r="GMW12" s="1585"/>
      <c r="GMX12" s="1585"/>
      <c r="GMY12" s="1585"/>
      <c r="GMZ12" s="1585"/>
      <c r="GNA12" s="1585"/>
      <c r="GNB12" s="1585"/>
      <c r="GNC12" s="1585"/>
      <c r="GND12" s="1585"/>
      <c r="GNE12" s="1585"/>
      <c r="GNF12" s="1585"/>
      <c r="GNG12" s="1585"/>
      <c r="GNH12" s="1585"/>
      <c r="GNI12" s="1585"/>
      <c r="GNJ12" s="1585"/>
      <c r="GNK12" s="1585"/>
      <c r="GNL12" s="1585"/>
      <c r="GNM12" s="1585"/>
      <c r="GNN12" s="1585"/>
      <c r="GNO12" s="1585"/>
      <c r="GNP12" s="1585"/>
      <c r="GNQ12" s="1585"/>
      <c r="GNR12" s="1585"/>
      <c r="GNS12" s="1585"/>
      <c r="GNT12" s="1585"/>
      <c r="GNU12" s="1585"/>
      <c r="GNV12" s="1585"/>
      <c r="GNW12" s="1585"/>
      <c r="GNX12" s="1585"/>
      <c r="GNY12" s="1585"/>
      <c r="GNZ12" s="1585"/>
      <c r="GOA12" s="1585"/>
      <c r="GOB12" s="1585"/>
      <c r="GOC12" s="1585"/>
      <c r="GOD12" s="1585"/>
      <c r="GOE12" s="1585"/>
      <c r="GOF12" s="1585"/>
      <c r="GOG12" s="1585"/>
      <c r="GOH12" s="1585"/>
      <c r="GOI12" s="1585"/>
      <c r="GOJ12" s="1585"/>
      <c r="GOK12" s="1585"/>
      <c r="GOL12" s="1585"/>
      <c r="GOM12" s="1585"/>
      <c r="GON12" s="1585"/>
      <c r="GOO12" s="1585"/>
      <c r="GOP12" s="1585"/>
      <c r="GOQ12" s="1585"/>
      <c r="GOR12" s="1585"/>
      <c r="GOS12" s="1585"/>
      <c r="GOT12" s="1585"/>
      <c r="GOU12" s="1585"/>
      <c r="GOV12" s="1585"/>
      <c r="GOW12" s="1585"/>
      <c r="GOX12" s="1585"/>
      <c r="GOY12" s="1585"/>
      <c r="GOZ12" s="1585"/>
      <c r="GPA12" s="1585"/>
      <c r="GPB12" s="1585"/>
      <c r="GPC12" s="1585"/>
      <c r="GPD12" s="1585"/>
      <c r="GPE12" s="1585"/>
      <c r="GPF12" s="1585"/>
      <c r="GPG12" s="1585"/>
      <c r="GPH12" s="1585"/>
      <c r="GPI12" s="1585"/>
      <c r="GPJ12" s="1585"/>
      <c r="GPK12" s="1585"/>
      <c r="GPL12" s="1585"/>
      <c r="GPM12" s="1585"/>
      <c r="GPN12" s="1585"/>
      <c r="GPO12" s="1585"/>
      <c r="GPP12" s="1585"/>
      <c r="GPQ12" s="1585"/>
      <c r="GPR12" s="1585"/>
      <c r="GPS12" s="1585"/>
      <c r="GPT12" s="1585"/>
      <c r="GPU12" s="1585"/>
      <c r="GPV12" s="1585"/>
      <c r="GPW12" s="1585"/>
      <c r="GPX12" s="1585"/>
      <c r="GPY12" s="1585"/>
      <c r="GPZ12" s="1585"/>
      <c r="GQA12" s="1585"/>
      <c r="GQB12" s="1585"/>
      <c r="GQC12" s="1585"/>
      <c r="GQD12" s="1585"/>
      <c r="GQE12" s="1585"/>
      <c r="GQF12" s="1585"/>
      <c r="GQG12" s="1585"/>
      <c r="GQH12" s="1585"/>
      <c r="GQI12" s="1585"/>
      <c r="GQJ12" s="1585"/>
      <c r="GQK12" s="1585"/>
      <c r="GQL12" s="1585"/>
      <c r="GQM12" s="1585"/>
      <c r="GQN12" s="1585"/>
      <c r="GQO12" s="1585"/>
      <c r="GQP12" s="1585"/>
      <c r="GQQ12" s="1585"/>
      <c r="GQR12" s="1585"/>
      <c r="GQS12" s="1585"/>
      <c r="GQT12" s="1585"/>
      <c r="GQU12" s="1585"/>
      <c r="GQV12" s="1585"/>
      <c r="GQW12" s="1585"/>
      <c r="GQX12" s="1585"/>
      <c r="GQY12" s="1585"/>
      <c r="GQZ12" s="1585"/>
      <c r="GRA12" s="1585"/>
      <c r="GRB12" s="1585"/>
      <c r="GRC12" s="1585"/>
      <c r="GRD12" s="1585"/>
      <c r="GRE12" s="1585"/>
      <c r="GRF12" s="1585"/>
      <c r="GRG12" s="1585"/>
      <c r="GRH12" s="1585"/>
      <c r="GRI12" s="1585"/>
      <c r="GRJ12" s="1585"/>
      <c r="GRK12" s="1585"/>
      <c r="GRL12" s="1585"/>
      <c r="GRM12" s="1585"/>
      <c r="GRN12" s="1585"/>
      <c r="GRO12" s="1585"/>
      <c r="GRP12" s="1585"/>
      <c r="GRQ12" s="1585"/>
      <c r="GRR12" s="1585"/>
      <c r="GRS12" s="1585"/>
      <c r="GRT12" s="1585"/>
      <c r="GRU12" s="1585"/>
      <c r="GRV12" s="1585"/>
      <c r="GRW12" s="1585"/>
      <c r="GRX12" s="1585"/>
      <c r="GRY12" s="1585"/>
      <c r="GRZ12" s="1585"/>
      <c r="GSA12" s="1585"/>
      <c r="GSB12" s="1585"/>
      <c r="GSC12" s="1585"/>
      <c r="GSD12" s="1585"/>
      <c r="GSE12" s="1585"/>
      <c r="GSF12" s="1585"/>
      <c r="GSG12" s="1585"/>
      <c r="GSH12" s="1585"/>
      <c r="GSI12" s="1585"/>
      <c r="GSJ12" s="1585"/>
      <c r="GSK12" s="1585"/>
      <c r="GSL12" s="1585"/>
      <c r="GSM12" s="1585"/>
      <c r="GSN12" s="1585"/>
      <c r="GSO12" s="1585"/>
      <c r="GSP12" s="1585"/>
      <c r="GSQ12" s="1585"/>
      <c r="GSR12" s="1585"/>
      <c r="GSS12" s="1585"/>
      <c r="GST12" s="1585"/>
      <c r="GSU12" s="1585"/>
      <c r="GSV12" s="1585"/>
      <c r="GSW12" s="1585"/>
      <c r="GSX12" s="1585"/>
      <c r="GSY12" s="1585"/>
      <c r="GSZ12" s="1585"/>
      <c r="GTA12" s="1585"/>
      <c r="GTB12" s="1585"/>
      <c r="GTC12" s="1585"/>
      <c r="GTD12" s="1585"/>
      <c r="GTE12" s="1585"/>
      <c r="GTF12" s="1585"/>
      <c r="GTG12" s="1585"/>
      <c r="GTH12" s="1585"/>
      <c r="GTI12" s="1585"/>
      <c r="GTJ12" s="1585"/>
      <c r="GTK12" s="1585"/>
      <c r="GTL12" s="1585"/>
      <c r="GTM12" s="1585"/>
      <c r="GTN12" s="1585"/>
      <c r="GTO12" s="1585"/>
      <c r="GTP12" s="1585"/>
      <c r="GTQ12" s="1585"/>
      <c r="GTR12" s="1585"/>
      <c r="GTS12" s="1585"/>
      <c r="GTT12" s="1585"/>
      <c r="GTU12" s="1585"/>
      <c r="GTV12" s="1585"/>
      <c r="GTW12" s="1585"/>
      <c r="GTX12" s="1585"/>
      <c r="GTY12" s="1585"/>
      <c r="GTZ12" s="1585"/>
      <c r="GUA12" s="1585"/>
      <c r="GUB12" s="1585"/>
      <c r="GUC12" s="1585"/>
      <c r="GUD12" s="1585"/>
      <c r="GUE12" s="1585"/>
      <c r="GUF12" s="1585"/>
      <c r="GUG12" s="1585"/>
      <c r="GUH12" s="1585"/>
      <c r="GUI12" s="1585"/>
      <c r="GUJ12" s="1585"/>
      <c r="GUK12" s="1585"/>
      <c r="GUL12" s="1585"/>
      <c r="GUM12" s="1585"/>
      <c r="GUN12" s="1585"/>
      <c r="GUO12" s="1585"/>
      <c r="GUP12" s="1585"/>
      <c r="GUQ12" s="1585"/>
      <c r="GUR12" s="1585"/>
      <c r="GUS12" s="1585"/>
      <c r="GUT12" s="1585"/>
      <c r="GUU12" s="1585"/>
      <c r="GUV12" s="1585"/>
      <c r="GUW12" s="1585"/>
      <c r="GUX12" s="1585"/>
      <c r="GUY12" s="1585"/>
      <c r="GUZ12" s="1585"/>
      <c r="GVA12" s="1585"/>
      <c r="GVB12" s="1585"/>
      <c r="GVC12" s="1585"/>
      <c r="GVD12" s="1585"/>
      <c r="GVE12" s="1585"/>
      <c r="GVF12" s="1585"/>
      <c r="GVG12" s="1585"/>
      <c r="GVH12" s="1585"/>
      <c r="GVI12" s="1585"/>
      <c r="GVJ12" s="1585"/>
      <c r="GVK12" s="1585"/>
      <c r="GVL12" s="1585"/>
      <c r="GVM12" s="1585"/>
      <c r="GVN12" s="1585"/>
      <c r="GVO12" s="1585"/>
      <c r="GVP12" s="1585"/>
      <c r="GVQ12" s="1585"/>
      <c r="GVR12" s="1585"/>
      <c r="GVS12" s="1585"/>
      <c r="GVT12" s="1585"/>
      <c r="GVU12" s="1585"/>
      <c r="GVV12" s="1585"/>
      <c r="GVW12" s="1585"/>
      <c r="GVX12" s="1585"/>
      <c r="GVY12" s="1585"/>
      <c r="GVZ12" s="1585"/>
      <c r="GWA12" s="1585"/>
      <c r="GWB12" s="1585"/>
      <c r="GWC12" s="1585"/>
      <c r="GWD12" s="1585"/>
      <c r="GWE12" s="1585"/>
      <c r="GWF12" s="1585"/>
      <c r="GWG12" s="1585"/>
      <c r="GWH12" s="1585"/>
      <c r="GWI12" s="1585"/>
      <c r="GWJ12" s="1585"/>
      <c r="GWK12" s="1585"/>
      <c r="GWL12" s="1585"/>
      <c r="GWM12" s="1585"/>
      <c r="GWN12" s="1585"/>
      <c r="GWO12" s="1585"/>
      <c r="GWP12" s="1585"/>
      <c r="GWQ12" s="1585"/>
      <c r="GWR12" s="1585"/>
      <c r="GWS12" s="1585"/>
      <c r="GWT12" s="1585"/>
      <c r="GWU12" s="1585"/>
      <c r="GWV12" s="1585"/>
      <c r="GWW12" s="1585"/>
      <c r="GWX12" s="1585"/>
      <c r="GWY12" s="1585"/>
      <c r="GWZ12" s="1585"/>
      <c r="GXA12" s="1585"/>
      <c r="GXB12" s="1585"/>
      <c r="GXC12" s="1585"/>
      <c r="GXD12" s="1585"/>
      <c r="GXE12" s="1585"/>
      <c r="GXF12" s="1585"/>
      <c r="GXG12" s="1585"/>
      <c r="GXH12" s="1585"/>
      <c r="GXI12" s="1585"/>
      <c r="GXJ12" s="1585"/>
      <c r="GXK12" s="1585"/>
      <c r="GXL12" s="1585"/>
      <c r="GXM12" s="1585"/>
      <c r="GXN12" s="1585"/>
      <c r="GXO12" s="1585"/>
      <c r="GXP12" s="1585"/>
      <c r="GXQ12" s="1585"/>
      <c r="GXR12" s="1585"/>
      <c r="GXS12" s="1585"/>
      <c r="GXT12" s="1585"/>
      <c r="GXU12" s="1585"/>
      <c r="GXV12" s="1585"/>
      <c r="GXW12" s="1585"/>
      <c r="GXX12" s="1585"/>
      <c r="GXY12" s="1585"/>
      <c r="GXZ12" s="1585"/>
      <c r="GYA12" s="1585"/>
      <c r="GYB12" s="1585"/>
      <c r="GYC12" s="1585"/>
      <c r="GYD12" s="1585"/>
      <c r="GYE12" s="1585"/>
      <c r="GYF12" s="1585"/>
      <c r="GYG12" s="1585"/>
      <c r="GYH12" s="1585"/>
      <c r="GYI12" s="1585"/>
      <c r="GYJ12" s="1585"/>
      <c r="GYK12" s="1585"/>
      <c r="GYL12" s="1585"/>
      <c r="GYM12" s="1585"/>
      <c r="GYN12" s="1585"/>
      <c r="GYO12" s="1585"/>
      <c r="GYP12" s="1585"/>
      <c r="GYQ12" s="1585"/>
      <c r="GYR12" s="1585"/>
      <c r="GYS12" s="1585"/>
      <c r="GYT12" s="1585"/>
      <c r="GYU12" s="1585"/>
      <c r="GYV12" s="1585"/>
      <c r="GYW12" s="1585"/>
      <c r="GYX12" s="1585"/>
      <c r="GYY12" s="1585"/>
      <c r="GYZ12" s="1585"/>
      <c r="GZA12" s="1585"/>
      <c r="GZB12" s="1585"/>
      <c r="GZC12" s="1585"/>
      <c r="GZD12" s="1585"/>
      <c r="GZE12" s="1585"/>
      <c r="GZF12" s="1585"/>
      <c r="GZG12" s="1585"/>
      <c r="GZH12" s="1585"/>
      <c r="GZI12" s="1585"/>
      <c r="GZJ12" s="1585"/>
      <c r="GZK12" s="1585"/>
      <c r="GZL12" s="1585"/>
      <c r="GZM12" s="1585"/>
      <c r="GZN12" s="1585"/>
      <c r="GZO12" s="1585"/>
      <c r="GZP12" s="1585"/>
      <c r="GZQ12" s="1585"/>
      <c r="GZR12" s="1585"/>
      <c r="GZS12" s="1585"/>
      <c r="GZT12" s="1585"/>
      <c r="GZU12" s="1585"/>
      <c r="GZV12" s="1585"/>
      <c r="GZW12" s="1585"/>
      <c r="GZX12" s="1585"/>
      <c r="GZY12" s="1585"/>
      <c r="GZZ12" s="1585"/>
      <c r="HAA12" s="1585"/>
      <c r="HAB12" s="1585"/>
      <c r="HAC12" s="1585"/>
      <c r="HAD12" s="1585"/>
      <c r="HAE12" s="1585"/>
      <c r="HAF12" s="1585"/>
      <c r="HAG12" s="1585"/>
      <c r="HAH12" s="1585"/>
      <c r="HAI12" s="1585"/>
      <c r="HAJ12" s="1585"/>
      <c r="HAK12" s="1585"/>
      <c r="HAL12" s="1585"/>
      <c r="HAM12" s="1585"/>
      <c r="HAN12" s="1585"/>
      <c r="HAO12" s="1585"/>
      <c r="HAP12" s="1585"/>
      <c r="HAQ12" s="1585"/>
      <c r="HAR12" s="1585"/>
      <c r="HAS12" s="1585"/>
      <c r="HAT12" s="1585"/>
      <c r="HAU12" s="1585"/>
      <c r="HAV12" s="1585"/>
      <c r="HAW12" s="1585"/>
      <c r="HAX12" s="1585"/>
      <c r="HAY12" s="1585"/>
      <c r="HAZ12" s="1585"/>
      <c r="HBA12" s="1585"/>
      <c r="HBB12" s="1585"/>
      <c r="HBC12" s="1585"/>
      <c r="HBD12" s="1585"/>
      <c r="HBE12" s="1585"/>
      <c r="HBF12" s="1585"/>
      <c r="HBG12" s="1585"/>
      <c r="HBH12" s="1585"/>
      <c r="HBI12" s="1585"/>
      <c r="HBJ12" s="1585"/>
      <c r="HBK12" s="1585"/>
      <c r="HBL12" s="1585"/>
      <c r="HBM12" s="1585"/>
      <c r="HBN12" s="1585"/>
      <c r="HBO12" s="1585"/>
      <c r="HBP12" s="1585"/>
      <c r="HBQ12" s="1585"/>
      <c r="HBR12" s="1585"/>
      <c r="HBS12" s="1585"/>
      <c r="HBT12" s="1585"/>
      <c r="HBU12" s="1585"/>
      <c r="HBV12" s="1585"/>
      <c r="HBW12" s="1585"/>
      <c r="HBX12" s="1585"/>
      <c r="HBY12" s="1585"/>
      <c r="HBZ12" s="1585"/>
      <c r="HCA12" s="1585"/>
      <c r="HCB12" s="1585"/>
      <c r="HCC12" s="1585"/>
      <c r="HCD12" s="1585"/>
      <c r="HCE12" s="1585"/>
      <c r="HCF12" s="1585"/>
      <c r="HCG12" s="1585"/>
      <c r="HCH12" s="1585"/>
      <c r="HCI12" s="1585"/>
      <c r="HCJ12" s="1585"/>
      <c r="HCK12" s="1585"/>
      <c r="HCL12" s="1585"/>
      <c r="HCM12" s="1585"/>
      <c r="HCN12" s="1585"/>
      <c r="HCO12" s="1585"/>
      <c r="HCP12" s="1585"/>
      <c r="HCQ12" s="1585"/>
      <c r="HCR12" s="1585"/>
      <c r="HCS12" s="1585"/>
      <c r="HCT12" s="1585"/>
      <c r="HCU12" s="1585"/>
      <c r="HCV12" s="1585"/>
      <c r="HCW12" s="1585"/>
      <c r="HCX12" s="1585"/>
      <c r="HCY12" s="1585"/>
      <c r="HCZ12" s="1585"/>
      <c r="HDA12" s="1585"/>
      <c r="HDB12" s="1585"/>
      <c r="HDC12" s="1585"/>
      <c r="HDD12" s="1585"/>
      <c r="HDE12" s="1585"/>
      <c r="HDF12" s="1585"/>
      <c r="HDG12" s="1585"/>
      <c r="HDH12" s="1585"/>
      <c r="HDI12" s="1585"/>
      <c r="HDJ12" s="1585"/>
      <c r="HDK12" s="1585"/>
      <c r="HDL12" s="1585"/>
      <c r="HDM12" s="1585"/>
      <c r="HDN12" s="1585"/>
      <c r="HDO12" s="1585"/>
      <c r="HDP12" s="1585"/>
      <c r="HDQ12" s="1585"/>
      <c r="HDR12" s="1585"/>
      <c r="HDS12" s="1585"/>
      <c r="HDT12" s="1585"/>
      <c r="HDU12" s="1585"/>
      <c r="HDV12" s="1585"/>
      <c r="HDW12" s="1585"/>
      <c r="HDX12" s="1585"/>
      <c r="HDY12" s="1585"/>
      <c r="HDZ12" s="1585"/>
      <c r="HEA12" s="1585"/>
      <c r="HEB12" s="1585"/>
      <c r="HEC12" s="1585"/>
      <c r="HED12" s="1585"/>
      <c r="HEE12" s="1585"/>
      <c r="HEF12" s="1585"/>
      <c r="HEG12" s="1585"/>
      <c r="HEH12" s="1585"/>
      <c r="HEI12" s="1585"/>
      <c r="HEJ12" s="1585"/>
      <c r="HEK12" s="1585"/>
      <c r="HEL12" s="1585"/>
      <c r="HEM12" s="1585"/>
      <c r="HEN12" s="1585"/>
      <c r="HEO12" s="1585"/>
      <c r="HEP12" s="1585"/>
      <c r="HEQ12" s="1585"/>
      <c r="HER12" s="1585"/>
      <c r="HES12" s="1585"/>
      <c r="HET12" s="1585"/>
      <c r="HEU12" s="1585"/>
      <c r="HEV12" s="1585"/>
      <c r="HEW12" s="1585"/>
      <c r="HEX12" s="1585"/>
      <c r="HEY12" s="1585"/>
      <c r="HEZ12" s="1585"/>
      <c r="HFA12" s="1585"/>
      <c r="HFB12" s="1585"/>
      <c r="HFC12" s="1585"/>
      <c r="HFD12" s="1585"/>
      <c r="HFE12" s="1585"/>
      <c r="HFF12" s="1585"/>
      <c r="HFG12" s="1585"/>
      <c r="HFH12" s="1585"/>
      <c r="HFI12" s="1585"/>
      <c r="HFJ12" s="1585"/>
      <c r="HFK12" s="1585"/>
      <c r="HFL12" s="1585"/>
      <c r="HFM12" s="1585"/>
      <c r="HFN12" s="1585"/>
      <c r="HFO12" s="1585"/>
      <c r="HFP12" s="1585"/>
      <c r="HFQ12" s="1585"/>
      <c r="HFR12" s="1585"/>
      <c r="HFS12" s="1585"/>
      <c r="HFT12" s="1585"/>
      <c r="HFU12" s="1585"/>
      <c r="HFV12" s="1585"/>
      <c r="HFW12" s="1585"/>
      <c r="HFX12" s="1585"/>
      <c r="HFY12" s="1585"/>
      <c r="HFZ12" s="1585"/>
      <c r="HGA12" s="1585"/>
      <c r="HGB12" s="1585"/>
      <c r="HGC12" s="1585"/>
      <c r="HGD12" s="1585"/>
      <c r="HGE12" s="1585"/>
      <c r="HGF12" s="1585"/>
      <c r="HGG12" s="1585"/>
      <c r="HGH12" s="1585"/>
      <c r="HGI12" s="1585"/>
      <c r="HGJ12" s="1585"/>
      <c r="HGK12" s="1585"/>
      <c r="HGL12" s="1585"/>
      <c r="HGM12" s="1585"/>
      <c r="HGN12" s="1585"/>
      <c r="HGO12" s="1585"/>
      <c r="HGP12" s="1585"/>
      <c r="HGQ12" s="1585"/>
      <c r="HGR12" s="1585"/>
      <c r="HGS12" s="1585"/>
      <c r="HGT12" s="1585"/>
      <c r="HGU12" s="1585"/>
      <c r="HGV12" s="1585"/>
      <c r="HGW12" s="1585"/>
      <c r="HGX12" s="1585"/>
      <c r="HGY12" s="1585"/>
      <c r="HGZ12" s="1585"/>
      <c r="HHA12" s="1585"/>
      <c r="HHB12" s="1585"/>
      <c r="HHC12" s="1585"/>
      <c r="HHD12" s="1585"/>
      <c r="HHE12" s="1585"/>
      <c r="HHF12" s="1585"/>
      <c r="HHG12" s="1585"/>
      <c r="HHH12" s="1585"/>
      <c r="HHI12" s="1585"/>
      <c r="HHJ12" s="1585"/>
      <c r="HHK12" s="1585"/>
      <c r="HHL12" s="1585"/>
      <c r="HHM12" s="1585"/>
      <c r="HHN12" s="1585"/>
      <c r="HHO12" s="1585"/>
      <c r="HHP12" s="1585"/>
      <c r="HHQ12" s="1585"/>
      <c r="HHR12" s="1585"/>
      <c r="HHS12" s="1585"/>
      <c r="HHT12" s="1585"/>
      <c r="HHU12" s="1585"/>
      <c r="HHV12" s="1585"/>
      <c r="HHW12" s="1585"/>
      <c r="HHX12" s="1585"/>
      <c r="HHY12" s="1585"/>
      <c r="HHZ12" s="1585"/>
      <c r="HIA12" s="1585"/>
      <c r="HIB12" s="1585"/>
      <c r="HIC12" s="1585"/>
      <c r="HID12" s="1585"/>
      <c r="HIE12" s="1585"/>
      <c r="HIF12" s="1585"/>
      <c r="HIG12" s="1585"/>
      <c r="HIH12" s="1585"/>
      <c r="HII12" s="1585"/>
      <c r="HIJ12" s="1585"/>
      <c r="HIK12" s="1585"/>
      <c r="HIL12" s="1585"/>
      <c r="HIM12" s="1585"/>
      <c r="HIN12" s="1585"/>
      <c r="HIO12" s="1585"/>
      <c r="HIP12" s="1585"/>
      <c r="HIQ12" s="1585"/>
      <c r="HIR12" s="1585"/>
      <c r="HIS12" s="1585"/>
      <c r="HIT12" s="1585"/>
      <c r="HIU12" s="1585"/>
      <c r="HIV12" s="1585"/>
      <c r="HIW12" s="1585"/>
      <c r="HIX12" s="1585"/>
      <c r="HIY12" s="1585"/>
      <c r="HIZ12" s="1585"/>
      <c r="HJA12" s="1585"/>
      <c r="HJB12" s="1585"/>
      <c r="HJC12" s="1585"/>
      <c r="HJD12" s="1585"/>
      <c r="HJE12" s="1585"/>
      <c r="HJF12" s="1585"/>
      <c r="HJG12" s="1585"/>
      <c r="HJH12" s="1585"/>
      <c r="HJI12" s="1585"/>
      <c r="HJJ12" s="1585"/>
      <c r="HJK12" s="1585"/>
      <c r="HJL12" s="1585"/>
      <c r="HJM12" s="1585"/>
      <c r="HJN12" s="1585"/>
      <c r="HJO12" s="1585"/>
      <c r="HJP12" s="1585"/>
      <c r="HJQ12" s="1585"/>
      <c r="HJR12" s="1585"/>
      <c r="HJS12" s="1585"/>
      <c r="HJT12" s="1585"/>
      <c r="HJU12" s="1585"/>
      <c r="HJV12" s="1585"/>
      <c r="HJW12" s="1585"/>
      <c r="HJX12" s="1585"/>
      <c r="HJY12" s="1585"/>
      <c r="HJZ12" s="1585"/>
      <c r="HKA12" s="1585"/>
      <c r="HKB12" s="1585"/>
      <c r="HKC12" s="1585"/>
      <c r="HKD12" s="1585"/>
      <c r="HKE12" s="1585"/>
      <c r="HKF12" s="1585"/>
      <c r="HKG12" s="1585"/>
      <c r="HKH12" s="1585"/>
      <c r="HKI12" s="1585"/>
      <c r="HKJ12" s="1585"/>
      <c r="HKK12" s="1585"/>
      <c r="HKL12" s="1585"/>
      <c r="HKM12" s="1585"/>
      <c r="HKN12" s="1585"/>
      <c r="HKO12" s="1585"/>
      <c r="HKP12" s="1585"/>
      <c r="HKQ12" s="1585"/>
      <c r="HKR12" s="1585"/>
      <c r="HKS12" s="1585"/>
      <c r="HKT12" s="1585"/>
      <c r="HKU12" s="1585"/>
      <c r="HKV12" s="1585"/>
      <c r="HKW12" s="1585"/>
      <c r="HKX12" s="1585"/>
      <c r="HKY12" s="1585"/>
      <c r="HKZ12" s="1585"/>
      <c r="HLA12" s="1585"/>
      <c r="HLB12" s="1585"/>
      <c r="HLC12" s="1585"/>
      <c r="HLD12" s="1585"/>
      <c r="HLE12" s="1585"/>
      <c r="HLF12" s="1585"/>
      <c r="HLG12" s="1585"/>
      <c r="HLH12" s="1585"/>
      <c r="HLI12" s="1585"/>
      <c r="HLJ12" s="1585"/>
      <c r="HLK12" s="1585"/>
      <c r="HLL12" s="1585"/>
      <c r="HLM12" s="1585"/>
      <c r="HLN12" s="1585"/>
      <c r="HLO12" s="1585"/>
      <c r="HLP12" s="1585"/>
      <c r="HLQ12" s="1585"/>
      <c r="HLR12" s="1585"/>
      <c r="HLS12" s="1585"/>
      <c r="HLT12" s="1585"/>
      <c r="HLU12" s="1585"/>
      <c r="HLV12" s="1585"/>
      <c r="HLW12" s="1585"/>
      <c r="HLX12" s="1585"/>
      <c r="HLY12" s="1585"/>
      <c r="HLZ12" s="1585"/>
      <c r="HMA12" s="1585"/>
      <c r="HMB12" s="1585"/>
      <c r="HMC12" s="1585"/>
      <c r="HMD12" s="1585"/>
      <c r="HME12" s="1585"/>
      <c r="HMF12" s="1585"/>
      <c r="HMG12" s="1585"/>
      <c r="HMH12" s="1585"/>
      <c r="HMI12" s="1585"/>
      <c r="HMJ12" s="1585"/>
      <c r="HMK12" s="1585"/>
      <c r="HML12" s="1585"/>
      <c r="HMM12" s="1585"/>
      <c r="HMN12" s="1585"/>
      <c r="HMO12" s="1585"/>
      <c r="HMP12" s="1585"/>
      <c r="HMQ12" s="1585"/>
      <c r="HMR12" s="1585"/>
      <c r="HMS12" s="1585"/>
      <c r="HMT12" s="1585"/>
      <c r="HMU12" s="1585"/>
      <c r="HMV12" s="1585"/>
      <c r="HMW12" s="1585"/>
      <c r="HMX12" s="1585"/>
      <c r="HMY12" s="1585"/>
      <c r="HMZ12" s="1585"/>
      <c r="HNA12" s="1585"/>
      <c r="HNB12" s="1585"/>
      <c r="HNC12" s="1585"/>
      <c r="HND12" s="1585"/>
      <c r="HNE12" s="1585"/>
      <c r="HNF12" s="1585"/>
      <c r="HNG12" s="1585"/>
      <c r="HNH12" s="1585"/>
      <c r="HNI12" s="1585"/>
      <c r="HNJ12" s="1585"/>
      <c r="HNK12" s="1585"/>
      <c r="HNL12" s="1585"/>
      <c r="HNM12" s="1585"/>
      <c r="HNN12" s="1585"/>
      <c r="HNO12" s="1585"/>
      <c r="HNP12" s="1585"/>
      <c r="HNQ12" s="1585"/>
      <c r="HNR12" s="1585"/>
      <c r="HNS12" s="1585"/>
      <c r="HNT12" s="1585"/>
      <c r="HNU12" s="1585"/>
      <c r="HNV12" s="1585"/>
      <c r="HNW12" s="1585"/>
      <c r="HNX12" s="1585"/>
      <c r="HNY12" s="1585"/>
      <c r="HNZ12" s="1585"/>
      <c r="HOA12" s="1585"/>
      <c r="HOB12" s="1585"/>
      <c r="HOC12" s="1585"/>
      <c r="HOD12" s="1585"/>
      <c r="HOE12" s="1585"/>
      <c r="HOF12" s="1585"/>
      <c r="HOG12" s="1585"/>
      <c r="HOH12" s="1585"/>
      <c r="HOI12" s="1585"/>
      <c r="HOJ12" s="1585"/>
      <c r="HOK12" s="1585"/>
      <c r="HOL12" s="1585"/>
      <c r="HOM12" s="1585"/>
      <c r="HON12" s="1585"/>
      <c r="HOO12" s="1585"/>
      <c r="HOP12" s="1585"/>
      <c r="HOQ12" s="1585"/>
      <c r="HOR12" s="1585"/>
      <c r="HOS12" s="1585"/>
      <c r="HOT12" s="1585"/>
      <c r="HOU12" s="1585"/>
      <c r="HOV12" s="1585"/>
      <c r="HOW12" s="1585"/>
      <c r="HOX12" s="1585"/>
      <c r="HOY12" s="1585"/>
      <c r="HOZ12" s="1585"/>
      <c r="HPA12" s="1585"/>
      <c r="HPB12" s="1585"/>
      <c r="HPC12" s="1585"/>
      <c r="HPD12" s="1585"/>
      <c r="HPE12" s="1585"/>
      <c r="HPF12" s="1585"/>
      <c r="HPG12" s="1585"/>
      <c r="HPH12" s="1585"/>
      <c r="HPI12" s="1585"/>
      <c r="HPJ12" s="1585"/>
      <c r="HPK12" s="1585"/>
      <c r="HPL12" s="1585"/>
      <c r="HPM12" s="1585"/>
      <c r="HPN12" s="1585"/>
      <c r="HPO12" s="1585"/>
      <c r="HPP12" s="1585"/>
      <c r="HPQ12" s="1585"/>
      <c r="HPR12" s="1585"/>
      <c r="HPS12" s="1585"/>
      <c r="HPT12" s="1585"/>
      <c r="HPU12" s="1585"/>
      <c r="HPV12" s="1585"/>
      <c r="HPW12" s="1585"/>
      <c r="HPX12" s="1585"/>
      <c r="HPY12" s="1585"/>
      <c r="HPZ12" s="1585"/>
      <c r="HQA12" s="1585"/>
      <c r="HQB12" s="1585"/>
      <c r="HQC12" s="1585"/>
      <c r="HQD12" s="1585"/>
      <c r="HQE12" s="1585"/>
      <c r="HQF12" s="1585"/>
      <c r="HQG12" s="1585"/>
      <c r="HQH12" s="1585"/>
      <c r="HQI12" s="1585"/>
      <c r="HQJ12" s="1585"/>
      <c r="HQK12" s="1585"/>
      <c r="HQL12" s="1585"/>
      <c r="HQM12" s="1585"/>
      <c r="HQN12" s="1585"/>
      <c r="HQO12" s="1585"/>
      <c r="HQP12" s="1585"/>
      <c r="HQQ12" s="1585"/>
      <c r="HQR12" s="1585"/>
      <c r="HQS12" s="1585"/>
      <c r="HQT12" s="1585"/>
      <c r="HQU12" s="1585"/>
      <c r="HQV12" s="1585"/>
      <c r="HQW12" s="1585"/>
      <c r="HQX12" s="1585"/>
      <c r="HQY12" s="1585"/>
      <c r="HQZ12" s="1585"/>
      <c r="HRA12" s="1585"/>
      <c r="HRB12" s="1585"/>
      <c r="HRC12" s="1585"/>
      <c r="HRD12" s="1585"/>
      <c r="HRE12" s="1585"/>
      <c r="HRF12" s="1585"/>
      <c r="HRG12" s="1585"/>
      <c r="HRH12" s="1585"/>
      <c r="HRI12" s="1585"/>
      <c r="HRJ12" s="1585"/>
      <c r="HRK12" s="1585"/>
      <c r="HRL12" s="1585"/>
      <c r="HRM12" s="1585"/>
      <c r="HRN12" s="1585"/>
      <c r="HRO12" s="1585"/>
      <c r="HRP12" s="1585"/>
      <c r="HRQ12" s="1585"/>
      <c r="HRR12" s="1585"/>
      <c r="HRS12" s="1585"/>
      <c r="HRT12" s="1585"/>
      <c r="HRU12" s="1585"/>
      <c r="HRV12" s="1585"/>
      <c r="HRW12" s="1585"/>
      <c r="HRX12" s="1585"/>
      <c r="HRY12" s="1585"/>
      <c r="HRZ12" s="1585"/>
      <c r="HSA12" s="1585"/>
      <c r="HSB12" s="1585"/>
      <c r="HSC12" s="1585"/>
      <c r="HSD12" s="1585"/>
      <c r="HSE12" s="1585"/>
      <c r="HSF12" s="1585"/>
      <c r="HSG12" s="1585"/>
      <c r="HSH12" s="1585"/>
      <c r="HSI12" s="1585"/>
      <c r="HSJ12" s="1585"/>
      <c r="HSK12" s="1585"/>
      <c r="HSL12" s="1585"/>
      <c r="HSM12" s="1585"/>
      <c r="HSN12" s="1585"/>
      <c r="HSO12" s="1585"/>
      <c r="HSP12" s="1585"/>
      <c r="HSQ12" s="1585"/>
      <c r="HSR12" s="1585"/>
      <c r="HSS12" s="1585"/>
      <c r="HST12" s="1585"/>
      <c r="HSU12" s="1585"/>
      <c r="HSV12" s="1585"/>
      <c r="HSW12" s="1585"/>
      <c r="HSX12" s="1585"/>
      <c r="HSY12" s="1585"/>
      <c r="HSZ12" s="1585"/>
      <c r="HTA12" s="1585"/>
      <c r="HTB12" s="1585"/>
      <c r="HTC12" s="1585"/>
      <c r="HTD12" s="1585"/>
      <c r="HTE12" s="1585"/>
      <c r="HTF12" s="1585"/>
      <c r="HTG12" s="1585"/>
      <c r="HTH12" s="1585"/>
      <c r="HTI12" s="1585"/>
      <c r="HTJ12" s="1585"/>
      <c r="HTK12" s="1585"/>
      <c r="HTL12" s="1585"/>
      <c r="HTM12" s="1585"/>
      <c r="HTN12" s="1585"/>
      <c r="HTO12" s="1585"/>
      <c r="HTP12" s="1585"/>
      <c r="HTQ12" s="1585"/>
      <c r="HTR12" s="1585"/>
      <c r="HTS12" s="1585"/>
      <c r="HTT12" s="1585"/>
      <c r="HTU12" s="1585"/>
      <c r="HTV12" s="1585"/>
      <c r="HTW12" s="1585"/>
      <c r="HTX12" s="1585"/>
      <c r="HTY12" s="1585"/>
      <c r="HTZ12" s="1585"/>
      <c r="HUA12" s="1585"/>
      <c r="HUB12" s="1585"/>
      <c r="HUC12" s="1585"/>
      <c r="HUD12" s="1585"/>
      <c r="HUE12" s="1585"/>
      <c r="HUF12" s="1585"/>
      <c r="HUG12" s="1585"/>
      <c r="HUH12" s="1585"/>
      <c r="HUI12" s="1585"/>
      <c r="HUJ12" s="1585"/>
      <c r="HUK12" s="1585"/>
      <c r="HUL12" s="1585"/>
      <c r="HUM12" s="1585"/>
      <c r="HUN12" s="1585"/>
      <c r="HUO12" s="1585"/>
      <c r="HUP12" s="1585"/>
      <c r="HUQ12" s="1585"/>
      <c r="HUR12" s="1585"/>
      <c r="HUS12" s="1585"/>
      <c r="HUT12" s="1585"/>
      <c r="HUU12" s="1585"/>
      <c r="HUV12" s="1585"/>
      <c r="HUW12" s="1585"/>
      <c r="HUX12" s="1585"/>
      <c r="HUY12" s="1585"/>
      <c r="HUZ12" s="1585"/>
      <c r="HVA12" s="1585"/>
      <c r="HVB12" s="1585"/>
      <c r="HVC12" s="1585"/>
      <c r="HVD12" s="1585"/>
      <c r="HVE12" s="1585"/>
      <c r="HVF12" s="1585"/>
      <c r="HVG12" s="1585"/>
      <c r="HVH12" s="1585"/>
      <c r="HVI12" s="1585"/>
      <c r="HVJ12" s="1585"/>
      <c r="HVK12" s="1585"/>
      <c r="HVL12" s="1585"/>
      <c r="HVM12" s="1585"/>
      <c r="HVN12" s="1585"/>
      <c r="HVO12" s="1585"/>
      <c r="HVP12" s="1585"/>
      <c r="HVQ12" s="1585"/>
      <c r="HVR12" s="1585"/>
      <c r="HVS12" s="1585"/>
      <c r="HVT12" s="1585"/>
      <c r="HVU12" s="1585"/>
      <c r="HVV12" s="1585"/>
      <c r="HVW12" s="1585"/>
      <c r="HVX12" s="1585"/>
      <c r="HVY12" s="1585"/>
      <c r="HVZ12" s="1585"/>
      <c r="HWA12" s="1585"/>
      <c r="HWB12" s="1585"/>
      <c r="HWC12" s="1585"/>
      <c r="HWD12" s="1585"/>
      <c r="HWE12" s="1585"/>
      <c r="HWF12" s="1585"/>
      <c r="HWG12" s="1585"/>
      <c r="HWH12" s="1585"/>
      <c r="HWI12" s="1585"/>
      <c r="HWJ12" s="1585"/>
      <c r="HWK12" s="1585"/>
      <c r="HWL12" s="1585"/>
      <c r="HWM12" s="1585"/>
      <c r="HWN12" s="1585"/>
      <c r="HWO12" s="1585"/>
      <c r="HWP12" s="1585"/>
      <c r="HWQ12" s="1585"/>
      <c r="HWR12" s="1585"/>
      <c r="HWS12" s="1585"/>
      <c r="HWT12" s="1585"/>
      <c r="HWU12" s="1585"/>
      <c r="HWV12" s="1585"/>
      <c r="HWW12" s="1585"/>
      <c r="HWX12" s="1585"/>
      <c r="HWY12" s="1585"/>
      <c r="HWZ12" s="1585"/>
      <c r="HXA12" s="1585"/>
      <c r="HXB12" s="1585"/>
      <c r="HXC12" s="1585"/>
      <c r="HXD12" s="1585"/>
      <c r="HXE12" s="1585"/>
      <c r="HXF12" s="1585"/>
      <c r="HXG12" s="1585"/>
      <c r="HXH12" s="1585"/>
      <c r="HXI12" s="1585"/>
      <c r="HXJ12" s="1585"/>
      <c r="HXK12" s="1585"/>
      <c r="HXL12" s="1585"/>
      <c r="HXM12" s="1585"/>
      <c r="HXN12" s="1585"/>
      <c r="HXO12" s="1585"/>
      <c r="HXP12" s="1585"/>
      <c r="HXQ12" s="1585"/>
      <c r="HXR12" s="1585"/>
      <c r="HXS12" s="1585"/>
      <c r="HXT12" s="1585"/>
      <c r="HXU12" s="1585"/>
      <c r="HXV12" s="1585"/>
      <c r="HXW12" s="1585"/>
      <c r="HXX12" s="1585"/>
      <c r="HXY12" s="1585"/>
      <c r="HXZ12" s="1585"/>
      <c r="HYA12" s="1585"/>
      <c r="HYB12" s="1585"/>
      <c r="HYC12" s="1585"/>
      <c r="HYD12" s="1585"/>
      <c r="HYE12" s="1585"/>
      <c r="HYF12" s="1585"/>
      <c r="HYG12" s="1585"/>
      <c r="HYH12" s="1585"/>
      <c r="HYI12" s="1585"/>
      <c r="HYJ12" s="1585"/>
      <c r="HYK12" s="1585"/>
      <c r="HYL12" s="1585"/>
      <c r="HYM12" s="1585"/>
      <c r="HYN12" s="1585"/>
      <c r="HYO12" s="1585"/>
      <c r="HYP12" s="1585"/>
      <c r="HYQ12" s="1585"/>
      <c r="HYR12" s="1585"/>
      <c r="HYS12" s="1585"/>
      <c r="HYT12" s="1585"/>
      <c r="HYU12" s="1585"/>
      <c r="HYV12" s="1585"/>
      <c r="HYW12" s="1585"/>
      <c r="HYX12" s="1585"/>
      <c r="HYY12" s="1585"/>
      <c r="HYZ12" s="1585"/>
      <c r="HZA12" s="1585"/>
      <c r="HZB12" s="1585"/>
      <c r="HZC12" s="1585"/>
      <c r="HZD12" s="1585"/>
      <c r="HZE12" s="1585"/>
      <c r="HZF12" s="1585"/>
      <c r="HZG12" s="1585"/>
      <c r="HZH12" s="1585"/>
      <c r="HZI12" s="1585"/>
      <c r="HZJ12" s="1585"/>
      <c r="HZK12" s="1585"/>
      <c r="HZL12" s="1585"/>
      <c r="HZM12" s="1585"/>
      <c r="HZN12" s="1585"/>
      <c r="HZO12" s="1585"/>
      <c r="HZP12" s="1585"/>
      <c r="HZQ12" s="1585"/>
      <c r="HZR12" s="1585"/>
      <c r="HZS12" s="1585"/>
      <c r="HZT12" s="1585"/>
      <c r="HZU12" s="1585"/>
      <c r="HZV12" s="1585"/>
      <c r="HZW12" s="1585"/>
      <c r="HZX12" s="1585"/>
      <c r="HZY12" s="1585"/>
      <c r="HZZ12" s="1585"/>
      <c r="IAA12" s="1585"/>
      <c r="IAB12" s="1585"/>
      <c r="IAC12" s="1585"/>
      <c r="IAD12" s="1585"/>
      <c r="IAE12" s="1585"/>
      <c r="IAF12" s="1585"/>
      <c r="IAG12" s="1585"/>
      <c r="IAH12" s="1585"/>
      <c r="IAI12" s="1585"/>
      <c r="IAJ12" s="1585"/>
      <c r="IAK12" s="1585"/>
      <c r="IAL12" s="1585"/>
      <c r="IAM12" s="1585"/>
      <c r="IAN12" s="1585"/>
      <c r="IAO12" s="1585"/>
      <c r="IAP12" s="1585"/>
      <c r="IAQ12" s="1585"/>
      <c r="IAR12" s="1585"/>
      <c r="IAS12" s="1585"/>
      <c r="IAT12" s="1585"/>
      <c r="IAU12" s="1585"/>
      <c r="IAV12" s="1585"/>
      <c r="IAW12" s="1585"/>
      <c r="IAX12" s="1585"/>
      <c r="IAY12" s="1585"/>
      <c r="IAZ12" s="1585"/>
      <c r="IBA12" s="1585"/>
      <c r="IBB12" s="1585"/>
      <c r="IBC12" s="1585"/>
      <c r="IBD12" s="1585"/>
      <c r="IBE12" s="1585"/>
      <c r="IBF12" s="1585"/>
      <c r="IBG12" s="1585"/>
      <c r="IBH12" s="1585"/>
      <c r="IBI12" s="1585"/>
      <c r="IBJ12" s="1585"/>
      <c r="IBK12" s="1585"/>
      <c r="IBL12" s="1585"/>
      <c r="IBM12" s="1585"/>
      <c r="IBN12" s="1585"/>
      <c r="IBO12" s="1585"/>
      <c r="IBP12" s="1585"/>
      <c r="IBQ12" s="1585"/>
      <c r="IBR12" s="1585"/>
      <c r="IBS12" s="1585"/>
      <c r="IBT12" s="1585"/>
      <c r="IBU12" s="1585"/>
      <c r="IBV12" s="1585"/>
      <c r="IBW12" s="1585"/>
      <c r="IBX12" s="1585"/>
      <c r="IBY12" s="1585"/>
      <c r="IBZ12" s="1585"/>
      <c r="ICA12" s="1585"/>
      <c r="ICB12" s="1585"/>
      <c r="ICC12" s="1585"/>
      <c r="ICD12" s="1585"/>
      <c r="ICE12" s="1585"/>
      <c r="ICF12" s="1585"/>
      <c r="ICG12" s="1585"/>
      <c r="ICH12" s="1585"/>
      <c r="ICI12" s="1585"/>
      <c r="ICJ12" s="1585"/>
      <c r="ICK12" s="1585"/>
      <c r="ICL12" s="1585"/>
      <c r="ICM12" s="1585"/>
      <c r="ICN12" s="1585"/>
      <c r="ICO12" s="1585"/>
      <c r="ICP12" s="1585"/>
      <c r="ICQ12" s="1585"/>
      <c r="ICR12" s="1585"/>
      <c r="ICS12" s="1585"/>
      <c r="ICT12" s="1585"/>
      <c r="ICU12" s="1585"/>
      <c r="ICV12" s="1585"/>
      <c r="ICW12" s="1585"/>
      <c r="ICX12" s="1585"/>
      <c r="ICY12" s="1585"/>
      <c r="ICZ12" s="1585"/>
      <c r="IDA12" s="1585"/>
      <c r="IDB12" s="1585"/>
      <c r="IDC12" s="1585"/>
      <c r="IDD12" s="1585"/>
      <c r="IDE12" s="1585"/>
      <c r="IDF12" s="1585"/>
      <c r="IDG12" s="1585"/>
      <c r="IDH12" s="1585"/>
      <c r="IDI12" s="1585"/>
      <c r="IDJ12" s="1585"/>
      <c r="IDK12" s="1585"/>
      <c r="IDL12" s="1585"/>
      <c r="IDM12" s="1585"/>
      <c r="IDN12" s="1585"/>
      <c r="IDO12" s="1585"/>
      <c r="IDP12" s="1585"/>
      <c r="IDQ12" s="1585"/>
      <c r="IDR12" s="1585"/>
      <c r="IDS12" s="1585"/>
      <c r="IDT12" s="1585"/>
      <c r="IDU12" s="1585"/>
      <c r="IDV12" s="1585"/>
      <c r="IDW12" s="1585"/>
      <c r="IDX12" s="1585"/>
      <c r="IDY12" s="1585"/>
      <c r="IDZ12" s="1585"/>
      <c r="IEA12" s="1585"/>
      <c r="IEB12" s="1585"/>
      <c r="IEC12" s="1585"/>
      <c r="IED12" s="1585"/>
      <c r="IEE12" s="1585"/>
      <c r="IEF12" s="1585"/>
      <c r="IEG12" s="1585"/>
      <c r="IEH12" s="1585"/>
      <c r="IEI12" s="1585"/>
      <c r="IEJ12" s="1585"/>
      <c r="IEK12" s="1585"/>
      <c r="IEL12" s="1585"/>
      <c r="IEM12" s="1585"/>
      <c r="IEN12" s="1585"/>
      <c r="IEO12" s="1585"/>
      <c r="IEP12" s="1585"/>
      <c r="IEQ12" s="1585"/>
      <c r="IER12" s="1585"/>
      <c r="IES12" s="1585"/>
      <c r="IET12" s="1585"/>
      <c r="IEU12" s="1585"/>
      <c r="IEV12" s="1585"/>
      <c r="IEW12" s="1585"/>
      <c r="IEX12" s="1585"/>
      <c r="IEY12" s="1585"/>
      <c r="IEZ12" s="1585"/>
      <c r="IFA12" s="1585"/>
      <c r="IFB12" s="1585"/>
      <c r="IFC12" s="1585"/>
      <c r="IFD12" s="1585"/>
      <c r="IFE12" s="1585"/>
      <c r="IFF12" s="1585"/>
      <c r="IFG12" s="1585"/>
      <c r="IFH12" s="1585"/>
      <c r="IFI12" s="1585"/>
      <c r="IFJ12" s="1585"/>
      <c r="IFK12" s="1585"/>
      <c r="IFL12" s="1585"/>
      <c r="IFM12" s="1585"/>
      <c r="IFN12" s="1585"/>
      <c r="IFO12" s="1585"/>
      <c r="IFP12" s="1585"/>
      <c r="IFQ12" s="1585"/>
      <c r="IFR12" s="1585"/>
      <c r="IFS12" s="1585"/>
      <c r="IFT12" s="1585"/>
      <c r="IFU12" s="1585"/>
      <c r="IFV12" s="1585"/>
      <c r="IFW12" s="1585"/>
      <c r="IFX12" s="1585"/>
      <c r="IFY12" s="1585"/>
      <c r="IFZ12" s="1585"/>
      <c r="IGA12" s="1585"/>
      <c r="IGB12" s="1585"/>
      <c r="IGC12" s="1585"/>
      <c r="IGD12" s="1585"/>
      <c r="IGE12" s="1585"/>
      <c r="IGF12" s="1585"/>
      <c r="IGG12" s="1585"/>
      <c r="IGH12" s="1585"/>
      <c r="IGI12" s="1585"/>
      <c r="IGJ12" s="1585"/>
      <c r="IGK12" s="1585"/>
      <c r="IGL12" s="1585"/>
      <c r="IGM12" s="1585"/>
      <c r="IGN12" s="1585"/>
      <c r="IGO12" s="1585"/>
      <c r="IGP12" s="1585"/>
      <c r="IGQ12" s="1585"/>
      <c r="IGR12" s="1585"/>
      <c r="IGS12" s="1585"/>
      <c r="IGT12" s="1585"/>
      <c r="IGU12" s="1585"/>
      <c r="IGV12" s="1585"/>
      <c r="IGW12" s="1585"/>
      <c r="IGX12" s="1585"/>
      <c r="IGY12" s="1585"/>
      <c r="IGZ12" s="1585"/>
      <c r="IHA12" s="1585"/>
      <c r="IHB12" s="1585"/>
      <c r="IHC12" s="1585"/>
      <c r="IHD12" s="1585"/>
      <c r="IHE12" s="1585"/>
      <c r="IHF12" s="1585"/>
      <c r="IHG12" s="1585"/>
      <c r="IHH12" s="1585"/>
      <c r="IHI12" s="1585"/>
      <c r="IHJ12" s="1585"/>
      <c r="IHK12" s="1585"/>
      <c r="IHL12" s="1585"/>
      <c r="IHM12" s="1585"/>
      <c r="IHN12" s="1585"/>
      <c r="IHO12" s="1585"/>
      <c r="IHP12" s="1585"/>
      <c r="IHQ12" s="1585"/>
      <c r="IHR12" s="1585"/>
      <c r="IHS12" s="1585"/>
      <c r="IHT12" s="1585"/>
      <c r="IHU12" s="1585"/>
      <c r="IHV12" s="1585"/>
      <c r="IHW12" s="1585"/>
      <c r="IHX12" s="1585"/>
      <c r="IHY12" s="1585"/>
      <c r="IHZ12" s="1585"/>
      <c r="IIA12" s="1585"/>
      <c r="IIB12" s="1585"/>
      <c r="IIC12" s="1585"/>
      <c r="IID12" s="1585"/>
      <c r="IIE12" s="1585"/>
      <c r="IIF12" s="1585"/>
      <c r="IIG12" s="1585"/>
      <c r="IIH12" s="1585"/>
      <c r="III12" s="1585"/>
      <c r="IIJ12" s="1585"/>
      <c r="IIK12" s="1585"/>
      <c r="IIL12" s="1585"/>
      <c r="IIM12" s="1585"/>
      <c r="IIN12" s="1585"/>
      <c r="IIO12" s="1585"/>
      <c r="IIP12" s="1585"/>
      <c r="IIQ12" s="1585"/>
      <c r="IIR12" s="1585"/>
      <c r="IIS12" s="1585"/>
      <c r="IIT12" s="1585"/>
      <c r="IIU12" s="1585"/>
      <c r="IIV12" s="1585"/>
      <c r="IIW12" s="1585"/>
      <c r="IIX12" s="1585"/>
      <c r="IIY12" s="1585"/>
      <c r="IIZ12" s="1585"/>
      <c r="IJA12" s="1585"/>
      <c r="IJB12" s="1585"/>
      <c r="IJC12" s="1585"/>
      <c r="IJD12" s="1585"/>
      <c r="IJE12" s="1585"/>
      <c r="IJF12" s="1585"/>
      <c r="IJG12" s="1585"/>
      <c r="IJH12" s="1585"/>
      <c r="IJI12" s="1585"/>
      <c r="IJJ12" s="1585"/>
      <c r="IJK12" s="1585"/>
      <c r="IJL12" s="1585"/>
      <c r="IJM12" s="1585"/>
      <c r="IJN12" s="1585"/>
      <c r="IJO12" s="1585"/>
      <c r="IJP12" s="1585"/>
      <c r="IJQ12" s="1585"/>
      <c r="IJR12" s="1585"/>
      <c r="IJS12" s="1585"/>
      <c r="IJT12" s="1585"/>
      <c r="IJU12" s="1585"/>
      <c r="IJV12" s="1585"/>
      <c r="IJW12" s="1585"/>
      <c r="IJX12" s="1585"/>
      <c r="IJY12" s="1585"/>
      <c r="IJZ12" s="1585"/>
      <c r="IKA12" s="1585"/>
      <c r="IKB12" s="1585"/>
      <c r="IKC12" s="1585"/>
      <c r="IKD12" s="1585"/>
      <c r="IKE12" s="1585"/>
      <c r="IKF12" s="1585"/>
      <c r="IKG12" s="1585"/>
      <c r="IKH12" s="1585"/>
      <c r="IKI12" s="1585"/>
      <c r="IKJ12" s="1585"/>
      <c r="IKK12" s="1585"/>
      <c r="IKL12" s="1585"/>
      <c r="IKM12" s="1585"/>
      <c r="IKN12" s="1585"/>
      <c r="IKO12" s="1585"/>
      <c r="IKP12" s="1585"/>
      <c r="IKQ12" s="1585"/>
      <c r="IKR12" s="1585"/>
      <c r="IKS12" s="1585"/>
      <c r="IKT12" s="1585"/>
      <c r="IKU12" s="1585"/>
      <c r="IKV12" s="1585"/>
      <c r="IKW12" s="1585"/>
      <c r="IKX12" s="1585"/>
      <c r="IKY12" s="1585"/>
      <c r="IKZ12" s="1585"/>
      <c r="ILA12" s="1585"/>
      <c r="ILB12" s="1585"/>
      <c r="ILC12" s="1585"/>
      <c r="ILD12" s="1585"/>
      <c r="ILE12" s="1585"/>
      <c r="ILF12" s="1585"/>
      <c r="ILG12" s="1585"/>
      <c r="ILH12" s="1585"/>
      <c r="ILI12" s="1585"/>
      <c r="ILJ12" s="1585"/>
      <c r="ILK12" s="1585"/>
      <c r="ILL12" s="1585"/>
      <c r="ILM12" s="1585"/>
      <c r="ILN12" s="1585"/>
      <c r="ILO12" s="1585"/>
      <c r="ILP12" s="1585"/>
      <c r="ILQ12" s="1585"/>
      <c r="ILR12" s="1585"/>
      <c r="ILS12" s="1585"/>
      <c r="ILT12" s="1585"/>
      <c r="ILU12" s="1585"/>
      <c r="ILV12" s="1585"/>
      <c r="ILW12" s="1585"/>
      <c r="ILX12" s="1585"/>
      <c r="ILY12" s="1585"/>
      <c r="ILZ12" s="1585"/>
      <c r="IMA12" s="1585"/>
      <c r="IMB12" s="1585"/>
      <c r="IMC12" s="1585"/>
      <c r="IMD12" s="1585"/>
      <c r="IME12" s="1585"/>
      <c r="IMF12" s="1585"/>
      <c r="IMG12" s="1585"/>
      <c r="IMH12" s="1585"/>
      <c r="IMI12" s="1585"/>
      <c r="IMJ12" s="1585"/>
      <c r="IMK12" s="1585"/>
      <c r="IML12" s="1585"/>
      <c r="IMM12" s="1585"/>
      <c r="IMN12" s="1585"/>
      <c r="IMO12" s="1585"/>
      <c r="IMP12" s="1585"/>
      <c r="IMQ12" s="1585"/>
      <c r="IMR12" s="1585"/>
      <c r="IMS12" s="1585"/>
      <c r="IMT12" s="1585"/>
      <c r="IMU12" s="1585"/>
      <c r="IMV12" s="1585"/>
      <c r="IMW12" s="1585"/>
      <c r="IMX12" s="1585"/>
      <c r="IMY12" s="1585"/>
      <c r="IMZ12" s="1585"/>
      <c r="INA12" s="1585"/>
      <c r="INB12" s="1585"/>
      <c r="INC12" s="1585"/>
      <c r="IND12" s="1585"/>
      <c r="INE12" s="1585"/>
      <c r="INF12" s="1585"/>
      <c r="ING12" s="1585"/>
      <c r="INH12" s="1585"/>
      <c r="INI12" s="1585"/>
      <c r="INJ12" s="1585"/>
      <c r="INK12" s="1585"/>
      <c r="INL12" s="1585"/>
      <c r="INM12" s="1585"/>
      <c r="INN12" s="1585"/>
      <c r="INO12" s="1585"/>
      <c r="INP12" s="1585"/>
      <c r="INQ12" s="1585"/>
      <c r="INR12" s="1585"/>
      <c r="INS12" s="1585"/>
      <c r="INT12" s="1585"/>
      <c r="INU12" s="1585"/>
      <c r="INV12" s="1585"/>
      <c r="INW12" s="1585"/>
      <c r="INX12" s="1585"/>
      <c r="INY12" s="1585"/>
      <c r="INZ12" s="1585"/>
      <c r="IOA12" s="1585"/>
      <c r="IOB12" s="1585"/>
      <c r="IOC12" s="1585"/>
      <c r="IOD12" s="1585"/>
      <c r="IOE12" s="1585"/>
      <c r="IOF12" s="1585"/>
      <c r="IOG12" s="1585"/>
      <c r="IOH12" s="1585"/>
      <c r="IOI12" s="1585"/>
      <c r="IOJ12" s="1585"/>
      <c r="IOK12" s="1585"/>
      <c r="IOL12" s="1585"/>
      <c r="IOM12" s="1585"/>
      <c r="ION12" s="1585"/>
      <c r="IOO12" s="1585"/>
      <c r="IOP12" s="1585"/>
      <c r="IOQ12" s="1585"/>
      <c r="IOR12" s="1585"/>
      <c r="IOS12" s="1585"/>
      <c r="IOT12" s="1585"/>
      <c r="IOU12" s="1585"/>
      <c r="IOV12" s="1585"/>
      <c r="IOW12" s="1585"/>
      <c r="IOX12" s="1585"/>
      <c r="IOY12" s="1585"/>
      <c r="IOZ12" s="1585"/>
      <c r="IPA12" s="1585"/>
      <c r="IPB12" s="1585"/>
      <c r="IPC12" s="1585"/>
      <c r="IPD12" s="1585"/>
      <c r="IPE12" s="1585"/>
      <c r="IPF12" s="1585"/>
      <c r="IPG12" s="1585"/>
      <c r="IPH12" s="1585"/>
      <c r="IPI12" s="1585"/>
      <c r="IPJ12" s="1585"/>
      <c r="IPK12" s="1585"/>
      <c r="IPL12" s="1585"/>
      <c r="IPM12" s="1585"/>
      <c r="IPN12" s="1585"/>
      <c r="IPO12" s="1585"/>
      <c r="IPP12" s="1585"/>
      <c r="IPQ12" s="1585"/>
      <c r="IPR12" s="1585"/>
      <c r="IPS12" s="1585"/>
      <c r="IPT12" s="1585"/>
      <c r="IPU12" s="1585"/>
      <c r="IPV12" s="1585"/>
      <c r="IPW12" s="1585"/>
      <c r="IPX12" s="1585"/>
      <c r="IPY12" s="1585"/>
      <c r="IPZ12" s="1585"/>
      <c r="IQA12" s="1585"/>
      <c r="IQB12" s="1585"/>
      <c r="IQC12" s="1585"/>
      <c r="IQD12" s="1585"/>
      <c r="IQE12" s="1585"/>
      <c r="IQF12" s="1585"/>
      <c r="IQG12" s="1585"/>
      <c r="IQH12" s="1585"/>
      <c r="IQI12" s="1585"/>
      <c r="IQJ12" s="1585"/>
      <c r="IQK12" s="1585"/>
      <c r="IQL12" s="1585"/>
      <c r="IQM12" s="1585"/>
      <c r="IQN12" s="1585"/>
      <c r="IQO12" s="1585"/>
      <c r="IQP12" s="1585"/>
      <c r="IQQ12" s="1585"/>
      <c r="IQR12" s="1585"/>
      <c r="IQS12" s="1585"/>
      <c r="IQT12" s="1585"/>
      <c r="IQU12" s="1585"/>
      <c r="IQV12" s="1585"/>
      <c r="IQW12" s="1585"/>
      <c r="IQX12" s="1585"/>
      <c r="IQY12" s="1585"/>
      <c r="IQZ12" s="1585"/>
      <c r="IRA12" s="1585"/>
      <c r="IRB12" s="1585"/>
      <c r="IRC12" s="1585"/>
      <c r="IRD12" s="1585"/>
      <c r="IRE12" s="1585"/>
      <c r="IRF12" s="1585"/>
      <c r="IRG12" s="1585"/>
      <c r="IRH12" s="1585"/>
      <c r="IRI12" s="1585"/>
      <c r="IRJ12" s="1585"/>
      <c r="IRK12" s="1585"/>
      <c r="IRL12" s="1585"/>
      <c r="IRM12" s="1585"/>
      <c r="IRN12" s="1585"/>
      <c r="IRO12" s="1585"/>
      <c r="IRP12" s="1585"/>
      <c r="IRQ12" s="1585"/>
      <c r="IRR12" s="1585"/>
      <c r="IRS12" s="1585"/>
      <c r="IRT12" s="1585"/>
      <c r="IRU12" s="1585"/>
      <c r="IRV12" s="1585"/>
      <c r="IRW12" s="1585"/>
      <c r="IRX12" s="1585"/>
      <c r="IRY12" s="1585"/>
      <c r="IRZ12" s="1585"/>
      <c r="ISA12" s="1585"/>
      <c r="ISB12" s="1585"/>
      <c r="ISC12" s="1585"/>
      <c r="ISD12" s="1585"/>
      <c r="ISE12" s="1585"/>
      <c r="ISF12" s="1585"/>
      <c r="ISG12" s="1585"/>
      <c r="ISH12" s="1585"/>
      <c r="ISI12" s="1585"/>
      <c r="ISJ12" s="1585"/>
      <c r="ISK12" s="1585"/>
      <c r="ISL12" s="1585"/>
      <c r="ISM12" s="1585"/>
      <c r="ISN12" s="1585"/>
      <c r="ISO12" s="1585"/>
      <c r="ISP12" s="1585"/>
      <c r="ISQ12" s="1585"/>
      <c r="ISR12" s="1585"/>
      <c r="ISS12" s="1585"/>
      <c r="IST12" s="1585"/>
      <c r="ISU12" s="1585"/>
      <c r="ISV12" s="1585"/>
      <c r="ISW12" s="1585"/>
      <c r="ISX12" s="1585"/>
      <c r="ISY12" s="1585"/>
      <c r="ISZ12" s="1585"/>
      <c r="ITA12" s="1585"/>
      <c r="ITB12" s="1585"/>
      <c r="ITC12" s="1585"/>
      <c r="ITD12" s="1585"/>
      <c r="ITE12" s="1585"/>
      <c r="ITF12" s="1585"/>
      <c r="ITG12" s="1585"/>
      <c r="ITH12" s="1585"/>
      <c r="ITI12" s="1585"/>
      <c r="ITJ12" s="1585"/>
      <c r="ITK12" s="1585"/>
      <c r="ITL12" s="1585"/>
      <c r="ITM12" s="1585"/>
      <c r="ITN12" s="1585"/>
      <c r="ITO12" s="1585"/>
      <c r="ITP12" s="1585"/>
      <c r="ITQ12" s="1585"/>
      <c r="ITR12" s="1585"/>
      <c r="ITS12" s="1585"/>
      <c r="ITT12" s="1585"/>
      <c r="ITU12" s="1585"/>
      <c r="ITV12" s="1585"/>
      <c r="ITW12" s="1585"/>
      <c r="ITX12" s="1585"/>
      <c r="ITY12" s="1585"/>
      <c r="ITZ12" s="1585"/>
      <c r="IUA12" s="1585"/>
      <c r="IUB12" s="1585"/>
      <c r="IUC12" s="1585"/>
      <c r="IUD12" s="1585"/>
      <c r="IUE12" s="1585"/>
      <c r="IUF12" s="1585"/>
      <c r="IUG12" s="1585"/>
      <c r="IUH12" s="1585"/>
      <c r="IUI12" s="1585"/>
      <c r="IUJ12" s="1585"/>
      <c r="IUK12" s="1585"/>
      <c r="IUL12" s="1585"/>
      <c r="IUM12" s="1585"/>
      <c r="IUN12" s="1585"/>
      <c r="IUO12" s="1585"/>
      <c r="IUP12" s="1585"/>
      <c r="IUQ12" s="1585"/>
      <c r="IUR12" s="1585"/>
      <c r="IUS12" s="1585"/>
      <c r="IUT12" s="1585"/>
      <c r="IUU12" s="1585"/>
      <c r="IUV12" s="1585"/>
      <c r="IUW12" s="1585"/>
      <c r="IUX12" s="1585"/>
      <c r="IUY12" s="1585"/>
      <c r="IUZ12" s="1585"/>
      <c r="IVA12" s="1585"/>
      <c r="IVB12" s="1585"/>
      <c r="IVC12" s="1585"/>
      <c r="IVD12" s="1585"/>
      <c r="IVE12" s="1585"/>
      <c r="IVF12" s="1585"/>
      <c r="IVG12" s="1585"/>
      <c r="IVH12" s="1585"/>
      <c r="IVI12" s="1585"/>
      <c r="IVJ12" s="1585"/>
      <c r="IVK12" s="1585"/>
      <c r="IVL12" s="1585"/>
      <c r="IVM12" s="1585"/>
      <c r="IVN12" s="1585"/>
      <c r="IVO12" s="1585"/>
      <c r="IVP12" s="1585"/>
      <c r="IVQ12" s="1585"/>
      <c r="IVR12" s="1585"/>
      <c r="IVS12" s="1585"/>
      <c r="IVT12" s="1585"/>
      <c r="IVU12" s="1585"/>
      <c r="IVV12" s="1585"/>
      <c r="IVW12" s="1585"/>
      <c r="IVX12" s="1585"/>
      <c r="IVY12" s="1585"/>
      <c r="IVZ12" s="1585"/>
      <c r="IWA12" s="1585"/>
      <c r="IWB12" s="1585"/>
      <c r="IWC12" s="1585"/>
      <c r="IWD12" s="1585"/>
      <c r="IWE12" s="1585"/>
      <c r="IWF12" s="1585"/>
      <c r="IWG12" s="1585"/>
      <c r="IWH12" s="1585"/>
      <c r="IWI12" s="1585"/>
      <c r="IWJ12" s="1585"/>
      <c r="IWK12" s="1585"/>
      <c r="IWL12" s="1585"/>
      <c r="IWM12" s="1585"/>
      <c r="IWN12" s="1585"/>
      <c r="IWO12" s="1585"/>
      <c r="IWP12" s="1585"/>
      <c r="IWQ12" s="1585"/>
      <c r="IWR12" s="1585"/>
      <c r="IWS12" s="1585"/>
      <c r="IWT12" s="1585"/>
      <c r="IWU12" s="1585"/>
      <c r="IWV12" s="1585"/>
      <c r="IWW12" s="1585"/>
      <c r="IWX12" s="1585"/>
      <c r="IWY12" s="1585"/>
      <c r="IWZ12" s="1585"/>
      <c r="IXA12" s="1585"/>
      <c r="IXB12" s="1585"/>
      <c r="IXC12" s="1585"/>
      <c r="IXD12" s="1585"/>
      <c r="IXE12" s="1585"/>
      <c r="IXF12" s="1585"/>
      <c r="IXG12" s="1585"/>
      <c r="IXH12" s="1585"/>
      <c r="IXI12" s="1585"/>
      <c r="IXJ12" s="1585"/>
      <c r="IXK12" s="1585"/>
      <c r="IXL12" s="1585"/>
      <c r="IXM12" s="1585"/>
      <c r="IXN12" s="1585"/>
      <c r="IXO12" s="1585"/>
      <c r="IXP12" s="1585"/>
      <c r="IXQ12" s="1585"/>
      <c r="IXR12" s="1585"/>
      <c r="IXS12" s="1585"/>
      <c r="IXT12" s="1585"/>
      <c r="IXU12" s="1585"/>
      <c r="IXV12" s="1585"/>
      <c r="IXW12" s="1585"/>
      <c r="IXX12" s="1585"/>
      <c r="IXY12" s="1585"/>
      <c r="IXZ12" s="1585"/>
      <c r="IYA12" s="1585"/>
      <c r="IYB12" s="1585"/>
      <c r="IYC12" s="1585"/>
      <c r="IYD12" s="1585"/>
      <c r="IYE12" s="1585"/>
      <c r="IYF12" s="1585"/>
      <c r="IYG12" s="1585"/>
      <c r="IYH12" s="1585"/>
      <c r="IYI12" s="1585"/>
      <c r="IYJ12" s="1585"/>
      <c r="IYK12" s="1585"/>
      <c r="IYL12" s="1585"/>
      <c r="IYM12" s="1585"/>
      <c r="IYN12" s="1585"/>
      <c r="IYO12" s="1585"/>
      <c r="IYP12" s="1585"/>
      <c r="IYQ12" s="1585"/>
      <c r="IYR12" s="1585"/>
      <c r="IYS12" s="1585"/>
      <c r="IYT12" s="1585"/>
      <c r="IYU12" s="1585"/>
      <c r="IYV12" s="1585"/>
      <c r="IYW12" s="1585"/>
      <c r="IYX12" s="1585"/>
      <c r="IYY12" s="1585"/>
      <c r="IYZ12" s="1585"/>
      <c r="IZA12" s="1585"/>
      <c r="IZB12" s="1585"/>
      <c r="IZC12" s="1585"/>
      <c r="IZD12" s="1585"/>
      <c r="IZE12" s="1585"/>
      <c r="IZF12" s="1585"/>
      <c r="IZG12" s="1585"/>
      <c r="IZH12" s="1585"/>
      <c r="IZI12" s="1585"/>
      <c r="IZJ12" s="1585"/>
      <c r="IZK12" s="1585"/>
      <c r="IZL12" s="1585"/>
      <c r="IZM12" s="1585"/>
      <c r="IZN12" s="1585"/>
      <c r="IZO12" s="1585"/>
      <c r="IZP12" s="1585"/>
      <c r="IZQ12" s="1585"/>
      <c r="IZR12" s="1585"/>
      <c r="IZS12" s="1585"/>
      <c r="IZT12" s="1585"/>
      <c r="IZU12" s="1585"/>
      <c r="IZV12" s="1585"/>
      <c r="IZW12" s="1585"/>
      <c r="IZX12" s="1585"/>
      <c r="IZY12" s="1585"/>
      <c r="IZZ12" s="1585"/>
      <c r="JAA12" s="1585"/>
      <c r="JAB12" s="1585"/>
      <c r="JAC12" s="1585"/>
      <c r="JAD12" s="1585"/>
      <c r="JAE12" s="1585"/>
      <c r="JAF12" s="1585"/>
      <c r="JAG12" s="1585"/>
      <c r="JAH12" s="1585"/>
      <c r="JAI12" s="1585"/>
      <c r="JAJ12" s="1585"/>
      <c r="JAK12" s="1585"/>
      <c r="JAL12" s="1585"/>
      <c r="JAM12" s="1585"/>
      <c r="JAN12" s="1585"/>
      <c r="JAO12" s="1585"/>
      <c r="JAP12" s="1585"/>
      <c r="JAQ12" s="1585"/>
      <c r="JAR12" s="1585"/>
      <c r="JAS12" s="1585"/>
      <c r="JAT12" s="1585"/>
      <c r="JAU12" s="1585"/>
      <c r="JAV12" s="1585"/>
      <c r="JAW12" s="1585"/>
      <c r="JAX12" s="1585"/>
      <c r="JAY12" s="1585"/>
      <c r="JAZ12" s="1585"/>
      <c r="JBA12" s="1585"/>
      <c r="JBB12" s="1585"/>
      <c r="JBC12" s="1585"/>
      <c r="JBD12" s="1585"/>
      <c r="JBE12" s="1585"/>
      <c r="JBF12" s="1585"/>
      <c r="JBG12" s="1585"/>
      <c r="JBH12" s="1585"/>
      <c r="JBI12" s="1585"/>
      <c r="JBJ12" s="1585"/>
      <c r="JBK12" s="1585"/>
      <c r="JBL12" s="1585"/>
      <c r="JBM12" s="1585"/>
      <c r="JBN12" s="1585"/>
      <c r="JBO12" s="1585"/>
      <c r="JBP12" s="1585"/>
      <c r="JBQ12" s="1585"/>
      <c r="JBR12" s="1585"/>
      <c r="JBS12" s="1585"/>
      <c r="JBT12" s="1585"/>
      <c r="JBU12" s="1585"/>
      <c r="JBV12" s="1585"/>
      <c r="JBW12" s="1585"/>
      <c r="JBX12" s="1585"/>
      <c r="JBY12" s="1585"/>
      <c r="JBZ12" s="1585"/>
      <c r="JCA12" s="1585"/>
      <c r="JCB12" s="1585"/>
      <c r="JCC12" s="1585"/>
      <c r="JCD12" s="1585"/>
      <c r="JCE12" s="1585"/>
      <c r="JCF12" s="1585"/>
      <c r="JCG12" s="1585"/>
      <c r="JCH12" s="1585"/>
      <c r="JCI12" s="1585"/>
      <c r="JCJ12" s="1585"/>
      <c r="JCK12" s="1585"/>
      <c r="JCL12" s="1585"/>
      <c r="JCM12" s="1585"/>
      <c r="JCN12" s="1585"/>
      <c r="JCO12" s="1585"/>
      <c r="JCP12" s="1585"/>
      <c r="JCQ12" s="1585"/>
      <c r="JCR12" s="1585"/>
      <c r="JCS12" s="1585"/>
      <c r="JCT12" s="1585"/>
      <c r="JCU12" s="1585"/>
      <c r="JCV12" s="1585"/>
      <c r="JCW12" s="1585"/>
      <c r="JCX12" s="1585"/>
      <c r="JCY12" s="1585"/>
      <c r="JCZ12" s="1585"/>
      <c r="JDA12" s="1585"/>
      <c r="JDB12" s="1585"/>
      <c r="JDC12" s="1585"/>
      <c r="JDD12" s="1585"/>
      <c r="JDE12" s="1585"/>
      <c r="JDF12" s="1585"/>
      <c r="JDG12" s="1585"/>
      <c r="JDH12" s="1585"/>
      <c r="JDI12" s="1585"/>
      <c r="JDJ12" s="1585"/>
      <c r="JDK12" s="1585"/>
      <c r="JDL12" s="1585"/>
      <c r="JDM12" s="1585"/>
      <c r="JDN12" s="1585"/>
      <c r="JDO12" s="1585"/>
      <c r="JDP12" s="1585"/>
      <c r="JDQ12" s="1585"/>
      <c r="JDR12" s="1585"/>
      <c r="JDS12" s="1585"/>
      <c r="JDT12" s="1585"/>
      <c r="JDU12" s="1585"/>
      <c r="JDV12" s="1585"/>
      <c r="JDW12" s="1585"/>
      <c r="JDX12" s="1585"/>
      <c r="JDY12" s="1585"/>
      <c r="JDZ12" s="1585"/>
      <c r="JEA12" s="1585"/>
      <c r="JEB12" s="1585"/>
      <c r="JEC12" s="1585"/>
      <c r="JED12" s="1585"/>
      <c r="JEE12" s="1585"/>
      <c r="JEF12" s="1585"/>
      <c r="JEG12" s="1585"/>
      <c r="JEH12" s="1585"/>
      <c r="JEI12" s="1585"/>
      <c r="JEJ12" s="1585"/>
      <c r="JEK12" s="1585"/>
      <c r="JEL12" s="1585"/>
      <c r="JEM12" s="1585"/>
      <c r="JEN12" s="1585"/>
      <c r="JEO12" s="1585"/>
      <c r="JEP12" s="1585"/>
      <c r="JEQ12" s="1585"/>
      <c r="JER12" s="1585"/>
      <c r="JES12" s="1585"/>
      <c r="JET12" s="1585"/>
      <c r="JEU12" s="1585"/>
      <c r="JEV12" s="1585"/>
      <c r="JEW12" s="1585"/>
      <c r="JEX12" s="1585"/>
      <c r="JEY12" s="1585"/>
      <c r="JEZ12" s="1585"/>
      <c r="JFA12" s="1585"/>
      <c r="JFB12" s="1585"/>
      <c r="JFC12" s="1585"/>
      <c r="JFD12" s="1585"/>
      <c r="JFE12" s="1585"/>
      <c r="JFF12" s="1585"/>
      <c r="JFG12" s="1585"/>
      <c r="JFH12" s="1585"/>
      <c r="JFI12" s="1585"/>
      <c r="JFJ12" s="1585"/>
      <c r="JFK12" s="1585"/>
      <c r="JFL12" s="1585"/>
      <c r="JFM12" s="1585"/>
      <c r="JFN12" s="1585"/>
      <c r="JFO12" s="1585"/>
      <c r="JFP12" s="1585"/>
      <c r="JFQ12" s="1585"/>
      <c r="JFR12" s="1585"/>
      <c r="JFS12" s="1585"/>
      <c r="JFT12" s="1585"/>
      <c r="JFU12" s="1585"/>
      <c r="JFV12" s="1585"/>
      <c r="JFW12" s="1585"/>
      <c r="JFX12" s="1585"/>
      <c r="JFY12" s="1585"/>
      <c r="JFZ12" s="1585"/>
      <c r="JGA12" s="1585"/>
      <c r="JGB12" s="1585"/>
      <c r="JGC12" s="1585"/>
      <c r="JGD12" s="1585"/>
      <c r="JGE12" s="1585"/>
      <c r="JGF12" s="1585"/>
      <c r="JGG12" s="1585"/>
      <c r="JGH12" s="1585"/>
      <c r="JGI12" s="1585"/>
      <c r="JGJ12" s="1585"/>
      <c r="JGK12" s="1585"/>
      <c r="JGL12" s="1585"/>
      <c r="JGM12" s="1585"/>
      <c r="JGN12" s="1585"/>
      <c r="JGO12" s="1585"/>
      <c r="JGP12" s="1585"/>
      <c r="JGQ12" s="1585"/>
      <c r="JGR12" s="1585"/>
      <c r="JGS12" s="1585"/>
      <c r="JGT12" s="1585"/>
      <c r="JGU12" s="1585"/>
      <c r="JGV12" s="1585"/>
      <c r="JGW12" s="1585"/>
      <c r="JGX12" s="1585"/>
      <c r="JGY12" s="1585"/>
      <c r="JGZ12" s="1585"/>
      <c r="JHA12" s="1585"/>
      <c r="JHB12" s="1585"/>
      <c r="JHC12" s="1585"/>
      <c r="JHD12" s="1585"/>
      <c r="JHE12" s="1585"/>
      <c r="JHF12" s="1585"/>
      <c r="JHG12" s="1585"/>
      <c r="JHH12" s="1585"/>
      <c r="JHI12" s="1585"/>
      <c r="JHJ12" s="1585"/>
      <c r="JHK12" s="1585"/>
      <c r="JHL12" s="1585"/>
      <c r="JHM12" s="1585"/>
      <c r="JHN12" s="1585"/>
      <c r="JHO12" s="1585"/>
      <c r="JHP12" s="1585"/>
      <c r="JHQ12" s="1585"/>
      <c r="JHR12" s="1585"/>
      <c r="JHS12" s="1585"/>
      <c r="JHT12" s="1585"/>
      <c r="JHU12" s="1585"/>
      <c r="JHV12" s="1585"/>
      <c r="JHW12" s="1585"/>
      <c r="JHX12" s="1585"/>
      <c r="JHY12" s="1585"/>
      <c r="JHZ12" s="1585"/>
      <c r="JIA12" s="1585"/>
      <c r="JIB12" s="1585"/>
      <c r="JIC12" s="1585"/>
      <c r="JID12" s="1585"/>
      <c r="JIE12" s="1585"/>
      <c r="JIF12" s="1585"/>
      <c r="JIG12" s="1585"/>
      <c r="JIH12" s="1585"/>
      <c r="JII12" s="1585"/>
      <c r="JIJ12" s="1585"/>
      <c r="JIK12" s="1585"/>
      <c r="JIL12" s="1585"/>
      <c r="JIM12" s="1585"/>
      <c r="JIN12" s="1585"/>
      <c r="JIO12" s="1585"/>
      <c r="JIP12" s="1585"/>
      <c r="JIQ12" s="1585"/>
      <c r="JIR12" s="1585"/>
      <c r="JIS12" s="1585"/>
      <c r="JIT12" s="1585"/>
      <c r="JIU12" s="1585"/>
      <c r="JIV12" s="1585"/>
      <c r="JIW12" s="1585"/>
      <c r="JIX12" s="1585"/>
      <c r="JIY12" s="1585"/>
      <c r="JIZ12" s="1585"/>
      <c r="JJA12" s="1585"/>
      <c r="JJB12" s="1585"/>
      <c r="JJC12" s="1585"/>
      <c r="JJD12" s="1585"/>
      <c r="JJE12" s="1585"/>
      <c r="JJF12" s="1585"/>
      <c r="JJG12" s="1585"/>
      <c r="JJH12" s="1585"/>
      <c r="JJI12" s="1585"/>
      <c r="JJJ12" s="1585"/>
      <c r="JJK12" s="1585"/>
      <c r="JJL12" s="1585"/>
      <c r="JJM12" s="1585"/>
      <c r="JJN12" s="1585"/>
      <c r="JJO12" s="1585"/>
      <c r="JJP12" s="1585"/>
      <c r="JJQ12" s="1585"/>
      <c r="JJR12" s="1585"/>
      <c r="JJS12" s="1585"/>
      <c r="JJT12" s="1585"/>
      <c r="JJU12" s="1585"/>
      <c r="JJV12" s="1585"/>
      <c r="JJW12" s="1585"/>
      <c r="JJX12" s="1585"/>
      <c r="JJY12" s="1585"/>
      <c r="JJZ12" s="1585"/>
      <c r="JKA12" s="1585"/>
      <c r="JKB12" s="1585"/>
      <c r="JKC12" s="1585"/>
      <c r="JKD12" s="1585"/>
      <c r="JKE12" s="1585"/>
      <c r="JKF12" s="1585"/>
      <c r="JKG12" s="1585"/>
      <c r="JKH12" s="1585"/>
      <c r="JKI12" s="1585"/>
      <c r="JKJ12" s="1585"/>
      <c r="JKK12" s="1585"/>
      <c r="JKL12" s="1585"/>
      <c r="JKM12" s="1585"/>
      <c r="JKN12" s="1585"/>
      <c r="JKO12" s="1585"/>
      <c r="JKP12" s="1585"/>
      <c r="JKQ12" s="1585"/>
      <c r="JKR12" s="1585"/>
      <c r="JKS12" s="1585"/>
      <c r="JKT12" s="1585"/>
      <c r="JKU12" s="1585"/>
      <c r="JKV12" s="1585"/>
      <c r="JKW12" s="1585"/>
      <c r="JKX12" s="1585"/>
      <c r="JKY12" s="1585"/>
      <c r="JKZ12" s="1585"/>
      <c r="JLA12" s="1585"/>
      <c r="JLB12" s="1585"/>
      <c r="JLC12" s="1585"/>
      <c r="JLD12" s="1585"/>
      <c r="JLE12" s="1585"/>
      <c r="JLF12" s="1585"/>
      <c r="JLG12" s="1585"/>
      <c r="JLH12" s="1585"/>
      <c r="JLI12" s="1585"/>
      <c r="JLJ12" s="1585"/>
      <c r="JLK12" s="1585"/>
      <c r="JLL12" s="1585"/>
      <c r="JLM12" s="1585"/>
      <c r="JLN12" s="1585"/>
      <c r="JLO12" s="1585"/>
      <c r="JLP12" s="1585"/>
      <c r="JLQ12" s="1585"/>
      <c r="JLR12" s="1585"/>
      <c r="JLS12" s="1585"/>
      <c r="JLT12" s="1585"/>
      <c r="JLU12" s="1585"/>
      <c r="JLV12" s="1585"/>
      <c r="JLW12" s="1585"/>
      <c r="JLX12" s="1585"/>
      <c r="JLY12" s="1585"/>
      <c r="JLZ12" s="1585"/>
      <c r="JMA12" s="1585"/>
      <c r="JMB12" s="1585"/>
      <c r="JMC12" s="1585"/>
      <c r="JMD12" s="1585"/>
      <c r="JME12" s="1585"/>
      <c r="JMF12" s="1585"/>
      <c r="JMG12" s="1585"/>
      <c r="JMH12" s="1585"/>
      <c r="JMI12" s="1585"/>
      <c r="JMJ12" s="1585"/>
      <c r="JMK12" s="1585"/>
      <c r="JML12" s="1585"/>
      <c r="JMM12" s="1585"/>
      <c r="JMN12" s="1585"/>
      <c r="JMO12" s="1585"/>
      <c r="JMP12" s="1585"/>
      <c r="JMQ12" s="1585"/>
      <c r="JMR12" s="1585"/>
      <c r="JMS12" s="1585"/>
      <c r="JMT12" s="1585"/>
      <c r="JMU12" s="1585"/>
      <c r="JMV12" s="1585"/>
      <c r="JMW12" s="1585"/>
      <c r="JMX12" s="1585"/>
      <c r="JMY12" s="1585"/>
      <c r="JMZ12" s="1585"/>
      <c r="JNA12" s="1585"/>
      <c r="JNB12" s="1585"/>
      <c r="JNC12" s="1585"/>
      <c r="JND12" s="1585"/>
      <c r="JNE12" s="1585"/>
      <c r="JNF12" s="1585"/>
      <c r="JNG12" s="1585"/>
      <c r="JNH12" s="1585"/>
      <c r="JNI12" s="1585"/>
      <c r="JNJ12" s="1585"/>
      <c r="JNK12" s="1585"/>
      <c r="JNL12" s="1585"/>
      <c r="JNM12" s="1585"/>
      <c r="JNN12" s="1585"/>
      <c r="JNO12" s="1585"/>
      <c r="JNP12" s="1585"/>
      <c r="JNQ12" s="1585"/>
      <c r="JNR12" s="1585"/>
      <c r="JNS12" s="1585"/>
      <c r="JNT12" s="1585"/>
      <c r="JNU12" s="1585"/>
      <c r="JNV12" s="1585"/>
      <c r="JNW12" s="1585"/>
      <c r="JNX12" s="1585"/>
      <c r="JNY12" s="1585"/>
      <c r="JNZ12" s="1585"/>
      <c r="JOA12" s="1585"/>
      <c r="JOB12" s="1585"/>
      <c r="JOC12" s="1585"/>
      <c r="JOD12" s="1585"/>
      <c r="JOE12" s="1585"/>
      <c r="JOF12" s="1585"/>
      <c r="JOG12" s="1585"/>
      <c r="JOH12" s="1585"/>
      <c r="JOI12" s="1585"/>
      <c r="JOJ12" s="1585"/>
      <c r="JOK12" s="1585"/>
      <c r="JOL12" s="1585"/>
      <c r="JOM12" s="1585"/>
      <c r="JON12" s="1585"/>
      <c r="JOO12" s="1585"/>
      <c r="JOP12" s="1585"/>
      <c r="JOQ12" s="1585"/>
      <c r="JOR12" s="1585"/>
      <c r="JOS12" s="1585"/>
      <c r="JOT12" s="1585"/>
      <c r="JOU12" s="1585"/>
      <c r="JOV12" s="1585"/>
      <c r="JOW12" s="1585"/>
      <c r="JOX12" s="1585"/>
      <c r="JOY12" s="1585"/>
      <c r="JOZ12" s="1585"/>
      <c r="JPA12" s="1585"/>
      <c r="JPB12" s="1585"/>
      <c r="JPC12" s="1585"/>
      <c r="JPD12" s="1585"/>
      <c r="JPE12" s="1585"/>
      <c r="JPF12" s="1585"/>
      <c r="JPG12" s="1585"/>
      <c r="JPH12" s="1585"/>
      <c r="JPI12" s="1585"/>
      <c r="JPJ12" s="1585"/>
      <c r="JPK12" s="1585"/>
      <c r="JPL12" s="1585"/>
      <c r="JPM12" s="1585"/>
      <c r="JPN12" s="1585"/>
      <c r="JPO12" s="1585"/>
      <c r="JPP12" s="1585"/>
      <c r="JPQ12" s="1585"/>
      <c r="JPR12" s="1585"/>
      <c r="JPS12" s="1585"/>
      <c r="JPT12" s="1585"/>
      <c r="JPU12" s="1585"/>
      <c r="JPV12" s="1585"/>
      <c r="JPW12" s="1585"/>
      <c r="JPX12" s="1585"/>
      <c r="JPY12" s="1585"/>
      <c r="JPZ12" s="1585"/>
      <c r="JQA12" s="1585"/>
      <c r="JQB12" s="1585"/>
      <c r="JQC12" s="1585"/>
      <c r="JQD12" s="1585"/>
      <c r="JQE12" s="1585"/>
      <c r="JQF12" s="1585"/>
      <c r="JQG12" s="1585"/>
      <c r="JQH12" s="1585"/>
      <c r="JQI12" s="1585"/>
      <c r="JQJ12" s="1585"/>
      <c r="JQK12" s="1585"/>
      <c r="JQL12" s="1585"/>
      <c r="JQM12" s="1585"/>
      <c r="JQN12" s="1585"/>
      <c r="JQO12" s="1585"/>
      <c r="JQP12" s="1585"/>
      <c r="JQQ12" s="1585"/>
      <c r="JQR12" s="1585"/>
      <c r="JQS12" s="1585"/>
      <c r="JQT12" s="1585"/>
      <c r="JQU12" s="1585"/>
      <c r="JQV12" s="1585"/>
      <c r="JQW12" s="1585"/>
      <c r="JQX12" s="1585"/>
      <c r="JQY12" s="1585"/>
      <c r="JQZ12" s="1585"/>
      <c r="JRA12" s="1585"/>
      <c r="JRB12" s="1585"/>
      <c r="JRC12" s="1585"/>
      <c r="JRD12" s="1585"/>
      <c r="JRE12" s="1585"/>
      <c r="JRF12" s="1585"/>
      <c r="JRG12" s="1585"/>
      <c r="JRH12" s="1585"/>
      <c r="JRI12" s="1585"/>
      <c r="JRJ12" s="1585"/>
      <c r="JRK12" s="1585"/>
      <c r="JRL12" s="1585"/>
      <c r="JRM12" s="1585"/>
      <c r="JRN12" s="1585"/>
      <c r="JRO12" s="1585"/>
      <c r="JRP12" s="1585"/>
      <c r="JRQ12" s="1585"/>
      <c r="JRR12" s="1585"/>
      <c r="JRS12" s="1585"/>
      <c r="JRT12" s="1585"/>
      <c r="JRU12" s="1585"/>
      <c r="JRV12" s="1585"/>
      <c r="JRW12" s="1585"/>
      <c r="JRX12" s="1585"/>
      <c r="JRY12" s="1585"/>
      <c r="JRZ12" s="1585"/>
      <c r="JSA12" s="1585"/>
      <c r="JSB12" s="1585"/>
      <c r="JSC12" s="1585"/>
      <c r="JSD12" s="1585"/>
      <c r="JSE12" s="1585"/>
      <c r="JSF12" s="1585"/>
      <c r="JSG12" s="1585"/>
      <c r="JSH12" s="1585"/>
      <c r="JSI12" s="1585"/>
      <c r="JSJ12" s="1585"/>
      <c r="JSK12" s="1585"/>
      <c r="JSL12" s="1585"/>
      <c r="JSM12" s="1585"/>
      <c r="JSN12" s="1585"/>
      <c r="JSO12" s="1585"/>
      <c r="JSP12" s="1585"/>
      <c r="JSQ12" s="1585"/>
      <c r="JSR12" s="1585"/>
      <c r="JSS12" s="1585"/>
      <c r="JST12" s="1585"/>
      <c r="JSU12" s="1585"/>
      <c r="JSV12" s="1585"/>
      <c r="JSW12" s="1585"/>
      <c r="JSX12" s="1585"/>
      <c r="JSY12" s="1585"/>
      <c r="JSZ12" s="1585"/>
      <c r="JTA12" s="1585"/>
      <c r="JTB12" s="1585"/>
      <c r="JTC12" s="1585"/>
      <c r="JTD12" s="1585"/>
      <c r="JTE12" s="1585"/>
      <c r="JTF12" s="1585"/>
      <c r="JTG12" s="1585"/>
      <c r="JTH12" s="1585"/>
      <c r="JTI12" s="1585"/>
      <c r="JTJ12" s="1585"/>
      <c r="JTK12" s="1585"/>
      <c r="JTL12" s="1585"/>
      <c r="JTM12" s="1585"/>
      <c r="JTN12" s="1585"/>
      <c r="JTO12" s="1585"/>
      <c r="JTP12" s="1585"/>
      <c r="JTQ12" s="1585"/>
      <c r="JTR12" s="1585"/>
      <c r="JTS12" s="1585"/>
      <c r="JTT12" s="1585"/>
      <c r="JTU12" s="1585"/>
      <c r="JTV12" s="1585"/>
      <c r="JTW12" s="1585"/>
      <c r="JTX12" s="1585"/>
      <c r="JTY12" s="1585"/>
      <c r="JTZ12" s="1585"/>
      <c r="JUA12" s="1585"/>
      <c r="JUB12" s="1585"/>
      <c r="JUC12" s="1585"/>
      <c r="JUD12" s="1585"/>
      <c r="JUE12" s="1585"/>
      <c r="JUF12" s="1585"/>
      <c r="JUG12" s="1585"/>
      <c r="JUH12" s="1585"/>
      <c r="JUI12" s="1585"/>
      <c r="JUJ12" s="1585"/>
      <c r="JUK12" s="1585"/>
      <c r="JUL12" s="1585"/>
      <c r="JUM12" s="1585"/>
      <c r="JUN12" s="1585"/>
      <c r="JUO12" s="1585"/>
      <c r="JUP12" s="1585"/>
      <c r="JUQ12" s="1585"/>
      <c r="JUR12" s="1585"/>
      <c r="JUS12" s="1585"/>
      <c r="JUT12" s="1585"/>
      <c r="JUU12" s="1585"/>
      <c r="JUV12" s="1585"/>
      <c r="JUW12" s="1585"/>
      <c r="JUX12" s="1585"/>
      <c r="JUY12" s="1585"/>
      <c r="JUZ12" s="1585"/>
      <c r="JVA12" s="1585"/>
      <c r="JVB12" s="1585"/>
      <c r="JVC12" s="1585"/>
      <c r="JVD12" s="1585"/>
      <c r="JVE12" s="1585"/>
      <c r="JVF12" s="1585"/>
      <c r="JVG12" s="1585"/>
      <c r="JVH12" s="1585"/>
      <c r="JVI12" s="1585"/>
      <c r="JVJ12" s="1585"/>
      <c r="JVK12" s="1585"/>
      <c r="JVL12" s="1585"/>
      <c r="JVM12" s="1585"/>
      <c r="JVN12" s="1585"/>
      <c r="JVO12" s="1585"/>
      <c r="JVP12" s="1585"/>
      <c r="JVQ12" s="1585"/>
      <c r="JVR12" s="1585"/>
      <c r="JVS12" s="1585"/>
      <c r="JVT12" s="1585"/>
      <c r="JVU12" s="1585"/>
      <c r="JVV12" s="1585"/>
      <c r="JVW12" s="1585"/>
      <c r="JVX12" s="1585"/>
      <c r="JVY12" s="1585"/>
      <c r="JVZ12" s="1585"/>
      <c r="JWA12" s="1585"/>
      <c r="JWB12" s="1585"/>
      <c r="JWC12" s="1585"/>
      <c r="JWD12" s="1585"/>
      <c r="JWE12" s="1585"/>
      <c r="JWF12" s="1585"/>
      <c r="JWG12" s="1585"/>
      <c r="JWH12" s="1585"/>
      <c r="JWI12" s="1585"/>
      <c r="JWJ12" s="1585"/>
      <c r="JWK12" s="1585"/>
      <c r="JWL12" s="1585"/>
      <c r="JWM12" s="1585"/>
      <c r="JWN12" s="1585"/>
      <c r="JWO12" s="1585"/>
      <c r="JWP12" s="1585"/>
      <c r="JWQ12" s="1585"/>
      <c r="JWR12" s="1585"/>
      <c r="JWS12" s="1585"/>
      <c r="JWT12" s="1585"/>
      <c r="JWU12" s="1585"/>
      <c r="JWV12" s="1585"/>
      <c r="JWW12" s="1585"/>
      <c r="JWX12" s="1585"/>
      <c r="JWY12" s="1585"/>
      <c r="JWZ12" s="1585"/>
      <c r="JXA12" s="1585"/>
      <c r="JXB12" s="1585"/>
      <c r="JXC12" s="1585"/>
      <c r="JXD12" s="1585"/>
      <c r="JXE12" s="1585"/>
      <c r="JXF12" s="1585"/>
      <c r="JXG12" s="1585"/>
      <c r="JXH12" s="1585"/>
      <c r="JXI12" s="1585"/>
      <c r="JXJ12" s="1585"/>
      <c r="JXK12" s="1585"/>
      <c r="JXL12" s="1585"/>
      <c r="JXM12" s="1585"/>
      <c r="JXN12" s="1585"/>
      <c r="JXO12" s="1585"/>
      <c r="JXP12" s="1585"/>
      <c r="JXQ12" s="1585"/>
      <c r="JXR12" s="1585"/>
      <c r="JXS12" s="1585"/>
      <c r="JXT12" s="1585"/>
      <c r="JXU12" s="1585"/>
      <c r="JXV12" s="1585"/>
      <c r="JXW12" s="1585"/>
      <c r="JXX12" s="1585"/>
      <c r="JXY12" s="1585"/>
      <c r="JXZ12" s="1585"/>
      <c r="JYA12" s="1585"/>
      <c r="JYB12" s="1585"/>
      <c r="JYC12" s="1585"/>
      <c r="JYD12" s="1585"/>
      <c r="JYE12" s="1585"/>
      <c r="JYF12" s="1585"/>
      <c r="JYG12" s="1585"/>
      <c r="JYH12" s="1585"/>
      <c r="JYI12" s="1585"/>
      <c r="JYJ12" s="1585"/>
      <c r="JYK12" s="1585"/>
      <c r="JYL12" s="1585"/>
      <c r="JYM12" s="1585"/>
      <c r="JYN12" s="1585"/>
      <c r="JYO12" s="1585"/>
      <c r="JYP12" s="1585"/>
      <c r="JYQ12" s="1585"/>
      <c r="JYR12" s="1585"/>
      <c r="JYS12" s="1585"/>
      <c r="JYT12" s="1585"/>
      <c r="JYU12" s="1585"/>
      <c r="JYV12" s="1585"/>
      <c r="JYW12" s="1585"/>
      <c r="JYX12" s="1585"/>
      <c r="JYY12" s="1585"/>
      <c r="JYZ12" s="1585"/>
      <c r="JZA12" s="1585"/>
      <c r="JZB12" s="1585"/>
      <c r="JZC12" s="1585"/>
      <c r="JZD12" s="1585"/>
      <c r="JZE12" s="1585"/>
      <c r="JZF12" s="1585"/>
      <c r="JZG12" s="1585"/>
      <c r="JZH12" s="1585"/>
      <c r="JZI12" s="1585"/>
      <c r="JZJ12" s="1585"/>
      <c r="JZK12" s="1585"/>
      <c r="JZL12" s="1585"/>
      <c r="JZM12" s="1585"/>
      <c r="JZN12" s="1585"/>
      <c r="JZO12" s="1585"/>
      <c r="JZP12" s="1585"/>
      <c r="JZQ12" s="1585"/>
      <c r="JZR12" s="1585"/>
      <c r="JZS12" s="1585"/>
      <c r="JZT12" s="1585"/>
      <c r="JZU12" s="1585"/>
      <c r="JZV12" s="1585"/>
      <c r="JZW12" s="1585"/>
      <c r="JZX12" s="1585"/>
      <c r="JZY12" s="1585"/>
      <c r="JZZ12" s="1585"/>
      <c r="KAA12" s="1585"/>
      <c r="KAB12" s="1585"/>
      <c r="KAC12" s="1585"/>
      <c r="KAD12" s="1585"/>
      <c r="KAE12" s="1585"/>
      <c r="KAF12" s="1585"/>
      <c r="KAG12" s="1585"/>
      <c r="KAH12" s="1585"/>
      <c r="KAI12" s="1585"/>
      <c r="KAJ12" s="1585"/>
      <c r="KAK12" s="1585"/>
      <c r="KAL12" s="1585"/>
      <c r="KAM12" s="1585"/>
      <c r="KAN12" s="1585"/>
      <c r="KAO12" s="1585"/>
      <c r="KAP12" s="1585"/>
      <c r="KAQ12" s="1585"/>
      <c r="KAR12" s="1585"/>
      <c r="KAS12" s="1585"/>
      <c r="KAT12" s="1585"/>
      <c r="KAU12" s="1585"/>
      <c r="KAV12" s="1585"/>
      <c r="KAW12" s="1585"/>
      <c r="KAX12" s="1585"/>
      <c r="KAY12" s="1585"/>
      <c r="KAZ12" s="1585"/>
      <c r="KBA12" s="1585"/>
      <c r="KBB12" s="1585"/>
      <c r="KBC12" s="1585"/>
      <c r="KBD12" s="1585"/>
      <c r="KBE12" s="1585"/>
      <c r="KBF12" s="1585"/>
      <c r="KBG12" s="1585"/>
      <c r="KBH12" s="1585"/>
      <c r="KBI12" s="1585"/>
      <c r="KBJ12" s="1585"/>
      <c r="KBK12" s="1585"/>
      <c r="KBL12" s="1585"/>
      <c r="KBM12" s="1585"/>
      <c r="KBN12" s="1585"/>
      <c r="KBO12" s="1585"/>
      <c r="KBP12" s="1585"/>
      <c r="KBQ12" s="1585"/>
      <c r="KBR12" s="1585"/>
      <c r="KBS12" s="1585"/>
      <c r="KBT12" s="1585"/>
      <c r="KBU12" s="1585"/>
      <c r="KBV12" s="1585"/>
      <c r="KBW12" s="1585"/>
      <c r="KBX12" s="1585"/>
      <c r="KBY12" s="1585"/>
      <c r="KBZ12" s="1585"/>
      <c r="KCA12" s="1585"/>
      <c r="KCB12" s="1585"/>
      <c r="KCC12" s="1585"/>
      <c r="KCD12" s="1585"/>
      <c r="KCE12" s="1585"/>
      <c r="KCF12" s="1585"/>
      <c r="KCG12" s="1585"/>
      <c r="KCH12" s="1585"/>
      <c r="KCI12" s="1585"/>
      <c r="KCJ12" s="1585"/>
      <c r="KCK12" s="1585"/>
      <c r="KCL12" s="1585"/>
      <c r="KCM12" s="1585"/>
      <c r="KCN12" s="1585"/>
      <c r="KCO12" s="1585"/>
      <c r="KCP12" s="1585"/>
      <c r="KCQ12" s="1585"/>
      <c r="KCR12" s="1585"/>
      <c r="KCS12" s="1585"/>
      <c r="KCT12" s="1585"/>
      <c r="KCU12" s="1585"/>
      <c r="KCV12" s="1585"/>
      <c r="KCW12" s="1585"/>
      <c r="KCX12" s="1585"/>
      <c r="KCY12" s="1585"/>
      <c r="KCZ12" s="1585"/>
      <c r="KDA12" s="1585"/>
      <c r="KDB12" s="1585"/>
      <c r="KDC12" s="1585"/>
      <c r="KDD12" s="1585"/>
      <c r="KDE12" s="1585"/>
      <c r="KDF12" s="1585"/>
      <c r="KDG12" s="1585"/>
      <c r="KDH12" s="1585"/>
      <c r="KDI12" s="1585"/>
      <c r="KDJ12" s="1585"/>
      <c r="KDK12" s="1585"/>
      <c r="KDL12" s="1585"/>
      <c r="KDM12" s="1585"/>
      <c r="KDN12" s="1585"/>
      <c r="KDO12" s="1585"/>
      <c r="KDP12" s="1585"/>
      <c r="KDQ12" s="1585"/>
      <c r="KDR12" s="1585"/>
      <c r="KDS12" s="1585"/>
      <c r="KDT12" s="1585"/>
      <c r="KDU12" s="1585"/>
      <c r="KDV12" s="1585"/>
      <c r="KDW12" s="1585"/>
      <c r="KDX12" s="1585"/>
      <c r="KDY12" s="1585"/>
      <c r="KDZ12" s="1585"/>
      <c r="KEA12" s="1585"/>
      <c r="KEB12" s="1585"/>
      <c r="KEC12" s="1585"/>
      <c r="KED12" s="1585"/>
      <c r="KEE12" s="1585"/>
      <c r="KEF12" s="1585"/>
      <c r="KEG12" s="1585"/>
      <c r="KEH12" s="1585"/>
      <c r="KEI12" s="1585"/>
      <c r="KEJ12" s="1585"/>
      <c r="KEK12" s="1585"/>
      <c r="KEL12" s="1585"/>
      <c r="KEM12" s="1585"/>
      <c r="KEN12" s="1585"/>
      <c r="KEO12" s="1585"/>
      <c r="KEP12" s="1585"/>
      <c r="KEQ12" s="1585"/>
      <c r="KER12" s="1585"/>
      <c r="KES12" s="1585"/>
      <c r="KET12" s="1585"/>
      <c r="KEU12" s="1585"/>
      <c r="KEV12" s="1585"/>
      <c r="KEW12" s="1585"/>
      <c r="KEX12" s="1585"/>
      <c r="KEY12" s="1585"/>
      <c r="KEZ12" s="1585"/>
      <c r="KFA12" s="1585"/>
      <c r="KFB12" s="1585"/>
      <c r="KFC12" s="1585"/>
      <c r="KFD12" s="1585"/>
      <c r="KFE12" s="1585"/>
      <c r="KFF12" s="1585"/>
      <c r="KFG12" s="1585"/>
      <c r="KFH12" s="1585"/>
      <c r="KFI12" s="1585"/>
      <c r="KFJ12" s="1585"/>
      <c r="KFK12" s="1585"/>
      <c r="KFL12" s="1585"/>
      <c r="KFM12" s="1585"/>
      <c r="KFN12" s="1585"/>
      <c r="KFO12" s="1585"/>
      <c r="KFP12" s="1585"/>
      <c r="KFQ12" s="1585"/>
      <c r="KFR12" s="1585"/>
      <c r="KFS12" s="1585"/>
      <c r="KFT12" s="1585"/>
      <c r="KFU12" s="1585"/>
      <c r="KFV12" s="1585"/>
      <c r="KFW12" s="1585"/>
      <c r="KFX12" s="1585"/>
      <c r="KFY12" s="1585"/>
      <c r="KFZ12" s="1585"/>
      <c r="KGA12" s="1585"/>
      <c r="KGB12" s="1585"/>
      <c r="KGC12" s="1585"/>
      <c r="KGD12" s="1585"/>
      <c r="KGE12" s="1585"/>
      <c r="KGF12" s="1585"/>
      <c r="KGG12" s="1585"/>
      <c r="KGH12" s="1585"/>
      <c r="KGI12" s="1585"/>
      <c r="KGJ12" s="1585"/>
      <c r="KGK12" s="1585"/>
      <c r="KGL12" s="1585"/>
      <c r="KGM12" s="1585"/>
      <c r="KGN12" s="1585"/>
      <c r="KGO12" s="1585"/>
      <c r="KGP12" s="1585"/>
      <c r="KGQ12" s="1585"/>
      <c r="KGR12" s="1585"/>
      <c r="KGS12" s="1585"/>
      <c r="KGT12" s="1585"/>
      <c r="KGU12" s="1585"/>
      <c r="KGV12" s="1585"/>
      <c r="KGW12" s="1585"/>
      <c r="KGX12" s="1585"/>
      <c r="KGY12" s="1585"/>
      <c r="KGZ12" s="1585"/>
      <c r="KHA12" s="1585"/>
      <c r="KHB12" s="1585"/>
      <c r="KHC12" s="1585"/>
      <c r="KHD12" s="1585"/>
      <c r="KHE12" s="1585"/>
      <c r="KHF12" s="1585"/>
      <c r="KHG12" s="1585"/>
      <c r="KHH12" s="1585"/>
      <c r="KHI12" s="1585"/>
      <c r="KHJ12" s="1585"/>
      <c r="KHK12" s="1585"/>
      <c r="KHL12" s="1585"/>
      <c r="KHM12" s="1585"/>
      <c r="KHN12" s="1585"/>
      <c r="KHO12" s="1585"/>
      <c r="KHP12" s="1585"/>
      <c r="KHQ12" s="1585"/>
      <c r="KHR12" s="1585"/>
      <c r="KHS12" s="1585"/>
      <c r="KHT12" s="1585"/>
      <c r="KHU12" s="1585"/>
      <c r="KHV12" s="1585"/>
      <c r="KHW12" s="1585"/>
      <c r="KHX12" s="1585"/>
      <c r="KHY12" s="1585"/>
      <c r="KHZ12" s="1585"/>
      <c r="KIA12" s="1585"/>
      <c r="KIB12" s="1585"/>
      <c r="KIC12" s="1585"/>
      <c r="KID12" s="1585"/>
      <c r="KIE12" s="1585"/>
      <c r="KIF12" s="1585"/>
      <c r="KIG12" s="1585"/>
      <c r="KIH12" s="1585"/>
      <c r="KII12" s="1585"/>
      <c r="KIJ12" s="1585"/>
      <c r="KIK12" s="1585"/>
      <c r="KIL12" s="1585"/>
      <c r="KIM12" s="1585"/>
      <c r="KIN12" s="1585"/>
      <c r="KIO12" s="1585"/>
      <c r="KIP12" s="1585"/>
      <c r="KIQ12" s="1585"/>
      <c r="KIR12" s="1585"/>
      <c r="KIS12" s="1585"/>
      <c r="KIT12" s="1585"/>
      <c r="KIU12" s="1585"/>
      <c r="KIV12" s="1585"/>
      <c r="KIW12" s="1585"/>
      <c r="KIX12" s="1585"/>
      <c r="KIY12" s="1585"/>
      <c r="KIZ12" s="1585"/>
      <c r="KJA12" s="1585"/>
      <c r="KJB12" s="1585"/>
      <c r="KJC12" s="1585"/>
      <c r="KJD12" s="1585"/>
      <c r="KJE12" s="1585"/>
      <c r="KJF12" s="1585"/>
      <c r="KJG12" s="1585"/>
      <c r="KJH12" s="1585"/>
      <c r="KJI12" s="1585"/>
      <c r="KJJ12" s="1585"/>
      <c r="KJK12" s="1585"/>
      <c r="KJL12" s="1585"/>
      <c r="KJM12" s="1585"/>
      <c r="KJN12" s="1585"/>
      <c r="KJO12" s="1585"/>
      <c r="KJP12" s="1585"/>
      <c r="KJQ12" s="1585"/>
      <c r="KJR12" s="1585"/>
      <c r="KJS12" s="1585"/>
      <c r="KJT12" s="1585"/>
      <c r="KJU12" s="1585"/>
      <c r="KJV12" s="1585"/>
      <c r="KJW12" s="1585"/>
      <c r="KJX12" s="1585"/>
      <c r="KJY12" s="1585"/>
      <c r="KJZ12" s="1585"/>
      <c r="KKA12" s="1585"/>
      <c r="KKB12" s="1585"/>
      <c r="KKC12" s="1585"/>
      <c r="KKD12" s="1585"/>
      <c r="KKE12" s="1585"/>
      <c r="KKF12" s="1585"/>
      <c r="KKG12" s="1585"/>
      <c r="KKH12" s="1585"/>
      <c r="KKI12" s="1585"/>
      <c r="KKJ12" s="1585"/>
      <c r="KKK12" s="1585"/>
      <c r="KKL12" s="1585"/>
      <c r="KKM12" s="1585"/>
      <c r="KKN12" s="1585"/>
      <c r="KKO12" s="1585"/>
      <c r="KKP12" s="1585"/>
      <c r="KKQ12" s="1585"/>
      <c r="KKR12" s="1585"/>
      <c r="KKS12" s="1585"/>
      <c r="KKT12" s="1585"/>
      <c r="KKU12" s="1585"/>
      <c r="KKV12" s="1585"/>
      <c r="KKW12" s="1585"/>
      <c r="KKX12" s="1585"/>
      <c r="KKY12" s="1585"/>
      <c r="KKZ12" s="1585"/>
      <c r="KLA12" s="1585"/>
      <c r="KLB12" s="1585"/>
      <c r="KLC12" s="1585"/>
      <c r="KLD12" s="1585"/>
      <c r="KLE12" s="1585"/>
      <c r="KLF12" s="1585"/>
      <c r="KLG12" s="1585"/>
      <c r="KLH12" s="1585"/>
      <c r="KLI12" s="1585"/>
      <c r="KLJ12" s="1585"/>
      <c r="KLK12" s="1585"/>
      <c r="KLL12" s="1585"/>
      <c r="KLM12" s="1585"/>
      <c r="KLN12" s="1585"/>
      <c r="KLO12" s="1585"/>
      <c r="KLP12" s="1585"/>
      <c r="KLQ12" s="1585"/>
      <c r="KLR12" s="1585"/>
      <c r="KLS12" s="1585"/>
      <c r="KLT12" s="1585"/>
      <c r="KLU12" s="1585"/>
      <c r="KLV12" s="1585"/>
      <c r="KLW12" s="1585"/>
      <c r="KLX12" s="1585"/>
      <c r="KLY12" s="1585"/>
      <c r="KLZ12" s="1585"/>
      <c r="KMA12" s="1585"/>
      <c r="KMB12" s="1585"/>
      <c r="KMC12" s="1585"/>
      <c r="KMD12" s="1585"/>
      <c r="KME12" s="1585"/>
      <c r="KMF12" s="1585"/>
      <c r="KMG12" s="1585"/>
      <c r="KMH12" s="1585"/>
      <c r="KMI12" s="1585"/>
      <c r="KMJ12" s="1585"/>
      <c r="KMK12" s="1585"/>
      <c r="KML12" s="1585"/>
      <c r="KMM12" s="1585"/>
      <c r="KMN12" s="1585"/>
      <c r="KMO12" s="1585"/>
      <c r="KMP12" s="1585"/>
      <c r="KMQ12" s="1585"/>
      <c r="KMR12" s="1585"/>
      <c r="KMS12" s="1585"/>
      <c r="KMT12" s="1585"/>
      <c r="KMU12" s="1585"/>
      <c r="KMV12" s="1585"/>
      <c r="KMW12" s="1585"/>
      <c r="KMX12" s="1585"/>
      <c r="KMY12" s="1585"/>
      <c r="KMZ12" s="1585"/>
      <c r="KNA12" s="1585"/>
      <c r="KNB12" s="1585"/>
      <c r="KNC12" s="1585"/>
      <c r="KND12" s="1585"/>
      <c r="KNE12" s="1585"/>
      <c r="KNF12" s="1585"/>
      <c r="KNG12" s="1585"/>
      <c r="KNH12" s="1585"/>
      <c r="KNI12" s="1585"/>
      <c r="KNJ12" s="1585"/>
      <c r="KNK12" s="1585"/>
      <c r="KNL12" s="1585"/>
      <c r="KNM12" s="1585"/>
      <c r="KNN12" s="1585"/>
      <c r="KNO12" s="1585"/>
      <c r="KNP12" s="1585"/>
      <c r="KNQ12" s="1585"/>
      <c r="KNR12" s="1585"/>
      <c r="KNS12" s="1585"/>
      <c r="KNT12" s="1585"/>
      <c r="KNU12" s="1585"/>
      <c r="KNV12" s="1585"/>
      <c r="KNW12" s="1585"/>
      <c r="KNX12" s="1585"/>
      <c r="KNY12" s="1585"/>
      <c r="KNZ12" s="1585"/>
      <c r="KOA12" s="1585"/>
      <c r="KOB12" s="1585"/>
      <c r="KOC12" s="1585"/>
      <c r="KOD12" s="1585"/>
      <c r="KOE12" s="1585"/>
      <c r="KOF12" s="1585"/>
      <c r="KOG12" s="1585"/>
      <c r="KOH12" s="1585"/>
      <c r="KOI12" s="1585"/>
      <c r="KOJ12" s="1585"/>
      <c r="KOK12" s="1585"/>
      <c r="KOL12" s="1585"/>
      <c r="KOM12" s="1585"/>
      <c r="KON12" s="1585"/>
      <c r="KOO12" s="1585"/>
      <c r="KOP12" s="1585"/>
      <c r="KOQ12" s="1585"/>
      <c r="KOR12" s="1585"/>
      <c r="KOS12" s="1585"/>
      <c r="KOT12" s="1585"/>
      <c r="KOU12" s="1585"/>
      <c r="KOV12" s="1585"/>
      <c r="KOW12" s="1585"/>
      <c r="KOX12" s="1585"/>
      <c r="KOY12" s="1585"/>
      <c r="KOZ12" s="1585"/>
      <c r="KPA12" s="1585"/>
      <c r="KPB12" s="1585"/>
      <c r="KPC12" s="1585"/>
      <c r="KPD12" s="1585"/>
      <c r="KPE12" s="1585"/>
      <c r="KPF12" s="1585"/>
      <c r="KPG12" s="1585"/>
      <c r="KPH12" s="1585"/>
      <c r="KPI12" s="1585"/>
      <c r="KPJ12" s="1585"/>
      <c r="KPK12" s="1585"/>
      <c r="KPL12" s="1585"/>
      <c r="KPM12" s="1585"/>
      <c r="KPN12" s="1585"/>
      <c r="KPO12" s="1585"/>
      <c r="KPP12" s="1585"/>
      <c r="KPQ12" s="1585"/>
      <c r="KPR12" s="1585"/>
      <c r="KPS12" s="1585"/>
      <c r="KPT12" s="1585"/>
      <c r="KPU12" s="1585"/>
      <c r="KPV12" s="1585"/>
      <c r="KPW12" s="1585"/>
      <c r="KPX12" s="1585"/>
      <c r="KPY12" s="1585"/>
      <c r="KPZ12" s="1585"/>
      <c r="KQA12" s="1585"/>
      <c r="KQB12" s="1585"/>
      <c r="KQC12" s="1585"/>
      <c r="KQD12" s="1585"/>
      <c r="KQE12" s="1585"/>
      <c r="KQF12" s="1585"/>
      <c r="KQG12" s="1585"/>
      <c r="KQH12" s="1585"/>
      <c r="KQI12" s="1585"/>
      <c r="KQJ12" s="1585"/>
      <c r="KQK12" s="1585"/>
      <c r="KQL12" s="1585"/>
      <c r="KQM12" s="1585"/>
      <c r="KQN12" s="1585"/>
      <c r="KQO12" s="1585"/>
      <c r="KQP12" s="1585"/>
      <c r="KQQ12" s="1585"/>
      <c r="KQR12" s="1585"/>
      <c r="KQS12" s="1585"/>
      <c r="KQT12" s="1585"/>
      <c r="KQU12" s="1585"/>
      <c r="KQV12" s="1585"/>
      <c r="KQW12" s="1585"/>
      <c r="KQX12" s="1585"/>
      <c r="KQY12" s="1585"/>
      <c r="KQZ12" s="1585"/>
      <c r="KRA12" s="1585"/>
      <c r="KRB12" s="1585"/>
      <c r="KRC12" s="1585"/>
      <c r="KRD12" s="1585"/>
      <c r="KRE12" s="1585"/>
      <c r="KRF12" s="1585"/>
      <c r="KRG12" s="1585"/>
      <c r="KRH12" s="1585"/>
      <c r="KRI12" s="1585"/>
      <c r="KRJ12" s="1585"/>
      <c r="KRK12" s="1585"/>
      <c r="KRL12" s="1585"/>
      <c r="KRM12" s="1585"/>
      <c r="KRN12" s="1585"/>
      <c r="KRO12" s="1585"/>
      <c r="KRP12" s="1585"/>
      <c r="KRQ12" s="1585"/>
      <c r="KRR12" s="1585"/>
      <c r="KRS12" s="1585"/>
      <c r="KRT12" s="1585"/>
      <c r="KRU12" s="1585"/>
      <c r="KRV12" s="1585"/>
      <c r="KRW12" s="1585"/>
      <c r="KRX12" s="1585"/>
      <c r="KRY12" s="1585"/>
      <c r="KRZ12" s="1585"/>
      <c r="KSA12" s="1585"/>
      <c r="KSB12" s="1585"/>
      <c r="KSC12" s="1585"/>
      <c r="KSD12" s="1585"/>
      <c r="KSE12" s="1585"/>
      <c r="KSF12" s="1585"/>
      <c r="KSG12" s="1585"/>
      <c r="KSH12" s="1585"/>
      <c r="KSI12" s="1585"/>
      <c r="KSJ12" s="1585"/>
      <c r="KSK12" s="1585"/>
      <c r="KSL12" s="1585"/>
      <c r="KSM12" s="1585"/>
      <c r="KSN12" s="1585"/>
      <c r="KSO12" s="1585"/>
      <c r="KSP12" s="1585"/>
      <c r="KSQ12" s="1585"/>
      <c r="KSR12" s="1585"/>
      <c r="KSS12" s="1585"/>
      <c r="KST12" s="1585"/>
      <c r="KSU12" s="1585"/>
      <c r="KSV12" s="1585"/>
      <c r="KSW12" s="1585"/>
      <c r="KSX12" s="1585"/>
      <c r="KSY12" s="1585"/>
      <c r="KSZ12" s="1585"/>
      <c r="KTA12" s="1585"/>
      <c r="KTB12" s="1585"/>
      <c r="KTC12" s="1585"/>
      <c r="KTD12" s="1585"/>
      <c r="KTE12" s="1585"/>
      <c r="KTF12" s="1585"/>
      <c r="KTG12" s="1585"/>
      <c r="KTH12" s="1585"/>
      <c r="KTI12" s="1585"/>
      <c r="KTJ12" s="1585"/>
      <c r="KTK12" s="1585"/>
      <c r="KTL12" s="1585"/>
      <c r="KTM12" s="1585"/>
      <c r="KTN12" s="1585"/>
      <c r="KTO12" s="1585"/>
      <c r="KTP12" s="1585"/>
      <c r="KTQ12" s="1585"/>
      <c r="KTR12" s="1585"/>
      <c r="KTS12" s="1585"/>
      <c r="KTT12" s="1585"/>
      <c r="KTU12" s="1585"/>
      <c r="KTV12" s="1585"/>
      <c r="KTW12" s="1585"/>
      <c r="KTX12" s="1585"/>
      <c r="KTY12" s="1585"/>
      <c r="KTZ12" s="1585"/>
      <c r="KUA12" s="1585"/>
      <c r="KUB12" s="1585"/>
      <c r="KUC12" s="1585"/>
      <c r="KUD12" s="1585"/>
      <c r="KUE12" s="1585"/>
      <c r="KUF12" s="1585"/>
      <c r="KUG12" s="1585"/>
      <c r="KUH12" s="1585"/>
      <c r="KUI12" s="1585"/>
      <c r="KUJ12" s="1585"/>
      <c r="KUK12" s="1585"/>
      <c r="KUL12" s="1585"/>
      <c r="KUM12" s="1585"/>
      <c r="KUN12" s="1585"/>
      <c r="KUO12" s="1585"/>
      <c r="KUP12" s="1585"/>
      <c r="KUQ12" s="1585"/>
      <c r="KUR12" s="1585"/>
      <c r="KUS12" s="1585"/>
      <c r="KUT12" s="1585"/>
      <c r="KUU12" s="1585"/>
      <c r="KUV12" s="1585"/>
      <c r="KUW12" s="1585"/>
      <c r="KUX12" s="1585"/>
      <c r="KUY12" s="1585"/>
      <c r="KUZ12" s="1585"/>
      <c r="KVA12" s="1585"/>
      <c r="KVB12" s="1585"/>
      <c r="KVC12" s="1585"/>
      <c r="KVD12" s="1585"/>
      <c r="KVE12" s="1585"/>
      <c r="KVF12" s="1585"/>
      <c r="KVG12" s="1585"/>
      <c r="KVH12" s="1585"/>
      <c r="KVI12" s="1585"/>
      <c r="KVJ12" s="1585"/>
      <c r="KVK12" s="1585"/>
      <c r="KVL12" s="1585"/>
      <c r="KVM12" s="1585"/>
      <c r="KVN12" s="1585"/>
      <c r="KVO12" s="1585"/>
      <c r="KVP12" s="1585"/>
      <c r="KVQ12" s="1585"/>
      <c r="KVR12" s="1585"/>
      <c r="KVS12" s="1585"/>
      <c r="KVT12" s="1585"/>
      <c r="KVU12" s="1585"/>
      <c r="KVV12" s="1585"/>
      <c r="KVW12" s="1585"/>
      <c r="KVX12" s="1585"/>
      <c r="KVY12" s="1585"/>
      <c r="KVZ12" s="1585"/>
      <c r="KWA12" s="1585"/>
      <c r="KWB12" s="1585"/>
      <c r="KWC12" s="1585"/>
      <c r="KWD12" s="1585"/>
      <c r="KWE12" s="1585"/>
      <c r="KWF12" s="1585"/>
      <c r="KWG12" s="1585"/>
      <c r="KWH12" s="1585"/>
      <c r="KWI12" s="1585"/>
      <c r="KWJ12" s="1585"/>
      <c r="KWK12" s="1585"/>
      <c r="KWL12" s="1585"/>
      <c r="KWM12" s="1585"/>
      <c r="KWN12" s="1585"/>
      <c r="KWO12" s="1585"/>
      <c r="KWP12" s="1585"/>
      <c r="KWQ12" s="1585"/>
      <c r="KWR12" s="1585"/>
      <c r="KWS12" s="1585"/>
      <c r="KWT12" s="1585"/>
      <c r="KWU12" s="1585"/>
      <c r="KWV12" s="1585"/>
      <c r="KWW12" s="1585"/>
      <c r="KWX12" s="1585"/>
      <c r="KWY12" s="1585"/>
      <c r="KWZ12" s="1585"/>
      <c r="KXA12" s="1585"/>
      <c r="KXB12" s="1585"/>
      <c r="KXC12" s="1585"/>
      <c r="KXD12" s="1585"/>
      <c r="KXE12" s="1585"/>
      <c r="KXF12" s="1585"/>
      <c r="KXG12" s="1585"/>
      <c r="KXH12" s="1585"/>
      <c r="KXI12" s="1585"/>
      <c r="KXJ12" s="1585"/>
      <c r="KXK12" s="1585"/>
      <c r="KXL12" s="1585"/>
      <c r="KXM12" s="1585"/>
      <c r="KXN12" s="1585"/>
      <c r="KXO12" s="1585"/>
      <c r="KXP12" s="1585"/>
      <c r="KXQ12" s="1585"/>
      <c r="KXR12" s="1585"/>
      <c r="KXS12" s="1585"/>
      <c r="KXT12" s="1585"/>
      <c r="KXU12" s="1585"/>
      <c r="KXV12" s="1585"/>
      <c r="KXW12" s="1585"/>
      <c r="KXX12" s="1585"/>
      <c r="KXY12" s="1585"/>
      <c r="KXZ12" s="1585"/>
      <c r="KYA12" s="1585"/>
      <c r="KYB12" s="1585"/>
      <c r="KYC12" s="1585"/>
      <c r="KYD12" s="1585"/>
      <c r="KYE12" s="1585"/>
      <c r="KYF12" s="1585"/>
      <c r="KYG12" s="1585"/>
      <c r="KYH12" s="1585"/>
      <c r="KYI12" s="1585"/>
      <c r="KYJ12" s="1585"/>
      <c r="KYK12" s="1585"/>
      <c r="KYL12" s="1585"/>
      <c r="KYM12" s="1585"/>
      <c r="KYN12" s="1585"/>
      <c r="KYO12" s="1585"/>
      <c r="KYP12" s="1585"/>
      <c r="KYQ12" s="1585"/>
      <c r="KYR12" s="1585"/>
      <c r="KYS12" s="1585"/>
      <c r="KYT12" s="1585"/>
      <c r="KYU12" s="1585"/>
      <c r="KYV12" s="1585"/>
      <c r="KYW12" s="1585"/>
      <c r="KYX12" s="1585"/>
      <c r="KYY12" s="1585"/>
      <c r="KYZ12" s="1585"/>
      <c r="KZA12" s="1585"/>
      <c r="KZB12" s="1585"/>
      <c r="KZC12" s="1585"/>
      <c r="KZD12" s="1585"/>
      <c r="KZE12" s="1585"/>
      <c r="KZF12" s="1585"/>
      <c r="KZG12" s="1585"/>
      <c r="KZH12" s="1585"/>
      <c r="KZI12" s="1585"/>
      <c r="KZJ12" s="1585"/>
      <c r="KZK12" s="1585"/>
      <c r="KZL12" s="1585"/>
      <c r="KZM12" s="1585"/>
      <c r="KZN12" s="1585"/>
      <c r="KZO12" s="1585"/>
      <c r="KZP12" s="1585"/>
      <c r="KZQ12" s="1585"/>
      <c r="KZR12" s="1585"/>
      <c r="KZS12" s="1585"/>
      <c r="KZT12" s="1585"/>
      <c r="KZU12" s="1585"/>
      <c r="KZV12" s="1585"/>
      <c r="KZW12" s="1585"/>
      <c r="KZX12" s="1585"/>
      <c r="KZY12" s="1585"/>
      <c r="KZZ12" s="1585"/>
      <c r="LAA12" s="1585"/>
      <c r="LAB12" s="1585"/>
      <c r="LAC12" s="1585"/>
      <c r="LAD12" s="1585"/>
      <c r="LAE12" s="1585"/>
      <c r="LAF12" s="1585"/>
      <c r="LAG12" s="1585"/>
      <c r="LAH12" s="1585"/>
      <c r="LAI12" s="1585"/>
      <c r="LAJ12" s="1585"/>
      <c r="LAK12" s="1585"/>
      <c r="LAL12" s="1585"/>
      <c r="LAM12" s="1585"/>
      <c r="LAN12" s="1585"/>
      <c r="LAO12" s="1585"/>
      <c r="LAP12" s="1585"/>
      <c r="LAQ12" s="1585"/>
      <c r="LAR12" s="1585"/>
      <c r="LAS12" s="1585"/>
      <c r="LAT12" s="1585"/>
      <c r="LAU12" s="1585"/>
      <c r="LAV12" s="1585"/>
      <c r="LAW12" s="1585"/>
      <c r="LAX12" s="1585"/>
      <c r="LAY12" s="1585"/>
      <c r="LAZ12" s="1585"/>
      <c r="LBA12" s="1585"/>
      <c r="LBB12" s="1585"/>
      <c r="LBC12" s="1585"/>
      <c r="LBD12" s="1585"/>
      <c r="LBE12" s="1585"/>
      <c r="LBF12" s="1585"/>
      <c r="LBG12" s="1585"/>
      <c r="LBH12" s="1585"/>
      <c r="LBI12" s="1585"/>
      <c r="LBJ12" s="1585"/>
      <c r="LBK12" s="1585"/>
      <c r="LBL12" s="1585"/>
      <c r="LBM12" s="1585"/>
      <c r="LBN12" s="1585"/>
      <c r="LBO12" s="1585"/>
      <c r="LBP12" s="1585"/>
      <c r="LBQ12" s="1585"/>
      <c r="LBR12" s="1585"/>
      <c r="LBS12" s="1585"/>
      <c r="LBT12" s="1585"/>
      <c r="LBU12" s="1585"/>
      <c r="LBV12" s="1585"/>
      <c r="LBW12" s="1585"/>
      <c r="LBX12" s="1585"/>
      <c r="LBY12" s="1585"/>
      <c r="LBZ12" s="1585"/>
      <c r="LCA12" s="1585"/>
      <c r="LCB12" s="1585"/>
      <c r="LCC12" s="1585"/>
      <c r="LCD12" s="1585"/>
      <c r="LCE12" s="1585"/>
      <c r="LCF12" s="1585"/>
      <c r="LCG12" s="1585"/>
      <c r="LCH12" s="1585"/>
      <c r="LCI12" s="1585"/>
      <c r="LCJ12" s="1585"/>
      <c r="LCK12" s="1585"/>
      <c r="LCL12" s="1585"/>
      <c r="LCM12" s="1585"/>
      <c r="LCN12" s="1585"/>
      <c r="LCO12" s="1585"/>
      <c r="LCP12" s="1585"/>
      <c r="LCQ12" s="1585"/>
      <c r="LCR12" s="1585"/>
      <c r="LCS12" s="1585"/>
      <c r="LCT12" s="1585"/>
      <c r="LCU12" s="1585"/>
      <c r="LCV12" s="1585"/>
      <c r="LCW12" s="1585"/>
      <c r="LCX12" s="1585"/>
      <c r="LCY12" s="1585"/>
      <c r="LCZ12" s="1585"/>
      <c r="LDA12" s="1585"/>
      <c r="LDB12" s="1585"/>
      <c r="LDC12" s="1585"/>
      <c r="LDD12" s="1585"/>
      <c r="LDE12" s="1585"/>
      <c r="LDF12" s="1585"/>
      <c r="LDG12" s="1585"/>
      <c r="LDH12" s="1585"/>
      <c r="LDI12" s="1585"/>
      <c r="LDJ12" s="1585"/>
      <c r="LDK12" s="1585"/>
      <c r="LDL12" s="1585"/>
      <c r="LDM12" s="1585"/>
      <c r="LDN12" s="1585"/>
      <c r="LDO12" s="1585"/>
      <c r="LDP12" s="1585"/>
      <c r="LDQ12" s="1585"/>
      <c r="LDR12" s="1585"/>
      <c r="LDS12" s="1585"/>
      <c r="LDT12" s="1585"/>
      <c r="LDU12" s="1585"/>
      <c r="LDV12" s="1585"/>
      <c r="LDW12" s="1585"/>
      <c r="LDX12" s="1585"/>
      <c r="LDY12" s="1585"/>
      <c r="LDZ12" s="1585"/>
      <c r="LEA12" s="1585"/>
      <c r="LEB12" s="1585"/>
      <c r="LEC12" s="1585"/>
      <c r="LED12" s="1585"/>
      <c r="LEE12" s="1585"/>
      <c r="LEF12" s="1585"/>
      <c r="LEG12" s="1585"/>
      <c r="LEH12" s="1585"/>
      <c r="LEI12" s="1585"/>
      <c r="LEJ12" s="1585"/>
      <c r="LEK12" s="1585"/>
      <c r="LEL12" s="1585"/>
      <c r="LEM12" s="1585"/>
      <c r="LEN12" s="1585"/>
      <c r="LEO12" s="1585"/>
      <c r="LEP12" s="1585"/>
      <c r="LEQ12" s="1585"/>
      <c r="LER12" s="1585"/>
      <c r="LES12" s="1585"/>
      <c r="LET12" s="1585"/>
      <c r="LEU12" s="1585"/>
      <c r="LEV12" s="1585"/>
      <c r="LEW12" s="1585"/>
      <c r="LEX12" s="1585"/>
      <c r="LEY12" s="1585"/>
      <c r="LEZ12" s="1585"/>
      <c r="LFA12" s="1585"/>
      <c r="LFB12" s="1585"/>
      <c r="LFC12" s="1585"/>
      <c r="LFD12" s="1585"/>
      <c r="LFE12" s="1585"/>
      <c r="LFF12" s="1585"/>
      <c r="LFG12" s="1585"/>
      <c r="LFH12" s="1585"/>
      <c r="LFI12" s="1585"/>
      <c r="LFJ12" s="1585"/>
      <c r="LFK12" s="1585"/>
      <c r="LFL12" s="1585"/>
      <c r="LFM12" s="1585"/>
      <c r="LFN12" s="1585"/>
      <c r="LFO12" s="1585"/>
      <c r="LFP12" s="1585"/>
      <c r="LFQ12" s="1585"/>
      <c r="LFR12" s="1585"/>
      <c r="LFS12" s="1585"/>
      <c r="LFT12" s="1585"/>
      <c r="LFU12" s="1585"/>
      <c r="LFV12" s="1585"/>
      <c r="LFW12" s="1585"/>
      <c r="LFX12" s="1585"/>
      <c r="LFY12" s="1585"/>
      <c r="LFZ12" s="1585"/>
      <c r="LGA12" s="1585"/>
      <c r="LGB12" s="1585"/>
      <c r="LGC12" s="1585"/>
      <c r="LGD12" s="1585"/>
      <c r="LGE12" s="1585"/>
      <c r="LGF12" s="1585"/>
      <c r="LGG12" s="1585"/>
      <c r="LGH12" s="1585"/>
      <c r="LGI12" s="1585"/>
      <c r="LGJ12" s="1585"/>
      <c r="LGK12" s="1585"/>
      <c r="LGL12" s="1585"/>
      <c r="LGM12" s="1585"/>
      <c r="LGN12" s="1585"/>
      <c r="LGO12" s="1585"/>
      <c r="LGP12" s="1585"/>
      <c r="LGQ12" s="1585"/>
      <c r="LGR12" s="1585"/>
      <c r="LGS12" s="1585"/>
      <c r="LGT12" s="1585"/>
      <c r="LGU12" s="1585"/>
      <c r="LGV12" s="1585"/>
      <c r="LGW12" s="1585"/>
      <c r="LGX12" s="1585"/>
      <c r="LGY12" s="1585"/>
      <c r="LGZ12" s="1585"/>
      <c r="LHA12" s="1585"/>
      <c r="LHB12" s="1585"/>
      <c r="LHC12" s="1585"/>
      <c r="LHD12" s="1585"/>
      <c r="LHE12" s="1585"/>
      <c r="LHF12" s="1585"/>
      <c r="LHG12" s="1585"/>
      <c r="LHH12" s="1585"/>
      <c r="LHI12" s="1585"/>
      <c r="LHJ12" s="1585"/>
      <c r="LHK12" s="1585"/>
      <c r="LHL12" s="1585"/>
      <c r="LHM12" s="1585"/>
      <c r="LHN12" s="1585"/>
      <c r="LHO12" s="1585"/>
      <c r="LHP12" s="1585"/>
      <c r="LHQ12" s="1585"/>
      <c r="LHR12" s="1585"/>
      <c r="LHS12" s="1585"/>
      <c r="LHT12" s="1585"/>
      <c r="LHU12" s="1585"/>
      <c r="LHV12" s="1585"/>
      <c r="LHW12" s="1585"/>
      <c r="LHX12" s="1585"/>
      <c r="LHY12" s="1585"/>
      <c r="LHZ12" s="1585"/>
      <c r="LIA12" s="1585"/>
      <c r="LIB12" s="1585"/>
      <c r="LIC12" s="1585"/>
      <c r="LID12" s="1585"/>
      <c r="LIE12" s="1585"/>
      <c r="LIF12" s="1585"/>
      <c r="LIG12" s="1585"/>
      <c r="LIH12" s="1585"/>
      <c r="LII12" s="1585"/>
      <c r="LIJ12" s="1585"/>
      <c r="LIK12" s="1585"/>
      <c r="LIL12" s="1585"/>
      <c r="LIM12" s="1585"/>
      <c r="LIN12" s="1585"/>
      <c r="LIO12" s="1585"/>
      <c r="LIP12" s="1585"/>
      <c r="LIQ12" s="1585"/>
      <c r="LIR12" s="1585"/>
      <c r="LIS12" s="1585"/>
      <c r="LIT12" s="1585"/>
      <c r="LIU12" s="1585"/>
      <c r="LIV12" s="1585"/>
      <c r="LIW12" s="1585"/>
      <c r="LIX12" s="1585"/>
      <c r="LIY12" s="1585"/>
      <c r="LIZ12" s="1585"/>
      <c r="LJA12" s="1585"/>
      <c r="LJB12" s="1585"/>
      <c r="LJC12" s="1585"/>
      <c r="LJD12" s="1585"/>
      <c r="LJE12" s="1585"/>
      <c r="LJF12" s="1585"/>
      <c r="LJG12" s="1585"/>
      <c r="LJH12" s="1585"/>
      <c r="LJI12" s="1585"/>
      <c r="LJJ12" s="1585"/>
      <c r="LJK12" s="1585"/>
      <c r="LJL12" s="1585"/>
      <c r="LJM12" s="1585"/>
      <c r="LJN12" s="1585"/>
      <c r="LJO12" s="1585"/>
      <c r="LJP12" s="1585"/>
      <c r="LJQ12" s="1585"/>
      <c r="LJR12" s="1585"/>
      <c r="LJS12" s="1585"/>
      <c r="LJT12" s="1585"/>
      <c r="LJU12" s="1585"/>
      <c r="LJV12" s="1585"/>
      <c r="LJW12" s="1585"/>
      <c r="LJX12" s="1585"/>
      <c r="LJY12" s="1585"/>
      <c r="LJZ12" s="1585"/>
      <c r="LKA12" s="1585"/>
      <c r="LKB12" s="1585"/>
      <c r="LKC12" s="1585"/>
      <c r="LKD12" s="1585"/>
      <c r="LKE12" s="1585"/>
      <c r="LKF12" s="1585"/>
      <c r="LKG12" s="1585"/>
      <c r="LKH12" s="1585"/>
      <c r="LKI12" s="1585"/>
      <c r="LKJ12" s="1585"/>
      <c r="LKK12" s="1585"/>
      <c r="LKL12" s="1585"/>
      <c r="LKM12" s="1585"/>
      <c r="LKN12" s="1585"/>
      <c r="LKO12" s="1585"/>
      <c r="LKP12" s="1585"/>
      <c r="LKQ12" s="1585"/>
      <c r="LKR12" s="1585"/>
      <c r="LKS12" s="1585"/>
      <c r="LKT12" s="1585"/>
      <c r="LKU12" s="1585"/>
      <c r="LKV12" s="1585"/>
      <c r="LKW12" s="1585"/>
      <c r="LKX12" s="1585"/>
      <c r="LKY12" s="1585"/>
      <c r="LKZ12" s="1585"/>
      <c r="LLA12" s="1585"/>
      <c r="LLB12" s="1585"/>
      <c r="LLC12" s="1585"/>
      <c r="LLD12" s="1585"/>
      <c r="LLE12" s="1585"/>
      <c r="LLF12" s="1585"/>
      <c r="LLG12" s="1585"/>
      <c r="LLH12" s="1585"/>
      <c r="LLI12" s="1585"/>
      <c r="LLJ12" s="1585"/>
      <c r="LLK12" s="1585"/>
      <c r="LLL12" s="1585"/>
      <c r="LLM12" s="1585"/>
      <c r="LLN12" s="1585"/>
      <c r="LLO12" s="1585"/>
      <c r="LLP12" s="1585"/>
      <c r="LLQ12" s="1585"/>
      <c r="LLR12" s="1585"/>
      <c r="LLS12" s="1585"/>
      <c r="LLT12" s="1585"/>
      <c r="LLU12" s="1585"/>
      <c r="LLV12" s="1585"/>
      <c r="LLW12" s="1585"/>
      <c r="LLX12" s="1585"/>
      <c r="LLY12" s="1585"/>
      <c r="LLZ12" s="1585"/>
      <c r="LMA12" s="1585"/>
      <c r="LMB12" s="1585"/>
      <c r="LMC12" s="1585"/>
      <c r="LMD12" s="1585"/>
      <c r="LME12" s="1585"/>
      <c r="LMF12" s="1585"/>
      <c r="LMG12" s="1585"/>
      <c r="LMH12" s="1585"/>
      <c r="LMI12" s="1585"/>
      <c r="LMJ12" s="1585"/>
      <c r="LMK12" s="1585"/>
      <c r="LML12" s="1585"/>
      <c r="LMM12" s="1585"/>
      <c r="LMN12" s="1585"/>
      <c r="LMO12" s="1585"/>
      <c r="LMP12" s="1585"/>
      <c r="LMQ12" s="1585"/>
      <c r="LMR12" s="1585"/>
      <c r="LMS12" s="1585"/>
      <c r="LMT12" s="1585"/>
      <c r="LMU12" s="1585"/>
      <c r="LMV12" s="1585"/>
      <c r="LMW12" s="1585"/>
      <c r="LMX12" s="1585"/>
      <c r="LMY12" s="1585"/>
      <c r="LMZ12" s="1585"/>
      <c r="LNA12" s="1585"/>
      <c r="LNB12" s="1585"/>
      <c r="LNC12" s="1585"/>
      <c r="LND12" s="1585"/>
      <c r="LNE12" s="1585"/>
      <c r="LNF12" s="1585"/>
      <c r="LNG12" s="1585"/>
      <c r="LNH12" s="1585"/>
      <c r="LNI12" s="1585"/>
      <c r="LNJ12" s="1585"/>
      <c r="LNK12" s="1585"/>
      <c r="LNL12" s="1585"/>
      <c r="LNM12" s="1585"/>
      <c r="LNN12" s="1585"/>
      <c r="LNO12" s="1585"/>
      <c r="LNP12" s="1585"/>
      <c r="LNQ12" s="1585"/>
      <c r="LNR12" s="1585"/>
      <c r="LNS12" s="1585"/>
      <c r="LNT12" s="1585"/>
      <c r="LNU12" s="1585"/>
      <c r="LNV12" s="1585"/>
      <c r="LNW12" s="1585"/>
      <c r="LNX12" s="1585"/>
      <c r="LNY12" s="1585"/>
      <c r="LNZ12" s="1585"/>
      <c r="LOA12" s="1585"/>
      <c r="LOB12" s="1585"/>
      <c r="LOC12" s="1585"/>
      <c r="LOD12" s="1585"/>
      <c r="LOE12" s="1585"/>
      <c r="LOF12" s="1585"/>
      <c r="LOG12" s="1585"/>
      <c r="LOH12" s="1585"/>
      <c r="LOI12" s="1585"/>
      <c r="LOJ12" s="1585"/>
      <c r="LOK12" s="1585"/>
      <c r="LOL12" s="1585"/>
      <c r="LOM12" s="1585"/>
      <c r="LON12" s="1585"/>
      <c r="LOO12" s="1585"/>
      <c r="LOP12" s="1585"/>
      <c r="LOQ12" s="1585"/>
      <c r="LOR12" s="1585"/>
      <c r="LOS12" s="1585"/>
      <c r="LOT12" s="1585"/>
      <c r="LOU12" s="1585"/>
      <c r="LOV12" s="1585"/>
      <c r="LOW12" s="1585"/>
      <c r="LOX12" s="1585"/>
      <c r="LOY12" s="1585"/>
      <c r="LOZ12" s="1585"/>
      <c r="LPA12" s="1585"/>
      <c r="LPB12" s="1585"/>
      <c r="LPC12" s="1585"/>
      <c r="LPD12" s="1585"/>
      <c r="LPE12" s="1585"/>
      <c r="LPF12" s="1585"/>
      <c r="LPG12" s="1585"/>
      <c r="LPH12" s="1585"/>
      <c r="LPI12" s="1585"/>
      <c r="LPJ12" s="1585"/>
      <c r="LPK12" s="1585"/>
      <c r="LPL12" s="1585"/>
      <c r="LPM12" s="1585"/>
      <c r="LPN12" s="1585"/>
      <c r="LPO12" s="1585"/>
      <c r="LPP12" s="1585"/>
      <c r="LPQ12" s="1585"/>
      <c r="LPR12" s="1585"/>
      <c r="LPS12" s="1585"/>
      <c r="LPT12" s="1585"/>
      <c r="LPU12" s="1585"/>
      <c r="LPV12" s="1585"/>
      <c r="LPW12" s="1585"/>
      <c r="LPX12" s="1585"/>
      <c r="LPY12" s="1585"/>
      <c r="LPZ12" s="1585"/>
      <c r="LQA12" s="1585"/>
      <c r="LQB12" s="1585"/>
      <c r="LQC12" s="1585"/>
      <c r="LQD12" s="1585"/>
      <c r="LQE12" s="1585"/>
      <c r="LQF12" s="1585"/>
      <c r="LQG12" s="1585"/>
      <c r="LQH12" s="1585"/>
      <c r="LQI12" s="1585"/>
      <c r="LQJ12" s="1585"/>
      <c r="LQK12" s="1585"/>
      <c r="LQL12" s="1585"/>
      <c r="LQM12" s="1585"/>
      <c r="LQN12" s="1585"/>
      <c r="LQO12" s="1585"/>
      <c r="LQP12" s="1585"/>
      <c r="LQQ12" s="1585"/>
      <c r="LQR12" s="1585"/>
      <c r="LQS12" s="1585"/>
      <c r="LQT12" s="1585"/>
      <c r="LQU12" s="1585"/>
      <c r="LQV12" s="1585"/>
      <c r="LQW12" s="1585"/>
      <c r="LQX12" s="1585"/>
      <c r="LQY12" s="1585"/>
      <c r="LQZ12" s="1585"/>
      <c r="LRA12" s="1585"/>
      <c r="LRB12" s="1585"/>
      <c r="LRC12" s="1585"/>
      <c r="LRD12" s="1585"/>
      <c r="LRE12" s="1585"/>
      <c r="LRF12" s="1585"/>
      <c r="LRG12" s="1585"/>
      <c r="LRH12" s="1585"/>
      <c r="LRI12" s="1585"/>
      <c r="LRJ12" s="1585"/>
      <c r="LRK12" s="1585"/>
      <c r="LRL12" s="1585"/>
      <c r="LRM12" s="1585"/>
      <c r="LRN12" s="1585"/>
      <c r="LRO12" s="1585"/>
      <c r="LRP12" s="1585"/>
      <c r="LRQ12" s="1585"/>
      <c r="LRR12" s="1585"/>
      <c r="LRS12" s="1585"/>
      <c r="LRT12" s="1585"/>
      <c r="LRU12" s="1585"/>
      <c r="LRV12" s="1585"/>
      <c r="LRW12" s="1585"/>
      <c r="LRX12" s="1585"/>
      <c r="LRY12" s="1585"/>
      <c r="LRZ12" s="1585"/>
      <c r="LSA12" s="1585"/>
      <c r="LSB12" s="1585"/>
      <c r="LSC12" s="1585"/>
      <c r="LSD12" s="1585"/>
      <c r="LSE12" s="1585"/>
      <c r="LSF12" s="1585"/>
      <c r="LSG12" s="1585"/>
      <c r="LSH12" s="1585"/>
      <c r="LSI12" s="1585"/>
      <c r="LSJ12" s="1585"/>
      <c r="LSK12" s="1585"/>
      <c r="LSL12" s="1585"/>
      <c r="LSM12" s="1585"/>
      <c r="LSN12" s="1585"/>
      <c r="LSO12" s="1585"/>
      <c r="LSP12" s="1585"/>
      <c r="LSQ12" s="1585"/>
      <c r="LSR12" s="1585"/>
      <c r="LSS12" s="1585"/>
      <c r="LST12" s="1585"/>
      <c r="LSU12" s="1585"/>
      <c r="LSV12" s="1585"/>
      <c r="LSW12" s="1585"/>
      <c r="LSX12" s="1585"/>
      <c r="LSY12" s="1585"/>
      <c r="LSZ12" s="1585"/>
      <c r="LTA12" s="1585"/>
      <c r="LTB12" s="1585"/>
      <c r="LTC12" s="1585"/>
      <c r="LTD12" s="1585"/>
      <c r="LTE12" s="1585"/>
      <c r="LTF12" s="1585"/>
      <c r="LTG12" s="1585"/>
      <c r="LTH12" s="1585"/>
      <c r="LTI12" s="1585"/>
      <c r="LTJ12" s="1585"/>
      <c r="LTK12" s="1585"/>
      <c r="LTL12" s="1585"/>
      <c r="LTM12" s="1585"/>
      <c r="LTN12" s="1585"/>
      <c r="LTO12" s="1585"/>
      <c r="LTP12" s="1585"/>
      <c r="LTQ12" s="1585"/>
      <c r="LTR12" s="1585"/>
      <c r="LTS12" s="1585"/>
      <c r="LTT12" s="1585"/>
      <c r="LTU12" s="1585"/>
      <c r="LTV12" s="1585"/>
      <c r="LTW12" s="1585"/>
      <c r="LTX12" s="1585"/>
      <c r="LTY12" s="1585"/>
      <c r="LTZ12" s="1585"/>
      <c r="LUA12" s="1585"/>
      <c r="LUB12" s="1585"/>
      <c r="LUC12" s="1585"/>
      <c r="LUD12" s="1585"/>
      <c r="LUE12" s="1585"/>
      <c r="LUF12" s="1585"/>
      <c r="LUG12" s="1585"/>
      <c r="LUH12" s="1585"/>
      <c r="LUI12" s="1585"/>
      <c r="LUJ12" s="1585"/>
      <c r="LUK12" s="1585"/>
      <c r="LUL12" s="1585"/>
      <c r="LUM12" s="1585"/>
      <c r="LUN12" s="1585"/>
      <c r="LUO12" s="1585"/>
      <c r="LUP12" s="1585"/>
      <c r="LUQ12" s="1585"/>
      <c r="LUR12" s="1585"/>
      <c r="LUS12" s="1585"/>
      <c r="LUT12" s="1585"/>
      <c r="LUU12" s="1585"/>
      <c r="LUV12" s="1585"/>
      <c r="LUW12" s="1585"/>
      <c r="LUX12" s="1585"/>
      <c r="LUY12" s="1585"/>
      <c r="LUZ12" s="1585"/>
      <c r="LVA12" s="1585"/>
      <c r="LVB12" s="1585"/>
      <c r="LVC12" s="1585"/>
      <c r="LVD12" s="1585"/>
      <c r="LVE12" s="1585"/>
      <c r="LVF12" s="1585"/>
      <c r="LVG12" s="1585"/>
      <c r="LVH12" s="1585"/>
      <c r="LVI12" s="1585"/>
      <c r="LVJ12" s="1585"/>
      <c r="LVK12" s="1585"/>
      <c r="LVL12" s="1585"/>
      <c r="LVM12" s="1585"/>
      <c r="LVN12" s="1585"/>
      <c r="LVO12" s="1585"/>
      <c r="LVP12" s="1585"/>
      <c r="LVQ12" s="1585"/>
      <c r="LVR12" s="1585"/>
      <c r="LVS12" s="1585"/>
      <c r="LVT12" s="1585"/>
      <c r="LVU12" s="1585"/>
      <c r="LVV12" s="1585"/>
      <c r="LVW12" s="1585"/>
      <c r="LVX12" s="1585"/>
      <c r="LVY12" s="1585"/>
      <c r="LVZ12" s="1585"/>
      <c r="LWA12" s="1585"/>
      <c r="LWB12" s="1585"/>
      <c r="LWC12" s="1585"/>
      <c r="LWD12" s="1585"/>
      <c r="LWE12" s="1585"/>
      <c r="LWF12" s="1585"/>
      <c r="LWG12" s="1585"/>
      <c r="LWH12" s="1585"/>
      <c r="LWI12" s="1585"/>
      <c r="LWJ12" s="1585"/>
      <c r="LWK12" s="1585"/>
      <c r="LWL12" s="1585"/>
      <c r="LWM12" s="1585"/>
      <c r="LWN12" s="1585"/>
      <c r="LWO12" s="1585"/>
      <c r="LWP12" s="1585"/>
      <c r="LWQ12" s="1585"/>
      <c r="LWR12" s="1585"/>
      <c r="LWS12" s="1585"/>
      <c r="LWT12" s="1585"/>
      <c r="LWU12" s="1585"/>
      <c r="LWV12" s="1585"/>
      <c r="LWW12" s="1585"/>
      <c r="LWX12" s="1585"/>
      <c r="LWY12" s="1585"/>
      <c r="LWZ12" s="1585"/>
      <c r="LXA12" s="1585"/>
      <c r="LXB12" s="1585"/>
      <c r="LXC12" s="1585"/>
      <c r="LXD12" s="1585"/>
      <c r="LXE12" s="1585"/>
      <c r="LXF12" s="1585"/>
      <c r="LXG12" s="1585"/>
      <c r="LXH12" s="1585"/>
      <c r="LXI12" s="1585"/>
      <c r="LXJ12" s="1585"/>
      <c r="LXK12" s="1585"/>
      <c r="LXL12" s="1585"/>
      <c r="LXM12" s="1585"/>
      <c r="LXN12" s="1585"/>
      <c r="LXO12" s="1585"/>
      <c r="LXP12" s="1585"/>
      <c r="LXQ12" s="1585"/>
      <c r="LXR12" s="1585"/>
      <c r="LXS12" s="1585"/>
      <c r="LXT12" s="1585"/>
      <c r="LXU12" s="1585"/>
      <c r="LXV12" s="1585"/>
      <c r="LXW12" s="1585"/>
      <c r="LXX12" s="1585"/>
      <c r="LXY12" s="1585"/>
      <c r="LXZ12" s="1585"/>
      <c r="LYA12" s="1585"/>
      <c r="LYB12" s="1585"/>
      <c r="LYC12" s="1585"/>
      <c r="LYD12" s="1585"/>
      <c r="LYE12" s="1585"/>
      <c r="LYF12" s="1585"/>
      <c r="LYG12" s="1585"/>
      <c r="LYH12" s="1585"/>
      <c r="LYI12" s="1585"/>
      <c r="LYJ12" s="1585"/>
      <c r="LYK12" s="1585"/>
      <c r="LYL12" s="1585"/>
      <c r="LYM12" s="1585"/>
      <c r="LYN12" s="1585"/>
      <c r="LYO12" s="1585"/>
      <c r="LYP12" s="1585"/>
      <c r="LYQ12" s="1585"/>
      <c r="LYR12" s="1585"/>
      <c r="LYS12" s="1585"/>
      <c r="LYT12" s="1585"/>
      <c r="LYU12" s="1585"/>
      <c r="LYV12" s="1585"/>
      <c r="LYW12" s="1585"/>
      <c r="LYX12" s="1585"/>
      <c r="LYY12" s="1585"/>
      <c r="LYZ12" s="1585"/>
      <c r="LZA12" s="1585"/>
      <c r="LZB12" s="1585"/>
      <c r="LZC12" s="1585"/>
      <c r="LZD12" s="1585"/>
      <c r="LZE12" s="1585"/>
      <c r="LZF12" s="1585"/>
      <c r="LZG12" s="1585"/>
      <c r="LZH12" s="1585"/>
      <c r="LZI12" s="1585"/>
      <c r="LZJ12" s="1585"/>
      <c r="LZK12" s="1585"/>
      <c r="LZL12" s="1585"/>
      <c r="LZM12" s="1585"/>
      <c r="LZN12" s="1585"/>
      <c r="LZO12" s="1585"/>
      <c r="LZP12" s="1585"/>
      <c r="LZQ12" s="1585"/>
      <c r="LZR12" s="1585"/>
      <c r="LZS12" s="1585"/>
      <c r="LZT12" s="1585"/>
      <c r="LZU12" s="1585"/>
      <c r="LZV12" s="1585"/>
      <c r="LZW12" s="1585"/>
      <c r="LZX12" s="1585"/>
      <c r="LZY12" s="1585"/>
      <c r="LZZ12" s="1585"/>
      <c r="MAA12" s="1585"/>
      <c r="MAB12" s="1585"/>
      <c r="MAC12" s="1585"/>
      <c r="MAD12" s="1585"/>
      <c r="MAE12" s="1585"/>
      <c r="MAF12" s="1585"/>
      <c r="MAG12" s="1585"/>
      <c r="MAH12" s="1585"/>
      <c r="MAI12" s="1585"/>
      <c r="MAJ12" s="1585"/>
      <c r="MAK12" s="1585"/>
      <c r="MAL12" s="1585"/>
      <c r="MAM12" s="1585"/>
      <c r="MAN12" s="1585"/>
      <c r="MAO12" s="1585"/>
      <c r="MAP12" s="1585"/>
      <c r="MAQ12" s="1585"/>
      <c r="MAR12" s="1585"/>
      <c r="MAS12" s="1585"/>
      <c r="MAT12" s="1585"/>
      <c r="MAU12" s="1585"/>
      <c r="MAV12" s="1585"/>
      <c r="MAW12" s="1585"/>
      <c r="MAX12" s="1585"/>
      <c r="MAY12" s="1585"/>
      <c r="MAZ12" s="1585"/>
      <c r="MBA12" s="1585"/>
      <c r="MBB12" s="1585"/>
      <c r="MBC12" s="1585"/>
      <c r="MBD12" s="1585"/>
      <c r="MBE12" s="1585"/>
      <c r="MBF12" s="1585"/>
      <c r="MBG12" s="1585"/>
      <c r="MBH12" s="1585"/>
      <c r="MBI12" s="1585"/>
      <c r="MBJ12" s="1585"/>
      <c r="MBK12" s="1585"/>
      <c r="MBL12" s="1585"/>
      <c r="MBM12" s="1585"/>
      <c r="MBN12" s="1585"/>
      <c r="MBO12" s="1585"/>
      <c r="MBP12" s="1585"/>
      <c r="MBQ12" s="1585"/>
      <c r="MBR12" s="1585"/>
      <c r="MBS12" s="1585"/>
      <c r="MBT12" s="1585"/>
      <c r="MBU12" s="1585"/>
      <c r="MBV12" s="1585"/>
      <c r="MBW12" s="1585"/>
      <c r="MBX12" s="1585"/>
      <c r="MBY12" s="1585"/>
      <c r="MBZ12" s="1585"/>
      <c r="MCA12" s="1585"/>
      <c r="MCB12" s="1585"/>
      <c r="MCC12" s="1585"/>
      <c r="MCD12" s="1585"/>
      <c r="MCE12" s="1585"/>
      <c r="MCF12" s="1585"/>
      <c r="MCG12" s="1585"/>
      <c r="MCH12" s="1585"/>
      <c r="MCI12" s="1585"/>
      <c r="MCJ12" s="1585"/>
      <c r="MCK12" s="1585"/>
      <c r="MCL12" s="1585"/>
      <c r="MCM12" s="1585"/>
      <c r="MCN12" s="1585"/>
      <c r="MCO12" s="1585"/>
      <c r="MCP12" s="1585"/>
      <c r="MCQ12" s="1585"/>
      <c r="MCR12" s="1585"/>
      <c r="MCS12" s="1585"/>
      <c r="MCT12" s="1585"/>
      <c r="MCU12" s="1585"/>
      <c r="MCV12" s="1585"/>
      <c r="MCW12" s="1585"/>
      <c r="MCX12" s="1585"/>
      <c r="MCY12" s="1585"/>
      <c r="MCZ12" s="1585"/>
      <c r="MDA12" s="1585"/>
      <c r="MDB12" s="1585"/>
      <c r="MDC12" s="1585"/>
      <c r="MDD12" s="1585"/>
      <c r="MDE12" s="1585"/>
      <c r="MDF12" s="1585"/>
      <c r="MDG12" s="1585"/>
      <c r="MDH12" s="1585"/>
      <c r="MDI12" s="1585"/>
      <c r="MDJ12" s="1585"/>
      <c r="MDK12" s="1585"/>
      <c r="MDL12" s="1585"/>
      <c r="MDM12" s="1585"/>
      <c r="MDN12" s="1585"/>
      <c r="MDO12" s="1585"/>
      <c r="MDP12" s="1585"/>
      <c r="MDQ12" s="1585"/>
      <c r="MDR12" s="1585"/>
      <c r="MDS12" s="1585"/>
      <c r="MDT12" s="1585"/>
      <c r="MDU12" s="1585"/>
      <c r="MDV12" s="1585"/>
      <c r="MDW12" s="1585"/>
      <c r="MDX12" s="1585"/>
      <c r="MDY12" s="1585"/>
      <c r="MDZ12" s="1585"/>
      <c r="MEA12" s="1585"/>
      <c r="MEB12" s="1585"/>
      <c r="MEC12" s="1585"/>
      <c r="MED12" s="1585"/>
      <c r="MEE12" s="1585"/>
      <c r="MEF12" s="1585"/>
      <c r="MEG12" s="1585"/>
      <c r="MEH12" s="1585"/>
      <c r="MEI12" s="1585"/>
      <c r="MEJ12" s="1585"/>
      <c r="MEK12" s="1585"/>
      <c r="MEL12" s="1585"/>
      <c r="MEM12" s="1585"/>
      <c r="MEN12" s="1585"/>
      <c r="MEO12" s="1585"/>
      <c r="MEP12" s="1585"/>
      <c r="MEQ12" s="1585"/>
      <c r="MER12" s="1585"/>
      <c r="MES12" s="1585"/>
      <c r="MET12" s="1585"/>
      <c r="MEU12" s="1585"/>
      <c r="MEV12" s="1585"/>
      <c r="MEW12" s="1585"/>
      <c r="MEX12" s="1585"/>
      <c r="MEY12" s="1585"/>
      <c r="MEZ12" s="1585"/>
      <c r="MFA12" s="1585"/>
      <c r="MFB12" s="1585"/>
      <c r="MFC12" s="1585"/>
      <c r="MFD12" s="1585"/>
      <c r="MFE12" s="1585"/>
      <c r="MFF12" s="1585"/>
      <c r="MFG12" s="1585"/>
      <c r="MFH12" s="1585"/>
      <c r="MFI12" s="1585"/>
      <c r="MFJ12" s="1585"/>
      <c r="MFK12" s="1585"/>
      <c r="MFL12" s="1585"/>
      <c r="MFM12" s="1585"/>
      <c r="MFN12" s="1585"/>
      <c r="MFO12" s="1585"/>
      <c r="MFP12" s="1585"/>
      <c r="MFQ12" s="1585"/>
      <c r="MFR12" s="1585"/>
      <c r="MFS12" s="1585"/>
      <c r="MFT12" s="1585"/>
      <c r="MFU12" s="1585"/>
      <c r="MFV12" s="1585"/>
      <c r="MFW12" s="1585"/>
      <c r="MFX12" s="1585"/>
      <c r="MFY12" s="1585"/>
      <c r="MFZ12" s="1585"/>
      <c r="MGA12" s="1585"/>
      <c r="MGB12" s="1585"/>
      <c r="MGC12" s="1585"/>
      <c r="MGD12" s="1585"/>
      <c r="MGE12" s="1585"/>
      <c r="MGF12" s="1585"/>
      <c r="MGG12" s="1585"/>
      <c r="MGH12" s="1585"/>
      <c r="MGI12" s="1585"/>
      <c r="MGJ12" s="1585"/>
      <c r="MGK12" s="1585"/>
      <c r="MGL12" s="1585"/>
      <c r="MGM12" s="1585"/>
      <c r="MGN12" s="1585"/>
      <c r="MGO12" s="1585"/>
      <c r="MGP12" s="1585"/>
      <c r="MGQ12" s="1585"/>
      <c r="MGR12" s="1585"/>
      <c r="MGS12" s="1585"/>
      <c r="MGT12" s="1585"/>
      <c r="MGU12" s="1585"/>
      <c r="MGV12" s="1585"/>
      <c r="MGW12" s="1585"/>
      <c r="MGX12" s="1585"/>
      <c r="MGY12" s="1585"/>
      <c r="MGZ12" s="1585"/>
      <c r="MHA12" s="1585"/>
      <c r="MHB12" s="1585"/>
      <c r="MHC12" s="1585"/>
      <c r="MHD12" s="1585"/>
      <c r="MHE12" s="1585"/>
      <c r="MHF12" s="1585"/>
      <c r="MHG12" s="1585"/>
      <c r="MHH12" s="1585"/>
      <c r="MHI12" s="1585"/>
      <c r="MHJ12" s="1585"/>
      <c r="MHK12" s="1585"/>
      <c r="MHL12" s="1585"/>
      <c r="MHM12" s="1585"/>
      <c r="MHN12" s="1585"/>
      <c r="MHO12" s="1585"/>
      <c r="MHP12" s="1585"/>
      <c r="MHQ12" s="1585"/>
      <c r="MHR12" s="1585"/>
      <c r="MHS12" s="1585"/>
      <c r="MHT12" s="1585"/>
      <c r="MHU12" s="1585"/>
      <c r="MHV12" s="1585"/>
      <c r="MHW12" s="1585"/>
      <c r="MHX12" s="1585"/>
      <c r="MHY12" s="1585"/>
      <c r="MHZ12" s="1585"/>
      <c r="MIA12" s="1585"/>
      <c r="MIB12" s="1585"/>
      <c r="MIC12" s="1585"/>
      <c r="MID12" s="1585"/>
      <c r="MIE12" s="1585"/>
      <c r="MIF12" s="1585"/>
      <c r="MIG12" s="1585"/>
      <c r="MIH12" s="1585"/>
      <c r="MII12" s="1585"/>
      <c r="MIJ12" s="1585"/>
      <c r="MIK12" s="1585"/>
      <c r="MIL12" s="1585"/>
      <c r="MIM12" s="1585"/>
      <c r="MIN12" s="1585"/>
      <c r="MIO12" s="1585"/>
      <c r="MIP12" s="1585"/>
      <c r="MIQ12" s="1585"/>
      <c r="MIR12" s="1585"/>
      <c r="MIS12" s="1585"/>
      <c r="MIT12" s="1585"/>
      <c r="MIU12" s="1585"/>
      <c r="MIV12" s="1585"/>
      <c r="MIW12" s="1585"/>
      <c r="MIX12" s="1585"/>
      <c r="MIY12" s="1585"/>
      <c r="MIZ12" s="1585"/>
      <c r="MJA12" s="1585"/>
      <c r="MJB12" s="1585"/>
      <c r="MJC12" s="1585"/>
      <c r="MJD12" s="1585"/>
      <c r="MJE12" s="1585"/>
      <c r="MJF12" s="1585"/>
      <c r="MJG12" s="1585"/>
      <c r="MJH12" s="1585"/>
      <c r="MJI12" s="1585"/>
      <c r="MJJ12" s="1585"/>
      <c r="MJK12" s="1585"/>
      <c r="MJL12" s="1585"/>
      <c r="MJM12" s="1585"/>
      <c r="MJN12" s="1585"/>
      <c r="MJO12" s="1585"/>
      <c r="MJP12" s="1585"/>
      <c r="MJQ12" s="1585"/>
      <c r="MJR12" s="1585"/>
      <c r="MJS12" s="1585"/>
      <c r="MJT12" s="1585"/>
      <c r="MJU12" s="1585"/>
      <c r="MJV12" s="1585"/>
      <c r="MJW12" s="1585"/>
      <c r="MJX12" s="1585"/>
      <c r="MJY12" s="1585"/>
      <c r="MJZ12" s="1585"/>
      <c r="MKA12" s="1585"/>
      <c r="MKB12" s="1585"/>
      <c r="MKC12" s="1585"/>
      <c r="MKD12" s="1585"/>
      <c r="MKE12" s="1585"/>
      <c r="MKF12" s="1585"/>
      <c r="MKG12" s="1585"/>
      <c r="MKH12" s="1585"/>
      <c r="MKI12" s="1585"/>
      <c r="MKJ12" s="1585"/>
      <c r="MKK12" s="1585"/>
      <c r="MKL12" s="1585"/>
      <c r="MKM12" s="1585"/>
      <c r="MKN12" s="1585"/>
      <c r="MKO12" s="1585"/>
      <c r="MKP12" s="1585"/>
      <c r="MKQ12" s="1585"/>
      <c r="MKR12" s="1585"/>
      <c r="MKS12" s="1585"/>
      <c r="MKT12" s="1585"/>
      <c r="MKU12" s="1585"/>
      <c r="MKV12" s="1585"/>
      <c r="MKW12" s="1585"/>
      <c r="MKX12" s="1585"/>
      <c r="MKY12" s="1585"/>
      <c r="MKZ12" s="1585"/>
      <c r="MLA12" s="1585"/>
      <c r="MLB12" s="1585"/>
      <c r="MLC12" s="1585"/>
      <c r="MLD12" s="1585"/>
      <c r="MLE12" s="1585"/>
      <c r="MLF12" s="1585"/>
      <c r="MLG12" s="1585"/>
      <c r="MLH12" s="1585"/>
      <c r="MLI12" s="1585"/>
      <c r="MLJ12" s="1585"/>
      <c r="MLK12" s="1585"/>
      <c r="MLL12" s="1585"/>
      <c r="MLM12" s="1585"/>
      <c r="MLN12" s="1585"/>
      <c r="MLO12" s="1585"/>
      <c r="MLP12" s="1585"/>
      <c r="MLQ12" s="1585"/>
      <c r="MLR12" s="1585"/>
      <c r="MLS12" s="1585"/>
      <c r="MLT12" s="1585"/>
      <c r="MLU12" s="1585"/>
      <c r="MLV12" s="1585"/>
      <c r="MLW12" s="1585"/>
      <c r="MLX12" s="1585"/>
      <c r="MLY12" s="1585"/>
      <c r="MLZ12" s="1585"/>
      <c r="MMA12" s="1585"/>
      <c r="MMB12" s="1585"/>
      <c r="MMC12" s="1585"/>
      <c r="MMD12" s="1585"/>
      <c r="MME12" s="1585"/>
      <c r="MMF12" s="1585"/>
      <c r="MMG12" s="1585"/>
      <c r="MMH12" s="1585"/>
      <c r="MMI12" s="1585"/>
      <c r="MMJ12" s="1585"/>
      <c r="MMK12" s="1585"/>
      <c r="MML12" s="1585"/>
      <c r="MMM12" s="1585"/>
      <c r="MMN12" s="1585"/>
      <c r="MMO12" s="1585"/>
      <c r="MMP12" s="1585"/>
      <c r="MMQ12" s="1585"/>
      <c r="MMR12" s="1585"/>
      <c r="MMS12" s="1585"/>
      <c r="MMT12" s="1585"/>
      <c r="MMU12" s="1585"/>
      <c r="MMV12" s="1585"/>
      <c r="MMW12" s="1585"/>
      <c r="MMX12" s="1585"/>
      <c r="MMY12" s="1585"/>
      <c r="MMZ12" s="1585"/>
      <c r="MNA12" s="1585"/>
      <c r="MNB12" s="1585"/>
      <c r="MNC12" s="1585"/>
      <c r="MND12" s="1585"/>
      <c r="MNE12" s="1585"/>
      <c r="MNF12" s="1585"/>
      <c r="MNG12" s="1585"/>
      <c r="MNH12" s="1585"/>
      <c r="MNI12" s="1585"/>
      <c r="MNJ12" s="1585"/>
      <c r="MNK12" s="1585"/>
      <c r="MNL12" s="1585"/>
      <c r="MNM12" s="1585"/>
      <c r="MNN12" s="1585"/>
      <c r="MNO12" s="1585"/>
      <c r="MNP12" s="1585"/>
      <c r="MNQ12" s="1585"/>
      <c r="MNR12" s="1585"/>
      <c r="MNS12" s="1585"/>
      <c r="MNT12" s="1585"/>
      <c r="MNU12" s="1585"/>
      <c r="MNV12" s="1585"/>
      <c r="MNW12" s="1585"/>
      <c r="MNX12" s="1585"/>
      <c r="MNY12" s="1585"/>
      <c r="MNZ12" s="1585"/>
      <c r="MOA12" s="1585"/>
      <c r="MOB12" s="1585"/>
      <c r="MOC12" s="1585"/>
      <c r="MOD12" s="1585"/>
      <c r="MOE12" s="1585"/>
      <c r="MOF12" s="1585"/>
      <c r="MOG12" s="1585"/>
      <c r="MOH12" s="1585"/>
      <c r="MOI12" s="1585"/>
      <c r="MOJ12" s="1585"/>
      <c r="MOK12" s="1585"/>
      <c r="MOL12" s="1585"/>
      <c r="MOM12" s="1585"/>
      <c r="MON12" s="1585"/>
      <c r="MOO12" s="1585"/>
      <c r="MOP12" s="1585"/>
      <c r="MOQ12" s="1585"/>
      <c r="MOR12" s="1585"/>
      <c r="MOS12" s="1585"/>
      <c r="MOT12" s="1585"/>
      <c r="MOU12" s="1585"/>
      <c r="MOV12" s="1585"/>
      <c r="MOW12" s="1585"/>
      <c r="MOX12" s="1585"/>
      <c r="MOY12" s="1585"/>
      <c r="MOZ12" s="1585"/>
      <c r="MPA12" s="1585"/>
      <c r="MPB12" s="1585"/>
      <c r="MPC12" s="1585"/>
      <c r="MPD12" s="1585"/>
      <c r="MPE12" s="1585"/>
      <c r="MPF12" s="1585"/>
      <c r="MPG12" s="1585"/>
      <c r="MPH12" s="1585"/>
      <c r="MPI12" s="1585"/>
      <c r="MPJ12" s="1585"/>
      <c r="MPK12" s="1585"/>
      <c r="MPL12" s="1585"/>
      <c r="MPM12" s="1585"/>
      <c r="MPN12" s="1585"/>
      <c r="MPO12" s="1585"/>
      <c r="MPP12" s="1585"/>
      <c r="MPQ12" s="1585"/>
      <c r="MPR12" s="1585"/>
      <c r="MPS12" s="1585"/>
      <c r="MPT12" s="1585"/>
      <c r="MPU12" s="1585"/>
      <c r="MPV12" s="1585"/>
      <c r="MPW12" s="1585"/>
      <c r="MPX12" s="1585"/>
      <c r="MPY12" s="1585"/>
      <c r="MPZ12" s="1585"/>
      <c r="MQA12" s="1585"/>
      <c r="MQB12" s="1585"/>
      <c r="MQC12" s="1585"/>
      <c r="MQD12" s="1585"/>
      <c r="MQE12" s="1585"/>
      <c r="MQF12" s="1585"/>
      <c r="MQG12" s="1585"/>
      <c r="MQH12" s="1585"/>
      <c r="MQI12" s="1585"/>
      <c r="MQJ12" s="1585"/>
      <c r="MQK12" s="1585"/>
      <c r="MQL12" s="1585"/>
      <c r="MQM12" s="1585"/>
      <c r="MQN12" s="1585"/>
      <c r="MQO12" s="1585"/>
      <c r="MQP12" s="1585"/>
      <c r="MQQ12" s="1585"/>
      <c r="MQR12" s="1585"/>
      <c r="MQS12" s="1585"/>
      <c r="MQT12" s="1585"/>
      <c r="MQU12" s="1585"/>
      <c r="MQV12" s="1585"/>
      <c r="MQW12" s="1585"/>
      <c r="MQX12" s="1585"/>
      <c r="MQY12" s="1585"/>
      <c r="MQZ12" s="1585"/>
      <c r="MRA12" s="1585"/>
      <c r="MRB12" s="1585"/>
      <c r="MRC12" s="1585"/>
      <c r="MRD12" s="1585"/>
      <c r="MRE12" s="1585"/>
      <c r="MRF12" s="1585"/>
      <c r="MRG12" s="1585"/>
      <c r="MRH12" s="1585"/>
      <c r="MRI12" s="1585"/>
      <c r="MRJ12" s="1585"/>
      <c r="MRK12" s="1585"/>
      <c r="MRL12" s="1585"/>
      <c r="MRM12" s="1585"/>
      <c r="MRN12" s="1585"/>
      <c r="MRO12" s="1585"/>
      <c r="MRP12" s="1585"/>
      <c r="MRQ12" s="1585"/>
      <c r="MRR12" s="1585"/>
      <c r="MRS12" s="1585"/>
      <c r="MRT12" s="1585"/>
      <c r="MRU12" s="1585"/>
      <c r="MRV12" s="1585"/>
      <c r="MRW12" s="1585"/>
      <c r="MRX12" s="1585"/>
      <c r="MRY12" s="1585"/>
      <c r="MRZ12" s="1585"/>
      <c r="MSA12" s="1585"/>
      <c r="MSB12" s="1585"/>
      <c r="MSC12" s="1585"/>
      <c r="MSD12" s="1585"/>
      <c r="MSE12" s="1585"/>
      <c r="MSF12" s="1585"/>
      <c r="MSG12" s="1585"/>
      <c r="MSH12" s="1585"/>
      <c r="MSI12" s="1585"/>
      <c r="MSJ12" s="1585"/>
      <c r="MSK12" s="1585"/>
      <c r="MSL12" s="1585"/>
      <c r="MSM12" s="1585"/>
      <c r="MSN12" s="1585"/>
      <c r="MSO12" s="1585"/>
      <c r="MSP12" s="1585"/>
      <c r="MSQ12" s="1585"/>
      <c r="MSR12" s="1585"/>
      <c r="MSS12" s="1585"/>
      <c r="MST12" s="1585"/>
      <c r="MSU12" s="1585"/>
      <c r="MSV12" s="1585"/>
      <c r="MSW12" s="1585"/>
      <c r="MSX12" s="1585"/>
      <c r="MSY12" s="1585"/>
      <c r="MSZ12" s="1585"/>
      <c r="MTA12" s="1585"/>
      <c r="MTB12" s="1585"/>
      <c r="MTC12" s="1585"/>
      <c r="MTD12" s="1585"/>
      <c r="MTE12" s="1585"/>
      <c r="MTF12" s="1585"/>
      <c r="MTG12" s="1585"/>
      <c r="MTH12" s="1585"/>
      <c r="MTI12" s="1585"/>
      <c r="MTJ12" s="1585"/>
      <c r="MTK12" s="1585"/>
      <c r="MTL12" s="1585"/>
      <c r="MTM12" s="1585"/>
      <c r="MTN12" s="1585"/>
      <c r="MTO12" s="1585"/>
      <c r="MTP12" s="1585"/>
      <c r="MTQ12" s="1585"/>
      <c r="MTR12" s="1585"/>
      <c r="MTS12" s="1585"/>
      <c r="MTT12" s="1585"/>
      <c r="MTU12" s="1585"/>
      <c r="MTV12" s="1585"/>
      <c r="MTW12" s="1585"/>
      <c r="MTX12" s="1585"/>
      <c r="MTY12" s="1585"/>
      <c r="MTZ12" s="1585"/>
      <c r="MUA12" s="1585"/>
      <c r="MUB12" s="1585"/>
      <c r="MUC12" s="1585"/>
      <c r="MUD12" s="1585"/>
      <c r="MUE12" s="1585"/>
      <c r="MUF12" s="1585"/>
      <c r="MUG12" s="1585"/>
      <c r="MUH12" s="1585"/>
      <c r="MUI12" s="1585"/>
      <c r="MUJ12" s="1585"/>
      <c r="MUK12" s="1585"/>
      <c r="MUL12" s="1585"/>
      <c r="MUM12" s="1585"/>
      <c r="MUN12" s="1585"/>
      <c r="MUO12" s="1585"/>
      <c r="MUP12" s="1585"/>
      <c r="MUQ12" s="1585"/>
      <c r="MUR12" s="1585"/>
      <c r="MUS12" s="1585"/>
      <c r="MUT12" s="1585"/>
      <c r="MUU12" s="1585"/>
      <c r="MUV12" s="1585"/>
      <c r="MUW12" s="1585"/>
      <c r="MUX12" s="1585"/>
      <c r="MUY12" s="1585"/>
      <c r="MUZ12" s="1585"/>
      <c r="MVA12" s="1585"/>
      <c r="MVB12" s="1585"/>
      <c r="MVC12" s="1585"/>
      <c r="MVD12" s="1585"/>
      <c r="MVE12" s="1585"/>
      <c r="MVF12" s="1585"/>
      <c r="MVG12" s="1585"/>
      <c r="MVH12" s="1585"/>
      <c r="MVI12" s="1585"/>
      <c r="MVJ12" s="1585"/>
      <c r="MVK12" s="1585"/>
      <c r="MVL12" s="1585"/>
      <c r="MVM12" s="1585"/>
      <c r="MVN12" s="1585"/>
      <c r="MVO12" s="1585"/>
      <c r="MVP12" s="1585"/>
      <c r="MVQ12" s="1585"/>
      <c r="MVR12" s="1585"/>
      <c r="MVS12" s="1585"/>
      <c r="MVT12" s="1585"/>
      <c r="MVU12" s="1585"/>
      <c r="MVV12" s="1585"/>
      <c r="MVW12" s="1585"/>
      <c r="MVX12" s="1585"/>
      <c r="MVY12" s="1585"/>
      <c r="MVZ12" s="1585"/>
      <c r="MWA12" s="1585"/>
      <c r="MWB12" s="1585"/>
      <c r="MWC12" s="1585"/>
      <c r="MWD12" s="1585"/>
      <c r="MWE12" s="1585"/>
      <c r="MWF12" s="1585"/>
      <c r="MWG12" s="1585"/>
      <c r="MWH12" s="1585"/>
      <c r="MWI12" s="1585"/>
      <c r="MWJ12" s="1585"/>
      <c r="MWK12" s="1585"/>
      <c r="MWL12" s="1585"/>
      <c r="MWM12" s="1585"/>
      <c r="MWN12" s="1585"/>
      <c r="MWO12" s="1585"/>
      <c r="MWP12" s="1585"/>
      <c r="MWQ12" s="1585"/>
      <c r="MWR12" s="1585"/>
      <c r="MWS12" s="1585"/>
      <c r="MWT12" s="1585"/>
      <c r="MWU12" s="1585"/>
      <c r="MWV12" s="1585"/>
      <c r="MWW12" s="1585"/>
      <c r="MWX12" s="1585"/>
      <c r="MWY12" s="1585"/>
      <c r="MWZ12" s="1585"/>
      <c r="MXA12" s="1585"/>
      <c r="MXB12" s="1585"/>
      <c r="MXC12" s="1585"/>
      <c r="MXD12" s="1585"/>
      <c r="MXE12" s="1585"/>
      <c r="MXF12" s="1585"/>
      <c r="MXG12" s="1585"/>
      <c r="MXH12" s="1585"/>
      <c r="MXI12" s="1585"/>
      <c r="MXJ12" s="1585"/>
      <c r="MXK12" s="1585"/>
      <c r="MXL12" s="1585"/>
      <c r="MXM12" s="1585"/>
      <c r="MXN12" s="1585"/>
      <c r="MXO12" s="1585"/>
      <c r="MXP12" s="1585"/>
      <c r="MXQ12" s="1585"/>
      <c r="MXR12" s="1585"/>
      <c r="MXS12" s="1585"/>
      <c r="MXT12" s="1585"/>
      <c r="MXU12" s="1585"/>
      <c r="MXV12" s="1585"/>
      <c r="MXW12" s="1585"/>
      <c r="MXX12" s="1585"/>
      <c r="MXY12" s="1585"/>
      <c r="MXZ12" s="1585"/>
      <c r="MYA12" s="1585"/>
      <c r="MYB12" s="1585"/>
      <c r="MYC12" s="1585"/>
      <c r="MYD12" s="1585"/>
      <c r="MYE12" s="1585"/>
      <c r="MYF12" s="1585"/>
      <c r="MYG12" s="1585"/>
      <c r="MYH12" s="1585"/>
      <c r="MYI12" s="1585"/>
      <c r="MYJ12" s="1585"/>
      <c r="MYK12" s="1585"/>
      <c r="MYL12" s="1585"/>
      <c r="MYM12" s="1585"/>
      <c r="MYN12" s="1585"/>
      <c r="MYO12" s="1585"/>
      <c r="MYP12" s="1585"/>
      <c r="MYQ12" s="1585"/>
      <c r="MYR12" s="1585"/>
      <c r="MYS12" s="1585"/>
      <c r="MYT12" s="1585"/>
      <c r="MYU12" s="1585"/>
      <c r="MYV12" s="1585"/>
      <c r="MYW12" s="1585"/>
      <c r="MYX12" s="1585"/>
      <c r="MYY12" s="1585"/>
      <c r="MYZ12" s="1585"/>
      <c r="MZA12" s="1585"/>
      <c r="MZB12" s="1585"/>
      <c r="MZC12" s="1585"/>
      <c r="MZD12" s="1585"/>
      <c r="MZE12" s="1585"/>
      <c r="MZF12" s="1585"/>
      <c r="MZG12" s="1585"/>
      <c r="MZH12" s="1585"/>
      <c r="MZI12" s="1585"/>
      <c r="MZJ12" s="1585"/>
      <c r="MZK12" s="1585"/>
      <c r="MZL12" s="1585"/>
      <c r="MZM12" s="1585"/>
      <c r="MZN12" s="1585"/>
      <c r="MZO12" s="1585"/>
      <c r="MZP12" s="1585"/>
      <c r="MZQ12" s="1585"/>
      <c r="MZR12" s="1585"/>
      <c r="MZS12" s="1585"/>
      <c r="MZT12" s="1585"/>
      <c r="MZU12" s="1585"/>
      <c r="MZV12" s="1585"/>
      <c r="MZW12" s="1585"/>
      <c r="MZX12" s="1585"/>
      <c r="MZY12" s="1585"/>
      <c r="MZZ12" s="1585"/>
      <c r="NAA12" s="1585"/>
      <c r="NAB12" s="1585"/>
      <c r="NAC12" s="1585"/>
      <c r="NAD12" s="1585"/>
      <c r="NAE12" s="1585"/>
      <c r="NAF12" s="1585"/>
      <c r="NAG12" s="1585"/>
      <c r="NAH12" s="1585"/>
      <c r="NAI12" s="1585"/>
      <c r="NAJ12" s="1585"/>
      <c r="NAK12" s="1585"/>
      <c r="NAL12" s="1585"/>
      <c r="NAM12" s="1585"/>
      <c r="NAN12" s="1585"/>
      <c r="NAO12" s="1585"/>
      <c r="NAP12" s="1585"/>
      <c r="NAQ12" s="1585"/>
      <c r="NAR12" s="1585"/>
      <c r="NAS12" s="1585"/>
      <c r="NAT12" s="1585"/>
      <c r="NAU12" s="1585"/>
      <c r="NAV12" s="1585"/>
      <c r="NAW12" s="1585"/>
      <c r="NAX12" s="1585"/>
      <c r="NAY12" s="1585"/>
      <c r="NAZ12" s="1585"/>
      <c r="NBA12" s="1585"/>
      <c r="NBB12" s="1585"/>
      <c r="NBC12" s="1585"/>
      <c r="NBD12" s="1585"/>
      <c r="NBE12" s="1585"/>
      <c r="NBF12" s="1585"/>
      <c r="NBG12" s="1585"/>
      <c r="NBH12" s="1585"/>
      <c r="NBI12" s="1585"/>
      <c r="NBJ12" s="1585"/>
      <c r="NBK12" s="1585"/>
      <c r="NBL12" s="1585"/>
      <c r="NBM12" s="1585"/>
      <c r="NBN12" s="1585"/>
      <c r="NBO12" s="1585"/>
      <c r="NBP12" s="1585"/>
      <c r="NBQ12" s="1585"/>
      <c r="NBR12" s="1585"/>
      <c r="NBS12" s="1585"/>
      <c r="NBT12" s="1585"/>
      <c r="NBU12" s="1585"/>
      <c r="NBV12" s="1585"/>
      <c r="NBW12" s="1585"/>
      <c r="NBX12" s="1585"/>
      <c r="NBY12" s="1585"/>
      <c r="NBZ12" s="1585"/>
      <c r="NCA12" s="1585"/>
      <c r="NCB12" s="1585"/>
      <c r="NCC12" s="1585"/>
      <c r="NCD12" s="1585"/>
      <c r="NCE12" s="1585"/>
      <c r="NCF12" s="1585"/>
      <c r="NCG12" s="1585"/>
      <c r="NCH12" s="1585"/>
      <c r="NCI12" s="1585"/>
      <c r="NCJ12" s="1585"/>
      <c r="NCK12" s="1585"/>
      <c r="NCL12" s="1585"/>
      <c r="NCM12" s="1585"/>
      <c r="NCN12" s="1585"/>
      <c r="NCO12" s="1585"/>
      <c r="NCP12" s="1585"/>
      <c r="NCQ12" s="1585"/>
      <c r="NCR12" s="1585"/>
      <c r="NCS12" s="1585"/>
      <c r="NCT12" s="1585"/>
      <c r="NCU12" s="1585"/>
      <c r="NCV12" s="1585"/>
      <c r="NCW12" s="1585"/>
      <c r="NCX12" s="1585"/>
      <c r="NCY12" s="1585"/>
      <c r="NCZ12" s="1585"/>
      <c r="NDA12" s="1585"/>
      <c r="NDB12" s="1585"/>
      <c r="NDC12" s="1585"/>
      <c r="NDD12" s="1585"/>
      <c r="NDE12" s="1585"/>
      <c r="NDF12" s="1585"/>
      <c r="NDG12" s="1585"/>
      <c r="NDH12" s="1585"/>
      <c r="NDI12" s="1585"/>
      <c r="NDJ12" s="1585"/>
      <c r="NDK12" s="1585"/>
      <c r="NDL12" s="1585"/>
      <c r="NDM12" s="1585"/>
      <c r="NDN12" s="1585"/>
      <c r="NDO12" s="1585"/>
      <c r="NDP12" s="1585"/>
      <c r="NDQ12" s="1585"/>
      <c r="NDR12" s="1585"/>
      <c r="NDS12" s="1585"/>
      <c r="NDT12" s="1585"/>
      <c r="NDU12" s="1585"/>
      <c r="NDV12" s="1585"/>
      <c r="NDW12" s="1585"/>
      <c r="NDX12" s="1585"/>
      <c r="NDY12" s="1585"/>
      <c r="NDZ12" s="1585"/>
      <c r="NEA12" s="1585"/>
      <c r="NEB12" s="1585"/>
      <c r="NEC12" s="1585"/>
      <c r="NED12" s="1585"/>
      <c r="NEE12" s="1585"/>
      <c r="NEF12" s="1585"/>
      <c r="NEG12" s="1585"/>
      <c r="NEH12" s="1585"/>
      <c r="NEI12" s="1585"/>
      <c r="NEJ12" s="1585"/>
      <c r="NEK12" s="1585"/>
      <c r="NEL12" s="1585"/>
      <c r="NEM12" s="1585"/>
      <c r="NEN12" s="1585"/>
      <c r="NEO12" s="1585"/>
      <c r="NEP12" s="1585"/>
      <c r="NEQ12" s="1585"/>
      <c r="NER12" s="1585"/>
      <c r="NES12" s="1585"/>
      <c r="NET12" s="1585"/>
      <c r="NEU12" s="1585"/>
      <c r="NEV12" s="1585"/>
      <c r="NEW12" s="1585"/>
      <c r="NEX12" s="1585"/>
      <c r="NEY12" s="1585"/>
      <c r="NEZ12" s="1585"/>
      <c r="NFA12" s="1585"/>
      <c r="NFB12" s="1585"/>
      <c r="NFC12" s="1585"/>
      <c r="NFD12" s="1585"/>
      <c r="NFE12" s="1585"/>
      <c r="NFF12" s="1585"/>
      <c r="NFG12" s="1585"/>
      <c r="NFH12" s="1585"/>
      <c r="NFI12" s="1585"/>
      <c r="NFJ12" s="1585"/>
      <c r="NFK12" s="1585"/>
      <c r="NFL12" s="1585"/>
      <c r="NFM12" s="1585"/>
      <c r="NFN12" s="1585"/>
      <c r="NFO12" s="1585"/>
      <c r="NFP12" s="1585"/>
      <c r="NFQ12" s="1585"/>
      <c r="NFR12" s="1585"/>
      <c r="NFS12" s="1585"/>
      <c r="NFT12" s="1585"/>
      <c r="NFU12" s="1585"/>
      <c r="NFV12" s="1585"/>
      <c r="NFW12" s="1585"/>
      <c r="NFX12" s="1585"/>
      <c r="NFY12" s="1585"/>
      <c r="NFZ12" s="1585"/>
      <c r="NGA12" s="1585"/>
      <c r="NGB12" s="1585"/>
      <c r="NGC12" s="1585"/>
      <c r="NGD12" s="1585"/>
      <c r="NGE12" s="1585"/>
      <c r="NGF12" s="1585"/>
      <c r="NGG12" s="1585"/>
      <c r="NGH12" s="1585"/>
      <c r="NGI12" s="1585"/>
      <c r="NGJ12" s="1585"/>
      <c r="NGK12" s="1585"/>
      <c r="NGL12" s="1585"/>
      <c r="NGM12" s="1585"/>
      <c r="NGN12" s="1585"/>
      <c r="NGO12" s="1585"/>
      <c r="NGP12" s="1585"/>
      <c r="NGQ12" s="1585"/>
      <c r="NGR12" s="1585"/>
      <c r="NGS12" s="1585"/>
      <c r="NGT12" s="1585"/>
      <c r="NGU12" s="1585"/>
      <c r="NGV12" s="1585"/>
      <c r="NGW12" s="1585"/>
      <c r="NGX12" s="1585"/>
      <c r="NGY12" s="1585"/>
      <c r="NGZ12" s="1585"/>
      <c r="NHA12" s="1585"/>
      <c r="NHB12" s="1585"/>
      <c r="NHC12" s="1585"/>
      <c r="NHD12" s="1585"/>
      <c r="NHE12" s="1585"/>
      <c r="NHF12" s="1585"/>
      <c r="NHG12" s="1585"/>
      <c r="NHH12" s="1585"/>
      <c r="NHI12" s="1585"/>
      <c r="NHJ12" s="1585"/>
      <c r="NHK12" s="1585"/>
      <c r="NHL12" s="1585"/>
      <c r="NHM12" s="1585"/>
      <c r="NHN12" s="1585"/>
      <c r="NHO12" s="1585"/>
      <c r="NHP12" s="1585"/>
      <c r="NHQ12" s="1585"/>
      <c r="NHR12" s="1585"/>
      <c r="NHS12" s="1585"/>
      <c r="NHT12" s="1585"/>
      <c r="NHU12" s="1585"/>
      <c r="NHV12" s="1585"/>
      <c r="NHW12" s="1585"/>
      <c r="NHX12" s="1585"/>
      <c r="NHY12" s="1585"/>
      <c r="NHZ12" s="1585"/>
      <c r="NIA12" s="1585"/>
      <c r="NIB12" s="1585"/>
      <c r="NIC12" s="1585"/>
      <c r="NID12" s="1585"/>
      <c r="NIE12" s="1585"/>
      <c r="NIF12" s="1585"/>
      <c r="NIG12" s="1585"/>
      <c r="NIH12" s="1585"/>
      <c r="NII12" s="1585"/>
      <c r="NIJ12" s="1585"/>
      <c r="NIK12" s="1585"/>
      <c r="NIL12" s="1585"/>
      <c r="NIM12" s="1585"/>
      <c r="NIN12" s="1585"/>
      <c r="NIO12" s="1585"/>
      <c r="NIP12" s="1585"/>
      <c r="NIQ12" s="1585"/>
      <c r="NIR12" s="1585"/>
      <c r="NIS12" s="1585"/>
      <c r="NIT12" s="1585"/>
      <c r="NIU12" s="1585"/>
      <c r="NIV12" s="1585"/>
      <c r="NIW12" s="1585"/>
      <c r="NIX12" s="1585"/>
      <c r="NIY12" s="1585"/>
      <c r="NIZ12" s="1585"/>
      <c r="NJA12" s="1585"/>
      <c r="NJB12" s="1585"/>
      <c r="NJC12" s="1585"/>
      <c r="NJD12" s="1585"/>
      <c r="NJE12" s="1585"/>
      <c r="NJF12" s="1585"/>
      <c r="NJG12" s="1585"/>
      <c r="NJH12" s="1585"/>
      <c r="NJI12" s="1585"/>
      <c r="NJJ12" s="1585"/>
      <c r="NJK12" s="1585"/>
      <c r="NJL12" s="1585"/>
      <c r="NJM12" s="1585"/>
      <c r="NJN12" s="1585"/>
      <c r="NJO12" s="1585"/>
      <c r="NJP12" s="1585"/>
      <c r="NJQ12" s="1585"/>
      <c r="NJR12" s="1585"/>
      <c r="NJS12" s="1585"/>
      <c r="NJT12" s="1585"/>
      <c r="NJU12" s="1585"/>
      <c r="NJV12" s="1585"/>
      <c r="NJW12" s="1585"/>
      <c r="NJX12" s="1585"/>
      <c r="NJY12" s="1585"/>
      <c r="NJZ12" s="1585"/>
      <c r="NKA12" s="1585"/>
      <c r="NKB12" s="1585"/>
      <c r="NKC12" s="1585"/>
      <c r="NKD12" s="1585"/>
      <c r="NKE12" s="1585"/>
      <c r="NKF12" s="1585"/>
      <c r="NKG12" s="1585"/>
      <c r="NKH12" s="1585"/>
      <c r="NKI12" s="1585"/>
      <c r="NKJ12" s="1585"/>
      <c r="NKK12" s="1585"/>
      <c r="NKL12" s="1585"/>
      <c r="NKM12" s="1585"/>
      <c r="NKN12" s="1585"/>
      <c r="NKO12" s="1585"/>
      <c r="NKP12" s="1585"/>
      <c r="NKQ12" s="1585"/>
      <c r="NKR12" s="1585"/>
      <c r="NKS12" s="1585"/>
      <c r="NKT12" s="1585"/>
      <c r="NKU12" s="1585"/>
      <c r="NKV12" s="1585"/>
      <c r="NKW12" s="1585"/>
      <c r="NKX12" s="1585"/>
      <c r="NKY12" s="1585"/>
      <c r="NKZ12" s="1585"/>
      <c r="NLA12" s="1585"/>
      <c r="NLB12" s="1585"/>
      <c r="NLC12" s="1585"/>
      <c r="NLD12" s="1585"/>
      <c r="NLE12" s="1585"/>
      <c r="NLF12" s="1585"/>
      <c r="NLG12" s="1585"/>
      <c r="NLH12" s="1585"/>
      <c r="NLI12" s="1585"/>
      <c r="NLJ12" s="1585"/>
      <c r="NLK12" s="1585"/>
      <c r="NLL12" s="1585"/>
      <c r="NLM12" s="1585"/>
      <c r="NLN12" s="1585"/>
      <c r="NLO12" s="1585"/>
      <c r="NLP12" s="1585"/>
      <c r="NLQ12" s="1585"/>
      <c r="NLR12" s="1585"/>
      <c r="NLS12" s="1585"/>
      <c r="NLT12" s="1585"/>
      <c r="NLU12" s="1585"/>
      <c r="NLV12" s="1585"/>
      <c r="NLW12" s="1585"/>
      <c r="NLX12" s="1585"/>
      <c r="NLY12" s="1585"/>
      <c r="NLZ12" s="1585"/>
      <c r="NMA12" s="1585"/>
      <c r="NMB12" s="1585"/>
      <c r="NMC12" s="1585"/>
      <c r="NMD12" s="1585"/>
      <c r="NME12" s="1585"/>
      <c r="NMF12" s="1585"/>
      <c r="NMG12" s="1585"/>
      <c r="NMH12" s="1585"/>
      <c r="NMI12" s="1585"/>
      <c r="NMJ12" s="1585"/>
      <c r="NMK12" s="1585"/>
      <c r="NML12" s="1585"/>
      <c r="NMM12" s="1585"/>
      <c r="NMN12" s="1585"/>
      <c r="NMO12" s="1585"/>
      <c r="NMP12" s="1585"/>
      <c r="NMQ12" s="1585"/>
      <c r="NMR12" s="1585"/>
      <c r="NMS12" s="1585"/>
      <c r="NMT12" s="1585"/>
      <c r="NMU12" s="1585"/>
      <c r="NMV12" s="1585"/>
      <c r="NMW12" s="1585"/>
      <c r="NMX12" s="1585"/>
      <c r="NMY12" s="1585"/>
      <c r="NMZ12" s="1585"/>
      <c r="NNA12" s="1585"/>
      <c r="NNB12" s="1585"/>
      <c r="NNC12" s="1585"/>
      <c r="NND12" s="1585"/>
      <c r="NNE12" s="1585"/>
      <c r="NNF12" s="1585"/>
      <c r="NNG12" s="1585"/>
      <c r="NNH12" s="1585"/>
      <c r="NNI12" s="1585"/>
      <c r="NNJ12" s="1585"/>
      <c r="NNK12" s="1585"/>
      <c r="NNL12" s="1585"/>
      <c r="NNM12" s="1585"/>
      <c r="NNN12" s="1585"/>
      <c r="NNO12" s="1585"/>
      <c r="NNP12" s="1585"/>
      <c r="NNQ12" s="1585"/>
      <c r="NNR12" s="1585"/>
      <c r="NNS12" s="1585"/>
      <c r="NNT12" s="1585"/>
      <c r="NNU12" s="1585"/>
      <c r="NNV12" s="1585"/>
      <c r="NNW12" s="1585"/>
      <c r="NNX12" s="1585"/>
      <c r="NNY12" s="1585"/>
      <c r="NNZ12" s="1585"/>
      <c r="NOA12" s="1585"/>
      <c r="NOB12" s="1585"/>
      <c r="NOC12" s="1585"/>
      <c r="NOD12" s="1585"/>
      <c r="NOE12" s="1585"/>
      <c r="NOF12" s="1585"/>
      <c r="NOG12" s="1585"/>
      <c r="NOH12" s="1585"/>
      <c r="NOI12" s="1585"/>
      <c r="NOJ12" s="1585"/>
      <c r="NOK12" s="1585"/>
      <c r="NOL12" s="1585"/>
      <c r="NOM12" s="1585"/>
      <c r="NON12" s="1585"/>
      <c r="NOO12" s="1585"/>
      <c r="NOP12" s="1585"/>
      <c r="NOQ12" s="1585"/>
      <c r="NOR12" s="1585"/>
      <c r="NOS12" s="1585"/>
      <c r="NOT12" s="1585"/>
      <c r="NOU12" s="1585"/>
      <c r="NOV12" s="1585"/>
      <c r="NOW12" s="1585"/>
      <c r="NOX12" s="1585"/>
      <c r="NOY12" s="1585"/>
      <c r="NOZ12" s="1585"/>
      <c r="NPA12" s="1585"/>
      <c r="NPB12" s="1585"/>
      <c r="NPC12" s="1585"/>
      <c r="NPD12" s="1585"/>
      <c r="NPE12" s="1585"/>
      <c r="NPF12" s="1585"/>
      <c r="NPG12" s="1585"/>
      <c r="NPH12" s="1585"/>
      <c r="NPI12" s="1585"/>
      <c r="NPJ12" s="1585"/>
      <c r="NPK12" s="1585"/>
      <c r="NPL12" s="1585"/>
      <c r="NPM12" s="1585"/>
      <c r="NPN12" s="1585"/>
      <c r="NPO12" s="1585"/>
      <c r="NPP12" s="1585"/>
      <c r="NPQ12" s="1585"/>
      <c r="NPR12" s="1585"/>
      <c r="NPS12" s="1585"/>
      <c r="NPT12" s="1585"/>
      <c r="NPU12" s="1585"/>
      <c r="NPV12" s="1585"/>
      <c r="NPW12" s="1585"/>
      <c r="NPX12" s="1585"/>
      <c r="NPY12" s="1585"/>
      <c r="NPZ12" s="1585"/>
      <c r="NQA12" s="1585"/>
      <c r="NQB12" s="1585"/>
      <c r="NQC12" s="1585"/>
      <c r="NQD12" s="1585"/>
      <c r="NQE12" s="1585"/>
      <c r="NQF12" s="1585"/>
      <c r="NQG12" s="1585"/>
      <c r="NQH12" s="1585"/>
      <c r="NQI12" s="1585"/>
      <c r="NQJ12" s="1585"/>
      <c r="NQK12" s="1585"/>
      <c r="NQL12" s="1585"/>
      <c r="NQM12" s="1585"/>
      <c r="NQN12" s="1585"/>
      <c r="NQO12" s="1585"/>
      <c r="NQP12" s="1585"/>
      <c r="NQQ12" s="1585"/>
      <c r="NQR12" s="1585"/>
      <c r="NQS12" s="1585"/>
      <c r="NQT12" s="1585"/>
      <c r="NQU12" s="1585"/>
      <c r="NQV12" s="1585"/>
      <c r="NQW12" s="1585"/>
      <c r="NQX12" s="1585"/>
      <c r="NQY12" s="1585"/>
      <c r="NQZ12" s="1585"/>
      <c r="NRA12" s="1585"/>
      <c r="NRB12" s="1585"/>
      <c r="NRC12" s="1585"/>
      <c r="NRD12" s="1585"/>
      <c r="NRE12" s="1585"/>
      <c r="NRF12" s="1585"/>
      <c r="NRG12" s="1585"/>
      <c r="NRH12" s="1585"/>
      <c r="NRI12" s="1585"/>
      <c r="NRJ12" s="1585"/>
      <c r="NRK12" s="1585"/>
      <c r="NRL12" s="1585"/>
      <c r="NRM12" s="1585"/>
      <c r="NRN12" s="1585"/>
      <c r="NRO12" s="1585"/>
      <c r="NRP12" s="1585"/>
      <c r="NRQ12" s="1585"/>
      <c r="NRR12" s="1585"/>
      <c r="NRS12" s="1585"/>
      <c r="NRT12" s="1585"/>
      <c r="NRU12" s="1585"/>
      <c r="NRV12" s="1585"/>
      <c r="NRW12" s="1585"/>
      <c r="NRX12" s="1585"/>
      <c r="NRY12" s="1585"/>
      <c r="NRZ12" s="1585"/>
      <c r="NSA12" s="1585"/>
      <c r="NSB12" s="1585"/>
      <c r="NSC12" s="1585"/>
      <c r="NSD12" s="1585"/>
      <c r="NSE12" s="1585"/>
      <c r="NSF12" s="1585"/>
      <c r="NSG12" s="1585"/>
      <c r="NSH12" s="1585"/>
      <c r="NSI12" s="1585"/>
      <c r="NSJ12" s="1585"/>
      <c r="NSK12" s="1585"/>
      <c r="NSL12" s="1585"/>
      <c r="NSM12" s="1585"/>
      <c r="NSN12" s="1585"/>
      <c r="NSO12" s="1585"/>
      <c r="NSP12" s="1585"/>
      <c r="NSQ12" s="1585"/>
      <c r="NSR12" s="1585"/>
      <c r="NSS12" s="1585"/>
      <c r="NST12" s="1585"/>
      <c r="NSU12" s="1585"/>
      <c r="NSV12" s="1585"/>
      <c r="NSW12" s="1585"/>
      <c r="NSX12" s="1585"/>
      <c r="NSY12" s="1585"/>
      <c r="NSZ12" s="1585"/>
      <c r="NTA12" s="1585"/>
      <c r="NTB12" s="1585"/>
      <c r="NTC12" s="1585"/>
      <c r="NTD12" s="1585"/>
      <c r="NTE12" s="1585"/>
      <c r="NTF12" s="1585"/>
      <c r="NTG12" s="1585"/>
      <c r="NTH12" s="1585"/>
      <c r="NTI12" s="1585"/>
      <c r="NTJ12" s="1585"/>
      <c r="NTK12" s="1585"/>
      <c r="NTL12" s="1585"/>
      <c r="NTM12" s="1585"/>
      <c r="NTN12" s="1585"/>
      <c r="NTO12" s="1585"/>
      <c r="NTP12" s="1585"/>
      <c r="NTQ12" s="1585"/>
      <c r="NTR12" s="1585"/>
      <c r="NTS12" s="1585"/>
      <c r="NTT12" s="1585"/>
      <c r="NTU12" s="1585"/>
      <c r="NTV12" s="1585"/>
      <c r="NTW12" s="1585"/>
      <c r="NTX12" s="1585"/>
      <c r="NTY12" s="1585"/>
      <c r="NTZ12" s="1585"/>
      <c r="NUA12" s="1585"/>
      <c r="NUB12" s="1585"/>
      <c r="NUC12" s="1585"/>
      <c r="NUD12" s="1585"/>
      <c r="NUE12" s="1585"/>
      <c r="NUF12" s="1585"/>
      <c r="NUG12" s="1585"/>
      <c r="NUH12" s="1585"/>
      <c r="NUI12" s="1585"/>
      <c r="NUJ12" s="1585"/>
      <c r="NUK12" s="1585"/>
      <c r="NUL12" s="1585"/>
      <c r="NUM12" s="1585"/>
      <c r="NUN12" s="1585"/>
      <c r="NUO12" s="1585"/>
      <c r="NUP12" s="1585"/>
      <c r="NUQ12" s="1585"/>
      <c r="NUR12" s="1585"/>
      <c r="NUS12" s="1585"/>
      <c r="NUT12" s="1585"/>
      <c r="NUU12" s="1585"/>
      <c r="NUV12" s="1585"/>
      <c r="NUW12" s="1585"/>
      <c r="NUX12" s="1585"/>
      <c r="NUY12" s="1585"/>
      <c r="NUZ12" s="1585"/>
      <c r="NVA12" s="1585"/>
      <c r="NVB12" s="1585"/>
      <c r="NVC12" s="1585"/>
      <c r="NVD12" s="1585"/>
      <c r="NVE12" s="1585"/>
      <c r="NVF12" s="1585"/>
      <c r="NVG12" s="1585"/>
      <c r="NVH12" s="1585"/>
      <c r="NVI12" s="1585"/>
      <c r="NVJ12" s="1585"/>
      <c r="NVK12" s="1585"/>
      <c r="NVL12" s="1585"/>
      <c r="NVM12" s="1585"/>
      <c r="NVN12" s="1585"/>
      <c r="NVO12" s="1585"/>
      <c r="NVP12" s="1585"/>
      <c r="NVQ12" s="1585"/>
      <c r="NVR12" s="1585"/>
      <c r="NVS12" s="1585"/>
      <c r="NVT12" s="1585"/>
      <c r="NVU12" s="1585"/>
      <c r="NVV12" s="1585"/>
      <c r="NVW12" s="1585"/>
      <c r="NVX12" s="1585"/>
      <c r="NVY12" s="1585"/>
      <c r="NVZ12" s="1585"/>
      <c r="NWA12" s="1585"/>
      <c r="NWB12" s="1585"/>
      <c r="NWC12" s="1585"/>
      <c r="NWD12" s="1585"/>
      <c r="NWE12" s="1585"/>
      <c r="NWF12" s="1585"/>
      <c r="NWG12" s="1585"/>
      <c r="NWH12" s="1585"/>
      <c r="NWI12" s="1585"/>
      <c r="NWJ12" s="1585"/>
      <c r="NWK12" s="1585"/>
      <c r="NWL12" s="1585"/>
      <c r="NWM12" s="1585"/>
      <c r="NWN12" s="1585"/>
      <c r="NWO12" s="1585"/>
      <c r="NWP12" s="1585"/>
      <c r="NWQ12" s="1585"/>
      <c r="NWR12" s="1585"/>
      <c r="NWS12" s="1585"/>
      <c r="NWT12" s="1585"/>
      <c r="NWU12" s="1585"/>
      <c r="NWV12" s="1585"/>
      <c r="NWW12" s="1585"/>
      <c r="NWX12" s="1585"/>
      <c r="NWY12" s="1585"/>
      <c r="NWZ12" s="1585"/>
      <c r="NXA12" s="1585"/>
      <c r="NXB12" s="1585"/>
      <c r="NXC12" s="1585"/>
      <c r="NXD12" s="1585"/>
      <c r="NXE12" s="1585"/>
      <c r="NXF12" s="1585"/>
      <c r="NXG12" s="1585"/>
      <c r="NXH12" s="1585"/>
      <c r="NXI12" s="1585"/>
      <c r="NXJ12" s="1585"/>
      <c r="NXK12" s="1585"/>
      <c r="NXL12" s="1585"/>
      <c r="NXM12" s="1585"/>
      <c r="NXN12" s="1585"/>
      <c r="NXO12" s="1585"/>
      <c r="NXP12" s="1585"/>
      <c r="NXQ12" s="1585"/>
      <c r="NXR12" s="1585"/>
      <c r="NXS12" s="1585"/>
      <c r="NXT12" s="1585"/>
      <c r="NXU12" s="1585"/>
      <c r="NXV12" s="1585"/>
      <c r="NXW12" s="1585"/>
      <c r="NXX12" s="1585"/>
      <c r="NXY12" s="1585"/>
      <c r="NXZ12" s="1585"/>
      <c r="NYA12" s="1585"/>
      <c r="NYB12" s="1585"/>
      <c r="NYC12" s="1585"/>
      <c r="NYD12" s="1585"/>
      <c r="NYE12" s="1585"/>
      <c r="NYF12" s="1585"/>
      <c r="NYG12" s="1585"/>
      <c r="NYH12" s="1585"/>
      <c r="NYI12" s="1585"/>
      <c r="NYJ12" s="1585"/>
      <c r="NYK12" s="1585"/>
      <c r="NYL12" s="1585"/>
      <c r="NYM12" s="1585"/>
      <c r="NYN12" s="1585"/>
      <c r="NYO12" s="1585"/>
      <c r="NYP12" s="1585"/>
      <c r="NYQ12" s="1585"/>
      <c r="NYR12" s="1585"/>
      <c r="NYS12" s="1585"/>
      <c r="NYT12" s="1585"/>
      <c r="NYU12" s="1585"/>
      <c r="NYV12" s="1585"/>
      <c r="NYW12" s="1585"/>
      <c r="NYX12" s="1585"/>
      <c r="NYY12" s="1585"/>
      <c r="NYZ12" s="1585"/>
      <c r="NZA12" s="1585"/>
      <c r="NZB12" s="1585"/>
      <c r="NZC12" s="1585"/>
      <c r="NZD12" s="1585"/>
      <c r="NZE12" s="1585"/>
      <c r="NZF12" s="1585"/>
      <c r="NZG12" s="1585"/>
      <c r="NZH12" s="1585"/>
      <c r="NZI12" s="1585"/>
      <c r="NZJ12" s="1585"/>
      <c r="NZK12" s="1585"/>
      <c r="NZL12" s="1585"/>
      <c r="NZM12" s="1585"/>
      <c r="NZN12" s="1585"/>
      <c r="NZO12" s="1585"/>
      <c r="NZP12" s="1585"/>
      <c r="NZQ12" s="1585"/>
      <c r="NZR12" s="1585"/>
      <c r="NZS12" s="1585"/>
      <c r="NZT12" s="1585"/>
      <c r="NZU12" s="1585"/>
      <c r="NZV12" s="1585"/>
      <c r="NZW12" s="1585"/>
      <c r="NZX12" s="1585"/>
      <c r="NZY12" s="1585"/>
      <c r="NZZ12" s="1585"/>
      <c r="OAA12" s="1585"/>
      <c r="OAB12" s="1585"/>
      <c r="OAC12" s="1585"/>
      <c r="OAD12" s="1585"/>
      <c r="OAE12" s="1585"/>
      <c r="OAF12" s="1585"/>
      <c r="OAG12" s="1585"/>
      <c r="OAH12" s="1585"/>
      <c r="OAI12" s="1585"/>
      <c r="OAJ12" s="1585"/>
      <c r="OAK12" s="1585"/>
      <c r="OAL12" s="1585"/>
      <c r="OAM12" s="1585"/>
      <c r="OAN12" s="1585"/>
      <c r="OAO12" s="1585"/>
      <c r="OAP12" s="1585"/>
      <c r="OAQ12" s="1585"/>
      <c r="OAR12" s="1585"/>
      <c r="OAS12" s="1585"/>
      <c r="OAT12" s="1585"/>
      <c r="OAU12" s="1585"/>
      <c r="OAV12" s="1585"/>
      <c r="OAW12" s="1585"/>
      <c r="OAX12" s="1585"/>
      <c r="OAY12" s="1585"/>
      <c r="OAZ12" s="1585"/>
      <c r="OBA12" s="1585"/>
      <c r="OBB12" s="1585"/>
      <c r="OBC12" s="1585"/>
      <c r="OBD12" s="1585"/>
      <c r="OBE12" s="1585"/>
      <c r="OBF12" s="1585"/>
      <c r="OBG12" s="1585"/>
      <c r="OBH12" s="1585"/>
      <c r="OBI12" s="1585"/>
      <c r="OBJ12" s="1585"/>
      <c r="OBK12" s="1585"/>
      <c r="OBL12" s="1585"/>
      <c r="OBM12" s="1585"/>
      <c r="OBN12" s="1585"/>
      <c r="OBO12" s="1585"/>
      <c r="OBP12" s="1585"/>
      <c r="OBQ12" s="1585"/>
      <c r="OBR12" s="1585"/>
      <c r="OBS12" s="1585"/>
      <c r="OBT12" s="1585"/>
      <c r="OBU12" s="1585"/>
      <c r="OBV12" s="1585"/>
      <c r="OBW12" s="1585"/>
      <c r="OBX12" s="1585"/>
      <c r="OBY12" s="1585"/>
      <c r="OBZ12" s="1585"/>
      <c r="OCA12" s="1585"/>
      <c r="OCB12" s="1585"/>
      <c r="OCC12" s="1585"/>
      <c r="OCD12" s="1585"/>
      <c r="OCE12" s="1585"/>
      <c r="OCF12" s="1585"/>
      <c r="OCG12" s="1585"/>
      <c r="OCH12" s="1585"/>
      <c r="OCI12" s="1585"/>
      <c r="OCJ12" s="1585"/>
      <c r="OCK12" s="1585"/>
      <c r="OCL12" s="1585"/>
      <c r="OCM12" s="1585"/>
      <c r="OCN12" s="1585"/>
      <c r="OCO12" s="1585"/>
      <c r="OCP12" s="1585"/>
      <c r="OCQ12" s="1585"/>
      <c r="OCR12" s="1585"/>
      <c r="OCS12" s="1585"/>
      <c r="OCT12" s="1585"/>
      <c r="OCU12" s="1585"/>
      <c r="OCV12" s="1585"/>
      <c r="OCW12" s="1585"/>
      <c r="OCX12" s="1585"/>
      <c r="OCY12" s="1585"/>
      <c r="OCZ12" s="1585"/>
      <c r="ODA12" s="1585"/>
      <c r="ODB12" s="1585"/>
      <c r="ODC12" s="1585"/>
      <c r="ODD12" s="1585"/>
      <c r="ODE12" s="1585"/>
      <c r="ODF12" s="1585"/>
      <c r="ODG12" s="1585"/>
      <c r="ODH12" s="1585"/>
      <c r="ODI12" s="1585"/>
      <c r="ODJ12" s="1585"/>
      <c r="ODK12" s="1585"/>
      <c r="ODL12" s="1585"/>
      <c r="ODM12" s="1585"/>
      <c r="ODN12" s="1585"/>
      <c r="ODO12" s="1585"/>
      <c r="ODP12" s="1585"/>
      <c r="ODQ12" s="1585"/>
      <c r="ODR12" s="1585"/>
      <c r="ODS12" s="1585"/>
      <c r="ODT12" s="1585"/>
      <c r="ODU12" s="1585"/>
      <c r="ODV12" s="1585"/>
      <c r="ODW12" s="1585"/>
      <c r="ODX12" s="1585"/>
      <c r="ODY12" s="1585"/>
      <c r="ODZ12" s="1585"/>
      <c r="OEA12" s="1585"/>
      <c r="OEB12" s="1585"/>
      <c r="OEC12" s="1585"/>
      <c r="OED12" s="1585"/>
      <c r="OEE12" s="1585"/>
      <c r="OEF12" s="1585"/>
      <c r="OEG12" s="1585"/>
      <c r="OEH12" s="1585"/>
      <c r="OEI12" s="1585"/>
      <c r="OEJ12" s="1585"/>
      <c r="OEK12" s="1585"/>
      <c r="OEL12" s="1585"/>
      <c r="OEM12" s="1585"/>
      <c r="OEN12" s="1585"/>
      <c r="OEO12" s="1585"/>
      <c r="OEP12" s="1585"/>
      <c r="OEQ12" s="1585"/>
      <c r="OER12" s="1585"/>
      <c r="OES12" s="1585"/>
      <c r="OET12" s="1585"/>
      <c r="OEU12" s="1585"/>
      <c r="OEV12" s="1585"/>
      <c r="OEW12" s="1585"/>
      <c r="OEX12" s="1585"/>
      <c r="OEY12" s="1585"/>
      <c r="OEZ12" s="1585"/>
      <c r="OFA12" s="1585"/>
      <c r="OFB12" s="1585"/>
      <c r="OFC12" s="1585"/>
      <c r="OFD12" s="1585"/>
      <c r="OFE12" s="1585"/>
      <c r="OFF12" s="1585"/>
      <c r="OFG12" s="1585"/>
      <c r="OFH12" s="1585"/>
      <c r="OFI12" s="1585"/>
      <c r="OFJ12" s="1585"/>
      <c r="OFK12" s="1585"/>
      <c r="OFL12" s="1585"/>
      <c r="OFM12" s="1585"/>
      <c r="OFN12" s="1585"/>
      <c r="OFO12" s="1585"/>
      <c r="OFP12" s="1585"/>
      <c r="OFQ12" s="1585"/>
      <c r="OFR12" s="1585"/>
      <c r="OFS12" s="1585"/>
      <c r="OFT12" s="1585"/>
      <c r="OFU12" s="1585"/>
      <c r="OFV12" s="1585"/>
      <c r="OFW12" s="1585"/>
      <c r="OFX12" s="1585"/>
      <c r="OFY12" s="1585"/>
      <c r="OFZ12" s="1585"/>
      <c r="OGA12" s="1585"/>
      <c r="OGB12" s="1585"/>
      <c r="OGC12" s="1585"/>
      <c r="OGD12" s="1585"/>
      <c r="OGE12" s="1585"/>
      <c r="OGF12" s="1585"/>
      <c r="OGG12" s="1585"/>
      <c r="OGH12" s="1585"/>
      <c r="OGI12" s="1585"/>
      <c r="OGJ12" s="1585"/>
      <c r="OGK12" s="1585"/>
      <c r="OGL12" s="1585"/>
      <c r="OGM12" s="1585"/>
      <c r="OGN12" s="1585"/>
      <c r="OGO12" s="1585"/>
      <c r="OGP12" s="1585"/>
      <c r="OGQ12" s="1585"/>
      <c r="OGR12" s="1585"/>
      <c r="OGS12" s="1585"/>
      <c r="OGT12" s="1585"/>
      <c r="OGU12" s="1585"/>
      <c r="OGV12" s="1585"/>
      <c r="OGW12" s="1585"/>
      <c r="OGX12" s="1585"/>
      <c r="OGY12" s="1585"/>
      <c r="OGZ12" s="1585"/>
      <c r="OHA12" s="1585"/>
      <c r="OHB12" s="1585"/>
      <c r="OHC12" s="1585"/>
      <c r="OHD12" s="1585"/>
      <c r="OHE12" s="1585"/>
      <c r="OHF12" s="1585"/>
      <c r="OHG12" s="1585"/>
      <c r="OHH12" s="1585"/>
      <c r="OHI12" s="1585"/>
      <c r="OHJ12" s="1585"/>
      <c r="OHK12" s="1585"/>
      <c r="OHL12" s="1585"/>
      <c r="OHM12" s="1585"/>
      <c r="OHN12" s="1585"/>
      <c r="OHO12" s="1585"/>
      <c r="OHP12" s="1585"/>
      <c r="OHQ12" s="1585"/>
      <c r="OHR12" s="1585"/>
      <c r="OHS12" s="1585"/>
      <c r="OHT12" s="1585"/>
      <c r="OHU12" s="1585"/>
      <c r="OHV12" s="1585"/>
      <c r="OHW12" s="1585"/>
      <c r="OHX12" s="1585"/>
      <c r="OHY12" s="1585"/>
      <c r="OHZ12" s="1585"/>
      <c r="OIA12" s="1585"/>
      <c r="OIB12" s="1585"/>
      <c r="OIC12" s="1585"/>
      <c r="OID12" s="1585"/>
      <c r="OIE12" s="1585"/>
      <c r="OIF12" s="1585"/>
      <c r="OIG12" s="1585"/>
      <c r="OIH12" s="1585"/>
      <c r="OII12" s="1585"/>
      <c r="OIJ12" s="1585"/>
      <c r="OIK12" s="1585"/>
      <c r="OIL12" s="1585"/>
      <c r="OIM12" s="1585"/>
      <c r="OIN12" s="1585"/>
      <c r="OIO12" s="1585"/>
      <c r="OIP12" s="1585"/>
      <c r="OIQ12" s="1585"/>
      <c r="OIR12" s="1585"/>
      <c r="OIS12" s="1585"/>
      <c r="OIT12" s="1585"/>
      <c r="OIU12" s="1585"/>
      <c r="OIV12" s="1585"/>
      <c r="OIW12" s="1585"/>
      <c r="OIX12" s="1585"/>
      <c r="OIY12" s="1585"/>
      <c r="OIZ12" s="1585"/>
      <c r="OJA12" s="1585"/>
      <c r="OJB12" s="1585"/>
      <c r="OJC12" s="1585"/>
      <c r="OJD12" s="1585"/>
      <c r="OJE12" s="1585"/>
      <c r="OJF12" s="1585"/>
      <c r="OJG12" s="1585"/>
      <c r="OJH12" s="1585"/>
      <c r="OJI12" s="1585"/>
      <c r="OJJ12" s="1585"/>
      <c r="OJK12" s="1585"/>
      <c r="OJL12" s="1585"/>
      <c r="OJM12" s="1585"/>
      <c r="OJN12" s="1585"/>
      <c r="OJO12" s="1585"/>
      <c r="OJP12" s="1585"/>
      <c r="OJQ12" s="1585"/>
      <c r="OJR12" s="1585"/>
      <c r="OJS12" s="1585"/>
      <c r="OJT12" s="1585"/>
      <c r="OJU12" s="1585"/>
      <c r="OJV12" s="1585"/>
      <c r="OJW12" s="1585"/>
      <c r="OJX12" s="1585"/>
      <c r="OJY12" s="1585"/>
      <c r="OJZ12" s="1585"/>
      <c r="OKA12" s="1585"/>
      <c r="OKB12" s="1585"/>
      <c r="OKC12" s="1585"/>
      <c r="OKD12" s="1585"/>
      <c r="OKE12" s="1585"/>
      <c r="OKF12" s="1585"/>
      <c r="OKG12" s="1585"/>
      <c r="OKH12" s="1585"/>
      <c r="OKI12" s="1585"/>
      <c r="OKJ12" s="1585"/>
      <c r="OKK12" s="1585"/>
      <c r="OKL12" s="1585"/>
      <c r="OKM12" s="1585"/>
      <c r="OKN12" s="1585"/>
      <c r="OKO12" s="1585"/>
      <c r="OKP12" s="1585"/>
      <c r="OKQ12" s="1585"/>
      <c r="OKR12" s="1585"/>
      <c r="OKS12" s="1585"/>
      <c r="OKT12" s="1585"/>
      <c r="OKU12" s="1585"/>
      <c r="OKV12" s="1585"/>
      <c r="OKW12" s="1585"/>
      <c r="OKX12" s="1585"/>
      <c r="OKY12" s="1585"/>
      <c r="OKZ12" s="1585"/>
      <c r="OLA12" s="1585"/>
      <c r="OLB12" s="1585"/>
      <c r="OLC12" s="1585"/>
      <c r="OLD12" s="1585"/>
      <c r="OLE12" s="1585"/>
      <c r="OLF12" s="1585"/>
      <c r="OLG12" s="1585"/>
      <c r="OLH12" s="1585"/>
      <c r="OLI12" s="1585"/>
      <c r="OLJ12" s="1585"/>
      <c r="OLK12" s="1585"/>
      <c r="OLL12" s="1585"/>
      <c r="OLM12" s="1585"/>
      <c r="OLN12" s="1585"/>
      <c r="OLO12" s="1585"/>
      <c r="OLP12" s="1585"/>
      <c r="OLQ12" s="1585"/>
      <c r="OLR12" s="1585"/>
      <c r="OLS12" s="1585"/>
      <c r="OLT12" s="1585"/>
      <c r="OLU12" s="1585"/>
      <c r="OLV12" s="1585"/>
      <c r="OLW12" s="1585"/>
      <c r="OLX12" s="1585"/>
      <c r="OLY12" s="1585"/>
      <c r="OLZ12" s="1585"/>
      <c r="OMA12" s="1585"/>
      <c r="OMB12" s="1585"/>
      <c r="OMC12" s="1585"/>
      <c r="OMD12" s="1585"/>
      <c r="OME12" s="1585"/>
      <c r="OMF12" s="1585"/>
      <c r="OMG12" s="1585"/>
      <c r="OMH12" s="1585"/>
      <c r="OMI12" s="1585"/>
      <c r="OMJ12" s="1585"/>
      <c r="OMK12" s="1585"/>
      <c r="OML12" s="1585"/>
      <c r="OMM12" s="1585"/>
      <c r="OMN12" s="1585"/>
      <c r="OMO12" s="1585"/>
      <c r="OMP12" s="1585"/>
      <c r="OMQ12" s="1585"/>
      <c r="OMR12" s="1585"/>
      <c r="OMS12" s="1585"/>
      <c r="OMT12" s="1585"/>
      <c r="OMU12" s="1585"/>
      <c r="OMV12" s="1585"/>
      <c r="OMW12" s="1585"/>
      <c r="OMX12" s="1585"/>
      <c r="OMY12" s="1585"/>
      <c r="OMZ12" s="1585"/>
      <c r="ONA12" s="1585"/>
      <c r="ONB12" s="1585"/>
      <c r="ONC12" s="1585"/>
      <c r="OND12" s="1585"/>
      <c r="ONE12" s="1585"/>
      <c r="ONF12" s="1585"/>
      <c r="ONG12" s="1585"/>
      <c r="ONH12" s="1585"/>
      <c r="ONI12" s="1585"/>
      <c r="ONJ12" s="1585"/>
      <c r="ONK12" s="1585"/>
      <c r="ONL12" s="1585"/>
      <c r="ONM12" s="1585"/>
      <c r="ONN12" s="1585"/>
      <c r="ONO12" s="1585"/>
      <c r="ONP12" s="1585"/>
      <c r="ONQ12" s="1585"/>
      <c r="ONR12" s="1585"/>
      <c r="ONS12" s="1585"/>
      <c r="ONT12" s="1585"/>
      <c r="ONU12" s="1585"/>
      <c r="ONV12" s="1585"/>
      <c r="ONW12" s="1585"/>
      <c r="ONX12" s="1585"/>
      <c r="ONY12" s="1585"/>
      <c r="ONZ12" s="1585"/>
      <c r="OOA12" s="1585"/>
      <c r="OOB12" s="1585"/>
      <c r="OOC12" s="1585"/>
      <c r="OOD12" s="1585"/>
      <c r="OOE12" s="1585"/>
      <c r="OOF12" s="1585"/>
      <c r="OOG12" s="1585"/>
      <c r="OOH12" s="1585"/>
      <c r="OOI12" s="1585"/>
      <c r="OOJ12" s="1585"/>
      <c r="OOK12" s="1585"/>
      <c r="OOL12" s="1585"/>
      <c r="OOM12" s="1585"/>
      <c r="OON12" s="1585"/>
      <c r="OOO12" s="1585"/>
      <c r="OOP12" s="1585"/>
      <c r="OOQ12" s="1585"/>
      <c r="OOR12" s="1585"/>
      <c r="OOS12" s="1585"/>
      <c r="OOT12" s="1585"/>
      <c r="OOU12" s="1585"/>
      <c r="OOV12" s="1585"/>
      <c r="OOW12" s="1585"/>
      <c r="OOX12" s="1585"/>
      <c r="OOY12" s="1585"/>
      <c r="OOZ12" s="1585"/>
      <c r="OPA12" s="1585"/>
      <c r="OPB12" s="1585"/>
      <c r="OPC12" s="1585"/>
      <c r="OPD12" s="1585"/>
      <c r="OPE12" s="1585"/>
      <c r="OPF12" s="1585"/>
      <c r="OPG12" s="1585"/>
      <c r="OPH12" s="1585"/>
      <c r="OPI12" s="1585"/>
      <c r="OPJ12" s="1585"/>
      <c r="OPK12" s="1585"/>
      <c r="OPL12" s="1585"/>
      <c r="OPM12" s="1585"/>
      <c r="OPN12" s="1585"/>
      <c r="OPO12" s="1585"/>
      <c r="OPP12" s="1585"/>
      <c r="OPQ12" s="1585"/>
      <c r="OPR12" s="1585"/>
      <c r="OPS12" s="1585"/>
      <c r="OPT12" s="1585"/>
      <c r="OPU12" s="1585"/>
      <c r="OPV12" s="1585"/>
      <c r="OPW12" s="1585"/>
      <c r="OPX12" s="1585"/>
      <c r="OPY12" s="1585"/>
      <c r="OPZ12" s="1585"/>
      <c r="OQA12" s="1585"/>
      <c r="OQB12" s="1585"/>
      <c r="OQC12" s="1585"/>
      <c r="OQD12" s="1585"/>
      <c r="OQE12" s="1585"/>
      <c r="OQF12" s="1585"/>
      <c r="OQG12" s="1585"/>
      <c r="OQH12" s="1585"/>
      <c r="OQI12" s="1585"/>
      <c r="OQJ12" s="1585"/>
      <c r="OQK12" s="1585"/>
      <c r="OQL12" s="1585"/>
      <c r="OQM12" s="1585"/>
      <c r="OQN12" s="1585"/>
      <c r="OQO12" s="1585"/>
      <c r="OQP12" s="1585"/>
      <c r="OQQ12" s="1585"/>
      <c r="OQR12" s="1585"/>
      <c r="OQS12" s="1585"/>
      <c r="OQT12" s="1585"/>
      <c r="OQU12" s="1585"/>
      <c r="OQV12" s="1585"/>
      <c r="OQW12" s="1585"/>
      <c r="OQX12" s="1585"/>
      <c r="OQY12" s="1585"/>
      <c r="OQZ12" s="1585"/>
      <c r="ORA12" s="1585"/>
      <c r="ORB12" s="1585"/>
      <c r="ORC12" s="1585"/>
      <c r="ORD12" s="1585"/>
      <c r="ORE12" s="1585"/>
      <c r="ORF12" s="1585"/>
      <c r="ORG12" s="1585"/>
      <c r="ORH12" s="1585"/>
      <c r="ORI12" s="1585"/>
      <c r="ORJ12" s="1585"/>
      <c r="ORK12" s="1585"/>
      <c r="ORL12" s="1585"/>
      <c r="ORM12" s="1585"/>
      <c r="ORN12" s="1585"/>
      <c r="ORO12" s="1585"/>
      <c r="ORP12" s="1585"/>
      <c r="ORQ12" s="1585"/>
      <c r="ORR12" s="1585"/>
      <c r="ORS12" s="1585"/>
      <c r="ORT12" s="1585"/>
      <c r="ORU12" s="1585"/>
      <c r="ORV12" s="1585"/>
      <c r="ORW12" s="1585"/>
      <c r="ORX12" s="1585"/>
      <c r="ORY12" s="1585"/>
      <c r="ORZ12" s="1585"/>
      <c r="OSA12" s="1585"/>
      <c r="OSB12" s="1585"/>
      <c r="OSC12" s="1585"/>
      <c r="OSD12" s="1585"/>
      <c r="OSE12" s="1585"/>
      <c r="OSF12" s="1585"/>
      <c r="OSG12" s="1585"/>
      <c r="OSH12" s="1585"/>
      <c r="OSI12" s="1585"/>
      <c r="OSJ12" s="1585"/>
      <c r="OSK12" s="1585"/>
      <c r="OSL12" s="1585"/>
      <c r="OSM12" s="1585"/>
      <c r="OSN12" s="1585"/>
      <c r="OSO12" s="1585"/>
      <c r="OSP12" s="1585"/>
      <c r="OSQ12" s="1585"/>
      <c r="OSR12" s="1585"/>
      <c r="OSS12" s="1585"/>
      <c r="OST12" s="1585"/>
      <c r="OSU12" s="1585"/>
      <c r="OSV12" s="1585"/>
      <c r="OSW12" s="1585"/>
      <c r="OSX12" s="1585"/>
      <c r="OSY12" s="1585"/>
      <c r="OSZ12" s="1585"/>
      <c r="OTA12" s="1585"/>
      <c r="OTB12" s="1585"/>
      <c r="OTC12" s="1585"/>
      <c r="OTD12" s="1585"/>
      <c r="OTE12" s="1585"/>
      <c r="OTF12" s="1585"/>
      <c r="OTG12" s="1585"/>
      <c r="OTH12" s="1585"/>
      <c r="OTI12" s="1585"/>
      <c r="OTJ12" s="1585"/>
      <c r="OTK12" s="1585"/>
      <c r="OTL12" s="1585"/>
      <c r="OTM12" s="1585"/>
      <c r="OTN12" s="1585"/>
      <c r="OTO12" s="1585"/>
      <c r="OTP12" s="1585"/>
      <c r="OTQ12" s="1585"/>
      <c r="OTR12" s="1585"/>
      <c r="OTS12" s="1585"/>
      <c r="OTT12" s="1585"/>
      <c r="OTU12" s="1585"/>
      <c r="OTV12" s="1585"/>
      <c r="OTW12" s="1585"/>
      <c r="OTX12" s="1585"/>
      <c r="OTY12" s="1585"/>
      <c r="OTZ12" s="1585"/>
      <c r="OUA12" s="1585"/>
      <c r="OUB12" s="1585"/>
      <c r="OUC12" s="1585"/>
      <c r="OUD12" s="1585"/>
      <c r="OUE12" s="1585"/>
      <c r="OUF12" s="1585"/>
      <c r="OUG12" s="1585"/>
      <c r="OUH12" s="1585"/>
      <c r="OUI12" s="1585"/>
      <c r="OUJ12" s="1585"/>
      <c r="OUK12" s="1585"/>
      <c r="OUL12" s="1585"/>
      <c r="OUM12" s="1585"/>
      <c r="OUN12" s="1585"/>
      <c r="OUO12" s="1585"/>
      <c r="OUP12" s="1585"/>
      <c r="OUQ12" s="1585"/>
      <c r="OUR12" s="1585"/>
      <c r="OUS12" s="1585"/>
      <c r="OUT12" s="1585"/>
      <c r="OUU12" s="1585"/>
      <c r="OUV12" s="1585"/>
      <c r="OUW12" s="1585"/>
      <c r="OUX12" s="1585"/>
      <c r="OUY12" s="1585"/>
      <c r="OUZ12" s="1585"/>
      <c r="OVA12" s="1585"/>
      <c r="OVB12" s="1585"/>
      <c r="OVC12" s="1585"/>
      <c r="OVD12" s="1585"/>
      <c r="OVE12" s="1585"/>
      <c r="OVF12" s="1585"/>
      <c r="OVG12" s="1585"/>
      <c r="OVH12" s="1585"/>
      <c r="OVI12" s="1585"/>
      <c r="OVJ12" s="1585"/>
      <c r="OVK12" s="1585"/>
      <c r="OVL12" s="1585"/>
      <c r="OVM12" s="1585"/>
      <c r="OVN12" s="1585"/>
      <c r="OVO12" s="1585"/>
      <c r="OVP12" s="1585"/>
      <c r="OVQ12" s="1585"/>
      <c r="OVR12" s="1585"/>
      <c r="OVS12" s="1585"/>
      <c r="OVT12" s="1585"/>
      <c r="OVU12" s="1585"/>
      <c r="OVV12" s="1585"/>
      <c r="OVW12" s="1585"/>
      <c r="OVX12" s="1585"/>
      <c r="OVY12" s="1585"/>
      <c r="OVZ12" s="1585"/>
      <c r="OWA12" s="1585"/>
      <c r="OWB12" s="1585"/>
      <c r="OWC12" s="1585"/>
      <c r="OWD12" s="1585"/>
      <c r="OWE12" s="1585"/>
      <c r="OWF12" s="1585"/>
      <c r="OWG12" s="1585"/>
      <c r="OWH12" s="1585"/>
      <c r="OWI12" s="1585"/>
      <c r="OWJ12" s="1585"/>
      <c r="OWK12" s="1585"/>
      <c r="OWL12" s="1585"/>
      <c r="OWM12" s="1585"/>
      <c r="OWN12" s="1585"/>
      <c r="OWO12" s="1585"/>
      <c r="OWP12" s="1585"/>
      <c r="OWQ12" s="1585"/>
      <c r="OWR12" s="1585"/>
      <c r="OWS12" s="1585"/>
      <c r="OWT12" s="1585"/>
      <c r="OWU12" s="1585"/>
      <c r="OWV12" s="1585"/>
      <c r="OWW12" s="1585"/>
      <c r="OWX12" s="1585"/>
      <c r="OWY12" s="1585"/>
      <c r="OWZ12" s="1585"/>
      <c r="OXA12" s="1585"/>
      <c r="OXB12" s="1585"/>
      <c r="OXC12" s="1585"/>
      <c r="OXD12" s="1585"/>
      <c r="OXE12" s="1585"/>
      <c r="OXF12" s="1585"/>
      <c r="OXG12" s="1585"/>
      <c r="OXH12" s="1585"/>
      <c r="OXI12" s="1585"/>
      <c r="OXJ12" s="1585"/>
      <c r="OXK12" s="1585"/>
      <c r="OXL12" s="1585"/>
      <c r="OXM12" s="1585"/>
      <c r="OXN12" s="1585"/>
      <c r="OXO12" s="1585"/>
      <c r="OXP12" s="1585"/>
      <c r="OXQ12" s="1585"/>
      <c r="OXR12" s="1585"/>
      <c r="OXS12" s="1585"/>
      <c r="OXT12" s="1585"/>
      <c r="OXU12" s="1585"/>
      <c r="OXV12" s="1585"/>
      <c r="OXW12" s="1585"/>
      <c r="OXX12" s="1585"/>
      <c r="OXY12" s="1585"/>
      <c r="OXZ12" s="1585"/>
      <c r="OYA12" s="1585"/>
      <c r="OYB12" s="1585"/>
      <c r="OYC12" s="1585"/>
      <c r="OYD12" s="1585"/>
      <c r="OYE12" s="1585"/>
      <c r="OYF12" s="1585"/>
      <c r="OYG12" s="1585"/>
      <c r="OYH12" s="1585"/>
      <c r="OYI12" s="1585"/>
      <c r="OYJ12" s="1585"/>
      <c r="OYK12" s="1585"/>
      <c r="OYL12" s="1585"/>
      <c r="OYM12" s="1585"/>
      <c r="OYN12" s="1585"/>
      <c r="OYO12" s="1585"/>
      <c r="OYP12" s="1585"/>
      <c r="OYQ12" s="1585"/>
      <c r="OYR12" s="1585"/>
      <c r="OYS12" s="1585"/>
      <c r="OYT12" s="1585"/>
      <c r="OYU12" s="1585"/>
      <c r="OYV12" s="1585"/>
      <c r="OYW12" s="1585"/>
      <c r="OYX12" s="1585"/>
      <c r="OYY12" s="1585"/>
      <c r="OYZ12" s="1585"/>
      <c r="OZA12" s="1585"/>
      <c r="OZB12" s="1585"/>
      <c r="OZC12" s="1585"/>
      <c r="OZD12" s="1585"/>
      <c r="OZE12" s="1585"/>
      <c r="OZF12" s="1585"/>
      <c r="OZG12" s="1585"/>
      <c r="OZH12" s="1585"/>
      <c r="OZI12" s="1585"/>
      <c r="OZJ12" s="1585"/>
      <c r="OZK12" s="1585"/>
      <c r="OZL12" s="1585"/>
      <c r="OZM12" s="1585"/>
      <c r="OZN12" s="1585"/>
      <c r="OZO12" s="1585"/>
      <c r="OZP12" s="1585"/>
      <c r="OZQ12" s="1585"/>
      <c r="OZR12" s="1585"/>
      <c r="OZS12" s="1585"/>
      <c r="OZT12" s="1585"/>
      <c r="OZU12" s="1585"/>
      <c r="OZV12" s="1585"/>
      <c r="OZW12" s="1585"/>
      <c r="OZX12" s="1585"/>
      <c r="OZY12" s="1585"/>
      <c r="OZZ12" s="1585"/>
      <c r="PAA12" s="1585"/>
      <c r="PAB12" s="1585"/>
      <c r="PAC12" s="1585"/>
      <c r="PAD12" s="1585"/>
      <c r="PAE12" s="1585"/>
      <c r="PAF12" s="1585"/>
      <c r="PAG12" s="1585"/>
      <c r="PAH12" s="1585"/>
      <c r="PAI12" s="1585"/>
      <c r="PAJ12" s="1585"/>
      <c r="PAK12" s="1585"/>
      <c r="PAL12" s="1585"/>
      <c r="PAM12" s="1585"/>
      <c r="PAN12" s="1585"/>
      <c r="PAO12" s="1585"/>
      <c r="PAP12" s="1585"/>
      <c r="PAQ12" s="1585"/>
      <c r="PAR12" s="1585"/>
      <c r="PAS12" s="1585"/>
      <c r="PAT12" s="1585"/>
      <c r="PAU12" s="1585"/>
      <c r="PAV12" s="1585"/>
      <c r="PAW12" s="1585"/>
      <c r="PAX12" s="1585"/>
      <c r="PAY12" s="1585"/>
      <c r="PAZ12" s="1585"/>
      <c r="PBA12" s="1585"/>
      <c r="PBB12" s="1585"/>
      <c r="PBC12" s="1585"/>
      <c r="PBD12" s="1585"/>
      <c r="PBE12" s="1585"/>
      <c r="PBF12" s="1585"/>
      <c r="PBG12" s="1585"/>
      <c r="PBH12" s="1585"/>
      <c r="PBI12" s="1585"/>
      <c r="PBJ12" s="1585"/>
      <c r="PBK12" s="1585"/>
      <c r="PBL12" s="1585"/>
      <c r="PBM12" s="1585"/>
      <c r="PBN12" s="1585"/>
      <c r="PBO12" s="1585"/>
      <c r="PBP12" s="1585"/>
      <c r="PBQ12" s="1585"/>
      <c r="PBR12" s="1585"/>
      <c r="PBS12" s="1585"/>
      <c r="PBT12" s="1585"/>
      <c r="PBU12" s="1585"/>
      <c r="PBV12" s="1585"/>
      <c r="PBW12" s="1585"/>
      <c r="PBX12" s="1585"/>
      <c r="PBY12" s="1585"/>
      <c r="PBZ12" s="1585"/>
      <c r="PCA12" s="1585"/>
      <c r="PCB12" s="1585"/>
      <c r="PCC12" s="1585"/>
      <c r="PCD12" s="1585"/>
      <c r="PCE12" s="1585"/>
      <c r="PCF12" s="1585"/>
      <c r="PCG12" s="1585"/>
      <c r="PCH12" s="1585"/>
      <c r="PCI12" s="1585"/>
      <c r="PCJ12" s="1585"/>
      <c r="PCK12" s="1585"/>
      <c r="PCL12" s="1585"/>
      <c r="PCM12" s="1585"/>
      <c r="PCN12" s="1585"/>
      <c r="PCO12" s="1585"/>
      <c r="PCP12" s="1585"/>
      <c r="PCQ12" s="1585"/>
      <c r="PCR12" s="1585"/>
      <c r="PCS12" s="1585"/>
      <c r="PCT12" s="1585"/>
      <c r="PCU12" s="1585"/>
      <c r="PCV12" s="1585"/>
      <c r="PCW12" s="1585"/>
      <c r="PCX12" s="1585"/>
      <c r="PCY12" s="1585"/>
      <c r="PCZ12" s="1585"/>
      <c r="PDA12" s="1585"/>
      <c r="PDB12" s="1585"/>
      <c r="PDC12" s="1585"/>
      <c r="PDD12" s="1585"/>
      <c r="PDE12" s="1585"/>
      <c r="PDF12" s="1585"/>
      <c r="PDG12" s="1585"/>
      <c r="PDH12" s="1585"/>
      <c r="PDI12" s="1585"/>
      <c r="PDJ12" s="1585"/>
      <c r="PDK12" s="1585"/>
      <c r="PDL12" s="1585"/>
      <c r="PDM12" s="1585"/>
      <c r="PDN12" s="1585"/>
      <c r="PDO12" s="1585"/>
      <c r="PDP12" s="1585"/>
      <c r="PDQ12" s="1585"/>
      <c r="PDR12" s="1585"/>
      <c r="PDS12" s="1585"/>
      <c r="PDT12" s="1585"/>
      <c r="PDU12" s="1585"/>
      <c r="PDV12" s="1585"/>
      <c r="PDW12" s="1585"/>
      <c r="PDX12" s="1585"/>
      <c r="PDY12" s="1585"/>
      <c r="PDZ12" s="1585"/>
      <c r="PEA12" s="1585"/>
      <c r="PEB12" s="1585"/>
      <c r="PEC12" s="1585"/>
      <c r="PED12" s="1585"/>
      <c r="PEE12" s="1585"/>
      <c r="PEF12" s="1585"/>
      <c r="PEG12" s="1585"/>
      <c r="PEH12" s="1585"/>
      <c r="PEI12" s="1585"/>
      <c r="PEJ12" s="1585"/>
      <c r="PEK12" s="1585"/>
      <c r="PEL12" s="1585"/>
      <c r="PEM12" s="1585"/>
      <c r="PEN12" s="1585"/>
      <c r="PEO12" s="1585"/>
      <c r="PEP12" s="1585"/>
      <c r="PEQ12" s="1585"/>
      <c r="PER12" s="1585"/>
      <c r="PES12" s="1585"/>
      <c r="PET12" s="1585"/>
      <c r="PEU12" s="1585"/>
      <c r="PEV12" s="1585"/>
      <c r="PEW12" s="1585"/>
      <c r="PEX12" s="1585"/>
      <c r="PEY12" s="1585"/>
      <c r="PEZ12" s="1585"/>
      <c r="PFA12" s="1585"/>
      <c r="PFB12" s="1585"/>
      <c r="PFC12" s="1585"/>
      <c r="PFD12" s="1585"/>
      <c r="PFE12" s="1585"/>
      <c r="PFF12" s="1585"/>
      <c r="PFG12" s="1585"/>
      <c r="PFH12" s="1585"/>
      <c r="PFI12" s="1585"/>
      <c r="PFJ12" s="1585"/>
      <c r="PFK12" s="1585"/>
      <c r="PFL12" s="1585"/>
      <c r="PFM12" s="1585"/>
      <c r="PFN12" s="1585"/>
      <c r="PFO12" s="1585"/>
      <c r="PFP12" s="1585"/>
      <c r="PFQ12" s="1585"/>
      <c r="PFR12" s="1585"/>
      <c r="PFS12" s="1585"/>
      <c r="PFT12" s="1585"/>
      <c r="PFU12" s="1585"/>
      <c r="PFV12" s="1585"/>
      <c r="PFW12" s="1585"/>
      <c r="PFX12" s="1585"/>
      <c r="PFY12" s="1585"/>
      <c r="PFZ12" s="1585"/>
      <c r="PGA12" s="1585"/>
      <c r="PGB12" s="1585"/>
      <c r="PGC12" s="1585"/>
      <c r="PGD12" s="1585"/>
      <c r="PGE12" s="1585"/>
      <c r="PGF12" s="1585"/>
      <c r="PGG12" s="1585"/>
      <c r="PGH12" s="1585"/>
      <c r="PGI12" s="1585"/>
      <c r="PGJ12" s="1585"/>
      <c r="PGK12" s="1585"/>
      <c r="PGL12" s="1585"/>
      <c r="PGM12" s="1585"/>
      <c r="PGN12" s="1585"/>
      <c r="PGO12" s="1585"/>
      <c r="PGP12" s="1585"/>
      <c r="PGQ12" s="1585"/>
      <c r="PGR12" s="1585"/>
      <c r="PGS12" s="1585"/>
      <c r="PGT12" s="1585"/>
      <c r="PGU12" s="1585"/>
      <c r="PGV12" s="1585"/>
      <c r="PGW12" s="1585"/>
      <c r="PGX12" s="1585"/>
      <c r="PGY12" s="1585"/>
      <c r="PGZ12" s="1585"/>
      <c r="PHA12" s="1585"/>
      <c r="PHB12" s="1585"/>
      <c r="PHC12" s="1585"/>
      <c r="PHD12" s="1585"/>
      <c r="PHE12" s="1585"/>
      <c r="PHF12" s="1585"/>
      <c r="PHG12" s="1585"/>
      <c r="PHH12" s="1585"/>
      <c r="PHI12" s="1585"/>
      <c r="PHJ12" s="1585"/>
      <c r="PHK12" s="1585"/>
      <c r="PHL12" s="1585"/>
      <c r="PHM12" s="1585"/>
      <c r="PHN12" s="1585"/>
      <c r="PHO12" s="1585"/>
      <c r="PHP12" s="1585"/>
      <c r="PHQ12" s="1585"/>
      <c r="PHR12" s="1585"/>
      <c r="PHS12" s="1585"/>
      <c r="PHT12" s="1585"/>
      <c r="PHU12" s="1585"/>
      <c r="PHV12" s="1585"/>
      <c r="PHW12" s="1585"/>
      <c r="PHX12" s="1585"/>
      <c r="PHY12" s="1585"/>
      <c r="PHZ12" s="1585"/>
      <c r="PIA12" s="1585"/>
      <c r="PIB12" s="1585"/>
      <c r="PIC12" s="1585"/>
      <c r="PID12" s="1585"/>
      <c r="PIE12" s="1585"/>
      <c r="PIF12" s="1585"/>
      <c r="PIG12" s="1585"/>
      <c r="PIH12" s="1585"/>
      <c r="PII12" s="1585"/>
      <c r="PIJ12" s="1585"/>
      <c r="PIK12" s="1585"/>
      <c r="PIL12" s="1585"/>
      <c r="PIM12" s="1585"/>
      <c r="PIN12" s="1585"/>
      <c r="PIO12" s="1585"/>
      <c r="PIP12" s="1585"/>
      <c r="PIQ12" s="1585"/>
      <c r="PIR12" s="1585"/>
      <c r="PIS12" s="1585"/>
      <c r="PIT12" s="1585"/>
      <c r="PIU12" s="1585"/>
      <c r="PIV12" s="1585"/>
      <c r="PIW12" s="1585"/>
      <c r="PIX12" s="1585"/>
      <c r="PIY12" s="1585"/>
      <c r="PIZ12" s="1585"/>
      <c r="PJA12" s="1585"/>
      <c r="PJB12" s="1585"/>
      <c r="PJC12" s="1585"/>
      <c r="PJD12" s="1585"/>
      <c r="PJE12" s="1585"/>
      <c r="PJF12" s="1585"/>
      <c r="PJG12" s="1585"/>
      <c r="PJH12" s="1585"/>
      <c r="PJI12" s="1585"/>
      <c r="PJJ12" s="1585"/>
      <c r="PJK12" s="1585"/>
      <c r="PJL12" s="1585"/>
      <c r="PJM12" s="1585"/>
      <c r="PJN12" s="1585"/>
      <c r="PJO12" s="1585"/>
      <c r="PJP12" s="1585"/>
      <c r="PJQ12" s="1585"/>
      <c r="PJR12" s="1585"/>
      <c r="PJS12" s="1585"/>
      <c r="PJT12" s="1585"/>
      <c r="PJU12" s="1585"/>
      <c r="PJV12" s="1585"/>
      <c r="PJW12" s="1585"/>
      <c r="PJX12" s="1585"/>
      <c r="PJY12" s="1585"/>
      <c r="PJZ12" s="1585"/>
      <c r="PKA12" s="1585"/>
      <c r="PKB12" s="1585"/>
      <c r="PKC12" s="1585"/>
      <c r="PKD12" s="1585"/>
      <c r="PKE12" s="1585"/>
      <c r="PKF12" s="1585"/>
      <c r="PKG12" s="1585"/>
      <c r="PKH12" s="1585"/>
      <c r="PKI12" s="1585"/>
      <c r="PKJ12" s="1585"/>
      <c r="PKK12" s="1585"/>
      <c r="PKL12" s="1585"/>
      <c r="PKM12" s="1585"/>
      <c r="PKN12" s="1585"/>
      <c r="PKO12" s="1585"/>
      <c r="PKP12" s="1585"/>
      <c r="PKQ12" s="1585"/>
      <c r="PKR12" s="1585"/>
      <c r="PKS12" s="1585"/>
      <c r="PKT12" s="1585"/>
      <c r="PKU12" s="1585"/>
      <c r="PKV12" s="1585"/>
      <c r="PKW12" s="1585"/>
      <c r="PKX12" s="1585"/>
      <c r="PKY12" s="1585"/>
      <c r="PKZ12" s="1585"/>
      <c r="PLA12" s="1585"/>
      <c r="PLB12" s="1585"/>
      <c r="PLC12" s="1585"/>
      <c r="PLD12" s="1585"/>
      <c r="PLE12" s="1585"/>
      <c r="PLF12" s="1585"/>
      <c r="PLG12" s="1585"/>
      <c r="PLH12" s="1585"/>
      <c r="PLI12" s="1585"/>
      <c r="PLJ12" s="1585"/>
      <c r="PLK12" s="1585"/>
      <c r="PLL12" s="1585"/>
      <c r="PLM12" s="1585"/>
      <c r="PLN12" s="1585"/>
      <c r="PLO12" s="1585"/>
      <c r="PLP12" s="1585"/>
      <c r="PLQ12" s="1585"/>
      <c r="PLR12" s="1585"/>
      <c r="PLS12" s="1585"/>
      <c r="PLT12" s="1585"/>
      <c r="PLU12" s="1585"/>
      <c r="PLV12" s="1585"/>
      <c r="PLW12" s="1585"/>
      <c r="PLX12" s="1585"/>
      <c r="PLY12" s="1585"/>
      <c r="PLZ12" s="1585"/>
      <c r="PMA12" s="1585"/>
      <c r="PMB12" s="1585"/>
      <c r="PMC12" s="1585"/>
      <c r="PMD12" s="1585"/>
      <c r="PME12" s="1585"/>
      <c r="PMF12" s="1585"/>
      <c r="PMG12" s="1585"/>
      <c r="PMH12" s="1585"/>
      <c r="PMI12" s="1585"/>
      <c r="PMJ12" s="1585"/>
      <c r="PMK12" s="1585"/>
      <c r="PML12" s="1585"/>
      <c r="PMM12" s="1585"/>
      <c r="PMN12" s="1585"/>
      <c r="PMO12" s="1585"/>
      <c r="PMP12" s="1585"/>
      <c r="PMQ12" s="1585"/>
      <c r="PMR12" s="1585"/>
      <c r="PMS12" s="1585"/>
      <c r="PMT12" s="1585"/>
      <c r="PMU12" s="1585"/>
      <c r="PMV12" s="1585"/>
      <c r="PMW12" s="1585"/>
      <c r="PMX12" s="1585"/>
      <c r="PMY12" s="1585"/>
      <c r="PMZ12" s="1585"/>
      <c r="PNA12" s="1585"/>
      <c r="PNB12" s="1585"/>
      <c r="PNC12" s="1585"/>
      <c r="PND12" s="1585"/>
      <c r="PNE12" s="1585"/>
      <c r="PNF12" s="1585"/>
      <c r="PNG12" s="1585"/>
      <c r="PNH12" s="1585"/>
      <c r="PNI12" s="1585"/>
      <c r="PNJ12" s="1585"/>
      <c r="PNK12" s="1585"/>
      <c r="PNL12" s="1585"/>
      <c r="PNM12" s="1585"/>
      <c r="PNN12" s="1585"/>
      <c r="PNO12" s="1585"/>
      <c r="PNP12" s="1585"/>
      <c r="PNQ12" s="1585"/>
      <c r="PNR12" s="1585"/>
      <c r="PNS12" s="1585"/>
      <c r="PNT12" s="1585"/>
      <c r="PNU12" s="1585"/>
      <c r="PNV12" s="1585"/>
      <c r="PNW12" s="1585"/>
      <c r="PNX12" s="1585"/>
      <c r="PNY12" s="1585"/>
      <c r="PNZ12" s="1585"/>
      <c r="POA12" s="1585"/>
      <c r="POB12" s="1585"/>
      <c r="POC12" s="1585"/>
      <c r="POD12" s="1585"/>
      <c r="POE12" s="1585"/>
      <c r="POF12" s="1585"/>
      <c r="POG12" s="1585"/>
      <c r="POH12" s="1585"/>
      <c r="POI12" s="1585"/>
      <c r="POJ12" s="1585"/>
      <c r="POK12" s="1585"/>
      <c r="POL12" s="1585"/>
      <c r="POM12" s="1585"/>
      <c r="PON12" s="1585"/>
      <c r="POO12" s="1585"/>
      <c r="POP12" s="1585"/>
      <c r="POQ12" s="1585"/>
      <c r="POR12" s="1585"/>
      <c r="POS12" s="1585"/>
      <c r="POT12" s="1585"/>
      <c r="POU12" s="1585"/>
      <c r="POV12" s="1585"/>
      <c r="POW12" s="1585"/>
      <c r="POX12" s="1585"/>
      <c r="POY12" s="1585"/>
      <c r="POZ12" s="1585"/>
      <c r="PPA12" s="1585"/>
      <c r="PPB12" s="1585"/>
      <c r="PPC12" s="1585"/>
      <c r="PPD12" s="1585"/>
      <c r="PPE12" s="1585"/>
      <c r="PPF12" s="1585"/>
      <c r="PPG12" s="1585"/>
      <c r="PPH12" s="1585"/>
      <c r="PPI12" s="1585"/>
      <c r="PPJ12" s="1585"/>
      <c r="PPK12" s="1585"/>
      <c r="PPL12" s="1585"/>
      <c r="PPM12" s="1585"/>
      <c r="PPN12" s="1585"/>
      <c r="PPO12" s="1585"/>
      <c r="PPP12" s="1585"/>
      <c r="PPQ12" s="1585"/>
      <c r="PPR12" s="1585"/>
      <c r="PPS12" s="1585"/>
      <c r="PPT12" s="1585"/>
      <c r="PPU12" s="1585"/>
      <c r="PPV12" s="1585"/>
      <c r="PPW12" s="1585"/>
      <c r="PPX12" s="1585"/>
      <c r="PPY12" s="1585"/>
      <c r="PPZ12" s="1585"/>
      <c r="PQA12" s="1585"/>
      <c r="PQB12" s="1585"/>
      <c r="PQC12" s="1585"/>
      <c r="PQD12" s="1585"/>
      <c r="PQE12" s="1585"/>
      <c r="PQF12" s="1585"/>
      <c r="PQG12" s="1585"/>
      <c r="PQH12" s="1585"/>
      <c r="PQI12" s="1585"/>
      <c r="PQJ12" s="1585"/>
      <c r="PQK12" s="1585"/>
      <c r="PQL12" s="1585"/>
      <c r="PQM12" s="1585"/>
      <c r="PQN12" s="1585"/>
      <c r="PQO12" s="1585"/>
      <c r="PQP12" s="1585"/>
      <c r="PQQ12" s="1585"/>
      <c r="PQR12" s="1585"/>
      <c r="PQS12" s="1585"/>
      <c r="PQT12" s="1585"/>
      <c r="PQU12" s="1585"/>
      <c r="PQV12" s="1585"/>
      <c r="PQW12" s="1585"/>
      <c r="PQX12" s="1585"/>
      <c r="PQY12" s="1585"/>
      <c r="PQZ12" s="1585"/>
      <c r="PRA12" s="1585"/>
      <c r="PRB12" s="1585"/>
      <c r="PRC12" s="1585"/>
      <c r="PRD12" s="1585"/>
      <c r="PRE12" s="1585"/>
      <c r="PRF12" s="1585"/>
      <c r="PRG12" s="1585"/>
      <c r="PRH12" s="1585"/>
      <c r="PRI12" s="1585"/>
      <c r="PRJ12" s="1585"/>
      <c r="PRK12" s="1585"/>
      <c r="PRL12" s="1585"/>
      <c r="PRM12" s="1585"/>
      <c r="PRN12" s="1585"/>
      <c r="PRO12" s="1585"/>
      <c r="PRP12" s="1585"/>
      <c r="PRQ12" s="1585"/>
      <c r="PRR12" s="1585"/>
      <c r="PRS12" s="1585"/>
      <c r="PRT12" s="1585"/>
      <c r="PRU12" s="1585"/>
      <c r="PRV12" s="1585"/>
      <c r="PRW12" s="1585"/>
      <c r="PRX12" s="1585"/>
      <c r="PRY12" s="1585"/>
      <c r="PRZ12" s="1585"/>
      <c r="PSA12" s="1585"/>
      <c r="PSB12" s="1585"/>
      <c r="PSC12" s="1585"/>
      <c r="PSD12" s="1585"/>
      <c r="PSE12" s="1585"/>
      <c r="PSF12" s="1585"/>
      <c r="PSG12" s="1585"/>
      <c r="PSH12" s="1585"/>
      <c r="PSI12" s="1585"/>
      <c r="PSJ12" s="1585"/>
      <c r="PSK12" s="1585"/>
      <c r="PSL12" s="1585"/>
      <c r="PSM12" s="1585"/>
      <c r="PSN12" s="1585"/>
      <c r="PSO12" s="1585"/>
      <c r="PSP12" s="1585"/>
      <c r="PSQ12" s="1585"/>
      <c r="PSR12" s="1585"/>
      <c r="PSS12" s="1585"/>
      <c r="PST12" s="1585"/>
      <c r="PSU12" s="1585"/>
      <c r="PSV12" s="1585"/>
      <c r="PSW12" s="1585"/>
      <c r="PSX12" s="1585"/>
      <c r="PSY12" s="1585"/>
      <c r="PSZ12" s="1585"/>
      <c r="PTA12" s="1585"/>
      <c r="PTB12" s="1585"/>
      <c r="PTC12" s="1585"/>
      <c r="PTD12" s="1585"/>
      <c r="PTE12" s="1585"/>
      <c r="PTF12" s="1585"/>
      <c r="PTG12" s="1585"/>
      <c r="PTH12" s="1585"/>
      <c r="PTI12" s="1585"/>
      <c r="PTJ12" s="1585"/>
      <c r="PTK12" s="1585"/>
      <c r="PTL12" s="1585"/>
      <c r="PTM12" s="1585"/>
      <c r="PTN12" s="1585"/>
      <c r="PTO12" s="1585"/>
      <c r="PTP12" s="1585"/>
      <c r="PTQ12" s="1585"/>
      <c r="PTR12" s="1585"/>
      <c r="PTS12" s="1585"/>
      <c r="PTT12" s="1585"/>
      <c r="PTU12" s="1585"/>
      <c r="PTV12" s="1585"/>
      <c r="PTW12" s="1585"/>
      <c r="PTX12" s="1585"/>
      <c r="PTY12" s="1585"/>
      <c r="PTZ12" s="1585"/>
      <c r="PUA12" s="1585"/>
      <c r="PUB12" s="1585"/>
      <c r="PUC12" s="1585"/>
      <c r="PUD12" s="1585"/>
      <c r="PUE12" s="1585"/>
      <c r="PUF12" s="1585"/>
      <c r="PUG12" s="1585"/>
      <c r="PUH12" s="1585"/>
      <c r="PUI12" s="1585"/>
      <c r="PUJ12" s="1585"/>
      <c r="PUK12" s="1585"/>
      <c r="PUL12" s="1585"/>
      <c r="PUM12" s="1585"/>
      <c r="PUN12" s="1585"/>
      <c r="PUO12" s="1585"/>
      <c r="PUP12" s="1585"/>
      <c r="PUQ12" s="1585"/>
      <c r="PUR12" s="1585"/>
      <c r="PUS12" s="1585"/>
      <c r="PUT12" s="1585"/>
      <c r="PUU12" s="1585"/>
      <c r="PUV12" s="1585"/>
      <c r="PUW12" s="1585"/>
      <c r="PUX12" s="1585"/>
      <c r="PUY12" s="1585"/>
      <c r="PUZ12" s="1585"/>
      <c r="PVA12" s="1585"/>
      <c r="PVB12" s="1585"/>
      <c r="PVC12" s="1585"/>
      <c r="PVD12" s="1585"/>
      <c r="PVE12" s="1585"/>
      <c r="PVF12" s="1585"/>
      <c r="PVG12" s="1585"/>
      <c r="PVH12" s="1585"/>
      <c r="PVI12" s="1585"/>
      <c r="PVJ12" s="1585"/>
      <c r="PVK12" s="1585"/>
      <c r="PVL12" s="1585"/>
      <c r="PVM12" s="1585"/>
      <c r="PVN12" s="1585"/>
      <c r="PVO12" s="1585"/>
      <c r="PVP12" s="1585"/>
      <c r="PVQ12" s="1585"/>
      <c r="PVR12" s="1585"/>
      <c r="PVS12" s="1585"/>
      <c r="PVT12" s="1585"/>
      <c r="PVU12" s="1585"/>
      <c r="PVV12" s="1585"/>
      <c r="PVW12" s="1585"/>
      <c r="PVX12" s="1585"/>
      <c r="PVY12" s="1585"/>
      <c r="PVZ12" s="1585"/>
      <c r="PWA12" s="1585"/>
      <c r="PWB12" s="1585"/>
      <c r="PWC12" s="1585"/>
      <c r="PWD12" s="1585"/>
      <c r="PWE12" s="1585"/>
      <c r="PWF12" s="1585"/>
      <c r="PWG12" s="1585"/>
      <c r="PWH12" s="1585"/>
      <c r="PWI12" s="1585"/>
      <c r="PWJ12" s="1585"/>
      <c r="PWK12" s="1585"/>
      <c r="PWL12" s="1585"/>
      <c r="PWM12" s="1585"/>
      <c r="PWN12" s="1585"/>
      <c r="PWO12" s="1585"/>
      <c r="PWP12" s="1585"/>
      <c r="PWQ12" s="1585"/>
      <c r="PWR12" s="1585"/>
      <c r="PWS12" s="1585"/>
      <c r="PWT12" s="1585"/>
      <c r="PWU12" s="1585"/>
      <c r="PWV12" s="1585"/>
      <c r="PWW12" s="1585"/>
      <c r="PWX12" s="1585"/>
      <c r="PWY12" s="1585"/>
      <c r="PWZ12" s="1585"/>
      <c r="PXA12" s="1585"/>
      <c r="PXB12" s="1585"/>
      <c r="PXC12" s="1585"/>
      <c r="PXD12" s="1585"/>
      <c r="PXE12" s="1585"/>
      <c r="PXF12" s="1585"/>
      <c r="PXG12" s="1585"/>
      <c r="PXH12" s="1585"/>
      <c r="PXI12" s="1585"/>
      <c r="PXJ12" s="1585"/>
      <c r="PXK12" s="1585"/>
      <c r="PXL12" s="1585"/>
      <c r="PXM12" s="1585"/>
      <c r="PXN12" s="1585"/>
      <c r="PXO12" s="1585"/>
      <c r="PXP12" s="1585"/>
      <c r="PXQ12" s="1585"/>
      <c r="PXR12" s="1585"/>
      <c r="PXS12" s="1585"/>
      <c r="PXT12" s="1585"/>
      <c r="PXU12" s="1585"/>
      <c r="PXV12" s="1585"/>
      <c r="PXW12" s="1585"/>
      <c r="PXX12" s="1585"/>
      <c r="PXY12" s="1585"/>
      <c r="PXZ12" s="1585"/>
      <c r="PYA12" s="1585"/>
      <c r="PYB12" s="1585"/>
      <c r="PYC12" s="1585"/>
      <c r="PYD12" s="1585"/>
      <c r="PYE12" s="1585"/>
      <c r="PYF12" s="1585"/>
      <c r="PYG12" s="1585"/>
      <c r="PYH12" s="1585"/>
      <c r="PYI12" s="1585"/>
      <c r="PYJ12" s="1585"/>
      <c r="PYK12" s="1585"/>
      <c r="PYL12" s="1585"/>
      <c r="PYM12" s="1585"/>
      <c r="PYN12" s="1585"/>
      <c r="PYO12" s="1585"/>
      <c r="PYP12" s="1585"/>
      <c r="PYQ12" s="1585"/>
      <c r="PYR12" s="1585"/>
      <c r="PYS12" s="1585"/>
      <c r="PYT12" s="1585"/>
      <c r="PYU12" s="1585"/>
      <c r="PYV12" s="1585"/>
      <c r="PYW12" s="1585"/>
      <c r="PYX12" s="1585"/>
      <c r="PYY12" s="1585"/>
      <c r="PYZ12" s="1585"/>
      <c r="PZA12" s="1585"/>
      <c r="PZB12" s="1585"/>
      <c r="PZC12" s="1585"/>
      <c r="PZD12" s="1585"/>
      <c r="PZE12" s="1585"/>
      <c r="PZF12" s="1585"/>
      <c r="PZG12" s="1585"/>
      <c r="PZH12" s="1585"/>
      <c r="PZI12" s="1585"/>
      <c r="PZJ12" s="1585"/>
      <c r="PZK12" s="1585"/>
      <c r="PZL12" s="1585"/>
      <c r="PZM12" s="1585"/>
      <c r="PZN12" s="1585"/>
      <c r="PZO12" s="1585"/>
      <c r="PZP12" s="1585"/>
      <c r="PZQ12" s="1585"/>
      <c r="PZR12" s="1585"/>
      <c r="PZS12" s="1585"/>
      <c r="PZT12" s="1585"/>
      <c r="PZU12" s="1585"/>
      <c r="PZV12" s="1585"/>
      <c r="PZW12" s="1585"/>
      <c r="PZX12" s="1585"/>
      <c r="PZY12" s="1585"/>
      <c r="PZZ12" s="1585"/>
      <c r="QAA12" s="1585"/>
      <c r="QAB12" s="1585"/>
      <c r="QAC12" s="1585"/>
      <c r="QAD12" s="1585"/>
      <c r="QAE12" s="1585"/>
      <c r="QAF12" s="1585"/>
      <c r="QAG12" s="1585"/>
      <c r="QAH12" s="1585"/>
      <c r="QAI12" s="1585"/>
      <c r="QAJ12" s="1585"/>
      <c r="QAK12" s="1585"/>
      <c r="QAL12" s="1585"/>
      <c r="QAM12" s="1585"/>
      <c r="QAN12" s="1585"/>
      <c r="QAO12" s="1585"/>
      <c r="QAP12" s="1585"/>
      <c r="QAQ12" s="1585"/>
      <c r="QAR12" s="1585"/>
      <c r="QAS12" s="1585"/>
      <c r="QAT12" s="1585"/>
      <c r="QAU12" s="1585"/>
      <c r="QAV12" s="1585"/>
      <c r="QAW12" s="1585"/>
      <c r="QAX12" s="1585"/>
      <c r="QAY12" s="1585"/>
      <c r="QAZ12" s="1585"/>
      <c r="QBA12" s="1585"/>
      <c r="QBB12" s="1585"/>
      <c r="QBC12" s="1585"/>
      <c r="QBD12" s="1585"/>
      <c r="QBE12" s="1585"/>
      <c r="QBF12" s="1585"/>
      <c r="QBG12" s="1585"/>
      <c r="QBH12" s="1585"/>
      <c r="QBI12" s="1585"/>
      <c r="QBJ12" s="1585"/>
      <c r="QBK12" s="1585"/>
      <c r="QBL12" s="1585"/>
      <c r="QBM12" s="1585"/>
      <c r="QBN12" s="1585"/>
      <c r="QBO12" s="1585"/>
      <c r="QBP12" s="1585"/>
      <c r="QBQ12" s="1585"/>
      <c r="QBR12" s="1585"/>
      <c r="QBS12" s="1585"/>
      <c r="QBT12" s="1585"/>
      <c r="QBU12" s="1585"/>
      <c r="QBV12" s="1585"/>
      <c r="QBW12" s="1585"/>
      <c r="QBX12" s="1585"/>
      <c r="QBY12" s="1585"/>
      <c r="QBZ12" s="1585"/>
      <c r="QCA12" s="1585"/>
      <c r="QCB12" s="1585"/>
      <c r="QCC12" s="1585"/>
      <c r="QCD12" s="1585"/>
      <c r="QCE12" s="1585"/>
      <c r="QCF12" s="1585"/>
      <c r="QCG12" s="1585"/>
      <c r="QCH12" s="1585"/>
      <c r="QCI12" s="1585"/>
      <c r="QCJ12" s="1585"/>
      <c r="QCK12" s="1585"/>
      <c r="QCL12" s="1585"/>
      <c r="QCM12" s="1585"/>
      <c r="QCN12" s="1585"/>
      <c r="QCO12" s="1585"/>
      <c r="QCP12" s="1585"/>
      <c r="QCQ12" s="1585"/>
      <c r="QCR12" s="1585"/>
      <c r="QCS12" s="1585"/>
      <c r="QCT12" s="1585"/>
      <c r="QCU12" s="1585"/>
      <c r="QCV12" s="1585"/>
      <c r="QCW12" s="1585"/>
      <c r="QCX12" s="1585"/>
      <c r="QCY12" s="1585"/>
      <c r="QCZ12" s="1585"/>
      <c r="QDA12" s="1585"/>
      <c r="QDB12" s="1585"/>
      <c r="QDC12" s="1585"/>
      <c r="QDD12" s="1585"/>
      <c r="QDE12" s="1585"/>
      <c r="QDF12" s="1585"/>
      <c r="QDG12" s="1585"/>
      <c r="QDH12" s="1585"/>
      <c r="QDI12" s="1585"/>
      <c r="QDJ12" s="1585"/>
      <c r="QDK12" s="1585"/>
      <c r="QDL12" s="1585"/>
      <c r="QDM12" s="1585"/>
      <c r="QDN12" s="1585"/>
      <c r="QDO12" s="1585"/>
      <c r="QDP12" s="1585"/>
      <c r="QDQ12" s="1585"/>
      <c r="QDR12" s="1585"/>
      <c r="QDS12" s="1585"/>
      <c r="QDT12" s="1585"/>
      <c r="QDU12" s="1585"/>
      <c r="QDV12" s="1585"/>
      <c r="QDW12" s="1585"/>
      <c r="QDX12" s="1585"/>
      <c r="QDY12" s="1585"/>
      <c r="QDZ12" s="1585"/>
      <c r="QEA12" s="1585"/>
      <c r="QEB12" s="1585"/>
      <c r="QEC12" s="1585"/>
      <c r="QED12" s="1585"/>
      <c r="QEE12" s="1585"/>
      <c r="QEF12" s="1585"/>
      <c r="QEG12" s="1585"/>
      <c r="QEH12" s="1585"/>
      <c r="QEI12" s="1585"/>
      <c r="QEJ12" s="1585"/>
      <c r="QEK12" s="1585"/>
      <c r="QEL12" s="1585"/>
      <c r="QEM12" s="1585"/>
      <c r="QEN12" s="1585"/>
      <c r="QEO12" s="1585"/>
      <c r="QEP12" s="1585"/>
      <c r="QEQ12" s="1585"/>
      <c r="QER12" s="1585"/>
      <c r="QES12" s="1585"/>
      <c r="QET12" s="1585"/>
      <c r="QEU12" s="1585"/>
      <c r="QEV12" s="1585"/>
      <c r="QEW12" s="1585"/>
      <c r="QEX12" s="1585"/>
      <c r="QEY12" s="1585"/>
      <c r="QEZ12" s="1585"/>
      <c r="QFA12" s="1585"/>
      <c r="QFB12" s="1585"/>
      <c r="QFC12" s="1585"/>
      <c r="QFD12" s="1585"/>
      <c r="QFE12" s="1585"/>
      <c r="QFF12" s="1585"/>
      <c r="QFG12" s="1585"/>
      <c r="QFH12" s="1585"/>
      <c r="QFI12" s="1585"/>
      <c r="QFJ12" s="1585"/>
      <c r="QFK12" s="1585"/>
      <c r="QFL12" s="1585"/>
      <c r="QFM12" s="1585"/>
      <c r="QFN12" s="1585"/>
      <c r="QFO12" s="1585"/>
      <c r="QFP12" s="1585"/>
      <c r="QFQ12" s="1585"/>
      <c r="QFR12" s="1585"/>
      <c r="QFS12" s="1585"/>
      <c r="QFT12" s="1585"/>
      <c r="QFU12" s="1585"/>
      <c r="QFV12" s="1585"/>
      <c r="QFW12" s="1585"/>
      <c r="QFX12" s="1585"/>
      <c r="QFY12" s="1585"/>
      <c r="QFZ12" s="1585"/>
      <c r="QGA12" s="1585"/>
      <c r="QGB12" s="1585"/>
      <c r="QGC12" s="1585"/>
      <c r="QGD12" s="1585"/>
      <c r="QGE12" s="1585"/>
      <c r="QGF12" s="1585"/>
      <c r="QGG12" s="1585"/>
      <c r="QGH12" s="1585"/>
      <c r="QGI12" s="1585"/>
      <c r="QGJ12" s="1585"/>
      <c r="QGK12" s="1585"/>
      <c r="QGL12" s="1585"/>
      <c r="QGM12" s="1585"/>
      <c r="QGN12" s="1585"/>
      <c r="QGO12" s="1585"/>
      <c r="QGP12" s="1585"/>
      <c r="QGQ12" s="1585"/>
      <c r="QGR12" s="1585"/>
      <c r="QGS12" s="1585"/>
      <c r="QGT12" s="1585"/>
      <c r="QGU12" s="1585"/>
      <c r="QGV12" s="1585"/>
      <c r="QGW12" s="1585"/>
      <c r="QGX12" s="1585"/>
      <c r="QGY12" s="1585"/>
      <c r="QGZ12" s="1585"/>
      <c r="QHA12" s="1585"/>
      <c r="QHB12" s="1585"/>
      <c r="QHC12" s="1585"/>
      <c r="QHD12" s="1585"/>
      <c r="QHE12" s="1585"/>
      <c r="QHF12" s="1585"/>
      <c r="QHG12" s="1585"/>
      <c r="QHH12" s="1585"/>
      <c r="QHI12" s="1585"/>
      <c r="QHJ12" s="1585"/>
      <c r="QHK12" s="1585"/>
      <c r="QHL12" s="1585"/>
      <c r="QHM12" s="1585"/>
      <c r="QHN12" s="1585"/>
      <c r="QHO12" s="1585"/>
      <c r="QHP12" s="1585"/>
      <c r="QHQ12" s="1585"/>
      <c r="QHR12" s="1585"/>
      <c r="QHS12" s="1585"/>
      <c r="QHT12" s="1585"/>
      <c r="QHU12" s="1585"/>
      <c r="QHV12" s="1585"/>
      <c r="QHW12" s="1585"/>
      <c r="QHX12" s="1585"/>
      <c r="QHY12" s="1585"/>
      <c r="QHZ12" s="1585"/>
      <c r="QIA12" s="1585"/>
      <c r="QIB12" s="1585"/>
      <c r="QIC12" s="1585"/>
      <c r="QID12" s="1585"/>
      <c r="QIE12" s="1585"/>
      <c r="QIF12" s="1585"/>
      <c r="QIG12" s="1585"/>
      <c r="QIH12" s="1585"/>
      <c r="QII12" s="1585"/>
      <c r="QIJ12" s="1585"/>
      <c r="QIK12" s="1585"/>
      <c r="QIL12" s="1585"/>
      <c r="QIM12" s="1585"/>
      <c r="QIN12" s="1585"/>
      <c r="QIO12" s="1585"/>
      <c r="QIP12" s="1585"/>
      <c r="QIQ12" s="1585"/>
      <c r="QIR12" s="1585"/>
      <c r="QIS12" s="1585"/>
      <c r="QIT12" s="1585"/>
      <c r="QIU12" s="1585"/>
      <c r="QIV12" s="1585"/>
      <c r="QIW12" s="1585"/>
      <c r="QIX12" s="1585"/>
      <c r="QIY12" s="1585"/>
      <c r="QIZ12" s="1585"/>
      <c r="QJA12" s="1585"/>
      <c r="QJB12" s="1585"/>
      <c r="QJC12" s="1585"/>
      <c r="QJD12" s="1585"/>
      <c r="QJE12" s="1585"/>
      <c r="QJF12" s="1585"/>
      <c r="QJG12" s="1585"/>
      <c r="QJH12" s="1585"/>
      <c r="QJI12" s="1585"/>
      <c r="QJJ12" s="1585"/>
      <c r="QJK12" s="1585"/>
      <c r="QJL12" s="1585"/>
      <c r="QJM12" s="1585"/>
      <c r="QJN12" s="1585"/>
      <c r="QJO12" s="1585"/>
      <c r="QJP12" s="1585"/>
      <c r="QJQ12" s="1585"/>
      <c r="QJR12" s="1585"/>
      <c r="QJS12" s="1585"/>
      <c r="QJT12" s="1585"/>
      <c r="QJU12" s="1585"/>
      <c r="QJV12" s="1585"/>
      <c r="QJW12" s="1585"/>
      <c r="QJX12" s="1585"/>
      <c r="QJY12" s="1585"/>
      <c r="QJZ12" s="1585"/>
      <c r="QKA12" s="1585"/>
      <c r="QKB12" s="1585"/>
      <c r="QKC12" s="1585"/>
      <c r="QKD12" s="1585"/>
      <c r="QKE12" s="1585"/>
      <c r="QKF12" s="1585"/>
      <c r="QKG12" s="1585"/>
      <c r="QKH12" s="1585"/>
      <c r="QKI12" s="1585"/>
      <c r="QKJ12" s="1585"/>
      <c r="QKK12" s="1585"/>
      <c r="QKL12" s="1585"/>
      <c r="QKM12" s="1585"/>
      <c r="QKN12" s="1585"/>
      <c r="QKO12" s="1585"/>
      <c r="QKP12" s="1585"/>
      <c r="QKQ12" s="1585"/>
      <c r="QKR12" s="1585"/>
      <c r="QKS12" s="1585"/>
      <c r="QKT12" s="1585"/>
      <c r="QKU12" s="1585"/>
      <c r="QKV12" s="1585"/>
      <c r="QKW12" s="1585"/>
      <c r="QKX12" s="1585"/>
      <c r="QKY12" s="1585"/>
      <c r="QKZ12" s="1585"/>
      <c r="QLA12" s="1585"/>
      <c r="QLB12" s="1585"/>
      <c r="QLC12" s="1585"/>
      <c r="QLD12" s="1585"/>
      <c r="QLE12" s="1585"/>
      <c r="QLF12" s="1585"/>
      <c r="QLG12" s="1585"/>
      <c r="QLH12" s="1585"/>
      <c r="QLI12" s="1585"/>
      <c r="QLJ12" s="1585"/>
      <c r="QLK12" s="1585"/>
      <c r="QLL12" s="1585"/>
      <c r="QLM12" s="1585"/>
      <c r="QLN12" s="1585"/>
      <c r="QLO12" s="1585"/>
      <c r="QLP12" s="1585"/>
      <c r="QLQ12" s="1585"/>
      <c r="QLR12" s="1585"/>
      <c r="QLS12" s="1585"/>
      <c r="QLT12" s="1585"/>
      <c r="QLU12" s="1585"/>
      <c r="QLV12" s="1585"/>
      <c r="QLW12" s="1585"/>
      <c r="QLX12" s="1585"/>
      <c r="QLY12" s="1585"/>
      <c r="QLZ12" s="1585"/>
      <c r="QMA12" s="1585"/>
      <c r="QMB12" s="1585"/>
      <c r="QMC12" s="1585"/>
      <c r="QMD12" s="1585"/>
      <c r="QME12" s="1585"/>
      <c r="QMF12" s="1585"/>
      <c r="QMG12" s="1585"/>
      <c r="QMH12" s="1585"/>
      <c r="QMI12" s="1585"/>
      <c r="QMJ12" s="1585"/>
      <c r="QMK12" s="1585"/>
      <c r="QML12" s="1585"/>
      <c r="QMM12" s="1585"/>
      <c r="QMN12" s="1585"/>
      <c r="QMO12" s="1585"/>
      <c r="QMP12" s="1585"/>
      <c r="QMQ12" s="1585"/>
      <c r="QMR12" s="1585"/>
      <c r="QMS12" s="1585"/>
      <c r="QMT12" s="1585"/>
      <c r="QMU12" s="1585"/>
      <c r="QMV12" s="1585"/>
      <c r="QMW12" s="1585"/>
      <c r="QMX12" s="1585"/>
      <c r="QMY12" s="1585"/>
      <c r="QMZ12" s="1585"/>
      <c r="QNA12" s="1585"/>
      <c r="QNB12" s="1585"/>
      <c r="QNC12" s="1585"/>
      <c r="QND12" s="1585"/>
      <c r="QNE12" s="1585"/>
      <c r="QNF12" s="1585"/>
      <c r="QNG12" s="1585"/>
      <c r="QNH12" s="1585"/>
      <c r="QNI12" s="1585"/>
      <c r="QNJ12" s="1585"/>
      <c r="QNK12" s="1585"/>
      <c r="QNL12" s="1585"/>
      <c r="QNM12" s="1585"/>
      <c r="QNN12" s="1585"/>
      <c r="QNO12" s="1585"/>
      <c r="QNP12" s="1585"/>
      <c r="QNQ12" s="1585"/>
      <c r="QNR12" s="1585"/>
      <c r="QNS12" s="1585"/>
      <c r="QNT12" s="1585"/>
      <c r="QNU12" s="1585"/>
      <c r="QNV12" s="1585"/>
      <c r="QNW12" s="1585"/>
      <c r="QNX12" s="1585"/>
      <c r="QNY12" s="1585"/>
      <c r="QNZ12" s="1585"/>
      <c r="QOA12" s="1585"/>
      <c r="QOB12" s="1585"/>
      <c r="QOC12" s="1585"/>
      <c r="QOD12" s="1585"/>
      <c r="QOE12" s="1585"/>
      <c r="QOF12" s="1585"/>
      <c r="QOG12" s="1585"/>
      <c r="QOH12" s="1585"/>
      <c r="QOI12" s="1585"/>
      <c r="QOJ12" s="1585"/>
      <c r="QOK12" s="1585"/>
      <c r="QOL12" s="1585"/>
      <c r="QOM12" s="1585"/>
      <c r="QON12" s="1585"/>
      <c r="QOO12" s="1585"/>
      <c r="QOP12" s="1585"/>
      <c r="QOQ12" s="1585"/>
      <c r="QOR12" s="1585"/>
      <c r="QOS12" s="1585"/>
      <c r="QOT12" s="1585"/>
      <c r="QOU12" s="1585"/>
      <c r="QOV12" s="1585"/>
      <c r="QOW12" s="1585"/>
      <c r="QOX12" s="1585"/>
      <c r="QOY12" s="1585"/>
      <c r="QOZ12" s="1585"/>
      <c r="QPA12" s="1585"/>
      <c r="QPB12" s="1585"/>
      <c r="QPC12" s="1585"/>
      <c r="QPD12" s="1585"/>
      <c r="QPE12" s="1585"/>
      <c r="QPF12" s="1585"/>
      <c r="QPG12" s="1585"/>
      <c r="QPH12" s="1585"/>
      <c r="QPI12" s="1585"/>
      <c r="QPJ12" s="1585"/>
      <c r="QPK12" s="1585"/>
      <c r="QPL12" s="1585"/>
      <c r="QPM12" s="1585"/>
      <c r="QPN12" s="1585"/>
      <c r="QPO12" s="1585"/>
      <c r="QPP12" s="1585"/>
      <c r="QPQ12" s="1585"/>
      <c r="QPR12" s="1585"/>
      <c r="QPS12" s="1585"/>
      <c r="QPT12" s="1585"/>
      <c r="QPU12" s="1585"/>
      <c r="QPV12" s="1585"/>
      <c r="QPW12" s="1585"/>
      <c r="QPX12" s="1585"/>
      <c r="QPY12" s="1585"/>
      <c r="QPZ12" s="1585"/>
      <c r="QQA12" s="1585"/>
      <c r="QQB12" s="1585"/>
      <c r="QQC12" s="1585"/>
      <c r="QQD12" s="1585"/>
      <c r="QQE12" s="1585"/>
      <c r="QQF12" s="1585"/>
      <c r="QQG12" s="1585"/>
      <c r="QQH12" s="1585"/>
      <c r="QQI12" s="1585"/>
      <c r="QQJ12" s="1585"/>
      <c r="QQK12" s="1585"/>
      <c r="QQL12" s="1585"/>
      <c r="QQM12" s="1585"/>
      <c r="QQN12" s="1585"/>
      <c r="QQO12" s="1585"/>
      <c r="QQP12" s="1585"/>
      <c r="QQQ12" s="1585"/>
      <c r="QQR12" s="1585"/>
      <c r="QQS12" s="1585"/>
      <c r="QQT12" s="1585"/>
      <c r="QQU12" s="1585"/>
      <c r="QQV12" s="1585"/>
      <c r="QQW12" s="1585"/>
      <c r="QQX12" s="1585"/>
      <c r="QQY12" s="1585"/>
      <c r="QQZ12" s="1585"/>
      <c r="QRA12" s="1585"/>
      <c r="QRB12" s="1585"/>
      <c r="QRC12" s="1585"/>
      <c r="QRD12" s="1585"/>
      <c r="QRE12" s="1585"/>
      <c r="QRF12" s="1585"/>
      <c r="QRG12" s="1585"/>
      <c r="QRH12" s="1585"/>
      <c r="QRI12" s="1585"/>
      <c r="QRJ12" s="1585"/>
      <c r="QRK12" s="1585"/>
      <c r="QRL12" s="1585"/>
      <c r="QRM12" s="1585"/>
      <c r="QRN12" s="1585"/>
      <c r="QRO12" s="1585"/>
      <c r="QRP12" s="1585"/>
      <c r="QRQ12" s="1585"/>
      <c r="QRR12" s="1585"/>
      <c r="QRS12" s="1585"/>
      <c r="QRT12" s="1585"/>
      <c r="QRU12" s="1585"/>
      <c r="QRV12" s="1585"/>
      <c r="QRW12" s="1585"/>
      <c r="QRX12" s="1585"/>
      <c r="QRY12" s="1585"/>
      <c r="QRZ12" s="1585"/>
      <c r="QSA12" s="1585"/>
      <c r="QSB12" s="1585"/>
      <c r="QSC12" s="1585"/>
      <c r="QSD12" s="1585"/>
      <c r="QSE12" s="1585"/>
      <c r="QSF12" s="1585"/>
      <c r="QSG12" s="1585"/>
      <c r="QSH12" s="1585"/>
      <c r="QSI12" s="1585"/>
      <c r="QSJ12" s="1585"/>
      <c r="QSK12" s="1585"/>
      <c r="QSL12" s="1585"/>
      <c r="QSM12" s="1585"/>
      <c r="QSN12" s="1585"/>
      <c r="QSO12" s="1585"/>
      <c r="QSP12" s="1585"/>
      <c r="QSQ12" s="1585"/>
      <c r="QSR12" s="1585"/>
      <c r="QSS12" s="1585"/>
      <c r="QST12" s="1585"/>
      <c r="QSU12" s="1585"/>
      <c r="QSV12" s="1585"/>
      <c r="QSW12" s="1585"/>
      <c r="QSX12" s="1585"/>
      <c r="QSY12" s="1585"/>
      <c r="QSZ12" s="1585"/>
      <c r="QTA12" s="1585"/>
      <c r="QTB12" s="1585"/>
      <c r="QTC12" s="1585"/>
      <c r="QTD12" s="1585"/>
      <c r="QTE12" s="1585"/>
      <c r="QTF12" s="1585"/>
      <c r="QTG12" s="1585"/>
      <c r="QTH12" s="1585"/>
      <c r="QTI12" s="1585"/>
      <c r="QTJ12" s="1585"/>
      <c r="QTK12" s="1585"/>
      <c r="QTL12" s="1585"/>
      <c r="QTM12" s="1585"/>
      <c r="QTN12" s="1585"/>
      <c r="QTO12" s="1585"/>
      <c r="QTP12" s="1585"/>
      <c r="QTQ12" s="1585"/>
      <c r="QTR12" s="1585"/>
      <c r="QTS12" s="1585"/>
      <c r="QTT12" s="1585"/>
      <c r="QTU12" s="1585"/>
      <c r="QTV12" s="1585"/>
      <c r="QTW12" s="1585"/>
      <c r="QTX12" s="1585"/>
      <c r="QTY12" s="1585"/>
      <c r="QTZ12" s="1585"/>
      <c r="QUA12" s="1585"/>
      <c r="QUB12" s="1585"/>
      <c r="QUC12" s="1585"/>
      <c r="QUD12" s="1585"/>
      <c r="QUE12" s="1585"/>
      <c r="QUF12" s="1585"/>
      <c r="QUG12" s="1585"/>
      <c r="QUH12" s="1585"/>
      <c r="QUI12" s="1585"/>
      <c r="QUJ12" s="1585"/>
      <c r="QUK12" s="1585"/>
      <c r="QUL12" s="1585"/>
      <c r="QUM12" s="1585"/>
      <c r="QUN12" s="1585"/>
      <c r="QUO12" s="1585"/>
      <c r="QUP12" s="1585"/>
      <c r="QUQ12" s="1585"/>
      <c r="QUR12" s="1585"/>
      <c r="QUS12" s="1585"/>
      <c r="QUT12" s="1585"/>
      <c r="QUU12" s="1585"/>
      <c r="QUV12" s="1585"/>
      <c r="QUW12" s="1585"/>
      <c r="QUX12" s="1585"/>
      <c r="QUY12" s="1585"/>
      <c r="QUZ12" s="1585"/>
      <c r="QVA12" s="1585"/>
      <c r="QVB12" s="1585"/>
      <c r="QVC12" s="1585"/>
      <c r="QVD12" s="1585"/>
      <c r="QVE12" s="1585"/>
      <c r="QVF12" s="1585"/>
      <c r="QVG12" s="1585"/>
      <c r="QVH12" s="1585"/>
      <c r="QVI12" s="1585"/>
      <c r="QVJ12" s="1585"/>
      <c r="QVK12" s="1585"/>
      <c r="QVL12" s="1585"/>
      <c r="QVM12" s="1585"/>
      <c r="QVN12" s="1585"/>
      <c r="QVO12" s="1585"/>
      <c r="QVP12" s="1585"/>
      <c r="QVQ12" s="1585"/>
      <c r="QVR12" s="1585"/>
      <c r="QVS12" s="1585"/>
      <c r="QVT12" s="1585"/>
      <c r="QVU12" s="1585"/>
      <c r="QVV12" s="1585"/>
      <c r="QVW12" s="1585"/>
      <c r="QVX12" s="1585"/>
      <c r="QVY12" s="1585"/>
      <c r="QVZ12" s="1585"/>
      <c r="QWA12" s="1585"/>
      <c r="QWB12" s="1585"/>
      <c r="QWC12" s="1585"/>
      <c r="QWD12" s="1585"/>
      <c r="QWE12" s="1585"/>
      <c r="QWF12" s="1585"/>
      <c r="QWG12" s="1585"/>
      <c r="QWH12" s="1585"/>
      <c r="QWI12" s="1585"/>
      <c r="QWJ12" s="1585"/>
      <c r="QWK12" s="1585"/>
      <c r="QWL12" s="1585"/>
      <c r="QWM12" s="1585"/>
      <c r="QWN12" s="1585"/>
      <c r="QWO12" s="1585"/>
      <c r="QWP12" s="1585"/>
      <c r="QWQ12" s="1585"/>
      <c r="QWR12" s="1585"/>
      <c r="QWS12" s="1585"/>
      <c r="QWT12" s="1585"/>
      <c r="QWU12" s="1585"/>
      <c r="QWV12" s="1585"/>
      <c r="QWW12" s="1585"/>
      <c r="QWX12" s="1585"/>
      <c r="QWY12" s="1585"/>
      <c r="QWZ12" s="1585"/>
      <c r="QXA12" s="1585"/>
      <c r="QXB12" s="1585"/>
      <c r="QXC12" s="1585"/>
      <c r="QXD12" s="1585"/>
      <c r="QXE12" s="1585"/>
      <c r="QXF12" s="1585"/>
      <c r="QXG12" s="1585"/>
      <c r="QXH12" s="1585"/>
      <c r="QXI12" s="1585"/>
      <c r="QXJ12" s="1585"/>
      <c r="QXK12" s="1585"/>
      <c r="QXL12" s="1585"/>
      <c r="QXM12" s="1585"/>
      <c r="QXN12" s="1585"/>
      <c r="QXO12" s="1585"/>
      <c r="QXP12" s="1585"/>
      <c r="QXQ12" s="1585"/>
      <c r="QXR12" s="1585"/>
      <c r="QXS12" s="1585"/>
      <c r="QXT12" s="1585"/>
      <c r="QXU12" s="1585"/>
      <c r="QXV12" s="1585"/>
      <c r="QXW12" s="1585"/>
      <c r="QXX12" s="1585"/>
      <c r="QXY12" s="1585"/>
      <c r="QXZ12" s="1585"/>
      <c r="QYA12" s="1585"/>
      <c r="QYB12" s="1585"/>
      <c r="QYC12" s="1585"/>
      <c r="QYD12" s="1585"/>
      <c r="QYE12" s="1585"/>
      <c r="QYF12" s="1585"/>
      <c r="QYG12" s="1585"/>
      <c r="QYH12" s="1585"/>
      <c r="QYI12" s="1585"/>
      <c r="QYJ12" s="1585"/>
      <c r="QYK12" s="1585"/>
      <c r="QYL12" s="1585"/>
      <c r="QYM12" s="1585"/>
      <c r="QYN12" s="1585"/>
      <c r="QYO12" s="1585"/>
      <c r="QYP12" s="1585"/>
      <c r="QYQ12" s="1585"/>
      <c r="QYR12" s="1585"/>
      <c r="QYS12" s="1585"/>
      <c r="QYT12" s="1585"/>
      <c r="QYU12" s="1585"/>
      <c r="QYV12" s="1585"/>
      <c r="QYW12" s="1585"/>
      <c r="QYX12" s="1585"/>
      <c r="QYY12" s="1585"/>
      <c r="QYZ12" s="1585"/>
      <c r="QZA12" s="1585"/>
      <c r="QZB12" s="1585"/>
      <c r="QZC12" s="1585"/>
      <c r="QZD12" s="1585"/>
      <c r="QZE12" s="1585"/>
      <c r="QZF12" s="1585"/>
      <c r="QZG12" s="1585"/>
      <c r="QZH12" s="1585"/>
      <c r="QZI12" s="1585"/>
      <c r="QZJ12" s="1585"/>
      <c r="QZK12" s="1585"/>
      <c r="QZL12" s="1585"/>
      <c r="QZM12" s="1585"/>
      <c r="QZN12" s="1585"/>
      <c r="QZO12" s="1585"/>
      <c r="QZP12" s="1585"/>
      <c r="QZQ12" s="1585"/>
      <c r="QZR12" s="1585"/>
      <c r="QZS12" s="1585"/>
      <c r="QZT12" s="1585"/>
      <c r="QZU12" s="1585"/>
      <c r="QZV12" s="1585"/>
      <c r="QZW12" s="1585"/>
      <c r="QZX12" s="1585"/>
      <c r="QZY12" s="1585"/>
      <c r="QZZ12" s="1585"/>
      <c r="RAA12" s="1585"/>
      <c r="RAB12" s="1585"/>
      <c r="RAC12" s="1585"/>
      <c r="RAD12" s="1585"/>
      <c r="RAE12" s="1585"/>
      <c r="RAF12" s="1585"/>
      <c r="RAG12" s="1585"/>
      <c r="RAH12" s="1585"/>
      <c r="RAI12" s="1585"/>
      <c r="RAJ12" s="1585"/>
      <c r="RAK12" s="1585"/>
      <c r="RAL12" s="1585"/>
      <c r="RAM12" s="1585"/>
      <c r="RAN12" s="1585"/>
      <c r="RAO12" s="1585"/>
      <c r="RAP12" s="1585"/>
      <c r="RAQ12" s="1585"/>
      <c r="RAR12" s="1585"/>
      <c r="RAS12" s="1585"/>
      <c r="RAT12" s="1585"/>
      <c r="RAU12" s="1585"/>
      <c r="RAV12" s="1585"/>
      <c r="RAW12" s="1585"/>
      <c r="RAX12" s="1585"/>
      <c r="RAY12" s="1585"/>
      <c r="RAZ12" s="1585"/>
      <c r="RBA12" s="1585"/>
      <c r="RBB12" s="1585"/>
      <c r="RBC12" s="1585"/>
      <c r="RBD12" s="1585"/>
      <c r="RBE12" s="1585"/>
      <c r="RBF12" s="1585"/>
      <c r="RBG12" s="1585"/>
      <c r="RBH12" s="1585"/>
      <c r="RBI12" s="1585"/>
      <c r="RBJ12" s="1585"/>
      <c r="RBK12" s="1585"/>
      <c r="RBL12" s="1585"/>
      <c r="RBM12" s="1585"/>
      <c r="RBN12" s="1585"/>
      <c r="RBO12" s="1585"/>
      <c r="RBP12" s="1585"/>
      <c r="RBQ12" s="1585"/>
      <c r="RBR12" s="1585"/>
      <c r="RBS12" s="1585"/>
      <c r="RBT12" s="1585"/>
      <c r="RBU12" s="1585"/>
      <c r="RBV12" s="1585"/>
      <c r="RBW12" s="1585"/>
      <c r="RBX12" s="1585"/>
      <c r="RBY12" s="1585"/>
      <c r="RBZ12" s="1585"/>
      <c r="RCA12" s="1585"/>
      <c r="RCB12" s="1585"/>
      <c r="RCC12" s="1585"/>
      <c r="RCD12" s="1585"/>
      <c r="RCE12" s="1585"/>
      <c r="RCF12" s="1585"/>
      <c r="RCG12" s="1585"/>
      <c r="RCH12" s="1585"/>
      <c r="RCI12" s="1585"/>
      <c r="RCJ12" s="1585"/>
      <c r="RCK12" s="1585"/>
      <c r="RCL12" s="1585"/>
      <c r="RCM12" s="1585"/>
      <c r="RCN12" s="1585"/>
      <c r="RCO12" s="1585"/>
      <c r="RCP12" s="1585"/>
      <c r="RCQ12" s="1585"/>
      <c r="RCR12" s="1585"/>
      <c r="RCS12" s="1585"/>
      <c r="RCT12" s="1585"/>
      <c r="RCU12" s="1585"/>
      <c r="RCV12" s="1585"/>
      <c r="RCW12" s="1585"/>
      <c r="RCX12" s="1585"/>
      <c r="RCY12" s="1585"/>
      <c r="RCZ12" s="1585"/>
      <c r="RDA12" s="1585"/>
      <c r="RDB12" s="1585"/>
      <c r="RDC12" s="1585"/>
      <c r="RDD12" s="1585"/>
      <c r="RDE12" s="1585"/>
      <c r="RDF12" s="1585"/>
      <c r="RDG12" s="1585"/>
      <c r="RDH12" s="1585"/>
      <c r="RDI12" s="1585"/>
      <c r="RDJ12" s="1585"/>
      <c r="RDK12" s="1585"/>
      <c r="RDL12" s="1585"/>
      <c r="RDM12" s="1585"/>
      <c r="RDN12" s="1585"/>
      <c r="RDO12" s="1585"/>
      <c r="RDP12" s="1585"/>
      <c r="RDQ12" s="1585"/>
      <c r="RDR12" s="1585"/>
      <c r="RDS12" s="1585"/>
      <c r="RDT12" s="1585"/>
      <c r="RDU12" s="1585"/>
      <c r="RDV12" s="1585"/>
      <c r="RDW12" s="1585"/>
      <c r="RDX12" s="1585"/>
      <c r="RDY12" s="1585"/>
      <c r="RDZ12" s="1585"/>
      <c r="REA12" s="1585"/>
      <c r="REB12" s="1585"/>
      <c r="REC12" s="1585"/>
      <c r="RED12" s="1585"/>
      <c r="REE12" s="1585"/>
      <c r="REF12" s="1585"/>
      <c r="REG12" s="1585"/>
      <c r="REH12" s="1585"/>
      <c r="REI12" s="1585"/>
      <c r="REJ12" s="1585"/>
      <c r="REK12" s="1585"/>
      <c r="REL12" s="1585"/>
      <c r="REM12" s="1585"/>
      <c r="REN12" s="1585"/>
      <c r="REO12" s="1585"/>
      <c r="REP12" s="1585"/>
      <c r="REQ12" s="1585"/>
      <c r="RER12" s="1585"/>
      <c r="RES12" s="1585"/>
      <c r="RET12" s="1585"/>
      <c r="REU12" s="1585"/>
      <c r="REV12" s="1585"/>
      <c r="REW12" s="1585"/>
      <c r="REX12" s="1585"/>
      <c r="REY12" s="1585"/>
      <c r="REZ12" s="1585"/>
      <c r="RFA12" s="1585"/>
      <c r="RFB12" s="1585"/>
      <c r="RFC12" s="1585"/>
      <c r="RFD12" s="1585"/>
      <c r="RFE12" s="1585"/>
      <c r="RFF12" s="1585"/>
      <c r="RFG12" s="1585"/>
      <c r="RFH12" s="1585"/>
      <c r="RFI12" s="1585"/>
      <c r="RFJ12" s="1585"/>
      <c r="RFK12" s="1585"/>
      <c r="RFL12" s="1585"/>
      <c r="RFM12" s="1585"/>
      <c r="RFN12" s="1585"/>
      <c r="RFO12" s="1585"/>
      <c r="RFP12" s="1585"/>
      <c r="RFQ12" s="1585"/>
      <c r="RFR12" s="1585"/>
      <c r="RFS12" s="1585"/>
      <c r="RFT12" s="1585"/>
      <c r="RFU12" s="1585"/>
      <c r="RFV12" s="1585"/>
      <c r="RFW12" s="1585"/>
      <c r="RFX12" s="1585"/>
      <c r="RFY12" s="1585"/>
      <c r="RFZ12" s="1585"/>
      <c r="RGA12" s="1585"/>
      <c r="RGB12" s="1585"/>
      <c r="RGC12" s="1585"/>
      <c r="RGD12" s="1585"/>
      <c r="RGE12" s="1585"/>
      <c r="RGF12" s="1585"/>
      <c r="RGG12" s="1585"/>
      <c r="RGH12" s="1585"/>
      <c r="RGI12" s="1585"/>
      <c r="RGJ12" s="1585"/>
      <c r="RGK12" s="1585"/>
      <c r="RGL12" s="1585"/>
      <c r="RGM12" s="1585"/>
      <c r="RGN12" s="1585"/>
      <c r="RGO12" s="1585"/>
      <c r="RGP12" s="1585"/>
      <c r="RGQ12" s="1585"/>
      <c r="RGR12" s="1585"/>
      <c r="RGS12" s="1585"/>
      <c r="RGT12" s="1585"/>
      <c r="RGU12" s="1585"/>
      <c r="RGV12" s="1585"/>
      <c r="RGW12" s="1585"/>
      <c r="RGX12" s="1585"/>
      <c r="RGY12" s="1585"/>
      <c r="RGZ12" s="1585"/>
      <c r="RHA12" s="1585"/>
      <c r="RHB12" s="1585"/>
      <c r="RHC12" s="1585"/>
      <c r="RHD12" s="1585"/>
      <c r="RHE12" s="1585"/>
      <c r="RHF12" s="1585"/>
      <c r="RHG12" s="1585"/>
      <c r="RHH12" s="1585"/>
      <c r="RHI12" s="1585"/>
      <c r="RHJ12" s="1585"/>
      <c r="RHK12" s="1585"/>
      <c r="RHL12" s="1585"/>
      <c r="RHM12" s="1585"/>
      <c r="RHN12" s="1585"/>
      <c r="RHO12" s="1585"/>
      <c r="RHP12" s="1585"/>
      <c r="RHQ12" s="1585"/>
      <c r="RHR12" s="1585"/>
      <c r="RHS12" s="1585"/>
      <c r="RHT12" s="1585"/>
      <c r="RHU12" s="1585"/>
      <c r="RHV12" s="1585"/>
      <c r="RHW12" s="1585"/>
      <c r="RHX12" s="1585"/>
      <c r="RHY12" s="1585"/>
      <c r="RHZ12" s="1585"/>
      <c r="RIA12" s="1585"/>
      <c r="RIB12" s="1585"/>
      <c r="RIC12" s="1585"/>
      <c r="RID12" s="1585"/>
      <c r="RIE12" s="1585"/>
      <c r="RIF12" s="1585"/>
      <c r="RIG12" s="1585"/>
      <c r="RIH12" s="1585"/>
      <c r="RII12" s="1585"/>
      <c r="RIJ12" s="1585"/>
      <c r="RIK12" s="1585"/>
      <c r="RIL12" s="1585"/>
      <c r="RIM12" s="1585"/>
      <c r="RIN12" s="1585"/>
      <c r="RIO12" s="1585"/>
      <c r="RIP12" s="1585"/>
      <c r="RIQ12" s="1585"/>
      <c r="RIR12" s="1585"/>
      <c r="RIS12" s="1585"/>
      <c r="RIT12" s="1585"/>
      <c r="RIU12" s="1585"/>
      <c r="RIV12" s="1585"/>
      <c r="RIW12" s="1585"/>
      <c r="RIX12" s="1585"/>
      <c r="RIY12" s="1585"/>
      <c r="RIZ12" s="1585"/>
      <c r="RJA12" s="1585"/>
      <c r="RJB12" s="1585"/>
      <c r="RJC12" s="1585"/>
      <c r="RJD12" s="1585"/>
      <c r="RJE12" s="1585"/>
      <c r="RJF12" s="1585"/>
      <c r="RJG12" s="1585"/>
      <c r="RJH12" s="1585"/>
      <c r="RJI12" s="1585"/>
      <c r="RJJ12" s="1585"/>
      <c r="RJK12" s="1585"/>
      <c r="RJL12" s="1585"/>
      <c r="RJM12" s="1585"/>
      <c r="RJN12" s="1585"/>
      <c r="RJO12" s="1585"/>
      <c r="RJP12" s="1585"/>
      <c r="RJQ12" s="1585"/>
      <c r="RJR12" s="1585"/>
      <c r="RJS12" s="1585"/>
      <c r="RJT12" s="1585"/>
      <c r="RJU12" s="1585"/>
      <c r="RJV12" s="1585"/>
      <c r="RJW12" s="1585"/>
      <c r="RJX12" s="1585"/>
      <c r="RJY12" s="1585"/>
      <c r="RJZ12" s="1585"/>
      <c r="RKA12" s="1585"/>
      <c r="RKB12" s="1585"/>
      <c r="RKC12" s="1585"/>
      <c r="RKD12" s="1585"/>
      <c r="RKE12" s="1585"/>
      <c r="RKF12" s="1585"/>
      <c r="RKG12" s="1585"/>
      <c r="RKH12" s="1585"/>
      <c r="RKI12" s="1585"/>
      <c r="RKJ12" s="1585"/>
      <c r="RKK12" s="1585"/>
      <c r="RKL12" s="1585"/>
      <c r="RKM12" s="1585"/>
      <c r="RKN12" s="1585"/>
      <c r="RKO12" s="1585"/>
      <c r="RKP12" s="1585"/>
      <c r="RKQ12" s="1585"/>
      <c r="RKR12" s="1585"/>
      <c r="RKS12" s="1585"/>
      <c r="RKT12" s="1585"/>
      <c r="RKU12" s="1585"/>
      <c r="RKV12" s="1585"/>
      <c r="RKW12" s="1585"/>
      <c r="RKX12" s="1585"/>
      <c r="RKY12" s="1585"/>
      <c r="RKZ12" s="1585"/>
      <c r="RLA12" s="1585"/>
      <c r="RLB12" s="1585"/>
      <c r="RLC12" s="1585"/>
      <c r="RLD12" s="1585"/>
      <c r="RLE12" s="1585"/>
      <c r="RLF12" s="1585"/>
      <c r="RLG12" s="1585"/>
      <c r="RLH12" s="1585"/>
      <c r="RLI12" s="1585"/>
      <c r="RLJ12" s="1585"/>
      <c r="RLK12" s="1585"/>
      <c r="RLL12" s="1585"/>
      <c r="RLM12" s="1585"/>
      <c r="RLN12" s="1585"/>
      <c r="RLO12" s="1585"/>
      <c r="RLP12" s="1585"/>
      <c r="RLQ12" s="1585"/>
      <c r="RLR12" s="1585"/>
      <c r="RLS12" s="1585"/>
      <c r="RLT12" s="1585"/>
      <c r="RLU12" s="1585"/>
      <c r="RLV12" s="1585"/>
      <c r="RLW12" s="1585"/>
      <c r="RLX12" s="1585"/>
      <c r="RLY12" s="1585"/>
      <c r="RLZ12" s="1585"/>
      <c r="RMA12" s="1585"/>
      <c r="RMB12" s="1585"/>
      <c r="RMC12" s="1585"/>
      <c r="RMD12" s="1585"/>
      <c r="RME12" s="1585"/>
      <c r="RMF12" s="1585"/>
      <c r="RMG12" s="1585"/>
      <c r="RMH12" s="1585"/>
      <c r="RMI12" s="1585"/>
      <c r="RMJ12" s="1585"/>
      <c r="RMK12" s="1585"/>
      <c r="RML12" s="1585"/>
      <c r="RMM12" s="1585"/>
      <c r="RMN12" s="1585"/>
      <c r="RMO12" s="1585"/>
      <c r="RMP12" s="1585"/>
      <c r="RMQ12" s="1585"/>
      <c r="RMR12" s="1585"/>
      <c r="RMS12" s="1585"/>
      <c r="RMT12" s="1585"/>
      <c r="RMU12" s="1585"/>
      <c r="RMV12" s="1585"/>
      <c r="RMW12" s="1585"/>
      <c r="RMX12" s="1585"/>
      <c r="RMY12" s="1585"/>
      <c r="RMZ12" s="1585"/>
      <c r="RNA12" s="1585"/>
      <c r="RNB12" s="1585"/>
      <c r="RNC12" s="1585"/>
      <c r="RND12" s="1585"/>
      <c r="RNE12" s="1585"/>
      <c r="RNF12" s="1585"/>
      <c r="RNG12" s="1585"/>
      <c r="RNH12" s="1585"/>
      <c r="RNI12" s="1585"/>
      <c r="RNJ12" s="1585"/>
      <c r="RNK12" s="1585"/>
      <c r="RNL12" s="1585"/>
      <c r="RNM12" s="1585"/>
      <c r="RNN12" s="1585"/>
      <c r="RNO12" s="1585"/>
      <c r="RNP12" s="1585"/>
      <c r="RNQ12" s="1585"/>
      <c r="RNR12" s="1585"/>
      <c r="RNS12" s="1585"/>
      <c r="RNT12" s="1585"/>
      <c r="RNU12" s="1585"/>
      <c r="RNV12" s="1585"/>
      <c r="RNW12" s="1585"/>
      <c r="RNX12" s="1585"/>
      <c r="RNY12" s="1585"/>
      <c r="RNZ12" s="1585"/>
      <c r="ROA12" s="1585"/>
      <c r="ROB12" s="1585"/>
      <c r="ROC12" s="1585"/>
      <c r="ROD12" s="1585"/>
      <c r="ROE12" s="1585"/>
      <c r="ROF12" s="1585"/>
      <c r="ROG12" s="1585"/>
      <c r="ROH12" s="1585"/>
      <c r="ROI12" s="1585"/>
      <c r="ROJ12" s="1585"/>
      <c r="ROK12" s="1585"/>
      <c r="ROL12" s="1585"/>
      <c r="ROM12" s="1585"/>
      <c r="RON12" s="1585"/>
      <c r="ROO12" s="1585"/>
      <c r="ROP12" s="1585"/>
      <c r="ROQ12" s="1585"/>
      <c r="ROR12" s="1585"/>
      <c r="ROS12" s="1585"/>
      <c r="ROT12" s="1585"/>
      <c r="ROU12" s="1585"/>
      <c r="ROV12" s="1585"/>
      <c r="ROW12" s="1585"/>
      <c r="ROX12" s="1585"/>
      <c r="ROY12" s="1585"/>
      <c r="ROZ12" s="1585"/>
      <c r="RPA12" s="1585"/>
      <c r="RPB12" s="1585"/>
      <c r="RPC12" s="1585"/>
      <c r="RPD12" s="1585"/>
      <c r="RPE12" s="1585"/>
      <c r="RPF12" s="1585"/>
      <c r="RPG12" s="1585"/>
      <c r="RPH12" s="1585"/>
      <c r="RPI12" s="1585"/>
      <c r="RPJ12" s="1585"/>
      <c r="RPK12" s="1585"/>
      <c r="RPL12" s="1585"/>
      <c r="RPM12" s="1585"/>
      <c r="RPN12" s="1585"/>
      <c r="RPO12" s="1585"/>
      <c r="RPP12" s="1585"/>
      <c r="RPQ12" s="1585"/>
      <c r="RPR12" s="1585"/>
      <c r="RPS12" s="1585"/>
      <c r="RPT12" s="1585"/>
      <c r="RPU12" s="1585"/>
      <c r="RPV12" s="1585"/>
      <c r="RPW12" s="1585"/>
      <c r="RPX12" s="1585"/>
      <c r="RPY12" s="1585"/>
      <c r="RPZ12" s="1585"/>
      <c r="RQA12" s="1585"/>
      <c r="RQB12" s="1585"/>
      <c r="RQC12" s="1585"/>
      <c r="RQD12" s="1585"/>
      <c r="RQE12" s="1585"/>
      <c r="RQF12" s="1585"/>
      <c r="RQG12" s="1585"/>
      <c r="RQH12" s="1585"/>
      <c r="RQI12" s="1585"/>
      <c r="RQJ12" s="1585"/>
      <c r="RQK12" s="1585"/>
      <c r="RQL12" s="1585"/>
      <c r="RQM12" s="1585"/>
      <c r="RQN12" s="1585"/>
      <c r="RQO12" s="1585"/>
      <c r="RQP12" s="1585"/>
      <c r="RQQ12" s="1585"/>
      <c r="RQR12" s="1585"/>
      <c r="RQS12" s="1585"/>
      <c r="RQT12" s="1585"/>
      <c r="RQU12" s="1585"/>
      <c r="RQV12" s="1585"/>
      <c r="RQW12" s="1585"/>
      <c r="RQX12" s="1585"/>
      <c r="RQY12" s="1585"/>
      <c r="RQZ12" s="1585"/>
      <c r="RRA12" s="1585"/>
      <c r="RRB12" s="1585"/>
      <c r="RRC12" s="1585"/>
      <c r="RRD12" s="1585"/>
      <c r="RRE12" s="1585"/>
      <c r="RRF12" s="1585"/>
      <c r="RRG12" s="1585"/>
      <c r="RRH12" s="1585"/>
      <c r="RRI12" s="1585"/>
      <c r="RRJ12" s="1585"/>
      <c r="RRK12" s="1585"/>
      <c r="RRL12" s="1585"/>
      <c r="RRM12" s="1585"/>
      <c r="RRN12" s="1585"/>
      <c r="RRO12" s="1585"/>
      <c r="RRP12" s="1585"/>
      <c r="RRQ12" s="1585"/>
      <c r="RRR12" s="1585"/>
      <c r="RRS12" s="1585"/>
      <c r="RRT12" s="1585"/>
      <c r="RRU12" s="1585"/>
      <c r="RRV12" s="1585"/>
      <c r="RRW12" s="1585"/>
      <c r="RRX12" s="1585"/>
      <c r="RRY12" s="1585"/>
      <c r="RRZ12" s="1585"/>
      <c r="RSA12" s="1585"/>
      <c r="RSB12" s="1585"/>
      <c r="RSC12" s="1585"/>
      <c r="RSD12" s="1585"/>
      <c r="RSE12" s="1585"/>
      <c r="RSF12" s="1585"/>
      <c r="RSG12" s="1585"/>
      <c r="RSH12" s="1585"/>
      <c r="RSI12" s="1585"/>
      <c r="RSJ12" s="1585"/>
      <c r="RSK12" s="1585"/>
      <c r="RSL12" s="1585"/>
      <c r="RSM12" s="1585"/>
      <c r="RSN12" s="1585"/>
      <c r="RSO12" s="1585"/>
      <c r="RSP12" s="1585"/>
      <c r="RSQ12" s="1585"/>
      <c r="RSR12" s="1585"/>
      <c r="RSS12" s="1585"/>
      <c r="RST12" s="1585"/>
      <c r="RSU12" s="1585"/>
      <c r="RSV12" s="1585"/>
      <c r="RSW12" s="1585"/>
      <c r="RSX12" s="1585"/>
      <c r="RSY12" s="1585"/>
      <c r="RSZ12" s="1585"/>
      <c r="RTA12" s="1585"/>
      <c r="RTB12" s="1585"/>
      <c r="RTC12" s="1585"/>
      <c r="RTD12" s="1585"/>
      <c r="RTE12" s="1585"/>
      <c r="RTF12" s="1585"/>
      <c r="RTG12" s="1585"/>
      <c r="RTH12" s="1585"/>
      <c r="RTI12" s="1585"/>
      <c r="RTJ12" s="1585"/>
      <c r="RTK12" s="1585"/>
      <c r="RTL12" s="1585"/>
      <c r="RTM12" s="1585"/>
      <c r="RTN12" s="1585"/>
      <c r="RTO12" s="1585"/>
      <c r="RTP12" s="1585"/>
      <c r="RTQ12" s="1585"/>
      <c r="RTR12" s="1585"/>
      <c r="RTS12" s="1585"/>
      <c r="RTT12" s="1585"/>
      <c r="RTU12" s="1585"/>
      <c r="RTV12" s="1585"/>
      <c r="RTW12" s="1585"/>
      <c r="RTX12" s="1585"/>
      <c r="RTY12" s="1585"/>
      <c r="RTZ12" s="1585"/>
      <c r="RUA12" s="1585"/>
      <c r="RUB12" s="1585"/>
      <c r="RUC12" s="1585"/>
      <c r="RUD12" s="1585"/>
      <c r="RUE12" s="1585"/>
      <c r="RUF12" s="1585"/>
      <c r="RUG12" s="1585"/>
      <c r="RUH12" s="1585"/>
      <c r="RUI12" s="1585"/>
      <c r="RUJ12" s="1585"/>
      <c r="RUK12" s="1585"/>
      <c r="RUL12" s="1585"/>
      <c r="RUM12" s="1585"/>
      <c r="RUN12" s="1585"/>
      <c r="RUO12" s="1585"/>
      <c r="RUP12" s="1585"/>
      <c r="RUQ12" s="1585"/>
      <c r="RUR12" s="1585"/>
      <c r="RUS12" s="1585"/>
      <c r="RUT12" s="1585"/>
      <c r="RUU12" s="1585"/>
      <c r="RUV12" s="1585"/>
      <c r="RUW12" s="1585"/>
      <c r="RUX12" s="1585"/>
      <c r="RUY12" s="1585"/>
      <c r="RUZ12" s="1585"/>
      <c r="RVA12" s="1585"/>
      <c r="RVB12" s="1585"/>
      <c r="RVC12" s="1585"/>
      <c r="RVD12" s="1585"/>
      <c r="RVE12" s="1585"/>
      <c r="RVF12" s="1585"/>
      <c r="RVG12" s="1585"/>
      <c r="RVH12" s="1585"/>
      <c r="RVI12" s="1585"/>
      <c r="RVJ12" s="1585"/>
      <c r="RVK12" s="1585"/>
      <c r="RVL12" s="1585"/>
      <c r="RVM12" s="1585"/>
      <c r="RVN12" s="1585"/>
      <c r="RVO12" s="1585"/>
      <c r="RVP12" s="1585"/>
      <c r="RVQ12" s="1585"/>
      <c r="RVR12" s="1585"/>
      <c r="RVS12" s="1585"/>
      <c r="RVT12" s="1585"/>
      <c r="RVU12" s="1585"/>
      <c r="RVV12" s="1585"/>
      <c r="RVW12" s="1585"/>
      <c r="RVX12" s="1585"/>
      <c r="RVY12" s="1585"/>
      <c r="RVZ12" s="1585"/>
      <c r="RWA12" s="1585"/>
      <c r="RWB12" s="1585"/>
      <c r="RWC12" s="1585"/>
      <c r="RWD12" s="1585"/>
      <c r="RWE12" s="1585"/>
      <c r="RWF12" s="1585"/>
      <c r="RWG12" s="1585"/>
      <c r="RWH12" s="1585"/>
      <c r="RWI12" s="1585"/>
      <c r="RWJ12" s="1585"/>
      <c r="RWK12" s="1585"/>
      <c r="RWL12" s="1585"/>
      <c r="RWM12" s="1585"/>
      <c r="RWN12" s="1585"/>
      <c r="RWO12" s="1585"/>
      <c r="RWP12" s="1585"/>
      <c r="RWQ12" s="1585"/>
      <c r="RWR12" s="1585"/>
      <c r="RWS12" s="1585"/>
      <c r="RWT12" s="1585"/>
      <c r="RWU12" s="1585"/>
      <c r="RWV12" s="1585"/>
      <c r="RWW12" s="1585"/>
      <c r="RWX12" s="1585"/>
      <c r="RWY12" s="1585"/>
      <c r="RWZ12" s="1585"/>
      <c r="RXA12" s="1585"/>
      <c r="RXB12" s="1585"/>
      <c r="RXC12" s="1585"/>
      <c r="RXD12" s="1585"/>
      <c r="RXE12" s="1585"/>
      <c r="RXF12" s="1585"/>
      <c r="RXG12" s="1585"/>
      <c r="RXH12" s="1585"/>
      <c r="RXI12" s="1585"/>
      <c r="RXJ12" s="1585"/>
      <c r="RXK12" s="1585"/>
      <c r="RXL12" s="1585"/>
      <c r="RXM12" s="1585"/>
      <c r="RXN12" s="1585"/>
      <c r="RXO12" s="1585"/>
      <c r="RXP12" s="1585"/>
      <c r="RXQ12" s="1585"/>
      <c r="RXR12" s="1585"/>
      <c r="RXS12" s="1585"/>
      <c r="RXT12" s="1585"/>
      <c r="RXU12" s="1585"/>
      <c r="RXV12" s="1585"/>
      <c r="RXW12" s="1585"/>
      <c r="RXX12" s="1585"/>
      <c r="RXY12" s="1585"/>
      <c r="RXZ12" s="1585"/>
      <c r="RYA12" s="1585"/>
      <c r="RYB12" s="1585"/>
      <c r="RYC12" s="1585"/>
      <c r="RYD12" s="1585"/>
      <c r="RYE12" s="1585"/>
      <c r="RYF12" s="1585"/>
      <c r="RYG12" s="1585"/>
      <c r="RYH12" s="1585"/>
      <c r="RYI12" s="1585"/>
      <c r="RYJ12" s="1585"/>
      <c r="RYK12" s="1585"/>
      <c r="RYL12" s="1585"/>
      <c r="RYM12" s="1585"/>
      <c r="RYN12" s="1585"/>
      <c r="RYO12" s="1585"/>
      <c r="RYP12" s="1585"/>
      <c r="RYQ12" s="1585"/>
      <c r="RYR12" s="1585"/>
      <c r="RYS12" s="1585"/>
      <c r="RYT12" s="1585"/>
      <c r="RYU12" s="1585"/>
      <c r="RYV12" s="1585"/>
      <c r="RYW12" s="1585"/>
      <c r="RYX12" s="1585"/>
      <c r="RYY12" s="1585"/>
      <c r="RYZ12" s="1585"/>
      <c r="RZA12" s="1585"/>
      <c r="RZB12" s="1585"/>
      <c r="RZC12" s="1585"/>
      <c r="RZD12" s="1585"/>
      <c r="RZE12" s="1585"/>
      <c r="RZF12" s="1585"/>
      <c r="RZG12" s="1585"/>
      <c r="RZH12" s="1585"/>
      <c r="RZI12" s="1585"/>
      <c r="RZJ12" s="1585"/>
      <c r="RZK12" s="1585"/>
      <c r="RZL12" s="1585"/>
      <c r="RZM12" s="1585"/>
      <c r="RZN12" s="1585"/>
      <c r="RZO12" s="1585"/>
      <c r="RZP12" s="1585"/>
      <c r="RZQ12" s="1585"/>
      <c r="RZR12" s="1585"/>
      <c r="RZS12" s="1585"/>
      <c r="RZT12" s="1585"/>
      <c r="RZU12" s="1585"/>
      <c r="RZV12" s="1585"/>
      <c r="RZW12" s="1585"/>
      <c r="RZX12" s="1585"/>
      <c r="RZY12" s="1585"/>
      <c r="RZZ12" s="1585"/>
      <c r="SAA12" s="1585"/>
      <c r="SAB12" s="1585"/>
      <c r="SAC12" s="1585"/>
      <c r="SAD12" s="1585"/>
      <c r="SAE12" s="1585"/>
      <c r="SAF12" s="1585"/>
      <c r="SAG12" s="1585"/>
      <c r="SAH12" s="1585"/>
      <c r="SAI12" s="1585"/>
      <c r="SAJ12" s="1585"/>
      <c r="SAK12" s="1585"/>
      <c r="SAL12" s="1585"/>
      <c r="SAM12" s="1585"/>
      <c r="SAN12" s="1585"/>
      <c r="SAO12" s="1585"/>
      <c r="SAP12" s="1585"/>
      <c r="SAQ12" s="1585"/>
      <c r="SAR12" s="1585"/>
      <c r="SAS12" s="1585"/>
      <c r="SAT12" s="1585"/>
      <c r="SAU12" s="1585"/>
      <c r="SAV12" s="1585"/>
      <c r="SAW12" s="1585"/>
      <c r="SAX12" s="1585"/>
      <c r="SAY12" s="1585"/>
      <c r="SAZ12" s="1585"/>
      <c r="SBA12" s="1585"/>
      <c r="SBB12" s="1585"/>
      <c r="SBC12" s="1585"/>
      <c r="SBD12" s="1585"/>
      <c r="SBE12" s="1585"/>
      <c r="SBF12" s="1585"/>
      <c r="SBG12" s="1585"/>
      <c r="SBH12" s="1585"/>
      <c r="SBI12" s="1585"/>
      <c r="SBJ12" s="1585"/>
      <c r="SBK12" s="1585"/>
      <c r="SBL12" s="1585"/>
      <c r="SBM12" s="1585"/>
      <c r="SBN12" s="1585"/>
      <c r="SBO12" s="1585"/>
      <c r="SBP12" s="1585"/>
      <c r="SBQ12" s="1585"/>
      <c r="SBR12" s="1585"/>
      <c r="SBS12" s="1585"/>
      <c r="SBT12" s="1585"/>
      <c r="SBU12" s="1585"/>
      <c r="SBV12" s="1585"/>
      <c r="SBW12" s="1585"/>
      <c r="SBX12" s="1585"/>
      <c r="SBY12" s="1585"/>
      <c r="SBZ12" s="1585"/>
      <c r="SCA12" s="1585"/>
      <c r="SCB12" s="1585"/>
      <c r="SCC12" s="1585"/>
      <c r="SCD12" s="1585"/>
      <c r="SCE12" s="1585"/>
      <c r="SCF12" s="1585"/>
      <c r="SCG12" s="1585"/>
      <c r="SCH12" s="1585"/>
      <c r="SCI12" s="1585"/>
      <c r="SCJ12" s="1585"/>
      <c r="SCK12" s="1585"/>
      <c r="SCL12" s="1585"/>
      <c r="SCM12" s="1585"/>
      <c r="SCN12" s="1585"/>
      <c r="SCO12" s="1585"/>
      <c r="SCP12" s="1585"/>
      <c r="SCQ12" s="1585"/>
      <c r="SCR12" s="1585"/>
      <c r="SCS12" s="1585"/>
      <c r="SCT12" s="1585"/>
      <c r="SCU12" s="1585"/>
      <c r="SCV12" s="1585"/>
      <c r="SCW12" s="1585"/>
      <c r="SCX12" s="1585"/>
      <c r="SCY12" s="1585"/>
      <c r="SCZ12" s="1585"/>
      <c r="SDA12" s="1585"/>
      <c r="SDB12" s="1585"/>
      <c r="SDC12" s="1585"/>
      <c r="SDD12" s="1585"/>
      <c r="SDE12" s="1585"/>
      <c r="SDF12" s="1585"/>
      <c r="SDG12" s="1585"/>
      <c r="SDH12" s="1585"/>
      <c r="SDI12" s="1585"/>
      <c r="SDJ12" s="1585"/>
      <c r="SDK12" s="1585"/>
      <c r="SDL12" s="1585"/>
      <c r="SDM12" s="1585"/>
      <c r="SDN12" s="1585"/>
      <c r="SDO12" s="1585"/>
      <c r="SDP12" s="1585"/>
      <c r="SDQ12" s="1585"/>
      <c r="SDR12" s="1585"/>
      <c r="SDS12" s="1585"/>
      <c r="SDT12" s="1585"/>
      <c r="SDU12" s="1585"/>
      <c r="SDV12" s="1585"/>
      <c r="SDW12" s="1585"/>
      <c r="SDX12" s="1585"/>
      <c r="SDY12" s="1585"/>
      <c r="SDZ12" s="1585"/>
      <c r="SEA12" s="1585"/>
      <c r="SEB12" s="1585"/>
      <c r="SEC12" s="1585"/>
      <c r="SED12" s="1585"/>
      <c r="SEE12" s="1585"/>
      <c r="SEF12" s="1585"/>
      <c r="SEG12" s="1585"/>
      <c r="SEH12" s="1585"/>
      <c r="SEI12" s="1585"/>
      <c r="SEJ12" s="1585"/>
      <c r="SEK12" s="1585"/>
      <c r="SEL12" s="1585"/>
      <c r="SEM12" s="1585"/>
      <c r="SEN12" s="1585"/>
      <c r="SEO12" s="1585"/>
      <c r="SEP12" s="1585"/>
      <c r="SEQ12" s="1585"/>
      <c r="SER12" s="1585"/>
      <c r="SES12" s="1585"/>
      <c r="SET12" s="1585"/>
      <c r="SEU12" s="1585"/>
      <c r="SEV12" s="1585"/>
      <c r="SEW12" s="1585"/>
      <c r="SEX12" s="1585"/>
      <c r="SEY12" s="1585"/>
      <c r="SEZ12" s="1585"/>
      <c r="SFA12" s="1585"/>
      <c r="SFB12" s="1585"/>
      <c r="SFC12" s="1585"/>
      <c r="SFD12" s="1585"/>
      <c r="SFE12" s="1585"/>
      <c r="SFF12" s="1585"/>
      <c r="SFG12" s="1585"/>
      <c r="SFH12" s="1585"/>
      <c r="SFI12" s="1585"/>
      <c r="SFJ12" s="1585"/>
      <c r="SFK12" s="1585"/>
      <c r="SFL12" s="1585"/>
      <c r="SFM12" s="1585"/>
      <c r="SFN12" s="1585"/>
      <c r="SFO12" s="1585"/>
      <c r="SFP12" s="1585"/>
      <c r="SFQ12" s="1585"/>
      <c r="SFR12" s="1585"/>
      <c r="SFS12" s="1585"/>
      <c r="SFT12" s="1585"/>
      <c r="SFU12" s="1585"/>
      <c r="SFV12" s="1585"/>
      <c r="SFW12" s="1585"/>
      <c r="SFX12" s="1585"/>
      <c r="SFY12" s="1585"/>
      <c r="SFZ12" s="1585"/>
      <c r="SGA12" s="1585"/>
      <c r="SGB12" s="1585"/>
      <c r="SGC12" s="1585"/>
      <c r="SGD12" s="1585"/>
      <c r="SGE12" s="1585"/>
      <c r="SGF12" s="1585"/>
      <c r="SGG12" s="1585"/>
      <c r="SGH12" s="1585"/>
      <c r="SGI12" s="1585"/>
      <c r="SGJ12" s="1585"/>
      <c r="SGK12" s="1585"/>
      <c r="SGL12" s="1585"/>
      <c r="SGM12" s="1585"/>
      <c r="SGN12" s="1585"/>
      <c r="SGO12" s="1585"/>
      <c r="SGP12" s="1585"/>
      <c r="SGQ12" s="1585"/>
      <c r="SGR12" s="1585"/>
      <c r="SGS12" s="1585"/>
      <c r="SGT12" s="1585"/>
      <c r="SGU12" s="1585"/>
      <c r="SGV12" s="1585"/>
      <c r="SGW12" s="1585"/>
      <c r="SGX12" s="1585"/>
      <c r="SGY12" s="1585"/>
      <c r="SGZ12" s="1585"/>
      <c r="SHA12" s="1585"/>
      <c r="SHB12" s="1585"/>
      <c r="SHC12" s="1585"/>
      <c r="SHD12" s="1585"/>
      <c r="SHE12" s="1585"/>
      <c r="SHF12" s="1585"/>
      <c r="SHG12" s="1585"/>
      <c r="SHH12" s="1585"/>
      <c r="SHI12" s="1585"/>
      <c r="SHJ12" s="1585"/>
      <c r="SHK12" s="1585"/>
      <c r="SHL12" s="1585"/>
      <c r="SHM12" s="1585"/>
      <c r="SHN12" s="1585"/>
      <c r="SHO12" s="1585"/>
      <c r="SHP12" s="1585"/>
      <c r="SHQ12" s="1585"/>
      <c r="SHR12" s="1585"/>
      <c r="SHS12" s="1585"/>
      <c r="SHT12" s="1585"/>
      <c r="SHU12" s="1585"/>
      <c r="SHV12" s="1585"/>
      <c r="SHW12" s="1585"/>
      <c r="SHX12" s="1585"/>
      <c r="SHY12" s="1585"/>
      <c r="SHZ12" s="1585"/>
      <c r="SIA12" s="1585"/>
      <c r="SIB12" s="1585"/>
      <c r="SIC12" s="1585"/>
      <c r="SID12" s="1585"/>
      <c r="SIE12" s="1585"/>
      <c r="SIF12" s="1585"/>
      <c r="SIG12" s="1585"/>
      <c r="SIH12" s="1585"/>
      <c r="SII12" s="1585"/>
      <c r="SIJ12" s="1585"/>
      <c r="SIK12" s="1585"/>
      <c r="SIL12" s="1585"/>
      <c r="SIM12" s="1585"/>
      <c r="SIN12" s="1585"/>
      <c r="SIO12" s="1585"/>
      <c r="SIP12" s="1585"/>
      <c r="SIQ12" s="1585"/>
      <c r="SIR12" s="1585"/>
      <c r="SIS12" s="1585"/>
      <c r="SIT12" s="1585"/>
      <c r="SIU12" s="1585"/>
      <c r="SIV12" s="1585"/>
      <c r="SIW12" s="1585"/>
      <c r="SIX12" s="1585"/>
      <c r="SIY12" s="1585"/>
      <c r="SIZ12" s="1585"/>
      <c r="SJA12" s="1585"/>
      <c r="SJB12" s="1585"/>
      <c r="SJC12" s="1585"/>
      <c r="SJD12" s="1585"/>
      <c r="SJE12" s="1585"/>
      <c r="SJF12" s="1585"/>
      <c r="SJG12" s="1585"/>
      <c r="SJH12" s="1585"/>
      <c r="SJI12" s="1585"/>
      <c r="SJJ12" s="1585"/>
      <c r="SJK12" s="1585"/>
      <c r="SJL12" s="1585"/>
      <c r="SJM12" s="1585"/>
      <c r="SJN12" s="1585"/>
      <c r="SJO12" s="1585"/>
      <c r="SJP12" s="1585"/>
      <c r="SJQ12" s="1585"/>
      <c r="SJR12" s="1585"/>
      <c r="SJS12" s="1585"/>
      <c r="SJT12" s="1585"/>
      <c r="SJU12" s="1585"/>
      <c r="SJV12" s="1585"/>
      <c r="SJW12" s="1585"/>
      <c r="SJX12" s="1585"/>
      <c r="SJY12" s="1585"/>
      <c r="SJZ12" s="1585"/>
      <c r="SKA12" s="1585"/>
      <c r="SKB12" s="1585"/>
      <c r="SKC12" s="1585"/>
      <c r="SKD12" s="1585"/>
      <c r="SKE12" s="1585"/>
      <c r="SKF12" s="1585"/>
      <c r="SKG12" s="1585"/>
      <c r="SKH12" s="1585"/>
      <c r="SKI12" s="1585"/>
      <c r="SKJ12" s="1585"/>
      <c r="SKK12" s="1585"/>
      <c r="SKL12" s="1585"/>
      <c r="SKM12" s="1585"/>
      <c r="SKN12" s="1585"/>
      <c r="SKO12" s="1585"/>
      <c r="SKP12" s="1585"/>
      <c r="SKQ12" s="1585"/>
      <c r="SKR12" s="1585"/>
      <c r="SKS12" s="1585"/>
      <c r="SKT12" s="1585"/>
      <c r="SKU12" s="1585"/>
      <c r="SKV12" s="1585"/>
      <c r="SKW12" s="1585"/>
      <c r="SKX12" s="1585"/>
      <c r="SKY12" s="1585"/>
      <c r="SKZ12" s="1585"/>
      <c r="SLA12" s="1585"/>
      <c r="SLB12" s="1585"/>
      <c r="SLC12" s="1585"/>
      <c r="SLD12" s="1585"/>
      <c r="SLE12" s="1585"/>
      <c r="SLF12" s="1585"/>
      <c r="SLG12" s="1585"/>
      <c r="SLH12" s="1585"/>
      <c r="SLI12" s="1585"/>
      <c r="SLJ12" s="1585"/>
      <c r="SLK12" s="1585"/>
      <c r="SLL12" s="1585"/>
      <c r="SLM12" s="1585"/>
      <c r="SLN12" s="1585"/>
      <c r="SLO12" s="1585"/>
      <c r="SLP12" s="1585"/>
      <c r="SLQ12" s="1585"/>
      <c r="SLR12" s="1585"/>
      <c r="SLS12" s="1585"/>
      <c r="SLT12" s="1585"/>
      <c r="SLU12" s="1585"/>
      <c r="SLV12" s="1585"/>
      <c r="SLW12" s="1585"/>
      <c r="SLX12" s="1585"/>
      <c r="SLY12" s="1585"/>
      <c r="SLZ12" s="1585"/>
      <c r="SMA12" s="1585"/>
      <c r="SMB12" s="1585"/>
      <c r="SMC12" s="1585"/>
      <c r="SMD12" s="1585"/>
      <c r="SME12" s="1585"/>
      <c r="SMF12" s="1585"/>
      <c r="SMG12" s="1585"/>
      <c r="SMH12" s="1585"/>
      <c r="SMI12" s="1585"/>
      <c r="SMJ12" s="1585"/>
      <c r="SMK12" s="1585"/>
      <c r="SML12" s="1585"/>
      <c r="SMM12" s="1585"/>
      <c r="SMN12" s="1585"/>
      <c r="SMO12" s="1585"/>
      <c r="SMP12" s="1585"/>
      <c r="SMQ12" s="1585"/>
      <c r="SMR12" s="1585"/>
      <c r="SMS12" s="1585"/>
      <c r="SMT12" s="1585"/>
      <c r="SMU12" s="1585"/>
      <c r="SMV12" s="1585"/>
      <c r="SMW12" s="1585"/>
      <c r="SMX12" s="1585"/>
      <c r="SMY12" s="1585"/>
      <c r="SMZ12" s="1585"/>
      <c r="SNA12" s="1585"/>
      <c r="SNB12" s="1585"/>
      <c r="SNC12" s="1585"/>
      <c r="SND12" s="1585"/>
      <c r="SNE12" s="1585"/>
      <c r="SNF12" s="1585"/>
      <c r="SNG12" s="1585"/>
      <c r="SNH12" s="1585"/>
      <c r="SNI12" s="1585"/>
      <c r="SNJ12" s="1585"/>
      <c r="SNK12" s="1585"/>
      <c r="SNL12" s="1585"/>
      <c r="SNM12" s="1585"/>
      <c r="SNN12" s="1585"/>
      <c r="SNO12" s="1585"/>
      <c r="SNP12" s="1585"/>
      <c r="SNQ12" s="1585"/>
      <c r="SNR12" s="1585"/>
      <c r="SNS12" s="1585"/>
      <c r="SNT12" s="1585"/>
      <c r="SNU12" s="1585"/>
      <c r="SNV12" s="1585"/>
      <c r="SNW12" s="1585"/>
      <c r="SNX12" s="1585"/>
      <c r="SNY12" s="1585"/>
      <c r="SNZ12" s="1585"/>
      <c r="SOA12" s="1585"/>
      <c r="SOB12" s="1585"/>
      <c r="SOC12" s="1585"/>
      <c r="SOD12" s="1585"/>
      <c r="SOE12" s="1585"/>
      <c r="SOF12" s="1585"/>
      <c r="SOG12" s="1585"/>
      <c r="SOH12" s="1585"/>
      <c r="SOI12" s="1585"/>
      <c r="SOJ12" s="1585"/>
      <c r="SOK12" s="1585"/>
      <c r="SOL12" s="1585"/>
      <c r="SOM12" s="1585"/>
      <c r="SON12" s="1585"/>
      <c r="SOO12" s="1585"/>
      <c r="SOP12" s="1585"/>
      <c r="SOQ12" s="1585"/>
      <c r="SOR12" s="1585"/>
      <c r="SOS12" s="1585"/>
      <c r="SOT12" s="1585"/>
      <c r="SOU12" s="1585"/>
      <c r="SOV12" s="1585"/>
      <c r="SOW12" s="1585"/>
      <c r="SOX12" s="1585"/>
      <c r="SOY12" s="1585"/>
      <c r="SOZ12" s="1585"/>
      <c r="SPA12" s="1585"/>
      <c r="SPB12" s="1585"/>
      <c r="SPC12" s="1585"/>
      <c r="SPD12" s="1585"/>
      <c r="SPE12" s="1585"/>
      <c r="SPF12" s="1585"/>
      <c r="SPG12" s="1585"/>
      <c r="SPH12" s="1585"/>
      <c r="SPI12" s="1585"/>
      <c r="SPJ12" s="1585"/>
      <c r="SPK12" s="1585"/>
      <c r="SPL12" s="1585"/>
      <c r="SPM12" s="1585"/>
      <c r="SPN12" s="1585"/>
      <c r="SPO12" s="1585"/>
      <c r="SPP12" s="1585"/>
      <c r="SPQ12" s="1585"/>
      <c r="SPR12" s="1585"/>
      <c r="SPS12" s="1585"/>
      <c r="SPT12" s="1585"/>
      <c r="SPU12" s="1585"/>
      <c r="SPV12" s="1585"/>
      <c r="SPW12" s="1585"/>
      <c r="SPX12" s="1585"/>
      <c r="SPY12" s="1585"/>
      <c r="SPZ12" s="1585"/>
      <c r="SQA12" s="1585"/>
      <c r="SQB12" s="1585"/>
      <c r="SQC12" s="1585"/>
      <c r="SQD12" s="1585"/>
      <c r="SQE12" s="1585"/>
      <c r="SQF12" s="1585"/>
      <c r="SQG12" s="1585"/>
      <c r="SQH12" s="1585"/>
      <c r="SQI12" s="1585"/>
      <c r="SQJ12" s="1585"/>
      <c r="SQK12" s="1585"/>
      <c r="SQL12" s="1585"/>
      <c r="SQM12" s="1585"/>
      <c r="SQN12" s="1585"/>
      <c r="SQO12" s="1585"/>
      <c r="SQP12" s="1585"/>
      <c r="SQQ12" s="1585"/>
      <c r="SQR12" s="1585"/>
      <c r="SQS12" s="1585"/>
      <c r="SQT12" s="1585"/>
      <c r="SQU12" s="1585"/>
      <c r="SQV12" s="1585"/>
      <c r="SQW12" s="1585"/>
      <c r="SQX12" s="1585"/>
      <c r="SQY12" s="1585"/>
      <c r="SQZ12" s="1585"/>
      <c r="SRA12" s="1585"/>
      <c r="SRB12" s="1585"/>
      <c r="SRC12" s="1585"/>
      <c r="SRD12" s="1585"/>
      <c r="SRE12" s="1585"/>
      <c r="SRF12" s="1585"/>
      <c r="SRG12" s="1585"/>
      <c r="SRH12" s="1585"/>
      <c r="SRI12" s="1585"/>
      <c r="SRJ12" s="1585"/>
      <c r="SRK12" s="1585"/>
      <c r="SRL12" s="1585"/>
      <c r="SRM12" s="1585"/>
      <c r="SRN12" s="1585"/>
      <c r="SRO12" s="1585"/>
      <c r="SRP12" s="1585"/>
      <c r="SRQ12" s="1585"/>
      <c r="SRR12" s="1585"/>
      <c r="SRS12" s="1585"/>
      <c r="SRT12" s="1585"/>
      <c r="SRU12" s="1585"/>
      <c r="SRV12" s="1585"/>
      <c r="SRW12" s="1585"/>
      <c r="SRX12" s="1585"/>
      <c r="SRY12" s="1585"/>
      <c r="SRZ12" s="1585"/>
      <c r="SSA12" s="1585"/>
      <c r="SSB12" s="1585"/>
      <c r="SSC12" s="1585"/>
      <c r="SSD12" s="1585"/>
      <c r="SSE12" s="1585"/>
      <c r="SSF12" s="1585"/>
      <c r="SSG12" s="1585"/>
      <c r="SSH12" s="1585"/>
      <c r="SSI12" s="1585"/>
      <c r="SSJ12" s="1585"/>
      <c r="SSK12" s="1585"/>
      <c r="SSL12" s="1585"/>
      <c r="SSM12" s="1585"/>
      <c r="SSN12" s="1585"/>
      <c r="SSO12" s="1585"/>
      <c r="SSP12" s="1585"/>
      <c r="SSQ12" s="1585"/>
      <c r="SSR12" s="1585"/>
      <c r="SSS12" s="1585"/>
      <c r="SST12" s="1585"/>
      <c r="SSU12" s="1585"/>
      <c r="SSV12" s="1585"/>
      <c r="SSW12" s="1585"/>
      <c r="SSX12" s="1585"/>
      <c r="SSY12" s="1585"/>
      <c r="SSZ12" s="1585"/>
      <c r="STA12" s="1585"/>
      <c r="STB12" s="1585"/>
      <c r="STC12" s="1585"/>
      <c r="STD12" s="1585"/>
      <c r="STE12" s="1585"/>
      <c r="STF12" s="1585"/>
      <c r="STG12" s="1585"/>
      <c r="STH12" s="1585"/>
      <c r="STI12" s="1585"/>
      <c r="STJ12" s="1585"/>
      <c r="STK12" s="1585"/>
      <c r="STL12" s="1585"/>
      <c r="STM12" s="1585"/>
      <c r="STN12" s="1585"/>
      <c r="STO12" s="1585"/>
      <c r="STP12" s="1585"/>
      <c r="STQ12" s="1585"/>
      <c r="STR12" s="1585"/>
      <c r="STS12" s="1585"/>
      <c r="STT12" s="1585"/>
      <c r="STU12" s="1585"/>
      <c r="STV12" s="1585"/>
      <c r="STW12" s="1585"/>
      <c r="STX12" s="1585"/>
      <c r="STY12" s="1585"/>
      <c r="STZ12" s="1585"/>
      <c r="SUA12" s="1585"/>
      <c r="SUB12" s="1585"/>
      <c r="SUC12" s="1585"/>
      <c r="SUD12" s="1585"/>
      <c r="SUE12" s="1585"/>
      <c r="SUF12" s="1585"/>
      <c r="SUG12" s="1585"/>
      <c r="SUH12" s="1585"/>
      <c r="SUI12" s="1585"/>
      <c r="SUJ12" s="1585"/>
      <c r="SUK12" s="1585"/>
      <c r="SUL12" s="1585"/>
      <c r="SUM12" s="1585"/>
      <c r="SUN12" s="1585"/>
      <c r="SUO12" s="1585"/>
      <c r="SUP12" s="1585"/>
      <c r="SUQ12" s="1585"/>
      <c r="SUR12" s="1585"/>
      <c r="SUS12" s="1585"/>
      <c r="SUT12" s="1585"/>
      <c r="SUU12" s="1585"/>
      <c r="SUV12" s="1585"/>
      <c r="SUW12" s="1585"/>
      <c r="SUX12" s="1585"/>
      <c r="SUY12" s="1585"/>
      <c r="SUZ12" s="1585"/>
      <c r="SVA12" s="1585"/>
      <c r="SVB12" s="1585"/>
      <c r="SVC12" s="1585"/>
      <c r="SVD12" s="1585"/>
      <c r="SVE12" s="1585"/>
      <c r="SVF12" s="1585"/>
      <c r="SVG12" s="1585"/>
      <c r="SVH12" s="1585"/>
      <c r="SVI12" s="1585"/>
      <c r="SVJ12" s="1585"/>
      <c r="SVK12" s="1585"/>
      <c r="SVL12" s="1585"/>
      <c r="SVM12" s="1585"/>
      <c r="SVN12" s="1585"/>
      <c r="SVO12" s="1585"/>
      <c r="SVP12" s="1585"/>
      <c r="SVQ12" s="1585"/>
      <c r="SVR12" s="1585"/>
      <c r="SVS12" s="1585"/>
      <c r="SVT12" s="1585"/>
      <c r="SVU12" s="1585"/>
      <c r="SVV12" s="1585"/>
      <c r="SVW12" s="1585"/>
      <c r="SVX12" s="1585"/>
      <c r="SVY12" s="1585"/>
      <c r="SVZ12" s="1585"/>
      <c r="SWA12" s="1585"/>
      <c r="SWB12" s="1585"/>
      <c r="SWC12" s="1585"/>
      <c r="SWD12" s="1585"/>
      <c r="SWE12" s="1585"/>
      <c r="SWF12" s="1585"/>
      <c r="SWG12" s="1585"/>
      <c r="SWH12" s="1585"/>
      <c r="SWI12" s="1585"/>
      <c r="SWJ12" s="1585"/>
      <c r="SWK12" s="1585"/>
      <c r="SWL12" s="1585"/>
      <c r="SWM12" s="1585"/>
      <c r="SWN12" s="1585"/>
      <c r="SWO12" s="1585"/>
      <c r="SWP12" s="1585"/>
      <c r="SWQ12" s="1585"/>
      <c r="SWR12" s="1585"/>
      <c r="SWS12" s="1585"/>
      <c r="SWT12" s="1585"/>
      <c r="SWU12" s="1585"/>
      <c r="SWV12" s="1585"/>
      <c r="SWW12" s="1585"/>
      <c r="SWX12" s="1585"/>
      <c r="SWY12" s="1585"/>
      <c r="SWZ12" s="1585"/>
      <c r="SXA12" s="1585"/>
      <c r="SXB12" s="1585"/>
      <c r="SXC12" s="1585"/>
      <c r="SXD12" s="1585"/>
      <c r="SXE12" s="1585"/>
      <c r="SXF12" s="1585"/>
      <c r="SXG12" s="1585"/>
      <c r="SXH12" s="1585"/>
      <c r="SXI12" s="1585"/>
      <c r="SXJ12" s="1585"/>
      <c r="SXK12" s="1585"/>
      <c r="SXL12" s="1585"/>
      <c r="SXM12" s="1585"/>
      <c r="SXN12" s="1585"/>
      <c r="SXO12" s="1585"/>
      <c r="SXP12" s="1585"/>
      <c r="SXQ12" s="1585"/>
      <c r="SXR12" s="1585"/>
      <c r="SXS12" s="1585"/>
      <c r="SXT12" s="1585"/>
      <c r="SXU12" s="1585"/>
      <c r="SXV12" s="1585"/>
      <c r="SXW12" s="1585"/>
      <c r="SXX12" s="1585"/>
      <c r="SXY12" s="1585"/>
      <c r="SXZ12" s="1585"/>
      <c r="SYA12" s="1585"/>
      <c r="SYB12" s="1585"/>
      <c r="SYC12" s="1585"/>
      <c r="SYD12" s="1585"/>
      <c r="SYE12" s="1585"/>
      <c r="SYF12" s="1585"/>
      <c r="SYG12" s="1585"/>
      <c r="SYH12" s="1585"/>
      <c r="SYI12" s="1585"/>
      <c r="SYJ12" s="1585"/>
      <c r="SYK12" s="1585"/>
      <c r="SYL12" s="1585"/>
      <c r="SYM12" s="1585"/>
      <c r="SYN12" s="1585"/>
      <c r="SYO12" s="1585"/>
      <c r="SYP12" s="1585"/>
      <c r="SYQ12" s="1585"/>
      <c r="SYR12" s="1585"/>
      <c r="SYS12" s="1585"/>
      <c r="SYT12" s="1585"/>
      <c r="SYU12" s="1585"/>
      <c r="SYV12" s="1585"/>
      <c r="SYW12" s="1585"/>
      <c r="SYX12" s="1585"/>
      <c r="SYY12" s="1585"/>
      <c r="SYZ12" s="1585"/>
      <c r="SZA12" s="1585"/>
      <c r="SZB12" s="1585"/>
      <c r="SZC12" s="1585"/>
      <c r="SZD12" s="1585"/>
      <c r="SZE12" s="1585"/>
      <c r="SZF12" s="1585"/>
      <c r="SZG12" s="1585"/>
      <c r="SZH12" s="1585"/>
      <c r="SZI12" s="1585"/>
      <c r="SZJ12" s="1585"/>
      <c r="SZK12" s="1585"/>
      <c r="SZL12" s="1585"/>
      <c r="SZM12" s="1585"/>
      <c r="SZN12" s="1585"/>
      <c r="SZO12" s="1585"/>
      <c r="SZP12" s="1585"/>
      <c r="SZQ12" s="1585"/>
      <c r="SZR12" s="1585"/>
      <c r="SZS12" s="1585"/>
      <c r="SZT12" s="1585"/>
      <c r="SZU12" s="1585"/>
      <c r="SZV12" s="1585"/>
      <c r="SZW12" s="1585"/>
      <c r="SZX12" s="1585"/>
      <c r="SZY12" s="1585"/>
      <c r="SZZ12" s="1585"/>
      <c r="TAA12" s="1585"/>
      <c r="TAB12" s="1585"/>
      <c r="TAC12" s="1585"/>
      <c r="TAD12" s="1585"/>
      <c r="TAE12" s="1585"/>
      <c r="TAF12" s="1585"/>
      <c r="TAG12" s="1585"/>
      <c r="TAH12" s="1585"/>
      <c r="TAI12" s="1585"/>
      <c r="TAJ12" s="1585"/>
      <c r="TAK12" s="1585"/>
      <c r="TAL12" s="1585"/>
      <c r="TAM12" s="1585"/>
      <c r="TAN12" s="1585"/>
      <c r="TAO12" s="1585"/>
      <c r="TAP12" s="1585"/>
      <c r="TAQ12" s="1585"/>
      <c r="TAR12" s="1585"/>
      <c r="TAS12" s="1585"/>
      <c r="TAT12" s="1585"/>
      <c r="TAU12" s="1585"/>
      <c r="TAV12" s="1585"/>
      <c r="TAW12" s="1585"/>
      <c r="TAX12" s="1585"/>
      <c r="TAY12" s="1585"/>
      <c r="TAZ12" s="1585"/>
      <c r="TBA12" s="1585"/>
      <c r="TBB12" s="1585"/>
      <c r="TBC12" s="1585"/>
      <c r="TBD12" s="1585"/>
      <c r="TBE12" s="1585"/>
      <c r="TBF12" s="1585"/>
      <c r="TBG12" s="1585"/>
      <c r="TBH12" s="1585"/>
      <c r="TBI12" s="1585"/>
      <c r="TBJ12" s="1585"/>
      <c r="TBK12" s="1585"/>
      <c r="TBL12" s="1585"/>
      <c r="TBM12" s="1585"/>
      <c r="TBN12" s="1585"/>
      <c r="TBO12" s="1585"/>
      <c r="TBP12" s="1585"/>
      <c r="TBQ12" s="1585"/>
      <c r="TBR12" s="1585"/>
      <c r="TBS12" s="1585"/>
      <c r="TBT12" s="1585"/>
      <c r="TBU12" s="1585"/>
      <c r="TBV12" s="1585"/>
      <c r="TBW12" s="1585"/>
      <c r="TBX12" s="1585"/>
      <c r="TBY12" s="1585"/>
      <c r="TBZ12" s="1585"/>
      <c r="TCA12" s="1585"/>
      <c r="TCB12" s="1585"/>
      <c r="TCC12" s="1585"/>
      <c r="TCD12" s="1585"/>
      <c r="TCE12" s="1585"/>
      <c r="TCF12" s="1585"/>
      <c r="TCG12" s="1585"/>
      <c r="TCH12" s="1585"/>
      <c r="TCI12" s="1585"/>
      <c r="TCJ12" s="1585"/>
      <c r="TCK12" s="1585"/>
      <c r="TCL12" s="1585"/>
      <c r="TCM12" s="1585"/>
      <c r="TCN12" s="1585"/>
      <c r="TCO12" s="1585"/>
      <c r="TCP12" s="1585"/>
      <c r="TCQ12" s="1585"/>
      <c r="TCR12" s="1585"/>
      <c r="TCS12" s="1585"/>
      <c r="TCT12" s="1585"/>
      <c r="TCU12" s="1585"/>
      <c r="TCV12" s="1585"/>
      <c r="TCW12" s="1585"/>
      <c r="TCX12" s="1585"/>
      <c r="TCY12" s="1585"/>
      <c r="TCZ12" s="1585"/>
      <c r="TDA12" s="1585"/>
      <c r="TDB12" s="1585"/>
      <c r="TDC12" s="1585"/>
      <c r="TDD12" s="1585"/>
      <c r="TDE12" s="1585"/>
      <c r="TDF12" s="1585"/>
      <c r="TDG12" s="1585"/>
      <c r="TDH12" s="1585"/>
      <c r="TDI12" s="1585"/>
      <c r="TDJ12" s="1585"/>
      <c r="TDK12" s="1585"/>
      <c r="TDL12" s="1585"/>
      <c r="TDM12" s="1585"/>
      <c r="TDN12" s="1585"/>
      <c r="TDO12" s="1585"/>
      <c r="TDP12" s="1585"/>
      <c r="TDQ12" s="1585"/>
      <c r="TDR12" s="1585"/>
      <c r="TDS12" s="1585"/>
      <c r="TDT12" s="1585"/>
      <c r="TDU12" s="1585"/>
      <c r="TDV12" s="1585"/>
      <c r="TDW12" s="1585"/>
      <c r="TDX12" s="1585"/>
      <c r="TDY12" s="1585"/>
      <c r="TDZ12" s="1585"/>
      <c r="TEA12" s="1585"/>
      <c r="TEB12" s="1585"/>
      <c r="TEC12" s="1585"/>
      <c r="TED12" s="1585"/>
      <c r="TEE12" s="1585"/>
      <c r="TEF12" s="1585"/>
      <c r="TEG12" s="1585"/>
      <c r="TEH12" s="1585"/>
      <c r="TEI12" s="1585"/>
      <c r="TEJ12" s="1585"/>
      <c r="TEK12" s="1585"/>
      <c r="TEL12" s="1585"/>
      <c r="TEM12" s="1585"/>
      <c r="TEN12" s="1585"/>
      <c r="TEO12" s="1585"/>
      <c r="TEP12" s="1585"/>
      <c r="TEQ12" s="1585"/>
      <c r="TER12" s="1585"/>
      <c r="TES12" s="1585"/>
      <c r="TET12" s="1585"/>
      <c r="TEU12" s="1585"/>
      <c r="TEV12" s="1585"/>
      <c r="TEW12" s="1585"/>
      <c r="TEX12" s="1585"/>
      <c r="TEY12" s="1585"/>
      <c r="TEZ12" s="1585"/>
      <c r="TFA12" s="1585"/>
      <c r="TFB12" s="1585"/>
      <c r="TFC12" s="1585"/>
      <c r="TFD12" s="1585"/>
      <c r="TFE12" s="1585"/>
      <c r="TFF12" s="1585"/>
      <c r="TFG12" s="1585"/>
      <c r="TFH12" s="1585"/>
      <c r="TFI12" s="1585"/>
      <c r="TFJ12" s="1585"/>
      <c r="TFK12" s="1585"/>
      <c r="TFL12" s="1585"/>
      <c r="TFM12" s="1585"/>
      <c r="TFN12" s="1585"/>
      <c r="TFO12" s="1585"/>
      <c r="TFP12" s="1585"/>
      <c r="TFQ12" s="1585"/>
      <c r="TFR12" s="1585"/>
      <c r="TFS12" s="1585"/>
      <c r="TFT12" s="1585"/>
      <c r="TFU12" s="1585"/>
      <c r="TFV12" s="1585"/>
      <c r="TFW12" s="1585"/>
      <c r="TFX12" s="1585"/>
      <c r="TFY12" s="1585"/>
      <c r="TFZ12" s="1585"/>
      <c r="TGA12" s="1585"/>
      <c r="TGB12" s="1585"/>
      <c r="TGC12" s="1585"/>
      <c r="TGD12" s="1585"/>
      <c r="TGE12" s="1585"/>
      <c r="TGF12" s="1585"/>
      <c r="TGG12" s="1585"/>
      <c r="TGH12" s="1585"/>
      <c r="TGI12" s="1585"/>
      <c r="TGJ12" s="1585"/>
      <c r="TGK12" s="1585"/>
      <c r="TGL12" s="1585"/>
      <c r="TGM12" s="1585"/>
      <c r="TGN12" s="1585"/>
      <c r="TGO12" s="1585"/>
      <c r="TGP12" s="1585"/>
      <c r="TGQ12" s="1585"/>
      <c r="TGR12" s="1585"/>
      <c r="TGS12" s="1585"/>
      <c r="TGT12" s="1585"/>
      <c r="TGU12" s="1585"/>
      <c r="TGV12" s="1585"/>
      <c r="TGW12" s="1585"/>
      <c r="TGX12" s="1585"/>
      <c r="TGY12" s="1585"/>
      <c r="TGZ12" s="1585"/>
      <c r="THA12" s="1585"/>
      <c r="THB12" s="1585"/>
      <c r="THC12" s="1585"/>
      <c r="THD12" s="1585"/>
      <c r="THE12" s="1585"/>
      <c r="THF12" s="1585"/>
      <c r="THG12" s="1585"/>
      <c r="THH12" s="1585"/>
      <c r="THI12" s="1585"/>
      <c r="THJ12" s="1585"/>
      <c r="THK12" s="1585"/>
      <c r="THL12" s="1585"/>
      <c r="THM12" s="1585"/>
      <c r="THN12" s="1585"/>
      <c r="THO12" s="1585"/>
      <c r="THP12" s="1585"/>
      <c r="THQ12" s="1585"/>
      <c r="THR12" s="1585"/>
      <c r="THS12" s="1585"/>
      <c r="THT12" s="1585"/>
      <c r="THU12" s="1585"/>
      <c r="THV12" s="1585"/>
      <c r="THW12" s="1585"/>
      <c r="THX12" s="1585"/>
      <c r="THY12" s="1585"/>
      <c r="THZ12" s="1585"/>
      <c r="TIA12" s="1585"/>
      <c r="TIB12" s="1585"/>
      <c r="TIC12" s="1585"/>
      <c r="TID12" s="1585"/>
      <c r="TIE12" s="1585"/>
      <c r="TIF12" s="1585"/>
      <c r="TIG12" s="1585"/>
      <c r="TIH12" s="1585"/>
      <c r="TII12" s="1585"/>
      <c r="TIJ12" s="1585"/>
      <c r="TIK12" s="1585"/>
      <c r="TIL12" s="1585"/>
      <c r="TIM12" s="1585"/>
      <c r="TIN12" s="1585"/>
      <c r="TIO12" s="1585"/>
      <c r="TIP12" s="1585"/>
      <c r="TIQ12" s="1585"/>
      <c r="TIR12" s="1585"/>
      <c r="TIS12" s="1585"/>
      <c r="TIT12" s="1585"/>
      <c r="TIU12" s="1585"/>
      <c r="TIV12" s="1585"/>
      <c r="TIW12" s="1585"/>
      <c r="TIX12" s="1585"/>
      <c r="TIY12" s="1585"/>
      <c r="TIZ12" s="1585"/>
      <c r="TJA12" s="1585"/>
      <c r="TJB12" s="1585"/>
      <c r="TJC12" s="1585"/>
      <c r="TJD12" s="1585"/>
      <c r="TJE12" s="1585"/>
      <c r="TJF12" s="1585"/>
      <c r="TJG12" s="1585"/>
      <c r="TJH12" s="1585"/>
      <c r="TJI12" s="1585"/>
      <c r="TJJ12" s="1585"/>
      <c r="TJK12" s="1585"/>
      <c r="TJL12" s="1585"/>
      <c r="TJM12" s="1585"/>
      <c r="TJN12" s="1585"/>
      <c r="TJO12" s="1585"/>
      <c r="TJP12" s="1585"/>
      <c r="TJQ12" s="1585"/>
      <c r="TJR12" s="1585"/>
      <c r="TJS12" s="1585"/>
      <c r="TJT12" s="1585"/>
      <c r="TJU12" s="1585"/>
      <c r="TJV12" s="1585"/>
      <c r="TJW12" s="1585"/>
      <c r="TJX12" s="1585"/>
      <c r="TJY12" s="1585"/>
      <c r="TJZ12" s="1585"/>
      <c r="TKA12" s="1585"/>
      <c r="TKB12" s="1585"/>
      <c r="TKC12" s="1585"/>
      <c r="TKD12" s="1585"/>
      <c r="TKE12" s="1585"/>
      <c r="TKF12" s="1585"/>
      <c r="TKG12" s="1585"/>
      <c r="TKH12" s="1585"/>
      <c r="TKI12" s="1585"/>
      <c r="TKJ12" s="1585"/>
      <c r="TKK12" s="1585"/>
      <c r="TKL12" s="1585"/>
      <c r="TKM12" s="1585"/>
      <c r="TKN12" s="1585"/>
      <c r="TKO12" s="1585"/>
      <c r="TKP12" s="1585"/>
      <c r="TKQ12" s="1585"/>
      <c r="TKR12" s="1585"/>
      <c r="TKS12" s="1585"/>
      <c r="TKT12" s="1585"/>
      <c r="TKU12" s="1585"/>
      <c r="TKV12" s="1585"/>
      <c r="TKW12" s="1585"/>
      <c r="TKX12" s="1585"/>
      <c r="TKY12" s="1585"/>
      <c r="TKZ12" s="1585"/>
      <c r="TLA12" s="1585"/>
      <c r="TLB12" s="1585"/>
      <c r="TLC12" s="1585"/>
      <c r="TLD12" s="1585"/>
      <c r="TLE12" s="1585"/>
      <c r="TLF12" s="1585"/>
      <c r="TLG12" s="1585"/>
      <c r="TLH12" s="1585"/>
      <c r="TLI12" s="1585"/>
      <c r="TLJ12" s="1585"/>
      <c r="TLK12" s="1585"/>
      <c r="TLL12" s="1585"/>
      <c r="TLM12" s="1585"/>
      <c r="TLN12" s="1585"/>
      <c r="TLO12" s="1585"/>
      <c r="TLP12" s="1585"/>
      <c r="TLQ12" s="1585"/>
      <c r="TLR12" s="1585"/>
      <c r="TLS12" s="1585"/>
      <c r="TLT12" s="1585"/>
      <c r="TLU12" s="1585"/>
      <c r="TLV12" s="1585"/>
      <c r="TLW12" s="1585"/>
      <c r="TLX12" s="1585"/>
      <c r="TLY12" s="1585"/>
      <c r="TLZ12" s="1585"/>
      <c r="TMA12" s="1585"/>
      <c r="TMB12" s="1585"/>
      <c r="TMC12" s="1585"/>
      <c r="TMD12" s="1585"/>
      <c r="TME12" s="1585"/>
      <c r="TMF12" s="1585"/>
      <c r="TMG12" s="1585"/>
      <c r="TMH12" s="1585"/>
      <c r="TMI12" s="1585"/>
      <c r="TMJ12" s="1585"/>
      <c r="TMK12" s="1585"/>
      <c r="TML12" s="1585"/>
      <c r="TMM12" s="1585"/>
      <c r="TMN12" s="1585"/>
      <c r="TMO12" s="1585"/>
      <c r="TMP12" s="1585"/>
      <c r="TMQ12" s="1585"/>
      <c r="TMR12" s="1585"/>
      <c r="TMS12" s="1585"/>
      <c r="TMT12" s="1585"/>
      <c r="TMU12" s="1585"/>
      <c r="TMV12" s="1585"/>
      <c r="TMW12" s="1585"/>
      <c r="TMX12" s="1585"/>
      <c r="TMY12" s="1585"/>
      <c r="TMZ12" s="1585"/>
      <c r="TNA12" s="1585"/>
      <c r="TNB12" s="1585"/>
      <c r="TNC12" s="1585"/>
      <c r="TND12" s="1585"/>
      <c r="TNE12" s="1585"/>
      <c r="TNF12" s="1585"/>
      <c r="TNG12" s="1585"/>
      <c r="TNH12" s="1585"/>
      <c r="TNI12" s="1585"/>
      <c r="TNJ12" s="1585"/>
      <c r="TNK12" s="1585"/>
      <c r="TNL12" s="1585"/>
      <c r="TNM12" s="1585"/>
      <c r="TNN12" s="1585"/>
      <c r="TNO12" s="1585"/>
      <c r="TNP12" s="1585"/>
      <c r="TNQ12" s="1585"/>
      <c r="TNR12" s="1585"/>
      <c r="TNS12" s="1585"/>
      <c r="TNT12" s="1585"/>
      <c r="TNU12" s="1585"/>
      <c r="TNV12" s="1585"/>
      <c r="TNW12" s="1585"/>
      <c r="TNX12" s="1585"/>
      <c r="TNY12" s="1585"/>
      <c r="TNZ12" s="1585"/>
      <c r="TOA12" s="1585"/>
      <c r="TOB12" s="1585"/>
      <c r="TOC12" s="1585"/>
      <c r="TOD12" s="1585"/>
      <c r="TOE12" s="1585"/>
      <c r="TOF12" s="1585"/>
      <c r="TOG12" s="1585"/>
      <c r="TOH12" s="1585"/>
      <c r="TOI12" s="1585"/>
      <c r="TOJ12" s="1585"/>
      <c r="TOK12" s="1585"/>
      <c r="TOL12" s="1585"/>
      <c r="TOM12" s="1585"/>
      <c r="TON12" s="1585"/>
      <c r="TOO12" s="1585"/>
      <c r="TOP12" s="1585"/>
      <c r="TOQ12" s="1585"/>
      <c r="TOR12" s="1585"/>
      <c r="TOS12" s="1585"/>
      <c r="TOT12" s="1585"/>
      <c r="TOU12" s="1585"/>
      <c r="TOV12" s="1585"/>
      <c r="TOW12" s="1585"/>
      <c r="TOX12" s="1585"/>
      <c r="TOY12" s="1585"/>
      <c r="TOZ12" s="1585"/>
      <c r="TPA12" s="1585"/>
      <c r="TPB12" s="1585"/>
      <c r="TPC12" s="1585"/>
      <c r="TPD12" s="1585"/>
      <c r="TPE12" s="1585"/>
      <c r="TPF12" s="1585"/>
      <c r="TPG12" s="1585"/>
      <c r="TPH12" s="1585"/>
      <c r="TPI12" s="1585"/>
      <c r="TPJ12" s="1585"/>
      <c r="TPK12" s="1585"/>
      <c r="TPL12" s="1585"/>
      <c r="TPM12" s="1585"/>
      <c r="TPN12" s="1585"/>
      <c r="TPO12" s="1585"/>
      <c r="TPP12" s="1585"/>
      <c r="TPQ12" s="1585"/>
      <c r="TPR12" s="1585"/>
      <c r="TPS12" s="1585"/>
      <c r="TPT12" s="1585"/>
      <c r="TPU12" s="1585"/>
      <c r="TPV12" s="1585"/>
      <c r="TPW12" s="1585"/>
      <c r="TPX12" s="1585"/>
      <c r="TPY12" s="1585"/>
      <c r="TPZ12" s="1585"/>
      <c r="TQA12" s="1585"/>
      <c r="TQB12" s="1585"/>
      <c r="TQC12" s="1585"/>
      <c r="TQD12" s="1585"/>
      <c r="TQE12" s="1585"/>
      <c r="TQF12" s="1585"/>
      <c r="TQG12" s="1585"/>
      <c r="TQH12" s="1585"/>
      <c r="TQI12" s="1585"/>
      <c r="TQJ12" s="1585"/>
      <c r="TQK12" s="1585"/>
      <c r="TQL12" s="1585"/>
      <c r="TQM12" s="1585"/>
      <c r="TQN12" s="1585"/>
      <c r="TQO12" s="1585"/>
      <c r="TQP12" s="1585"/>
      <c r="TQQ12" s="1585"/>
      <c r="TQR12" s="1585"/>
      <c r="TQS12" s="1585"/>
      <c r="TQT12" s="1585"/>
      <c r="TQU12" s="1585"/>
      <c r="TQV12" s="1585"/>
      <c r="TQW12" s="1585"/>
      <c r="TQX12" s="1585"/>
      <c r="TQY12" s="1585"/>
      <c r="TQZ12" s="1585"/>
      <c r="TRA12" s="1585"/>
      <c r="TRB12" s="1585"/>
      <c r="TRC12" s="1585"/>
      <c r="TRD12" s="1585"/>
      <c r="TRE12" s="1585"/>
      <c r="TRF12" s="1585"/>
      <c r="TRG12" s="1585"/>
      <c r="TRH12" s="1585"/>
      <c r="TRI12" s="1585"/>
      <c r="TRJ12" s="1585"/>
      <c r="TRK12" s="1585"/>
      <c r="TRL12" s="1585"/>
      <c r="TRM12" s="1585"/>
      <c r="TRN12" s="1585"/>
      <c r="TRO12" s="1585"/>
      <c r="TRP12" s="1585"/>
      <c r="TRQ12" s="1585"/>
      <c r="TRR12" s="1585"/>
      <c r="TRS12" s="1585"/>
      <c r="TRT12" s="1585"/>
      <c r="TRU12" s="1585"/>
      <c r="TRV12" s="1585"/>
      <c r="TRW12" s="1585"/>
      <c r="TRX12" s="1585"/>
      <c r="TRY12" s="1585"/>
      <c r="TRZ12" s="1585"/>
      <c r="TSA12" s="1585"/>
      <c r="TSB12" s="1585"/>
      <c r="TSC12" s="1585"/>
      <c r="TSD12" s="1585"/>
      <c r="TSE12" s="1585"/>
      <c r="TSF12" s="1585"/>
      <c r="TSG12" s="1585"/>
      <c r="TSH12" s="1585"/>
      <c r="TSI12" s="1585"/>
      <c r="TSJ12" s="1585"/>
      <c r="TSK12" s="1585"/>
      <c r="TSL12" s="1585"/>
      <c r="TSM12" s="1585"/>
      <c r="TSN12" s="1585"/>
      <c r="TSO12" s="1585"/>
      <c r="TSP12" s="1585"/>
      <c r="TSQ12" s="1585"/>
      <c r="TSR12" s="1585"/>
      <c r="TSS12" s="1585"/>
      <c r="TST12" s="1585"/>
      <c r="TSU12" s="1585"/>
      <c r="TSV12" s="1585"/>
      <c r="TSW12" s="1585"/>
      <c r="TSX12" s="1585"/>
      <c r="TSY12" s="1585"/>
      <c r="TSZ12" s="1585"/>
      <c r="TTA12" s="1585"/>
      <c r="TTB12" s="1585"/>
      <c r="TTC12" s="1585"/>
      <c r="TTD12" s="1585"/>
      <c r="TTE12" s="1585"/>
      <c r="TTF12" s="1585"/>
      <c r="TTG12" s="1585"/>
      <c r="TTH12" s="1585"/>
      <c r="TTI12" s="1585"/>
      <c r="TTJ12" s="1585"/>
      <c r="TTK12" s="1585"/>
      <c r="TTL12" s="1585"/>
      <c r="TTM12" s="1585"/>
      <c r="TTN12" s="1585"/>
      <c r="TTO12" s="1585"/>
      <c r="TTP12" s="1585"/>
      <c r="TTQ12" s="1585"/>
      <c r="TTR12" s="1585"/>
      <c r="TTS12" s="1585"/>
      <c r="TTT12" s="1585"/>
      <c r="TTU12" s="1585"/>
      <c r="TTV12" s="1585"/>
      <c r="TTW12" s="1585"/>
      <c r="TTX12" s="1585"/>
      <c r="TTY12" s="1585"/>
      <c r="TTZ12" s="1585"/>
      <c r="TUA12" s="1585"/>
      <c r="TUB12" s="1585"/>
      <c r="TUC12" s="1585"/>
      <c r="TUD12" s="1585"/>
      <c r="TUE12" s="1585"/>
      <c r="TUF12" s="1585"/>
      <c r="TUG12" s="1585"/>
      <c r="TUH12" s="1585"/>
      <c r="TUI12" s="1585"/>
      <c r="TUJ12" s="1585"/>
      <c r="TUK12" s="1585"/>
      <c r="TUL12" s="1585"/>
      <c r="TUM12" s="1585"/>
      <c r="TUN12" s="1585"/>
      <c r="TUO12" s="1585"/>
      <c r="TUP12" s="1585"/>
      <c r="TUQ12" s="1585"/>
      <c r="TUR12" s="1585"/>
      <c r="TUS12" s="1585"/>
      <c r="TUT12" s="1585"/>
      <c r="TUU12" s="1585"/>
      <c r="TUV12" s="1585"/>
      <c r="TUW12" s="1585"/>
      <c r="TUX12" s="1585"/>
      <c r="TUY12" s="1585"/>
      <c r="TUZ12" s="1585"/>
      <c r="TVA12" s="1585"/>
      <c r="TVB12" s="1585"/>
      <c r="TVC12" s="1585"/>
      <c r="TVD12" s="1585"/>
      <c r="TVE12" s="1585"/>
      <c r="TVF12" s="1585"/>
      <c r="TVG12" s="1585"/>
      <c r="TVH12" s="1585"/>
      <c r="TVI12" s="1585"/>
      <c r="TVJ12" s="1585"/>
      <c r="TVK12" s="1585"/>
      <c r="TVL12" s="1585"/>
      <c r="TVM12" s="1585"/>
      <c r="TVN12" s="1585"/>
      <c r="TVO12" s="1585"/>
      <c r="TVP12" s="1585"/>
      <c r="TVQ12" s="1585"/>
      <c r="TVR12" s="1585"/>
      <c r="TVS12" s="1585"/>
      <c r="TVT12" s="1585"/>
      <c r="TVU12" s="1585"/>
      <c r="TVV12" s="1585"/>
      <c r="TVW12" s="1585"/>
      <c r="TVX12" s="1585"/>
      <c r="TVY12" s="1585"/>
      <c r="TVZ12" s="1585"/>
      <c r="TWA12" s="1585"/>
      <c r="TWB12" s="1585"/>
      <c r="TWC12" s="1585"/>
      <c r="TWD12" s="1585"/>
      <c r="TWE12" s="1585"/>
      <c r="TWF12" s="1585"/>
      <c r="TWG12" s="1585"/>
      <c r="TWH12" s="1585"/>
      <c r="TWI12" s="1585"/>
      <c r="TWJ12" s="1585"/>
      <c r="TWK12" s="1585"/>
      <c r="TWL12" s="1585"/>
      <c r="TWM12" s="1585"/>
      <c r="TWN12" s="1585"/>
      <c r="TWO12" s="1585"/>
      <c r="TWP12" s="1585"/>
      <c r="TWQ12" s="1585"/>
      <c r="TWR12" s="1585"/>
      <c r="TWS12" s="1585"/>
      <c r="TWT12" s="1585"/>
      <c r="TWU12" s="1585"/>
      <c r="TWV12" s="1585"/>
      <c r="TWW12" s="1585"/>
      <c r="TWX12" s="1585"/>
      <c r="TWY12" s="1585"/>
      <c r="TWZ12" s="1585"/>
      <c r="TXA12" s="1585"/>
      <c r="TXB12" s="1585"/>
      <c r="TXC12" s="1585"/>
      <c r="TXD12" s="1585"/>
      <c r="TXE12" s="1585"/>
      <c r="TXF12" s="1585"/>
      <c r="TXG12" s="1585"/>
      <c r="TXH12" s="1585"/>
      <c r="TXI12" s="1585"/>
      <c r="TXJ12" s="1585"/>
      <c r="TXK12" s="1585"/>
      <c r="TXL12" s="1585"/>
      <c r="TXM12" s="1585"/>
      <c r="TXN12" s="1585"/>
      <c r="TXO12" s="1585"/>
      <c r="TXP12" s="1585"/>
      <c r="TXQ12" s="1585"/>
      <c r="TXR12" s="1585"/>
      <c r="TXS12" s="1585"/>
      <c r="TXT12" s="1585"/>
      <c r="TXU12" s="1585"/>
      <c r="TXV12" s="1585"/>
      <c r="TXW12" s="1585"/>
      <c r="TXX12" s="1585"/>
      <c r="TXY12" s="1585"/>
      <c r="TXZ12" s="1585"/>
      <c r="TYA12" s="1585"/>
      <c r="TYB12" s="1585"/>
      <c r="TYC12" s="1585"/>
      <c r="TYD12" s="1585"/>
      <c r="TYE12" s="1585"/>
      <c r="TYF12" s="1585"/>
      <c r="TYG12" s="1585"/>
      <c r="TYH12" s="1585"/>
      <c r="TYI12" s="1585"/>
      <c r="TYJ12" s="1585"/>
      <c r="TYK12" s="1585"/>
      <c r="TYL12" s="1585"/>
      <c r="TYM12" s="1585"/>
      <c r="TYN12" s="1585"/>
      <c r="TYO12" s="1585"/>
      <c r="TYP12" s="1585"/>
      <c r="TYQ12" s="1585"/>
      <c r="TYR12" s="1585"/>
      <c r="TYS12" s="1585"/>
      <c r="TYT12" s="1585"/>
      <c r="TYU12" s="1585"/>
      <c r="TYV12" s="1585"/>
      <c r="TYW12" s="1585"/>
      <c r="TYX12" s="1585"/>
      <c r="TYY12" s="1585"/>
      <c r="TYZ12" s="1585"/>
      <c r="TZA12" s="1585"/>
      <c r="TZB12" s="1585"/>
      <c r="TZC12" s="1585"/>
      <c r="TZD12" s="1585"/>
      <c r="TZE12" s="1585"/>
      <c r="TZF12" s="1585"/>
      <c r="TZG12" s="1585"/>
      <c r="TZH12" s="1585"/>
      <c r="TZI12" s="1585"/>
      <c r="TZJ12" s="1585"/>
      <c r="TZK12" s="1585"/>
      <c r="TZL12" s="1585"/>
      <c r="TZM12" s="1585"/>
      <c r="TZN12" s="1585"/>
      <c r="TZO12" s="1585"/>
      <c r="TZP12" s="1585"/>
      <c r="TZQ12" s="1585"/>
      <c r="TZR12" s="1585"/>
      <c r="TZS12" s="1585"/>
      <c r="TZT12" s="1585"/>
      <c r="TZU12" s="1585"/>
      <c r="TZV12" s="1585"/>
      <c r="TZW12" s="1585"/>
      <c r="TZX12" s="1585"/>
      <c r="TZY12" s="1585"/>
      <c r="TZZ12" s="1585"/>
      <c r="UAA12" s="1585"/>
      <c r="UAB12" s="1585"/>
      <c r="UAC12" s="1585"/>
      <c r="UAD12" s="1585"/>
      <c r="UAE12" s="1585"/>
      <c r="UAF12" s="1585"/>
      <c r="UAG12" s="1585"/>
      <c r="UAH12" s="1585"/>
      <c r="UAI12" s="1585"/>
      <c r="UAJ12" s="1585"/>
      <c r="UAK12" s="1585"/>
      <c r="UAL12" s="1585"/>
      <c r="UAM12" s="1585"/>
      <c r="UAN12" s="1585"/>
      <c r="UAO12" s="1585"/>
      <c r="UAP12" s="1585"/>
      <c r="UAQ12" s="1585"/>
      <c r="UAR12" s="1585"/>
      <c r="UAS12" s="1585"/>
      <c r="UAT12" s="1585"/>
      <c r="UAU12" s="1585"/>
      <c r="UAV12" s="1585"/>
      <c r="UAW12" s="1585"/>
      <c r="UAX12" s="1585"/>
      <c r="UAY12" s="1585"/>
      <c r="UAZ12" s="1585"/>
      <c r="UBA12" s="1585"/>
      <c r="UBB12" s="1585"/>
      <c r="UBC12" s="1585"/>
      <c r="UBD12" s="1585"/>
      <c r="UBE12" s="1585"/>
      <c r="UBF12" s="1585"/>
      <c r="UBG12" s="1585"/>
      <c r="UBH12" s="1585"/>
      <c r="UBI12" s="1585"/>
      <c r="UBJ12" s="1585"/>
      <c r="UBK12" s="1585"/>
      <c r="UBL12" s="1585"/>
      <c r="UBM12" s="1585"/>
      <c r="UBN12" s="1585"/>
      <c r="UBO12" s="1585"/>
      <c r="UBP12" s="1585"/>
      <c r="UBQ12" s="1585"/>
      <c r="UBR12" s="1585"/>
      <c r="UBS12" s="1585"/>
      <c r="UBT12" s="1585"/>
      <c r="UBU12" s="1585"/>
      <c r="UBV12" s="1585"/>
      <c r="UBW12" s="1585"/>
      <c r="UBX12" s="1585"/>
      <c r="UBY12" s="1585"/>
      <c r="UBZ12" s="1585"/>
      <c r="UCA12" s="1585"/>
      <c r="UCB12" s="1585"/>
      <c r="UCC12" s="1585"/>
      <c r="UCD12" s="1585"/>
      <c r="UCE12" s="1585"/>
      <c r="UCF12" s="1585"/>
      <c r="UCG12" s="1585"/>
      <c r="UCH12" s="1585"/>
      <c r="UCI12" s="1585"/>
      <c r="UCJ12" s="1585"/>
      <c r="UCK12" s="1585"/>
      <c r="UCL12" s="1585"/>
      <c r="UCM12" s="1585"/>
      <c r="UCN12" s="1585"/>
      <c r="UCO12" s="1585"/>
      <c r="UCP12" s="1585"/>
      <c r="UCQ12" s="1585"/>
      <c r="UCR12" s="1585"/>
      <c r="UCS12" s="1585"/>
      <c r="UCT12" s="1585"/>
      <c r="UCU12" s="1585"/>
      <c r="UCV12" s="1585"/>
      <c r="UCW12" s="1585"/>
      <c r="UCX12" s="1585"/>
      <c r="UCY12" s="1585"/>
      <c r="UCZ12" s="1585"/>
      <c r="UDA12" s="1585"/>
      <c r="UDB12" s="1585"/>
      <c r="UDC12" s="1585"/>
      <c r="UDD12" s="1585"/>
      <c r="UDE12" s="1585"/>
      <c r="UDF12" s="1585"/>
      <c r="UDG12" s="1585"/>
      <c r="UDH12" s="1585"/>
      <c r="UDI12" s="1585"/>
      <c r="UDJ12" s="1585"/>
      <c r="UDK12" s="1585"/>
      <c r="UDL12" s="1585"/>
      <c r="UDM12" s="1585"/>
      <c r="UDN12" s="1585"/>
      <c r="UDO12" s="1585"/>
      <c r="UDP12" s="1585"/>
      <c r="UDQ12" s="1585"/>
      <c r="UDR12" s="1585"/>
      <c r="UDS12" s="1585"/>
      <c r="UDT12" s="1585"/>
      <c r="UDU12" s="1585"/>
      <c r="UDV12" s="1585"/>
      <c r="UDW12" s="1585"/>
      <c r="UDX12" s="1585"/>
      <c r="UDY12" s="1585"/>
      <c r="UDZ12" s="1585"/>
      <c r="UEA12" s="1585"/>
      <c r="UEB12" s="1585"/>
      <c r="UEC12" s="1585"/>
      <c r="UED12" s="1585"/>
      <c r="UEE12" s="1585"/>
      <c r="UEF12" s="1585"/>
      <c r="UEG12" s="1585"/>
      <c r="UEH12" s="1585"/>
      <c r="UEI12" s="1585"/>
      <c r="UEJ12" s="1585"/>
      <c r="UEK12" s="1585"/>
      <c r="UEL12" s="1585"/>
      <c r="UEM12" s="1585"/>
      <c r="UEN12" s="1585"/>
      <c r="UEO12" s="1585"/>
      <c r="UEP12" s="1585"/>
      <c r="UEQ12" s="1585"/>
      <c r="UER12" s="1585"/>
      <c r="UES12" s="1585"/>
      <c r="UET12" s="1585"/>
      <c r="UEU12" s="1585"/>
      <c r="UEV12" s="1585"/>
      <c r="UEW12" s="1585"/>
      <c r="UEX12" s="1585"/>
      <c r="UEY12" s="1585"/>
      <c r="UEZ12" s="1585"/>
      <c r="UFA12" s="1585"/>
      <c r="UFB12" s="1585"/>
      <c r="UFC12" s="1585"/>
      <c r="UFD12" s="1585"/>
      <c r="UFE12" s="1585"/>
      <c r="UFF12" s="1585"/>
      <c r="UFG12" s="1585"/>
      <c r="UFH12" s="1585"/>
      <c r="UFI12" s="1585"/>
      <c r="UFJ12" s="1585"/>
      <c r="UFK12" s="1585"/>
      <c r="UFL12" s="1585"/>
      <c r="UFM12" s="1585"/>
      <c r="UFN12" s="1585"/>
      <c r="UFO12" s="1585"/>
      <c r="UFP12" s="1585"/>
      <c r="UFQ12" s="1585"/>
      <c r="UFR12" s="1585"/>
      <c r="UFS12" s="1585"/>
      <c r="UFT12" s="1585"/>
      <c r="UFU12" s="1585"/>
      <c r="UFV12" s="1585"/>
      <c r="UFW12" s="1585"/>
      <c r="UFX12" s="1585"/>
      <c r="UFY12" s="1585"/>
      <c r="UFZ12" s="1585"/>
      <c r="UGA12" s="1585"/>
      <c r="UGB12" s="1585"/>
      <c r="UGC12" s="1585"/>
      <c r="UGD12" s="1585"/>
      <c r="UGE12" s="1585"/>
      <c r="UGF12" s="1585"/>
      <c r="UGG12" s="1585"/>
      <c r="UGH12" s="1585"/>
      <c r="UGI12" s="1585"/>
      <c r="UGJ12" s="1585"/>
      <c r="UGK12" s="1585"/>
      <c r="UGL12" s="1585"/>
      <c r="UGM12" s="1585"/>
      <c r="UGN12" s="1585"/>
      <c r="UGO12" s="1585"/>
      <c r="UGP12" s="1585"/>
      <c r="UGQ12" s="1585"/>
      <c r="UGR12" s="1585"/>
      <c r="UGS12" s="1585"/>
      <c r="UGT12" s="1585"/>
      <c r="UGU12" s="1585"/>
      <c r="UGV12" s="1585"/>
      <c r="UGW12" s="1585"/>
      <c r="UGX12" s="1585"/>
      <c r="UGY12" s="1585"/>
      <c r="UGZ12" s="1585"/>
      <c r="UHA12" s="1585"/>
      <c r="UHB12" s="1585"/>
      <c r="UHC12" s="1585"/>
      <c r="UHD12" s="1585"/>
      <c r="UHE12" s="1585"/>
      <c r="UHF12" s="1585"/>
      <c r="UHG12" s="1585"/>
      <c r="UHH12" s="1585"/>
      <c r="UHI12" s="1585"/>
      <c r="UHJ12" s="1585"/>
      <c r="UHK12" s="1585"/>
      <c r="UHL12" s="1585"/>
      <c r="UHM12" s="1585"/>
      <c r="UHN12" s="1585"/>
      <c r="UHO12" s="1585"/>
      <c r="UHP12" s="1585"/>
      <c r="UHQ12" s="1585"/>
      <c r="UHR12" s="1585"/>
      <c r="UHS12" s="1585"/>
      <c r="UHT12" s="1585"/>
      <c r="UHU12" s="1585"/>
      <c r="UHV12" s="1585"/>
      <c r="UHW12" s="1585"/>
      <c r="UHX12" s="1585"/>
      <c r="UHY12" s="1585"/>
      <c r="UHZ12" s="1585"/>
      <c r="UIA12" s="1585"/>
      <c r="UIB12" s="1585"/>
      <c r="UIC12" s="1585"/>
      <c r="UID12" s="1585"/>
      <c r="UIE12" s="1585"/>
      <c r="UIF12" s="1585"/>
      <c r="UIG12" s="1585"/>
      <c r="UIH12" s="1585"/>
      <c r="UII12" s="1585"/>
      <c r="UIJ12" s="1585"/>
      <c r="UIK12" s="1585"/>
      <c r="UIL12" s="1585"/>
      <c r="UIM12" s="1585"/>
      <c r="UIN12" s="1585"/>
      <c r="UIO12" s="1585"/>
      <c r="UIP12" s="1585"/>
      <c r="UIQ12" s="1585"/>
      <c r="UIR12" s="1585"/>
      <c r="UIS12" s="1585"/>
      <c r="UIT12" s="1585"/>
      <c r="UIU12" s="1585"/>
      <c r="UIV12" s="1585"/>
      <c r="UIW12" s="1585"/>
      <c r="UIX12" s="1585"/>
      <c r="UIY12" s="1585"/>
      <c r="UIZ12" s="1585"/>
      <c r="UJA12" s="1585"/>
      <c r="UJB12" s="1585"/>
      <c r="UJC12" s="1585"/>
      <c r="UJD12" s="1585"/>
      <c r="UJE12" s="1585"/>
      <c r="UJF12" s="1585"/>
      <c r="UJG12" s="1585"/>
      <c r="UJH12" s="1585"/>
      <c r="UJI12" s="1585"/>
      <c r="UJJ12" s="1585"/>
      <c r="UJK12" s="1585"/>
      <c r="UJL12" s="1585"/>
      <c r="UJM12" s="1585"/>
      <c r="UJN12" s="1585"/>
      <c r="UJO12" s="1585"/>
      <c r="UJP12" s="1585"/>
      <c r="UJQ12" s="1585"/>
      <c r="UJR12" s="1585"/>
      <c r="UJS12" s="1585"/>
      <c r="UJT12" s="1585"/>
      <c r="UJU12" s="1585"/>
      <c r="UJV12" s="1585"/>
      <c r="UJW12" s="1585"/>
      <c r="UJX12" s="1585"/>
      <c r="UJY12" s="1585"/>
      <c r="UJZ12" s="1585"/>
      <c r="UKA12" s="1585"/>
      <c r="UKB12" s="1585"/>
      <c r="UKC12" s="1585"/>
      <c r="UKD12" s="1585"/>
      <c r="UKE12" s="1585"/>
      <c r="UKF12" s="1585"/>
      <c r="UKG12" s="1585"/>
      <c r="UKH12" s="1585"/>
      <c r="UKI12" s="1585"/>
      <c r="UKJ12" s="1585"/>
      <c r="UKK12" s="1585"/>
      <c r="UKL12" s="1585"/>
      <c r="UKM12" s="1585"/>
      <c r="UKN12" s="1585"/>
      <c r="UKO12" s="1585"/>
      <c r="UKP12" s="1585"/>
      <c r="UKQ12" s="1585"/>
      <c r="UKR12" s="1585"/>
      <c r="UKS12" s="1585"/>
      <c r="UKT12" s="1585"/>
      <c r="UKU12" s="1585"/>
      <c r="UKV12" s="1585"/>
      <c r="UKW12" s="1585"/>
      <c r="UKX12" s="1585"/>
      <c r="UKY12" s="1585"/>
      <c r="UKZ12" s="1585"/>
      <c r="ULA12" s="1585"/>
      <c r="ULB12" s="1585"/>
      <c r="ULC12" s="1585"/>
      <c r="ULD12" s="1585"/>
      <c r="ULE12" s="1585"/>
      <c r="ULF12" s="1585"/>
      <c r="ULG12" s="1585"/>
      <c r="ULH12" s="1585"/>
      <c r="ULI12" s="1585"/>
      <c r="ULJ12" s="1585"/>
      <c r="ULK12" s="1585"/>
      <c r="ULL12" s="1585"/>
      <c r="ULM12" s="1585"/>
      <c r="ULN12" s="1585"/>
      <c r="ULO12" s="1585"/>
      <c r="ULP12" s="1585"/>
      <c r="ULQ12" s="1585"/>
      <c r="ULR12" s="1585"/>
      <c r="ULS12" s="1585"/>
      <c r="ULT12" s="1585"/>
      <c r="ULU12" s="1585"/>
      <c r="ULV12" s="1585"/>
      <c r="ULW12" s="1585"/>
      <c r="ULX12" s="1585"/>
      <c r="ULY12" s="1585"/>
      <c r="ULZ12" s="1585"/>
      <c r="UMA12" s="1585"/>
      <c r="UMB12" s="1585"/>
      <c r="UMC12" s="1585"/>
      <c r="UMD12" s="1585"/>
      <c r="UME12" s="1585"/>
      <c r="UMF12" s="1585"/>
      <c r="UMG12" s="1585"/>
      <c r="UMH12" s="1585"/>
      <c r="UMI12" s="1585"/>
      <c r="UMJ12" s="1585"/>
      <c r="UMK12" s="1585"/>
      <c r="UML12" s="1585"/>
      <c r="UMM12" s="1585"/>
      <c r="UMN12" s="1585"/>
      <c r="UMO12" s="1585"/>
      <c r="UMP12" s="1585"/>
      <c r="UMQ12" s="1585"/>
      <c r="UMR12" s="1585"/>
      <c r="UMS12" s="1585"/>
      <c r="UMT12" s="1585"/>
      <c r="UMU12" s="1585"/>
      <c r="UMV12" s="1585"/>
      <c r="UMW12" s="1585"/>
      <c r="UMX12" s="1585"/>
      <c r="UMY12" s="1585"/>
      <c r="UMZ12" s="1585"/>
      <c r="UNA12" s="1585"/>
      <c r="UNB12" s="1585"/>
      <c r="UNC12" s="1585"/>
      <c r="UND12" s="1585"/>
      <c r="UNE12" s="1585"/>
      <c r="UNF12" s="1585"/>
      <c r="UNG12" s="1585"/>
      <c r="UNH12" s="1585"/>
      <c r="UNI12" s="1585"/>
      <c r="UNJ12" s="1585"/>
      <c r="UNK12" s="1585"/>
      <c r="UNL12" s="1585"/>
      <c r="UNM12" s="1585"/>
      <c r="UNN12" s="1585"/>
      <c r="UNO12" s="1585"/>
      <c r="UNP12" s="1585"/>
      <c r="UNQ12" s="1585"/>
      <c r="UNR12" s="1585"/>
      <c r="UNS12" s="1585"/>
      <c r="UNT12" s="1585"/>
      <c r="UNU12" s="1585"/>
      <c r="UNV12" s="1585"/>
      <c r="UNW12" s="1585"/>
      <c r="UNX12" s="1585"/>
      <c r="UNY12" s="1585"/>
      <c r="UNZ12" s="1585"/>
      <c r="UOA12" s="1585"/>
      <c r="UOB12" s="1585"/>
      <c r="UOC12" s="1585"/>
      <c r="UOD12" s="1585"/>
      <c r="UOE12" s="1585"/>
      <c r="UOF12" s="1585"/>
      <c r="UOG12" s="1585"/>
      <c r="UOH12" s="1585"/>
      <c r="UOI12" s="1585"/>
      <c r="UOJ12" s="1585"/>
      <c r="UOK12" s="1585"/>
      <c r="UOL12" s="1585"/>
      <c r="UOM12" s="1585"/>
      <c r="UON12" s="1585"/>
      <c r="UOO12" s="1585"/>
      <c r="UOP12" s="1585"/>
      <c r="UOQ12" s="1585"/>
      <c r="UOR12" s="1585"/>
      <c r="UOS12" s="1585"/>
      <c r="UOT12" s="1585"/>
      <c r="UOU12" s="1585"/>
      <c r="UOV12" s="1585"/>
      <c r="UOW12" s="1585"/>
      <c r="UOX12" s="1585"/>
      <c r="UOY12" s="1585"/>
      <c r="UOZ12" s="1585"/>
      <c r="UPA12" s="1585"/>
      <c r="UPB12" s="1585"/>
      <c r="UPC12" s="1585"/>
      <c r="UPD12" s="1585"/>
      <c r="UPE12" s="1585"/>
      <c r="UPF12" s="1585"/>
      <c r="UPG12" s="1585"/>
      <c r="UPH12" s="1585"/>
      <c r="UPI12" s="1585"/>
      <c r="UPJ12" s="1585"/>
      <c r="UPK12" s="1585"/>
      <c r="UPL12" s="1585"/>
      <c r="UPM12" s="1585"/>
      <c r="UPN12" s="1585"/>
      <c r="UPO12" s="1585"/>
      <c r="UPP12" s="1585"/>
      <c r="UPQ12" s="1585"/>
      <c r="UPR12" s="1585"/>
      <c r="UPS12" s="1585"/>
      <c r="UPT12" s="1585"/>
      <c r="UPU12" s="1585"/>
      <c r="UPV12" s="1585"/>
      <c r="UPW12" s="1585"/>
      <c r="UPX12" s="1585"/>
      <c r="UPY12" s="1585"/>
      <c r="UPZ12" s="1585"/>
      <c r="UQA12" s="1585"/>
      <c r="UQB12" s="1585"/>
      <c r="UQC12" s="1585"/>
      <c r="UQD12" s="1585"/>
      <c r="UQE12" s="1585"/>
      <c r="UQF12" s="1585"/>
      <c r="UQG12" s="1585"/>
      <c r="UQH12" s="1585"/>
      <c r="UQI12" s="1585"/>
      <c r="UQJ12" s="1585"/>
      <c r="UQK12" s="1585"/>
      <c r="UQL12" s="1585"/>
      <c r="UQM12" s="1585"/>
      <c r="UQN12" s="1585"/>
      <c r="UQO12" s="1585"/>
      <c r="UQP12" s="1585"/>
      <c r="UQQ12" s="1585"/>
      <c r="UQR12" s="1585"/>
      <c r="UQS12" s="1585"/>
      <c r="UQT12" s="1585"/>
      <c r="UQU12" s="1585"/>
      <c r="UQV12" s="1585"/>
      <c r="UQW12" s="1585"/>
      <c r="UQX12" s="1585"/>
      <c r="UQY12" s="1585"/>
      <c r="UQZ12" s="1585"/>
      <c r="URA12" s="1585"/>
      <c r="URB12" s="1585"/>
      <c r="URC12" s="1585"/>
      <c r="URD12" s="1585"/>
      <c r="URE12" s="1585"/>
      <c r="URF12" s="1585"/>
      <c r="URG12" s="1585"/>
      <c r="URH12" s="1585"/>
      <c r="URI12" s="1585"/>
      <c r="URJ12" s="1585"/>
      <c r="URK12" s="1585"/>
      <c r="URL12" s="1585"/>
      <c r="URM12" s="1585"/>
      <c r="URN12" s="1585"/>
      <c r="URO12" s="1585"/>
      <c r="URP12" s="1585"/>
      <c r="URQ12" s="1585"/>
      <c r="URR12" s="1585"/>
      <c r="URS12" s="1585"/>
      <c r="URT12" s="1585"/>
      <c r="URU12" s="1585"/>
      <c r="URV12" s="1585"/>
      <c r="URW12" s="1585"/>
      <c r="URX12" s="1585"/>
      <c r="URY12" s="1585"/>
      <c r="URZ12" s="1585"/>
      <c r="USA12" s="1585"/>
      <c r="USB12" s="1585"/>
      <c r="USC12" s="1585"/>
      <c r="USD12" s="1585"/>
      <c r="USE12" s="1585"/>
      <c r="USF12" s="1585"/>
      <c r="USG12" s="1585"/>
      <c r="USH12" s="1585"/>
      <c r="USI12" s="1585"/>
      <c r="USJ12" s="1585"/>
      <c r="USK12" s="1585"/>
      <c r="USL12" s="1585"/>
      <c r="USM12" s="1585"/>
      <c r="USN12" s="1585"/>
      <c r="USO12" s="1585"/>
      <c r="USP12" s="1585"/>
      <c r="USQ12" s="1585"/>
      <c r="USR12" s="1585"/>
      <c r="USS12" s="1585"/>
      <c r="UST12" s="1585"/>
      <c r="USU12" s="1585"/>
      <c r="USV12" s="1585"/>
      <c r="USW12" s="1585"/>
      <c r="USX12" s="1585"/>
      <c r="USY12" s="1585"/>
      <c r="USZ12" s="1585"/>
      <c r="UTA12" s="1585"/>
      <c r="UTB12" s="1585"/>
      <c r="UTC12" s="1585"/>
      <c r="UTD12" s="1585"/>
      <c r="UTE12" s="1585"/>
      <c r="UTF12" s="1585"/>
      <c r="UTG12" s="1585"/>
      <c r="UTH12" s="1585"/>
      <c r="UTI12" s="1585"/>
      <c r="UTJ12" s="1585"/>
      <c r="UTK12" s="1585"/>
      <c r="UTL12" s="1585"/>
      <c r="UTM12" s="1585"/>
      <c r="UTN12" s="1585"/>
      <c r="UTO12" s="1585"/>
      <c r="UTP12" s="1585"/>
      <c r="UTQ12" s="1585"/>
      <c r="UTR12" s="1585"/>
      <c r="UTS12" s="1585"/>
      <c r="UTT12" s="1585"/>
      <c r="UTU12" s="1585"/>
      <c r="UTV12" s="1585"/>
      <c r="UTW12" s="1585"/>
      <c r="UTX12" s="1585"/>
      <c r="UTY12" s="1585"/>
      <c r="UTZ12" s="1585"/>
      <c r="UUA12" s="1585"/>
      <c r="UUB12" s="1585"/>
      <c r="UUC12" s="1585"/>
      <c r="UUD12" s="1585"/>
      <c r="UUE12" s="1585"/>
      <c r="UUF12" s="1585"/>
      <c r="UUG12" s="1585"/>
      <c r="UUH12" s="1585"/>
      <c r="UUI12" s="1585"/>
      <c r="UUJ12" s="1585"/>
      <c r="UUK12" s="1585"/>
      <c r="UUL12" s="1585"/>
      <c r="UUM12" s="1585"/>
      <c r="UUN12" s="1585"/>
      <c r="UUO12" s="1585"/>
      <c r="UUP12" s="1585"/>
      <c r="UUQ12" s="1585"/>
      <c r="UUR12" s="1585"/>
      <c r="UUS12" s="1585"/>
      <c r="UUT12" s="1585"/>
      <c r="UUU12" s="1585"/>
      <c r="UUV12" s="1585"/>
      <c r="UUW12" s="1585"/>
      <c r="UUX12" s="1585"/>
      <c r="UUY12" s="1585"/>
      <c r="UUZ12" s="1585"/>
      <c r="UVA12" s="1585"/>
      <c r="UVB12" s="1585"/>
      <c r="UVC12" s="1585"/>
      <c r="UVD12" s="1585"/>
      <c r="UVE12" s="1585"/>
      <c r="UVF12" s="1585"/>
      <c r="UVG12" s="1585"/>
      <c r="UVH12" s="1585"/>
      <c r="UVI12" s="1585"/>
      <c r="UVJ12" s="1585"/>
      <c r="UVK12" s="1585"/>
      <c r="UVL12" s="1585"/>
      <c r="UVM12" s="1585"/>
      <c r="UVN12" s="1585"/>
      <c r="UVO12" s="1585"/>
      <c r="UVP12" s="1585"/>
      <c r="UVQ12" s="1585"/>
      <c r="UVR12" s="1585"/>
      <c r="UVS12" s="1585"/>
      <c r="UVT12" s="1585"/>
      <c r="UVU12" s="1585"/>
      <c r="UVV12" s="1585"/>
      <c r="UVW12" s="1585"/>
      <c r="UVX12" s="1585"/>
      <c r="UVY12" s="1585"/>
      <c r="UVZ12" s="1585"/>
      <c r="UWA12" s="1585"/>
      <c r="UWB12" s="1585"/>
      <c r="UWC12" s="1585"/>
      <c r="UWD12" s="1585"/>
      <c r="UWE12" s="1585"/>
      <c r="UWF12" s="1585"/>
      <c r="UWG12" s="1585"/>
      <c r="UWH12" s="1585"/>
      <c r="UWI12" s="1585"/>
      <c r="UWJ12" s="1585"/>
      <c r="UWK12" s="1585"/>
      <c r="UWL12" s="1585"/>
      <c r="UWM12" s="1585"/>
      <c r="UWN12" s="1585"/>
      <c r="UWO12" s="1585"/>
      <c r="UWP12" s="1585"/>
      <c r="UWQ12" s="1585"/>
      <c r="UWR12" s="1585"/>
      <c r="UWS12" s="1585"/>
      <c r="UWT12" s="1585"/>
      <c r="UWU12" s="1585"/>
      <c r="UWV12" s="1585"/>
      <c r="UWW12" s="1585"/>
      <c r="UWX12" s="1585"/>
      <c r="UWY12" s="1585"/>
      <c r="UWZ12" s="1585"/>
      <c r="UXA12" s="1585"/>
      <c r="UXB12" s="1585"/>
      <c r="UXC12" s="1585"/>
      <c r="UXD12" s="1585"/>
      <c r="UXE12" s="1585"/>
      <c r="UXF12" s="1585"/>
      <c r="UXG12" s="1585"/>
      <c r="UXH12" s="1585"/>
      <c r="UXI12" s="1585"/>
      <c r="UXJ12" s="1585"/>
      <c r="UXK12" s="1585"/>
      <c r="UXL12" s="1585"/>
      <c r="UXM12" s="1585"/>
      <c r="UXN12" s="1585"/>
      <c r="UXO12" s="1585"/>
      <c r="UXP12" s="1585"/>
      <c r="UXQ12" s="1585"/>
      <c r="UXR12" s="1585"/>
      <c r="UXS12" s="1585"/>
      <c r="UXT12" s="1585"/>
      <c r="UXU12" s="1585"/>
      <c r="UXV12" s="1585"/>
      <c r="UXW12" s="1585"/>
      <c r="UXX12" s="1585"/>
      <c r="UXY12" s="1585"/>
      <c r="UXZ12" s="1585"/>
      <c r="UYA12" s="1585"/>
      <c r="UYB12" s="1585"/>
      <c r="UYC12" s="1585"/>
      <c r="UYD12" s="1585"/>
      <c r="UYE12" s="1585"/>
      <c r="UYF12" s="1585"/>
      <c r="UYG12" s="1585"/>
      <c r="UYH12" s="1585"/>
      <c r="UYI12" s="1585"/>
      <c r="UYJ12" s="1585"/>
      <c r="UYK12" s="1585"/>
      <c r="UYL12" s="1585"/>
      <c r="UYM12" s="1585"/>
      <c r="UYN12" s="1585"/>
      <c r="UYO12" s="1585"/>
      <c r="UYP12" s="1585"/>
      <c r="UYQ12" s="1585"/>
      <c r="UYR12" s="1585"/>
      <c r="UYS12" s="1585"/>
      <c r="UYT12" s="1585"/>
      <c r="UYU12" s="1585"/>
      <c r="UYV12" s="1585"/>
      <c r="UYW12" s="1585"/>
      <c r="UYX12" s="1585"/>
      <c r="UYY12" s="1585"/>
      <c r="UYZ12" s="1585"/>
      <c r="UZA12" s="1585"/>
      <c r="UZB12" s="1585"/>
      <c r="UZC12" s="1585"/>
      <c r="UZD12" s="1585"/>
      <c r="UZE12" s="1585"/>
      <c r="UZF12" s="1585"/>
      <c r="UZG12" s="1585"/>
      <c r="UZH12" s="1585"/>
      <c r="UZI12" s="1585"/>
      <c r="UZJ12" s="1585"/>
      <c r="UZK12" s="1585"/>
      <c r="UZL12" s="1585"/>
      <c r="UZM12" s="1585"/>
      <c r="UZN12" s="1585"/>
      <c r="UZO12" s="1585"/>
      <c r="UZP12" s="1585"/>
      <c r="UZQ12" s="1585"/>
      <c r="UZR12" s="1585"/>
      <c r="UZS12" s="1585"/>
      <c r="UZT12" s="1585"/>
      <c r="UZU12" s="1585"/>
      <c r="UZV12" s="1585"/>
      <c r="UZW12" s="1585"/>
      <c r="UZX12" s="1585"/>
      <c r="UZY12" s="1585"/>
      <c r="UZZ12" s="1585"/>
      <c r="VAA12" s="1585"/>
      <c r="VAB12" s="1585"/>
      <c r="VAC12" s="1585"/>
      <c r="VAD12" s="1585"/>
      <c r="VAE12" s="1585"/>
      <c r="VAF12" s="1585"/>
      <c r="VAG12" s="1585"/>
      <c r="VAH12" s="1585"/>
      <c r="VAI12" s="1585"/>
      <c r="VAJ12" s="1585"/>
      <c r="VAK12" s="1585"/>
      <c r="VAL12" s="1585"/>
      <c r="VAM12" s="1585"/>
      <c r="VAN12" s="1585"/>
      <c r="VAO12" s="1585"/>
      <c r="VAP12" s="1585"/>
      <c r="VAQ12" s="1585"/>
      <c r="VAR12" s="1585"/>
      <c r="VAS12" s="1585"/>
      <c r="VAT12" s="1585"/>
      <c r="VAU12" s="1585"/>
      <c r="VAV12" s="1585"/>
      <c r="VAW12" s="1585"/>
      <c r="VAX12" s="1585"/>
      <c r="VAY12" s="1585"/>
      <c r="VAZ12" s="1585"/>
      <c r="VBA12" s="1585"/>
      <c r="VBB12" s="1585"/>
      <c r="VBC12" s="1585"/>
      <c r="VBD12" s="1585"/>
      <c r="VBE12" s="1585"/>
      <c r="VBF12" s="1585"/>
      <c r="VBG12" s="1585"/>
      <c r="VBH12" s="1585"/>
      <c r="VBI12" s="1585"/>
      <c r="VBJ12" s="1585"/>
      <c r="VBK12" s="1585"/>
      <c r="VBL12" s="1585"/>
      <c r="VBM12" s="1585"/>
      <c r="VBN12" s="1585"/>
      <c r="VBO12" s="1585"/>
      <c r="VBP12" s="1585"/>
      <c r="VBQ12" s="1585"/>
      <c r="VBR12" s="1585"/>
      <c r="VBS12" s="1585"/>
      <c r="VBT12" s="1585"/>
      <c r="VBU12" s="1585"/>
      <c r="VBV12" s="1585"/>
      <c r="VBW12" s="1585"/>
      <c r="VBX12" s="1585"/>
      <c r="VBY12" s="1585"/>
      <c r="VBZ12" s="1585"/>
      <c r="VCA12" s="1585"/>
      <c r="VCB12" s="1585"/>
      <c r="VCC12" s="1585"/>
      <c r="VCD12" s="1585"/>
      <c r="VCE12" s="1585"/>
      <c r="VCF12" s="1585"/>
      <c r="VCG12" s="1585"/>
      <c r="VCH12" s="1585"/>
      <c r="VCI12" s="1585"/>
      <c r="VCJ12" s="1585"/>
      <c r="VCK12" s="1585"/>
      <c r="VCL12" s="1585"/>
      <c r="VCM12" s="1585"/>
      <c r="VCN12" s="1585"/>
      <c r="VCO12" s="1585"/>
      <c r="VCP12" s="1585"/>
      <c r="VCQ12" s="1585"/>
      <c r="VCR12" s="1585"/>
      <c r="VCS12" s="1585"/>
      <c r="VCT12" s="1585"/>
      <c r="VCU12" s="1585"/>
      <c r="VCV12" s="1585"/>
      <c r="VCW12" s="1585"/>
      <c r="VCX12" s="1585"/>
      <c r="VCY12" s="1585"/>
      <c r="VCZ12" s="1585"/>
      <c r="VDA12" s="1585"/>
      <c r="VDB12" s="1585"/>
      <c r="VDC12" s="1585"/>
      <c r="VDD12" s="1585"/>
      <c r="VDE12" s="1585"/>
      <c r="VDF12" s="1585"/>
      <c r="VDG12" s="1585"/>
      <c r="VDH12" s="1585"/>
      <c r="VDI12" s="1585"/>
      <c r="VDJ12" s="1585"/>
      <c r="VDK12" s="1585"/>
      <c r="VDL12" s="1585"/>
      <c r="VDM12" s="1585"/>
      <c r="VDN12" s="1585"/>
      <c r="VDO12" s="1585"/>
      <c r="VDP12" s="1585"/>
      <c r="VDQ12" s="1585"/>
      <c r="VDR12" s="1585"/>
      <c r="VDS12" s="1585"/>
      <c r="VDT12" s="1585"/>
      <c r="VDU12" s="1585"/>
      <c r="VDV12" s="1585"/>
      <c r="VDW12" s="1585"/>
      <c r="VDX12" s="1585"/>
      <c r="VDY12" s="1585"/>
      <c r="VDZ12" s="1585"/>
      <c r="VEA12" s="1585"/>
      <c r="VEB12" s="1585"/>
      <c r="VEC12" s="1585"/>
      <c r="VED12" s="1585"/>
      <c r="VEE12" s="1585"/>
      <c r="VEF12" s="1585"/>
      <c r="VEG12" s="1585"/>
      <c r="VEH12" s="1585"/>
      <c r="VEI12" s="1585"/>
      <c r="VEJ12" s="1585"/>
      <c r="VEK12" s="1585"/>
      <c r="VEL12" s="1585"/>
      <c r="VEM12" s="1585"/>
      <c r="VEN12" s="1585"/>
      <c r="VEO12" s="1585"/>
      <c r="VEP12" s="1585"/>
      <c r="VEQ12" s="1585"/>
      <c r="VER12" s="1585"/>
      <c r="VES12" s="1585"/>
      <c r="VET12" s="1585"/>
      <c r="VEU12" s="1585"/>
      <c r="VEV12" s="1585"/>
      <c r="VEW12" s="1585"/>
      <c r="VEX12" s="1585"/>
      <c r="VEY12" s="1585"/>
      <c r="VEZ12" s="1585"/>
      <c r="VFA12" s="1585"/>
      <c r="VFB12" s="1585"/>
      <c r="VFC12" s="1585"/>
      <c r="VFD12" s="1585"/>
      <c r="VFE12" s="1585"/>
      <c r="VFF12" s="1585"/>
      <c r="VFG12" s="1585"/>
      <c r="VFH12" s="1585"/>
      <c r="VFI12" s="1585"/>
      <c r="VFJ12" s="1585"/>
      <c r="VFK12" s="1585"/>
      <c r="VFL12" s="1585"/>
      <c r="VFM12" s="1585"/>
      <c r="VFN12" s="1585"/>
      <c r="VFO12" s="1585"/>
      <c r="VFP12" s="1585"/>
      <c r="VFQ12" s="1585"/>
      <c r="VFR12" s="1585"/>
      <c r="VFS12" s="1585"/>
      <c r="VFT12" s="1585"/>
      <c r="VFU12" s="1585"/>
      <c r="VFV12" s="1585"/>
      <c r="VFW12" s="1585"/>
      <c r="VFX12" s="1585"/>
      <c r="VFY12" s="1585"/>
      <c r="VFZ12" s="1585"/>
      <c r="VGA12" s="1585"/>
      <c r="VGB12" s="1585"/>
      <c r="VGC12" s="1585"/>
      <c r="VGD12" s="1585"/>
      <c r="VGE12" s="1585"/>
      <c r="VGF12" s="1585"/>
      <c r="VGG12" s="1585"/>
      <c r="VGH12" s="1585"/>
      <c r="VGI12" s="1585"/>
      <c r="VGJ12" s="1585"/>
      <c r="VGK12" s="1585"/>
      <c r="VGL12" s="1585"/>
      <c r="VGM12" s="1585"/>
      <c r="VGN12" s="1585"/>
      <c r="VGO12" s="1585"/>
      <c r="VGP12" s="1585"/>
      <c r="VGQ12" s="1585"/>
      <c r="VGR12" s="1585"/>
      <c r="VGS12" s="1585"/>
      <c r="VGT12" s="1585"/>
      <c r="VGU12" s="1585"/>
      <c r="VGV12" s="1585"/>
      <c r="VGW12" s="1585"/>
      <c r="VGX12" s="1585"/>
      <c r="VGY12" s="1585"/>
      <c r="VGZ12" s="1585"/>
      <c r="VHA12" s="1585"/>
      <c r="VHB12" s="1585"/>
      <c r="VHC12" s="1585"/>
      <c r="VHD12" s="1585"/>
      <c r="VHE12" s="1585"/>
      <c r="VHF12" s="1585"/>
      <c r="VHG12" s="1585"/>
      <c r="VHH12" s="1585"/>
      <c r="VHI12" s="1585"/>
      <c r="VHJ12" s="1585"/>
      <c r="VHK12" s="1585"/>
      <c r="VHL12" s="1585"/>
      <c r="VHM12" s="1585"/>
      <c r="VHN12" s="1585"/>
      <c r="VHO12" s="1585"/>
      <c r="VHP12" s="1585"/>
      <c r="VHQ12" s="1585"/>
      <c r="VHR12" s="1585"/>
      <c r="VHS12" s="1585"/>
      <c r="VHT12" s="1585"/>
      <c r="VHU12" s="1585"/>
      <c r="VHV12" s="1585"/>
      <c r="VHW12" s="1585"/>
      <c r="VHX12" s="1585"/>
      <c r="VHY12" s="1585"/>
      <c r="VHZ12" s="1585"/>
      <c r="VIA12" s="1585"/>
      <c r="VIB12" s="1585"/>
      <c r="VIC12" s="1585"/>
      <c r="VID12" s="1585"/>
      <c r="VIE12" s="1585"/>
      <c r="VIF12" s="1585"/>
      <c r="VIG12" s="1585"/>
      <c r="VIH12" s="1585"/>
      <c r="VII12" s="1585"/>
      <c r="VIJ12" s="1585"/>
      <c r="VIK12" s="1585"/>
      <c r="VIL12" s="1585"/>
      <c r="VIM12" s="1585"/>
      <c r="VIN12" s="1585"/>
      <c r="VIO12" s="1585"/>
      <c r="VIP12" s="1585"/>
      <c r="VIQ12" s="1585"/>
      <c r="VIR12" s="1585"/>
      <c r="VIS12" s="1585"/>
      <c r="VIT12" s="1585"/>
      <c r="VIU12" s="1585"/>
      <c r="VIV12" s="1585"/>
      <c r="VIW12" s="1585"/>
      <c r="VIX12" s="1585"/>
      <c r="VIY12" s="1585"/>
      <c r="VIZ12" s="1585"/>
      <c r="VJA12" s="1585"/>
      <c r="VJB12" s="1585"/>
      <c r="VJC12" s="1585"/>
      <c r="VJD12" s="1585"/>
      <c r="VJE12" s="1585"/>
      <c r="VJF12" s="1585"/>
      <c r="VJG12" s="1585"/>
      <c r="VJH12" s="1585"/>
      <c r="VJI12" s="1585"/>
      <c r="VJJ12" s="1585"/>
      <c r="VJK12" s="1585"/>
      <c r="VJL12" s="1585"/>
      <c r="VJM12" s="1585"/>
      <c r="VJN12" s="1585"/>
      <c r="VJO12" s="1585"/>
      <c r="VJP12" s="1585"/>
      <c r="VJQ12" s="1585"/>
      <c r="VJR12" s="1585"/>
      <c r="VJS12" s="1585"/>
      <c r="VJT12" s="1585"/>
      <c r="VJU12" s="1585"/>
      <c r="VJV12" s="1585"/>
      <c r="VJW12" s="1585"/>
      <c r="VJX12" s="1585"/>
      <c r="VJY12" s="1585"/>
      <c r="VJZ12" s="1585"/>
      <c r="VKA12" s="1585"/>
      <c r="VKB12" s="1585"/>
      <c r="VKC12" s="1585"/>
      <c r="VKD12" s="1585"/>
      <c r="VKE12" s="1585"/>
      <c r="VKF12" s="1585"/>
      <c r="VKG12" s="1585"/>
      <c r="VKH12" s="1585"/>
      <c r="VKI12" s="1585"/>
      <c r="VKJ12" s="1585"/>
      <c r="VKK12" s="1585"/>
      <c r="VKL12" s="1585"/>
      <c r="VKM12" s="1585"/>
      <c r="VKN12" s="1585"/>
      <c r="VKO12" s="1585"/>
      <c r="VKP12" s="1585"/>
      <c r="VKQ12" s="1585"/>
      <c r="VKR12" s="1585"/>
      <c r="VKS12" s="1585"/>
      <c r="VKT12" s="1585"/>
      <c r="VKU12" s="1585"/>
      <c r="VKV12" s="1585"/>
      <c r="VKW12" s="1585"/>
      <c r="VKX12" s="1585"/>
      <c r="VKY12" s="1585"/>
      <c r="VKZ12" s="1585"/>
      <c r="VLA12" s="1585"/>
      <c r="VLB12" s="1585"/>
      <c r="VLC12" s="1585"/>
      <c r="VLD12" s="1585"/>
      <c r="VLE12" s="1585"/>
      <c r="VLF12" s="1585"/>
      <c r="VLG12" s="1585"/>
      <c r="VLH12" s="1585"/>
      <c r="VLI12" s="1585"/>
      <c r="VLJ12" s="1585"/>
      <c r="VLK12" s="1585"/>
      <c r="VLL12" s="1585"/>
      <c r="VLM12" s="1585"/>
      <c r="VLN12" s="1585"/>
      <c r="VLO12" s="1585"/>
      <c r="VLP12" s="1585"/>
      <c r="VLQ12" s="1585"/>
      <c r="VLR12" s="1585"/>
      <c r="VLS12" s="1585"/>
      <c r="VLT12" s="1585"/>
      <c r="VLU12" s="1585"/>
      <c r="VLV12" s="1585"/>
      <c r="VLW12" s="1585"/>
      <c r="VLX12" s="1585"/>
      <c r="VLY12" s="1585"/>
      <c r="VLZ12" s="1585"/>
      <c r="VMA12" s="1585"/>
      <c r="VMB12" s="1585"/>
      <c r="VMC12" s="1585"/>
      <c r="VMD12" s="1585"/>
      <c r="VME12" s="1585"/>
      <c r="VMF12" s="1585"/>
      <c r="VMG12" s="1585"/>
      <c r="VMH12" s="1585"/>
      <c r="VMI12" s="1585"/>
      <c r="VMJ12" s="1585"/>
      <c r="VMK12" s="1585"/>
      <c r="VML12" s="1585"/>
      <c r="VMM12" s="1585"/>
      <c r="VMN12" s="1585"/>
      <c r="VMO12" s="1585"/>
      <c r="VMP12" s="1585"/>
      <c r="VMQ12" s="1585"/>
      <c r="VMR12" s="1585"/>
      <c r="VMS12" s="1585"/>
      <c r="VMT12" s="1585"/>
      <c r="VMU12" s="1585"/>
      <c r="VMV12" s="1585"/>
      <c r="VMW12" s="1585"/>
      <c r="VMX12" s="1585"/>
      <c r="VMY12" s="1585"/>
      <c r="VMZ12" s="1585"/>
      <c r="VNA12" s="1585"/>
      <c r="VNB12" s="1585"/>
      <c r="VNC12" s="1585"/>
      <c r="VND12" s="1585"/>
      <c r="VNE12" s="1585"/>
      <c r="VNF12" s="1585"/>
      <c r="VNG12" s="1585"/>
      <c r="VNH12" s="1585"/>
      <c r="VNI12" s="1585"/>
      <c r="VNJ12" s="1585"/>
      <c r="VNK12" s="1585"/>
      <c r="VNL12" s="1585"/>
      <c r="VNM12" s="1585"/>
      <c r="VNN12" s="1585"/>
      <c r="VNO12" s="1585"/>
      <c r="VNP12" s="1585"/>
      <c r="VNQ12" s="1585"/>
      <c r="VNR12" s="1585"/>
      <c r="VNS12" s="1585"/>
      <c r="VNT12" s="1585"/>
      <c r="VNU12" s="1585"/>
      <c r="VNV12" s="1585"/>
      <c r="VNW12" s="1585"/>
      <c r="VNX12" s="1585"/>
      <c r="VNY12" s="1585"/>
      <c r="VNZ12" s="1585"/>
      <c r="VOA12" s="1585"/>
      <c r="VOB12" s="1585"/>
      <c r="VOC12" s="1585"/>
      <c r="VOD12" s="1585"/>
      <c r="VOE12" s="1585"/>
      <c r="VOF12" s="1585"/>
      <c r="VOG12" s="1585"/>
      <c r="VOH12" s="1585"/>
      <c r="VOI12" s="1585"/>
      <c r="VOJ12" s="1585"/>
      <c r="VOK12" s="1585"/>
      <c r="VOL12" s="1585"/>
      <c r="VOM12" s="1585"/>
      <c r="VON12" s="1585"/>
      <c r="VOO12" s="1585"/>
      <c r="VOP12" s="1585"/>
      <c r="VOQ12" s="1585"/>
      <c r="VOR12" s="1585"/>
      <c r="VOS12" s="1585"/>
      <c r="VOT12" s="1585"/>
      <c r="VOU12" s="1585"/>
      <c r="VOV12" s="1585"/>
      <c r="VOW12" s="1585"/>
      <c r="VOX12" s="1585"/>
      <c r="VOY12" s="1585"/>
      <c r="VOZ12" s="1585"/>
      <c r="VPA12" s="1585"/>
      <c r="VPB12" s="1585"/>
      <c r="VPC12" s="1585"/>
      <c r="VPD12" s="1585"/>
      <c r="VPE12" s="1585"/>
      <c r="VPF12" s="1585"/>
      <c r="VPG12" s="1585"/>
      <c r="VPH12" s="1585"/>
      <c r="VPI12" s="1585"/>
      <c r="VPJ12" s="1585"/>
      <c r="VPK12" s="1585"/>
      <c r="VPL12" s="1585"/>
      <c r="VPM12" s="1585"/>
      <c r="VPN12" s="1585"/>
      <c r="VPO12" s="1585"/>
      <c r="VPP12" s="1585"/>
      <c r="VPQ12" s="1585"/>
      <c r="VPR12" s="1585"/>
      <c r="VPS12" s="1585"/>
      <c r="VPT12" s="1585"/>
      <c r="VPU12" s="1585"/>
      <c r="VPV12" s="1585"/>
      <c r="VPW12" s="1585"/>
      <c r="VPX12" s="1585"/>
      <c r="VPY12" s="1585"/>
      <c r="VPZ12" s="1585"/>
      <c r="VQA12" s="1585"/>
      <c r="VQB12" s="1585"/>
      <c r="VQC12" s="1585"/>
      <c r="VQD12" s="1585"/>
      <c r="VQE12" s="1585"/>
      <c r="VQF12" s="1585"/>
      <c r="VQG12" s="1585"/>
      <c r="VQH12" s="1585"/>
      <c r="VQI12" s="1585"/>
      <c r="VQJ12" s="1585"/>
      <c r="VQK12" s="1585"/>
      <c r="VQL12" s="1585"/>
      <c r="VQM12" s="1585"/>
      <c r="VQN12" s="1585"/>
      <c r="VQO12" s="1585"/>
      <c r="VQP12" s="1585"/>
      <c r="VQQ12" s="1585"/>
      <c r="VQR12" s="1585"/>
      <c r="VQS12" s="1585"/>
      <c r="VQT12" s="1585"/>
      <c r="VQU12" s="1585"/>
      <c r="VQV12" s="1585"/>
      <c r="VQW12" s="1585"/>
      <c r="VQX12" s="1585"/>
      <c r="VQY12" s="1585"/>
      <c r="VQZ12" s="1585"/>
      <c r="VRA12" s="1585"/>
      <c r="VRB12" s="1585"/>
      <c r="VRC12" s="1585"/>
      <c r="VRD12" s="1585"/>
      <c r="VRE12" s="1585"/>
      <c r="VRF12" s="1585"/>
      <c r="VRG12" s="1585"/>
      <c r="VRH12" s="1585"/>
      <c r="VRI12" s="1585"/>
      <c r="VRJ12" s="1585"/>
      <c r="VRK12" s="1585"/>
      <c r="VRL12" s="1585"/>
      <c r="VRM12" s="1585"/>
      <c r="VRN12" s="1585"/>
      <c r="VRO12" s="1585"/>
      <c r="VRP12" s="1585"/>
      <c r="VRQ12" s="1585"/>
      <c r="VRR12" s="1585"/>
      <c r="VRS12" s="1585"/>
      <c r="VRT12" s="1585"/>
      <c r="VRU12" s="1585"/>
      <c r="VRV12" s="1585"/>
      <c r="VRW12" s="1585"/>
      <c r="VRX12" s="1585"/>
      <c r="VRY12" s="1585"/>
      <c r="VRZ12" s="1585"/>
      <c r="VSA12" s="1585"/>
      <c r="VSB12" s="1585"/>
      <c r="VSC12" s="1585"/>
      <c r="VSD12" s="1585"/>
      <c r="VSE12" s="1585"/>
      <c r="VSF12" s="1585"/>
      <c r="VSG12" s="1585"/>
      <c r="VSH12" s="1585"/>
      <c r="VSI12" s="1585"/>
      <c r="VSJ12" s="1585"/>
      <c r="VSK12" s="1585"/>
      <c r="VSL12" s="1585"/>
      <c r="VSM12" s="1585"/>
      <c r="VSN12" s="1585"/>
      <c r="VSO12" s="1585"/>
      <c r="VSP12" s="1585"/>
      <c r="VSQ12" s="1585"/>
      <c r="VSR12" s="1585"/>
      <c r="VSS12" s="1585"/>
      <c r="VST12" s="1585"/>
      <c r="VSU12" s="1585"/>
      <c r="VSV12" s="1585"/>
      <c r="VSW12" s="1585"/>
      <c r="VSX12" s="1585"/>
      <c r="VSY12" s="1585"/>
      <c r="VSZ12" s="1585"/>
      <c r="VTA12" s="1585"/>
      <c r="VTB12" s="1585"/>
      <c r="VTC12" s="1585"/>
      <c r="VTD12" s="1585"/>
      <c r="VTE12" s="1585"/>
      <c r="VTF12" s="1585"/>
      <c r="VTG12" s="1585"/>
      <c r="VTH12" s="1585"/>
      <c r="VTI12" s="1585"/>
      <c r="VTJ12" s="1585"/>
      <c r="VTK12" s="1585"/>
      <c r="VTL12" s="1585"/>
      <c r="VTM12" s="1585"/>
      <c r="VTN12" s="1585"/>
      <c r="VTO12" s="1585"/>
      <c r="VTP12" s="1585"/>
      <c r="VTQ12" s="1585"/>
      <c r="VTR12" s="1585"/>
      <c r="VTS12" s="1585"/>
      <c r="VTT12" s="1585"/>
      <c r="VTU12" s="1585"/>
      <c r="VTV12" s="1585"/>
      <c r="VTW12" s="1585"/>
      <c r="VTX12" s="1585"/>
      <c r="VTY12" s="1585"/>
      <c r="VTZ12" s="1585"/>
      <c r="VUA12" s="1585"/>
      <c r="VUB12" s="1585"/>
      <c r="VUC12" s="1585"/>
      <c r="VUD12" s="1585"/>
      <c r="VUE12" s="1585"/>
      <c r="VUF12" s="1585"/>
      <c r="VUG12" s="1585"/>
      <c r="VUH12" s="1585"/>
      <c r="VUI12" s="1585"/>
      <c r="VUJ12" s="1585"/>
      <c r="VUK12" s="1585"/>
      <c r="VUL12" s="1585"/>
      <c r="VUM12" s="1585"/>
      <c r="VUN12" s="1585"/>
      <c r="VUO12" s="1585"/>
      <c r="VUP12" s="1585"/>
      <c r="VUQ12" s="1585"/>
      <c r="VUR12" s="1585"/>
      <c r="VUS12" s="1585"/>
      <c r="VUT12" s="1585"/>
      <c r="VUU12" s="1585"/>
      <c r="VUV12" s="1585"/>
      <c r="VUW12" s="1585"/>
      <c r="VUX12" s="1585"/>
      <c r="VUY12" s="1585"/>
      <c r="VUZ12" s="1585"/>
      <c r="VVA12" s="1585"/>
      <c r="VVB12" s="1585"/>
      <c r="VVC12" s="1585"/>
      <c r="VVD12" s="1585"/>
      <c r="VVE12" s="1585"/>
      <c r="VVF12" s="1585"/>
      <c r="VVG12" s="1585"/>
      <c r="VVH12" s="1585"/>
      <c r="VVI12" s="1585"/>
      <c r="VVJ12" s="1585"/>
      <c r="VVK12" s="1585"/>
      <c r="VVL12" s="1585"/>
      <c r="VVM12" s="1585"/>
      <c r="VVN12" s="1585"/>
      <c r="VVO12" s="1585"/>
      <c r="VVP12" s="1585"/>
      <c r="VVQ12" s="1585"/>
      <c r="VVR12" s="1585"/>
      <c r="VVS12" s="1585"/>
      <c r="VVT12" s="1585"/>
      <c r="VVU12" s="1585"/>
      <c r="VVV12" s="1585"/>
      <c r="VVW12" s="1585"/>
      <c r="VVX12" s="1585"/>
      <c r="VVY12" s="1585"/>
      <c r="VVZ12" s="1585"/>
      <c r="VWA12" s="1585"/>
      <c r="VWB12" s="1585"/>
      <c r="VWC12" s="1585"/>
      <c r="VWD12" s="1585"/>
      <c r="VWE12" s="1585"/>
      <c r="VWF12" s="1585"/>
      <c r="VWG12" s="1585"/>
      <c r="VWH12" s="1585"/>
      <c r="VWI12" s="1585"/>
      <c r="VWJ12" s="1585"/>
      <c r="VWK12" s="1585"/>
      <c r="VWL12" s="1585"/>
      <c r="VWM12" s="1585"/>
      <c r="VWN12" s="1585"/>
      <c r="VWO12" s="1585"/>
      <c r="VWP12" s="1585"/>
      <c r="VWQ12" s="1585"/>
      <c r="VWR12" s="1585"/>
      <c r="VWS12" s="1585"/>
      <c r="VWT12" s="1585"/>
      <c r="VWU12" s="1585"/>
      <c r="VWV12" s="1585"/>
      <c r="VWW12" s="1585"/>
      <c r="VWX12" s="1585"/>
      <c r="VWY12" s="1585"/>
      <c r="VWZ12" s="1585"/>
      <c r="VXA12" s="1585"/>
      <c r="VXB12" s="1585"/>
      <c r="VXC12" s="1585"/>
      <c r="VXD12" s="1585"/>
      <c r="VXE12" s="1585"/>
      <c r="VXF12" s="1585"/>
      <c r="VXG12" s="1585"/>
      <c r="VXH12" s="1585"/>
      <c r="VXI12" s="1585"/>
      <c r="VXJ12" s="1585"/>
      <c r="VXK12" s="1585"/>
      <c r="VXL12" s="1585"/>
      <c r="VXM12" s="1585"/>
      <c r="VXN12" s="1585"/>
      <c r="VXO12" s="1585"/>
      <c r="VXP12" s="1585"/>
      <c r="VXQ12" s="1585"/>
      <c r="VXR12" s="1585"/>
      <c r="VXS12" s="1585"/>
      <c r="VXT12" s="1585"/>
      <c r="VXU12" s="1585"/>
      <c r="VXV12" s="1585"/>
      <c r="VXW12" s="1585"/>
      <c r="VXX12" s="1585"/>
      <c r="VXY12" s="1585"/>
      <c r="VXZ12" s="1585"/>
      <c r="VYA12" s="1585"/>
      <c r="VYB12" s="1585"/>
      <c r="VYC12" s="1585"/>
      <c r="VYD12" s="1585"/>
      <c r="VYE12" s="1585"/>
      <c r="VYF12" s="1585"/>
      <c r="VYG12" s="1585"/>
      <c r="VYH12" s="1585"/>
      <c r="VYI12" s="1585"/>
      <c r="VYJ12" s="1585"/>
      <c r="VYK12" s="1585"/>
      <c r="VYL12" s="1585"/>
      <c r="VYM12" s="1585"/>
      <c r="VYN12" s="1585"/>
      <c r="VYO12" s="1585"/>
      <c r="VYP12" s="1585"/>
      <c r="VYQ12" s="1585"/>
      <c r="VYR12" s="1585"/>
      <c r="VYS12" s="1585"/>
      <c r="VYT12" s="1585"/>
      <c r="VYU12" s="1585"/>
      <c r="VYV12" s="1585"/>
      <c r="VYW12" s="1585"/>
      <c r="VYX12" s="1585"/>
      <c r="VYY12" s="1585"/>
      <c r="VYZ12" s="1585"/>
      <c r="VZA12" s="1585"/>
      <c r="VZB12" s="1585"/>
      <c r="VZC12" s="1585"/>
      <c r="VZD12" s="1585"/>
      <c r="VZE12" s="1585"/>
      <c r="VZF12" s="1585"/>
      <c r="VZG12" s="1585"/>
      <c r="VZH12" s="1585"/>
      <c r="VZI12" s="1585"/>
      <c r="VZJ12" s="1585"/>
      <c r="VZK12" s="1585"/>
      <c r="VZL12" s="1585"/>
      <c r="VZM12" s="1585"/>
      <c r="VZN12" s="1585"/>
      <c r="VZO12" s="1585"/>
      <c r="VZP12" s="1585"/>
      <c r="VZQ12" s="1585"/>
      <c r="VZR12" s="1585"/>
      <c r="VZS12" s="1585"/>
      <c r="VZT12" s="1585"/>
      <c r="VZU12" s="1585"/>
      <c r="VZV12" s="1585"/>
      <c r="VZW12" s="1585"/>
      <c r="VZX12" s="1585"/>
      <c r="VZY12" s="1585"/>
      <c r="VZZ12" s="1585"/>
      <c r="WAA12" s="1585"/>
      <c r="WAB12" s="1585"/>
      <c r="WAC12" s="1585"/>
      <c r="WAD12" s="1585"/>
      <c r="WAE12" s="1585"/>
      <c r="WAF12" s="1585"/>
      <c r="WAG12" s="1585"/>
      <c r="WAH12" s="1585"/>
      <c r="WAI12" s="1585"/>
      <c r="WAJ12" s="1585"/>
      <c r="WAK12" s="1585"/>
      <c r="WAL12" s="1585"/>
      <c r="WAM12" s="1585"/>
      <c r="WAN12" s="1585"/>
      <c r="WAO12" s="1585"/>
      <c r="WAP12" s="1585"/>
      <c r="WAQ12" s="1585"/>
      <c r="WAR12" s="1585"/>
      <c r="WAS12" s="1585"/>
      <c r="WAT12" s="1585"/>
      <c r="WAU12" s="1585"/>
      <c r="WAV12" s="1585"/>
      <c r="WAW12" s="1585"/>
      <c r="WAX12" s="1585"/>
      <c r="WAY12" s="1585"/>
      <c r="WAZ12" s="1585"/>
      <c r="WBA12" s="1585"/>
      <c r="WBB12" s="1585"/>
      <c r="WBC12" s="1585"/>
      <c r="WBD12" s="1585"/>
      <c r="WBE12" s="1585"/>
      <c r="WBF12" s="1585"/>
      <c r="WBG12" s="1585"/>
      <c r="WBH12" s="1585"/>
      <c r="WBI12" s="1585"/>
      <c r="WBJ12" s="1585"/>
      <c r="WBK12" s="1585"/>
      <c r="WBL12" s="1585"/>
      <c r="WBM12" s="1585"/>
      <c r="WBN12" s="1585"/>
      <c r="WBO12" s="1585"/>
      <c r="WBP12" s="1585"/>
      <c r="WBQ12" s="1585"/>
      <c r="WBR12" s="1585"/>
      <c r="WBS12" s="1585"/>
      <c r="WBT12" s="1585"/>
      <c r="WBU12" s="1585"/>
      <c r="WBV12" s="1585"/>
      <c r="WBW12" s="1585"/>
      <c r="WBX12" s="1585"/>
      <c r="WBY12" s="1585"/>
      <c r="WBZ12" s="1585"/>
      <c r="WCA12" s="1585"/>
      <c r="WCB12" s="1585"/>
      <c r="WCC12" s="1585"/>
      <c r="WCD12" s="1585"/>
      <c r="WCE12" s="1585"/>
      <c r="WCF12" s="1585"/>
      <c r="WCG12" s="1585"/>
      <c r="WCH12" s="1585"/>
      <c r="WCI12" s="1585"/>
      <c r="WCJ12" s="1585"/>
      <c r="WCK12" s="1585"/>
      <c r="WCL12" s="1585"/>
      <c r="WCM12" s="1585"/>
      <c r="WCN12" s="1585"/>
      <c r="WCO12" s="1585"/>
      <c r="WCP12" s="1585"/>
      <c r="WCQ12" s="1585"/>
      <c r="WCR12" s="1585"/>
      <c r="WCS12" s="1585"/>
      <c r="WCT12" s="1585"/>
      <c r="WCU12" s="1585"/>
      <c r="WCV12" s="1585"/>
      <c r="WCW12" s="1585"/>
      <c r="WCX12" s="1585"/>
      <c r="WCY12" s="1585"/>
      <c r="WCZ12" s="1585"/>
      <c r="WDA12" s="1585"/>
      <c r="WDB12" s="1585"/>
      <c r="WDC12" s="1585"/>
      <c r="WDD12" s="1585"/>
      <c r="WDE12" s="1585"/>
      <c r="WDF12" s="1585"/>
      <c r="WDG12" s="1585"/>
      <c r="WDH12" s="1585"/>
      <c r="WDI12" s="1585"/>
      <c r="WDJ12" s="1585"/>
      <c r="WDK12" s="1585"/>
      <c r="WDL12" s="1585"/>
      <c r="WDM12" s="1585"/>
      <c r="WDN12" s="1585"/>
      <c r="WDO12" s="1585"/>
      <c r="WDP12" s="1585"/>
      <c r="WDQ12" s="1585"/>
      <c r="WDR12" s="1585"/>
      <c r="WDS12" s="1585"/>
      <c r="WDT12" s="1585"/>
      <c r="WDU12" s="1585"/>
      <c r="WDV12" s="1585"/>
      <c r="WDW12" s="1585"/>
      <c r="WDX12" s="1585"/>
      <c r="WDY12" s="1585"/>
      <c r="WDZ12" s="1585"/>
      <c r="WEA12" s="1585"/>
      <c r="WEB12" s="1585"/>
      <c r="WEC12" s="1585"/>
      <c r="WED12" s="1585"/>
      <c r="WEE12" s="1585"/>
      <c r="WEF12" s="1585"/>
      <c r="WEG12" s="1585"/>
      <c r="WEH12" s="1585"/>
      <c r="WEI12" s="1585"/>
      <c r="WEJ12" s="1585"/>
      <c r="WEK12" s="1585"/>
      <c r="WEL12" s="1585"/>
      <c r="WEM12" s="1585"/>
      <c r="WEN12" s="1585"/>
      <c r="WEO12" s="1585"/>
      <c r="WEP12" s="1585"/>
      <c r="WEQ12" s="1585"/>
      <c r="WER12" s="1585"/>
      <c r="WES12" s="1585"/>
      <c r="WET12" s="1585"/>
      <c r="WEU12" s="1585"/>
      <c r="WEV12" s="1585"/>
      <c r="WEW12" s="1585"/>
      <c r="WEX12" s="1585"/>
      <c r="WEY12" s="1585"/>
      <c r="WEZ12" s="1585"/>
      <c r="WFA12" s="1585"/>
      <c r="WFB12" s="1585"/>
      <c r="WFC12" s="1585"/>
      <c r="WFD12" s="1585"/>
      <c r="WFE12" s="1585"/>
      <c r="WFF12" s="1585"/>
      <c r="WFG12" s="1585"/>
      <c r="WFH12" s="1585"/>
      <c r="WFI12" s="1585"/>
      <c r="WFJ12" s="1585"/>
      <c r="WFK12" s="1585"/>
      <c r="WFL12" s="1585"/>
      <c r="WFM12" s="1585"/>
      <c r="WFN12" s="1585"/>
      <c r="WFO12" s="1585"/>
      <c r="WFP12" s="1585"/>
      <c r="WFQ12" s="1585"/>
      <c r="WFR12" s="1585"/>
      <c r="WFS12" s="1585"/>
      <c r="WFT12" s="1585"/>
      <c r="WFU12" s="1585"/>
      <c r="WFV12" s="1585"/>
      <c r="WFW12" s="1585"/>
      <c r="WFX12" s="1585"/>
      <c r="WFY12" s="1585"/>
      <c r="WFZ12" s="1585"/>
      <c r="WGA12" s="1585"/>
      <c r="WGB12" s="1585"/>
      <c r="WGC12" s="1585"/>
      <c r="WGD12" s="1585"/>
      <c r="WGE12" s="1585"/>
      <c r="WGF12" s="1585"/>
      <c r="WGG12" s="1585"/>
      <c r="WGH12" s="1585"/>
      <c r="WGI12" s="1585"/>
      <c r="WGJ12" s="1585"/>
      <c r="WGK12" s="1585"/>
      <c r="WGL12" s="1585"/>
      <c r="WGM12" s="1585"/>
      <c r="WGN12" s="1585"/>
      <c r="WGO12" s="1585"/>
      <c r="WGP12" s="1585"/>
      <c r="WGQ12" s="1585"/>
      <c r="WGR12" s="1585"/>
      <c r="WGS12" s="1585"/>
      <c r="WGT12" s="1585"/>
      <c r="WGU12" s="1585"/>
      <c r="WGV12" s="1585"/>
      <c r="WGW12" s="1585"/>
      <c r="WGX12" s="1585"/>
      <c r="WGY12" s="1585"/>
      <c r="WGZ12" s="1585"/>
      <c r="WHA12" s="1585"/>
      <c r="WHB12" s="1585"/>
      <c r="WHC12" s="1585"/>
      <c r="WHD12" s="1585"/>
      <c r="WHE12" s="1585"/>
      <c r="WHF12" s="1585"/>
      <c r="WHG12" s="1585"/>
      <c r="WHH12" s="1585"/>
      <c r="WHI12" s="1585"/>
      <c r="WHJ12" s="1585"/>
      <c r="WHK12" s="1585"/>
      <c r="WHL12" s="1585"/>
      <c r="WHM12" s="1585"/>
      <c r="WHN12" s="1585"/>
      <c r="WHO12" s="1585"/>
      <c r="WHP12" s="1585"/>
      <c r="WHQ12" s="1585"/>
      <c r="WHR12" s="1585"/>
      <c r="WHS12" s="1585"/>
      <c r="WHT12" s="1585"/>
      <c r="WHU12" s="1585"/>
      <c r="WHV12" s="1585"/>
      <c r="WHW12" s="1585"/>
      <c r="WHX12" s="1585"/>
      <c r="WHY12" s="1585"/>
      <c r="WHZ12" s="1585"/>
      <c r="WIA12" s="1585"/>
      <c r="WIB12" s="1585"/>
      <c r="WIC12" s="1585"/>
      <c r="WID12" s="1585"/>
      <c r="WIE12" s="1585"/>
      <c r="WIF12" s="1585"/>
      <c r="WIG12" s="1585"/>
      <c r="WIH12" s="1585"/>
      <c r="WII12" s="1585"/>
      <c r="WIJ12" s="1585"/>
      <c r="WIK12" s="1585"/>
      <c r="WIL12" s="1585"/>
      <c r="WIM12" s="1585"/>
      <c r="WIN12" s="1585"/>
      <c r="WIO12" s="1585"/>
      <c r="WIP12" s="1585"/>
      <c r="WIQ12" s="1585"/>
      <c r="WIR12" s="1585"/>
      <c r="WIS12" s="1585"/>
      <c r="WIT12" s="1585"/>
      <c r="WIU12" s="1585"/>
      <c r="WIV12" s="1585"/>
      <c r="WIW12" s="1585"/>
      <c r="WIX12" s="1585"/>
      <c r="WIY12" s="1585"/>
      <c r="WIZ12" s="1585"/>
      <c r="WJA12" s="1585"/>
      <c r="WJB12" s="1585"/>
      <c r="WJC12" s="1585"/>
      <c r="WJD12" s="1585"/>
      <c r="WJE12" s="1585"/>
      <c r="WJF12" s="1585"/>
      <c r="WJG12" s="1585"/>
      <c r="WJH12" s="1585"/>
      <c r="WJI12" s="1585"/>
      <c r="WJJ12" s="1585"/>
      <c r="WJK12" s="1585"/>
      <c r="WJL12" s="1585"/>
      <c r="WJM12" s="1585"/>
      <c r="WJN12" s="1585"/>
      <c r="WJO12" s="1585"/>
      <c r="WJP12" s="1585"/>
      <c r="WJQ12" s="1585"/>
      <c r="WJR12" s="1585"/>
      <c r="WJS12" s="1585"/>
      <c r="WJT12" s="1585"/>
      <c r="WJU12" s="1585"/>
      <c r="WJV12" s="1585"/>
      <c r="WJW12" s="1585"/>
      <c r="WJX12" s="1585"/>
      <c r="WJY12" s="1585"/>
      <c r="WJZ12" s="1585"/>
      <c r="WKA12" s="1585"/>
      <c r="WKB12" s="1585"/>
      <c r="WKC12" s="1585"/>
      <c r="WKD12" s="1585"/>
      <c r="WKE12" s="1585"/>
      <c r="WKF12" s="1585"/>
      <c r="WKG12" s="1585"/>
      <c r="WKH12" s="1585"/>
      <c r="WKI12" s="1585"/>
      <c r="WKJ12" s="1585"/>
      <c r="WKK12" s="1585"/>
      <c r="WKL12" s="1585"/>
      <c r="WKM12" s="1585"/>
      <c r="WKN12" s="1585"/>
      <c r="WKO12" s="1585"/>
      <c r="WKP12" s="1585"/>
      <c r="WKQ12" s="1585"/>
      <c r="WKR12" s="1585"/>
      <c r="WKS12" s="1585"/>
      <c r="WKT12" s="1585"/>
      <c r="WKU12" s="1585"/>
      <c r="WKV12" s="1585"/>
      <c r="WKW12" s="1585"/>
      <c r="WKX12" s="1585"/>
      <c r="WKY12" s="1585"/>
      <c r="WKZ12" s="1585"/>
      <c r="WLA12" s="1585"/>
      <c r="WLB12" s="1585"/>
      <c r="WLC12" s="1585"/>
      <c r="WLD12" s="1585"/>
      <c r="WLE12" s="1585"/>
      <c r="WLF12" s="1585"/>
      <c r="WLG12" s="1585"/>
      <c r="WLH12" s="1585"/>
      <c r="WLI12" s="1585"/>
      <c r="WLJ12" s="1585"/>
      <c r="WLK12" s="1585"/>
      <c r="WLL12" s="1585"/>
      <c r="WLM12" s="1585"/>
      <c r="WLN12" s="1585"/>
      <c r="WLO12" s="1585"/>
      <c r="WLP12" s="1585"/>
      <c r="WLQ12" s="1585"/>
      <c r="WLR12" s="1585"/>
      <c r="WLS12" s="1585"/>
      <c r="WLT12" s="1585"/>
      <c r="WLU12" s="1585"/>
      <c r="WLV12" s="1585"/>
      <c r="WLW12" s="1585"/>
      <c r="WLX12" s="1585"/>
      <c r="WLY12" s="1585"/>
      <c r="WLZ12" s="1585"/>
      <c r="WMA12" s="1585"/>
      <c r="WMB12" s="1585"/>
      <c r="WMC12" s="1585"/>
      <c r="WMD12" s="1585"/>
      <c r="WME12" s="1585"/>
      <c r="WMF12" s="1585"/>
      <c r="WMG12" s="1585"/>
      <c r="WMH12" s="1585"/>
      <c r="WMI12" s="1585"/>
      <c r="WMJ12" s="1585"/>
      <c r="WMK12" s="1585"/>
      <c r="WML12" s="1585"/>
      <c r="WMM12" s="1585"/>
      <c r="WMN12" s="1585"/>
      <c r="WMO12" s="1585"/>
      <c r="WMP12" s="1585"/>
      <c r="WMQ12" s="1585"/>
      <c r="WMR12" s="1585"/>
      <c r="WMS12" s="1585"/>
      <c r="WMT12" s="1585"/>
      <c r="WMU12" s="1585"/>
      <c r="WMV12" s="1585"/>
      <c r="WMW12" s="1585"/>
      <c r="WMX12" s="1585"/>
      <c r="WMY12" s="1585"/>
      <c r="WMZ12" s="1585"/>
      <c r="WNA12" s="1585"/>
      <c r="WNB12" s="1585"/>
      <c r="WNC12" s="1585"/>
      <c r="WND12" s="1585"/>
      <c r="WNE12" s="1585"/>
      <c r="WNF12" s="1585"/>
      <c r="WNG12" s="1585"/>
      <c r="WNH12" s="1585"/>
      <c r="WNI12" s="1585"/>
      <c r="WNJ12" s="1585"/>
      <c r="WNK12" s="1585"/>
      <c r="WNL12" s="1585"/>
      <c r="WNM12" s="1585"/>
      <c r="WNN12" s="1585"/>
      <c r="WNO12" s="1585"/>
      <c r="WNP12" s="1585"/>
      <c r="WNQ12" s="1585"/>
      <c r="WNR12" s="1585"/>
      <c r="WNS12" s="1585"/>
      <c r="WNT12" s="1585"/>
      <c r="WNU12" s="1585"/>
      <c r="WNV12" s="1585"/>
      <c r="WNW12" s="1585"/>
      <c r="WNX12" s="1585"/>
      <c r="WNY12" s="1585"/>
      <c r="WNZ12" s="1585"/>
      <c r="WOA12" s="1585"/>
      <c r="WOB12" s="1585"/>
      <c r="WOC12" s="1585"/>
      <c r="WOD12" s="1585"/>
      <c r="WOE12" s="1585"/>
      <c r="WOF12" s="1585"/>
      <c r="WOG12" s="1585"/>
      <c r="WOH12" s="1585"/>
      <c r="WOI12" s="1585"/>
      <c r="WOJ12" s="1585"/>
      <c r="WOK12" s="1585"/>
      <c r="WOL12" s="1585"/>
      <c r="WOM12" s="1585"/>
      <c r="WON12" s="1585"/>
      <c r="WOO12" s="1585"/>
      <c r="WOP12" s="1585"/>
      <c r="WOQ12" s="1585"/>
      <c r="WOR12" s="1585"/>
      <c r="WOS12" s="1585"/>
      <c r="WOT12" s="1585"/>
      <c r="WOU12" s="1585"/>
      <c r="WOV12" s="1585"/>
      <c r="WOW12" s="1585"/>
      <c r="WOX12" s="1585"/>
      <c r="WOY12" s="1585"/>
      <c r="WOZ12" s="1585"/>
      <c r="WPA12" s="1585"/>
      <c r="WPB12" s="1585"/>
      <c r="WPC12" s="1585"/>
      <c r="WPD12" s="1585"/>
      <c r="WPE12" s="1585"/>
      <c r="WPF12" s="1585"/>
      <c r="WPG12" s="1585"/>
      <c r="WPH12" s="1585"/>
      <c r="WPI12" s="1585"/>
      <c r="WPJ12" s="1585"/>
      <c r="WPK12" s="1585"/>
      <c r="WPL12" s="1585"/>
      <c r="WPM12" s="1585"/>
      <c r="WPN12" s="1585"/>
      <c r="WPO12" s="1585"/>
      <c r="WPP12" s="1585"/>
      <c r="WPQ12" s="1585"/>
      <c r="WPR12" s="1585"/>
      <c r="WPS12" s="1585"/>
      <c r="WPT12" s="1585"/>
      <c r="WPU12" s="1585"/>
      <c r="WPV12" s="1585"/>
      <c r="WPW12" s="1585"/>
      <c r="WPX12" s="1585"/>
      <c r="WPY12" s="1585"/>
      <c r="WPZ12" s="1585"/>
      <c r="WQA12" s="1585"/>
      <c r="WQB12" s="1585"/>
      <c r="WQC12" s="1585"/>
      <c r="WQD12" s="1585"/>
      <c r="WQE12" s="1585"/>
      <c r="WQF12" s="1585"/>
      <c r="WQG12" s="1585"/>
      <c r="WQH12" s="1585"/>
      <c r="WQI12" s="1585"/>
      <c r="WQJ12" s="1585"/>
      <c r="WQK12" s="1585"/>
      <c r="WQL12" s="1585"/>
      <c r="WQM12" s="1585"/>
      <c r="WQN12" s="1585"/>
      <c r="WQO12" s="1585"/>
      <c r="WQP12" s="1585"/>
      <c r="WQQ12" s="1585"/>
      <c r="WQR12" s="1585"/>
      <c r="WQS12" s="1585"/>
      <c r="WQT12" s="1585"/>
      <c r="WQU12" s="1585"/>
      <c r="WQV12" s="1585"/>
      <c r="WQW12" s="1585"/>
      <c r="WQX12" s="1585"/>
      <c r="WQY12" s="1585"/>
      <c r="WQZ12" s="1585"/>
      <c r="WRA12" s="1585"/>
      <c r="WRB12" s="1585"/>
      <c r="WRC12" s="1585"/>
      <c r="WRD12" s="1585"/>
      <c r="WRE12" s="1585"/>
      <c r="WRF12" s="1585"/>
      <c r="WRG12" s="1585"/>
      <c r="WRH12" s="1585"/>
      <c r="WRI12" s="1585"/>
      <c r="WRJ12" s="1585"/>
      <c r="WRK12" s="1585"/>
      <c r="WRL12" s="1585"/>
      <c r="WRM12" s="1585"/>
      <c r="WRN12" s="1585"/>
      <c r="WRO12" s="1585"/>
      <c r="WRP12" s="1585"/>
      <c r="WRQ12" s="1585"/>
      <c r="WRR12" s="1585"/>
      <c r="WRS12" s="1585"/>
      <c r="WRT12" s="1585"/>
      <c r="WRU12" s="1585"/>
      <c r="WRV12" s="1585"/>
      <c r="WRW12" s="1585"/>
      <c r="WRX12" s="1585"/>
      <c r="WRY12" s="1585"/>
      <c r="WRZ12" s="1585"/>
      <c r="WSA12" s="1585"/>
      <c r="WSB12" s="1585"/>
      <c r="WSC12" s="1585"/>
      <c r="WSD12" s="1585"/>
      <c r="WSE12" s="1585"/>
      <c r="WSF12" s="1585"/>
      <c r="WSG12" s="1585"/>
      <c r="WSH12" s="1585"/>
      <c r="WSI12" s="1585"/>
      <c r="WSJ12" s="1585"/>
      <c r="WSK12" s="1585"/>
      <c r="WSL12" s="1585"/>
      <c r="WSM12" s="1585"/>
      <c r="WSN12" s="1585"/>
      <c r="WSO12" s="1585"/>
      <c r="WSP12" s="1585"/>
      <c r="WSQ12" s="1585"/>
      <c r="WSR12" s="1585"/>
      <c r="WSS12" s="1585"/>
      <c r="WST12" s="1585"/>
      <c r="WSU12" s="1585"/>
      <c r="WSV12" s="1585"/>
      <c r="WSW12" s="1585"/>
      <c r="WSX12" s="1585"/>
      <c r="WSY12" s="1585"/>
      <c r="WSZ12" s="1585"/>
      <c r="WTA12" s="1585"/>
      <c r="WTB12" s="1585"/>
      <c r="WTC12" s="1585"/>
      <c r="WTD12" s="1585"/>
      <c r="WTE12" s="1585"/>
      <c r="WTF12" s="1585"/>
      <c r="WTG12" s="1585"/>
      <c r="WTH12" s="1585"/>
      <c r="WTI12" s="1585"/>
      <c r="WTJ12" s="1585"/>
      <c r="WTK12" s="1585"/>
      <c r="WTL12" s="1585"/>
      <c r="WTM12" s="1585"/>
      <c r="WTN12" s="1585"/>
      <c r="WTO12" s="1585"/>
      <c r="WTP12" s="1585"/>
      <c r="WTQ12" s="1585"/>
      <c r="WTR12" s="1585"/>
      <c r="WTS12" s="1585"/>
      <c r="WTT12" s="1585"/>
      <c r="WTU12" s="1585"/>
      <c r="WTV12" s="1585"/>
      <c r="WTW12" s="1585"/>
      <c r="WTX12" s="1585"/>
      <c r="WTY12" s="1585"/>
      <c r="WTZ12" s="1585"/>
      <c r="WUA12" s="1585"/>
      <c r="WUB12" s="1585"/>
      <c r="WUC12" s="1585"/>
      <c r="WUD12" s="1585"/>
      <c r="WUE12" s="1585"/>
      <c r="WUF12" s="1585"/>
      <c r="WUG12" s="1585"/>
      <c r="WUH12" s="1585"/>
      <c r="WUI12" s="1585"/>
      <c r="WUJ12" s="1585"/>
      <c r="WUK12" s="1585"/>
      <c r="WUL12" s="1585"/>
      <c r="WUM12" s="1585"/>
      <c r="WUN12" s="1585"/>
      <c r="WUO12" s="1585"/>
      <c r="WUP12" s="1585"/>
      <c r="WUQ12" s="1585"/>
      <c r="WUR12" s="1585"/>
      <c r="WUS12" s="1585"/>
      <c r="WUT12" s="1585"/>
      <c r="WUU12" s="1585"/>
      <c r="WUV12" s="1585"/>
      <c r="WUW12" s="1585"/>
      <c r="WUX12" s="1585"/>
      <c r="WUY12" s="1585"/>
      <c r="WUZ12" s="1585"/>
      <c r="WVA12" s="1585"/>
      <c r="WVB12" s="1585"/>
      <c r="WVC12" s="1585"/>
      <c r="WVD12" s="1585"/>
      <c r="WVE12" s="1585"/>
      <c r="WVF12" s="1585"/>
      <c r="WVG12" s="1585"/>
      <c r="WVH12" s="1585"/>
      <c r="WVI12" s="1585"/>
      <c r="WVJ12" s="1585"/>
      <c r="WVK12" s="1585"/>
      <c r="WVL12" s="1585"/>
      <c r="WVM12" s="1585"/>
      <c r="WVN12" s="1585"/>
      <c r="WVO12" s="1585"/>
      <c r="WVP12" s="1585"/>
      <c r="WVQ12" s="1585"/>
      <c r="WVR12" s="1585"/>
      <c r="WVS12" s="1585"/>
      <c r="WVT12" s="1585"/>
      <c r="WVU12" s="1585"/>
      <c r="WVV12" s="1585"/>
      <c r="WVW12" s="1585"/>
      <c r="WVX12" s="1585"/>
      <c r="WVY12" s="1585"/>
      <c r="WVZ12" s="1585"/>
      <c r="WWA12" s="1585"/>
      <c r="WWB12" s="1585"/>
      <c r="WWC12" s="1585"/>
      <c r="WWD12" s="1585"/>
      <c r="WWE12" s="1585"/>
      <c r="WWF12" s="1585"/>
      <c r="WWG12" s="1585"/>
      <c r="WWH12" s="1585"/>
      <c r="WWI12" s="1585"/>
      <c r="WWJ12" s="1585"/>
      <c r="WWK12" s="1585"/>
      <c r="WWL12" s="1585"/>
      <c r="WWM12" s="1585"/>
      <c r="WWN12" s="1585"/>
      <c r="WWO12" s="1585"/>
      <c r="WWP12" s="1585"/>
      <c r="WWQ12" s="1585"/>
      <c r="WWR12" s="1585"/>
      <c r="WWS12" s="1585"/>
      <c r="WWT12" s="1585"/>
      <c r="WWU12" s="1585"/>
      <c r="WWV12" s="1585"/>
      <c r="WWW12" s="1585"/>
      <c r="WWX12" s="1585"/>
      <c r="WWY12" s="1585"/>
      <c r="WWZ12" s="1585"/>
      <c r="WXA12" s="1585"/>
      <c r="WXB12" s="1585"/>
      <c r="WXC12" s="1585"/>
      <c r="WXD12" s="1585"/>
      <c r="WXE12" s="1585"/>
      <c r="WXF12" s="1585"/>
      <c r="WXG12" s="1585"/>
      <c r="WXH12" s="1585"/>
      <c r="WXI12" s="1585"/>
      <c r="WXJ12" s="1585"/>
      <c r="WXK12" s="1585"/>
      <c r="WXL12" s="1585"/>
      <c r="WXM12" s="1585"/>
      <c r="WXN12" s="1585"/>
      <c r="WXO12" s="1585"/>
      <c r="WXP12" s="1585"/>
      <c r="WXQ12" s="1585"/>
      <c r="WXR12" s="1585"/>
      <c r="WXS12" s="1585"/>
      <c r="WXT12" s="1585"/>
      <c r="WXU12" s="1585"/>
      <c r="WXV12" s="1585"/>
      <c r="WXW12" s="1585"/>
      <c r="WXX12" s="1585"/>
      <c r="WXY12" s="1585"/>
      <c r="WXZ12" s="1585"/>
      <c r="WYA12" s="1585"/>
      <c r="WYB12" s="1585"/>
      <c r="WYC12" s="1585"/>
      <c r="WYD12" s="1585"/>
      <c r="WYE12" s="1585"/>
      <c r="WYF12" s="1585"/>
      <c r="WYG12" s="1585"/>
      <c r="WYH12" s="1585"/>
      <c r="WYI12" s="1585"/>
      <c r="WYJ12" s="1585"/>
      <c r="WYK12" s="1585"/>
      <c r="WYL12" s="1585"/>
      <c r="WYM12" s="1585"/>
      <c r="WYN12" s="1585"/>
      <c r="WYO12" s="1585"/>
      <c r="WYP12" s="1585"/>
      <c r="WYQ12" s="1585"/>
      <c r="WYR12" s="1585"/>
      <c r="WYS12" s="1585"/>
      <c r="WYT12" s="1585"/>
      <c r="WYU12" s="1585"/>
      <c r="WYV12" s="1585"/>
      <c r="WYW12" s="1585"/>
      <c r="WYX12" s="1585"/>
      <c r="WYY12" s="1585"/>
      <c r="WYZ12" s="1585"/>
      <c r="WZA12" s="1585"/>
      <c r="WZB12" s="1585"/>
      <c r="WZC12" s="1585"/>
      <c r="WZD12" s="1585"/>
      <c r="WZE12" s="1585"/>
      <c r="WZF12" s="1585"/>
      <c r="WZG12" s="1585"/>
      <c r="WZH12" s="1585"/>
      <c r="WZI12" s="1585"/>
      <c r="WZJ12" s="1585"/>
      <c r="WZK12" s="1585"/>
      <c r="WZL12" s="1585"/>
      <c r="WZM12" s="1585"/>
      <c r="WZN12" s="1585"/>
      <c r="WZO12" s="1585"/>
      <c r="WZP12" s="1585"/>
      <c r="WZQ12" s="1585"/>
      <c r="WZR12" s="1585"/>
      <c r="WZS12" s="1585"/>
      <c r="WZT12" s="1585"/>
      <c r="WZU12" s="1585"/>
      <c r="WZV12" s="1585"/>
      <c r="WZW12" s="1585"/>
      <c r="WZX12" s="1585"/>
      <c r="WZY12" s="1585"/>
      <c r="WZZ12" s="1585"/>
      <c r="XAA12" s="1585"/>
      <c r="XAB12" s="1585"/>
      <c r="XAC12" s="1585"/>
      <c r="XAD12" s="1585"/>
      <c r="XAE12" s="1585"/>
      <c r="XAF12" s="1585"/>
      <c r="XAG12" s="1585"/>
      <c r="XAH12" s="1585"/>
      <c r="XAI12" s="1585"/>
      <c r="XAJ12" s="1585"/>
      <c r="XAK12" s="1585"/>
      <c r="XAL12" s="1585"/>
      <c r="XAM12" s="1585"/>
      <c r="XAN12" s="1585"/>
      <c r="XAO12" s="1585"/>
      <c r="XAP12" s="1585"/>
      <c r="XAQ12" s="1585"/>
      <c r="XAR12" s="1585"/>
      <c r="XAS12" s="1585"/>
      <c r="XAT12" s="1585"/>
      <c r="XAU12" s="1585"/>
      <c r="XAV12" s="1585"/>
      <c r="XAW12" s="1585"/>
      <c r="XAX12" s="1585"/>
      <c r="XAY12" s="1585"/>
      <c r="XAZ12" s="1585"/>
      <c r="XBA12" s="1585"/>
      <c r="XBB12" s="1585"/>
      <c r="XBC12" s="1585"/>
      <c r="XBD12" s="1585"/>
      <c r="XBE12" s="1585"/>
      <c r="XBF12" s="1585"/>
      <c r="XBG12" s="1585"/>
      <c r="XBH12" s="1585"/>
      <c r="XBI12" s="1585"/>
      <c r="XBJ12" s="1585"/>
      <c r="XBK12" s="1585"/>
      <c r="XBL12" s="1585"/>
      <c r="XBM12" s="1585"/>
      <c r="XBN12" s="1585"/>
      <c r="XBO12" s="1585"/>
      <c r="XBP12" s="1585"/>
      <c r="XBQ12" s="1585"/>
      <c r="XBR12" s="1585"/>
      <c r="XBS12" s="1585"/>
      <c r="XBT12" s="1585"/>
      <c r="XBU12" s="1585"/>
      <c r="XBV12" s="1585"/>
      <c r="XBW12" s="1585"/>
      <c r="XBX12" s="1585"/>
      <c r="XBY12" s="1585"/>
      <c r="XBZ12" s="1585"/>
      <c r="XCA12" s="1585"/>
      <c r="XCB12" s="1585"/>
      <c r="XCC12" s="1585"/>
      <c r="XCD12" s="1585"/>
      <c r="XCE12" s="1585"/>
      <c r="XCF12" s="1585"/>
      <c r="XCG12" s="1585"/>
      <c r="XCH12" s="1585"/>
      <c r="XCI12" s="1585"/>
      <c r="XCJ12" s="1585"/>
      <c r="XCK12" s="1585"/>
      <c r="XCL12" s="1585"/>
      <c r="XCM12" s="1585"/>
      <c r="XCN12" s="1585"/>
      <c r="XCO12" s="1585"/>
      <c r="XCP12" s="1585"/>
      <c r="XCQ12" s="1585"/>
      <c r="XCR12" s="1585"/>
      <c r="XCS12" s="1585"/>
      <c r="XCT12" s="1585"/>
      <c r="XCU12" s="1585"/>
      <c r="XCV12" s="1585"/>
      <c r="XCW12" s="1585"/>
      <c r="XCX12" s="1585"/>
      <c r="XCY12" s="1585"/>
      <c r="XCZ12" s="1585"/>
      <c r="XDA12" s="1585"/>
      <c r="XDB12" s="1585"/>
      <c r="XDC12" s="1585"/>
      <c r="XDD12" s="1585"/>
      <c r="XDE12" s="1585"/>
      <c r="XDF12" s="1585"/>
      <c r="XDG12" s="1585"/>
      <c r="XDH12" s="1585"/>
      <c r="XDI12" s="1585"/>
      <c r="XDJ12" s="1585"/>
      <c r="XDK12" s="1585"/>
      <c r="XDL12" s="1585"/>
      <c r="XDM12" s="1585"/>
      <c r="XDN12" s="1585"/>
      <c r="XDO12" s="1585"/>
      <c r="XDP12" s="1585"/>
      <c r="XDQ12" s="1585"/>
      <c r="XDR12" s="1585"/>
      <c r="XDS12" s="1585"/>
      <c r="XDT12" s="1585"/>
      <c r="XDU12" s="1585"/>
      <c r="XDV12" s="1585"/>
      <c r="XDW12" s="1585"/>
      <c r="XDX12" s="1585"/>
      <c r="XDY12" s="1585"/>
      <c r="XDZ12" s="1585"/>
      <c r="XEA12" s="1585"/>
      <c r="XEB12" s="1585"/>
      <c r="XEC12" s="1585"/>
      <c r="XED12" s="1585"/>
      <c r="XEE12" s="1585"/>
      <c r="XEF12" s="1585"/>
      <c r="XEG12" s="1585"/>
      <c r="XEH12" s="1585"/>
      <c r="XEI12" s="1585"/>
      <c r="XEJ12" s="1585"/>
      <c r="XEK12" s="1585"/>
      <c r="XEL12" s="1585"/>
      <c r="XEM12" s="1585"/>
      <c r="XEN12" s="1585"/>
      <c r="XEO12" s="1585"/>
      <c r="XEP12" s="1585"/>
      <c r="XEQ12" s="1585"/>
    </row>
    <row r="13" spans="1:16371" s="1566" customFormat="1" ht="30.75" customHeight="1" x14ac:dyDescent="0.25">
      <c r="A13" s="1601" t="s">
        <v>350</v>
      </c>
      <c r="B13" s="1602" t="s">
        <v>103</v>
      </c>
      <c r="C13" s="1589"/>
      <c r="D13" s="1590" t="s">
        <v>190</v>
      </c>
      <c r="E13" s="1603"/>
      <c r="F13" s="1604"/>
      <c r="G13" s="1605">
        <v>1.5</v>
      </c>
      <c r="H13" s="1606">
        <v>45</v>
      </c>
      <c r="I13" s="1594">
        <v>30</v>
      </c>
      <c r="J13" s="1595">
        <v>15</v>
      </c>
      <c r="K13" s="1595"/>
      <c r="L13" s="1595">
        <v>15</v>
      </c>
      <c r="M13" s="1596">
        <v>15</v>
      </c>
      <c r="N13" s="1597">
        <v>2</v>
      </c>
      <c r="O13" s="1607"/>
      <c r="P13" s="1599"/>
      <c r="Q13" s="1600"/>
      <c r="R13" s="1580"/>
      <c r="S13" s="1608"/>
      <c r="T13" s="1607"/>
      <c r="U13" s="1599"/>
      <c r="V13" s="1609"/>
      <c r="W13" s="1586" t="s">
        <v>551</v>
      </c>
      <c r="X13" s="1586" t="s">
        <v>552</v>
      </c>
      <c r="Y13" s="1586" t="s">
        <v>552</v>
      </c>
      <c r="Z13" s="1609"/>
      <c r="AA13" s="1609"/>
      <c r="AB13" s="1609"/>
      <c r="AC13" s="1609"/>
      <c r="AD13" s="1609"/>
      <c r="AE13" s="1609"/>
      <c r="AF13" s="1609"/>
      <c r="AG13" s="1609"/>
      <c r="AH13" s="1609"/>
      <c r="AI13" s="1609"/>
      <c r="AJ13" s="1609"/>
      <c r="AK13" s="1609"/>
      <c r="AL13" s="1609"/>
      <c r="AM13" s="1609"/>
      <c r="AN13" s="1609"/>
      <c r="AO13" s="1609"/>
      <c r="AP13" s="1609"/>
      <c r="AQ13" s="1609"/>
      <c r="AR13" s="1609"/>
      <c r="AS13" s="1609"/>
      <c r="AT13" s="1609"/>
      <c r="AU13" s="1609"/>
      <c r="AV13" s="1609"/>
      <c r="AW13" s="1609"/>
      <c r="AX13" s="1609"/>
      <c r="AY13" s="1609"/>
      <c r="AZ13" s="1609"/>
      <c r="BA13" s="1609"/>
      <c r="BB13" s="1609"/>
      <c r="BC13" s="1609"/>
      <c r="BD13" s="1609"/>
      <c r="BE13" s="1609"/>
      <c r="BF13" s="1609"/>
      <c r="BG13" s="1609"/>
      <c r="BH13" s="1609"/>
      <c r="BI13" s="1609"/>
      <c r="BJ13" s="1609"/>
      <c r="BK13" s="1609"/>
      <c r="BL13" s="1609"/>
      <c r="BM13" s="1609"/>
      <c r="BN13" s="1609"/>
      <c r="BO13" s="1609"/>
      <c r="BP13" s="1609"/>
      <c r="BQ13" s="1609"/>
      <c r="BR13" s="1609"/>
      <c r="BS13" s="1609"/>
      <c r="BT13" s="1609"/>
      <c r="BU13" s="1609"/>
      <c r="BV13" s="1609"/>
      <c r="BW13" s="1609"/>
      <c r="BX13" s="1609"/>
      <c r="BY13" s="1609"/>
      <c r="BZ13" s="1609"/>
      <c r="CA13" s="1609"/>
      <c r="CB13" s="1609"/>
      <c r="CC13" s="1609"/>
      <c r="CD13" s="1609"/>
      <c r="CE13" s="1609"/>
      <c r="CF13" s="1609"/>
      <c r="CG13" s="1609"/>
      <c r="CH13" s="1609"/>
      <c r="CI13" s="1609"/>
      <c r="CJ13" s="1609"/>
      <c r="CK13" s="1609"/>
      <c r="CL13" s="1609"/>
      <c r="CM13" s="1609"/>
      <c r="CN13" s="1609"/>
      <c r="CO13" s="1609"/>
      <c r="CP13" s="1609"/>
      <c r="CQ13" s="1609"/>
      <c r="CR13" s="1609"/>
      <c r="CS13" s="1609"/>
      <c r="CT13" s="1609"/>
      <c r="CU13" s="1609"/>
      <c r="CV13" s="1609"/>
      <c r="CW13" s="1609"/>
      <c r="CX13" s="1609"/>
      <c r="CY13" s="1609"/>
      <c r="CZ13" s="1609"/>
      <c r="DA13" s="1609"/>
      <c r="DB13" s="1609"/>
      <c r="DC13" s="1609"/>
      <c r="DD13" s="1609"/>
      <c r="DE13" s="1609"/>
      <c r="DF13" s="1609"/>
      <c r="DG13" s="1609"/>
      <c r="DH13" s="1609"/>
      <c r="DI13" s="1609"/>
      <c r="DJ13" s="1609"/>
      <c r="DK13" s="1609"/>
      <c r="DL13" s="1609"/>
      <c r="DM13" s="1609"/>
      <c r="DN13" s="1609"/>
      <c r="DO13" s="1609"/>
      <c r="DP13" s="1609"/>
      <c r="DQ13" s="1609"/>
      <c r="DR13" s="1609"/>
      <c r="DS13" s="1609"/>
      <c r="DT13" s="1609"/>
      <c r="DU13" s="1609"/>
      <c r="DV13" s="1609"/>
      <c r="DW13" s="1609"/>
      <c r="DX13" s="1609"/>
      <c r="DY13" s="1609"/>
      <c r="DZ13" s="1609"/>
      <c r="EA13" s="1609"/>
      <c r="EB13" s="1609"/>
      <c r="EC13" s="1609"/>
      <c r="ED13" s="1609"/>
      <c r="EE13" s="1609"/>
      <c r="EF13" s="1609"/>
      <c r="EG13" s="1609"/>
      <c r="EH13" s="1609"/>
      <c r="EI13" s="1609"/>
      <c r="EJ13" s="1609"/>
      <c r="EK13" s="1609"/>
      <c r="EL13" s="1609"/>
      <c r="EM13" s="1609"/>
      <c r="EN13" s="1609"/>
      <c r="EO13" s="1609"/>
      <c r="EP13" s="1609"/>
      <c r="EQ13" s="1609"/>
      <c r="ER13" s="1609"/>
      <c r="ES13" s="1609"/>
      <c r="ET13" s="1609"/>
      <c r="EU13" s="1609"/>
      <c r="EV13" s="1609"/>
      <c r="EW13" s="1609"/>
      <c r="EX13" s="1609"/>
      <c r="EY13" s="1609"/>
      <c r="EZ13" s="1609"/>
      <c r="FA13" s="1609"/>
      <c r="FB13" s="1609"/>
      <c r="FC13" s="1609"/>
      <c r="FD13" s="1609"/>
      <c r="FE13" s="1609"/>
      <c r="FF13" s="1609"/>
      <c r="FG13" s="1609"/>
      <c r="FH13" s="1609"/>
      <c r="FI13" s="1609"/>
      <c r="FJ13" s="1609"/>
      <c r="FK13" s="1609"/>
      <c r="FL13" s="1609"/>
      <c r="FM13" s="1609"/>
      <c r="FN13" s="1609"/>
      <c r="FO13" s="1609"/>
      <c r="FP13" s="1609"/>
      <c r="FQ13" s="1609"/>
      <c r="FR13" s="1609"/>
      <c r="FS13" s="1609"/>
      <c r="FT13" s="1609"/>
      <c r="FU13" s="1609"/>
      <c r="FV13" s="1609"/>
      <c r="FW13" s="1609"/>
      <c r="FX13" s="1609"/>
      <c r="FY13" s="1609"/>
      <c r="FZ13" s="1609"/>
      <c r="GA13" s="1609"/>
      <c r="GB13" s="1609"/>
      <c r="GC13" s="1609"/>
      <c r="GD13" s="1609"/>
      <c r="GE13" s="1609"/>
      <c r="GF13" s="1609"/>
      <c r="GG13" s="1609"/>
      <c r="GH13" s="1609"/>
      <c r="GI13" s="1609"/>
      <c r="GJ13" s="1609"/>
      <c r="GK13" s="1609"/>
      <c r="GL13" s="1609"/>
      <c r="GM13" s="1609"/>
      <c r="GN13" s="1609"/>
      <c r="GO13" s="1609"/>
      <c r="GP13" s="1609"/>
      <c r="GQ13" s="1609"/>
      <c r="GR13" s="1609"/>
      <c r="GS13" s="1609"/>
      <c r="GT13" s="1609"/>
      <c r="GU13" s="1609"/>
      <c r="GV13" s="1609"/>
      <c r="GW13" s="1609"/>
      <c r="GX13" s="1609"/>
      <c r="GY13" s="1609"/>
      <c r="GZ13" s="1609"/>
      <c r="HA13" s="1609"/>
      <c r="HB13" s="1609"/>
      <c r="HC13" s="1609"/>
      <c r="HD13" s="1609"/>
      <c r="HE13" s="1609"/>
      <c r="HF13" s="1609"/>
      <c r="HG13" s="1609"/>
      <c r="HH13" s="1609"/>
      <c r="HI13" s="1609"/>
      <c r="HJ13" s="1609"/>
      <c r="HK13" s="1609"/>
      <c r="HL13" s="1609"/>
      <c r="HM13" s="1609"/>
      <c r="HN13" s="1609"/>
      <c r="HO13" s="1609"/>
      <c r="HP13" s="1609"/>
      <c r="HQ13" s="1609"/>
      <c r="HR13" s="1609"/>
      <c r="HS13" s="1609"/>
      <c r="HT13" s="1609"/>
      <c r="HU13" s="1609"/>
      <c r="HV13" s="1609"/>
      <c r="HW13" s="1609"/>
      <c r="HX13" s="1609"/>
      <c r="HY13" s="1609"/>
      <c r="HZ13" s="1609"/>
      <c r="IA13" s="1609"/>
      <c r="IB13" s="1609"/>
      <c r="IC13" s="1609"/>
      <c r="ID13" s="1609"/>
      <c r="IE13" s="1609"/>
      <c r="IF13" s="1609"/>
      <c r="IG13" s="1609"/>
      <c r="IH13" s="1609"/>
      <c r="II13" s="1609"/>
      <c r="IJ13" s="1609"/>
      <c r="IK13" s="1609"/>
      <c r="IL13" s="1609"/>
      <c r="IM13" s="1609"/>
      <c r="IN13" s="1609"/>
      <c r="IO13" s="1609"/>
      <c r="IP13" s="1609"/>
      <c r="IQ13" s="1609"/>
      <c r="IR13" s="1609"/>
      <c r="IS13" s="1609"/>
      <c r="IT13" s="1609"/>
      <c r="IU13" s="1609"/>
      <c r="IV13" s="1609"/>
      <c r="IW13" s="1609"/>
      <c r="IX13" s="1609"/>
      <c r="IY13" s="1609"/>
      <c r="IZ13" s="1609"/>
      <c r="JA13" s="1609"/>
      <c r="JB13" s="1609"/>
      <c r="JC13" s="1609"/>
      <c r="JD13" s="1609"/>
      <c r="JE13" s="1609"/>
      <c r="JF13" s="1609"/>
      <c r="JG13" s="1609"/>
      <c r="JH13" s="1609"/>
      <c r="JI13" s="1609"/>
      <c r="JJ13" s="1609"/>
      <c r="JK13" s="1609"/>
      <c r="JL13" s="1609"/>
      <c r="JM13" s="1609"/>
      <c r="JN13" s="1609"/>
      <c r="JO13" s="1609"/>
      <c r="JP13" s="1609"/>
      <c r="JQ13" s="1609"/>
      <c r="JR13" s="1609"/>
      <c r="JS13" s="1609"/>
      <c r="JT13" s="1609"/>
      <c r="JU13" s="1609"/>
      <c r="JV13" s="1609"/>
      <c r="JW13" s="1609"/>
      <c r="JX13" s="1609"/>
      <c r="JY13" s="1609"/>
      <c r="JZ13" s="1609"/>
      <c r="KA13" s="1609"/>
      <c r="KB13" s="1609"/>
      <c r="KC13" s="1609"/>
      <c r="KD13" s="1609"/>
      <c r="KE13" s="1609"/>
      <c r="KF13" s="1609"/>
      <c r="KG13" s="1609"/>
      <c r="KH13" s="1609"/>
      <c r="KI13" s="1609"/>
      <c r="KJ13" s="1609"/>
      <c r="KK13" s="1609"/>
      <c r="KL13" s="1609"/>
      <c r="KM13" s="1609"/>
      <c r="KN13" s="1609"/>
      <c r="KO13" s="1609"/>
      <c r="KP13" s="1609"/>
      <c r="KQ13" s="1609"/>
      <c r="KR13" s="1609"/>
      <c r="KS13" s="1609"/>
      <c r="KT13" s="1609"/>
      <c r="KU13" s="1609"/>
      <c r="KV13" s="1609"/>
      <c r="KW13" s="1609"/>
      <c r="KX13" s="1609"/>
      <c r="KY13" s="1609"/>
      <c r="KZ13" s="1609"/>
      <c r="LA13" s="1609"/>
      <c r="LB13" s="1609"/>
      <c r="LC13" s="1609"/>
      <c r="LD13" s="1609"/>
      <c r="LE13" s="1609"/>
      <c r="LF13" s="1609"/>
      <c r="LG13" s="1609"/>
      <c r="LH13" s="1609"/>
      <c r="LI13" s="1609"/>
      <c r="LJ13" s="1609"/>
      <c r="LK13" s="1609"/>
      <c r="LL13" s="1609"/>
      <c r="LM13" s="1609"/>
      <c r="LN13" s="1609"/>
      <c r="LO13" s="1609"/>
      <c r="LP13" s="1609"/>
      <c r="LQ13" s="1609"/>
      <c r="LR13" s="1609"/>
      <c r="LS13" s="1609"/>
      <c r="LT13" s="1609"/>
      <c r="LU13" s="1609"/>
      <c r="LV13" s="1609"/>
      <c r="LW13" s="1609"/>
      <c r="LX13" s="1609"/>
      <c r="LY13" s="1609"/>
      <c r="LZ13" s="1609"/>
      <c r="MA13" s="1609"/>
      <c r="MB13" s="1609"/>
      <c r="MC13" s="1609"/>
      <c r="MD13" s="1609"/>
      <c r="ME13" s="1609"/>
      <c r="MF13" s="1609"/>
      <c r="MG13" s="1609"/>
      <c r="MH13" s="1609"/>
      <c r="MI13" s="1609"/>
      <c r="MJ13" s="1609"/>
      <c r="MK13" s="1609"/>
      <c r="ML13" s="1609"/>
      <c r="MM13" s="1609"/>
      <c r="MN13" s="1609"/>
      <c r="MO13" s="1609"/>
      <c r="MP13" s="1609"/>
      <c r="MQ13" s="1609"/>
      <c r="MR13" s="1609"/>
      <c r="MS13" s="1609"/>
      <c r="MT13" s="1609"/>
      <c r="MU13" s="1609"/>
      <c r="MV13" s="1609"/>
      <c r="MW13" s="1609"/>
      <c r="MX13" s="1609"/>
      <c r="MY13" s="1609"/>
      <c r="MZ13" s="1609"/>
      <c r="NA13" s="1609"/>
      <c r="NB13" s="1609"/>
      <c r="NC13" s="1609"/>
      <c r="ND13" s="1609"/>
      <c r="NE13" s="1609"/>
      <c r="NF13" s="1609"/>
      <c r="NG13" s="1609"/>
      <c r="NH13" s="1609"/>
      <c r="NI13" s="1609"/>
      <c r="NJ13" s="1609"/>
      <c r="NK13" s="1609"/>
      <c r="NL13" s="1609"/>
      <c r="NM13" s="1609"/>
      <c r="NN13" s="1609"/>
      <c r="NO13" s="1609"/>
      <c r="NP13" s="1609"/>
      <c r="NQ13" s="1609"/>
      <c r="NR13" s="1609"/>
      <c r="NS13" s="1609"/>
      <c r="NT13" s="1609"/>
      <c r="NU13" s="1609"/>
      <c r="NV13" s="1609"/>
      <c r="NW13" s="1609"/>
      <c r="NX13" s="1609"/>
      <c r="NY13" s="1609"/>
      <c r="NZ13" s="1609"/>
      <c r="OA13" s="1609"/>
      <c r="OB13" s="1609"/>
      <c r="OC13" s="1609"/>
      <c r="OD13" s="1609"/>
      <c r="OE13" s="1609"/>
      <c r="OF13" s="1609"/>
      <c r="OG13" s="1609"/>
      <c r="OH13" s="1609"/>
      <c r="OI13" s="1609"/>
      <c r="OJ13" s="1609"/>
      <c r="OK13" s="1609"/>
      <c r="OL13" s="1609"/>
      <c r="OM13" s="1609"/>
      <c r="ON13" s="1609"/>
      <c r="OO13" s="1609"/>
      <c r="OP13" s="1609"/>
      <c r="OQ13" s="1609"/>
      <c r="OR13" s="1609"/>
      <c r="OS13" s="1609"/>
      <c r="OT13" s="1609"/>
      <c r="OU13" s="1609"/>
      <c r="OV13" s="1609"/>
      <c r="OW13" s="1609"/>
      <c r="OX13" s="1609"/>
      <c r="OY13" s="1609"/>
      <c r="OZ13" s="1609"/>
      <c r="PA13" s="1609"/>
      <c r="PB13" s="1609"/>
      <c r="PC13" s="1609"/>
      <c r="PD13" s="1609"/>
      <c r="PE13" s="1609"/>
      <c r="PF13" s="1609"/>
      <c r="PG13" s="1609"/>
      <c r="PH13" s="1609"/>
      <c r="PI13" s="1609"/>
      <c r="PJ13" s="1609"/>
      <c r="PK13" s="1609"/>
      <c r="PL13" s="1609"/>
      <c r="PM13" s="1609"/>
      <c r="PN13" s="1609"/>
      <c r="PO13" s="1609"/>
      <c r="PP13" s="1609"/>
      <c r="PQ13" s="1609"/>
      <c r="PR13" s="1609"/>
      <c r="PS13" s="1609"/>
      <c r="PT13" s="1609"/>
      <c r="PU13" s="1609"/>
      <c r="PV13" s="1609"/>
      <c r="PW13" s="1609"/>
      <c r="PX13" s="1609"/>
      <c r="PY13" s="1609"/>
      <c r="PZ13" s="1609"/>
      <c r="QA13" s="1609"/>
      <c r="QB13" s="1609"/>
      <c r="QC13" s="1609"/>
      <c r="QD13" s="1609"/>
      <c r="QE13" s="1609"/>
      <c r="QF13" s="1609"/>
      <c r="QG13" s="1609"/>
      <c r="QH13" s="1609"/>
      <c r="QI13" s="1609"/>
      <c r="QJ13" s="1609"/>
      <c r="QK13" s="1609"/>
      <c r="QL13" s="1609"/>
      <c r="QM13" s="1609"/>
      <c r="QN13" s="1609"/>
      <c r="QO13" s="1609"/>
      <c r="QP13" s="1609"/>
      <c r="QQ13" s="1609"/>
      <c r="QR13" s="1609"/>
      <c r="QS13" s="1609"/>
      <c r="QT13" s="1609"/>
      <c r="QU13" s="1609"/>
      <c r="QV13" s="1609"/>
      <c r="QW13" s="1609"/>
      <c r="QX13" s="1609"/>
      <c r="QY13" s="1609"/>
      <c r="QZ13" s="1609"/>
      <c r="RA13" s="1609"/>
      <c r="RB13" s="1609"/>
      <c r="RC13" s="1609"/>
      <c r="RD13" s="1609"/>
      <c r="RE13" s="1609"/>
      <c r="RF13" s="1609"/>
      <c r="RG13" s="1609"/>
      <c r="RH13" s="1609"/>
      <c r="RI13" s="1609"/>
      <c r="RJ13" s="1609"/>
      <c r="RK13" s="1609"/>
      <c r="RL13" s="1609"/>
      <c r="RM13" s="1609"/>
      <c r="RN13" s="1609"/>
      <c r="RO13" s="1609"/>
      <c r="RP13" s="1609"/>
      <c r="RQ13" s="1609"/>
      <c r="RR13" s="1609"/>
      <c r="RS13" s="1609"/>
      <c r="RT13" s="1609"/>
      <c r="RU13" s="1609"/>
      <c r="RV13" s="1609"/>
      <c r="RW13" s="1609"/>
      <c r="RX13" s="1609"/>
      <c r="RY13" s="1609"/>
      <c r="RZ13" s="1609"/>
      <c r="SA13" s="1609"/>
      <c r="SB13" s="1609"/>
      <c r="SC13" s="1609"/>
      <c r="SD13" s="1609"/>
      <c r="SE13" s="1609"/>
      <c r="SF13" s="1609"/>
      <c r="SG13" s="1609"/>
      <c r="SH13" s="1609"/>
      <c r="SI13" s="1609"/>
      <c r="SJ13" s="1609"/>
      <c r="SK13" s="1609"/>
      <c r="SL13" s="1609"/>
      <c r="SM13" s="1609"/>
      <c r="SN13" s="1609"/>
      <c r="SO13" s="1609"/>
      <c r="SP13" s="1609"/>
      <c r="SQ13" s="1609"/>
      <c r="SR13" s="1609"/>
      <c r="SS13" s="1609"/>
      <c r="ST13" s="1609"/>
      <c r="SU13" s="1609"/>
      <c r="SV13" s="1609"/>
      <c r="SW13" s="1609"/>
      <c r="SX13" s="1609"/>
      <c r="SY13" s="1609"/>
      <c r="SZ13" s="1609"/>
      <c r="TA13" s="1609"/>
      <c r="TB13" s="1609"/>
      <c r="TC13" s="1609"/>
      <c r="TD13" s="1609"/>
      <c r="TE13" s="1609"/>
      <c r="TF13" s="1609"/>
      <c r="TG13" s="1609"/>
      <c r="TH13" s="1609"/>
      <c r="TI13" s="1609"/>
      <c r="TJ13" s="1609"/>
      <c r="TK13" s="1609"/>
      <c r="TL13" s="1609"/>
      <c r="TM13" s="1609"/>
      <c r="TN13" s="1609"/>
      <c r="TO13" s="1609"/>
      <c r="TP13" s="1609"/>
      <c r="TQ13" s="1609"/>
      <c r="TR13" s="1609"/>
      <c r="TS13" s="1609"/>
      <c r="TT13" s="1609"/>
      <c r="TU13" s="1609"/>
      <c r="TV13" s="1609"/>
      <c r="TW13" s="1609"/>
      <c r="TX13" s="1609"/>
      <c r="TY13" s="1609"/>
      <c r="TZ13" s="1609"/>
      <c r="UA13" s="1609"/>
      <c r="UB13" s="1609"/>
      <c r="UC13" s="1609"/>
      <c r="UD13" s="1609"/>
      <c r="UE13" s="1609"/>
      <c r="UF13" s="1609"/>
      <c r="UG13" s="1609"/>
      <c r="UH13" s="1609"/>
      <c r="UI13" s="1609"/>
      <c r="UJ13" s="1609"/>
      <c r="UK13" s="1609"/>
      <c r="UL13" s="1609"/>
      <c r="UM13" s="1609"/>
      <c r="UN13" s="1609"/>
      <c r="UO13" s="1609"/>
      <c r="UP13" s="1609"/>
      <c r="UQ13" s="1609"/>
      <c r="UR13" s="1609"/>
      <c r="US13" s="1609"/>
      <c r="UT13" s="1609"/>
      <c r="UU13" s="1609"/>
      <c r="UV13" s="1609"/>
      <c r="UW13" s="1609"/>
      <c r="UX13" s="1609"/>
      <c r="UY13" s="1609"/>
      <c r="UZ13" s="1609"/>
      <c r="VA13" s="1609"/>
      <c r="VB13" s="1609"/>
      <c r="VC13" s="1609"/>
      <c r="VD13" s="1609"/>
      <c r="VE13" s="1609"/>
      <c r="VF13" s="1609"/>
      <c r="VG13" s="1609"/>
      <c r="VH13" s="1609"/>
      <c r="VI13" s="1609"/>
      <c r="VJ13" s="1609"/>
      <c r="VK13" s="1609"/>
      <c r="VL13" s="1609"/>
      <c r="VM13" s="1609"/>
      <c r="VN13" s="1609"/>
      <c r="VO13" s="1609"/>
      <c r="VP13" s="1609"/>
      <c r="VQ13" s="1609"/>
      <c r="VR13" s="1609"/>
      <c r="VS13" s="1609"/>
      <c r="VT13" s="1609"/>
      <c r="VU13" s="1609"/>
      <c r="VV13" s="1609"/>
      <c r="VW13" s="1609"/>
      <c r="VX13" s="1609"/>
      <c r="VY13" s="1609"/>
      <c r="VZ13" s="1609"/>
      <c r="WA13" s="1609"/>
      <c r="WB13" s="1609"/>
      <c r="WC13" s="1609"/>
      <c r="WD13" s="1609"/>
      <c r="WE13" s="1609"/>
      <c r="WF13" s="1609"/>
      <c r="WG13" s="1609"/>
      <c r="WH13" s="1609"/>
      <c r="WI13" s="1609"/>
      <c r="WJ13" s="1609"/>
      <c r="WK13" s="1609"/>
      <c r="WL13" s="1609"/>
      <c r="WM13" s="1609"/>
      <c r="WN13" s="1609"/>
      <c r="WO13" s="1609"/>
      <c r="WP13" s="1609"/>
      <c r="WQ13" s="1609"/>
      <c r="WR13" s="1609"/>
      <c r="WS13" s="1609"/>
      <c r="WT13" s="1609"/>
      <c r="WU13" s="1609"/>
      <c r="WV13" s="1609"/>
      <c r="WW13" s="1609"/>
      <c r="WX13" s="1609"/>
      <c r="WY13" s="1609"/>
      <c r="WZ13" s="1609"/>
      <c r="XA13" s="1609"/>
      <c r="XB13" s="1609"/>
      <c r="XC13" s="1609"/>
      <c r="XD13" s="1609"/>
      <c r="XE13" s="1609"/>
      <c r="XF13" s="1609"/>
      <c r="XG13" s="1609"/>
      <c r="XH13" s="1609"/>
      <c r="XI13" s="1609"/>
      <c r="XJ13" s="1609"/>
      <c r="XK13" s="1609"/>
      <c r="XL13" s="1609"/>
      <c r="XM13" s="1609"/>
      <c r="XN13" s="1609"/>
      <c r="XO13" s="1609"/>
      <c r="XP13" s="1609"/>
      <c r="XQ13" s="1609"/>
      <c r="XR13" s="1609"/>
      <c r="XS13" s="1609"/>
      <c r="XT13" s="1609"/>
      <c r="XU13" s="1609"/>
      <c r="XV13" s="1609"/>
      <c r="XW13" s="1609"/>
      <c r="XX13" s="1609"/>
      <c r="XY13" s="1609"/>
      <c r="XZ13" s="1609"/>
      <c r="YA13" s="1609"/>
      <c r="YB13" s="1609"/>
      <c r="YC13" s="1609"/>
      <c r="YD13" s="1609"/>
      <c r="YE13" s="1609"/>
      <c r="YF13" s="1609"/>
      <c r="YG13" s="1609"/>
      <c r="YH13" s="1609"/>
      <c r="YI13" s="1609"/>
      <c r="YJ13" s="1609"/>
      <c r="YK13" s="1609"/>
      <c r="YL13" s="1609"/>
      <c r="YM13" s="1609"/>
      <c r="YN13" s="1609"/>
      <c r="YO13" s="1609"/>
      <c r="YP13" s="1609"/>
      <c r="YQ13" s="1609"/>
      <c r="YR13" s="1609"/>
      <c r="YS13" s="1609"/>
      <c r="YT13" s="1609"/>
      <c r="YU13" s="1609"/>
      <c r="YV13" s="1609"/>
      <c r="YW13" s="1609"/>
      <c r="YX13" s="1609"/>
      <c r="YY13" s="1609"/>
      <c r="YZ13" s="1609"/>
      <c r="ZA13" s="1609"/>
      <c r="ZB13" s="1609"/>
      <c r="ZC13" s="1609"/>
      <c r="ZD13" s="1609"/>
      <c r="ZE13" s="1609"/>
      <c r="ZF13" s="1609"/>
      <c r="ZG13" s="1609"/>
      <c r="ZH13" s="1609"/>
      <c r="ZI13" s="1609"/>
      <c r="ZJ13" s="1609"/>
      <c r="ZK13" s="1609"/>
      <c r="ZL13" s="1609"/>
      <c r="ZM13" s="1609"/>
      <c r="ZN13" s="1609"/>
      <c r="ZO13" s="1609"/>
      <c r="ZP13" s="1609"/>
      <c r="ZQ13" s="1609"/>
      <c r="ZR13" s="1609"/>
      <c r="ZS13" s="1609"/>
      <c r="ZT13" s="1609"/>
      <c r="ZU13" s="1609"/>
      <c r="ZV13" s="1609"/>
      <c r="ZW13" s="1609"/>
      <c r="ZX13" s="1609"/>
      <c r="ZY13" s="1609"/>
      <c r="ZZ13" s="1609"/>
      <c r="AAA13" s="1609"/>
      <c r="AAB13" s="1609"/>
      <c r="AAC13" s="1609"/>
      <c r="AAD13" s="1609"/>
      <c r="AAE13" s="1609"/>
      <c r="AAF13" s="1609"/>
      <c r="AAG13" s="1609"/>
      <c r="AAH13" s="1609"/>
      <c r="AAI13" s="1609"/>
      <c r="AAJ13" s="1609"/>
      <c r="AAK13" s="1609"/>
      <c r="AAL13" s="1609"/>
      <c r="AAM13" s="1609"/>
      <c r="AAN13" s="1609"/>
      <c r="AAO13" s="1609"/>
      <c r="AAP13" s="1609"/>
      <c r="AAQ13" s="1609"/>
      <c r="AAR13" s="1609"/>
      <c r="AAS13" s="1609"/>
      <c r="AAT13" s="1609"/>
      <c r="AAU13" s="1609"/>
      <c r="AAV13" s="1609"/>
      <c r="AAW13" s="1609"/>
      <c r="AAX13" s="1609"/>
      <c r="AAY13" s="1609"/>
      <c r="AAZ13" s="1609"/>
      <c r="ABA13" s="1609"/>
      <c r="ABB13" s="1609"/>
      <c r="ABC13" s="1609"/>
      <c r="ABD13" s="1609"/>
      <c r="ABE13" s="1609"/>
      <c r="ABF13" s="1609"/>
      <c r="ABG13" s="1609"/>
      <c r="ABH13" s="1609"/>
      <c r="ABI13" s="1609"/>
      <c r="ABJ13" s="1609"/>
      <c r="ABK13" s="1609"/>
      <c r="ABL13" s="1609"/>
      <c r="ABM13" s="1609"/>
      <c r="ABN13" s="1609"/>
      <c r="ABO13" s="1609"/>
      <c r="ABP13" s="1609"/>
      <c r="ABQ13" s="1609"/>
      <c r="ABR13" s="1609"/>
      <c r="ABS13" s="1609"/>
      <c r="ABT13" s="1609"/>
      <c r="ABU13" s="1609"/>
      <c r="ABV13" s="1609"/>
      <c r="ABW13" s="1609"/>
      <c r="ABX13" s="1609"/>
      <c r="ABY13" s="1609"/>
      <c r="ABZ13" s="1609"/>
      <c r="ACA13" s="1609"/>
      <c r="ACB13" s="1609"/>
      <c r="ACC13" s="1609"/>
      <c r="ACD13" s="1609"/>
      <c r="ACE13" s="1609"/>
      <c r="ACF13" s="1609"/>
      <c r="ACG13" s="1609"/>
      <c r="ACH13" s="1609"/>
      <c r="ACI13" s="1609"/>
      <c r="ACJ13" s="1609"/>
      <c r="ACK13" s="1609"/>
      <c r="ACL13" s="1609"/>
      <c r="ACM13" s="1609"/>
      <c r="ACN13" s="1609"/>
      <c r="ACO13" s="1609"/>
      <c r="ACP13" s="1609"/>
      <c r="ACQ13" s="1609"/>
      <c r="ACR13" s="1609"/>
      <c r="ACS13" s="1609"/>
      <c r="ACT13" s="1609"/>
      <c r="ACU13" s="1609"/>
      <c r="ACV13" s="1609"/>
      <c r="ACW13" s="1609"/>
      <c r="ACX13" s="1609"/>
      <c r="ACY13" s="1609"/>
      <c r="ACZ13" s="1609"/>
      <c r="ADA13" s="1609"/>
      <c r="ADB13" s="1609"/>
      <c r="ADC13" s="1609"/>
      <c r="ADD13" s="1609"/>
      <c r="ADE13" s="1609"/>
      <c r="ADF13" s="1609"/>
      <c r="ADG13" s="1609"/>
      <c r="ADH13" s="1609"/>
      <c r="ADI13" s="1609"/>
      <c r="ADJ13" s="1609"/>
      <c r="ADK13" s="1609"/>
      <c r="ADL13" s="1609"/>
      <c r="ADM13" s="1609"/>
      <c r="ADN13" s="1609"/>
      <c r="ADO13" s="1609"/>
      <c r="ADP13" s="1609"/>
      <c r="ADQ13" s="1609"/>
      <c r="ADR13" s="1609"/>
      <c r="ADS13" s="1609"/>
      <c r="ADT13" s="1609"/>
      <c r="ADU13" s="1609"/>
      <c r="ADV13" s="1609"/>
      <c r="ADW13" s="1609"/>
      <c r="ADX13" s="1609"/>
      <c r="ADY13" s="1609"/>
      <c r="ADZ13" s="1609"/>
      <c r="AEA13" s="1609"/>
      <c r="AEB13" s="1609"/>
      <c r="AEC13" s="1609"/>
      <c r="AED13" s="1609"/>
      <c r="AEE13" s="1609"/>
      <c r="AEF13" s="1609"/>
      <c r="AEG13" s="1609"/>
      <c r="AEH13" s="1609"/>
      <c r="AEI13" s="1609"/>
      <c r="AEJ13" s="1609"/>
      <c r="AEK13" s="1609"/>
      <c r="AEL13" s="1609"/>
      <c r="AEM13" s="1609"/>
      <c r="AEN13" s="1609"/>
      <c r="AEO13" s="1609"/>
      <c r="AEP13" s="1609"/>
      <c r="AEQ13" s="1609"/>
      <c r="AER13" s="1609"/>
      <c r="AES13" s="1609"/>
      <c r="AET13" s="1609"/>
      <c r="AEU13" s="1609"/>
      <c r="AEV13" s="1609"/>
      <c r="AEW13" s="1609"/>
      <c r="AEX13" s="1609"/>
      <c r="AEY13" s="1609"/>
      <c r="AEZ13" s="1609"/>
      <c r="AFA13" s="1609"/>
      <c r="AFB13" s="1609"/>
      <c r="AFC13" s="1609"/>
      <c r="AFD13" s="1609"/>
      <c r="AFE13" s="1609"/>
      <c r="AFF13" s="1609"/>
      <c r="AFG13" s="1609"/>
      <c r="AFH13" s="1609"/>
      <c r="AFI13" s="1609"/>
      <c r="AFJ13" s="1609"/>
      <c r="AFK13" s="1609"/>
      <c r="AFL13" s="1609"/>
      <c r="AFM13" s="1609"/>
      <c r="AFN13" s="1609"/>
      <c r="AFO13" s="1609"/>
      <c r="AFP13" s="1609"/>
      <c r="AFQ13" s="1609"/>
      <c r="AFR13" s="1609"/>
      <c r="AFS13" s="1609"/>
      <c r="AFT13" s="1609"/>
      <c r="AFU13" s="1609"/>
      <c r="AFV13" s="1609"/>
      <c r="AFW13" s="1609"/>
      <c r="AFX13" s="1609"/>
      <c r="AFY13" s="1609"/>
      <c r="AFZ13" s="1609"/>
      <c r="AGA13" s="1609"/>
      <c r="AGB13" s="1609"/>
      <c r="AGC13" s="1609"/>
      <c r="AGD13" s="1609"/>
      <c r="AGE13" s="1609"/>
      <c r="AGF13" s="1609"/>
      <c r="AGG13" s="1609"/>
      <c r="AGH13" s="1609"/>
      <c r="AGI13" s="1609"/>
      <c r="AGJ13" s="1609"/>
      <c r="AGK13" s="1609"/>
      <c r="AGL13" s="1609"/>
      <c r="AGM13" s="1609"/>
      <c r="AGN13" s="1609"/>
      <c r="AGO13" s="1609"/>
      <c r="AGP13" s="1609"/>
      <c r="AGQ13" s="1609"/>
      <c r="AGR13" s="1609"/>
      <c r="AGS13" s="1609"/>
      <c r="AGT13" s="1609"/>
      <c r="AGU13" s="1609"/>
      <c r="AGV13" s="1609"/>
      <c r="AGW13" s="1609"/>
      <c r="AGX13" s="1609"/>
      <c r="AGY13" s="1609"/>
      <c r="AGZ13" s="1609"/>
      <c r="AHA13" s="1609"/>
      <c r="AHB13" s="1609"/>
      <c r="AHC13" s="1609"/>
      <c r="AHD13" s="1609"/>
      <c r="AHE13" s="1609"/>
      <c r="AHF13" s="1609"/>
      <c r="AHG13" s="1609"/>
      <c r="AHH13" s="1609"/>
      <c r="AHI13" s="1609"/>
      <c r="AHJ13" s="1609"/>
      <c r="AHK13" s="1609"/>
      <c r="AHL13" s="1609"/>
      <c r="AHM13" s="1609"/>
      <c r="AHN13" s="1609"/>
      <c r="AHO13" s="1609"/>
      <c r="AHP13" s="1609"/>
      <c r="AHQ13" s="1609"/>
      <c r="AHR13" s="1609"/>
      <c r="AHS13" s="1609"/>
      <c r="AHT13" s="1609"/>
      <c r="AHU13" s="1609"/>
      <c r="AHV13" s="1609"/>
      <c r="AHW13" s="1609"/>
      <c r="AHX13" s="1609"/>
      <c r="AHY13" s="1609"/>
      <c r="AHZ13" s="1609"/>
      <c r="AIA13" s="1609"/>
      <c r="AIB13" s="1609"/>
      <c r="AIC13" s="1609"/>
      <c r="AID13" s="1609"/>
      <c r="AIE13" s="1609"/>
      <c r="AIF13" s="1609"/>
      <c r="AIG13" s="1609"/>
      <c r="AIH13" s="1609"/>
      <c r="AII13" s="1609"/>
      <c r="AIJ13" s="1609"/>
      <c r="AIK13" s="1609"/>
      <c r="AIL13" s="1609"/>
      <c r="AIM13" s="1609"/>
      <c r="AIN13" s="1609"/>
      <c r="AIO13" s="1609"/>
      <c r="AIP13" s="1609"/>
      <c r="AIQ13" s="1609"/>
      <c r="AIR13" s="1609"/>
      <c r="AIS13" s="1609"/>
      <c r="AIT13" s="1609"/>
      <c r="AIU13" s="1609"/>
      <c r="AIV13" s="1609"/>
      <c r="AIW13" s="1609"/>
      <c r="AIX13" s="1609"/>
      <c r="AIY13" s="1609"/>
      <c r="AIZ13" s="1609"/>
      <c r="AJA13" s="1609"/>
      <c r="AJB13" s="1609"/>
      <c r="AJC13" s="1609"/>
      <c r="AJD13" s="1609"/>
      <c r="AJE13" s="1609"/>
      <c r="AJF13" s="1609"/>
      <c r="AJG13" s="1609"/>
      <c r="AJH13" s="1609"/>
      <c r="AJI13" s="1609"/>
      <c r="AJJ13" s="1609"/>
      <c r="AJK13" s="1609"/>
      <c r="AJL13" s="1609"/>
      <c r="AJM13" s="1609"/>
      <c r="AJN13" s="1609"/>
      <c r="AJO13" s="1609"/>
      <c r="AJP13" s="1609"/>
      <c r="AJQ13" s="1609"/>
      <c r="AJR13" s="1609"/>
      <c r="AJS13" s="1609"/>
      <c r="AJT13" s="1609"/>
      <c r="AJU13" s="1609"/>
      <c r="AJV13" s="1609"/>
      <c r="AJW13" s="1609"/>
      <c r="AJX13" s="1609"/>
      <c r="AJY13" s="1609"/>
      <c r="AJZ13" s="1609"/>
      <c r="AKA13" s="1609"/>
      <c r="AKB13" s="1609"/>
      <c r="AKC13" s="1609"/>
      <c r="AKD13" s="1609"/>
      <c r="AKE13" s="1609"/>
      <c r="AKF13" s="1609"/>
      <c r="AKG13" s="1609"/>
      <c r="AKH13" s="1609"/>
      <c r="AKI13" s="1609"/>
      <c r="AKJ13" s="1609"/>
      <c r="AKK13" s="1609"/>
      <c r="AKL13" s="1609"/>
      <c r="AKM13" s="1609"/>
      <c r="AKN13" s="1609"/>
      <c r="AKO13" s="1609"/>
      <c r="AKP13" s="1609"/>
      <c r="AKQ13" s="1609"/>
      <c r="AKR13" s="1609"/>
      <c r="AKS13" s="1609"/>
      <c r="AKT13" s="1609"/>
      <c r="AKU13" s="1609"/>
      <c r="AKV13" s="1609"/>
      <c r="AKW13" s="1609"/>
      <c r="AKX13" s="1609"/>
      <c r="AKY13" s="1609"/>
      <c r="AKZ13" s="1609"/>
      <c r="ALA13" s="1609"/>
      <c r="ALB13" s="1609"/>
      <c r="ALC13" s="1609"/>
      <c r="ALD13" s="1609"/>
      <c r="ALE13" s="1609"/>
      <c r="ALF13" s="1609"/>
      <c r="ALG13" s="1609"/>
      <c r="ALH13" s="1609"/>
      <c r="ALI13" s="1609"/>
      <c r="ALJ13" s="1609"/>
      <c r="ALK13" s="1609"/>
      <c r="ALL13" s="1609"/>
      <c r="ALM13" s="1609"/>
      <c r="ALN13" s="1609"/>
      <c r="ALO13" s="1609"/>
      <c r="ALP13" s="1609"/>
      <c r="ALQ13" s="1609"/>
      <c r="ALR13" s="1609"/>
      <c r="ALS13" s="1609"/>
      <c r="ALT13" s="1609"/>
      <c r="ALU13" s="1609"/>
      <c r="ALV13" s="1609"/>
      <c r="ALW13" s="1609"/>
      <c r="ALX13" s="1609"/>
      <c r="ALY13" s="1609"/>
      <c r="ALZ13" s="1609"/>
      <c r="AMA13" s="1609"/>
      <c r="AMB13" s="1609"/>
      <c r="AMC13" s="1609"/>
      <c r="AMD13" s="1609"/>
      <c r="AME13" s="1609"/>
      <c r="AMF13" s="1609"/>
      <c r="AMG13" s="1609"/>
      <c r="AMH13" s="1609"/>
      <c r="AMI13" s="1609"/>
      <c r="AMJ13" s="1609"/>
      <c r="AMK13" s="1609"/>
      <c r="AML13" s="1609"/>
      <c r="AMM13" s="1609"/>
      <c r="AMN13" s="1609"/>
      <c r="AMO13" s="1609"/>
      <c r="AMP13" s="1609"/>
      <c r="AMQ13" s="1609"/>
      <c r="AMR13" s="1609"/>
      <c r="AMS13" s="1609"/>
      <c r="AMT13" s="1609"/>
      <c r="AMU13" s="1609"/>
      <c r="AMV13" s="1609"/>
      <c r="AMW13" s="1609"/>
      <c r="AMX13" s="1609"/>
      <c r="AMY13" s="1609"/>
      <c r="AMZ13" s="1609"/>
      <c r="ANA13" s="1609"/>
      <c r="ANB13" s="1609"/>
      <c r="ANC13" s="1609"/>
      <c r="AND13" s="1609"/>
      <c r="ANE13" s="1609"/>
      <c r="ANF13" s="1609"/>
      <c r="ANG13" s="1609"/>
      <c r="ANH13" s="1609"/>
      <c r="ANI13" s="1609"/>
      <c r="ANJ13" s="1609"/>
      <c r="ANK13" s="1609"/>
      <c r="ANL13" s="1609"/>
      <c r="ANM13" s="1609"/>
      <c r="ANN13" s="1609"/>
      <c r="ANO13" s="1609"/>
      <c r="ANP13" s="1609"/>
      <c r="ANQ13" s="1609"/>
      <c r="ANR13" s="1609"/>
      <c r="ANS13" s="1609"/>
      <c r="ANT13" s="1609"/>
      <c r="ANU13" s="1609"/>
      <c r="ANV13" s="1609"/>
      <c r="ANW13" s="1609"/>
      <c r="ANX13" s="1609"/>
      <c r="ANY13" s="1609"/>
      <c r="ANZ13" s="1609"/>
      <c r="AOA13" s="1609"/>
      <c r="AOB13" s="1609"/>
      <c r="AOC13" s="1609"/>
      <c r="AOD13" s="1609"/>
      <c r="AOE13" s="1609"/>
      <c r="AOF13" s="1609"/>
      <c r="AOG13" s="1609"/>
      <c r="AOH13" s="1609"/>
      <c r="AOI13" s="1609"/>
      <c r="AOJ13" s="1609"/>
      <c r="AOK13" s="1609"/>
      <c r="AOL13" s="1609"/>
      <c r="AOM13" s="1609"/>
      <c r="AON13" s="1609"/>
      <c r="AOO13" s="1609"/>
      <c r="AOP13" s="1609"/>
      <c r="AOQ13" s="1609"/>
      <c r="AOR13" s="1609"/>
      <c r="AOS13" s="1609"/>
      <c r="AOT13" s="1609"/>
      <c r="AOU13" s="1609"/>
      <c r="AOV13" s="1609"/>
      <c r="AOW13" s="1609"/>
      <c r="AOX13" s="1609"/>
      <c r="AOY13" s="1609"/>
      <c r="AOZ13" s="1609"/>
      <c r="APA13" s="1609"/>
      <c r="APB13" s="1609"/>
      <c r="APC13" s="1609"/>
      <c r="APD13" s="1609"/>
      <c r="APE13" s="1609"/>
      <c r="APF13" s="1609"/>
      <c r="APG13" s="1609"/>
      <c r="APH13" s="1609"/>
      <c r="API13" s="1609"/>
      <c r="APJ13" s="1609"/>
      <c r="APK13" s="1609"/>
      <c r="APL13" s="1609"/>
      <c r="APM13" s="1609"/>
      <c r="APN13" s="1609"/>
      <c r="APO13" s="1609"/>
      <c r="APP13" s="1609"/>
      <c r="APQ13" s="1609"/>
      <c r="APR13" s="1609"/>
      <c r="APS13" s="1609"/>
      <c r="APT13" s="1609"/>
      <c r="APU13" s="1609"/>
      <c r="APV13" s="1609"/>
      <c r="APW13" s="1609"/>
      <c r="APX13" s="1609"/>
      <c r="APY13" s="1609"/>
      <c r="APZ13" s="1609"/>
      <c r="AQA13" s="1609"/>
      <c r="AQB13" s="1609"/>
      <c r="AQC13" s="1609"/>
      <c r="AQD13" s="1609"/>
      <c r="AQE13" s="1609"/>
      <c r="AQF13" s="1609"/>
      <c r="AQG13" s="1609"/>
      <c r="AQH13" s="1609"/>
      <c r="AQI13" s="1609"/>
      <c r="AQJ13" s="1609"/>
      <c r="AQK13" s="1609"/>
      <c r="AQL13" s="1609"/>
      <c r="AQM13" s="1609"/>
      <c r="AQN13" s="1609"/>
      <c r="AQO13" s="1609"/>
      <c r="AQP13" s="1609"/>
      <c r="AQQ13" s="1609"/>
      <c r="AQR13" s="1609"/>
      <c r="AQS13" s="1609"/>
      <c r="AQT13" s="1609"/>
      <c r="AQU13" s="1609"/>
      <c r="AQV13" s="1609"/>
      <c r="AQW13" s="1609"/>
      <c r="AQX13" s="1609"/>
      <c r="AQY13" s="1609"/>
      <c r="AQZ13" s="1609"/>
      <c r="ARA13" s="1609"/>
      <c r="ARB13" s="1609"/>
      <c r="ARC13" s="1609"/>
      <c r="ARD13" s="1609"/>
      <c r="ARE13" s="1609"/>
      <c r="ARF13" s="1609"/>
      <c r="ARG13" s="1609"/>
      <c r="ARH13" s="1609"/>
      <c r="ARI13" s="1609"/>
      <c r="ARJ13" s="1609"/>
      <c r="ARK13" s="1609"/>
      <c r="ARL13" s="1609"/>
      <c r="ARM13" s="1609"/>
      <c r="ARN13" s="1609"/>
      <c r="ARO13" s="1609"/>
      <c r="ARP13" s="1609"/>
      <c r="ARQ13" s="1609"/>
      <c r="ARR13" s="1609"/>
      <c r="ARS13" s="1609"/>
      <c r="ART13" s="1609"/>
      <c r="ARU13" s="1609"/>
      <c r="ARV13" s="1609"/>
      <c r="ARW13" s="1609"/>
      <c r="ARX13" s="1609"/>
      <c r="ARY13" s="1609"/>
      <c r="ARZ13" s="1609"/>
      <c r="ASA13" s="1609"/>
      <c r="ASB13" s="1609"/>
      <c r="ASC13" s="1609"/>
      <c r="ASD13" s="1609"/>
      <c r="ASE13" s="1609"/>
      <c r="ASF13" s="1609"/>
      <c r="ASG13" s="1609"/>
      <c r="ASH13" s="1609"/>
      <c r="ASI13" s="1609"/>
      <c r="ASJ13" s="1609"/>
      <c r="ASK13" s="1609"/>
      <c r="ASL13" s="1609"/>
      <c r="ASM13" s="1609"/>
      <c r="ASN13" s="1609"/>
      <c r="ASO13" s="1609"/>
      <c r="ASP13" s="1609"/>
      <c r="ASQ13" s="1609"/>
      <c r="ASR13" s="1609"/>
      <c r="ASS13" s="1609"/>
      <c r="AST13" s="1609"/>
      <c r="ASU13" s="1609"/>
      <c r="ASV13" s="1609"/>
      <c r="ASW13" s="1609"/>
      <c r="ASX13" s="1609"/>
      <c r="ASY13" s="1609"/>
      <c r="ASZ13" s="1609"/>
      <c r="ATA13" s="1609"/>
      <c r="ATB13" s="1609"/>
      <c r="ATC13" s="1609"/>
      <c r="ATD13" s="1609"/>
      <c r="ATE13" s="1609"/>
      <c r="ATF13" s="1609"/>
      <c r="ATG13" s="1609"/>
      <c r="ATH13" s="1609"/>
      <c r="ATI13" s="1609"/>
      <c r="ATJ13" s="1609"/>
      <c r="ATK13" s="1609"/>
      <c r="ATL13" s="1609"/>
      <c r="ATM13" s="1609"/>
      <c r="ATN13" s="1609"/>
      <c r="ATO13" s="1609"/>
      <c r="ATP13" s="1609"/>
      <c r="ATQ13" s="1609"/>
      <c r="ATR13" s="1609"/>
      <c r="ATS13" s="1609"/>
      <c r="ATT13" s="1609"/>
      <c r="ATU13" s="1609"/>
      <c r="ATV13" s="1609"/>
      <c r="ATW13" s="1609"/>
      <c r="ATX13" s="1609"/>
      <c r="ATY13" s="1609"/>
      <c r="ATZ13" s="1609"/>
      <c r="AUA13" s="1609"/>
      <c r="AUB13" s="1609"/>
      <c r="AUC13" s="1609"/>
      <c r="AUD13" s="1609"/>
      <c r="AUE13" s="1609"/>
      <c r="AUF13" s="1609"/>
      <c r="AUG13" s="1609"/>
      <c r="AUH13" s="1609"/>
      <c r="AUI13" s="1609"/>
      <c r="AUJ13" s="1609"/>
      <c r="AUK13" s="1609"/>
      <c r="AUL13" s="1609"/>
      <c r="AUM13" s="1609"/>
      <c r="AUN13" s="1609"/>
      <c r="AUO13" s="1609"/>
      <c r="AUP13" s="1609"/>
      <c r="AUQ13" s="1609"/>
      <c r="AUR13" s="1609"/>
      <c r="AUS13" s="1609"/>
      <c r="AUT13" s="1609"/>
      <c r="AUU13" s="1609"/>
      <c r="AUV13" s="1609"/>
      <c r="AUW13" s="1609"/>
      <c r="AUX13" s="1609"/>
      <c r="AUY13" s="1609"/>
      <c r="AUZ13" s="1609"/>
      <c r="AVA13" s="1609"/>
      <c r="AVB13" s="1609"/>
      <c r="AVC13" s="1609"/>
      <c r="AVD13" s="1609"/>
      <c r="AVE13" s="1609"/>
      <c r="AVF13" s="1609"/>
      <c r="AVG13" s="1609"/>
      <c r="AVH13" s="1609"/>
      <c r="AVI13" s="1609"/>
      <c r="AVJ13" s="1609"/>
      <c r="AVK13" s="1609"/>
      <c r="AVL13" s="1609"/>
      <c r="AVM13" s="1609"/>
      <c r="AVN13" s="1609"/>
      <c r="AVO13" s="1609"/>
      <c r="AVP13" s="1609"/>
      <c r="AVQ13" s="1609"/>
      <c r="AVR13" s="1609"/>
      <c r="AVS13" s="1609"/>
      <c r="AVT13" s="1609"/>
      <c r="AVU13" s="1609"/>
      <c r="AVV13" s="1609"/>
      <c r="AVW13" s="1609"/>
      <c r="AVX13" s="1609"/>
      <c r="AVY13" s="1609"/>
      <c r="AVZ13" s="1609"/>
      <c r="AWA13" s="1609"/>
      <c r="AWB13" s="1609"/>
      <c r="AWC13" s="1609"/>
      <c r="AWD13" s="1609"/>
      <c r="AWE13" s="1609"/>
      <c r="AWF13" s="1609"/>
      <c r="AWG13" s="1609"/>
      <c r="AWH13" s="1609"/>
      <c r="AWI13" s="1609"/>
      <c r="AWJ13" s="1609"/>
      <c r="AWK13" s="1609"/>
      <c r="AWL13" s="1609"/>
      <c r="AWM13" s="1609"/>
      <c r="AWN13" s="1609"/>
      <c r="AWO13" s="1609"/>
      <c r="AWP13" s="1609"/>
      <c r="AWQ13" s="1609"/>
      <c r="AWR13" s="1609"/>
      <c r="AWS13" s="1609"/>
      <c r="AWT13" s="1609"/>
      <c r="AWU13" s="1609"/>
      <c r="AWV13" s="1609"/>
      <c r="AWW13" s="1609"/>
      <c r="AWX13" s="1609"/>
      <c r="AWY13" s="1609"/>
      <c r="AWZ13" s="1609"/>
      <c r="AXA13" s="1609"/>
      <c r="AXB13" s="1609"/>
      <c r="AXC13" s="1609"/>
      <c r="AXD13" s="1609"/>
      <c r="AXE13" s="1609"/>
      <c r="AXF13" s="1609"/>
      <c r="AXG13" s="1609"/>
      <c r="AXH13" s="1609"/>
      <c r="AXI13" s="1609"/>
      <c r="AXJ13" s="1609"/>
      <c r="AXK13" s="1609"/>
      <c r="AXL13" s="1609"/>
      <c r="AXM13" s="1609"/>
      <c r="AXN13" s="1609"/>
      <c r="AXO13" s="1609"/>
      <c r="AXP13" s="1609"/>
      <c r="AXQ13" s="1609"/>
      <c r="AXR13" s="1609"/>
      <c r="AXS13" s="1609"/>
      <c r="AXT13" s="1609"/>
      <c r="AXU13" s="1609"/>
      <c r="AXV13" s="1609"/>
      <c r="AXW13" s="1609"/>
      <c r="AXX13" s="1609"/>
      <c r="AXY13" s="1609"/>
      <c r="AXZ13" s="1609"/>
      <c r="AYA13" s="1609"/>
      <c r="AYB13" s="1609"/>
      <c r="AYC13" s="1609"/>
      <c r="AYD13" s="1609"/>
      <c r="AYE13" s="1609"/>
      <c r="AYF13" s="1609"/>
      <c r="AYG13" s="1609"/>
      <c r="AYH13" s="1609"/>
      <c r="AYI13" s="1609"/>
      <c r="AYJ13" s="1609"/>
      <c r="AYK13" s="1609"/>
      <c r="AYL13" s="1609"/>
      <c r="AYM13" s="1609"/>
      <c r="AYN13" s="1609"/>
      <c r="AYO13" s="1609"/>
      <c r="AYP13" s="1609"/>
      <c r="AYQ13" s="1609"/>
      <c r="AYR13" s="1609"/>
      <c r="AYS13" s="1609"/>
      <c r="AYT13" s="1609"/>
      <c r="AYU13" s="1609"/>
      <c r="AYV13" s="1609"/>
      <c r="AYW13" s="1609"/>
      <c r="AYX13" s="1609"/>
      <c r="AYY13" s="1609"/>
      <c r="AYZ13" s="1609"/>
      <c r="AZA13" s="1609"/>
      <c r="AZB13" s="1609"/>
      <c r="AZC13" s="1609"/>
      <c r="AZD13" s="1609"/>
      <c r="AZE13" s="1609"/>
      <c r="AZF13" s="1609"/>
      <c r="AZG13" s="1609"/>
      <c r="AZH13" s="1609"/>
      <c r="AZI13" s="1609"/>
      <c r="AZJ13" s="1609"/>
      <c r="AZK13" s="1609"/>
      <c r="AZL13" s="1609"/>
      <c r="AZM13" s="1609"/>
      <c r="AZN13" s="1609"/>
      <c r="AZO13" s="1609"/>
      <c r="AZP13" s="1609"/>
      <c r="AZQ13" s="1609"/>
      <c r="AZR13" s="1609"/>
      <c r="AZS13" s="1609"/>
      <c r="AZT13" s="1609"/>
      <c r="AZU13" s="1609"/>
      <c r="AZV13" s="1609"/>
      <c r="AZW13" s="1609"/>
      <c r="AZX13" s="1609"/>
      <c r="AZY13" s="1609"/>
      <c r="AZZ13" s="1609"/>
      <c r="BAA13" s="1609"/>
      <c r="BAB13" s="1609"/>
      <c r="BAC13" s="1609"/>
      <c r="BAD13" s="1609"/>
      <c r="BAE13" s="1609"/>
      <c r="BAF13" s="1609"/>
      <c r="BAG13" s="1609"/>
      <c r="BAH13" s="1609"/>
      <c r="BAI13" s="1609"/>
      <c r="BAJ13" s="1609"/>
      <c r="BAK13" s="1609"/>
      <c r="BAL13" s="1609"/>
      <c r="BAM13" s="1609"/>
      <c r="BAN13" s="1609"/>
      <c r="BAO13" s="1609"/>
      <c r="BAP13" s="1609"/>
      <c r="BAQ13" s="1609"/>
      <c r="BAR13" s="1609"/>
      <c r="BAS13" s="1609"/>
      <c r="BAT13" s="1609"/>
      <c r="BAU13" s="1609"/>
      <c r="BAV13" s="1609"/>
      <c r="BAW13" s="1609"/>
      <c r="BAX13" s="1609"/>
      <c r="BAY13" s="1609"/>
      <c r="BAZ13" s="1609"/>
      <c r="BBA13" s="1609"/>
      <c r="BBB13" s="1609"/>
      <c r="BBC13" s="1609"/>
      <c r="BBD13" s="1609"/>
      <c r="BBE13" s="1609"/>
      <c r="BBF13" s="1609"/>
      <c r="BBG13" s="1609"/>
      <c r="BBH13" s="1609"/>
      <c r="BBI13" s="1609"/>
      <c r="BBJ13" s="1609"/>
      <c r="BBK13" s="1609"/>
      <c r="BBL13" s="1609"/>
      <c r="BBM13" s="1609"/>
      <c r="BBN13" s="1609"/>
      <c r="BBO13" s="1609"/>
      <c r="BBP13" s="1609"/>
      <c r="BBQ13" s="1609"/>
      <c r="BBR13" s="1609"/>
      <c r="BBS13" s="1609"/>
      <c r="BBT13" s="1609"/>
      <c r="BBU13" s="1609"/>
      <c r="BBV13" s="1609"/>
      <c r="BBW13" s="1609"/>
      <c r="BBX13" s="1609"/>
      <c r="BBY13" s="1609"/>
      <c r="BBZ13" s="1609"/>
      <c r="BCA13" s="1609"/>
      <c r="BCB13" s="1609"/>
      <c r="BCC13" s="1609"/>
      <c r="BCD13" s="1609"/>
      <c r="BCE13" s="1609"/>
      <c r="BCF13" s="1609"/>
      <c r="BCG13" s="1609"/>
      <c r="BCH13" s="1609"/>
      <c r="BCI13" s="1609"/>
      <c r="BCJ13" s="1609"/>
      <c r="BCK13" s="1609"/>
      <c r="BCL13" s="1609"/>
      <c r="BCM13" s="1609"/>
      <c r="BCN13" s="1609"/>
      <c r="BCO13" s="1609"/>
      <c r="BCP13" s="1609"/>
      <c r="BCQ13" s="1609"/>
      <c r="BCR13" s="1609"/>
      <c r="BCS13" s="1609"/>
      <c r="BCT13" s="1609"/>
      <c r="BCU13" s="1609"/>
      <c r="BCV13" s="1609"/>
      <c r="BCW13" s="1609"/>
      <c r="BCX13" s="1609"/>
      <c r="BCY13" s="1609"/>
      <c r="BCZ13" s="1609"/>
      <c r="BDA13" s="1609"/>
      <c r="BDB13" s="1609"/>
      <c r="BDC13" s="1609"/>
      <c r="BDD13" s="1609"/>
      <c r="BDE13" s="1609"/>
      <c r="BDF13" s="1609"/>
      <c r="BDG13" s="1609"/>
      <c r="BDH13" s="1609"/>
      <c r="BDI13" s="1609"/>
      <c r="BDJ13" s="1609"/>
      <c r="BDK13" s="1609"/>
      <c r="BDL13" s="1609"/>
      <c r="BDM13" s="1609"/>
      <c r="BDN13" s="1609"/>
      <c r="BDO13" s="1609"/>
      <c r="BDP13" s="1609"/>
      <c r="BDQ13" s="1609"/>
      <c r="BDR13" s="1609"/>
      <c r="BDS13" s="1609"/>
      <c r="BDT13" s="1609"/>
      <c r="BDU13" s="1609"/>
      <c r="BDV13" s="1609"/>
      <c r="BDW13" s="1609"/>
      <c r="BDX13" s="1609"/>
      <c r="BDY13" s="1609"/>
      <c r="BDZ13" s="1609"/>
      <c r="BEA13" s="1609"/>
      <c r="BEB13" s="1609"/>
      <c r="BEC13" s="1609"/>
      <c r="BED13" s="1609"/>
      <c r="BEE13" s="1609"/>
      <c r="BEF13" s="1609"/>
      <c r="BEG13" s="1609"/>
      <c r="BEH13" s="1609"/>
      <c r="BEI13" s="1609"/>
      <c r="BEJ13" s="1609"/>
      <c r="BEK13" s="1609"/>
      <c r="BEL13" s="1609"/>
      <c r="BEM13" s="1609"/>
      <c r="BEN13" s="1609"/>
      <c r="BEO13" s="1609"/>
      <c r="BEP13" s="1609"/>
      <c r="BEQ13" s="1609"/>
      <c r="BER13" s="1609"/>
      <c r="BES13" s="1609"/>
      <c r="BET13" s="1609"/>
      <c r="BEU13" s="1609"/>
      <c r="BEV13" s="1609"/>
      <c r="BEW13" s="1609"/>
      <c r="BEX13" s="1609"/>
      <c r="BEY13" s="1609"/>
      <c r="BEZ13" s="1609"/>
      <c r="BFA13" s="1609"/>
      <c r="BFB13" s="1609"/>
      <c r="BFC13" s="1609"/>
      <c r="BFD13" s="1609"/>
      <c r="BFE13" s="1609"/>
      <c r="BFF13" s="1609"/>
      <c r="BFG13" s="1609"/>
      <c r="BFH13" s="1609"/>
      <c r="BFI13" s="1609"/>
      <c r="BFJ13" s="1609"/>
      <c r="BFK13" s="1609"/>
      <c r="BFL13" s="1609"/>
      <c r="BFM13" s="1609"/>
      <c r="BFN13" s="1609"/>
      <c r="BFO13" s="1609"/>
      <c r="BFP13" s="1609"/>
      <c r="BFQ13" s="1609"/>
      <c r="BFR13" s="1609"/>
      <c r="BFS13" s="1609"/>
      <c r="BFT13" s="1609"/>
      <c r="BFU13" s="1609"/>
      <c r="BFV13" s="1609"/>
      <c r="BFW13" s="1609"/>
      <c r="BFX13" s="1609"/>
      <c r="BFY13" s="1609"/>
      <c r="BFZ13" s="1609"/>
      <c r="BGA13" s="1609"/>
      <c r="BGB13" s="1609"/>
      <c r="BGC13" s="1609"/>
      <c r="BGD13" s="1609"/>
      <c r="BGE13" s="1609"/>
      <c r="BGF13" s="1609"/>
      <c r="BGG13" s="1609"/>
      <c r="BGH13" s="1609"/>
      <c r="BGI13" s="1609"/>
      <c r="BGJ13" s="1609"/>
      <c r="BGK13" s="1609"/>
      <c r="BGL13" s="1609"/>
      <c r="BGM13" s="1609"/>
      <c r="BGN13" s="1609"/>
      <c r="BGO13" s="1609"/>
      <c r="BGP13" s="1609"/>
      <c r="BGQ13" s="1609"/>
      <c r="BGR13" s="1609"/>
      <c r="BGS13" s="1609"/>
      <c r="BGT13" s="1609"/>
      <c r="BGU13" s="1609"/>
      <c r="BGV13" s="1609"/>
      <c r="BGW13" s="1609"/>
      <c r="BGX13" s="1609"/>
      <c r="BGY13" s="1609"/>
      <c r="BGZ13" s="1609"/>
      <c r="BHA13" s="1609"/>
      <c r="BHB13" s="1609"/>
      <c r="BHC13" s="1609"/>
      <c r="BHD13" s="1609"/>
      <c r="BHE13" s="1609"/>
      <c r="BHF13" s="1609"/>
      <c r="BHG13" s="1609"/>
      <c r="BHH13" s="1609"/>
      <c r="BHI13" s="1609"/>
      <c r="BHJ13" s="1609"/>
      <c r="BHK13" s="1609"/>
      <c r="BHL13" s="1609"/>
      <c r="BHM13" s="1609"/>
      <c r="BHN13" s="1609"/>
      <c r="BHO13" s="1609"/>
      <c r="BHP13" s="1609"/>
      <c r="BHQ13" s="1609"/>
      <c r="BHR13" s="1609"/>
      <c r="BHS13" s="1609"/>
      <c r="BHT13" s="1609"/>
      <c r="BHU13" s="1609"/>
      <c r="BHV13" s="1609"/>
      <c r="BHW13" s="1609"/>
      <c r="BHX13" s="1609"/>
      <c r="BHY13" s="1609"/>
      <c r="BHZ13" s="1609"/>
      <c r="BIA13" s="1609"/>
      <c r="BIB13" s="1609"/>
      <c r="BIC13" s="1609"/>
      <c r="BID13" s="1609"/>
      <c r="BIE13" s="1609"/>
      <c r="BIF13" s="1609"/>
      <c r="BIG13" s="1609"/>
      <c r="BIH13" s="1609"/>
      <c r="BII13" s="1609"/>
      <c r="BIJ13" s="1609"/>
      <c r="BIK13" s="1609"/>
      <c r="BIL13" s="1609"/>
      <c r="BIM13" s="1609"/>
      <c r="BIN13" s="1609"/>
      <c r="BIO13" s="1609"/>
      <c r="BIP13" s="1609"/>
      <c r="BIQ13" s="1609"/>
      <c r="BIR13" s="1609"/>
      <c r="BIS13" s="1609"/>
      <c r="BIT13" s="1609"/>
      <c r="BIU13" s="1609"/>
      <c r="BIV13" s="1609"/>
      <c r="BIW13" s="1609"/>
      <c r="BIX13" s="1609"/>
      <c r="BIY13" s="1609"/>
      <c r="BIZ13" s="1609"/>
      <c r="BJA13" s="1609"/>
      <c r="BJB13" s="1609"/>
      <c r="BJC13" s="1609"/>
      <c r="BJD13" s="1609"/>
      <c r="BJE13" s="1609"/>
      <c r="BJF13" s="1609"/>
      <c r="BJG13" s="1609"/>
      <c r="BJH13" s="1609"/>
      <c r="BJI13" s="1609"/>
      <c r="BJJ13" s="1609"/>
      <c r="BJK13" s="1609"/>
      <c r="BJL13" s="1609"/>
      <c r="BJM13" s="1609"/>
      <c r="BJN13" s="1609"/>
      <c r="BJO13" s="1609"/>
      <c r="BJP13" s="1609"/>
      <c r="BJQ13" s="1609"/>
      <c r="BJR13" s="1609"/>
      <c r="BJS13" s="1609"/>
      <c r="BJT13" s="1609"/>
      <c r="BJU13" s="1609"/>
      <c r="BJV13" s="1609"/>
      <c r="BJW13" s="1609"/>
      <c r="BJX13" s="1609"/>
      <c r="BJY13" s="1609"/>
      <c r="BJZ13" s="1609"/>
      <c r="BKA13" s="1609"/>
      <c r="BKB13" s="1609"/>
      <c r="BKC13" s="1609"/>
      <c r="BKD13" s="1609"/>
      <c r="BKE13" s="1609"/>
      <c r="BKF13" s="1609"/>
      <c r="BKG13" s="1609"/>
      <c r="BKH13" s="1609"/>
      <c r="BKI13" s="1609"/>
      <c r="BKJ13" s="1609"/>
      <c r="BKK13" s="1609"/>
      <c r="BKL13" s="1609"/>
      <c r="BKM13" s="1609"/>
      <c r="BKN13" s="1609"/>
      <c r="BKO13" s="1609"/>
      <c r="BKP13" s="1609"/>
      <c r="BKQ13" s="1609"/>
      <c r="BKR13" s="1609"/>
      <c r="BKS13" s="1609"/>
      <c r="BKT13" s="1609"/>
      <c r="BKU13" s="1609"/>
      <c r="BKV13" s="1609"/>
      <c r="BKW13" s="1609"/>
      <c r="BKX13" s="1609"/>
      <c r="BKY13" s="1609"/>
      <c r="BKZ13" s="1609"/>
      <c r="BLA13" s="1609"/>
      <c r="BLB13" s="1609"/>
      <c r="BLC13" s="1609"/>
      <c r="BLD13" s="1609"/>
      <c r="BLE13" s="1609"/>
      <c r="BLF13" s="1609"/>
      <c r="BLG13" s="1609"/>
      <c r="BLH13" s="1609"/>
      <c r="BLI13" s="1609"/>
      <c r="BLJ13" s="1609"/>
      <c r="BLK13" s="1609"/>
      <c r="BLL13" s="1609"/>
      <c r="BLM13" s="1609"/>
      <c r="BLN13" s="1609"/>
      <c r="BLO13" s="1609"/>
      <c r="BLP13" s="1609"/>
      <c r="BLQ13" s="1609"/>
      <c r="BLR13" s="1609"/>
      <c r="BLS13" s="1609"/>
      <c r="BLT13" s="1609"/>
      <c r="BLU13" s="1609"/>
      <c r="BLV13" s="1609"/>
      <c r="BLW13" s="1609"/>
      <c r="BLX13" s="1609"/>
      <c r="BLY13" s="1609"/>
      <c r="BLZ13" s="1609"/>
      <c r="BMA13" s="1609"/>
      <c r="BMB13" s="1609"/>
      <c r="BMC13" s="1609"/>
      <c r="BMD13" s="1609"/>
      <c r="BME13" s="1609"/>
      <c r="BMF13" s="1609"/>
      <c r="BMG13" s="1609"/>
      <c r="BMH13" s="1609"/>
      <c r="BMI13" s="1609"/>
      <c r="BMJ13" s="1609"/>
      <c r="BMK13" s="1609"/>
      <c r="BML13" s="1609"/>
      <c r="BMM13" s="1609"/>
      <c r="BMN13" s="1609"/>
      <c r="BMO13" s="1609"/>
      <c r="BMP13" s="1609"/>
      <c r="BMQ13" s="1609"/>
      <c r="BMR13" s="1609"/>
      <c r="BMS13" s="1609"/>
      <c r="BMT13" s="1609"/>
      <c r="BMU13" s="1609"/>
      <c r="BMV13" s="1609"/>
      <c r="BMW13" s="1609"/>
      <c r="BMX13" s="1609"/>
      <c r="BMY13" s="1609"/>
      <c r="BMZ13" s="1609"/>
      <c r="BNA13" s="1609"/>
      <c r="BNB13" s="1609"/>
      <c r="BNC13" s="1609"/>
      <c r="BND13" s="1609"/>
      <c r="BNE13" s="1609"/>
      <c r="BNF13" s="1609"/>
      <c r="BNG13" s="1609"/>
      <c r="BNH13" s="1609"/>
      <c r="BNI13" s="1609"/>
      <c r="BNJ13" s="1609"/>
      <c r="BNK13" s="1609"/>
      <c r="BNL13" s="1609"/>
      <c r="BNM13" s="1609"/>
      <c r="BNN13" s="1609"/>
      <c r="BNO13" s="1609"/>
      <c r="BNP13" s="1609"/>
      <c r="BNQ13" s="1609"/>
      <c r="BNR13" s="1609"/>
      <c r="BNS13" s="1609"/>
      <c r="BNT13" s="1609"/>
      <c r="BNU13" s="1609"/>
      <c r="BNV13" s="1609"/>
      <c r="BNW13" s="1609"/>
      <c r="BNX13" s="1609"/>
      <c r="BNY13" s="1609"/>
      <c r="BNZ13" s="1609"/>
      <c r="BOA13" s="1609"/>
      <c r="BOB13" s="1609"/>
      <c r="BOC13" s="1609"/>
      <c r="BOD13" s="1609"/>
      <c r="BOE13" s="1609"/>
      <c r="BOF13" s="1609"/>
      <c r="BOG13" s="1609"/>
      <c r="BOH13" s="1609"/>
      <c r="BOI13" s="1609"/>
      <c r="BOJ13" s="1609"/>
      <c r="BOK13" s="1609"/>
      <c r="BOL13" s="1609"/>
      <c r="BOM13" s="1609"/>
      <c r="BON13" s="1609"/>
      <c r="BOO13" s="1609"/>
      <c r="BOP13" s="1609"/>
      <c r="BOQ13" s="1609"/>
      <c r="BOR13" s="1609"/>
      <c r="BOS13" s="1609"/>
      <c r="BOT13" s="1609"/>
      <c r="BOU13" s="1609"/>
      <c r="BOV13" s="1609"/>
      <c r="BOW13" s="1609"/>
      <c r="BOX13" s="1609"/>
      <c r="BOY13" s="1609"/>
      <c r="BOZ13" s="1609"/>
      <c r="BPA13" s="1609"/>
      <c r="BPB13" s="1609"/>
      <c r="BPC13" s="1609"/>
      <c r="BPD13" s="1609"/>
      <c r="BPE13" s="1609"/>
      <c r="BPF13" s="1609"/>
      <c r="BPG13" s="1609"/>
      <c r="BPH13" s="1609"/>
      <c r="BPI13" s="1609"/>
      <c r="BPJ13" s="1609"/>
      <c r="BPK13" s="1609"/>
      <c r="BPL13" s="1609"/>
      <c r="BPM13" s="1609"/>
      <c r="BPN13" s="1609"/>
      <c r="BPO13" s="1609"/>
      <c r="BPP13" s="1609"/>
      <c r="BPQ13" s="1609"/>
      <c r="BPR13" s="1609"/>
      <c r="BPS13" s="1609"/>
      <c r="BPT13" s="1609"/>
      <c r="BPU13" s="1609"/>
      <c r="BPV13" s="1609"/>
      <c r="BPW13" s="1609"/>
      <c r="BPX13" s="1609"/>
      <c r="BPY13" s="1609"/>
      <c r="BPZ13" s="1609"/>
      <c r="BQA13" s="1609"/>
      <c r="BQB13" s="1609"/>
      <c r="BQC13" s="1609"/>
      <c r="BQD13" s="1609"/>
      <c r="BQE13" s="1609"/>
      <c r="BQF13" s="1609"/>
      <c r="BQG13" s="1609"/>
      <c r="BQH13" s="1609"/>
      <c r="BQI13" s="1609"/>
      <c r="BQJ13" s="1609"/>
      <c r="BQK13" s="1609"/>
      <c r="BQL13" s="1609"/>
      <c r="BQM13" s="1609"/>
      <c r="BQN13" s="1609"/>
      <c r="BQO13" s="1609"/>
      <c r="BQP13" s="1609"/>
      <c r="BQQ13" s="1609"/>
      <c r="BQR13" s="1609"/>
      <c r="BQS13" s="1609"/>
      <c r="BQT13" s="1609"/>
      <c r="BQU13" s="1609"/>
      <c r="BQV13" s="1609"/>
      <c r="BQW13" s="1609"/>
      <c r="BQX13" s="1609"/>
      <c r="BQY13" s="1609"/>
      <c r="BQZ13" s="1609"/>
      <c r="BRA13" s="1609"/>
      <c r="BRB13" s="1609"/>
      <c r="BRC13" s="1609"/>
      <c r="BRD13" s="1609"/>
      <c r="BRE13" s="1609"/>
      <c r="BRF13" s="1609"/>
      <c r="BRG13" s="1609"/>
      <c r="BRH13" s="1609"/>
      <c r="BRI13" s="1609"/>
      <c r="BRJ13" s="1609"/>
      <c r="BRK13" s="1609"/>
      <c r="BRL13" s="1609"/>
      <c r="BRM13" s="1609"/>
      <c r="BRN13" s="1609"/>
      <c r="BRO13" s="1609"/>
      <c r="BRP13" s="1609"/>
      <c r="BRQ13" s="1609"/>
      <c r="BRR13" s="1609"/>
      <c r="BRS13" s="1609"/>
      <c r="BRT13" s="1609"/>
      <c r="BRU13" s="1609"/>
      <c r="BRV13" s="1609"/>
      <c r="BRW13" s="1609"/>
      <c r="BRX13" s="1609"/>
      <c r="BRY13" s="1609"/>
      <c r="BRZ13" s="1609"/>
      <c r="BSA13" s="1609"/>
      <c r="BSB13" s="1609"/>
      <c r="BSC13" s="1609"/>
      <c r="BSD13" s="1609"/>
      <c r="BSE13" s="1609"/>
      <c r="BSF13" s="1609"/>
      <c r="BSG13" s="1609"/>
      <c r="BSH13" s="1609"/>
      <c r="BSI13" s="1609"/>
      <c r="BSJ13" s="1609"/>
      <c r="BSK13" s="1609"/>
      <c r="BSL13" s="1609"/>
      <c r="BSM13" s="1609"/>
      <c r="BSN13" s="1609"/>
      <c r="BSO13" s="1609"/>
      <c r="BSP13" s="1609"/>
      <c r="BSQ13" s="1609"/>
      <c r="BSR13" s="1609"/>
      <c r="BSS13" s="1609"/>
      <c r="BST13" s="1609"/>
      <c r="BSU13" s="1609"/>
      <c r="BSV13" s="1609"/>
      <c r="BSW13" s="1609"/>
      <c r="BSX13" s="1609"/>
      <c r="BSY13" s="1609"/>
      <c r="BSZ13" s="1609"/>
      <c r="BTA13" s="1609"/>
      <c r="BTB13" s="1609"/>
      <c r="BTC13" s="1609"/>
      <c r="BTD13" s="1609"/>
      <c r="BTE13" s="1609"/>
      <c r="BTF13" s="1609"/>
      <c r="BTG13" s="1609"/>
      <c r="BTH13" s="1609"/>
      <c r="BTI13" s="1609"/>
      <c r="BTJ13" s="1609"/>
      <c r="BTK13" s="1609"/>
      <c r="BTL13" s="1609"/>
      <c r="BTM13" s="1609"/>
      <c r="BTN13" s="1609"/>
      <c r="BTO13" s="1609"/>
      <c r="BTP13" s="1609"/>
      <c r="BTQ13" s="1609"/>
      <c r="BTR13" s="1609"/>
      <c r="BTS13" s="1609"/>
      <c r="BTT13" s="1609"/>
      <c r="BTU13" s="1609"/>
      <c r="BTV13" s="1609"/>
      <c r="BTW13" s="1609"/>
      <c r="BTX13" s="1609"/>
      <c r="BTY13" s="1609"/>
      <c r="BTZ13" s="1609"/>
      <c r="BUA13" s="1609"/>
      <c r="BUB13" s="1609"/>
      <c r="BUC13" s="1609"/>
      <c r="BUD13" s="1609"/>
      <c r="BUE13" s="1609"/>
      <c r="BUF13" s="1609"/>
      <c r="BUG13" s="1609"/>
      <c r="BUH13" s="1609"/>
      <c r="BUI13" s="1609"/>
      <c r="BUJ13" s="1609"/>
      <c r="BUK13" s="1609"/>
      <c r="BUL13" s="1609"/>
      <c r="BUM13" s="1609"/>
      <c r="BUN13" s="1609"/>
      <c r="BUO13" s="1609"/>
      <c r="BUP13" s="1609"/>
      <c r="BUQ13" s="1609"/>
      <c r="BUR13" s="1609"/>
      <c r="BUS13" s="1609"/>
      <c r="BUT13" s="1609"/>
      <c r="BUU13" s="1609"/>
      <c r="BUV13" s="1609"/>
      <c r="BUW13" s="1609"/>
      <c r="BUX13" s="1609"/>
      <c r="BUY13" s="1609"/>
      <c r="BUZ13" s="1609"/>
      <c r="BVA13" s="1609"/>
      <c r="BVB13" s="1609"/>
      <c r="BVC13" s="1609"/>
      <c r="BVD13" s="1609"/>
      <c r="BVE13" s="1609"/>
      <c r="BVF13" s="1609"/>
      <c r="BVG13" s="1609"/>
      <c r="BVH13" s="1609"/>
      <c r="BVI13" s="1609"/>
      <c r="BVJ13" s="1609"/>
      <c r="BVK13" s="1609"/>
      <c r="BVL13" s="1609"/>
      <c r="BVM13" s="1609"/>
      <c r="BVN13" s="1609"/>
      <c r="BVO13" s="1609"/>
      <c r="BVP13" s="1609"/>
      <c r="BVQ13" s="1609"/>
      <c r="BVR13" s="1609"/>
      <c r="BVS13" s="1609"/>
      <c r="BVT13" s="1609"/>
      <c r="BVU13" s="1609"/>
      <c r="BVV13" s="1609"/>
      <c r="BVW13" s="1609"/>
      <c r="BVX13" s="1609"/>
      <c r="BVY13" s="1609"/>
      <c r="BVZ13" s="1609"/>
      <c r="BWA13" s="1609"/>
      <c r="BWB13" s="1609"/>
      <c r="BWC13" s="1609"/>
      <c r="BWD13" s="1609"/>
      <c r="BWE13" s="1609"/>
      <c r="BWF13" s="1609"/>
      <c r="BWG13" s="1609"/>
      <c r="BWH13" s="1609"/>
      <c r="BWI13" s="1609"/>
      <c r="BWJ13" s="1609"/>
      <c r="BWK13" s="1609"/>
      <c r="BWL13" s="1609"/>
      <c r="BWM13" s="1609"/>
      <c r="BWN13" s="1609"/>
      <c r="BWO13" s="1609"/>
      <c r="BWP13" s="1609"/>
      <c r="BWQ13" s="1609"/>
      <c r="BWR13" s="1609"/>
      <c r="BWS13" s="1609"/>
      <c r="BWT13" s="1609"/>
      <c r="BWU13" s="1609"/>
      <c r="BWV13" s="1609"/>
      <c r="BWW13" s="1609"/>
      <c r="BWX13" s="1609"/>
      <c r="BWY13" s="1609"/>
      <c r="BWZ13" s="1609"/>
      <c r="BXA13" s="1609"/>
      <c r="BXB13" s="1609"/>
      <c r="BXC13" s="1609"/>
      <c r="BXD13" s="1609"/>
      <c r="BXE13" s="1609"/>
      <c r="BXF13" s="1609"/>
      <c r="BXG13" s="1609"/>
      <c r="BXH13" s="1609"/>
      <c r="BXI13" s="1609"/>
      <c r="BXJ13" s="1609"/>
      <c r="BXK13" s="1609"/>
      <c r="BXL13" s="1609"/>
      <c r="BXM13" s="1609"/>
      <c r="BXN13" s="1609"/>
      <c r="BXO13" s="1609"/>
      <c r="BXP13" s="1609"/>
      <c r="BXQ13" s="1609"/>
      <c r="BXR13" s="1609"/>
      <c r="BXS13" s="1609"/>
      <c r="BXT13" s="1609"/>
      <c r="BXU13" s="1609"/>
      <c r="BXV13" s="1609"/>
      <c r="BXW13" s="1609"/>
      <c r="BXX13" s="1609"/>
      <c r="BXY13" s="1609"/>
      <c r="BXZ13" s="1609"/>
      <c r="BYA13" s="1609"/>
      <c r="BYB13" s="1609"/>
      <c r="BYC13" s="1609"/>
      <c r="BYD13" s="1609"/>
      <c r="BYE13" s="1609"/>
      <c r="BYF13" s="1609"/>
      <c r="BYG13" s="1609"/>
      <c r="BYH13" s="1609"/>
      <c r="BYI13" s="1609"/>
      <c r="BYJ13" s="1609"/>
      <c r="BYK13" s="1609"/>
      <c r="BYL13" s="1609"/>
      <c r="BYM13" s="1609"/>
      <c r="BYN13" s="1609"/>
      <c r="BYO13" s="1609"/>
      <c r="BYP13" s="1609"/>
      <c r="BYQ13" s="1609"/>
      <c r="BYR13" s="1609"/>
      <c r="BYS13" s="1609"/>
      <c r="BYT13" s="1609"/>
      <c r="BYU13" s="1609"/>
      <c r="BYV13" s="1609"/>
      <c r="BYW13" s="1609"/>
      <c r="BYX13" s="1609"/>
      <c r="BYY13" s="1609"/>
      <c r="BYZ13" s="1609"/>
      <c r="BZA13" s="1609"/>
      <c r="BZB13" s="1609"/>
      <c r="BZC13" s="1609"/>
      <c r="BZD13" s="1609"/>
      <c r="BZE13" s="1609"/>
      <c r="BZF13" s="1609"/>
      <c r="BZG13" s="1609"/>
      <c r="BZH13" s="1609"/>
      <c r="BZI13" s="1609"/>
      <c r="BZJ13" s="1609"/>
      <c r="BZK13" s="1609"/>
      <c r="BZL13" s="1609"/>
      <c r="BZM13" s="1609"/>
      <c r="BZN13" s="1609"/>
      <c r="BZO13" s="1609"/>
      <c r="BZP13" s="1609"/>
      <c r="BZQ13" s="1609"/>
      <c r="BZR13" s="1609"/>
      <c r="BZS13" s="1609"/>
      <c r="BZT13" s="1609"/>
      <c r="BZU13" s="1609"/>
      <c r="BZV13" s="1609"/>
      <c r="BZW13" s="1609"/>
      <c r="BZX13" s="1609"/>
      <c r="BZY13" s="1609"/>
      <c r="BZZ13" s="1609"/>
      <c r="CAA13" s="1609"/>
      <c r="CAB13" s="1609"/>
      <c r="CAC13" s="1609"/>
      <c r="CAD13" s="1609"/>
      <c r="CAE13" s="1609"/>
      <c r="CAF13" s="1609"/>
      <c r="CAG13" s="1609"/>
      <c r="CAH13" s="1609"/>
      <c r="CAI13" s="1609"/>
      <c r="CAJ13" s="1609"/>
      <c r="CAK13" s="1609"/>
      <c r="CAL13" s="1609"/>
      <c r="CAM13" s="1609"/>
      <c r="CAN13" s="1609"/>
      <c r="CAO13" s="1609"/>
      <c r="CAP13" s="1609"/>
      <c r="CAQ13" s="1609"/>
      <c r="CAR13" s="1609"/>
      <c r="CAS13" s="1609"/>
      <c r="CAT13" s="1609"/>
      <c r="CAU13" s="1609"/>
      <c r="CAV13" s="1609"/>
      <c r="CAW13" s="1609"/>
      <c r="CAX13" s="1609"/>
      <c r="CAY13" s="1609"/>
      <c r="CAZ13" s="1609"/>
      <c r="CBA13" s="1609"/>
      <c r="CBB13" s="1609"/>
      <c r="CBC13" s="1609"/>
      <c r="CBD13" s="1609"/>
      <c r="CBE13" s="1609"/>
      <c r="CBF13" s="1609"/>
      <c r="CBG13" s="1609"/>
      <c r="CBH13" s="1609"/>
      <c r="CBI13" s="1609"/>
      <c r="CBJ13" s="1609"/>
      <c r="CBK13" s="1609"/>
      <c r="CBL13" s="1609"/>
      <c r="CBM13" s="1609"/>
      <c r="CBN13" s="1609"/>
      <c r="CBO13" s="1609"/>
      <c r="CBP13" s="1609"/>
      <c r="CBQ13" s="1609"/>
      <c r="CBR13" s="1609"/>
      <c r="CBS13" s="1609"/>
      <c r="CBT13" s="1609"/>
      <c r="CBU13" s="1609"/>
      <c r="CBV13" s="1609"/>
      <c r="CBW13" s="1609"/>
      <c r="CBX13" s="1609"/>
      <c r="CBY13" s="1609"/>
      <c r="CBZ13" s="1609"/>
      <c r="CCA13" s="1609"/>
      <c r="CCB13" s="1609"/>
      <c r="CCC13" s="1609"/>
      <c r="CCD13" s="1609"/>
      <c r="CCE13" s="1609"/>
      <c r="CCF13" s="1609"/>
      <c r="CCG13" s="1609"/>
      <c r="CCH13" s="1609"/>
      <c r="CCI13" s="1609"/>
      <c r="CCJ13" s="1609"/>
      <c r="CCK13" s="1609"/>
      <c r="CCL13" s="1609"/>
      <c r="CCM13" s="1609"/>
      <c r="CCN13" s="1609"/>
      <c r="CCO13" s="1609"/>
      <c r="CCP13" s="1609"/>
      <c r="CCQ13" s="1609"/>
      <c r="CCR13" s="1609"/>
      <c r="CCS13" s="1609"/>
      <c r="CCT13" s="1609"/>
      <c r="CCU13" s="1609"/>
      <c r="CCV13" s="1609"/>
      <c r="CCW13" s="1609"/>
      <c r="CCX13" s="1609"/>
      <c r="CCY13" s="1609"/>
      <c r="CCZ13" s="1609"/>
      <c r="CDA13" s="1609"/>
      <c r="CDB13" s="1609"/>
      <c r="CDC13" s="1609"/>
      <c r="CDD13" s="1609"/>
      <c r="CDE13" s="1609"/>
      <c r="CDF13" s="1609"/>
      <c r="CDG13" s="1609"/>
      <c r="CDH13" s="1609"/>
      <c r="CDI13" s="1609"/>
      <c r="CDJ13" s="1609"/>
      <c r="CDK13" s="1609"/>
      <c r="CDL13" s="1609"/>
      <c r="CDM13" s="1609"/>
      <c r="CDN13" s="1609"/>
      <c r="CDO13" s="1609"/>
      <c r="CDP13" s="1609"/>
      <c r="CDQ13" s="1609"/>
      <c r="CDR13" s="1609"/>
      <c r="CDS13" s="1609"/>
      <c r="CDT13" s="1609"/>
      <c r="CDU13" s="1609"/>
      <c r="CDV13" s="1609"/>
      <c r="CDW13" s="1609"/>
      <c r="CDX13" s="1609"/>
      <c r="CDY13" s="1609"/>
      <c r="CDZ13" s="1609"/>
      <c r="CEA13" s="1609"/>
      <c r="CEB13" s="1609"/>
      <c r="CEC13" s="1609"/>
      <c r="CED13" s="1609"/>
      <c r="CEE13" s="1609"/>
      <c r="CEF13" s="1609"/>
      <c r="CEG13" s="1609"/>
      <c r="CEH13" s="1609"/>
      <c r="CEI13" s="1609"/>
      <c r="CEJ13" s="1609"/>
      <c r="CEK13" s="1609"/>
      <c r="CEL13" s="1609"/>
      <c r="CEM13" s="1609"/>
      <c r="CEN13" s="1609"/>
      <c r="CEO13" s="1609"/>
      <c r="CEP13" s="1609"/>
      <c r="CEQ13" s="1609"/>
      <c r="CER13" s="1609"/>
      <c r="CES13" s="1609"/>
      <c r="CET13" s="1609"/>
      <c r="CEU13" s="1609"/>
      <c r="CEV13" s="1609"/>
      <c r="CEW13" s="1609"/>
      <c r="CEX13" s="1609"/>
      <c r="CEY13" s="1609"/>
      <c r="CEZ13" s="1609"/>
      <c r="CFA13" s="1609"/>
      <c r="CFB13" s="1609"/>
      <c r="CFC13" s="1609"/>
      <c r="CFD13" s="1609"/>
      <c r="CFE13" s="1609"/>
      <c r="CFF13" s="1609"/>
      <c r="CFG13" s="1609"/>
      <c r="CFH13" s="1609"/>
      <c r="CFI13" s="1609"/>
      <c r="CFJ13" s="1609"/>
      <c r="CFK13" s="1609"/>
      <c r="CFL13" s="1609"/>
      <c r="CFM13" s="1609"/>
      <c r="CFN13" s="1609"/>
      <c r="CFO13" s="1609"/>
      <c r="CFP13" s="1609"/>
      <c r="CFQ13" s="1609"/>
      <c r="CFR13" s="1609"/>
      <c r="CFS13" s="1609"/>
      <c r="CFT13" s="1609"/>
      <c r="CFU13" s="1609"/>
      <c r="CFV13" s="1609"/>
      <c r="CFW13" s="1609"/>
      <c r="CFX13" s="1609"/>
      <c r="CFY13" s="1609"/>
      <c r="CFZ13" s="1609"/>
      <c r="CGA13" s="1609"/>
      <c r="CGB13" s="1609"/>
      <c r="CGC13" s="1609"/>
      <c r="CGD13" s="1609"/>
      <c r="CGE13" s="1609"/>
      <c r="CGF13" s="1609"/>
      <c r="CGG13" s="1609"/>
      <c r="CGH13" s="1609"/>
      <c r="CGI13" s="1609"/>
      <c r="CGJ13" s="1609"/>
      <c r="CGK13" s="1609"/>
      <c r="CGL13" s="1609"/>
      <c r="CGM13" s="1609"/>
      <c r="CGN13" s="1609"/>
      <c r="CGO13" s="1609"/>
      <c r="CGP13" s="1609"/>
      <c r="CGQ13" s="1609"/>
      <c r="CGR13" s="1609"/>
      <c r="CGS13" s="1609"/>
      <c r="CGT13" s="1609"/>
      <c r="CGU13" s="1609"/>
      <c r="CGV13" s="1609"/>
      <c r="CGW13" s="1609"/>
      <c r="CGX13" s="1609"/>
      <c r="CGY13" s="1609"/>
      <c r="CGZ13" s="1609"/>
      <c r="CHA13" s="1609"/>
      <c r="CHB13" s="1609"/>
      <c r="CHC13" s="1609"/>
      <c r="CHD13" s="1609"/>
      <c r="CHE13" s="1609"/>
      <c r="CHF13" s="1609"/>
      <c r="CHG13" s="1609"/>
      <c r="CHH13" s="1609"/>
      <c r="CHI13" s="1609"/>
      <c r="CHJ13" s="1609"/>
      <c r="CHK13" s="1609"/>
      <c r="CHL13" s="1609"/>
      <c r="CHM13" s="1609"/>
      <c r="CHN13" s="1609"/>
      <c r="CHO13" s="1609"/>
      <c r="CHP13" s="1609"/>
      <c r="CHQ13" s="1609"/>
      <c r="CHR13" s="1609"/>
      <c r="CHS13" s="1609"/>
      <c r="CHT13" s="1609"/>
      <c r="CHU13" s="1609"/>
      <c r="CHV13" s="1609"/>
      <c r="CHW13" s="1609"/>
      <c r="CHX13" s="1609"/>
      <c r="CHY13" s="1609"/>
      <c r="CHZ13" s="1609"/>
      <c r="CIA13" s="1609"/>
      <c r="CIB13" s="1609"/>
      <c r="CIC13" s="1609"/>
      <c r="CID13" s="1609"/>
      <c r="CIE13" s="1609"/>
      <c r="CIF13" s="1609"/>
      <c r="CIG13" s="1609"/>
      <c r="CIH13" s="1609"/>
      <c r="CII13" s="1609"/>
      <c r="CIJ13" s="1609"/>
      <c r="CIK13" s="1609"/>
      <c r="CIL13" s="1609"/>
      <c r="CIM13" s="1609"/>
      <c r="CIN13" s="1609"/>
      <c r="CIO13" s="1609"/>
      <c r="CIP13" s="1609"/>
      <c r="CIQ13" s="1609"/>
      <c r="CIR13" s="1609"/>
      <c r="CIS13" s="1609"/>
      <c r="CIT13" s="1609"/>
      <c r="CIU13" s="1609"/>
      <c r="CIV13" s="1609"/>
      <c r="CIW13" s="1609"/>
      <c r="CIX13" s="1609"/>
      <c r="CIY13" s="1609"/>
      <c r="CIZ13" s="1609"/>
      <c r="CJA13" s="1609"/>
      <c r="CJB13" s="1609"/>
      <c r="CJC13" s="1609"/>
      <c r="CJD13" s="1609"/>
      <c r="CJE13" s="1609"/>
      <c r="CJF13" s="1609"/>
      <c r="CJG13" s="1609"/>
      <c r="CJH13" s="1609"/>
      <c r="CJI13" s="1609"/>
      <c r="CJJ13" s="1609"/>
      <c r="CJK13" s="1609"/>
      <c r="CJL13" s="1609"/>
      <c r="CJM13" s="1609"/>
      <c r="CJN13" s="1609"/>
      <c r="CJO13" s="1609"/>
      <c r="CJP13" s="1609"/>
      <c r="CJQ13" s="1609"/>
      <c r="CJR13" s="1609"/>
      <c r="CJS13" s="1609"/>
      <c r="CJT13" s="1609"/>
      <c r="CJU13" s="1609"/>
      <c r="CJV13" s="1609"/>
      <c r="CJW13" s="1609"/>
      <c r="CJX13" s="1609"/>
      <c r="CJY13" s="1609"/>
      <c r="CJZ13" s="1609"/>
      <c r="CKA13" s="1609"/>
      <c r="CKB13" s="1609"/>
      <c r="CKC13" s="1609"/>
      <c r="CKD13" s="1609"/>
      <c r="CKE13" s="1609"/>
      <c r="CKF13" s="1609"/>
      <c r="CKG13" s="1609"/>
      <c r="CKH13" s="1609"/>
      <c r="CKI13" s="1609"/>
      <c r="CKJ13" s="1609"/>
      <c r="CKK13" s="1609"/>
      <c r="CKL13" s="1609"/>
      <c r="CKM13" s="1609"/>
      <c r="CKN13" s="1609"/>
      <c r="CKO13" s="1609"/>
      <c r="CKP13" s="1609"/>
      <c r="CKQ13" s="1609"/>
      <c r="CKR13" s="1609"/>
      <c r="CKS13" s="1609"/>
      <c r="CKT13" s="1609"/>
      <c r="CKU13" s="1609"/>
      <c r="CKV13" s="1609"/>
      <c r="CKW13" s="1609"/>
      <c r="CKX13" s="1609"/>
      <c r="CKY13" s="1609"/>
      <c r="CKZ13" s="1609"/>
      <c r="CLA13" s="1609"/>
      <c r="CLB13" s="1609"/>
      <c r="CLC13" s="1609"/>
      <c r="CLD13" s="1609"/>
      <c r="CLE13" s="1609"/>
      <c r="CLF13" s="1609"/>
      <c r="CLG13" s="1609"/>
      <c r="CLH13" s="1609"/>
      <c r="CLI13" s="1609"/>
      <c r="CLJ13" s="1609"/>
      <c r="CLK13" s="1609"/>
      <c r="CLL13" s="1609"/>
      <c r="CLM13" s="1609"/>
      <c r="CLN13" s="1609"/>
      <c r="CLO13" s="1609"/>
      <c r="CLP13" s="1609"/>
      <c r="CLQ13" s="1609"/>
      <c r="CLR13" s="1609"/>
      <c r="CLS13" s="1609"/>
      <c r="CLT13" s="1609"/>
      <c r="CLU13" s="1609"/>
      <c r="CLV13" s="1609"/>
      <c r="CLW13" s="1609"/>
      <c r="CLX13" s="1609"/>
      <c r="CLY13" s="1609"/>
      <c r="CLZ13" s="1609"/>
      <c r="CMA13" s="1609"/>
      <c r="CMB13" s="1609"/>
      <c r="CMC13" s="1609"/>
      <c r="CMD13" s="1609"/>
      <c r="CME13" s="1609"/>
      <c r="CMF13" s="1609"/>
      <c r="CMG13" s="1609"/>
      <c r="CMH13" s="1609"/>
      <c r="CMI13" s="1609"/>
      <c r="CMJ13" s="1609"/>
      <c r="CMK13" s="1609"/>
      <c r="CML13" s="1609"/>
      <c r="CMM13" s="1609"/>
      <c r="CMN13" s="1609"/>
      <c r="CMO13" s="1609"/>
      <c r="CMP13" s="1609"/>
      <c r="CMQ13" s="1609"/>
      <c r="CMR13" s="1609"/>
      <c r="CMS13" s="1609"/>
      <c r="CMT13" s="1609"/>
      <c r="CMU13" s="1609"/>
      <c r="CMV13" s="1609"/>
      <c r="CMW13" s="1609"/>
      <c r="CMX13" s="1609"/>
      <c r="CMY13" s="1609"/>
      <c r="CMZ13" s="1609"/>
      <c r="CNA13" s="1609"/>
      <c r="CNB13" s="1609"/>
      <c r="CNC13" s="1609"/>
      <c r="CND13" s="1609"/>
      <c r="CNE13" s="1609"/>
      <c r="CNF13" s="1609"/>
      <c r="CNG13" s="1609"/>
      <c r="CNH13" s="1609"/>
      <c r="CNI13" s="1609"/>
      <c r="CNJ13" s="1609"/>
      <c r="CNK13" s="1609"/>
      <c r="CNL13" s="1609"/>
      <c r="CNM13" s="1609"/>
      <c r="CNN13" s="1609"/>
      <c r="CNO13" s="1609"/>
      <c r="CNP13" s="1609"/>
      <c r="CNQ13" s="1609"/>
      <c r="CNR13" s="1609"/>
      <c r="CNS13" s="1609"/>
      <c r="CNT13" s="1609"/>
      <c r="CNU13" s="1609"/>
      <c r="CNV13" s="1609"/>
      <c r="CNW13" s="1609"/>
      <c r="CNX13" s="1609"/>
      <c r="CNY13" s="1609"/>
      <c r="CNZ13" s="1609"/>
      <c r="COA13" s="1609"/>
      <c r="COB13" s="1609"/>
      <c r="COC13" s="1609"/>
      <c r="COD13" s="1609"/>
      <c r="COE13" s="1609"/>
      <c r="COF13" s="1609"/>
      <c r="COG13" s="1609"/>
      <c r="COH13" s="1609"/>
      <c r="COI13" s="1609"/>
      <c r="COJ13" s="1609"/>
      <c r="COK13" s="1609"/>
      <c r="COL13" s="1609"/>
      <c r="COM13" s="1609"/>
      <c r="CON13" s="1609"/>
      <c r="COO13" s="1609"/>
      <c r="COP13" s="1609"/>
      <c r="COQ13" s="1609"/>
      <c r="COR13" s="1609"/>
      <c r="COS13" s="1609"/>
      <c r="COT13" s="1609"/>
      <c r="COU13" s="1609"/>
      <c r="COV13" s="1609"/>
      <c r="COW13" s="1609"/>
      <c r="COX13" s="1609"/>
      <c r="COY13" s="1609"/>
      <c r="COZ13" s="1609"/>
      <c r="CPA13" s="1609"/>
      <c r="CPB13" s="1609"/>
      <c r="CPC13" s="1609"/>
      <c r="CPD13" s="1609"/>
      <c r="CPE13" s="1609"/>
      <c r="CPF13" s="1609"/>
      <c r="CPG13" s="1609"/>
      <c r="CPH13" s="1609"/>
      <c r="CPI13" s="1609"/>
      <c r="CPJ13" s="1609"/>
      <c r="CPK13" s="1609"/>
      <c r="CPL13" s="1609"/>
      <c r="CPM13" s="1609"/>
      <c r="CPN13" s="1609"/>
      <c r="CPO13" s="1609"/>
      <c r="CPP13" s="1609"/>
      <c r="CPQ13" s="1609"/>
      <c r="CPR13" s="1609"/>
      <c r="CPS13" s="1609"/>
      <c r="CPT13" s="1609"/>
      <c r="CPU13" s="1609"/>
      <c r="CPV13" s="1609"/>
      <c r="CPW13" s="1609"/>
      <c r="CPX13" s="1609"/>
      <c r="CPY13" s="1609"/>
      <c r="CPZ13" s="1609"/>
      <c r="CQA13" s="1609"/>
      <c r="CQB13" s="1609"/>
      <c r="CQC13" s="1609"/>
      <c r="CQD13" s="1609"/>
      <c r="CQE13" s="1609"/>
      <c r="CQF13" s="1609"/>
      <c r="CQG13" s="1609"/>
      <c r="CQH13" s="1609"/>
      <c r="CQI13" s="1609"/>
      <c r="CQJ13" s="1609"/>
      <c r="CQK13" s="1609"/>
      <c r="CQL13" s="1609"/>
      <c r="CQM13" s="1609"/>
      <c r="CQN13" s="1609"/>
      <c r="CQO13" s="1609"/>
      <c r="CQP13" s="1609"/>
      <c r="CQQ13" s="1609"/>
      <c r="CQR13" s="1609"/>
      <c r="CQS13" s="1609"/>
      <c r="CQT13" s="1609"/>
      <c r="CQU13" s="1609"/>
      <c r="CQV13" s="1609"/>
      <c r="CQW13" s="1609"/>
      <c r="CQX13" s="1609"/>
      <c r="CQY13" s="1609"/>
      <c r="CQZ13" s="1609"/>
      <c r="CRA13" s="1609"/>
      <c r="CRB13" s="1609"/>
      <c r="CRC13" s="1609"/>
      <c r="CRD13" s="1609"/>
      <c r="CRE13" s="1609"/>
      <c r="CRF13" s="1609"/>
      <c r="CRG13" s="1609"/>
      <c r="CRH13" s="1609"/>
      <c r="CRI13" s="1609"/>
      <c r="CRJ13" s="1609"/>
      <c r="CRK13" s="1609"/>
      <c r="CRL13" s="1609"/>
      <c r="CRM13" s="1609"/>
      <c r="CRN13" s="1609"/>
      <c r="CRO13" s="1609"/>
      <c r="CRP13" s="1609"/>
      <c r="CRQ13" s="1609"/>
      <c r="CRR13" s="1609"/>
      <c r="CRS13" s="1609"/>
      <c r="CRT13" s="1609"/>
      <c r="CRU13" s="1609"/>
      <c r="CRV13" s="1609"/>
      <c r="CRW13" s="1609"/>
      <c r="CRX13" s="1609"/>
      <c r="CRY13" s="1609"/>
      <c r="CRZ13" s="1609"/>
      <c r="CSA13" s="1609"/>
      <c r="CSB13" s="1609"/>
      <c r="CSC13" s="1609"/>
      <c r="CSD13" s="1609"/>
      <c r="CSE13" s="1609"/>
      <c r="CSF13" s="1609"/>
      <c r="CSG13" s="1609"/>
      <c r="CSH13" s="1609"/>
      <c r="CSI13" s="1609"/>
      <c r="CSJ13" s="1609"/>
      <c r="CSK13" s="1609"/>
      <c r="CSL13" s="1609"/>
      <c r="CSM13" s="1609"/>
      <c r="CSN13" s="1609"/>
      <c r="CSO13" s="1609"/>
      <c r="CSP13" s="1609"/>
      <c r="CSQ13" s="1609"/>
      <c r="CSR13" s="1609"/>
      <c r="CSS13" s="1609"/>
      <c r="CST13" s="1609"/>
      <c r="CSU13" s="1609"/>
      <c r="CSV13" s="1609"/>
      <c r="CSW13" s="1609"/>
      <c r="CSX13" s="1609"/>
      <c r="CSY13" s="1609"/>
      <c r="CSZ13" s="1609"/>
      <c r="CTA13" s="1609"/>
      <c r="CTB13" s="1609"/>
      <c r="CTC13" s="1609"/>
      <c r="CTD13" s="1609"/>
      <c r="CTE13" s="1609"/>
      <c r="CTF13" s="1609"/>
      <c r="CTG13" s="1609"/>
      <c r="CTH13" s="1609"/>
      <c r="CTI13" s="1609"/>
      <c r="CTJ13" s="1609"/>
      <c r="CTK13" s="1609"/>
      <c r="CTL13" s="1609"/>
      <c r="CTM13" s="1609"/>
      <c r="CTN13" s="1609"/>
      <c r="CTO13" s="1609"/>
      <c r="CTP13" s="1609"/>
      <c r="CTQ13" s="1609"/>
      <c r="CTR13" s="1609"/>
      <c r="CTS13" s="1609"/>
      <c r="CTT13" s="1609"/>
      <c r="CTU13" s="1609"/>
      <c r="CTV13" s="1609"/>
      <c r="CTW13" s="1609"/>
      <c r="CTX13" s="1609"/>
      <c r="CTY13" s="1609"/>
      <c r="CTZ13" s="1609"/>
      <c r="CUA13" s="1609"/>
      <c r="CUB13" s="1609"/>
      <c r="CUC13" s="1609"/>
      <c r="CUD13" s="1609"/>
      <c r="CUE13" s="1609"/>
      <c r="CUF13" s="1609"/>
      <c r="CUG13" s="1609"/>
      <c r="CUH13" s="1609"/>
      <c r="CUI13" s="1609"/>
      <c r="CUJ13" s="1609"/>
      <c r="CUK13" s="1609"/>
      <c r="CUL13" s="1609"/>
      <c r="CUM13" s="1609"/>
      <c r="CUN13" s="1609"/>
      <c r="CUO13" s="1609"/>
      <c r="CUP13" s="1609"/>
      <c r="CUQ13" s="1609"/>
      <c r="CUR13" s="1609"/>
      <c r="CUS13" s="1609"/>
      <c r="CUT13" s="1609"/>
      <c r="CUU13" s="1609"/>
      <c r="CUV13" s="1609"/>
      <c r="CUW13" s="1609"/>
      <c r="CUX13" s="1609"/>
      <c r="CUY13" s="1609"/>
      <c r="CUZ13" s="1609"/>
      <c r="CVA13" s="1609"/>
      <c r="CVB13" s="1609"/>
      <c r="CVC13" s="1609"/>
      <c r="CVD13" s="1609"/>
      <c r="CVE13" s="1609"/>
      <c r="CVF13" s="1609"/>
      <c r="CVG13" s="1609"/>
      <c r="CVH13" s="1609"/>
      <c r="CVI13" s="1609"/>
      <c r="CVJ13" s="1609"/>
      <c r="CVK13" s="1609"/>
      <c r="CVL13" s="1609"/>
      <c r="CVM13" s="1609"/>
      <c r="CVN13" s="1609"/>
      <c r="CVO13" s="1609"/>
      <c r="CVP13" s="1609"/>
      <c r="CVQ13" s="1609"/>
      <c r="CVR13" s="1609"/>
      <c r="CVS13" s="1609"/>
      <c r="CVT13" s="1609"/>
      <c r="CVU13" s="1609"/>
      <c r="CVV13" s="1609"/>
      <c r="CVW13" s="1609"/>
      <c r="CVX13" s="1609"/>
      <c r="CVY13" s="1609"/>
      <c r="CVZ13" s="1609"/>
      <c r="CWA13" s="1609"/>
      <c r="CWB13" s="1609"/>
      <c r="CWC13" s="1609"/>
      <c r="CWD13" s="1609"/>
      <c r="CWE13" s="1609"/>
      <c r="CWF13" s="1609"/>
      <c r="CWG13" s="1609"/>
      <c r="CWH13" s="1609"/>
      <c r="CWI13" s="1609"/>
      <c r="CWJ13" s="1609"/>
      <c r="CWK13" s="1609"/>
      <c r="CWL13" s="1609"/>
      <c r="CWM13" s="1609"/>
      <c r="CWN13" s="1609"/>
      <c r="CWO13" s="1609"/>
      <c r="CWP13" s="1609"/>
      <c r="CWQ13" s="1609"/>
      <c r="CWR13" s="1609"/>
      <c r="CWS13" s="1609"/>
      <c r="CWT13" s="1609"/>
      <c r="CWU13" s="1609"/>
      <c r="CWV13" s="1609"/>
      <c r="CWW13" s="1609"/>
      <c r="CWX13" s="1609"/>
      <c r="CWY13" s="1609"/>
      <c r="CWZ13" s="1609"/>
      <c r="CXA13" s="1609"/>
      <c r="CXB13" s="1609"/>
      <c r="CXC13" s="1609"/>
      <c r="CXD13" s="1609"/>
      <c r="CXE13" s="1609"/>
      <c r="CXF13" s="1609"/>
      <c r="CXG13" s="1609"/>
      <c r="CXH13" s="1609"/>
      <c r="CXI13" s="1609"/>
      <c r="CXJ13" s="1609"/>
      <c r="CXK13" s="1609"/>
      <c r="CXL13" s="1609"/>
      <c r="CXM13" s="1609"/>
      <c r="CXN13" s="1609"/>
      <c r="CXO13" s="1609"/>
      <c r="CXP13" s="1609"/>
      <c r="CXQ13" s="1609"/>
      <c r="CXR13" s="1609"/>
      <c r="CXS13" s="1609"/>
      <c r="CXT13" s="1609"/>
      <c r="CXU13" s="1609"/>
      <c r="CXV13" s="1609"/>
      <c r="CXW13" s="1609"/>
      <c r="CXX13" s="1609"/>
      <c r="CXY13" s="1609"/>
      <c r="CXZ13" s="1609"/>
      <c r="CYA13" s="1609"/>
      <c r="CYB13" s="1609"/>
      <c r="CYC13" s="1609"/>
      <c r="CYD13" s="1609"/>
      <c r="CYE13" s="1609"/>
      <c r="CYF13" s="1609"/>
      <c r="CYG13" s="1609"/>
      <c r="CYH13" s="1609"/>
      <c r="CYI13" s="1609"/>
      <c r="CYJ13" s="1609"/>
      <c r="CYK13" s="1609"/>
      <c r="CYL13" s="1609"/>
      <c r="CYM13" s="1609"/>
      <c r="CYN13" s="1609"/>
      <c r="CYO13" s="1609"/>
      <c r="CYP13" s="1609"/>
      <c r="CYQ13" s="1609"/>
      <c r="CYR13" s="1609"/>
      <c r="CYS13" s="1609"/>
      <c r="CYT13" s="1609"/>
      <c r="CYU13" s="1609"/>
      <c r="CYV13" s="1609"/>
      <c r="CYW13" s="1609"/>
      <c r="CYX13" s="1609"/>
      <c r="CYY13" s="1609"/>
      <c r="CYZ13" s="1609"/>
      <c r="CZA13" s="1609"/>
      <c r="CZB13" s="1609"/>
      <c r="CZC13" s="1609"/>
      <c r="CZD13" s="1609"/>
      <c r="CZE13" s="1609"/>
      <c r="CZF13" s="1609"/>
      <c r="CZG13" s="1609"/>
      <c r="CZH13" s="1609"/>
      <c r="CZI13" s="1609"/>
      <c r="CZJ13" s="1609"/>
      <c r="CZK13" s="1609"/>
      <c r="CZL13" s="1609"/>
      <c r="CZM13" s="1609"/>
      <c r="CZN13" s="1609"/>
      <c r="CZO13" s="1609"/>
      <c r="CZP13" s="1609"/>
      <c r="CZQ13" s="1609"/>
      <c r="CZR13" s="1609"/>
      <c r="CZS13" s="1609"/>
      <c r="CZT13" s="1609"/>
      <c r="CZU13" s="1609"/>
      <c r="CZV13" s="1609"/>
      <c r="CZW13" s="1609"/>
      <c r="CZX13" s="1609"/>
      <c r="CZY13" s="1609"/>
      <c r="CZZ13" s="1609"/>
      <c r="DAA13" s="1609"/>
      <c r="DAB13" s="1609"/>
      <c r="DAC13" s="1609"/>
      <c r="DAD13" s="1609"/>
      <c r="DAE13" s="1609"/>
      <c r="DAF13" s="1609"/>
      <c r="DAG13" s="1609"/>
      <c r="DAH13" s="1609"/>
      <c r="DAI13" s="1609"/>
      <c r="DAJ13" s="1609"/>
      <c r="DAK13" s="1609"/>
      <c r="DAL13" s="1609"/>
      <c r="DAM13" s="1609"/>
      <c r="DAN13" s="1609"/>
      <c r="DAO13" s="1609"/>
      <c r="DAP13" s="1609"/>
      <c r="DAQ13" s="1609"/>
      <c r="DAR13" s="1609"/>
      <c r="DAS13" s="1609"/>
      <c r="DAT13" s="1609"/>
      <c r="DAU13" s="1609"/>
      <c r="DAV13" s="1609"/>
      <c r="DAW13" s="1609"/>
      <c r="DAX13" s="1609"/>
      <c r="DAY13" s="1609"/>
      <c r="DAZ13" s="1609"/>
      <c r="DBA13" s="1609"/>
      <c r="DBB13" s="1609"/>
      <c r="DBC13" s="1609"/>
      <c r="DBD13" s="1609"/>
      <c r="DBE13" s="1609"/>
      <c r="DBF13" s="1609"/>
      <c r="DBG13" s="1609"/>
      <c r="DBH13" s="1609"/>
      <c r="DBI13" s="1609"/>
      <c r="DBJ13" s="1609"/>
      <c r="DBK13" s="1609"/>
      <c r="DBL13" s="1609"/>
      <c r="DBM13" s="1609"/>
      <c r="DBN13" s="1609"/>
      <c r="DBO13" s="1609"/>
      <c r="DBP13" s="1609"/>
      <c r="DBQ13" s="1609"/>
      <c r="DBR13" s="1609"/>
      <c r="DBS13" s="1609"/>
      <c r="DBT13" s="1609"/>
      <c r="DBU13" s="1609"/>
      <c r="DBV13" s="1609"/>
      <c r="DBW13" s="1609"/>
      <c r="DBX13" s="1609"/>
      <c r="DBY13" s="1609"/>
      <c r="DBZ13" s="1609"/>
      <c r="DCA13" s="1609"/>
      <c r="DCB13" s="1609"/>
      <c r="DCC13" s="1609"/>
      <c r="DCD13" s="1609"/>
      <c r="DCE13" s="1609"/>
      <c r="DCF13" s="1609"/>
      <c r="DCG13" s="1609"/>
      <c r="DCH13" s="1609"/>
      <c r="DCI13" s="1609"/>
      <c r="DCJ13" s="1609"/>
      <c r="DCK13" s="1609"/>
      <c r="DCL13" s="1609"/>
      <c r="DCM13" s="1609"/>
      <c r="DCN13" s="1609"/>
      <c r="DCO13" s="1609"/>
      <c r="DCP13" s="1609"/>
      <c r="DCQ13" s="1609"/>
      <c r="DCR13" s="1609"/>
      <c r="DCS13" s="1609"/>
      <c r="DCT13" s="1609"/>
      <c r="DCU13" s="1609"/>
      <c r="DCV13" s="1609"/>
      <c r="DCW13" s="1609"/>
      <c r="DCX13" s="1609"/>
      <c r="DCY13" s="1609"/>
      <c r="DCZ13" s="1609"/>
      <c r="DDA13" s="1609"/>
      <c r="DDB13" s="1609"/>
      <c r="DDC13" s="1609"/>
      <c r="DDD13" s="1609"/>
      <c r="DDE13" s="1609"/>
      <c r="DDF13" s="1609"/>
      <c r="DDG13" s="1609"/>
      <c r="DDH13" s="1609"/>
      <c r="DDI13" s="1609"/>
      <c r="DDJ13" s="1609"/>
      <c r="DDK13" s="1609"/>
      <c r="DDL13" s="1609"/>
      <c r="DDM13" s="1609"/>
      <c r="DDN13" s="1609"/>
      <c r="DDO13" s="1609"/>
      <c r="DDP13" s="1609"/>
      <c r="DDQ13" s="1609"/>
      <c r="DDR13" s="1609"/>
      <c r="DDS13" s="1609"/>
      <c r="DDT13" s="1609"/>
      <c r="DDU13" s="1609"/>
      <c r="DDV13" s="1609"/>
      <c r="DDW13" s="1609"/>
      <c r="DDX13" s="1609"/>
      <c r="DDY13" s="1609"/>
      <c r="DDZ13" s="1609"/>
      <c r="DEA13" s="1609"/>
      <c r="DEB13" s="1609"/>
      <c r="DEC13" s="1609"/>
      <c r="DED13" s="1609"/>
      <c r="DEE13" s="1609"/>
      <c r="DEF13" s="1609"/>
      <c r="DEG13" s="1609"/>
      <c r="DEH13" s="1609"/>
      <c r="DEI13" s="1609"/>
      <c r="DEJ13" s="1609"/>
      <c r="DEK13" s="1609"/>
      <c r="DEL13" s="1609"/>
      <c r="DEM13" s="1609"/>
      <c r="DEN13" s="1609"/>
      <c r="DEO13" s="1609"/>
      <c r="DEP13" s="1609"/>
      <c r="DEQ13" s="1609"/>
      <c r="DER13" s="1609"/>
      <c r="DES13" s="1609"/>
      <c r="DET13" s="1609"/>
      <c r="DEU13" s="1609"/>
      <c r="DEV13" s="1609"/>
      <c r="DEW13" s="1609"/>
      <c r="DEX13" s="1609"/>
      <c r="DEY13" s="1609"/>
      <c r="DEZ13" s="1609"/>
      <c r="DFA13" s="1609"/>
      <c r="DFB13" s="1609"/>
      <c r="DFC13" s="1609"/>
      <c r="DFD13" s="1609"/>
      <c r="DFE13" s="1609"/>
      <c r="DFF13" s="1609"/>
      <c r="DFG13" s="1609"/>
      <c r="DFH13" s="1609"/>
      <c r="DFI13" s="1609"/>
      <c r="DFJ13" s="1609"/>
      <c r="DFK13" s="1609"/>
      <c r="DFL13" s="1609"/>
      <c r="DFM13" s="1609"/>
      <c r="DFN13" s="1609"/>
      <c r="DFO13" s="1609"/>
      <c r="DFP13" s="1609"/>
      <c r="DFQ13" s="1609"/>
      <c r="DFR13" s="1609"/>
      <c r="DFS13" s="1609"/>
      <c r="DFT13" s="1609"/>
      <c r="DFU13" s="1609"/>
      <c r="DFV13" s="1609"/>
      <c r="DFW13" s="1609"/>
      <c r="DFX13" s="1609"/>
      <c r="DFY13" s="1609"/>
      <c r="DFZ13" s="1609"/>
      <c r="DGA13" s="1609"/>
      <c r="DGB13" s="1609"/>
      <c r="DGC13" s="1609"/>
      <c r="DGD13" s="1609"/>
      <c r="DGE13" s="1609"/>
      <c r="DGF13" s="1609"/>
      <c r="DGG13" s="1609"/>
      <c r="DGH13" s="1609"/>
      <c r="DGI13" s="1609"/>
      <c r="DGJ13" s="1609"/>
      <c r="DGK13" s="1609"/>
      <c r="DGL13" s="1609"/>
      <c r="DGM13" s="1609"/>
      <c r="DGN13" s="1609"/>
      <c r="DGO13" s="1609"/>
      <c r="DGP13" s="1609"/>
      <c r="DGQ13" s="1609"/>
      <c r="DGR13" s="1609"/>
      <c r="DGS13" s="1609"/>
      <c r="DGT13" s="1609"/>
      <c r="DGU13" s="1609"/>
      <c r="DGV13" s="1609"/>
      <c r="DGW13" s="1609"/>
      <c r="DGX13" s="1609"/>
      <c r="DGY13" s="1609"/>
      <c r="DGZ13" s="1609"/>
      <c r="DHA13" s="1609"/>
      <c r="DHB13" s="1609"/>
      <c r="DHC13" s="1609"/>
      <c r="DHD13" s="1609"/>
      <c r="DHE13" s="1609"/>
      <c r="DHF13" s="1609"/>
      <c r="DHG13" s="1609"/>
      <c r="DHH13" s="1609"/>
      <c r="DHI13" s="1609"/>
      <c r="DHJ13" s="1609"/>
      <c r="DHK13" s="1609"/>
      <c r="DHL13" s="1609"/>
      <c r="DHM13" s="1609"/>
      <c r="DHN13" s="1609"/>
      <c r="DHO13" s="1609"/>
      <c r="DHP13" s="1609"/>
      <c r="DHQ13" s="1609"/>
      <c r="DHR13" s="1609"/>
      <c r="DHS13" s="1609"/>
      <c r="DHT13" s="1609"/>
      <c r="DHU13" s="1609"/>
      <c r="DHV13" s="1609"/>
      <c r="DHW13" s="1609"/>
      <c r="DHX13" s="1609"/>
      <c r="DHY13" s="1609"/>
      <c r="DHZ13" s="1609"/>
      <c r="DIA13" s="1609"/>
      <c r="DIB13" s="1609"/>
      <c r="DIC13" s="1609"/>
      <c r="DID13" s="1609"/>
      <c r="DIE13" s="1609"/>
      <c r="DIF13" s="1609"/>
      <c r="DIG13" s="1609"/>
      <c r="DIH13" s="1609"/>
      <c r="DII13" s="1609"/>
      <c r="DIJ13" s="1609"/>
      <c r="DIK13" s="1609"/>
      <c r="DIL13" s="1609"/>
      <c r="DIM13" s="1609"/>
      <c r="DIN13" s="1609"/>
      <c r="DIO13" s="1609"/>
      <c r="DIP13" s="1609"/>
      <c r="DIQ13" s="1609"/>
      <c r="DIR13" s="1609"/>
      <c r="DIS13" s="1609"/>
      <c r="DIT13" s="1609"/>
      <c r="DIU13" s="1609"/>
      <c r="DIV13" s="1609"/>
      <c r="DIW13" s="1609"/>
      <c r="DIX13" s="1609"/>
      <c r="DIY13" s="1609"/>
      <c r="DIZ13" s="1609"/>
      <c r="DJA13" s="1609"/>
      <c r="DJB13" s="1609"/>
      <c r="DJC13" s="1609"/>
      <c r="DJD13" s="1609"/>
      <c r="DJE13" s="1609"/>
      <c r="DJF13" s="1609"/>
      <c r="DJG13" s="1609"/>
      <c r="DJH13" s="1609"/>
      <c r="DJI13" s="1609"/>
      <c r="DJJ13" s="1609"/>
      <c r="DJK13" s="1609"/>
      <c r="DJL13" s="1609"/>
      <c r="DJM13" s="1609"/>
      <c r="DJN13" s="1609"/>
      <c r="DJO13" s="1609"/>
      <c r="DJP13" s="1609"/>
      <c r="DJQ13" s="1609"/>
      <c r="DJR13" s="1609"/>
      <c r="DJS13" s="1609"/>
      <c r="DJT13" s="1609"/>
      <c r="DJU13" s="1609"/>
      <c r="DJV13" s="1609"/>
      <c r="DJW13" s="1609"/>
      <c r="DJX13" s="1609"/>
      <c r="DJY13" s="1609"/>
      <c r="DJZ13" s="1609"/>
      <c r="DKA13" s="1609"/>
      <c r="DKB13" s="1609"/>
      <c r="DKC13" s="1609"/>
      <c r="DKD13" s="1609"/>
      <c r="DKE13" s="1609"/>
      <c r="DKF13" s="1609"/>
      <c r="DKG13" s="1609"/>
      <c r="DKH13" s="1609"/>
      <c r="DKI13" s="1609"/>
      <c r="DKJ13" s="1609"/>
      <c r="DKK13" s="1609"/>
      <c r="DKL13" s="1609"/>
      <c r="DKM13" s="1609"/>
      <c r="DKN13" s="1609"/>
      <c r="DKO13" s="1609"/>
      <c r="DKP13" s="1609"/>
      <c r="DKQ13" s="1609"/>
      <c r="DKR13" s="1609"/>
      <c r="DKS13" s="1609"/>
      <c r="DKT13" s="1609"/>
      <c r="DKU13" s="1609"/>
      <c r="DKV13" s="1609"/>
      <c r="DKW13" s="1609"/>
      <c r="DKX13" s="1609"/>
      <c r="DKY13" s="1609"/>
      <c r="DKZ13" s="1609"/>
      <c r="DLA13" s="1609"/>
      <c r="DLB13" s="1609"/>
      <c r="DLC13" s="1609"/>
      <c r="DLD13" s="1609"/>
      <c r="DLE13" s="1609"/>
      <c r="DLF13" s="1609"/>
      <c r="DLG13" s="1609"/>
      <c r="DLH13" s="1609"/>
      <c r="DLI13" s="1609"/>
      <c r="DLJ13" s="1609"/>
      <c r="DLK13" s="1609"/>
      <c r="DLL13" s="1609"/>
      <c r="DLM13" s="1609"/>
      <c r="DLN13" s="1609"/>
      <c r="DLO13" s="1609"/>
      <c r="DLP13" s="1609"/>
      <c r="DLQ13" s="1609"/>
      <c r="DLR13" s="1609"/>
      <c r="DLS13" s="1609"/>
      <c r="DLT13" s="1609"/>
      <c r="DLU13" s="1609"/>
      <c r="DLV13" s="1609"/>
      <c r="DLW13" s="1609"/>
      <c r="DLX13" s="1609"/>
      <c r="DLY13" s="1609"/>
      <c r="DLZ13" s="1609"/>
      <c r="DMA13" s="1609"/>
      <c r="DMB13" s="1609"/>
      <c r="DMC13" s="1609"/>
      <c r="DMD13" s="1609"/>
      <c r="DME13" s="1609"/>
      <c r="DMF13" s="1609"/>
      <c r="DMG13" s="1609"/>
      <c r="DMH13" s="1609"/>
      <c r="DMI13" s="1609"/>
      <c r="DMJ13" s="1609"/>
      <c r="DMK13" s="1609"/>
      <c r="DML13" s="1609"/>
      <c r="DMM13" s="1609"/>
      <c r="DMN13" s="1609"/>
      <c r="DMO13" s="1609"/>
      <c r="DMP13" s="1609"/>
      <c r="DMQ13" s="1609"/>
      <c r="DMR13" s="1609"/>
      <c r="DMS13" s="1609"/>
      <c r="DMT13" s="1609"/>
      <c r="DMU13" s="1609"/>
      <c r="DMV13" s="1609"/>
      <c r="DMW13" s="1609"/>
      <c r="DMX13" s="1609"/>
      <c r="DMY13" s="1609"/>
      <c r="DMZ13" s="1609"/>
      <c r="DNA13" s="1609"/>
      <c r="DNB13" s="1609"/>
      <c r="DNC13" s="1609"/>
      <c r="DND13" s="1609"/>
      <c r="DNE13" s="1609"/>
      <c r="DNF13" s="1609"/>
      <c r="DNG13" s="1609"/>
      <c r="DNH13" s="1609"/>
      <c r="DNI13" s="1609"/>
      <c r="DNJ13" s="1609"/>
      <c r="DNK13" s="1609"/>
      <c r="DNL13" s="1609"/>
      <c r="DNM13" s="1609"/>
      <c r="DNN13" s="1609"/>
      <c r="DNO13" s="1609"/>
      <c r="DNP13" s="1609"/>
      <c r="DNQ13" s="1609"/>
      <c r="DNR13" s="1609"/>
      <c r="DNS13" s="1609"/>
      <c r="DNT13" s="1609"/>
      <c r="DNU13" s="1609"/>
      <c r="DNV13" s="1609"/>
      <c r="DNW13" s="1609"/>
      <c r="DNX13" s="1609"/>
      <c r="DNY13" s="1609"/>
      <c r="DNZ13" s="1609"/>
      <c r="DOA13" s="1609"/>
      <c r="DOB13" s="1609"/>
      <c r="DOC13" s="1609"/>
      <c r="DOD13" s="1609"/>
      <c r="DOE13" s="1609"/>
      <c r="DOF13" s="1609"/>
      <c r="DOG13" s="1609"/>
      <c r="DOH13" s="1609"/>
      <c r="DOI13" s="1609"/>
      <c r="DOJ13" s="1609"/>
      <c r="DOK13" s="1609"/>
      <c r="DOL13" s="1609"/>
      <c r="DOM13" s="1609"/>
      <c r="DON13" s="1609"/>
      <c r="DOO13" s="1609"/>
      <c r="DOP13" s="1609"/>
      <c r="DOQ13" s="1609"/>
      <c r="DOR13" s="1609"/>
      <c r="DOS13" s="1609"/>
      <c r="DOT13" s="1609"/>
      <c r="DOU13" s="1609"/>
      <c r="DOV13" s="1609"/>
      <c r="DOW13" s="1609"/>
      <c r="DOX13" s="1609"/>
      <c r="DOY13" s="1609"/>
      <c r="DOZ13" s="1609"/>
      <c r="DPA13" s="1609"/>
      <c r="DPB13" s="1609"/>
      <c r="DPC13" s="1609"/>
      <c r="DPD13" s="1609"/>
      <c r="DPE13" s="1609"/>
      <c r="DPF13" s="1609"/>
      <c r="DPG13" s="1609"/>
      <c r="DPH13" s="1609"/>
      <c r="DPI13" s="1609"/>
      <c r="DPJ13" s="1609"/>
      <c r="DPK13" s="1609"/>
      <c r="DPL13" s="1609"/>
      <c r="DPM13" s="1609"/>
      <c r="DPN13" s="1609"/>
      <c r="DPO13" s="1609"/>
      <c r="DPP13" s="1609"/>
      <c r="DPQ13" s="1609"/>
      <c r="DPR13" s="1609"/>
      <c r="DPS13" s="1609"/>
      <c r="DPT13" s="1609"/>
      <c r="DPU13" s="1609"/>
      <c r="DPV13" s="1609"/>
      <c r="DPW13" s="1609"/>
      <c r="DPX13" s="1609"/>
      <c r="DPY13" s="1609"/>
      <c r="DPZ13" s="1609"/>
      <c r="DQA13" s="1609"/>
      <c r="DQB13" s="1609"/>
      <c r="DQC13" s="1609"/>
      <c r="DQD13" s="1609"/>
      <c r="DQE13" s="1609"/>
      <c r="DQF13" s="1609"/>
      <c r="DQG13" s="1609"/>
      <c r="DQH13" s="1609"/>
      <c r="DQI13" s="1609"/>
      <c r="DQJ13" s="1609"/>
      <c r="DQK13" s="1609"/>
      <c r="DQL13" s="1609"/>
      <c r="DQM13" s="1609"/>
      <c r="DQN13" s="1609"/>
      <c r="DQO13" s="1609"/>
      <c r="DQP13" s="1609"/>
      <c r="DQQ13" s="1609"/>
      <c r="DQR13" s="1609"/>
      <c r="DQS13" s="1609"/>
      <c r="DQT13" s="1609"/>
      <c r="DQU13" s="1609"/>
      <c r="DQV13" s="1609"/>
      <c r="DQW13" s="1609"/>
      <c r="DQX13" s="1609"/>
      <c r="DQY13" s="1609"/>
      <c r="DQZ13" s="1609"/>
      <c r="DRA13" s="1609"/>
      <c r="DRB13" s="1609"/>
      <c r="DRC13" s="1609"/>
      <c r="DRD13" s="1609"/>
      <c r="DRE13" s="1609"/>
      <c r="DRF13" s="1609"/>
      <c r="DRG13" s="1609"/>
      <c r="DRH13" s="1609"/>
      <c r="DRI13" s="1609"/>
      <c r="DRJ13" s="1609"/>
      <c r="DRK13" s="1609"/>
      <c r="DRL13" s="1609"/>
      <c r="DRM13" s="1609"/>
      <c r="DRN13" s="1609"/>
      <c r="DRO13" s="1609"/>
      <c r="DRP13" s="1609"/>
      <c r="DRQ13" s="1609"/>
      <c r="DRR13" s="1609"/>
      <c r="DRS13" s="1609"/>
      <c r="DRT13" s="1609"/>
      <c r="DRU13" s="1609"/>
      <c r="DRV13" s="1609"/>
      <c r="DRW13" s="1609"/>
      <c r="DRX13" s="1609"/>
      <c r="DRY13" s="1609"/>
      <c r="DRZ13" s="1609"/>
      <c r="DSA13" s="1609"/>
      <c r="DSB13" s="1609"/>
      <c r="DSC13" s="1609"/>
      <c r="DSD13" s="1609"/>
      <c r="DSE13" s="1609"/>
      <c r="DSF13" s="1609"/>
      <c r="DSG13" s="1609"/>
      <c r="DSH13" s="1609"/>
      <c r="DSI13" s="1609"/>
      <c r="DSJ13" s="1609"/>
      <c r="DSK13" s="1609"/>
      <c r="DSL13" s="1609"/>
      <c r="DSM13" s="1609"/>
      <c r="DSN13" s="1609"/>
      <c r="DSO13" s="1609"/>
      <c r="DSP13" s="1609"/>
      <c r="DSQ13" s="1609"/>
      <c r="DSR13" s="1609"/>
      <c r="DSS13" s="1609"/>
      <c r="DST13" s="1609"/>
      <c r="DSU13" s="1609"/>
      <c r="DSV13" s="1609"/>
      <c r="DSW13" s="1609"/>
      <c r="DSX13" s="1609"/>
      <c r="DSY13" s="1609"/>
      <c r="DSZ13" s="1609"/>
      <c r="DTA13" s="1609"/>
      <c r="DTB13" s="1609"/>
      <c r="DTC13" s="1609"/>
      <c r="DTD13" s="1609"/>
      <c r="DTE13" s="1609"/>
      <c r="DTF13" s="1609"/>
      <c r="DTG13" s="1609"/>
      <c r="DTH13" s="1609"/>
      <c r="DTI13" s="1609"/>
      <c r="DTJ13" s="1609"/>
      <c r="DTK13" s="1609"/>
      <c r="DTL13" s="1609"/>
      <c r="DTM13" s="1609"/>
      <c r="DTN13" s="1609"/>
      <c r="DTO13" s="1609"/>
      <c r="DTP13" s="1609"/>
      <c r="DTQ13" s="1609"/>
      <c r="DTR13" s="1609"/>
      <c r="DTS13" s="1609"/>
      <c r="DTT13" s="1609"/>
      <c r="DTU13" s="1609"/>
      <c r="DTV13" s="1609"/>
      <c r="DTW13" s="1609"/>
      <c r="DTX13" s="1609"/>
      <c r="DTY13" s="1609"/>
      <c r="DTZ13" s="1609"/>
      <c r="DUA13" s="1609"/>
      <c r="DUB13" s="1609"/>
      <c r="DUC13" s="1609"/>
      <c r="DUD13" s="1609"/>
      <c r="DUE13" s="1609"/>
      <c r="DUF13" s="1609"/>
      <c r="DUG13" s="1609"/>
      <c r="DUH13" s="1609"/>
      <c r="DUI13" s="1609"/>
      <c r="DUJ13" s="1609"/>
      <c r="DUK13" s="1609"/>
      <c r="DUL13" s="1609"/>
      <c r="DUM13" s="1609"/>
      <c r="DUN13" s="1609"/>
      <c r="DUO13" s="1609"/>
      <c r="DUP13" s="1609"/>
      <c r="DUQ13" s="1609"/>
      <c r="DUR13" s="1609"/>
      <c r="DUS13" s="1609"/>
      <c r="DUT13" s="1609"/>
      <c r="DUU13" s="1609"/>
      <c r="DUV13" s="1609"/>
      <c r="DUW13" s="1609"/>
      <c r="DUX13" s="1609"/>
      <c r="DUY13" s="1609"/>
      <c r="DUZ13" s="1609"/>
      <c r="DVA13" s="1609"/>
      <c r="DVB13" s="1609"/>
      <c r="DVC13" s="1609"/>
      <c r="DVD13" s="1609"/>
      <c r="DVE13" s="1609"/>
      <c r="DVF13" s="1609"/>
      <c r="DVG13" s="1609"/>
      <c r="DVH13" s="1609"/>
      <c r="DVI13" s="1609"/>
      <c r="DVJ13" s="1609"/>
      <c r="DVK13" s="1609"/>
      <c r="DVL13" s="1609"/>
      <c r="DVM13" s="1609"/>
      <c r="DVN13" s="1609"/>
      <c r="DVO13" s="1609"/>
      <c r="DVP13" s="1609"/>
      <c r="DVQ13" s="1609"/>
      <c r="DVR13" s="1609"/>
      <c r="DVS13" s="1609"/>
      <c r="DVT13" s="1609"/>
      <c r="DVU13" s="1609"/>
      <c r="DVV13" s="1609"/>
      <c r="DVW13" s="1609"/>
      <c r="DVX13" s="1609"/>
      <c r="DVY13" s="1609"/>
      <c r="DVZ13" s="1609"/>
      <c r="DWA13" s="1609"/>
      <c r="DWB13" s="1609"/>
      <c r="DWC13" s="1609"/>
      <c r="DWD13" s="1609"/>
      <c r="DWE13" s="1609"/>
      <c r="DWF13" s="1609"/>
      <c r="DWG13" s="1609"/>
      <c r="DWH13" s="1609"/>
      <c r="DWI13" s="1609"/>
      <c r="DWJ13" s="1609"/>
      <c r="DWK13" s="1609"/>
      <c r="DWL13" s="1609"/>
      <c r="DWM13" s="1609"/>
      <c r="DWN13" s="1609"/>
      <c r="DWO13" s="1609"/>
      <c r="DWP13" s="1609"/>
      <c r="DWQ13" s="1609"/>
      <c r="DWR13" s="1609"/>
      <c r="DWS13" s="1609"/>
      <c r="DWT13" s="1609"/>
      <c r="DWU13" s="1609"/>
      <c r="DWV13" s="1609"/>
      <c r="DWW13" s="1609"/>
      <c r="DWX13" s="1609"/>
      <c r="DWY13" s="1609"/>
      <c r="DWZ13" s="1609"/>
      <c r="DXA13" s="1609"/>
      <c r="DXB13" s="1609"/>
      <c r="DXC13" s="1609"/>
      <c r="DXD13" s="1609"/>
      <c r="DXE13" s="1609"/>
      <c r="DXF13" s="1609"/>
      <c r="DXG13" s="1609"/>
      <c r="DXH13" s="1609"/>
      <c r="DXI13" s="1609"/>
      <c r="DXJ13" s="1609"/>
      <c r="DXK13" s="1609"/>
      <c r="DXL13" s="1609"/>
      <c r="DXM13" s="1609"/>
      <c r="DXN13" s="1609"/>
      <c r="DXO13" s="1609"/>
      <c r="DXP13" s="1609"/>
      <c r="DXQ13" s="1609"/>
      <c r="DXR13" s="1609"/>
      <c r="DXS13" s="1609"/>
      <c r="DXT13" s="1609"/>
      <c r="DXU13" s="1609"/>
      <c r="DXV13" s="1609"/>
      <c r="DXW13" s="1609"/>
      <c r="DXX13" s="1609"/>
      <c r="DXY13" s="1609"/>
      <c r="DXZ13" s="1609"/>
      <c r="DYA13" s="1609"/>
      <c r="DYB13" s="1609"/>
      <c r="DYC13" s="1609"/>
      <c r="DYD13" s="1609"/>
      <c r="DYE13" s="1609"/>
      <c r="DYF13" s="1609"/>
      <c r="DYG13" s="1609"/>
      <c r="DYH13" s="1609"/>
      <c r="DYI13" s="1609"/>
      <c r="DYJ13" s="1609"/>
      <c r="DYK13" s="1609"/>
      <c r="DYL13" s="1609"/>
      <c r="DYM13" s="1609"/>
      <c r="DYN13" s="1609"/>
      <c r="DYO13" s="1609"/>
      <c r="DYP13" s="1609"/>
      <c r="DYQ13" s="1609"/>
      <c r="DYR13" s="1609"/>
      <c r="DYS13" s="1609"/>
      <c r="DYT13" s="1609"/>
      <c r="DYU13" s="1609"/>
      <c r="DYV13" s="1609"/>
      <c r="DYW13" s="1609"/>
      <c r="DYX13" s="1609"/>
      <c r="DYY13" s="1609"/>
      <c r="DYZ13" s="1609"/>
      <c r="DZA13" s="1609"/>
      <c r="DZB13" s="1609"/>
      <c r="DZC13" s="1609"/>
      <c r="DZD13" s="1609"/>
      <c r="DZE13" s="1609"/>
      <c r="DZF13" s="1609"/>
      <c r="DZG13" s="1609"/>
      <c r="DZH13" s="1609"/>
      <c r="DZI13" s="1609"/>
      <c r="DZJ13" s="1609"/>
      <c r="DZK13" s="1609"/>
      <c r="DZL13" s="1609"/>
      <c r="DZM13" s="1609"/>
      <c r="DZN13" s="1609"/>
      <c r="DZO13" s="1609"/>
      <c r="DZP13" s="1609"/>
      <c r="DZQ13" s="1609"/>
      <c r="DZR13" s="1609"/>
      <c r="DZS13" s="1609"/>
      <c r="DZT13" s="1609"/>
      <c r="DZU13" s="1609"/>
      <c r="DZV13" s="1609"/>
      <c r="DZW13" s="1609"/>
      <c r="DZX13" s="1609"/>
      <c r="DZY13" s="1609"/>
      <c r="DZZ13" s="1609"/>
      <c r="EAA13" s="1609"/>
      <c r="EAB13" s="1609"/>
      <c r="EAC13" s="1609"/>
      <c r="EAD13" s="1609"/>
      <c r="EAE13" s="1609"/>
      <c r="EAF13" s="1609"/>
      <c r="EAG13" s="1609"/>
      <c r="EAH13" s="1609"/>
      <c r="EAI13" s="1609"/>
      <c r="EAJ13" s="1609"/>
      <c r="EAK13" s="1609"/>
      <c r="EAL13" s="1609"/>
      <c r="EAM13" s="1609"/>
      <c r="EAN13" s="1609"/>
      <c r="EAO13" s="1609"/>
      <c r="EAP13" s="1609"/>
      <c r="EAQ13" s="1609"/>
      <c r="EAR13" s="1609"/>
      <c r="EAS13" s="1609"/>
      <c r="EAT13" s="1609"/>
      <c r="EAU13" s="1609"/>
      <c r="EAV13" s="1609"/>
      <c r="EAW13" s="1609"/>
      <c r="EAX13" s="1609"/>
      <c r="EAY13" s="1609"/>
      <c r="EAZ13" s="1609"/>
      <c r="EBA13" s="1609"/>
      <c r="EBB13" s="1609"/>
      <c r="EBC13" s="1609"/>
      <c r="EBD13" s="1609"/>
      <c r="EBE13" s="1609"/>
      <c r="EBF13" s="1609"/>
      <c r="EBG13" s="1609"/>
      <c r="EBH13" s="1609"/>
      <c r="EBI13" s="1609"/>
      <c r="EBJ13" s="1609"/>
      <c r="EBK13" s="1609"/>
      <c r="EBL13" s="1609"/>
      <c r="EBM13" s="1609"/>
      <c r="EBN13" s="1609"/>
      <c r="EBO13" s="1609"/>
      <c r="EBP13" s="1609"/>
      <c r="EBQ13" s="1609"/>
      <c r="EBR13" s="1609"/>
      <c r="EBS13" s="1609"/>
      <c r="EBT13" s="1609"/>
      <c r="EBU13" s="1609"/>
      <c r="EBV13" s="1609"/>
      <c r="EBW13" s="1609"/>
      <c r="EBX13" s="1609"/>
      <c r="EBY13" s="1609"/>
      <c r="EBZ13" s="1609"/>
      <c r="ECA13" s="1609"/>
      <c r="ECB13" s="1609"/>
      <c r="ECC13" s="1609"/>
      <c r="ECD13" s="1609"/>
      <c r="ECE13" s="1609"/>
      <c r="ECF13" s="1609"/>
      <c r="ECG13" s="1609"/>
      <c r="ECH13" s="1609"/>
      <c r="ECI13" s="1609"/>
      <c r="ECJ13" s="1609"/>
      <c r="ECK13" s="1609"/>
      <c r="ECL13" s="1609"/>
      <c r="ECM13" s="1609"/>
      <c r="ECN13" s="1609"/>
      <c r="ECO13" s="1609"/>
      <c r="ECP13" s="1609"/>
      <c r="ECQ13" s="1609"/>
      <c r="ECR13" s="1609"/>
      <c r="ECS13" s="1609"/>
      <c r="ECT13" s="1609"/>
      <c r="ECU13" s="1609"/>
      <c r="ECV13" s="1609"/>
      <c r="ECW13" s="1609"/>
      <c r="ECX13" s="1609"/>
      <c r="ECY13" s="1609"/>
      <c r="ECZ13" s="1609"/>
      <c r="EDA13" s="1609"/>
      <c r="EDB13" s="1609"/>
      <c r="EDC13" s="1609"/>
      <c r="EDD13" s="1609"/>
      <c r="EDE13" s="1609"/>
      <c r="EDF13" s="1609"/>
      <c r="EDG13" s="1609"/>
      <c r="EDH13" s="1609"/>
      <c r="EDI13" s="1609"/>
      <c r="EDJ13" s="1609"/>
      <c r="EDK13" s="1609"/>
      <c r="EDL13" s="1609"/>
      <c r="EDM13" s="1609"/>
      <c r="EDN13" s="1609"/>
      <c r="EDO13" s="1609"/>
      <c r="EDP13" s="1609"/>
      <c r="EDQ13" s="1609"/>
      <c r="EDR13" s="1609"/>
      <c r="EDS13" s="1609"/>
      <c r="EDT13" s="1609"/>
      <c r="EDU13" s="1609"/>
      <c r="EDV13" s="1609"/>
      <c r="EDW13" s="1609"/>
      <c r="EDX13" s="1609"/>
      <c r="EDY13" s="1609"/>
      <c r="EDZ13" s="1609"/>
      <c r="EEA13" s="1609"/>
      <c r="EEB13" s="1609"/>
      <c r="EEC13" s="1609"/>
      <c r="EED13" s="1609"/>
      <c r="EEE13" s="1609"/>
      <c r="EEF13" s="1609"/>
      <c r="EEG13" s="1609"/>
      <c r="EEH13" s="1609"/>
      <c r="EEI13" s="1609"/>
      <c r="EEJ13" s="1609"/>
      <c r="EEK13" s="1609"/>
      <c r="EEL13" s="1609"/>
      <c r="EEM13" s="1609"/>
      <c r="EEN13" s="1609"/>
      <c r="EEO13" s="1609"/>
      <c r="EEP13" s="1609"/>
      <c r="EEQ13" s="1609"/>
      <c r="EER13" s="1609"/>
      <c r="EES13" s="1609"/>
      <c r="EET13" s="1609"/>
      <c r="EEU13" s="1609"/>
      <c r="EEV13" s="1609"/>
      <c r="EEW13" s="1609"/>
      <c r="EEX13" s="1609"/>
      <c r="EEY13" s="1609"/>
      <c r="EEZ13" s="1609"/>
      <c r="EFA13" s="1609"/>
      <c r="EFB13" s="1609"/>
      <c r="EFC13" s="1609"/>
      <c r="EFD13" s="1609"/>
      <c r="EFE13" s="1609"/>
      <c r="EFF13" s="1609"/>
      <c r="EFG13" s="1609"/>
      <c r="EFH13" s="1609"/>
      <c r="EFI13" s="1609"/>
      <c r="EFJ13" s="1609"/>
      <c r="EFK13" s="1609"/>
      <c r="EFL13" s="1609"/>
      <c r="EFM13" s="1609"/>
      <c r="EFN13" s="1609"/>
      <c r="EFO13" s="1609"/>
      <c r="EFP13" s="1609"/>
      <c r="EFQ13" s="1609"/>
      <c r="EFR13" s="1609"/>
      <c r="EFS13" s="1609"/>
      <c r="EFT13" s="1609"/>
      <c r="EFU13" s="1609"/>
      <c r="EFV13" s="1609"/>
      <c r="EFW13" s="1609"/>
      <c r="EFX13" s="1609"/>
      <c r="EFY13" s="1609"/>
      <c r="EFZ13" s="1609"/>
      <c r="EGA13" s="1609"/>
      <c r="EGB13" s="1609"/>
      <c r="EGC13" s="1609"/>
      <c r="EGD13" s="1609"/>
      <c r="EGE13" s="1609"/>
      <c r="EGF13" s="1609"/>
      <c r="EGG13" s="1609"/>
      <c r="EGH13" s="1609"/>
      <c r="EGI13" s="1609"/>
      <c r="EGJ13" s="1609"/>
      <c r="EGK13" s="1609"/>
      <c r="EGL13" s="1609"/>
      <c r="EGM13" s="1609"/>
      <c r="EGN13" s="1609"/>
      <c r="EGO13" s="1609"/>
      <c r="EGP13" s="1609"/>
      <c r="EGQ13" s="1609"/>
      <c r="EGR13" s="1609"/>
      <c r="EGS13" s="1609"/>
      <c r="EGT13" s="1609"/>
      <c r="EGU13" s="1609"/>
      <c r="EGV13" s="1609"/>
      <c r="EGW13" s="1609"/>
      <c r="EGX13" s="1609"/>
      <c r="EGY13" s="1609"/>
      <c r="EGZ13" s="1609"/>
      <c r="EHA13" s="1609"/>
      <c r="EHB13" s="1609"/>
      <c r="EHC13" s="1609"/>
      <c r="EHD13" s="1609"/>
      <c r="EHE13" s="1609"/>
      <c r="EHF13" s="1609"/>
      <c r="EHG13" s="1609"/>
      <c r="EHH13" s="1609"/>
      <c r="EHI13" s="1609"/>
      <c r="EHJ13" s="1609"/>
      <c r="EHK13" s="1609"/>
      <c r="EHL13" s="1609"/>
      <c r="EHM13" s="1609"/>
      <c r="EHN13" s="1609"/>
      <c r="EHO13" s="1609"/>
      <c r="EHP13" s="1609"/>
      <c r="EHQ13" s="1609"/>
      <c r="EHR13" s="1609"/>
      <c r="EHS13" s="1609"/>
      <c r="EHT13" s="1609"/>
      <c r="EHU13" s="1609"/>
      <c r="EHV13" s="1609"/>
      <c r="EHW13" s="1609"/>
      <c r="EHX13" s="1609"/>
      <c r="EHY13" s="1609"/>
      <c r="EHZ13" s="1609"/>
      <c r="EIA13" s="1609"/>
      <c r="EIB13" s="1609"/>
      <c r="EIC13" s="1609"/>
      <c r="EID13" s="1609"/>
      <c r="EIE13" s="1609"/>
      <c r="EIF13" s="1609"/>
      <c r="EIG13" s="1609"/>
      <c r="EIH13" s="1609"/>
      <c r="EII13" s="1609"/>
      <c r="EIJ13" s="1609"/>
      <c r="EIK13" s="1609"/>
      <c r="EIL13" s="1609"/>
      <c r="EIM13" s="1609"/>
      <c r="EIN13" s="1609"/>
      <c r="EIO13" s="1609"/>
      <c r="EIP13" s="1609"/>
      <c r="EIQ13" s="1609"/>
      <c r="EIR13" s="1609"/>
      <c r="EIS13" s="1609"/>
      <c r="EIT13" s="1609"/>
      <c r="EIU13" s="1609"/>
      <c r="EIV13" s="1609"/>
      <c r="EIW13" s="1609"/>
      <c r="EIX13" s="1609"/>
      <c r="EIY13" s="1609"/>
      <c r="EIZ13" s="1609"/>
      <c r="EJA13" s="1609"/>
      <c r="EJB13" s="1609"/>
      <c r="EJC13" s="1609"/>
      <c r="EJD13" s="1609"/>
      <c r="EJE13" s="1609"/>
      <c r="EJF13" s="1609"/>
      <c r="EJG13" s="1609"/>
      <c r="EJH13" s="1609"/>
      <c r="EJI13" s="1609"/>
      <c r="EJJ13" s="1609"/>
      <c r="EJK13" s="1609"/>
      <c r="EJL13" s="1609"/>
      <c r="EJM13" s="1609"/>
      <c r="EJN13" s="1609"/>
      <c r="EJO13" s="1609"/>
      <c r="EJP13" s="1609"/>
      <c r="EJQ13" s="1609"/>
      <c r="EJR13" s="1609"/>
      <c r="EJS13" s="1609"/>
      <c r="EJT13" s="1609"/>
      <c r="EJU13" s="1609"/>
      <c r="EJV13" s="1609"/>
      <c r="EJW13" s="1609"/>
      <c r="EJX13" s="1609"/>
      <c r="EJY13" s="1609"/>
      <c r="EJZ13" s="1609"/>
      <c r="EKA13" s="1609"/>
      <c r="EKB13" s="1609"/>
      <c r="EKC13" s="1609"/>
      <c r="EKD13" s="1609"/>
      <c r="EKE13" s="1609"/>
      <c r="EKF13" s="1609"/>
      <c r="EKG13" s="1609"/>
      <c r="EKH13" s="1609"/>
      <c r="EKI13" s="1609"/>
      <c r="EKJ13" s="1609"/>
      <c r="EKK13" s="1609"/>
      <c r="EKL13" s="1609"/>
      <c r="EKM13" s="1609"/>
      <c r="EKN13" s="1609"/>
      <c r="EKO13" s="1609"/>
      <c r="EKP13" s="1609"/>
      <c r="EKQ13" s="1609"/>
      <c r="EKR13" s="1609"/>
      <c r="EKS13" s="1609"/>
      <c r="EKT13" s="1609"/>
      <c r="EKU13" s="1609"/>
      <c r="EKV13" s="1609"/>
      <c r="EKW13" s="1609"/>
      <c r="EKX13" s="1609"/>
      <c r="EKY13" s="1609"/>
      <c r="EKZ13" s="1609"/>
      <c r="ELA13" s="1609"/>
      <c r="ELB13" s="1609"/>
      <c r="ELC13" s="1609"/>
      <c r="ELD13" s="1609"/>
      <c r="ELE13" s="1609"/>
      <c r="ELF13" s="1609"/>
      <c r="ELG13" s="1609"/>
      <c r="ELH13" s="1609"/>
      <c r="ELI13" s="1609"/>
      <c r="ELJ13" s="1609"/>
      <c r="ELK13" s="1609"/>
      <c r="ELL13" s="1609"/>
      <c r="ELM13" s="1609"/>
      <c r="ELN13" s="1609"/>
      <c r="ELO13" s="1609"/>
      <c r="ELP13" s="1609"/>
      <c r="ELQ13" s="1609"/>
      <c r="ELR13" s="1609"/>
      <c r="ELS13" s="1609"/>
      <c r="ELT13" s="1609"/>
      <c r="ELU13" s="1609"/>
      <c r="ELV13" s="1609"/>
      <c r="ELW13" s="1609"/>
      <c r="ELX13" s="1609"/>
      <c r="ELY13" s="1609"/>
      <c r="ELZ13" s="1609"/>
      <c r="EMA13" s="1609"/>
      <c r="EMB13" s="1609"/>
      <c r="EMC13" s="1609"/>
      <c r="EMD13" s="1609"/>
      <c r="EME13" s="1609"/>
      <c r="EMF13" s="1609"/>
      <c r="EMG13" s="1609"/>
      <c r="EMH13" s="1609"/>
      <c r="EMI13" s="1609"/>
      <c r="EMJ13" s="1609"/>
      <c r="EMK13" s="1609"/>
      <c r="EML13" s="1609"/>
      <c r="EMM13" s="1609"/>
      <c r="EMN13" s="1609"/>
      <c r="EMO13" s="1609"/>
      <c r="EMP13" s="1609"/>
      <c r="EMQ13" s="1609"/>
      <c r="EMR13" s="1609"/>
      <c r="EMS13" s="1609"/>
      <c r="EMT13" s="1609"/>
      <c r="EMU13" s="1609"/>
      <c r="EMV13" s="1609"/>
      <c r="EMW13" s="1609"/>
      <c r="EMX13" s="1609"/>
      <c r="EMY13" s="1609"/>
      <c r="EMZ13" s="1609"/>
      <c r="ENA13" s="1609"/>
      <c r="ENB13" s="1609"/>
      <c r="ENC13" s="1609"/>
      <c r="END13" s="1609"/>
      <c r="ENE13" s="1609"/>
      <c r="ENF13" s="1609"/>
      <c r="ENG13" s="1609"/>
      <c r="ENH13" s="1609"/>
      <c r="ENI13" s="1609"/>
      <c r="ENJ13" s="1609"/>
      <c r="ENK13" s="1609"/>
      <c r="ENL13" s="1609"/>
      <c r="ENM13" s="1609"/>
      <c r="ENN13" s="1609"/>
      <c r="ENO13" s="1609"/>
      <c r="ENP13" s="1609"/>
      <c r="ENQ13" s="1609"/>
      <c r="ENR13" s="1609"/>
      <c r="ENS13" s="1609"/>
      <c r="ENT13" s="1609"/>
      <c r="ENU13" s="1609"/>
      <c r="ENV13" s="1609"/>
      <c r="ENW13" s="1609"/>
      <c r="ENX13" s="1609"/>
      <c r="ENY13" s="1609"/>
      <c r="ENZ13" s="1609"/>
      <c r="EOA13" s="1609"/>
      <c r="EOB13" s="1609"/>
      <c r="EOC13" s="1609"/>
      <c r="EOD13" s="1609"/>
      <c r="EOE13" s="1609"/>
      <c r="EOF13" s="1609"/>
      <c r="EOG13" s="1609"/>
      <c r="EOH13" s="1609"/>
      <c r="EOI13" s="1609"/>
      <c r="EOJ13" s="1609"/>
      <c r="EOK13" s="1609"/>
      <c r="EOL13" s="1609"/>
      <c r="EOM13" s="1609"/>
      <c r="EON13" s="1609"/>
      <c r="EOO13" s="1609"/>
      <c r="EOP13" s="1609"/>
      <c r="EOQ13" s="1609"/>
      <c r="EOR13" s="1609"/>
      <c r="EOS13" s="1609"/>
      <c r="EOT13" s="1609"/>
      <c r="EOU13" s="1609"/>
      <c r="EOV13" s="1609"/>
      <c r="EOW13" s="1609"/>
      <c r="EOX13" s="1609"/>
      <c r="EOY13" s="1609"/>
      <c r="EOZ13" s="1609"/>
      <c r="EPA13" s="1609"/>
      <c r="EPB13" s="1609"/>
      <c r="EPC13" s="1609"/>
      <c r="EPD13" s="1609"/>
      <c r="EPE13" s="1609"/>
      <c r="EPF13" s="1609"/>
      <c r="EPG13" s="1609"/>
      <c r="EPH13" s="1609"/>
      <c r="EPI13" s="1609"/>
      <c r="EPJ13" s="1609"/>
      <c r="EPK13" s="1609"/>
      <c r="EPL13" s="1609"/>
      <c r="EPM13" s="1609"/>
      <c r="EPN13" s="1609"/>
      <c r="EPO13" s="1609"/>
      <c r="EPP13" s="1609"/>
      <c r="EPQ13" s="1609"/>
      <c r="EPR13" s="1609"/>
      <c r="EPS13" s="1609"/>
      <c r="EPT13" s="1609"/>
      <c r="EPU13" s="1609"/>
      <c r="EPV13" s="1609"/>
      <c r="EPW13" s="1609"/>
      <c r="EPX13" s="1609"/>
      <c r="EPY13" s="1609"/>
      <c r="EPZ13" s="1609"/>
      <c r="EQA13" s="1609"/>
      <c r="EQB13" s="1609"/>
      <c r="EQC13" s="1609"/>
      <c r="EQD13" s="1609"/>
      <c r="EQE13" s="1609"/>
      <c r="EQF13" s="1609"/>
      <c r="EQG13" s="1609"/>
      <c r="EQH13" s="1609"/>
      <c r="EQI13" s="1609"/>
      <c r="EQJ13" s="1609"/>
      <c r="EQK13" s="1609"/>
      <c r="EQL13" s="1609"/>
      <c r="EQM13" s="1609"/>
      <c r="EQN13" s="1609"/>
      <c r="EQO13" s="1609"/>
      <c r="EQP13" s="1609"/>
      <c r="EQQ13" s="1609"/>
      <c r="EQR13" s="1609"/>
      <c r="EQS13" s="1609"/>
      <c r="EQT13" s="1609"/>
      <c r="EQU13" s="1609"/>
      <c r="EQV13" s="1609"/>
      <c r="EQW13" s="1609"/>
      <c r="EQX13" s="1609"/>
      <c r="EQY13" s="1609"/>
      <c r="EQZ13" s="1609"/>
      <c r="ERA13" s="1609"/>
      <c r="ERB13" s="1609"/>
      <c r="ERC13" s="1609"/>
      <c r="ERD13" s="1609"/>
      <c r="ERE13" s="1609"/>
      <c r="ERF13" s="1609"/>
      <c r="ERG13" s="1609"/>
      <c r="ERH13" s="1609"/>
      <c r="ERI13" s="1609"/>
      <c r="ERJ13" s="1609"/>
      <c r="ERK13" s="1609"/>
      <c r="ERL13" s="1609"/>
      <c r="ERM13" s="1609"/>
      <c r="ERN13" s="1609"/>
      <c r="ERO13" s="1609"/>
      <c r="ERP13" s="1609"/>
      <c r="ERQ13" s="1609"/>
      <c r="ERR13" s="1609"/>
      <c r="ERS13" s="1609"/>
      <c r="ERT13" s="1609"/>
      <c r="ERU13" s="1609"/>
      <c r="ERV13" s="1609"/>
      <c r="ERW13" s="1609"/>
      <c r="ERX13" s="1609"/>
      <c r="ERY13" s="1609"/>
      <c r="ERZ13" s="1609"/>
      <c r="ESA13" s="1609"/>
      <c r="ESB13" s="1609"/>
      <c r="ESC13" s="1609"/>
      <c r="ESD13" s="1609"/>
      <c r="ESE13" s="1609"/>
      <c r="ESF13" s="1609"/>
      <c r="ESG13" s="1609"/>
      <c r="ESH13" s="1609"/>
      <c r="ESI13" s="1609"/>
      <c r="ESJ13" s="1609"/>
      <c r="ESK13" s="1609"/>
      <c r="ESL13" s="1609"/>
      <c r="ESM13" s="1609"/>
      <c r="ESN13" s="1609"/>
      <c r="ESO13" s="1609"/>
      <c r="ESP13" s="1609"/>
      <c r="ESQ13" s="1609"/>
      <c r="ESR13" s="1609"/>
      <c r="ESS13" s="1609"/>
      <c r="EST13" s="1609"/>
      <c r="ESU13" s="1609"/>
      <c r="ESV13" s="1609"/>
      <c r="ESW13" s="1609"/>
      <c r="ESX13" s="1609"/>
      <c r="ESY13" s="1609"/>
      <c r="ESZ13" s="1609"/>
      <c r="ETA13" s="1609"/>
      <c r="ETB13" s="1609"/>
      <c r="ETC13" s="1609"/>
      <c r="ETD13" s="1609"/>
      <c r="ETE13" s="1609"/>
      <c r="ETF13" s="1609"/>
      <c r="ETG13" s="1609"/>
      <c r="ETH13" s="1609"/>
      <c r="ETI13" s="1609"/>
      <c r="ETJ13" s="1609"/>
      <c r="ETK13" s="1609"/>
      <c r="ETL13" s="1609"/>
      <c r="ETM13" s="1609"/>
      <c r="ETN13" s="1609"/>
      <c r="ETO13" s="1609"/>
      <c r="ETP13" s="1609"/>
      <c r="ETQ13" s="1609"/>
      <c r="ETR13" s="1609"/>
      <c r="ETS13" s="1609"/>
      <c r="ETT13" s="1609"/>
      <c r="ETU13" s="1609"/>
      <c r="ETV13" s="1609"/>
      <c r="ETW13" s="1609"/>
      <c r="ETX13" s="1609"/>
      <c r="ETY13" s="1609"/>
      <c r="ETZ13" s="1609"/>
      <c r="EUA13" s="1609"/>
      <c r="EUB13" s="1609"/>
      <c r="EUC13" s="1609"/>
      <c r="EUD13" s="1609"/>
      <c r="EUE13" s="1609"/>
      <c r="EUF13" s="1609"/>
      <c r="EUG13" s="1609"/>
      <c r="EUH13" s="1609"/>
      <c r="EUI13" s="1609"/>
      <c r="EUJ13" s="1609"/>
      <c r="EUK13" s="1609"/>
      <c r="EUL13" s="1609"/>
      <c r="EUM13" s="1609"/>
      <c r="EUN13" s="1609"/>
      <c r="EUO13" s="1609"/>
      <c r="EUP13" s="1609"/>
      <c r="EUQ13" s="1609"/>
      <c r="EUR13" s="1609"/>
      <c r="EUS13" s="1609"/>
      <c r="EUT13" s="1609"/>
      <c r="EUU13" s="1609"/>
      <c r="EUV13" s="1609"/>
      <c r="EUW13" s="1609"/>
      <c r="EUX13" s="1609"/>
      <c r="EUY13" s="1609"/>
      <c r="EUZ13" s="1609"/>
      <c r="EVA13" s="1609"/>
      <c r="EVB13" s="1609"/>
      <c r="EVC13" s="1609"/>
      <c r="EVD13" s="1609"/>
      <c r="EVE13" s="1609"/>
      <c r="EVF13" s="1609"/>
      <c r="EVG13" s="1609"/>
      <c r="EVH13" s="1609"/>
      <c r="EVI13" s="1609"/>
      <c r="EVJ13" s="1609"/>
      <c r="EVK13" s="1609"/>
      <c r="EVL13" s="1609"/>
      <c r="EVM13" s="1609"/>
      <c r="EVN13" s="1609"/>
      <c r="EVO13" s="1609"/>
      <c r="EVP13" s="1609"/>
      <c r="EVQ13" s="1609"/>
      <c r="EVR13" s="1609"/>
      <c r="EVS13" s="1609"/>
      <c r="EVT13" s="1609"/>
      <c r="EVU13" s="1609"/>
      <c r="EVV13" s="1609"/>
      <c r="EVW13" s="1609"/>
      <c r="EVX13" s="1609"/>
      <c r="EVY13" s="1609"/>
      <c r="EVZ13" s="1609"/>
      <c r="EWA13" s="1609"/>
      <c r="EWB13" s="1609"/>
      <c r="EWC13" s="1609"/>
      <c r="EWD13" s="1609"/>
      <c r="EWE13" s="1609"/>
      <c r="EWF13" s="1609"/>
      <c r="EWG13" s="1609"/>
      <c r="EWH13" s="1609"/>
      <c r="EWI13" s="1609"/>
      <c r="EWJ13" s="1609"/>
      <c r="EWK13" s="1609"/>
      <c r="EWL13" s="1609"/>
      <c r="EWM13" s="1609"/>
      <c r="EWN13" s="1609"/>
      <c r="EWO13" s="1609"/>
      <c r="EWP13" s="1609"/>
      <c r="EWQ13" s="1609"/>
      <c r="EWR13" s="1609"/>
      <c r="EWS13" s="1609"/>
      <c r="EWT13" s="1609"/>
      <c r="EWU13" s="1609"/>
      <c r="EWV13" s="1609"/>
      <c r="EWW13" s="1609"/>
      <c r="EWX13" s="1609"/>
      <c r="EWY13" s="1609"/>
      <c r="EWZ13" s="1609"/>
      <c r="EXA13" s="1609"/>
      <c r="EXB13" s="1609"/>
      <c r="EXC13" s="1609"/>
      <c r="EXD13" s="1609"/>
      <c r="EXE13" s="1609"/>
      <c r="EXF13" s="1609"/>
      <c r="EXG13" s="1609"/>
      <c r="EXH13" s="1609"/>
      <c r="EXI13" s="1609"/>
      <c r="EXJ13" s="1609"/>
      <c r="EXK13" s="1609"/>
      <c r="EXL13" s="1609"/>
      <c r="EXM13" s="1609"/>
      <c r="EXN13" s="1609"/>
      <c r="EXO13" s="1609"/>
      <c r="EXP13" s="1609"/>
      <c r="EXQ13" s="1609"/>
      <c r="EXR13" s="1609"/>
      <c r="EXS13" s="1609"/>
      <c r="EXT13" s="1609"/>
      <c r="EXU13" s="1609"/>
      <c r="EXV13" s="1609"/>
      <c r="EXW13" s="1609"/>
      <c r="EXX13" s="1609"/>
      <c r="EXY13" s="1609"/>
      <c r="EXZ13" s="1609"/>
      <c r="EYA13" s="1609"/>
      <c r="EYB13" s="1609"/>
      <c r="EYC13" s="1609"/>
      <c r="EYD13" s="1609"/>
      <c r="EYE13" s="1609"/>
      <c r="EYF13" s="1609"/>
      <c r="EYG13" s="1609"/>
      <c r="EYH13" s="1609"/>
      <c r="EYI13" s="1609"/>
      <c r="EYJ13" s="1609"/>
      <c r="EYK13" s="1609"/>
      <c r="EYL13" s="1609"/>
      <c r="EYM13" s="1609"/>
      <c r="EYN13" s="1609"/>
      <c r="EYO13" s="1609"/>
      <c r="EYP13" s="1609"/>
      <c r="EYQ13" s="1609"/>
      <c r="EYR13" s="1609"/>
      <c r="EYS13" s="1609"/>
      <c r="EYT13" s="1609"/>
      <c r="EYU13" s="1609"/>
      <c r="EYV13" s="1609"/>
      <c r="EYW13" s="1609"/>
      <c r="EYX13" s="1609"/>
      <c r="EYY13" s="1609"/>
      <c r="EYZ13" s="1609"/>
      <c r="EZA13" s="1609"/>
      <c r="EZB13" s="1609"/>
      <c r="EZC13" s="1609"/>
      <c r="EZD13" s="1609"/>
      <c r="EZE13" s="1609"/>
      <c r="EZF13" s="1609"/>
      <c r="EZG13" s="1609"/>
      <c r="EZH13" s="1609"/>
      <c r="EZI13" s="1609"/>
      <c r="EZJ13" s="1609"/>
      <c r="EZK13" s="1609"/>
      <c r="EZL13" s="1609"/>
      <c r="EZM13" s="1609"/>
      <c r="EZN13" s="1609"/>
      <c r="EZO13" s="1609"/>
      <c r="EZP13" s="1609"/>
      <c r="EZQ13" s="1609"/>
      <c r="EZR13" s="1609"/>
      <c r="EZS13" s="1609"/>
      <c r="EZT13" s="1609"/>
      <c r="EZU13" s="1609"/>
      <c r="EZV13" s="1609"/>
      <c r="EZW13" s="1609"/>
      <c r="EZX13" s="1609"/>
      <c r="EZY13" s="1609"/>
      <c r="EZZ13" s="1609"/>
      <c r="FAA13" s="1609"/>
      <c r="FAB13" s="1609"/>
      <c r="FAC13" s="1609"/>
      <c r="FAD13" s="1609"/>
      <c r="FAE13" s="1609"/>
      <c r="FAF13" s="1609"/>
      <c r="FAG13" s="1609"/>
      <c r="FAH13" s="1609"/>
      <c r="FAI13" s="1609"/>
      <c r="FAJ13" s="1609"/>
      <c r="FAK13" s="1609"/>
      <c r="FAL13" s="1609"/>
      <c r="FAM13" s="1609"/>
      <c r="FAN13" s="1609"/>
      <c r="FAO13" s="1609"/>
      <c r="FAP13" s="1609"/>
      <c r="FAQ13" s="1609"/>
      <c r="FAR13" s="1609"/>
      <c r="FAS13" s="1609"/>
      <c r="FAT13" s="1609"/>
      <c r="FAU13" s="1609"/>
      <c r="FAV13" s="1609"/>
      <c r="FAW13" s="1609"/>
      <c r="FAX13" s="1609"/>
      <c r="FAY13" s="1609"/>
      <c r="FAZ13" s="1609"/>
      <c r="FBA13" s="1609"/>
      <c r="FBB13" s="1609"/>
      <c r="FBC13" s="1609"/>
      <c r="FBD13" s="1609"/>
      <c r="FBE13" s="1609"/>
      <c r="FBF13" s="1609"/>
      <c r="FBG13" s="1609"/>
      <c r="FBH13" s="1609"/>
      <c r="FBI13" s="1609"/>
      <c r="FBJ13" s="1609"/>
      <c r="FBK13" s="1609"/>
      <c r="FBL13" s="1609"/>
      <c r="FBM13" s="1609"/>
      <c r="FBN13" s="1609"/>
      <c r="FBO13" s="1609"/>
      <c r="FBP13" s="1609"/>
      <c r="FBQ13" s="1609"/>
      <c r="FBR13" s="1609"/>
      <c r="FBS13" s="1609"/>
      <c r="FBT13" s="1609"/>
      <c r="FBU13" s="1609"/>
      <c r="FBV13" s="1609"/>
      <c r="FBW13" s="1609"/>
      <c r="FBX13" s="1609"/>
      <c r="FBY13" s="1609"/>
      <c r="FBZ13" s="1609"/>
      <c r="FCA13" s="1609"/>
      <c r="FCB13" s="1609"/>
      <c r="FCC13" s="1609"/>
      <c r="FCD13" s="1609"/>
      <c r="FCE13" s="1609"/>
      <c r="FCF13" s="1609"/>
      <c r="FCG13" s="1609"/>
      <c r="FCH13" s="1609"/>
      <c r="FCI13" s="1609"/>
      <c r="FCJ13" s="1609"/>
      <c r="FCK13" s="1609"/>
      <c r="FCL13" s="1609"/>
      <c r="FCM13" s="1609"/>
      <c r="FCN13" s="1609"/>
      <c r="FCO13" s="1609"/>
      <c r="FCP13" s="1609"/>
      <c r="FCQ13" s="1609"/>
      <c r="FCR13" s="1609"/>
      <c r="FCS13" s="1609"/>
      <c r="FCT13" s="1609"/>
      <c r="FCU13" s="1609"/>
      <c r="FCV13" s="1609"/>
      <c r="FCW13" s="1609"/>
      <c r="FCX13" s="1609"/>
      <c r="FCY13" s="1609"/>
      <c r="FCZ13" s="1609"/>
      <c r="FDA13" s="1609"/>
      <c r="FDB13" s="1609"/>
      <c r="FDC13" s="1609"/>
      <c r="FDD13" s="1609"/>
      <c r="FDE13" s="1609"/>
      <c r="FDF13" s="1609"/>
      <c r="FDG13" s="1609"/>
      <c r="FDH13" s="1609"/>
      <c r="FDI13" s="1609"/>
      <c r="FDJ13" s="1609"/>
      <c r="FDK13" s="1609"/>
      <c r="FDL13" s="1609"/>
      <c r="FDM13" s="1609"/>
      <c r="FDN13" s="1609"/>
      <c r="FDO13" s="1609"/>
      <c r="FDP13" s="1609"/>
      <c r="FDQ13" s="1609"/>
      <c r="FDR13" s="1609"/>
      <c r="FDS13" s="1609"/>
      <c r="FDT13" s="1609"/>
      <c r="FDU13" s="1609"/>
      <c r="FDV13" s="1609"/>
      <c r="FDW13" s="1609"/>
      <c r="FDX13" s="1609"/>
      <c r="FDY13" s="1609"/>
      <c r="FDZ13" s="1609"/>
      <c r="FEA13" s="1609"/>
      <c r="FEB13" s="1609"/>
      <c r="FEC13" s="1609"/>
      <c r="FED13" s="1609"/>
      <c r="FEE13" s="1609"/>
      <c r="FEF13" s="1609"/>
      <c r="FEG13" s="1609"/>
      <c r="FEH13" s="1609"/>
      <c r="FEI13" s="1609"/>
      <c r="FEJ13" s="1609"/>
      <c r="FEK13" s="1609"/>
      <c r="FEL13" s="1609"/>
      <c r="FEM13" s="1609"/>
      <c r="FEN13" s="1609"/>
      <c r="FEO13" s="1609"/>
      <c r="FEP13" s="1609"/>
      <c r="FEQ13" s="1609"/>
      <c r="FER13" s="1609"/>
      <c r="FES13" s="1609"/>
      <c r="FET13" s="1609"/>
      <c r="FEU13" s="1609"/>
      <c r="FEV13" s="1609"/>
      <c r="FEW13" s="1609"/>
      <c r="FEX13" s="1609"/>
      <c r="FEY13" s="1609"/>
      <c r="FEZ13" s="1609"/>
      <c r="FFA13" s="1609"/>
      <c r="FFB13" s="1609"/>
      <c r="FFC13" s="1609"/>
      <c r="FFD13" s="1609"/>
      <c r="FFE13" s="1609"/>
      <c r="FFF13" s="1609"/>
      <c r="FFG13" s="1609"/>
      <c r="FFH13" s="1609"/>
      <c r="FFI13" s="1609"/>
      <c r="FFJ13" s="1609"/>
      <c r="FFK13" s="1609"/>
      <c r="FFL13" s="1609"/>
      <c r="FFM13" s="1609"/>
      <c r="FFN13" s="1609"/>
      <c r="FFO13" s="1609"/>
      <c r="FFP13" s="1609"/>
      <c r="FFQ13" s="1609"/>
      <c r="FFR13" s="1609"/>
      <c r="FFS13" s="1609"/>
      <c r="FFT13" s="1609"/>
      <c r="FFU13" s="1609"/>
      <c r="FFV13" s="1609"/>
      <c r="FFW13" s="1609"/>
      <c r="FFX13" s="1609"/>
      <c r="FFY13" s="1609"/>
      <c r="FFZ13" s="1609"/>
      <c r="FGA13" s="1609"/>
      <c r="FGB13" s="1609"/>
      <c r="FGC13" s="1609"/>
      <c r="FGD13" s="1609"/>
      <c r="FGE13" s="1609"/>
      <c r="FGF13" s="1609"/>
      <c r="FGG13" s="1609"/>
      <c r="FGH13" s="1609"/>
      <c r="FGI13" s="1609"/>
      <c r="FGJ13" s="1609"/>
      <c r="FGK13" s="1609"/>
      <c r="FGL13" s="1609"/>
      <c r="FGM13" s="1609"/>
      <c r="FGN13" s="1609"/>
      <c r="FGO13" s="1609"/>
      <c r="FGP13" s="1609"/>
      <c r="FGQ13" s="1609"/>
      <c r="FGR13" s="1609"/>
      <c r="FGS13" s="1609"/>
      <c r="FGT13" s="1609"/>
      <c r="FGU13" s="1609"/>
      <c r="FGV13" s="1609"/>
      <c r="FGW13" s="1609"/>
      <c r="FGX13" s="1609"/>
      <c r="FGY13" s="1609"/>
      <c r="FGZ13" s="1609"/>
      <c r="FHA13" s="1609"/>
      <c r="FHB13" s="1609"/>
      <c r="FHC13" s="1609"/>
      <c r="FHD13" s="1609"/>
      <c r="FHE13" s="1609"/>
      <c r="FHF13" s="1609"/>
      <c r="FHG13" s="1609"/>
      <c r="FHH13" s="1609"/>
      <c r="FHI13" s="1609"/>
      <c r="FHJ13" s="1609"/>
      <c r="FHK13" s="1609"/>
      <c r="FHL13" s="1609"/>
      <c r="FHM13" s="1609"/>
      <c r="FHN13" s="1609"/>
      <c r="FHO13" s="1609"/>
      <c r="FHP13" s="1609"/>
      <c r="FHQ13" s="1609"/>
      <c r="FHR13" s="1609"/>
      <c r="FHS13" s="1609"/>
      <c r="FHT13" s="1609"/>
      <c r="FHU13" s="1609"/>
      <c r="FHV13" s="1609"/>
      <c r="FHW13" s="1609"/>
      <c r="FHX13" s="1609"/>
      <c r="FHY13" s="1609"/>
      <c r="FHZ13" s="1609"/>
      <c r="FIA13" s="1609"/>
      <c r="FIB13" s="1609"/>
      <c r="FIC13" s="1609"/>
      <c r="FID13" s="1609"/>
      <c r="FIE13" s="1609"/>
      <c r="FIF13" s="1609"/>
      <c r="FIG13" s="1609"/>
      <c r="FIH13" s="1609"/>
      <c r="FII13" s="1609"/>
      <c r="FIJ13" s="1609"/>
      <c r="FIK13" s="1609"/>
      <c r="FIL13" s="1609"/>
      <c r="FIM13" s="1609"/>
      <c r="FIN13" s="1609"/>
      <c r="FIO13" s="1609"/>
      <c r="FIP13" s="1609"/>
      <c r="FIQ13" s="1609"/>
      <c r="FIR13" s="1609"/>
      <c r="FIS13" s="1609"/>
      <c r="FIT13" s="1609"/>
      <c r="FIU13" s="1609"/>
      <c r="FIV13" s="1609"/>
      <c r="FIW13" s="1609"/>
      <c r="FIX13" s="1609"/>
      <c r="FIY13" s="1609"/>
      <c r="FIZ13" s="1609"/>
      <c r="FJA13" s="1609"/>
      <c r="FJB13" s="1609"/>
      <c r="FJC13" s="1609"/>
      <c r="FJD13" s="1609"/>
      <c r="FJE13" s="1609"/>
      <c r="FJF13" s="1609"/>
      <c r="FJG13" s="1609"/>
      <c r="FJH13" s="1609"/>
      <c r="FJI13" s="1609"/>
      <c r="FJJ13" s="1609"/>
      <c r="FJK13" s="1609"/>
      <c r="FJL13" s="1609"/>
      <c r="FJM13" s="1609"/>
      <c r="FJN13" s="1609"/>
      <c r="FJO13" s="1609"/>
      <c r="FJP13" s="1609"/>
      <c r="FJQ13" s="1609"/>
      <c r="FJR13" s="1609"/>
      <c r="FJS13" s="1609"/>
      <c r="FJT13" s="1609"/>
      <c r="FJU13" s="1609"/>
      <c r="FJV13" s="1609"/>
      <c r="FJW13" s="1609"/>
      <c r="FJX13" s="1609"/>
      <c r="FJY13" s="1609"/>
      <c r="FJZ13" s="1609"/>
      <c r="FKA13" s="1609"/>
      <c r="FKB13" s="1609"/>
      <c r="FKC13" s="1609"/>
      <c r="FKD13" s="1609"/>
      <c r="FKE13" s="1609"/>
      <c r="FKF13" s="1609"/>
      <c r="FKG13" s="1609"/>
      <c r="FKH13" s="1609"/>
      <c r="FKI13" s="1609"/>
      <c r="FKJ13" s="1609"/>
      <c r="FKK13" s="1609"/>
      <c r="FKL13" s="1609"/>
      <c r="FKM13" s="1609"/>
      <c r="FKN13" s="1609"/>
      <c r="FKO13" s="1609"/>
      <c r="FKP13" s="1609"/>
      <c r="FKQ13" s="1609"/>
      <c r="FKR13" s="1609"/>
      <c r="FKS13" s="1609"/>
      <c r="FKT13" s="1609"/>
      <c r="FKU13" s="1609"/>
      <c r="FKV13" s="1609"/>
      <c r="FKW13" s="1609"/>
      <c r="FKX13" s="1609"/>
      <c r="FKY13" s="1609"/>
      <c r="FKZ13" s="1609"/>
      <c r="FLA13" s="1609"/>
      <c r="FLB13" s="1609"/>
      <c r="FLC13" s="1609"/>
      <c r="FLD13" s="1609"/>
      <c r="FLE13" s="1609"/>
      <c r="FLF13" s="1609"/>
      <c r="FLG13" s="1609"/>
      <c r="FLH13" s="1609"/>
      <c r="FLI13" s="1609"/>
      <c r="FLJ13" s="1609"/>
      <c r="FLK13" s="1609"/>
      <c r="FLL13" s="1609"/>
      <c r="FLM13" s="1609"/>
      <c r="FLN13" s="1609"/>
      <c r="FLO13" s="1609"/>
      <c r="FLP13" s="1609"/>
      <c r="FLQ13" s="1609"/>
      <c r="FLR13" s="1609"/>
      <c r="FLS13" s="1609"/>
      <c r="FLT13" s="1609"/>
      <c r="FLU13" s="1609"/>
      <c r="FLV13" s="1609"/>
      <c r="FLW13" s="1609"/>
      <c r="FLX13" s="1609"/>
      <c r="FLY13" s="1609"/>
      <c r="FLZ13" s="1609"/>
      <c r="FMA13" s="1609"/>
      <c r="FMB13" s="1609"/>
      <c r="FMC13" s="1609"/>
      <c r="FMD13" s="1609"/>
      <c r="FME13" s="1609"/>
      <c r="FMF13" s="1609"/>
      <c r="FMG13" s="1609"/>
      <c r="FMH13" s="1609"/>
      <c r="FMI13" s="1609"/>
      <c r="FMJ13" s="1609"/>
      <c r="FMK13" s="1609"/>
      <c r="FML13" s="1609"/>
      <c r="FMM13" s="1609"/>
      <c r="FMN13" s="1609"/>
      <c r="FMO13" s="1609"/>
      <c r="FMP13" s="1609"/>
      <c r="FMQ13" s="1609"/>
      <c r="FMR13" s="1609"/>
      <c r="FMS13" s="1609"/>
      <c r="FMT13" s="1609"/>
      <c r="FMU13" s="1609"/>
      <c r="FMV13" s="1609"/>
      <c r="FMW13" s="1609"/>
      <c r="FMX13" s="1609"/>
      <c r="FMY13" s="1609"/>
      <c r="FMZ13" s="1609"/>
      <c r="FNA13" s="1609"/>
      <c r="FNB13" s="1609"/>
      <c r="FNC13" s="1609"/>
      <c r="FND13" s="1609"/>
      <c r="FNE13" s="1609"/>
      <c r="FNF13" s="1609"/>
      <c r="FNG13" s="1609"/>
      <c r="FNH13" s="1609"/>
      <c r="FNI13" s="1609"/>
      <c r="FNJ13" s="1609"/>
      <c r="FNK13" s="1609"/>
      <c r="FNL13" s="1609"/>
      <c r="FNM13" s="1609"/>
      <c r="FNN13" s="1609"/>
      <c r="FNO13" s="1609"/>
      <c r="FNP13" s="1609"/>
      <c r="FNQ13" s="1609"/>
      <c r="FNR13" s="1609"/>
      <c r="FNS13" s="1609"/>
      <c r="FNT13" s="1609"/>
      <c r="FNU13" s="1609"/>
      <c r="FNV13" s="1609"/>
      <c r="FNW13" s="1609"/>
      <c r="FNX13" s="1609"/>
      <c r="FNY13" s="1609"/>
      <c r="FNZ13" s="1609"/>
      <c r="FOA13" s="1609"/>
      <c r="FOB13" s="1609"/>
      <c r="FOC13" s="1609"/>
      <c r="FOD13" s="1609"/>
      <c r="FOE13" s="1609"/>
      <c r="FOF13" s="1609"/>
      <c r="FOG13" s="1609"/>
      <c r="FOH13" s="1609"/>
      <c r="FOI13" s="1609"/>
      <c r="FOJ13" s="1609"/>
      <c r="FOK13" s="1609"/>
      <c r="FOL13" s="1609"/>
      <c r="FOM13" s="1609"/>
      <c r="FON13" s="1609"/>
      <c r="FOO13" s="1609"/>
      <c r="FOP13" s="1609"/>
      <c r="FOQ13" s="1609"/>
      <c r="FOR13" s="1609"/>
      <c r="FOS13" s="1609"/>
      <c r="FOT13" s="1609"/>
      <c r="FOU13" s="1609"/>
      <c r="FOV13" s="1609"/>
      <c r="FOW13" s="1609"/>
      <c r="FOX13" s="1609"/>
      <c r="FOY13" s="1609"/>
      <c r="FOZ13" s="1609"/>
      <c r="FPA13" s="1609"/>
      <c r="FPB13" s="1609"/>
      <c r="FPC13" s="1609"/>
      <c r="FPD13" s="1609"/>
      <c r="FPE13" s="1609"/>
      <c r="FPF13" s="1609"/>
      <c r="FPG13" s="1609"/>
      <c r="FPH13" s="1609"/>
      <c r="FPI13" s="1609"/>
      <c r="FPJ13" s="1609"/>
      <c r="FPK13" s="1609"/>
      <c r="FPL13" s="1609"/>
      <c r="FPM13" s="1609"/>
      <c r="FPN13" s="1609"/>
      <c r="FPO13" s="1609"/>
      <c r="FPP13" s="1609"/>
      <c r="FPQ13" s="1609"/>
      <c r="FPR13" s="1609"/>
      <c r="FPS13" s="1609"/>
      <c r="FPT13" s="1609"/>
      <c r="FPU13" s="1609"/>
      <c r="FPV13" s="1609"/>
      <c r="FPW13" s="1609"/>
      <c r="FPX13" s="1609"/>
      <c r="FPY13" s="1609"/>
      <c r="FPZ13" s="1609"/>
      <c r="FQA13" s="1609"/>
      <c r="FQB13" s="1609"/>
      <c r="FQC13" s="1609"/>
      <c r="FQD13" s="1609"/>
      <c r="FQE13" s="1609"/>
      <c r="FQF13" s="1609"/>
      <c r="FQG13" s="1609"/>
      <c r="FQH13" s="1609"/>
      <c r="FQI13" s="1609"/>
      <c r="FQJ13" s="1609"/>
      <c r="FQK13" s="1609"/>
      <c r="FQL13" s="1609"/>
      <c r="FQM13" s="1609"/>
      <c r="FQN13" s="1609"/>
      <c r="FQO13" s="1609"/>
      <c r="FQP13" s="1609"/>
      <c r="FQQ13" s="1609"/>
      <c r="FQR13" s="1609"/>
      <c r="FQS13" s="1609"/>
      <c r="FQT13" s="1609"/>
      <c r="FQU13" s="1609"/>
      <c r="FQV13" s="1609"/>
      <c r="FQW13" s="1609"/>
      <c r="FQX13" s="1609"/>
      <c r="FQY13" s="1609"/>
      <c r="FQZ13" s="1609"/>
      <c r="FRA13" s="1609"/>
      <c r="FRB13" s="1609"/>
      <c r="FRC13" s="1609"/>
      <c r="FRD13" s="1609"/>
      <c r="FRE13" s="1609"/>
      <c r="FRF13" s="1609"/>
      <c r="FRG13" s="1609"/>
      <c r="FRH13" s="1609"/>
      <c r="FRI13" s="1609"/>
      <c r="FRJ13" s="1609"/>
      <c r="FRK13" s="1609"/>
      <c r="FRL13" s="1609"/>
      <c r="FRM13" s="1609"/>
      <c r="FRN13" s="1609"/>
      <c r="FRO13" s="1609"/>
      <c r="FRP13" s="1609"/>
      <c r="FRQ13" s="1609"/>
      <c r="FRR13" s="1609"/>
      <c r="FRS13" s="1609"/>
      <c r="FRT13" s="1609"/>
      <c r="FRU13" s="1609"/>
      <c r="FRV13" s="1609"/>
      <c r="FRW13" s="1609"/>
      <c r="FRX13" s="1609"/>
      <c r="FRY13" s="1609"/>
      <c r="FRZ13" s="1609"/>
      <c r="FSA13" s="1609"/>
      <c r="FSB13" s="1609"/>
      <c r="FSC13" s="1609"/>
      <c r="FSD13" s="1609"/>
      <c r="FSE13" s="1609"/>
      <c r="FSF13" s="1609"/>
      <c r="FSG13" s="1609"/>
      <c r="FSH13" s="1609"/>
      <c r="FSI13" s="1609"/>
      <c r="FSJ13" s="1609"/>
      <c r="FSK13" s="1609"/>
      <c r="FSL13" s="1609"/>
      <c r="FSM13" s="1609"/>
      <c r="FSN13" s="1609"/>
      <c r="FSO13" s="1609"/>
      <c r="FSP13" s="1609"/>
      <c r="FSQ13" s="1609"/>
      <c r="FSR13" s="1609"/>
      <c r="FSS13" s="1609"/>
      <c r="FST13" s="1609"/>
      <c r="FSU13" s="1609"/>
      <c r="FSV13" s="1609"/>
      <c r="FSW13" s="1609"/>
      <c r="FSX13" s="1609"/>
      <c r="FSY13" s="1609"/>
      <c r="FSZ13" s="1609"/>
      <c r="FTA13" s="1609"/>
      <c r="FTB13" s="1609"/>
      <c r="FTC13" s="1609"/>
      <c r="FTD13" s="1609"/>
      <c r="FTE13" s="1609"/>
      <c r="FTF13" s="1609"/>
      <c r="FTG13" s="1609"/>
      <c r="FTH13" s="1609"/>
      <c r="FTI13" s="1609"/>
      <c r="FTJ13" s="1609"/>
      <c r="FTK13" s="1609"/>
      <c r="FTL13" s="1609"/>
      <c r="FTM13" s="1609"/>
      <c r="FTN13" s="1609"/>
      <c r="FTO13" s="1609"/>
      <c r="FTP13" s="1609"/>
      <c r="FTQ13" s="1609"/>
      <c r="FTR13" s="1609"/>
      <c r="FTS13" s="1609"/>
      <c r="FTT13" s="1609"/>
      <c r="FTU13" s="1609"/>
      <c r="FTV13" s="1609"/>
      <c r="FTW13" s="1609"/>
      <c r="FTX13" s="1609"/>
      <c r="FTY13" s="1609"/>
      <c r="FTZ13" s="1609"/>
      <c r="FUA13" s="1609"/>
      <c r="FUB13" s="1609"/>
      <c r="FUC13" s="1609"/>
      <c r="FUD13" s="1609"/>
      <c r="FUE13" s="1609"/>
      <c r="FUF13" s="1609"/>
      <c r="FUG13" s="1609"/>
      <c r="FUH13" s="1609"/>
      <c r="FUI13" s="1609"/>
      <c r="FUJ13" s="1609"/>
      <c r="FUK13" s="1609"/>
      <c r="FUL13" s="1609"/>
      <c r="FUM13" s="1609"/>
      <c r="FUN13" s="1609"/>
      <c r="FUO13" s="1609"/>
      <c r="FUP13" s="1609"/>
      <c r="FUQ13" s="1609"/>
      <c r="FUR13" s="1609"/>
      <c r="FUS13" s="1609"/>
      <c r="FUT13" s="1609"/>
      <c r="FUU13" s="1609"/>
      <c r="FUV13" s="1609"/>
      <c r="FUW13" s="1609"/>
      <c r="FUX13" s="1609"/>
      <c r="FUY13" s="1609"/>
      <c r="FUZ13" s="1609"/>
      <c r="FVA13" s="1609"/>
      <c r="FVB13" s="1609"/>
      <c r="FVC13" s="1609"/>
      <c r="FVD13" s="1609"/>
      <c r="FVE13" s="1609"/>
      <c r="FVF13" s="1609"/>
      <c r="FVG13" s="1609"/>
      <c r="FVH13" s="1609"/>
      <c r="FVI13" s="1609"/>
      <c r="FVJ13" s="1609"/>
      <c r="FVK13" s="1609"/>
      <c r="FVL13" s="1609"/>
      <c r="FVM13" s="1609"/>
      <c r="FVN13" s="1609"/>
      <c r="FVO13" s="1609"/>
      <c r="FVP13" s="1609"/>
      <c r="FVQ13" s="1609"/>
      <c r="FVR13" s="1609"/>
      <c r="FVS13" s="1609"/>
      <c r="FVT13" s="1609"/>
      <c r="FVU13" s="1609"/>
      <c r="FVV13" s="1609"/>
      <c r="FVW13" s="1609"/>
      <c r="FVX13" s="1609"/>
      <c r="FVY13" s="1609"/>
      <c r="FVZ13" s="1609"/>
      <c r="FWA13" s="1609"/>
      <c r="FWB13" s="1609"/>
      <c r="FWC13" s="1609"/>
      <c r="FWD13" s="1609"/>
      <c r="FWE13" s="1609"/>
      <c r="FWF13" s="1609"/>
      <c r="FWG13" s="1609"/>
      <c r="FWH13" s="1609"/>
      <c r="FWI13" s="1609"/>
      <c r="FWJ13" s="1609"/>
      <c r="FWK13" s="1609"/>
      <c r="FWL13" s="1609"/>
      <c r="FWM13" s="1609"/>
      <c r="FWN13" s="1609"/>
      <c r="FWO13" s="1609"/>
      <c r="FWP13" s="1609"/>
      <c r="FWQ13" s="1609"/>
      <c r="FWR13" s="1609"/>
      <c r="FWS13" s="1609"/>
      <c r="FWT13" s="1609"/>
      <c r="FWU13" s="1609"/>
      <c r="FWV13" s="1609"/>
      <c r="FWW13" s="1609"/>
      <c r="FWX13" s="1609"/>
      <c r="FWY13" s="1609"/>
      <c r="FWZ13" s="1609"/>
      <c r="FXA13" s="1609"/>
      <c r="FXB13" s="1609"/>
      <c r="FXC13" s="1609"/>
      <c r="FXD13" s="1609"/>
      <c r="FXE13" s="1609"/>
      <c r="FXF13" s="1609"/>
      <c r="FXG13" s="1609"/>
      <c r="FXH13" s="1609"/>
      <c r="FXI13" s="1609"/>
      <c r="FXJ13" s="1609"/>
      <c r="FXK13" s="1609"/>
      <c r="FXL13" s="1609"/>
      <c r="FXM13" s="1609"/>
      <c r="FXN13" s="1609"/>
      <c r="FXO13" s="1609"/>
      <c r="FXP13" s="1609"/>
      <c r="FXQ13" s="1609"/>
      <c r="FXR13" s="1609"/>
      <c r="FXS13" s="1609"/>
      <c r="FXT13" s="1609"/>
      <c r="FXU13" s="1609"/>
      <c r="FXV13" s="1609"/>
      <c r="FXW13" s="1609"/>
      <c r="FXX13" s="1609"/>
      <c r="FXY13" s="1609"/>
      <c r="FXZ13" s="1609"/>
      <c r="FYA13" s="1609"/>
      <c r="FYB13" s="1609"/>
      <c r="FYC13" s="1609"/>
      <c r="FYD13" s="1609"/>
      <c r="FYE13" s="1609"/>
      <c r="FYF13" s="1609"/>
      <c r="FYG13" s="1609"/>
      <c r="FYH13" s="1609"/>
      <c r="FYI13" s="1609"/>
      <c r="FYJ13" s="1609"/>
      <c r="FYK13" s="1609"/>
      <c r="FYL13" s="1609"/>
      <c r="FYM13" s="1609"/>
      <c r="FYN13" s="1609"/>
      <c r="FYO13" s="1609"/>
      <c r="FYP13" s="1609"/>
      <c r="FYQ13" s="1609"/>
      <c r="FYR13" s="1609"/>
      <c r="FYS13" s="1609"/>
      <c r="FYT13" s="1609"/>
      <c r="FYU13" s="1609"/>
      <c r="FYV13" s="1609"/>
      <c r="FYW13" s="1609"/>
      <c r="FYX13" s="1609"/>
      <c r="FYY13" s="1609"/>
      <c r="FYZ13" s="1609"/>
      <c r="FZA13" s="1609"/>
      <c r="FZB13" s="1609"/>
      <c r="FZC13" s="1609"/>
      <c r="FZD13" s="1609"/>
      <c r="FZE13" s="1609"/>
      <c r="FZF13" s="1609"/>
      <c r="FZG13" s="1609"/>
      <c r="FZH13" s="1609"/>
      <c r="FZI13" s="1609"/>
      <c r="FZJ13" s="1609"/>
      <c r="FZK13" s="1609"/>
      <c r="FZL13" s="1609"/>
      <c r="FZM13" s="1609"/>
      <c r="FZN13" s="1609"/>
      <c r="FZO13" s="1609"/>
      <c r="FZP13" s="1609"/>
      <c r="FZQ13" s="1609"/>
      <c r="FZR13" s="1609"/>
      <c r="FZS13" s="1609"/>
      <c r="FZT13" s="1609"/>
      <c r="FZU13" s="1609"/>
      <c r="FZV13" s="1609"/>
      <c r="FZW13" s="1609"/>
      <c r="FZX13" s="1609"/>
      <c r="FZY13" s="1609"/>
      <c r="FZZ13" s="1609"/>
      <c r="GAA13" s="1609"/>
      <c r="GAB13" s="1609"/>
      <c r="GAC13" s="1609"/>
      <c r="GAD13" s="1609"/>
      <c r="GAE13" s="1609"/>
      <c r="GAF13" s="1609"/>
      <c r="GAG13" s="1609"/>
      <c r="GAH13" s="1609"/>
      <c r="GAI13" s="1609"/>
      <c r="GAJ13" s="1609"/>
      <c r="GAK13" s="1609"/>
      <c r="GAL13" s="1609"/>
      <c r="GAM13" s="1609"/>
      <c r="GAN13" s="1609"/>
      <c r="GAO13" s="1609"/>
      <c r="GAP13" s="1609"/>
      <c r="GAQ13" s="1609"/>
      <c r="GAR13" s="1609"/>
      <c r="GAS13" s="1609"/>
      <c r="GAT13" s="1609"/>
      <c r="GAU13" s="1609"/>
      <c r="GAV13" s="1609"/>
      <c r="GAW13" s="1609"/>
      <c r="GAX13" s="1609"/>
      <c r="GAY13" s="1609"/>
      <c r="GAZ13" s="1609"/>
      <c r="GBA13" s="1609"/>
      <c r="GBB13" s="1609"/>
      <c r="GBC13" s="1609"/>
      <c r="GBD13" s="1609"/>
      <c r="GBE13" s="1609"/>
      <c r="GBF13" s="1609"/>
      <c r="GBG13" s="1609"/>
      <c r="GBH13" s="1609"/>
      <c r="GBI13" s="1609"/>
      <c r="GBJ13" s="1609"/>
      <c r="GBK13" s="1609"/>
      <c r="GBL13" s="1609"/>
      <c r="GBM13" s="1609"/>
      <c r="GBN13" s="1609"/>
      <c r="GBO13" s="1609"/>
      <c r="GBP13" s="1609"/>
      <c r="GBQ13" s="1609"/>
      <c r="GBR13" s="1609"/>
      <c r="GBS13" s="1609"/>
      <c r="GBT13" s="1609"/>
      <c r="GBU13" s="1609"/>
      <c r="GBV13" s="1609"/>
      <c r="GBW13" s="1609"/>
      <c r="GBX13" s="1609"/>
      <c r="GBY13" s="1609"/>
      <c r="GBZ13" s="1609"/>
      <c r="GCA13" s="1609"/>
      <c r="GCB13" s="1609"/>
      <c r="GCC13" s="1609"/>
      <c r="GCD13" s="1609"/>
      <c r="GCE13" s="1609"/>
      <c r="GCF13" s="1609"/>
      <c r="GCG13" s="1609"/>
      <c r="GCH13" s="1609"/>
      <c r="GCI13" s="1609"/>
      <c r="GCJ13" s="1609"/>
      <c r="GCK13" s="1609"/>
      <c r="GCL13" s="1609"/>
      <c r="GCM13" s="1609"/>
      <c r="GCN13" s="1609"/>
      <c r="GCO13" s="1609"/>
      <c r="GCP13" s="1609"/>
      <c r="GCQ13" s="1609"/>
      <c r="GCR13" s="1609"/>
      <c r="GCS13" s="1609"/>
      <c r="GCT13" s="1609"/>
      <c r="GCU13" s="1609"/>
      <c r="GCV13" s="1609"/>
      <c r="GCW13" s="1609"/>
      <c r="GCX13" s="1609"/>
      <c r="GCY13" s="1609"/>
      <c r="GCZ13" s="1609"/>
      <c r="GDA13" s="1609"/>
      <c r="GDB13" s="1609"/>
      <c r="GDC13" s="1609"/>
      <c r="GDD13" s="1609"/>
      <c r="GDE13" s="1609"/>
      <c r="GDF13" s="1609"/>
      <c r="GDG13" s="1609"/>
      <c r="GDH13" s="1609"/>
      <c r="GDI13" s="1609"/>
      <c r="GDJ13" s="1609"/>
      <c r="GDK13" s="1609"/>
      <c r="GDL13" s="1609"/>
      <c r="GDM13" s="1609"/>
      <c r="GDN13" s="1609"/>
      <c r="GDO13" s="1609"/>
      <c r="GDP13" s="1609"/>
      <c r="GDQ13" s="1609"/>
      <c r="GDR13" s="1609"/>
      <c r="GDS13" s="1609"/>
      <c r="GDT13" s="1609"/>
      <c r="GDU13" s="1609"/>
      <c r="GDV13" s="1609"/>
      <c r="GDW13" s="1609"/>
      <c r="GDX13" s="1609"/>
      <c r="GDY13" s="1609"/>
      <c r="GDZ13" s="1609"/>
      <c r="GEA13" s="1609"/>
      <c r="GEB13" s="1609"/>
      <c r="GEC13" s="1609"/>
      <c r="GED13" s="1609"/>
      <c r="GEE13" s="1609"/>
      <c r="GEF13" s="1609"/>
      <c r="GEG13" s="1609"/>
      <c r="GEH13" s="1609"/>
      <c r="GEI13" s="1609"/>
      <c r="GEJ13" s="1609"/>
      <c r="GEK13" s="1609"/>
      <c r="GEL13" s="1609"/>
      <c r="GEM13" s="1609"/>
      <c r="GEN13" s="1609"/>
      <c r="GEO13" s="1609"/>
      <c r="GEP13" s="1609"/>
      <c r="GEQ13" s="1609"/>
      <c r="GER13" s="1609"/>
      <c r="GES13" s="1609"/>
      <c r="GET13" s="1609"/>
      <c r="GEU13" s="1609"/>
      <c r="GEV13" s="1609"/>
      <c r="GEW13" s="1609"/>
      <c r="GEX13" s="1609"/>
      <c r="GEY13" s="1609"/>
      <c r="GEZ13" s="1609"/>
      <c r="GFA13" s="1609"/>
      <c r="GFB13" s="1609"/>
      <c r="GFC13" s="1609"/>
      <c r="GFD13" s="1609"/>
      <c r="GFE13" s="1609"/>
      <c r="GFF13" s="1609"/>
      <c r="GFG13" s="1609"/>
      <c r="GFH13" s="1609"/>
      <c r="GFI13" s="1609"/>
      <c r="GFJ13" s="1609"/>
      <c r="GFK13" s="1609"/>
      <c r="GFL13" s="1609"/>
      <c r="GFM13" s="1609"/>
      <c r="GFN13" s="1609"/>
      <c r="GFO13" s="1609"/>
      <c r="GFP13" s="1609"/>
      <c r="GFQ13" s="1609"/>
      <c r="GFR13" s="1609"/>
      <c r="GFS13" s="1609"/>
      <c r="GFT13" s="1609"/>
      <c r="GFU13" s="1609"/>
      <c r="GFV13" s="1609"/>
      <c r="GFW13" s="1609"/>
      <c r="GFX13" s="1609"/>
      <c r="GFY13" s="1609"/>
      <c r="GFZ13" s="1609"/>
      <c r="GGA13" s="1609"/>
      <c r="GGB13" s="1609"/>
      <c r="GGC13" s="1609"/>
      <c r="GGD13" s="1609"/>
      <c r="GGE13" s="1609"/>
      <c r="GGF13" s="1609"/>
      <c r="GGG13" s="1609"/>
      <c r="GGH13" s="1609"/>
      <c r="GGI13" s="1609"/>
      <c r="GGJ13" s="1609"/>
      <c r="GGK13" s="1609"/>
      <c r="GGL13" s="1609"/>
      <c r="GGM13" s="1609"/>
      <c r="GGN13" s="1609"/>
      <c r="GGO13" s="1609"/>
      <c r="GGP13" s="1609"/>
      <c r="GGQ13" s="1609"/>
      <c r="GGR13" s="1609"/>
      <c r="GGS13" s="1609"/>
      <c r="GGT13" s="1609"/>
      <c r="GGU13" s="1609"/>
      <c r="GGV13" s="1609"/>
      <c r="GGW13" s="1609"/>
      <c r="GGX13" s="1609"/>
      <c r="GGY13" s="1609"/>
      <c r="GGZ13" s="1609"/>
      <c r="GHA13" s="1609"/>
      <c r="GHB13" s="1609"/>
      <c r="GHC13" s="1609"/>
      <c r="GHD13" s="1609"/>
      <c r="GHE13" s="1609"/>
      <c r="GHF13" s="1609"/>
      <c r="GHG13" s="1609"/>
      <c r="GHH13" s="1609"/>
      <c r="GHI13" s="1609"/>
      <c r="GHJ13" s="1609"/>
      <c r="GHK13" s="1609"/>
      <c r="GHL13" s="1609"/>
      <c r="GHM13" s="1609"/>
      <c r="GHN13" s="1609"/>
      <c r="GHO13" s="1609"/>
      <c r="GHP13" s="1609"/>
      <c r="GHQ13" s="1609"/>
      <c r="GHR13" s="1609"/>
      <c r="GHS13" s="1609"/>
      <c r="GHT13" s="1609"/>
      <c r="GHU13" s="1609"/>
      <c r="GHV13" s="1609"/>
      <c r="GHW13" s="1609"/>
      <c r="GHX13" s="1609"/>
      <c r="GHY13" s="1609"/>
      <c r="GHZ13" s="1609"/>
      <c r="GIA13" s="1609"/>
      <c r="GIB13" s="1609"/>
      <c r="GIC13" s="1609"/>
      <c r="GID13" s="1609"/>
      <c r="GIE13" s="1609"/>
      <c r="GIF13" s="1609"/>
      <c r="GIG13" s="1609"/>
      <c r="GIH13" s="1609"/>
      <c r="GII13" s="1609"/>
      <c r="GIJ13" s="1609"/>
      <c r="GIK13" s="1609"/>
      <c r="GIL13" s="1609"/>
      <c r="GIM13" s="1609"/>
      <c r="GIN13" s="1609"/>
      <c r="GIO13" s="1609"/>
      <c r="GIP13" s="1609"/>
      <c r="GIQ13" s="1609"/>
      <c r="GIR13" s="1609"/>
      <c r="GIS13" s="1609"/>
      <c r="GIT13" s="1609"/>
      <c r="GIU13" s="1609"/>
      <c r="GIV13" s="1609"/>
      <c r="GIW13" s="1609"/>
      <c r="GIX13" s="1609"/>
      <c r="GIY13" s="1609"/>
      <c r="GIZ13" s="1609"/>
      <c r="GJA13" s="1609"/>
      <c r="GJB13" s="1609"/>
      <c r="GJC13" s="1609"/>
      <c r="GJD13" s="1609"/>
      <c r="GJE13" s="1609"/>
      <c r="GJF13" s="1609"/>
      <c r="GJG13" s="1609"/>
      <c r="GJH13" s="1609"/>
      <c r="GJI13" s="1609"/>
      <c r="GJJ13" s="1609"/>
      <c r="GJK13" s="1609"/>
      <c r="GJL13" s="1609"/>
      <c r="GJM13" s="1609"/>
      <c r="GJN13" s="1609"/>
      <c r="GJO13" s="1609"/>
      <c r="GJP13" s="1609"/>
      <c r="GJQ13" s="1609"/>
      <c r="GJR13" s="1609"/>
      <c r="GJS13" s="1609"/>
      <c r="GJT13" s="1609"/>
      <c r="GJU13" s="1609"/>
      <c r="GJV13" s="1609"/>
      <c r="GJW13" s="1609"/>
      <c r="GJX13" s="1609"/>
      <c r="GJY13" s="1609"/>
      <c r="GJZ13" s="1609"/>
      <c r="GKA13" s="1609"/>
      <c r="GKB13" s="1609"/>
      <c r="GKC13" s="1609"/>
      <c r="GKD13" s="1609"/>
      <c r="GKE13" s="1609"/>
      <c r="GKF13" s="1609"/>
      <c r="GKG13" s="1609"/>
      <c r="GKH13" s="1609"/>
      <c r="GKI13" s="1609"/>
      <c r="GKJ13" s="1609"/>
      <c r="GKK13" s="1609"/>
      <c r="GKL13" s="1609"/>
      <c r="GKM13" s="1609"/>
      <c r="GKN13" s="1609"/>
      <c r="GKO13" s="1609"/>
      <c r="GKP13" s="1609"/>
      <c r="GKQ13" s="1609"/>
      <c r="GKR13" s="1609"/>
      <c r="GKS13" s="1609"/>
      <c r="GKT13" s="1609"/>
      <c r="GKU13" s="1609"/>
      <c r="GKV13" s="1609"/>
      <c r="GKW13" s="1609"/>
      <c r="GKX13" s="1609"/>
      <c r="GKY13" s="1609"/>
      <c r="GKZ13" s="1609"/>
      <c r="GLA13" s="1609"/>
      <c r="GLB13" s="1609"/>
      <c r="GLC13" s="1609"/>
      <c r="GLD13" s="1609"/>
      <c r="GLE13" s="1609"/>
      <c r="GLF13" s="1609"/>
      <c r="GLG13" s="1609"/>
      <c r="GLH13" s="1609"/>
      <c r="GLI13" s="1609"/>
      <c r="GLJ13" s="1609"/>
      <c r="GLK13" s="1609"/>
      <c r="GLL13" s="1609"/>
      <c r="GLM13" s="1609"/>
      <c r="GLN13" s="1609"/>
      <c r="GLO13" s="1609"/>
      <c r="GLP13" s="1609"/>
      <c r="GLQ13" s="1609"/>
      <c r="GLR13" s="1609"/>
      <c r="GLS13" s="1609"/>
      <c r="GLT13" s="1609"/>
      <c r="GLU13" s="1609"/>
      <c r="GLV13" s="1609"/>
      <c r="GLW13" s="1609"/>
      <c r="GLX13" s="1609"/>
      <c r="GLY13" s="1609"/>
      <c r="GLZ13" s="1609"/>
      <c r="GMA13" s="1609"/>
      <c r="GMB13" s="1609"/>
      <c r="GMC13" s="1609"/>
      <c r="GMD13" s="1609"/>
      <c r="GME13" s="1609"/>
      <c r="GMF13" s="1609"/>
      <c r="GMG13" s="1609"/>
      <c r="GMH13" s="1609"/>
      <c r="GMI13" s="1609"/>
      <c r="GMJ13" s="1609"/>
      <c r="GMK13" s="1609"/>
      <c r="GML13" s="1609"/>
      <c r="GMM13" s="1609"/>
      <c r="GMN13" s="1609"/>
      <c r="GMO13" s="1609"/>
      <c r="GMP13" s="1609"/>
      <c r="GMQ13" s="1609"/>
      <c r="GMR13" s="1609"/>
      <c r="GMS13" s="1609"/>
      <c r="GMT13" s="1609"/>
      <c r="GMU13" s="1609"/>
      <c r="GMV13" s="1609"/>
      <c r="GMW13" s="1609"/>
      <c r="GMX13" s="1609"/>
      <c r="GMY13" s="1609"/>
      <c r="GMZ13" s="1609"/>
      <c r="GNA13" s="1609"/>
      <c r="GNB13" s="1609"/>
      <c r="GNC13" s="1609"/>
      <c r="GND13" s="1609"/>
      <c r="GNE13" s="1609"/>
      <c r="GNF13" s="1609"/>
      <c r="GNG13" s="1609"/>
      <c r="GNH13" s="1609"/>
      <c r="GNI13" s="1609"/>
      <c r="GNJ13" s="1609"/>
      <c r="GNK13" s="1609"/>
      <c r="GNL13" s="1609"/>
      <c r="GNM13" s="1609"/>
      <c r="GNN13" s="1609"/>
      <c r="GNO13" s="1609"/>
      <c r="GNP13" s="1609"/>
      <c r="GNQ13" s="1609"/>
      <c r="GNR13" s="1609"/>
      <c r="GNS13" s="1609"/>
      <c r="GNT13" s="1609"/>
      <c r="GNU13" s="1609"/>
      <c r="GNV13" s="1609"/>
      <c r="GNW13" s="1609"/>
      <c r="GNX13" s="1609"/>
      <c r="GNY13" s="1609"/>
      <c r="GNZ13" s="1609"/>
      <c r="GOA13" s="1609"/>
      <c r="GOB13" s="1609"/>
      <c r="GOC13" s="1609"/>
      <c r="GOD13" s="1609"/>
      <c r="GOE13" s="1609"/>
      <c r="GOF13" s="1609"/>
      <c r="GOG13" s="1609"/>
      <c r="GOH13" s="1609"/>
      <c r="GOI13" s="1609"/>
      <c r="GOJ13" s="1609"/>
      <c r="GOK13" s="1609"/>
      <c r="GOL13" s="1609"/>
      <c r="GOM13" s="1609"/>
      <c r="GON13" s="1609"/>
      <c r="GOO13" s="1609"/>
      <c r="GOP13" s="1609"/>
      <c r="GOQ13" s="1609"/>
      <c r="GOR13" s="1609"/>
      <c r="GOS13" s="1609"/>
      <c r="GOT13" s="1609"/>
      <c r="GOU13" s="1609"/>
      <c r="GOV13" s="1609"/>
      <c r="GOW13" s="1609"/>
      <c r="GOX13" s="1609"/>
      <c r="GOY13" s="1609"/>
      <c r="GOZ13" s="1609"/>
      <c r="GPA13" s="1609"/>
      <c r="GPB13" s="1609"/>
      <c r="GPC13" s="1609"/>
      <c r="GPD13" s="1609"/>
      <c r="GPE13" s="1609"/>
      <c r="GPF13" s="1609"/>
      <c r="GPG13" s="1609"/>
      <c r="GPH13" s="1609"/>
      <c r="GPI13" s="1609"/>
      <c r="GPJ13" s="1609"/>
      <c r="GPK13" s="1609"/>
      <c r="GPL13" s="1609"/>
      <c r="GPM13" s="1609"/>
      <c r="GPN13" s="1609"/>
      <c r="GPO13" s="1609"/>
      <c r="GPP13" s="1609"/>
      <c r="GPQ13" s="1609"/>
      <c r="GPR13" s="1609"/>
      <c r="GPS13" s="1609"/>
      <c r="GPT13" s="1609"/>
      <c r="GPU13" s="1609"/>
      <c r="GPV13" s="1609"/>
      <c r="GPW13" s="1609"/>
      <c r="GPX13" s="1609"/>
      <c r="GPY13" s="1609"/>
      <c r="GPZ13" s="1609"/>
      <c r="GQA13" s="1609"/>
      <c r="GQB13" s="1609"/>
      <c r="GQC13" s="1609"/>
      <c r="GQD13" s="1609"/>
      <c r="GQE13" s="1609"/>
      <c r="GQF13" s="1609"/>
      <c r="GQG13" s="1609"/>
      <c r="GQH13" s="1609"/>
      <c r="GQI13" s="1609"/>
      <c r="GQJ13" s="1609"/>
      <c r="GQK13" s="1609"/>
      <c r="GQL13" s="1609"/>
      <c r="GQM13" s="1609"/>
      <c r="GQN13" s="1609"/>
      <c r="GQO13" s="1609"/>
      <c r="GQP13" s="1609"/>
      <c r="GQQ13" s="1609"/>
      <c r="GQR13" s="1609"/>
      <c r="GQS13" s="1609"/>
      <c r="GQT13" s="1609"/>
      <c r="GQU13" s="1609"/>
      <c r="GQV13" s="1609"/>
      <c r="GQW13" s="1609"/>
      <c r="GQX13" s="1609"/>
      <c r="GQY13" s="1609"/>
      <c r="GQZ13" s="1609"/>
      <c r="GRA13" s="1609"/>
      <c r="GRB13" s="1609"/>
      <c r="GRC13" s="1609"/>
      <c r="GRD13" s="1609"/>
      <c r="GRE13" s="1609"/>
      <c r="GRF13" s="1609"/>
      <c r="GRG13" s="1609"/>
      <c r="GRH13" s="1609"/>
      <c r="GRI13" s="1609"/>
      <c r="GRJ13" s="1609"/>
      <c r="GRK13" s="1609"/>
      <c r="GRL13" s="1609"/>
      <c r="GRM13" s="1609"/>
      <c r="GRN13" s="1609"/>
      <c r="GRO13" s="1609"/>
      <c r="GRP13" s="1609"/>
      <c r="GRQ13" s="1609"/>
      <c r="GRR13" s="1609"/>
      <c r="GRS13" s="1609"/>
      <c r="GRT13" s="1609"/>
      <c r="GRU13" s="1609"/>
      <c r="GRV13" s="1609"/>
      <c r="GRW13" s="1609"/>
      <c r="GRX13" s="1609"/>
      <c r="GRY13" s="1609"/>
      <c r="GRZ13" s="1609"/>
      <c r="GSA13" s="1609"/>
      <c r="GSB13" s="1609"/>
      <c r="GSC13" s="1609"/>
      <c r="GSD13" s="1609"/>
      <c r="GSE13" s="1609"/>
      <c r="GSF13" s="1609"/>
      <c r="GSG13" s="1609"/>
      <c r="GSH13" s="1609"/>
      <c r="GSI13" s="1609"/>
      <c r="GSJ13" s="1609"/>
      <c r="GSK13" s="1609"/>
      <c r="GSL13" s="1609"/>
      <c r="GSM13" s="1609"/>
      <c r="GSN13" s="1609"/>
      <c r="GSO13" s="1609"/>
      <c r="GSP13" s="1609"/>
      <c r="GSQ13" s="1609"/>
      <c r="GSR13" s="1609"/>
      <c r="GSS13" s="1609"/>
      <c r="GST13" s="1609"/>
      <c r="GSU13" s="1609"/>
      <c r="GSV13" s="1609"/>
      <c r="GSW13" s="1609"/>
      <c r="GSX13" s="1609"/>
      <c r="GSY13" s="1609"/>
      <c r="GSZ13" s="1609"/>
      <c r="GTA13" s="1609"/>
      <c r="GTB13" s="1609"/>
      <c r="GTC13" s="1609"/>
      <c r="GTD13" s="1609"/>
      <c r="GTE13" s="1609"/>
      <c r="GTF13" s="1609"/>
      <c r="GTG13" s="1609"/>
      <c r="GTH13" s="1609"/>
      <c r="GTI13" s="1609"/>
      <c r="GTJ13" s="1609"/>
      <c r="GTK13" s="1609"/>
      <c r="GTL13" s="1609"/>
      <c r="GTM13" s="1609"/>
      <c r="GTN13" s="1609"/>
      <c r="GTO13" s="1609"/>
      <c r="GTP13" s="1609"/>
      <c r="GTQ13" s="1609"/>
      <c r="GTR13" s="1609"/>
      <c r="GTS13" s="1609"/>
      <c r="GTT13" s="1609"/>
      <c r="GTU13" s="1609"/>
      <c r="GTV13" s="1609"/>
      <c r="GTW13" s="1609"/>
      <c r="GTX13" s="1609"/>
      <c r="GTY13" s="1609"/>
      <c r="GTZ13" s="1609"/>
      <c r="GUA13" s="1609"/>
      <c r="GUB13" s="1609"/>
      <c r="GUC13" s="1609"/>
      <c r="GUD13" s="1609"/>
      <c r="GUE13" s="1609"/>
      <c r="GUF13" s="1609"/>
      <c r="GUG13" s="1609"/>
      <c r="GUH13" s="1609"/>
      <c r="GUI13" s="1609"/>
      <c r="GUJ13" s="1609"/>
      <c r="GUK13" s="1609"/>
      <c r="GUL13" s="1609"/>
      <c r="GUM13" s="1609"/>
      <c r="GUN13" s="1609"/>
      <c r="GUO13" s="1609"/>
      <c r="GUP13" s="1609"/>
      <c r="GUQ13" s="1609"/>
      <c r="GUR13" s="1609"/>
      <c r="GUS13" s="1609"/>
      <c r="GUT13" s="1609"/>
      <c r="GUU13" s="1609"/>
      <c r="GUV13" s="1609"/>
      <c r="GUW13" s="1609"/>
      <c r="GUX13" s="1609"/>
      <c r="GUY13" s="1609"/>
      <c r="GUZ13" s="1609"/>
      <c r="GVA13" s="1609"/>
      <c r="GVB13" s="1609"/>
      <c r="GVC13" s="1609"/>
      <c r="GVD13" s="1609"/>
      <c r="GVE13" s="1609"/>
      <c r="GVF13" s="1609"/>
      <c r="GVG13" s="1609"/>
      <c r="GVH13" s="1609"/>
      <c r="GVI13" s="1609"/>
      <c r="GVJ13" s="1609"/>
      <c r="GVK13" s="1609"/>
      <c r="GVL13" s="1609"/>
      <c r="GVM13" s="1609"/>
      <c r="GVN13" s="1609"/>
      <c r="GVO13" s="1609"/>
      <c r="GVP13" s="1609"/>
      <c r="GVQ13" s="1609"/>
      <c r="GVR13" s="1609"/>
      <c r="GVS13" s="1609"/>
      <c r="GVT13" s="1609"/>
      <c r="GVU13" s="1609"/>
      <c r="GVV13" s="1609"/>
      <c r="GVW13" s="1609"/>
      <c r="GVX13" s="1609"/>
      <c r="GVY13" s="1609"/>
      <c r="GVZ13" s="1609"/>
      <c r="GWA13" s="1609"/>
      <c r="GWB13" s="1609"/>
      <c r="GWC13" s="1609"/>
      <c r="GWD13" s="1609"/>
      <c r="GWE13" s="1609"/>
      <c r="GWF13" s="1609"/>
      <c r="GWG13" s="1609"/>
      <c r="GWH13" s="1609"/>
      <c r="GWI13" s="1609"/>
      <c r="GWJ13" s="1609"/>
      <c r="GWK13" s="1609"/>
      <c r="GWL13" s="1609"/>
      <c r="GWM13" s="1609"/>
      <c r="GWN13" s="1609"/>
      <c r="GWO13" s="1609"/>
      <c r="GWP13" s="1609"/>
      <c r="GWQ13" s="1609"/>
      <c r="GWR13" s="1609"/>
      <c r="GWS13" s="1609"/>
      <c r="GWT13" s="1609"/>
      <c r="GWU13" s="1609"/>
      <c r="GWV13" s="1609"/>
      <c r="GWW13" s="1609"/>
      <c r="GWX13" s="1609"/>
      <c r="GWY13" s="1609"/>
      <c r="GWZ13" s="1609"/>
      <c r="GXA13" s="1609"/>
      <c r="GXB13" s="1609"/>
      <c r="GXC13" s="1609"/>
      <c r="GXD13" s="1609"/>
      <c r="GXE13" s="1609"/>
      <c r="GXF13" s="1609"/>
      <c r="GXG13" s="1609"/>
      <c r="GXH13" s="1609"/>
      <c r="GXI13" s="1609"/>
      <c r="GXJ13" s="1609"/>
      <c r="GXK13" s="1609"/>
      <c r="GXL13" s="1609"/>
      <c r="GXM13" s="1609"/>
      <c r="GXN13" s="1609"/>
      <c r="GXO13" s="1609"/>
      <c r="GXP13" s="1609"/>
      <c r="GXQ13" s="1609"/>
      <c r="GXR13" s="1609"/>
      <c r="GXS13" s="1609"/>
      <c r="GXT13" s="1609"/>
      <c r="GXU13" s="1609"/>
      <c r="GXV13" s="1609"/>
      <c r="GXW13" s="1609"/>
      <c r="GXX13" s="1609"/>
      <c r="GXY13" s="1609"/>
      <c r="GXZ13" s="1609"/>
      <c r="GYA13" s="1609"/>
      <c r="GYB13" s="1609"/>
      <c r="GYC13" s="1609"/>
      <c r="GYD13" s="1609"/>
      <c r="GYE13" s="1609"/>
      <c r="GYF13" s="1609"/>
      <c r="GYG13" s="1609"/>
      <c r="GYH13" s="1609"/>
      <c r="GYI13" s="1609"/>
      <c r="GYJ13" s="1609"/>
      <c r="GYK13" s="1609"/>
      <c r="GYL13" s="1609"/>
      <c r="GYM13" s="1609"/>
      <c r="GYN13" s="1609"/>
      <c r="GYO13" s="1609"/>
      <c r="GYP13" s="1609"/>
      <c r="GYQ13" s="1609"/>
      <c r="GYR13" s="1609"/>
      <c r="GYS13" s="1609"/>
      <c r="GYT13" s="1609"/>
      <c r="GYU13" s="1609"/>
      <c r="GYV13" s="1609"/>
      <c r="GYW13" s="1609"/>
      <c r="GYX13" s="1609"/>
      <c r="GYY13" s="1609"/>
      <c r="GYZ13" s="1609"/>
      <c r="GZA13" s="1609"/>
      <c r="GZB13" s="1609"/>
      <c r="GZC13" s="1609"/>
      <c r="GZD13" s="1609"/>
      <c r="GZE13" s="1609"/>
      <c r="GZF13" s="1609"/>
      <c r="GZG13" s="1609"/>
      <c r="GZH13" s="1609"/>
      <c r="GZI13" s="1609"/>
      <c r="GZJ13" s="1609"/>
      <c r="GZK13" s="1609"/>
      <c r="GZL13" s="1609"/>
      <c r="GZM13" s="1609"/>
      <c r="GZN13" s="1609"/>
      <c r="GZO13" s="1609"/>
      <c r="GZP13" s="1609"/>
      <c r="GZQ13" s="1609"/>
      <c r="GZR13" s="1609"/>
      <c r="GZS13" s="1609"/>
      <c r="GZT13" s="1609"/>
      <c r="GZU13" s="1609"/>
      <c r="GZV13" s="1609"/>
      <c r="GZW13" s="1609"/>
      <c r="GZX13" s="1609"/>
      <c r="GZY13" s="1609"/>
      <c r="GZZ13" s="1609"/>
      <c r="HAA13" s="1609"/>
      <c r="HAB13" s="1609"/>
      <c r="HAC13" s="1609"/>
      <c r="HAD13" s="1609"/>
      <c r="HAE13" s="1609"/>
      <c r="HAF13" s="1609"/>
      <c r="HAG13" s="1609"/>
      <c r="HAH13" s="1609"/>
      <c r="HAI13" s="1609"/>
      <c r="HAJ13" s="1609"/>
      <c r="HAK13" s="1609"/>
      <c r="HAL13" s="1609"/>
      <c r="HAM13" s="1609"/>
      <c r="HAN13" s="1609"/>
      <c r="HAO13" s="1609"/>
      <c r="HAP13" s="1609"/>
      <c r="HAQ13" s="1609"/>
      <c r="HAR13" s="1609"/>
      <c r="HAS13" s="1609"/>
      <c r="HAT13" s="1609"/>
      <c r="HAU13" s="1609"/>
      <c r="HAV13" s="1609"/>
      <c r="HAW13" s="1609"/>
      <c r="HAX13" s="1609"/>
      <c r="HAY13" s="1609"/>
      <c r="HAZ13" s="1609"/>
      <c r="HBA13" s="1609"/>
      <c r="HBB13" s="1609"/>
      <c r="HBC13" s="1609"/>
      <c r="HBD13" s="1609"/>
      <c r="HBE13" s="1609"/>
      <c r="HBF13" s="1609"/>
      <c r="HBG13" s="1609"/>
      <c r="HBH13" s="1609"/>
      <c r="HBI13" s="1609"/>
      <c r="HBJ13" s="1609"/>
      <c r="HBK13" s="1609"/>
      <c r="HBL13" s="1609"/>
      <c r="HBM13" s="1609"/>
      <c r="HBN13" s="1609"/>
      <c r="HBO13" s="1609"/>
      <c r="HBP13" s="1609"/>
      <c r="HBQ13" s="1609"/>
      <c r="HBR13" s="1609"/>
      <c r="HBS13" s="1609"/>
      <c r="HBT13" s="1609"/>
      <c r="HBU13" s="1609"/>
      <c r="HBV13" s="1609"/>
      <c r="HBW13" s="1609"/>
      <c r="HBX13" s="1609"/>
      <c r="HBY13" s="1609"/>
      <c r="HBZ13" s="1609"/>
      <c r="HCA13" s="1609"/>
      <c r="HCB13" s="1609"/>
      <c r="HCC13" s="1609"/>
      <c r="HCD13" s="1609"/>
      <c r="HCE13" s="1609"/>
      <c r="HCF13" s="1609"/>
      <c r="HCG13" s="1609"/>
      <c r="HCH13" s="1609"/>
      <c r="HCI13" s="1609"/>
      <c r="HCJ13" s="1609"/>
      <c r="HCK13" s="1609"/>
      <c r="HCL13" s="1609"/>
      <c r="HCM13" s="1609"/>
      <c r="HCN13" s="1609"/>
      <c r="HCO13" s="1609"/>
      <c r="HCP13" s="1609"/>
      <c r="HCQ13" s="1609"/>
      <c r="HCR13" s="1609"/>
      <c r="HCS13" s="1609"/>
      <c r="HCT13" s="1609"/>
      <c r="HCU13" s="1609"/>
      <c r="HCV13" s="1609"/>
      <c r="HCW13" s="1609"/>
      <c r="HCX13" s="1609"/>
      <c r="HCY13" s="1609"/>
      <c r="HCZ13" s="1609"/>
      <c r="HDA13" s="1609"/>
      <c r="HDB13" s="1609"/>
      <c r="HDC13" s="1609"/>
      <c r="HDD13" s="1609"/>
      <c r="HDE13" s="1609"/>
      <c r="HDF13" s="1609"/>
      <c r="HDG13" s="1609"/>
      <c r="HDH13" s="1609"/>
      <c r="HDI13" s="1609"/>
      <c r="HDJ13" s="1609"/>
      <c r="HDK13" s="1609"/>
      <c r="HDL13" s="1609"/>
      <c r="HDM13" s="1609"/>
      <c r="HDN13" s="1609"/>
      <c r="HDO13" s="1609"/>
      <c r="HDP13" s="1609"/>
      <c r="HDQ13" s="1609"/>
      <c r="HDR13" s="1609"/>
      <c r="HDS13" s="1609"/>
      <c r="HDT13" s="1609"/>
      <c r="HDU13" s="1609"/>
      <c r="HDV13" s="1609"/>
      <c r="HDW13" s="1609"/>
      <c r="HDX13" s="1609"/>
      <c r="HDY13" s="1609"/>
      <c r="HDZ13" s="1609"/>
      <c r="HEA13" s="1609"/>
      <c r="HEB13" s="1609"/>
      <c r="HEC13" s="1609"/>
      <c r="HED13" s="1609"/>
      <c r="HEE13" s="1609"/>
      <c r="HEF13" s="1609"/>
      <c r="HEG13" s="1609"/>
      <c r="HEH13" s="1609"/>
      <c r="HEI13" s="1609"/>
      <c r="HEJ13" s="1609"/>
      <c r="HEK13" s="1609"/>
      <c r="HEL13" s="1609"/>
      <c r="HEM13" s="1609"/>
      <c r="HEN13" s="1609"/>
      <c r="HEO13" s="1609"/>
      <c r="HEP13" s="1609"/>
      <c r="HEQ13" s="1609"/>
      <c r="HER13" s="1609"/>
      <c r="HES13" s="1609"/>
      <c r="HET13" s="1609"/>
      <c r="HEU13" s="1609"/>
      <c r="HEV13" s="1609"/>
      <c r="HEW13" s="1609"/>
      <c r="HEX13" s="1609"/>
      <c r="HEY13" s="1609"/>
      <c r="HEZ13" s="1609"/>
      <c r="HFA13" s="1609"/>
      <c r="HFB13" s="1609"/>
      <c r="HFC13" s="1609"/>
      <c r="HFD13" s="1609"/>
      <c r="HFE13" s="1609"/>
      <c r="HFF13" s="1609"/>
      <c r="HFG13" s="1609"/>
      <c r="HFH13" s="1609"/>
      <c r="HFI13" s="1609"/>
      <c r="HFJ13" s="1609"/>
      <c r="HFK13" s="1609"/>
      <c r="HFL13" s="1609"/>
      <c r="HFM13" s="1609"/>
      <c r="HFN13" s="1609"/>
      <c r="HFO13" s="1609"/>
      <c r="HFP13" s="1609"/>
      <c r="HFQ13" s="1609"/>
      <c r="HFR13" s="1609"/>
      <c r="HFS13" s="1609"/>
      <c r="HFT13" s="1609"/>
      <c r="HFU13" s="1609"/>
      <c r="HFV13" s="1609"/>
      <c r="HFW13" s="1609"/>
      <c r="HFX13" s="1609"/>
      <c r="HFY13" s="1609"/>
      <c r="HFZ13" s="1609"/>
      <c r="HGA13" s="1609"/>
      <c r="HGB13" s="1609"/>
      <c r="HGC13" s="1609"/>
      <c r="HGD13" s="1609"/>
      <c r="HGE13" s="1609"/>
      <c r="HGF13" s="1609"/>
      <c r="HGG13" s="1609"/>
      <c r="HGH13" s="1609"/>
      <c r="HGI13" s="1609"/>
      <c r="HGJ13" s="1609"/>
      <c r="HGK13" s="1609"/>
      <c r="HGL13" s="1609"/>
      <c r="HGM13" s="1609"/>
      <c r="HGN13" s="1609"/>
      <c r="HGO13" s="1609"/>
      <c r="HGP13" s="1609"/>
      <c r="HGQ13" s="1609"/>
      <c r="HGR13" s="1609"/>
      <c r="HGS13" s="1609"/>
      <c r="HGT13" s="1609"/>
      <c r="HGU13" s="1609"/>
      <c r="HGV13" s="1609"/>
      <c r="HGW13" s="1609"/>
      <c r="HGX13" s="1609"/>
      <c r="HGY13" s="1609"/>
      <c r="HGZ13" s="1609"/>
      <c r="HHA13" s="1609"/>
      <c r="HHB13" s="1609"/>
      <c r="HHC13" s="1609"/>
      <c r="HHD13" s="1609"/>
      <c r="HHE13" s="1609"/>
      <c r="HHF13" s="1609"/>
      <c r="HHG13" s="1609"/>
      <c r="HHH13" s="1609"/>
      <c r="HHI13" s="1609"/>
      <c r="HHJ13" s="1609"/>
      <c r="HHK13" s="1609"/>
      <c r="HHL13" s="1609"/>
      <c r="HHM13" s="1609"/>
      <c r="HHN13" s="1609"/>
      <c r="HHO13" s="1609"/>
      <c r="HHP13" s="1609"/>
      <c r="HHQ13" s="1609"/>
      <c r="HHR13" s="1609"/>
      <c r="HHS13" s="1609"/>
      <c r="HHT13" s="1609"/>
      <c r="HHU13" s="1609"/>
      <c r="HHV13" s="1609"/>
      <c r="HHW13" s="1609"/>
      <c r="HHX13" s="1609"/>
      <c r="HHY13" s="1609"/>
      <c r="HHZ13" s="1609"/>
      <c r="HIA13" s="1609"/>
      <c r="HIB13" s="1609"/>
      <c r="HIC13" s="1609"/>
      <c r="HID13" s="1609"/>
      <c r="HIE13" s="1609"/>
      <c r="HIF13" s="1609"/>
      <c r="HIG13" s="1609"/>
      <c r="HIH13" s="1609"/>
      <c r="HII13" s="1609"/>
      <c r="HIJ13" s="1609"/>
      <c r="HIK13" s="1609"/>
      <c r="HIL13" s="1609"/>
      <c r="HIM13" s="1609"/>
      <c r="HIN13" s="1609"/>
      <c r="HIO13" s="1609"/>
      <c r="HIP13" s="1609"/>
      <c r="HIQ13" s="1609"/>
      <c r="HIR13" s="1609"/>
      <c r="HIS13" s="1609"/>
      <c r="HIT13" s="1609"/>
      <c r="HIU13" s="1609"/>
      <c r="HIV13" s="1609"/>
      <c r="HIW13" s="1609"/>
      <c r="HIX13" s="1609"/>
      <c r="HIY13" s="1609"/>
      <c r="HIZ13" s="1609"/>
      <c r="HJA13" s="1609"/>
      <c r="HJB13" s="1609"/>
      <c r="HJC13" s="1609"/>
      <c r="HJD13" s="1609"/>
      <c r="HJE13" s="1609"/>
      <c r="HJF13" s="1609"/>
      <c r="HJG13" s="1609"/>
      <c r="HJH13" s="1609"/>
      <c r="HJI13" s="1609"/>
      <c r="HJJ13" s="1609"/>
      <c r="HJK13" s="1609"/>
      <c r="HJL13" s="1609"/>
      <c r="HJM13" s="1609"/>
      <c r="HJN13" s="1609"/>
      <c r="HJO13" s="1609"/>
      <c r="HJP13" s="1609"/>
      <c r="HJQ13" s="1609"/>
      <c r="HJR13" s="1609"/>
      <c r="HJS13" s="1609"/>
      <c r="HJT13" s="1609"/>
      <c r="HJU13" s="1609"/>
      <c r="HJV13" s="1609"/>
      <c r="HJW13" s="1609"/>
      <c r="HJX13" s="1609"/>
      <c r="HJY13" s="1609"/>
      <c r="HJZ13" s="1609"/>
      <c r="HKA13" s="1609"/>
      <c r="HKB13" s="1609"/>
      <c r="HKC13" s="1609"/>
      <c r="HKD13" s="1609"/>
      <c r="HKE13" s="1609"/>
      <c r="HKF13" s="1609"/>
      <c r="HKG13" s="1609"/>
      <c r="HKH13" s="1609"/>
      <c r="HKI13" s="1609"/>
      <c r="HKJ13" s="1609"/>
      <c r="HKK13" s="1609"/>
      <c r="HKL13" s="1609"/>
      <c r="HKM13" s="1609"/>
      <c r="HKN13" s="1609"/>
      <c r="HKO13" s="1609"/>
      <c r="HKP13" s="1609"/>
      <c r="HKQ13" s="1609"/>
      <c r="HKR13" s="1609"/>
      <c r="HKS13" s="1609"/>
      <c r="HKT13" s="1609"/>
      <c r="HKU13" s="1609"/>
      <c r="HKV13" s="1609"/>
      <c r="HKW13" s="1609"/>
      <c r="HKX13" s="1609"/>
      <c r="HKY13" s="1609"/>
      <c r="HKZ13" s="1609"/>
      <c r="HLA13" s="1609"/>
      <c r="HLB13" s="1609"/>
      <c r="HLC13" s="1609"/>
      <c r="HLD13" s="1609"/>
      <c r="HLE13" s="1609"/>
      <c r="HLF13" s="1609"/>
      <c r="HLG13" s="1609"/>
      <c r="HLH13" s="1609"/>
      <c r="HLI13" s="1609"/>
      <c r="HLJ13" s="1609"/>
      <c r="HLK13" s="1609"/>
      <c r="HLL13" s="1609"/>
      <c r="HLM13" s="1609"/>
      <c r="HLN13" s="1609"/>
      <c r="HLO13" s="1609"/>
      <c r="HLP13" s="1609"/>
      <c r="HLQ13" s="1609"/>
      <c r="HLR13" s="1609"/>
      <c r="HLS13" s="1609"/>
      <c r="HLT13" s="1609"/>
      <c r="HLU13" s="1609"/>
      <c r="HLV13" s="1609"/>
      <c r="HLW13" s="1609"/>
      <c r="HLX13" s="1609"/>
      <c r="HLY13" s="1609"/>
      <c r="HLZ13" s="1609"/>
      <c r="HMA13" s="1609"/>
      <c r="HMB13" s="1609"/>
      <c r="HMC13" s="1609"/>
      <c r="HMD13" s="1609"/>
      <c r="HME13" s="1609"/>
      <c r="HMF13" s="1609"/>
      <c r="HMG13" s="1609"/>
      <c r="HMH13" s="1609"/>
      <c r="HMI13" s="1609"/>
      <c r="HMJ13" s="1609"/>
      <c r="HMK13" s="1609"/>
      <c r="HML13" s="1609"/>
      <c r="HMM13" s="1609"/>
      <c r="HMN13" s="1609"/>
      <c r="HMO13" s="1609"/>
      <c r="HMP13" s="1609"/>
      <c r="HMQ13" s="1609"/>
      <c r="HMR13" s="1609"/>
      <c r="HMS13" s="1609"/>
      <c r="HMT13" s="1609"/>
      <c r="HMU13" s="1609"/>
      <c r="HMV13" s="1609"/>
      <c r="HMW13" s="1609"/>
      <c r="HMX13" s="1609"/>
      <c r="HMY13" s="1609"/>
      <c r="HMZ13" s="1609"/>
      <c r="HNA13" s="1609"/>
      <c r="HNB13" s="1609"/>
      <c r="HNC13" s="1609"/>
      <c r="HND13" s="1609"/>
      <c r="HNE13" s="1609"/>
      <c r="HNF13" s="1609"/>
      <c r="HNG13" s="1609"/>
      <c r="HNH13" s="1609"/>
      <c r="HNI13" s="1609"/>
      <c r="HNJ13" s="1609"/>
      <c r="HNK13" s="1609"/>
      <c r="HNL13" s="1609"/>
      <c r="HNM13" s="1609"/>
      <c r="HNN13" s="1609"/>
      <c r="HNO13" s="1609"/>
      <c r="HNP13" s="1609"/>
      <c r="HNQ13" s="1609"/>
      <c r="HNR13" s="1609"/>
      <c r="HNS13" s="1609"/>
      <c r="HNT13" s="1609"/>
      <c r="HNU13" s="1609"/>
      <c r="HNV13" s="1609"/>
      <c r="HNW13" s="1609"/>
      <c r="HNX13" s="1609"/>
      <c r="HNY13" s="1609"/>
      <c r="HNZ13" s="1609"/>
      <c r="HOA13" s="1609"/>
      <c r="HOB13" s="1609"/>
      <c r="HOC13" s="1609"/>
      <c r="HOD13" s="1609"/>
      <c r="HOE13" s="1609"/>
      <c r="HOF13" s="1609"/>
      <c r="HOG13" s="1609"/>
      <c r="HOH13" s="1609"/>
      <c r="HOI13" s="1609"/>
      <c r="HOJ13" s="1609"/>
      <c r="HOK13" s="1609"/>
      <c r="HOL13" s="1609"/>
      <c r="HOM13" s="1609"/>
      <c r="HON13" s="1609"/>
      <c r="HOO13" s="1609"/>
      <c r="HOP13" s="1609"/>
      <c r="HOQ13" s="1609"/>
      <c r="HOR13" s="1609"/>
      <c r="HOS13" s="1609"/>
      <c r="HOT13" s="1609"/>
      <c r="HOU13" s="1609"/>
      <c r="HOV13" s="1609"/>
      <c r="HOW13" s="1609"/>
      <c r="HOX13" s="1609"/>
      <c r="HOY13" s="1609"/>
      <c r="HOZ13" s="1609"/>
      <c r="HPA13" s="1609"/>
      <c r="HPB13" s="1609"/>
      <c r="HPC13" s="1609"/>
      <c r="HPD13" s="1609"/>
      <c r="HPE13" s="1609"/>
      <c r="HPF13" s="1609"/>
      <c r="HPG13" s="1609"/>
      <c r="HPH13" s="1609"/>
      <c r="HPI13" s="1609"/>
      <c r="HPJ13" s="1609"/>
      <c r="HPK13" s="1609"/>
      <c r="HPL13" s="1609"/>
      <c r="HPM13" s="1609"/>
      <c r="HPN13" s="1609"/>
      <c r="HPO13" s="1609"/>
      <c r="HPP13" s="1609"/>
      <c r="HPQ13" s="1609"/>
      <c r="HPR13" s="1609"/>
      <c r="HPS13" s="1609"/>
      <c r="HPT13" s="1609"/>
      <c r="HPU13" s="1609"/>
      <c r="HPV13" s="1609"/>
      <c r="HPW13" s="1609"/>
      <c r="HPX13" s="1609"/>
      <c r="HPY13" s="1609"/>
      <c r="HPZ13" s="1609"/>
      <c r="HQA13" s="1609"/>
      <c r="HQB13" s="1609"/>
      <c r="HQC13" s="1609"/>
      <c r="HQD13" s="1609"/>
      <c r="HQE13" s="1609"/>
      <c r="HQF13" s="1609"/>
      <c r="HQG13" s="1609"/>
      <c r="HQH13" s="1609"/>
      <c r="HQI13" s="1609"/>
      <c r="HQJ13" s="1609"/>
      <c r="HQK13" s="1609"/>
      <c r="HQL13" s="1609"/>
      <c r="HQM13" s="1609"/>
      <c r="HQN13" s="1609"/>
      <c r="HQO13" s="1609"/>
      <c r="HQP13" s="1609"/>
      <c r="HQQ13" s="1609"/>
      <c r="HQR13" s="1609"/>
      <c r="HQS13" s="1609"/>
      <c r="HQT13" s="1609"/>
      <c r="HQU13" s="1609"/>
      <c r="HQV13" s="1609"/>
      <c r="HQW13" s="1609"/>
      <c r="HQX13" s="1609"/>
      <c r="HQY13" s="1609"/>
      <c r="HQZ13" s="1609"/>
      <c r="HRA13" s="1609"/>
      <c r="HRB13" s="1609"/>
      <c r="HRC13" s="1609"/>
      <c r="HRD13" s="1609"/>
      <c r="HRE13" s="1609"/>
      <c r="HRF13" s="1609"/>
      <c r="HRG13" s="1609"/>
      <c r="HRH13" s="1609"/>
      <c r="HRI13" s="1609"/>
      <c r="HRJ13" s="1609"/>
      <c r="HRK13" s="1609"/>
      <c r="HRL13" s="1609"/>
      <c r="HRM13" s="1609"/>
      <c r="HRN13" s="1609"/>
      <c r="HRO13" s="1609"/>
      <c r="HRP13" s="1609"/>
      <c r="HRQ13" s="1609"/>
      <c r="HRR13" s="1609"/>
      <c r="HRS13" s="1609"/>
      <c r="HRT13" s="1609"/>
      <c r="HRU13" s="1609"/>
      <c r="HRV13" s="1609"/>
      <c r="HRW13" s="1609"/>
      <c r="HRX13" s="1609"/>
      <c r="HRY13" s="1609"/>
      <c r="HRZ13" s="1609"/>
      <c r="HSA13" s="1609"/>
      <c r="HSB13" s="1609"/>
      <c r="HSC13" s="1609"/>
      <c r="HSD13" s="1609"/>
      <c r="HSE13" s="1609"/>
      <c r="HSF13" s="1609"/>
      <c r="HSG13" s="1609"/>
      <c r="HSH13" s="1609"/>
      <c r="HSI13" s="1609"/>
      <c r="HSJ13" s="1609"/>
      <c r="HSK13" s="1609"/>
      <c r="HSL13" s="1609"/>
      <c r="HSM13" s="1609"/>
      <c r="HSN13" s="1609"/>
      <c r="HSO13" s="1609"/>
      <c r="HSP13" s="1609"/>
      <c r="HSQ13" s="1609"/>
      <c r="HSR13" s="1609"/>
      <c r="HSS13" s="1609"/>
      <c r="HST13" s="1609"/>
      <c r="HSU13" s="1609"/>
      <c r="HSV13" s="1609"/>
      <c r="HSW13" s="1609"/>
      <c r="HSX13" s="1609"/>
      <c r="HSY13" s="1609"/>
      <c r="HSZ13" s="1609"/>
      <c r="HTA13" s="1609"/>
      <c r="HTB13" s="1609"/>
      <c r="HTC13" s="1609"/>
      <c r="HTD13" s="1609"/>
      <c r="HTE13" s="1609"/>
      <c r="HTF13" s="1609"/>
      <c r="HTG13" s="1609"/>
      <c r="HTH13" s="1609"/>
      <c r="HTI13" s="1609"/>
      <c r="HTJ13" s="1609"/>
      <c r="HTK13" s="1609"/>
      <c r="HTL13" s="1609"/>
      <c r="HTM13" s="1609"/>
      <c r="HTN13" s="1609"/>
      <c r="HTO13" s="1609"/>
      <c r="HTP13" s="1609"/>
      <c r="HTQ13" s="1609"/>
      <c r="HTR13" s="1609"/>
      <c r="HTS13" s="1609"/>
      <c r="HTT13" s="1609"/>
      <c r="HTU13" s="1609"/>
      <c r="HTV13" s="1609"/>
      <c r="HTW13" s="1609"/>
      <c r="HTX13" s="1609"/>
      <c r="HTY13" s="1609"/>
      <c r="HTZ13" s="1609"/>
      <c r="HUA13" s="1609"/>
      <c r="HUB13" s="1609"/>
      <c r="HUC13" s="1609"/>
      <c r="HUD13" s="1609"/>
      <c r="HUE13" s="1609"/>
      <c r="HUF13" s="1609"/>
      <c r="HUG13" s="1609"/>
      <c r="HUH13" s="1609"/>
      <c r="HUI13" s="1609"/>
      <c r="HUJ13" s="1609"/>
      <c r="HUK13" s="1609"/>
      <c r="HUL13" s="1609"/>
      <c r="HUM13" s="1609"/>
      <c r="HUN13" s="1609"/>
      <c r="HUO13" s="1609"/>
      <c r="HUP13" s="1609"/>
      <c r="HUQ13" s="1609"/>
      <c r="HUR13" s="1609"/>
      <c r="HUS13" s="1609"/>
      <c r="HUT13" s="1609"/>
      <c r="HUU13" s="1609"/>
      <c r="HUV13" s="1609"/>
      <c r="HUW13" s="1609"/>
      <c r="HUX13" s="1609"/>
      <c r="HUY13" s="1609"/>
      <c r="HUZ13" s="1609"/>
      <c r="HVA13" s="1609"/>
      <c r="HVB13" s="1609"/>
      <c r="HVC13" s="1609"/>
      <c r="HVD13" s="1609"/>
      <c r="HVE13" s="1609"/>
      <c r="HVF13" s="1609"/>
      <c r="HVG13" s="1609"/>
      <c r="HVH13" s="1609"/>
      <c r="HVI13" s="1609"/>
      <c r="HVJ13" s="1609"/>
      <c r="HVK13" s="1609"/>
      <c r="HVL13" s="1609"/>
      <c r="HVM13" s="1609"/>
      <c r="HVN13" s="1609"/>
      <c r="HVO13" s="1609"/>
      <c r="HVP13" s="1609"/>
      <c r="HVQ13" s="1609"/>
      <c r="HVR13" s="1609"/>
      <c r="HVS13" s="1609"/>
      <c r="HVT13" s="1609"/>
      <c r="HVU13" s="1609"/>
      <c r="HVV13" s="1609"/>
      <c r="HVW13" s="1609"/>
      <c r="HVX13" s="1609"/>
      <c r="HVY13" s="1609"/>
      <c r="HVZ13" s="1609"/>
      <c r="HWA13" s="1609"/>
      <c r="HWB13" s="1609"/>
      <c r="HWC13" s="1609"/>
      <c r="HWD13" s="1609"/>
      <c r="HWE13" s="1609"/>
      <c r="HWF13" s="1609"/>
      <c r="HWG13" s="1609"/>
      <c r="HWH13" s="1609"/>
      <c r="HWI13" s="1609"/>
      <c r="HWJ13" s="1609"/>
      <c r="HWK13" s="1609"/>
      <c r="HWL13" s="1609"/>
      <c r="HWM13" s="1609"/>
      <c r="HWN13" s="1609"/>
      <c r="HWO13" s="1609"/>
      <c r="HWP13" s="1609"/>
      <c r="HWQ13" s="1609"/>
      <c r="HWR13" s="1609"/>
      <c r="HWS13" s="1609"/>
      <c r="HWT13" s="1609"/>
      <c r="HWU13" s="1609"/>
      <c r="HWV13" s="1609"/>
      <c r="HWW13" s="1609"/>
      <c r="HWX13" s="1609"/>
      <c r="HWY13" s="1609"/>
      <c r="HWZ13" s="1609"/>
      <c r="HXA13" s="1609"/>
      <c r="HXB13" s="1609"/>
      <c r="HXC13" s="1609"/>
      <c r="HXD13" s="1609"/>
      <c r="HXE13" s="1609"/>
      <c r="HXF13" s="1609"/>
      <c r="HXG13" s="1609"/>
      <c r="HXH13" s="1609"/>
      <c r="HXI13" s="1609"/>
      <c r="HXJ13" s="1609"/>
      <c r="HXK13" s="1609"/>
      <c r="HXL13" s="1609"/>
      <c r="HXM13" s="1609"/>
      <c r="HXN13" s="1609"/>
      <c r="HXO13" s="1609"/>
      <c r="HXP13" s="1609"/>
      <c r="HXQ13" s="1609"/>
      <c r="HXR13" s="1609"/>
      <c r="HXS13" s="1609"/>
      <c r="HXT13" s="1609"/>
      <c r="HXU13" s="1609"/>
      <c r="HXV13" s="1609"/>
      <c r="HXW13" s="1609"/>
      <c r="HXX13" s="1609"/>
      <c r="HXY13" s="1609"/>
      <c r="HXZ13" s="1609"/>
      <c r="HYA13" s="1609"/>
      <c r="HYB13" s="1609"/>
      <c r="HYC13" s="1609"/>
      <c r="HYD13" s="1609"/>
      <c r="HYE13" s="1609"/>
      <c r="HYF13" s="1609"/>
      <c r="HYG13" s="1609"/>
      <c r="HYH13" s="1609"/>
      <c r="HYI13" s="1609"/>
      <c r="HYJ13" s="1609"/>
      <c r="HYK13" s="1609"/>
      <c r="HYL13" s="1609"/>
      <c r="HYM13" s="1609"/>
      <c r="HYN13" s="1609"/>
      <c r="HYO13" s="1609"/>
      <c r="HYP13" s="1609"/>
      <c r="HYQ13" s="1609"/>
      <c r="HYR13" s="1609"/>
      <c r="HYS13" s="1609"/>
      <c r="HYT13" s="1609"/>
      <c r="HYU13" s="1609"/>
      <c r="HYV13" s="1609"/>
      <c r="HYW13" s="1609"/>
      <c r="HYX13" s="1609"/>
      <c r="HYY13" s="1609"/>
      <c r="HYZ13" s="1609"/>
      <c r="HZA13" s="1609"/>
      <c r="HZB13" s="1609"/>
      <c r="HZC13" s="1609"/>
      <c r="HZD13" s="1609"/>
      <c r="HZE13" s="1609"/>
      <c r="HZF13" s="1609"/>
      <c r="HZG13" s="1609"/>
      <c r="HZH13" s="1609"/>
      <c r="HZI13" s="1609"/>
      <c r="HZJ13" s="1609"/>
      <c r="HZK13" s="1609"/>
      <c r="HZL13" s="1609"/>
      <c r="HZM13" s="1609"/>
      <c r="HZN13" s="1609"/>
      <c r="HZO13" s="1609"/>
      <c r="HZP13" s="1609"/>
      <c r="HZQ13" s="1609"/>
      <c r="HZR13" s="1609"/>
      <c r="HZS13" s="1609"/>
      <c r="HZT13" s="1609"/>
      <c r="HZU13" s="1609"/>
      <c r="HZV13" s="1609"/>
      <c r="HZW13" s="1609"/>
      <c r="HZX13" s="1609"/>
      <c r="HZY13" s="1609"/>
      <c r="HZZ13" s="1609"/>
      <c r="IAA13" s="1609"/>
      <c r="IAB13" s="1609"/>
      <c r="IAC13" s="1609"/>
      <c r="IAD13" s="1609"/>
      <c r="IAE13" s="1609"/>
      <c r="IAF13" s="1609"/>
      <c r="IAG13" s="1609"/>
      <c r="IAH13" s="1609"/>
      <c r="IAI13" s="1609"/>
      <c r="IAJ13" s="1609"/>
      <c r="IAK13" s="1609"/>
      <c r="IAL13" s="1609"/>
      <c r="IAM13" s="1609"/>
      <c r="IAN13" s="1609"/>
      <c r="IAO13" s="1609"/>
      <c r="IAP13" s="1609"/>
      <c r="IAQ13" s="1609"/>
      <c r="IAR13" s="1609"/>
      <c r="IAS13" s="1609"/>
      <c r="IAT13" s="1609"/>
      <c r="IAU13" s="1609"/>
      <c r="IAV13" s="1609"/>
      <c r="IAW13" s="1609"/>
      <c r="IAX13" s="1609"/>
      <c r="IAY13" s="1609"/>
      <c r="IAZ13" s="1609"/>
      <c r="IBA13" s="1609"/>
      <c r="IBB13" s="1609"/>
      <c r="IBC13" s="1609"/>
      <c r="IBD13" s="1609"/>
      <c r="IBE13" s="1609"/>
      <c r="IBF13" s="1609"/>
      <c r="IBG13" s="1609"/>
      <c r="IBH13" s="1609"/>
      <c r="IBI13" s="1609"/>
      <c r="IBJ13" s="1609"/>
      <c r="IBK13" s="1609"/>
      <c r="IBL13" s="1609"/>
      <c r="IBM13" s="1609"/>
      <c r="IBN13" s="1609"/>
      <c r="IBO13" s="1609"/>
      <c r="IBP13" s="1609"/>
      <c r="IBQ13" s="1609"/>
      <c r="IBR13" s="1609"/>
      <c r="IBS13" s="1609"/>
      <c r="IBT13" s="1609"/>
      <c r="IBU13" s="1609"/>
      <c r="IBV13" s="1609"/>
      <c r="IBW13" s="1609"/>
      <c r="IBX13" s="1609"/>
      <c r="IBY13" s="1609"/>
      <c r="IBZ13" s="1609"/>
      <c r="ICA13" s="1609"/>
      <c r="ICB13" s="1609"/>
      <c r="ICC13" s="1609"/>
      <c r="ICD13" s="1609"/>
      <c r="ICE13" s="1609"/>
      <c r="ICF13" s="1609"/>
      <c r="ICG13" s="1609"/>
      <c r="ICH13" s="1609"/>
      <c r="ICI13" s="1609"/>
      <c r="ICJ13" s="1609"/>
      <c r="ICK13" s="1609"/>
      <c r="ICL13" s="1609"/>
      <c r="ICM13" s="1609"/>
      <c r="ICN13" s="1609"/>
      <c r="ICO13" s="1609"/>
      <c r="ICP13" s="1609"/>
      <c r="ICQ13" s="1609"/>
      <c r="ICR13" s="1609"/>
      <c r="ICS13" s="1609"/>
      <c r="ICT13" s="1609"/>
      <c r="ICU13" s="1609"/>
      <c r="ICV13" s="1609"/>
      <c r="ICW13" s="1609"/>
      <c r="ICX13" s="1609"/>
      <c r="ICY13" s="1609"/>
      <c r="ICZ13" s="1609"/>
      <c r="IDA13" s="1609"/>
      <c r="IDB13" s="1609"/>
      <c r="IDC13" s="1609"/>
      <c r="IDD13" s="1609"/>
      <c r="IDE13" s="1609"/>
      <c r="IDF13" s="1609"/>
      <c r="IDG13" s="1609"/>
      <c r="IDH13" s="1609"/>
      <c r="IDI13" s="1609"/>
      <c r="IDJ13" s="1609"/>
      <c r="IDK13" s="1609"/>
      <c r="IDL13" s="1609"/>
      <c r="IDM13" s="1609"/>
      <c r="IDN13" s="1609"/>
      <c r="IDO13" s="1609"/>
      <c r="IDP13" s="1609"/>
      <c r="IDQ13" s="1609"/>
      <c r="IDR13" s="1609"/>
      <c r="IDS13" s="1609"/>
      <c r="IDT13" s="1609"/>
      <c r="IDU13" s="1609"/>
      <c r="IDV13" s="1609"/>
      <c r="IDW13" s="1609"/>
      <c r="IDX13" s="1609"/>
      <c r="IDY13" s="1609"/>
      <c r="IDZ13" s="1609"/>
      <c r="IEA13" s="1609"/>
      <c r="IEB13" s="1609"/>
      <c r="IEC13" s="1609"/>
      <c r="IED13" s="1609"/>
      <c r="IEE13" s="1609"/>
      <c r="IEF13" s="1609"/>
      <c r="IEG13" s="1609"/>
      <c r="IEH13" s="1609"/>
      <c r="IEI13" s="1609"/>
      <c r="IEJ13" s="1609"/>
      <c r="IEK13" s="1609"/>
      <c r="IEL13" s="1609"/>
      <c r="IEM13" s="1609"/>
      <c r="IEN13" s="1609"/>
      <c r="IEO13" s="1609"/>
      <c r="IEP13" s="1609"/>
      <c r="IEQ13" s="1609"/>
      <c r="IER13" s="1609"/>
      <c r="IES13" s="1609"/>
      <c r="IET13" s="1609"/>
      <c r="IEU13" s="1609"/>
      <c r="IEV13" s="1609"/>
      <c r="IEW13" s="1609"/>
      <c r="IEX13" s="1609"/>
      <c r="IEY13" s="1609"/>
      <c r="IEZ13" s="1609"/>
      <c r="IFA13" s="1609"/>
      <c r="IFB13" s="1609"/>
      <c r="IFC13" s="1609"/>
      <c r="IFD13" s="1609"/>
      <c r="IFE13" s="1609"/>
      <c r="IFF13" s="1609"/>
      <c r="IFG13" s="1609"/>
      <c r="IFH13" s="1609"/>
      <c r="IFI13" s="1609"/>
      <c r="IFJ13" s="1609"/>
      <c r="IFK13" s="1609"/>
      <c r="IFL13" s="1609"/>
      <c r="IFM13" s="1609"/>
      <c r="IFN13" s="1609"/>
      <c r="IFO13" s="1609"/>
      <c r="IFP13" s="1609"/>
      <c r="IFQ13" s="1609"/>
      <c r="IFR13" s="1609"/>
      <c r="IFS13" s="1609"/>
      <c r="IFT13" s="1609"/>
      <c r="IFU13" s="1609"/>
      <c r="IFV13" s="1609"/>
      <c r="IFW13" s="1609"/>
      <c r="IFX13" s="1609"/>
      <c r="IFY13" s="1609"/>
      <c r="IFZ13" s="1609"/>
      <c r="IGA13" s="1609"/>
      <c r="IGB13" s="1609"/>
      <c r="IGC13" s="1609"/>
      <c r="IGD13" s="1609"/>
      <c r="IGE13" s="1609"/>
      <c r="IGF13" s="1609"/>
      <c r="IGG13" s="1609"/>
      <c r="IGH13" s="1609"/>
      <c r="IGI13" s="1609"/>
      <c r="IGJ13" s="1609"/>
      <c r="IGK13" s="1609"/>
      <c r="IGL13" s="1609"/>
      <c r="IGM13" s="1609"/>
      <c r="IGN13" s="1609"/>
      <c r="IGO13" s="1609"/>
      <c r="IGP13" s="1609"/>
      <c r="IGQ13" s="1609"/>
      <c r="IGR13" s="1609"/>
      <c r="IGS13" s="1609"/>
      <c r="IGT13" s="1609"/>
      <c r="IGU13" s="1609"/>
      <c r="IGV13" s="1609"/>
      <c r="IGW13" s="1609"/>
      <c r="IGX13" s="1609"/>
      <c r="IGY13" s="1609"/>
      <c r="IGZ13" s="1609"/>
      <c r="IHA13" s="1609"/>
      <c r="IHB13" s="1609"/>
      <c r="IHC13" s="1609"/>
      <c r="IHD13" s="1609"/>
      <c r="IHE13" s="1609"/>
      <c r="IHF13" s="1609"/>
      <c r="IHG13" s="1609"/>
      <c r="IHH13" s="1609"/>
      <c r="IHI13" s="1609"/>
      <c r="IHJ13" s="1609"/>
      <c r="IHK13" s="1609"/>
      <c r="IHL13" s="1609"/>
      <c r="IHM13" s="1609"/>
      <c r="IHN13" s="1609"/>
      <c r="IHO13" s="1609"/>
      <c r="IHP13" s="1609"/>
      <c r="IHQ13" s="1609"/>
      <c r="IHR13" s="1609"/>
      <c r="IHS13" s="1609"/>
      <c r="IHT13" s="1609"/>
      <c r="IHU13" s="1609"/>
      <c r="IHV13" s="1609"/>
      <c r="IHW13" s="1609"/>
      <c r="IHX13" s="1609"/>
      <c r="IHY13" s="1609"/>
      <c r="IHZ13" s="1609"/>
      <c r="IIA13" s="1609"/>
      <c r="IIB13" s="1609"/>
      <c r="IIC13" s="1609"/>
      <c r="IID13" s="1609"/>
      <c r="IIE13" s="1609"/>
      <c r="IIF13" s="1609"/>
      <c r="IIG13" s="1609"/>
      <c r="IIH13" s="1609"/>
      <c r="III13" s="1609"/>
      <c r="IIJ13" s="1609"/>
      <c r="IIK13" s="1609"/>
      <c r="IIL13" s="1609"/>
      <c r="IIM13" s="1609"/>
      <c r="IIN13" s="1609"/>
      <c r="IIO13" s="1609"/>
      <c r="IIP13" s="1609"/>
      <c r="IIQ13" s="1609"/>
      <c r="IIR13" s="1609"/>
      <c r="IIS13" s="1609"/>
      <c r="IIT13" s="1609"/>
      <c r="IIU13" s="1609"/>
      <c r="IIV13" s="1609"/>
      <c r="IIW13" s="1609"/>
      <c r="IIX13" s="1609"/>
      <c r="IIY13" s="1609"/>
      <c r="IIZ13" s="1609"/>
      <c r="IJA13" s="1609"/>
      <c r="IJB13" s="1609"/>
      <c r="IJC13" s="1609"/>
      <c r="IJD13" s="1609"/>
      <c r="IJE13" s="1609"/>
      <c r="IJF13" s="1609"/>
      <c r="IJG13" s="1609"/>
      <c r="IJH13" s="1609"/>
      <c r="IJI13" s="1609"/>
      <c r="IJJ13" s="1609"/>
      <c r="IJK13" s="1609"/>
      <c r="IJL13" s="1609"/>
      <c r="IJM13" s="1609"/>
      <c r="IJN13" s="1609"/>
      <c r="IJO13" s="1609"/>
      <c r="IJP13" s="1609"/>
      <c r="IJQ13" s="1609"/>
      <c r="IJR13" s="1609"/>
      <c r="IJS13" s="1609"/>
      <c r="IJT13" s="1609"/>
      <c r="IJU13" s="1609"/>
      <c r="IJV13" s="1609"/>
      <c r="IJW13" s="1609"/>
      <c r="IJX13" s="1609"/>
      <c r="IJY13" s="1609"/>
      <c r="IJZ13" s="1609"/>
      <c r="IKA13" s="1609"/>
      <c r="IKB13" s="1609"/>
      <c r="IKC13" s="1609"/>
      <c r="IKD13" s="1609"/>
      <c r="IKE13" s="1609"/>
      <c r="IKF13" s="1609"/>
      <c r="IKG13" s="1609"/>
      <c r="IKH13" s="1609"/>
      <c r="IKI13" s="1609"/>
      <c r="IKJ13" s="1609"/>
      <c r="IKK13" s="1609"/>
      <c r="IKL13" s="1609"/>
      <c r="IKM13" s="1609"/>
      <c r="IKN13" s="1609"/>
      <c r="IKO13" s="1609"/>
      <c r="IKP13" s="1609"/>
      <c r="IKQ13" s="1609"/>
      <c r="IKR13" s="1609"/>
      <c r="IKS13" s="1609"/>
      <c r="IKT13" s="1609"/>
      <c r="IKU13" s="1609"/>
      <c r="IKV13" s="1609"/>
      <c r="IKW13" s="1609"/>
      <c r="IKX13" s="1609"/>
      <c r="IKY13" s="1609"/>
      <c r="IKZ13" s="1609"/>
      <c r="ILA13" s="1609"/>
      <c r="ILB13" s="1609"/>
      <c r="ILC13" s="1609"/>
      <c r="ILD13" s="1609"/>
      <c r="ILE13" s="1609"/>
      <c r="ILF13" s="1609"/>
      <c r="ILG13" s="1609"/>
      <c r="ILH13" s="1609"/>
      <c r="ILI13" s="1609"/>
      <c r="ILJ13" s="1609"/>
      <c r="ILK13" s="1609"/>
      <c r="ILL13" s="1609"/>
      <c r="ILM13" s="1609"/>
      <c r="ILN13" s="1609"/>
      <c r="ILO13" s="1609"/>
      <c r="ILP13" s="1609"/>
      <c r="ILQ13" s="1609"/>
      <c r="ILR13" s="1609"/>
      <c r="ILS13" s="1609"/>
      <c r="ILT13" s="1609"/>
      <c r="ILU13" s="1609"/>
      <c r="ILV13" s="1609"/>
      <c r="ILW13" s="1609"/>
      <c r="ILX13" s="1609"/>
      <c r="ILY13" s="1609"/>
      <c r="ILZ13" s="1609"/>
      <c r="IMA13" s="1609"/>
      <c r="IMB13" s="1609"/>
      <c r="IMC13" s="1609"/>
      <c r="IMD13" s="1609"/>
      <c r="IME13" s="1609"/>
      <c r="IMF13" s="1609"/>
      <c r="IMG13" s="1609"/>
      <c r="IMH13" s="1609"/>
      <c r="IMI13" s="1609"/>
      <c r="IMJ13" s="1609"/>
      <c r="IMK13" s="1609"/>
      <c r="IML13" s="1609"/>
      <c r="IMM13" s="1609"/>
      <c r="IMN13" s="1609"/>
      <c r="IMO13" s="1609"/>
      <c r="IMP13" s="1609"/>
      <c r="IMQ13" s="1609"/>
      <c r="IMR13" s="1609"/>
      <c r="IMS13" s="1609"/>
      <c r="IMT13" s="1609"/>
      <c r="IMU13" s="1609"/>
      <c r="IMV13" s="1609"/>
      <c r="IMW13" s="1609"/>
      <c r="IMX13" s="1609"/>
      <c r="IMY13" s="1609"/>
      <c r="IMZ13" s="1609"/>
      <c r="INA13" s="1609"/>
      <c r="INB13" s="1609"/>
      <c r="INC13" s="1609"/>
      <c r="IND13" s="1609"/>
      <c r="INE13" s="1609"/>
      <c r="INF13" s="1609"/>
      <c r="ING13" s="1609"/>
      <c r="INH13" s="1609"/>
      <c r="INI13" s="1609"/>
      <c r="INJ13" s="1609"/>
      <c r="INK13" s="1609"/>
      <c r="INL13" s="1609"/>
      <c r="INM13" s="1609"/>
      <c r="INN13" s="1609"/>
      <c r="INO13" s="1609"/>
      <c r="INP13" s="1609"/>
      <c r="INQ13" s="1609"/>
      <c r="INR13" s="1609"/>
      <c r="INS13" s="1609"/>
      <c r="INT13" s="1609"/>
      <c r="INU13" s="1609"/>
      <c r="INV13" s="1609"/>
      <c r="INW13" s="1609"/>
      <c r="INX13" s="1609"/>
      <c r="INY13" s="1609"/>
      <c r="INZ13" s="1609"/>
      <c r="IOA13" s="1609"/>
      <c r="IOB13" s="1609"/>
      <c r="IOC13" s="1609"/>
      <c r="IOD13" s="1609"/>
      <c r="IOE13" s="1609"/>
      <c r="IOF13" s="1609"/>
      <c r="IOG13" s="1609"/>
      <c r="IOH13" s="1609"/>
      <c r="IOI13" s="1609"/>
      <c r="IOJ13" s="1609"/>
      <c r="IOK13" s="1609"/>
      <c r="IOL13" s="1609"/>
      <c r="IOM13" s="1609"/>
      <c r="ION13" s="1609"/>
      <c r="IOO13" s="1609"/>
      <c r="IOP13" s="1609"/>
      <c r="IOQ13" s="1609"/>
      <c r="IOR13" s="1609"/>
      <c r="IOS13" s="1609"/>
      <c r="IOT13" s="1609"/>
      <c r="IOU13" s="1609"/>
      <c r="IOV13" s="1609"/>
      <c r="IOW13" s="1609"/>
      <c r="IOX13" s="1609"/>
      <c r="IOY13" s="1609"/>
      <c r="IOZ13" s="1609"/>
      <c r="IPA13" s="1609"/>
      <c r="IPB13" s="1609"/>
      <c r="IPC13" s="1609"/>
      <c r="IPD13" s="1609"/>
      <c r="IPE13" s="1609"/>
      <c r="IPF13" s="1609"/>
      <c r="IPG13" s="1609"/>
      <c r="IPH13" s="1609"/>
      <c r="IPI13" s="1609"/>
      <c r="IPJ13" s="1609"/>
      <c r="IPK13" s="1609"/>
      <c r="IPL13" s="1609"/>
      <c r="IPM13" s="1609"/>
      <c r="IPN13" s="1609"/>
      <c r="IPO13" s="1609"/>
      <c r="IPP13" s="1609"/>
      <c r="IPQ13" s="1609"/>
      <c r="IPR13" s="1609"/>
      <c r="IPS13" s="1609"/>
      <c r="IPT13" s="1609"/>
      <c r="IPU13" s="1609"/>
      <c r="IPV13" s="1609"/>
      <c r="IPW13" s="1609"/>
      <c r="IPX13" s="1609"/>
      <c r="IPY13" s="1609"/>
      <c r="IPZ13" s="1609"/>
      <c r="IQA13" s="1609"/>
      <c r="IQB13" s="1609"/>
      <c r="IQC13" s="1609"/>
      <c r="IQD13" s="1609"/>
      <c r="IQE13" s="1609"/>
      <c r="IQF13" s="1609"/>
      <c r="IQG13" s="1609"/>
      <c r="IQH13" s="1609"/>
      <c r="IQI13" s="1609"/>
      <c r="IQJ13" s="1609"/>
      <c r="IQK13" s="1609"/>
      <c r="IQL13" s="1609"/>
      <c r="IQM13" s="1609"/>
      <c r="IQN13" s="1609"/>
      <c r="IQO13" s="1609"/>
      <c r="IQP13" s="1609"/>
      <c r="IQQ13" s="1609"/>
      <c r="IQR13" s="1609"/>
      <c r="IQS13" s="1609"/>
      <c r="IQT13" s="1609"/>
      <c r="IQU13" s="1609"/>
      <c r="IQV13" s="1609"/>
      <c r="IQW13" s="1609"/>
      <c r="IQX13" s="1609"/>
      <c r="IQY13" s="1609"/>
      <c r="IQZ13" s="1609"/>
      <c r="IRA13" s="1609"/>
      <c r="IRB13" s="1609"/>
      <c r="IRC13" s="1609"/>
      <c r="IRD13" s="1609"/>
      <c r="IRE13" s="1609"/>
      <c r="IRF13" s="1609"/>
      <c r="IRG13" s="1609"/>
      <c r="IRH13" s="1609"/>
      <c r="IRI13" s="1609"/>
      <c r="IRJ13" s="1609"/>
      <c r="IRK13" s="1609"/>
      <c r="IRL13" s="1609"/>
      <c r="IRM13" s="1609"/>
      <c r="IRN13" s="1609"/>
      <c r="IRO13" s="1609"/>
      <c r="IRP13" s="1609"/>
      <c r="IRQ13" s="1609"/>
      <c r="IRR13" s="1609"/>
      <c r="IRS13" s="1609"/>
      <c r="IRT13" s="1609"/>
      <c r="IRU13" s="1609"/>
      <c r="IRV13" s="1609"/>
      <c r="IRW13" s="1609"/>
      <c r="IRX13" s="1609"/>
      <c r="IRY13" s="1609"/>
      <c r="IRZ13" s="1609"/>
      <c r="ISA13" s="1609"/>
      <c r="ISB13" s="1609"/>
      <c r="ISC13" s="1609"/>
      <c r="ISD13" s="1609"/>
      <c r="ISE13" s="1609"/>
      <c r="ISF13" s="1609"/>
      <c r="ISG13" s="1609"/>
      <c r="ISH13" s="1609"/>
      <c r="ISI13" s="1609"/>
      <c r="ISJ13" s="1609"/>
      <c r="ISK13" s="1609"/>
      <c r="ISL13" s="1609"/>
      <c r="ISM13" s="1609"/>
      <c r="ISN13" s="1609"/>
      <c r="ISO13" s="1609"/>
      <c r="ISP13" s="1609"/>
      <c r="ISQ13" s="1609"/>
      <c r="ISR13" s="1609"/>
      <c r="ISS13" s="1609"/>
      <c r="IST13" s="1609"/>
      <c r="ISU13" s="1609"/>
      <c r="ISV13" s="1609"/>
      <c r="ISW13" s="1609"/>
      <c r="ISX13" s="1609"/>
      <c r="ISY13" s="1609"/>
      <c r="ISZ13" s="1609"/>
      <c r="ITA13" s="1609"/>
      <c r="ITB13" s="1609"/>
      <c r="ITC13" s="1609"/>
      <c r="ITD13" s="1609"/>
      <c r="ITE13" s="1609"/>
      <c r="ITF13" s="1609"/>
      <c r="ITG13" s="1609"/>
      <c r="ITH13" s="1609"/>
      <c r="ITI13" s="1609"/>
      <c r="ITJ13" s="1609"/>
      <c r="ITK13" s="1609"/>
      <c r="ITL13" s="1609"/>
      <c r="ITM13" s="1609"/>
      <c r="ITN13" s="1609"/>
      <c r="ITO13" s="1609"/>
      <c r="ITP13" s="1609"/>
      <c r="ITQ13" s="1609"/>
      <c r="ITR13" s="1609"/>
      <c r="ITS13" s="1609"/>
      <c r="ITT13" s="1609"/>
      <c r="ITU13" s="1609"/>
      <c r="ITV13" s="1609"/>
      <c r="ITW13" s="1609"/>
      <c r="ITX13" s="1609"/>
      <c r="ITY13" s="1609"/>
      <c r="ITZ13" s="1609"/>
      <c r="IUA13" s="1609"/>
      <c r="IUB13" s="1609"/>
      <c r="IUC13" s="1609"/>
      <c r="IUD13" s="1609"/>
      <c r="IUE13" s="1609"/>
      <c r="IUF13" s="1609"/>
      <c r="IUG13" s="1609"/>
      <c r="IUH13" s="1609"/>
      <c r="IUI13" s="1609"/>
      <c r="IUJ13" s="1609"/>
      <c r="IUK13" s="1609"/>
      <c r="IUL13" s="1609"/>
      <c r="IUM13" s="1609"/>
      <c r="IUN13" s="1609"/>
      <c r="IUO13" s="1609"/>
      <c r="IUP13" s="1609"/>
      <c r="IUQ13" s="1609"/>
      <c r="IUR13" s="1609"/>
      <c r="IUS13" s="1609"/>
      <c r="IUT13" s="1609"/>
      <c r="IUU13" s="1609"/>
      <c r="IUV13" s="1609"/>
      <c r="IUW13" s="1609"/>
      <c r="IUX13" s="1609"/>
      <c r="IUY13" s="1609"/>
      <c r="IUZ13" s="1609"/>
      <c r="IVA13" s="1609"/>
      <c r="IVB13" s="1609"/>
      <c r="IVC13" s="1609"/>
      <c r="IVD13" s="1609"/>
      <c r="IVE13" s="1609"/>
      <c r="IVF13" s="1609"/>
      <c r="IVG13" s="1609"/>
      <c r="IVH13" s="1609"/>
      <c r="IVI13" s="1609"/>
      <c r="IVJ13" s="1609"/>
      <c r="IVK13" s="1609"/>
      <c r="IVL13" s="1609"/>
      <c r="IVM13" s="1609"/>
      <c r="IVN13" s="1609"/>
      <c r="IVO13" s="1609"/>
      <c r="IVP13" s="1609"/>
      <c r="IVQ13" s="1609"/>
      <c r="IVR13" s="1609"/>
      <c r="IVS13" s="1609"/>
      <c r="IVT13" s="1609"/>
      <c r="IVU13" s="1609"/>
      <c r="IVV13" s="1609"/>
      <c r="IVW13" s="1609"/>
      <c r="IVX13" s="1609"/>
      <c r="IVY13" s="1609"/>
      <c r="IVZ13" s="1609"/>
      <c r="IWA13" s="1609"/>
      <c r="IWB13" s="1609"/>
      <c r="IWC13" s="1609"/>
      <c r="IWD13" s="1609"/>
      <c r="IWE13" s="1609"/>
      <c r="IWF13" s="1609"/>
      <c r="IWG13" s="1609"/>
      <c r="IWH13" s="1609"/>
      <c r="IWI13" s="1609"/>
      <c r="IWJ13" s="1609"/>
      <c r="IWK13" s="1609"/>
      <c r="IWL13" s="1609"/>
      <c r="IWM13" s="1609"/>
      <c r="IWN13" s="1609"/>
      <c r="IWO13" s="1609"/>
      <c r="IWP13" s="1609"/>
      <c r="IWQ13" s="1609"/>
      <c r="IWR13" s="1609"/>
      <c r="IWS13" s="1609"/>
      <c r="IWT13" s="1609"/>
      <c r="IWU13" s="1609"/>
      <c r="IWV13" s="1609"/>
      <c r="IWW13" s="1609"/>
      <c r="IWX13" s="1609"/>
      <c r="IWY13" s="1609"/>
      <c r="IWZ13" s="1609"/>
      <c r="IXA13" s="1609"/>
      <c r="IXB13" s="1609"/>
      <c r="IXC13" s="1609"/>
      <c r="IXD13" s="1609"/>
      <c r="IXE13" s="1609"/>
      <c r="IXF13" s="1609"/>
      <c r="IXG13" s="1609"/>
      <c r="IXH13" s="1609"/>
      <c r="IXI13" s="1609"/>
      <c r="IXJ13" s="1609"/>
      <c r="IXK13" s="1609"/>
      <c r="IXL13" s="1609"/>
      <c r="IXM13" s="1609"/>
      <c r="IXN13" s="1609"/>
      <c r="IXO13" s="1609"/>
      <c r="IXP13" s="1609"/>
      <c r="IXQ13" s="1609"/>
      <c r="IXR13" s="1609"/>
      <c r="IXS13" s="1609"/>
      <c r="IXT13" s="1609"/>
      <c r="IXU13" s="1609"/>
      <c r="IXV13" s="1609"/>
      <c r="IXW13" s="1609"/>
      <c r="IXX13" s="1609"/>
      <c r="IXY13" s="1609"/>
      <c r="IXZ13" s="1609"/>
      <c r="IYA13" s="1609"/>
      <c r="IYB13" s="1609"/>
      <c r="IYC13" s="1609"/>
      <c r="IYD13" s="1609"/>
      <c r="IYE13" s="1609"/>
      <c r="IYF13" s="1609"/>
      <c r="IYG13" s="1609"/>
      <c r="IYH13" s="1609"/>
      <c r="IYI13" s="1609"/>
      <c r="IYJ13" s="1609"/>
      <c r="IYK13" s="1609"/>
      <c r="IYL13" s="1609"/>
      <c r="IYM13" s="1609"/>
      <c r="IYN13" s="1609"/>
      <c r="IYO13" s="1609"/>
      <c r="IYP13" s="1609"/>
      <c r="IYQ13" s="1609"/>
      <c r="IYR13" s="1609"/>
      <c r="IYS13" s="1609"/>
      <c r="IYT13" s="1609"/>
      <c r="IYU13" s="1609"/>
      <c r="IYV13" s="1609"/>
      <c r="IYW13" s="1609"/>
      <c r="IYX13" s="1609"/>
      <c r="IYY13" s="1609"/>
      <c r="IYZ13" s="1609"/>
      <c r="IZA13" s="1609"/>
      <c r="IZB13" s="1609"/>
      <c r="IZC13" s="1609"/>
      <c r="IZD13" s="1609"/>
      <c r="IZE13" s="1609"/>
      <c r="IZF13" s="1609"/>
      <c r="IZG13" s="1609"/>
      <c r="IZH13" s="1609"/>
      <c r="IZI13" s="1609"/>
      <c r="IZJ13" s="1609"/>
      <c r="IZK13" s="1609"/>
      <c r="IZL13" s="1609"/>
      <c r="IZM13" s="1609"/>
      <c r="IZN13" s="1609"/>
      <c r="IZO13" s="1609"/>
      <c r="IZP13" s="1609"/>
      <c r="IZQ13" s="1609"/>
      <c r="IZR13" s="1609"/>
      <c r="IZS13" s="1609"/>
      <c r="IZT13" s="1609"/>
      <c r="IZU13" s="1609"/>
      <c r="IZV13" s="1609"/>
      <c r="IZW13" s="1609"/>
      <c r="IZX13" s="1609"/>
      <c r="IZY13" s="1609"/>
      <c r="IZZ13" s="1609"/>
      <c r="JAA13" s="1609"/>
      <c r="JAB13" s="1609"/>
      <c r="JAC13" s="1609"/>
      <c r="JAD13" s="1609"/>
      <c r="JAE13" s="1609"/>
      <c r="JAF13" s="1609"/>
      <c r="JAG13" s="1609"/>
      <c r="JAH13" s="1609"/>
      <c r="JAI13" s="1609"/>
      <c r="JAJ13" s="1609"/>
      <c r="JAK13" s="1609"/>
      <c r="JAL13" s="1609"/>
      <c r="JAM13" s="1609"/>
      <c r="JAN13" s="1609"/>
      <c r="JAO13" s="1609"/>
      <c r="JAP13" s="1609"/>
      <c r="JAQ13" s="1609"/>
      <c r="JAR13" s="1609"/>
      <c r="JAS13" s="1609"/>
      <c r="JAT13" s="1609"/>
      <c r="JAU13" s="1609"/>
      <c r="JAV13" s="1609"/>
      <c r="JAW13" s="1609"/>
      <c r="JAX13" s="1609"/>
      <c r="JAY13" s="1609"/>
      <c r="JAZ13" s="1609"/>
      <c r="JBA13" s="1609"/>
      <c r="JBB13" s="1609"/>
      <c r="JBC13" s="1609"/>
      <c r="JBD13" s="1609"/>
      <c r="JBE13" s="1609"/>
      <c r="JBF13" s="1609"/>
      <c r="JBG13" s="1609"/>
      <c r="JBH13" s="1609"/>
      <c r="JBI13" s="1609"/>
      <c r="JBJ13" s="1609"/>
      <c r="JBK13" s="1609"/>
      <c r="JBL13" s="1609"/>
      <c r="JBM13" s="1609"/>
      <c r="JBN13" s="1609"/>
      <c r="JBO13" s="1609"/>
      <c r="JBP13" s="1609"/>
      <c r="JBQ13" s="1609"/>
      <c r="JBR13" s="1609"/>
      <c r="JBS13" s="1609"/>
      <c r="JBT13" s="1609"/>
      <c r="JBU13" s="1609"/>
      <c r="JBV13" s="1609"/>
      <c r="JBW13" s="1609"/>
      <c r="JBX13" s="1609"/>
      <c r="JBY13" s="1609"/>
      <c r="JBZ13" s="1609"/>
      <c r="JCA13" s="1609"/>
      <c r="JCB13" s="1609"/>
      <c r="JCC13" s="1609"/>
      <c r="JCD13" s="1609"/>
      <c r="JCE13" s="1609"/>
      <c r="JCF13" s="1609"/>
      <c r="JCG13" s="1609"/>
      <c r="JCH13" s="1609"/>
      <c r="JCI13" s="1609"/>
      <c r="JCJ13" s="1609"/>
      <c r="JCK13" s="1609"/>
      <c r="JCL13" s="1609"/>
      <c r="JCM13" s="1609"/>
      <c r="JCN13" s="1609"/>
      <c r="JCO13" s="1609"/>
      <c r="JCP13" s="1609"/>
      <c r="JCQ13" s="1609"/>
      <c r="JCR13" s="1609"/>
      <c r="JCS13" s="1609"/>
      <c r="JCT13" s="1609"/>
      <c r="JCU13" s="1609"/>
      <c r="JCV13" s="1609"/>
      <c r="JCW13" s="1609"/>
      <c r="JCX13" s="1609"/>
      <c r="JCY13" s="1609"/>
      <c r="JCZ13" s="1609"/>
      <c r="JDA13" s="1609"/>
      <c r="JDB13" s="1609"/>
      <c r="JDC13" s="1609"/>
      <c r="JDD13" s="1609"/>
      <c r="JDE13" s="1609"/>
      <c r="JDF13" s="1609"/>
      <c r="JDG13" s="1609"/>
      <c r="JDH13" s="1609"/>
      <c r="JDI13" s="1609"/>
      <c r="JDJ13" s="1609"/>
      <c r="JDK13" s="1609"/>
      <c r="JDL13" s="1609"/>
      <c r="JDM13" s="1609"/>
      <c r="JDN13" s="1609"/>
      <c r="JDO13" s="1609"/>
      <c r="JDP13" s="1609"/>
      <c r="JDQ13" s="1609"/>
      <c r="JDR13" s="1609"/>
      <c r="JDS13" s="1609"/>
      <c r="JDT13" s="1609"/>
      <c r="JDU13" s="1609"/>
      <c r="JDV13" s="1609"/>
      <c r="JDW13" s="1609"/>
      <c r="JDX13" s="1609"/>
      <c r="JDY13" s="1609"/>
      <c r="JDZ13" s="1609"/>
      <c r="JEA13" s="1609"/>
      <c r="JEB13" s="1609"/>
      <c r="JEC13" s="1609"/>
      <c r="JED13" s="1609"/>
      <c r="JEE13" s="1609"/>
      <c r="JEF13" s="1609"/>
      <c r="JEG13" s="1609"/>
      <c r="JEH13" s="1609"/>
      <c r="JEI13" s="1609"/>
      <c r="JEJ13" s="1609"/>
      <c r="JEK13" s="1609"/>
      <c r="JEL13" s="1609"/>
      <c r="JEM13" s="1609"/>
      <c r="JEN13" s="1609"/>
      <c r="JEO13" s="1609"/>
      <c r="JEP13" s="1609"/>
      <c r="JEQ13" s="1609"/>
      <c r="JER13" s="1609"/>
      <c r="JES13" s="1609"/>
      <c r="JET13" s="1609"/>
      <c r="JEU13" s="1609"/>
      <c r="JEV13" s="1609"/>
      <c r="JEW13" s="1609"/>
      <c r="JEX13" s="1609"/>
      <c r="JEY13" s="1609"/>
      <c r="JEZ13" s="1609"/>
      <c r="JFA13" s="1609"/>
      <c r="JFB13" s="1609"/>
      <c r="JFC13" s="1609"/>
      <c r="JFD13" s="1609"/>
      <c r="JFE13" s="1609"/>
      <c r="JFF13" s="1609"/>
      <c r="JFG13" s="1609"/>
      <c r="JFH13" s="1609"/>
      <c r="JFI13" s="1609"/>
      <c r="JFJ13" s="1609"/>
      <c r="JFK13" s="1609"/>
      <c r="JFL13" s="1609"/>
      <c r="JFM13" s="1609"/>
      <c r="JFN13" s="1609"/>
      <c r="JFO13" s="1609"/>
      <c r="JFP13" s="1609"/>
      <c r="JFQ13" s="1609"/>
      <c r="JFR13" s="1609"/>
      <c r="JFS13" s="1609"/>
      <c r="JFT13" s="1609"/>
      <c r="JFU13" s="1609"/>
      <c r="JFV13" s="1609"/>
      <c r="JFW13" s="1609"/>
      <c r="JFX13" s="1609"/>
      <c r="JFY13" s="1609"/>
      <c r="JFZ13" s="1609"/>
      <c r="JGA13" s="1609"/>
      <c r="JGB13" s="1609"/>
      <c r="JGC13" s="1609"/>
      <c r="JGD13" s="1609"/>
      <c r="JGE13" s="1609"/>
      <c r="JGF13" s="1609"/>
      <c r="JGG13" s="1609"/>
      <c r="JGH13" s="1609"/>
      <c r="JGI13" s="1609"/>
      <c r="JGJ13" s="1609"/>
      <c r="JGK13" s="1609"/>
      <c r="JGL13" s="1609"/>
      <c r="JGM13" s="1609"/>
      <c r="JGN13" s="1609"/>
      <c r="JGO13" s="1609"/>
      <c r="JGP13" s="1609"/>
      <c r="JGQ13" s="1609"/>
      <c r="JGR13" s="1609"/>
      <c r="JGS13" s="1609"/>
      <c r="JGT13" s="1609"/>
      <c r="JGU13" s="1609"/>
      <c r="JGV13" s="1609"/>
      <c r="JGW13" s="1609"/>
      <c r="JGX13" s="1609"/>
      <c r="JGY13" s="1609"/>
      <c r="JGZ13" s="1609"/>
      <c r="JHA13" s="1609"/>
      <c r="JHB13" s="1609"/>
      <c r="JHC13" s="1609"/>
      <c r="JHD13" s="1609"/>
      <c r="JHE13" s="1609"/>
      <c r="JHF13" s="1609"/>
      <c r="JHG13" s="1609"/>
      <c r="JHH13" s="1609"/>
      <c r="JHI13" s="1609"/>
      <c r="JHJ13" s="1609"/>
      <c r="JHK13" s="1609"/>
      <c r="JHL13" s="1609"/>
      <c r="JHM13" s="1609"/>
      <c r="JHN13" s="1609"/>
      <c r="JHO13" s="1609"/>
      <c r="JHP13" s="1609"/>
      <c r="JHQ13" s="1609"/>
      <c r="JHR13" s="1609"/>
      <c r="JHS13" s="1609"/>
      <c r="JHT13" s="1609"/>
      <c r="JHU13" s="1609"/>
      <c r="JHV13" s="1609"/>
      <c r="JHW13" s="1609"/>
      <c r="JHX13" s="1609"/>
      <c r="JHY13" s="1609"/>
      <c r="JHZ13" s="1609"/>
      <c r="JIA13" s="1609"/>
      <c r="JIB13" s="1609"/>
      <c r="JIC13" s="1609"/>
      <c r="JID13" s="1609"/>
      <c r="JIE13" s="1609"/>
      <c r="JIF13" s="1609"/>
      <c r="JIG13" s="1609"/>
      <c r="JIH13" s="1609"/>
      <c r="JII13" s="1609"/>
      <c r="JIJ13" s="1609"/>
      <c r="JIK13" s="1609"/>
      <c r="JIL13" s="1609"/>
      <c r="JIM13" s="1609"/>
      <c r="JIN13" s="1609"/>
      <c r="JIO13" s="1609"/>
      <c r="JIP13" s="1609"/>
      <c r="JIQ13" s="1609"/>
      <c r="JIR13" s="1609"/>
      <c r="JIS13" s="1609"/>
      <c r="JIT13" s="1609"/>
      <c r="JIU13" s="1609"/>
      <c r="JIV13" s="1609"/>
      <c r="JIW13" s="1609"/>
      <c r="JIX13" s="1609"/>
      <c r="JIY13" s="1609"/>
      <c r="JIZ13" s="1609"/>
      <c r="JJA13" s="1609"/>
      <c r="JJB13" s="1609"/>
      <c r="JJC13" s="1609"/>
      <c r="JJD13" s="1609"/>
      <c r="JJE13" s="1609"/>
      <c r="JJF13" s="1609"/>
      <c r="JJG13" s="1609"/>
      <c r="JJH13" s="1609"/>
      <c r="JJI13" s="1609"/>
      <c r="JJJ13" s="1609"/>
      <c r="JJK13" s="1609"/>
      <c r="JJL13" s="1609"/>
      <c r="JJM13" s="1609"/>
      <c r="JJN13" s="1609"/>
      <c r="JJO13" s="1609"/>
      <c r="JJP13" s="1609"/>
      <c r="JJQ13" s="1609"/>
      <c r="JJR13" s="1609"/>
      <c r="JJS13" s="1609"/>
      <c r="JJT13" s="1609"/>
      <c r="JJU13" s="1609"/>
      <c r="JJV13" s="1609"/>
      <c r="JJW13" s="1609"/>
      <c r="JJX13" s="1609"/>
      <c r="JJY13" s="1609"/>
      <c r="JJZ13" s="1609"/>
      <c r="JKA13" s="1609"/>
      <c r="JKB13" s="1609"/>
      <c r="JKC13" s="1609"/>
      <c r="JKD13" s="1609"/>
      <c r="JKE13" s="1609"/>
      <c r="JKF13" s="1609"/>
      <c r="JKG13" s="1609"/>
      <c r="JKH13" s="1609"/>
      <c r="JKI13" s="1609"/>
      <c r="JKJ13" s="1609"/>
      <c r="JKK13" s="1609"/>
      <c r="JKL13" s="1609"/>
      <c r="JKM13" s="1609"/>
      <c r="JKN13" s="1609"/>
      <c r="JKO13" s="1609"/>
      <c r="JKP13" s="1609"/>
      <c r="JKQ13" s="1609"/>
      <c r="JKR13" s="1609"/>
      <c r="JKS13" s="1609"/>
      <c r="JKT13" s="1609"/>
      <c r="JKU13" s="1609"/>
      <c r="JKV13" s="1609"/>
      <c r="JKW13" s="1609"/>
      <c r="JKX13" s="1609"/>
      <c r="JKY13" s="1609"/>
      <c r="JKZ13" s="1609"/>
      <c r="JLA13" s="1609"/>
      <c r="JLB13" s="1609"/>
      <c r="JLC13" s="1609"/>
      <c r="JLD13" s="1609"/>
      <c r="JLE13" s="1609"/>
      <c r="JLF13" s="1609"/>
      <c r="JLG13" s="1609"/>
      <c r="JLH13" s="1609"/>
      <c r="JLI13" s="1609"/>
      <c r="JLJ13" s="1609"/>
      <c r="JLK13" s="1609"/>
      <c r="JLL13" s="1609"/>
      <c r="JLM13" s="1609"/>
      <c r="JLN13" s="1609"/>
      <c r="JLO13" s="1609"/>
      <c r="JLP13" s="1609"/>
      <c r="JLQ13" s="1609"/>
      <c r="JLR13" s="1609"/>
      <c r="JLS13" s="1609"/>
      <c r="JLT13" s="1609"/>
      <c r="JLU13" s="1609"/>
      <c r="JLV13" s="1609"/>
      <c r="JLW13" s="1609"/>
      <c r="JLX13" s="1609"/>
      <c r="JLY13" s="1609"/>
      <c r="JLZ13" s="1609"/>
      <c r="JMA13" s="1609"/>
      <c r="JMB13" s="1609"/>
      <c r="JMC13" s="1609"/>
      <c r="JMD13" s="1609"/>
      <c r="JME13" s="1609"/>
      <c r="JMF13" s="1609"/>
      <c r="JMG13" s="1609"/>
      <c r="JMH13" s="1609"/>
      <c r="JMI13" s="1609"/>
      <c r="JMJ13" s="1609"/>
      <c r="JMK13" s="1609"/>
      <c r="JML13" s="1609"/>
      <c r="JMM13" s="1609"/>
      <c r="JMN13" s="1609"/>
      <c r="JMO13" s="1609"/>
      <c r="JMP13" s="1609"/>
      <c r="JMQ13" s="1609"/>
      <c r="JMR13" s="1609"/>
      <c r="JMS13" s="1609"/>
      <c r="JMT13" s="1609"/>
      <c r="JMU13" s="1609"/>
      <c r="JMV13" s="1609"/>
      <c r="JMW13" s="1609"/>
      <c r="JMX13" s="1609"/>
      <c r="JMY13" s="1609"/>
      <c r="JMZ13" s="1609"/>
      <c r="JNA13" s="1609"/>
      <c r="JNB13" s="1609"/>
      <c r="JNC13" s="1609"/>
      <c r="JND13" s="1609"/>
      <c r="JNE13" s="1609"/>
      <c r="JNF13" s="1609"/>
      <c r="JNG13" s="1609"/>
      <c r="JNH13" s="1609"/>
      <c r="JNI13" s="1609"/>
      <c r="JNJ13" s="1609"/>
      <c r="JNK13" s="1609"/>
      <c r="JNL13" s="1609"/>
      <c r="JNM13" s="1609"/>
      <c r="JNN13" s="1609"/>
      <c r="JNO13" s="1609"/>
      <c r="JNP13" s="1609"/>
      <c r="JNQ13" s="1609"/>
      <c r="JNR13" s="1609"/>
      <c r="JNS13" s="1609"/>
      <c r="JNT13" s="1609"/>
      <c r="JNU13" s="1609"/>
      <c r="JNV13" s="1609"/>
      <c r="JNW13" s="1609"/>
      <c r="JNX13" s="1609"/>
      <c r="JNY13" s="1609"/>
      <c r="JNZ13" s="1609"/>
      <c r="JOA13" s="1609"/>
      <c r="JOB13" s="1609"/>
      <c r="JOC13" s="1609"/>
      <c r="JOD13" s="1609"/>
      <c r="JOE13" s="1609"/>
      <c r="JOF13" s="1609"/>
      <c r="JOG13" s="1609"/>
      <c r="JOH13" s="1609"/>
      <c r="JOI13" s="1609"/>
      <c r="JOJ13" s="1609"/>
      <c r="JOK13" s="1609"/>
      <c r="JOL13" s="1609"/>
      <c r="JOM13" s="1609"/>
      <c r="JON13" s="1609"/>
      <c r="JOO13" s="1609"/>
      <c r="JOP13" s="1609"/>
      <c r="JOQ13" s="1609"/>
      <c r="JOR13" s="1609"/>
      <c r="JOS13" s="1609"/>
      <c r="JOT13" s="1609"/>
      <c r="JOU13" s="1609"/>
      <c r="JOV13" s="1609"/>
      <c r="JOW13" s="1609"/>
      <c r="JOX13" s="1609"/>
      <c r="JOY13" s="1609"/>
      <c r="JOZ13" s="1609"/>
      <c r="JPA13" s="1609"/>
      <c r="JPB13" s="1609"/>
      <c r="JPC13" s="1609"/>
      <c r="JPD13" s="1609"/>
      <c r="JPE13" s="1609"/>
      <c r="JPF13" s="1609"/>
      <c r="JPG13" s="1609"/>
      <c r="JPH13" s="1609"/>
      <c r="JPI13" s="1609"/>
      <c r="JPJ13" s="1609"/>
      <c r="JPK13" s="1609"/>
      <c r="JPL13" s="1609"/>
      <c r="JPM13" s="1609"/>
      <c r="JPN13" s="1609"/>
      <c r="JPO13" s="1609"/>
      <c r="JPP13" s="1609"/>
      <c r="JPQ13" s="1609"/>
      <c r="JPR13" s="1609"/>
      <c r="JPS13" s="1609"/>
      <c r="JPT13" s="1609"/>
      <c r="JPU13" s="1609"/>
      <c r="JPV13" s="1609"/>
      <c r="JPW13" s="1609"/>
      <c r="JPX13" s="1609"/>
      <c r="JPY13" s="1609"/>
      <c r="JPZ13" s="1609"/>
      <c r="JQA13" s="1609"/>
      <c r="JQB13" s="1609"/>
      <c r="JQC13" s="1609"/>
      <c r="JQD13" s="1609"/>
      <c r="JQE13" s="1609"/>
      <c r="JQF13" s="1609"/>
      <c r="JQG13" s="1609"/>
      <c r="JQH13" s="1609"/>
      <c r="JQI13" s="1609"/>
      <c r="JQJ13" s="1609"/>
      <c r="JQK13" s="1609"/>
      <c r="JQL13" s="1609"/>
      <c r="JQM13" s="1609"/>
      <c r="JQN13" s="1609"/>
      <c r="JQO13" s="1609"/>
      <c r="JQP13" s="1609"/>
      <c r="JQQ13" s="1609"/>
      <c r="JQR13" s="1609"/>
      <c r="JQS13" s="1609"/>
      <c r="JQT13" s="1609"/>
      <c r="JQU13" s="1609"/>
      <c r="JQV13" s="1609"/>
      <c r="JQW13" s="1609"/>
      <c r="JQX13" s="1609"/>
      <c r="JQY13" s="1609"/>
      <c r="JQZ13" s="1609"/>
      <c r="JRA13" s="1609"/>
      <c r="JRB13" s="1609"/>
      <c r="JRC13" s="1609"/>
      <c r="JRD13" s="1609"/>
      <c r="JRE13" s="1609"/>
      <c r="JRF13" s="1609"/>
      <c r="JRG13" s="1609"/>
      <c r="JRH13" s="1609"/>
      <c r="JRI13" s="1609"/>
      <c r="JRJ13" s="1609"/>
      <c r="JRK13" s="1609"/>
      <c r="JRL13" s="1609"/>
      <c r="JRM13" s="1609"/>
      <c r="JRN13" s="1609"/>
      <c r="JRO13" s="1609"/>
      <c r="JRP13" s="1609"/>
      <c r="JRQ13" s="1609"/>
      <c r="JRR13" s="1609"/>
      <c r="JRS13" s="1609"/>
      <c r="JRT13" s="1609"/>
      <c r="JRU13" s="1609"/>
      <c r="JRV13" s="1609"/>
      <c r="JRW13" s="1609"/>
      <c r="JRX13" s="1609"/>
      <c r="JRY13" s="1609"/>
      <c r="JRZ13" s="1609"/>
      <c r="JSA13" s="1609"/>
      <c r="JSB13" s="1609"/>
      <c r="JSC13" s="1609"/>
      <c r="JSD13" s="1609"/>
      <c r="JSE13" s="1609"/>
      <c r="JSF13" s="1609"/>
      <c r="JSG13" s="1609"/>
      <c r="JSH13" s="1609"/>
      <c r="JSI13" s="1609"/>
      <c r="JSJ13" s="1609"/>
      <c r="JSK13" s="1609"/>
      <c r="JSL13" s="1609"/>
      <c r="JSM13" s="1609"/>
      <c r="JSN13" s="1609"/>
      <c r="JSO13" s="1609"/>
      <c r="JSP13" s="1609"/>
      <c r="JSQ13" s="1609"/>
      <c r="JSR13" s="1609"/>
      <c r="JSS13" s="1609"/>
      <c r="JST13" s="1609"/>
      <c r="JSU13" s="1609"/>
      <c r="JSV13" s="1609"/>
      <c r="JSW13" s="1609"/>
      <c r="JSX13" s="1609"/>
      <c r="JSY13" s="1609"/>
      <c r="JSZ13" s="1609"/>
      <c r="JTA13" s="1609"/>
      <c r="JTB13" s="1609"/>
      <c r="JTC13" s="1609"/>
      <c r="JTD13" s="1609"/>
      <c r="JTE13" s="1609"/>
      <c r="JTF13" s="1609"/>
      <c r="JTG13" s="1609"/>
      <c r="JTH13" s="1609"/>
      <c r="JTI13" s="1609"/>
      <c r="JTJ13" s="1609"/>
      <c r="JTK13" s="1609"/>
      <c r="JTL13" s="1609"/>
      <c r="JTM13" s="1609"/>
      <c r="JTN13" s="1609"/>
      <c r="JTO13" s="1609"/>
      <c r="JTP13" s="1609"/>
      <c r="JTQ13" s="1609"/>
      <c r="JTR13" s="1609"/>
      <c r="JTS13" s="1609"/>
      <c r="JTT13" s="1609"/>
      <c r="JTU13" s="1609"/>
      <c r="JTV13" s="1609"/>
      <c r="JTW13" s="1609"/>
      <c r="JTX13" s="1609"/>
      <c r="JTY13" s="1609"/>
      <c r="JTZ13" s="1609"/>
      <c r="JUA13" s="1609"/>
      <c r="JUB13" s="1609"/>
      <c r="JUC13" s="1609"/>
      <c r="JUD13" s="1609"/>
      <c r="JUE13" s="1609"/>
      <c r="JUF13" s="1609"/>
      <c r="JUG13" s="1609"/>
      <c r="JUH13" s="1609"/>
      <c r="JUI13" s="1609"/>
      <c r="JUJ13" s="1609"/>
      <c r="JUK13" s="1609"/>
      <c r="JUL13" s="1609"/>
      <c r="JUM13" s="1609"/>
      <c r="JUN13" s="1609"/>
      <c r="JUO13" s="1609"/>
      <c r="JUP13" s="1609"/>
      <c r="JUQ13" s="1609"/>
      <c r="JUR13" s="1609"/>
      <c r="JUS13" s="1609"/>
      <c r="JUT13" s="1609"/>
      <c r="JUU13" s="1609"/>
      <c r="JUV13" s="1609"/>
      <c r="JUW13" s="1609"/>
      <c r="JUX13" s="1609"/>
      <c r="JUY13" s="1609"/>
      <c r="JUZ13" s="1609"/>
      <c r="JVA13" s="1609"/>
      <c r="JVB13" s="1609"/>
      <c r="JVC13" s="1609"/>
      <c r="JVD13" s="1609"/>
      <c r="JVE13" s="1609"/>
      <c r="JVF13" s="1609"/>
      <c r="JVG13" s="1609"/>
      <c r="JVH13" s="1609"/>
      <c r="JVI13" s="1609"/>
      <c r="JVJ13" s="1609"/>
      <c r="JVK13" s="1609"/>
      <c r="JVL13" s="1609"/>
      <c r="JVM13" s="1609"/>
      <c r="JVN13" s="1609"/>
      <c r="JVO13" s="1609"/>
      <c r="JVP13" s="1609"/>
      <c r="JVQ13" s="1609"/>
      <c r="JVR13" s="1609"/>
      <c r="JVS13" s="1609"/>
      <c r="JVT13" s="1609"/>
      <c r="JVU13" s="1609"/>
      <c r="JVV13" s="1609"/>
      <c r="JVW13" s="1609"/>
      <c r="JVX13" s="1609"/>
      <c r="JVY13" s="1609"/>
      <c r="JVZ13" s="1609"/>
      <c r="JWA13" s="1609"/>
      <c r="JWB13" s="1609"/>
      <c r="JWC13" s="1609"/>
      <c r="JWD13" s="1609"/>
      <c r="JWE13" s="1609"/>
      <c r="JWF13" s="1609"/>
      <c r="JWG13" s="1609"/>
      <c r="JWH13" s="1609"/>
      <c r="JWI13" s="1609"/>
      <c r="JWJ13" s="1609"/>
      <c r="JWK13" s="1609"/>
      <c r="JWL13" s="1609"/>
      <c r="JWM13" s="1609"/>
      <c r="JWN13" s="1609"/>
      <c r="JWO13" s="1609"/>
      <c r="JWP13" s="1609"/>
      <c r="JWQ13" s="1609"/>
      <c r="JWR13" s="1609"/>
      <c r="JWS13" s="1609"/>
      <c r="JWT13" s="1609"/>
      <c r="JWU13" s="1609"/>
      <c r="JWV13" s="1609"/>
      <c r="JWW13" s="1609"/>
      <c r="JWX13" s="1609"/>
      <c r="JWY13" s="1609"/>
      <c r="JWZ13" s="1609"/>
      <c r="JXA13" s="1609"/>
      <c r="JXB13" s="1609"/>
      <c r="JXC13" s="1609"/>
      <c r="JXD13" s="1609"/>
      <c r="JXE13" s="1609"/>
      <c r="JXF13" s="1609"/>
      <c r="JXG13" s="1609"/>
      <c r="JXH13" s="1609"/>
      <c r="JXI13" s="1609"/>
      <c r="JXJ13" s="1609"/>
      <c r="JXK13" s="1609"/>
      <c r="JXL13" s="1609"/>
      <c r="JXM13" s="1609"/>
      <c r="JXN13" s="1609"/>
      <c r="JXO13" s="1609"/>
      <c r="JXP13" s="1609"/>
      <c r="JXQ13" s="1609"/>
      <c r="JXR13" s="1609"/>
      <c r="JXS13" s="1609"/>
      <c r="JXT13" s="1609"/>
      <c r="JXU13" s="1609"/>
      <c r="JXV13" s="1609"/>
      <c r="JXW13" s="1609"/>
      <c r="JXX13" s="1609"/>
      <c r="JXY13" s="1609"/>
      <c r="JXZ13" s="1609"/>
      <c r="JYA13" s="1609"/>
      <c r="JYB13" s="1609"/>
      <c r="JYC13" s="1609"/>
      <c r="JYD13" s="1609"/>
      <c r="JYE13" s="1609"/>
      <c r="JYF13" s="1609"/>
      <c r="JYG13" s="1609"/>
      <c r="JYH13" s="1609"/>
      <c r="JYI13" s="1609"/>
      <c r="JYJ13" s="1609"/>
      <c r="JYK13" s="1609"/>
      <c r="JYL13" s="1609"/>
      <c r="JYM13" s="1609"/>
      <c r="JYN13" s="1609"/>
      <c r="JYO13" s="1609"/>
      <c r="JYP13" s="1609"/>
      <c r="JYQ13" s="1609"/>
      <c r="JYR13" s="1609"/>
      <c r="JYS13" s="1609"/>
      <c r="JYT13" s="1609"/>
      <c r="JYU13" s="1609"/>
      <c r="JYV13" s="1609"/>
      <c r="JYW13" s="1609"/>
      <c r="JYX13" s="1609"/>
      <c r="JYY13" s="1609"/>
      <c r="JYZ13" s="1609"/>
      <c r="JZA13" s="1609"/>
      <c r="JZB13" s="1609"/>
      <c r="JZC13" s="1609"/>
      <c r="JZD13" s="1609"/>
      <c r="JZE13" s="1609"/>
      <c r="JZF13" s="1609"/>
      <c r="JZG13" s="1609"/>
      <c r="JZH13" s="1609"/>
      <c r="JZI13" s="1609"/>
      <c r="JZJ13" s="1609"/>
      <c r="JZK13" s="1609"/>
      <c r="JZL13" s="1609"/>
      <c r="JZM13" s="1609"/>
      <c r="JZN13" s="1609"/>
      <c r="JZO13" s="1609"/>
      <c r="JZP13" s="1609"/>
      <c r="JZQ13" s="1609"/>
      <c r="JZR13" s="1609"/>
      <c r="JZS13" s="1609"/>
      <c r="JZT13" s="1609"/>
      <c r="JZU13" s="1609"/>
      <c r="JZV13" s="1609"/>
      <c r="JZW13" s="1609"/>
      <c r="JZX13" s="1609"/>
      <c r="JZY13" s="1609"/>
      <c r="JZZ13" s="1609"/>
      <c r="KAA13" s="1609"/>
      <c r="KAB13" s="1609"/>
      <c r="KAC13" s="1609"/>
      <c r="KAD13" s="1609"/>
      <c r="KAE13" s="1609"/>
      <c r="KAF13" s="1609"/>
      <c r="KAG13" s="1609"/>
      <c r="KAH13" s="1609"/>
      <c r="KAI13" s="1609"/>
      <c r="KAJ13" s="1609"/>
      <c r="KAK13" s="1609"/>
      <c r="KAL13" s="1609"/>
      <c r="KAM13" s="1609"/>
      <c r="KAN13" s="1609"/>
      <c r="KAO13" s="1609"/>
      <c r="KAP13" s="1609"/>
      <c r="KAQ13" s="1609"/>
      <c r="KAR13" s="1609"/>
      <c r="KAS13" s="1609"/>
      <c r="KAT13" s="1609"/>
      <c r="KAU13" s="1609"/>
      <c r="KAV13" s="1609"/>
      <c r="KAW13" s="1609"/>
      <c r="KAX13" s="1609"/>
      <c r="KAY13" s="1609"/>
      <c r="KAZ13" s="1609"/>
      <c r="KBA13" s="1609"/>
      <c r="KBB13" s="1609"/>
      <c r="KBC13" s="1609"/>
      <c r="KBD13" s="1609"/>
      <c r="KBE13" s="1609"/>
      <c r="KBF13" s="1609"/>
      <c r="KBG13" s="1609"/>
      <c r="KBH13" s="1609"/>
      <c r="KBI13" s="1609"/>
      <c r="KBJ13" s="1609"/>
      <c r="KBK13" s="1609"/>
      <c r="KBL13" s="1609"/>
      <c r="KBM13" s="1609"/>
      <c r="KBN13" s="1609"/>
      <c r="KBO13" s="1609"/>
      <c r="KBP13" s="1609"/>
      <c r="KBQ13" s="1609"/>
      <c r="KBR13" s="1609"/>
      <c r="KBS13" s="1609"/>
      <c r="KBT13" s="1609"/>
      <c r="KBU13" s="1609"/>
      <c r="KBV13" s="1609"/>
      <c r="KBW13" s="1609"/>
      <c r="KBX13" s="1609"/>
      <c r="KBY13" s="1609"/>
      <c r="KBZ13" s="1609"/>
      <c r="KCA13" s="1609"/>
      <c r="KCB13" s="1609"/>
      <c r="KCC13" s="1609"/>
      <c r="KCD13" s="1609"/>
      <c r="KCE13" s="1609"/>
      <c r="KCF13" s="1609"/>
      <c r="KCG13" s="1609"/>
      <c r="KCH13" s="1609"/>
      <c r="KCI13" s="1609"/>
      <c r="KCJ13" s="1609"/>
      <c r="KCK13" s="1609"/>
      <c r="KCL13" s="1609"/>
      <c r="KCM13" s="1609"/>
      <c r="KCN13" s="1609"/>
      <c r="KCO13" s="1609"/>
      <c r="KCP13" s="1609"/>
      <c r="KCQ13" s="1609"/>
      <c r="KCR13" s="1609"/>
      <c r="KCS13" s="1609"/>
      <c r="KCT13" s="1609"/>
      <c r="KCU13" s="1609"/>
      <c r="KCV13" s="1609"/>
      <c r="KCW13" s="1609"/>
      <c r="KCX13" s="1609"/>
      <c r="KCY13" s="1609"/>
      <c r="KCZ13" s="1609"/>
      <c r="KDA13" s="1609"/>
      <c r="KDB13" s="1609"/>
      <c r="KDC13" s="1609"/>
      <c r="KDD13" s="1609"/>
      <c r="KDE13" s="1609"/>
      <c r="KDF13" s="1609"/>
      <c r="KDG13" s="1609"/>
      <c r="KDH13" s="1609"/>
      <c r="KDI13" s="1609"/>
      <c r="KDJ13" s="1609"/>
      <c r="KDK13" s="1609"/>
      <c r="KDL13" s="1609"/>
      <c r="KDM13" s="1609"/>
      <c r="KDN13" s="1609"/>
      <c r="KDO13" s="1609"/>
      <c r="KDP13" s="1609"/>
      <c r="KDQ13" s="1609"/>
      <c r="KDR13" s="1609"/>
      <c r="KDS13" s="1609"/>
      <c r="KDT13" s="1609"/>
      <c r="KDU13" s="1609"/>
      <c r="KDV13" s="1609"/>
      <c r="KDW13" s="1609"/>
      <c r="KDX13" s="1609"/>
      <c r="KDY13" s="1609"/>
      <c r="KDZ13" s="1609"/>
      <c r="KEA13" s="1609"/>
      <c r="KEB13" s="1609"/>
      <c r="KEC13" s="1609"/>
      <c r="KED13" s="1609"/>
      <c r="KEE13" s="1609"/>
      <c r="KEF13" s="1609"/>
      <c r="KEG13" s="1609"/>
      <c r="KEH13" s="1609"/>
      <c r="KEI13" s="1609"/>
      <c r="KEJ13" s="1609"/>
      <c r="KEK13" s="1609"/>
      <c r="KEL13" s="1609"/>
      <c r="KEM13" s="1609"/>
      <c r="KEN13" s="1609"/>
      <c r="KEO13" s="1609"/>
      <c r="KEP13" s="1609"/>
      <c r="KEQ13" s="1609"/>
      <c r="KER13" s="1609"/>
      <c r="KES13" s="1609"/>
      <c r="KET13" s="1609"/>
      <c r="KEU13" s="1609"/>
      <c r="KEV13" s="1609"/>
      <c r="KEW13" s="1609"/>
      <c r="KEX13" s="1609"/>
      <c r="KEY13" s="1609"/>
      <c r="KEZ13" s="1609"/>
      <c r="KFA13" s="1609"/>
      <c r="KFB13" s="1609"/>
      <c r="KFC13" s="1609"/>
      <c r="KFD13" s="1609"/>
      <c r="KFE13" s="1609"/>
      <c r="KFF13" s="1609"/>
      <c r="KFG13" s="1609"/>
      <c r="KFH13" s="1609"/>
      <c r="KFI13" s="1609"/>
      <c r="KFJ13" s="1609"/>
      <c r="KFK13" s="1609"/>
      <c r="KFL13" s="1609"/>
      <c r="KFM13" s="1609"/>
      <c r="KFN13" s="1609"/>
      <c r="KFO13" s="1609"/>
      <c r="KFP13" s="1609"/>
      <c r="KFQ13" s="1609"/>
      <c r="KFR13" s="1609"/>
      <c r="KFS13" s="1609"/>
      <c r="KFT13" s="1609"/>
      <c r="KFU13" s="1609"/>
      <c r="KFV13" s="1609"/>
      <c r="KFW13" s="1609"/>
      <c r="KFX13" s="1609"/>
      <c r="KFY13" s="1609"/>
      <c r="KFZ13" s="1609"/>
      <c r="KGA13" s="1609"/>
      <c r="KGB13" s="1609"/>
      <c r="KGC13" s="1609"/>
      <c r="KGD13" s="1609"/>
      <c r="KGE13" s="1609"/>
      <c r="KGF13" s="1609"/>
      <c r="KGG13" s="1609"/>
      <c r="KGH13" s="1609"/>
      <c r="KGI13" s="1609"/>
      <c r="KGJ13" s="1609"/>
      <c r="KGK13" s="1609"/>
      <c r="KGL13" s="1609"/>
      <c r="KGM13" s="1609"/>
      <c r="KGN13" s="1609"/>
      <c r="KGO13" s="1609"/>
      <c r="KGP13" s="1609"/>
      <c r="KGQ13" s="1609"/>
      <c r="KGR13" s="1609"/>
      <c r="KGS13" s="1609"/>
      <c r="KGT13" s="1609"/>
      <c r="KGU13" s="1609"/>
      <c r="KGV13" s="1609"/>
      <c r="KGW13" s="1609"/>
      <c r="KGX13" s="1609"/>
      <c r="KGY13" s="1609"/>
      <c r="KGZ13" s="1609"/>
      <c r="KHA13" s="1609"/>
      <c r="KHB13" s="1609"/>
      <c r="KHC13" s="1609"/>
      <c r="KHD13" s="1609"/>
      <c r="KHE13" s="1609"/>
      <c r="KHF13" s="1609"/>
      <c r="KHG13" s="1609"/>
      <c r="KHH13" s="1609"/>
      <c r="KHI13" s="1609"/>
      <c r="KHJ13" s="1609"/>
      <c r="KHK13" s="1609"/>
      <c r="KHL13" s="1609"/>
      <c r="KHM13" s="1609"/>
      <c r="KHN13" s="1609"/>
      <c r="KHO13" s="1609"/>
      <c r="KHP13" s="1609"/>
      <c r="KHQ13" s="1609"/>
      <c r="KHR13" s="1609"/>
      <c r="KHS13" s="1609"/>
      <c r="KHT13" s="1609"/>
      <c r="KHU13" s="1609"/>
      <c r="KHV13" s="1609"/>
      <c r="KHW13" s="1609"/>
      <c r="KHX13" s="1609"/>
      <c r="KHY13" s="1609"/>
      <c r="KHZ13" s="1609"/>
      <c r="KIA13" s="1609"/>
      <c r="KIB13" s="1609"/>
      <c r="KIC13" s="1609"/>
      <c r="KID13" s="1609"/>
      <c r="KIE13" s="1609"/>
      <c r="KIF13" s="1609"/>
      <c r="KIG13" s="1609"/>
      <c r="KIH13" s="1609"/>
      <c r="KII13" s="1609"/>
      <c r="KIJ13" s="1609"/>
      <c r="KIK13" s="1609"/>
      <c r="KIL13" s="1609"/>
      <c r="KIM13" s="1609"/>
      <c r="KIN13" s="1609"/>
      <c r="KIO13" s="1609"/>
      <c r="KIP13" s="1609"/>
      <c r="KIQ13" s="1609"/>
      <c r="KIR13" s="1609"/>
      <c r="KIS13" s="1609"/>
      <c r="KIT13" s="1609"/>
      <c r="KIU13" s="1609"/>
      <c r="KIV13" s="1609"/>
      <c r="KIW13" s="1609"/>
      <c r="KIX13" s="1609"/>
      <c r="KIY13" s="1609"/>
      <c r="KIZ13" s="1609"/>
      <c r="KJA13" s="1609"/>
      <c r="KJB13" s="1609"/>
      <c r="KJC13" s="1609"/>
      <c r="KJD13" s="1609"/>
      <c r="KJE13" s="1609"/>
      <c r="KJF13" s="1609"/>
      <c r="KJG13" s="1609"/>
      <c r="KJH13" s="1609"/>
      <c r="KJI13" s="1609"/>
      <c r="KJJ13" s="1609"/>
      <c r="KJK13" s="1609"/>
      <c r="KJL13" s="1609"/>
      <c r="KJM13" s="1609"/>
      <c r="KJN13" s="1609"/>
      <c r="KJO13" s="1609"/>
      <c r="KJP13" s="1609"/>
      <c r="KJQ13" s="1609"/>
      <c r="KJR13" s="1609"/>
      <c r="KJS13" s="1609"/>
      <c r="KJT13" s="1609"/>
      <c r="KJU13" s="1609"/>
      <c r="KJV13" s="1609"/>
      <c r="KJW13" s="1609"/>
      <c r="KJX13" s="1609"/>
      <c r="KJY13" s="1609"/>
      <c r="KJZ13" s="1609"/>
      <c r="KKA13" s="1609"/>
      <c r="KKB13" s="1609"/>
      <c r="KKC13" s="1609"/>
      <c r="KKD13" s="1609"/>
      <c r="KKE13" s="1609"/>
      <c r="KKF13" s="1609"/>
      <c r="KKG13" s="1609"/>
      <c r="KKH13" s="1609"/>
      <c r="KKI13" s="1609"/>
      <c r="KKJ13" s="1609"/>
      <c r="KKK13" s="1609"/>
      <c r="KKL13" s="1609"/>
      <c r="KKM13" s="1609"/>
      <c r="KKN13" s="1609"/>
      <c r="KKO13" s="1609"/>
      <c r="KKP13" s="1609"/>
      <c r="KKQ13" s="1609"/>
      <c r="KKR13" s="1609"/>
      <c r="KKS13" s="1609"/>
      <c r="KKT13" s="1609"/>
      <c r="KKU13" s="1609"/>
      <c r="KKV13" s="1609"/>
      <c r="KKW13" s="1609"/>
      <c r="KKX13" s="1609"/>
      <c r="KKY13" s="1609"/>
      <c r="KKZ13" s="1609"/>
      <c r="KLA13" s="1609"/>
      <c r="KLB13" s="1609"/>
      <c r="KLC13" s="1609"/>
      <c r="KLD13" s="1609"/>
      <c r="KLE13" s="1609"/>
      <c r="KLF13" s="1609"/>
      <c r="KLG13" s="1609"/>
      <c r="KLH13" s="1609"/>
      <c r="KLI13" s="1609"/>
      <c r="KLJ13" s="1609"/>
      <c r="KLK13" s="1609"/>
      <c r="KLL13" s="1609"/>
      <c r="KLM13" s="1609"/>
      <c r="KLN13" s="1609"/>
      <c r="KLO13" s="1609"/>
      <c r="KLP13" s="1609"/>
      <c r="KLQ13" s="1609"/>
      <c r="KLR13" s="1609"/>
      <c r="KLS13" s="1609"/>
      <c r="KLT13" s="1609"/>
      <c r="KLU13" s="1609"/>
      <c r="KLV13" s="1609"/>
      <c r="KLW13" s="1609"/>
      <c r="KLX13" s="1609"/>
      <c r="KLY13" s="1609"/>
      <c r="KLZ13" s="1609"/>
      <c r="KMA13" s="1609"/>
      <c r="KMB13" s="1609"/>
      <c r="KMC13" s="1609"/>
      <c r="KMD13" s="1609"/>
      <c r="KME13" s="1609"/>
      <c r="KMF13" s="1609"/>
      <c r="KMG13" s="1609"/>
      <c r="KMH13" s="1609"/>
      <c r="KMI13" s="1609"/>
      <c r="KMJ13" s="1609"/>
      <c r="KMK13" s="1609"/>
      <c r="KML13" s="1609"/>
      <c r="KMM13" s="1609"/>
      <c r="KMN13" s="1609"/>
      <c r="KMO13" s="1609"/>
      <c r="KMP13" s="1609"/>
      <c r="KMQ13" s="1609"/>
      <c r="KMR13" s="1609"/>
      <c r="KMS13" s="1609"/>
      <c r="KMT13" s="1609"/>
      <c r="KMU13" s="1609"/>
      <c r="KMV13" s="1609"/>
      <c r="KMW13" s="1609"/>
      <c r="KMX13" s="1609"/>
      <c r="KMY13" s="1609"/>
      <c r="KMZ13" s="1609"/>
      <c r="KNA13" s="1609"/>
      <c r="KNB13" s="1609"/>
      <c r="KNC13" s="1609"/>
      <c r="KND13" s="1609"/>
      <c r="KNE13" s="1609"/>
      <c r="KNF13" s="1609"/>
      <c r="KNG13" s="1609"/>
      <c r="KNH13" s="1609"/>
      <c r="KNI13" s="1609"/>
      <c r="KNJ13" s="1609"/>
      <c r="KNK13" s="1609"/>
      <c r="KNL13" s="1609"/>
      <c r="KNM13" s="1609"/>
      <c r="KNN13" s="1609"/>
      <c r="KNO13" s="1609"/>
      <c r="KNP13" s="1609"/>
      <c r="KNQ13" s="1609"/>
      <c r="KNR13" s="1609"/>
      <c r="KNS13" s="1609"/>
      <c r="KNT13" s="1609"/>
      <c r="KNU13" s="1609"/>
      <c r="KNV13" s="1609"/>
      <c r="KNW13" s="1609"/>
      <c r="KNX13" s="1609"/>
      <c r="KNY13" s="1609"/>
      <c r="KNZ13" s="1609"/>
      <c r="KOA13" s="1609"/>
      <c r="KOB13" s="1609"/>
      <c r="KOC13" s="1609"/>
      <c r="KOD13" s="1609"/>
      <c r="KOE13" s="1609"/>
      <c r="KOF13" s="1609"/>
      <c r="KOG13" s="1609"/>
      <c r="KOH13" s="1609"/>
      <c r="KOI13" s="1609"/>
      <c r="KOJ13" s="1609"/>
      <c r="KOK13" s="1609"/>
      <c r="KOL13" s="1609"/>
      <c r="KOM13" s="1609"/>
      <c r="KON13" s="1609"/>
      <c r="KOO13" s="1609"/>
      <c r="KOP13" s="1609"/>
      <c r="KOQ13" s="1609"/>
      <c r="KOR13" s="1609"/>
      <c r="KOS13" s="1609"/>
      <c r="KOT13" s="1609"/>
      <c r="KOU13" s="1609"/>
      <c r="KOV13" s="1609"/>
      <c r="KOW13" s="1609"/>
      <c r="KOX13" s="1609"/>
      <c r="KOY13" s="1609"/>
      <c r="KOZ13" s="1609"/>
      <c r="KPA13" s="1609"/>
      <c r="KPB13" s="1609"/>
      <c r="KPC13" s="1609"/>
      <c r="KPD13" s="1609"/>
      <c r="KPE13" s="1609"/>
      <c r="KPF13" s="1609"/>
      <c r="KPG13" s="1609"/>
      <c r="KPH13" s="1609"/>
      <c r="KPI13" s="1609"/>
      <c r="KPJ13" s="1609"/>
      <c r="KPK13" s="1609"/>
      <c r="KPL13" s="1609"/>
      <c r="KPM13" s="1609"/>
      <c r="KPN13" s="1609"/>
      <c r="KPO13" s="1609"/>
      <c r="KPP13" s="1609"/>
      <c r="KPQ13" s="1609"/>
      <c r="KPR13" s="1609"/>
      <c r="KPS13" s="1609"/>
      <c r="KPT13" s="1609"/>
      <c r="KPU13" s="1609"/>
      <c r="KPV13" s="1609"/>
      <c r="KPW13" s="1609"/>
      <c r="KPX13" s="1609"/>
      <c r="KPY13" s="1609"/>
      <c r="KPZ13" s="1609"/>
      <c r="KQA13" s="1609"/>
      <c r="KQB13" s="1609"/>
      <c r="KQC13" s="1609"/>
      <c r="KQD13" s="1609"/>
      <c r="KQE13" s="1609"/>
      <c r="KQF13" s="1609"/>
      <c r="KQG13" s="1609"/>
      <c r="KQH13" s="1609"/>
      <c r="KQI13" s="1609"/>
      <c r="KQJ13" s="1609"/>
      <c r="KQK13" s="1609"/>
      <c r="KQL13" s="1609"/>
      <c r="KQM13" s="1609"/>
      <c r="KQN13" s="1609"/>
      <c r="KQO13" s="1609"/>
      <c r="KQP13" s="1609"/>
      <c r="KQQ13" s="1609"/>
      <c r="KQR13" s="1609"/>
      <c r="KQS13" s="1609"/>
      <c r="KQT13" s="1609"/>
      <c r="KQU13" s="1609"/>
      <c r="KQV13" s="1609"/>
      <c r="KQW13" s="1609"/>
      <c r="KQX13" s="1609"/>
      <c r="KQY13" s="1609"/>
      <c r="KQZ13" s="1609"/>
      <c r="KRA13" s="1609"/>
      <c r="KRB13" s="1609"/>
      <c r="KRC13" s="1609"/>
      <c r="KRD13" s="1609"/>
      <c r="KRE13" s="1609"/>
      <c r="KRF13" s="1609"/>
      <c r="KRG13" s="1609"/>
      <c r="KRH13" s="1609"/>
      <c r="KRI13" s="1609"/>
      <c r="KRJ13" s="1609"/>
      <c r="KRK13" s="1609"/>
      <c r="KRL13" s="1609"/>
      <c r="KRM13" s="1609"/>
      <c r="KRN13" s="1609"/>
      <c r="KRO13" s="1609"/>
      <c r="KRP13" s="1609"/>
      <c r="KRQ13" s="1609"/>
      <c r="KRR13" s="1609"/>
      <c r="KRS13" s="1609"/>
      <c r="KRT13" s="1609"/>
      <c r="KRU13" s="1609"/>
      <c r="KRV13" s="1609"/>
      <c r="KRW13" s="1609"/>
      <c r="KRX13" s="1609"/>
      <c r="KRY13" s="1609"/>
      <c r="KRZ13" s="1609"/>
      <c r="KSA13" s="1609"/>
      <c r="KSB13" s="1609"/>
      <c r="KSC13" s="1609"/>
      <c r="KSD13" s="1609"/>
      <c r="KSE13" s="1609"/>
      <c r="KSF13" s="1609"/>
      <c r="KSG13" s="1609"/>
      <c r="KSH13" s="1609"/>
      <c r="KSI13" s="1609"/>
      <c r="KSJ13" s="1609"/>
      <c r="KSK13" s="1609"/>
      <c r="KSL13" s="1609"/>
      <c r="KSM13" s="1609"/>
      <c r="KSN13" s="1609"/>
      <c r="KSO13" s="1609"/>
      <c r="KSP13" s="1609"/>
      <c r="KSQ13" s="1609"/>
      <c r="KSR13" s="1609"/>
      <c r="KSS13" s="1609"/>
      <c r="KST13" s="1609"/>
      <c r="KSU13" s="1609"/>
      <c r="KSV13" s="1609"/>
      <c r="KSW13" s="1609"/>
      <c r="KSX13" s="1609"/>
      <c r="KSY13" s="1609"/>
      <c r="KSZ13" s="1609"/>
      <c r="KTA13" s="1609"/>
      <c r="KTB13" s="1609"/>
      <c r="KTC13" s="1609"/>
      <c r="KTD13" s="1609"/>
      <c r="KTE13" s="1609"/>
      <c r="KTF13" s="1609"/>
      <c r="KTG13" s="1609"/>
      <c r="KTH13" s="1609"/>
      <c r="KTI13" s="1609"/>
      <c r="KTJ13" s="1609"/>
      <c r="KTK13" s="1609"/>
      <c r="KTL13" s="1609"/>
      <c r="KTM13" s="1609"/>
      <c r="KTN13" s="1609"/>
      <c r="KTO13" s="1609"/>
      <c r="KTP13" s="1609"/>
      <c r="KTQ13" s="1609"/>
      <c r="KTR13" s="1609"/>
      <c r="KTS13" s="1609"/>
      <c r="KTT13" s="1609"/>
      <c r="KTU13" s="1609"/>
      <c r="KTV13" s="1609"/>
      <c r="KTW13" s="1609"/>
      <c r="KTX13" s="1609"/>
      <c r="KTY13" s="1609"/>
      <c r="KTZ13" s="1609"/>
      <c r="KUA13" s="1609"/>
      <c r="KUB13" s="1609"/>
      <c r="KUC13" s="1609"/>
      <c r="KUD13" s="1609"/>
      <c r="KUE13" s="1609"/>
      <c r="KUF13" s="1609"/>
      <c r="KUG13" s="1609"/>
      <c r="KUH13" s="1609"/>
      <c r="KUI13" s="1609"/>
      <c r="KUJ13" s="1609"/>
      <c r="KUK13" s="1609"/>
      <c r="KUL13" s="1609"/>
      <c r="KUM13" s="1609"/>
      <c r="KUN13" s="1609"/>
      <c r="KUO13" s="1609"/>
      <c r="KUP13" s="1609"/>
      <c r="KUQ13" s="1609"/>
      <c r="KUR13" s="1609"/>
      <c r="KUS13" s="1609"/>
      <c r="KUT13" s="1609"/>
      <c r="KUU13" s="1609"/>
      <c r="KUV13" s="1609"/>
      <c r="KUW13" s="1609"/>
      <c r="KUX13" s="1609"/>
      <c r="KUY13" s="1609"/>
      <c r="KUZ13" s="1609"/>
      <c r="KVA13" s="1609"/>
      <c r="KVB13" s="1609"/>
      <c r="KVC13" s="1609"/>
      <c r="KVD13" s="1609"/>
      <c r="KVE13" s="1609"/>
      <c r="KVF13" s="1609"/>
      <c r="KVG13" s="1609"/>
      <c r="KVH13" s="1609"/>
      <c r="KVI13" s="1609"/>
      <c r="KVJ13" s="1609"/>
      <c r="KVK13" s="1609"/>
      <c r="KVL13" s="1609"/>
      <c r="KVM13" s="1609"/>
      <c r="KVN13" s="1609"/>
      <c r="KVO13" s="1609"/>
      <c r="KVP13" s="1609"/>
      <c r="KVQ13" s="1609"/>
      <c r="KVR13" s="1609"/>
      <c r="KVS13" s="1609"/>
      <c r="KVT13" s="1609"/>
      <c r="KVU13" s="1609"/>
      <c r="KVV13" s="1609"/>
      <c r="KVW13" s="1609"/>
      <c r="KVX13" s="1609"/>
      <c r="KVY13" s="1609"/>
      <c r="KVZ13" s="1609"/>
      <c r="KWA13" s="1609"/>
      <c r="KWB13" s="1609"/>
      <c r="KWC13" s="1609"/>
      <c r="KWD13" s="1609"/>
      <c r="KWE13" s="1609"/>
      <c r="KWF13" s="1609"/>
      <c r="KWG13" s="1609"/>
      <c r="KWH13" s="1609"/>
      <c r="KWI13" s="1609"/>
      <c r="KWJ13" s="1609"/>
      <c r="KWK13" s="1609"/>
      <c r="KWL13" s="1609"/>
      <c r="KWM13" s="1609"/>
      <c r="KWN13" s="1609"/>
      <c r="KWO13" s="1609"/>
      <c r="KWP13" s="1609"/>
      <c r="KWQ13" s="1609"/>
      <c r="KWR13" s="1609"/>
      <c r="KWS13" s="1609"/>
      <c r="KWT13" s="1609"/>
      <c r="KWU13" s="1609"/>
      <c r="KWV13" s="1609"/>
      <c r="KWW13" s="1609"/>
      <c r="KWX13" s="1609"/>
      <c r="KWY13" s="1609"/>
      <c r="KWZ13" s="1609"/>
      <c r="KXA13" s="1609"/>
      <c r="KXB13" s="1609"/>
      <c r="KXC13" s="1609"/>
      <c r="KXD13" s="1609"/>
      <c r="KXE13" s="1609"/>
      <c r="KXF13" s="1609"/>
      <c r="KXG13" s="1609"/>
      <c r="KXH13" s="1609"/>
      <c r="KXI13" s="1609"/>
      <c r="KXJ13" s="1609"/>
      <c r="KXK13" s="1609"/>
      <c r="KXL13" s="1609"/>
      <c r="KXM13" s="1609"/>
      <c r="KXN13" s="1609"/>
      <c r="KXO13" s="1609"/>
      <c r="KXP13" s="1609"/>
      <c r="KXQ13" s="1609"/>
      <c r="KXR13" s="1609"/>
      <c r="KXS13" s="1609"/>
      <c r="KXT13" s="1609"/>
      <c r="KXU13" s="1609"/>
      <c r="KXV13" s="1609"/>
      <c r="KXW13" s="1609"/>
      <c r="KXX13" s="1609"/>
      <c r="KXY13" s="1609"/>
      <c r="KXZ13" s="1609"/>
      <c r="KYA13" s="1609"/>
      <c r="KYB13" s="1609"/>
      <c r="KYC13" s="1609"/>
      <c r="KYD13" s="1609"/>
      <c r="KYE13" s="1609"/>
      <c r="KYF13" s="1609"/>
      <c r="KYG13" s="1609"/>
      <c r="KYH13" s="1609"/>
      <c r="KYI13" s="1609"/>
      <c r="KYJ13" s="1609"/>
      <c r="KYK13" s="1609"/>
      <c r="KYL13" s="1609"/>
      <c r="KYM13" s="1609"/>
      <c r="KYN13" s="1609"/>
      <c r="KYO13" s="1609"/>
      <c r="KYP13" s="1609"/>
      <c r="KYQ13" s="1609"/>
      <c r="KYR13" s="1609"/>
      <c r="KYS13" s="1609"/>
      <c r="KYT13" s="1609"/>
      <c r="KYU13" s="1609"/>
      <c r="KYV13" s="1609"/>
      <c r="KYW13" s="1609"/>
      <c r="KYX13" s="1609"/>
      <c r="KYY13" s="1609"/>
      <c r="KYZ13" s="1609"/>
      <c r="KZA13" s="1609"/>
      <c r="KZB13" s="1609"/>
      <c r="KZC13" s="1609"/>
      <c r="KZD13" s="1609"/>
      <c r="KZE13" s="1609"/>
      <c r="KZF13" s="1609"/>
      <c r="KZG13" s="1609"/>
      <c r="KZH13" s="1609"/>
      <c r="KZI13" s="1609"/>
      <c r="KZJ13" s="1609"/>
      <c r="KZK13" s="1609"/>
      <c r="KZL13" s="1609"/>
      <c r="KZM13" s="1609"/>
      <c r="KZN13" s="1609"/>
      <c r="KZO13" s="1609"/>
      <c r="KZP13" s="1609"/>
      <c r="KZQ13" s="1609"/>
      <c r="KZR13" s="1609"/>
      <c r="KZS13" s="1609"/>
      <c r="KZT13" s="1609"/>
      <c r="KZU13" s="1609"/>
      <c r="KZV13" s="1609"/>
      <c r="KZW13" s="1609"/>
      <c r="KZX13" s="1609"/>
      <c r="KZY13" s="1609"/>
      <c r="KZZ13" s="1609"/>
      <c r="LAA13" s="1609"/>
      <c r="LAB13" s="1609"/>
      <c r="LAC13" s="1609"/>
      <c r="LAD13" s="1609"/>
      <c r="LAE13" s="1609"/>
      <c r="LAF13" s="1609"/>
      <c r="LAG13" s="1609"/>
      <c r="LAH13" s="1609"/>
      <c r="LAI13" s="1609"/>
      <c r="LAJ13" s="1609"/>
      <c r="LAK13" s="1609"/>
      <c r="LAL13" s="1609"/>
      <c r="LAM13" s="1609"/>
      <c r="LAN13" s="1609"/>
      <c r="LAO13" s="1609"/>
      <c r="LAP13" s="1609"/>
      <c r="LAQ13" s="1609"/>
      <c r="LAR13" s="1609"/>
      <c r="LAS13" s="1609"/>
      <c r="LAT13" s="1609"/>
      <c r="LAU13" s="1609"/>
      <c r="LAV13" s="1609"/>
      <c r="LAW13" s="1609"/>
      <c r="LAX13" s="1609"/>
      <c r="LAY13" s="1609"/>
      <c r="LAZ13" s="1609"/>
      <c r="LBA13" s="1609"/>
      <c r="LBB13" s="1609"/>
      <c r="LBC13" s="1609"/>
      <c r="LBD13" s="1609"/>
      <c r="LBE13" s="1609"/>
      <c r="LBF13" s="1609"/>
      <c r="LBG13" s="1609"/>
      <c r="LBH13" s="1609"/>
      <c r="LBI13" s="1609"/>
      <c r="LBJ13" s="1609"/>
      <c r="LBK13" s="1609"/>
      <c r="LBL13" s="1609"/>
      <c r="LBM13" s="1609"/>
      <c r="LBN13" s="1609"/>
      <c r="LBO13" s="1609"/>
      <c r="LBP13" s="1609"/>
      <c r="LBQ13" s="1609"/>
      <c r="LBR13" s="1609"/>
      <c r="LBS13" s="1609"/>
      <c r="LBT13" s="1609"/>
      <c r="LBU13" s="1609"/>
      <c r="LBV13" s="1609"/>
      <c r="LBW13" s="1609"/>
      <c r="LBX13" s="1609"/>
      <c r="LBY13" s="1609"/>
      <c r="LBZ13" s="1609"/>
      <c r="LCA13" s="1609"/>
      <c r="LCB13" s="1609"/>
      <c r="LCC13" s="1609"/>
      <c r="LCD13" s="1609"/>
      <c r="LCE13" s="1609"/>
      <c r="LCF13" s="1609"/>
      <c r="LCG13" s="1609"/>
      <c r="LCH13" s="1609"/>
      <c r="LCI13" s="1609"/>
      <c r="LCJ13" s="1609"/>
      <c r="LCK13" s="1609"/>
      <c r="LCL13" s="1609"/>
      <c r="LCM13" s="1609"/>
      <c r="LCN13" s="1609"/>
      <c r="LCO13" s="1609"/>
      <c r="LCP13" s="1609"/>
      <c r="LCQ13" s="1609"/>
      <c r="LCR13" s="1609"/>
      <c r="LCS13" s="1609"/>
      <c r="LCT13" s="1609"/>
      <c r="LCU13" s="1609"/>
      <c r="LCV13" s="1609"/>
      <c r="LCW13" s="1609"/>
      <c r="LCX13" s="1609"/>
      <c r="LCY13" s="1609"/>
      <c r="LCZ13" s="1609"/>
      <c r="LDA13" s="1609"/>
      <c r="LDB13" s="1609"/>
      <c r="LDC13" s="1609"/>
      <c r="LDD13" s="1609"/>
      <c r="LDE13" s="1609"/>
      <c r="LDF13" s="1609"/>
      <c r="LDG13" s="1609"/>
      <c r="LDH13" s="1609"/>
      <c r="LDI13" s="1609"/>
      <c r="LDJ13" s="1609"/>
      <c r="LDK13" s="1609"/>
      <c r="LDL13" s="1609"/>
      <c r="LDM13" s="1609"/>
      <c r="LDN13" s="1609"/>
      <c r="LDO13" s="1609"/>
      <c r="LDP13" s="1609"/>
      <c r="LDQ13" s="1609"/>
      <c r="LDR13" s="1609"/>
      <c r="LDS13" s="1609"/>
      <c r="LDT13" s="1609"/>
      <c r="LDU13" s="1609"/>
      <c r="LDV13" s="1609"/>
      <c r="LDW13" s="1609"/>
      <c r="LDX13" s="1609"/>
      <c r="LDY13" s="1609"/>
      <c r="LDZ13" s="1609"/>
      <c r="LEA13" s="1609"/>
      <c r="LEB13" s="1609"/>
      <c r="LEC13" s="1609"/>
      <c r="LED13" s="1609"/>
      <c r="LEE13" s="1609"/>
      <c r="LEF13" s="1609"/>
      <c r="LEG13" s="1609"/>
      <c r="LEH13" s="1609"/>
      <c r="LEI13" s="1609"/>
      <c r="LEJ13" s="1609"/>
      <c r="LEK13" s="1609"/>
      <c r="LEL13" s="1609"/>
      <c r="LEM13" s="1609"/>
      <c r="LEN13" s="1609"/>
      <c r="LEO13" s="1609"/>
      <c r="LEP13" s="1609"/>
      <c r="LEQ13" s="1609"/>
      <c r="LER13" s="1609"/>
      <c r="LES13" s="1609"/>
      <c r="LET13" s="1609"/>
      <c r="LEU13" s="1609"/>
      <c r="LEV13" s="1609"/>
      <c r="LEW13" s="1609"/>
      <c r="LEX13" s="1609"/>
      <c r="LEY13" s="1609"/>
      <c r="LEZ13" s="1609"/>
      <c r="LFA13" s="1609"/>
      <c r="LFB13" s="1609"/>
      <c r="LFC13" s="1609"/>
      <c r="LFD13" s="1609"/>
      <c r="LFE13" s="1609"/>
      <c r="LFF13" s="1609"/>
      <c r="LFG13" s="1609"/>
      <c r="LFH13" s="1609"/>
      <c r="LFI13" s="1609"/>
      <c r="LFJ13" s="1609"/>
      <c r="LFK13" s="1609"/>
      <c r="LFL13" s="1609"/>
      <c r="LFM13" s="1609"/>
      <c r="LFN13" s="1609"/>
      <c r="LFO13" s="1609"/>
      <c r="LFP13" s="1609"/>
      <c r="LFQ13" s="1609"/>
      <c r="LFR13" s="1609"/>
      <c r="LFS13" s="1609"/>
      <c r="LFT13" s="1609"/>
      <c r="LFU13" s="1609"/>
      <c r="LFV13" s="1609"/>
      <c r="LFW13" s="1609"/>
      <c r="LFX13" s="1609"/>
      <c r="LFY13" s="1609"/>
      <c r="LFZ13" s="1609"/>
      <c r="LGA13" s="1609"/>
      <c r="LGB13" s="1609"/>
      <c r="LGC13" s="1609"/>
      <c r="LGD13" s="1609"/>
      <c r="LGE13" s="1609"/>
      <c r="LGF13" s="1609"/>
      <c r="LGG13" s="1609"/>
      <c r="LGH13" s="1609"/>
      <c r="LGI13" s="1609"/>
      <c r="LGJ13" s="1609"/>
      <c r="LGK13" s="1609"/>
      <c r="LGL13" s="1609"/>
      <c r="LGM13" s="1609"/>
      <c r="LGN13" s="1609"/>
      <c r="LGO13" s="1609"/>
      <c r="LGP13" s="1609"/>
      <c r="LGQ13" s="1609"/>
      <c r="LGR13" s="1609"/>
      <c r="LGS13" s="1609"/>
      <c r="LGT13" s="1609"/>
      <c r="LGU13" s="1609"/>
      <c r="LGV13" s="1609"/>
      <c r="LGW13" s="1609"/>
      <c r="LGX13" s="1609"/>
      <c r="LGY13" s="1609"/>
      <c r="LGZ13" s="1609"/>
      <c r="LHA13" s="1609"/>
      <c r="LHB13" s="1609"/>
      <c r="LHC13" s="1609"/>
      <c r="LHD13" s="1609"/>
      <c r="LHE13" s="1609"/>
      <c r="LHF13" s="1609"/>
      <c r="LHG13" s="1609"/>
      <c r="LHH13" s="1609"/>
      <c r="LHI13" s="1609"/>
      <c r="LHJ13" s="1609"/>
      <c r="LHK13" s="1609"/>
      <c r="LHL13" s="1609"/>
      <c r="LHM13" s="1609"/>
      <c r="LHN13" s="1609"/>
      <c r="LHO13" s="1609"/>
      <c r="LHP13" s="1609"/>
      <c r="LHQ13" s="1609"/>
      <c r="LHR13" s="1609"/>
      <c r="LHS13" s="1609"/>
      <c r="LHT13" s="1609"/>
      <c r="LHU13" s="1609"/>
      <c r="LHV13" s="1609"/>
      <c r="LHW13" s="1609"/>
      <c r="LHX13" s="1609"/>
      <c r="LHY13" s="1609"/>
      <c r="LHZ13" s="1609"/>
      <c r="LIA13" s="1609"/>
      <c r="LIB13" s="1609"/>
      <c r="LIC13" s="1609"/>
      <c r="LID13" s="1609"/>
      <c r="LIE13" s="1609"/>
      <c r="LIF13" s="1609"/>
      <c r="LIG13" s="1609"/>
      <c r="LIH13" s="1609"/>
      <c r="LII13" s="1609"/>
      <c r="LIJ13" s="1609"/>
      <c r="LIK13" s="1609"/>
      <c r="LIL13" s="1609"/>
      <c r="LIM13" s="1609"/>
      <c r="LIN13" s="1609"/>
      <c r="LIO13" s="1609"/>
      <c r="LIP13" s="1609"/>
      <c r="LIQ13" s="1609"/>
      <c r="LIR13" s="1609"/>
      <c r="LIS13" s="1609"/>
      <c r="LIT13" s="1609"/>
      <c r="LIU13" s="1609"/>
      <c r="LIV13" s="1609"/>
      <c r="LIW13" s="1609"/>
      <c r="LIX13" s="1609"/>
      <c r="LIY13" s="1609"/>
      <c r="LIZ13" s="1609"/>
      <c r="LJA13" s="1609"/>
      <c r="LJB13" s="1609"/>
      <c r="LJC13" s="1609"/>
      <c r="LJD13" s="1609"/>
      <c r="LJE13" s="1609"/>
      <c r="LJF13" s="1609"/>
      <c r="LJG13" s="1609"/>
      <c r="LJH13" s="1609"/>
      <c r="LJI13" s="1609"/>
      <c r="LJJ13" s="1609"/>
      <c r="LJK13" s="1609"/>
      <c r="LJL13" s="1609"/>
      <c r="LJM13" s="1609"/>
      <c r="LJN13" s="1609"/>
      <c r="LJO13" s="1609"/>
      <c r="LJP13" s="1609"/>
      <c r="LJQ13" s="1609"/>
      <c r="LJR13" s="1609"/>
      <c r="LJS13" s="1609"/>
      <c r="LJT13" s="1609"/>
      <c r="LJU13" s="1609"/>
      <c r="LJV13" s="1609"/>
      <c r="LJW13" s="1609"/>
      <c r="LJX13" s="1609"/>
      <c r="LJY13" s="1609"/>
      <c r="LJZ13" s="1609"/>
      <c r="LKA13" s="1609"/>
      <c r="LKB13" s="1609"/>
      <c r="LKC13" s="1609"/>
      <c r="LKD13" s="1609"/>
      <c r="LKE13" s="1609"/>
      <c r="LKF13" s="1609"/>
      <c r="LKG13" s="1609"/>
      <c r="LKH13" s="1609"/>
      <c r="LKI13" s="1609"/>
      <c r="LKJ13" s="1609"/>
      <c r="LKK13" s="1609"/>
      <c r="LKL13" s="1609"/>
      <c r="LKM13" s="1609"/>
      <c r="LKN13" s="1609"/>
      <c r="LKO13" s="1609"/>
      <c r="LKP13" s="1609"/>
      <c r="LKQ13" s="1609"/>
      <c r="LKR13" s="1609"/>
      <c r="LKS13" s="1609"/>
      <c r="LKT13" s="1609"/>
      <c r="LKU13" s="1609"/>
      <c r="LKV13" s="1609"/>
      <c r="LKW13" s="1609"/>
      <c r="LKX13" s="1609"/>
      <c r="LKY13" s="1609"/>
      <c r="LKZ13" s="1609"/>
      <c r="LLA13" s="1609"/>
      <c r="LLB13" s="1609"/>
      <c r="LLC13" s="1609"/>
      <c r="LLD13" s="1609"/>
      <c r="LLE13" s="1609"/>
      <c r="LLF13" s="1609"/>
      <c r="LLG13" s="1609"/>
      <c r="LLH13" s="1609"/>
      <c r="LLI13" s="1609"/>
      <c r="LLJ13" s="1609"/>
      <c r="LLK13" s="1609"/>
      <c r="LLL13" s="1609"/>
      <c r="LLM13" s="1609"/>
      <c r="LLN13" s="1609"/>
      <c r="LLO13" s="1609"/>
      <c r="LLP13" s="1609"/>
      <c r="LLQ13" s="1609"/>
      <c r="LLR13" s="1609"/>
      <c r="LLS13" s="1609"/>
      <c r="LLT13" s="1609"/>
      <c r="LLU13" s="1609"/>
      <c r="LLV13" s="1609"/>
      <c r="LLW13" s="1609"/>
      <c r="LLX13" s="1609"/>
      <c r="LLY13" s="1609"/>
      <c r="LLZ13" s="1609"/>
      <c r="LMA13" s="1609"/>
      <c r="LMB13" s="1609"/>
      <c r="LMC13" s="1609"/>
      <c r="LMD13" s="1609"/>
      <c r="LME13" s="1609"/>
      <c r="LMF13" s="1609"/>
      <c r="LMG13" s="1609"/>
      <c r="LMH13" s="1609"/>
      <c r="LMI13" s="1609"/>
      <c r="LMJ13" s="1609"/>
      <c r="LMK13" s="1609"/>
      <c r="LML13" s="1609"/>
      <c r="LMM13" s="1609"/>
      <c r="LMN13" s="1609"/>
      <c r="LMO13" s="1609"/>
      <c r="LMP13" s="1609"/>
      <c r="LMQ13" s="1609"/>
      <c r="LMR13" s="1609"/>
      <c r="LMS13" s="1609"/>
      <c r="LMT13" s="1609"/>
      <c r="LMU13" s="1609"/>
      <c r="LMV13" s="1609"/>
      <c r="LMW13" s="1609"/>
      <c r="LMX13" s="1609"/>
      <c r="LMY13" s="1609"/>
      <c r="LMZ13" s="1609"/>
      <c r="LNA13" s="1609"/>
      <c r="LNB13" s="1609"/>
      <c r="LNC13" s="1609"/>
      <c r="LND13" s="1609"/>
      <c r="LNE13" s="1609"/>
      <c r="LNF13" s="1609"/>
      <c r="LNG13" s="1609"/>
      <c r="LNH13" s="1609"/>
      <c r="LNI13" s="1609"/>
      <c r="LNJ13" s="1609"/>
      <c r="LNK13" s="1609"/>
      <c r="LNL13" s="1609"/>
      <c r="LNM13" s="1609"/>
      <c r="LNN13" s="1609"/>
      <c r="LNO13" s="1609"/>
      <c r="LNP13" s="1609"/>
      <c r="LNQ13" s="1609"/>
      <c r="LNR13" s="1609"/>
      <c r="LNS13" s="1609"/>
      <c r="LNT13" s="1609"/>
      <c r="LNU13" s="1609"/>
      <c r="LNV13" s="1609"/>
      <c r="LNW13" s="1609"/>
      <c r="LNX13" s="1609"/>
      <c r="LNY13" s="1609"/>
      <c r="LNZ13" s="1609"/>
      <c r="LOA13" s="1609"/>
      <c r="LOB13" s="1609"/>
      <c r="LOC13" s="1609"/>
      <c r="LOD13" s="1609"/>
      <c r="LOE13" s="1609"/>
      <c r="LOF13" s="1609"/>
      <c r="LOG13" s="1609"/>
      <c r="LOH13" s="1609"/>
      <c r="LOI13" s="1609"/>
      <c r="LOJ13" s="1609"/>
      <c r="LOK13" s="1609"/>
      <c r="LOL13" s="1609"/>
      <c r="LOM13" s="1609"/>
      <c r="LON13" s="1609"/>
      <c r="LOO13" s="1609"/>
      <c r="LOP13" s="1609"/>
      <c r="LOQ13" s="1609"/>
      <c r="LOR13" s="1609"/>
      <c r="LOS13" s="1609"/>
      <c r="LOT13" s="1609"/>
      <c r="LOU13" s="1609"/>
      <c r="LOV13" s="1609"/>
      <c r="LOW13" s="1609"/>
      <c r="LOX13" s="1609"/>
      <c r="LOY13" s="1609"/>
      <c r="LOZ13" s="1609"/>
      <c r="LPA13" s="1609"/>
      <c r="LPB13" s="1609"/>
      <c r="LPC13" s="1609"/>
      <c r="LPD13" s="1609"/>
      <c r="LPE13" s="1609"/>
      <c r="LPF13" s="1609"/>
      <c r="LPG13" s="1609"/>
      <c r="LPH13" s="1609"/>
      <c r="LPI13" s="1609"/>
      <c r="LPJ13" s="1609"/>
      <c r="LPK13" s="1609"/>
      <c r="LPL13" s="1609"/>
      <c r="LPM13" s="1609"/>
      <c r="LPN13" s="1609"/>
      <c r="LPO13" s="1609"/>
      <c r="LPP13" s="1609"/>
      <c r="LPQ13" s="1609"/>
      <c r="LPR13" s="1609"/>
      <c r="LPS13" s="1609"/>
      <c r="LPT13" s="1609"/>
      <c r="LPU13" s="1609"/>
      <c r="LPV13" s="1609"/>
      <c r="LPW13" s="1609"/>
      <c r="LPX13" s="1609"/>
      <c r="LPY13" s="1609"/>
      <c r="LPZ13" s="1609"/>
      <c r="LQA13" s="1609"/>
      <c r="LQB13" s="1609"/>
      <c r="LQC13" s="1609"/>
      <c r="LQD13" s="1609"/>
      <c r="LQE13" s="1609"/>
      <c r="LQF13" s="1609"/>
      <c r="LQG13" s="1609"/>
      <c r="LQH13" s="1609"/>
      <c r="LQI13" s="1609"/>
      <c r="LQJ13" s="1609"/>
      <c r="LQK13" s="1609"/>
      <c r="LQL13" s="1609"/>
      <c r="LQM13" s="1609"/>
      <c r="LQN13" s="1609"/>
      <c r="LQO13" s="1609"/>
      <c r="LQP13" s="1609"/>
      <c r="LQQ13" s="1609"/>
      <c r="LQR13" s="1609"/>
      <c r="LQS13" s="1609"/>
      <c r="LQT13" s="1609"/>
      <c r="LQU13" s="1609"/>
      <c r="LQV13" s="1609"/>
      <c r="LQW13" s="1609"/>
      <c r="LQX13" s="1609"/>
      <c r="LQY13" s="1609"/>
      <c r="LQZ13" s="1609"/>
      <c r="LRA13" s="1609"/>
      <c r="LRB13" s="1609"/>
      <c r="LRC13" s="1609"/>
      <c r="LRD13" s="1609"/>
      <c r="LRE13" s="1609"/>
      <c r="LRF13" s="1609"/>
      <c r="LRG13" s="1609"/>
      <c r="LRH13" s="1609"/>
      <c r="LRI13" s="1609"/>
      <c r="LRJ13" s="1609"/>
      <c r="LRK13" s="1609"/>
      <c r="LRL13" s="1609"/>
      <c r="LRM13" s="1609"/>
      <c r="LRN13" s="1609"/>
      <c r="LRO13" s="1609"/>
      <c r="LRP13" s="1609"/>
      <c r="LRQ13" s="1609"/>
      <c r="LRR13" s="1609"/>
      <c r="LRS13" s="1609"/>
      <c r="LRT13" s="1609"/>
      <c r="LRU13" s="1609"/>
      <c r="LRV13" s="1609"/>
      <c r="LRW13" s="1609"/>
      <c r="LRX13" s="1609"/>
      <c r="LRY13" s="1609"/>
      <c r="LRZ13" s="1609"/>
      <c r="LSA13" s="1609"/>
      <c r="LSB13" s="1609"/>
      <c r="LSC13" s="1609"/>
      <c r="LSD13" s="1609"/>
      <c r="LSE13" s="1609"/>
      <c r="LSF13" s="1609"/>
      <c r="LSG13" s="1609"/>
      <c r="LSH13" s="1609"/>
      <c r="LSI13" s="1609"/>
      <c r="LSJ13" s="1609"/>
      <c r="LSK13" s="1609"/>
      <c r="LSL13" s="1609"/>
      <c r="LSM13" s="1609"/>
      <c r="LSN13" s="1609"/>
      <c r="LSO13" s="1609"/>
      <c r="LSP13" s="1609"/>
      <c r="LSQ13" s="1609"/>
      <c r="LSR13" s="1609"/>
      <c r="LSS13" s="1609"/>
      <c r="LST13" s="1609"/>
      <c r="LSU13" s="1609"/>
      <c r="LSV13" s="1609"/>
      <c r="LSW13" s="1609"/>
      <c r="LSX13" s="1609"/>
      <c r="LSY13" s="1609"/>
      <c r="LSZ13" s="1609"/>
      <c r="LTA13" s="1609"/>
      <c r="LTB13" s="1609"/>
      <c r="LTC13" s="1609"/>
      <c r="LTD13" s="1609"/>
      <c r="LTE13" s="1609"/>
      <c r="LTF13" s="1609"/>
      <c r="LTG13" s="1609"/>
      <c r="LTH13" s="1609"/>
      <c r="LTI13" s="1609"/>
      <c r="LTJ13" s="1609"/>
      <c r="LTK13" s="1609"/>
      <c r="LTL13" s="1609"/>
      <c r="LTM13" s="1609"/>
      <c r="LTN13" s="1609"/>
      <c r="LTO13" s="1609"/>
      <c r="LTP13" s="1609"/>
      <c r="LTQ13" s="1609"/>
      <c r="LTR13" s="1609"/>
      <c r="LTS13" s="1609"/>
      <c r="LTT13" s="1609"/>
      <c r="LTU13" s="1609"/>
      <c r="LTV13" s="1609"/>
      <c r="LTW13" s="1609"/>
      <c r="LTX13" s="1609"/>
      <c r="LTY13" s="1609"/>
      <c r="LTZ13" s="1609"/>
      <c r="LUA13" s="1609"/>
      <c r="LUB13" s="1609"/>
      <c r="LUC13" s="1609"/>
      <c r="LUD13" s="1609"/>
      <c r="LUE13" s="1609"/>
      <c r="LUF13" s="1609"/>
      <c r="LUG13" s="1609"/>
      <c r="LUH13" s="1609"/>
      <c r="LUI13" s="1609"/>
      <c r="LUJ13" s="1609"/>
      <c r="LUK13" s="1609"/>
      <c r="LUL13" s="1609"/>
      <c r="LUM13" s="1609"/>
      <c r="LUN13" s="1609"/>
      <c r="LUO13" s="1609"/>
      <c r="LUP13" s="1609"/>
      <c r="LUQ13" s="1609"/>
      <c r="LUR13" s="1609"/>
      <c r="LUS13" s="1609"/>
      <c r="LUT13" s="1609"/>
      <c r="LUU13" s="1609"/>
      <c r="LUV13" s="1609"/>
      <c r="LUW13" s="1609"/>
      <c r="LUX13" s="1609"/>
      <c r="LUY13" s="1609"/>
      <c r="LUZ13" s="1609"/>
      <c r="LVA13" s="1609"/>
      <c r="LVB13" s="1609"/>
      <c r="LVC13" s="1609"/>
      <c r="LVD13" s="1609"/>
      <c r="LVE13" s="1609"/>
      <c r="LVF13" s="1609"/>
      <c r="LVG13" s="1609"/>
      <c r="LVH13" s="1609"/>
      <c r="LVI13" s="1609"/>
      <c r="LVJ13" s="1609"/>
      <c r="LVK13" s="1609"/>
      <c r="LVL13" s="1609"/>
      <c r="LVM13" s="1609"/>
      <c r="LVN13" s="1609"/>
      <c r="LVO13" s="1609"/>
      <c r="LVP13" s="1609"/>
      <c r="LVQ13" s="1609"/>
      <c r="LVR13" s="1609"/>
      <c r="LVS13" s="1609"/>
      <c r="LVT13" s="1609"/>
      <c r="LVU13" s="1609"/>
      <c r="LVV13" s="1609"/>
      <c r="LVW13" s="1609"/>
      <c r="LVX13" s="1609"/>
      <c r="LVY13" s="1609"/>
      <c r="LVZ13" s="1609"/>
      <c r="LWA13" s="1609"/>
      <c r="LWB13" s="1609"/>
      <c r="LWC13" s="1609"/>
      <c r="LWD13" s="1609"/>
      <c r="LWE13" s="1609"/>
      <c r="LWF13" s="1609"/>
      <c r="LWG13" s="1609"/>
      <c r="LWH13" s="1609"/>
      <c r="LWI13" s="1609"/>
      <c r="LWJ13" s="1609"/>
      <c r="LWK13" s="1609"/>
      <c r="LWL13" s="1609"/>
      <c r="LWM13" s="1609"/>
      <c r="LWN13" s="1609"/>
      <c r="LWO13" s="1609"/>
      <c r="LWP13" s="1609"/>
      <c r="LWQ13" s="1609"/>
      <c r="LWR13" s="1609"/>
      <c r="LWS13" s="1609"/>
      <c r="LWT13" s="1609"/>
      <c r="LWU13" s="1609"/>
      <c r="LWV13" s="1609"/>
      <c r="LWW13" s="1609"/>
      <c r="LWX13" s="1609"/>
      <c r="LWY13" s="1609"/>
      <c r="LWZ13" s="1609"/>
      <c r="LXA13" s="1609"/>
      <c r="LXB13" s="1609"/>
      <c r="LXC13" s="1609"/>
      <c r="LXD13" s="1609"/>
      <c r="LXE13" s="1609"/>
      <c r="LXF13" s="1609"/>
      <c r="LXG13" s="1609"/>
      <c r="LXH13" s="1609"/>
      <c r="LXI13" s="1609"/>
      <c r="LXJ13" s="1609"/>
      <c r="LXK13" s="1609"/>
      <c r="LXL13" s="1609"/>
      <c r="LXM13" s="1609"/>
      <c r="LXN13" s="1609"/>
      <c r="LXO13" s="1609"/>
      <c r="LXP13" s="1609"/>
      <c r="LXQ13" s="1609"/>
      <c r="LXR13" s="1609"/>
      <c r="LXS13" s="1609"/>
      <c r="LXT13" s="1609"/>
      <c r="LXU13" s="1609"/>
      <c r="LXV13" s="1609"/>
      <c r="LXW13" s="1609"/>
      <c r="LXX13" s="1609"/>
      <c r="LXY13" s="1609"/>
      <c r="LXZ13" s="1609"/>
      <c r="LYA13" s="1609"/>
      <c r="LYB13" s="1609"/>
      <c r="LYC13" s="1609"/>
      <c r="LYD13" s="1609"/>
      <c r="LYE13" s="1609"/>
      <c r="LYF13" s="1609"/>
      <c r="LYG13" s="1609"/>
      <c r="LYH13" s="1609"/>
      <c r="LYI13" s="1609"/>
      <c r="LYJ13" s="1609"/>
      <c r="LYK13" s="1609"/>
      <c r="LYL13" s="1609"/>
      <c r="LYM13" s="1609"/>
      <c r="LYN13" s="1609"/>
      <c r="LYO13" s="1609"/>
      <c r="LYP13" s="1609"/>
      <c r="LYQ13" s="1609"/>
      <c r="LYR13" s="1609"/>
      <c r="LYS13" s="1609"/>
      <c r="LYT13" s="1609"/>
      <c r="LYU13" s="1609"/>
      <c r="LYV13" s="1609"/>
      <c r="LYW13" s="1609"/>
      <c r="LYX13" s="1609"/>
      <c r="LYY13" s="1609"/>
      <c r="LYZ13" s="1609"/>
      <c r="LZA13" s="1609"/>
      <c r="LZB13" s="1609"/>
      <c r="LZC13" s="1609"/>
      <c r="LZD13" s="1609"/>
      <c r="LZE13" s="1609"/>
      <c r="LZF13" s="1609"/>
      <c r="LZG13" s="1609"/>
      <c r="LZH13" s="1609"/>
      <c r="LZI13" s="1609"/>
      <c r="LZJ13" s="1609"/>
      <c r="LZK13" s="1609"/>
      <c r="LZL13" s="1609"/>
      <c r="LZM13" s="1609"/>
      <c r="LZN13" s="1609"/>
      <c r="LZO13" s="1609"/>
      <c r="LZP13" s="1609"/>
      <c r="LZQ13" s="1609"/>
      <c r="LZR13" s="1609"/>
      <c r="LZS13" s="1609"/>
      <c r="LZT13" s="1609"/>
      <c r="LZU13" s="1609"/>
      <c r="LZV13" s="1609"/>
      <c r="LZW13" s="1609"/>
      <c r="LZX13" s="1609"/>
      <c r="LZY13" s="1609"/>
      <c r="LZZ13" s="1609"/>
      <c r="MAA13" s="1609"/>
      <c r="MAB13" s="1609"/>
      <c r="MAC13" s="1609"/>
      <c r="MAD13" s="1609"/>
      <c r="MAE13" s="1609"/>
      <c r="MAF13" s="1609"/>
      <c r="MAG13" s="1609"/>
      <c r="MAH13" s="1609"/>
      <c r="MAI13" s="1609"/>
      <c r="MAJ13" s="1609"/>
      <c r="MAK13" s="1609"/>
      <c r="MAL13" s="1609"/>
      <c r="MAM13" s="1609"/>
      <c r="MAN13" s="1609"/>
      <c r="MAO13" s="1609"/>
      <c r="MAP13" s="1609"/>
      <c r="MAQ13" s="1609"/>
      <c r="MAR13" s="1609"/>
      <c r="MAS13" s="1609"/>
      <c r="MAT13" s="1609"/>
      <c r="MAU13" s="1609"/>
      <c r="MAV13" s="1609"/>
      <c r="MAW13" s="1609"/>
      <c r="MAX13" s="1609"/>
      <c r="MAY13" s="1609"/>
      <c r="MAZ13" s="1609"/>
      <c r="MBA13" s="1609"/>
      <c r="MBB13" s="1609"/>
      <c r="MBC13" s="1609"/>
      <c r="MBD13" s="1609"/>
      <c r="MBE13" s="1609"/>
      <c r="MBF13" s="1609"/>
      <c r="MBG13" s="1609"/>
      <c r="MBH13" s="1609"/>
      <c r="MBI13" s="1609"/>
      <c r="MBJ13" s="1609"/>
      <c r="MBK13" s="1609"/>
      <c r="MBL13" s="1609"/>
      <c r="MBM13" s="1609"/>
      <c r="MBN13" s="1609"/>
      <c r="MBO13" s="1609"/>
      <c r="MBP13" s="1609"/>
      <c r="MBQ13" s="1609"/>
      <c r="MBR13" s="1609"/>
      <c r="MBS13" s="1609"/>
      <c r="MBT13" s="1609"/>
      <c r="MBU13" s="1609"/>
      <c r="MBV13" s="1609"/>
      <c r="MBW13" s="1609"/>
      <c r="MBX13" s="1609"/>
      <c r="MBY13" s="1609"/>
      <c r="MBZ13" s="1609"/>
      <c r="MCA13" s="1609"/>
      <c r="MCB13" s="1609"/>
      <c r="MCC13" s="1609"/>
      <c r="MCD13" s="1609"/>
      <c r="MCE13" s="1609"/>
      <c r="MCF13" s="1609"/>
      <c r="MCG13" s="1609"/>
      <c r="MCH13" s="1609"/>
      <c r="MCI13" s="1609"/>
      <c r="MCJ13" s="1609"/>
      <c r="MCK13" s="1609"/>
      <c r="MCL13" s="1609"/>
      <c r="MCM13" s="1609"/>
      <c r="MCN13" s="1609"/>
      <c r="MCO13" s="1609"/>
      <c r="MCP13" s="1609"/>
      <c r="MCQ13" s="1609"/>
      <c r="MCR13" s="1609"/>
      <c r="MCS13" s="1609"/>
      <c r="MCT13" s="1609"/>
      <c r="MCU13" s="1609"/>
      <c r="MCV13" s="1609"/>
      <c r="MCW13" s="1609"/>
      <c r="MCX13" s="1609"/>
      <c r="MCY13" s="1609"/>
      <c r="MCZ13" s="1609"/>
      <c r="MDA13" s="1609"/>
      <c r="MDB13" s="1609"/>
      <c r="MDC13" s="1609"/>
      <c r="MDD13" s="1609"/>
      <c r="MDE13" s="1609"/>
      <c r="MDF13" s="1609"/>
      <c r="MDG13" s="1609"/>
      <c r="MDH13" s="1609"/>
      <c r="MDI13" s="1609"/>
      <c r="MDJ13" s="1609"/>
      <c r="MDK13" s="1609"/>
      <c r="MDL13" s="1609"/>
      <c r="MDM13" s="1609"/>
      <c r="MDN13" s="1609"/>
      <c r="MDO13" s="1609"/>
      <c r="MDP13" s="1609"/>
      <c r="MDQ13" s="1609"/>
      <c r="MDR13" s="1609"/>
      <c r="MDS13" s="1609"/>
      <c r="MDT13" s="1609"/>
      <c r="MDU13" s="1609"/>
      <c r="MDV13" s="1609"/>
      <c r="MDW13" s="1609"/>
      <c r="MDX13" s="1609"/>
      <c r="MDY13" s="1609"/>
      <c r="MDZ13" s="1609"/>
      <c r="MEA13" s="1609"/>
      <c r="MEB13" s="1609"/>
      <c r="MEC13" s="1609"/>
      <c r="MED13" s="1609"/>
      <c r="MEE13" s="1609"/>
      <c r="MEF13" s="1609"/>
      <c r="MEG13" s="1609"/>
      <c r="MEH13" s="1609"/>
      <c r="MEI13" s="1609"/>
      <c r="MEJ13" s="1609"/>
      <c r="MEK13" s="1609"/>
      <c r="MEL13" s="1609"/>
      <c r="MEM13" s="1609"/>
      <c r="MEN13" s="1609"/>
      <c r="MEO13" s="1609"/>
      <c r="MEP13" s="1609"/>
      <c r="MEQ13" s="1609"/>
      <c r="MER13" s="1609"/>
      <c r="MES13" s="1609"/>
      <c r="MET13" s="1609"/>
      <c r="MEU13" s="1609"/>
      <c r="MEV13" s="1609"/>
      <c r="MEW13" s="1609"/>
      <c r="MEX13" s="1609"/>
      <c r="MEY13" s="1609"/>
      <c r="MEZ13" s="1609"/>
      <c r="MFA13" s="1609"/>
      <c r="MFB13" s="1609"/>
      <c r="MFC13" s="1609"/>
      <c r="MFD13" s="1609"/>
      <c r="MFE13" s="1609"/>
      <c r="MFF13" s="1609"/>
      <c r="MFG13" s="1609"/>
      <c r="MFH13" s="1609"/>
      <c r="MFI13" s="1609"/>
      <c r="MFJ13" s="1609"/>
      <c r="MFK13" s="1609"/>
      <c r="MFL13" s="1609"/>
      <c r="MFM13" s="1609"/>
      <c r="MFN13" s="1609"/>
      <c r="MFO13" s="1609"/>
      <c r="MFP13" s="1609"/>
      <c r="MFQ13" s="1609"/>
      <c r="MFR13" s="1609"/>
      <c r="MFS13" s="1609"/>
      <c r="MFT13" s="1609"/>
      <c r="MFU13" s="1609"/>
      <c r="MFV13" s="1609"/>
      <c r="MFW13" s="1609"/>
      <c r="MFX13" s="1609"/>
      <c r="MFY13" s="1609"/>
      <c r="MFZ13" s="1609"/>
      <c r="MGA13" s="1609"/>
      <c r="MGB13" s="1609"/>
      <c r="MGC13" s="1609"/>
      <c r="MGD13" s="1609"/>
      <c r="MGE13" s="1609"/>
      <c r="MGF13" s="1609"/>
      <c r="MGG13" s="1609"/>
      <c r="MGH13" s="1609"/>
      <c r="MGI13" s="1609"/>
      <c r="MGJ13" s="1609"/>
      <c r="MGK13" s="1609"/>
      <c r="MGL13" s="1609"/>
      <c r="MGM13" s="1609"/>
      <c r="MGN13" s="1609"/>
      <c r="MGO13" s="1609"/>
      <c r="MGP13" s="1609"/>
      <c r="MGQ13" s="1609"/>
      <c r="MGR13" s="1609"/>
      <c r="MGS13" s="1609"/>
      <c r="MGT13" s="1609"/>
      <c r="MGU13" s="1609"/>
      <c r="MGV13" s="1609"/>
      <c r="MGW13" s="1609"/>
      <c r="MGX13" s="1609"/>
      <c r="MGY13" s="1609"/>
      <c r="MGZ13" s="1609"/>
      <c r="MHA13" s="1609"/>
      <c r="MHB13" s="1609"/>
      <c r="MHC13" s="1609"/>
      <c r="MHD13" s="1609"/>
      <c r="MHE13" s="1609"/>
      <c r="MHF13" s="1609"/>
      <c r="MHG13" s="1609"/>
      <c r="MHH13" s="1609"/>
      <c r="MHI13" s="1609"/>
      <c r="MHJ13" s="1609"/>
      <c r="MHK13" s="1609"/>
      <c r="MHL13" s="1609"/>
      <c r="MHM13" s="1609"/>
      <c r="MHN13" s="1609"/>
      <c r="MHO13" s="1609"/>
      <c r="MHP13" s="1609"/>
      <c r="MHQ13" s="1609"/>
      <c r="MHR13" s="1609"/>
      <c r="MHS13" s="1609"/>
      <c r="MHT13" s="1609"/>
      <c r="MHU13" s="1609"/>
      <c r="MHV13" s="1609"/>
      <c r="MHW13" s="1609"/>
      <c r="MHX13" s="1609"/>
      <c r="MHY13" s="1609"/>
      <c r="MHZ13" s="1609"/>
      <c r="MIA13" s="1609"/>
      <c r="MIB13" s="1609"/>
      <c r="MIC13" s="1609"/>
      <c r="MID13" s="1609"/>
      <c r="MIE13" s="1609"/>
      <c r="MIF13" s="1609"/>
      <c r="MIG13" s="1609"/>
      <c r="MIH13" s="1609"/>
      <c r="MII13" s="1609"/>
      <c r="MIJ13" s="1609"/>
      <c r="MIK13" s="1609"/>
      <c r="MIL13" s="1609"/>
      <c r="MIM13" s="1609"/>
      <c r="MIN13" s="1609"/>
      <c r="MIO13" s="1609"/>
      <c r="MIP13" s="1609"/>
      <c r="MIQ13" s="1609"/>
      <c r="MIR13" s="1609"/>
      <c r="MIS13" s="1609"/>
      <c r="MIT13" s="1609"/>
      <c r="MIU13" s="1609"/>
      <c r="MIV13" s="1609"/>
      <c r="MIW13" s="1609"/>
      <c r="MIX13" s="1609"/>
      <c r="MIY13" s="1609"/>
      <c r="MIZ13" s="1609"/>
      <c r="MJA13" s="1609"/>
      <c r="MJB13" s="1609"/>
      <c r="MJC13" s="1609"/>
      <c r="MJD13" s="1609"/>
      <c r="MJE13" s="1609"/>
      <c r="MJF13" s="1609"/>
      <c r="MJG13" s="1609"/>
      <c r="MJH13" s="1609"/>
      <c r="MJI13" s="1609"/>
      <c r="MJJ13" s="1609"/>
      <c r="MJK13" s="1609"/>
      <c r="MJL13" s="1609"/>
      <c r="MJM13" s="1609"/>
      <c r="MJN13" s="1609"/>
      <c r="MJO13" s="1609"/>
      <c r="MJP13" s="1609"/>
      <c r="MJQ13" s="1609"/>
      <c r="MJR13" s="1609"/>
      <c r="MJS13" s="1609"/>
      <c r="MJT13" s="1609"/>
      <c r="MJU13" s="1609"/>
      <c r="MJV13" s="1609"/>
      <c r="MJW13" s="1609"/>
      <c r="MJX13" s="1609"/>
      <c r="MJY13" s="1609"/>
      <c r="MJZ13" s="1609"/>
      <c r="MKA13" s="1609"/>
      <c r="MKB13" s="1609"/>
      <c r="MKC13" s="1609"/>
      <c r="MKD13" s="1609"/>
      <c r="MKE13" s="1609"/>
      <c r="MKF13" s="1609"/>
      <c r="MKG13" s="1609"/>
      <c r="MKH13" s="1609"/>
      <c r="MKI13" s="1609"/>
      <c r="MKJ13" s="1609"/>
      <c r="MKK13" s="1609"/>
      <c r="MKL13" s="1609"/>
      <c r="MKM13" s="1609"/>
      <c r="MKN13" s="1609"/>
      <c r="MKO13" s="1609"/>
      <c r="MKP13" s="1609"/>
      <c r="MKQ13" s="1609"/>
      <c r="MKR13" s="1609"/>
      <c r="MKS13" s="1609"/>
      <c r="MKT13" s="1609"/>
      <c r="MKU13" s="1609"/>
      <c r="MKV13" s="1609"/>
      <c r="MKW13" s="1609"/>
      <c r="MKX13" s="1609"/>
      <c r="MKY13" s="1609"/>
      <c r="MKZ13" s="1609"/>
      <c r="MLA13" s="1609"/>
      <c r="MLB13" s="1609"/>
      <c r="MLC13" s="1609"/>
      <c r="MLD13" s="1609"/>
      <c r="MLE13" s="1609"/>
      <c r="MLF13" s="1609"/>
      <c r="MLG13" s="1609"/>
      <c r="MLH13" s="1609"/>
      <c r="MLI13" s="1609"/>
      <c r="MLJ13" s="1609"/>
      <c r="MLK13" s="1609"/>
      <c r="MLL13" s="1609"/>
      <c r="MLM13" s="1609"/>
      <c r="MLN13" s="1609"/>
      <c r="MLO13" s="1609"/>
      <c r="MLP13" s="1609"/>
      <c r="MLQ13" s="1609"/>
      <c r="MLR13" s="1609"/>
      <c r="MLS13" s="1609"/>
      <c r="MLT13" s="1609"/>
      <c r="MLU13" s="1609"/>
      <c r="MLV13" s="1609"/>
      <c r="MLW13" s="1609"/>
      <c r="MLX13" s="1609"/>
      <c r="MLY13" s="1609"/>
      <c r="MLZ13" s="1609"/>
      <c r="MMA13" s="1609"/>
      <c r="MMB13" s="1609"/>
      <c r="MMC13" s="1609"/>
      <c r="MMD13" s="1609"/>
      <c r="MME13" s="1609"/>
      <c r="MMF13" s="1609"/>
      <c r="MMG13" s="1609"/>
      <c r="MMH13" s="1609"/>
      <c r="MMI13" s="1609"/>
      <c r="MMJ13" s="1609"/>
      <c r="MMK13" s="1609"/>
      <c r="MML13" s="1609"/>
      <c r="MMM13" s="1609"/>
      <c r="MMN13" s="1609"/>
      <c r="MMO13" s="1609"/>
      <c r="MMP13" s="1609"/>
      <c r="MMQ13" s="1609"/>
      <c r="MMR13" s="1609"/>
      <c r="MMS13" s="1609"/>
      <c r="MMT13" s="1609"/>
      <c r="MMU13" s="1609"/>
      <c r="MMV13" s="1609"/>
      <c r="MMW13" s="1609"/>
      <c r="MMX13" s="1609"/>
      <c r="MMY13" s="1609"/>
      <c r="MMZ13" s="1609"/>
      <c r="MNA13" s="1609"/>
      <c r="MNB13" s="1609"/>
      <c r="MNC13" s="1609"/>
      <c r="MND13" s="1609"/>
      <c r="MNE13" s="1609"/>
      <c r="MNF13" s="1609"/>
      <c r="MNG13" s="1609"/>
      <c r="MNH13" s="1609"/>
      <c r="MNI13" s="1609"/>
      <c r="MNJ13" s="1609"/>
      <c r="MNK13" s="1609"/>
      <c r="MNL13" s="1609"/>
      <c r="MNM13" s="1609"/>
      <c r="MNN13" s="1609"/>
      <c r="MNO13" s="1609"/>
      <c r="MNP13" s="1609"/>
      <c r="MNQ13" s="1609"/>
      <c r="MNR13" s="1609"/>
      <c r="MNS13" s="1609"/>
      <c r="MNT13" s="1609"/>
      <c r="MNU13" s="1609"/>
      <c r="MNV13" s="1609"/>
      <c r="MNW13" s="1609"/>
      <c r="MNX13" s="1609"/>
      <c r="MNY13" s="1609"/>
      <c r="MNZ13" s="1609"/>
      <c r="MOA13" s="1609"/>
      <c r="MOB13" s="1609"/>
      <c r="MOC13" s="1609"/>
      <c r="MOD13" s="1609"/>
      <c r="MOE13" s="1609"/>
      <c r="MOF13" s="1609"/>
      <c r="MOG13" s="1609"/>
      <c r="MOH13" s="1609"/>
      <c r="MOI13" s="1609"/>
      <c r="MOJ13" s="1609"/>
      <c r="MOK13" s="1609"/>
      <c r="MOL13" s="1609"/>
      <c r="MOM13" s="1609"/>
      <c r="MON13" s="1609"/>
      <c r="MOO13" s="1609"/>
      <c r="MOP13" s="1609"/>
      <c r="MOQ13" s="1609"/>
      <c r="MOR13" s="1609"/>
      <c r="MOS13" s="1609"/>
      <c r="MOT13" s="1609"/>
      <c r="MOU13" s="1609"/>
      <c r="MOV13" s="1609"/>
      <c r="MOW13" s="1609"/>
      <c r="MOX13" s="1609"/>
      <c r="MOY13" s="1609"/>
      <c r="MOZ13" s="1609"/>
      <c r="MPA13" s="1609"/>
      <c r="MPB13" s="1609"/>
      <c r="MPC13" s="1609"/>
      <c r="MPD13" s="1609"/>
      <c r="MPE13" s="1609"/>
      <c r="MPF13" s="1609"/>
      <c r="MPG13" s="1609"/>
      <c r="MPH13" s="1609"/>
      <c r="MPI13" s="1609"/>
      <c r="MPJ13" s="1609"/>
      <c r="MPK13" s="1609"/>
      <c r="MPL13" s="1609"/>
      <c r="MPM13" s="1609"/>
      <c r="MPN13" s="1609"/>
      <c r="MPO13" s="1609"/>
      <c r="MPP13" s="1609"/>
      <c r="MPQ13" s="1609"/>
      <c r="MPR13" s="1609"/>
      <c r="MPS13" s="1609"/>
      <c r="MPT13" s="1609"/>
      <c r="MPU13" s="1609"/>
      <c r="MPV13" s="1609"/>
      <c r="MPW13" s="1609"/>
      <c r="MPX13" s="1609"/>
      <c r="MPY13" s="1609"/>
      <c r="MPZ13" s="1609"/>
      <c r="MQA13" s="1609"/>
      <c r="MQB13" s="1609"/>
      <c r="MQC13" s="1609"/>
      <c r="MQD13" s="1609"/>
      <c r="MQE13" s="1609"/>
      <c r="MQF13" s="1609"/>
      <c r="MQG13" s="1609"/>
      <c r="MQH13" s="1609"/>
      <c r="MQI13" s="1609"/>
      <c r="MQJ13" s="1609"/>
      <c r="MQK13" s="1609"/>
      <c r="MQL13" s="1609"/>
      <c r="MQM13" s="1609"/>
      <c r="MQN13" s="1609"/>
      <c r="MQO13" s="1609"/>
      <c r="MQP13" s="1609"/>
      <c r="MQQ13" s="1609"/>
      <c r="MQR13" s="1609"/>
      <c r="MQS13" s="1609"/>
      <c r="MQT13" s="1609"/>
      <c r="MQU13" s="1609"/>
      <c r="MQV13" s="1609"/>
      <c r="MQW13" s="1609"/>
      <c r="MQX13" s="1609"/>
      <c r="MQY13" s="1609"/>
      <c r="MQZ13" s="1609"/>
      <c r="MRA13" s="1609"/>
      <c r="MRB13" s="1609"/>
      <c r="MRC13" s="1609"/>
      <c r="MRD13" s="1609"/>
      <c r="MRE13" s="1609"/>
      <c r="MRF13" s="1609"/>
      <c r="MRG13" s="1609"/>
      <c r="MRH13" s="1609"/>
      <c r="MRI13" s="1609"/>
      <c r="MRJ13" s="1609"/>
      <c r="MRK13" s="1609"/>
      <c r="MRL13" s="1609"/>
      <c r="MRM13" s="1609"/>
      <c r="MRN13" s="1609"/>
      <c r="MRO13" s="1609"/>
      <c r="MRP13" s="1609"/>
      <c r="MRQ13" s="1609"/>
      <c r="MRR13" s="1609"/>
      <c r="MRS13" s="1609"/>
      <c r="MRT13" s="1609"/>
      <c r="MRU13" s="1609"/>
      <c r="MRV13" s="1609"/>
      <c r="MRW13" s="1609"/>
      <c r="MRX13" s="1609"/>
      <c r="MRY13" s="1609"/>
      <c r="MRZ13" s="1609"/>
      <c r="MSA13" s="1609"/>
      <c r="MSB13" s="1609"/>
      <c r="MSC13" s="1609"/>
      <c r="MSD13" s="1609"/>
      <c r="MSE13" s="1609"/>
      <c r="MSF13" s="1609"/>
      <c r="MSG13" s="1609"/>
      <c r="MSH13" s="1609"/>
      <c r="MSI13" s="1609"/>
      <c r="MSJ13" s="1609"/>
      <c r="MSK13" s="1609"/>
      <c r="MSL13" s="1609"/>
      <c r="MSM13" s="1609"/>
      <c r="MSN13" s="1609"/>
      <c r="MSO13" s="1609"/>
      <c r="MSP13" s="1609"/>
      <c r="MSQ13" s="1609"/>
      <c r="MSR13" s="1609"/>
      <c r="MSS13" s="1609"/>
      <c r="MST13" s="1609"/>
      <c r="MSU13" s="1609"/>
      <c r="MSV13" s="1609"/>
      <c r="MSW13" s="1609"/>
      <c r="MSX13" s="1609"/>
      <c r="MSY13" s="1609"/>
      <c r="MSZ13" s="1609"/>
      <c r="MTA13" s="1609"/>
      <c r="MTB13" s="1609"/>
      <c r="MTC13" s="1609"/>
      <c r="MTD13" s="1609"/>
      <c r="MTE13" s="1609"/>
      <c r="MTF13" s="1609"/>
      <c r="MTG13" s="1609"/>
      <c r="MTH13" s="1609"/>
      <c r="MTI13" s="1609"/>
      <c r="MTJ13" s="1609"/>
      <c r="MTK13" s="1609"/>
      <c r="MTL13" s="1609"/>
      <c r="MTM13" s="1609"/>
      <c r="MTN13" s="1609"/>
      <c r="MTO13" s="1609"/>
      <c r="MTP13" s="1609"/>
      <c r="MTQ13" s="1609"/>
      <c r="MTR13" s="1609"/>
      <c r="MTS13" s="1609"/>
      <c r="MTT13" s="1609"/>
      <c r="MTU13" s="1609"/>
      <c r="MTV13" s="1609"/>
      <c r="MTW13" s="1609"/>
      <c r="MTX13" s="1609"/>
      <c r="MTY13" s="1609"/>
      <c r="MTZ13" s="1609"/>
      <c r="MUA13" s="1609"/>
      <c r="MUB13" s="1609"/>
      <c r="MUC13" s="1609"/>
      <c r="MUD13" s="1609"/>
      <c r="MUE13" s="1609"/>
      <c r="MUF13" s="1609"/>
      <c r="MUG13" s="1609"/>
      <c r="MUH13" s="1609"/>
      <c r="MUI13" s="1609"/>
      <c r="MUJ13" s="1609"/>
      <c r="MUK13" s="1609"/>
      <c r="MUL13" s="1609"/>
      <c r="MUM13" s="1609"/>
      <c r="MUN13" s="1609"/>
      <c r="MUO13" s="1609"/>
      <c r="MUP13" s="1609"/>
      <c r="MUQ13" s="1609"/>
      <c r="MUR13" s="1609"/>
      <c r="MUS13" s="1609"/>
      <c r="MUT13" s="1609"/>
      <c r="MUU13" s="1609"/>
      <c r="MUV13" s="1609"/>
      <c r="MUW13" s="1609"/>
      <c r="MUX13" s="1609"/>
      <c r="MUY13" s="1609"/>
      <c r="MUZ13" s="1609"/>
      <c r="MVA13" s="1609"/>
      <c r="MVB13" s="1609"/>
      <c r="MVC13" s="1609"/>
      <c r="MVD13" s="1609"/>
      <c r="MVE13" s="1609"/>
      <c r="MVF13" s="1609"/>
      <c r="MVG13" s="1609"/>
      <c r="MVH13" s="1609"/>
      <c r="MVI13" s="1609"/>
      <c r="MVJ13" s="1609"/>
      <c r="MVK13" s="1609"/>
      <c r="MVL13" s="1609"/>
      <c r="MVM13" s="1609"/>
      <c r="MVN13" s="1609"/>
      <c r="MVO13" s="1609"/>
      <c r="MVP13" s="1609"/>
      <c r="MVQ13" s="1609"/>
      <c r="MVR13" s="1609"/>
      <c r="MVS13" s="1609"/>
      <c r="MVT13" s="1609"/>
      <c r="MVU13" s="1609"/>
      <c r="MVV13" s="1609"/>
      <c r="MVW13" s="1609"/>
      <c r="MVX13" s="1609"/>
      <c r="MVY13" s="1609"/>
      <c r="MVZ13" s="1609"/>
      <c r="MWA13" s="1609"/>
      <c r="MWB13" s="1609"/>
      <c r="MWC13" s="1609"/>
      <c r="MWD13" s="1609"/>
      <c r="MWE13" s="1609"/>
      <c r="MWF13" s="1609"/>
      <c r="MWG13" s="1609"/>
      <c r="MWH13" s="1609"/>
      <c r="MWI13" s="1609"/>
      <c r="MWJ13" s="1609"/>
      <c r="MWK13" s="1609"/>
      <c r="MWL13" s="1609"/>
      <c r="MWM13" s="1609"/>
      <c r="MWN13" s="1609"/>
      <c r="MWO13" s="1609"/>
      <c r="MWP13" s="1609"/>
      <c r="MWQ13" s="1609"/>
      <c r="MWR13" s="1609"/>
      <c r="MWS13" s="1609"/>
      <c r="MWT13" s="1609"/>
      <c r="MWU13" s="1609"/>
      <c r="MWV13" s="1609"/>
      <c r="MWW13" s="1609"/>
      <c r="MWX13" s="1609"/>
      <c r="MWY13" s="1609"/>
      <c r="MWZ13" s="1609"/>
      <c r="MXA13" s="1609"/>
      <c r="MXB13" s="1609"/>
      <c r="MXC13" s="1609"/>
      <c r="MXD13" s="1609"/>
      <c r="MXE13" s="1609"/>
      <c r="MXF13" s="1609"/>
      <c r="MXG13" s="1609"/>
      <c r="MXH13" s="1609"/>
      <c r="MXI13" s="1609"/>
      <c r="MXJ13" s="1609"/>
      <c r="MXK13" s="1609"/>
      <c r="MXL13" s="1609"/>
      <c r="MXM13" s="1609"/>
      <c r="MXN13" s="1609"/>
      <c r="MXO13" s="1609"/>
      <c r="MXP13" s="1609"/>
      <c r="MXQ13" s="1609"/>
      <c r="MXR13" s="1609"/>
      <c r="MXS13" s="1609"/>
      <c r="MXT13" s="1609"/>
      <c r="MXU13" s="1609"/>
      <c r="MXV13" s="1609"/>
      <c r="MXW13" s="1609"/>
      <c r="MXX13" s="1609"/>
      <c r="MXY13" s="1609"/>
      <c r="MXZ13" s="1609"/>
      <c r="MYA13" s="1609"/>
      <c r="MYB13" s="1609"/>
      <c r="MYC13" s="1609"/>
      <c r="MYD13" s="1609"/>
      <c r="MYE13" s="1609"/>
      <c r="MYF13" s="1609"/>
      <c r="MYG13" s="1609"/>
      <c r="MYH13" s="1609"/>
      <c r="MYI13" s="1609"/>
      <c r="MYJ13" s="1609"/>
      <c r="MYK13" s="1609"/>
      <c r="MYL13" s="1609"/>
      <c r="MYM13" s="1609"/>
      <c r="MYN13" s="1609"/>
      <c r="MYO13" s="1609"/>
      <c r="MYP13" s="1609"/>
      <c r="MYQ13" s="1609"/>
      <c r="MYR13" s="1609"/>
      <c r="MYS13" s="1609"/>
      <c r="MYT13" s="1609"/>
      <c r="MYU13" s="1609"/>
      <c r="MYV13" s="1609"/>
      <c r="MYW13" s="1609"/>
      <c r="MYX13" s="1609"/>
      <c r="MYY13" s="1609"/>
      <c r="MYZ13" s="1609"/>
      <c r="MZA13" s="1609"/>
      <c r="MZB13" s="1609"/>
      <c r="MZC13" s="1609"/>
      <c r="MZD13" s="1609"/>
      <c r="MZE13" s="1609"/>
      <c r="MZF13" s="1609"/>
      <c r="MZG13" s="1609"/>
      <c r="MZH13" s="1609"/>
      <c r="MZI13" s="1609"/>
      <c r="MZJ13" s="1609"/>
      <c r="MZK13" s="1609"/>
      <c r="MZL13" s="1609"/>
      <c r="MZM13" s="1609"/>
      <c r="MZN13" s="1609"/>
      <c r="MZO13" s="1609"/>
      <c r="MZP13" s="1609"/>
      <c r="MZQ13" s="1609"/>
      <c r="MZR13" s="1609"/>
      <c r="MZS13" s="1609"/>
      <c r="MZT13" s="1609"/>
      <c r="MZU13" s="1609"/>
      <c r="MZV13" s="1609"/>
      <c r="MZW13" s="1609"/>
      <c r="MZX13" s="1609"/>
      <c r="MZY13" s="1609"/>
      <c r="MZZ13" s="1609"/>
      <c r="NAA13" s="1609"/>
      <c r="NAB13" s="1609"/>
      <c r="NAC13" s="1609"/>
      <c r="NAD13" s="1609"/>
      <c r="NAE13" s="1609"/>
      <c r="NAF13" s="1609"/>
      <c r="NAG13" s="1609"/>
      <c r="NAH13" s="1609"/>
      <c r="NAI13" s="1609"/>
      <c r="NAJ13" s="1609"/>
      <c r="NAK13" s="1609"/>
      <c r="NAL13" s="1609"/>
      <c r="NAM13" s="1609"/>
      <c r="NAN13" s="1609"/>
      <c r="NAO13" s="1609"/>
      <c r="NAP13" s="1609"/>
      <c r="NAQ13" s="1609"/>
      <c r="NAR13" s="1609"/>
      <c r="NAS13" s="1609"/>
      <c r="NAT13" s="1609"/>
      <c r="NAU13" s="1609"/>
      <c r="NAV13" s="1609"/>
      <c r="NAW13" s="1609"/>
      <c r="NAX13" s="1609"/>
      <c r="NAY13" s="1609"/>
      <c r="NAZ13" s="1609"/>
      <c r="NBA13" s="1609"/>
      <c r="NBB13" s="1609"/>
      <c r="NBC13" s="1609"/>
      <c r="NBD13" s="1609"/>
      <c r="NBE13" s="1609"/>
      <c r="NBF13" s="1609"/>
      <c r="NBG13" s="1609"/>
      <c r="NBH13" s="1609"/>
      <c r="NBI13" s="1609"/>
      <c r="NBJ13" s="1609"/>
      <c r="NBK13" s="1609"/>
      <c r="NBL13" s="1609"/>
      <c r="NBM13" s="1609"/>
      <c r="NBN13" s="1609"/>
      <c r="NBO13" s="1609"/>
      <c r="NBP13" s="1609"/>
      <c r="NBQ13" s="1609"/>
      <c r="NBR13" s="1609"/>
      <c r="NBS13" s="1609"/>
      <c r="NBT13" s="1609"/>
      <c r="NBU13" s="1609"/>
      <c r="NBV13" s="1609"/>
      <c r="NBW13" s="1609"/>
      <c r="NBX13" s="1609"/>
      <c r="NBY13" s="1609"/>
      <c r="NBZ13" s="1609"/>
      <c r="NCA13" s="1609"/>
      <c r="NCB13" s="1609"/>
      <c r="NCC13" s="1609"/>
      <c r="NCD13" s="1609"/>
      <c r="NCE13" s="1609"/>
      <c r="NCF13" s="1609"/>
      <c r="NCG13" s="1609"/>
      <c r="NCH13" s="1609"/>
      <c r="NCI13" s="1609"/>
      <c r="NCJ13" s="1609"/>
      <c r="NCK13" s="1609"/>
      <c r="NCL13" s="1609"/>
      <c r="NCM13" s="1609"/>
      <c r="NCN13" s="1609"/>
      <c r="NCO13" s="1609"/>
      <c r="NCP13" s="1609"/>
      <c r="NCQ13" s="1609"/>
      <c r="NCR13" s="1609"/>
      <c r="NCS13" s="1609"/>
      <c r="NCT13" s="1609"/>
      <c r="NCU13" s="1609"/>
      <c r="NCV13" s="1609"/>
      <c r="NCW13" s="1609"/>
      <c r="NCX13" s="1609"/>
      <c r="NCY13" s="1609"/>
      <c r="NCZ13" s="1609"/>
      <c r="NDA13" s="1609"/>
      <c r="NDB13" s="1609"/>
      <c r="NDC13" s="1609"/>
      <c r="NDD13" s="1609"/>
      <c r="NDE13" s="1609"/>
      <c r="NDF13" s="1609"/>
      <c r="NDG13" s="1609"/>
      <c r="NDH13" s="1609"/>
      <c r="NDI13" s="1609"/>
      <c r="NDJ13" s="1609"/>
      <c r="NDK13" s="1609"/>
      <c r="NDL13" s="1609"/>
      <c r="NDM13" s="1609"/>
      <c r="NDN13" s="1609"/>
      <c r="NDO13" s="1609"/>
      <c r="NDP13" s="1609"/>
      <c r="NDQ13" s="1609"/>
      <c r="NDR13" s="1609"/>
      <c r="NDS13" s="1609"/>
      <c r="NDT13" s="1609"/>
      <c r="NDU13" s="1609"/>
      <c r="NDV13" s="1609"/>
      <c r="NDW13" s="1609"/>
      <c r="NDX13" s="1609"/>
      <c r="NDY13" s="1609"/>
      <c r="NDZ13" s="1609"/>
      <c r="NEA13" s="1609"/>
      <c r="NEB13" s="1609"/>
      <c r="NEC13" s="1609"/>
      <c r="NED13" s="1609"/>
      <c r="NEE13" s="1609"/>
      <c r="NEF13" s="1609"/>
      <c r="NEG13" s="1609"/>
      <c r="NEH13" s="1609"/>
      <c r="NEI13" s="1609"/>
      <c r="NEJ13" s="1609"/>
      <c r="NEK13" s="1609"/>
      <c r="NEL13" s="1609"/>
      <c r="NEM13" s="1609"/>
      <c r="NEN13" s="1609"/>
      <c r="NEO13" s="1609"/>
      <c r="NEP13" s="1609"/>
      <c r="NEQ13" s="1609"/>
      <c r="NER13" s="1609"/>
      <c r="NES13" s="1609"/>
      <c r="NET13" s="1609"/>
      <c r="NEU13" s="1609"/>
      <c r="NEV13" s="1609"/>
      <c r="NEW13" s="1609"/>
      <c r="NEX13" s="1609"/>
      <c r="NEY13" s="1609"/>
      <c r="NEZ13" s="1609"/>
      <c r="NFA13" s="1609"/>
      <c r="NFB13" s="1609"/>
      <c r="NFC13" s="1609"/>
      <c r="NFD13" s="1609"/>
      <c r="NFE13" s="1609"/>
      <c r="NFF13" s="1609"/>
      <c r="NFG13" s="1609"/>
      <c r="NFH13" s="1609"/>
      <c r="NFI13" s="1609"/>
      <c r="NFJ13" s="1609"/>
      <c r="NFK13" s="1609"/>
      <c r="NFL13" s="1609"/>
      <c r="NFM13" s="1609"/>
      <c r="NFN13" s="1609"/>
      <c r="NFO13" s="1609"/>
      <c r="NFP13" s="1609"/>
      <c r="NFQ13" s="1609"/>
      <c r="NFR13" s="1609"/>
      <c r="NFS13" s="1609"/>
      <c r="NFT13" s="1609"/>
      <c r="NFU13" s="1609"/>
      <c r="NFV13" s="1609"/>
      <c r="NFW13" s="1609"/>
      <c r="NFX13" s="1609"/>
      <c r="NFY13" s="1609"/>
      <c r="NFZ13" s="1609"/>
      <c r="NGA13" s="1609"/>
      <c r="NGB13" s="1609"/>
      <c r="NGC13" s="1609"/>
      <c r="NGD13" s="1609"/>
      <c r="NGE13" s="1609"/>
      <c r="NGF13" s="1609"/>
      <c r="NGG13" s="1609"/>
      <c r="NGH13" s="1609"/>
      <c r="NGI13" s="1609"/>
      <c r="NGJ13" s="1609"/>
      <c r="NGK13" s="1609"/>
      <c r="NGL13" s="1609"/>
      <c r="NGM13" s="1609"/>
      <c r="NGN13" s="1609"/>
      <c r="NGO13" s="1609"/>
      <c r="NGP13" s="1609"/>
      <c r="NGQ13" s="1609"/>
      <c r="NGR13" s="1609"/>
      <c r="NGS13" s="1609"/>
      <c r="NGT13" s="1609"/>
      <c r="NGU13" s="1609"/>
      <c r="NGV13" s="1609"/>
      <c r="NGW13" s="1609"/>
      <c r="NGX13" s="1609"/>
      <c r="NGY13" s="1609"/>
      <c r="NGZ13" s="1609"/>
      <c r="NHA13" s="1609"/>
      <c r="NHB13" s="1609"/>
      <c r="NHC13" s="1609"/>
      <c r="NHD13" s="1609"/>
      <c r="NHE13" s="1609"/>
      <c r="NHF13" s="1609"/>
      <c r="NHG13" s="1609"/>
      <c r="NHH13" s="1609"/>
      <c r="NHI13" s="1609"/>
      <c r="NHJ13" s="1609"/>
      <c r="NHK13" s="1609"/>
      <c r="NHL13" s="1609"/>
      <c r="NHM13" s="1609"/>
      <c r="NHN13" s="1609"/>
      <c r="NHO13" s="1609"/>
      <c r="NHP13" s="1609"/>
      <c r="NHQ13" s="1609"/>
      <c r="NHR13" s="1609"/>
      <c r="NHS13" s="1609"/>
      <c r="NHT13" s="1609"/>
      <c r="NHU13" s="1609"/>
      <c r="NHV13" s="1609"/>
      <c r="NHW13" s="1609"/>
      <c r="NHX13" s="1609"/>
      <c r="NHY13" s="1609"/>
      <c r="NHZ13" s="1609"/>
      <c r="NIA13" s="1609"/>
      <c r="NIB13" s="1609"/>
      <c r="NIC13" s="1609"/>
      <c r="NID13" s="1609"/>
      <c r="NIE13" s="1609"/>
      <c r="NIF13" s="1609"/>
      <c r="NIG13" s="1609"/>
      <c r="NIH13" s="1609"/>
      <c r="NII13" s="1609"/>
      <c r="NIJ13" s="1609"/>
      <c r="NIK13" s="1609"/>
      <c r="NIL13" s="1609"/>
      <c r="NIM13" s="1609"/>
      <c r="NIN13" s="1609"/>
      <c r="NIO13" s="1609"/>
      <c r="NIP13" s="1609"/>
      <c r="NIQ13" s="1609"/>
      <c r="NIR13" s="1609"/>
      <c r="NIS13" s="1609"/>
      <c r="NIT13" s="1609"/>
      <c r="NIU13" s="1609"/>
      <c r="NIV13" s="1609"/>
      <c r="NIW13" s="1609"/>
      <c r="NIX13" s="1609"/>
      <c r="NIY13" s="1609"/>
      <c r="NIZ13" s="1609"/>
      <c r="NJA13" s="1609"/>
      <c r="NJB13" s="1609"/>
      <c r="NJC13" s="1609"/>
      <c r="NJD13" s="1609"/>
      <c r="NJE13" s="1609"/>
      <c r="NJF13" s="1609"/>
      <c r="NJG13" s="1609"/>
      <c r="NJH13" s="1609"/>
      <c r="NJI13" s="1609"/>
      <c r="NJJ13" s="1609"/>
      <c r="NJK13" s="1609"/>
      <c r="NJL13" s="1609"/>
      <c r="NJM13" s="1609"/>
      <c r="NJN13" s="1609"/>
      <c r="NJO13" s="1609"/>
      <c r="NJP13" s="1609"/>
      <c r="NJQ13" s="1609"/>
      <c r="NJR13" s="1609"/>
      <c r="NJS13" s="1609"/>
      <c r="NJT13" s="1609"/>
      <c r="NJU13" s="1609"/>
      <c r="NJV13" s="1609"/>
      <c r="NJW13" s="1609"/>
      <c r="NJX13" s="1609"/>
      <c r="NJY13" s="1609"/>
      <c r="NJZ13" s="1609"/>
      <c r="NKA13" s="1609"/>
      <c r="NKB13" s="1609"/>
      <c r="NKC13" s="1609"/>
      <c r="NKD13" s="1609"/>
      <c r="NKE13" s="1609"/>
      <c r="NKF13" s="1609"/>
      <c r="NKG13" s="1609"/>
      <c r="NKH13" s="1609"/>
      <c r="NKI13" s="1609"/>
      <c r="NKJ13" s="1609"/>
      <c r="NKK13" s="1609"/>
      <c r="NKL13" s="1609"/>
      <c r="NKM13" s="1609"/>
      <c r="NKN13" s="1609"/>
      <c r="NKO13" s="1609"/>
      <c r="NKP13" s="1609"/>
      <c r="NKQ13" s="1609"/>
      <c r="NKR13" s="1609"/>
      <c r="NKS13" s="1609"/>
      <c r="NKT13" s="1609"/>
      <c r="NKU13" s="1609"/>
      <c r="NKV13" s="1609"/>
      <c r="NKW13" s="1609"/>
      <c r="NKX13" s="1609"/>
      <c r="NKY13" s="1609"/>
      <c r="NKZ13" s="1609"/>
      <c r="NLA13" s="1609"/>
      <c r="NLB13" s="1609"/>
      <c r="NLC13" s="1609"/>
      <c r="NLD13" s="1609"/>
      <c r="NLE13" s="1609"/>
      <c r="NLF13" s="1609"/>
      <c r="NLG13" s="1609"/>
      <c r="NLH13" s="1609"/>
      <c r="NLI13" s="1609"/>
      <c r="NLJ13" s="1609"/>
      <c r="NLK13" s="1609"/>
      <c r="NLL13" s="1609"/>
      <c r="NLM13" s="1609"/>
      <c r="NLN13" s="1609"/>
      <c r="NLO13" s="1609"/>
      <c r="NLP13" s="1609"/>
      <c r="NLQ13" s="1609"/>
      <c r="NLR13" s="1609"/>
      <c r="NLS13" s="1609"/>
      <c r="NLT13" s="1609"/>
      <c r="NLU13" s="1609"/>
      <c r="NLV13" s="1609"/>
      <c r="NLW13" s="1609"/>
      <c r="NLX13" s="1609"/>
      <c r="NLY13" s="1609"/>
      <c r="NLZ13" s="1609"/>
      <c r="NMA13" s="1609"/>
      <c r="NMB13" s="1609"/>
      <c r="NMC13" s="1609"/>
      <c r="NMD13" s="1609"/>
      <c r="NME13" s="1609"/>
      <c r="NMF13" s="1609"/>
      <c r="NMG13" s="1609"/>
      <c r="NMH13" s="1609"/>
      <c r="NMI13" s="1609"/>
      <c r="NMJ13" s="1609"/>
      <c r="NMK13" s="1609"/>
      <c r="NML13" s="1609"/>
      <c r="NMM13" s="1609"/>
      <c r="NMN13" s="1609"/>
      <c r="NMO13" s="1609"/>
      <c r="NMP13" s="1609"/>
      <c r="NMQ13" s="1609"/>
      <c r="NMR13" s="1609"/>
      <c r="NMS13" s="1609"/>
      <c r="NMT13" s="1609"/>
      <c r="NMU13" s="1609"/>
      <c r="NMV13" s="1609"/>
      <c r="NMW13" s="1609"/>
      <c r="NMX13" s="1609"/>
      <c r="NMY13" s="1609"/>
      <c r="NMZ13" s="1609"/>
      <c r="NNA13" s="1609"/>
      <c r="NNB13" s="1609"/>
      <c r="NNC13" s="1609"/>
      <c r="NND13" s="1609"/>
      <c r="NNE13" s="1609"/>
      <c r="NNF13" s="1609"/>
      <c r="NNG13" s="1609"/>
      <c r="NNH13" s="1609"/>
      <c r="NNI13" s="1609"/>
      <c r="NNJ13" s="1609"/>
      <c r="NNK13" s="1609"/>
      <c r="NNL13" s="1609"/>
      <c r="NNM13" s="1609"/>
      <c r="NNN13" s="1609"/>
      <c r="NNO13" s="1609"/>
      <c r="NNP13" s="1609"/>
      <c r="NNQ13" s="1609"/>
      <c r="NNR13" s="1609"/>
      <c r="NNS13" s="1609"/>
      <c r="NNT13" s="1609"/>
      <c r="NNU13" s="1609"/>
      <c r="NNV13" s="1609"/>
      <c r="NNW13" s="1609"/>
      <c r="NNX13" s="1609"/>
      <c r="NNY13" s="1609"/>
      <c r="NNZ13" s="1609"/>
      <c r="NOA13" s="1609"/>
      <c r="NOB13" s="1609"/>
      <c r="NOC13" s="1609"/>
      <c r="NOD13" s="1609"/>
      <c r="NOE13" s="1609"/>
      <c r="NOF13" s="1609"/>
      <c r="NOG13" s="1609"/>
      <c r="NOH13" s="1609"/>
      <c r="NOI13" s="1609"/>
      <c r="NOJ13" s="1609"/>
      <c r="NOK13" s="1609"/>
      <c r="NOL13" s="1609"/>
      <c r="NOM13" s="1609"/>
      <c r="NON13" s="1609"/>
      <c r="NOO13" s="1609"/>
      <c r="NOP13" s="1609"/>
      <c r="NOQ13" s="1609"/>
      <c r="NOR13" s="1609"/>
      <c r="NOS13" s="1609"/>
      <c r="NOT13" s="1609"/>
      <c r="NOU13" s="1609"/>
      <c r="NOV13" s="1609"/>
      <c r="NOW13" s="1609"/>
      <c r="NOX13" s="1609"/>
      <c r="NOY13" s="1609"/>
      <c r="NOZ13" s="1609"/>
      <c r="NPA13" s="1609"/>
      <c r="NPB13" s="1609"/>
      <c r="NPC13" s="1609"/>
      <c r="NPD13" s="1609"/>
      <c r="NPE13" s="1609"/>
      <c r="NPF13" s="1609"/>
      <c r="NPG13" s="1609"/>
      <c r="NPH13" s="1609"/>
      <c r="NPI13" s="1609"/>
      <c r="NPJ13" s="1609"/>
      <c r="NPK13" s="1609"/>
      <c r="NPL13" s="1609"/>
      <c r="NPM13" s="1609"/>
      <c r="NPN13" s="1609"/>
      <c r="NPO13" s="1609"/>
      <c r="NPP13" s="1609"/>
      <c r="NPQ13" s="1609"/>
      <c r="NPR13" s="1609"/>
      <c r="NPS13" s="1609"/>
      <c r="NPT13" s="1609"/>
      <c r="NPU13" s="1609"/>
      <c r="NPV13" s="1609"/>
      <c r="NPW13" s="1609"/>
      <c r="NPX13" s="1609"/>
      <c r="NPY13" s="1609"/>
      <c r="NPZ13" s="1609"/>
      <c r="NQA13" s="1609"/>
      <c r="NQB13" s="1609"/>
      <c r="NQC13" s="1609"/>
      <c r="NQD13" s="1609"/>
      <c r="NQE13" s="1609"/>
      <c r="NQF13" s="1609"/>
      <c r="NQG13" s="1609"/>
      <c r="NQH13" s="1609"/>
      <c r="NQI13" s="1609"/>
      <c r="NQJ13" s="1609"/>
      <c r="NQK13" s="1609"/>
      <c r="NQL13" s="1609"/>
      <c r="NQM13" s="1609"/>
      <c r="NQN13" s="1609"/>
      <c r="NQO13" s="1609"/>
      <c r="NQP13" s="1609"/>
      <c r="NQQ13" s="1609"/>
      <c r="NQR13" s="1609"/>
      <c r="NQS13" s="1609"/>
      <c r="NQT13" s="1609"/>
      <c r="NQU13" s="1609"/>
      <c r="NQV13" s="1609"/>
      <c r="NQW13" s="1609"/>
      <c r="NQX13" s="1609"/>
      <c r="NQY13" s="1609"/>
      <c r="NQZ13" s="1609"/>
      <c r="NRA13" s="1609"/>
      <c r="NRB13" s="1609"/>
      <c r="NRC13" s="1609"/>
      <c r="NRD13" s="1609"/>
      <c r="NRE13" s="1609"/>
      <c r="NRF13" s="1609"/>
      <c r="NRG13" s="1609"/>
      <c r="NRH13" s="1609"/>
      <c r="NRI13" s="1609"/>
      <c r="NRJ13" s="1609"/>
      <c r="NRK13" s="1609"/>
      <c r="NRL13" s="1609"/>
      <c r="NRM13" s="1609"/>
      <c r="NRN13" s="1609"/>
      <c r="NRO13" s="1609"/>
      <c r="NRP13" s="1609"/>
      <c r="NRQ13" s="1609"/>
      <c r="NRR13" s="1609"/>
      <c r="NRS13" s="1609"/>
      <c r="NRT13" s="1609"/>
      <c r="NRU13" s="1609"/>
      <c r="NRV13" s="1609"/>
      <c r="NRW13" s="1609"/>
      <c r="NRX13" s="1609"/>
      <c r="NRY13" s="1609"/>
      <c r="NRZ13" s="1609"/>
      <c r="NSA13" s="1609"/>
      <c r="NSB13" s="1609"/>
      <c r="NSC13" s="1609"/>
      <c r="NSD13" s="1609"/>
      <c r="NSE13" s="1609"/>
      <c r="NSF13" s="1609"/>
      <c r="NSG13" s="1609"/>
      <c r="NSH13" s="1609"/>
      <c r="NSI13" s="1609"/>
      <c r="NSJ13" s="1609"/>
      <c r="NSK13" s="1609"/>
      <c r="NSL13" s="1609"/>
      <c r="NSM13" s="1609"/>
      <c r="NSN13" s="1609"/>
      <c r="NSO13" s="1609"/>
      <c r="NSP13" s="1609"/>
      <c r="NSQ13" s="1609"/>
      <c r="NSR13" s="1609"/>
      <c r="NSS13" s="1609"/>
      <c r="NST13" s="1609"/>
      <c r="NSU13" s="1609"/>
      <c r="NSV13" s="1609"/>
      <c r="NSW13" s="1609"/>
      <c r="NSX13" s="1609"/>
      <c r="NSY13" s="1609"/>
      <c r="NSZ13" s="1609"/>
      <c r="NTA13" s="1609"/>
      <c r="NTB13" s="1609"/>
      <c r="NTC13" s="1609"/>
      <c r="NTD13" s="1609"/>
      <c r="NTE13" s="1609"/>
      <c r="NTF13" s="1609"/>
      <c r="NTG13" s="1609"/>
      <c r="NTH13" s="1609"/>
      <c r="NTI13" s="1609"/>
      <c r="NTJ13" s="1609"/>
      <c r="NTK13" s="1609"/>
      <c r="NTL13" s="1609"/>
      <c r="NTM13" s="1609"/>
      <c r="NTN13" s="1609"/>
      <c r="NTO13" s="1609"/>
      <c r="NTP13" s="1609"/>
      <c r="NTQ13" s="1609"/>
      <c r="NTR13" s="1609"/>
      <c r="NTS13" s="1609"/>
      <c r="NTT13" s="1609"/>
      <c r="NTU13" s="1609"/>
      <c r="NTV13" s="1609"/>
      <c r="NTW13" s="1609"/>
      <c r="NTX13" s="1609"/>
      <c r="NTY13" s="1609"/>
      <c r="NTZ13" s="1609"/>
      <c r="NUA13" s="1609"/>
      <c r="NUB13" s="1609"/>
      <c r="NUC13" s="1609"/>
      <c r="NUD13" s="1609"/>
      <c r="NUE13" s="1609"/>
      <c r="NUF13" s="1609"/>
      <c r="NUG13" s="1609"/>
      <c r="NUH13" s="1609"/>
      <c r="NUI13" s="1609"/>
      <c r="NUJ13" s="1609"/>
      <c r="NUK13" s="1609"/>
      <c r="NUL13" s="1609"/>
      <c r="NUM13" s="1609"/>
      <c r="NUN13" s="1609"/>
      <c r="NUO13" s="1609"/>
      <c r="NUP13" s="1609"/>
      <c r="NUQ13" s="1609"/>
      <c r="NUR13" s="1609"/>
      <c r="NUS13" s="1609"/>
      <c r="NUT13" s="1609"/>
      <c r="NUU13" s="1609"/>
      <c r="NUV13" s="1609"/>
      <c r="NUW13" s="1609"/>
      <c r="NUX13" s="1609"/>
      <c r="NUY13" s="1609"/>
      <c r="NUZ13" s="1609"/>
      <c r="NVA13" s="1609"/>
      <c r="NVB13" s="1609"/>
      <c r="NVC13" s="1609"/>
      <c r="NVD13" s="1609"/>
      <c r="NVE13" s="1609"/>
      <c r="NVF13" s="1609"/>
      <c r="NVG13" s="1609"/>
      <c r="NVH13" s="1609"/>
      <c r="NVI13" s="1609"/>
      <c r="NVJ13" s="1609"/>
      <c r="NVK13" s="1609"/>
      <c r="NVL13" s="1609"/>
      <c r="NVM13" s="1609"/>
      <c r="NVN13" s="1609"/>
      <c r="NVO13" s="1609"/>
      <c r="NVP13" s="1609"/>
      <c r="NVQ13" s="1609"/>
      <c r="NVR13" s="1609"/>
      <c r="NVS13" s="1609"/>
      <c r="NVT13" s="1609"/>
      <c r="NVU13" s="1609"/>
      <c r="NVV13" s="1609"/>
      <c r="NVW13" s="1609"/>
      <c r="NVX13" s="1609"/>
      <c r="NVY13" s="1609"/>
      <c r="NVZ13" s="1609"/>
      <c r="NWA13" s="1609"/>
      <c r="NWB13" s="1609"/>
      <c r="NWC13" s="1609"/>
      <c r="NWD13" s="1609"/>
      <c r="NWE13" s="1609"/>
      <c r="NWF13" s="1609"/>
      <c r="NWG13" s="1609"/>
      <c r="NWH13" s="1609"/>
      <c r="NWI13" s="1609"/>
      <c r="NWJ13" s="1609"/>
      <c r="NWK13" s="1609"/>
      <c r="NWL13" s="1609"/>
      <c r="NWM13" s="1609"/>
      <c r="NWN13" s="1609"/>
      <c r="NWO13" s="1609"/>
      <c r="NWP13" s="1609"/>
      <c r="NWQ13" s="1609"/>
      <c r="NWR13" s="1609"/>
      <c r="NWS13" s="1609"/>
      <c r="NWT13" s="1609"/>
      <c r="NWU13" s="1609"/>
      <c r="NWV13" s="1609"/>
      <c r="NWW13" s="1609"/>
      <c r="NWX13" s="1609"/>
      <c r="NWY13" s="1609"/>
      <c r="NWZ13" s="1609"/>
      <c r="NXA13" s="1609"/>
      <c r="NXB13" s="1609"/>
      <c r="NXC13" s="1609"/>
      <c r="NXD13" s="1609"/>
      <c r="NXE13" s="1609"/>
      <c r="NXF13" s="1609"/>
      <c r="NXG13" s="1609"/>
      <c r="NXH13" s="1609"/>
      <c r="NXI13" s="1609"/>
      <c r="NXJ13" s="1609"/>
      <c r="NXK13" s="1609"/>
      <c r="NXL13" s="1609"/>
      <c r="NXM13" s="1609"/>
      <c r="NXN13" s="1609"/>
      <c r="NXO13" s="1609"/>
      <c r="NXP13" s="1609"/>
      <c r="NXQ13" s="1609"/>
      <c r="NXR13" s="1609"/>
      <c r="NXS13" s="1609"/>
      <c r="NXT13" s="1609"/>
      <c r="NXU13" s="1609"/>
      <c r="NXV13" s="1609"/>
      <c r="NXW13" s="1609"/>
      <c r="NXX13" s="1609"/>
      <c r="NXY13" s="1609"/>
      <c r="NXZ13" s="1609"/>
      <c r="NYA13" s="1609"/>
      <c r="NYB13" s="1609"/>
      <c r="NYC13" s="1609"/>
      <c r="NYD13" s="1609"/>
      <c r="NYE13" s="1609"/>
      <c r="NYF13" s="1609"/>
      <c r="NYG13" s="1609"/>
      <c r="NYH13" s="1609"/>
      <c r="NYI13" s="1609"/>
      <c r="NYJ13" s="1609"/>
      <c r="NYK13" s="1609"/>
      <c r="NYL13" s="1609"/>
      <c r="NYM13" s="1609"/>
      <c r="NYN13" s="1609"/>
      <c r="NYO13" s="1609"/>
      <c r="NYP13" s="1609"/>
      <c r="NYQ13" s="1609"/>
      <c r="NYR13" s="1609"/>
      <c r="NYS13" s="1609"/>
      <c r="NYT13" s="1609"/>
      <c r="NYU13" s="1609"/>
      <c r="NYV13" s="1609"/>
      <c r="NYW13" s="1609"/>
      <c r="NYX13" s="1609"/>
      <c r="NYY13" s="1609"/>
      <c r="NYZ13" s="1609"/>
      <c r="NZA13" s="1609"/>
      <c r="NZB13" s="1609"/>
      <c r="NZC13" s="1609"/>
      <c r="NZD13" s="1609"/>
      <c r="NZE13" s="1609"/>
      <c r="NZF13" s="1609"/>
      <c r="NZG13" s="1609"/>
      <c r="NZH13" s="1609"/>
      <c r="NZI13" s="1609"/>
      <c r="NZJ13" s="1609"/>
      <c r="NZK13" s="1609"/>
      <c r="NZL13" s="1609"/>
      <c r="NZM13" s="1609"/>
      <c r="NZN13" s="1609"/>
      <c r="NZO13" s="1609"/>
      <c r="NZP13" s="1609"/>
      <c r="NZQ13" s="1609"/>
      <c r="NZR13" s="1609"/>
      <c r="NZS13" s="1609"/>
      <c r="NZT13" s="1609"/>
      <c r="NZU13" s="1609"/>
      <c r="NZV13" s="1609"/>
      <c r="NZW13" s="1609"/>
      <c r="NZX13" s="1609"/>
      <c r="NZY13" s="1609"/>
      <c r="NZZ13" s="1609"/>
      <c r="OAA13" s="1609"/>
      <c r="OAB13" s="1609"/>
      <c r="OAC13" s="1609"/>
      <c r="OAD13" s="1609"/>
      <c r="OAE13" s="1609"/>
      <c r="OAF13" s="1609"/>
      <c r="OAG13" s="1609"/>
      <c r="OAH13" s="1609"/>
      <c r="OAI13" s="1609"/>
      <c r="OAJ13" s="1609"/>
      <c r="OAK13" s="1609"/>
      <c r="OAL13" s="1609"/>
      <c r="OAM13" s="1609"/>
      <c r="OAN13" s="1609"/>
      <c r="OAO13" s="1609"/>
      <c r="OAP13" s="1609"/>
      <c r="OAQ13" s="1609"/>
      <c r="OAR13" s="1609"/>
      <c r="OAS13" s="1609"/>
      <c r="OAT13" s="1609"/>
      <c r="OAU13" s="1609"/>
      <c r="OAV13" s="1609"/>
      <c r="OAW13" s="1609"/>
      <c r="OAX13" s="1609"/>
      <c r="OAY13" s="1609"/>
      <c r="OAZ13" s="1609"/>
      <c r="OBA13" s="1609"/>
      <c r="OBB13" s="1609"/>
      <c r="OBC13" s="1609"/>
      <c r="OBD13" s="1609"/>
      <c r="OBE13" s="1609"/>
      <c r="OBF13" s="1609"/>
      <c r="OBG13" s="1609"/>
      <c r="OBH13" s="1609"/>
      <c r="OBI13" s="1609"/>
      <c r="OBJ13" s="1609"/>
      <c r="OBK13" s="1609"/>
      <c r="OBL13" s="1609"/>
      <c r="OBM13" s="1609"/>
      <c r="OBN13" s="1609"/>
      <c r="OBO13" s="1609"/>
      <c r="OBP13" s="1609"/>
      <c r="OBQ13" s="1609"/>
      <c r="OBR13" s="1609"/>
      <c r="OBS13" s="1609"/>
      <c r="OBT13" s="1609"/>
      <c r="OBU13" s="1609"/>
      <c r="OBV13" s="1609"/>
      <c r="OBW13" s="1609"/>
      <c r="OBX13" s="1609"/>
      <c r="OBY13" s="1609"/>
      <c r="OBZ13" s="1609"/>
      <c r="OCA13" s="1609"/>
      <c r="OCB13" s="1609"/>
      <c r="OCC13" s="1609"/>
      <c r="OCD13" s="1609"/>
      <c r="OCE13" s="1609"/>
      <c r="OCF13" s="1609"/>
      <c r="OCG13" s="1609"/>
      <c r="OCH13" s="1609"/>
      <c r="OCI13" s="1609"/>
      <c r="OCJ13" s="1609"/>
      <c r="OCK13" s="1609"/>
      <c r="OCL13" s="1609"/>
      <c r="OCM13" s="1609"/>
      <c r="OCN13" s="1609"/>
      <c r="OCO13" s="1609"/>
      <c r="OCP13" s="1609"/>
      <c r="OCQ13" s="1609"/>
      <c r="OCR13" s="1609"/>
      <c r="OCS13" s="1609"/>
      <c r="OCT13" s="1609"/>
      <c r="OCU13" s="1609"/>
      <c r="OCV13" s="1609"/>
      <c r="OCW13" s="1609"/>
      <c r="OCX13" s="1609"/>
      <c r="OCY13" s="1609"/>
      <c r="OCZ13" s="1609"/>
      <c r="ODA13" s="1609"/>
      <c r="ODB13" s="1609"/>
      <c r="ODC13" s="1609"/>
      <c r="ODD13" s="1609"/>
      <c r="ODE13" s="1609"/>
      <c r="ODF13" s="1609"/>
      <c r="ODG13" s="1609"/>
      <c r="ODH13" s="1609"/>
      <c r="ODI13" s="1609"/>
      <c r="ODJ13" s="1609"/>
      <c r="ODK13" s="1609"/>
      <c r="ODL13" s="1609"/>
      <c r="ODM13" s="1609"/>
      <c r="ODN13" s="1609"/>
      <c r="ODO13" s="1609"/>
      <c r="ODP13" s="1609"/>
      <c r="ODQ13" s="1609"/>
      <c r="ODR13" s="1609"/>
      <c r="ODS13" s="1609"/>
      <c r="ODT13" s="1609"/>
      <c r="ODU13" s="1609"/>
      <c r="ODV13" s="1609"/>
      <c r="ODW13" s="1609"/>
      <c r="ODX13" s="1609"/>
      <c r="ODY13" s="1609"/>
      <c r="ODZ13" s="1609"/>
      <c r="OEA13" s="1609"/>
      <c r="OEB13" s="1609"/>
      <c r="OEC13" s="1609"/>
      <c r="OED13" s="1609"/>
      <c r="OEE13" s="1609"/>
      <c r="OEF13" s="1609"/>
      <c r="OEG13" s="1609"/>
      <c r="OEH13" s="1609"/>
      <c r="OEI13" s="1609"/>
      <c r="OEJ13" s="1609"/>
      <c r="OEK13" s="1609"/>
      <c r="OEL13" s="1609"/>
      <c r="OEM13" s="1609"/>
      <c r="OEN13" s="1609"/>
      <c r="OEO13" s="1609"/>
      <c r="OEP13" s="1609"/>
      <c r="OEQ13" s="1609"/>
      <c r="OER13" s="1609"/>
      <c r="OES13" s="1609"/>
      <c r="OET13" s="1609"/>
      <c r="OEU13" s="1609"/>
      <c r="OEV13" s="1609"/>
      <c r="OEW13" s="1609"/>
      <c r="OEX13" s="1609"/>
      <c r="OEY13" s="1609"/>
      <c r="OEZ13" s="1609"/>
      <c r="OFA13" s="1609"/>
      <c r="OFB13" s="1609"/>
      <c r="OFC13" s="1609"/>
      <c r="OFD13" s="1609"/>
      <c r="OFE13" s="1609"/>
      <c r="OFF13" s="1609"/>
      <c r="OFG13" s="1609"/>
      <c r="OFH13" s="1609"/>
      <c r="OFI13" s="1609"/>
      <c r="OFJ13" s="1609"/>
      <c r="OFK13" s="1609"/>
      <c r="OFL13" s="1609"/>
      <c r="OFM13" s="1609"/>
      <c r="OFN13" s="1609"/>
      <c r="OFO13" s="1609"/>
      <c r="OFP13" s="1609"/>
      <c r="OFQ13" s="1609"/>
      <c r="OFR13" s="1609"/>
      <c r="OFS13" s="1609"/>
      <c r="OFT13" s="1609"/>
      <c r="OFU13" s="1609"/>
      <c r="OFV13" s="1609"/>
      <c r="OFW13" s="1609"/>
      <c r="OFX13" s="1609"/>
      <c r="OFY13" s="1609"/>
      <c r="OFZ13" s="1609"/>
      <c r="OGA13" s="1609"/>
      <c r="OGB13" s="1609"/>
      <c r="OGC13" s="1609"/>
      <c r="OGD13" s="1609"/>
      <c r="OGE13" s="1609"/>
      <c r="OGF13" s="1609"/>
      <c r="OGG13" s="1609"/>
      <c r="OGH13" s="1609"/>
      <c r="OGI13" s="1609"/>
      <c r="OGJ13" s="1609"/>
      <c r="OGK13" s="1609"/>
      <c r="OGL13" s="1609"/>
      <c r="OGM13" s="1609"/>
      <c r="OGN13" s="1609"/>
      <c r="OGO13" s="1609"/>
      <c r="OGP13" s="1609"/>
      <c r="OGQ13" s="1609"/>
      <c r="OGR13" s="1609"/>
      <c r="OGS13" s="1609"/>
      <c r="OGT13" s="1609"/>
      <c r="OGU13" s="1609"/>
      <c r="OGV13" s="1609"/>
      <c r="OGW13" s="1609"/>
      <c r="OGX13" s="1609"/>
      <c r="OGY13" s="1609"/>
      <c r="OGZ13" s="1609"/>
      <c r="OHA13" s="1609"/>
      <c r="OHB13" s="1609"/>
      <c r="OHC13" s="1609"/>
      <c r="OHD13" s="1609"/>
      <c r="OHE13" s="1609"/>
      <c r="OHF13" s="1609"/>
      <c r="OHG13" s="1609"/>
      <c r="OHH13" s="1609"/>
      <c r="OHI13" s="1609"/>
      <c r="OHJ13" s="1609"/>
      <c r="OHK13" s="1609"/>
      <c r="OHL13" s="1609"/>
      <c r="OHM13" s="1609"/>
      <c r="OHN13" s="1609"/>
      <c r="OHO13" s="1609"/>
      <c r="OHP13" s="1609"/>
      <c r="OHQ13" s="1609"/>
      <c r="OHR13" s="1609"/>
      <c r="OHS13" s="1609"/>
      <c r="OHT13" s="1609"/>
      <c r="OHU13" s="1609"/>
      <c r="OHV13" s="1609"/>
      <c r="OHW13" s="1609"/>
      <c r="OHX13" s="1609"/>
      <c r="OHY13" s="1609"/>
      <c r="OHZ13" s="1609"/>
      <c r="OIA13" s="1609"/>
      <c r="OIB13" s="1609"/>
      <c r="OIC13" s="1609"/>
      <c r="OID13" s="1609"/>
      <c r="OIE13" s="1609"/>
      <c r="OIF13" s="1609"/>
      <c r="OIG13" s="1609"/>
      <c r="OIH13" s="1609"/>
      <c r="OII13" s="1609"/>
      <c r="OIJ13" s="1609"/>
      <c r="OIK13" s="1609"/>
      <c r="OIL13" s="1609"/>
      <c r="OIM13" s="1609"/>
      <c r="OIN13" s="1609"/>
      <c r="OIO13" s="1609"/>
      <c r="OIP13" s="1609"/>
      <c r="OIQ13" s="1609"/>
      <c r="OIR13" s="1609"/>
      <c r="OIS13" s="1609"/>
      <c r="OIT13" s="1609"/>
      <c r="OIU13" s="1609"/>
      <c r="OIV13" s="1609"/>
      <c r="OIW13" s="1609"/>
      <c r="OIX13" s="1609"/>
      <c r="OIY13" s="1609"/>
      <c r="OIZ13" s="1609"/>
      <c r="OJA13" s="1609"/>
      <c r="OJB13" s="1609"/>
      <c r="OJC13" s="1609"/>
      <c r="OJD13" s="1609"/>
      <c r="OJE13" s="1609"/>
      <c r="OJF13" s="1609"/>
      <c r="OJG13" s="1609"/>
      <c r="OJH13" s="1609"/>
      <c r="OJI13" s="1609"/>
      <c r="OJJ13" s="1609"/>
      <c r="OJK13" s="1609"/>
      <c r="OJL13" s="1609"/>
      <c r="OJM13" s="1609"/>
      <c r="OJN13" s="1609"/>
      <c r="OJO13" s="1609"/>
      <c r="OJP13" s="1609"/>
      <c r="OJQ13" s="1609"/>
      <c r="OJR13" s="1609"/>
      <c r="OJS13" s="1609"/>
      <c r="OJT13" s="1609"/>
      <c r="OJU13" s="1609"/>
      <c r="OJV13" s="1609"/>
      <c r="OJW13" s="1609"/>
      <c r="OJX13" s="1609"/>
      <c r="OJY13" s="1609"/>
      <c r="OJZ13" s="1609"/>
      <c r="OKA13" s="1609"/>
      <c r="OKB13" s="1609"/>
      <c r="OKC13" s="1609"/>
      <c r="OKD13" s="1609"/>
      <c r="OKE13" s="1609"/>
      <c r="OKF13" s="1609"/>
      <c r="OKG13" s="1609"/>
      <c r="OKH13" s="1609"/>
      <c r="OKI13" s="1609"/>
      <c r="OKJ13" s="1609"/>
      <c r="OKK13" s="1609"/>
      <c r="OKL13" s="1609"/>
      <c r="OKM13" s="1609"/>
      <c r="OKN13" s="1609"/>
      <c r="OKO13" s="1609"/>
      <c r="OKP13" s="1609"/>
      <c r="OKQ13" s="1609"/>
      <c r="OKR13" s="1609"/>
      <c r="OKS13" s="1609"/>
      <c r="OKT13" s="1609"/>
      <c r="OKU13" s="1609"/>
      <c r="OKV13" s="1609"/>
      <c r="OKW13" s="1609"/>
      <c r="OKX13" s="1609"/>
      <c r="OKY13" s="1609"/>
      <c r="OKZ13" s="1609"/>
      <c r="OLA13" s="1609"/>
      <c r="OLB13" s="1609"/>
      <c r="OLC13" s="1609"/>
      <c r="OLD13" s="1609"/>
      <c r="OLE13" s="1609"/>
      <c r="OLF13" s="1609"/>
      <c r="OLG13" s="1609"/>
      <c r="OLH13" s="1609"/>
      <c r="OLI13" s="1609"/>
      <c r="OLJ13" s="1609"/>
      <c r="OLK13" s="1609"/>
      <c r="OLL13" s="1609"/>
      <c r="OLM13" s="1609"/>
      <c r="OLN13" s="1609"/>
      <c r="OLO13" s="1609"/>
      <c r="OLP13" s="1609"/>
      <c r="OLQ13" s="1609"/>
      <c r="OLR13" s="1609"/>
      <c r="OLS13" s="1609"/>
      <c r="OLT13" s="1609"/>
      <c r="OLU13" s="1609"/>
      <c r="OLV13" s="1609"/>
      <c r="OLW13" s="1609"/>
      <c r="OLX13" s="1609"/>
      <c r="OLY13" s="1609"/>
      <c r="OLZ13" s="1609"/>
      <c r="OMA13" s="1609"/>
      <c r="OMB13" s="1609"/>
      <c r="OMC13" s="1609"/>
      <c r="OMD13" s="1609"/>
      <c r="OME13" s="1609"/>
      <c r="OMF13" s="1609"/>
      <c r="OMG13" s="1609"/>
      <c r="OMH13" s="1609"/>
      <c r="OMI13" s="1609"/>
      <c r="OMJ13" s="1609"/>
      <c r="OMK13" s="1609"/>
      <c r="OML13" s="1609"/>
      <c r="OMM13" s="1609"/>
      <c r="OMN13" s="1609"/>
      <c r="OMO13" s="1609"/>
      <c r="OMP13" s="1609"/>
      <c r="OMQ13" s="1609"/>
      <c r="OMR13" s="1609"/>
      <c r="OMS13" s="1609"/>
      <c r="OMT13" s="1609"/>
      <c r="OMU13" s="1609"/>
      <c r="OMV13" s="1609"/>
      <c r="OMW13" s="1609"/>
      <c r="OMX13" s="1609"/>
      <c r="OMY13" s="1609"/>
      <c r="OMZ13" s="1609"/>
      <c r="ONA13" s="1609"/>
      <c r="ONB13" s="1609"/>
      <c r="ONC13" s="1609"/>
      <c r="OND13" s="1609"/>
      <c r="ONE13" s="1609"/>
      <c r="ONF13" s="1609"/>
      <c r="ONG13" s="1609"/>
      <c r="ONH13" s="1609"/>
      <c r="ONI13" s="1609"/>
      <c r="ONJ13" s="1609"/>
      <c r="ONK13" s="1609"/>
      <c r="ONL13" s="1609"/>
      <c r="ONM13" s="1609"/>
      <c r="ONN13" s="1609"/>
      <c r="ONO13" s="1609"/>
      <c r="ONP13" s="1609"/>
      <c r="ONQ13" s="1609"/>
      <c r="ONR13" s="1609"/>
      <c r="ONS13" s="1609"/>
      <c r="ONT13" s="1609"/>
      <c r="ONU13" s="1609"/>
      <c r="ONV13" s="1609"/>
      <c r="ONW13" s="1609"/>
      <c r="ONX13" s="1609"/>
      <c r="ONY13" s="1609"/>
      <c r="ONZ13" s="1609"/>
      <c r="OOA13" s="1609"/>
      <c r="OOB13" s="1609"/>
      <c r="OOC13" s="1609"/>
      <c r="OOD13" s="1609"/>
      <c r="OOE13" s="1609"/>
      <c r="OOF13" s="1609"/>
      <c r="OOG13" s="1609"/>
      <c r="OOH13" s="1609"/>
      <c r="OOI13" s="1609"/>
      <c r="OOJ13" s="1609"/>
      <c r="OOK13" s="1609"/>
      <c r="OOL13" s="1609"/>
      <c r="OOM13" s="1609"/>
      <c r="OON13" s="1609"/>
      <c r="OOO13" s="1609"/>
      <c r="OOP13" s="1609"/>
      <c r="OOQ13" s="1609"/>
      <c r="OOR13" s="1609"/>
      <c r="OOS13" s="1609"/>
      <c r="OOT13" s="1609"/>
      <c r="OOU13" s="1609"/>
      <c r="OOV13" s="1609"/>
      <c r="OOW13" s="1609"/>
      <c r="OOX13" s="1609"/>
      <c r="OOY13" s="1609"/>
      <c r="OOZ13" s="1609"/>
      <c r="OPA13" s="1609"/>
      <c r="OPB13" s="1609"/>
      <c r="OPC13" s="1609"/>
      <c r="OPD13" s="1609"/>
      <c r="OPE13" s="1609"/>
      <c r="OPF13" s="1609"/>
      <c r="OPG13" s="1609"/>
      <c r="OPH13" s="1609"/>
      <c r="OPI13" s="1609"/>
      <c r="OPJ13" s="1609"/>
      <c r="OPK13" s="1609"/>
      <c r="OPL13" s="1609"/>
      <c r="OPM13" s="1609"/>
      <c r="OPN13" s="1609"/>
      <c r="OPO13" s="1609"/>
      <c r="OPP13" s="1609"/>
      <c r="OPQ13" s="1609"/>
      <c r="OPR13" s="1609"/>
      <c r="OPS13" s="1609"/>
      <c r="OPT13" s="1609"/>
      <c r="OPU13" s="1609"/>
      <c r="OPV13" s="1609"/>
      <c r="OPW13" s="1609"/>
      <c r="OPX13" s="1609"/>
      <c r="OPY13" s="1609"/>
      <c r="OPZ13" s="1609"/>
      <c r="OQA13" s="1609"/>
      <c r="OQB13" s="1609"/>
      <c r="OQC13" s="1609"/>
      <c r="OQD13" s="1609"/>
      <c r="OQE13" s="1609"/>
      <c r="OQF13" s="1609"/>
      <c r="OQG13" s="1609"/>
      <c r="OQH13" s="1609"/>
      <c r="OQI13" s="1609"/>
      <c r="OQJ13" s="1609"/>
      <c r="OQK13" s="1609"/>
      <c r="OQL13" s="1609"/>
      <c r="OQM13" s="1609"/>
      <c r="OQN13" s="1609"/>
      <c r="OQO13" s="1609"/>
      <c r="OQP13" s="1609"/>
      <c r="OQQ13" s="1609"/>
      <c r="OQR13" s="1609"/>
      <c r="OQS13" s="1609"/>
      <c r="OQT13" s="1609"/>
      <c r="OQU13" s="1609"/>
      <c r="OQV13" s="1609"/>
      <c r="OQW13" s="1609"/>
      <c r="OQX13" s="1609"/>
      <c r="OQY13" s="1609"/>
      <c r="OQZ13" s="1609"/>
      <c r="ORA13" s="1609"/>
      <c r="ORB13" s="1609"/>
      <c r="ORC13" s="1609"/>
      <c r="ORD13" s="1609"/>
      <c r="ORE13" s="1609"/>
      <c r="ORF13" s="1609"/>
      <c r="ORG13" s="1609"/>
      <c r="ORH13" s="1609"/>
      <c r="ORI13" s="1609"/>
      <c r="ORJ13" s="1609"/>
      <c r="ORK13" s="1609"/>
      <c r="ORL13" s="1609"/>
      <c r="ORM13" s="1609"/>
      <c r="ORN13" s="1609"/>
      <c r="ORO13" s="1609"/>
      <c r="ORP13" s="1609"/>
      <c r="ORQ13" s="1609"/>
      <c r="ORR13" s="1609"/>
      <c r="ORS13" s="1609"/>
      <c r="ORT13" s="1609"/>
      <c r="ORU13" s="1609"/>
      <c r="ORV13" s="1609"/>
      <c r="ORW13" s="1609"/>
      <c r="ORX13" s="1609"/>
      <c r="ORY13" s="1609"/>
      <c r="ORZ13" s="1609"/>
      <c r="OSA13" s="1609"/>
      <c r="OSB13" s="1609"/>
      <c r="OSC13" s="1609"/>
      <c r="OSD13" s="1609"/>
      <c r="OSE13" s="1609"/>
      <c r="OSF13" s="1609"/>
      <c r="OSG13" s="1609"/>
      <c r="OSH13" s="1609"/>
      <c r="OSI13" s="1609"/>
      <c r="OSJ13" s="1609"/>
      <c r="OSK13" s="1609"/>
      <c r="OSL13" s="1609"/>
      <c r="OSM13" s="1609"/>
      <c r="OSN13" s="1609"/>
      <c r="OSO13" s="1609"/>
      <c r="OSP13" s="1609"/>
      <c r="OSQ13" s="1609"/>
      <c r="OSR13" s="1609"/>
      <c r="OSS13" s="1609"/>
      <c r="OST13" s="1609"/>
      <c r="OSU13" s="1609"/>
      <c r="OSV13" s="1609"/>
      <c r="OSW13" s="1609"/>
      <c r="OSX13" s="1609"/>
      <c r="OSY13" s="1609"/>
      <c r="OSZ13" s="1609"/>
      <c r="OTA13" s="1609"/>
      <c r="OTB13" s="1609"/>
      <c r="OTC13" s="1609"/>
      <c r="OTD13" s="1609"/>
      <c r="OTE13" s="1609"/>
      <c r="OTF13" s="1609"/>
      <c r="OTG13" s="1609"/>
      <c r="OTH13" s="1609"/>
      <c r="OTI13" s="1609"/>
      <c r="OTJ13" s="1609"/>
      <c r="OTK13" s="1609"/>
      <c r="OTL13" s="1609"/>
      <c r="OTM13" s="1609"/>
      <c r="OTN13" s="1609"/>
      <c r="OTO13" s="1609"/>
      <c r="OTP13" s="1609"/>
      <c r="OTQ13" s="1609"/>
      <c r="OTR13" s="1609"/>
      <c r="OTS13" s="1609"/>
      <c r="OTT13" s="1609"/>
      <c r="OTU13" s="1609"/>
      <c r="OTV13" s="1609"/>
      <c r="OTW13" s="1609"/>
      <c r="OTX13" s="1609"/>
      <c r="OTY13" s="1609"/>
      <c r="OTZ13" s="1609"/>
      <c r="OUA13" s="1609"/>
      <c r="OUB13" s="1609"/>
      <c r="OUC13" s="1609"/>
      <c r="OUD13" s="1609"/>
      <c r="OUE13" s="1609"/>
      <c r="OUF13" s="1609"/>
      <c r="OUG13" s="1609"/>
      <c r="OUH13" s="1609"/>
      <c r="OUI13" s="1609"/>
      <c r="OUJ13" s="1609"/>
      <c r="OUK13" s="1609"/>
      <c r="OUL13" s="1609"/>
      <c r="OUM13" s="1609"/>
      <c r="OUN13" s="1609"/>
      <c r="OUO13" s="1609"/>
      <c r="OUP13" s="1609"/>
      <c r="OUQ13" s="1609"/>
      <c r="OUR13" s="1609"/>
      <c r="OUS13" s="1609"/>
      <c r="OUT13" s="1609"/>
      <c r="OUU13" s="1609"/>
      <c r="OUV13" s="1609"/>
      <c r="OUW13" s="1609"/>
      <c r="OUX13" s="1609"/>
      <c r="OUY13" s="1609"/>
      <c r="OUZ13" s="1609"/>
      <c r="OVA13" s="1609"/>
      <c r="OVB13" s="1609"/>
      <c r="OVC13" s="1609"/>
      <c r="OVD13" s="1609"/>
      <c r="OVE13" s="1609"/>
      <c r="OVF13" s="1609"/>
      <c r="OVG13" s="1609"/>
      <c r="OVH13" s="1609"/>
      <c r="OVI13" s="1609"/>
      <c r="OVJ13" s="1609"/>
      <c r="OVK13" s="1609"/>
      <c r="OVL13" s="1609"/>
      <c r="OVM13" s="1609"/>
      <c r="OVN13" s="1609"/>
      <c r="OVO13" s="1609"/>
      <c r="OVP13" s="1609"/>
      <c r="OVQ13" s="1609"/>
      <c r="OVR13" s="1609"/>
      <c r="OVS13" s="1609"/>
      <c r="OVT13" s="1609"/>
      <c r="OVU13" s="1609"/>
      <c r="OVV13" s="1609"/>
      <c r="OVW13" s="1609"/>
      <c r="OVX13" s="1609"/>
      <c r="OVY13" s="1609"/>
      <c r="OVZ13" s="1609"/>
      <c r="OWA13" s="1609"/>
      <c r="OWB13" s="1609"/>
      <c r="OWC13" s="1609"/>
      <c r="OWD13" s="1609"/>
      <c r="OWE13" s="1609"/>
      <c r="OWF13" s="1609"/>
      <c r="OWG13" s="1609"/>
      <c r="OWH13" s="1609"/>
      <c r="OWI13" s="1609"/>
      <c r="OWJ13" s="1609"/>
      <c r="OWK13" s="1609"/>
      <c r="OWL13" s="1609"/>
      <c r="OWM13" s="1609"/>
      <c r="OWN13" s="1609"/>
      <c r="OWO13" s="1609"/>
      <c r="OWP13" s="1609"/>
      <c r="OWQ13" s="1609"/>
      <c r="OWR13" s="1609"/>
      <c r="OWS13" s="1609"/>
      <c r="OWT13" s="1609"/>
      <c r="OWU13" s="1609"/>
      <c r="OWV13" s="1609"/>
      <c r="OWW13" s="1609"/>
      <c r="OWX13" s="1609"/>
      <c r="OWY13" s="1609"/>
      <c r="OWZ13" s="1609"/>
      <c r="OXA13" s="1609"/>
      <c r="OXB13" s="1609"/>
      <c r="OXC13" s="1609"/>
      <c r="OXD13" s="1609"/>
      <c r="OXE13" s="1609"/>
      <c r="OXF13" s="1609"/>
      <c r="OXG13" s="1609"/>
      <c r="OXH13" s="1609"/>
      <c r="OXI13" s="1609"/>
      <c r="OXJ13" s="1609"/>
      <c r="OXK13" s="1609"/>
      <c r="OXL13" s="1609"/>
      <c r="OXM13" s="1609"/>
      <c r="OXN13" s="1609"/>
      <c r="OXO13" s="1609"/>
      <c r="OXP13" s="1609"/>
      <c r="OXQ13" s="1609"/>
      <c r="OXR13" s="1609"/>
      <c r="OXS13" s="1609"/>
      <c r="OXT13" s="1609"/>
      <c r="OXU13" s="1609"/>
      <c r="OXV13" s="1609"/>
      <c r="OXW13" s="1609"/>
      <c r="OXX13" s="1609"/>
      <c r="OXY13" s="1609"/>
      <c r="OXZ13" s="1609"/>
      <c r="OYA13" s="1609"/>
      <c r="OYB13" s="1609"/>
      <c r="OYC13" s="1609"/>
      <c r="OYD13" s="1609"/>
      <c r="OYE13" s="1609"/>
      <c r="OYF13" s="1609"/>
      <c r="OYG13" s="1609"/>
      <c r="OYH13" s="1609"/>
      <c r="OYI13" s="1609"/>
      <c r="OYJ13" s="1609"/>
      <c r="OYK13" s="1609"/>
      <c r="OYL13" s="1609"/>
      <c r="OYM13" s="1609"/>
      <c r="OYN13" s="1609"/>
      <c r="OYO13" s="1609"/>
      <c r="OYP13" s="1609"/>
      <c r="OYQ13" s="1609"/>
      <c r="OYR13" s="1609"/>
      <c r="OYS13" s="1609"/>
      <c r="OYT13" s="1609"/>
      <c r="OYU13" s="1609"/>
      <c r="OYV13" s="1609"/>
      <c r="OYW13" s="1609"/>
      <c r="OYX13" s="1609"/>
      <c r="OYY13" s="1609"/>
      <c r="OYZ13" s="1609"/>
      <c r="OZA13" s="1609"/>
      <c r="OZB13" s="1609"/>
      <c r="OZC13" s="1609"/>
      <c r="OZD13" s="1609"/>
      <c r="OZE13" s="1609"/>
      <c r="OZF13" s="1609"/>
      <c r="OZG13" s="1609"/>
      <c r="OZH13" s="1609"/>
      <c r="OZI13" s="1609"/>
      <c r="OZJ13" s="1609"/>
      <c r="OZK13" s="1609"/>
      <c r="OZL13" s="1609"/>
      <c r="OZM13" s="1609"/>
      <c r="OZN13" s="1609"/>
      <c r="OZO13" s="1609"/>
      <c r="OZP13" s="1609"/>
      <c r="OZQ13" s="1609"/>
      <c r="OZR13" s="1609"/>
      <c r="OZS13" s="1609"/>
      <c r="OZT13" s="1609"/>
      <c r="OZU13" s="1609"/>
      <c r="OZV13" s="1609"/>
      <c r="OZW13" s="1609"/>
      <c r="OZX13" s="1609"/>
      <c r="OZY13" s="1609"/>
      <c r="OZZ13" s="1609"/>
      <c r="PAA13" s="1609"/>
      <c r="PAB13" s="1609"/>
      <c r="PAC13" s="1609"/>
      <c r="PAD13" s="1609"/>
      <c r="PAE13" s="1609"/>
      <c r="PAF13" s="1609"/>
      <c r="PAG13" s="1609"/>
      <c r="PAH13" s="1609"/>
      <c r="PAI13" s="1609"/>
      <c r="PAJ13" s="1609"/>
      <c r="PAK13" s="1609"/>
      <c r="PAL13" s="1609"/>
      <c r="PAM13" s="1609"/>
      <c r="PAN13" s="1609"/>
      <c r="PAO13" s="1609"/>
      <c r="PAP13" s="1609"/>
      <c r="PAQ13" s="1609"/>
      <c r="PAR13" s="1609"/>
      <c r="PAS13" s="1609"/>
      <c r="PAT13" s="1609"/>
      <c r="PAU13" s="1609"/>
      <c r="PAV13" s="1609"/>
      <c r="PAW13" s="1609"/>
      <c r="PAX13" s="1609"/>
      <c r="PAY13" s="1609"/>
      <c r="PAZ13" s="1609"/>
      <c r="PBA13" s="1609"/>
      <c r="PBB13" s="1609"/>
      <c r="PBC13" s="1609"/>
      <c r="PBD13" s="1609"/>
      <c r="PBE13" s="1609"/>
      <c r="PBF13" s="1609"/>
      <c r="PBG13" s="1609"/>
      <c r="PBH13" s="1609"/>
      <c r="PBI13" s="1609"/>
      <c r="PBJ13" s="1609"/>
      <c r="PBK13" s="1609"/>
      <c r="PBL13" s="1609"/>
      <c r="PBM13" s="1609"/>
      <c r="PBN13" s="1609"/>
      <c r="PBO13" s="1609"/>
      <c r="PBP13" s="1609"/>
      <c r="PBQ13" s="1609"/>
      <c r="PBR13" s="1609"/>
      <c r="PBS13" s="1609"/>
      <c r="PBT13" s="1609"/>
      <c r="PBU13" s="1609"/>
      <c r="PBV13" s="1609"/>
      <c r="PBW13" s="1609"/>
      <c r="PBX13" s="1609"/>
      <c r="PBY13" s="1609"/>
      <c r="PBZ13" s="1609"/>
      <c r="PCA13" s="1609"/>
      <c r="PCB13" s="1609"/>
      <c r="PCC13" s="1609"/>
      <c r="PCD13" s="1609"/>
      <c r="PCE13" s="1609"/>
      <c r="PCF13" s="1609"/>
      <c r="PCG13" s="1609"/>
      <c r="PCH13" s="1609"/>
      <c r="PCI13" s="1609"/>
      <c r="PCJ13" s="1609"/>
      <c r="PCK13" s="1609"/>
      <c r="PCL13" s="1609"/>
      <c r="PCM13" s="1609"/>
      <c r="PCN13" s="1609"/>
      <c r="PCO13" s="1609"/>
      <c r="PCP13" s="1609"/>
      <c r="PCQ13" s="1609"/>
      <c r="PCR13" s="1609"/>
      <c r="PCS13" s="1609"/>
      <c r="PCT13" s="1609"/>
      <c r="PCU13" s="1609"/>
      <c r="PCV13" s="1609"/>
      <c r="PCW13" s="1609"/>
      <c r="PCX13" s="1609"/>
      <c r="PCY13" s="1609"/>
      <c r="PCZ13" s="1609"/>
      <c r="PDA13" s="1609"/>
      <c r="PDB13" s="1609"/>
      <c r="PDC13" s="1609"/>
      <c r="PDD13" s="1609"/>
      <c r="PDE13" s="1609"/>
      <c r="PDF13" s="1609"/>
      <c r="PDG13" s="1609"/>
      <c r="PDH13" s="1609"/>
      <c r="PDI13" s="1609"/>
      <c r="PDJ13" s="1609"/>
      <c r="PDK13" s="1609"/>
      <c r="PDL13" s="1609"/>
      <c r="PDM13" s="1609"/>
      <c r="PDN13" s="1609"/>
      <c r="PDO13" s="1609"/>
      <c r="PDP13" s="1609"/>
      <c r="PDQ13" s="1609"/>
      <c r="PDR13" s="1609"/>
      <c r="PDS13" s="1609"/>
      <c r="PDT13" s="1609"/>
      <c r="PDU13" s="1609"/>
      <c r="PDV13" s="1609"/>
      <c r="PDW13" s="1609"/>
      <c r="PDX13" s="1609"/>
      <c r="PDY13" s="1609"/>
      <c r="PDZ13" s="1609"/>
      <c r="PEA13" s="1609"/>
      <c r="PEB13" s="1609"/>
      <c r="PEC13" s="1609"/>
      <c r="PED13" s="1609"/>
      <c r="PEE13" s="1609"/>
      <c r="PEF13" s="1609"/>
      <c r="PEG13" s="1609"/>
      <c r="PEH13" s="1609"/>
      <c r="PEI13" s="1609"/>
      <c r="PEJ13" s="1609"/>
      <c r="PEK13" s="1609"/>
      <c r="PEL13" s="1609"/>
      <c r="PEM13" s="1609"/>
      <c r="PEN13" s="1609"/>
      <c r="PEO13" s="1609"/>
      <c r="PEP13" s="1609"/>
      <c r="PEQ13" s="1609"/>
      <c r="PER13" s="1609"/>
      <c r="PES13" s="1609"/>
      <c r="PET13" s="1609"/>
      <c r="PEU13" s="1609"/>
      <c r="PEV13" s="1609"/>
      <c r="PEW13" s="1609"/>
      <c r="PEX13" s="1609"/>
      <c r="PEY13" s="1609"/>
      <c r="PEZ13" s="1609"/>
      <c r="PFA13" s="1609"/>
      <c r="PFB13" s="1609"/>
      <c r="PFC13" s="1609"/>
      <c r="PFD13" s="1609"/>
      <c r="PFE13" s="1609"/>
      <c r="PFF13" s="1609"/>
      <c r="PFG13" s="1609"/>
      <c r="PFH13" s="1609"/>
      <c r="PFI13" s="1609"/>
      <c r="PFJ13" s="1609"/>
      <c r="PFK13" s="1609"/>
      <c r="PFL13" s="1609"/>
      <c r="PFM13" s="1609"/>
      <c r="PFN13" s="1609"/>
      <c r="PFO13" s="1609"/>
      <c r="PFP13" s="1609"/>
      <c r="PFQ13" s="1609"/>
      <c r="PFR13" s="1609"/>
      <c r="PFS13" s="1609"/>
      <c r="PFT13" s="1609"/>
      <c r="PFU13" s="1609"/>
      <c r="PFV13" s="1609"/>
      <c r="PFW13" s="1609"/>
      <c r="PFX13" s="1609"/>
      <c r="PFY13" s="1609"/>
      <c r="PFZ13" s="1609"/>
      <c r="PGA13" s="1609"/>
      <c r="PGB13" s="1609"/>
      <c r="PGC13" s="1609"/>
      <c r="PGD13" s="1609"/>
      <c r="PGE13" s="1609"/>
      <c r="PGF13" s="1609"/>
      <c r="PGG13" s="1609"/>
      <c r="PGH13" s="1609"/>
      <c r="PGI13" s="1609"/>
      <c r="PGJ13" s="1609"/>
      <c r="PGK13" s="1609"/>
      <c r="PGL13" s="1609"/>
      <c r="PGM13" s="1609"/>
      <c r="PGN13" s="1609"/>
      <c r="PGO13" s="1609"/>
      <c r="PGP13" s="1609"/>
      <c r="PGQ13" s="1609"/>
      <c r="PGR13" s="1609"/>
      <c r="PGS13" s="1609"/>
      <c r="PGT13" s="1609"/>
      <c r="PGU13" s="1609"/>
      <c r="PGV13" s="1609"/>
      <c r="PGW13" s="1609"/>
      <c r="PGX13" s="1609"/>
      <c r="PGY13" s="1609"/>
      <c r="PGZ13" s="1609"/>
      <c r="PHA13" s="1609"/>
      <c r="PHB13" s="1609"/>
      <c r="PHC13" s="1609"/>
      <c r="PHD13" s="1609"/>
      <c r="PHE13" s="1609"/>
      <c r="PHF13" s="1609"/>
      <c r="PHG13" s="1609"/>
      <c r="PHH13" s="1609"/>
      <c r="PHI13" s="1609"/>
      <c r="PHJ13" s="1609"/>
      <c r="PHK13" s="1609"/>
      <c r="PHL13" s="1609"/>
      <c r="PHM13" s="1609"/>
      <c r="PHN13" s="1609"/>
      <c r="PHO13" s="1609"/>
      <c r="PHP13" s="1609"/>
      <c r="PHQ13" s="1609"/>
      <c r="PHR13" s="1609"/>
      <c r="PHS13" s="1609"/>
      <c r="PHT13" s="1609"/>
      <c r="PHU13" s="1609"/>
      <c r="PHV13" s="1609"/>
      <c r="PHW13" s="1609"/>
      <c r="PHX13" s="1609"/>
      <c r="PHY13" s="1609"/>
      <c r="PHZ13" s="1609"/>
      <c r="PIA13" s="1609"/>
      <c r="PIB13" s="1609"/>
      <c r="PIC13" s="1609"/>
      <c r="PID13" s="1609"/>
      <c r="PIE13" s="1609"/>
      <c r="PIF13" s="1609"/>
      <c r="PIG13" s="1609"/>
      <c r="PIH13" s="1609"/>
      <c r="PII13" s="1609"/>
      <c r="PIJ13" s="1609"/>
      <c r="PIK13" s="1609"/>
      <c r="PIL13" s="1609"/>
      <c r="PIM13" s="1609"/>
      <c r="PIN13" s="1609"/>
      <c r="PIO13" s="1609"/>
      <c r="PIP13" s="1609"/>
      <c r="PIQ13" s="1609"/>
      <c r="PIR13" s="1609"/>
      <c r="PIS13" s="1609"/>
      <c r="PIT13" s="1609"/>
      <c r="PIU13" s="1609"/>
      <c r="PIV13" s="1609"/>
      <c r="PIW13" s="1609"/>
      <c r="PIX13" s="1609"/>
      <c r="PIY13" s="1609"/>
      <c r="PIZ13" s="1609"/>
      <c r="PJA13" s="1609"/>
      <c r="PJB13" s="1609"/>
      <c r="PJC13" s="1609"/>
      <c r="PJD13" s="1609"/>
      <c r="PJE13" s="1609"/>
      <c r="PJF13" s="1609"/>
      <c r="PJG13" s="1609"/>
      <c r="PJH13" s="1609"/>
      <c r="PJI13" s="1609"/>
      <c r="PJJ13" s="1609"/>
      <c r="PJK13" s="1609"/>
      <c r="PJL13" s="1609"/>
      <c r="PJM13" s="1609"/>
      <c r="PJN13" s="1609"/>
      <c r="PJO13" s="1609"/>
      <c r="PJP13" s="1609"/>
      <c r="PJQ13" s="1609"/>
      <c r="PJR13" s="1609"/>
      <c r="PJS13" s="1609"/>
      <c r="PJT13" s="1609"/>
      <c r="PJU13" s="1609"/>
      <c r="PJV13" s="1609"/>
      <c r="PJW13" s="1609"/>
      <c r="PJX13" s="1609"/>
      <c r="PJY13" s="1609"/>
      <c r="PJZ13" s="1609"/>
      <c r="PKA13" s="1609"/>
      <c r="PKB13" s="1609"/>
      <c r="PKC13" s="1609"/>
      <c r="PKD13" s="1609"/>
      <c r="PKE13" s="1609"/>
      <c r="PKF13" s="1609"/>
      <c r="PKG13" s="1609"/>
      <c r="PKH13" s="1609"/>
      <c r="PKI13" s="1609"/>
      <c r="PKJ13" s="1609"/>
      <c r="PKK13" s="1609"/>
      <c r="PKL13" s="1609"/>
      <c r="PKM13" s="1609"/>
      <c r="PKN13" s="1609"/>
      <c r="PKO13" s="1609"/>
      <c r="PKP13" s="1609"/>
      <c r="PKQ13" s="1609"/>
      <c r="PKR13" s="1609"/>
      <c r="PKS13" s="1609"/>
      <c r="PKT13" s="1609"/>
      <c r="PKU13" s="1609"/>
      <c r="PKV13" s="1609"/>
      <c r="PKW13" s="1609"/>
      <c r="PKX13" s="1609"/>
      <c r="PKY13" s="1609"/>
      <c r="PKZ13" s="1609"/>
      <c r="PLA13" s="1609"/>
      <c r="PLB13" s="1609"/>
      <c r="PLC13" s="1609"/>
      <c r="PLD13" s="1609"/>
      <c r="PLE13" s="1609"/>
      <c r="PLF13" s="1609"/>
      <c r="PLG13" s="1609"/>
      <c r="PLH13" s="1609"/>
      <c r="PLI13" s="1609"/>
      <c r="PLJ13" s="1609"/>
      <c r="PLK13" s="1609"/>
      <c r="PLL13" s="1609"/>
      <c r="PLM13" s="1609"/>
      <c r="PLN13" s="1609"/>
      <c r="PLO13" s="1609"/>
      <c r="PLP13" s="1609"/>
      <c r="PLQ13" s="1609"/>
      <c r="PLR13" s="1609"/>
      <c r="PLS13" s="1609"/>
      <c r="PLT13" s="1609"/>
      <c r="PLU13" s="1609"/>
      <c r="PLV13" s="1609"/>
      <c r="PLW13" s="1609"/>
      <c r="PLX13" s="1609"/>
      <c r="PLY13" s="1609"/>
      <c r="PLZ13" s="1609"/>
      <c r="PMA13" s="1609"/>
      <c r="PMB13" s="1609"/>
      <c r="PMC13" s="1609"/>
      <c r="PMD13" s="1609"/>
      <c r="PME13" s="1609"/>
      <c r="PMF13" s="1609"/>
      <c r="PMG13" s="1609"/>
      <c r="PMH13" s="1609"/>
      <c r="PMI13" s="1609"/>
      <c r="PMJ13" s="1609"/>
      <c r="PMK13" s="1609"/>
      <c r="PML13" s="1609"/>
      <c r="PMM13" s="1609"/>
      <c r="PMN13" s="1609"/>
      <c r="PMO13" s="1609"/>
      <c r="PMP13" s="1609"/>
      <c r="PMQ13" s="1609"/>
      <c r="PMR13" s="1609"/>
      <c r="PMS13" s="1609"/>
      <c r="PMT13" s="1609"/>
      <c r="PMU13" s="1609"/>
      <c r="PMV13" s="1609"/>
      <c r="PMW13" s="1609"/>
      <c r="PMX13" s="1609"/>
      <c r="PMY13" s="1609"/>
      <c r="PMZ13" s="1609"/>
      <c r="PNA13" s="1609"/>
      <c r="PNB13" s="1609"/>
      <c r="PNC13" s="1609"/>
      <c r="PND13" s="1609"/>
      <c r="PNE13" s="1609"/>
      <c r="PNF13" s="1609"/>
      <c r="PNG13" s="1609"/>
      <c r="PNH13" s="1609"/>
      <c r="PNI13" s="1609"/>
      <c r="PNJ13" s="1609"/>
      <c r="PNK13" s="1609"/>
      <c r="PNL13" s="1609"/>
      <c r="PNM13" s="1609"/>
      <c r="PNN13" s="1609"/>
      <c r="PNO13" s="1609"/>
      <c r="PNP13" s="1609"/>
      <c r="PNQ13" s="1609"/>
      <c r="PNR13" s="1609"/>
      <c r="PNS13" s="1609"/>
      <c r="PNT13" s="1609"/>
      <c r="PNU13" s="1609"/>
      <c r="PNV13" s="1609"/>
      <c r="PNW13" s="1609"/>
      <c r="PNX13" s="1609"/>
      <c r="PNY13" s="1609"/>
      <c r="PNZ13" s="1609"/>
      <c r="POA13" s="1609"/>
      <c r="POB13" s="1609"/>
      <c r="POC13" s="1609"/>
      <c r="POD13" s="1609"/>
      <c r="POE13" s="1609"/>
      <c r="POF13" s="1609"/>
      <c r="POG13" s="1609"/>
      <c r="POH13" s="1609"/>
      <c r="POI13" s="1609"/>
      <c r="POJ13" s="1609"/>
      <c r="POK13" s="1609"/>
      <c r="POL13" s="1609"/>
      <c r="POM13" s="1609"/>
      <c r="PON13" s="1609"/>
      <c r="POO13" s="1609"/>
      <c r="POP13" s="1609"/>
      <c r="POQ13" s="1609"/>
      <c r="POR13" s="1609"/>
      <c r="POS13" s="1609"/>
      <c r="POT13" s="1609"/>
      <c r="POU13" s="1609"/>
      <c r="POV13" s="1609"/>
      <c r="POW13" s="1609"/>
      <c r="POX13" s="1609"/>
      <c r="POY13" s="1609"/>
      <c r="POZ13" s="1609"/>
      <c r="PPA13" s="1609"/>
      <c r="PPB13" s="1609"/>
      <c r="PPC13" s="1609"/>
      <c r="PPD13" s="1609"/>
      <c r="PPE13" s="1609"/>
      <c r="PPF13" s="1609"/>
      <c r="PPG13" s="1609"/>
      <c r="PPH13" s="1609"/>
      <c r="PPI13" s="1609"/>
      <c r="PPJ13" s="1609"/>
      <c r="PPK13" s="1609"/>
      <c r="PPL13" s="1609"/>
      <c r="PPM13" s="1609"/>
      <c r="PPN13" s="1609"/>
      <c r="PPO13" s="1609"/>
      <c r="PPP13" s="1609"/>
      <c r="PPQ13" s="1609"/>
      <c r="PPR13" s="1609"/>
      <c r="PPS13" s="1609"/>
      <c r="PPT13" s="1609"/>
      <c r="PPU13" s="1609"/>
      <c r="PPV13" s="1609"/>
      <c r="PPW13" s="1609"/>
      <c r="PPX13" s="1609"/>
      <c r="PPY13" s="1609"/>
      <c r="PPZ13" s="1609"/>
      <c r="PQA13" s="1609"/>
      <c r="PQB13" s="1609"/>
      <c r="PQC13" s="1609"/>
      <c r="PQD13" s="1609"/>
      <c r="PQE13" s="1609"/>
      <c r="PQF13" s="1609"/>
      <c r="PQG13" s="1609"/>
      <c r="PQH13" s="1609"/>
      <c r="PQI13" s="1609"/>
      <c r="PQJ13" s="1609"/>
      <c r="PQK13" s="1609"/>
      <c r="PQL13" s="1609"/>
      <c r="PQM13" s="1609"/>
      <c r="PQN13" s="1609"/>
      <c r="PQO13" s="1609"/>
      <c r="PQP13" s="1609"/>
      <c r="PQQ13" s="1609"/>
      <c r="PQR13" s="1609"/>
      <c r="PQS13" s="1609"/>
      <c r="PQT13" s="1609"/>
      <c r="PQU13" s="1609"/>
      <c r="PQV13" s="1609"/>
      <c r="PQW13" s="1609"/>
      <c r="PQX13" s="1609"/>
      <c r="PQY13" s="1609"/>
      <c r="PQZ13" s="1609"/>
      <c r="PRA13" s="1609"/>
      <c r="PRB13" s="1609"/>
      <c r="PRC13" s="1609"/>
      <c r="PRD13" s="1609"/>
      <c r="PRE13" s="1609"/>
      <c r="PRF13" s="1609"/>
      <c r="PRG13" s="1609"/>
      <c r="PRH13" s="1609"/>
      <c r="PRI13" s="1609"/>
      <c r="PRJ13" s="1609"/>
      <c r="PRK13" s="1609"/>
      <c r="PRL13" s="1609"/>
      <c r="PRM13" s="1609"/>
      <c r="PRN13" s="1609"/>
      <c r="PRO13" s="1609"/>
      <c r="PRP13" s="1609"/>
      <c r="PRQ13" s="1609"/>
      <c r="PRR13" s="1609"/>
      <c r="PRS13" s="1609"/>
      <c r="PRT13" s="1609"/>
      <c r="PRU13" s="1609"/>
      <c r="PRV13" s="1609"/>
      <c r="PRW13" s="1609"/>
      <c r="PRX13" s="1609"/>
      <c r="PRY13" s="1609"/>
      <c r="PRZ13" s="1609"/>
      <c r="PSA13" s="1609"/>
      <c r="PSB13" s="1609"/>
      <c r="PSC13" s="1609"/>
      <c r="PSD13" s="1609"/>
      <c r="PSE13" s="1609"/>
      <c r="PSF13" s="1609"/>
      <c r="PSG13" s="1609"/>
      <c r="PSH13" s="1609"/>
      <c r="PSI13" s="1609"/>
      <c r="PSJ13" s="1609"/>
      <c r="PSK13" s="1609"/>
      <c r="PSL13" s="1609"/>
      <c r="PSM13" s="1609"/>
      <c r="PSN13" s="1609"/>
      <c r="PSO13" s="1609"/>
      <c r="PSP13" s="1609"/>
      <c r="PSQ13" s="1609"/>
      <c r="PSR13" s="1609"/>
      <c r="PSS13" s="1609"/>
      <c r="PST13" s="1609"/>
      <c r="PSU13" s="1609"/>
      <c r="PSV13" s="1609"/>
      <c r="PSW13" s="1609"/>
      <c r="PSX13" s="1609"/>
      <c r="PSY13" s="1609"/>
      <c r="PSZ13" s="1609"/>
      <c r="PTA13" s="1609"/>
      <c r="PTB13" s="1609"/>
      <c r="PTC13" s="1609"/>
      <c r="PTD13" s="1609"/>
      <c r="PTE13" s="1609"/>
      <c r="PTF13" s="1609"/>
      <c r="PTG13" s="1609"/>
      <c r="PTH13" s="1609"/>
      <c r="PTI13" s="1609"/>
      <c r="PTJ13" s="1609"/>
      <c r="PTK13" s="1609"/>
      <c r="PTL13" s="1609"/>
      <c r="PTM13" s="1609"/>
      <c r="PTN13" s="1609"/>
      <c r="PTO13" s="1609"/>
      <c r="PTP13" s="1609"/>
      <c r="PTQ13" s="1609"/>
      <c r="PTR13" s="1609"/>
      <c r="PTS13" s="1609"/>
      <c r="PTT13" s="1609"/>
      <c r="PTU13" s="1609"/>
      <c r="PTV13" s="1609"/>
      <c r="PTW13" s="1609"/>
      <c r="PTX13" s="1609"/>
      <c r="PTY13" s="1609"/>
      <c r="PTZ13" s="1609"/>
      <c r="PUA13" s="1609"/>
      <c r="PUB13" s="1609"/>
      <c r="PUC13" s="1609"/>
      <c r="PUD13" s="1609"/>
      <c r="PUE13" s="1609"/>
      <c r="PUF13" s="1609"/>
      <c r="PUG13" s="1609"/>
      <c r="PUH13" s="1609"/>
      <c r="PUI13" s="1609"/>
      <c r="PUJ13" s="1609"/>
      <c r="PUK13" s="1609"/>
      <c r="PUL13" s="1609"/>
      <c r="PUM13" s="1609"/>
      <c r="PUN13" s="1609"/>
      <c r="PUO13" s="1609"/>
      <c r="PUP13" s="1609"/>
      <c r="PUQ13" s="1609"/>
      <c r="PUR13" s="1609"/>
      <c r="PUS13" s="1609"/>
      <c r="PUT13" s="1609"/>
      <c r="PUU13" s="1609"/>
      <c r="PUV13" s="1609"/>
      <c r="PUW13" s="1609"/>
      <c r="PUX13" s="1609"/>
      <c r="PUY13" s="1609"/>
      <c r="PUZ13" s="1609"/>
      <c r="PVA13" s="1609"/>
      <c r="PVB13" s="1609"/>
      <c r="PVC13" s="1609"/>
      <c r="PVD13" s="1609"/>
      <c r="PVE13" s="1609"/>
      <c r="PVF13" s="1609"/>
      <c r="PVG13" s="1609"/>
      <c r="PVH13" s="1609"/>
      <c r="PVI13" s="1609"/>
      <c r="PVJ13" s="1609"/>
      <c r="PVK13" s="1609"/>
      <c r="PVL13" s="1609"/>
      <c r="PVM13" s="1609"/>
      <c r="PVN13" s="1609"/>
      <c r="PVO13" s="1609"/>
      <c r="PVP13" s="1609"/>
      <c r="PVQ13" s="1609"/>
      <c r="PVR13" s="1609"/>
      <c r="PVS13" s="1609"/>
      <c r="PVT13" s="1609"/>
      <c r="PVU13" s="1609"/>
      <c r="PVV13" s="1609"/>
      <c r="PVW13" s="1609"/>
      <c r="PVX13" s="1609"/>
      <c r="PVY13" s="1609"/>
      <c r="PVZ13" s="1609"/>
      <c r="PWA13" s="1609"/>
      <c r="PWB13" s="1609"/>
      <c r="PWC13" s="1609"/>
      <c r="PWD13" s="1609"/>
      <c r="PWE13" s="1609"/>
      <c r="PWF13" s="1609"/>
      <c r="PWG13" s="1609"/>
      <c r="PWH13" s="1609"/>
      <c r="PWI13" s="1609"/>
      <c r="PWJ13" s="1609"/>
      <c r="PWK13" s="1609"/>
      <c r="PWL13" s="1609"/>
      <c r="PWM13" s="1609"/>
      <c r="PWN13" s="1609"/>
      <c r="PWO13" s="1609"/>
      <c r="PWP13" s="1609"/>
      <c r="PWQ13" s="1609"/>
      <c r="PWR13" s="1609"/>
      <c r="PWS13" s="1609"/>
      <c r="PWT13" s="1609"/>
      <c r="PWU13" s="1609"/>
      <c r="PWV13" s="1609"/>
      <c r="PWW13" s="1609"/>
      <c r="PWX13" s="1609"/>
      <c r="PWY13" s="1609"/>
      <c r="PWZ13" s="1609"/>
      <c r="PXA13" s="1609"/>
      <c r="PXB13" s="1609"/>
      <c r="PXC13" s="1609"/>
      <c r="PXD13" s="1609"/>
      <c r="PXE13" s="1609"/>
      <c r="PXF13" s="1609"/>
      <c r="PXG13" s="1609"/>
      <c r="PXH13" s="1609"/>
      <c r="PXI13" s="1609"/>
      <c r="PXJ13" s="1609"/>
      <c r="PXK13" s="1609"/>
      <c r="PXL13" s="1609"/>
      <c r="PXM13" s="1609"/>
      <c r="PXN13" s="1609"/>
      <c r="PXO13" s="1609"/>
      <c r="PXP13" s="1609"/>
      <c r="PXQ13" s="1609"/>
      <c r="PXR13" s="1609"/>
      <c r="PXS13" s="1609"/>
      <c r="PXT13" s="1609"/>
      <c r="PXU13" s="1609"/>
      <c r="PXV13" s="1609"/>
      <c r="PXW13" s="1609"/>
      <c r="PXX13" s="1609"/>
      <c r="PXY13" s="1609"/>
      <c r="PXZ13" s="1609"/>
      <c r="PYA13" s="1609"/>
      <c r="PYB13" s="1609"/>
      <c r="PYC13" s="1609"/>
      <c r="PYD13" s="1609"/>
      <c r="PYE13" s="1609"/>
      <c r="PYF13" s="1609"/>
      <c r="PYG13" s="1609"/>
      <c r="PYH13" s="1609"/>
      <c r="PYI13" s="1609"/>
      <c r="PYJ13" s="1609"/>
      <c r="PYK13" s="1609"/>
      <c r="PYL13" s="1609"/>
      <c r="PYM13" s="1609"/>
      <c r="PYN13" s="1609"/>
      <c r="PYO13" s="1609"/>
      <c r="PYP13" s="1609"/>
      <c r="PYQ13" s="1609"/>
      <c r="PYR13" s="1609"/>
      <c r="PYS13" s="1609"/>
      <c r="PYT13" s="1609"/>
      <c r="PYU13" s="1609"/>
      <c r="PYV13" s="1609"/>
      <c r="PYW13" s="1609"/>
      <c r="PYX13" s="1609"/>
      <c r="PYY13" s="1609"/>
      <c r="PYZ13" s="1609"/>
      <c r="PZA13" s="1609"/>
      <c r="PZB13" s="1609"/>
      <c r="PZC13" s="1609"/>
      <c r="PZD13" s="1609"/>
      <c r="PZE13" s="1609"/>
      <c r="PZF13" s="1609"/>
      <c r="PZG13" s="1609"/>
      <c r="PZH13" s="1609"/>
      <c r="PZI13" s="1609"/>
      <c r="PZJ13" s="1609"/>
      <c r="PZK13" s="1609"/>
      <c r="PZL13" s="1609"/>
      <c r="PZM13" s="1609"/>
      <c r="PZN13" s="1609"/>
      <c r="PZO13" s="1609"/>
      <c r="PZP13" s="1609"/>
      <c r="PZQ13" s="1609"/>
      <c r="PZR13" s="1609"/>
      <c r="PZS13" s="1609"/>
      <c r="PZT13" s="1609"/>
      <c r="PZU13" s="1609"/>
      <c r="PZV13" s="1609"/>
      <c r="PZW13" s="1609"/>
      <c r="PZX13" s="1609"/>
      <c r="PZY13" s="1609"/>
      <c r="PZZ13" s="1609"/>
      <c r="QAA13" s="1609"/>
      <c r="QAB13" s="1609"/>
      <c r="QAC13" s="1609"/>
      <c r="QAD13" s="1609"/>
      <c r="QAE13" s="1609"/>
      <c r="QAF13" s="1609"/>
      <c r="QAG13" s="1609"/>
      <c r="QAH13" s="1609"/>
      <c r="QAI13" s="1609"/>
      <c r="QAJ13" s="1609"/>
      <c r="QAK13" s="1609"/>
      <c r="QAL13" s="1609"/>
      <c r="QAM13" s="1609"/>
      <c r="QAN13" s="1609"/>
      <c r="QAO13" s="1609"/>
      <c r="QAP13" s="1609"/>
      <c r="QAQ13" s="1609"/>
      <c r="QAR13" s="1609"/>
      <c r="QAS13" s="1609"/>
      <c r="QAT13" s="1609"/>
      <c r="QAU13" s="1609"/>
      <c r="QAV13" s="1609"/>
      <c r="QAW13" s="1609"/>
      <c r="QAX13" s="1609"/>
      <c r="QAY13" s="1609"/>
      <c r="QAZ13" s="1609"/>
      <c r="QBA13" s="1609"/>
      <c r="QBB13" s="1609"/>
      <c r="QBC13" s="1609"/>
      <c r="QBD13" s="1609"/>
      <c r="QBE13" s="1609"/>
      <c r="QBF13" s="1609"/>
      <c r="QBG13" s="1609"/>
      <c r="QBH13" s="1609"/>
      <c r="QBI13" s="1609"/>
      <c r="QBJ13" s="1609"/>
      <c r="QBK13" s="1609"/>
      <c r="QBL13" s="1609"/>
      <c r="QBM13" s="1609"/>
      <c r="QBN13" s="1609"/>
      <c r="QBO13" s="1609"/>
      <c r="QBP13" s="1609"/>
      <c r="QBQ13" s="1609"/>
      <c r="QBR13" s="1609"/>
      <c r="QBS13" s="1609"/>
      <c r="QBT13" s="1609"/>
      <c r="QBU13" s="1609"/>
      <c r="QBV13" s="1609"/>
      <c r="QBW13" s="1609"/>
      <c r="QBX13" s="1609"/>
      <c r="QBY13" s="1609"/>
      <c r="QBZ13" s="1609"/>
      <c r="QCA13" s="1609"/>
      <c r="QCB13" s="1609"/>
      <c r="QCC13" s="1609"/>
      <c r="QCD13" s="1609"/>
      <c r="QCE13" s="1609"/>
      <c r="QCF13" s="1609"/>
      <c r="QCG13" s="1609"/>
      <c r="QCH13" s="1609"/>
      <c r="QCI13" s="1609"/>
      <c r="QCJ13" s="1609"/>
      <c r="QCK13" s="1609"/>
      <c r="QCL13" s="1609"/>
      <c r="QCM13" s="1609"/>
      <c r="QCN13" s="1609"/>
      <c r="QCO13" s="1609"/>
      <c r="QCP13" s="1609"/>
      <c r="QCQ13" s="1609"/>
      <c r="QCR13" s="1609"/>
      <c r="QCS13" s="1609"/>
      <c r="QCT13" s="1609"/>
      <c r="QCU13" s="1609"/>
      <c r="QCV13" s="1609"/>
      <c r="QCW13" s="1609"/>
      <c r="QCX13" s="1609"/>
      <c r="QCY13" s="1609"/>
      <c r="QCZ13" s="1609"/>
      <c r="QDA13" s="1609"/>
      <c r="QDB13" s="1609"/>
      <c r="QDC13" s="1609"/>
      <c r="QDD13" s="1609"/>
      <c r="QDE13" s="1609"/>
      <c r="QDF13" s="1609"/>
      <c r="QDG13" s="1609"/>
      <c r="QDH13" s="1609"/>
      <c r="QDI13" s="1609"/>
      <c r="QDJ13" s="1609"/>
      <c r="QDK13" s="1609"/>
      <c r="QDL13" s="1609"/>
      <c r="QDM13" s="1609"/>
      <c r="QDN13" s="1609"/>
      <c r="QDO13" s="1609"/>
      <c r="QDP13" s="1609"/>
      <c r="QDQ13" s="1609"/>
      <c r="QDR13" s="1609"/>
      <c r="QDS13" s="1609"/>
      <c r="QDT13" s="1609"/>
      <c r="QDU13" s="1609"/>
      <c r="QDV13" s="1609"/>
      <c r="QDW13" s="1609"/>
      <c r="QDX13" s="1609"/>
      <c r="QDY13" s="1609"/>
      <c r="QDZ13" s="1609"/>
      <c r="QEA13" s="1609"/>
      <c r="QEB13" s="1609"/>
      <c r="QEC13" s="1609"/>
      <c r="QED13" s="1609"/>
      <c r="QEE13" s="1609"/>
      <c r="QEF13" s="1609"/>
      <c r="QEG13" s="1609"/>
      <c r="QEH13" s="1609"/>
      <c r="QEI13" s="1609"/>
      <c r="QEJ13" s="1609"/>
      <c r="QEK13" s="1609"/>
      <c r="QEL13" s="1609"/>
      <c r="QEM13" s="1609"/>
      <c r="QEN13" s="1609"/>
      <c r="QEO13" s="1609"/>
      <c r="QEP13" s="1609"/>
      <c r="QEQ13" s="1609"/>
      <c r="QER13" s="1609"/>
      <c r="QES13" s="1609"/>
      <c r="QET13" s="1609"/>
      <c r="QEU13" s="1609"/>
      <c r="QEV13" s="1609"/>
      <c r="QEW13" s="1609"/>
      <c r="QEX13" s="1609"/>
      <c r="QEY13" s="1609"/>
      <c r="QEZ13" s="1609"/>
      <c r="QFA13" s="1609"/>
      <c r="QFB13" s="1609"/>
      <c r="QFC13" s="1609"/>
      <c r="QFD13" s="1609"/>
      <c r="QFE13" s="1609"/>
      <c r="QFF13" s="1609"/>
      <c r="QFG13" s="1609"/>
      <c r="QFH13" s="1609"/>
      <c r="QFI13" s="1609"/>
      <c r="QFJ13" s="1609"/>
      <c r="QFK13" s="1609"/>
      <c r="QFL13" s="1609"/>
      <c r="QFM13" s="1609"/>
      <c r="QFN13" s="1609"/>
      <c r="QFO13" s="1609"/>
      <c r="QFP13" s="1609"/>
      <c r="QFQ13" s="1609"/>
      <c r="QFR13" s="1609"/>
      <c r="QFS13" s="1609"/>
      <c r="QFT13" s="1609"/>
      <c r="QFU13" s="1609"/>
      <c r="QFV13" s="1609"/>
      <c r="QFW13" s="1609"/>
      <c r="QFX13" s="1609"/>
      <c r="QFY13" s="1609"/>
      <c r="QFZ13" s="1609"/>
      <c r="QGA13" s="1609"/>
      <c r="QGB13" s="1609"/>
      <c r="QGC13" s="1609"/>
      <c r="QGD13" s="1609"/>
      <c r="QGE13" s="1609"/>
      <c r="QGF13" s="1609"/>
      <c r="QGG13" s="1609"/>
      <c r="QGH13" s="1609"/>
      <c r="QGI13" s="1609"/>
      <c r="QGJ13" s="1609"/>
      <c r="QGK13" s="1609"/>
      <c r="QGL13" s="1609"/>
      <c r="QGM13" s="1609"/>
      <c r="QGN13" s="1609"/>
      <c r="QGO13" s="1609"/>
      <c r="QGP13" s="1609"/>
      <c r="QGQ13" s="1609"/>
      <c r="QGR13" s="1609"/>
      <c r="QGS13" s="1609"/>
      <c r="QGT13" s="1609"/>
      <c r="QGU13" s="1609"/>
      <c r="QGV13" s="1609"/>
      <c r="QGW13" s="1609"/>
      <c r="QGX13" s="1609"/>
      <c r="QGY13" s="1609"/>
      <c r="QGZ13" s="1609"/>
      <c r="QHA13" s="1609"/>
      <c r="QHB13" s="1609"/>
      <c r="QHC13" s="1609"/>
      <c r="QHD13" s="1609"/>
      <c r="QHE13" s="1609"/>
      <c r="QHF13" s="1609"/>
      <c r="QHG13" s="1609"/>
      <c r="QHH13" s="1609"/>
      <c r="QHI13" s="1609"/>
      <c r="QHJ13" s="1609"/>
      <c r="QHK13" s="1609"/>
      <c r="QHL13" s="1609"/>
      <c r="QHM13" s="1609"/>
      <c r="QHN13" s="1609"/>
      <c r="QHO13" s="1609"/>
      <c r="QHP13" s="1609"/>
      <c r="QHQ13" s="1609"/>
      <c r="QHR13" s="1609"/>
      <c r="QHS13" s="1609"/>
      <c r="QHT13" s="1609"/>
      <c r="QHU13" s="1609"/>
      <c r="QHV13" s="1609"/>
      <c r="QHW13" s="1609"/>
      <c r="QHX13" s="1609"/>
      <c r="QHY13" s="1609"/>
      <c r="QHZ13" s="1609"/>
      <c r="QIA13" s="1609"/>
      <c r="QIB13" s="1609"/>
      <c r="QIC13" s="1609"/>
      <c r="QID13" s="1609"/>
      <c r="QIE13" s="1609"/>
      <c r="QIF13" s="1609"/>
      <c r="QIG13" s="1609"/>
      <c r="QIH13" s="1609"/>
      <c r="QII13" s="1609"/>
      <c r="QIJ13" s="1609"/>
      <c r="QIK13" s="1609"/>
      <c r="QIL13" s="1609"/>
      <c r="QIM13" s="1609"/>
      <c r="QIN13" s="1609"/>
      <c r="QIO13" s="1609"/>
      <c r="QIP13" s="1609"/>
      <c r="QIQ13" s="1609"/>
      <c r="QIR13" s="1609"/>
      <c r="QIS13" s="1609"/>
      <c r="QIT13" s="1609"/>
      <c r="QIU13" s="1609"/>
      <c r="QIV13" s="1609"/>
      <c r="QIW13" s="1609"/>
      <c r="QIX13" s="1609"/>
      <c r="QIY13" s="1609"/>
      <c r="QIZ13" s="1609"/>
      <c r="QJA13" s="1609"/>
      <c r="QJB13" s="1609"/>
      <c r="QJC13" s="1609"/>
      <c r="QJD13" s="1609"/>
      <c r="QJE13" s="1609"/>
      <c r="QJF13" s="1609"/>
      <c r="QJG13" s="1609"/>
      <c r="QJH13" s="1609"/>
      <c r="QJI13" s="1609"/>
      <c r="QJJ13" s="1609"/>
      <c r="QJK13" s="1609"/>
      <c r="QJL13" s="1609"/>
      <c r="QJM13" s="1609"/>
      <c r="QJN13" s="1609"/>
      <c r="QJO13" s="1609"/>
      <c r="QJP13" s="1609"/>
      <c r="QJQ13" s="1609"/>
      <c r="QJR13" s="1609"/>
      <c r="QJS13" s="1609"/>
      <c r="QJT13" s="1609"/>
      <c r="QJU13" s="1609"/>
      <c r="QJV13" s="1609"/>
      <c r="QJW13" s="1609"/>
      <c r="QJX13" s="1609"/>
      <c r="QJY13" s="1609"/>
      <c r="QJZ13" s="1609"/>
      <c r="QKA13" s="1609"/>
      <c r="QKB13" s="1609"/>
      <c r="QKC13" s="1609"/>
      <c r="QKD13" s="1609"/>
      <c r="QKE13" s="1609"/>
      <c r="QKF13" s="1609"/>
      <c r="QKG13" s="1609"/>
      <c r="QKH13" s="1609"/>
      <c r="QKI13" s="1609"/>
      <c r="QKJ13" s="1609"/>
      <c r="QKK13" s="1609"/>
      <c r="QKL13" s="1609"/>
      <c r="QKM13" s="1609"/>
      <c r="QKN13" s="1609"/>
      <c r="QKO13" s="1609"/>
      <c r="QKP13" s="1609"/>
      <c r="QKQ13" s="1609"/>
      <c r="QKR13" s="1609"/>
      <c r="QKS13" s="1609"/>
      <c r="QKT13" s="1609"/>
      <c r="QKU13" s="1609"/>
      <c r="QKV13" s="1609"/>
      <c r="QKW13" s="1609"/>
      <c r="QKX13" s="1609"/>
      <c r="QKY13" s="1609"/>
      <c r="QKZ13" s="1609"/>
      <c r="QLA13" s="1609"/>
      <c r="QLB13" s="1609"/>
      <c r="QLC13" s="1609"/>
      <c r="QLD13" s="1609"/>
      <c r="QLE13" s="1609"/>
      <c r="QLF13" s="1609"/>
      <c r="QLG13" s="1609"/>
      <c r="QLH13" s="1609"/>
      <c r="QLI13" s="1609"/>
      <c r="QLJ13" s="1609"/>
      <c r="QLK13" s="1609"/>
      <c r="QLL13" s="1609"/>
      <c r="QLM13" s="1609"/>
      <c r="QLN13" s="1609"/>
      <c r="QLO13" s="1609"/>
      <c r="QLP13" s="1609"/>
      <c r="QLQ13" s="1609"/>
      <c r="QLR13" s="1609"/>
      <c r="QLS13" s="1609"/>
      <c r="QLT13" s="1609"/>
      <c r="QLU13" s="1609"/>
      <c r="QLV13" s="1609"/>
      <c r="QLW13" s="1609"/>
      <c r="QLX13" s="1609"/>
      <c r="QLY13" s="1609"/>
      <c r="QLZ13" s="1609"/>
      <c r="QMA13" s="1609"/>
      <c r="QMB13" s="1609"/>
      <c r="QMC13" s="1609"/>
      <c r="QMD13" s="1609"/>
      <c r="QME13" s="1609"/>
      <c r="QMF13" s="1609"/>
      <c r="QMG13" s="1609"/>
      <c r="QMH13" s="1609"/>
      <c r="QMI13" s="1609"/>
      <c r="QMJ13" s="1609"/>
      <c r="QMK13" s="1609"/>
      <c r="QML13" s="1609"/>
      <c r="QMM13" s="1609"/>
      <c r="QMN13" s="1609"/>
      <c r="QMO13" s="1609"/>
      <c r="QMP13" s="1609"/>
      <c r="QMQ13" s="1609"/>
      <c r="QMR13" s="1609"/>
      <c r="QMS13" s="1609"/>
      <c r="QMT13" s="1609"/>
      <c r="QMU13" s="1609"/>
      <c r="QMV13" s="1609"/>
      <c r="QMW13" s="1609"/>
      <c r="QMX13" s="1609"/>
      <c r="QMY13" s="1609"/>
      <c r="QMZ13" s="1609"/>
      <c r="QNA13" s="1609"/>
      <c r="QNB13" s="1609"/>
      <c r="QNC13" s="1609"/>
      <c r="QND13" s="1609"/>
      <c r="QNE13" s="1609"/>
      <c r="QNF13" s="1609"/>
      <c r="QNG13" s="1609"/>
      <c r="QNH13" s="1609"/>
      <c r="QNI13" s="1609"/>
      <c r="QNJ13" s="1609"/>
      <c r="QNK13" s="1609"/>
      <c r="QNL13" s="1609"/>
      <c r="QNM13" s="1609"/>
      <c r="QNN13" s="1609"/>
      <c r="QNO13" s="1609"/>
      <c r="QNP13" s="1609"/>
      <c r="QNQ13" s="1609"/>
      <c r="QNR13" s="1609"/>
      <c r="QNS13" s="1609"/>
      <c r="QNT13" s="1609"/>
      <c r="QNU13" s="1609"/>
      <c r="QNV13" s="1609"/>
      <c r="QNW13" s="1609"/>
      <c r="QNX13" s="1609"/>
      <c r="QNY13" s="1609"/>
      <c r="QNZ13" s="1609"/>
      <c r="QOA13" s="1609"/>
      <c r="QOB13" s="1609"/>
      <c r="QOC13" s="1609"/>
      <c r="QOD13" s="1609"/>
      <c r="QOE13" s="1609"/>
      <c r="QOF13" s="1609"/>
      <c r="QOG13" s="1609"/>
      <c r="QOH13" s="1609"/>
      <c r="QOI13" s="1609"/>
      <c r="QOJ13" s="1609"/>
      <c r="QOK13" s="1609"/>
      <c r="QOL13" s="1609"/>
      <c r="QOM13" s="1609"/>
      <c r="QON13" s="1609"/>
      <c r="QOO13" s="1609"/>
      <c r="QOP13" s="1609"/>
      <c r="QOQ13" s="1609"/>
      <c r="QOR13" s="1609"/>
      <c r="QOS13" s="1609"/>
      <c r="QOT13" s="1609"/>
      <c r="QOU13" s="1609"/>
      <c r="QOV13" s="1609"/>
      <c r="QOW13" s="1609"/>
      <c r="QOX13" s="1609"/>
      <c r="QOY13" s="1609"/>
      <c r="QOZ13" s="1609"/>
      <c r="QPA13" s="1609"/>
      <c r="QPB13" s="1609"/>
      <c r="QPC13" s="1609"/>
      <c r="QPD13" s="1609"/>
      <c r="QPE13" s="1609"/>
      <c r="QPF13" s="1609"/>
      <c r="QPG13" s="1609"/>
      <c r="QPH13" s="1609"/>
      <c r="QPI13" s="1609"/>
      <c r="QPJ13" s="1609"/>
      <c r="QPK13" s="1609"/>
      <c r="QPL13" s="1609"/>
      <c r="QPM13" s="1609"/>
      <c r="QPN13" s="1609"/>
      <c r="QPO13" s="1609"/>
      <c r="QPP13" s="1609"/>
      <c r="QPQ13" s="1609"/>
      <c r="QPR13" s="1609"/>
      <c r="QPS13" s="1609"/>
      <c r="QPT13" s="1609"/>
      <c r="QPU13" s="1609"/>
      <c r="QPV13" s="1609"/>
      <c r="QPW13" s="1609"/>
      <c r="QPX13" s="1609"/>
      <c r="QPY13" s="1609"/>
      <c r="QPZ13" s="1609"/>
      <c r="QQA13" s="1609"/>
      <c r="QQB13" s="1609"/>
      <c r="QQC13" s="1609"/>
      <c r="QQD13" s="1609"/>
      <c r="QQE13" s="1609"/>
      <c r="QQF13" s="1609"/>
      <c r="QQG13" s="1609"/>
      <c r="QQH13" s="1609"/>
      <c r="QQI13" s="1609"/>
      <c r="QQJ13" s="1609"/>
      <c r="QQK13" s="1609"/>
      <c r="QQL13" s="1609"/>
      <c r="QQM13" s="1609"/>
      <c r="QQN13" s="1609"/>
      <c r="QQO13" s="1609"/>
      <c r="QQP13" s="1609"/>
      <c r="QQQ13" s="1609"/>
      <c r="QQR13" s="1609"/>
      <c r="QQS13" s="1609"/>
      <c r="QQT13" s="1609"/>
      <c r="QQU13" s="1609"/>
      <c r="QQV13" s="1609"/>
      <c r="QQW13" s="1609"/>
      <c r="QQX13" s="1609"/>
      <c r="QQY13" s="1609"/>
      <c r="QQZ13" s="1609"/>
      <c r="QRA13" s="1609"/>
      <c r="QRB13" s="1609"/>
      <c r="QRC13" s="1609"/>
      <c r="QRD13" s="1609"/>
      <c r="QRE13" s="1609"/>
      <c r="QRF13" s="1609"/>
      <c r="QRG13" s="1609"/>
      <c r="QRH13" s="1609"/>
      <c r="QRI13" s="1609"/>
      <c r="QRJ13" s="1609"/>
      <c r="QRK13" s="1609"/>
      <c r="QRL13" s="1609"/>
      <c r="QRM13" s="1609"/>
      <c r="QRN13" s="1609"/>
      <c r="QRO13" s="1609"/>
      <c r="QRP13" s="1609"/>
      <c r="QRQ13" s="1609"/>
      <c r="QRR13" s="1609"/>
      <c r="QRS13" s="1609"/>
      <c r="QRT13" s="1609"/>
      <c r="QRU13" s="1609"/>
      <c r="QRV13" s="1609"/>
      <c r="QRW13" s="1609"/>
      <c r="QRX13" s="1609"/>
      <c r="QRY13" s="1609"/>
      <c r="QRZ13" s="1609"/>
      <c r="QSA13" s="1609"/>
      <c r="QSB13" s="1609"/>
      <c r="QSC13" s="1609"/>
      <c r="QSD13" s="1609"/>
      <c r="QSE13" s="1609"/>
      <c r="QSF13" s="1609"/>
      <c r="QSG13" s="1609"/>
      <c r="QSH13" s="1609"/>
      <c r="QSI13" s="1609"/>
      <c r="QSJ13" s="1609"/>
      <c r="QSK13" s="1609"/>
      <c r="QSL13" s="1609"/>
      <c r="QSM13" s="1609"/>
      <c r="QSN13" s="1609"/>
      <c r="QSO13" s="1609"/>
      <c r="QSP13" s="1609"/>
      <c r="QSQ13" s="1609"/>
      <c r="QSR13" s="1609"/>
      <c r="QSS13" s="1609"/>
      <c r="QST13" s="1609"/>
      <c r="QSU13" s="1609"/>
      <c r="QSV13" s="1609"/>
      <c r="QSW13" s="1609"/>
      <c r="QSX13" s="1609"/>
      <c r="QSY13" s="1609"/>
      <c r="QSZ13" s="1609"/>
      <c r="QTA13" s="1609"/>
      <c r="QTB13" s="1609"/>
      <c r="QTC13" s="1609"/>
      <c r="QTD13" s="1609"/>
      <c r="QTE13" s="1609"/>
      <c r="QTF13" s="1609"/>
      <c r="QTG13" s="1609"/>
      <c r="QTH13" s="1609"/>
      <c r="QTI13" s="1609"/>
      <c r="QTJ13" s="1609"/>
      <c r="QTK13" s="1609"/>
      <c r="QTL13" s="1609"/>
      <c r="QTM13" s="1609"/>
      <c r="QTN13" s="1609"/>
      <c r="QTO13" s="1609"/>
      <c r="QTP13" s="1609"/>
      <c r="QTQ13" s="1609"/>
      <c r="QTR13" s="1609"/>
      <c r="QTS13" s="1609"/>
      <c r="QTT13" s="1609"/>
      <c r="QTU13" s="1609"/>
      <c r="QTV13" s="1609"/>
      <c r="QTW13" s="1609"/>
      <c r="QTX13" s="1609"/>
      <c r="QTY13" s="1609"/>
      <c r="QTZ13" s="1609"/>
      <c r="QUA13" s="1609"/>
      <c r="QUB13" s="1609"/>
      <c r="QUC13" s="1609"/>
      <c r="QUD13" s="1609"/>
      <c r="QUE13" s="1609"/>
      <c r="QUF13" s="1609"/>
      <c r="QUG13" s="1609"/>
      <c r="QUH13" s="1609"/>
      <c r="QUI13" s="1609"/>
      <c r="QUJ13" s="1609"/>
      <c r="QUK13" s="1609"/>
      <c r="QUL13" s="1609"/>
      <c r="QUM13" s="1609"/>
      <c r="QUN13" s="1609"/>
      <c r="QUO13" s="1609"/>
      <c r="QUP13" s="1609"/>
      <c r="QUQ13" s="1609"/>
      <c r="QUR13" s="1609"/>
      <c r="QUS13" s="1609"/>
      <c r="QUT13" s="1609"/>
      <c r="QUU13" s="1609"/>
      <c r="QUV13" s="1609"/>
      <c r="QUW13" s="1609"/>
      <c r="QUX13" s="1609"/>
      <c r="QUY13" s="1609"/>
      <c r="QUZ13" s="1609"/>
      <c r="QVA13" s="1609"/>
      <c r="QVB13" s="1609"/>
      <c r="QVC13" s="1609"/>
      <c r="QVD13" s="1609"/>
      <c r="QVE13" s="1609"/>
      <c r="QVF13" s="1609"/>
      <c r="QVG13" s="1609"/>
      <c r="QVH13" s="1609"/>
      <c r="QVI13" s="1609"/>
      <c r="QVJ13" s="1609"/>
      <c r="QVK13" s="1609"/>
      <c r="QVL13" s="1609"/>
      <c r="QVM13" s="1609"/>
      <c r="QVN13" s="1609"/>
      <c r="QVO13" s="1609"/>
      <c r="QVP13" s="1609"/>
      <c r="QVQ13" s="1609"/>
      <c r="QVR13" s="1609"/>
      <c r="QVS13" s="1609"/>
      <c r="QVT13" s="1609"/>
      <c r="QVU13" s="1609"/>
      <c r="QVV13" s="1609"/>
      <c r="QVW13" s="1609"/>
      <c r="QVX13" s="1609"/>
      <c r="QVY13" s="1609"/>
      <c r="QVZ13" s="1609"/>
      <c r="QWA13" s="1609"/>
      <c r="QWB13" s="1609"/>
      <c r="QWC13" s="1609"/>
      <c r="QWD13" s="1609"/>
      <c r="QWE13" s="1609"/>
      <c r="QWF13" s="1609"/>
      <c r="QWG13" s="1609"/>
      <c r="QWH13" s="1609"/>
      <c r="QWI13" s="1609"/>
      <c r="QWJ13" s="1609"/>
      <c r="QWK13" s="1609"/>
      <c r="QWL13" s="1609"/>
      <c r="QWM13" s="1609"/>
      <c r="QWN13" s="1609"/>
      <c r="QWO13" s="1609"/>
      <c r="QWP13" s="1609"/>
      <c r="QWQ13" s="1609"/>
      <c r="QWR13" s="1609"/>
      <c r="QWS13" s="1609"/>
      <c r="QWT13" s="1609"/>
      <c r="QWU13" s="1609"/>
      <c r="QWV13" s="1609"/>
      <c r="QWW13" s="1609"/>
      <c r="QWX13" s="1609"/>
      <c r="QWY13" s="1609"/>
      <c r="QWZ13" s="1609"/>
      <c r="QXA13" s="1609"/>
      <c r="QXB13" s="1609"/>
      <c r="QXC13" s="1609"/>
      <c r="QXD13" s="1609"/>
      <c r="QXE13" s="1609"/>
      <c r="QXF13" s="1609"/>
      <c r="QXG13" s="1609"/>
      <c r="QXH13" s="1609"/>
      <c r="QXI13" s="1609"/>
      <c r="QXJ13" s="1609"/>
      <c r="QXK13" s="1609"/>
      <c r="QXL13" s="1609"/>
      <c r="QXM13" s="1609"/>
      <c r="QXN13" s="1609"/>
      <c r="QXO13" s="1609"/>
      <c r="QXP13" s="1609"/>
      <c r="QXQ13" s="1609"/>
      <c r="QXR13" s="1609"/>
      <c r="QXS13" s="1609"/>
      <c r="QXT13" s="1609"/>
      <c r="QXU13" s="1609"/>
      <c r="QXV13" s="1609"/>
      <c r="QXW13" s="1609"/>
      <c r="QXX13" s="1609"/>
      <c r="QXY13" s="1609"/>
      <c r="QXZ13" s="1609"/>
      <c r="QYA13" s="1609"/>
      <c r="QYB13" s="1609"/>
      <c r="QYC13" s="1609"/>
      <c r="QYD13" s="1609"/>
      <c r="QYE13" s="1609"/>
      <c r="QYF13" s="1609"/>
      <c r="QYG13" s="1609"/>
      <c r="QYH13" s="1609"/>
      <c r="QYI13" s="1609"/>
      <c r="QYJ13" s="1609"/>
      <c r="QYK13" s="1609"/>
      <c r="QYL13" s="1609"/>
      <c r="QYM13" s="1609"/>
      <c r="QYN13" s="1609"/>
      <c r="QYO13" s="1609"/>
      <c r="QYP13" s="1609"/>
      <c r="QYQ13" s="1609"/>
      <c r="QYR13" s="1609"/>
      <c r="QYS13" s="1609"/>
      <c r="QYT13" s="1609"/>
      <c r="QYU13" s="1609"/>
      <c r="QYV13" s="1609"/>
      <c r="QYW13" s="1609"/>
      <c r="QYX13" s="1609"/>
      <c r="QYY13" s="1609"/>
      <c r="QYZ13" s="1609"/>
      <c r="QZA13" s="1609"/>
      <c r="QZB13" s="1609"/>
      <c r="QZC13" s="1609"/>
      <c r="QZD13" s="1609"/>
      <c r="QZE13" s="1609"/>
      <c r="QZF13" s="1609"/>
      <c r="QZG13" s="1609"/>
      <c r="QZH13" s="1609"/>
      <c r="QZI13" s="1609"/>
      <c r="QZJ13" s="1609"/>
      <c r="QZK13" s="1609"/>
      <c r="QZL13" s="1609"/>
      <c r="QZM13" s="1609"/>
      <c r="QZN13" s="1609"/>
      <c r="QZO13" s="1609"/>
      <c r="QZP13" s="1609"/>
      <c r="QZQ13" s="1609"/>
      <c r="QZR13" s="1609"/>
      <c r="QZS13" s="1609"/>
      <c r="QZT13" s="1609"/>
      <c r="QZU13" s="1609"/>
      <c r="QZV13" s="1609"/>
      <c r="QZW13" s="1609"/>
      <c r="QZX13" s="1609"/>
      <c r="QZY13" s="1609"/>
      <c r="QZZ13" s="1609"/>
      <c r="RAA13" s="1609"/>
      <c r="RAB13" s="1609"/>
      <c r="RAC13" s="1609"/>
      <c r="RAD13" s="1609"/>
      <c r="RAE13" s="1609"/>
      <c r="RAF13" s="1609"/>
      <c r="RAG13" s="1609"/>
      <c r="RAH13" s="1609"/>
      <c r="RAI13" s="1609"/>
      <c r="RAJ13" s="1609"/>
      <c r="RAK13" s="1609"/>
      <c r="RAL13" s="1609"/>
      <c r="RAM13" s="1609"/>
      <c r="RAN13" s="1609"/>
      <c r="RAO13" s="1609"/>
      <c r="RAP13" s="1609"/>
      <c r="RAQ13" s="1609"/>
      <c r="RAR13" s="1609"/>
      <c r="RAS13" s="1609"/>
      <c r="RAT13" s="1609"/>
      <c r="RAU13" s="1609"/>
      <c r="RAV13" s="1609"/>
      <c r="RAW13" s="1609"/>
      <c r="RAX13" s="1609"/>
      <c r="RAY13" s="1609"/>
      <c r="RAZ13" s="1609"/>
      <c r="RBA13" s="1609"/>
      <c r="RBB13" s="1609"/>
      <c r="RBC13" s="1609"/>
      <c r="RBD13" s="1609"/>
      <c r="RBE13" s="1609"/>
      <c r="RBF13" s="1609"/>
      <c r="RBG13" s="1609"/>
      <c r="RBH13" s="1609"/>
      <c r="RBI13" s="1609"/>
      <c r="RBJ13" s="1609"/>
      <c r="RBK13" s="1609"/>
      <c r="RBL13" s="1609"/>
      <c r="RBM13" s="1609"/>
      <c r="RBN13" s="1609"/>
      <c r="RBO13" s="1609"/>
      <c r="RBP13" s="1609"/>
      <c r="RBQ13" s="1609"/>
      <c r="RBR13" s="1609"/>
      <c r="RBS13" s="1609"/>
      <c r="RBT13" s="1609"/>
      <c r="RBU13" s="1609"/>
      <c r="RBV13" s="1609"/>
      <c r="RBW13" s="1609"/>
      <c r="RBX13" s="1609"/>
      <c r="RBY13" s="1609"/>
      <c r="RBZ13" s="1609"/>
      <c r="RCA13" s="1609"/>
      <c r="RCB13" s="1609"/>
      <c r="RCC13" s="1609"/>
      <c r="RCD13" s="1609"/>
      <c r="RCE13" s="1609"/>
      <c r="RCF13" s="1609"/>
      <c r="RCG13" s="1609"/>
      <c r="RCH13" s="1609"/>
      <c r="RCI13" s="1609"/>
      <c r="RCJ13" s="1609"/>
      <c r="RCK13" s="1609"/>
      <c r="RCL13" s="1609"/>
      <c r="RCM13" s="1609"/>
      <c r="RCN13" s="1609"/>
      <c r="RCO13" s="1609"/>
      <c r="RCP13" s="1609"/>
      <c r="RCQ13" s="1609"/>
      <c r="RCR13" s="1609"/>
      <c r="RCS13" s="1609"/>
      <c r="RCT13" s="1609"/>
      <c r="RCU13" s="1609"/>
      <c r="RCV13" s="1609"/>
      <c r="RCW13" s="1609"/>
      <c r="RCX13" s="1609"/>
      <c r="RCY13" s="1609"/>
      <c r="RCZ13" s="1609"/>
      <c r="RDA13" s="1609"/>
      <c r="RDB13" s="1609"/>
      <c r="RDC13" s="1609"/>
      <c r="RDD13" s="1609"/>
      <c r="RDE13" s="1609"/>
      <c r="RDF13" s="1609"/>
      <c r="RDG13" s="1609"/>
      <c r="RDH13" s="1609"/>
      <c r="RDI13" s="1609"/>
      <c r="RDJ13" s="1609"/>
      <c r="RDK13" s="1609"/>
      <c r="RDL13" s="1609"/>
      <c r="RDM13" s="1609"/>
      <c r="RDN13" s="1609"/>
      <c r="RDO13" s="1609"/>
      <c r="RDP13" s="1609"/>
      <c r="RDQ13" s="1609"/>
      <c r="RDR13" s="1609"/>
      <c r="RDS13" s="1609"/>
      <c r="RDT13" s="1609"/>
      <c r="RDU13" s="1609"/>
      <c r="RDV13" s="1609"/>
      <c r="RDW13" s="1609"/>
      <c r="RDX13" s="1609"/>
      <c r="RDY13" s="1609"/>
      <c r="RDZ13" s="1609"/>
      <c r="REA13" s="1609"/>
      <c r="REB13" s="1609"/>
      <c r="REC13" s="1609"/>
      <c r="RED13" s="1609"/>
      <c r="REE13" s="1609"/>
      <c r="REF13" s="1609"/>
      <c r="REG13" s="1609"/>
      <c r="REH13" s="1609"/>
      <c r="REI13" s="1609"/>
      <c r="REJ13" s="1609"/>
      <c r="REK13" s="1609"/>
      <c r="REL13" s="1609"/>
      <c r="REM13" s="1609"/>
      <c r="REN13" s="1609"/>
      <c r="REO13" s="1609"/>
      <c r="REP13" s="1609"/>
      <c r="REQ13" s="1609"/>
      <c r="RER13" s="1609"/>
      <c r="RES13" s="1609"/>
      <c r="RET13" s="1609"/>
      <c r="REU13" s="1609"/>
      <c r="REV13" s="1609"/>
      <c r="REW13" s="1609"/>
      <c r="REX13" s="1609"/>
      <c r="REY13" s="1609"/>
      <c r="REZ13" s="1609"/>
      <c r="RFA13" s="1609"/>
      <c r="RFB13" s="1609"/>
      <c r="RFC13" s="1609"/>
      <c r="RFD13" s="1609"/>
      <c r="RFE13" s="1609"/>
      <c r="RFF13" s="1609"/>
      <c r="RFG13" s="1609"/>
      <c r="RFH13" s="1609"/>
      <c r="RFI13" s="1609"/>
      <c r="RFJ13" s="1609"/>
      <c r="RFK13" s="1609"/>
      <c r="RFL13" s="1609"/>
      <c r="RFM13" s="1609"/>
      <c r="RFN13" s="1609"/>
      <c r="RFO13" s="1609"/>
      <c r="RFP13" s="1609"/>
      <c r="RFQ13" s="1609"/>
      <c r="RFR13" s="1609"/>
      <c r="RFS13" s="1609"/>
      <c r="RFT13" s="1609"/>
      <c r="RFU13" s="1609"/>
      <c r="RFV13" s="1609"/>
      <c r="RFW13" s="1609"/>
      <c r="RFX13" s="1609"/>
      <c r="RFY13" s="1609"/>
      <c r="RFZ13" s="1609"/>
      <c r="RGA13" s="1609"/>
      <c r="RGB13" s="1609"/>
      <c r="RGC13" s="1609"/>
      <c r="RGD13" s="1609"/>
      <c r="RGE13" s="1609"/>
      <c r="RGF13" s="1609"/>
      <c r="RGG13" s="1609"/>
      <c r="RGH13" s="1609"/>
      <c r="RGI13" s="1609"/>
      <c r="RGJ13" s="1609"/>
      <c r="RGK13" s="1609"/>
      <c r="RGL13" s="1609"/>
      <c r="RGM13" s="1609"/>
      <c r="RGN13" s="1609"/>
      <c r="RGO13" s="1609"/>
      <c r="RGP13" s="1609"/>
      <c r="RGQ13" s="1609"/>
      <c r="RGR13" s="1609"/>
      <c r="RGS13" s="1609"/>
      <c r="RGT13" s="1609"/>
      <c r="RGU13" s="1609"/>
      <c r="RGV13" s="1609"/>
      <c r="RGW13" s="1609"/>
      <c r="RGX13" s="1609"/>
      <c r="RGY13" s="1609"/>
      <c r="RGZ13" s="1609"/>
      <c r="RHA13" s="1609"/>
      <c r="RHB13" s="1609"/>
      <c r="RHC13" s="1609"/>
      <c r="RHD13" s="1609"/>
      <c r="RHE13" s="1609"/>
      <c r="RHF13" s="1609"/>
      <c r="RHG13" s="1609"/>
      <c r="RHH13" s="1609"/>
      <c r="RHI13" s="1609"/>
      <c r="RHJ13" s="1609"/>
      <c r="RHK13" s="1609"/>
      <c r="RHL13" s="1609"/>
      <c r="RHM13" s="1609"/>
      <c r="RHN13" s="1609"/>
      <c r="RHO13" s="1609"/>
      <c r="RHP13" s="1609"/>
      <c r="RHQ13" s="1609"/>
      <c r="RHR13" s="1609"/>
      <c r="RHS13" s="1609"/>
      <c r="RHT13" s="1609"/>
      <c r="RHU13" s="1609"/>
      <c r="RHV13" s="1609"/>
      <c r="RHW13" s="1609"/>
      <c r="RHX13" s="1609"/>
      <c r="RHY13" s="1609"/>
      <c r="RHZ13" s="1609"/>
      <c r="RIA13" s="1609"/>
      <c r="RIB13" s="1609"/>
      <c r="RIC13" s="1609"/>
      <c r="RID13" s="1609"/>
      <c r="RIE13" s="1609"/>
      <c r="RIF13" s="1609"/>
      <c r="RIG13" s="1609"/>
      <c r="RIH13" s="1609"/>
      <c r="RII13" s="1609"/>
      <c r="RIJ13" s="1609"/>
      <c r="RIK13" s="1609"/>
      <c r="RIL13" s="1609"/>
      <c r="RIM13" s="1609"/>
      <c r="RIN13" s="1609"/>
      <c r="RIO13" s="1609"/>
      <c r="RIP13" s="1609"/>
      <c r="RIQ13" s="1609"/>
      <c r="RIR13" s="1609"/>
      <c r="RIS13" s="1609"/>
      <c r="RIT13" s="1609"/>
      <c r="RIU13" s="1609"/>
      <c r="RIV13" s="1609"/>
      <c r="RIW13" s="1609"/>
      <c r="RIX13" s="1609"/>
      <c r="RIY13" s="1609"/>
      <c r="RIZ13" s="1609"/>
      <c r="RJA13" s="1609"/>
      <c r="RJB13" s="1609"/>
      <c r="RJC13" s="1609"/>
      <c r="RJD13" s="1609"/>
      <c r="RJE13" s="1609"/>
      <c r="RJF13" s="1609"/>
      <c r="RJG13" s="1609"/>
      <c r="RJH13" s="1609"/>
      <c r="RJI13" s="1609"/>
      <c r="RJJ13" s="1609"/>
      <c r="RJK13" s="1609"/>
      <c r="RJL13" s="1609"/>
      <c r="RJM13" s="1609"/>
      <c r="RJN13" s="1609"/>
      <c r="RJO13" s="1609"/>
      <c r="RJP13" s="1609"/>
      <c r="RJQ13" s="1609"/>
      <c r="RJR13" s="1609"/>
      <c r="RJS13" s="1609"/>
      <c r="RJT13" s="1609"/>
      <c r="RJU13" s="1609"/>
      <c r="RJV13" s="1609"/>
      <c r="RJW13" s="1609"/>
      <c r="RJX13" s="1609"/>
      <c r="RJY13" s="1609"/>
      <c r="RJZ13" s="1609"/>
      <c r="RKA13" s="1609"/>
      <c r="RKB13" s="1609"/>
      <c r="RKC13" s="1609"/>
      <c r="RKD13" s="1609"/>
      <c r="RKE13" s="1609"/>
      <c r="RKF13" s="1609"/>
      <c r="RKG13" s="1609"/>
      <c r="RKH13" s="1609"/>
      <c r="RKI13" s="1609"/>
      <c r="RKJ13" s="1609"/>
      <c r="RKK13" s="1609"/>
      <c r="RKL13" s="1609"/>
      <c r="RKM13" s="1609"/>
      <c r="RKN13" s="1609"/>
      <c r="RKO13" s="1609"/>
      <c r="RKP13" s="1609"/>
      <c r="RKQ13" s="1609"/>
      <c r="RKR13" s="1609"/>
      <c r="RKS13" s="1609"/>
      <c r="RKT13" s="1609"/>
      <c r="RKU13" s="1609"/>
      <c r="RKV13" s="1609"/>
      <c r="RKW13" s="1609"/>
      <c r="RKX13" s="1609"/>
      <c r="RKY13" s="1609"/>
      <c r="RKZ13" s="1609"/>
      <c r="RLA13" s="1609"/>
      <c r="RLB13" s="1609"/>
      <c r="RLC13" s="1609"/>
      <c r="RLD13" s="1609"/>
      <c r="RLE13" s="1609"/>
      <c r="RLF13" s="1609"/>
      <c r="RLG13" s="1609"/>
      <c r="RLH13" s="1609"/>
      <c r="RLI13" s="1609"/>
      <c r="RLJ13" s="1609"/>
      <c r="RLK13" s="1609"/>
      <c r="RLL13" s="1609"/>
      <c r="RLM13" s="1609"/>
      <c r="RLN13" s="1609"/>
      <c r="RLO13" s="1609"/>
      <c r="RLP13" s="1609"/>
      <c r="RLQ13" s="1609"/>
      <c r="RLR13" s="1609"/>
      <c r="RLS13" s="1609"/>
      <c r="RLT13" s="1609"/>
      <c r="RLU13" s="1609"/>
      <c r="RLV13" s="1609"/>
      <c r="RLW13" s="1609"/>
      <c r="RLX13" s="1609"/>
      <c r="RLY13" s="1609"/>
      <c r="RLZ13" s="1609"/>
      <c r="RMA13" s="1609"/>
      <c r="RMB13" s="1609"/>
      <c r="RMC13" s="1609"/>
      <c r="RMD13" s="1609"/>
      <c r="RME13" s="1609"/>
      <c r="RMF13" s="1609"/>
      <c r="RMG13" s="1609"/>
      <c r="RMH13" s="1609"/>
      <c r="RMI13" s="1609"/>
      <c r="RMJ13" s="1609"/>
      <c r="RMK13" s="1609"/>
      <c r="RML13" s="1609"/>
      <c r="RMM13" s="1609"/>
      <c r="RMN13" s="1609"/>
      <c r="RMO13" s="1609"/>
      <c r="RMP13" s="1609"/>
      <c r="RMQ13" s="1609"/>
      <c r="RMR13" s="1609"/>
      <c r="RMS13" s="1609"/>
      <c r="RMT13" s="1609"/>
      <c r="RMU13" s="1609"/>
      <c r="RMV13" s="1609"/>
      <c r="RMW13" s="1609"/>
      <c r="RMX13" s="1609"/>
      <c r="RMY13" s="1609"/>
      <c r="RMZ13" s="1609"/>
      <c r="RNA13" s="1609"/>
      <c r="RNB13" s="1609"/>
      <c r="RNC13" s="1609"/>
      <c r="RND13" s="1609"/>
      <c r="RNE13" s="1609"/>
      <c r="RNF13" s="1609"/>
      <c r="RNG13" s="1609"/>
      <c r="RNH13" s="1609"/>
      <c r="RNI13" s="1609"/>
      <c r="RNJ13" s="1609"/>
      <c r="RNK13" s="1609"/>
      <c r="RNL13" s="1609"/>
      <c r="RNM13" s="1609"/>
      <c r="RNN13" s="1609"/>
      <c r="RNO13" s="1609"/>
      <c r="RNP13" s="1609"/>
      <c r="RNQ13" s="1609"/>
      <c r="RNR13" s="1609"/>
      <c r="RNS13" s="1609"/>
      <c r="RNT13" s="1609"/>
      <c r="RNU13" s="1609"/>
      <c r="RNV13" s="1609"/>
      <c r="RNW13" s="1609"/>
      <c r="RNX13" s="1609"/>
      <c r="RNY13" s="1609"/>
      <c r="RNZ13" s="1609"/>
      <c r="ROA13" s="1609"/>
      <c r="ROB13" s="1609"/>
      <c r="ROC13" s="1609"/>
      <c r="ROD13" s="1609"/>
      <c r="ROE13" s="1609"/>
      <c r="ROF13" s="1609"/>
      <c r="ROG13" s="1609"/>
      <c r="ROH13" s="1609"/>
      <c r="ROI13" s="1609"/>
      <c r="ROJ13" s="1609"/>
      <c r="ROK13" s="1609"/>
      <c r="ROL13" s="1609"/>
      <c r="ROM13" s="1609"/>
      <c r="RON13" s="1609"/>
      <c r="ROO13" s="1609"/>
      <c r="ROP13" s="1609"/>
      <c r="ROQ13" s="1609"/>
      <c r="ROR13" s="1609"/>
      <c r="ROS13" s="1609"/>
      <c r="ROT13" s="1609"/>
      <c r="ROU13" s="1609"/>
      <c r="ROV13" s="1609"/>
      <c r="ROW13" s="1609"/>
      <c r="ROX13" s="1609"/>
      <c r="ROY13" s="1609"/>
      <c r="ROZ13" s="1609"/>
      <c r="RPA13" s="1609"/>
      <c r="RPB13" s="1609"/>
      <c r="RPC13" s="1609"/>
      <c r="RPD13" s="1609"/>
      <c r="RPE13" s="1609"/>
      <c r="RPF13" s="1609"/>
      <c r="RPG13" s="1609"/>
      <c r="RPH13" s="1609"/>
      <c r="RPI13" s="1609"/>
      <c r="RPJ13" s="1609"/>
      <c r="RPK13" s="1609"/>
      <c r="RPL13" s="1609"/>
      <c r="RPM13" s="1609"/>
      <c r="RPN13" s="1609"/>
      <c r="RPO13" s="1609"/>
      <c r="RPP13" s="1609"/>
      <c r="RPQ13" s="1609"/>
      <c r="RPR13" s="1609"/>
      <c r="RPS13" s="1609"/>
      <c r="RPT13" s="1609"/>
      <c r="RPU13" s="1609"/>
      <c r="RPV13" s="1609"/>
      <c r="RPW13" s="1609"/>
      <c r="RPX13" s="1609"/>
      <c r="RPY13" s="1609"/>
      <c r="RPZ13" s="1609"/>
      <c r="RQA13" s="1609"/>
      <c r="RQB13" s="1609"/>
      <c r="RQC13" s="1609"/>
      <c r="RQD13" s="1609"/>
      <c r="RQE13" s="1609"/>
      <c r="RQF13" s="1609"/>
      <c r="RQG13" s="1609"/>
      <c r="RQH13" s="1609"/>
      <c r="RQI13" s="1609"/>
      <c r="RQJ13" s="1609"/>
      <c r="RQK13" s="1609"/>
      <c r="RQL13" s="1609"/>
      <c r="RQM13" s="1609"/>
      <c r="RQN13" s="1609"/>
      <c r="RQO13" s="1609"/>
      <c r="RQP13" s="1609"/>
      <c r="RQQ13" s="1609"/>
      <c r="RQR13" s="1609"/>
      <c r="RQS13" s="1609"/>
      <c r="RQT13" s="1609"/>
      <c r="RQU13" s="1609"/>
      <c r="RQV13" s="1609"/>
      <c r="RQW13" s="1609"/>
      <c r="RQX13" s="1609"/>
      <c r="RQY13" s="1609"/>
      <c r="RQZ13" s="1609"/>
      <c r="RRA13" s="1609"/>
      <c r="RRB13" s="1609"/>
      <c r="RRC13" s="1609"/>
      <c r="RRD13" s="1609"/>
      <c r="RRE13" s="1609"/>
      <c r="RRF13" s="1609"/>
      <c r="RRG13" s="1609"/>
      <c r="RRH13" s="1609"/>
      <c r="RRI13" s="1609"/>
      <c r="RRJ13" s="1609"/>
      <c r="RRK13" s="1609"/>
      <c r="RRL13" s="1609"/>
      <c r="RRM13" s="1609"/>
      <c r="RRN13" s="1609"/>
      <c r="RRO13" s="1609"/>
      <c r="RRP13" s="1609"/>
      <c r="RRQ13" s="1609"/>
      <c r="RRR13" s="1609"/>
      <c r="RRS13" s="1609"/>
      <c r="RRT13" s="1609"/>
      <c r="RRU13" s="1609"/>
      <c r="RRV13" s="1609"/>
      <c r="RRW13" s="1609"/>
      <c r="RRX13" s="1609"/>
      <c r="RRY13" s="1609"/>
      <c r="RRZ13" s="1609"/>
      <c r="RSA13" s="1609"/>
      <c r="RSB13" s="1609"/>
      <c r="RSC13" s="1609"/>
      <c r="RSD13" s="1609"/>
      <c r="RSE13" s="1609"/>
      <c r="RSF13" s="1609"/>
      <c r="RSG13" s="1609"/>
      <c r="RSH13" s="1609"/>
      <c r="RSI13" s="1609"/>
      <c r="RSJ13" s="1609"/>
      <c r="RSK13" s="1609"/>
      <c r="RSL13" s="1609"/>
      <c r="RSM13" s="1609"/>
      <c r="RSN13" s="1609"/>
      <c r="RSO13" s="1609"/>
      <c r="RSP13" s="1609"/>
      <c r="RSQ13" s="1609"/>
      <c r="RSR13" s="1609"/>
      <c r="RSS13" s="1609"/>
      <c r="RST13" s="1609"/>
      <c r="RSU13" s="1609"/>
      <c r="RSV13" s="1609"/>
      <c r="RSW13" s="1609"/>
      <c r="RSX13" s="1609"/>
      <c r="RSY13" s="1609"/>
      <c r="RSZ13" s="1609"/>
      <c r="RTA13" s="1609"/>
      <c r="RTB13" s="1609"/>
      <c r="RTC13" s="1609"/>
      <c r="RTD13" s="1609"/>
      <c r="RTE13" s="1609"/>
      <c r="RTF13" s="1609"/>
      <c r="RTG13" s="1609"/>
      <c r="RTH13" s="1609"/>
      <c r="RTI13" s="1609"/>
      <c r="RTJ13" s="1609"/>
      <c r="RTK13" s="1609"/>
      <c r="RTL13" s="1609"/>
      <c r="RTM13" s="1609"/>
      <c r="RTN13" s="1609"/>
      <c r="RTO13" s="1609"/>
      <c r="RTP13" s="1609"/>
      <c r="RTQ13" s="1609"/>
      <c r="RTR13" s="1609"/>
      <c r="RTS13" s="1609"/>
      <c r="RTT13" s="1609"/>
      <c r="RTU13" s="1609"/>
      <c r="RTV13" s="1609"/>
      <c r="RTW13" s="1609"/>
      <c r="RTX13" s="1609"/>
      <c r="RTY13" s="1609"/>
      <c r="RTZ13" s="1609"/>
      <c r="RUA13" s="1609"/>
      <c r="RUB13" s="1609"/>
      <c r="RUC13" s="1609"/>
      <c r="RUD13" s="1609"/>
      <c r="RUE13" s="1609"/>
      <c r="RUF13" s="1609"/>
      <c r="RUG13" s="1609"/>
      <c r="RUH13" s="1609"/>
      <c r="RUI13" s="1609"/>
      <c r="RUJ13" s="1609"/>
      <c r="RUK13" s="1609"/>
      <c r="RUL13" s="1609"/>
      <c r="RUM13" s="1609"/>
      <c r="RUN13" s="1609"/>
      <c r="RUO13" s="1609"/>
      <c r="RUP13" s="1609"/>
      <c r="RUQ13" s="1609"/>
      <c r="RUR13" s="1609"/>
      <c r="RUS13" s="1609"/>
      <c r="RUT13" s="1609"/>
      <c r="RUU13" s="1609"/>
      <c r="RUV13" s="1609"/>
      <c r="RUW13" s="1609"/>
      <c r="RUX13" s="1609"/>
      <c r="RUY13" s="1609"/>
      <c r="RUZ13" s="1609"/>
      <c r="RVA13" s="1609"/>
      <c r="RVB13" s="1609"/>
      <c r="RVC13" s="1609"/>
      <c r="RVD13" s="1609"/>
      <c r="RVE13" s="1609"/>
      <c r="RVF13" s="1609"/>
      <c r="RVG13" s="1609"/>
      <c r="RVH13" s="1609"/>
      <c r="RVI13" s="1609"/>
      <c r="RVJ13" s="1609"/>
      <c r="RVK13" s="1609"/>
      <c r="RVL13" s="1609"/>
      <c r="RVM13" s="1609"/>
      <c r="RVN13" s="1609"/>
      <c r="RVO13" s="1609"/>
      <c r="RVP13" s="1609"/>
      <c r="RVQ13" s="1609"/>
      <c r="RVR13" s="1609"/>
      <c r="RVS13" s="1609"/>
      <c r="RVT13" s="1609"/>
      <c r="RVU13" s="1609"/>
      <c r="RVV13" s="1609"/>
      <c r="RVW13" s="1609"/>
      <c r="RVX13" s="1609"/>
      <c r="RVY13" s="1609"/>
      <c r="RVZ13" s="1609"/>
      <c r="RWA13" s="1609"/>
      <c r="RWB13" s="1609"/>
      <c r="RWC13" s="1609"/>
      <c r="RWD13" s="1609"/>
      <c r="RWE13" s="1609"/>
      <c r="RWF13" s="1609"/>
      <c r="RWG13" s="1609"/>
      <c r="RWH13" s="1609"/>
      <c r="RWI13" s="1609"/>
      <c r="RWJ13" s="1609"/>
      <c r="RWK13" s="1609"/>
      <c r="RWL13" s="1609"/>
      <c r="RWM13" s="1609"/>
      <c r="RWN13" s="1609"/>
      <c r="RWO13" s="1609"/>
      <c r="RWP13" s="1609"/>
      <c r="RWQ13" s="1609"/>
      <c r="RWR13" s="1609"/>
      <c r="RWS13" s="1609"/>
      <c r="RWT13" s="1609"/>
      <c r="RWU13" s="1609"/>
      <c r="RWV13" s="1609"/>
      <c r="RWW13" s="1609"/>
      <c r="RWX13" s="1609"/>
      <c r="RWY13" s="1609"/>
      <c r="RWZ13" s="1609"/>
      <c r="RXA13" s="1609"/>
      <c r="RXB13" s="1609"/>
      <c r="RXC13" s="1609"/>
      <c r="RXD13" s="1609"/>
      <c r="RXE13" s="1609"/>
      <c r="RXF13" s="1609"/>
      <c r="RXG13" s="1609"/>
      <c r="RXH13" s="1609"/>
      <c r="RXI13" s="1609"/>
      <c r="RXJ13" s="1609"/>
      <c r="RXK13" s="1609"/>
      <c r="RXL13" s="1609"/>
      <c r="RXM13" s="1609"/>
      <c r="RXN13" s="1609"/>
      <c r="RXO13" s="1609"/>
      <c r="RXP13" s="1609"/>
      <c r="RXQ13" s="1609"/>
      <c r="RXR13" s="1609"/>
      <c r="RXS13" s="1609"/>
      <c r="RXT13" s="1609"/>
      <c r="RXU13" s="1609"/>
      <c r="RXV13" s="1609"/>
      <c r="RXW13" s="1609"/>
      <c r="RXX13" s="1609"/>
      <c r="RXY13" s="1609"/>
      <c r="RXZ13" s="1609"/>
      <c r="RYA13" s="1609"/>
      <c r="RYB13" s="1609"/>
      <c r="RYC13" s="1609"/>
      <c r="RYD13" s="1609"/>
      <c r="RYE13" s="1609"/>
      <c r="RYF13" s="1609"/>
      <c r="RYG13" s="1609"/>
      <c r="RYH13" s="1609"/>
      <c r="RYI13" s="1609"/>
      <c r="RYJ13" s="1609"/>
      <c r="RYK13" s="1609"/>
      <c r="RYL13" s="1609"/>
      <c r="RYM13" s="1609"/>
      <c r="RYN13" s="1609"/>
      <c r="RYO13" s="1609"/>
      <c r="RYP13" s="1609"/>
      <c r="RYQ13" s="1609"/>
      <c r="RYR13" s="1609"/>
      <c r="RYS13" s="1609"/>
      <c r="RYT13" s="1609"/>
      <c r="RYU13" s="1609"/>
      <c r="RYV13" s="1609"/>
      <c r="RYW13" s="1609"/>
      <c r="RYX13" s="1609"/>
      <c r="RYY13" s="1609"/>
      <c r="RYZ13" s="1609"/>
      <c r="RZA13" s="1609"/>
      <c r="RZB13" s="1609"/>
      <c r="RZC13" s="1609"/>
      <c r="RZD13" s="1609"/>
      <c r="RZE13" s="1609"/>
      <c r="RZF13" s="1609"/>
      <c r="RZG13" s="1609"/>
      <c r="RZH13" s="1609"/>
      <c r="RZI13" s="1609"/>
      <c r="RZJ13" s="1609"/>
      <c r="RZK13" s="1609"/>
      <c r="RZL13" s="1609"/>
      <c r="RZM13" s="1609"/>
      <c r="RZN13" s="1609"/>
      <c r="RZO13" s="1609"/>
      <c r="RZP13" s="1609"/>
      <c r="RZQ13" s="1609"/>
      <c r="RZR13" s="1609"/>
      <c r="RZS13" s="1609"/>
      <c r="RZT13" s="1609"/>
      <c r="RZU13" s="1609"/>
      <c r="RZV13" s="1609"/>
      <c r="RZW13" s="1609"/>
      <c r="RZX13" s="1609"/>
      <c r="RZY13" s="1609"/>
      <c r="RZZ13" s="1609"/>
      <c r="SAA13" s="1609"/>
      <c r="SAB13" s="1609"/>
      <c r="SAC13" s="1609"/>
      <c r="SAD13" s="1609"/>
      <c r="SAE13" s="1609"/>
      <c r="SAF13" s="1609"/>
      <c r="SAG13" s="1609"/>
      <c r="SAH13" s="1609"/>
      <c r="SAI13" s="1609"/>
      <c r="SAJ13" s="1609"/>
      <c r="SAK13" s="1609"/>
      <c r="SAL13" s="1609"/>
      <c r="SAM13" s="1609"/>
      <c r="SAN13" s="1609"/>
      <c r="SAO13" s="1609"/>
      <c r="SAP13" s="1609"/>
      <c r="SAQ13" s="1609"/>
      <c r="SAR13" s="1609"/>
      <c r="SAS13" s="1609"/>
      <c r="SAT13" s="1609"/>
      <c r="SAU13" s="1609"/>
      <c r="SAV13" s="1609"/>
      <c r="SAW13" s="1609"/>
      <c r="SAX13" s="1609"/>
      <c r="SAY13" s="1609"/>
      <c r="SAZ13" s="1609"/>
      <c r="SBA13" s="1609"/>
      <c r="SBB13" s="1609"/>
      <c r="SBC13" s="1609"/>
      <c r="SBD13" s="1609"/>
      <c r="SBE13" s="1609"/>
      <c r="SBF13" s="1609"/>
      <c r="SBG13" s="1609"/>
      <c r="SBH13" s="1609"/>
      <c r="SBI13" s="1609"/>
      <c r="SBJ13" s="1609"/>
      <c r="SBK13" s="1609"/>
      <c r="SBL13" s="1609"/>
      <c r="SBM13" s="1609"/>
      <c r="SBN13" s="1609"/>
      <c r="SBO13" s="1609"/>
      <c r="SBP13" s="1609"/>
      <c r="SBQ13" s="1609"/>
      <c r="SBR13" s="1609"/>
      <c r="SBS13" s="1609"/>
      <c r="SBT13" s="1609"/>
      <c r="SBU13" s="1609"/>
      <c r="SBV13" s="1609"/>
      <c r="SBW13" s="1609"/>
      <c r="SBX13" s="1609"/>
      <c r="SBY13" s="1609"/>
      <c r="SBZ13" s="1609"/>
      <c r="SCA13" s="1609"/>
      <c r="SCB13" s="1609"/>
      <c r="SCC13" s="1609"/>
      <c r="SCD13" s="1609"/>
      <c r="SCE13" s="1609"/>
      <c r="SCF13" s="1609"/>
      <c r="SCG13" s="1609"/>
      <c r="SCH13" s="1609"/>
      <c r="SCI13" s="1609"/>
      <c r="SCJ13" s="1609"/>
      <c r="SCK13" s="1609"/>
      <c r="SCL13" s="1609"/>
      <c r="SCM13" s="1609"/>
      <c r="SCN13" s="1609"/>
      <c r="SCO13" s="1609"/>
      <c r="SCP13" s="1609"/>
      <c r="SCQ13" s="1609"/>
      <c r="SCR13" s="1609"/>
      <c r="SCS13" s="1609"/>
      <c r="SCT13" s="1609"/>
      <c r="SCU13" s="1609"/>
      <c r="SCV13" s="1609"/>
      <c r="SCW13" s="1609"/>
      <c r="SCX13" s="1609"/>
      <c r="SCY13" s="1609"/>
      <c r="SCZ13" s="1609"/>
      <c r="SDA13" s="1609"/>
      <c r="SDB13" s="1609"/>
      <c r="SDC13" s="1609"/>
      <c r="SDD13" s="1609"/>
      <c r="SDE13" s="1609"/>
      <c r="SDF13" s="1609"/>
      <c r="SDG13" s="1609"/>
      <c r="SDH13" s="1609"/>
      <c r="SDI13" s="1609"/>
      <c r="SDJ13" s="1609"/>
      <c r="SDK13" s="1609"/>
      <c r="SDL13" s="1609"/>
      <c r="SDM13" s="1609"/>
      <c r="SDN13" s="1609"/>
      <c r="SDO13" s="1609"/>
      <c r="SDP13" s="1609"/>
      <c r="SDQ13" s="1609"/>
      <c r="SDR13" s="1609"/>
      <c r="SDS13" s="1609"/>
      <c r="SDT13" s="1609"/>
      <c r="SDU13" s="1609"/>
      <c r="SDV13" s="1609"/>
      <c r="SDW13" s="1609"/>
      <c r="SDX13" s="1609"/>
      <c r="SDY13" s="1609"/>
      <c r="SDZ13" s="1609"/>
      <c r="SEA13" s="1609"/>
      <c r="SEB13" s="1609"/>
      <c r="SEC13" s="1609"/>
      <c r="SED13" s="1609"/>
      <c r="SEE13" s="1609"/>
      <c r="SEF13" s="1609"/>
      <c r="SEG13" s="1609"/>
      <c r="SEH13" s="1609"/>
      <c r="SEI13" s="1609"/>
      <c r="SEJ13" s="1609"/>
      <c r="SEK13" s="1609"/>
      <c r="SEL13" s="1609"/>
      <c r="SEM13" s="1609"/>
      <c r="SEN13" s="1609"/>
      <c r="SEO13" s="1609"/>
      <c r="SEP13" s="1609"/>
      <c r="SEQ13" s="1609"/>
      <c r="SER13" s="1609"/>
      <c r="SES13" s="1609"/>
      <c r="SET13" s="1609"/>
      <c r="SEU13" s="1609"/>
      <c r="SEV13" s="1609"/>
      <c r="SEW13" s="1609"/>
      <c r="SEX13" s="1609"/>
      <c r="SEY13" s="1609"/>
      <c r="SEZ13" s="1609"/>
      <c r="SFA13" s="1609"/>
      <c r="SFB13" s="1609"/>
      <c r="SFC13" s="1609"/>
      <c r="SFD13" s="1609"/>
      <c r="SFE13" s="1609"/>
      <c r="SFF13" s="1609"/>
      <c r="SFG13" s="1609"/>
      <c r="SFH13" s="1609"/>
      <c r="SFI13" s="1609"/>
      <c r="SFJ13" s="1609"/>
      <c r="SFK13" s="1609"/>
      <c r="SFL13" s="1609"/>
      <c r="SFM13" s="1609"/>
      <c r="SFN13" s="1609"/>
      <c r="SFO13" s="1609"/>
      <c r="SFP13" s="1609"/>
      <c r="SFQ13" s="1609"/>
      <c r="SFR13" s="1609"/>
      <c r="SFS13" s="1609"/>
      <c r="SFT13" s="1609"/>
      <c r="SFU13" s="1609"/>
      <c r="SFV13" s="1609"/>
      <c r="SFW13" s="1609"/>
      <c r="SFX13" s="1609"/>
      <c r="SFY13" s="1609"/>
      <c r="SFZ13" s="1609"/>
      <c r="SGA13" s="1609"/>
      <c r="SGB13" s="1609"/>
      <c r="SGC13" s="1609"/>
      <c r="SGD13" s="1609"/>
      <c r="SGE13" s="1609"/>
      <c r="SGF13" s="1609"/>
      <c r="SGG13" s="1609"/>
      <c r="SGH13" s="1609"/>
      <c r="SGI13" s="1609"/>
      <c r="SGJ13" s="1609"/>
      <c r="SGK13" s="1609"/>
      <c r="SGL13" s="1609"/>
      <c r="SGM13" s="1609"/>
      <c r="SGN13" s="1609"/>
      <c r="SGO13" s="1609"/>
      <c r="SGP13" s="1609"/>
      <c r="SGQ13" s="1609"/>
      <c r="SGR13" s="1609"/>
      <c r="SGS13" s="1609"/>
      <c r="SGT13" s="1609"/>
      <c r="SGU13" s="1609"/>
      <c r="SGV13" s="1609"/>
      <c r="SGW13" s="1609"/>
      <c r="SGX13" s="1609"/>
      <c r="SGY13" s="1609"/>
      <c r="SGZ13" s="1609"/>
      <c r="SHA13" s="1609"/>
      <c r="SHB13" s="1609"/>
      <c r="SHC13" s="1609"/>
      <c r="SHD13" s="1609"/>
      <c r="SHE13" s="1609"/>
      <c r="SHF13" s="1609"/>
      <c r="SHG13" s="1609"/>
      <c r="SHH13" s="1609"/>
      <c r="SHI13" s="1609"/>
      <c r="SHJ13" s="1609"/>
      <c r="SHK13" s="1609"/>
      <c r="SHL13" s="1609"/>
      <c r="SHM13" s="1609"/>
      <c r="SHN13" s="1609"/>
      <c r="SHO13" s="1609"/>
      <c r="SHP13" s="1609"/>
      <c r="SHQ13" s="1609"/>
      <c r="SHR13" s="1609"/>
      <c r="SHS13" s="1609"/>
      <c r="SHT13" s="1609"/>
      <c r="SHU13" s="1609"/>
      <c r="SHV13" s="1609"/>
      <c r="SHW13" s="1609"/>
      <c r="SHX13" s="1609"/>
      <c r="SHY13" s="1609"/>
      <c r="SHZ13" s="1609"/>
      <c r="SIA13" s="1609"/>
      <c r="SIB13" s="1609"/>
      <c r="SIC13" s="1609"/>
      <c r="SID13" s="1609"/>
      <c r="SIE13" s="1609"/>
      <c r="SIF13" s="1609"/>
      <c r="SIG13" s="1609"/>
      <c r="SIH13" s="1609"/>
      <c r="SII13" s="1609"/>
      <c r="SIJ13" s="1609"/>
      <c r="SIK13" s="1609"/>
      <c r="SIL13" s="1609"/>
      <c r="SIM13" s="1609"/>
      <c r="SIN13" s="1609"/>
      <c r="SIO13" s="1609"/>
      <c r="SIP13" s="1609"/>
      <c r="SIQ13" s="1609"/>
      <c r="SIR13" s="1609"/>
      <c r="SIS13" s="1609"/>
      <c r="SIT13" s="1609"/>
      <c r="SIU13" s="1609"/>
      <c r="SIV13" s="1609"/>
      <c r="SIW13" s="1609"/>
      <c r="SIX13" s="1609"/>
      <c r="SIY13" s="1609"/>
      <c r="SIZ13" s="1609"/>
      <c r="SJA13" s="1609"/>
      <c r="SJB13" s="1609"/>
      <c r="SJC13" s="1609"/>
      <c r="SJD13" s="1609"/>
      <c r="SJE13" s="1609"/>
      <c r="SJF13" s="1609"/>
      <c r="SJG13" s="1609"/>
      <c r="SJH13" s="1609"/>
      <c r="SJI13" s="1609"/>
      <c r="SJJ13" s="1609"/>
      <c r="SJK13" s="1609"/>
      <c r="SJL13" s="1609"/>
      <c r="SJM13" s="1609"/>
      <c r="SJN13" s="1609"/>
      <c r="SJO13" s="1609"/>
      <c r="SJP13" s="1609"/>
      <c r="SJQ13" s="1609"/>
      <c r="SJR13" s="1609"/>
      <c r="SJS13" s="1609"/>
      <c r="SJT13" s="1609"/>
      <c r="SJU13" s="1609"/>
      <c r="SJV13" s="1609"/>
      <c r="SJW13" s="1609"/>
      <c r="SJX13" s="1609"/>
      <c r="SJY13" s="1609"/>
      <c r="SJZ13" s="1609"/>
      <c r="SKA13" s="1609"/>
      <c r="SKB13" s="1609"/>
      <c r="SKC13" s="1609"/>
      <c r="SKD13" s="1609"/>
      <c r="SKE13" s="1609"/>
      <c r="SKF13" s="1609"/>
      <c r="SKG13" s="1609"/>
      <c r="SKH13" s="1609"/>
      <c r="SKI13" s="1609"/>
      <c r="SKJ13" s="1609"/>
      <c r="SKK13" s="1609"/>
      <c r="SKL13" s="1609"/>
      <c r="SKM13" s="1609"/>
      <c r="SKN13" s="1609"/>
      <c r="SKO13" s="1609"/>
      <c r="SKP13" s="1609"/>
      <c r="SKQ13" s="1609"/>
      <c r="SKR13" s="1609"/>
      <c r="SKS13" s="1609"/>
      <c r="SKT13" s="1609"/>
      <c r="SKU13" s="1609"/>
      <c r="SKV13" s="1609"/>
      <c r="SKW13" s="1609"/>
      <c r="SKX13" s="1609"/>
      <c r="SKY13" s="1609"/>
      <c r="SKZ13" s="1609"/>
      <c r="SLA13" s="1609"/>
      <c r="SLB13" s="1609"/>
      <c r="SLC13" s="1609"/>
      <c r="SLD13" s="1609"/>
      <c r="SLE13" s="1609"/>
      <c r="SLF13" s="1609"/>
      <c r="SLG13" s="1609"/>
      <c r="SLH13" s="1609"/>
      <c r="SLI13" s="1609"/>
      <c r="SLJ13" s="1609"/>
      <c r="SLK13" s="1609"/>
      <c r="SLL13" s="1609"/>
      <c r="SLM13" s="1609"/>
      <c r="SLN13" s="1609"/>
      <c r="SLO13" s="1609"/>
      <c r="SLP13" s="1609"/>
      <c r="SLQ13" s="1609"/>
      <c r="SLR13" s="1609"/>
      <c r="SLS13" s="1609"/>
      <c r="SLT13" s="1609"/>
      <c r="SLU13" s="1609"/>
      <c r="SLV13" s="1609"/>
      <c r="SLW13" s="1609"/>
      <c r="SLX13" s="1609"/>
      <c r="SLY13" s="1609"/>
      <c r="SLZ13" s="1609"/>
      <c r="SMA13" s="1609"/>
      <c r="SMB13" s="1609"/>
      <c r="SMC13" s="1609"/>
      <c r="SMD13" s="1609"/>
      <c r="SME13" s="1609"/>
      <c r="SMF13" s="1609"/>
      <c r="SMG13" s="1609"/>
      <c r="SMH13" s="1609"/>
      <c r="SMI13" s="1609"/>
      <c r="SMJ13" s="1609"/>
      <c r="SMK13" s="1609"/>
      <c r="SML13" s="1609"/>
      <c r="SMM13" s="1609"/>
      <c r="SMN13" s="1609"/>
      <c r="SMO13" s="1609"/>
      <c r="SMP13" s="1609"/>
      <c r="SMQ13" s="1609"/>
      <c r="SMR13" s="1609"/>
      <c r="SMS13" s="1609"/>
      <c r="SMT13" s="1609"/>
      <c r="SMU13" s="1609"/>
      <c r="SMV13" s="1609"/>
      <c r="SMW13" s="1609"/>
      <c r="SMX13" s="1609"/>
      <c r="SMY13" s="1609"/>
      <c r="SMZ13" s="1609"/>
      <c r="SNA13" s="1609"/>
      <c r="SNB13" s="1609"/>
      <c r="SNC13" s="1609"/>
      <c r="SND13" s="1609"/>
      <c r="SNE13" s="1609"/>
      <c r="SNF13" s="1609"/>
      <c r="SNG13" s="1609"/>
      <c r="SNH13" s="1609"/>
      <c r="SNI13" s="1609"/>
      <c r="SNJ13" s="1609"/>
      <c r="SNK13" s="1609"/>
      <c r="SNL13" s="1609"/>
      <c r="SNM13" s="1609"/>
      <c r="SNN13" s="1609"/>
      <c r="SNO13" s="1609"/>
      <c r="SNP13" s="1609"/>
      <c r="SNQ13" s="1609"/>
      <c r="SNR13" s="1609"/>
      <c r="SNS13" s="1609"/>
      <c r="SNT13" s="1609"/>
      <c r="SNU13" s="1609"/>
      <c r="SNV13" s="1609"/>
      <c r="SNW13" s="1609"/>
      <c r="SNX13" s="1609"/>
      <c r="SNY13" s="1609"/>
      <c r="SNZ13" s="1609"/>
      <c r="SOA13" s="1609"/>
      <c r="SOB13" s="1609"/>
      <c r="SOC13" s="1609"/>
      <c r="SOD13" s="1609"/>
      <c r="SOE13" s="1609"/>
      <c r="SOF13" s="1609"/>
      <c r="SOG13" s="1609"/>
      <c r="SOH13" s="1609"/>
      <c r="SOI13" s="1609"/>
      <c r="SOJ13" s="1609"/>
      <c r="SOK13" s="1609"/>
      <c r="SOL13" s="1609"/>
      <c r="SOM13" s="1609"/>
      <c r="SON13" s="1609"/>
      <c r="SOO13" s="1609"/>
      <c r="SOP13" s="1609"/>
      <c r="SOQ13" s="1609"/>
      <c r="SOR13" s="1609"/>
      <c r="SOS13" s="1609"/>
      <c r="SOT13" s="1609"/>
      <c r="SOU13" s="1609"/>
      <c r="SOV13" s="1609"/>
      <c r="SOW13" s="1609"/>
      <c r="SOX13" s="1609"/>
      <c r="SOY13" s="1609"/>
      <c r="SOZ13" s="1609"/>
      <c r="SPA13" s="1609"/>
      <c r="SPB13" s="1609"/>
      <c r="SPC13" s="1609"/>
      <c r="SPD13" s="1609"/>
      <c r="SPE13" s="1609"/>
      <c r="SPF13" s="1609"/>
      <c r="SPG13" s="1609"/>
      <c r="SPH13" s="1609"/>
      <c r="SPI13" s="1609"/>
      <c r="SPJ13" s="1609"/>
      <c r="SPK13" s="1609"/>
      <c r="SPL13" s="1609"/>
      <c r="SPM13" s="1609"/>
      <c r="SPN13" s="1609"/>
      <c r="SPO13" s="1609"/>
      <c r="SPP13" s="1609"/>
      <c r="SPQ13" s="1609"/>
      <c r="SPR13" s="1609"/>
      <c r="SPS13" s="1609"/>
      <c r="SPT13" s="1609"/>
      <c r="SPU13" s="1609"/>
      <c r="SPV13" s="1609"/>
      <c r="SPW13" s="1609"/>
      <c r="SPX13" s="1609"/>
      <c r="SPY13" s="1609"/>
      <c r="SPZ13" s="1609"/>
      <c r="SQA13" s="1609"/>
      <c r="SQB13" s="1609"/>
      <c r="SQC13" s="1609"/>
      <c r="SQD13" s="1609"/>
      <c r="SQE13" s="1609"/>
      <c r="SQF13" s="1609"/>
      <c r="SQG13" s="1609"/>
      <c r="SQH13" s="1609"/>
      <c r="SQI13" s="1609"/>
      <c r="SQJ13" s="1609"/>
      <c r="SQK13" s="1609"/>
      <c r="SQL13" s="1609"/>
      <c r="SQM13" s="1609"/>
      <c r="SQN13" s="1609"/>
      <c r="SQO13" s="1609"/>
      <c r="SQP13" s="1609"/>
      <c r="SQQ13" s="1609"/>
      <c r="SQR13" s="1609"/>
      <c r="SQS13" s="1609"/>
      <c r="SQT13" s="1609"/>
      <c r="SQU13" s="1609"/>
      <c r="SQV13" s="1609"/>
      <c r="SQW13" s="1609"/>
      <c r="SQX13" s="1609"/>
      <c r="SQY13" s="1609"/>
      <c r="SQZ13" s="1609"/>
      <c r="SRA13" s="1609"/>
      <c r="SRB13" s="1609"/>
      <c r="SRC13" s="1609"/>
      <c r="SRD13" s="1609"/>
      <c r="SRE13" s="1609"/>
      <c r="SRF13" s="1609"/>
      <c r="SRG13" s="1609"/>
      <c r="SRH13" s="1609"/>
      <c r="SRI13" s="1609"/>
      <c r="SRJ13" s="1609"/>
      <c r="SRK13" s="1609"/>
      <c r="SRL13" s="1609"/>
      <c r="SRM13" s="1609"/>
      <c r="SRN13" s="1609"/>
      <c r="SRO13" s="1609"/>
      <c r="SRP13" s="1609"/>
      <c r="SRQ13" s="1609"/>
      <c r="SRR13" s="1609"/>
      <c r="SRS13" s="1609"/>
      <c r="SRT13" s="1609"/>
      <c r="SRU13" s="1609"/>
      <c r="SRV13" s="1609"/>
      <c r="SRW13" s="1609"/>
      <c r="SRX13" s="1609"/>
      <c r="SRY13" s="1609"/>
      <c r="SRZ13" s="1609"/>
      <c r="SSA13" s="1609"/>
      <c r="SSB13" s="1609"/>
      <c r="SSC13" s="1609"/>
      <c r="SSD13" s="1609"/>
      <c r="SSE13" s="1609"/>
      <c r="SSF13" s="1609"/>
      <c r="SSG13" s="1609"/>
      <c r="SSH13" s="1609"/>
      <c r="SSI13" s="1609"/>
      <c r="SSJ13" s="1609"/>
      <c r="SSK13" s="1609"/>
      <c r="SSL13" s="1609"/>
      <c r="SSM13" s="1609"/>
      <c r="SSN13" s="1609"/>
      <c r="SSO13" s="1609"/>
      <c r="SSP13" s="1609"/>
      <c r="SSQ13" s="1609"/>
      <c r="SSR13" s="1609"/>
      <c r="SSS13" s="1609"/>
      <c r="SST13" s="1609"/>
      <c r="SSU13" s="1609"/>
      <c r="SSV13" s="1609"/>
      <c r="SSW13" s="1609"/>
      <c r="SSX13" s="1609"/>
      <c r="SSY13" s="1609"/>
      <c r="SSZ13" s="1609"/>
      <c r="STA13" s="1609"/>
      <c r="STB13" s="1609"/>
      <c r="STC13" s="1609"/>
      <c r="STD13" s="1609"/>
      <c r="STE13" s="1609"/>
      <c r="STF13" s="1609"/>
      <c r="STG13" s="1609"/>
      <c r="STH13" s="1609"/>
      <c r="STI13" s="1609"/>
      <c r="STJ13" s="1609"/>
      <c r="STK13" s="1609"/>
      <c r="STL13" s="1609"/>
      <c r="STM13" s="1609"/>
      <c r="STN13" s="1609"/>
      <c r="STO13" s="1609"/>
      <c r="STP13" s="1609"/>
      <c r="STQ13" s="1609"/>
      <c r="STR13" s="1609"/>
      <c r="STS13" s="1609"/>
      <c r="STT13" s="1609"/>
      <c r="STU13" s="1609"/>
      <c r="STV13" s="1609"/>
      <c r="STW13" s="1609"/>
      <c r="STX13" s="1609"/>
      <c r="STY13" s="1609"/>
      <c r="STZ13" s="1609"/>
      <c r="SUA13" s="1609"/>
      <c r="SUB13" s="1609"/>
      <c r="SUC13" s="1609"/>
      <c r="SUD13" s="1609"/>
      <c r="SUE13" s="1609"/>
      <c r="SUF13" s="1609"/>
      <c r="SUG13" s="1609"/>
      <c r="SUH13" s="1609"/>
      <c r="SUI13" s="1609"/>
      <c r="SUJ13" s="1609"/>
      <c r="SUK13" s="1609"/>
      <c r="SUL13" s="1609"/>
      <c r="SUM13" s="1609"/>
      <c r="SUN13" s="1609"/>
      <c r="SUO13" s="1609"/>
      <c r="SUP13" s="1609"/>
      <c r="SUQ13" s="1609"/>
      <c r="SUR13" s="1609"/>
      <c r="SUS13" s="1609"/>
      <c r="SUT13" s="1609"/>
      <c r="SUU13" s="1609"/>
      <c r="SUV13" s="1609"/>
      <c r="SUW13" s="1609"/>
      <c r="SUX13" s="1609"/>
      <c r="SUY13" s="1609"/>
      <c r="SUZ13" s="1609"/>
      <c r="SVA13" s="1609"/>
      <c r="SVB13" s="1609"/>
      <c r="SVC13" s="1609"/>
      <c r="SVD13" s="1609"/>
      <c r="SVE13" s="1609"/>
      <c r="SVF13" s="1609"/>
      <c r="SVG13" s="1609"/>
      <c r="SVH13" s="1609"/>
      <c r="SVI13" s="1609"/>
      <c r="SVJ13" s="1609"/>
      <c r="SVK13" s="1609"/>
      <c r="SVL13" s="1609"/>
      <c r="SVM13" s="1609"/>
      <c r="SVN13" s="1609"/>
      <c r="SVO13" s="1609"/>
      <c r="SVP13" s="1609"/>
      <c r="SVQ13" s="1609"/>
      <c r="SVR13" s="1609"/>
      <c r="SVS13" s="1609"/>
      <c r="SVT13" s="1609"/>
      <c r="SVU13" s="1609"/>
      <c r="SVV13" s="1609"/>
      <c r="SVW13" s="1609"/>
      <c r="SVX13" s="1609"/>
      <c r="SVY13" s="1609"/>
      <c r="SVZ13" s="1609"/>
      <c r="SWA13" s="1609"/>
      <c r="SWB13" s="1609"/>
      <c r="SWC13" s="1609"/>
      <c r="SWD13" s="1609"/>
      <c r="SWE13" s="1609"/>
      <c r="SWF13" s="1609"/>
      <c r="SWG13" s="1609"/>
      <c r="SWH13" s="1609"/>
      <c r="SWI13" s="1609"/>
      <c r="SWJ13" s="1609"/>
      <c r="SWK13" s="1609"/>
      <c r="SWL13" s="1609"/>
      <c r="SWM13" s="1609"/>
      <c r="SWN13" s="1609"/>
      <c r="SWO13" s="1609"/>
      <c r="SWP13" s="1609"/>
      <c r="SWQ13" s="1609"/>
      <c r="SWR13" s="1609"/>
      <c r="SWS13" s="1609"/>
      <c r="SWT13" s="1609"/>
      <c r="SWU13" s="1609"/>
      <c r="SWV13" s="1609"/>
      <c r="SWW13" s="1609"/>
      <c r="SWX13" s="1609"/>
      <c r="SWY13" s="1609"/>
      <c r="SWZ13" s="1609"/>
      <c r="SXA13" s="1609"/>
      <c r="SXB13" s="1609"/>
      <c r="SXC13" s="1609"/>
      <c r="SXD13" s="1609"/>
      <c r="SXE13" s="1609"/>
      <c r="SXF13" s="1609"/>
      <c r="SXG13" s="1609"/>
      <c r="SXH13" s="1609"/>
      <c r="SXI13" s="1609"/>
      <c r="SXJ13" s="1609"/>
      <c r="SXK13" s="1609"/>
      <c r="SXL13" s="1609"/>
      <c r="SXM13" s="1609"/>
      <c r="SXN13" s="1609"/>
      <c r="SXO13" s="1609"/>
      <c r="SXP13" s="1609"/>
      <c r="SXQ13" s="1609"/>
      <c r="SXR13" s="1609"/>
      <c r="SXS13" s="1609"/>
      <c r="SXT13" s="1609"/>
      <c r="SXU13" s="1609"/>
      <c r="SXV13" s="1609"/>
      <c r="SXW13" s="1609"/>
      <c r="SXX13" s="1609"/>
      <c r="SXY13" s="1609"/>
      <c r="SXZ13" s="1609"/>
      <c r="SYA13" s="1609"/>
      <c r="SYB13" s="1609"/>
      <c r="SYC13" s="1609"/>
      <c r="SYD13" s="1609"/>
      <c r="SYE13" s="1609"/>
      <c r="SYF13" s="1609"/>
      <c r="SYG13" s="1609"/>
      <c r="SYH13" s="1609"/>
      <c r="SYI13" s="1609"/>
      <c r="SYJ13" s="1609"/>
      <c r="SYK13" s="1609"/>
      <c r="SYL13" s="1609"/>
      <c r="SYM13" s="1609"/>
      <c r="SYN13" s="1609"/>
      <c r="SYO13" s="1609"/>
      <c r="SYP13" s="1609"/>
      <c r="SYQ13" s="1609"/>
      <c r="SYR13" s="1609"/>
      <c r="SYS13" s="1609"/>
      <c r="SYT13" s="1609"/>
      <c r="SYU13" s="1609"/>
      <c r="SYV13" s="1609"/>
      <c r="SYW13" s="1609"/>
      <c r="SYX13" s="1609"/>
      <c r="SYY13" s="1609"/>
      <c r="SYZ13" s="1609"/>
      <c r="SZA13" s="1609"/>
      <c r="SZB13" s="1609"/>
      <c r="SZC13" s="1609"/>
      <c r="SZD13" s="1609"/>
      <c r="SZE13" s="1609"/>
      <c r="SZF13" s="1609"/>
      <c r="SZG13" s="1609"/>
      <c r="SZH13" s="1609"/>
      <c r="SZI13" s="1609"/>
      <c r="SZJ13" s="1609"/>
      <c r="SZK13" s="1609"/>
      <c r="SZL13" s="1609"/>
      <c r="SZM13" s="1609"/>
      <c r="SZN13" s="1609"/>
      <c r="SZO13" s="1609"/>
      <c r="SZP13" s="1609"/>
      <c r="SZQ13" s="1609"/>
      <c r="SZR13" s="1609"/>
      <c r="SZS13" s="1609"/>
      <c r="SZT13" s="1609"/>
      <c r="SZU13" s="1609"/>
      <c r="SZV13" s="1609"/>
      <c r="SZW13" s="1609"/>
      <c r="SZX13" s="1609"/>
      <c r="SZY13" s="1609"/>
      <c r="SZZ13" s="1609"/>
      <c r="TAA13" s="1609"/>
      <c r="TAB13" s="1609"/>
      <c r="TAC13" s="1609"/>
      <c r="TAD13" s="1609"/>
      <c r="TAE13" s="1609"/>
      <c r="TAF13" s="1609"/>
      <c r="TAG13" s="1609"/>
      <c r="TAH13" s="1609"/>
      <c r="TAI13" s="1609"/>
      <c r="TAJ13" s="1609"/>
      <c r="TAK13" s="1609"/>
      <c r="TAL13" s="1609"/>
      <c r="TAM13" s="1609"/>
      <c r="TAN13" s="1609"/>
      <c r="TAO13" s="1609"/>
      <c r="TAP13" s="1609"/>
      <c r="TAQ13" s="1609"/>
      <c r="TAR13" s="1609"/>
      <c r="TAS13" s="1609"/>
      <c r="TAT13" s="1609"/>
      <c r="TAU13" s="1609"/>
      <c r="TAV13" s="1609"/>
      <c r="TAW13" s="1609"/>
      <c r="TAX13" s="1609"/>
      <c r="TAY13" s="1609"/>
      <c r="TAZ13" s="1609"/>
      <c r="TBA13" s="1609"/>
      <c r="TBB13" s="1609"/>
      <c r="TBC13" s="1609"/>
      <c r="TBD13" s="1609"/>
      <c r="TBE13" s="1609"/>
      <c r="TBF13" s="1609"/>
      <c r="TBG13" s="1609"/>
      <c r="TBH13" s="1609"/>
      <c r="TBI13" s="1609"/>
      <c r="TBJ13" s="1609"/>
      <c r="TBK13" s="1609"/>
      <c r="TBL13" s="1609"/>
      <c r="TBM13" s="1609"/>
      <c r="TBN13" s="1609"/>
      <c r="TBO13" s="1609"/>
      <c r="TBP13" s="1609"/>
      <c r="TBQ13" s="1609"/>
      <c r="TBR13" s="1609"/>
      <c r="TBS13" s="1609"/>
      <c r="TBT13" s="1609"/>
      <c r="TBU13" s="1609"/>
      <c r="TBV13" s="1609"/>
      <c r="TBW13" s="1609"/>
      <c r="TBX13" s="1609"/>
      <c r="TBY13" s="1609"/>
      <c r="TBZ13" s="1609"/>
      <c r="TCA13" s="1609"/>
      <c r="TCB13" s="1609"/>
      <c r="TCC13" s="1609"/>
      <c r="TCD13" s="1609"/>
      <c r="TCE13" s="1609"/>
      <c r="TCF13" s="1609"/>
      <c r="TCG13" s="1609"/>
      <c r="TCH13" s="1609"/>
      <c r="TCI13" s="1609"/>
      <c r="TCJ13" s="1609"/>
      <c r="TCK13" s="1609"/>
      <c r="TCL13" s="1609"/>
      <c r="TCM13" s="1609"/>
      <c r="TCN13" s="1609"/>
      <c r="TCO13" s="1609"/>
      <c r="TCP13" s="1609"/>
      <c r="TCQ13" s="1609"/>
      <c r="TCR13" s="1609"/>
      <c r="TCS13" s="1609"/>
      <c r="TCT13" s="1609"/>
      <c r="TCU13" s="1609"/>
      <c r="TCV13" s="1609"/>
      <c r="TCW13" s="1609"/>
      <c r="TCX13" s="1609"/>
      <c r="TCY13" s="1609"/>
      <c r="TCZ13" s="1609"/>
      <c r="TDA13" s="1609"/>
      <c r="TDB13" s="1609"/>
      <c r="TDC13" s="1609"/>
      <c r="TDD13" s="1609"/>
      <c r="TDE13" s="1609"/>
      <c r="TDF13" s="1609"/>
      <c r="TDG13" s="1609"/>
      <c r="TDH13" s="1609"/>
      <c r="TDI13" s="1609"/>
      <c r="TDJ13" s="1609"/>
      <c r="TDK13" s="1609"/>
      <c r="TDL13" s="1609"/>
      <c r="TDM13" s="1609"/>
      <c r="TDN13" s="1609"/>
      <c r="TDO13" s="1609"/>
      <c r="TDP13" s="1609"/>
      <c r="TDQ13" s="1609"/>
      <c r="TDR13" s="1609"/>
      <c r="TDS13" s="1609"/>
      <c r="TDT13" s="1609"/>
      <c r="TDU13" s="1609"/>
      <c r="TDV13" s="1609"/>
      <c r="TDW13" s="1609"/>
      <c r="TDX13" s="1609"/>
      <c r="TDY13" s="1609"/>
      <c r="TDZ13" s="1609"/>
      <c r="TEA13" s="1609"/>
      <c r="TEB13" s="1609"/>
      <c r="TEC13" s="1609"/>
      <c r="TED13" s="1609"/>
      <c r="TEE13" s="1609"/>
      <c r="TEF13" s="1609"/>
      <c r="TEG13" s="1609"/>
      <c r="TEH13" s="1609"/>
      <c r="TEI13" s="1609"/>
      <c r="TEJ13" s="1609"/>
      <c r="TEK13" s="1609"/>
      <c r="TEL13" s="1609"/>
      <c r="TEM13" s="1609"/>
      <c r="TEN13" s="1609"/>
      <c r="TEO13" s="1609"/>
      <c r="TEP13" s="1609"/>
      <c r="TEQ13" s="1609"/>
      <c r="TER13" s="1609"/>
      <c r="TES13" s="1609"/>
      <c r="TET13" s="1609"/>
      <c r="TEU13" s="1609"/>
      <c r="TEV13" s="1609"/>
      <c r="TEW13" s="1609"/>
      <c r="TEX13" s="1609"/>
      <c r="TEY13" s="1609"/>
      <c r="TEZ13" s="1609"/>
      <c r="TFA13" s="1609"/>
      <c r="TFB13" s="1609"/>
      <c r="TFC13" s="1609"/>
      <c r="TFD13" s="1609"/>
      <c r="TFE13" s="1609"/>
      <c r="TFF13" s="1609"/>
      <c r="TFG13" s="1609"/>
      <c r="TFH13" s="1609"/>
      <c r="TFI13" s="1609"/>
      <c r="TFJ13" s="1609"/>
      <c r="TFK13" s="1609"/>
      <c r="TFL13" s="1609"/>
      <c r="TFM13" s="1609"/>
      <c r="TFN13" s="1609"/>
      <c r="TFO13" s="1609"/>
      <c r="TFP13" s="1609"/>
      <c r="TFQ13" s="1609"/>
      <c r="TFR13" s="1609"/>
      <c r="TFS13" s="1609"/>
      <c r="TFT13" s="1609"/>
      <c r="TFU13" s="1609"/>
      <c r="TFV13" s="1609"/>
      <c r="TFW13" s="1609"/>
      <c r="TFX13" s="1609"/>
      <c r="TFY13" s="1609"/>
      <c r="TFZ13" s="1609"/>
      <c r="TGA13" s="1609"/>
      <c r="TGB13" s="1609"/>
      <c r="TGC13" s="1609"/>
      <c r="TGD13" s="1609"/>
      <c r="TGE13" s="1609"/>
      <c r="TGF13" s="1609"/>
      <c r="TGG13" s="1609"/>
      <c r="TGH13" s="1609"/>
      <c r="TGI13" s="1609"/>
      <c r="TGJ13" s="1609"/>
      <c r="TGK13" s="1609"/>
      <c r="TGL13" s="1609"/>
      <c r="TGM13" s="1609"/>
      <c r="TGN13" s="1609"/>
      <c r="TGO13" s="1609"/>
      <c r="TGP13" s="1609"/>
      <c r="TGQ13" s="1609"/>
      <c r="TGR13" s="1609"/>
      <c r="TGS13" s="1609"/>
      <c r="TGT13" s="1609"/>
      <c r="TGU13" s="1609"/>
      <c r="TGV13" s="1609"/>
      <c r="TGW13" s="1609"/>
      <c r="TGX13" s="1609"/>
      <c r="TGY13" s="1609"/>
      <c r="TGZ13" s="1609"/>
      <c r="THA13" s="1609"/>
      <c r="THB13" s="1609"/>
      <c r="THC13" s="1609"/>
      <c r="THD13" s="1609"/>
      <c r="THE13" s="1609"/>
      <c r="THF13" s="1609"/>
      <c r="THG13" s="1609"/>
      <c r="THH13" s="1609"/>
      <c r="THI13" s="1609"/>
      <c r="THJ13" s="1609"/>
      <c r="THK13" s="1609"/>
      <c r="THL13" s="1609"/>
      <c r="THM13" s="1609"/>
      <c r="THN13" s="1609"/>
      <c r="THO13" s="1609"/>
      <c r="THP13" s="1609"/>
      <c r="THQ13" s="1609"/>
      <c r="THR13" s="1609"/>
      <c r="THS13" s="1609"/>
      <c r="THT13" s="1609"/>
      <c r="THU13" s="1609"/>
      <c r="THV13" s="1609"/>
      <c r="THW13" s="1609"/>
      <c r="THX13" s="1609"/>
      <c r="THY13" s="1609"/>
      <c r="THZ13" s="1609"/>
      <c r="TIA13" s="1609"/>
      <c r="TIB13" s="1609"/>
      <c r="TIC13" s="1609"/>
      <c r="TID13" s="1609"/>
      <c r="TIE13" s="1609"/>
      <c r="TIF13" s="1609"/>
      <c r="TIG13" s="1609"/>
      <c r="TIH13" s="1609"/>
      <c r="TII13" s="1609"/>
      <c r="TIJ13" s="1609"/>
      <c r="TIK13" s="1609"/>
      <c r="TIL13" s="1609"/>
      <c r="TIM13" s="1609"/>
      <c r="TIN13" s="1609"/>
      <c r="TIO13" s="1609"/>
      <c r="TIP13" s="1609"/>
      <c r="TIQ13" s="1609"/>
      <c r="TIR13" s="1609"/>
      <c r="TIS13" s="1609"/>
      <c r="TIT13" s="1609"/>
      <c r="TIU13" s="1609"/>
      <c r="TIV13" s="1609"/>
      <c r="TIW13" s="1609"/>
      <c r="TIX13" s="1609"/>
      <c r="TIY13" s="1609"/>
      <c r="TIZ13" s="1609"/>
      <c r="TJA13" s="1609"/>
      <c r="TJB13" s="1609"/>
      <c r="TJC13" s="1609"/>
      <c r="TJD13" s="1609"/>
      <c r="TJE13" s="1609"/>
      <c r="TJF13" s="1609"/>
      <c r="TJG13" s="1609"/>
      <c r="TJH13" s="1609"/>
      <c r="TJI13" s="1609"/>
      <c r="TJJ13" s="1609"/>
      <c r="TJK13" s="1609"/>
      <c r="TJL13" s="1609"/>
      <c r="TJM13" s="1609"/>
      <c r="TJN13" s="1609"/>
      <c r="TJO13" s="1609"/>
      <c r="TJP13" s="1609"/>
      <c r="TJQ13" s="1609"/>
      <c r="TJR13" s="1609"/>
      <c r="TJS13" s="1609"/>
      <c r="TJT13" s="1609"/>
      <c r="TJU13" s="1609"/>
      <c r="TJV13" s="1609"/>
      <c r="TJW13" s="1609"/>
      <c r="TJX13" s="1609"/>
      <c r="TJY13" s="1609"/>
      <c r="TJZ13" s="1609"/>
      <c r="TKA13" s="1609"/>
      <c r="TKB13" s="1609"/>
      <c r="TKC13" s="1609"/>
      <c r="TKD13" s="1609"/>
      <c r="TKE13" s="1609"/>
      <c r="TKF13" s="1609"/>
      <c r="TKG13" s="1609"/>
      <c r="TKH13" s="1609"/>
      <c r="TKI13" s="1609"/>
      <c r="TKJ13" s="1609"/>
      <c r="TKK13" s="1609"/>
      <c r="TKL13" s="1609"/>
      <c r="TKM13" s="1609"/>
      <c r="TKN13" s="1609"/>
      <c r="TKO13" s="1609"/>
      <c r="TKP13" s="1609"/>
      <c r="TKQ13" s="1609"/>
      <c r="TKR13" s="1609"/>
      <c r="TKS13" s="1609"/>
      <c r="TKT13" s="1609"/>
      <c r="TKU13" s="1609"/>
      <c r="TKV13" s="1609"/>
      <c r="TKW13" s="1609"/>
      <c r="TKX13" s="1609"/>
      <c r="TKY13" s="1609"/>
      <c r="TKZ13" s="1609"/>
      <c r="TLA13" s="1609"/>
      <c r="TLB13" s="1609"/>
      <c r="TLC13" s="1609"/>
      <c r="TLD13" s="1609"/>
      <c r="TLE13" s="1609"/>
      <c r="TLF13" s="1609"/>
      <c r="TLG13" s="1609"/>
      <c r="TLH13" s="1609"/>
      <c r="TLI13" s="1609"/>
      <c r="TLJ13" s="1609"/>
      <c r="TLK13" s="1609"/>
      <c r="TLL13" s="1609"/>
      <c r="TLM13" s="1609"/>
      <c r="TLN13" s="1609"/>
      <c r="TLO13" s="1609"/>
      <c r="TLP13" s="1609"/>
      <c r="TLQ13" s="1609"/>
      <c r="TLR13" s="1609"/>
      <c r="TLS13" s="1609"/>
      <c r="TLT13" s="1609"/>
      <c r="TLU13" s="1609"/>
      <c r="TLV13" s="1609"/>
      <c r="TLW13" s="1609"/>
      <c r="TLX13" s="1609"/>
      <c r="TLY13" s="1609"/>
      <c r="TLZ13" s="1609"/>
      <c r="TMA13" s="1609"/>
      <c r="TMB13" s="1609"/>
      <c r="TMC13" s="1609"/>
      <c r="TMD13" s="1609"/>
      <c r="TME13" s="1609"/>
      <c r="TMF13" s="1609"/>
      <c r="TMG13" s="1609"/>
      <c r="TMH13" s="1609"/>
      <c r="TMI13" s="1609"/>
      <c r="TMJ13" s="1609"/>
      <c r="TMK13" s="1609"/>
      <c r="TML13" s="1609"/>
      <c r="TMM13" s="1609"/>
      <c r="TMN13" s="1609"/>
      <c r="TMO13" s="1609"/>
      <c r="TMP13" s="1609"/>
      <c r="TMQ13" s="1609"/>
      <c r="TMR13" s="1609"/>
      <c r="TMS13" s="1609"/>
      <c r="TMT13" s="1609"/>
      <c r="TMU13" s="1609"/>
      <c r="TMV13" s="1609"/>
      <c r="TMW13" s="1609"/>
      <c r="TMX13" s="1609"/>
      <c r="TMY13" s="1609"/>
      <c r="TMZ13" s="1609"/>
      <c r="TNA13" s="1609"/>
      <c r="TNB13" s="1609"/>
      <c r="TNC13" s="1609"/>
      <c r="TND13" s="1609"/>
      <c r="TNE13" s="1609"/>
      <c r="TNF13" s="1609"/>
      <c r="TNG13" s="1609"/>
      <c r="TNH13" s="1609"/>
      <c r="TNI13" s="1609"/>
      <c r="TNJ13" s="1609"/>
      <c r="TNK13" s="1609"/>
      <c r="TNL13" s="1609"/>
      <c r="TNM13" s="1609"/>
      <c r="TNN13" s="1609"/>
      <c r="TNO13" s="1609"/>
      <c r="TNP13" s="1609"/>
      <c r="TNQ13" s="1609"/>
      <c r="TNR13" s="1609"/>
      <c r="TNS13" s="1609"/>
      <c r="TNT13" s="1609"/>
      <c r="TNU13" s="1609"/>
      <c r="TNV13" s="1609"/>
      <c r="TNW13" s="1609"/>
      <c r="TNX13" s="1609"/>
      <c r="TNY13" s="1609"/>
      <c r="TNZ13" s="1609"/>
      <c r="TOA13" s="1609"/>
      <c r="TOB13" s="1609"/>
      <c r="TOC13" s="1609"/>
      <c r="TOD13" s="1609"/>
      <c r="TOE13" s="1609"/>
      <c r="TOF13" s="1609"/>
      <c r="TOG13" s="1609"/>
      <c r="TOH13" s="1609"/>
      <c r="TOI13" s="1609"/>
      <c r="TOJ13" s="1609"/>
      <c r="TOK13" s="1609"/>
      <c r="TOL13" s="1609"/>
      <c r="TOM13" s="1609"/>
      <c r="TON13" s="1609"/>
      <c r="TOO13" s="1609"/>
      <c r="TOP13" s="1609"/>
      <c r="TOQ13" s="1609"/>
      <c r="TOR13" s="1609"/>
      <c r="TOS13" s="1609"/>
      <c r="TOT13" s="1609"/>
      <c r="TOU13" s="1609"/>
      <c r="TOV13" s="1609"/>
      <c r="TOW13" s="1609"/>
      <c r="TOX13" s="1609"/>
      <c r="TOY13" s="1609"/>
      <c r="TOZ13" s="1609"/>
      <c r="TPA13" s="1609"/>
      <c r="TPB13" s="1609"/>
      <c r="TPC13" s="1609"/>
      <c r="TPD13" s="1609"/>
      <c r="TPE13" s="1609"/>
      <c r="TPF13" s="1609"/>
      <c r="TPG13" s="1609"/>
      <c r="TPH13" s="1609"/>
      <c r="TPI13" s="1609"/>
      <c r="TPJ13" s="1609"/>
      <c r="TPK13" s="1609"/>
      <c r="TPL13" s="1609"/>
      <c r="TPM13" s="1609"/>
      <c r="TPN13" s="1609"/>
      <c r="TPO13" s="1609"/>
      <c r="TPP13" s="1609"/>
      <c r="TPQ13" s="1609"/>
      <c r="TPR13" s="1609"/>
      <c r="TPS13" s="1609"/>
      <c r="TPT13" s="1609"/>
      <c r="TPU13" s="1609"/>
      <c r="TPV13" s="1609"/>
      <c r="TPW13" s="1609"/>
      <c r="TPX13" s="1609"/>
      <c r="TPY13" s="1609"/>
      <c r="TPZ13" s="1609"/>
      <c r="TQA13" s="1609"/>
      <c r="TQB13" s="1609"/>
      <c r="TQC13" s="1609"/>
      <c r="TQD13" s="1609"/>
      <c r="TQE13" s="1609"/>
      <c r="TQF13" s="1609"/>
      <c r="TQG13" s="1609"/>
      <c r="TQH13" s="1609"/>
      <c r="TQI13" s="1609"/>
      <c r="TQJ13" s="1609"/>
      <c r="TQK13" s="1609"/>
      <c r="TQL13" s="1609"/>
      <c r="TQM13" s="1609"/>
      <c r="TQN13" s="1609"/>
      <c r="TQO13" s="1609"/>
      <c r="TQP13" s="1609"/>
      <c r="TQQ13" s="1609"/>
      <c r="TQR13" s="1609"/>
      <c r="TQS13" s="1609"/>
      <c r="TQT13" s="1609"/>
      <c r="TQU13" s="1609"/>
      <c r="TQV13" s="1609"/>
      <c r="TQW13" s="1609"/>
      <c r="TQX13" s="1609"/>
      <c r="TQY13" s="1609"/>
      <c r="TQZ13" s="1609"/>
      <c r="TRA13" s="1609"/>
      <c r="TRB13" s="1609"/>
      <c r="TRC13" s="1609"/>
      <c r="TRD13" s="1609"/>
      <c r="TRE13" s="1609"/>
      <c r="TRF13" s="1609"/>
      <c r="TRG13" s="1609"/>
      <c r="TRH13" s="1609"/>
      <c r="TRI13" s="1609"/>
      <c r="TRJ13" s="1609"/>
      <c r="TRK13" s="1609"/>
      <c r="TRL13" s="1609"/>
      <c r="TRM13" s="1609"/>
      <c r="TRN13" s="1609"/>
      <c r="TRO13" s="1609"/>
      <c r="TRP13" s="1609"/>
      <c r="TRQ13" s="1609"/>
      <c r="TRR13" s="1609"/>
      <c r="TRS13" s="1609"/>
      <c r="TRT13" s="1609"/>
      <c r="TRU13" s="1609"/>
      <c r="TRV13" s="1609"/>
      <c r="TRW13" s="1609"/>
      <c r="TRX13" s="1609"/>
      <c r="TRY13" s="1609"/>
      <c r="TRZ13" s="1609"/>
      <c r="TSA13" s="1609"/>
      <c r="TSB13" s="1609"/>
      <c r="TSC13" s="1609"/>
      <c r="TSD13" s="1609"/>
      <c r="TSE13" s="1609"/>
      <c r="TSF13" s="1609"/>
      <c r="TSG13" s="1609"/>
      <c r="TSH13" s="1609"/>
      <c r="TSI13" s="1609"/>
      <c r="TSJ13" s="1609"/>
      <c r="TSK13" s="1609"/>
      <c r="TSL13" s="1609"/>
      <c r="TSM13" s="1609"/>
      <c r="TSN13" s="1609"/>
      <c r="TSO13" s="1609"/>
      <c r="TSP13" s="1609"/>
      <c r="TSQ13" s="1609"/>
      <c r="TSR13" s="1609"/>
      <c r="TSS13" s="1609"/>
      <c r="TST13" s="1609"/>
      <c r="TSU13" s="1609"/>
      <c r="TSV13" s="1609"/>
      <c r="TSW13" s="1609"/>
      <c r="TSX13" s="1609"/>
      <c r="TSY13" s="1609"/>
      <c r="TSZ13" s="1609"/>
      <c r="TTA13" s="1609"/>
      <c r="TTB13" s="1609"/>
      <c r="TTC13" s="1609"/>
      <c r="TTD13" s="1609"/>
      <c r="TTE13" s="1609"/>
      <c r="TTF13" s="1609"/>
      <c r="TTG13" s="1609"/>
      <c r="TTH13" s="1609"/>
      <c r="TTI13" s="1609"/>
      <c r="TTJ13" s="1609"/>
      <c r="TTK13" s="1609"/>
      <c r="TTL13" s="1609"/>
      <c r="TTM13" s="1609"/>
      <c r="TTN13" s="1609"/>
      <c r="TTO13" s="1609"/>
      <c r="TTP13" s="1609"/>
      <c r="TTQ13" s="1609"/>
      <c r="TTR13" s="1609"/>
      <c r="TTS13" s="1609"/>
      <c r="TTT13" s="1609"/>
      <c r="TTU13" s="1609"/>
      <c r="TTV13" s="1609"/>
      <c r="TTW13" s="1609"/>
      <c r="TTX13" s="1609"/>
      <c r="TTY13" s="1609"/>
      <c r="TTZ13" s="1609"/>
      <c r="TUA13" s="1609"/>
      <c r="TUB13" s="1609"/>
      <c r="TUC13" s="1609"/>
      <c r="TUD13" s="1609"/>
      <c r="TUE13" s="1609"/>
      <c r="TUF13" s="1609"/>
      <c r="TUG13" s="1609"/>
      <c r="TUH13" s="1609"/>
      <c r="TUI13" s="1609"/>
      <c r="TUJ13" s="1609"/>
      <c r="TUK13" s="1609"/>
      <c r="TUL13" s="1609"/>
      <c r="TUM13" s="1609"/>
      <c r="TUN13" s="1609"/>
      <c r="TUO13" s="1609"/>
      <c r="TUP13" s="1609"/>
      <c r="TUQ13" s="1609"/>
      <c r="TUR13" s="1609"/>
      <c r="TUS13" s="1609"/>
      <c r="TUT13" s="1609"/>
      <c r="TUU13" s="1609"/>
      <c r="TUV13" s="1609"/>
      <c r="TUW13" s="1609"/>
      <c r="TUX13" s="1609"/>
      <c r="TUY13" s="1609"/>
      <c r="TUZ13" s="1609"/>
      <c r="TVA13" s="1609"/>
      <c r="TVB13" s="1609"/>
      <c r="TVC13" s="1609"/>
      <c r="TVD13" s="1609"/>
      <c r="TVE13" s="1609"/>
      <c r="TVF13" s="1609"/>
      <c r="TVG13" s="1609"/>
      <c r="TVH13" s="1609"/>
      <c r="TVI13" s="1609"/>
      <c r="TVJ13" s="1609"/>
      <c r="TVK13" s="1609"/>
      <c r="TVL13" s="1609"/>
      <c r="TVM13" s="1609"/>
      <c r="TVN13" s="1609"/>
      <c r="TVO13" s="1609"/>
      <c r="TVP13" s="1609"/>
      <c r="TVQ13" s="1609"/>
      <c r="TVR13" s="1609"/>
      <c r="TVS13" s="1609"/>
      <c r="TVT13" s="1609"/>
      <c r="TVU13" s="1609"/>
      <c r="TVV13" s="1609"/>
      <c r="TVW13" s="1609"/>
      <c r="TVX13" s="1609"/>
      <c r="TVY13" s="1609"/>
      <c r="TVZ13" s="1609"/>
      <c r="TWA13" s="1609"/>
      <c r="TWB13" s="1609"/>
      <c r="TWC13" s="1609"/>
      <c r="TWD13" s="1609"/>
      <c r="TWE13" s="1609"/>
      <c r="TWF13" s="1609"/>
      <c r="TWG13" s="1609"/>
      <c r="TWH13" s="1609"/>
      <c r="TWI13" s="1609"/>
      <c r="TWJ13" s="1609"/>
      <c r="TWK13" s="1609"/>
      <c r="TWL13" s="1609"/>
      <c r="TWM13" s="1609"/>
      <c r="TWN13" s="1609"/>
      <c r="TWO13" s="1609"/>
      <c r="TWP13" s="1609"/>
      <c r="TWQ13" s="1609"/>
      <c r="TWR13" s="1609"/>
      <c r="TWS13" s="1609"/>
      <c r="TWT13" s="1609"/>
      <c r="TWU13" s="1609"/>
      <c r="TWV13" s="1609"/>
      <c r="TWW13" s="1609"/>
      <c r="TWX13" s="1609"/>
      <c r="TWY13" s="1609"/>
      <c r="TWZ13" s="1609"/>
      <c r="TXA13" s="1609"/>
      <c r="TXB13" s="1609"/>
      <c r="TXC13" s="1609"/>
      <c r="TXD13" s="1609"/>
      <c r="TXE13" s="1609"/>
      <c r="TXF13" s="1609"/>
      <c r="TXG13" s="1609"/>
      <c r="TXH13" s="1609"/>
      <c r="TXI13" s="1609"/>
      <c r="TXJ13" s="1609"/>
      <c r="TXK13" s="1609"/>
      <c r="TXL13" s="1609"/>
      <c r="TXM13" s="1609"/>
      <c r="TXN13" s="1609"/>
      <c r="TXO13" s="1609"/>
      <c r="TXP13" s="1609"/>
      <c r="TXQ13" s="1609"/>
      <c r="TXR13" s="1609"/>
      <c r="TXS13" s="1609"/>
      <c r="TXT13" s="1609"/>
      <c r="TXU13" s="1609"/>
      <c r="TXV13" s="1609"/>
      <c r="TXW13" s="1609"/>
      <c r="TXX13" s="1609"/>
      <c r="TXY13" s="1609"/>
      <c r="TXZ13" s="1609"/>
      <c r="TYA13" s="1609"/>
      <c r="TYB13" s="1609"/>
      <c r="TYC13" s="1609"/>
      <c r="TYD13" s="1609"/>
      <c r="TYE13" s="1609"/>
      <c r="TYF13" s="1609"/>
      <c r="TYG13" s="1609"/>
      <c r="TYH13" s="1609"/>
      <c r="TYI13" s="1609"/>
      <c r="TYJ13" s="1609"/>
      <c r="TYK13" s="1609"/>
      <c r="TYL13" s="1609"/>
      <c r="TYM13" s="1609"/>
      <c r="TYN13" s="1609"/>
      <c r="TYO13" s="1609"/>
      <c r="TYP13" s="1609"/>
      <c r="TYQ13" s="1609"/>
      <c r="TYR13" s="1609"/>
      <c r="TYS13" s="1609"/>
      <c r="TYT13" s="1609"/>
      <c r="TYU13" s="1609"/>
      <c r="TYV13" s="1609"/>
      <c r="TYW13" s="1609"/>
      <c r="TYX13" s="1609"/>
      <c r="TYY13" s="1609"/>
      <c r="TYZ13" s="1609"/>
      <c r="TZA13" s="1609"/>
      <c r="TZB13" s="1609"/>
      <c r="TZC13" s="1609"/>
      <c r="TZD13" s="1609"/>
      <c r="TZE13" s="1609"/>
      <c r="TZF13" s="1609"/>
      <c r="TZG13" s="1609"/>
      <c r="TZH13" s="1609"/>
      <c r="TZI13" s="1609"/>
      <c r="TZJ13" s="1609"/>
      <c r="TZK13" s="1609"/>
      <c r="TZL13" s="1609"/>
      <c r="TZM13" s="1609"/>
      <c r="TZN13" s="1609"/>
      <c r="TZO13" s="1609"/>
      <c r="TZP13" s="1609"/>
      <c r="TZQ13" s="1609"/>
      <c r="TZR13" s="1609"/>
      <c r="TZS13" s="1609"/>
      <c r="TZT13" s="1609"/>
      <c r="TZU13" s="1609"/>
      <c r="TZV13" s="1609"/>
      <c r="TZW13" s="1609"/>
      <c r="TZX13" s="1609"/>
      <c r="TZY13" s="1609"/>
      <c r="TZZ13" s="1609"/>
      <c r="UAA13" s="1609"/>
      <c r="UAB13" s="1609"/>
      <c r="UAC13" s="1609"/>
      <c r="UAD13" s="1609"/>
      <c r="UAE13" s="1609"/>
      <c r="UAF13" s="1609"/>
      <c r="UAG13" s="1609"/>
      <c r="UAH13" s="1609"/>
      <c r="UAI13" s="1609"/>
      <c r="UAJ13" s="1609"/>
      <c r="UAK13" s="1609"/>
      <c r="UAL13" s="1609"/>
      <c r="UAM13" s="1609"/>
      <c r="UAN13" s="1609"/>
      <c r="UAO13" s="1609"/>
      <c r="UAP13" s="1609"/>
      <c r="UAQ13" s="1609"/>
      <c r="UAR13" s="1609"/>
      <c r="UAS13" s="1609"/>
      <c r="UAT13" s="1609"/>
      <c r="UAU13" s="1609"/>
      <c r="UAV13" s="1609"/>
      <c r="UAW13" s="1609"/>
      <c r="UAX13" s="1609"/>
      <c r="UAY13" s="1609"/>
      <c r="UAZ13" s="1609"/>
      <c r="UBA13" s="1609"/>
      <c r="UBB13" s="1609"/>
      <c r="UBC13" s="1609"/>
      <c r="UBD13" s="1609"/>
      <c r="UBE13" s="1609"/>
      <c r="UBF13" s="1609"/>
      <c r="UBG13" s="1609"/>
      <c r="UBH13" s="1609"/>
      <c r="UBI13" s="1609"/>
      <c r="UBJ13" s="1609"/>
      <c r="UBK13" s="1609"/>
      <c r="UBL13" s="1609"/>
      <c r="UBM13" s="1609"/>
      <c r="UBN13" s="1609"/>
      <c r="UBO13" s="1609"/>
      <c r="UBP13" s="1609"/>
      <c r="UBQ13" s="1609"/>
      <c r="UBR13" s="1609"/>
      <c r="UBS13" s="1609"/>
      <c r="UBT13" s="1609"/>
      <c r="UBU13" s="1609"/>
      <c r="UBV13" s="1609"/>
      <c r="UBW13" s="1609"/>
      <c r="UBX13" s="1609"/>
      <c r="UBY13" s="1609"/>
      <c r="UBZ13" s="1609"/>
      <c r="UCA13" s="1609"/>
      <c r="UCB13" s="1609"/>
      <c r="UCC13" s="1609"/>
      <c r="UCD13" s="1609"/>
      <c r="UCE13" s="1609"/>
      <c r="UCF13" s="1609"/>
      <c r="UCG13" s="1609"/>
      <c r="UCH13" s="1609"/>
      <c r="UCI13" s="1609"/>
      <c r="UCJ13" s="1609"/>
      <c r="UCK13" s="1609"/>
      <c r="UCL13" s="1609"/>
      <c r="UCM13" s="1609"/>
      <c r="UCN13" s="1609"/>
      <c r="UCO13" s="1609"/>
      <c r="UCP13" s="1609"/>
      <c r="UCQ13" s="1609"/>
      <c r="UCR13" s="1609"/>
      <c r="UCS13" s="1609"/>
      <c r="UCT13" s="1609"/>
      <c r="UCU13" s="1609"/>
      <c r="UCV13" s="1609"/>
      <c r="UCW13" s="1609"/>
      <c r="UCX13" s="1609"/>
      <c r="UCY13" s="1609"/>
      <c r="UCZ13" s="1609"/>
      <c r="UDA13" s="1609"/>
      <c r="UDB13" s="1609"/>
      <c r="UDC13" s="1609"/>
      <c r="UDD13" s="1609"/>
      <c r="UDE13" s="1609"/>
      <c r="UDF13" s="1609"/>
      <c r="UDG13" s="1609"/>
      <c r="UDH13" s="1609"/>
      <c r="UDI13" s="1609"/>
      <c r="UDJ13" s="1609"/>
      <c r="UDK13" s="1609"/>
      <c r="UDL13" s="1609"/>
      <c r="UDM13" s="1609"/>
      <c r="UDN13" s="1609"/>
      <c r="UDO13" s="1609"/>
      <c r="UDP13" s="1609"/>
      <c r="UDQ13" s="1609"/>
      <c r="UDR13" s="1609"/>
      <c r="UDS13" s="1609"/>
      <c r="UDT13" s="1609"/>
      <c r="UDU13" s="1609"/>
      <c r="UDV13" s="1609"/>
      <c r="UDW13" s="1609"/>
      <c r="UDX13" s="1609"/>
      <c r="UDY13" s="1609"/>
      <c r="UDZ13" s="1609"/>
      <c r="UEA13" s="1609"/>
      <c r="UEB13" s="1609"/>
      <c r="UEC13" s="1609"/>
      <c r="UED13" s="1609"/>
      <c r="UEE13" s="1609"/>
      <c r="UEF13" s="1609"/>
      <c r="UEG13" s="1609"/>
      <c r="UEH13" s="1609"/>
      <c r="UEI13" s="1609"/>
      <c r="UEJ13" s="1609"/>
      <c r="UEK13" s="1609"/>
      <c r="UEL13" s="1609"/>
      <c r="UEM13" s="1609"/>
      <c r="UEN13" s="1609"/>
      <c r="UEO13" s="1609"/>
      <c r="UEP13" s="1609"/>
      <c r="UEQ13" s="1609"/>
      <c r="UER13" s="1609"/>
      <c r="UES13" s="1609"/>
      <c r="UET13" s="1609"/>
      <c r="UEU13" s="1609"/>
      <c r="UEV13" s="1609"/>
      <c r="UEW13" s="1609"/>
      <c r="UEX13" s="1609"/>
      <c r="UEY13" s="1609"/>
      <c r="UEZ13" s="1609"/>
      <c r="UFA13" s="1609"/>
      <c r="UFB13" s="1609"/>
      <c r="UFC13" s="1609"/>
      <c r="UFD13" s="1609"/>
      <c r="UFE13" s="1609"/>
      <c r="UFF13" s="1609"/>
      <c r="UFG13" s="1609"/>
      <c r="UFH13" s="1609"/>
      <c r="UFI13" s="1609"/>
      <c r="UFJ13" s="1609"/>
      <c r="UFK13" s="1609"/>
      <c r="UFL13" s="1609"/>
      <c r="UFM13" s="1609"/>
      <c r="UFN13" s="1609"/>
      <c r="UFO13" s="1609"/>
      <c r="UFP13" s="1609"/>
      <c r="UFQ13" s="1609"/>
      <c r="UFR13" s="1609"/>
      <c r="UFS13" s="1609"/>
      <c r="UFT13" s="1609"/>
      <c r="UFU13" s="1609"/>
      <c r="UFV13" s="1609"/>
      <c r="UFW13" s="1609"/>
      <c r="UFX13" s="1609"/>
      <c r="UFY13" s="1609"/>
      <c r="UFZ13" s="1609"/>
      <c r="UGA13" s="1609"/>
      <c r="UGB13" s="1609"/>
      <c r="UGC13" s="1609"/>
      <c r="UGD13" s="1609"/>
      <c r="UGE13" s="1609"/>
      <c r="UGF13" s="1609"/>
      <c r="UGG13" s="1609"/>
      <c r="UGH13" s="1609"/>
      <c r="UGI13" s="1609"/>
      <c r="UGJ13" s="1609"/>
      <c r="UGK13" s="1609"/>
      <c r="UGL13" s="1609"/>
      <c r="UGM13" s="1609"/>
      <c r="UGN13" s="1609"/>
      <c r="UGO13" s="1609"/>
      <c r="UGP13" s="1609"/>
      <c r="UGQ13" s="1609"/>
      <c r="UGR13" s="1609"/>
      <c r="UGS13" s="1609"/>
      <c r="UGT13" s="1609"/>
      <c r="UGU13" s="1609"/>
      <c r="UGV13" s="1609"/>
      <c r="UGW13" s="1609"/>
      <c r="UGX13" s="1609"/>
      <c r="UGY13" s="1609"/>
      <c r="UGZ13" s="1609"/>
      <c r="UHA13" s="1609"/>
      <c r="UHB13" s="1609"/>
      <c r="UHC13" s="1609"/>
      <c r="UHD13" s="1609"/>
      <c r="UHE13" s="1609"/>
      <c r="UHF13" s="1609"/>
      <c r="UHG13" s="1609"/>
      <c r="UHH13" s="1609"/>
      <c r="UHI13" s="1609"/>
      <c r="UHJ13" s="1609"/>
      <c r="UHK13" s="1609"/>
      <c r="UHL13" s="1609"/>
      <c r="UHM13" s="1609"/>
      <c r="UHN13" s="1609"/>
      <c r="UHO13" s="1609"/>
      <c r="UHP13" s="1609"/>
      <c r="UHQ13" s="1609"/>
      <c r="UHR13" s="1609"/>
      <c r="UHS13" s="1609"/>
      <c r="UHT13" s="1609"/>
      <c r="UHU13" s="1609"/>
      <c r="UHV13" s="1609"/>
      <c r="UHW13" s="1609"/>
      <c r="UHX13" s="1609"/>
      <c r="UHY13" s="1609"/>
      <c r="UHZ13" s="1609"/>
      <c r="UIA13" s="1609"/>
      <c r="UIB13" s="1609"/>
      <c r="UIC13" s="1609"/>
      <c r="UID13" s="1609"/>
      <c r="UIE13" s="1609"/>
      <c r="UIF13" s="1609"/>
      <c r="UIG13" s="1609"/>
      <c r="UIH13" s="1609"/>
      <c r="UII13" s="1609"/>
      <c r="UIJ13" s="1609"/>
      <c r="UIK13" s="1609"/>
      <c r="UIL13" s="1609"/>
      <c r="UIM13" s="1609"/>
      <c r="UIN13" s="1609"/>
      <c r="UIO13" s="1609"/>
      <c r="UIP13" s="1609"/>
      <c r="UIQ13" s="1609"/>
      <c r="UIR13" s="1609"/>
      <c r="UIS13" s="1609"/>
      <c r="UIT13" s="1609"/>
      <c r="UIU13" s="1609"/>
      <c r="UIV13" s="1609"/>
      <c r="UIW13" s="1609"/>
      <c r="UIX13" s="1609"/>
      <c r="UIY13" s="1609"/>
      <c r="UIZ13" s="1609"/>
      <c r="UJA13" s="1609"/>
      <c r="UJB13" s="1609"/>
      <c r="UJC13" s="1609"/>
      <c r="UJD13" s="1609"/>
      <c r="UJE13" s="1609"/>
      <c r="UJF13" s="1609"/>
      <c r="UJG13" s="1609"/>
      <c r="UJH13" s="1609"/>
      <c r="UJI13" s="1609"/>
      <c r="UJJ13" s="1609"/>
      <c r="UJK13" s="1609"/>
      <c r="UJL13" s="1609"/>
      <c r="UJM13" s="1609"/>
      <c r="UJN13" s="1609"/>
      <c r="UJO13" s="1609"/>
      <c r="UJP13" s="1609"/>
      <c r="UJQ13" s="1609"/>
      <c r="UJR13" s="1609"/>
      <c r="UJS13" s="1609"/>
      <c r="UJT13" s="1609"/>
      <c r="UJU13" s="1609"/>
      <c r="UJV13" s="1609"/>
      <c r="UJW13" s="1609"/>
      <c r="UJX13" s="1609"/>
      <c r="UJY13" s="1609"/>
      <c r="UJZ13" s="1609"/>
      <c r="UKA13" s="1609"/>
      <c r="UKB13" s="1609"/>
      <c r="UKC13" s="1609"/>
      <c r="UKD13" s="1609"/>
      <c r="UKE13" s="1609"/>
      <c r="UKF13" s="1609"/>
      <c r="UKG13" s="1609"/>
      <c r="UKH13" s="1609"/>
      <c r="UKI13" s="1609"/>
      <c r="UKJ13" s="1609"/>
      <c r="UKK13" s="1609"/>
      <c r="UKL13" s="1609"/>
      <c r="UKM13" s="1609"/>
      <c r="UKN13" s="1609"/>
      <c r="UKO13" s="1609"/>
      <c r="UKP13" s="1609"/>
      <c r="UKQ13" s="1609"/>
      <c r="UKR13" s="1609"/>
      <c r="UKS13" s="1609"/>
      <c r="UKT13" s="1609"/>
      <c r="UKU13" s="1609"/>
      <c r="UKV13" s="1609"/>
      <c r="UKW13" s="1609"/>
      <c r="UKX13" s="1609"/>
      <c r="UKY13" s="1609"/>
      <c r="UKZ13" s="1609"/>
      <c r="ULA13" s="1609"/>
      <c r="ULB13" s="1609"/>
      <c r="ULC13" s="1609"/>
      <c r="ULD13" s="1609"/>
      <c r="ULE13" s="1609"/>
      <c r="ULF13" s="1609"/>
      <c r="ULG13" s="1609"/>
      <c r="ULH13" s="1609"/>
      <c r="ULI13" s="1609"/>
      <c r="ULJ13" s="1609"/>
      <c r="ULK13" s="1609"/>
      <c r="ULL13" s="1609"/>
      <c r="ULM13" s="1609"/>
      <c r="ULN13" s="1609"/>
      <c r="ULO13" s="1609"/>
      <c r="ULP13" s="1609"/>
      <c r="ULQ13" s="1609"/>
      <c r="ULR13" s="1609"/>
      <c r="ULS13" s="1609"/>
      <c r="ULT13" s="1609"/>
      <c r="ULU13" s="1609"/>
      <c r="ULV13" s="1609"/>
      <c r="ULW13" s="1609"/>
      <c r="ULX13" s="1609"/>
      <c r="ULY13" s="1609"/>
      <c r="ULZ13" s="1609"/>
      <c r="UMA13" s="1609"/>
      <c r="UMB13" s="1609"/>
      <c r="UMC13" s="1609"/>
      <c r="UMD13" s="1609"/>
      <c r="UME13" s="1609"/>
      <c r="UMF13" s="1609"/>
      <c r="UMG13" s="1609"/>
      <c r="UMH13" s="1609"/>
      <c r="UMI13" s="1609"/>
      <c r="UMJ13" s="1609"/>
      <c r="UMK13" s="1609"/>
      <c r="UML13" s="1609"/>
      <c r="UMM13" s="1609"/>
      <c r="UMN13" s="1609"/>
      <c r="UMO13" s="1609"/>
      <c r="UMP13" s="1609"/>
      <c r="UMQ13" s="1609"/>
      <c r="UMR13" s="1609"/>
      <c r="UMS13" s="1609"/>
      <c r="UMT13" s="1609"/>
      <c r="UMU13" s="1609"/>
      <c r="UMV13" s="1609"/>
      <c r="UMW13" s="1609"/>
      <c r="UMX13" s="1609"/>
      <c r="UMY13" s="1609"/>
      <c r="UMZ13" s="1609"/>
      <c r="UNA13" s="1609"/>
      <c r="UNB13" s="1609"/>
      <c r="UNC13" s="1609"/>
      <c r="UND13" s="1609"/>
      <c r="UNE13" s="1609"/>
      <c r="UNF13" s="1609"/>
      <c r="UNG13" s="1609"/>
      <c r="UNH13" s="1609"/>
      <c r="UNI13" s="1609"/>
      <c r="UNJ13" s="1609"/>
      <c r="UNK13" s="1609"/>
      <c r="UNL13" s="1609"/>
      <c r="UNM13" s="1609"/>
      <c r="UNN13" s="1609"/>
      <c r="UNO13" s="1609"/>
      <c r="UNP13" s="1609"/>
      <c r="UNQ13" s="1609"/>
      <c r="UNR13" s="1609"/>
      <c r="UNS13" s="1609"/>
      <c r="UNT13" s="1609"/>
      <c r="UNU13" s="1609"/>
      <c r="UNV13" s="1609"/>
      <c r="UNW13" s="1609"/>
      <c r="UNX13" s="1609"/>
      <c r="UNY13" s="1609"/>
      <c r="UNZ13" s="1609"/>
      <c r="UOA13" s="1609"/>
      <c r="UOB13" s="1609"/>
      <c r="UOC13" s="1609"/>
      <c r="UOD13" s="1609"/>
      <c r="UOE13" s="1609"/>
      <c r="UOF13" s="1609"/>
      <c r="UOG13" s="1609"/>
      <c r="UOH13" s="1609"/>
      <c r="UOI13" s="1609"/>
      <c r="UOJ13" s="1609"/>
      <c r="UOK13" s="1609"/>
      <c r="UOL13" s="1609"/>
      <c r="UOM13" s="1609"/>
      <c r="UON13" s="1609"/>
      <c r="UOO13" s="1609"/>
      <c r="UOP13" s="1609"/>
      <c r="UOQ13" s="1609"/>
      <c r="UOR13" s="1609"/>
      <c r="UOS13" s="1609"/>
      <c r="UOT13" s="1609"/>
      <c r="UOU13" s="1609"/>
      <c r="UOV13" s="1609"/>
      <c r="UOW13" s="1609"/>
      <c r="UOX13" s="1609"/>
      <c r="UOY13" s="1609"/>
      <c r="UOZ13" s="1609"/>
      <c r="UPA13" s="1609"/>
      <c r="UPB13" s="1609"/>
      <c r="UPC13" s="1609"/>
      <c r="UPD13" s="1609"/>
      <c r="UPE13" s="1609"/>
      <c r="UPF13" s="1609"/>
      <c r="UPG13" s="1609"/>
      <c r="UPH13" s="1609"/>
      <c r="UPI13" s="1609"/>
      <c r="UPJ13" s="1609"/>
      <c r="UPK13" s="1609"/>
      <c r="UPL13" s="1609"/>
      <c r="UPM13" s="1609"/>
      <c r="UPN13" s="1609"/>
      <c r="UPO13" s="1609"/>
      <c r="UPP13" s="1609"/>
      <c r="UPQ13" s="1609"/>
      <c r="UPR13" s="1609"/>
      <c r="UPS13" s="1609"/>
      <c r="UPT13" s="1609"/>
      <c r="UPU13" s="1609"/>
      <c r="UPV13" s="1609"/>
      <c r="UPW13" s="1609"/>
      <c r="UPX13" s="1609"/>
      <c r="UPY13" s="1609"/>
      <c r="UPZ13" s="1609"/>
      <c r="UQA13" s="1609"/>
      <c r="UQB13" s="1609"/>
      <c r="UQC13" s="1609"/>
      <c r="UQD13" s="1609"/>
      <c r="UQE13" s="1609"/>
      <c r="UQF13" s="1609"/>
      <c r="UQG13" s="1609"/>
      <c r="UQH13" s="1609"/>
      <c r="UQI13" s="1609"/>
      <c r="UQJ13" s="1609"/>
      <c r="UQK13" s="1609"/>
      <c r="UQL13" s="1609"/>
      <c r="UQM13" s="1609"/>
      <c r="UQN13" s="1609"/>
      <c r="UQO13" s="1609"/>
      <c r="UQP13" s="1609"/>
      <c r="UQQ13" s="1609"/>
      <c r="UQR13" s="1609"/>
      <c r="UQS13" s="1609"/>
      <c r="UQT13" s="1609"/>
      <c r="UQU13" s="1609"/>
      <c r="UQV13" s="1609"/>
      <c r="UQW13" s="1609"/>
      <c r="UQX13" s="1609"/>
      <c r="UQY13" s="1609"/>
      <c r="UQZ13" s="1609"/>
      <c r="URA13" s="1609"/>
      <c r="URB13" s="1609"/>
      <c r="URC13" s="1609"/>
      <c r="URD13" s="1609"/>
      <c r="URE13" s="1609"/>
      <c r="URF13" s="1609"/>
      <c r="URG13" s="1609"/>
      <c r="URH13" s="1609"/>
      <c r="URI13" s="1609"/>
      <c r="URJ13" s="1609"/>
      <c r="URK13" s="1609"/>
      <c r="URL13" s="1609"/>
      <c r="URM13" s="1609"/>
      <c r="URN13" s="1609"/>
      <c r="URO13" s="1609"/>
      <c r="URP13" s="1609"/>
      <c r="URQ13" s="1609"/>
      <c r="URR13" s="1609"/>
      <c r="URS13" s="1609"/>
      <c r="URT13" s="1609"/>
      <c r="URU13" s="1609"/>
      <c r="URV13" s="1609"/>
      <c r="URW13" s="1609"/>
      <c r="URX13" s="1609"/>
      <c r="URY13" s="1609"/>
      <c r="URZ13" s="1609"/>
      <c r="USA13" s="1609"/>
      <c r="USB13" s="1609"/>
      <c r="USC13" s="1609"/>
      <c r="USD13" s="1609"/>
      <c r="USE13" s="1609"/>
      <c r="USF13" s="1609"/>
      <c r="USG13" s="1609"/>
      <c r="USH13" s="1609"/>
      <c r="USI13" s="1609"/>
      <c r="USJ13" s="1609"/>
      <c r="USK13" s="1609"/>
      <c r="USL13" s="1609"/>
      <c r="USM13" s="1609"/>
      <c r="USN13" s="1609"/>
      <c r="USO13" s="1609"/>
      <c r="USP13" s="1609"/>
      <c r="USQ13" s="1609"/>
      <c r="USR13" s="1609"/>
      <c r="USS13" s="1609"/>
      <c r="UST13" s="1609"/>
      <c r="USU13" s="1609"/>
      <c r="USV13" s="1609"/>
      <c r="USW13" s="1609"/>
      <c r="USX13" s="1609"/>
      <c r="USY13" s="1609"/>
      <c r="USZ13" s="1609"/>
      <c r="UTA13" s="1609"/>
      <c r="UTB13" s="1609"/>
      <c r="UTC13" s="1609"/>
      <c r="UTD13" s="1609"/>
      <c r="UTE13" s="1609"/>
      <c r="UTF13" s="1609"/>
      <c r="UTG13" s="1609"/>
      <c r="UTH13" s="1609"/>
      <c r="UTI13" s="1609"/>
      <c r="UTJ13" s="1609"/>
      <c r="UTK13" s="1609"/>
      <c r="UTL13" s="1609"/>
      <c r="UTM13" s="1609"/>
      <c r="UTN13" s="1609"/>
      <c r="UTO13" s="1609"/>
      <c r="UTP13" s="1609"/>
      <c r="UTQ13" s="1609"/>
      <c r="UTR13" s="1609"/>
      <c r="UTS13" s="1609"/>
      <c r="UTT13" s="1609"/>
      <c r="UTU13" s="1609"/>
      <c r="UTV13" s="1609"/>
      <c r="UTW13" s="1609"/>
      <c r="UTX13" s="1609"/>
      <c r="UTY13" s="1609"/>
      <c r="UTZ13" s="1609"/>
      <c r="UUA13" s="1609"/>
      <c r="UUB13" s="1609"/>
      <c r="UUC13" s="1609"/>
      <c r="UUD13" s="1609"/>
      <c r="UUE13" s="1609"/>
      <c r="UUF13" s="1609"/>
      <c r="UUG13" s="1609"/>
      <c r="UUH13" s="1609"/>
      <c r="UUI13" s="1609"/>
      <c r="UUJ13" s="1609"/>
      <c r="UUK13" s="1609"/>
      <c r="UUL13" s="1609"/>
      <c r="UUM13" s="1609"/>
      <c r="UUN13" s="1609"/>
      <c r="UUO13" s="1609"/>
      <c r="UUP13" s="1609"/>
      <c r="UUQ13" s="1609"/>
      <c r="UUR13" s="1609"/>
      <c r="UUS13" s="1609"/>
      <c r="UUT13" s="1609"/>
      <c r="UUU13" s="1609"/>
      <c r="UUV13" s="1609"/>
      <c r="UUW13" s="1609"/>
      <c r="UUX13" s="1609"/>
      <c r="UUY13" s="1609"/>
      <c r="UUZ13" s="1609"/>
      <c r="UVA13" s="1609"/>
      <c r="UVB13" s="1609"/>
      <c r="UVC13" s="1609"/>
      <c r="UVD13" s="1609"/>
      <c r="UVE13" s="1609"/>
      <c r="UVF13" s="1609"/>
      <c r="UVG13" s="1609"/>
      <c r="UVH13" s="1609"/>
      <c r="UVI13" s="1609"/>
      <c r="UVJ13" s="1609"/>
      <c r="UVK13" s="1609"/>
      <c r="UVL13" s="1609"/>
      <c r="UVM13" s="1609"/>
      <c r="UVN13" s="1609"/>
      <c r="UVO13" s="1609"/>
      <c r="UVP13" s="1609"/>
      <c r="UVQ13" s="1609"/>
      <c r="UVR13" s="1609"/>
      <c r="UVS13" s="1609"/>
      <c r="UVT13" s="1609"/>
      <c r="UVU13" s="1609"/>
      <c r="UVV13" s="1609"/>
      <c r="UVW13" s="1609"/>
      <c r="UVX13" s="1609"/>
      <c r="UVY13" s="1609"/>
      <c r="UVZ13" s="1609"/>
      <c r="UWA13" s="1609"/>
      <c r="UWB13" s="1609"/>
      <c r="UWC13" s="1609"/>
      <c r="UWD13" s="1609"/>
      <c r="UWE13" s="1609"/>
      <c r="UWF13" s="1609"/>
      <c r="UWG13" s="1609"/>
      <c r="UWH13" s="1609"/>
      <c r="UWI13" s="1609"/>
      <c r="UWJ13" s="1609"/>
      <c r="UWK13" s="1609"/>
      <c r="UWL13" s="1609"/>
      <c r="UWM13" s="1609"/>
      <c r="UWN13" s="1609"/>
      <c r="UWO13" s="1609"/>
      <c r="UWP13" s="1609"/>
      <c r="UWQ13" s="1609"/>
      <c r="UWR13" s="1609"/>
      <c r="UWS13" s="1609"/>
      <c r="UWT13" s="1609"/>
      <c r="UWU13" s="1609"/>
      <c r="UWV13" s="1609"/>
      <c r="UWW13" s="1609"/>
      <c r="UWX13" s="1609"/>
      <c r="UWY13" s="1609"/>
      <c r="UWZ13" s="1609"/>
      <c r="UXA13" s="1609"/>
      <c r="UXB13" s="1609"/>
      <c r="UXC13" s="1609"/>
      <c r="UXD13" s="1609"/>
      <c r="UXE13" s="1609"/>
      <c r="UXF13" s="1609"/>
      <c r="UXG13" s="1609"/>
      <c r="UXH13" s="1609"/>
      <c r="UXI13" s="1609"/>
      <c r="UXJ13" s="1609"/>
      <c r="UXK13" s="1609"/>
      <c r="UXL13" s="1609"/>
      <c r="UXM13" s="1609"/>
      <c r="UXN13" s="1609"/>
      <c r="UXO13" s="1609"/>
      <c r="UXP13" s="1609"/>
      <c r="UXQ13" s="1609"/>
      <c r="UXR13" s="1609"/>
      <c r="UXS13" s="1609"/>
      <c r="UXT13" s="1609"/>
      <c r="UXU13" s="1609"/>
      <c r="UXV13" s="1609"/>
      <c r="UXW13" s="1609"/>
      <c r="UXX13" s="1609"/>
      <c r="UXY13" s="1609"/>
      <c r="UXZ13" s="1609"/>
      <c r="UYA13" s="1609"/>
      <c r="UYB13" s="1609"/>
      <c r="UYC13" s="1609"/>
      <c r="UYD13" s="1609"/>
      <c r="UYE13" s="1609"/>
      <c r="UYF13" s="1609"/>
      <c r="UYG13" s="1609"/>
      <c r="UYH13" s="1609"/>
      <c r="UYI13" s="1609"/>
      <c r="UYJ13" s="1609"/>
      <c r="UYK13" s="1609"/>
      <c r="UYL13" s="1609"/>
      <c r="UYM13" s="1609"/>
      <c r="UYN13" s="1609"/>
      <c r="UYO13" s="1609"/>
      <c r="UYP13" s="1609"/>
      <c r="UYQ13" s="1609"/>
      <c r="UYR13" s="1609"/>
      <c r="UYS13" s="1609"/>
      <c r="UYT13" s="1609"/>
      <c r="UYU13" s="1609"/>
      <c r="UYV13" s="1609"/>
      <c r="UYW13" s="1609"/>
      <c r="UYX13" s="1609"/>
      <c r="UYY13" s="1609"/>
      <c r="UYZ13" s="1609"/>
      <c r="UZA13" s="1609"/>
      <c r="UZB13" s="1609"/>
      <c r="UZC13" s="1609"/>
      <c r="UZD13" s="1609"/>
      <c r="UZE13" s="1609"/>
      <c r="UZF13" s="1609"/>
      <c r="UZG13" s="1609"/>
      <c r="UZH13" s="1609"/>
      <c r="UZI13" s="1609"/>
      <c r="UZJ13" s="1609"/>
      <c r="UZK13" s="1609"/>
      <c r="UZL13" s="1609"/>
      <c r="UZM13" s="1609"/>
      <c r="UZN13" s="1609"/>
      <c r="UZO13" s="1609"/>
      <c r="UZP13" s="1609"/>
      <c r="UZQ13" s="1609"/>
      <c r="UZR13" s="1609"/>
      <c r="UZS13" s="1609"/>
      <c r="UZT13" s="1609"/>
      <c r="UZU13" s="1609"/>
      <c r="UZV13" s="1609"/>
      <c r="UZW13" s="1609"/>
      <c r="UZX13" s="1609"/>
      <c r="UZY13" s="1609"/>
      <c r="UZZ13" s="1609"/>
      <c r="VAA13" s="1609"/>
      <c r="VAB13" s="1609"/>
      <c r="VAC13" s="1609"/>
      <c r="VAD13" s="1609"/>
      <c r="VAE13" s="1609"/>
      <c r="VAF13" s="1609"/>
      <c r="VAG13" s="1609"/>
      <c r="VAH13" s="1609"/>
      <c r="VAI13" s="1609"/>
      <c r="VAJ13" s="1609"/>
      <c r="VAK13" s="1609"/>
      <c r="VAL13" s="1609"/>
      <c r="VAM13" s="1609"/>
      <c r="VAN13" s="1609"/>
      <c r="VAO13" s="1609"/>
      <c r="VAP13" s="1609"/>
      <c r="VAQ13" s="1609"/>
      <c r="VAR13" s="1609"/>
      <c r="VAS13" s="1609"/>
      <c r="VAT13" s="1609"/>
      <c r="VAU13" s="1609"/>
      <c r="VAV13" s="1609"/>
      <c r="VAW13" s="1609"/>
      <c r="VAX13" s="1609"/>
      <c r="VAY13" s="1609"/>
      <c r="VAZ13" s="1609"/>
      <c r="VBA13" s="1609"/>
      <c r="VBB13" s="1609"/>
      <c r="VBC13" s="1609"/>
      <c r="VBD13" s="1609"/>
      <c r="VBE13" s="1609"/>
      <c r="VBF13" s="1609"/>
      <c r="VBG13" s="1609"/>
      <c r="VBH13" s="1609"/>
      <c r="VBI13" s="1609"/>
      <c r="VBJ13" s="1609"/>
      <c r="VBK13" s="1609"/>
      <c r="VBL13" s="1609"/>
      <c r="VBM13" s="1609"/>
      <c r="VBN13" s="1609"/>
      <c r="VBO13" s="1609"/>
      <c r="VBP13" s="1609"/>
      <c r="VBQ13" s="1609"/>
      <c r="VBR13" s="1609"/>
      <c r="VBS13" s="1609"/>
      <c r="VBT13" s="1609"/>
      <c r="VBU13" s="1609"/>
      <c r="VBV13" s="1609"/>
      <c r="VBW13" s="1609"/>
      <c r="VBX13" s="1609"/>
      <c r="VBY13" s="1609"/>
      <c r="VBZ13" s="1609"/>
      <c r="VCA13" s="1609"/>
      <c r="VCB13" s="1609"/>
      <c r="VCC13" s="1609"/>
      <c r="VCD13" s="1609"/>
      <c r="VCE13" s="1609"/>
      <c r="VCF13" s="1609"/>
      <c r="VCG13" s="1609"/>
      <c r="VCH13" s="1609"/>
      <c r="VCI13" s="1609"/>
      <c r="VCJ13" s="1609"/>
      <c r="VCK13" s="1609"/>
      <c r="VCL13" s="1609"/>
      <c r="VCM13" s="1609"/>
      <c r="VCN13" s="1609"/>
      <c r="VCO13" s="1609"/>
      <c r="VCP13" s="1609"/>
      <c r="VCQ13" s="1609"/>
      <c r="VCR13" s="1609"/>
      <c r="VCS13" s="1609"/>
      <c r="VCT13" s="1609"/>
      <c r="VCU13" s="1609"/>
      <c r="VCV13" s="1609"/>
      <c r="VCW13" s="1609"/>
      <c r="VCX13" s="1609"/>
      <c r="VCY13" s="1609"/>
      <c r="VCZ13" s="1609"/>
      <c r="VDA13" s="1609"/>
      <c r="VDB13" s="1609"/>
      <c r="VDC13" s="1609"/>
      <c r="VDD13" s="1609"/>
      <c r="VDE13" s="1609"/>
      <c r="VDF13" s="1609"/>
      <c r="VDG13" s="1609"/>
      <c r="VDH13" s="1609"/>
      <c r="VDI13" s="1609"/>
      <c r="VDJ13" s="1609"/>
      <c r="VDK13" s="1609"/>
      <c r="VDL13" s="1609"/>
      <c r="VDM13" s="1609"/>
      <c r="VDN13" s="1609"/>
      <c r="VDO13" s="1609"/>
      <c r="VDP13" s="1609"/>
      <c r="VDQ13" s="1609"/>
      <c r="VDR13" s="1609"/>
      <c r="VDS13" s="1609"/>
      <c r="VDT13" s="1609"/>
      <c r="VDU13" s="1609"/>
      <c r="VDV13" s="1609"/>
      <c r="VDW13" s="1609"/>
      <c r="VDX13" s="1609"/>
      <c r="VDY13" s="1609"/>
      <c r="VDZ13" s="1609"/>
      <c r="VEA13" s="1609"/>
      <c r="VEB13" s="1609"/>
      <c r="VEC13" s="1609"/>
      <c r="VED13" s="1609"/>
      <c r="VEE13" s="1609"/>
      <c r="VEF13" s="1609"/>
      <c r="VEG13" s="1609"/>
      <c r="VEH13" s="1609"/>
      <c r="VEI13" s="1609"/>
      <c r="VEJ13" s="1609"/>
      <c r="VEK13" s="1609"/>
      <c r="VEL13" s="1609"/>
      <c r="VEM13" s="1609"/>
      <c r="VEN13" s="1609"/>
      <c r="VEO13" s="1609"/>
      <c r="VEP13" s="1609"/>
      <c r="VEQ13" s="1609"/>
      <c r="VER13" s="1609"/>
      <c r="VES13" s="1609"/>
      <c r="VET13" s="1609"/>
      <c r="VEU13" s="1609"/>
      <c r="VEV13" s="1609"/>
      <c r="VEW13" s="1609"/>
      <c r="VEX13" s="1609"/>
      <c r="VEY13" s="1609"/>
      <c r="VEZ13" s="1609"/>
      <c r="VFA13" s="1609"/>
      <c r="VFB13" s="1609"/>
      <c r="VFC13" s="1609"/>
      <c r="VFD13" s="1609"/>
      <c r="VFE13" s="1609"/>
      <c r="VFF13" s="1609"/>
      <c r="VFG13" s="1609"/>
      <c r="VFH13" s="1609"/>
      <c r="VFI13" s="1609"/>
      <c r="VFJ13" s="1609"/>
      <c r="VFK13" s="1609"/>
      <c r="VFL13" s="1609"/>
      <c r="VFM13" s="1609"/>
      <c r="VFN13" s="1609"/>
      <c r="VFO13" s="1609"/>
      <c r="VFP13" s="1609"/>
      <c r="VFQ13" s="1609"/>
      <c r="VFR13" s="1609"/>
      <c r="VFS13" s="1609"/>
      <c r="VFT13" s="1609"/>
      <c r="VFU13" s="1609"/>
      <c r="VFV13" s="1609"/>
      <c r="VFW13" s="1609"/>
      <c r="VFX13" s="1609"/>
      <c r="VFY13" s="1609"/>
      <c r="VFZ13" s="1609"/>
      <c r="VGA13" s="1609"/>
      <c r="VGB13" s="1609"/>
      <c r="VGC13" s="1609"/>
      <c r="VGD13" s="1609"/>
      <c r="VGE13" s="1609"/>
      <c r="VGF13" s="1609"/>
      <c r="VGG13" s="1609"/>
      <c r="VGH13" s="1609"/>
      <c r="VGI13" s="1609"/>
      <c r="VGJ13" s="1609"/>
      <c r="VGK13" s="1609"/>
      <c r="VGL13" s="1609"/>
      <c r="VGM13" s="1609"/>
      <c r="VGN13" s="1609"/>
      <c r="VGO13" s="1609"/>
      <c r="VGP13" s="1609"/>
      <c r="VGQ13" s="1609"/>
      <c r="VGR13" s="1609"/>
      <c r="VGS13" s="1609"/>
      <c r="VGT13" s="1609"/>
      <c r="VGU13" s="1609"/>
      <c r="VGV13" s="1609"/>
      <c r="VGW13" s="1609"/>
      <c r="VGX13" s="1609"/>
      <c r="VGY13" s="1609"/>
      <c r="VGZ13" s="1609"/>
      <c r="VHA13" s="1609"/>
      <c r="VHB13" s="1609"/>
      <c r="VHC13" s="1609"/>
      <c r="VHD13" s="1609"/>
      <c r="VHE13" s="1609"/>
      <c r="VHF13" s="1609"/>
      <c r="VHG13" s="1609"/>
      <c r="VHH13" s="1609"/>
      <c r="VHI13" s="1609"/>
      <c r="VHJ13" s="1609"/>
      <c r="VHK13" s="1609"/>
      <c r="VHL13" s="1609"/>
      <c r="VHM13" s="1609"/>
      <c r="VHN13" s="1609"/>
      <c r="VHO13" s="1609"/>
      <c r="VHP13" s="1609"/>
      <c r="VHQ13" s="1609"/>
      <c r="VHR13" s="1609"/>
      <c r="VHS13" s="1609"/>
      <c r="VHT13" s="1609"/>
      <c r="VHU13" s="1609"/>
      <c r="VHV13" s="1609"/>
      <c r="VHW13" s="1609"/>
      <c r="VHX13" s="1609"/>
      <c r="VHY13" s="1609"/>
      <c r="VHZ13" s="1609"/>
      <c r="VIA13" s="1609"/>
      <c r="VIB13" s="1609"/>
      <c r="VIC13" s="1609"/>
      <c r="VID13" s="1609"/>
      <c r="VIE13" s="1609"/>
      <c r="VIF13" s="1609"/>
      <c r="VIG13" s="1609"/>
      <c r="VIH13" s="1609"/>
      <c r="VII13" s="1609"/>
      <c r="VIJ13" s="1609"/>
      <c r="VIK13" s="1609"/>
      <c r="VIL13" s="1609"/>
      <c r="VIM13" s="1609"/>
      <c r="VIN13" s="1609"/>
      <c r="VIO13" s="1609"/>
      <c r="VIP13" s="1609"/>
      <c r="VIQ13" s="1609"/>
      <c r="VIR13" s="1609"/>
      <c r="VIS13" s="1609"/>
      <c r="VIT13" s="1609"/>
      <c r="VIU13" s="1609"/>
      <c r="VIV13" s="1609"/>
      <c r="VIW13" s="1609"/>
      <c r="VIX13" s="1609"/>
      <c r="VIY13" s="1609"/>
      <c r="VIZ13" s="1609"/>
      <c r="VJA13" s="1609"/>
      <c r="VJB13" s="1609"/>
      <c r="VJC13" s="1609"/>
      <c r="VJD13" s="1609"/>
      <c r="VJE13" s="1609"/>
      <c r="VJF13" s="1609"/>
      <c r="VJG13" s="1609"/>
      <c r="VJH13" s="1609"/>
      <c r="VJI13" s="1609"/>
      <c r="VJJ13" s="1609"/>
      <c r="VJK13" s="1609"/>
      <c r="VJL13" s="1609"/>
      <c r="VJM13" s="1609"/>
      <c r="VJN13" s="1609"/>
      <c r="VJO13" s="1609"/>
      <c r="VJP13" s="1609"/>
      <c r="VJQ13" s="1609"/>
      <c r="VJR13" s="1609"/>
      <c r="VJS13" s="1609"/>
      <c r="VJT13" s="1609"/>
      <c r="VJU13" s="1609"/>
      <c r="VJV13" s="1609"/>
      <c r="VJW13" s="1609"/>
      <c r="VJX13" s="1609"/>
      <c r="VJY13" s="1609"/>
      <c r="VJZ13" s="1609"/>
      <c r="VKA13" s="1609"/>
      <c r="VKB13" s="1609"/>
      <c r="VKC13" s="1609"/>
      <c r="VKD13" s="1609"/>
      <c r="VKE13" s="1609"/>
      <c r="VKF13" s="1609"/>
      <c r="VKG13" s="1609"/>
      <c r="VKH13" s="1609"/>
      <c r="VKI13" s="1609"/>
      <c r="VKJ13" s="1609"/>
      <c r="VKK13" s="1609"/>
      <c r="VKL13" s="1609"/>
      <c r="VKM13" s="1609"/>
      <c r="VKN13" s="1609"/>
      <c r="VKO13" s="1609"/>
      <c r="VKP13" s="1609"/>
      <c r="VKQ13" s="1609"/>
      <c r="VKR13" s="1609"/>
      <c r="VKS13" s="1609"/>
      <c r="VKT13" s="1609"/>
      <c r="VKU13" s="1609"/>
      <c r="VKV13" s="1609"/>
      <c r="VKW13" s="1609"/>
      <c r="VKX13" s="1609"/>
      <c r="VKY13" s="1609"/>
      <c r="VKZ13" s="1609"/>
      <c r="VLA13" s="1609"/>
      <c r="VLB13" s="1609"/>
      <c r="VLC13" s="1609"/>
      <c r="VLD13" s="1609"/>
      <c r="VLE13" s="1609"/>
      <c r="VLF13" s="1609"/>
      <c r="VLG13" s="1609"/>
      <c r="VLH13" s="1609"/>
      <c r="VLI13" s="1609"/>
      <c r="VLJ13" s="1609"/>
      <c r="VLK13" s="1609"/>
      <c r="VLL13" s="1609"/>
      <c r="VLM13" s="1609"/>
      <c r="VLN13" s="1609"/>
      <c r="VLO13" s="1609"/>
      <c r="VLP13" s="1609"/>
      <c r="VLQ13" s="1609"/>
      <c r="VLR13" s="1609"/>
      <c r="VLS13" s="1609"/>
      <c r="VLT13" s="1609"/>
      <c r="VLU13" s="1609"/>
      <c r="VLV13" s="1609"/>
      <c r="VLW13" s="1609"/>
      <c r="VLX13" s="1609"/>
      <c r="VLY13" s="1609"/>
      <c r="VLZ13" s="1609"/>
      <c r="VMA13" s="1609"/>
      <c r="VMB13" s="1609"/>
      <c r="VMC13" s="1609"/>
      <c r="VMD13" s="1609"/>
      <c r="VME13" s="1609"/>
      <c r="VMF13" s="1609"/>
      <c r="VMG13" s="1609"/>
      <c r="VMH13" s="1609"/>
      <c r="VMI13" s="1609"/>
      <c r="VMJ13" s="1609"/>
      <c r="VMK13" s="1609"/>
      <c r="VML13" s="1609"/>
      <c r="VMM13" s="1609"/>
      <c r="VMN13" s="1609"/>
      <c r="VMO13" s="1609"/>
      <c r="VMP13" s="1609"/>
      <c r="VMQ13" s="1609"/>
      <c r="VMR13" s="1609"/>
      <c r="VMS13" s="1609"/>
      <c r="VMT13" s="1609"/>
      <c r="VMU13" s="1609"/>
      <c r="VMV13" s="1609"/>
      <c r="VMW13" s="1609"/>
      <c r="VMX13" s="1609"/>
      <c r="VMY13" s="1609"/>
      <c r="VMZ13" s="1609"/>
      <c r="VNA13" s="1609"/>
      <c r="VNB13" s="1609"/>
      <c r="VNC13" s="1609"/>
      <c r="VND13" s="1609"/>
      <c r="VNE13" s="1609"/>
      <c r="VNF13" s="1609"/>
      <c r="VNG13" s="1609"/>
      <c r="VNH13" s="1609"/>
      <c r="VNI13" s="1609"/>
      <c r="VNJ13" s="1609"/>
      <c r="VNK13" s="1609"/>
      <c r="VNL13" s="1609"/>
      <c r="VNM13" s="1609"/>
      <c r="VNN13" s="1609"/>
      <c r="VNO13" s="1609"/>
      <c r="VNP13" s="1609"/>
      <c r="VNQ13" s="1609"/>
      <c r="VNR13" s="1609"/>
      <c r="VNS13" s="1609"/>
      <c r="VNT13" s="1609"/>
      <c r="VNU13" s="1609"/>
      <c r="VNV13" s="1609"/>
      <c r="VNW13" s="1609"/>
      <c r="VNX13" s="1609"/>
      <c r="VNY13" s="1609"/>
      <c r="VNZ13" s="1609"/>
      <c r="VOA13" s="1609"/>
      <c r="VOB13" s="1609"/>
      <c r="VOC13" s="1609"/>
      <c r="VOD13" s="1609"/>
      <c r="VOE13" s="1609"/>
      <c r="VOF13" s="1609"/>
      <c r="VOG13" s="1609"/>
      <c r="VOH13" s="1609"/>
      <c r="VOI13" s="1609"/>
      <c r="VOJ13" s="1609"/>
      <c r="VOK13" s="1609"/>
      <c r="VOL13" s="1609"/>
      <c r="VOM13" s="1609"/>
      <c r="VON13" s="1609"/>
      <c r="VOO13" s="1609"/>
      <c r="VOP13" s="1609"/>
      <c r="VOQ13" s="1609"/>
      <c r="VOR13" s="1609"/>
      <c r="VOS13" s="1609"/>
      <c r="VOT13" s="1609"/>
      <c r="VOU13" s="1609"/>
      <c r="VOV13" s="1609"/>
      <c r="VOW13" s="1609"/>
      <c r="VOX13" s="1609"/>
      <c r="VOY13" s="1609"/>
      <c r="VOZ13" s="1609"/>
      <c r="VPA13" s="1609"/>
      <c r="VPB13" s="1609"/>
      <c r="VPC13" s="1609"/>
      <c r="VPD13" s="1609"/>
      <c r="VPE13" s="1609"/>
      <c r="VPF13" s="1609"/>
      <c r="VPG13" s="1609"/>
      <c r="VPH13" s="1609"/>
      <c r="VPI13" s="1609"/>
      <c r="VPJ13" s="1609"/>
      <c r="VPK13" s="1609"/>
      <c r="VPL13" s="1609"/>
      <c r="VPM13" s="1609"/>
      <c r="VPN13" s="1609"/>
      <c r="VPO13" s="1609"/>
      <c r="VPP13" s="1609"/>
      <c r="VPQ13" s="1609"/>
      <c r="VPR13" s="1609"/>
      <c r="VPS13" s="1609"/>
      <c r="VPT13" s="1609"/>
      <c r="VPU13" s="1609"/>
      <c r="VPV13" s="1609"/>
      <c r="VPW13" s="1609"/>
      <c r="VPX13" s="1609"/>
      <c r="VPY13" s="1609"/>
      <c r="VPZ13" s="1609"/>
      <c r="VQA13" s="1609"/>
      <c r="VQB13" s="1609"/>
      <c r="VQC13" s="1609"/>
      <c r="VQD13" s="1609"/>
      <c r="VQE13" s="1609"/>
      <c r="VQF13" s="1609"/>
      <c r="VQG13" s="1609"/>
      <c r="VQH13" s="1609"/>
      <c r="VQI13" s="1609"/>
      <c r="VQJ13" s="1609"/>
      <c r="VQK13" s="1609"/>
      <c r="VQL13" s="1609"/>
      <c r="VQM13" s="1609"/>
      <c r="VQN13" s="1609"/>
      <c r="VQO13" s="1609"/>
      <c r="VQP13" s="1609"/>
      <c r="VQQ13" s="1609"/>
      <c r="VQR13" s="1609"/>
      <c r="VQS13" s="1609"/>
      <c r="VQT13" s="1609"/>
      <c r="VQU13" s="1609"/>
      <c r="VQV13" s="1609"/>
      <c r="VQW13" s="1609"/>
      <c r="VQX13" s="1609"/>
      <c r="VQY13" s="1609"/>
      <c r="VQZ13" s="1609"/>
      <c r="VRA13" s="1609"/>
      <c r="VRB13" s="1609"/>
      <c r="VRC13" s="1609"/>
      <c r="VRD13" s="1609"/>
      <c r="VRE13" s="1609"/>
      <c r="VRF13" s="1609"/>
      <c r="VRG13" s="1609"/>
      <c r="VRH13" s="1609"/>
      <c r="VRI13" s="1609"/>
      <c r="VRJ13" s="1609"/>
      <c r="VRK13" s="1609"/>
      <c r="VRL13" s="1609"/>
      <c r="VRM13" s="1609"/>
      <c r="VRN13" s="1609"/>
      <c r="VRO13" s="1609"/>
      <c r="VRP13" s="1609"/>
      <c r="VRQ13" s="1609"/>
      <c r="VRR13" s="1609"/>
      <c r="VRS13" s="1609"/>
      <c r="VRT13" s="1609"/>
      <c r="VRU13" s="1609"/>
      <c r="VRV13" s="1609"/>
      <c r="VRW13" s="1609"/>
      <c r="VRX13" s="1609"/>
      <c r="VRY13" s="1609"/>
      <c r="VRZ13" s="1609"/>
      <c r="VSA13" s="1609"/>
      <c r="VSB13" s="1609"/>
      <c r="VSC13" s="1609"/>
      <c r="VSD13" s="1609"/>
      <c r="VSE13" s="1609"/>
      <c r="VSF13" s="1609"/>
      <c r="VSG13" s="1609"/>
      <c r="VSH13" s="1609"/>
      <c r="VSI13" s="1609"/>
      <c r="VSJ13" s="1609"/>
      <c r="VSK13" s="1609"/>
      <c r="VSL13" s="1609"/>
      <c r="VSM13" s="1609"/>
      <c r="VSN13" s="1609"/>
      <c r="VSO13" s="1609"/>
      <c r="VSP13" s="1609"/>
      <c r="VSQ13" s="1609"/>
      <c r="VSR13" s="1609"/>
      <c r="VSS13" s="1609"/>
      <c r="VST13" s="1609"/>
      <c r="VSU13" s="1609"/>
      <c r="VSV13" s="1609"/>
      <c r="VSW13" s="1609"/>
      <c r="VSX13" s="1609"/>
      <c r="VSY13" s="1609"/>
      <c r="VSZ13" s="1609"/>
      <c r="VTA13" s="1609"/>
      <c r="VTB13" s="1609"/>
      <c r="VTC13" s="1609"/>
      <c r="VTD13" s="1609"/>
      <c r="VTE13" s="1609"/>
      <c r="VTF13" s="1609"/>
      <c r="VTG13" s="1609"/>
      <c r="VTH13" s="1609"/>
      <c r="VTI13" s="1609"/>
      <c r="VTJ13" s="1609"/>
      <c r="VTK13" s="1609"/>
      <c r="VTL13" s="1609"/>
      <c r="VTM13" s="1609"/>
      <c r="VTN13" s="1609"/>
      <c r="VTO13" s="1609"/>
      <c r="VTP13" s="1609"/>
      <c r="VTQ13" s="1609"/>
      <c r="VTR13" s="1609"/>
      <c r="VTS13" s="1609"/>
      <c r="VTT13" s="1609"/>
      <c r="VTU13" s="1609"/>
      <c r="VTV13" s="1609"/>
      <c r="VTW13" s="1609"/>
      <c r="VTX13" s="1609"/>
      <c r="VTY13" s="1609"/>
      <c r="VTZ13" s="1609"/>
      <c r="VUA13" s="1609"/>
      <c r="VUB13" s="1609"/>
      <c r="VUC13" s="1609"/>
      <c r="VUD13" s="1609"/>
      <c r="VUE13" s="1609"/>
      <c r="VUF13" s="1609"/>
      <c r="VUG13" s="1609"/>
      <c r="VUH13" s="1609"/>
      <c r="VUI13" s="1609"/>
      <c r="VUJ13" s="1609"/>
      <c r="VUK13" s="1609"/>
      <c r="VUL13" s="1609"/>
      <c r="VUM13" s="1609"/>
      <c r="VUN13" s="1609"/>
      <c r="VUO13" s="1609"/>
      <c r="VUP13" s="1609"/>
      <c r="VUQ13" s="1609"/>
      <c r="VUR13" s="1609"/>
      <c r="VUS13" s="1609"/>
      <c r="VUT13" s="1609"/>
      <c r="VUU13" s="1609"/>
      <c r="VUV13" s="1609"/>
      <c r="VUW13" s="1609"/>
      <c r="VUX13" s="1609"/>
      <c r="VUY13" s="1609"/>
      <c r="VUZ13" s="1609"/>
      <c r="VVA13" s="1609"/>
      <c r="VVB13" s="1609"/>
      <c r="VVC13" s="1609"/>
      <c r="VVD13" s="1609"/>
      <c r="VVE13" s="1609"/>
      <c r="VVF13" s="1609"/>
      <c r="VVG13" s="1609"/>
      <c r="VVH13" s="1609"/>
      <c r="VVI13" s="1609"/>
      <c r="VVJ13" s="1609"/>
      <c r="VVK13" s="1609"/>
      <c r="VVL13" s="1609"/>
      <c r="VVM13" s="1609"/>
      <c r="VVN13" s="1609"/>
      <c r="VVO13" s="1609"/>
      <c r="VVP13" s="1609"/>
      <c r="VVQ13" s="1609"/>
      <c r="VVR13" s="1609"/>
      <c r="VVS13" s="1609"/>
      <c r="VVT13" s="1609"/>
      <c r="VVU13" s="1609"/>
      <c r="VVV13" s="1609"/>
      <c r="VVW13" s="1609"/>
      <c r="VVX13" s="1609"/>
      <c r="VVY13" s="1609"/>
      <c r="VVZ13" s="1609"/>
      <c r="VWA13" s="1609"/>
      <c r="VWB13" s="1609"/>
      <c r="VWC13" s="1609"/>
      <c r="VWD13" s="1609"/>
      <c r="VWE13" s="1609"/>
      <c r="VWF13" s="1609"/>
      <c r="VWG13" s="1609"/>
      <c r="VWH13" s="1609"/>
      <c r="VWI13" s="1609"/>
      <c r="VWJ13" s="1609"/>
      <c r="VWK13" s="1609"/>
      <c r="VWL13" s="1609"/>
      <c r="VWM13" s="1609"/>
      <c r="VWN13" s="1609"/>
      <c r="VWO13" s="1609"/>
      <c r="VWP13" s="1609"/>
      <c r="VWQ13" s="1609"/>
      <c r="VWR13" s="1609"/>
      <c r="VWS13" s="1609"/>
      <c r="VWT13" s="1609"/>
      <c r="VWU13" s="1609"/>
      <c r="VWV13" s="1609"/>
      <c r="VWW13" s="1609"/>
      <c r="VWX13" s="1609"/>
      <c r="VWY13" s="1609"/>
      <c r="VWZ13" s="1609"/>
      <c r="VXA13" s="1609"/>
      <c r="VXB13" s="1609"/>
      <c r="VXC13" s="1609"/>
      <c r="VXD13" s="1609"/>
      <c r="VXE13" s="1609"/>
      <c r="VXF13" s="1609"/>
      <c r="VXG13" s="1609"/>
      <c r="VXH13" s="1609"/>
      <c r="VXI13" s="1609"/>
      <c r="VXJ13" s="1609"/>
      <c r="VXK13" s="1609"/>
      <c r="VXL13" s="1609"/>
      <c r="VXM13" s="1609"/>
      <c r="VXN13" s="1609"/>
      <c r="VXO13" s="1609"/>
      <c r="VXP13" s="1609"/>
      <c r="VXQ13" s="1609"/>
      <c r="VXR13" s="1609"/>
      <c r="VXS13" s="1609"/>
      <c r="VXT13" s="1609"/>
      <c r="VXU13" s="1609"/>
      <c r="VXV13" s="1609"/>
      <c r="VXW13" s="1609"/>
      <c r="VXX13" s="1609"/>
      <c r="VXY13" s="1609"/>
      <c r="VXZ13" s="1609"/>
      <c r="VYA13" s="1609"/>
      <c r="VYB13" s="1609"/>
      <c r="VYC13" s="1609"/>
      <c r="VYD13" s="1609"/>
      <c r="VYE13" s="1609"/>
      <c r="VYF13" s="1609"/>
      <c r="VYG13" s="1609"/>
      <c r="VYH13" s="1609"/>
      <c r="VYI13" s="1609"/>
      <c r="VYJ13" s="1609"/>
      <c r="VYK13" s="1609"/>
      <c r="VYL13" s="1609"/>
      <c r="VYM13" s="1609"/>
      <c r="VYN13" s="1609"/>
      <c r="VYO13" s="1609"/>
      <c r="VYP13" s="1609"/>
      <c r="VYQ13" s="1609"/>
      <c r="VYR13" s="1609"/>
      <c r="VYS13" s="1609"/>
      <c r="VYT13" s="1609"/>
      <c r="VYU13" s="1609"/>
      <c r="VYV13" s="1609"/>
      <c r="VYW13" s="1609"/>
      <c r="VYX13" s="1609"/>
      <c r="VYY13" s="1609"/>
      <c r="VYZ13" s="1609"/>
      <c r="VZA13" s="1609"/>
      <c r="VZB13" s="1609"/>
      <c r="VZC13" s="1609"/>
      <c r="VZD13" s="1609"/>
      <c r="VZE13" s="1609"/>
      <c r="VZF13" s="1609"/>
      <c r="VZG13" s="1609"/>
      <c r="VZH13" s="1609"/>
      <c r="VZI13" s="1609"/>
      <c r="VZJ13" s="1609"/>
      <c r="VZK13" s="1609"/>
      <c r="VZL13" s="1609"/>
      <c r="VZM13" s="1609"/>
      <c r="VZN13" s="1609"/>
      <c r="VZO13" s="1609"/>
      <c r="VZP13" s="1609"/>
      <c r="VZQ13" s="1609"/>
      <c r="VZR13" s="1609"/>
      <c r="VZS13" s="1609"/>
      <c r="VZT13" s="1609"/>
      <c r="VZU13" s="1609"/>
      <c r="VZV13" s="1609"/>
      <c r="VZW13" s="1609"/>
      <c r="VZX13" s="1609"/>
      <c r="VZY13" s="1609"/>
      <c r="VZZ13" s="1609"/>
      <c r="WAA13" s="1609"/>
      <c r="WAB13" s="1609"/>
      <c r="WAC13" s="1609"/>
      <c r="WAD13" s="1609"/>
      <c r="WAE13" s="1609"/>
      <c r="WAF13" s="1609"/>
      <c r="WAG13" s="1609"/>
      <c r="WAH13" s="1609"/>
      <c r="WAI13" s="1609"/>
      <c r="WAJ13" s="1609"/>
      <c r="WAK13" s="1609"/>
      <c r="WAL13" s="1609"/>
      <c r="WAM13" s="1609"/>
      <c r="WAN13" s="1609"/>
      <c r="WAO13" s="1609"/>
      <c r="WAP13" s="1609"/>
      <c r="WAQ13" s="1609"/>
      <c r="WAR13" s="1609"/>
      <c r="WAS13" s="1609"/>
      <c r="WAT13" s="1609"/>
      <c r="WAU13" s="1609"/>
      <c r="WAV13" s="1609"/>
      <c r="WAW13" s="1609"/>
      <c r="WAX13" s="1609"/>
      <c r="WAY13" s="1609"/>
      <c r="WAZ13" s="1609"/>
      <c r="WBA13" s="1609"/>
      <c r="WBB13" s="1609"/>
      <c r="WBC13" s="1609"/>
      <c r="WBD13" s="1609"/>
      <c r="WBE13" s="1609"/>
      <c r="WBF13" s="1609"/>
      <c r="WBG13" s="1609"/>
      <c r="WBH13" s="1609"/>
      <c r="WBI13" s="1609"/>
      <c r="WBJ13" s="1609"/>
      <c r="WBK13" s="1609"/>
      <c r="WBL13" s="1609"/>
      <c r="WBM13" s="1609"/>
      <c r="WBN13" s="1609"/>
      <c r="WBO13" s="1609"/>
      <c r="WBP13" s="1609"/>
      <c r="WBQ13" s="1609"/>
      <c r="WBR13" s="1609"/>
      <c r="WBS13" s="1609"/>
      <c r="WBT13" s="1609"/>
      <c r="WBU13" s="1609"/>
      <c r="WBV13" s="1609"/>
      <c r="WBW13" s="1609"/>
      <c r="WBX13" s="1609"/>
      <c r="WBY13" s="1609"/>
      <c r="WBZ13" s="1609"/>
      <c r="WCA13" s="1609"/>
      <c r="WCB13" s="1609"/>
      <c r="WCC13" s="1609"/>
      <c r="WCD13" s="1609"/>
      <c r="WCE13" s="1609"/>
      <c r="WCF13" s="1609"/>
      <c r="WCG13" s="1609"/>
      <c r="WCH13" s="1609"/>
      <c r="WCI13" s="1609"/>
      <c r="WCJ13" s="1609"/>
      <c r="WCK13" s="1609"/>
      <c r="WCL13" s="1609"/>
      <c r="WCM13" s="1609"/>
      <c r="WCN13" s="1609"/>
      <c r="WCO13" s="1609"/>
      <c r="WCP13" s="1609"/>
      <c r="WCQ13" s="1609"/>
      <c r="WCR13" s="1609"/>
      <c r="WCS13" s="1609"/>
      <c r="WCT13" s="1609"/>
      <c r="WCU13" s="1609"/>
      <c r="WCV13" s="1609"/>
      <c r="WCW13" s="1609"/>
      <c r="WCX13" s="1609"/>
      <c r="WCY13" s="1609"/>
      <c r="WCZ13" s="1609"/>
      <c r="WDA13" s="1609"/>
      <c r="WDB13" s="1609"/>
      <c r="WDC13" s="1609"/>
      <c r="WDD13" s="1609"/>
      <c r="WDE13" s="1609"/>
      <c r="WDF13" s="1609"/>
      <c r="WDG13" s="1609"/>
      <c r="WDH13" s="1609"/>
      <c r="WDI13" s="1609"/>
      <c r="WDJ13" s="1609"/>
      <c r="WDK13" s="1609"/>
      <c r="WDL13" s="1609"/>
      <c r="WDM13" s="1609"/>
      <c r="WDN13" s="1609"/>
      <c r="WDO13" s="1609"/>
      <c r="WDP13" s="1609"/>
      <c r="WDQ13" s="1609"/>
      <c r="WDR13" s="1609"/>
      <c r="WDS13" s="1609"/>
      <c r="WDT13" s="1609"/>
      <c r="WDU13" s="1609"/>
      <c r="WDV13" s="1609"/>
      <c r="WDW13" s="1609"/>
      <c r="WDX13" s="1609"/>
      <c r="WDY13" s="1609"/>
      <c r="WDZ13" s="1609"/>
      <c r="WEA13" s="1609"/>
      <c r="WEB13" s="1609"/>
      <c r="WEC13" s="1609"/>
      <c r="WED13" s="1609"/>
      <c r="WEE13" s="1609"/>
      <c r="WEF13" s="1609"/>
      <c r="WEG13" s="1609"/>
      <c r="WEH13" s="1609"/>
      <c r="WEI13" s="1609"/>
      <c r="WEJ13" s="1609"/>
      <c r="WEK13" s="1609"/>
      <c r="WEL13" s="1609"/>
      <c r="WEM13" s="1609"/>
      <c r="WEN13" s="1609"/>
      <c r="WEO13" s="1609"/>
      <c r="WEP13" s="1609"/>
      <c r="WEQ13" s="1609"/>
      <c r="WER13" s="1609"/>
      <c r="WES13" s="1609"/>
      <c r="WET13" s="1609"/>
      <c r="WEU13" s="1609"/>
      <c r="WEV13" s="1609"/>
      <c r="WEW13" s="1609"/>
      <c r="WEX13" s="1609"/>
      <c r="WEY13" s="1609"/>
      <c r="WEZ13" s="1609"/>
      <c r="WFA13" s="1609"/>
      <c r="WFB13" s="1609"/>
      <c r="WFC13" s="1609"/>
      <c r="WFD13" s="1609"/>
      <c r="WFE13" s="1609"/>
      <c r="WFF13" s="1609"/>
      <c r="WFG13" s="1609"/>
      <c r="WFH13" s="1609"/>
      <c r="WFI13" s="1609"/>
      <c r="WFJ13" s="1609"/>
      <c r="WFK13" s="1609"/>
      <c r="WFL13" s="1609"/>
      <c r="WFM13" s="1609"/>
      <c r="WFN13" s="1609"/>
      <c r="WFO13" s="1609"/>
      <c r="WFP13" s="1609"/>
      <c r="WFQ13" s="1609"/>
      <c r="WFR13" s="1609"/>
      <c r="WFS13" s="1609"/>
      <c r="WFT13" s="1609"/>
      <c r="WFU13" s="1609"/>
      <c r="WFV13" s="1609"/>
      <c r="WFW13" s="1609"/>
      <c r="WFX13" s="1609"/>
      <c r="WFY13" s="1609"/>
      <c r="WFZ13" s="1609"/>
      <c r="WGA13" s="1609"/>
      <c r="WGB13" s="1609"/>
      <c r="WGC13" s="1609"/>
      <c r="WGD13" s="1609"/>
      <c r="WGE13" s="1609"/>
      <c r="WGF13" s="1609"/>
      <c r="WGG13" s="1609"/>
      <c r="WGH13" s="1609"/>
      <c r="WGI13" s="1609"/>
      <c r="WGJ13" s="1609"/>
      <c r="WGK13" s="1609"/>
      <c r="WGL13" s="1609"/>
      <c r="WGM13" s="1609"/>
      <c r="WGN13" s="1609"/>
      <c r="WGO13" s="1609"/>
      <c r="WGP13" s="1609"/>
      <c r="WGQ13" s="1609"/>
      <c r="WGR13" s="1609"/>
      <c r="WGS13" s="1609"/>
      <c r="WGT13" s="1609"/>
      <c r="WGU13" s="1609"/>
      <c r="WGV13" s="1609"/>
      <c r="WGW13" s="1609"/>
      <c r="WGX13" s="1609"/>
      <c r="WGY13" s="1609"/>
      <c r="WGZ13" s="1609"/>
      <c r="WHA13" s="1609"/>
      <c r="WHB13" s="1609"/>
      <c r="WHC13" s="1609"/>
      <c r="WHD13" s="1609"/>
      <c r="WHE13" s="1609"/>
      <c r="WHF13" s="1609"/>
      <c r="WHG13" s="1609"/>
      <c r="WHH13" s="1609"/>
      <c r="WHI13" s="1609"/>
      <c r="WHJ13" s="1609"/>
      <c r="WHK13" s="1609"/>
      <c r="WHL13" s="1609"/>
      <c r="WHM13" s="1609"/>
      <c r="WHN13" s="1609"/>
      <c r="WHO13" s="1609"/>
      <c r="WHP13" s="1609"/>
      <c r="WHQ13" s="1609"/>
      <c r="WHR13" s="1609"/>
      <c r="WHS13" s="1609"/>
      <c r="WHT13" s="1609"/>
      <c r="WHU13" s="1609"/>
      <c r="WHV13" s="1609"/>
      <c r="WHW13" s="1609"/>
      <c r="WHX13" s="1609"/>
      <c r="WHY13" s="1609"/>
      <c r="WHZ13" s="1609"/>
      <c r="WIA13" s="1609"/>
      <c r="WIB13" s="1609"/>
      <c r="WIC13" s="1609"/>
      <c r="WID13" s="1609"/>
      <c r="WIE13" s="1609"/>
      <c r="WIF13" s="1609"/>
      <c r="WIG13" s="1609"/>
      <c r="WIH13" s="1609"/>
      <c r="WII13" s="1609"/>
      <c r="WIJ13" s="1609"/>
      <c r="WIK13" s="1609"/>
      <c r="WIL13" s="1609"/>
      <c r="WIM13" s="1609"/>
      <c r="WIN13" s="1609"/>
      <c r="WIO13" s="1609"/>
      <c r="WIP13" s="1609"/>
      <c r="WIQ13" s="1609"/>
      <c r="WIR13" s="1609"/>
      <c r="WIS13" s="1609"/>
      <c r="WIT13" s="1609"/>
      <c r="WIU13" s="1609"/>
      <c r="WIV13" s="1609"/>
      <c r="WIW13" s="1609"/>
      <c r="WIX13" s="1609"/>
      <c r="WIY13" s="1609"/>
      <c r="WIZ13" s="1609"/>
      <c r="WJA13" s="1609"/>
      <c r="WJB13" s="1609"/>
      <c r="WJC13" s="1609"/>
      <c r="WJD13" s="1609"/>
      <c r="WJE13" s="1609"/>
      <c r="WJF13" s="1609"/>
      <c r="WJG13" s="1609"/>
      <c r="WJH13" s="1609"/>
      <c r="WJI13" s="1609"/>
      <c r="WJJ13" s="1609"/>
      <c r="WJK13" s="1609"/>
      <c r="WJL13" s="1609"/>
      <c r="WJM13" s="1609"/>
      <c r="WJN13" s="1609"/>
      <c r="WJO13" s="1609"/>
      <c r="WJP13" s="1609"/>
      <c r="WJQ13" s="1609"/>
      <c r="WJR13" s="1609"/>
      <c r="WJS13" s="1609"/>
      <c r="WJT13" s="1609"/>
      <c r="WJU13" s="1609"/>
      <c r="WJV13" s="1609"/>
      <c r="WJW13" s="1609"/>
      <c r="WJX13" s="1609"/>
      <c r="WJY13" s="1609"/>
      <c r="WJZ13" s="1609"/>
      <c r="WKA13" s="1609"/>
      <c r="WKB13" s="1609"/>
      <c r="WKC13" s="1609"/>
      <c r="WKD13" s="1609"/>
      <c r="WKE13" s="1609"/>
      <c r="WKF13" s="1609"/>
      <c r="WKG13" s="1609"/>
      <c r="WKH13" s="1609"/>
      <c r="WKI13" s="1609"/>
      <c r="WKJ13" s="1609"/>
      <c r="WKK13" s="1609"/>
      <c r="WKL13" s="1609"/>
      <c r="WKM13" s="1609"/>
      <c r="WKN13" s="1609"/>
      <c r="WKO13" s="1609"/>
      <c r="WKP13" s="1609"/>
      <c r="WKQ13" s="1609"/>
      <c r="WKR13" s="1609"/>
      <c r="WKS13" s="1609"/>
      <c r="WKT13" s="1609"/>
      <c r="WKU13" s="1609"/>
      <c r="WKV13" s="1609"/>
      <c r="WKW13" s="1609"/>
      <c r="WKX13" s="1609"/>
      <c r="WKY13" s="1609"/>
      <c r="WKZ13" s="1609"/>
      <c r="WLA13" s="1609"/>
      <c r="WLB13" s="1609"/>
      <c r="WLC13" s="1609"/>
      <c r="WLD13" s="1609"/>
      <c r="WLE13" s="1609"/>
      <c r="WLF13" s="1609"/>
      <c r="WLG13" s="1609"/>
      <c r="WLH13" s="1609"/>
      <c r="WLI13" s="1609"/>
      <c r="WLJ13" s="1609"/>
      <c r="WLK13" s="1609"/>
      <c r="WLL13" s="1609"/>
      <c r="WLM13" s="1609"/>
      <c r="WLN13" s="1609"/>
      <c r="WLO13" s="1609"/>
      <c r="WLP13" s="1609"/>
      <c r="WLQ13" s="1609"/>
      <c r="WLR13" s="1609"/>
      <c r="WLS13" s="1609"/>
      <c r="WLT13" s="1609"/>
      <c r="WLU13" s="1609"/>
      <c r="WLV13" s="1609"/>
      <c r="WLW13" s="1609"/>
      <c r="WLX13" s="1609"/>
      <c r="WLY13" s="1609"/>
      <c r="WLZ13" s="1609"/>
      <c r="WMA13" s="1609"/>
      <c r="WMB13" s="1609"/>
      <c r="WMC13" s="1609"/>
      <c r="WMD13" s="1609"/>
      <c r="WME13" s="1609"/>
      <c r="WMF13" s="1609"/>
      <c r="WMG13" s="1609"/>
      <c r="WMH13" s="1609"/>
      <c r="WMI13" s="1609"/>
      <c r="WMJ13" s="1609"/>
      <c r="WMK13" s="1609"/>
      <c r="WML13" s="1609"/>
      <c r="WMM13" s="1609"/>
      <c r="WMN13" s="1609"/>
      <c r="WMO13" s="1609"/>
      <c r="WMP13" s="1609"/>
      <c r="WMQ13" s="1609"/>
      <c r="WMR13" s="1609"/>
      <c r="WMS13" s="1609"/>
      <c r="WMT13" s="1609"/>
      <c r="WMU13" s="1609"/>
      <c r="WMV13" s="1609"/>
      <c r="WMW13" s="1609"/>
      <c r="WMX13" s="1609"/>
      <c r="WMY13" s="1609"/>
      <c r="WMZ13" s="1609"/>
      <c r="WNA13" s="1609"/>
      <c r="WNB13" s="1609"/>
      <c r="WNC13" s="1609"/>
      <c r="WND13" s="1609"/>
      <c r="WNE13" s="1609"/>
      <c r="WNF13" s="1609"/>
      <c r="WNG13" s="1609"/>
      <c r="WNH13" s="1609"/>
      <c r="WNI13" s="1609"/>
      <c r="WNJ13" s="1609"/>
      <c r="WNK13" s="1609"/>
      <c r="WNL13" s="1609"/>
      <c r="WNM13" s="1609"/>
      <c r="WNN13" s="1609"/>
      <c r="WNO13" s="1609"/>
      <c r="WNP13" s="1609"/>
      <c r="WNQ13" s="1609"/>
      <c r="WNR13" s="1609"/>
      <c r="WNS13" s="1609"/>
      <c r="WNT13" s="1609"/>
      <c r="WNU13" s="1609"/>
      <c r="WNV13" s="1609"/>
      <c r="WNW13" s="1609"/>
      <c r="WNX13" s="1609"/>
      <c r="WNY13" s="1609"/>
      <c r="WNZ13" s="1609"/>
      <c r="WOA13" s="1609"/>
      <c r="WOB13" s="1609"/>
      <c r="WOC13" s="1609"/>
      <c r="WOD13" s="1609"/>
      <c r="WOE13" s="1609"/>
      <c r="WOF13" s="1609"/>
      <c r="WOG13" s="1609"/>
      <c r="WOH13" s="1609"/>
      <c r="WOI13" s="1609"/>
      <c r="WOJ13" s="1609"/>
      <c r="WOK13" s="1609"/>
      <c r="WOL13" s="1609"/>
      <c r="WOM13" s="1609"/>
      <c r="WON13" s="1609"/>
      <c r="WOO13" s="1609"/>
      <c r="WOP13" s="1609"/>
      <c r="WOQ13" s="1609"/>
      <c r="WOR13" s="1609"/>
      <c r="WOS13" s="1609"/>
      <c r="WOT13" s="1609"/>
      <c r="WOU13" s="1609"/>
      <c r="WOV13" s="1609"/>
      <c r="WOW13" s="1609"/>
      <c r="WOX13" s="1609"/>
      <c r="WOY13" s="1609"/>
      <c r="WOZ13" s="1609"/>
      <c r="WPA13" s="1609"/>
      <c r="WPB13" s="1609"/>
      <c r="WPC13" s="1609"/>
      <c r="WPD13" s="1609"/>
      <c r="WPE13" s="1609"/>
      <c r="WPF13" s="1609"/>
      <c r="WPG13" s="1609"/>
      <c r="WPH13" s="1609"/>
      <c r="WPI13" s="1609"/>
      <c r="WPJ13" s="1609"/>
      <c r="WPK13" s="1609"/>
      <c r="WPL13" s="1609"/>
      <c r="WPM13" s="1609"/>
      <c r="WPN13" s="1609"/>
      <c r="WPO13" s="1609"/>
      <c r="WPP13" s="1609"/>
      <c r="WPQ13" s="1609"/>
      <c r="WPR13" s="1609"/>
      <c r="WPS13" s="1609"/>
      <c r="WPT13" s="1609"/>
      <c r="WPU13" s="1609"/>
      <c r="WPV13" s="1609"/>
      <c r="WPW13" s="1609"/>
      <c r="WPX13" s="1609"/>
      <c r="WPY13" s="1609"/>
      <c r="WPZ13" s="1609"/>
      <c r="WQA13" s="1609"/>
      <c r="WQB13" s="1609"/>
      <c r="WQC13" s="1609"/>
      <c r="WQD13" s="1609"/>
      <c r="WQE13" s="1609"/>
      <c r="WQF13" s="1609"/>
      <c r="WQG13" s="1609"/>
      <c r="WQH13" s="1609"/>
      <c r="WQI13" s="1609"/>
      <c r="WQJ13" s="1609"/>
      <c r="WQK13" s="1609"/>
      <c r="WQL13" s="1609"/>
      <c r="WQM13" s="1609"/>
      <c r="WQN13" s="1609"/>
      <c r="WQO13" s="1609"/>
      <c r="WQP13" s="1609"/>
      <c r="WQQ13" s="1609"/>
      <c r="WQR13" s="1609"/>
      <c r="WQS13" s="1609"/>
      <c r="WQT13" s="1609"/>
      <c r="WQU13" s="1609"/>
      <c r="WQV13" s="1609"/>
      <c r="WQW13" s="1609"/>
      <c r="WQX13" s="1609"/>
      <c r="WQY13" s="1609"/>
      <c r="WQZ13" s="1609"/>
      <c r="WRA13" s="1609"/>
      <c r="WRB13" s="1609"/>
      <c r="WRC13" s="1609"/>
      <c r="WRD13" s="1609"/>
      <c r="WRE13" s="1609"/>
      <c r="WRF13" s="1609"/>
      <c r="WRG13" s="1609"/>
      <c r="WRH13" s="1609"/>
      <c r="WRI13" s="1609"/>
      <c r="WRJ13" s="1609"/>
      <c r="WRK13" s="1609"/>
      <c r="WRL13" s="1609"/>
      <c r="WRM13" s="1609"/>
      <c r="WRN13" s="1609"/>
      <c r="WRO13" s="1609"/>
      <c r="WRP13" s="1609"/>
      <c r="WRQ13" s="1609"/>
      <c r="WRR13" s="1609"/>
      <c r="WRS13" s="1609"/>
      <c r="WRT13" s="1609"/>
      <c r="WRU13" s="1609"/>
      <c r="WRV13" s="1609"/>
      <c r="WRW13" s="1609"/>
      <c r="WRX13" s="1609"/>
      <c r="WRY13" s="1609"/>
      <c r="WRZ13" s="1609"/>
      <c r="WSA13" s="1609"/>
      <c r="WSB13" s="1609"/>
      <c r="WSC13" s="1609"/>
      <c r="WSD13" s="1609"/>
      <c r="WSE13" s="1609"/>
      <c r="WSF13" s="1609"/>
      <c r="WSG13" s="1609"/>
      <c r="WSH13" s="1609"/>
      <c r="WSI13" s="1609"/>
      <c r="WSJ13" s="1609"/>
      <c r="WSK13" s="1609"/>
      <c r="WSL13" s="1609"/>
      <c r="WSM13" s="1609"/>
      <c r="WSN13" s="1609"/>
      <c r="WSO13" s="1609"/>
      <c r="WSP13" s="1609"/>
      <c r="WSQ13" s="1609"/>
      <c r="WSR13" s="1609"/>
      <c r="WSS13" s="1609"/>
      <c r="WST13" s="1609"/>
      <c r="WSU13" s="1609"/>
      <c r="WSV13" s="1609"/>
      <c r="WSW13" s="1609"/>
      <c r="WSX13" s="1609"/>
      <c r="WSY13" s="1609"/>
      <c r="WSZ13" s="1609"/>
      <c r="WTA13" s="1609"/>
      <c r="WTB13" s="1609"/>
      <c r="WTC13" s="1609"/>
      <c r="WTD13" s="1609"/>
      <c r="WTE13" s="1609"/>
      <c r="WTF13" s="1609"/>
      <c r="WTG13" s="1609"/>
      <c r="WTH13" s="1609"/>
      <c r="WTI13" s="1609"/>
      <c r="WTJ13" s="1609"/>
      <c r="WTK13" s="1609"/>
      <c r="WTL13" s="1609"/>
      <c r="WTM13" s="1609"/>
      <c r="WTN13" s="1609"/>
      <c r="WTO13" s="1609"/>
      <c r="WTP13" s="1609"/>
      <c r="WTQ13" s="1609"/>
      <c r="WTR13" s="1609"/>
      <c r="WTS13" s="1609"/>
      <c r="WTT13" s="1609"/>
      <c r="WTU13" s="1609"/>
      <c r="WTV13" s="1609"/>
      <c r="WTW13" s="1609"/>
      <c r="WTX13" s="1609"/>
      <c r="WTY13" s="1609"/>
      <c r="WTZ13" s="1609"/>
      <c r="WUA13" s="1609"/>
      <c r="WUB13" s="1609"/>
      <c r="WUC13" s="1609"/>
      <c r="WUD13" s="1609"/>
      <c r="WUE13" s="1609"/>
      <c r="WUF13" s="1609"/>
      <c r="WUG13" s="1609"/>
      <c r="WUH13" s="1609"/>
      <c r="WUI13" s="1609"/>
      <c r="WUJ13" s="1609"/>
      <c r="WUK13" s="1609"/>
      <c r="WUL13" s="1609"/>
      <c r="WUM13" s="1609"/>
      <c r="WUN13" s="1609"/>
      <c r="WUO13" s="1609"/>
      <c r="WUP13" s="1609"/>
      <c r="WUQ13" s="1609"/>
      <c r="WUR13" s="1609"/>
      <c r="WUS13" s="1609"/>
      <c r="WUT13" s="1609"/>
      <c r="WUU13" s="1609"/>
      <c r="WUV13" s="1609"/>
      <c r="WUW13" s="1609"/>
      <c r="WUX13" s="1609"/>
      <c r="WUY13" s="1609"/>
      <c r="WUZ13" s="1609"/>
      <c r="WVA13" s="1609"/>
      <c r="WVB13" s="1609"/>
      <c r="WVC13" s="1609"/>
      <c r="WVD13" s="1609"/>
      <c r="WVE13" s="1609"/>
      <c r="WVF13" s="1609"/>
      <c r="WVG13" s="1609"/>
      <c r="WVH13" s="1609"/>
      <c r="WVI13" s="1609"/>
      <c r="WVJ13" s="1609"/>
      <c r="WVK13" s="1609"/>
      <c r="WVL13" s="1609"/>
      <c r="WVM13" s="1609"/>
      <c r="WVN13" s="1609"/>
      <c r="WVO13" s="1609"/>
      <c r="WVP13" s="1609"/>
      <c r="WVQ13" s="1609"/>
      <c r="WVR13" s="1609"/>
      <c r="WVS13" s="1609"/>
      <c r="WVT13" s="1609"/>
      <c r="WVU13" s="1609"/>
      <c r="WVV13" s="1609"/>
      <c r="WVW13" s="1609"/>
      <c r="WVX13" s="1609"/>
      <c r="WVY13" s="1609"/>
      <c r="WVZ13" s="1609"/>
      <c r="WWA13" s="1609"/>
      <c r="WWB13" s="1609"/>
      <c r="WWC13" s="1609"/>
      <c r="WWD13" s="1609"/>
      <c r="WWE13" s="1609"/>
      <c r="WWF13" s="1609"/>
      <c r="WWG13" s="1609"/>
      <c r="WWH13" s="1609"/>
      <c r="WWI13" s="1609"/>
      <c r="WWJ13" s="1609"/>
      <c r="WWK13" s="1609"/>
      <c r="WWL13" s="1609"/>
      <c r="WWM13" s="1609"/>
      <c r="WWN13" s="1609"/>
      <c r="WWO13" s="1609"/>
      <c r="WWP13" s="1609"/>
      <c r="WWQ13" s="1609"/>
      <c r="WWR13" s="1609"/>
      <c r="WWS13" s="1609"/>
      <c r="WWT13" s="1609"/>
      <c r="WWU13" s="1609"/>
      <c r="WWV13" s="1609"/>
      <c r="WWW13" s="1609"/>
      <c r="WWX13" s="1609"/>
      <c r="WWY13" s="1609"/>
      <c r="WWZ13" s="1609"/>
      <c r="WXA13" s="1609"/>
      <c r="WXB13" s="1609"/>
      <c r="WXC13" s="1609"/>
      <c r="WXD13" s="1609"/>
      <c r="WXE13" s="1609"/>
      <c r="WXF13" s="1609"/>
      <c r="WXG13" s="1609"/>
      <c r="WXH13" s="1609"/>
      <c r="WXI13" s="1609"/>
      <c r="WXJ13" s="1609"/>
      <c r="WXK13" s="1609"/>
      <c r="WXL13" s="1609"/>
      <c r="WXM13" s="1609"/>
      <c r="WXN13" s="1609"/>
      <c r="WXO13" s="1609"/>
      <c r="WXP13" s="1609"/>
      <c r="WXQ13" s="1609"/>
      <c r="WXR13" s="1609"/>
      <c r="WXS13" s="1609"/>
      <c r="WXT13" s="1609"/>
      <c r="WXU13" s="1609"/>
      <c r="WXV13" s="1609"/>
      <c r="WXW13" s="1609"/>
      <c r="WXX13" s="1609"/>
      <c r="WXY13" s="1609"/>
      <c r="WXZ13" s="1609"/>
      <c r="WYA13" s="1609"/>
      <c r="WYB13" s="1609"/>
      <c r="WYC13" s="1609"/>
      <c r="WYD13" s="1609"/>
      <c r="WYE13" s="1609"/>
      <c r="WYF13" s="1609"/>
      <c r="WYG13" s="1609"/>
      <c r="WYH13" s="1609"/>
      <c r="WYI13" s="1609"/>
      <c r="WYJ13" s="1609"/>
      <c r="WYK13" s="1609"/>
      <c r="WYL13" s="1609"/>
      <c r="WYM13" s="1609"/>
      <c r="WYN13" s="1609"/>
      <c r="WYO13" s="1609"/>
      <c r="WYP13" s="1609"/>
      <c r="WYQ13" s="1609"/>
      <c r="WYR13" s="1609"/>
      <c r="WYS13" s="1609"/>
      <c r="WYT13" s="1609"/>
      <c r="WYU13" s="1609"/>
      <c r="WYV13" s="1609"/>
      <c r="WYW13" s="1609"/>
      <c r="WYX13" s="1609"/>
      <c r="WYY13" s="1609"/>
      <c r="WYZ13" s="1609"/>
      <c r="WZA13" s="1609"/>
      <c r="WZB13" s="1609"/>
      <c r="WZC13" s="1609"/>
      <c r="WZD13" s="1609"/>
      <c r="WZE13" s="1609"/>
      <c r="WZF13" s="1609"/>
      <c r="WZG13" s="1609"/>
      <c r="WZH13" s="1609"/>
      <c r="WZI13" s="1609"/>
      <c r="WZJ13" s="1609"/>
      <c r="WZK13" s="1609"/>
      <c r="WZL13" s="1609"/>
      <c r="WZM13" s="1609"/>
      <c r="WZN13" s="1609"/>
      <c r="WZO13" s="1609"/>
      <c r="WZP13" s="1609"/>
      <c r="WZQ13" s="1609"/>
      <c r="WZR13" s="1609"/>
      <c r="WZS13" s="1609"/>
      <c r="WZT13" s="1609"/>
      <c r="WZU13" s="1609"/>
      <c r="WZV13" s="1609"/>
      <c r="WZW13" s="1609"/>
      <c r="WZX13" s="1609"/>
      <c r="WZY13" s="1609"/>
      <c r="WZZ13" s="1609"/>
      <c r="XAA13" s="1609"/>
      <c r="XAB13" s="1609"/>
      <c r="XAC13" s="1609"/>
      <c r="XAD13" s="1609"/>
      <c r="XAE13" s="1609"/>
      <c r="XAF13" s="1609"/>
      <c r="XAG13" s="1609"/>
      <c r="XAH13" s="1609"/>
      <c r="XAI13" s="1609"/>
      <c r="XAJ13" s="1609"/>
      <c r="XAK13" s="1609"/>
      <c r="XAL13" s="1609"/>
      <c r="XAM13" s="1609"/>
      <c r="XAN13" s="1609"/>
      <c r="XAO13" s="1609"/>
      <c r="XAP13" s="1609"/>
      <c r="XAQ13" s="1609"/>
      <c r="XAR13" s="1609"/>
      <c r="XAS13" s="1609"/>
      <c r="XAT13" s="1609"/>
      <c r="XAU13" s="1609"/>
      <c r="XAV13" s="1609"/>
      <c r="XAW13" s="1609"/>
      <c r="XAX13" s="1609"/>
      <c r="XAY13" s="1609"/>
      <c r="XAZ13" s="1609"/>
      <c r="XBA13" s="1609"/>
      <c r="XBB13" s="1609"/>
      <c r="XBC13" s="1609"/>
      <c r="XBD13" s="1609"/>
      <c r="XBE13" s="1609"/>
      <c r="XBF13" s="1609"/>
      <c r="XBG13" s="1609"/>
      <c r="XBH13" s="1609"/>
      <c r="XBI13" s="1609"/>
      <c r="XBJ13" s="1609"/>
      <c r="XBK13" s="1609"/>
      <c r="XBL13" s="1609"/>
      <c r="XBM13" s="1609"/>
      <c r="XBN13" s="1609"/>
      <c r="XBO13" s="1609"/>
      <c r="XBP13" s="1609"/>
      <c r="XBQ13" s="1609"/>
      <c r="XBR13" s="1609"/>
      <c r="XBS13" s="1609"/>
      <c r="XBT13" s="1609"/>
      <c r="XBU13" s="1609"/>
      <c r="XBV13" s="1609"/>
      <c r="XBW13" s="1609"/>
      <c r="XBX13" s="1609"/>
      <c r="XBY13" s="1609"/>
      <c r="XBZ13" s="1609"/>
      <c r="XCA13" s="1609"/>
      <c r="XCB13" s="1609"/>
      <c r="XCC13" s="1609"/>
      <c r="XCD13" s="1609"/>
      <c r="XCE13" s="1609"/>
      <c r="XCF13" s="1609"/>
      <c r="XCG13" s="1609"/>
      <c r="XCH13" s="1609"/>
      <c r="XCI13" s="1609"/>
      <c r="XCJ13" s="1609"/>
      <c r="XCK13" s="1609"/>
      <c r="XCL13" s="1609"/>
      <c r="XCM13" s="1609"/>
      <c r="XCN13" s="1609"/>
      <c r="XCO13" s="1609"/>
      <c r="XCP13" s="1609"/>
      <c r="XCQ13" s="1609"/>
      <c r="XCR13" s="1609"/>
      <c r="XCS13" s="1609"/>
      <c r="XCT13" s="1609"/>
      <c r="XCU13" s="1609"/>
      <c r="XCV13" s="1609"/>
      <c r="XCW13" s="1609"/>
      <c r="XCX13" s="1609"/>
      <c r="XCY13" s="1609"/>
      <c r="XCZ13" s="1609"/>
      <c r="XDA13" s="1609"/>
      <c r="XDB13" s="1609"/>
      <c r="XDC13" s="1609"/>
      <c r="XDD13" s="1609"/>
      <c r="XDE13" s="1609"/>
      <c r="XDF13" s="1609"/>
      <c r="XDG13" s="1609"/>
      <c r="XDH13" s="1609"/>
      <c r="XDI13" s="1609"/>
      <c r="XDJ13" s="1609"/>
      <c r="XDK13" s="1609"/>
      <c r="XDL13" s="1609"/>
      <c r="XDM13" s="1609"/>
      <c r="XDN13" s="1609"/>
      <c r="XDO13" s="1609"/>
      <c r="XDP13" s="1609"/>
      <c r="XDQ13" s="1609"/>
      <c r="XDR13" s="1609"/>
      <c r="XDS13" s="1609"/>
      <c r="XDT13" s="1609"/>
      <c r="XDU13" s="1609"/>
      <c r="XDV13" s="1609"/>
      <c r="XDW13" s="1609"/>
      <c r="XDX13" s="1609"/>
      <c r="XDY13" s="1609"/>
      <c r="XDZ13" s="1609"/>
      <c r="XEA13" s="1609"/>
      <c r="XEB13" s="1609"/>
      <c r="XEC13" s="1609"/>
      <c r="XED13" s="1609"/>
      <c r="XEE13" s="1609"/>
      <c r="XEF13" s="1609"/>
      <c r="XEG13" s="1609"/>
      <c r="XEH13" s="1609"/>
      <c r="XEI13" s="1609"/>
      <c r="XEJ13" s="1609"/>
      <c r="XEK13" s="1609"/>
      <c r="XEL13" s="1609"/>
      <c r="XEM13" s="1609"/>
      <c r="XEN13" s="1609"/>
      <c r="XEO13" s="1609"/>
      <c r="XEP13" s="1609"/>
      <c r="XEQ13" s="1609"/>
    </row>
    <row r="14" spans="1:16371" s="1566" customFormat="1" ht="30.75" customHeight="1" x14ac:dyDescent="0.25">
      <c r="A14" s="1570" t="s">
        <v>351</v>
      </c>
      <c r="B14" s="1571" t="s">
        <v>417</v>
      </c>
      <c r="C14" s="1572"/>
      <c r="D14" s="1573" t="s">
        <v>190</v>
      </c>
      <c r="E14" s="1610"/>
      <c r="F14" s="1574"/>
      <c r="G14" s="1575">
        <v>2</v>
      </c>
      <c r="H14" s="1576">
        <v>60</v>
      </c>
      <c r="I14" s="1594">
        <v>30</v>
      </c>
      <c r="J14" s="1595">
        <v>15</v>
      </c>
      <c r="K14" s="1595"/>
      <c r="L14" s="1595">
        <v>15</v>
      </c>
      <c r="M14" s="1596">
        <v>30</v>
      </c>
      <c r="N14" s="1611">
        <v>2</v>
      </c>
      <c r="O14" s="1612"/>
      <c r="P14" s="1581"/>
      <c r="Q14" s="1613"/>
      <c r="R14" s="1580"/>
      <c r="S14" s="1614"/>
      <c r="T14" s="1612"/>
      <c r="U14" s="1581"/>
      <c r="V14" s="1609"/>
      <c r="W14" s="1586" t="s">
        <v>551</v>
      </c>
      <c r="X14" s="1586" t="s">
        <v>552</v>
      </c>
      <c r="Y14" s="1586" t="s">
        <v>552</v>
      </c>
      <c r="Z14" s="1609"/>
      <c r="AA14" s="1609"/>
      <c r="AB14" s="1609"/>
      <c r="AC14" s="1609"/>
      <c r="AD14" s="1609"/>
      <c r="AE14" s="1609"/>
      <c r="AF14" s="1609"/>
      <c r="AG14" s="1609"/>
      <c r="AH14" s="1609"/>
      <c r="AI14" s="1609"/>
      <c r="AJ14" s="1609"/>
      <c r="AK14" s="1609"/>
      <c r="AL14" s="1609"/>
      <c r="AM14" s="1609"/>
      <c r="AN14" s="1609"/>
      <c r="AO14" s="1609"/>
      <c r="AP14" s="1609"/>
      <c r="AQ14" s="1609"/>
      <c r="AR14" s="1609"/>
      <c r="AS14" s="1609"/>
      <c r="AT14" s="1609"/>
      <c r="AU14" s="1609"/>
      <c r="AV14" s="1609"/>
      <c r="AW14" s="1609"/>
      <c r="AX14" s="1609"/>
      <c r="AY14" s="1609"/>
      <c r="AZ14" s="1609"/>
      <c r="BA14" s="1609"/>
      <c r="BB14" s="1609"/>
      <c r="BC14" s="1609"/>
      <c r="BD14" s="1609"/>
      <c r="BE14" s="1609"/>
      <c r="BF14" s="1609"/>
      <c r="BG14" s="1609"/>
      <c r="BH14" s="1609"/>
      <c r="BI14" s="1609"/>
      <c r="BJ14" s="1609"/>
      <c r="BK14" s="1609"/>
      <c r="BL14" s="1609"/>
      <c r="BM14" s="1609"/>
      <c r="BN14" s="1609"/>
      <c r="BO14" s="1609"/>
      <c r="BP14" s="1609"/>
      <c r="BQ14" s="1609"/>
      <c r="BR14" s="1609"/>
      <c r="BS14" s="1609"/>
      <c r="BT14" s="1609"/>
      <c r="BU14" s="1609"/>
      <c r="BV14" s="1609"/>
      <c r="BW14" s="1609"/>
      <c r="BX14" s="1609"/>
      <c r="BY14" s="1609"/>
      <c r="BZ14" s="1609"/>
      <c r="CA14" s="1609"/>
      <c r="CB14" s="1609"/>
      <c r="CC14" s="1609"/>
      <c r="CD14" s="1609"/>
      <c r="CE14" s="1609"/>
      <c r="CF14" s="1609"/>
      <c r="CG14" s="1609"/>
      <c r="CH14" s="1609"/>
      <c r="CI14" s="1609"/>
      <c r="CJ14" s="1609"/>
      <c r="CK14" s="1609"/>
      <c r="CL14" s="1609"/>
      <c r="CM14" s="1609"/>
      <c r="CN14" s="1609"/>
      <c r="CO14" s="1609"/>
      <c r="CP14" s="1609"/>
      <c r="CQ14" s="1609"/>
      <c r="CR14" s="1609"/>
      <c r="CS14" s="1609"/>
      <c r="CT14" s="1609"/>
      <c r="CU14" s="1609"/>
      <c r="CV14" s="1609"/>
      <c r="CW14" s="1609"/>
      <c r="CX14" s="1609"/>
      <c r="CY14" s="1609"/>
      <c r="CZ14" s="1609"/>
      <c r="DA14" s="1609"/>
      <c r="DB14" s="1609"/>
      <c r="DC14" s="1609"/>
      <c r="DD14" s="1609"/>
      <c r="DE14" s="1609"/>
      <c r="DF14" s="1609"/>
      <c r="DG14" s="1609"/>
      <c r="DH14" s="1609"/>
      <c r="DI14" s="1609"/>
      <c r="DJ14" s="1609"/>
      <c r="DK14" s="1609"/>
      <c r="DL14" s="1609"/>
      <c r="DM14" s="1609"/>
      <c r="DN14" s="1609"/>
      <c r="DO14" s="1609"/>
      <c r="DP14" s="1609"/>
      <c r="DQ14" s="1609"/>
      <c r="DR14" s="1609"/>
      <c r="DS14" s="1609"/>
      <c r="DT14" s="1609"/>
      <c r="DU14" s="1609"/>
      <c r="DV14" s="1609"/>
      <c r="DW14" s="1609"/>
      <c r="DX14" s="1609"/>
      <c r="DY14" s="1609"/>
      <c r="DZ14" s="1609"/>
      <c r="EA14" s="1609"/>
      <c r="EB14" s="1609"/>
      <c r="EC14" s="1609"/>
      <c r="ED14" s="1609"/>
      <c r="EE14" s="1609"/>
      <c r="EF14" s="1609"/>
      <c r="EG14" s="1609"/>
      <c r="EH14" s="1609"/>
      <c r="EI14" s="1609"/>
      <c r="EJ14" s="1609"/>
      <c r="EK14" s="1609"/>
      <c r="EL14" s="1609"/>
      <c r="EM14" s="1609"/>
      <c r="EN14" s="1609"/>
      <c r="EO14" s="1609"/>
      <c r="EP14" s="1609"/>
      <c r="EQ14" s="1609"/>
      <c r="ER14" s="1609"/>
      <c r="ES14" s="1609"/>
      <c r="ET14" s="1609"/>
      <c r="EU14" s="1609"/>
      <c r="EV14" s="1609"/>
      <c r="EW14" s="1609"/>
      <c r="EX14" s="1609"/>
      <c r="EY14" s="1609"/>
      <c r="EZ14" s="1609"/>
      <c r="FA14" s="1609"/>
      <c r="FB14" s="1609"/>
      <c r="FC14" s="1609"/>
      <c r="FD14" s="1609"/>
      <c r="FE14" s="1609"/>
      <c r="FF14" s="1609"/>
      <c r="FG14" s="1609"/>
      <c r="FH14" s="1609"/>
      <c r="FI14" s="1609"/>
      <c r="FJ14" s="1609"/>
      <c r="FK14" s="1609"/>
      <c r="FL14" s="1609"/>
      <c r="FM14" s="1609"/>
      <c r="FN14" s="1609"/>
      <c r="FO14" s="1609"/>
      <c r="FP14" s="1609"/>
      <c r="FQ14" s="1609"/>
      <c r="FR14" s="1609"/>
      <c r="FS14" s="1609"/>
      <c r="FT14" s="1609"/>
      <c r="FU14" s="1609"/>
      <c r="FV14" s="1609"/>
      <c r="FW14" s="1609"/>
      <c r="FX14" s="1609"/>
      <c r="FY14" s="1609"/>
      <c r="FZ14" s="1609"/>
      <c r="GA14" s="1609"/>
      <c r="GB14" s="1609"/>
      <c r="GC14" s="1609"/>
      <c r="GD14" s="1609"/>
      <c r="GE14" s="1609"/>
      <c r="GF14" s="1609"/>
      <c r="GG14" s="1609"/>
      <c r="GH14" s="1609"/>
      <c r="GI14" s="1609"/>
      <c r="GJ14" s="1609"/>
      <c r="GK14" s="1609"/>
      <c r="GL14" s="1609"/>
      <c r="GM14" s="1609"/>
      <c r="GN14" s="1609"/>
      <c r="GO14" s="1609"/>
      <c r="GP14" s="1609"/>
      <c r="GQ14" s="1609"/>
      <c r="GR14" s="1609"/>
      <c r="GS14" s="1609"/>
      <c r="GT14" s="1609"/>
      <c r="GU14" s="1609"/>
      <c r="GV14" s="1609"/>
      <c r="GW14" s="1609"/>
      <c r="GX14" s="1609"/>
      <c r="GY14" s="1609"/>
      <c r="GZ14" s="1609"/>
      <c r="HA14" s="1609"/>
      <c r="HB14" s="1609"/>
      <c r="HC14" s="1609"/>
      <c r="HD14" s="1609"/>
      <c r="HE14" s="1609"/>
      <c r="HF14" s="1609"/>
      <c r="HG14" s="1609"/>
      <c r="HH14" s="1609"/>
      <c r="HI14" s="1609"/>
      <c r="HJ14" s="1609"/>
      <c r="HK14" s="1609"/>
      <c r="HL14" s="1609"/>
      <c r="HM14" s="1609"/>
      <c r="HN14" s="1609"/>
      <c r="HO14" s="1609"/>
      <c r="HP14" s="1609"/>
      <c r="HQ14" s="1609"/>
      <c r="HR14" s="1609"/>
      <c r="HS14" s="1609"/>
      <c r="HT14" s="1609"/>
      <c r="HU14" s="1609"/>
      <c r="HV14" s="1609"/>
      <c r="HW14" s="1609"/>
      <c r="HX14" s="1609"/>
      <c r="HY14" s="1609"/>
      <c r="HZ14" s="1609"/>
      <c r="IA14" s="1609"/>
      <c r="IB14" s="1609"/>
      <c r="IC14" s="1609"/>
      <c r="ID14" s="1609"/>
      <c r="IE14" s="1609"/>
      <c r="IF14" s="1609"/>
      <c r="IG14" s="1609"/>
      <c r="IH14" s="1609"/>
      <c r="II14" s="1609"/>
      <c r="IJ14" s="1609"/>
      <c r="IK14" s="1609"/>
      <c r="IL14" s="1609"/>
      <c r="IM14" s="1609"/>
      <c r="IN14" s="1609"/>
      <c r="IO14" s="1609"/>
      <c r="IP14" s="1609"/>
      <c r="IQ14" s="1609"/>
      <c r="IR14" s="1609"/>
      <c r="IS14" s="1609"/>
      <c r="IT14" s="1609"/>
      <c r="IU14" s="1609"/>
      <c r="IV14" s="1609"/>
      <c r="IW14" s="1609"/>
      <c r="IX14" s="1609"/>
      <c r="IY14" s="1609"/>
      <c r="IZ14" s="1609"/>
      <c r="JA14" s="1609"/>
      <c r="JB14" s="1609"/>
      <c r="JC14" s="1609"/>
      <c r="JD14" s="1609"/>
      <c r="JE14" s="1609"/>
      <c r="JF14" s="1609"/>
      <c r="JG14" s="1609"/>
      <c r="JH14" s="1609"/>
      <c r="JI14" s="1609"/>
      <c r="JJ14" s="1609"/>
      <c r="JK14" s="1609"/>
      <c r="JL14" s="1609"/>
      <c r="JM14" s="1609"/>
      <c r="JN14" s="1609"/>
      <c r="JO14" s="1609"/>
      <c r="JP14" s="1609"/>
      <c r="JQ14" s="1609"/>
      <c r="JR14" s="1609"/>
      <c r="JS14" s="1609"/>
      <c r="JT14" s="1609"/>
      <c r="JU14" s="1609"/>
      <c r="JV14" s="1609"/>
      <c r="JW14" s="1609"/>
      <c r="JX14" s="1609"/>
      <c r="JY14" s="1609"/>
      <c r="JZ14" s="1609"/>
      <c r="KA14" s="1609"/>
      <c r="KB14" s="1609"/>
      <c r="KC14" s="1609"/>
      <c r="KD14" s="1609"/>
      <c r="KE14" s="1609"/>
      <c r="KF14" s="1609"/>
      <c r="KG14" s="1609"/>
      <c r="KH14" s="1609"/>
      <c r="KI14" s="1609"/>
      <c r="KJ14" s="1609"/>
      <c r="KK14" s="1609"/>
      <c r="KL14" s="1609"/>
      <c r="KM14" s="1609"/>
      <c r="KN14" s="1609"/>
      <c r="KO14" s="1609"/>
      <c r="KP14" s="1609"/>
      <c r="KQ14" s="1609"/>
      <c r="KR14" s="1609"/>
      <c r="KS14" s="1609"/>
      <c r="KT14" s="1609"/>
      <c r="KU14" s="1609"/>
      <c r="KV14" s="1609"/>
      <c r="KW14" s="1609"/>
      <c r="KX14" s="1609"/>
      <c r="KY14" s="1609"/>
      <c r="KZ14" s="1609"/>
      <c r="LA14" s="1609"/>
      <c r="LB14" s="1609"/>
      <c r="LC14" s="1609"/>
      <c r="LD14" s="1609"/>
      <c r="LE14" s="1609"/>
      <c r="LF14" s="1609"/>
      <c r="LG14" s="1609"/>
      <c r="LH14" s="1609"/>
      <c r="LI14" s="1609"/>
      <c r="LJ14" s="1609"/>
      <c r="LK14" s="1609"/>
      <c r="LL14" s="1609"/>
      <c r="LM14" s="1609"/>
      <c r="LN14" s="1609"/>
      <c r="LO14" s="1609"/>
      <c r="LP14" s="1609"/>
      <c r="LQ14" s="1609"/>
      <c r="LR14" s="1609"/>
      <c r="LS14" s="1609"/>
      <c r="LT14" s="1609"/>
      <c r="LU14" s="1609"/>
      <c r="LV14" s="1609"/>
      <c r="LW14" s="1609"/>
      <c r="LX14" s="1609"/>
      <c r="LY14" s="1609"/>
      <c r="LZ14" s="1609"/>
      <c r="MA14" s="1609"/>
      <c r="MB14" s="1609"/>
      <c r="MC14" s="1609"/>
      <c r="MD14" s="1609"/>
      <c r="ME14" s="1609"/>
      <c r="MF14" s="1609"/>
      <c r="MG14" s="1609"/>
      <c r="MH14" s="1609"/>
      <c r="MI14" s="1609"/>
      <c r="MJ14" s="1609"/>
      <c r="MK14" s="1609"/>
      <c r="ML14" s="1609"/>
      <c r="MM14" s="1609"/>
      <c r="MN14" s="1609"/>
      <c r="MO14" s="1609"/>
      <c r="MP14" s="1609"/>
      <c r="MQ14" s="1609"/>
      <c r="MR14" s="1609"/>
      <c r="MS14" s="1609"/>
      <c r="MT14" s="1609"/>
      <c r="MU14" s="1609"/>
      <c r="MV14" s="1609"/>
      <c r="MW14" s="1609"/>
      <c r="MX14" s="1609"/>
      <c r="MY14" s="1609"/>
      <c r="MZ14" s="1609"/>
      <c r="NA14" s="1609"/>
      <c r="NB14" s="1609"/>
      <c r="NC14" s="1609"/>
      <c r="ND14" s="1609"/>
      <c r="NE14" s="1609"/>
      <c r="NF14" s="1609"/>
      <c r="NG14" s="1609"/>
      <c r="NH14" s="1609"/>
      <c r="NI14" s="1609"/>
      <c r="NJ14" s="1609"/>
      <c r="NK14" s="1609"/>
      <c r="NL14" s="1609"/>
      <c r="NM14" s="1609"/>
      <c r="NN14" s="1609"/>
      <c r="NO14" s="1609"/>
      <c r="NP14" s="1609"/>
      <c r="NQ14" s="1609"/>
      <c r="NR14" s="1609"/>
      <c r="NS14" s="1609"/>
      <c r="NT14" s="1609"/>
      <c r="NU14" s="1609"/>
      <c r="NV14" s="1609"/>
      <c r="NW14" s="1609"/>
      <c r="NX14" s="1609"/>
      <c r="NY14" s="1609"/>
      <c r="NZ14" s="1609"/>
      <c r="OA14" s="1609"/>
      <c r="OB14" s="1609"/>
      <c r="OC14" s="1609"/>
      <c r="OD14" s="1609"/>
      <c r="OE14" s="1609"/>
      <c r="OF14" s="1609"/>
      <c r="OG14" s="1609"/>
      <c r="OH14" s="1609"/>
      <c r="OI14" s="1609"/>
      <c r="OJ14" s="1609"/>
      <c r="OK14" s="1609"/>
      <c r="OL14" s="1609"/>
      <c r="OM14" s="1609"/>
      <c r="ON14" s="1609"/>
      <c r="OO14" s="1609"/>
      <c r="OP14" s="1609"/>
      <c r="OQ14" s="1609"/>
      <c r="OR14" s="1609"/>
      <c r="OS14" s="1609"/>
      <c r="OT14" s="1609"/>
      <c r="OU14" s="1609"/>
      <c r="OV14" s="1609"/>
      <c r="OW14" s="1609"/>
      <c r="OX14" s="1609"/>
      <c r="OY14" s="1609"/>
      <c r="OZ14" s="1609"/>
      <c r="PA14" s="1609"/>
      <c r="PB14" s="1609"/>
      <c r="PC14" s="1609"/>
      <c r="PD14" s="1609"/>
      <c r="PE14" s="1609"/>
      <c r="PF14" s="1609"/>
      <c r="PG14" s="1609"/>
      <c r="PH14" s="1609"/>
      <c r="PI14" s="1609"/>
      <c r="PJ14" s="1609"/>
      <c r="PK14" s="1609"/>
      <c r="PL14" s="1609"/>
      <c r="PM14" s="1609"/>
      <c r="PN14" s="1609"/>
      <c r="PO14" s="1609"/>
      <c r="PP14" s="1609"/>
      <c r="PQ14" s="1609"/>
      <c r="PR14" s="1609"/>
      <c r="PS14" s="1609"/>
      <c r="PT14" s="1609"/>
      <c r="PU14" s="1609"/>
      <c r="PV14" s="1609"/>
      <c r="PW14" s="1609"/>
      <c r="PX14" s="1609"/>
      <c r="PY14" s="1609"/>
      <c r="PZ14" s="1609"/>
      <c r="QA14" s="1609"/>
      <c r="QB14" s="1609"/>
      <c r="QC14" s="1609"/>
      <c r="QD14" s="1609"/>
      <c r="QE14" s="1609"/>
      <c r="QF14" s="1609"/>
      <c r="QG14" s="1609"/>
      <c r="QH14" s="1609"/>
      <c r="QI14" s="1609"/>
      <c r="QJ14" s="1609"/>
      <c r="QK14" s="1609"/>
      <c r="QL14" s="1609"/>
      <c r="QM14" s="1609"/>
      <c r="QN14" s="1609"/>
      <c r="QO14" s="1609"/>
      <c r="QP14" s="1609"/>
      <c r="QQ14" s="1609"/>
      <c r="QR14" s="1609"/>
      <c r="QS14" s="1609"/>
      <c r="QT14" s="1609"/>
      <c r="QU14" s="1609"/>
      <c r="QV14" s="1609"/>
      <c r="QW14" s="1609"/>
      <c r="QX14" s="1609"/>
      <c r="QY14" s="1609"/>
      <c r="QZ14" s="1609"/>
      <c r="RA14" s="1609"/>
      <c r="RB14" s="1609"/>
      <c r="RC14" s="1609"/>
      <c r="RD14" s="1609"/>
      <c r="RE14" s="1609"/>
      <c r="RF14" s="1609"/>
      <c r="RG14" s="1609"/>
      <c r="RH14" s="1609"/>
      <c r="RI14" s="1609"/>
      <c r="RJ14" s="1609"/>
      <c r="RK14" s="1609"/>
      <c r="RL14" s="1609"/>
      <c r="RM14" s="1609"/>
      <c r="RN14" s="1609"/>
      <c r="RO14" s="1609"/>
      <c r="RP14" s="1609"/>
      <c r="RQ14" s="1609"/>
      <c r="RR14" s="1609"/>
      <c r="RS14" s="1609"/>
      <c r="RT14" s="1609"/>
      <c r="RU14" s="1609"/>
      <c r="RV14" s="1609"/>
      <c r="RW14" s="1609"/>
      <c r="RX14" s="1609"/>
      <c r="RY14" s="1609"/>
      <c r="RZ14" s="1609"/>
      <c r="SA14" s="1609"/>
      <c r="SB14" s="1609"/>
      <c r="SC14" s="1609"/>
      <c r="SD14" s="1609"/>
      <c r="SE14" s="1609"/>
      <c r="SF14" s="1609"/>
      <c r="SG14" s="1609"/>
      <c r="SH14" s="1609"/>
      <c r="SI14" s="1609"/>
      <c r="SJ14" s="1609"/>
      <c r="SK14" s="1609"/>
      <c r="SL14" s="1609"/>
      <c r="SM14" s="1609"/>
      <c r="SN14" s="1609"/>
      <c r="SO14" s="1609"/>
      <c r="SP14" s="1609"/>
      <c r="SQ14" s="1609"/>
      <c r="SR14" s="1609"/>
      <c r="SS14" s="1609"/>
      <c r="ST14" s="1609"/>
      <c r="SU14" s="1609"/>
      <c r="SV14" s="1609"/>
      <c r="SW14" s="1609"/>
      <c r="SX14" s="1609"/>
      <c r="SY14" s="1609"/>
      <c r="SZ14" s="1609"/>
      <c r="TA14" s="1609"/>
      <c r="TB14" s="1609"/>
      <c r="TC14" s="1609"/>
      <c r="TD14" s="1609"/>
      <c r="TE14" s="1609"/>
      <c r="TF14" s="1609"/>
      <c r="TG14" s="1609"/>
      <c r="TH14" s="1609"/>
      <c r="TI14" s="1609"/>
      <c r="TJ14" s="1609"/>
      <c r="TK14" s="1609"/>
      <c r="TL14" s="1609"/>
      <c r="TM14" s="1609"/>
      <c r="TN14" s="1609"/>
      <c r="TO14" s="1609"/>
      <c r="TP14" s="1609"/>
      <c r="TQ14" s="1609"/>
      <c r="TR14" s="1609"/>
      <c r="TS14" s="1609"/>
      <c r="TT14" s="1609"/>
      <c r="TU14" s="1609"/>
      <c r="TV14" s="1609"/>
      <c r="TW14" s="1609"/>
      <c r="TX14" s="1609"/>
      <c r="TY14" s="1609"/>
      <c r="TZ14" s="1609"/>
      <c r="UA14" s="1609"/>
      <c r="UB14" s="1609"/>
      <c r="UC14" s="1609"/>
      <c r="UD14" s="1609"/>
      <c r="UE14" s="1609"/>
      <c r="UF14" s="1609"/>
      <c r="UG14" s="1609"/>
      <c r="UH14" s="1609"/>
      <c r="UI14" s="1609"/>
      <c r="UJ14" s="1609"/>
      <c r="UK14" s="1609"/>
      <c r="UL14" s="1609"/>
      <c r="UM14" s="1609"/>
      <c r="UN14" s="1609"/>
      <c r="UO14" s="1609"/>
      <c r="UP14" s="1609"/>
      <c r="UQ14" s="1609"/>
      <c r="UR14" s="1609"/>
      <c r="US14" s="1609"/>
      <c r="UT14" s="1609"/>
      <c r="UU14" s="1609"/>
      <c r="UV14" s="1609"/>
      <c r="UW14" s="1609"/>
      <c r="UX14" s="1609"/>
      <c r="UY14" s="1609"/>
      <c r="UZ14" s="1609"/>
      <c r="VA14" s="1609"/>
      <c r="VB14" s="1609"/>
      <c r="VC14" s="1609"/>
      <c r="VD14" s="1609"/>
      <c r="VE14" s="1609"/>
      <c r="VF14" s="1609"/>
      <c r="VG14" s="1609"/>
      <c r="VH14" s="1609"/>
      <c r="VI14" s="1609"/>
      <c r="VJ14" s="1609"/>
      <c r="VK14" s="1609"/>
      <c r="VL14" s="1609"/>
      <c r="VM14" s="1609"/>
      <c r="VN14" s="1609"/>
      <c r="VO14" s="1609"/>
      <c r="VP14" s="1609"/>
      <c r="VQ14" s="1609"/>
      <c r="VR14" s="1609"/>
      <c r="VS14" s="1609"/>
      <c r="VT14" s="1609"/>
      <c r="VU14" s="1609"/>
      <c r="VV14" s="1609"/>
      <c r="VW14" s="1609"/>
      <c r="VX14" s="1609"/>
      <c r="VY14" s="1609"/>
      <c r="VZ14" s="1609"/>
      <c r="WA14" s="1609"/>
      <c r="WB14" s="1609"/>
      <c r="WC14" s="1609"/>
      <c r="WD14" s="1609"/>
      <c r="WE14" s="1609"/>
      <c r="WF14" s="1609"/>
      <c r="WG14" s="1609"/>
      <c r="WH14" s="1609"/>
      <c r="WI14" s="1609"/>
      <c r="WJ14" s="1609"/>
      <c r="WK14" s="1609"/>
      <c r="WL14" s="1609"/>
      <c r="WM14" s="1609"/>
      <c r="WN14" s="1609"/>
      <c r="WO14" s="1609"/>
      <c r="WP14" s="1609"/>
      <c r="WQ14" s="1609"/>
      <c r="WR14" s="1609"/>
      <c r="WS14" s="1609"/>
      <c r="WT14" s="1609"/>
      <c r="WU14" s="1609"/>
      <c r="WV14" s="1609"/>
      <c r="WW14" s="1609"/>
      <c r="WX14" s="1609"/>
      <c r="WY14" s="1609"/>
      <c r="WZ14" s="1609"/>
      <c r="XA14" s="1609"/>
      <c r="XB14" s="1609"/>
      <c r="XC14" s="1609"/>
      <c r="XD14" s="1609"/>
      <c r="XE14" s="1609"/>
      <c r="XF14" s="1609"/>
      <c r="XG14" s="1609"/>
      <c r="XH14" s="1609"/>
      <c r="XI14" s="1609"/>
      <c r="XJ14" s="1609"/>
      <c r="XK14" s="1609"/>
      <c r="XL14" s="1609"/>
      <c r="XM14" s="1609"/>
      <c r="XN14" s="1609"/>
      <c r="XO14" s="1609"/>
      <c r="XP14" s="1609"/>
      <c r="XQ14" s="1609"/>
      <c r="XR14" s="1609"/>
      <c r="XS14" s="1609"/>
      <c r="XT14" s="1609"/>
      <c r="XU14" s="1609"/>
      <c r="XV14" s="1609"/>
      <c r="XW14" s="1609"/>
      <c r="XX14" s="1609"/>
      <c r="XY14" s="1609"/>
      <c r="XZ14" s="1609"/>
      <c r="YA14" s="1609"/>
      <c r="YB14" s="1609"/>
      <c r="YC14" s="1609"/>
      <c r="YD14" s="1609"/>
      <c r="YE14" s="1609"/>
      <c r="YF14" s="1609"/>
      <c r="YG14" s="1609"/>
      <c r="YH14" s="1609"/>
      <c r="YI14" s="1609"/>
      <c r="YJ14" s="1609"/>
      <c r="YK14" s="1609"/>
      <c r="YL14" s="1609"/>
      <c r="YM14" s="1609"/>
      <c r="YN14" s="1609"/>
      <c r="YO14" s="1609"/>
      <c r="YP14" s="1609"/>
      <c r="YQ14" s="1609"/>
      <c r="YR14" s="1609"/>
      <c r="YS14" s="1609"/>
      <c r="YT14" s="1609"/>
      <c r="YU14" s="1609"/>
      <c r="YV14" s="1609"/>
      <c r="YW14" s="1609"/>
      <c r="YX14" s="1609"/>
      <c r="YY14" s="1609"/>
      <c r="YZ14" s="1609"/>
      <c r="ZA14" s="1609"/>
      <c r="ZB14" s="1609"/>
      <c r="ZC14" s="1609"/>
      <c r="ZD14" s="1609"/>
      <c r="ZE14" s="1609"/>
      <c r="ZF14" s="1609"/>
      <c r="ZG14" s="1609"/>
      <c r="ZH14" s="1609"/>
      <c r="ZI14" s="1609"/>
      <c r="ZJ14" s="1609"/>
      <c r="ZK14" s="1609"/>
      <c r="ZL14" s="1609"/>
      <c r="ZM14" s="1609"/>
      <c r="ZN14" s="1609"/>
      <c r="ZO14" s="1609"/>
      <c r="ZP14" s="1609"/>
      <c r="ZQ14" s="1609"/>
      <c r="ZR14" s="1609"/>
      <c r="ZS14" s="1609"/>
      <c r="ZT14" s="1609"/>
      <c r="ZU14" s="1609"/>
      <c r="ZV14" s="1609"/>
      <c r="ZW14" s="1609"/>
      <c r="ZX14" s="1609"/>
      <c r="ZY14" s="1609"/>
      <c r="ZZ14" s="1609"/>
      <c r="AAA14" s="1609"/>
      <c r="AAB14" s="1609"/>
      <c r="AAC14" s="1609"/>
      <c r="AAD14" s="1609"/>
      <c r="AAE14" s="1609"/>
      <c r="AAF14" s="1609"/>
      <c r="AAG14" s="1609"/>
      <c r="AAH14" s="1609"/>
      <c r="AAI14" s="1609"/>
      <c r="AAJ14" s="1609"/>
      <c r="AAK14" s="1609"/>
      <c r="AAL14" s="1609"/>
      <c r="AAM14" s="1609"/>
      <c r="AAN14" s="1609"/>
      <c r="AAO14" s="1609"/>
      <c r="AAP14" s="1609"/>
      <c r="AAQ14" s="1609"/>
      <c r="AAR14" s="1609"/>
      <c r="AAS14" s="1609"/>
      <c r="AAT14" s="1609"/>
      <c r="AAU14" s="1609"/>
      <c r="AAV14" s="1609"/>
      <c r="AAW14" s="1609"/>
      <c r="AAX14" s="1609"/>
      <c r="AAY14" s="1609"/>
      <c r="AAZ14" s="1609"/>
      <c r="ABA14" s="1609"/>
      <c r="ABB14" s="1609"/>
      <c r="ABC14" s="1609"/>
      <c r="ABD14" s="1609"/>
      <c r="ABE14" s="1609"/>
      <c r="ABF14" s="1609"/>
      <c r="ABG14" s="1609"/>
      <c r="ABH14" s="1609"/>
      <c r="ABI14" s="1609"/>
      <c r="ABJ14" s="1609"/>
      <c r="ABK14" s="1609"/>
      <c r="ABL14" s="1609"/>
      <c r="ABM14" s="1609"/>
      <c r="ABN14" s="1609"/>
      <c r="ABO14" s="1609"/>
      <c r="ABP14" s="1609"/>
      <c r="ABQ14" s="1609"/>
      <c r="ABR14" s="1609"/>
      <c r="ABS14" s="1609"/>
      <c r="ABT14" s="1609"/>
      <c r="ABU14" s="1609"/>
      <c r="ABV14" s="1609"/>
      <c r="ABW14" s="1609"/>
      <c r="ABX14" s="1609"/>
      <c r="ABY14" s="1609"/>
      <c r="ABZ14" s="1609"/>
      <c r="ACA14" s="1609"/>
      <c r="ACB14" s="1609"/>
      <c r="ACC14" s="1609"/>
      <c r="ACD14" s="1609"/>
      <c r="ACE14" s="1609"/>
      <c r="ACF14" s="1609"/>
      <c r="ACG14" s="1609"/>
      <c r="ACH14" s="1609"/>
      <c r="ACI14" s="1609"/>
      <c r="ACJ14" s="1609"/>
      <c r="ACK14" s="1609"/>
      <c r="ACL14" s="1609"/>
      <c r="ACM14" s="1609"/>
      <c r="ACN14" s="1609"/>
      <c r="ACO14" s="1609"/>
      <c r="ACP14" s="1609"/>
      <c r="ACQ14" s="1609"/>
      <c r="ACR14" s="1609"/>
      <c r="ACS14" s="1609"/>
      <c r="ACT14" s="1609"/>
      <c r="ACU14" s="1609"/>
      <c r="ACV14" s="1609"/>
      <c r="ACW14" s="1609"/>
      <c r="ACX14" s="1609"/>
      <c r="ACY14" s="1609"/>
      <c r="ACZ14" s="1609"/>
      <c r="ADA14" s="1609"/>
      <c r="ADB14" s="1609"/>
      <c r="ADC14" s="1609"/>
      <c r="ADD14" s="1609"/>
      <c r="ADE14" s="1609"/>
      <c r="ADF14" s="1609"/>
      <c r="ADG14" s="1609"/>
      <c r="ADH14" s="1609"/>
      <c r="ADI14" s="1609"/>
      <c r="ADJ14" s="1609"/>
      <c r="ADK14" s="1609"/>
      <c r="ADL14" s="1609"/>
      <c r="ADM14" s="1609"/>
      <c r="ADN14" s="1609"/>
      <c r="ADO14" s="1609"/>
      <c r="ADP14" s="1609"/>
      <c r="ADQ14" s="1609"/>
      <c r="ADR14" s="1609"/>
      <c r="ADS14" s="1609"/>
      <c r="ADT14" s="1609"/>
      <c r="ADU14" s="1609"/>
      <c r="ADV14" s="1609"/>
      <c r="ADW14" s="1609"/>
      <c r="ADX14" s="1609"/>
      <c r="ADY14" s="1609"/>
      <c r="ADZ14" s="1609"/>
      <c r="AEA14" s="1609"/>
      <c r="AEB14" s="1609"/>
      <c r="AEC14" s="1609"/>
      <c r="AED14" s="1609"/>
      <c r="AEE14" s="1609"/>
      <c r="AEF14" s="1609"/>
      <c r="AEG14" s="1609"/>
      <c r="AEH14" s="1609"/>
      <c r="AEI14" s="1609"/>
      <c r="AEJ14" s="1609"/>
      <c r="AEK14" s="1609"/>
      <c r="AEL14" s="1609"/>
      <c r="AEM14" s="1609"/>
      <c r="AEN14" s="1609"/>
      <c r="AEO14" s="1609"/>
      <c r="AEP14" s="1609"/>
      <c r="AEQ14" s="1609"/>
      <c r="AER14" s="1609"/>
      <c r="AES14" s="1609"/>
      <c r="AET14" s="1609"/>
      <c r="AEU14" s="1609"/>
      <c r="AEV14" s="1609"/>
      <c r="AEW14" s="1609"/>
      <c r="AEX14" s="1609"/>
      <c r="AEY14" s="1609"/>
      <c r="AEZ14" s="1609"/>
      <c r="AFA14" s="1609"/>
      <c r="AFB14" s="1609"/>
      <c r="AFC14" s="1609"/>
      <c r="AFD14" s="1609"/>
      <c r="AFE14" s="1609"/>
      <c r="AFF14" s="1609"/>
      <c r="AFG14" s="1609"/>
      <c r="AFH14" s="1609"/>
      <c r="AFI14" s="1609"/>
      <c r="AFJ14" s="1609"/>
      <c r="AFK14" s="1609"/>
      <c r="AFL14" s="1609"/>
      <c r="AFM14" s="1609"/>
      <c r="AFN14" s="1609"/>
      <c r="AFO14" s="1609"/>
      <c r="AFP14" s="1609"/>
      <c r="AFQ14" s="1609"/>
      <c r="AFR14" s="1609"/>
      <c r="AFS14" s="1609"/>
      <c r="AFT14" s="1609"/>
      <c r="AFU14" s="1609"/>
      <c r="AFV14" s="1609"/>
      <c r="AFW14" s="1609"/>
      <c r="AFX14" s="1609"/>
      <c r="AFY14" s="1609"/>
      <c r="AFZ14" s="1609"/>
      <c r="AGA14" s="1609"/>
      <c r="AGB14" s="1609"/>
      <c r="AGC14" s="1609"/>
      <c r="AGD14" s="1609"/>
      <c r="AGE14" s="1609"/>
      <c r="AGF14" s="1609"/>
      <c r="AGG14" s="1609"/>
      <c r="AGH14" s="1609"/>
      <c r="AGI14" s="1609"/>
      <c r="AGJ14" s="1609"/>
      <c r="AGK14" s="1609"/>
      <c r="AGL14" s="1609"/>
      <c r="AGM14" s="1609"/>
      <c r="AGN14" s="1609"/>
      <c r="AGO14" s="1609"/>
      <c r="AGP14" s="1609"/>
      <c r="AGQ14" s="1609"/>
      <c r="AGR14" s="1609"/>
      <c r="AGS14" s="1609"/>
      <c r="AGT14" s="1609"/>
      <c r="AGU14" s="1609"/>
      <c r="AGV14" s="1609"/>
      <c r="AGW14" s="1609"/>
      <c r="AGX14" s="1609"/>
      <c r="AGY14" s="1609"/>
      <c r="AGZ14" s="1609"/>
      <c r="AHA14" s="1609"/>
      <c r="AHB14" s="1609"/>
      <c r="AHC14" s="1609"/>
      <c r="AHD14" s="1609"/>
      <c r="AHE14" s="1609"/>
      <c r="AHF14" s="1609"/>
      <c r="AHG14" s="1609"/>
      <c r="AHH14" s="1609"/>
      <c r="AHI14" s="1609"/>
      <c r="AHJ14" s="1609"/>
      <c r="AHK14" s="1609"/>
      <c r="AHL14" s="1609"/>
      <c r="AHM14" s="1609"/>
      <c r="AHN14" s="1609"/>
      <c r="AHO14" s="1609"/>
      <c r="AHP14" s="1609"/>
      <c r="AHQ14" s="1609"/>
      <c r="AHR14" s="1609"/>
      <c r="AHS14" s="1609"/>
      <c r="AHT14" s="1609"/>
      <c r="AHU14" s="1609"/>
      <c r="AHV14" s="1609"/>
      <c r="AHW14" s="1609"/>
      <c r="AHX14" s="1609"/>
      <c r="AHY14" s="1609"/>
      <c r="AHZ14" s="1609"/>
      <c r="AIA14" s="1609"/>
      <c r="AIB14" s="1609"/>
      <c r="AIC14" s="1609"/>
      <c r="AID14" s="1609"/>
      <c r="AIE14" s="1609"/>
      <c r="AIF14" s="1609"/>
      <c r="AIG14" s="1609"/>
      <c r="AIH14" s="1609"/>
      <c r="AII14" s="1609"/>
      <c r="AIJ14" s="1609"/>
      <c r="AIK14" s="1609"/>
      <c r="AIL14" s="1609"/>
      <c r="AIM14" s="1609"/>
      <c r="AIN14" s="1609"/>
      <c r="AIO14" s="1609"/>
      <c r="AIP14" s="1609"/>
      <c r="AIQ14" s="1609"/>
      <c r="AIR14" s="1609"/>
      <c r="AIS14" s="1609"/>
      <c r="AIT14" s="1609"/>
      <c r="AIU14" s="1609"/>
      <c r="AIV14" s="1609"/>
      <c r="AIW14" s="1609"/>
      <c r="AIX14" s="1609"/>
      <c r="AIY14" s="1609"/>
      <c r="AIZ14" s="1609"/>
      <c r="AJA14" s="1609"/>
      <c r="AJB14" s="1609"/>
      <c r="AJC14" s="1609"/>
      <c r="AJD14" s="1609"/>
      <c r="AJE14" s="1609"/>
      <c r="AJF14" s="1609"/>
      <c r="AJG14" s="1609"/>
      <c r="AJH14" s="1609"/>
      <c r="AJI14" s="1609"/>
      <c r="AJJ14" s="1609"/>
      <c r="AJK14" s="1609"/>
      <c r="AJL14" s="1609"/>
      <c r="AJM14" s="1609"/>
      <c r="AJN14" s="1609"/>
      <c r="AJO14" s="1609"/>
      <c r="AJP14" s="1609"/>
      <c r="AJQ14" s="1609"/>
      <c r="AJR14" s="1609"/>
      <c r="AJS14" s="1609"/>
      <c r="AJT14" s="1609"/>
      <c r="AJU14" s="1609"/>
      <c r="AJV14" s="1609"/>
      <c r="AJW14" s="1609"/>
      <c r="AJX14" s="1609"/>
      <c r="AJY14" s="1609"/>
      <c r="AJZ14" s="1609"/>
      <c r="AKA14" s="1609"/>
      <c r="AKB14" s="1609"/>
      <c r="AKC14" s="1609"/>
      <c r="AKD14" s="1609"/>
      <c r="AKE14" s="1609"/>
      <c r="AKF14" s="1609"/>
      <c r="AKG14" s="1609"/>
      <c r="AKH14" s="1609"/>
      <c r="AKI14" s="1609"/>
      <c r="AKJ14" s="1609"/>
      <c r="AKK14" s="1609"/>
      <c r="AKL14" s="1609"/>
      <c r="AKM14" s="1609"/>
      <c r="AKN14" s="1609"/>
      <c r="AKO14" s="1609"/>
      <c r="AKP14" s="1609"/>
      <c r="AKQ14" s="1609"/>
      <c r="AKR14" s="1609"/>
      <c r="AKS14" s="1609"/>
      <c r="AKT14" s="1609"/>
      <c r="AKU14" s="1609"/>
      <c r="AKV14" s="1609"/>
      <c r="AKW14" s="1609"/>
      <c r="AKX14" s="1609"/>
      <c r="AKY14" s="1609"/>
      <c r="AKZ14" s="1609"/>
      <c r="ALA14" s="1609"/>
      <c r="ALB14" s="1609"/>
      <c r="ALC14" s="1609"/>
      <c r="ALD14" s="1609"/>
      <c r="ALE14" s="1609"/>
      <c r="ALF14" s="1609"/>
      <c r="ALG14" s="1609"/>
      <c r="ALH14" s="1609"/>
      <c r="ALI14" s="1609"/>
      <c r="ALJ14" s="1609"/>
      <c r="ALK14" s="1609"/>
      <c r="ALL14" s="1609"/>
      <c r="ALM14" s="1609"/>
      <c r="ALN14" s="1609"/>
      <c r="ALO14" s="1609"/>
      <c r="ALP14" s="1609"/>
      <c r="ALQ14" s="1609"/>
      <c r="ALR14" s="1609"/>
      <c r="ALS14" s="1609"/>
      <c r="ALT14" s="1609"/>
      <c r="ALU14" s="1609"/>
      <c r="ALV14" s="1609"/>
      <c r="ALW14" s="1609"/>
      <c r="ALX14" s="1609"/>
      <c r="ALY14" s="1609"/>
      <c r="ALZ14" s="1609"/>
      <c r="AMA14" s="1609"/>
      <c r="AMB14" s="1609"/>
      <c r="AMC14" s="1609"/>
      <c r="AMD14" s="1609"/>
      <c r="AME14" s="1609"/>
      <c r="AMF14" s="1609"/>
      <c r="AMG14" s="1609"/>
      <c r="AMH14" s="1609"/>
      <c r="AMI14" s="1609"/>
      <c r="AMJ14" s="1609"/>
      <c r="AMK14" s="1609"/>
      <c r="AML14" s="1609"/>
      <c r="AMM14" s="1609"/>
      <c r="AMN14" s="1609"/>
      <c r="AMO14" s="1609"/>
      <c r="AMP14" s="1609"/>
      <c r="AMQ14" s="1609"/>
      <c r="AMR14" s="1609"/>
      <c r="AMS14" s="1609"/>
      <c r="AMT14" s="1609"/>
      <c r="AMU14" s="1609"/>
      <c r="AMV14" s="1609"/>
      <c r="AMW14" s="1609"/>
      <c r="AMX14" s="1609"/>
      <c r="AMY14" s="1609"/>
      <c r="AMZ14" s="1609"/>
      <c r="ANA14" s="1609"/>
      <c r="ANB14" s="1609"/>
      <c r="ANC14" s="1609"/>
      <c r="AND14" s="1609"/>
      <c r="ANE14" s="1609"/>
      <c r="ANF14" s="1609"/>
      <c r="ANG14" s="1609"/>
      <c r="ANH14" s="1609"/>
      <c r="ANI14" s="1609"/>
      <c r="ANJ14" s="1609"/>
      <c r="ANK14" s="1609"/>
      <c r="ANL14" s="1609"/>
      <c r="ANM14" s="1609"/>
      <c r="ANN14" s="1609"/>
      <c r="ANO14" s="1609"/>
      <c r="ANP14" s="1609"/>
      <c r="ANQ14" s="1609"/>
      <c r="ANR14" s="1609"/>
      <c r="ANS14" s="1609"/>
      <c r="ANT14" s="1609"/>
      <c r="ANU14" s="1609"/>
      <c r="ANV14" s="1609"/>
      <c r="ANW14" s="1609"/>
      <c r="ANX14" s="1609"/>
      <c r="ANY14" s="1609"/>
      <c r="ANZ14" s="1609"/>
      <c r="AOA14" s="1609"/>
      <c r="AOB14" s="1609"/>
      <c r="AOC14" s="1609"/>
      <c r="AOD14" s="1609"/>
      <c r="AOE14" s="1609"/>
      <c r="AOF14" s="1609"/>
      <c r="AOG14" s="1609"/>
      <c r="AOH14" s="1609"/>
      <c r="AOI14" s="1609"/>
      <c r="AOJ14" s="1609"/>
      <c r="AOK14" s="1609"/>
      <c r="AOL14" s="1609"/>
      <c r="AOM14" s="1609"/>
      <c r="AON14" s="1609"/>
      <c r="AOO14" s="1609"/>
      <c r="AOP14" s="1609"/>
      <c r="AOQ14" s="1609"/>
      <c r="AOR14" s="1609"/>
      <c r="AOS14" s="1609"/>
      <c r="AOT14" s="1609"/>
      <c r="AOU14" s="1609"/>
      <c r="AOV14" s="1609"/>
      <c r="AOW14" s="1609"/>
      <c r="AOX14" s="1609"/>
      <c r="AOY14" s="1609"/>
      <c r="AOZ14" s="1609"/>
      <c r="APA14" s="1609"/>
      <c r="APB14" s="1609"/>
      <c r="APC14" s="1609"/>
      <c r="APD14" s="1609"/>
      <c r="APE14" s="1609"/>
      <c r="APF14" s="1609"/>
      <c r="APG14" s="1609"/>
      <c r="APH14" s="1609"/>
      <c r="API14" s="1609"/>
      <c r="APJ14" s="1609"/>
      <c r="APK14" s="1609"/>
      <c r="APL14" s="1609"/>
      <c r="APM14" s="1609"/>
      <c r="APN14" s="1609"/>
      <c r="APO14" s="1609"/>
      <c r="APP14" s="1609"/>
      <c r="APQ14" s="1609"/>
      <c r="APR14" s="1609"/>
      <c r="APS14" s="1609"/>
      <c r="APT14" s="1609"/>
      <c r="APU14" s="1609"/>
      <c r="APV14" s="1609"/>
      <c r="APW14" s="1609"/>
      <c r="APX14" s="1609"/>
      <c r="APY14" s="1609"/>
      <c r="APZ14" s="1609"/>
      <c r="AQA14" s="1609"/>
      <c r="AQB14" s="1609"/>
      <c r="AQC14" s="1609"/>
      <c r="AQD14" s="1609"/>
      <c r="AQE14" s="1609"/>
      <c r="AQF14" s="1609"/>
      <c r="AQG14" s="1609"/>
      <c r="AQH14" s="1609"/>
      <c r="AQI14" s="1609"/>
      <c r="AQJ14" s="1609"/>
      <c r="AQK14" s="1609"/>
      <c r="AQL14" s="1609"/>
      <c r="AQM14" s="1609"/>
      <c r="AQN14" s="1609"/>
      <c r="AQO14" s="1609"/>
      <c r="AQP14" s="1609"/>
      <c r="AQQ14" s="1609"/>
      <c r="AQR14" s="1609"/>
      <c r="AQS14" s="1609"/>
      <c r="AQT14" s="1609"/>
      <c r="AQU14" s="1609"/>
      <c r="AQV14" s="1609"/>
      <c r="AQW14" s="1609"/>
      <c r="AQX14" s="1609"/>
      <c r="AQY14" s="1609"/>
      <c r="AQZ14" s="1609"/>
      <c r="ARA14" s="1609"/>
      <c r="ARB14" s="1609"/>
      <c r="ARC14" s="1609"/>
      <c r="ARD14" s="1609"/>
      <c r="ARE14" s="1609"/>
      <c r="ARF14" s="1609"/>
      <c r="ARG14" s="1609"/>
      <c r="ARH14" s="1609"/>
      <c r="ARI14" s="1609"/>
      <c r="ARJ14" s="1609"/>
      <c r="ARK14" s="1609"/>
      <c r="ARL14" s="1609"/>
      <c r="ARM14" s="1609"/>
      <c r="ARN14" s="1609"/>
      <c r="ARO14" s="1609"/>
      <c r="ARP14" s="1609"/>
      <c r="ARQ14" s="1609"/>
      <c r="ARR14" s="1609"/>
      <c r="ARS14" s="1609"/>
      <c r="ART14" s="1609"/>
      <c r="ARU14" s="1609"/>
      <c r="ARV14" s="1609"/>
      <c r="ARW14" s="1609"/>
      <c r="ARX14" s="1609"/>
      <c r="ARY14" s="1609"/>
      <c r="ARZ14" s="1609"/>
      <c r="ASA14" s="1609"/>
      <c r="ASB14" s="1609"/>
      <c r="ASC14" s="1609"/>
      <c r="ASD14" s="1609"/>
      <c r="ASE14" s="1609"/>
      <c r="ASF14" s="1609"/>
      <c r="ASG14" s="1609"/>
      <c r="ASH14" s="1609"/>
      <c r="ASI14" s="1609"/>
      <c r="ASJ14" s="1609"/>
      <c r="ASK14" s="1609"/>
      <c r="ASL14" s="1609"/>
      <c r="ASM14" s="1609"/>
      <c r="ASN14" s="1609"/>
      <c r="ASO14" s="1609"/>
      <c r="ASP14" s="1609"/>
      <c r="ASQ14" s="1609"/>
      <c r="ASR14" s="1609"/>
      <c r="ASS14" s="1609"/>
      <c r="AST14" s="1609"/>
      <c r="ASU14" s="1609"/>
      <c r="ASV14" s="1609"/>
      <c r="ASW14" s="1609"/>
      <c r="ASX14" s="1609"/>
      <c r="ASY14" s="1609"/>
      <c r="ASZ14" s="1609"/>
      <c r="ATA14" s="1609"/>
      <c r="ATB14" s="1609"/>
      <c r="ATC14" s="1609"/>
      <c r="ATD14" s="1609"/>
      <c r="ATE14" s="1609"/>
      <c r="ATF14" s="1609"/>
      <c r="ATG14" s="1609"/>
      <c r="ATH14" s="1609"/>
      <c r="ATI14" s="1609"/>
      <c r="ATJ14" s="1609"/>
      <c r="ATK14" s="1609"/>
      <c r="ATL14" s="1609"/>
      <c r="ATM14" s="1609"/>
      <c r="ATN14" s="1609"/>
      <c r="ATO14" s="1609"/>
      <c r="ATP14" s="1609"/>
      <c r="ATQ14" s="1609"/>
      <c r="ATR14" s="1609"/>
      <c r="ATS14" s="1609"/>
      <c r="ATT14" s="1609"/>
      <c r="ATU14" s="1609"/>
      <c r="ATV14" s="1609"/>
      <c r="ATW14" s="1609"/>
      <c r="ATX14" s="1609"/>
      <c r="ATY14" s="1609"/>
      <c r="ATZ14" s="1609"/>
      <c r="AUA14" s="1609"/>
      <c r="AUB14" s="1609"/>
      <c r="AUC14" s="1609"/>
      <c r="AUD14" s="1609"/>
      <c r="AUE14" s="1609"/>
      <c r="AUF14" s="1609"/>
      <c r="AUG14" s="1609"/>
      <c r="AUH14" s="1609"/>
      <c r="AUI14" s="1609"/>
      <c r="AUJ14" s="1609"/>
      <c r="AUK14" s="1609"/>
      <c r="AUL14" s="1609"/>
      <c r="AUM14" s="1609"/>
      <c r="AUN14" s="1609"/>
      <c r="AUO14" s="1609"/>
      <c r="AUP14" s="1609"/>
      <c r="AUQ14" s="1609"/>
      <c r="AUR14" s="1609"/>
      <c r="AUS14" s="1609"/>
      <c r="AUT14" s="1609"/>
      <c r="AUU14" s="1609"/>
      <c r="AUV14" s="1609"/>
      <c r="AUW14" s="1609"/>
      <c r="AUX14" s="1609"/>
      <c r="AUY14" s="1609"/>
      <c r="AUZ14" s="1609"/>
      <c r="AVA14" s="1609"/>
      <c r="AVB14" s="1609"/>
      <c r="AVC14" s="1609"/>
      <c r="AVD14" s="1609"/>
      <c r="AVE14" s="1609"/>
      <c r="AVF14" s="1609"/>
      <c r="AVG14" s="1609"/>
      <c r="AVH14" s="1609"/>
      <c r="AVI14" s="1609"/>
      <c r="AVJ14" s="1609"/>
      <c r="AVK14" s="1609"/>
      <c r="AVL14" s="1609"/>
      <c r="AVM14" s="1609"/>
      <c r="AVN14" s="1609"/>
      <c r="AVO14" s="1609"/>
      <c r="AVP14" s="1609"/>
      <c r="AVQ14" s="1609"/>
      <c r="AVR14" s="1609"/>
      <c r="AVS14" s="1609"/>
      <c r="AVT14" s="1609"/>
      <c r="AVU14" s="1609"/>
      <c r="AVV14" s="1609"/>
      <c r="AVW14" s="1609"/>
      <c r="AVX14" s="1609"/>
      <c r="AVY14" s="1609"/>
      <c r="AVZ14" s="1609"/>
      <c r="AWA14" s="1609"/>
      <c r="AWB14" s="1609"/>
      <c r="AWC14" s="1609"/>
      <c r="AWD14" s="1609"/>
      <c r="AWE14" s="1609"/>
      <c r="AWF14" s="1609"/>
      <c r="AWG14" s="1609"/>
      <c r="AWH14" s="1609"/>
      <c r="AWI14" s="1609"/>
      <c r="AWJ14" s="1609"/>
      <c r="AWK14" s="1609"/>
      <c r="AWL14" s="1609"/>
      <c r="AWM14" s="1609"/>
      <c r="AWN14" s="1609"/>
      <c r="AWO14" s="1609"/>
      <c r="AWP14" s="1609"/>
      <c r="AWQ14" s="1609"/>
      <c r="AWR14" s="1609"/>
      <c r="AWS14" s="1609"/>
      <c r="AWT14" s="1609"/>
      <c r="AWU14" s="1609"/>
      <c r="AWV14" s="1609"/>
      <c r="AWW14" s="1609"/>
      <c r="AWX14" s="1609"/>
      <c r="AWY14" s="1609"/>
      <c r="AWZ14" s="1609"/>
      <c r="AXA14" s="1609"/>
      <c r="AXB14" s="1609"/>
      <c r="AXC14" s="1609"/>
      <c r="AXD14" s="1609"/>
      <c r="AXE14" s="1609"/>
      <c r="AXF14" s="1609"/>
      <c r="AXG14" s="1609"/>
      <c r="AXH14" s="1609"/>
      <c r="AXI14" s="1609"/>
      <c r="AXJ14" s="1609"/>
      <c r="AXK14" s="1609"/>
      <c r="AXL14" s="1609"/>
      <c r="AXM14" s="1609"/>
      <c r="AXN14" s="1609"/>
      <c r="AXO14" s="1609"/>
      <c r="AXP14" s="1609"/>
      <c r="AXQ14" s="1609"/>
      <c r="AXR14" s="1609"/>
      <c r="AXS14" s="1609"/>
      <c r="AXT14" s="1609"/>
      <c r="AXU14" s="1609"/>
      <c r="AXV14" s="1609"/>
      <c r="AXW14" s="1609"/>
      <c r="AXX14" s="1609"/>
      <c r="AXY14" s="1609"/>
      <c r="AXZ14" s="1609"/>
      <c r="AYA14" s="1609"/>
      <c r="AYB14" s="1609"/>
      <c r="AYC14" s="1609"/>
      <c r="AYD14" s="1609"/>
      <c r="AYE14" s="1609"/>
      <c r="AYF14" s="1609"/>
      <c r="AYG14" s="1609"/>
      <c r="AYH14" s="1609"/>
      <c r="AYI14" s="1609"/>
      <c r="AYJ14" s="1609"/>
      <c r="AYK14" s="1609"/>
      <c r="AYL14" s="1609"/>
      <c r="AYM14" s="1609"/>
      <c r="AYN14" s="1609"/>
      <c r="AYO14" s="1609"/>
      <c r="AYP14" s="1609"/>
      <c r="AYQ14" s="1609"/>
      <c r="AYR14" s="1609"/>
      <c r="AYS14" s="1609"/>
      <c r="AYT14" s="1609"/>
      <c r="AYU14" s="1609"/>
      <c r="AYV14" s="1609"/>
      <c r="AYW14" s="1609"/>
      <c r="AYX14" s="1609"/>
      <c r="AYY14" s="1609"/>
      <c r="AYZ14" s="1609"/>
      <c r="AZA14" s="1609"/>
      <c r="AZB14" s="1609"/>
      <c r="AZC14" s="1609"/>
      <c r="AZD14" s="1609"/>
      <c r="AZE14" s="1609"/>
      <c r="AZF14" s="1609"/>
      <c r="AZG14" s="1609"/>
      <c r="AZH14" s="1609"/>
      <c r="AZI14" s="1609"/>
      <c r="AZJ14" s="1609"/>
      <c r="AZK14" s="1609"/>
      <c r="AZL14" s="1609"/>
      <c r="AZM14" s="1609"/>
      <c r="AZN14" s="1609"/>
      <c r="AZO14" s="1609"/>
      <c r="AZP14" s="1609"/>
      <c r="AZQ14" s="1609"/>
      <c r="AZR14" s="1609"/>
      <c r="AZS14" s="1609"/>
      <c r="AZT14" s="1609"/>
      <c r="AZU14" s="1609"/>
      <c r="AZV14" s="1609"/>
      <c r="AZW14" s="1609"/>
      <c r="AZX14" s="1609"/>
      <c r="AZY14" s="1609"/>
      <c r="AZZ14" s="1609"/>
      <c r="BAA14" s="1609"/>
      <c r="BAB14" s="1609"/>
      <c r="BAC14" s="1609"/>
      <c r="BAD14" s="1609"/>
      <c r="BAE14" s="1609"/>
      <c r="BAF14" s="1609"/>
      <c r="BAG14" s="1609"/>
      <c r="BAH14" s="1609"/>
      <c r="BAI14" s="1609"/>
      <c r="BAJ14" s="1609"/>
      <c r="BAK14" s="1609"/>
      <c r="BAL14" s="1609"/>
      <c r="BAM14" s="1609"/>
      <c r="BAN14" s="1609"/>
      <c r="BAO14" s="1609"/>
      <c r="BAP14" s="1609"/>
      <c r="BAQ14" s="1609"/>
      <c r="BAR14" s="1609"/>
      <c r="BAS14" s="1609"/>
      <c r="BAT14" s="1609"/>
      <c r="BAU14" s="1609"/>
      <c r="BAV14" s="1609"/>
      <c r="BAW14" s="1609"/>
      <c r="BAX14" s="1609"/>
      <c r="BAY14" s="1609"/>
      <c r="BAZ14" s="1609"/>
      <c r="BBA14" s="1609"/>
      <c r="BBB14" s="1609"/>
      <c r="BBC14" s="1609"/>
      <c r="BBD14" s="1609"/>
      <c r="BBE14" s="1609"/>
      <c r="BBF14" s="1609"/>
      <c r="BBG14" s="1609"/>
      <c r="BBH14" s="1609"/>
      <c r="BBI14" s="1609"/>
      <c r="BBJ14" s="1609"/>
      <c r="BBK14" s="1609"/>
      <c r="BBL14" s="1609"/>
      <c r="BBM14" s="1609"/>
      <c r="BBN14" s="1609"/>
      <c r="BBO14" s="1609"/>
      <c r="BBP14" s="1609"/>
      <c r="BBQ14" s="1609"/>
      <c r="BBR14" s="1609"/>
      <c r="BBS14" s="1609"/>
      <c r="BBT14" s="1609"/>
      <c r="BBU14" s="1609"/>
      <c r="BBV14" s="1609"/>
      <c r="BBW14" s="1609"/>
      <c r="BBX14" s="1609"/>
      <c r="BBY14" s="1609"/>
      <c r="BBZ14" s="1609"/>
      <c r="BCA14" s="1609"/>
      <c r="BCB14" s="1609"/>
      <c r="BCC14" s="1609"/>
      <c r="BCD14" s="1609"/>
      <c r="BCE14" s="1609"/>
      <c r="BCF14" s="1609"/>
      <c r="BCG14" s="1609"/>
      <c r="BCH14" s="1609"/>
      <c r="BCI14" s="1609"/>
      <c r="BCJ14" s="1609"/>
      <c r="BCK14" s="1609"/>
      <c r="BCL14" s="1609"/>
      <c r="BCM14" s="1609"/>
      <c r="BCN14" s="1609"/>
      <c r="BCO14" s="1609"/>
      <c r="BCP14" s="1609"/>
      <c r="BCQ14" s="1609"/>
      <c r="BCR14" s="1609"/>
      <c r="BCS14" s="1609"/>
      <c r="BCT14" s="1609"/>
      <c r="BCU14" s="1609"/>
      <c r="BCV14" s="1609"/>
      <c r="BCW14" s="1609"/>
      <c r="BCX14" s="1609"/>
      <c r="BCY14" s="1609"/>
      <c r="BCZ14" s="1609"/>
      <c r="BDA14" s="1609"/>
      <c r="BDB14" s="1609"/>
      <c r="BDC14" s="1609"/>
      <c r="BDD14" s="1609"/>
      <c r="BDE14" s="1609"/>
      <c r="BDF14" s="1609"/>
      <c r="BDG14" s="1609"/>
      <c r="BDH14" s="1609"/>
      <c r="BDI14" s="1609"/>
      <c r="BDJ14" s="1609"/>
      <c r="BDK14" s="1609"/>
      <c r="BDL14" s="1609"/>
      <c r="BDM14" s="1609"/>
      <c r="BDN14" s="1609"/>
      <c r="BDO14" s="1609"/>
      <c r="BDP14" s="1609"/>
      <c r="BDQ14" s="1609"/>
      <c r="BDR14" s="1609"/>
      <c r="BDS14" s="1609"/>
      <c r="BDT14" s="1609"/>
      <c r="BDU14" s="1609"/>
      <c r="BDV14" s="1609"/>
      <c r="BDW14" s="1609"/>
      <c r="BDX14" s="1609"/>
      <c r="BDY14" s="1609"/>
      <c r="BDZ14" s="1609"/>
      <c r="BEA14" s="1609"/>
      <c r="BEB14" s="1609"/>
      <c r="BEC14" s="1609"/>
      <c r="BED14" s="1609"/>
      <c r="BEE14" s="1609"/>
      <c r="BEF14" s="1609"/>
      <c r="BEG14" s="1609"/>
      <c r="BEH14" s="1609"/>
      <c r="BEI14" s="1609"/>
      <c r="BEJ14" s="1609"/>
      <c r="BEK14" s="1609"/>
      <c r="BEL14" s="1609"/>
      <c r="BEM14" s="1609"/>
      <c r="BEN14" s="1609"/>
      <c r="BEO14" s="1609"/>
      <c r="BEP14" s="1609"/>
      <c r="BEQ14" s="1609"/>
      <c r="BER14" s="1609"/>
      <c r="BES14" s="1609"/>
      <c r="BET14" s="1609"/>
      <c r="BEU14" s="1609"/>
      <c r="BEV14" s="1609"/>
      <c r="BEW14" s="1609"/>
      <c r="BEX14" s="1609"/>
      <c r="BEY14" s="1609"/>
      <c r="BEZ14" s="1609"/>
      <c r="BFA14" s="1609"/>
      <c r="BFB14" s="1609"/>
      <c r="BFC14" s="1609"/>
      <c r="BFD14" s="1609"/>
      <c r="BFE14" s="1609"/>
      <c r="BFF14" s="1609"/>
      <c r="BFG14" s="1609"/>
      <c r="BFH14" s="1609"/>
      <c r="BFI14" s="1609"/>
      <c r="BFJ14" s="1609"/>
      <c r="BFK14" s="1609"/>
      <c r="BFL14" s="1609"/>
      <c r="BFM14" s="1609"/>
      <c r="BFN14" s="1609"/>
      <c r="BFO14" s="1609"/>
      <c r="BFP14" s="1609"/>
      <c r="BFQ14" s="1609"/>
      <c r="BFR14" s="1609"/>
      <c r="BFS14" s="1609"/>
      <c r="BFT14" s="1609"/>
      <c r="BFU14" s="1609"/>
      <c r="BFV14" s="1609"/>
      <c r="BFW14" s="1609"/>
      <c r="BFX14" s="1609"/>
      <c r="BFY14" s="1609"/>
      <c r="BFZ14" s="1609"/>
      <c r="BGA14" s="1609"/>
      <c r="BGB14" s="1609"/>
      <c r="BGC14" s="1609"/>
      <c r="BGD14" s="1609"/>
      <c r="BGE14" s="1609"/>
      <c r="BGF14" s="1609"/>
      <c r="BGG14" s="1609"/>
      <c r="BGH14" s="1609"/>
      <c r="BGI14" s="1609"/>
      <c r="BGJ14" s="1609"/>
      <c r="BGK14" s="1609"/>
      <c r="BGL14" s="1609"/>
      <c r="BGM14" s="1609"/>
      <c r="BGN14" s="1609"/>
      <c r="BGO14" s="1609"/>
      <c r="BGP14" s="1609"/>
      <c r="BGQ14" s="1609"/>
      <c r="BGR14" s="1609"/>
      <c r="BGS14" s="1609"/>
      <c r="BGT14" s="1609"/>
      <c r="BGU14" s="1609"/>
      <c r="BGV14" s="1609"/>
      <c r="BGW14" s="1609"/>
      <c r="BGX14" s="1609"/>
      <c r="BGY14" s="1609"/>
      <c r="BGZ14" s="1609"/>
      <c r="BHA14" s="1609"/>
      <c r="BHB14" s="1609"/>
      <c r="BHC14" s="1609"/>
      <c r="BHD14" s="1609"/>
      <c r="BHE14" s="1609"/>
      <c r="BHF14" s="1609"/>
      <c r="BHG14" s="1609"/>
      <c r="BHH14" s="1609"/>
      <c r="BHI14" s="1609"/>
      <c r="BHJ14" s="1609"/>
      <c r="BHK14" s="1609"/>
      <c r="BHL14" s="1609"/>
      <c r="BHM14" s="1609"/>
      <c r="BHN14" s="1609"/>
      <c r="BHO14" s="1609"/>
      <c r="BHP14" s="1609"/>
      <c r="BHQ14" s="1609"/>
      <c r="BHR14" s="1609"/>
      <c r="BHS14" s="1609"/>
      <c r="BHT14" s="1609"/>
      <c r="BHU14" s="1609"/>
      <c r="BHV14" s="1609"/>
      <c r="BHW14" s="1609"/>
      <c r="BHX14" s="1609"/>
      <c r="BHY14" s="1609"/>
      <c r="BHZ14" s="1609"/>
      <c r="BIA14" s="1609"/>
      <c r="BIB14" s="1609"/>
      <c r="BIC14" s="1609"/>
      <c r="BID14" s="1609"/>
      <c r="BIE14" s="1609"/>
      <c r="BIF14" s="1609"/>
      <c r="BIG14" s="1609"/>
      <c r="BIH14" s="1609"/>
      <c r="BII14" s="1609"/>
      <c r="BIJ14" s="1609"/>
      <c r="BIK14" s="1609"/>
      <c r="BIL14" s="1609"/>
      <c r="BIM14" s="1609"/>
      <c r="BIN14" s="1609"/>
      <c r="BIO14" s="1609"/>
      <c r="BIP14" s="1609"/>
      <c r="BIQ14" s="1609"/>
      <c r="BIR14" s="1609"/>
      <c r="BIS14" s="1609"/>
      <c r="BIT14" s="1609"/>
      <c r="BIU14" s="1609"/>
      <c r="BIV14" s="1609"/>
      <c r="BIW14" s="1609"/>
      <c r="BIX14" s="1609"/>
      <c r="BIY14" s="1609"/>
      <c r="BIZ14" s="1609"/>
      <c r="BJA14" s="1609"/>
      <c r="BJB14" s="1609"/>
      <c r="BJC14" s="1609"/>
      <c r="BJD14" s="1609"/>
      <c r="BJE14" s="1609"/>
      <c r="BJF14" s="1609"/>
      <c r="BJG14" s="1609"/>
      <c r="BJH14" s="1609"/>
      <c r="BJI14" s="1609"/>
      <c r="BJJ14" s="1609"/>
      <c r="BJK14" s="1609"/>
      <c r="BJL14" s="1609"/>
      <c r="BJM14" s="1609"/>
      <c r="BJN14" s="1609"/>
      <c r="BJO14" s="1609"/>
      <c r="BJP14" s="1609"/>
      <c r="BJQ14" s="1609"/>
      <c r="BJR14" s="1609"/>
      <c r="BJS14" s="1609"/>
      <c r="BJT14" s="1609"/>
      <c r="BJU14" s="1609"/>
      <c r="BJV14" s="1609"/>
      <c r="BJW14" s="1609"/>
      <c r="BJX14" s="1609"/>
      <c r="BJY14" s="1609"/>
      <c r="BJZ14" s="1609"/>
      <c r="BKA14" s="1609"/>
      <c r="BKB14" s="1609"/>
      <c r="BKC14" s="1609"/>
      <c r="BKD14" s="1609"/>
      <c r="BKE14" s="1609"/>
      <c r="BKF14" s="1609"/>
      <c r="BKG14" s="1609"/>
      <c r="BKH14" s="1609"/>
      <c r="BKI14" s="1609"/>
      <c r="BKJ14" s="1609"/>
      <c r="BKK14" s="1609"/>
      <c r="BKL14" s="1609"/>
      <c r="BKM14" s="1609"/>
      <c r="BKN14" s="1609"/>
      <c r="BKO14" s="1609"/>
      <c r="BKP14" s="1609"/>
      <c r="BKQ14" s="1609"/>
      <c r="BKR14" s="1609"/>
      <c r="BKS14" s="1609"/>
      <c r="BKT14" s="1609"/>
      <c r="BKU14" s="1609"/>
      <c r="BKV14" s="1609"/>
      <c r="BKW14" s="1609"/>
      <c r="BKX14" s="1609"/>
      <c r="BKY14" s="1609"/>
      <c r="BKZ14" s="1609"/>
      <c r="BLA14" s="1609"/>
      <c r="BLB14" s="1609"/>
      <c r="BLC14" s="1609"/>
      <c r="BLD14" s="1609"/>
      <c r="BLE14" s="1609"/>
      <c r="BLF14" s="1609"/>
      <c r="BLG14" s="1609"/>
      <c r="BLH14" s="1609"/>
      <c r="BLI14" s="1609"/>
      <c r="BLJ14" s="1609"/>
      <c r="BLK14" s="1609"/>
      <c r="BLL14" s="1609"/>
      <c r="BLM14" s="1609"/>
      <c r="BLN14" s="1609"/>
      <c r="BLO14" s="1609"/>
      <c r="BLP14" s="1609"/>
      <c r="BLQ14" s="1609"/>
      <c r="BLR14" s="1609"/>
      <c r="BLS14" s="1609"/>
      <c r="BLT14" s="1609"/>
      <c r="BLU14" s="1609"/>
      <c r="BLV14" s="1609"/>
      <c r="BLW14" s="1609"/>
      <c r="BLX14" s="1609"/>
      <c r="BLY14" s="1609"/>
      <c r="BLZ14" s="1609"/>
      <c r="BMA14" s="1609"/>
      <c r="BMB14" s="1609"/>
      <c r="BMC14" s="1609"/>
      <c r="BMD14" s="1609"/>
      <c r="BME14" s="1609"/>
      <c r="BMF14" s="1609"/>
      <c r="BMG14" s="1609"/>
      <c r="BMH14" s="1609"/>
      <c r="BMI14" s="1609"/>
      <c r="BMJ14" s="1609"/>
      <c r="BMK14" s="1609"/>
      <c r="BML14" s="1609"/>
      <c r="BMM14" s="1609"/>
      <c r="BMN14" s="1609"/>
      <c r="BMO14" s="1609"/>
      <c r="BMP14" s="1609"/>
      <c r="BMQ14" s="1609"/>
      <c r="BMR14" s="1609"/>
      <c r="BMS14" s="1609"/>
      <c r="BMT14" s="1609"/>
      <c r="BMU14" s="1609"/>
      <c r="BMV14" s="1609"/>
      <c r="BMW14" s="1609"/>
      <c r="BMX14" s="1609"/>
      <c r="BMY14" s="1609"/>
      <c r="BMZ14" s="1609"/>
      <c r="BNA14" s="1609"/>
      <c r="BNB14" s="1609"/>
      <c r="BNC14" s="1609"/>
      <c r="BND14" s="1609"/>
      <c r="BNE14" s="1609"/>
      <c r="BNF14" s="1609"/>
      <c r="BNG14" s="1609"/>
      <c r="BNH14" s="1609"/>
      <c r="BNI14" s="1609"/>
      <c r="BNJ14" s="1609"/>
      <c r="BNK14" s="1609"/>
      <c r="BNL14" s="1609"/>
      <c r="BNM14" s="1609"/>
      <c r="BNN14" s="1609"/>
      <c r="BNO14" s="1609"/>
      <c r="BNP14" s="1609"/>
      <c r="BNQ14" s="1609"/>
      <c r="BNR14" s="1609"/>
      <c r="BNS14" s="1609"/>
      <c r="BNT14" s="1609"/>
      <c r="BNU14" s="1609"/>
      <c r="BNV14" s="1609"/>
      <c r="BNW14" s="1609"/>
      <c r="BNX14" s="1609"/>
      <c r="BNY14" s="1609"/>
      <c r="BNZ14" s="1609"/>
      <c r="BOA14" s="1609"/>
      <c r="BOB14" s="1609"/>
      <c r="BOC14" s="1609"/>
      <c r="BOD14" s="1609"/>
      <c r="BOE14" s="1609"/>
      <c r="BOF14" s="1609"/>
      <c r="BOG14" s="1609"/>
      <c r="BOH14" s="1609"/>
      <c r="BOI14" s="1609"/>
      <c r="BOJ14" s="1609"/>
      <c r="BOK14" s="1609"/>
      <c r="BOL14" s="1609"/>
      <c r="BOM14" s="1609"/>
      <c r="BON14" s="1609"/>
      <c r="BOO14" s="1609"/>
      <c r="BOP14" s="1609"/>
      <c r="BOQ14" s="1609"/>
      <c r="BOR14" s="1609"/>
      <c r="BOS14" s="1609"/>
      <c r="BOT14" s="1609"/>
      <c r="BOU14" s="1609"/>
      <c r="BOV14" s="1609"/>
      <c r="BOW14" s="1609"/>
      <c r="BOX14" s="1609"/>
      <c r="BOY14" s="1609"/>
      <c r="BOZ14" s="1609"/>
      <c r="BPA14" s="1609"/>
      <c r="BPB14" s="1609"/>
      <c r="BPC14" s="1609"/>
      <c r="BPD14" s="1609"/>
      <c r="BPE14" s="1609"/>
      <c r="BPF14" s="1609"/>
      <c r="BPG14" s="1609"/>
      <c r="BPH14" s="1609"/>
      <c r="BPI14" s="1609"/>
      <c r="BPJ14" s="1609"/>
      <c r="BPK14" s="1609"/>
      <c r="BPL14" s="1609"/>
      <c r="BPM14" s="1609"/>
      <c r="BPN14" s="1609"/>
      <c r="BPO14" s="1609"/>
      <c r="BPP14" s="1609"/>
      <c r="BPQ14" s="1609"/>
      <c r="BPR14" s="1609"/>
      <c r="BPS14" s="1609"/>
      <c r="BPT14" s="1609"/>
      <c r="BPU14" s="1609"/>
      <c r="BPV14" s="1609"/>
      <c r="BPW14" s="1609"/>
      <c r="BPX14" s="1609"/>
      <c r="BPY14" s="1609"/>
      <c r="BPZ14" s="1609"/>
      <c r="BQA14" s="1609"/>
      <c r="BQB14" s="1609"/>
      <c r="BQC14" s="1609"/>
      <c r="BQD14" s="1609"/>
      <c r="BQE14" s="1609"/>
      <c r="BQF14" s="1609"/>
      <c r="BQG14" s="1609"/>
      <c r="BQH14" s="1609"/>
      <c r="BQI14" s="1609"/>
      <c r="BQJ14" s="1609"/>
      <c r="BQK14" s="1609"/>
      <c r="BQL14" s="1609"/>
      <c r="BQM14" s="1609"/>
      <c r="BQN14" s="1609"/>
      <c r="BQO14" s="1609"/>
      <c r="BQP14" s="1609"/>
      <c r="BQQ14" s="1609"/>
      <c r="BQR14" s="1609"/>
      <c r="BQS14" s="1609"/>
      <c r="BQT14" s="1609"/>
      <c r="BQU14" s="1609"/>
      <c r="BQV14" s="1609"/>
      <c r="BQW14" s="1609"/>
      <c r="BQX14" s="1609"/>
      <c r="BQY14" s="1609"/>
      <c r="BQZ14" s="1609"/>
      <c r="BRA14" s="1609"/>
      <c r="BRB14" s="1609"/>
      <c r="BRC14" s="1609"/>
      <c r="BRD14" s="1609"/>
      <c r="BRE14" s="1609"/>
      <c r="BRF14" s="1609"/>
      <c r="BRG14" s="1609"/>
      <c r="BRH14" s="1609"/>
      <c r="BRI14" s="1609"/>
      <c r="BRJ14" s="1609"/>
      <c r="BRK14" s="1609"/>
      <c r="BRL14" s="1609"/>
      <c r="BRM14" s="1609"/>
      <c r="BRN14" s="1609"/>
      <c r="BRO14" s="1609"/>
      <c r="BRP14" s="1609"/>
      <c r="BRQ14" s="1609"/>
      <c r="BRR14" s="1609"/>
      <c r="BRS14" s="1609"/>
      <c r="BRT14" s="1609"/>
      <c r="BRU14" s="1609"/>
      <c r="BRV14" s="1609"/>
      <c r="BRW14" s="1609"/>
      <c r="BRX14" s="1609"/>
      <c r="BRY14" s="1609"/>
      <c r="BRZ14" s="1609"/>
      <c r="BSA14" s="1609"/>
      <c r="BSB14" s="1609"/>
      <c r="BSC14" s="1609"/>
      <c r="BSD14" s="1609"/>
      <c r="BSE14" s="1609"/>
      <c r="BSF14" s="1609"/>
      <c r="BSG14" s="1609"/>
      <c r="BSH14" s="1609"/>
      <c r="BSI14" s="1609"/>
      <c r="BSJ14" s="1609"/>
      <c r="BSK14" s="1609"/>
      <c r="BSL14" s="1609"/>
      <c r="BSM14" s="1609"/>
      <c r="BSN14" s="1609"/>
      <c r="BSO14" s="1609"/>
      <c r="BSP14" s="1609"/>
      <c r="BSQ14" s="1609"/>
      <c r="BSR14" s="1609"/>
      <c r="BSS14" s="1609"/>
      <c r="BST14" s="1609"/>
      <c r="BSU14" s="1609"/>
      <c r="BSV14" s="1609"/>
      <c r="BSW14" s="1609"/>
      <c r="BSX14" s="1609"/>
      <c r="BSY14" s="1609"/>
      <c r="BSZ14" s="1609"/>
      <c r="BTA14" s="1609"/>
      <c r="BTB14" s="1609"/>
      <c r="BTC14" s="1609"/>
      <c r="BTD14" s="1609"/>
      <c r="BTE14" s="1609"/>
      <c r="BTF14" s="1609"/>
      <c r="BTG14" s="1609"/>
      <c r="BTH14" s="1609"/>
      <c r="BTI14" s="1609"/>
      <c r="BTJ14" s="1609"/>
      <c r="BTK14" s="1609"/>
      <c r="BTL14" s="1609"/>
      <c r="BTM14" s="1609"/>
      <c r="BTN14" s="1609"/>
      <c r="BTO14" s="1609"/>
      <c r="BTP14" s="1609"/>
      <c r="BTQ14" s="1609"/>
      <c r="BTR14" s="1609"/>
      <c r="BTS14" s="1609"/>
      <c r="BTT14" s="1609"/>
      <c r="BTU14" s="1609"/>
      <c r="BTV14" s="1609"/>
      <c r="BTW14" s="1609"/>
      <c r="BTX14" s="1609"/>
      <c r="BTY14" s="1609"/>
      <c r="BTZ14" s="1609"/>
      <c r="BUA14" s="1609"/>
      <c r="BUB14" s="1609"/>
      <c r="BUC14" s="1609"/>
      <c r="BUD14" s="1609"/>
      <c r="BUE14" s="1609"/>
      <c r="BUF14" s="1609"/>
      <c r="BUG14" s="1609"/>
      <c r="BUH14" s="1609"/>
      <c r="BUI14" s="1609"/>
      <c r="BUJ14" s="1609"/>
      <c r="BUK14" s="1609"/>
      <c r="BUL14" s="1609"/>
      <c r="BUM14" s="1609"/>
      <c r="BUN14" s="1609"/>
      <c r="BUO14" s="1609"/>
      <c r="BUP14" s="1609"/>
      <c r="BUQ14" s="1609"/>
      <c r="BUR14" s="1609"/>
      <c r="BUS14" s="1609"/>
      <c r="BUT14" s="1609"/>
      <c r="BUU14" s="1609"/>
      <c r="BUV14" s="1609"/>
      <c r="BUW14" s="1609"/>
      <c r="BUX14" s="1609"/>
      <c r="BUY14" s="1609"/>
      <c r="BUZ14" s="1609"/>
      <c r="BVA14" s="1609"/>
      <c r="BVB14" s="1609"/>
      <c r="BVC14" s="1609"/>
      <c r="BVD14" s="1609"/>
      <c r="BVE14" s="1609"/>
      <c r="BVF14" s="1609"/>
      <c r="BVG14" s="1609"/>
      <c r="BVH14" s="1609"/>
      <c r="BVI14" s="1609"/>
      <c r="BVJ14" s="1609"/>
      <c r="BVK14" s="1609"/>
      <c r="BVL14" s="1609"/>
      <c r="BVM14" s="1609"/>
      <c r="BVN14" s="1609"/>
      <c r="BVO14" s="1609"/>
      <c r="BVP14" s="1609"/>
      <c r="BVQ14" s="1609"/>
      <c r="BVR14" s="1609"/>
      <c r="BVS14" s="1609"/>
      <c r="BVT14" s="1609"/>
      <c r="BVU14" s="1609"/>
      <c r="BVV14" s="1609"/>
      <c r="BVW14" s="1609"/>
      <c r="BVX14" s="1609"/>
      <c r="BVY14" s="1609"/>
      <c r="BVZ14" s="1609"/>
      <c r="BWA14" s="1609"/>
      <c r="BWB14" s="1609"/>
      <c r="BWC14" s="1609"/>
      <c r="BWD14" s="1609"/>
      <c r="BWE14" s="1609"/>
      <c r="BWF14" s="1609"/>
      <c r="BWG14" s="1609"/>
      <c r="BWH14" s="1609"/>
      <c r="BWI14" s="1609"/>
      <c r="BWJ14" s="1609"/>
      <c r="BWK14" s="1609"/>
      <c r="BWL14" s="1609"/>
      <c r="BWM14" s="1609"/>
      <c r="BWN14" s="1609"/>
      <c r="BWO14" s="1609"/>
      <c r="BWP14" s="1609"/>
      <c r="BWQ14" s="1609"/>
      <c r="BWR14" s="1609"/>
      <c r="BWS14" s="1609"/>
      <c r="BWT14" s="1609"/>
      <c r="BWU14" s="1609"/>
      <c r="BWV14" s="1609"/>
      <c r="BWW14" s="1609"/>
      <c r="BWX14" s="1609"/>
      <c r="BWY14" s="1609"/>
      <c r="BWZ14" s="1609"/>
      <c r="BXA14" s="1609"/>
      <c r="BXB14" s="1609"/>
      <c r="BXC14" s="1609"/>
      <c r="BXD14" s="1609"/>
      <c r="BXE14" s="1609"/>
      <c r="BXF14" s="1609"/>
      <c r="BXG14" s="1609"/>
      <c r="BXH14" s="1609"/>
      <c r="BXI14" s="1609"/>
      <c r="BXJ14" s="1609"/>
      <c r="BXK14" s="1609"/>
      <c r="BXL14" s="1609"/>
      <c r="BXM14" s="1609"/>
      <c r="BXN14" s="1609"/>
      <c r="BXO14" s="1609"/>
      <c r="BXP14" s="1609"/>
      <c r="BXQ14" s="1609"/>
      <c r="BXR14" s="1609"/>
      <c r="BXS14" s="1609"/>
      <c r="BXT14" s="1609"/>
      <c r="BXU14" s="1609"/>
      <c r="BXV14" s="1609"/>
      <c r="BXW14" s="1609"/>
      <c r="BXX14" s="1609"/>
      <c r="BXY14" s="1609"/>
      <c r="BXZ14" s="1609"/>
      <c r="BYA14" s="1609"/>
      <c r="BYB14" s="1609"/>
      <c r="BYC14" s="1609"/>
      <c r="BYD14" s="1609"/>
      <c r="BYE14" s="1609"/>
      <c r="BYF14" s="1609"/>
      <c r="BYG14" s="1609"/>
      <c r="BYH14" s="1609"/>
      <c r="BYI14" s="1609"/>
      <c r="BYJ14" s="1609"/>
      <c r="BYK14" s="1609"/>
      <c r="BYL14" s="1609"/>
      <c r="BYM14" s="1609"/>
      <c r="BYN14" s="1609"/>
      <c r="BYO14" s="1609"/>
      <c r="BYP14" s="1609"/>
      <c r="BYQ14" s="1609"/>
      <c r="BYR14" s="1609"/>
      <c r="BYS14" s="1609"/>
      <c r="BYT14" s="1609"/>
      <c r="BYU14" s="1609"/>
      <c r="BYV14" s="1609"/>
      <c r="BYW14" s="1609"/>
      <c r="BYX14" s="1609"/>
      <c r="BYY14" s="1609"/>
      <c r="BYZ14" s="1609"/>
      <c r="BZA14" s="1609"/>
      <c r="BZB14" s="1609"/>
      <c r="BZC14" s="1609"/>
      <c r="BZD14" s="1609"/>
      <c r="BZE14" s="1609"/>
      <c r="BZF14" s="1609"/>
      <c r="BZG14" s="1609"/>
      <c r="BZH14" s="1609"/>
      <c r="BZI14" s="1609"/>
      <c r="BZJ14" s="1609"/>
      <c r="BZK14" s="1609"/>
      <c r="BZL14" s="1609"/>
      <c r="BZM14" s="1609"/>
      <c r="BZN14" s="1609"/>
      <c r="BZO14" s="1609"/>
      <c r="BZP14" s="1609"/>
      <c r="BZQ14" s="1609"/>
      <c r="BZR14" s="1609"/>
      <c r="BZS14" s="1609"/>
      <c r="BZT14" s="1609"/>
      <c r="BZU14" s="1609"/>
      <c r="BZV14" s="1609"/>
      <c r="BZW14" s="1609"/>
      <c r="BZX14" s="1609"/>
      <c r="BZY14" s="1609"/>
      <c r="BZZ14" s="1609"/>
      <c r="CAA14" s="1609"/>
      <c r="CAB14" s="1609"/>
      <c r="CAC14" s="1609"/>
      <c r="CAD14" s="1609"/>
      <c r="CAE14" s="1609"/>
      <c r="CAF14" s="1609"/>
      <c r="CAG14" s="1609"/>
      <c r="CAH14" s="1609"/>
      <c r="CAI14" s="1609"/>
      <c r="CAJ14" s="1609"/>
      <c r="CAK14" s="1609"/>
      <c r="CAL14" s="1609"/>
      <c r="CAM14" s="1609"/>
      <c r="CAN14" s="1609"/>
      <c r="CAO14" s="1609"/>
      <c r="CAP14" s="1609"/>
      <c r="CAQ14" s="1609"/>
      <c r="CAR14" s="1609"/>
      <c r="CAS14" s="1609"/>
      <c r="CAT14" s="1609"/>
      <c r="CAU14" s="1609"/>
      <c r="CAV14" s="1609"/>
      <c r="CAW14" s="1609"/>
      <c r="CAX14" s="1609"/>
      <c r="CAY14" s="1609"/>
      <c r="CAZ14" s="1609"/>
      <c r="CBA14" s="1609"/>
      <c r="CBB14" s="1609"/>
      <c r="CBC14" s="1609"/>
      <c r="CBD14" s="1609"/>
      <c r="CBE14" s="1609"/>
      <c r="CBF14" s="1609"/>
      <c r="CBG14" s="1609"/>
      <c r="CBH14" s="1609"/>
      <c r="CBI14" s="1609"/>
      <c r="CBJ14" s="1609"/>
      <c r="CBK14" s="1609"/>
      <c r="CBL14" s="1609"/>
      <c r="CBM14" s="1609"/>
      <c r="CBN14" s="1609"/>
      <c r="CBO14" s="1609"/>
      <c r="CBP14" s="1609"/>
      <c r="CBQ14" s="1609"/>
      <c r="CBR14" s="1609"/>
      <c r="CBS14" s="1609"/>
      <c r="CBT14" s="1609"/>
      <c r="CBU14" s="1609"/>
      <c r="CBV14" s="1609"/>
      <c r="CBW14" s="1609"/>
      <c r="CBX14" s="1609"/>
      <c r="CBY14" s="1609"/>
      <c r="CBZ14" s="1609"/>
      <c r="CCA14" s="1609"/>
      <c r="CCB14" s="1609"/>
      <c r="CCC14" s="1609"/>
      <c r="CCD14" s="1609"/>
      <c r="CCE14" s="1609"/>
      <c r="CCF14" s="1609"/>
      <c r="CCG14" s="1609"/>
      <c r="CCH14" s="1609"/>
      <c r="CCI14" s="1609"/>
      <c r="CCJ14" s="1609"/>
      <c r="CCK14" s="1609"/>
      <c r="CCL14" s="1609"/>
      <c r="CCM14" s="1609"/>
      <c r="CCN14" s="1609"/>
      <c r="CCO14" s="1609"/>
      <c r="CCP14" s="1609"/>
      <c r="CCQ14" s="1609"/>
      <c r="CCR14" s="1609"/>
      <c r="CCS14" s="1609"/>
      <c r="CCT14" s="1609"/>
      <c r="CCU14" s="1609"/>
      <c r="CCV14" s="1609"/>
      <c r="CCW14" s="1609"/>
      <c r="CCX14" s="1609"/>
      <c r="CCY14" s="1609"/>
      <c r="CCZ14" s="1609"/>
      <c r="CDA14" s="1609"/>
      <c r="CDB14" s="1609"/>
      <c r="CDC14" s="1609"/>
      <c r="CDD14" s="1609"/>
      <c r="CDE14" s="1609"/>
      <c r="CDF14" s="1609"/>
      <c r="CDG14" s="1609"/>
      <c r="CDH14" s="1609"/>
      <c r="CDI14" s="1609"/>
      <c r="CDJ14" s="1609"/>
      <c r="CDK14" s="1609"/>
      <c r="CDL14" s="1609"/>
      <c r="CDM14" s="1609"/>
      <c r="CDN14" s="1609"/>
      <c r="CDO14" s="1609"/>
      <c r="CDP14" s="1609"/>
      <c r="CDQ14" s="1609"/>
      <c r="CDR14" s="1609"/>
      <c r="CDS14" s="1609"/>
      <c r="CDT14" s="1609"/>
      <c r="CDU14" s="1609"/>
      <c r="CDV14" s="1609"/>
      <c r="CDW14" s="1609"/>
      <c r="CDX14" s="1609"/>
      <c r="CDY14" s="1609"/>
      <c r="CDZ14" s="1609"/>
      <c r="CEA14" s="1609"/>
      <c r="CEB14" s="1609"/>
      <c r="CEC14" s="1609"/>
      <c r="CED14" s="1609"/>
      <c r="CEE14" s="1609"/>
      <c r="CEF14" s="1609"/>
      <c r="CEG14" s="1609"/>
      <c r="CEH14" s="1609"/>
      <c r="CEI14" s="1609"/>
      <c r="CEJ14" s="1609"/>
      <c r="CEK14" s="1609"/>
      <c r="CEL14" s="1609"/>
      <c r="CEM14" s="1609"/>
      <c r="CEN14" s="1609"/>
      <c r="CEO14" s="1609"/>
      <c r="CEP14" s="1609"/>
      <c r="CEQ14" s="1609"/>
      <c r="CER14" s="1609"/>
      <c r="CES14" s="1609"/>
      <c r="CET14" s="1609"/>
      <c r="CEU14" s="1609"/>
      <c r="CEV14" s="1609"/>
      <c r="CEW14" s="1609"/>
      <c r="CEX14" s="1609"/>
      <c r="CEY14" s="1609"/>
      <c r="CEZ14" s="1609"/>
      <c r="CFA14" s="1609"/>
      <c r="CFB14" s="1609"/>
      <c r="CFC14" s="1609"/>
      <c r="CFD14" s="1609"/>
      <c r="CFE14" s="1609"/>
      <c r="CFF14" s="1609"/>
      <c r="CFG14" s="1609"/>
      <c r="CFH14" s="1609"/>
      <c r="CFI14" s="1609"/>
      <c r="CFJ14" s="1609"/>
      <c r="CFK14" s="1609"/>
      <c r="CFL14" s="1609"/>
      <c r="CFM14" s="1609"/>
      <c r="CFN14" s="1609"/>
      <c r="CFO14" s="1609"/>
      <c r="CFP14" s="1609"/>
      <c r="CFQ14" s="1609"/>
      <c r="CFR14" s="1609"/>
      <c r="CFS14" s="1609"/>
      <c r="CFT14" s="1609"/>
      <c r="CFU14" s="1609"/>
      <c r="CFV14" s="1609"/>
      <c r="CFW14" s="1609"/>
      <c r="CFX14" s="1609"/>
      <c r="CFY14" s="1609"/>
      <c r="CFZ14" s="1609"/>
      <c r="CGA14" s="1609"/>
      <c r="CGB14" s="1609"/>
      <c r="CGC14" s="1609"/>
      <c r="CGD14" s="1609"/>
      <c r="CGE14" s="1609"/>
      <c r="CGF14" s="1609"/>
      <c r="CGG14" s="1609"/>
      <c r="CGH14" s="1609"/>
      <c r="CGI14" s="1609"/>
      <c r="CGJ14" s="1609"/>
      <c r="CGK14" s="1609"/>
      <c r="CGL14" s="1609"/>
      <c r="CGM14" s="1609"/>
      <c r="CGN14" s="1609"/>
      <c r="CGO14" s="1609"/>
      <c r="CGP14" s="1609"/>
      <c r="CGQ14" s="1609"/>
      <c r="CGR14" s="1609"/>
      <c r="CGS14" s="1609"/>
      <c r="CGT14" s="1609"/>
      <c r="CGU14" s="1609"/>
      <c r="CGV14" s="1609"/>
      <c r="CGW14" s="1609"/>
      <c r="CGX14" s="1609"/>
      <c r="CGY14" s="1609"/>
      <c r="CGZ14" s="1609"/>
      <c r="CHA14" s="1609"/>
      <c r="CHB14" s="1609"/>
      <c r="CHC14" s="1609"/>
      <c r="CHD14" s="1609"/>
      <c r="CHE14" s="1609"/>
      <c r="CHF14" s="1609"/>
      <c r="CHG14" s="1609"/>
      <c r="CHH14" s="1609"/>
      <c r="CHI14" s="1609"/>
      <c r="CHJ14" s="1609"/>
      <c r="CHK14" s="1609"/>
      <c r="CHL14" s="1609"/>
      <c r="CHM14" s="1609"/>
      <c r="CHN14" s="1609"/>
      <c r="CHO14" s="1609"/>
      <c r="CHP14" s="1609"/>
      <c r="CHQ14" s="1609"/>
      <c r="CHR14" s="1609"/>
      <c r="CHS14" s="1609"/>
      <c r="CHT14" s="1609"/>
      <c r="CHU14" s="1609"/>
      <c r="CHV14" s="1609"/>
      <c r="CHW14" s="1609"/>
      <c r="CHX14" s="1609"/>
      <c r="CHY14" s="1609"/>
      <c r="CHZ14" s="1609"/>
      <c r="CIA14" s="1609"/>
      <c r="CIB14" s="1609"/>
      <c r="CIC14" s="1609"/>
      <c r="CID14" s="1609"/>
      <c r="CIE14" s="1609"/>
      <c r="CIF14" s="1609"/>
      <c r="CIG14" s="1609"/>
      <c r="CIH14" s="1609"/>
      <c r="CII14" s="1609"/>
      <c r="CIJ14" s="1609"/>
      <c r="CIK14" s="1609"/>
      <c r="CIL14" s="1609"/>
      <c r="CIM14" s="1609"/>
      <c r="CIN14" s="1609"/>
      <c r="CIO14" s="1609"/>
      <c r="CIP14" s="1609"/>
      <c r="CIQ14" s="1609"/>
      <c r="CIR14" s="1609"/>
      <c r="CIS14" s="1609"/>
      <c r="CIT14" s="1609"/>
      <c r="CIU14" s="1609"/>
      <c r="CIV14" s="1609"/>
      <c r="CIW14" s="1609"/>
      <c r="CIX14" s="1609"/>
      <c r="CIY14" s="1609"/>
      <c r="CIZ14" s="1609"/>
      <c r="CJA14" s="1609"/>
      <c r="CJB14" s="1609"/>
      <c r="CJC14" s="1609"/>
      <c r="CJD14" s="1609"/>
      <c r="CJE14" s="1609"/>
      <c r="CJF14" s="1609"/>
      <c r="CJG14" s="1609"/>
      <c r="CJH14" s="1609"/>
      <c r="CJI14" s="1609"/>
      <c r="CJJ14" s="1609"/>
      <c r="CJK14" s="1609"/>
      <c r="CJL14" s="1609"/>
      <c r="CJM14" s="1609"/>
      <c r="CJN14" s="1609"/>
      <c r="CJO14" s="1609"/>
      <c r="CJP14" s="1609"/>
      <c r="CJQ14" s="1609"/>
      <c r="CJR14" s="1609"/>
      <c r="CJS14" s="1609"/>
      <c r="CJT14" s="1609"/>
      <c r="CJU14" s="1609"/>
      <c r="CJV14" s="1609"/>
      <c r="CJW14" s="1609"/>
      <c r="CJX14" s="1609"/>
      <c r="CJY14" s="1609"/>
      <c r="CJZ14" s="1609"/>
      <c r="CKA14" s="1609"/>
      <c r="CKB14" s="1609"/>
      <c r="CKC14" s="1609"/>
      <c r="CKD14" s="1609"/>
      <c r="CKE14" s="1609"/>
      <c r="CKF14" s="1609"/>
      <c r="CKG14" s="1609"/>
      <c r="CKH14" s="1609"/>
      <c r="CKI14" s="1609"/>
      <c r="CKJ14" s="1609"/>
      <c r="CKK14" s="1609"/>
      <c r="CKL14" s="1609"/>
      <c r="CKM14" s="1609"/>
      <c r="CKN14" s="1609"/>
      <c r="CKO14" s="1609"/>
      <c r="CKP14" s="1609"/>
      <c r="CKQ14" s="1609"/>
      <c r="CKR14" s="1609"/>
      <c r="CKS14" s="1609"/>
      <c r="CKT14" s="1609"/>
      <c r="CKU14" s="1609"/>
      <c r="CKV14" s="1609"/>
      <c r="CKW14" s="1609"/>
      <c r="CKX14" s="1609"/>
      <c r="CKY14" s="1609"/>
      <c r="CKZ14" s="1609"/>
      <c r="CLA14" s="1609"/>
      <c r="CLB14" s="1609"/>
      <c r="CLC14" s="1609"/>
      <c r="CLD14" s="1609"/>
      <c r="CLE14" s="1609"/>
      <c r="CLF14" s="1609"/>
      <c r="CLG14" s="1609"/>
      <c r="CLH14" s="1609"/>
      <c r="CLI14" s="1609"/>
      <c r="CLJ14" s="1609"/>
      <c r="CLK14" s="1609"/>
      <c r="CLL14" s="1609"/>
      <c r="CLM14" s="1609"/>
      <c r="CLN14" s="1609"/>
      <c r="CLO14" s="1609"/>
      <c r="CLP14" s="1609"/>
      <c r="CLQ14" s="1609"/>
      <c r="CLR14" s="1609"/>
      <c r="CLS14" s="1609"/>
      <c r="CLT14" s="1609"/>
      <c r="CLU14" s="1609"/>
      <c r="CLV14" s="1609"/>
      <c r="CLW14" s="1609"/>
      <c r="CLX14" s="1609"/>
      <c r="CLY14" s="1609"/>
      <c r="CLZ14" s="1609"/>
      <c r="CMA14" s="1609"/>
      <c r="CMB14" s="1609"/>
      <c r="CMC14" s="1609"/>
      <c r="CMD14" s="1609"/>
      <c r="CME14" s="1609"/>
      <c r="CMF14" s="1609"/>
      <c r="CMG14" s="1609"/>
      <c r="CMH14" s="1609"/>
      <c r="CMI14" s="1609"/>
      <c r="CMJ14" s="1609"/>
      <c r="CMK14" s="1609"/>
      <c r="CML14" s="1609"/>
      <c r="CMM14" s="1609"/>
      <c r="CMN14" s="1609"/>
      <c r="CMO14" s="1609"/>
      <c r="CMP14" s="1609"/>
      <c r="CMQ14" s="1609"/>
      <c r="CMR14" s="1609"/>
      <c r="CMS14" s="1609"/>
      <c r="CMT14" s="1609"/>
      <c r="CMU14" s="1609"/>
      <c r="CMV14" s="1609"/>
      <c r="CMW14" s="1609"/>
      <c r="CMX14" s="1609"/>
      <c r="CMY14" s="1609"/>
      <c r="CMZ14" s="1609"/>
      <c r="CNA14" s="1609"/>
      <c r="CNB14" s="1609"/>
      <c r="CNC14" s="1609"/>
      <c r="CND14" s="1609"/>
      <c r="CNE14" s="1609"/>
      <c r="CNF14" s="1609"/>
      <c r="CNG14" s="1609"/>
      <c r="CNH14" s="1609"/>
      <c r="CNI14" s="1609"/>
      <c r="CNJ14" s="1609"/>
      <c r="CNK14" s="1609"/>
      <c r="CNL14" s="1609"/>
      <c r="CNM14" s="1609"/>
      <c r="CNN14" s="1609"/>
      <c r="CNO14" s="1609"/>
      <c r="CNP14" s="1609"/>
      <c r="CNQ14" s="1609"/>
      <c r="CNR14" s="1609"/>
      <c r="CNS14" s="1609"/>
      <c r="CNT14" s="1609"/>
      <c r="CNU14" s="1609"/>
      <c r="CNV14" s="1609"/>
      <c r="CNW14" s="1609"/>
      <c r="CNX14" s="1609"/>
      <c r="CNY14" s="1609"/>
      <c r="CNZ14" s="1609"/>
      <c r="COA14" s="1609"/>
      <c r="COB14" s="1609"/>
      <c r="COC14" s="1609"/>
      <c r="COD14" s="1609"/>
      <c r="COE14" s="1609"/>
      <c r="COF14" s="1609"/>
      <c r="COG14" s="1609"/>
      <c r="COH14" s="1609"/>
      <c r="COI14" s="1609"/>
      <c r="COJ14" s="1609"/>
      <c r="COK14" s="1609"/>
      <c r="COL14" s="1609"/>
      <c r="COM14" s="1609"/>
      <c r="CON14" s="1609"/>
      <c r="COO14" s="1609"/>
      <c r="COP14" s="1609"/>
      <c r="COQ14" s="1609"/>
      <c r="COR14" s="1609"/>
      <c r="COS14" s="1609"/>
      <c r="COT14" s="1609"/>
      <c r="COU14" s="1609"/>
      <c r="COV14" s="1609"/>
      <c r="COW14" s="1609"/>
      <c r="COX14" s="1609"/>
      <c r="COY14" s="1609"/>
      <c r="COZ14" s="1609"/>
      <c r="CPA14" s="1609"/>
      <c r="CPB14" s="1609"/>
      <c r="CPC14" s="1609"/>
      <c r="CPD14" s="1609"/>
      <c r="CPE14" s="1609"/>
      <c r="CPF14" s="1609"/>
      <c r="CPG14" s="1609"/>
      <c r="CPH14" s="1609"/>
      <c r="CPI14" s="1609"/>
      <c r="CPJ14" s="1609"/>
      <c r="CPK14" s="1609"/>
      <c r="CPL14" s="1609"/>
      <c r="CPM14" s="1609"/>
      <c r="CPN14" s="1609"/>
      <c r="CPO14" s="1609"/>
      <c r="CPP14" s="1609"/>
      <c r="CPQ14" s="1609"/>
      <c r="CPR14" s="1609"/>
      <c r="CPS14" s="1609"/>
      <c r="CPT14" s="1609"/>
      <c r="CPU14" s="1609"/>
      <c r="CPV14" s="1609"/>
      <c r="CPW14" s="1609"/>
      <c r="CPX14" s="1609"/>
      <c r="CPY14" s="1609"/>
      <c r="CPZ14" s="1609"/>
      <c r="CQA14" s="1609"/>
      <c r="CQB14" s="1609"/>
      <c r="CQC14" s="1609"/>
      <c r="CQD14" s="1609"/>
      <c r="CQE14" s="1609"/>
      <c r="CQF14" s="1609"/>
      <c r="CQG14" s="1609"/>
      <c r="CQH14" s="1609"/>
      <c r="CQI14" s="1609"/>
      <c r="CQJ14" s="1609"/>
      <c r="CQK14" s="1609"/>
      <c r="CQL14" s="1609"/>
      <c r="CQM14" s="1609"/>
      <c r="CQN14" s="1609"/>
      <c r="CQO14" s="1609"/>
      <c r="CQP14" s="1609"/>
      <c r="CQQ14" s="1609"/>
      <c r="CQR14" s="1609"/>
      <c r="CQS14" s="1609"/>
      <c r="CQT14" s="1609"/>
      <c r="CQU14" s="1609"/>
      <c r="CQV14" s="1609"/>
      <c r="CQW14" s="1609"/>
      <c r="CQX14" s="1609"/>
      <c r="CQY14" s="1609"/>
      <c r="CQZ14" s="1609"/>
      <c r="CRA14" s="1609"/>
      <c r="CRB14" s="1609"/>
      <c r="CRC14" s="1609"/>
      <c r="CRD14" s="1609"/>
      <c r="CRE14" s="1609"/>
      <c r="CRF14" s="1609"/>
      <c r="CRG14" s="1609"/>
      <c r="CRH14" s="1609"/>
      <c r="CRI14" s="1609"/>
      <c r="CRJ14" s="1609"/>
      <c r="CRK14" s="1609"/>
      <c r="CRL14" s="1609"/>
      <c r="CRM14" s="1609"/>
      <c r="CRN14" s="1609"/>
      <c r="CRO14" s="1609"/>
      <c r="CRP14" s="1609"/>
      <c r="CRQ14" s="1609"/>
      <c r="CRR14" s="1609"/>
      <c r="CRS14" s="1609"/>
      <c r="CRT14" s="1609"/>
      <c r="CRU14" s="1609"/>
      <c r="CRV14" s="1609"/>
      <c r="CRW14" s="1609"/>
      <c r="CRX14" s="1609"/>
      <c r="CRY14" s="1609"/>
      <c r="CRZ14" s="1609"/>
      <c r="CSA14" s="1609"/>
      <c r="CSB14" s="1609"/>
      <c r="CSC14" s="1609"/>
      <c r="CSD14" s="1609"/>
      <c r="CSE14" s="1609"/>
      <c r="CSF14" s="1609"/>
      <c r="CSG14" s="1609"/>
      <c r="CSH14" s="1609"/>
      <c r="CSI14" s="1609"/>
      <c r="CSJ14" s="1609"/>
      <c r="CSK14" s="1609"/>
      <c r="CSL14" s="1609"/>
      <c r="CSM14" s="1609"/>
      <c r="CSN14" s="1609"/>
      <c r="CSO14" s="1609"/>
      <c r="CSP14" s="1609"/>
      <c r="CSQ14" s="1609"/>
      <c r="CSR14" s="1609"/>
      <c r="CSS14" s="1609"/>
      <c r="CST14" s="1609"/>
      <c r="CSU14" s="1609"/>
      <c r="CSV14" s="1609"/>
      <c r="CSW14" s="1609"/>
      <c r="CSX14" s="1609"/>
      <c r="CSY14" s="1609"/>
      <c r="CSZ14" s="1609"/>
      <c r="CTA14" s="1609"/>
      <c r="CTB14" s="1609"/>
      <c r="CTC14" s="1609"/>
      <c r="CTD14" s="1609"/>
      <c r="CTE14" s="1609"/>
      <c r="CTF14" s="1609"/>
      <c r="CTG14" s="1609"/>
      <c r="CTH14" s="1609"/>
      <c r="CTI14" s="1609"/>
      <c r="CTJ14" s="1609"/>
      <c r="CTK14" s="1609"/>
      <c r="CTL14" s="1609"/>
      <c r="CTM14" s="1609"/>
      <c r="CTN14" s="1609"/>
      <c r="CTO14" s="1609"/>
      <c r="CTP14" s="1609"/>
      <c r="CTQ14" s="1609"/>
      <c r="CTR14" s="1609"/>
      <c r="CTS14" s="1609"/>
      <c r="CTT14" s="1609"/>
      <c r="CTU14" s="1609"/>
      <c r="CTV14" s="1609"/>
      <c r="CTW14" s="1609"/>
      <c r="CTX14" s="1609"/>
      <c r="CTY14" s="1609"/>
      <c r="CTZ14" s="1609"/>
      <c r="CUA14" s="1609"/>
      <c r="CUB14" s="1609"/>
      <c r="CUC14" s="1609"/>
      <c r="CUD14" s="1609"/>
      <c r="CUE14" s="1609"/>
      <c r="CUF14" s="1609"/>
      <c r="CUG14" s="1609"/>
      <c r="CUH14" s="1609"/>
      <c r="CUI14" s="1609"/>
      <c r="CUJ14" s="1609"/>
      <c r="CUK14" s="1609"/>
      <c r="CUL14" s="1609"/>
      <c r="CUM14" s="1609"/>
      <c r="CUN14" s="1609"/>
      <c r="CUO14" s="1609"/>
      <c r="CUP14" s="1609"/>
      <c r="CUQ14" s="1609"/>
      <c r="CUR14" s="1609"/>
      <c r="CUS14" s="1609"/>
      <c r="CUT14" s="1609"/>
      <c r="CUU14" s="1609"/>
      <c r="CUV14" s="1609"/>
      <c r="CUW14" s="1609"/>
      <c r="CUX14" s="1609"/>
      <c r="CUY14" s="1609"/>
      <c r="CUZ14" s="1609"/>
      <c r="CVA14" s="1609"/>
      <c r="CVB14" s="1609"/>
      <c r="CVC14" s="1609"/>
      <c r="CVD14" s="1609"/>
      <c r="CVE14" s="1609"/>
      <c r="CVF14" s="1609"/>
      <c r="CVG14" s="1609"/>
      <c r="CVH14" s="1609"/>
      <c r="CVI14" s="1609"/>
      <c r="CVJ14" s="1609"/>
      <c r="CVK14" s="1609"/>
      <c r="CVL14" s="1609"/>
      <c r="CVM14" s="1609"/>
      <c r="CVN14" s="1609"/>
      <c r="CVO14" s="1609"/>
      <c r="CVP14" s="1609"/>
      <c r="CVQ14" s="1609"/>
      <c r="CVR14" s="1609"/>
      <c r="CVS14" s="1609"/>
      <c r="CVT14" s="1609"/>
      <c r="CVU14" s="1609"/>
      <c r="CVV14" s="1609"/>
      <c r="CVW14" s="1609"/>
      <c r="CVX14" s="1609"/>
      <c r="CVY14" s="1609"/>
      <c r="CVZ14" s="1609"/>
      <c r="CWA14" s="1609"/>
      <c r="CWB14" s="1609"/>
      <c r="CWC14" s="1609"/>
      <c r="CWD14" s="1609"/>
      <c r="CWE14" s="1609"/>
      <c r="CWF14" s="1609"/>
      <c r="CWG14" s="1609"/>
      <c r="CWH14" s="1609"/>
      <c r="CWI14" s="1609"/>
      <c r="CWJ14" s="1609"/>
      <c r="CWK14" s="1609"/>
      <c r="CWL14" s="1609"/>
      <c r="CWM14" s="1609"/>
      <c r="CWN14" s="1609"/>
      <c r="CWO14" s="1609"/>
      <c r="CWP14" s="1609"/>
      <c r="CWQ14" s="1609"/>
      <c r="CWR14" s="1609"/>
      <c r="CWS14" s="1609"/>
      <c r="CWT14" s="1609"/>
      <c r="CWU14" s="1609"/>
      <c r="CWV14" s="1609"/>
      <c r="CWW14" s="1609"/>
      <c r="CWX14" s="1609"/>
      <c r="CWY14" s="1609"/>
      <c r="CWZ14" s="1609"/>
      <c r="CXA14" s="1609"/>
      <c r="CXB14" s="1609"/>
      <c r="CXC14" s="1609"/>
      <c r="CXD14" s="1609"/>
      <c r="CXE14" s="1609"/>
      <c r="CXF14" s="1609"/>
      <c r="CXG14" s="1609"/>
      <c r="CXH14" s="1609"/>
      <c r="CXI14" s="1609"/>
      <c r="CXJ14" s="1609"/>
      <c r="CXK14" s="1609"/>
      <c r="CXL14" s="1609"/>
      <c r="CXM14" s="1609"/>
      <c r="CXN14" s="1609"/>
      <c r="CXO14" s="1609"/>
      <c r="CXP14" s="1609"/>
      <c r="CXQ14" s="1609"/>
      <c r="CXR14" s="1609"/>
      <c r="CXS14" s="1609"/>
      <c r="CXT14" s="1609"/>
      <c r="CXU14" s="1609"/>
      <c r="CXV14" s="1609"/>
      <c r="CXW14" s="1609"/>
      <c r="CXX14" s="1609"/>
      <c r="CXY14" s="1609"/>
      <c r="CXZ14" s="1609"/>
      <c r="CYA14" s="1609"/>
      <c r="CYB14" s="1609"/>
      <c r="CYC14" s="1609"/>
      <c r="CYD14" s="1609"/>
      <c r="CYE14" s="1609"/>
      <c r="CYF14" s="1609"/>
      <c r="CYG14" s="1609"/>
      <c r="CYH14" s="1609"/>
      <c r="CYI14" s="1609"/>
      <c r="CYJ14" s="1609"/>
      <c r="CYK14" s="1609"/>
      <c r="CYL14" s="1609"/>
      <c r="CYM14" s="1609"/>
      <c r="CYN14" s="1609"/>
      <c r="CYO14" s="1609"/>
      <c r="CYP14" s="1609"/>
      <c r="CYQ14" s="1609"/>
      <c r="CYR14" s="1609"/>
      <c r="CYS14" s="1609"/>
      <c r="CYT14" s="1609"/>
      <c r="CYU14" s="1609"/>
      <c r="CYV14" s="1609"/>
      <c r="CYW14" s="1609"/>
      <c r="CYX14" s="1609"/>
      <c r="CYY14" s="1609"/>
      <c r="CYZ14" s="1609"/>
      <c r="CZA14" s="1609"/>
      <c r="CZB14" s="1609"/>
      <c r="CZC14" s="1609"/>
      <c r="CZD14" s="1609"/>
      <c r="CZE14" s="1609"/>
      <c r="CZF14" s="1609"/>
      <c r="CZG14" s="1609"/>
      <c r="CZH14" s="1609"/>
      <c r="CZI14" s="1609"/>
      <c r="CZJ14" s="1609"/>
      <c r="CZK14" s="1609"/>
      <c r="CZL14" s="1609"/>
      <c r="CZM14" s="1609"/>
      <c r="CZN14" s="1609"/>
      <c r="CZO14" s="1609"/>
      <c r="CZP14" s="1609"/>
      <c r="CZQ14" s="1609"/>
      <c r="CZR14" s="1609"/>
      <c r="CZS14" s="1609"/>
      <c r="CZT14" s="1609"/>
      <c r="CZU14" s="1609"/>
      <c r="CZV14" s="1609"/>
      <c r="CZW14" s="1609"/>
      <c r="CZX14" s="1609"/>
      <c r="CZY14" s="1609"/>
      <c r="CZZ14" s="1609"/>
      <c r="DAA14" s="1609"/>
      <c r="DAB14" s="1609"/>
      <c r="DAC14" s="1609"/>
      <c r="DAD14" s="1609"/>
      <c r="DAE14" s="1609"/>
      <c r="DAF14" s="1609"/>
      <c r="DAG14" s="1609"/>
      <c r="DAH14" s="1609"/>
      <c r="DAI14" s="1609"/>
      <c r="DAJ14" s="1609"/>
      <c r="DAK14" s="1609"/>
      <c r="DAL14" s="1609"/>
      <c r="DAM14" s="1609"/>
      <c r="DAN14" s="1609"/>
      <c r="DAO14" s="1609"/>
      <c r="DAP14" s="1609"/>
      <c r="DAQ14" s="1609"/>
      <c r="DAR14" s="1609"/>
      <c r="DAS14" s="1609"/>
      <c r="DAT14" s="1609"/>
      <c r="DAU14" s="1609"/>
      <c r="DAV14" s="1609"/>
      <c r="DAW14" s="1609"/>
      <c r="DAX14" s="1609"/>
      <c r="DAY14" s="1609"/>
      <c r="DAZ14" s="1609"/>
      <c r="DBA14" s="1609"/>
      <c r="DBB14" s="1609"/>
      <c r="DBC14" s="1609"/>
      <c r="DBD14" s="1609"/>
      <c r="DBE14" s="1609"/>
      <c r="DBF14" s="1609"/>
      <c r="DBG14" s="1609"/>
      <c r="DBH14" s="1609"/>
      <c r="DBI14" s="1609"/>
      <c r="DBJ14" s="1609"/>
      <c r="DBK14" s="1609"/>
      <c r="DBL14" s="1609"/>
      <c r="DBM14" s="1609"/>
      <c r="DBN14" s="1609"/>
      <c r="DBO14" s="1609"/>
      <c r="DBP14" s="1609"/>
      <c r="DBQ14" s="1609"/>
      <c r="DBR14" s="1609"/>
      <c r="DBS14" s="1609"/>
      <c r="DBT14" s="1609"/>
      <c r="DBU14" s="1609"/>
      <c r="DBV14" s="1609"/>
      <c r="DBW14" s="1609"/>
      <c r="DBX14" s="1609"/>
      <c r="DBY14" s="1609"/>
      <c r="DBZ14" s="1609"/>
      <c r="DCA14" s="1609"/>
      <c r="DCB14" s="1609"/>
      <c r="DCC14" s="1609"/>
      <c r="DCD14" s="1609"/>
      <c r="DCE14" s="1609"/>
      <c r="DCF14" s="1609"/>
      <c r="DCG14" s="1609"/>
      <c r="DCH14" s="1609"/>
      <c r="DCI14" s="1609"/>
      <c r="DCJ14" s="1609"/>
      <c r="DCK14" s="1609"/>
      <c r="DCL14" s="1609"/>
      <c r="DCM14" s="1609"/>
      <c r="DCN14" s="1609"/>
      <c r="DCO14" s="1609"/>
      <c r="DCP14" s="1609"/>
      <c r="DCQ14" s="1609"/>
      <c r="DCR14" s="1609"/>
      <c r="DCS14" s="1609"/>
      <c r="DCT14" s="1609"/>
      <c r="DCU14" s="1609"/>
      <c r="DCV14" s="1609"/>
      <c r="DCW14" s="1609"/>
      <c r="DCX14" s="1609"/>
      <c r="DCY14" s="1609"/>
      <c r="DCZ14" s="1609"/>
      <c r="DDA14" s="1609"/>
      <c r="DDB14" s="1609"/>
      <c r="DDC14" s="1609"/>
      <c r="DDD14" s="1609"/>
      <c r="DDE14" s="1609"/>
      <c r="DDF14" s="1609"/>
      <c r="DDG14" s="1609"/>
      <c r="DDH14" s="1609"/>
      <c r="DDI14" s="1609"/>
      <c r="DDJ14" s="1609"/>
      <c r="DDK14" s="1609"/>
      <c r="DDL14" s="1609"/>
      <c r="DDM14" s="1609"/>
      <c r="DDN14" s="1609"/>
      <c r="DDO14" s="1609"/>
      <c r="DDP14" s="1609"/>
      <c r="DDQ14" s="1609"/>
      <c r="DDR14" s="1609"/>
      <c r="DDS14" s="1609"/>
      <c r="DDT14" s="1609"/>
      <c r="DDU14" s="1609"/>
      <c r="DDV14" s="1609"/>
      <c r="DDW14" s="1609"/>
      <c r="DDX14" s="1609"/>
      <c r="DDY14" s="1609"/>
      <c r="DDZ14" s="1609"/>
      <c r="DEA14" s="1609"/>
      <c r="DEB14" s="1609"/>
      <c r="DEC14" s="1609"/>
      <c r="DED14" s="1609"/>
      <c r="DEE14" s="1609"/>
      <c r="DEF14" s="1609"/>
      <c r="DEG14" s="1609"/>
      <c r="DEH14" s="1609"/>
      <c r="DEI14" s="1609"/>
      <c r="DEJ14" s="1609"/>
      <c r="DEK14" s="1609"/>
      <c r="DEL14" s="1609"/>
      <c r="DEM14" s="1609"/>
      <c r="DEN14" s="1609"/>
      <c r="DEO14" s="1609"/>
      <c r="DEP14" s="1609"/>
      <c r="DEQ14" s="1609"/>
      <c r="DER14" s="1609"/>
      <c r="DES14" s="1609"/>
      <c r="DET14" s="1609"/>
      <c r="DEU14" s="1609"/>
      <c r="DEV14" s="1609"/>
      <c r="DEW14" s="1609"/>
      <c r="DEX14" s="1609"/>
      <c r="DEY14" s="1609"/>
      <c r="DEZ14" s="1609"/>
      <c r="DFA14" s="1609"/>
      <c r="DFB14" s="1609"/>
      <c r="DFC14" s="1609"/>
      <c r="DFD14" s="1609"/>
      <c r="DFE14" s="1609"/>
      <c r="DFF14" s="1609"/>
      <c r="DFG14" s="1609"/>
      <c r="DFH14" s="1609"/>
      <c r="DFI14" s="1609"/>
      <c r="DFJ14" s="1609"/>
      <c r="DFK14" s="1609"/>
      <c r="DFL14" s="1609"/>
      <c r="DFM14" s="1609"/>
      <c r="DFN14" s="1609"/>
      <c r="DFO14" s="1609"/>
      <c r="DFP14" s="1609"/>
      <c r="DFQ14" s="1609"/>
      <c r="DFR14" s="1609"/>
      <c r="DFS14" s="1609"/>
      <c r="DFT14" s="1609"/>
      <c r="DFU14" s="1609"/>
      <c r="DFV14" s="1609"/>
      <c r="DFW14" s="1609"/>
      <c r="DFX14" s="1609"/>
      <c r="DFY14" s="1609"/>
      <c r="DFZ14" s="1609"/>
      <c r="DGA14" s="1609"/>
      <c r="DGB14" s="1609"/>
      <c r="DGC14" s="1609"/>
      <c r="DGD14" s="1609"/>
      <c r="DGE14" s="1609"/>
      <c r="DGF14" s="1609"/>
      <c r="DGG14" s="1609"/>
      <c r="DGH14" s="1609"/>
      <c r="DGI14" s="1609"/>
      <c r="DGJ14" s="1609"/>
      <c r="DGK14" s="1609"/>
      <c r="DGL14" s="1609"/>
      <c r="DGM14" s="1609"/>
      <c r="DGN14" s="1609"/>
      <c r="DGO14" s="1609"/>
      <c r="DGP14" s="1609"/>
      <c r="DGQ14" s="1609"/>
      <c r="DGR14" s="1609"/>
      <c r="DGS14" s="1609"/>
      <c r="DGT14" s="1609"/>
      <c r="DGU14" s="1609"/>
      <c r="DGV14" s="1609"/>
      <c r="DGW14" s="1609"/>
      <c r="DGX14" s="1609"/>
      <c r="DGY14" s="1609"/>
      <c r="DGZ14" s="1609"/>
      <c r="DHA14" s="1609"/>
      <c r="DHB14" s="1609"/>
      <c r="DHC14" s="1609"/>
      <c r="DHD14" s="1609"/>
      <c r="DHE14" s="1609"/>
      <c r="DHF14" s="1609"/>
      <c r="DHG14" s="1609"/>
      <c r="DHH14" s="1609"/>
      <c r="DHI14" s="1609"/>
      <c r="DHJ14" s="1609"/>
      <c r="DHK14" s="1609"/>
      <c r="DHL14" s="1609"/>
      <c r="DHM14" s="1609"/>
      <c r="DHN14" s="1609"/>
      <c r="DHO14" s="1609"/>
      <c r="DHP14" s="1609"/>
      <c r="DHQ14" s="1609"/>
      <c r="DHR14" s="1609"/>
      <c r="DHS14" s="1609"/>
      <c r="DHT14" s="1609"/>
      <c r="DHU14" s="1609"/>
      <c r="DHV14" s="1609"/>
      <c r="DHW14" s="1609"/>
      <c r="DHX14" s="1609"/>
      <c r="DHY14" s="1609"/>
      <c r="DHZ14" s="1609"/>
      <c r="DIA14" s="1609"/>
      <c r="DIB14" s="1609"/>
      <c r="DIC14" s="1609"/>
      <c r="DID14" s="1609"/>
      <c r="DIE14" s="1609"/>
      <c r="DIF14" s="1609"/>
      <c r="DIG14" s="1609"/>
      <c r="DIH14" s="1609"/>
      <c r="DII14" s="1609"/>
      <c r="DIJ14" s="1609"/>
      <c r="DIK14" s="1609"/>
      <c r="DIL14" s="1609"/>
      <c r="DIM14" s="1609"/>
      <c r="DIN14" s="1609"/>
      <c r="DIO14" s="1609"/>
      <c r="DIP14" s="1609"/>
      <c r="DIQ14" s="1609"/>
      <c r="DIR14" s="1609"/>
      <c r="DIS14" s="1609"/>
      <c r="DIT14" s="1609"/>
      <c r="DIU14" s="1609"/>
      <c r="DIV14" s="1609"/>
      <c r="DIW14" s="1609"/>
      <c r="DIX14" s="1609"/>
      <c r="DIY14" s="1609"/>
      <c r="DIZ14" s="1609"/>
      <c r="DJA14" s="1609"/>
      <c r="DJB14" s="1609"/>
      <c r="DJC14" s="1609"/>
      <c r="DJD14" s="1609"/>
      <c r="DJE14" s="1609"/>
      <c r="DJF14" s="1609"/>
      <c r="DJG14" s="1609"/>
      <c r="DJH14" s="1609"/>
      <c r="DJI14" s="1609"/>
      <c r="DJJ14" s="1609"/>
      <c r="DJK14" s="1609"/>
      <c r="DJL14" s="1609"/>
      <c r="DJM14" s="1609"/>
      <c r="DJN14" s="1609"/>
      <c r="DJO14" s="1609"/>
      <c r="DJP14" s="1609"/>
      <c r="DJQ14" s="1609"/>
      <c r="DJR14" s="1609"/>
      <c r="DJS14" s="1609"/>
      <c r="DJT14" s="1609"/>
      <c r="DJU14" s="1609"/>
      <c r="DJV14" s="1609"/>
      <c r="DJW14" s="1609"/>
      <c r="DJX14" s="1609"/>
      <c r="DJY14" s="1609"/>
      <c r="DJZ14" s="1609"/>
      <c r="DKA14" s="1609"/>
      <c r="DKB14" s="1609"/>
      <c r="DKC14" s="1609"/>
      <c r="DKD14" s="1609"/>
      <c r="DKE14" s="1609"/>
      <c r="DKF14" s="1609"/>
      <c r="DKG14" s="1609"/>
      <c r="DKH14" s="1609"/>
      <c r="DKI14" s="1609"/>
      <c r="DKJ14" s="1609"/>
      <c r="DKK14" s="1609"/>
      <c r="DKL14" s="1609"/>
      <c r="DKM14" s="1609"/>
      <c r="DKN14" s="1609"/>
      <c r="DKO14" s="1609"/>
      <c r="DKP14" s="1609"/>
      <c r="DKQ14" s="1609"/>
      <c r="DKR14" s="1609"/>
      <c r="DKS14" s="1609"/>
      <c r="DKT14" s="1609"/>
      <c r="DKU14" s="1609"/>
      <c r="DKV14" s="1609"/>
      <c r="DKW14" s="1609"/>
      <c r="DKX14" s="1609"/>
      <c r="DKY14" s="1609"/>
      <c r="DKZ14" s="1609"/>
      <c r="DLA14" s="1609"/>
      <c r="DLB14" s="1609"/>
      <c r="DLC14" s="1609"/>
      <c r="DLD14" s="1609"/>
      <c r="DLE14" s="1609"/>
      <c r="DLF14" s="1609"/>
      <c r="DLG14" s="1609"/>
      <c r="DLH14" s="1609"/>
      <c r="DLI14" s="1609"/>
      <c r="DLJ14" s="1609"/>
      <c r="DLK14" s="1609"/>
      <c r="DLL14" s="1609"/>
      <c r="DLM14" s="1609"/>
      <c r="DLN14" s="1609"/>
      <c r="DLO14" s="1609"/>
      <c r="DLP14" s="1609"/>
      <c r="DLQ14" s="1609"/>
      <c r="DLR14" s="1609"/>
      <c r="DLS14" s="1609"/>
      <c r="DLT14" s="1609"/>
      <c r="DLU14" s="1609"/>
      <c r="DLV14" s="1609"/>
      <c r="DLW14" s="1609"/>
      <c r="DLX14" s="1609"/>
      <c r="DLY14" s="1609"/>
      <c r="DLZ14" s="1609"/>
      <c r="DMA14" s="1609"/>
      <c r="DMB14" s="1609"/>
      <c r="DMC14" s="1609"/>
      <c r="DMD14" s="1609"/>
      <c r="DME14" s="1609"/>
      <c r="DMF14" s="1609"/>
      <c r="DMG14" s="1609"/>
      <c r="DMH14" s="1609"/>
      <c r="DMI14" s="1609"/>
      <c r="DMJ14" s="1609"/>
      <c r="DMK14" s="1609"/>
      <c r="DML14" s="1609"/>
      <c r="DMM14" s="1609"/>
      <c r="DMN14" s="1609"/>
      <c r="DMO14" s="1609"/>
      <c r="DMP14" s="1609"/>
      <c r="DMQ14" s="1609"/>
      <c r="DMR14" s="1609"/>
      <c r="DMS14" s="1609"/>
      <c r="DMT14" s="1609"/>
      <c r="DMU14" s="1609"/>
      <c r="DMV14" s="1609"/>
      <c r="DMW14" s="1609"/>
      <c r="DMX14" s="1609"/>
      <c r="DMY14" s="1609"/>
      <c r="DMZ14" s="1609"/>
      <c r="DNA14" s="1609"/>
      <c r="DNB14" s="1609"/>
      <c r="DNC14" s="1609"/>
      <c r="DND14" s="1609"/>
      <c r="DNE14" s="1609"/>
      <c r="DNF14" s="1609"/>
      <c r="DNG14" s="1609"/>
      <c r="DNH14" s="1609"/>
      <c r="DNI14" s="1609"/>
      <c r="DNJ14" s="1609"/>
      <c r="DNK14" s="1609"/>
      <c r="DNL14" s="1609"/>
      <c r="DNM14" s="1609"/>
      <c r="DNN14" s="1609"/>
      <c r="DNO14" s="1609"/>
      <c r="DNP14" s="1609"/>
      <c r="DNQ14" s="1609"/>
      <c r="DNR14" s="1609"/>
      <c r="DNS14" s="1609"/>
      <c r="DNT14" s="1609"/>
      <c r="DNU14" s="1609"/>
      <c r="DNV14" s="1609"/>
      <c r="DNW14" s="1609"/>
      <c r="DNX14" s="1609"/>
      <c r="DNY14" s="1609"/>
      <c r="DNZ14" s="1609"/>
      <c r="DOA14" s="1609"/>
      <c r="DOB14" s="1609"/>
      <c r="DOC14" s="1609"/>
      <c r="DOD14" s="1609"/>
      <c r="DOE14" s="1609"/>
      <c r="DOF14" s="1609"/>
      <c r="DOG14" s="1609"/>
      <c r="DOH14" s="1609"/>
      <c r="DOI14" s="1609"/>
      <c r="DOJ14" s="1609"/>
      <c r="DOK14" s="1609"/>
      <c r="DOL14" s="1609"/>
      <c r="DOM14" s="1609"/>
      <c r="DON14" s="1609"/>
      <c r="DOO14" s="1609"/>
      <c r="DOP14" s="1609"/>
      <c r="DOQ14" s="1609"/>
      <c r="DOR14" s="1609"/>
      <c r="DOS14" s="1609"/>
      <c r="DOT14" s="1609"/>
      <c r="DOU14" s="1609"/>
      <c r="DOV14" s="1609"/>
      <c r="DOW14" s="1609"/>
      <c r="DOX14" s="1609"/>
      <c r="DOY14" s="1609"/>
      <c r="DOZ14" s="1609"/>
      <c r="DPA14" s="1609"/>
      <c r="DPB14" s="1609"/>
      <c r="DPC14" s="1609"/>
      <c r="DPD14" s="1609"/>
      <c r="DPE14" s="1609"/>
      <c r="DPF14" s="1609"/>
      <c r="DPG14" s="1609"/>
      <c r="DPH14" s="1609"/>
      <c r="DPI14" s="1609"/>
      <c r="DPJ14" s="1609"/>
      <c r="DPK14" s="1609"/>
      <c r="DPL14" s="1609"/>
      <c r="DPM14" s="1609"/>
      <c r="DPN14" s="1609"/>
      <c r="DPO14" s="1609"/>
      <c r="DPP14" s="1609"/>
      <c r="DPQ14" s="1609"/>
      <c r="DPR14" s="1609"/>
      <c r="DPS14" s="1609"/>
      <c r="DPT14" s="1609"/>
      <c r="DPU14" s="1609"/>
      <c r="DPV14" s="1609"/>
      <c r="DPW14" s="1609"/>
      <c r="DPX14" s="1609"/>
      <c r="DPY14" s="1609"/>
      <c r="DPZ14" s="1609"/>
      <c r="DQA14" s="1609"/>
      <c r="DQB14" s="1609"/>
      <c r="DQC14" s="1609"/>
      <c r="DQD14" s="1609"/>
      <c r="DQE14" s="1609"/>
      <c r="DQF14" s="1609"/>
      <c r="DQG14" s="1609"/>
      <c r="DQH14" s="1609"/>
      <c r="DQI14" s="1609"/>
      <c r="DQJ14" s="1609"/>
      <c r="DQK14" s="1609"/>
      <c r="DQL14" s="1609"/>
      <c r="DQM14" s="1609"/>
      <c r="DQN14" s="1609"/>
      <c r="DQO14" s="1609"/>
      <c r="DQP14" s="1609"/>
      <c r="DQQ14" s="1609"/>
      <c r="DQR14" s="1609"/>
      <c r="DQS14" s="1609"/>
      <c r="DQT14" s="1609"/>
      <c r="DQU14" s="1609"/>
      <c r="DQV14" s="1609"/>
      <c r="DQW14" s="1609"/>
      <c r="DQX14" s="1609"/>
      <c r="DQY14" s="1609"/>
      <c r="DQZ14" s="1609"/>
      <c r="DRA14" s="1609"/>
      <c r="DRB14" s="1609"/>
      <c r="DRC14" s="1609"/>
      <c r="DRD14" s="1609"/>
      <c r="DRE14" s="1609"/>
      <c r="DRF14" s="1609"/>
      <c r="DRG14" s="1609"/>
      <c r="DRH14" s="1609"/>
      <c r="DRI14" s="1609"/>
      <c r="DRJ14" s="1609"/>
      <c r="DRK14" s="1609"/>
      <c r="DRL14" s="1609"/>
      <c r="DRM14" s="1609"/>
      <c r="DRN14" s="1609"/>
      <c r="DRO14" s="1609"/>
      <c r="DRP14" s="1609"/>
      <c r="DRQ14" s="1609"/>
      <c r="DRR14" s="1609"/>
      <c r="DRS14" s="1609"/>
      <c r="DRT14" s="1609"/>
      <c r="DRU14" s="1609"/>
      <c r="DRV14" s="1609"/>
      <c r="DRW14" s="1609"/>
      <c r="DRX14" s="1609"/>
      <c r="DRY14" s="1609"/>
      <c r="DRZ14" s="1609"/>
      <c r="DSA14" s="1609"/>
      <c r="DSB14" s="1609"/>
      <c r="DSC14" s="1609"/>
      <c r="DSD14" s="1609"/>
      <c r="DSE14" s="1609"/>
      <c r="DSF14" s="1609"/>
      <c r="DSG14" s="1609"/>
      <c r="DSH14" s="1609"/>
      <c r="DSI14" s="1609"/>
      <c r="DSJ14" s="1609"/>
      <c r="DSK14" s="1609"/>
      <c r="DSL14" s="1609"/>
      <c r="DSM14" s="1609"/>
      <c r="DSN14" s="1609"/>
      <c r="DSO14" s="1609"/>
      <c r="DSP14" s="1609"/>
      <c r="DSQ14" s="1609"/>
      <c r="DSR14" s="1609"/>
      <c r="DSS14" s="1609"/>
      <c r="DST14" s="1609"/>
      <c r="DSU14" s="1609"/>
      <c r="DSV14" s="1609"/>
      <c r="DSW14" s="1609"/>
      <c r="DSX14" s="1609"/>
      <c r="DSY14" s="1609"/>
      <c r="DSZ14" s="1609"/>
      <c r="DTA14" s="1609"/>
      <c r="DTB14" s="1609"/>
      <c r="DTC14" s="1609"/>
      <c r="DTD14" s="1609"/>
      <c r="DTE14" s="1609"/>
      <c r="DTF14" s="1609"/>
      <c r="DTG14" s="1609"/>
      <c r="DTH14" s="1609"/>
      <c r="DTI14" s="1609"/>
      <c r="DTJ14" s="1609"/>
      <c r="DTK14" s="1609"/>
      <c r="DTL14" s="1609"/>
      <c r="DTM14" s="1609"/>
      <c r="DTN14" s="1609"/>
      <c r="DTO14" s="1609"/>
      <c r="DTP14" s="1609"/>
      <c r="DTQ14" s="1609"/>
      <c r="DTR14" s="1609"/>
      <c r="DTS14" s="1609"/>
      <c r="DTT14" s="1609"/>
      <c r="DTU14" s="1609"/>
      <c r="DTV14" s="1609"/>
      <c r="DTW14" s="1609"/>
      <c r="DTX14" s="1609"/>
      <c r="DTY14" s="1609"/>
      <c r="DTZ14" s="1609"/>
      <c r="DUA14" s="1609"/>
      <c r="DUB14" s="1609"/>
      <c r="DUC14" s="1609"/>
      <c r="DUD14" s="1609"/>
      <c r="DUE14" s="1609"/>
      <c r="DUF14" s="1609"/>
      <c r="DUG14" s="1609"/>
      <c r="DUH14" s="1609"/>
      <c r="DUI14" s="1609"/>
      <c r="DUJ14" s="1609"/>
      <c r="DUK14" s="1609"/>
      <c r="DUL14" s="1609"/>
      <c r="DUM14" s="1609"/>
      <c r="DUN14" s="1609"/>
      <c r="DUO14" s="1609"/>
      <c r="DUP14" s="1609"/>
      <c r="DUQ14" s="1609"/>
      <c r="DUR14" s="1609"/>
      <c r="DUS14" s="1609"/>
      <c r="DUT14" s="1609"/>
      <c r="DUU14" s="1609"/>
      <c r="DUV14" s="1609"/>
      <c r="DUW14" s="1609"/>
      <c r="DUX14" s="1609"/>
      <c r="DUY14" s="1609"/>
      <c r="DUZ14" s="1609"/>
      <c r="DVA14" s="1609"/>
      <c r="DVB14" s="1609"/>
      <c r="DVC14" s="1609"/>
      <c r="DVD14" s="1609"/>
      <c r="DVE14" s="1609"/>
      <c r="DVF14" s="1609"/>
      <c r="DVG14" s="1609"/>
      <c r="DVH14" s="1609"/>
      <c r="DVI14" s="1609"/>
      <c r="DVJ14" s="1609"/>
      <c r="DVK14" s="1609"/>
      <c r="DVL14" s="1609"/>
      <c r="DVM14" s="1609"/>
      <c r="DVN14" s="1609"/>
      <c r="DVO14" s="1609"/>
      <c r="DVP14" s="1609"/>
      <c r="DVQ14" s="1609"/>
      <c r="DVR14" s="1609"/>
      <c r="DVS14" s="1609"/>
      <c r="DVT14" s="1609"/>
      <c r="DVU14" s="1609"/>
      <c r="DVV14" s="1609"/>
      <c r="DVW14" s="1609"/>
      <c r="DVX14" s="1609"/>
      <c r="DVY14" s="1609"/>
      <c r="DVZ14" s="1609"/>
      <c r="DWA14" s="1609"/>
      <c r="DWB14" s="1609"/>
      <c r="DWC14" s="1609"/>
      <c r="DWD14" s="1609"/>
      <c r="DWE14" s="1609"/>
      <c r="DWF14" s="1609"/>
      <c r="DWG14" s="1609"/>
      <c r="DWH14" s="1609"/>
      <c r="DWI14" s="1609"/>
      <c r="DWJ14" s="1609"/>
      <c r="DWK14" s="1609"/>
      <c r="DWL14" s="1609"/>
      <c r="DWM14" s="1609"/>
      <c r="DWN14" s="1609"/>
      <c r="DWO14" s="1609"/>
      <c r="DWP14" s="1609"/>
      <c r="DWQ14" s="1609"/>
      <c r="DWR14" s="1609"/>
      <c r="DWS14" s="1609"/>
      <c r="DWT14" s="1609"/>
      <c r="DWU14" s="1609"/>
      <c r="DWV14" s="1609"/>
      <c r="DWW14" s="1609"/>
      <c r="DWX14" s="1609"/>
      <c r="DWY14" s="1609"/>
      <c r="DWZ14" s="1609"/>
      <c r="DXA14" s="1609"/>
      <c r="DXB14" s="1609"/>
      <c r="DXC14" s="1609"/>
      <c r="DXD14" s="1609"/>
      <c r="DXE14" s="1609"/>
      <c r="DXF14" s="1609"/>
      <c r="DXG14" s="1609"/>
      <c r="DXH14" s="1609"/>
      <c r="DXI14" s="1609"/>
      <c r="DXJ14" s="1609"/>
      <c r="DXK14" s="1609"/>
      <c r="DXL14" s="1609"/>
      <c r="DXM14" s="1609"/>
      <c r="DXN14" s="1609"/>
      <c r="DXO14" s="1609"/>
      <c r="DXP14" s="1609"/>
      <c r="DXQ14" s="1609"/>
      <c r="DXR14" s="1609"/>
      <c r="DXS14" s="1609"/>
      <c r="DXT14" s="1609"/>
      <c r="DXU14" s="1609"/>
      <c r="DXV14" s="1609"/>
      <c r="DXW14" s="1609"/>
      <c r="DXX14" s="1609"/>
      <c r="DXY14" s="1609"/>
      <c r="DXZ14" s="1609"/>
      <c r="DYA14" s="1609"/>
      <c r="DYB14" s="1609"/>
      <c r="DYC14" s="1609"/>
      <c r="DYD14" s="1609"/>
      <c r="DYE14" s="1609"/>
      <c r="DYF14" s="1609"/>
      <c r="DYG14" s="1609"/>
      <c r="DYH14" s="1609"/>
      <c r="DYI14" s="1609"/>
      <c r="DYJ14" s="1609"/>
      <c r="DYK14" s="1609"/>
      <c r="DYL14" s="1609"/>
      <c r="DYM14" s="1609"/>
      <c r="DYN14" s="1609"/>
      <c r="DYO14" s="1609"/>
      <c r="DYP14" s="1609"/>
      <c r="DYQ14" s="1609"/>
      <c r="DYR14" s="1609"/>
      <c r="DYS14" s="1609"/>
      <c r="DYT14" s="1609"/>
      <c r="DYU14" s="1609"/>
      <c r="DYV14" s="1609"/>
      <c r="DYW14" s="1609"/>
      <c r="DYX14" s="1609"/>
      <c r="DYY14" s="1609"/>
      <c r="DYZ14" s="1609"/>
      <c r="DZA14" s="1609"/>
      <c r="DZB14" s="1609"/>
      <c r="DZC14" s="1609"/>
      <c r="DZD14" s="1609"/>
      <c r="DZE14" s="1609"/>
      <c r="DZF14" s="1609"/>
      <c r="DZG14" s="1609"/>
      <c r="DZH14" s="1609"/>
      <c r="DZI14" s="1609"/>
      <c r="DZJ14" s="1609"/>
      <c r="DZK14" s="1609"/>
      <c r="DZL14" s="1609"/>
      <c r="DZM14" s="1609"/>
      <c r="DZN14" s="1609"/>
      <c r="DZO14" s="1609"/>
      <c r="DZP14" s="1609"/>
      <c r="DZQ14" s="1609"/>
      <c r="DZR14" s="1609"/>
      <c r="DZS14" s="1609"/>
      <c r="DZT14" s="1609"/>
      <c r="DZU14" s="1609"/>
      <c r="DZV14" s="1609"/>
      <c r="DZW14" s="1609"/>
      <c r="DZX14" s="1609"/>
      <c r="DZY14" s="1609"/>
      <c r="DZZ14" s="1609"/>
      <c r="EAA14" s="1609"/>
      <c r="EAB14" s="1609"/>
      <c r="EAC14" s="1609"/>
      <c r="EAD14" s="1609"/>
      <c r="EAE14" s="1609"/>
      <c r="EAF14" s="1609"/>
      <c r="EAG14" s="1609"/>
      <c r="EAH14" s="1609"/>
      <c r="EAI14" s="1609"/>
      <c r="EAJ14" s="1609"/>
      <c r="EAK14" s="1609"/>
      <c r="EAL14" s="1609"/>
      <c r="EAM14" s="1609"/>
      <c r="EAN14" s="1609"/>
      <c r="EAO14" s="1609"/>
      <c r="EAP14" s="1609"/>
      <c r="EAQ14" s="1609"/>
      <c r="EAR14" s="1609"/>
      <c r="EAS14" s="1609"/>
      <c r="EAT14" s="1609"/>
      <c r="EAU14" s="1609"/>
      <c r="EAV14" s="1609"/>
      <c r="EAW14" s="1609"/>
      <c r="EAX14" s="1609"/>
      <c r="EAY14" s="1609"/>
      <c r="EAZ14" s="1609"/>
      <c r="EBA14" s="1609"/>
      <c r="EBB14" s="1609"/>
      <c r="EBC14" s="1609"/>
      <c r="EBD14" s="1609"/>
      <c r="EBE14" s="1609"/>
      <c r="EBF14" s="1609"/>
      <c r="EBG14" s="1609"/>
      <c r="EBH14" s="1609"/>
      <c r="EBI14" s="1609"/>
      <c r="EBJ14" s="1609"/>
      <c r="EBK14" s="1609"/>
      <c r="EBL14" s="1609"/>
      <c r="EBM14" s="1609"/>
      <c r="EBN14" s="1609"/>
      <c r="EBO14" s="1609"/>
      <c r="EBP14" s="1609"/>
      <c r="EBQ14" s="1609"/>
      <c r="EBR14" s="1609"/>
      <c r="EBS14" s="1609"/>
      <c r="EBT14" s="1609"/>
      <c r="EBU14" s="1609"/>
      <c r="EBV14" s="1609"/>
      <c r="EBW14" s="1609"/>
      <c r="EBX14" s="1609"/>
      <c r="EBY14" s="1609"/>
      <c r="EBZ14" s="1609"/>
      <c r="ECA14" s="1609"/>
      <c r="ECB14" s="1609"/>
      <c r="ECC14" s="1609"/>
      <c r="ECD14" s="1609"/>
      <c r="ECE14" s="1609"/>
      <c r="ECF14" s="1609"/>
      <c r="ECG14" s="1609"/>
      <c r="ECH14" s="1609"/>
      <c r="ECI14" s="1609"/>
      <c r="ECJ14" s="1609"/>
      <c r="ECK14" s="1609"/>
      <c r="ECL14" s="1609"/>
      <c r="ECM14" s="1609"/>
      <c r="ECN14" s="1609"/>
      <c r="ECO14" s="1609"/>
      <c r="ECP14" s="1609"/>
      <c r="ECQ14" s="1609"/>
      <c r="ECR14" s="1609"/>
      <c r="ECS14" s="1609"/>
      <c r="ECT14" s="1609"/>
      <c r="ECU14" s="1609"/>
      <c r="ECV14" s="1609"/>
      <c r="ECW14" s="1609"/>
      <c r="ECX14" s="1609"/>
      <c r="ECY14" s="1609"/>
      <c r="ECZ14" s="1609"/>
      <c r="EDA14" s="1609"/>
      <c r="EDB14" s="1609"/>
      <c r="EDC14" s="1609"/>
      <c r="EDD14" s="1609"/>
      <c r="EDE14" s="1609"/>
      <c r="EDF14" s="1609"/>
      <c r="EDG14" s="1609"/>
      <c r="EDH14" s="1609"/>
      <c r="EDI14" s="1609"/>
      <c r="EDJ14" s="1609"/>
      <c r="EDK14" s="1609"/>
      <c r="EDL14" s="1609"/>
      <c r="EDM14" s="1609"/>
      <c r="EDN14" s="1609"/>
      <c r="EDO14" s="1609"/>
      <c r="EDP14" s="1609"/>
      <c r="EDQ14" s="1609"/>
      <c r="EDR14" s="1609"/>
      <c r="EDS14" s="1609"/>
      <c r="EDT14" s="1609"/>
      <c r="EDU14" s="1609"/>
      <c r="EDV14" s="1609"/>
      <c r="EDW14" s="1609"/>
      <c r="EDX14" s="1609"/>
      <c r="EDY14" s="1609"/>
      <c r="EDZ14" s="1609"/>
      <c r="EEA14" s="1609"/>
      <c r="EEB14" s="1609"/>
      <c r="EEC14" s="1609"/>
      <c r="EED14" s="1609"/>
      <c r="EEE14" s="1609"/>
      <c r="EEF14" s="1609"/>
      <c r="EEG14" s="1609"/>
      <c r="EEH14" s="1609"/>
      <c r="EEI14" s="1609"/>
      <c r="EEJ14" s="1609"/>
      <c r="EEK14" s="1609"/>
      <c r="EEL14" s="1609"/>
      <c r="EEM14" s="1609"/>
      <c r="EEN14" s="1609"/>
      <c r="EEO14" s="1609"/>
      <c r="EEP14" s="1609"/>
      <c r="EEQ14" s="1609"/>
      <c r="EER14" s="1609"/>
      <c r="EES14" s="1609"/>
      <c r="EET14" s="1609"/>
      <c r="EEU14" s="1609"/>
      <c r="EEV14" s="1609"/>
      <c r="EEW14" s="1609"/>
      <c r="EEX14" s="1609"/>
      <c r="EEY14" s="1609"/>
      <c r="EEZ14" s="1609"/>
      <c r="EFA14" s="1609"/>
      <c r="EFB14" s="1609"/>
      <c r="EFC14" s="1609"/>
      <c r="EFD14" s="1609"/>
      <c r="EFE14" s="1609"/>
      <c r="EFF14" s="1609"/>
      <c r="EFG14" s="1609"/>
      <c r="EFH14" s="1609"/>
      <c r="EFI14" s="1609"/>
      <c r="EFJ14" s="1609"/>
      <c r="EFK14" s="1609"/>
      <c r="EFL14" s="1609"/>
      <c r="EFM14" s="1609"/>
      <c r="EFN14" s="1609"/>
      <c r="EFO14" s="1609"/>
      <c r="EFP14" s="1609"/>
      <c r="EFQ14" s="1609"/>
      <c r="EFR14" s="1609"/>
      <c r="EFS14" s="1609"/>
      <c r="EFT14" s="1609"/>
      <c r="EFU14" s="1609"/>
      <c r="EFV14" s="1609"/>
      <c r="EFW14" s="1609"/>
      <c r="EFX14" s="1609"/>
      <c r="EFY14" s="1609"/>
      <c r="EFZ14" s="1609"/>
      <c r="EGA14" s="1609"/>
      <c r="EGB14" s="1609"/>
      <c r="EGC14" s="1609"/>
      <c r="EGD14" s="1609"/>
      <c r="EGE14" s="1609"/>
      <c r="EGF14" s="1609"/>
      <c r="EGG14" s="1609"/>
      <c r="EGH14" s="1609"/>
      <c r="EGI14" s="1609"/>
      <c r="EGJ14" s="1609"/>
      <c r="EGK14" s="1609"/>
      <c r="EGL14" s="1609"/>
      <c r="EGM14" s="1609"/>
      <c r="EGN14" s="1609"/>
      <c r="EGO14" s="1609"/>
      <c r="EGP14" s="1609"/>
      <c r="EGQ14" s="1609"/>
      <c r="EGR14" s="1609"/>
      <c r="EGS14" s="1609"/>
      <c r="EGT14" s="1609"/>
      <c r="EGU14" s="1609"/>
      <c r="EGV14" s="1609"/>
      <c r="EGW14" s="1609"/>
      <c r="EGX14" s="1609"/>
      <c r="EGY14" s="1609"/>
      <c r="EGZ14" s="1609"/>
      <c r="EHA14" s="1609"/>
      <c r="EHB14" s="1609"/>
      <c r="EHC14" s="1609"/>
      <c r="EHD14" s="1609"/>
      <c r="EHE14" s="1609"/>
      <c r="EHF14" s="1609"/>
      <c r="EHG14" s="1609"/>
      <c r="EHH14" s="1609"/>
      <c r="EHI14" s="1609"/>
      <c r="EHJ14" s="1609"/>
      <c r="EHK14" s="1609"/>
      <c r="EHL14" s="1609"/>
      <c r="EHM14" s="1609"/>
      <c r="EHN14" s="1609"/>
      <c r="EHO14" s="1609"/>
      <c r="EHP14" s="1609"/>
      <c r="EHQ14" s="1609"/>
      <c r="EHR14" s="1609"/>
      <c r="EHS14" s="1609"/>
      <c r="EHT14" s="1609"/>
      <c r="EHU14" s="1609"/>
      <c r="EHV14" s="1609"/>
      <c r="EHW14" s="1609"/>
      <c r="EHX14" s="1609"/>
      <c r="EHY14" s="1609"/>
      <c r="EHZ14" s="1609"/>
      <c r="EIA14" s="1609"/>
      <c r="EIB14" s="1609"/>
      <c r="EIC14" s="1609"/>
      <c r="EID14" s="1609"/>
      <c r="EIE14" s="1609"/>
      <c r="EIF14" s="1609"/>
      <c r="EIG14" s="1609"/>
      <c r="EIH14" s="1609"/>
      <c r="EII14" s="1609"/>
      <c r="EIJ14" s="1609"/>
      <c r="EIK14" s="1609"/>
      <c r="EIL14" s="1609"/>
      <c r="EIM14" s="1609"/>
      <c r="EIN14" s="1609"/>
      <c r="EIO14" s="1609"/>
      <c r="EIP14" s="1609"/>
      <c r="EIQ14" s="1609"/>
      <c r="EIR14" s="1609"/>
      <c r="EIS14" s="1609"/>
      <c r="EIT14" s="1609"/>
      <c r="EIU14" s="1609"/>
      <c r="EIV14" s="1609"/>
      <c r="EIW14" s="1609"/>
      <c r="EIX14" s="1609"/>
      <c r="EIY14" s="1609"/>
      <c r="EIZ14" s="1609"/>
      <c r="EJA14" s="1609"/>
      <c r="EJB14" s="1609"/>
      <c r="EJC14" s="1609"/>
      <c r="EJD14" s="1609"/>
      <c r="EJE14" s="1609"/>
      <c r="EJF14" s="1609"/>
      <c r="EJG14" s="1609"/>
      <c r="EJH14" s="1609"/>
      <c r="EJI14" s="1609"/>
      <c r="EJJ14" s="1609"/>
      <c r="EJK14" s="1609"/>
      <c r="EJL14" s="1609"/>
      <c r="EJM14" s="1609"/>
      <c r="EJN14" s="1609"/>
      <c r="EJO14" s="1609"/>
      <c r="EJP14" s="1609"/>
      <c r="EJQ14" s="1609"/>
      <c r="EJR14" s="1609"/>
      <c r="EJS14" s="1609"/>
      <c r="EJT14" s="1609"/>
      <c r="EJU14" s="1609"/>
      <c r="EJV14" s="1609"/>
      <c r="EJW14" s="1609"/>
      <c r="EJX14" s="1609"/>
      <c r="EJY14" s="1609"/>
      <c r="EJZ14" s="1609"/>
      <c r="EKA14" s="1609"/>
      <c r="EKB14" s="1609"/>
      <c r="EKC14" s="1609"/>
      <c r="EKD14" s="1609"/>
      <c r="EKE14" s="1609"/>
      <c r="EKF14" s="1609"/>
      <c r="EKG14" s="1609"/>
      <c r="EKH14" s="1609"/>
      <c r="EKI14" s="1609"/>
      <c r="EKJ14" s="1609"/>
      <c r="EKK14" s="1609"/>
      <c r="EKL14" s="1609"/>
      <c r="EKM14" s="1609"/>
      <c r="EKN14" s="1609"/>
      <c r="EKO14" s="1609"/>
      <c r="EKP14" s="1609"/>
      <c r="EKQ14" s="1609"/>
      <c r="EKR14" s="1609"/>
      <c r="EKS14" s="1609"/>
      <c r="EKT14" s="1609"/>
      <c r="EKU14" s="1609"/>
      <c r="EKV14" s="1609"/>
      <c r="EKW14" s="1609"/>
      <c r="EKX14" s="1609"/>
      <c r="EKY14" s="1609"/>
      <c r="EKZ14" s="1609"/>
      <c r="ELA14" s="1609"/>
      <c r="ELB14" s="1609"/>
      <c r="ELC14" s="1609"/>
      <c r="ELD14" s="1609"/>
      <c r="ELE14" s="1609"/>
      <c r="ELF14" s="1609"/>
      <c r="ELG14" s="1609"/>
      <c r="ELH14" s="1609"/>
      <c r="ELI14" s="1609"/>
      <c r="ELJ14" s="1609"/>
      <c r="ELK14" s="1609"/>
      <c r="ELL14" s="1609"/>
      <c r="ELM14" s="1609"/>
      <c r="ELN14" s="1609"/>
      <c r="ELO14" s="1609"/>
      <c r="ELP14" s="1609"/>
      <c r="ELQ14" s="1609"/>
      <c r="ELR14" s="1609"/>
      <c r="ELS14" s="1609"/>
      <c r="ELT14" s="1609"/>
      <c r="ELU14" s="1609"/>
      <c r="ELV14" s="1609"/>
      <c r="ELW14" s="1609"/>
      <c r="ELX14" s="1609"/>
      <c r="ELY14" s="1609"/>
      <c r="ELZ14" s="1609"/>
      <c r="EMA14" s="1609"/>
      <c r="EMB14" s="1609"/>
      <c r="EMC14" s="1609"/>
      <c r="EMD14" s="1609"/>
      <c r="EME14" s="1609"/>
      <c r="EMF14" s="1609"/>
      <c r="EMG14" s="1609"/>
      <c r="EMH14" s="1609"/>
      <c r="EMI14" s="1609"/>
      <c r="EMJ14" s="1609"/>
      <c r="EMK14" s="1609"/>
      <c r="EML14" s="1609"/>
      <c r="EMM14" s="1609"/>
      <c r="EMN14" s="1609"/>
      <c r="EMO14" s="1609"/>
      <c r="EMP14" s="1609"/>
      <c r="EMQ14" s="1609"/>
      <c r="EMR14" s="1609"/>
      <c r="EMS14" s="1609"/>
      <c r="EMT14" s="1609"/>
      <c r="EMU14" s="1609"/>
      <c r="EMV14" s="1609"/>
      <c r="EMW14" s="1609"/>
      <c r="EMX14" s="1609"/>
      <c r="EMY14" s="1609"/>
      <c r="EMZ14" s="1609"/>
      <c r="ENA14" s="1609"/>
      <c r="ENB14" s="1609"/>
      <c r="ENC14" s="1609"/>
      <c r="END14" s="1609"/>
      <c r="ENE14" s="1609"/>
      <c r="ENF14" s="1609"/>
      <c r="ENG14" s="1609"/>
      <c r="ENH14" s="1609"/>
      <c r="ENI14" s="1609"/>
      <c r="ENJ14" s="1609"/>
      <c r="ENK14" s="1609"/>
      <c r="ENL14" s="1609"/>
      <c r="ENM14" s="1609"/>
      <c r="ENN14" s="1609"/>
      <c r="ENO14" s="1609"/>
      <c r="ENP14" s="1609"/>
      <c r="ENQ14" s="1609"/>
      <c r="ENR14" s="1609"/>
      <c r="ENS14" s="1609"/>
      <c r="ENT14" s="1609"/>
      <c r="ENU14" s="1609"/>
      <c r="ENV14" s="1609"/>
      <c r="ENW14" s="1609"/>
      <c r="ENX14" s="1609"/>
      <c r="ENY14" s="1609"/>
      <c r="ENZ14" s="1609"/>
      <c r="EOA14" s="1609"/>
      <c r="EOB14" s="1609"/>
      <c r="EOC14" s="1609"/>
      <c r="EOD14" s="1609"/>
      <c r="EOE14" s="1609"/>
      <c r="EOF14" s="1609"/>
      <c r="EOG14" s="1609"/>
      <c r="EOH14" s="1609"/>
      <c r="EOI14" s="1609"/>
      <c r="EOJ14" s="1609"/>
      <c r="EOK14" s="1609"/>
      <c r="EOL14" s="1609"/>
      <c r="EOM14" s="1609"/>
      <c r="EON14" s="1609"/>
      <c r="EOO14" s="1609"/>
      <c r="EOP14" s="1609"/>
      <c r="EOQ14" s="1609"/>
      <c r="EOR14" s="1609"/>
      <c r="EOS14" s="1609"/>
      <c r="EOT14" s="1609"/>
      <c r="EOU14" s="1609"/>
      <c r="EOV14" s="1609"/>
      <c r="EOW14" s="1609"/>
      <c r="EOX14" s="1609"/>
      <c r="EOY14" s="1609"/>
      <c r="EOZ14" s="1609"/>
      <c r="EPA14" s="1609"/>
      <c r="EPB14" s="1609"/>
      <c r="EPC14" s="1609"/>
      <c r="EPD14" s="1609"/>
      <c r="EPE14" s="1609"/>
      <c r="EPF14" s="1609"/>
      <c r="EPG14" s="1609"/>
      <c r="EPH14" s="1609"/>
      <c r="EPI14" s="1609"/>
      <c r="EPJ14" s="1609"/>
      <c r="EPK14" s="1609"/>
      <c r="EPL14" s="1609"/>
      <c r="EPM14" s="1609"/>
      <c r="EPN14" s="1609"/>
      <c r="EPO14" s="1609"/>
      <c r="EPP14" s="1609"/>
      <c r="EPQ14" s="1609"/>
      <c r="EPR14" s="1609"/>
      <c r="EPS14" s="1609"/>
      <c r="EPT14" s="1609"/>
      <c r="EPU14" s="1609"/>
      <c r="EPV14" s="1609"/>
      <c r="EPW14" s="1609"/>
      <c r="EPX14" s="1609"/>
      <c r="EPY14" s="1609"/>
      <c r="EPZ14" s="1609"/>
      <c r="EQA14" s="1609"/>
      <c r="EQB14" s="1609"/>
      <c r="EQC14" s="1609"/>
      <c r="EQD14" s="1609"/>
      <c r="EQE14" s="1609"/>
      <c r="EQF14" s="1609"/>
      <c r="EQG14" s="1609"/>
      <c r="EQH14" s="1609"/>
      <c r="EQI14" s="1609"/>
      <c r="EQJ14" s="1609"/>
      <c r="EQK14" s="1609"/>
      <c r="EQL14" s="1609"/>
      <c r="EQM14" s="1609"/>
      <c r="EQN14" s="1609"/>
      <c r="EQO14" s="1609"/>
      <c r="EQP14" s="1609"/>
      <c r="EQQ14" s="1609"/>
      <c r="EQR14" s="1609"/>
      <c r="EQS14" s="1609"/>
      <c r="EQT14" s="1609"/>
      <c r="EQU14" s="1609"/>
      <c r="EQV14" s="1609"/>
      <c r="EQW14" s="1609"/>
      <c r="EQX14" s="1609"/>
      <c r="EQY14" s="1609"/>
      <c r="EQZ14" s="1609"/>
      <c r="ERA14" s="1609"/>
      <c r="ERB14" s="1609"/>
      <c r="ERC14" s="1609"/>
      <c r="ERD14" s="1609"/>
      <c r="ERE14" s="1609"/>
      <c r="ERF14" s="1609"/>
      <c r="ERG14" s="1609"/>
      <c r="ERH14" s="1609"/>
      <c r="ERI14" s="1609"/>
      <c r="ERJ14" s="1609"/>
      <c r="ERK14" s="1609"/>
      <c r="ERL14" s="1609"/>
      <c r="ERM14" s="1609"/>
      <c r="ERN14" s="1609"/>
      <c r="ERO14" s="1609"/>
      <c r="ERP14" s="1609"/>
      <c r="ERQ14" s="1609"/>
      <c r="ERR14" s="1609"/>
      <c r="ERS14" s="1609"/>
      <c r="ERT14" s="1609"/>
      <c r="ERU14" s="1609"/>
      <c r="ERV14" s="1609"/>
      <c r="ERW14" s="1609"/>
      <c r="ERX14" s="1609"/>
      <c r="ERY14" s="1609"/>
      <c r="ERZ14" s="1609"/>
      <c r="ESA14" s="1609"/>
      <c r="ESB14" s="1609"/>
      <c r="ESC14" s="1609"/>
      <c r="ESD14" s="1609"/>
      <c r="ESE14" s="1609"/>
      <c r="ESF14" s="1609"/>
      <c r="ESG14" s="1609"/>
      <c r="ESH14" s="1609"/>
      <c r="ESI14" s="1609"/>
      <c r="ESJ14" s="1609"/>
      <c r="ESK14" s="1609"/>
      <c r="ESL14" s="1609"/>
      <c r="ESM14" s="1609"/>
      <c r="ESN14" s="1609"/>
      <c r="ESO14" s="1609"/>
      <c r="ESP14" s="1609"/>
      <c r="ESQ14" s="1609"/>
      <c r="ESR14" s="1609"/>
      <c r="ESS14" s="1609"/>
      <c r="EST14" s="1609"/>
      <c r="ESU14" s="1609"/>
      <c r="ESV14" s="1609"/>
      <c r="ESW14" s="1609"/>
      <c r="ESX14" s="1609"/>
      <c r="ESY14" s="1609"/>
      <c r="ESZ14" s="1609"/>
      <c r="ETA14" s="1609"/>
      <c r="ETB14" s="1609"/>
      <c r="ETC14" s="1609"/>
      <c r="ETD14" s="1609"/>
      <c r="ETE14" s="1609"/>
      <c r="ETF14" s="1609"/>
      <c r="ETG14" s="1609"/>
      <c r="ETH14" s="1609"/>
      <c r="ETI14" s="1609"/>
      <c r="ETJ14" s="1609"/>
      <c r="ETK14" s="1609"/>
      <c r="ETL14" s="1609"/>
      <c r="ETM14" s="1609"/>
      <c r="ETN14" s="1609"/>
      <c r="ETO14" s="1609"/>
      <c r="ETP14" s="1609"/>
      <c r="ETQ14" s="1609"/>
      <c r="ETR14" s="1609"/>
      <c r="ETS14" s="1609"/>
      <c r="ETT14" s="1609"/>
      <c r="ETU14" s="1609"/>
      <c r="ETV14" s="1609"/>
      <c r="ETW14" s="1609"/>
      <c r="ETX14" s="1609"/>
      <c r="ETY14" s="1609"/>
      <c r="ETZ14" s="1609"/>
      <c r="EUA14" s="1609"/>
      <c r="EUB14" s="1609"/>
      <c r="EUC14" s="1609"/>
      <c r="EUD14" s="1609"/>
      <c r="EUE14" s="1609"/>
      <c r="EUF14" s="1609"/>
      <c r="EUG14" s="1609"/>
      <c r="EUH14" s="1609"/>
      <c r="EUI14" s="1609"/>
      <c r="EUJ14" s="1609"/>
      <c r="EUK14" s="1609"/>
      <c r="EUL14" s="1609"/>
      <c r="EUM14" s="1609"/>
      <c r="EUN14" s="1609"/>
      <c r="EUO14" s="1609"/>
      <c r="EUP14" s="1609"/>
      <c r="EUQ14" s="1609"/>
      <c r="EUR14" s="1609"/>
      <c r="EUS14" s="1609"/>
      <c r="EUT14" s="1609"/>
      <c r="EUU14" s="1609"/>
      <c r="EUV14" s="1609"/>
      <c r="EUW14" s="1609"/>
      <c r="EUX14" s="1609"/>
      <c r="EUY14" s="1609"/>
      <c r="EUZ14" s="1609"/>
      <c r="EVA14" s="1609"/>
      <c r="EVB14" s="1609"/>
      <c r="EVC14" s="1609"/>
      <c r="EVD14" s="1609"/>
      <c r="EVE14" s="1609"/>
      <c r="EVF14" s="1609"/>
      <c r="EVG14" s="1609"/>
      <c r="EVH14" s="1609"/>
      <c r="EVI14" s="1609"/>
      <c r="EVJ14" s="1609"/>
      <c r="EVK14" s="1609"/>
      <c r="EVL14" s="1609"/>
      <c r="EVM14" s="1609"/>
      <c r="EVN14" s="1609"/>
      <c r="EVO14" s="1609"/>
      <c r="EVP14" s="1609"/>
      <c r="EVQ14" s="1609"/>
      <c r="EVR14" s="1609"/>
      <c r="EVS14" s="1609"/>
      <c r="EVT14" s="1609"/>
      <c r="EVU14" s="1609"/>
      <c r="EVV14" s="1609"/>
      <c r="EVW14" s="1609"/>
      <c r="EVX14" s="1609"/>
      <c r="EVY14" s="1609"/>
      <c r="EVZ14" s="1609"/>
      <c r="EWA14" s="1609"/>
      <c r="EWB14" s="1609"/>
      <c r="EWC14" s="1609"/>
      <c r="EWD14" s="1609"/>
      <c r="EWE14" s="1609"/>
      <c r="EWF14" s="1609"/>
      <c r="EWG14" s="1609"/>
      <c r="EWH14" s="1609"/>
      <c r="EWI14" s="1609"/>
      <c r="EWJ14" s="1609"/>
      <c r="EWK14" s="1609"/>
      <c r="EWL14" s="1609"/>
      <c r="EWM14" s="1609"/>
      <c r="EWN14" s="1609"/>
      <c r="EWO14" s="1609"/>
      <c r="EWP14" s="1609"/>
      <c r="EWQ14" s="1609"/>
      <c r="EWR14" s="1609"/>
      <c r="EWS14" s="1609"/>
      <c r="EWT14" s="1609"/>
      <c r="EWU14" s="1609"/>
      <c r="EWV14" s="1609"/>
      <c r="EWW14" s="1609"/>
      <c r="EWX14" s="1609"/>
      <c r="EWY14" s="1609"/>
      <c r="EWZ14" s="1609"/>
      <c r="EXA14" s="1609"/>
      <c r="EXB14" s="1609"/>
      <c r="EXC14" s="1609"/>
      <c r="EXD14" s="1609"/>
      <c r="EXE14" s="1609"/>
      <c r="EXF14" s="1609"/>
      <c r="EXG14" s="1609"/>
      <c r="EXH14" s="1609"/>
      <c r="EXI14" s="1609"/>
      <c r="EXJ14" s="1609"/>
      <c r="EXK14" s="1609"/>
      <c r="EXL14" s="1609"/>
      <c r="EXM14" s="1609"/>
      <c r="EXN14" s="1609"/>
      <c r="EXO14" s="1609"/>
      <c r="EXP14" s="1609"/>
      <c r="EXQ14" s="1609"/>
      <c r="EXR14" s="1609"/>
      <c r="EXS14" s="1609"/>
      <c r="EXT14" s="1609"/>
      <c r="EXU14" s="1609"/>
      <c r="EXV14" s="1609"/>
      <c r="EXW14" s="1609"/>
      <c r="EXX14" s="1609"/>
      <c r="EXY14" s="1609"/>
      <c r="EXZ14" s="1609"/>
      <c r="EYA14" s="1609"/>
      <c r="EYB14" s="1609"/>
      <c r="EYC14" s="1609"/>
      <c r="EYD14" s="1609"/>
      <c r="EYE14" s="1609"/>
      <c r="EYF14" s="1609"/>
      <c r="EYG14" s="1609"/>
      <c r="EYH14" s="1609"/>
      <c r="EYI14" s="1609"/>
      <c r="EYJ14" s="1609"/>
      <c r="EYK14" s="1609"/>
      <c r="EYL14" s="1609"/>
      <c r="EYM14" s="1609"/>
      <c r="EYN14" s="1609"/>
      <c r="EYO14" s="1609"/>
      <c r="EYP14" s="1609"/>
      <c r="EYQ14" s="1609"/>
      <c r="EYR14" s="1609"/>
      <c r="EYS14" s="1609"/>
      <c r="EYT14" s="1609"/>
      <c r="EYU14" s="1609"/>
      <c r="EYV14" s="1609"/>
      <c r="EYW14" s="1609"/>
      <c r="EYX14" s="1609"/>
      <c r="EYY14" s="1609"/>
      <c r="EYZ14" s="1609"/>
      <c r="EZA14" s="1609"/>
      <c r="EZB14" s="1609"/>
      <c r="EZC14" s="1609"/>
      <c r="EZD14" s="1609"/>
      <c r="EZE14" s="1609"/>
      <c r="EZF14" s="1609"/>
      <c r="EZG14" s="1609"/>
      <c r="EZH14" s="1609"/>
      <c r="EZI14" s="1609"/>
      <c r="EZJ14" s="1609"/>
      <c r="EZK14" s="1609"/>
      <c r="EZL14" s="1609"/>
      <c r="EZM14" s="1609"/>
      <c r="EZN14" s="1609"/>
      <c r="EZO14" s="1609"/>
      <c r="EZP14" s="1609"/>
      <c r="EZQ14" s="1609"/>
      <c r="EZR14" s="1609"/>
      <c r="EZS14" s="1609"/>
      <c r="EZT14" s="1609"/>
      <c r="EZU14" s="1609"/>
      <c r="EZV14" s="1609"/>
      <c r="EZW14" s="1609"/>
      <c r="EZX14" s="1609"/>
      <c r="EZY14" s="1609"/>
      <c r="EZZ14" s="1609"/>
      <c r="FAA14" s="1609"/>
      <c r="FAB14" s="1609"/>
      <c r="FAC14" s="1609"/>
      <c r="FAD14" s="1609"/>
      <c r="FAE14" s="1609"/>
      <c r="FAF14" s="1609"/>
      <c r="FAG14" s="1609"/>
      <c r="FAH14" s="1609"/>
      <c r="FAI14" s="1609"/>
      <c r="FAJ14" s="1609"/>
      <c r="FAK14" s="1609"/>
      <c r="FAL14" s="1609"/>
      <c r="FAM14" s="1609"/>
      <c r="FAN14" s="1609"/>
      <c r="FAO14" s="1609"/>
      <c r="FAP14" s="1609"/>
      <c r="FAQ14" s="1609"/>
      <c r="FAR14" s="1609"/>
      <c r="FAS14" s="1609"/>
      <c r="FAT14" s="1609"/>
      <c r="FAU14" s="1609"/>
      <c r="FAV14" s="1609"/>
      <c r="FAW14" s="1609"/>
      <c r="FAX14" s="1609"/>
      <c r="FAY14" s="1609"/>
      <c r="FAZ14" s="1609"/>
      <c r="FBA14" s="1609"/>
      <c r="FBB14" s="1609"/>
      <c r="FBC14" s="1609"/>
      <c r="FBD14" s="1609"/>
      <c r="FBE14" s="1609"/>
      <c r="FBF14" s="1609"/>
      <c r="FBG14" s="1609"/>
      <c r="FBH14" s="1609"/>
      <c r="FBI14" s="1609"/>
      <c r="FBJ14" s="1609"/>
      <c r="FBK14" s="1609"/>
      <c r="FBL14" s="1609"/>
      <c r="FBM14" s="1609"/>
      <c r="FBN14" s="1609"/>
      <c r="FBO14" s="1609"/>
      <c r="FBP14" s="1609"/>
      <c r="FBQ14" s="1609"/>
      <c r="FBR14" s="1609"/>
      <c r="FBS14" s="1609"/>
      <c r="FBT14" s="1609"/>
      <c r="FBU14" s="1609"/>
      <c r="FBV14" s="1609"/>
      <c r="FBW14" s="1609"/>
      <c r="FBX14" s="1609"/>
      <c r="FBY14" s="1609"/>
      <c r="FBZ14" s="1609"/>
      <c r="FCA14" s="1609"/>
      <c r="FCB14" s="1609"/>
      <c r="FCC14" s="1609"/>
      <c r="FCD14" s="1609"/>
      <c r="FCE14" s="1609"/>
      <c r="FCF14" s="1609"/>
      <c r="FCG14" s="1609"/>
      <c r="FCH14" s="1609"/>
      <c r="FCI14" s="1609"/>
      <c r="FCJ14" s="1609"/>
      <c r="FCK14" s="1609"/>
      <c r="FCL14" s="1609"/>
      <c r="FCM14" s="1609"/>
      <c r="FCN14" s="1609"/>
      <c r="FCO14" s="1609"/>
      <c r="FCP14" s="1609"/>
      <c r="FCQ14" s="1609"/>
      <c r="FCR14" s="1609"/>
      <c r="FCS14" s="1609"/>
      <c r="FCT14" s="1609"/>
      <c r="FCU14" s="1609"/>
      <c r="FCV14" s="1609"/>
      <c r="FCW14" s="1609"/>
      <c r="FCX14" s="1609"/>
      <c r="FCY14" s="1609"/>
      <c r="FCZ14" s="1609"/>
      <c r="FDA14" s="1609"/>
      <c r="FDB14" s="1609"/>
      <c r="FDC14" s="1609"/>
      <c r="FDD14" s="1609"/>
      <c r="FDE14" s="1609"/>
      <c r="FDF14" s="1609"/>
      <c r="FDG14" s="1609"/>
      <c r="FDH14" s="1609"/>
      <c r="FDI14" s="1609"/>
      <c r="FDJ14" s="1609"/>
      <c r="FDK14" s="1609"/>
      <c r="FDL14" s="1609"/>
      <c r="FDM14" s="1609"/>
      <c r="FDN14" s="1609"/>
      <c r="FDO14" s="1609"/>
      <c r="FDP14" s="1609"/>
      <c r="FDQ14" s="1609"/>
      <c r="FDR14" s="1609"/>
      <c r="FDS14" s="1609"/>
      <c r="FDT14" s="1609"/>
      <c r="FDU14" s="1609"/>
      <c r="FDV14" s="1609"/>
      <c r="FDW14" s="1609"/>
      <c r="FDX14" s="1609"/>
      <c r="FDY14" s="1609"/>
      <c r="FDZ14" s="1609"/>
      <c r="FEA14" s="1609"/>
      <c r="FEB14" s="1609"/>
      <c r="FEC14" s="1609"/>
      <c r="FED14" s="1609"/>
      <c r="FEE14" s="1609"/>
      <c r="FEF14" s="1609"/>
      <c r="FEG14" s="1609"/>
      <c r="FEH14" s="1609"/>
      <c r="FEI14" s="1609"/>
      <c r="FEJ14" s="1609"/>
      <c r="FEK14" s="1609"/>
      <c r="FEL14" s="1609"/>
      <c r="FEM14" s="1609"/>
      <c r="FEN14" s="1609"/>
      <c r="FEO14" s="1609"/>
      <c r="FEP14" s="1609"/>
      <c r="FEQ14" s="1609"/>
      <c r="FER14" s="1609"/>
      <c r="FES14" s="1609"/>
      <c r="FET14" s="1609"/>
      <c r="FEU14" s="1609"/>
      <c r="FEV14" s="1609"/>
      <c r="FEW14" s="1609"/>
      <c r="FEX14" s="1609"/>
      <c r="FEY14" s="1609"/>
      <c r="FEZ14" s="1609"/>
      <c r="FFA14" s="1609"/>
      <c r="FFB14" s="1609"/>
      <c r="FFC14" s="1609"/>
      <c r="FFD14" s="1609"/>
      <c r="FFE14" s="1609"/>
      <c r="FFF14" s="1609"/>
      <c r="FFG14" s="1609"/>
      <c r="FFH14" s="1609"/>
      <c r="FFI14" s="1609"/>
      <c r="FFJ14" s="1609"/>
      <c r="FFK14" s="1609"/>
      <c r="FFL14" s="1609"/>
      <c r="FFM14" s="1609"/>
      <c r="FFN14" s="1609"/>
      <c r="FFO14" s="1609"/>
      <c r="FFP14" s="1609"/>
      <c r="FFQ14" s="1609"/>
      <c r="FFR14" s="1609"/>
      <c r="FFS14" s="1609"/>
      <c r="FFT14" s="1609"/>
      <c r="FFU14" s="1609"/>
      <c r="FFV14" s="1609"/>
      <c r="FFW14" s="1609"/>
      <c r="FFX14" s="1609"/>
      <c r="FFY14" s="1609"/>
      <c r="FFZ14" s="1609"/>
      <c r="FGA14" s="1609"/>
      <c r="FGB14" s="1609"/>
      <c r="FGC14" s="1609"/>
      <c r="FGD14" s="1609"/>
      <c r="FGE14" s="1609"/>
      <c r="FGF14" s="1609"/>
      <c r="FGG14" s="1609"/>
      <c r="FGH14" s="1609"/>
      <c r="FGI14" s="1609"/>
      <c r="FGJ14" s="1609"/>
      <c r="FGK14" s="1609"/>
      <c r="FGL14" s="1609"/>
      <c r="FGM14" s="1609"/>
      <c r="FGN14" s="1609"/>
      <c r="FGO14" s="1609"/>
      <c r="FGP14" s="1609"/>
      <c r="FGQ14" s="1609"/>
      <c r="FGR14" s="1609"/>
      <c r="FGS14" s="1609"/>
      <c r="FGT14" s="1609"/>
      <c r="FGU14" s="1609"/>
      <c r="FGV14" s="1609"/>
      <c r="FGW14" s="1609"/>
      <c r="FGX14" s="1609"/>
      <c r="FGY14" s="1609"/>
      <c r="FGZ14" s="1609"/>
      <c r="FHA14" s="1609"/>
      <c r="FHB14" s="1609"/>
      <c r="FHC14" s="1609"/>
      <c r="FHD14" s="1609"/>
      <c r="FHE14" s="1609"/>
      <c r="FHF14" s="1609"/>
      <c r="FHG14" s="1609"/>
      <c r="FHH14" s="1609"/>
      <c r="FHI14" s="1609"/>
      <c r="FHJ14" s="1609"/>
      <c r="FHK14" s="1609"/>
      <c r="FHL14" s="1609"/>
      <c r="FHM14" s="1609"/>
      <c r="FHN14" s="1609"/>
      <c r="FHO14" s="1609"/>
      <c r="FHP14" s="1609"/>
      <c r="FHQ14" s="1609"/>
      <c r="FHR14" s="1609"/>
      <c r="FHS14" s="1609"/>
      <c r="FHT14" s="1609"/>
      <c r="FHU14" s="1609"/>
      <c r="FHV14" s="1609"/>
      <c r="FHW14" s="1609"/>
      <c r="FHX14" s="1609"/>
      <c r="FHY14" s="1609"/>
      <c r="FHZ14" s="1609"/>
      <c r="FIA14" s="1609"/>
      <c r="FIB14" s="1609"/>
      <c r="FIC14" s="1609"/>
      <c r="FID14" s="1609"/>
      <c r="FIE14" s="1609"/>
      <c r="FIF14" s="1609"/>
      <c r="FIG14" s="1609"/>
      <c r="FIH14" s="1609"/>
      <c r="FII14" s="1609"/>
      <c r="FIJ14" s="1609"/>
      <c r="FIK14" s="1609"/>
      <c r="FIL14" s="1609"/>
      <c r="FIM14" s="1609"/>
      <c r="FIN14" s="1609"/>
      <c r="FIO14" s="1609"/>
      <c r="FIP14" s="1609"/>
      <c r="FIQ14" s="1609"/>
      <c r="FIR14" s="1609"/>
      <c r="FIS14" s="1609"/>
      <c r="FIT14" s="1609"/>
      <c r="FIU14" s="1609"/>
      <c r="FIV14" s="1609"/>
      <c r="FIW14" s="1609"/>
      <c r="FIX14" s="1609"/>
      <c r="FIY14" s="1609"/>
      <c r="FIZ14" s="1609"/>
      <c r="FJA14" s="1609"/>
      <c r="FJB14" s="1609"/>
      <c r="FJC14" s="1609"/>
      <c r="FJD14" s="1609"/>
      <c r="FJE14" s="1609"/>
      <c r="FJF14" s="1609"/>
      <c r="FJG14" s="1609"/>
      <c r="FJH14" s="1609"/>
      <c r="FJI14" s="1609"/>
      <c r="FJJ14" s="1609"/>
      <c r="FJK14" s="1609"/>
      <c r="FJL14" s="1609"/>
      <c r="FJM14" s="1609"/>
      <c r="FJN14" s="1609"/>
      <c r="FJO14" s="1609"/>
      <c r="FJP14" s="1609"/>
      <c r="FJQ14" s="1609"/>
      <c r="FJR14" s="1609"/>
      <c r="FJS14" s="1609"/>
      <c r="FJT14" s="1609"/>
      <c r="FJU14" s="1609"/>
      <c r="FJV14" s="1609"/>
      <c r="FJW14" s="1609"/>
      <c r="FJX14" s="1609"/>
      <c r="FJY14" s="1609"/>
      <c r="FJZ14" s="1609"/>
      <c r="FKA14" s="1609"/>
      <c r="FKB14" s="1609"/>
      <c r="FKC14" s="1609"/>
      <c r="FKD14" s="1609"/>
      <c r="FKE14" s="1609"/>
      <c r="FKF14" s="1609"/>
      <c r="FKG14" s="1609"/>
      <c r="FKH14" s="1609"/>
      <c r="FKI14" s="1609"/>
      <c r="FKJ14" s="1609"/>
      <c r="FKK14" s="1609"/>
      <c r="FKL14" s="1609"/>
      <c r="FKM14" s="1609"/>
      <c r="FKN14" s="1609"/>
      <c r="FKO14" s="1609"/>
      <c r="FKP14" s="1609"/>
      <c r="FKQ14" s="1609"/>
      <c r="FKR14" s="1609"/>
      <c r="FKS14" s="1609"/>
      <c r="FKT14" s="1609"/>
      <c r="FKU14" s="1609"/>
      <c r="FKV14" s="1609"/>
      <c r="FKW14" s="1609"/>
      <c r="FKX14" s="1609"/>
      <c r="FKY14" s="1609"/>
      <c r="FKZ14" s="1609"/>
      <c r="FLA14" s="1609"/>
      <c r="FLB14" s="1609"/>
      <c r="FLC14" s="1609"/>
      <c r="FLD14" s="1609"/>
      <c r="FLE14" s="1609"/>
      <c r="FLF14" s="1609"/>
      <c r="FLG14" s="1609"/>
      <c r="FLH14" s="1609"/>
      <c r="FLI14" s="1609"/>
      <c r="FLJ14" s="1609"/>
      <c r="FLK14" s="1609"/>
      <c r="FLL14" s="1609"/>
      <c r="FLM14" s="1609"/>
      <c r="FLN14" s="1609"/>
      <c r="FLO14" s="1609"/>
      <c r="FLP14" s="1609"/>
      <c r="FLQ14" s="1609"/>
      <c r="FLR14" s="1609"/>
      <c r="FLS14" s="1609"/>
      <c r="FLT14" s="1609"/>
      <c r="FLU14" s="1609"/>
      <c r="FLV14" s="1609"/>
      <c r="FLW14" s="1609"/>
      <c r="FLX14" s="1609"/>
      <c r="FLY14" s="1609"/>
      <c r="FLZ14" s="1609"/>
      <c r="FMA14" s="1609"/>
      <c r="FMB14" s="1609"/>
      <c r="FMC14" s="1609"/>
      <c r="FMD14" s="1609"/>
      <c r="FME14" s="1609"/>
      <c r="FMF14" s="1609"/>
      <c r="FMG14" s="1609"/>
      <c r="FMH14" s="1609"/>
      <c r="FMI14" s="1609"/>
      <c r="FMJ14" s="1609"/>
      <c r="FMK14" s="1609"/>
      <c r="FML14" s="1609"/>
      <c r="FMM14" s="1609"/>
      <c r="FMN14" s="1609"/>
      <c r="FMO14" s="1609"/>
      <c r="FMP14" s="1609"/>
      <c r="FMQ14" s="1609"/>
      <c r="FMR14" s="1609"/>
      <c r="FMS14" s="1609"/>
      <c r="FMT14" s="1609"/>
      <c r="FMU14" s="1609"/>
      <c r="FMV14" s="1609"/>
      <c r="FMW14" s="1609"/>
      <c r="FMX14" s="1609"/>
      <c r="FMY14" s="1609"/>
      <c r="FMZ14" s="1609"/>
      <c r="FNA14" s="1609"/>
      <c r="FNB14" s="1609"/>
      <c r="FNC14" s="1609"/>
      <c r="FND14" s="1609"/>
      <c r="FNE14" s="1609"/>
      <c r="FNF14" s="1609"/>
      <c r="FNG14" s="1609"/>
      <c r="FNH14" s="1609"/>
      <c r="FNI14" s="1609"/>
      <c r="FNJ14" s="1609"/>
      <c r="FNK14" s="1609"/>
      <c r="FNL14" s="1609"/>
      <c r="FNM14" s="1609"/>
      <c r="FNN14" s="1609"/>
      <c r="FNO14" s="1609"/>
      <c r="FNP14" s="1609"/>
      <c r="FNQ14" s="1609"/>
      <c r="FNR14" s="1609"/>
      <c r="FNS14" s="1609"/>
      <c r="FNT14" s="1609"/>
      <c r="FNU14" s="1609"/>
      <c r="FNV14" s="1609"/>
      <c r="FNW14" s="1609"/>
      <c r="FNX14" s="1609"/>
      <c r="FNY14" s="1609"/>
      <c r="FNZ14" s="1609"/>
      <c r="FOA14" s="1609"/>
      <c r="FOB14" s="1609"/>
      <c r="FOC14" s="1609"/>
      <c r="FOD14" s="1609"/>
      <c r="FOE14" s="1609"/>
      <c r="FOF14" s="1609"/>
      <c r="FOG14" s="1609"/>
      <c r="FOH14" s="1609"/>
      <c r="FOI14" s="1609"/>
      <c r="FOJ14" s="1609"/>
      <c r="FOK14" s="1609"/>
      <c r="FOL14" s="1609"/>
      <c r="FOM14" s="1609"/>
      <c r="FON14" s="1609"/>
      <c r="FOO14" s="1609"/>
      <c r="FOP14" s="1609"/>
      <c r="FOQ14" s="1609"/>
      <c r="FOR14" s="1609"/>
      <c r="FOS14" s="1609"/>
      <c r="FOT14" s="1609"/>
      <c r="FOU14" s="1609"/>
      <c r="FOV14" s="1609"/>
      <c r="FOW14" s="1609"/>
      <c r="FOX14" s="1609"/>
      <c r="FOY14" s="1609"/>
      <c r="FOZ14" s="1609"/>
      <c r="FPA14" s="1609"/>
      <c r="FPB14" s="1609"/>
      <c r="FPC14" s="1609"/>
      <c r="FPD14" s="1609"/>
      <c r="FPE14" s="1609"/>
      <c r="FPF14" s="1609"/>
      <c r="FPG14" s="1609"/>
      <c r="FPH14" s="1609"/>
      <c r="FPI14" s="1609"/>
      <c r="FPJ14" s="1609"/>
      <c r="FPK14" s="1609"/>
      <c r="FPL14" s="1609"/>
      <c r="FPM14" s="1609"/>
      <c r="FPN14" s="1609"/>
      <c r="FPO14" s="1609"/>
      <c r="FPP14" s="1609"/>
      <c r="FPQ14" s="1609"/>
      <c r="FPR14" s="1609"/>
      <c r="FPS14" s="1609"/>
      <c r="FPT14" s="1609"/>
      <c r="FPU14" s="1609"/>
      <c r="FPV14" s="1609"/>
      <c r="FPW14" s="1609"/>
      <c r="FPX14" s="1609"/>
      <c r="FPY14" s="1609"/>
      <c r="FPZ14" s="1609"/>
      <c r="FQA14" s="1609"/>
      <c r="FQB14" s="1609"/>
      <c r="FQC14" s="1609"/>
      <c r="FQD14" s="1609"/>
      <c r="FQE14" s="1609"/>
      <c r="FQF14" s="1609"/>
      <c r="FQG14" s="1609"/>
      <c r="FQH14" s="1609"/>
      <c r="FQI14" s="1609"/>
      <c r="FQJ14" s="1609"/>
      <c r="FQK14" s="1609"/>
      <c r="FQL14" s="1609"/>
      <c r="FQM14" s="1609"/>
      <c r="FQN14" s="1609"/>
      <c r="FQO14" s="1609"/>
      <c r="FQP14" s="1609"/>
      <c r="FQQ14" s="1609"/>
      <c r="FQR14" s="1609"/>
      <c r="FQS14" s="1609"/>
      <c r="FQT14" s="1609"/>
      <c r="FQU14" s="1609"/>
      <c r="FQV14" s="1609"/>
      <c r="FQW14" s="1609"/>
      <c r="FQX14" s="1609"/>
      <c r="FQY14" s="1609"/>
      <c r="FQZ14" s="1609"/>
      <c r="FRA14" s="1609"/>
      <c r="FRB14" s="1609"/>
      <c r="FRC14" s="1609"/>
      <c r="FRD14" s="1609"/>
      <c r="FRE14" s="1609"/>
      <c r="FRF14" s="1609"/>
      <c r="FRG14" s="1609"/>
      <c r="FRH14" s="1609"/>
      <c r="FRI14" s="1609"/>
      <c r="FRJ14" s="1609"/>
      <c r="FRK14" s="1609"/>
      <c r="FRL14" s="1609"/>
      <c r="FRM14" s="1609"/>
      <c r="FRN14" s="1609"/>
      <c r="FRO14" s="1609"/>
      <c r="FRP14" s="1609"/>
      <c r="FRQ14" s="1609"/>
      <c r="FRR14" s="1609"/>
      <c r="FRS14" s="1609"/>
      <c r="FRT14" s="1609"/>
      <c r="FRU14" s="1609"/>
      <c r="FRV14" s="1609"/>
      <c r="FRW14" s="1609"/>
      <c r="FRX14" s="1609"/>
      <c r="FRY14" s="1609"/>
      <c r="FRZ14" s="1609"/>
      <c r="FSA14" s="1609"/>
      <c r="FSB14" s="1609"/>
      <c r="FSC14" s="1609"/>
      <c r="FSD14" s="1609"/>
      <c r="FSE14" s="1609"/>
      <c r="FSF14" s="1609"/>
      <c r="FSG14" s="1609"/>
      <c r="FSH14" s="1609"/>
      <c r="FSI14" s="1609"/>
      <c r="FSJ14" s="1609"/>
      <c r="FSK14" s="1609"/>
      <c r="FSL14" s="1609"/>
      <c r="FSM14" s="1609"/>
      <c r="FSN14" s="1609"/>
      <c r="FSO14" s="1609"/>
      <c r="FSP14" s="1609"/>
      <c r="FSQ14" s="1609"/>
      <c r="FSR14" s="1609"/>
      <c r="FSS14" s="1609"/>
      <c r="FST14" s="1609"/>
      <c r="FSU14" s="1609"/>
      <c r="FSV14" s="1609"/>
      <c r="FSW14" s="1609"/>
      <c r="FSX14" s="1609"/>
      <c r="FSY14" s="1609"/>
      <c r="FSZ14" s="1609"/>
      <c r="FTA14" s="1609"/>
      <c r="FTB14" s="1609"/>
      <c r="FTC14" s="1609"/>
      <c r="FTD14" s="1609"/>
      <c r="FTE14" s="1609"/>
      <c r="FTF14" s="1609"/>
      <c r="FTG14" s="1609"/>
      <c r="FTH14" s="1609"/>
      <c r="FTI14" s="1609"/>
      <c r="FTJ14" s="1609"/>
      <c r="FTK14" s="1609"/>
      <c r="FTL14" s="1609"/>
      <c r="FTM14" s="1609"/>
      <c r="FTN14" s="1609"/>
      <c r="FTO14" s="1609"/>
      <c r="FTP14" s="1609"/>
      <c r="FTQ14" s="1609"/>
      <c r="FTR14" s="1609"/>
      <c r="FTS14" s="1609"/>
      <c r="FTT14" s="1609"/>
      <c r="FTU14" s="1609"/>
      <c r="FTV14" s="1609"/>
      <c r="FTW14" s="1609"/>
      <c r="FTX14" s="1609"/>
      <c r="FTY14" s="1609"/>
      <c r="FTZ14" s="1609"/>
      <c r="FUA14" s="1609"/>
      <c r="FUB14" s="1609"/>
      <c r="FUC14" s="1609"/>
      <c r="FUD14" s="1609"/>
      <c r="FUE14" s="1609"/>
      <c r="FUF14" s="1609"/>
      <c r="FUG14" s="1609"/>
      <c r="FUH14" s="1609"/>
      <c r="FUI14" s="1609"/>
      <c r="FUJ14" s="1609"/>
      <c r="FUK14" s="1609"/>
      <c r="FUL14" s="1609"/>
      <c r="FUM14" s="1609"/>
      <c r="FUN14" s="1609"/>
      <c r="FUO14" s="1609"/>
      <c r="FUP14" s="1609"/>
      <c r="FUQ14" s="1609"/>
      <c r="FUR14" s="1609"/>
      <c r="FUS14" s="1609"/>
      <c r="FUT14" s="1609"/>
      <c r="FUU14" s="1609"/>
      <c r="FUV14" s="1609"/>
      <c r="FUW14" s="1609"/>
      <c r="FUX14" s="1609"/>
      <c r="FUY14" s="1609"/>
      <c r="FUZ14" s="1609"/>
      <c r="FVA14" s="1609"/>
      <c r="FVB14" s="1609"/>
      <c r="FVC14" s="1609"/>
      <c r="FVD14" s="1609"/>
      <c r="FVE14" s="1609"/>
      <c r="FVF14" s="1609"/>
      <c r="FVG14" s="1609"/>
      <c r="FVH14" s="1609"/>
      <c r="FVI14" s="1609"/>
      <c r="FVJ14" s="1609"/>
      <c r="FVK14" s="1609"/>
      <c r="FVL14" s="1609"/>
      <c r="FVM14" s="1609"/>
      <c r="FVN14" s="1609"/>
      <c r="FVO14" s="1609"/>
      <c r="FVP14" s="1609"/>
      <c r="FVQ14" s="1609"/>
      <c r="FVR14" s="1609"/>
      <c r="FVS14" s="1609"/>
      <c r="FVT14" s="1609"/>
      <c r="FVU14" s="1609"/>
      <c r="FVV14" s="1609"/>
      <c r="FVW14" s="1609"/>
      <c r="FVX14" s="1609"/>
      <c r="FVY14" s="1609"/>
      <c r="FVZ14" s="1609"/>
      <c r="FWA14" s="1609"/>
      <c r="FWB14" s="1609"/>
      <c r="FWC14" s="1609"/>
      <c r="FWD14" s="1609"/>
      <c r="FWE14" s="1609"/>
      <c r="FWF14" s="1609"/>
      <c r="FWG14" s="1609"/>
      <c r="FWH14" s="1609"/>
      <c r="FWI14" s="1609"/>
      <c r="FWJ14" s="1609"/>
      <c r="FWK14" s="1609"/>
      <c r="FWL14" s="1609"/>
      <c r="FWM14" s="1609"/>
      <c r="FWN14" s="1609"/>
      <c r="FWO14" s="1609"/>
      <c r="FWP14" s="1609"/>
      <c r="FWQ14" s="1609"/>
      <c r="FWR14" s="1609"/>
      <c r="FWS14" s="1609"/>
      <c r="FWT14" s="1609"/>
      <c r="FWU14" s="1609"/>
      <c r="FWV14" s="1609"/>
      <c r="FWW14" s="1609"/>
      <c r="FWX14" s="1609"/>
      <c r="FWY14" s="1609"/>
      <c r="FWZ14" s="1609"/>
      <c r="FXA14" s="1609"/>
      <c r="FXB14" s="1609"/>
      <c r="FXC14" s="1609"/>
      <c r="FXD14" s="1609"/>
      <c r="FXE14" s="1609"/>
      <c r="FXF14" s="1609"/>
      <c r="FXG14" s="1609"/>
      <c r="FXH14" s="1609"/>
      <c r="FXI14" s="1609"/>
      <c r="FXJ14" s="1609"/>
      <c r="FXK14" s="1609"/>
      <c r="FXL14" s="1609"/>
      <c r="FXM14" s="1609"/>
      <c r="FXN14" s="1609"/>
      <c r="FXO14" s="1609"/>
      <c r="FXP14" s="1609"/>
      <c r="FXQ14" s="1609"/>
      <c r="FXR14" s="1609"/>
      <c r="FXS14" s="1609"/>
      <c r="FXT14" s="1609"/>
      <c r="FXU14" s="1609"/>
      <c r="FXV14" s="1609"/>
      <c r="FXW14" s="1609"/>
      <c r="FXX14" s="1609"/>
      <c r="FXY14" s="1609"/>
      <c r="FXZ14" s="1609"/>
      <c r="FYA14" s="1609"/>
      <c r="FYB14" s="1609"/>
      <c r="FYC14" s="1609"/>
      <c r="FYD14" s="1609"/>
      <c r="FYE14" s="1609"/>
      <c r="FYF14" s="1609"/>
      <c r="FYG14" s="1609"/>
      <c r="FYH14" s="1609"/>
      <c r="FYI14" s="1609"/>
      <c r="FYJ14" s="1609"/>
      <c r="FYK14" s="1609"/>
      <c r="FYL14" s="1609"/>
      <c r="FYM14" s="1609"/>
      <c r="FYN14" s="1609"/>
      <c r="FYO14" s="1609"/>
      <c r="FYP14" s="1609"/>
      <c r="FYQ14" s="1609"/>
      <c r="FYR14" s="1609"/>
      <c r="FYS14" s="1609"/>
      <c r="FYT14" s="1609"/>
      <c r="FYU14" s="1609"/>
      <c r="FYV14" s="1609"/>
      <c r="FYW14" s="1609"/>
      <c r="FYX14" s="1609"/>
      <c r="FYY14" s="1609"/>
      <c r="FYZ14" s="1609"/>
      <c r="FZA14" s="1609"/>
      <c r="FZB14" s="1609"/>
      <c r="FZC14" s="1609"/>
      <c r="FZD14" s="1609"/>
      <c r="FZE14" s="1609"/>
      <c r="FZF14" s="1609"/>
      <c r="FZG14" s="1609"/>
      <c r="FZH14" s="1609"/>
      <c r="FZI14" s="1609"/>
      <c r="FZJ14" s="1609"/>
      <c r="FZK14" s="1609"/>
      <c r="FZL14" s="1609"/>
      <c r="FZM14" s="1609"/>
      <c r="FZN14" s="1609"/>
      <c r="FZO14" s="1609"/>
      <c r="FZP14" s="1609"/>
      <c r="FZQ14" s="1609"/>
      <c r="FZR14" s="1609"/>
      <c r="FZS14" s="1609"/>
      <c r="FZT14" s="1609"/>
      <c r="FZU14" s="1609"/>
      <c r="FZV14" s="1609"/>
      <c r="FZW14" s="1609"/>
      <c r="FZX14" s="1609"/>
      <c r="FZY14" s="1609"/>
      <c r="FZZ14" s="1609"/>
      <c r="GAA14" s="1609"/>
      <c r="GAB14" s="1609"/>
      <c r="GAC14" s="1609"/>
      <c r="GAD14" s="1609"/>
      <c r="GAE14" s="1609"/>
      <c r="GAF14" s="1609"/>
      <c r="GAG14" s="1609"/>
      <c r="GAH14" s="1609"/>
      <c r="GAI14" s="1609"/>
      <c r="GAJ14" s="1609"/>
      <c r="GAK14" s="1609"/>
      <c r="GAL14" s="1609"/>
      <c r="GAM14" s="1609"/>
      <c r="GAN14" s="1609"/>
      <c r="GAO14" s="1609"/>
      <c r="GAP14" s="1609"/>
      <c r="GAQ14" s="1609"/>
      <c r="GAR14" s="1609"/>
      <c r="GAS14" s="1609"/>
      <c r="GAT14" s="1609"/>
      <c r="GAU14" s="1609"/>
      <c r="GAV14" s="1609"/>
      <c r="GAW14" s="1609"/>
      <c r="GAX14" s="1609"/>
      <c r="GAY14" s="1609"/>
      <c r="GAZ14" s="1609"/>
      <c r="GBA14" s="1609"/>
      <c r="GBB14" s="1609"/>
      <c r="GBC14" s="1609"/>
      <c r="GBD14" s="1609"/>
      <c r="GBE14" s="1609"/>
      <c r="GBF14" s="1609"/>
      <c r="GBG14" s="1609"/>
      <c r="GBH14" s="1609"/>
      <c r="GBI14" s="1609"/>
      <c r="GBJ14" s="1609"/>
      <c r="GBK14" s="1609"/>
      <c r="GBL14" s="1609"/>
      <c r="GBM14" s="1609"/>
      <c r="GBN14" s="1609"/>
      <c r="GBO14" s="1609"/>
      <c r="GBP14" s="1609"/>
      <c r="GBQ14" s="1609"/>
      <c r="GBR14" s="1609"/>
      <c r="GBS14" s="1609"/>
      <c r="GBT14" s="1609"/>
      <c r="GBU14" s="1609"/>
      <c r="GBV14" s="1609"/>
      <c r="GBW14" s="1609"/>
      <c r="GBX14" s="1609"/>
      <c r="GBY14" s="1609"/>
      <c r="GBZ14" s="1609"/>
      <c r="GCA14" s="1609"/>
      <c r="GCB14" s="1609"/>
      <c r="GCC14" s="1609"/>
      <c r="GCD14" s="1609"/>
      <c r="GCE14" s="1609"/>
      <c r="GCF14" s="1609"/>
      <c r="GCG14" s="1609"/>
      <c r="GCH14" s="1609"/>
      <c r="GCI14" s="1609"/>
      <c r="GCJ14" s="1609"/>
      <c r="GCK14" s="1609"/>
      <c r="GCL14" s="1609"/>
      <c r="GCM14" s="1609"/>
      <c r="GCN14" s="1609"/>
      <c r="GCO14" s="1609"/>
      <c r="GCP14" s="1609"/>
      <c r="GCQ14" s="1609"/>
      <c r="GCR14" s="1609"/>
      <c r="GCS14" s="1609"/>
      <c r="GCT14" s="1609"/>
      <c r="GCU14" s="1609"/>
      <c r="GCV14" s="1609"/>
      <c r="GCW14" s="1609"/>
      <c r="GCX14" s="1609"/>
      <c r="GCY14" s="1609"/>
      <c r="GCZ14" s="1609"/>
      <c r="GDA14" s="1609"/>
      <c r="GDB14" s="1609"/>
      <c r="GDC14" s="1609"/>
      <c r="GDD14" s="1609"/>
      <c r="GDE14" s="1609"/>
      <c r="GDF14" s="1609"/>
      <c r="GDG14" s="1609"/>
      <c r="GDH14" s="1609"/>
      <c r="GDI14" s="1609"/>
      <c r="GDJ14" s="1609"/>
      <c r="GDK14" s="1609"/>
      <c r="GDL14" s="1609"/>
      <c r="GDM14" s="1609"/>
      <c r="GDN14" s="1609"/>
      <c r="GDO14" s="1609"/>
      <c r="GDP14" s="1609"/>
      <c r="GDQ14" s="1609"/>
      <c r="GDR14" s="1609"/>
      <c r="GDS14" s="1609"/>
      <c r="GDT14" s="1609"/>
      <c r="GDU14" s="1609"/>
      <c r="GDV14" s="1609"/>
      <c r="GDW14" s="1609"/>
      <c r="GDX14" s="1609"/>
      <c r="GDY14" s="1609"/>
      <c r="GDZ14" s="1609"/>
      <c r="GEA14" s="1609"/>
      <c r="GEB14" s="1609"/>
      <c r="GEC14" s="1609"/>
      <c r="GED14" s="1609"/>
      <c r="GEE14" s="1609"/>
      <c r="GEF14" s="1609"/>
      <c r="GEG14" s="1609"/>
      <c r="GEH14" s="1609"/>
      <c r="GEI14" s="1609"/>
      <c r="GEJ14" s="1609"/>
      <c r="GEK14" s="1609"/>
      <c r="GEL14" s="1609"/>
      <c r="GEM14" s="1609"/>
      <c r="GEN14" s="1609"/>
      <c r="GEO14" s="1609"/>
      <c r="GEP14" s="1609"/>
      <c r="GEQ14" s="1609"/>
      <c r="GER14" s="1609"/>
      <c r="GES14" s="1609"/>
      <c r="GET14" s="1609"/>
      <c r="GEU14" s="1609"/>
      <c r="GEV14" s="1609"/>
      <c r="GEW14" s="1609"/>
      <c r="GEX14" s="1609"/>
      <c r="GEY14" s="1609"/>
      <c r="GEZ14" s="1609"/>
      <c r="GFA14" s="1609"/>
      <c r="GFB14" s="1609"/>
      <c r="GFC14" s="1609"/>
      <c r="GFD14" s="1609"/>
      <c r="GFE14" s="1609"/>
      <c r="GFF14" s="1609"/>
      <c r="GFG14" s="1609"/>
      <c r="GFH14" s="1609"/>
      <c r="GFI14" s="1609"/>
      <c r="GFJ14" s="1609"/>
      <c r="GFK14" s="1609"/>
      <c r="GFL14" s="1609"/>
      <c r="GFM14" s="1609"/>
      <c r="GFN14" s="1609"/>
      <c r="GFO14" s="1609"/>
      <c r="GFP14" s="1609"/>
      <c r="GFQ14" s="1609"/>
      <c r="GFR14" s="1609"/>
      <c r="GFS14" s="1609"/>
      <c r="GFT14" s="1609"/>
      <c r="GFU14" s="1609"/>
      <c r="GFV14" s="1609"/>
      <c r="GFW14" s="1609"/>
      <c r="GFX14" s="1609"/>
      <c r="GFY14" s="1609"/>
      <c r="GFZ14" s="1609"/>
      <c r="GGA14" s="1609"/>
      <c r="GGB14" s="1609"/>
      <c r="GGC14" s="1609"/>
      <c r="GGD14" s="1609"/>
      <c r="GGE14" s="1609"/>
      <c r="GGF14" s="1609"/>
      <c r="GGG14" s="1609"/>
      <c r="GGH14" s="1609"/>
      <c r="GGI14" s="1609"/>
      <c r="GGJ14" s="1609"/>
      <c r="GGK14" s="1609"/>
      <c r="GGL14" s="1609"/>
      <c r="GGM14" s="1609"/>
      <c r="GGN14" s="1609"/>
      <c r="GGO14" s="1609"/>
      <c r="GGP14" s="1609"/>
      <c r="GGQ14" s="1609"/>
      <c r="GGR14" s="1609"/>
      <c r="GGS14" s="1609"/>
      <c r="GGT14" s="1609"/>
      <c r="GGU14" s="1609"/>
      <c r="GGV14" s="1609"/>
      <c r="GGW14" s="1609"/>
      <c r="GGX14" s="1609"/>
      <c r="GGY14" s="1609"/>
      <c r="GGZ14" s="1609"/>
      <c r="GHA14" s="1609"/>
      <c r="GHB14" s="1609"/>
      <c r="GHC14" s="1609"/>
      <c r="GHD14" s="1609"/>
      <c r="GHE14" s="1609"/>
      <c r="GHF14" s="1609"/>
      <c r="GHG14" s="1609"/>
      <c r="GHH14" s="1609"/>
      <c r="GHI14" s="1609"/>
      <c r="GHJ14" s="1609"/>
      <c r="GHK14" s="1609"/>
      <c r="GHL14" s="1609"/>
      <c r="GHM14" s="1609"/>
      <c r="GHN14" s="1609"/>
      <c r="GHO14" s="1609"/>
      <c r="GHP14" s="1609"/>
      <c r="GHQ14" s="1609"/>
      <c r="GHR14" s="1609"/>
      <c r="GHS14" s="1609"/>
      <c r="GHT14" s="1609"/>
      <c r="GHU14" s="1609"/>
      <c r="GHV14" s="1609"/>
      <c r="GHW14" s="1609"/>
      <c r="GHX14" s="1609"/>
      <c r="GHY14" s="1609"/>
      <c r="GHZ14" s="1609"/>
      <c r="GIA14" s="1609"/>
      <c r="GIB14" s="1609"/>
      <c r="GIC14" s="1609"/>
      <c r="GID14" s="1609"/>
      <c r="GIE14" s="1609"/>
      <c r="GIF14" s="1609"/>
      <c r="GIG14" s="1609"/>
      <c r="GIH14" s="1609"/>
      <c r="GII14" s="1609"/>
      <c r="GIJ14" s="1609"/>
      <c r="GIK14" s="1609"/>
      <c r="GIL14" s="1609"/>
      <c r="GIM14" s="1609"/>
      <c r="GIN14" s="1609"/>
      <c r="GIO14" s="1609"/>
      <c r="GIP14" s="1609"/>
      <c r="GIQ14" s="1609"/>
      <c r="GIR14" s="1609"/>
      <c r="GIS14" s="1609"/>
      <c r="GIT14" s="1609"/>
      <c r="GIU14" s="1609"/>
      <c r="GIV14" s="1609"/>
      <c r="GIW14" s="1609"/>
      <c r="GIX14" s="1609"/>
      <c r="GIY14" s="1609"/>
      <c r="GIZ14" s="1609"/>
      <c r="GJA14" s="1609"/>
      <c r="GJB14" s="1609"/>
      <c r="GJC14" s="1609"/>
      <c r="GJD14" s="1609"/>
      <c r="GJE14" s="1609"/>
      <c r="GJF14" s="1609"/>
      <c r="GJG14" s="1609"/>
      <c r="GJH14" s="1609"/>
      <c r="GJI14" s="1609"/>
      <c r="GJJ14" s="1609"/>
      <c r="GJK14" s="1609"/>
      <c r="GJL14" s="1609"/>
      <c r="GJM14" s="1609"/>
      <c r="GJN14" s="1609"/>
      <c r="GJO14" s="1609"/>
      <c r="GJP14" s="1609"/>
      <c r="GJQ14" s="1609"/>
      <c r="GJR14" s="1609"/>
      <c r="GJS14" s="1609"/>
      <c r="GJT14" s="1609"/>
      <c r="GJU14" s="1609"/>
      <c r="GJV14" s="1609"/>
      <c r="GJW14" s="1609"/>
      <c r="GJX14" s="1609"/>
      <c r="GJY14" s="1609"/>
      <c r="GJZ14" s="1609"/>
      <c r="GKA14" s="1609"/>
      <c r="GKB14" s="1609"/>
      <c r="GKC14" s="1609"/>
      <c r="GKD14" s="1609"/>
      <c r="GKE14" s="1609"/>
      <c r="GKF14" s="1609"/>
      <c r="GKG14" s="1609"/>
      <c r="GKH14" s="1609"/>
      <c r="GKI14" s="1609"/>
      <c r="GKJ14" s="1609"/>
      <c r="GKK14" s="1609"/>
      <c r="GKL14" s="1609"/>
      <c r="GKM14" s="1609"/>
      <c r="GKN14" s="1609"/>
      <c r="GKO14" s="1609"/>
      <c r="GKP14" s="1609"/>
      <c r="GKQ14" s="1609"/>
      <c r="GKR14" s="1609"/>
      <c r="GKS14" s="1609"/>
      <c r="GKT14" s="1609"/>
      <c r="GKU14" s="1609"/>
      <c r="GKV14" s="1609"/>
      <c r="GKW14" s="1609"/>
      <c r="GKX14" s="1609"/>
      <c r="GKY14" s="1609"/>
      <c r="GKZ14" s="1609"/>
      <c r="GLA14" s="1609"/>
      <c r="GLB14" s="1609"/>
      <c r="GLC14" s="1609"/>
      <c r="GLD14" s="1609"/>
      <c r="GLE14" s="1609"/>
      <c r="GLF14" s="1609"/>
      <c r="GLG14" s="1609"/>
      <c r="GLH14" s="1609"/>
      <c r="GLI14" s="1609"/>
      <c r="GLJ14" s="1609"/>
      <c r="GLK14" s="1609"/>
      <c r="GLL14" s="1609"/>
      <c r="GLM14" s="1609"/>
      <c r="GLN14" s="1609"/>
      <c r="GLO14" s="1609"/>
      <c r="GLP14" s="1609"/>
      <c r="GLQ14" s="1609"/>
      <c r="GLR14" s="1609"/>
      <c r="GLS14" s="1609"/>
      <c r="GLT14" s="1609"/>
      <c r="GLU14" s="1609"/>
      <c r="GLV14" s="1609"/>
      <c r="GLW14" s="1609"/>
      <c r="GLX14" s="1609"/>
      <c r="GLY14" s="1609"/>
      <c r="GLZ14" s="1609"/>
      <c r="GMA14" s="1609"/>
      <c r="GMB14" s="1609"/>
      <c r="GMC14" s="1609"/>
      <c r="GMD14" s="1609"/>
      <c r="GME14" s="1609"/>
      <c r="GMF14" s="1609"/>
      <c r="GMG14" s="1609"/>
      <c r="GMH14" s="1609"/>
      <c r="GMI14" s="1609"/>
      <c r="GMJ14" s="1609"/>
      <c r="GMK14" s="1609"/>
      <c r="GML14" s="1609"/>
      <c r="GMM14" s="1609"/>
      <c r="GMN14" s="1609"/>
      <c r="GMO14" s="1609"/>
      <c r="GMP14" s="1609"/>
      <c r="GMQ14" s="1609"/>
      <c r="GMR14" s="1609"/>
      <c r="GMS14" s="1609"/>
      <c r="GMT14" s="1609"/>
      <c r="GMU14" s="1609"/>
      <c r="GMV14" s="1609"/>
      <c r="GMW14" s="1609"/>
      <c r="GMX14" s="1609"/>
      <c r="GMY14" s="1609"/>
      <c r="GMZ14" s="1609"/>
      <c r="GNA14" s="1609"/>
      <c r="GNB14" s="1609"/>
      <c r="GNC14" s="1609"/>
      <c r="GND14" s="1609"/>
      <c r="GNE14" s="1609"/>
      <c r="GNF14" s="1609"/>
      <c r="GNG14" s="1609"/>
      <c r="GNH14" s="1609"/>
      <c r="GNI14" s="1609"/>
      <c r="GNJ14" s="1609"/>
      <c r="GNK14" s="1609"/>
      <c r="GNL14" s="1609"/>
      <c r="GNM14" s="1609"/>
      <c r="GNN14" s="1609"/>
      <c r="GNO14" s="1609"/>
      <c r="GNP14" s="1609"/>
      <c r="GNQ14" s="1609"/>
      <c r="GNR14" s="1609"/>
      <c r="GNS14" s="1609"/>
      <c r="GNT14" s="1609"/>
      <c r="GNU14" s="1609"/>
      <c r="GNV14" s="1609"/>
      <c r="GNW14" s="1609"/>
      <c r="GNX14" s="1609"/>
      <c r="GNY14" s="1609"/>
      <c r="GNZ14" s="1609"/>
      <c r="GOA14" s="1609"/>
      <c r="GOB14" s="1609"/>
      <c r="GOC14" s="1609"/>
      <c r="GOD14" s="1609"/>
      <c r="GOE14" s="1609"/>
      <c r="GOF14" s="1609"/>
      <c r="GOG14" s="1609"/>
      <c r="GOH14" s="1609"/>
      <c r="GOI14" s="1609"/>
      <c r="GOJ14" s="1609"/>
      <c r="GOK14" s="1609"/>
      <c r="GOL14" s="1609"/>
      <c r="GOM14" s="1609"/>
      <c r="GON14" s="1609"/>
      <c r="GOO14" s="1609"/>
      <c r="GOP14" s="1609"/>
      <c r="GOQ14" s="1609"/>
      <c r="GOR14" s="1609"/>
      <c r="GOS14" s="1609"/>
      <c r="GOT14" s="1609"/>
      <c r="GOU14" s="1609"/>
      <c r="GOV14" s="1609"/>
      <c r="GOW14" s="1609"/>
      <c r="GOX14" s="1609"/>
      <c r="GOY14" s="1609"/>
      <c r="GOZ14" s="1609"/>
      <c r="GPA14" s="1609"/>
      <c r="GPB14" s="1609"/>
      <c r="GPC14" s="1609"/>
      <c r="GPD14" s="1609"/>
      <c r="GPE14" s="1609"/>
      <c r="GPF14" s="1609"/>
      <c r="GPG14" s="1609"/>
      <c r="GPH14" s="1609"/>
      <c r="GPI14" s="1609"/>
      <c r="GPJ14" s="1609"/>
      <c r="GPK14" s="1609"/>
      <c r="GPL14" s="1609"/>
      <c r="GPM14" s="1609"/>
      <c r="GPN14" s="1609"/>
      <c r="GPO14" s="1609"/>
      <c r="GPP14" s="1609"/>
      <c r="GPQ14" s="1609"/>
      <c r="GPR14" s="1609"/>
      <c r="GPS14" s="1609"/>
      <c r="GPT14" s="1609"/>
      <c r="GPU14" s="1609"/>
      <c r="GPV14" s="1609"/>
      <c r="GPW14" s="1609"/>
      <c r="GPX14" s="1609"/>
      <c r="GPY14" s="1609"/>
      <c r="GPZ14" s="1609"/>
      <c r="GQA14" s="1609"/>
      <c r="GQB14" s="1609"/>
      <c r="GQC14" s="1609"/>
      <c r="GQD14" s="1609"/>
      <c r="GQE14" s="1609"/>
      <c r="GQF14" s="1609"/>
      <c r="GQG14" s="1609"/>
      <c r="GQH14" s="1609"/>
      <c r="GQI14" s="1609"/>
      <c r="GQJ14" s="1609"/>
      <c r="GQK14" s="1609"/>
      <c r="GQL14" s="1609"/>
      <c r="GQM14" s="1609"/>
      <c r="GQN14" s="1609"/>
      <c r="GQO14" s="1609"/>
      <c r="GQP14" s="1609"/>
      <c r="GQQ14" s="1609"/>
      <c r="GQR14" s="1609"/>
      <c r="GQS14" s="1609"/>
      <c r="GQT14" s="1609"/>
      <c r="GQU14" s="1609"/>
      <c r="GQV14" s="1609"/>
      <c r="GQW14" s="1609"/>
      <c r="GQX14" s="1609"/>
      <c r="GQY14" s="1609"/>
      <c r="GQZ14" s="1609"/>
      <c r="GRA14" s="1609"/>
      <c r="GRB14" s="1609"/>
      <c r="GRC14" s="1609"/>
      <c r="GRD14" s="1609"/>
      <c r="GRE14" s="1609"/>
      <c r="GRF14" s="1609"/>
      <c r="GRG14" s="1609"/>
      <c r="GRH14" s="1609"/>
      <c r="GRI14" s="1609"/>
      <c r="GRJ14" s="1609"/>
      <c r="GRK14" s="1609"/>
      <c r="GRL14" s="1609"/>
      <c r="GRM14" s="1609"/>
      <c r="GRN14" s="1609"/>
      <c r="GRO14" s="1609"/>
      <c r="GRP14" s="1609"/>
      <c r="GRQ14" s="1609"/>
      <c r="GRR14" s="1609"/>
      <c r="GRS14" s="1609"/>
      <c r="GRT14" s="1609"/>
      <c r="GRU14" s="1609"/>
      <c r="GRV14" s="1609"/>
      <c r="GRW14" s="1609"/>
      <c r="GRX14" s="1609"/>
      <c r="GRY14" s="1609"/>
      <c r="GRZ14" s="1609"/>
      <c r="GSA14" s="1609"/>
      <c r="GSB14" s="1609"/>
      <c r="GSC14" s="1609"/>
      <c r="GSD14" s="1609"/>
      <c r="GSE14" s="1609"/>
      <c r="GSF14" s="1609"/>
      <c r="GSG14" s="1609"/>
      <c r="GSH14" s="1609"/>
      <c r="GSI14" s="1609"/>
      <c r="GSJ14" s="1609"/>
      <c r="GSK14" s="1609"/>
      <c r="GSL14" s="1609"/>
      <c r="GSM14" s="1609"/>
      <c r="GSN14" s="1609"/>
      <c r="GSO14" s="1609"/>
      <c r="GSP14" s="1609"/>
      <c r="GSQ14" s="1609"/>
      <c r="GSR14" s="1609"/>
      <c r="GSS14" s="1609"/>
      <c r="GST14" s="1609"/>
      <c r="GSU14" s="1609"/>
      <c r="GSV14" s="1609"/>
      <c r="GSW14" s="1609"/>
      <c r="GSX14" s="1609"/>
      <c r="GSY14" s="1609"/>
      <c r="GSZ14" s="1609"/>
      <c r="GTA14" s="1609"/>
      <c r="GTB14" s="1609"/>
      <c r="GTC14" s="1609"/>
      <c r="GTD14" s="1609"/>
      <c r="GTE14" s="1609"/>
      <c r="GTF14" s="1609"/>
      <c r="GTG14" s="1609"/>
      <c r="GTH14" s="1609"/>
      <c r="GTI14" s="1609"/>
      <c r="GTJ14" s="1609"/>
      <c r="GTK14" s="1609"/>
      <c r="GTL14" s="1609"/>
      <c r="GTM14" s="1609"/>
      <c r="GTN14" s="1609"/>
      <c r="GTO14" s="1609"/>
      <c r="GTP14" s="1609"/>
      <c r="GTQ14" s="1609"/>
      <c r="GTR14" s="1609"/>
      <c r="GTS14" s="1609"/>
      <c r="GTT14" s="1609"/>
      <c r="GTU14" s="1609"/>
      <c r="GTV14" s="1609"/>
      <c r="GTW14" s="1609"/>
      <c r="GTX14" s="1609"/>
      <c r="GTY14" s="1609"/>
      <c r="GTZ14" s="1609"/>
      <c r="GUA14" s="1609"/>
      <c r="GUB14" s="1609"/>
      <c r="GUC14" s="1609"/>
      <c r="GUD14" s="1609"/>
      <c r="GUE14" s="1609"/>
      <c r="GUF14" s="1609"/>
      <c r="GUG14" s="1609"/>
      <c r="GUH14" s="1609"/>
      <c r="GUI14" s="1609"/>
      <c r="GUJ14" s="1609"/>
      <c r="GUK14" s="1609"/>
      <c r="GUL14" s="1609"/>
      <c r="GUM14" s="1609"/>
      <c r="GUN14" s="1609"/>
      <c r="GUO14" s="1609"/>
      <c r="GUP14" s="1609"/>
      <c r="GUQ14" s="1609"/>
      <c r="GUR14" s="1609"/>
      <c r="GUS14" s="1609"/>
      <c r="GUT14" s="1609"/>
      <c r="GUU14" s="1609"/>
      <c r="GUV14" s="1609"/>
      <c r="GUW14" s="1609"/>
      <c r="GUX14" s="1609"/>
      <c r="GUY14" s="1609"/>
      <c r="GUZ14" s="1609"/>
      <c r="GVA14" s="1609"/>
      <c r="GVB14" s="1609"/>
      <c r="GVC14" s="1609"/>
      <c r="GVD14" s="1609"/>
      <c r="GVE14" s="1609"/>
      <c r="GVF14" s="1609"/>
      <c r="GVG14" s="1609"/>
      <c r="GVH14" s="1609"/>
      <c r="GVI14" s="1609"/>
      <c r="GVJ14" s="1609"/>
      <c r="GVK14" s="1609"/>
      <c r="GVL14" s="1609"/>
      <c r="GVM14" s="1609"/>
      <c r="GVN14" s="1609"/>
      <c r="GVO14" s="1609"/>
      <c r="GVP14" s="1609"/>
      <c r="GVQ14" s="1609"/>
      <c r="GVR14" s="1609"/>
      <c r="GVS14" s="1609"/>
      <c r="GVT14" s="1609"/>
      <c r="GVU14" s="1609"/>
      <c r="GVV14" s="1609"/>
      <c r="GVW14" s="1609"/>
      <c r="GVX14" s="1609"/>
      <c r="GVY14" s="1609"/>
      <c r="GVZ14" s="1609"/>
      <c r="GWA14" s="1609"/>
      <c r="GWB14" s="1609"/>
      <c r="GWC14" s="1609"/>
      <c r="GWD14" s="1609"/>
      <c r="GWE14" s="1609"/>
      <c r="GWF14" s="1609"/>
      <c r="GWG14" s="1609"/>
      <c r="GWH14" s="1609"/>
      <c r="GWI14" s="1609"/>
      <c r="GWJ14" s="1609"/>
      <c r="GWK14" s="1609"/>
      <c r="GWL14" s="1609"/>
      <c r="GWM14" s="1609"/>
      <c r="GWN14" s="1609"/>
      <c r="GWO14" s="1609"/>
      <c r="GWP14" s="1609"/>
      <c r="GWQ14" s="1609"/>
      <c r="GWR14" s="1609"/>
      <c r="GWS14" s="1609"/>
      <c r="GWT14" s="1609"/>
      <c r="GWU14" s="1609"/>
      <c r="GWV14" s="1609"/>
      <c r="GWW14" s="1609"/>
      <c r="GWX14" s="1609"/>
      <c r="GWY14" s="1609"/>
      <c r="GWZ14" s="1609"/>
      <c r="GXA14" s="1609"/>
      <c r="GXB14" s="1609"/>
      <c r="GXC14" s="1609"/>
      <c r="GXD14" s="1609"/>
      <c r="GXE14" s="1609"/>
      <c r="GXF14" s="1609"/>
      <c r="GXG14" s="1609"/>
      <c r="GXH14" s="1609"/>
      <c r="GXI14" s="1609"/>
      <c r="GXJ14" s="1609"/>
      <c r="GXK14" s="1609"/>
      <c r="GXL14" s="1609"/>
      <c r="GXM14" s="1609"/>
      <c r="GXN14" s="1609"/>
      <c r="GXO14" s="1609"/>
      <c r="GXP14" s="1609"/>
      <c r="GXQ14" s="1609"/>
      <c r="GXR14" s="1609"/>
      <c r="GXS14" s="1609"/>
      <c r="GXT14" s="1609"/>
      <c r="GXU14" s="1609"/>
      <c r="GXV14" s="1609"/>
      <c r="GXW14" s="1609"/>
      <c r="GXX14" s="1609"/>
      <c r="GXY14" s="1609"/>
      <c r="GXZ14" s="1609"/>
      <c r="GYA14" s="1609"/>
      <c r="GYB14" s="1609"/>
      <c r="GYC14" s="1609"/>
      <c r="GYD14" s="1609"/>
      <c r="GYE14" s="1609"/>
      <c r="GYF14" s="1609"/>
      <c r="GYG14" s="1609"/>
      <c r="GYH14" s="1609"/>
      <c r="GYI14" s="1609"/>
      <c r="GYJ14" s="1609"/>
      <c r="GYK14" s="1609"/>
      <c r="GYL14" s="1609"/>
      <c r="GYM14" s="1609"/>
      <c r="GYN14" s="1609"/>
      <c r="GYO14" s="1609"/>
      <c r="GYP14" s="1609"/>
      <c r="GYQ14" s="1609"/>
      <c r="GYR14" s="1609"/>
      <c r="GYS14" s="1609"/>
      <c r="GYT14" s="1609"/>
      <c r="GYU14" s="1609"/>
      <c r="GYV14" s="1609"/>
      <c r="GYW14" s="1609"/>
      <c r="GYX14" s="1609"/>
      <c r="GYY14" s="1609"/>
      <c r="GYZ14" s="1609"/>
      <c r="GZA14" s="1609"/>
      <c r="GZB14" s="1609"/>
      <c r="GZC14" s="1609"/>
      <c r="GZD14" s="1609"/>
      <c r="GZE14" s="1609"/>
      <c r="GZF14" s="1609"/>
      <c r="GZG14" s="1609"/>
      <c r="GZH14" s="1609"/>
      <c r="GZI14" s="1609"/>
      <c r="GZJ14" s="1609"/>
      <c r="GZK14" s="1609"/>
      <c r="GZL14" s="1609"/>
      <c r="GZM14" s="1609"/>
      <c r="GZN14" s="1609"/>
      <c r="GZO14" s="1609"/>
      <c r="GZP14" s="1609"/>
      <c r="GZQ14" s="1609"/>
      <c r="GZR14" s="1609"/>
      <c r="GZS14" s="1609"/>
      <c r="GZT14" s="1609"/>
      <c r="GZU14" s="1609"/>
      <c r="GZV14" s="1609"/>
      <c r="GZW14" s="1609"/>
      <c r="GZX14" s="1609"/>
      <c r="GZY14" s="1609"/>
      <c r="GZZ14" s="1609"/>
      <c r="HAA14" s="1609"/>
      <c r="HAB14" s="1609"/>
      <c r="HAC14" s="1609"/>
      <c r="HAD14" s="1609"/>
      <c r="HAE14" s="1609"/>
      <c r="HAF14" s="1609"/>
      <c r="HAG14" s="1609"/>
      <c r="HAH14" s="1609"/>
      <c r="HAI14" s="1609"/>
      <c r="HAJ14" s="1609"/>
      <c r="HAK14" s="1609"/>
      <c r="HAL14" s="1609"/>
      <c r="HAM14" s="1609"/>
      <c r="HAN14" s="1609"/>
      <c r="HAO14" s="1609"/>
      <c r="HAP14" s="1609"/>
      <c r="HAQ14" s="1609"/>
      <c r="HAR14" s="1609"/>
      <c r="HAS14" s="1609"/>
      <c r="HAT14" s="1609"/>
      <c r="HAU14" s="1609"/>
      <c r="HAV14" s="1609"/>
      <c r="HAW14" s="1609"/>
      <c r="HAX14" s="1609"/>
      <c r="HAY14" s="1609"/>
      <c r="HAZ14" s="1609"/>
      <c r="HBA14" s="1609"/>
      <c r="HBB14" s="1609"/>
      <c r="HBC14" s="1609"/>
      <c r="HBD14" s="1609"/>
      <c r="HBE14" s="1609"/>
      <c r="HBF14" s="1609"/>
      <c r="HBG14" s="1609"/>
      <c r="HBH14" s="1609"/>
      <c r="HBI14" s="1609"/>
      <c r="HBJ14" s="1609"/>
      <c r="HBK14" s="1609"/>
      <c r="HBL14" s="1609"/>
      <c r="HBM14" s="1609"/>
      <c r="HBN14" s="1609"/>
      <c r="HBO14" s="1609"/>
      <c r="HBP14" s="1609"/>
      <c r="HBQ14" s="1609"/>
      <c r="HBR14" s="1609"/>
      <c r="HBS14" s="1609"/>
      <c r="HBT14" s="1609"/>
      <c r="HBU14" s="1609"/>
      <c r="HBV14" s="1609"/>
      <c r="HBW14" s="1609"/>
      <c r="HBX14" s="1609"/>
      <c r="HBY14" s="1609"/>
      <c r="HBZ14" s="1609"/>
      <c r="HCA14" s="1609"/>
      <c r="HCB14" s="1609"/>
      <c r="HCC14" s="1609"/>
      <c r="HCD14" s="1609"/>
      <c r="HCE14" s="1609"/>
      <c r="HCF14" s="1609"/>
      <c r="HCG14" s="1609"/>
      <c r="HCH14" s="1609"/>
      <c r="HCI14" s="1609"/>
      <c r="HCJ14" s="1609"/>
      <c r="HCK14" s="1609"/>
      <c r="HCL14" s="1609"/>
      <c r="HCM14" s="1609"/>
      <c r="HCN14" s="1609"/>
      <c r="HCO14" s="1609"/>
      <c r="HCP14" s="1609"/>
      <c r="HCQ14" s="1609"/>
      <c r="HCR14" s="1609"/>
      <c r="HCS14" s="1609"/>
      <c r="HCT14" s="1609"/>
      <c r="HCU14" s="1609"/>
      <c r="HCV14" s="1609"/>
      <c r="HCW14" s="1609"/>
      <c r="HCX14" s="1609"/>
      <c r="HCY14" s="1609"/>
      <c r="HCZ14" s="1609"/>
      <c r="HDA14" s="1609"/>
      <c r="HDB14" s="1609"/>
      <c r="HDC14" s="1609"/>
      <c r="HDD14" s="1609"/>
      <c r="HDE14" s="1609"/>
      <c r="HDF14" s="1609"/>
      <c r="HDG14" s="1609"/>
      <c r="HDH14" s="1609"/>
      <c r="HDI14" s="1609"/>
      <c r="HDJ14" s="1609"/>
      <c r="HDK14" s="1609"/>
      <c r="HDL14" s="1609"/>
      <c r="HDM14" s="1609"/>
      <c r="HDN14" s="1609"/>
      <c r="HDO14" s="1609"/>
      <c r="HDP14" s="1609"/>
      <c r="HDQ14" s="1609"/>
      <c r="HDR14" s="1609"/>
      <c r="HDS14" s="1609"/>
      <c r="HDT14" s="1609"/>
      <c r="HDU14" s="1609"/>
      <c r="HDV14" s="1609"/>
      <c r="HDW14" s="1609"/>
      <c r="HDX14" s="1609"/>
      <c r="HDY14" s="1609"/>
      <c r="HDZ14" s="1609"/>
      <c r="HEA14" s="1609"/>
      <c r="HEB14" s="1609"/>
      <c r="HEC14" s="1609"/>
      <c r="HED14" s="1609"/>
      <c r="HEE14" s="1609"/>
      <c r="HEF14" s="1609"/>
      <c r="HEG14" s="1609"/>
      <c r="HEH14" s="1609"/>
      <c r="HEI14" s="1609"/>
      <c r="HEJ14" s="1609"/>
      <c r="HEK14" s="1609"/>
      <c r="HEL14" s="1609"/>
      <c r="HEM14" s="1609"/>
      <c r="HEN14" s="1609"/>
      <c r="HEO14" s="1609"/>
      <c r="HEP14" s="1609"/>
      <c r="HEQ14" s="1609"/>
      <c r="HER14" s="1609"/>
      <c r="HES14" s="1609"/>
      <c r="HET14" s="1609"/>
      <c r="HEU14" s="1609"/>
      <c r="HEV14" s="1609"/>
      <c r="HEW14" s="1609"/>
      <c r="HEX14" s="1609"/>
      <c r="HEY14" s="1609"/>
      <c r="HEZ14" s="1609"/>
      <c r="HFA14" s="1609"/>
      <c r="HFB14" s="1609"/>
      <c r="HFC14" s="1609"/>
      <c r="HFD14" s="1609"/>
      <c r="HFE14" s="1609"/>
      <c r="HFF14" s="1609"/>
      <c r="HFG14" s="1609"/>
      <c r="HFH14" s="1609"/>
      <c r="HFI14" s="1609"/>
      <c r="HFJ14" s="1609"/>
      <c r="HFK14" s="1609"/>
      <c r="HFL14" s="1609"/>
      <c r="HFM14" s="1609"/>
      <c r="HFN14" s="1609"/>
      <c r="HFO14" s="1609"/>
      <c r="HFP14" s="1609"/>
      <c r="HFQ14" s="1609"/>
      <c r="HFR14" s="1609"/>
      <c r="HFS14" s="1609"/>
      <c r="HFT14" s="1609"/>
      <c r="HFU14" s="1609"/>
      <c r="HFV14" s="1609"/>
      <c r="HFW14" s="1609"/>
      <c r="HFX14" s="1609"/>
      <c r="HFY14" s="1609"/>
      <c r="HFZ14" s="1609"/>
      <c r="HGA14" s="1609"/>
      <c r="HGB14" s="1609"/>
      <c r="HGC14" s="1609"/>
      <c r="HGD14" s="1609"/>
      <c r="HGE14" s="1609"/>
      <c r="HGF14" s="1609"/>
      <c r="HGG14" s="1609"/>
      <c r="HGH14" s="1609"/>
      <c r="HGI14" s="1609"/>
      <c r="HGJ14" s="1609"/>
      <c r="HGK14" s="1609"/>
      <c r="HGL14" s="1609"/>
      <c r="HGM14" s="1609"/>
      <c r="HGN14" s="1609"/>
      <c r="HGO14" s="1609"/>
      <c r="HGP14" s="1609"/>
      <c r="HGQ14" s="1609"/>
      <c r="HGR14" s="1609"/>
      <c r="HGS14" s="1609"/>
      <c r="HGT14" s="1609"/>
      <c r="HGU14" s="1609"/>
      <c r="HGV14" s="1609"/>
      <c r="HGW14" s="1609"/>
      <c r="HGX14" s="1609"/>
      <c r="HGY14" s="1609"/>
      <c r="HGZ14" s="1609"/>
      <c r="HHA14" s="1609"/>
      <c r="HHB14" s="1609"/>
      <c r="HHC14" s="1609"/>
      <c r="HHD14" s="1609"/>
      <c r="HHE14" s="1609"/>
      <c r="HHF14" s="1609"/>
      <c r="HHG14" s="1609"/>
      <c r="HHH14" s="1609"/>
      <c r="HHI14" s="1609"/>
      <c r="HHJ14" s="1609"/>
      <c r="HHK14" s="1609"/>
      <c r="HHL14" s="1609"/>
      <c r="HHM14" s="1609"/>
      <c r="HHN14" s="1609"/>
      <c r="HHO14" s="1609"/>
      <c r="HHP14" s="1609"/>
      <c r="HHQ14" s="1609"/>
      <c r="HHR14" s="1609"/>
      <c r="HHS14" s="1609"/>
      <c r="HHT14" s="1609"/>
      <c r="HHU14" s="1609"/>
      <c r="HHV14" s="1609"/>
      <c r="HHW14" s="1609"/>
      <c r="HHX14" s="1609"/>
      <c r="HHY14" s="1609"/>
      <c r="HHZ14" s="1609"/>
      <c r="HIA14" s="1609"/>
      <c r="HIB14" s="1609"/>
      <c r="HIC14" s="1609"/>
      <c r="HID14" s="1609"/>
      <c r="HIE14" s="1609"/>
      <c r="HIF14" s="1609"/>
      <c r="HIG14" s="1609"/>
      <c r="HIH14" s="1609"/>
      <c r="HII14" s="1609"/>
      <c r="HIJ14" s="1609"/>
      <c r="HIK14" s="1609"/>
      <c r="HIL14" s="1609"/>
      <c r="HIM14" s="1609"/>
      <c r="HIN14" s="1609"/>
      <c r="HIO14" s="1609"/>
      <c r="HIP14" s="1609"/>
      <c r="HIQ14" s="1609"/>
      <c r="HIR14" s="1609"/>
      <c r="HIS14" s="1609"/>
      <c r="HIT14" s="1609"/>
      <c r="HIU14" s="1609"/>
      <c r="HIV14" s="1609"/>
      <c r="HIW14" s="1609"/>
      <c r="HIX14" s="1609"/>
      <c r="HIY14" s="1609"/>
      <c r="HIZ14" s="1609"/>
      <c r="HJA14" s="1609"/>
      <c r="HJB14" s="1609"/>
      <c r="HJC14" s="1609"/>
      <c r="HJD14" s="1609"/>
      <c r="HJE14" s="1609"/>
      <c r="HJF14" s="1609"/>
      <c r="HJG14" s="1609"/>
      <c r="HJH14" s="1609"/>
      <c r="HJI14" s="1609"/>
      <c r="HJJ14" s="1609"/>
      <c r="HJK14" s="1609"/>
      <c r="HJL14" s="1609"/>
      <c r="HJM14" s="1609"/>
      <c r="HJN14" s="1609"/>
      <c r="HJO14" s="1609"/>
      <c r="HJP14" s="1609"/>
      <c r="HJQ14" s="1609"/>
      <c r="HJR14" s="1609"/>
      <c r="HJS14" s="1609"/>
      <c r="HJT14" s="1609"/>
      <c r="HJU14" s="1609"/>
      <c r="HJV14" s="1609"/>
      <c r="HJW14" s="1609"/>
      <c r="HJX14" s="1609"/>
      <c r="HJY14" s="1609"/>
      <c r="HJZ14" s="1609"/>
      <c r="HKA14" s="1609"/>
      <c r="HKB14" s="1609"/>
      <c r="HKC14" s="1609"/>
      <c r="HKD14" s="1609"/>
      <c r="HKE14" s="1609"/>
      <c r="HKF14" s="1609"/>
      <c r="HKG14" s="1609"/>
      <c r="HKH14" s="1609"/>
      <c r="HKI14" s="1609"/>
      <c r="HKJ14" s="1609"/>
      <c r="HKK14" s="1609"/>
      <c r="HKL14" s="1609"/>
      <c r="HKM14" s="1609"/>
      <c r="HKN14" s="1609"/>
      <c r="HKO14" s="1609"/>
      <c r="HKP14" s="1609"/>
      <c r="HKQ14" s="1609"/>
      <c r="HKR14" s="1609"/>
      <c r="HKS14" s="1609"/>
      <c r="HKT14" s="1609"/>
      <c r="HKU14" s="1609"/>
      <c r="HKV14" s="1609"/>
      <c r="HKW14" s="1609"/>
      <c r="HKX14" s="1609"/>
      <c r="HKY14" s="1609"/>
      <c r="HKZ14" s="1609"/>
      <c r="HLA14" s="1609"/>
      <c r="HLB14" s="1609"/>
      <c r="HLC14" s="1609"/>
      <c r="HLD14" s="1609"/>
      <c r="HLE14" s="1609"/>
      <c r="HLF14" s="1609"/>
      <c r="HLG14" s="1609"/>
      <c r="HLH14" s="1609"/>
      <c r="HLI14" s="1609"/>
      <c r="HLJ14" s="1609"/>
      <c r="HLK14" s="1609"/>
      <c r="HLL14" s="1609"/>
      <c r="HLM14" s="1609"/>
      <c r="HLN14" s="1609"/>
      <c r="HLO14" s="1609"/>
      <c r="HLP14" s="1609"/>
      <c r="HLQ14" s="1609"/>
      <c r="HLR14" s="1609"/>
      <c r="HLS14" s="1609"/>
      <c r="HLT14" s="1609"/>
      <c r="HLU14" s="1609"/>
      <c r="HLV14" s="1609"/>
      <c r="HLW14" s="1609"/>
      <c r="HLX14" s="1609"/>
      <c r="HLY14" s="1609"/>
      <c r="HLZ14" s="1609"/>
      <c r="HMA14" s="1609"/>
      <c r="HMB14" s="1609"/>
      <c r="HMC14" s="1609"/>
      <c r="HMD14" s="1609"/>
      <c r="HME14" s="1609"/>
      <c r="HMF14" s="1609"/>
      <c r="HMG14" s="1609"/>
      <c r="HMH14" s="1609"/>
      <c r="HMI14" s="1609"/>
      <c r="HMJ14" s="1609"/>
      <c r="HMK14" s="1609"/>
      <c r="HML14" s="1609"/>
      <c r="HMM14" s="1609"/>
      <c r="HMN14" s="1609"/>
      <c r="HMO14" s="1609"/>
      <c r="HMP14" s="1609"/>
      <c r="HMQ14" s="1609"/>
      <c r="HMR14" s="1609"/>
      <c r="HMS14" s="1609"/>
      <c r="HMT14" s="1609"/>
      <c r="HMU14" s="1609"/>
      <c r="HMV14" s="1609"/>
      <c r="HMW14" s="1609"/>
      <c r="HMX14" s="1609"/>
      <c r="HMY14" s="1609"/>
      <c r="HMZ14" s="1609"/>
      <c r="HNA14" s="1609"/>
      <c r="HNB14" s="1609"/>
      <c r="HNC14" s="1609"/>
      <c r="HND14" s="1609"/>
      <c r="HNE14" s="1609"/>
      <c r="HNF14" s="1609"/>
      <c r="HNG14" s="1609"/>
      <c r="HNH14" s="1609"/>
      <c r="HNI14" s="1609"/>
      <c r="HNJ14" s="1609"/>
      <c r="HNK14" s="1609"/>
      <c r="HNL14" s="1609"/>
      <c r="HNM14" s="1609"/>
      <c r="HNN14" s="1609"/>
      <c r="HNO14" s="1609"/>
      <c r="HNP14" s="1609"/>
      <c r="HNQ14" s="1609"/>
      <c r="HNR14" s="1609"/>
      <c r="HNS14" s="1609"/>
      <c r="HNT14" s="1609"/>
      <c r="HNU14" s="1609"/>
      <c r="HNV14" s="1609"/>
      <c r="HNW14" s="1609"/>
      <c r="HNX14" s="1609"/>
      <c r="HNY14" s="1609"/>
      <c r="HNZ14" s="1609"/>
      <c r="HOA14" s="1609"/>
      <c r="HOB14" s="1609"/>
      <c r="HOC14" s="1609"/>
      <c r="HOD14" s="1609"/>
      <c r="HOE14" s="1609"/>
      <c r="HOF14" s="1609"/>
      <c r="HOG14" s="1609"/>
      <c r="HOH14" s="1609"/>
      <c r="HOI14" s="1609"/>
      <c r="HOJ14" s="1609"/>
      <c r="HOK14" s="1609"/>
      <c r="HOL14" s="1609"/>
      <c r="HOM14" s="1609"/>
      <c r="HON14" s="1609"/>
      <c r="HOO14" s="1609"/>
      <c r="HOP14" s="1609"/>
      <c r="HOQ14" s="1609"/>
      <c r="HOR14" s="1609"/>
      <c r="HOS14" s="1609"/>
      <c r="HOT14" s="1609"/>
      <c r="HOU14" s="1609"/>
      <c r="HOV14" s="1609"/>
      <c r="HOW14" s="1609"/>
      <c r="HOX14" s="1609"/>
      <c r="HOY14" s="1609"/>
      <c r="HOZ14" s="1609"/>
      <c r="HPA14" s="1609"/>
      <c r="HPB14" s="1609"/>
      <c r="HPC14" s="1609"/>
      <c r="HPD14" s="1609"/>
      <c r="HPE14" s="1609"/>
      <c r="HPF14" s="1609"/>
      <c r="HPG14" s="1609"/>
      <c r="HPH14" s="1609"/>
      <c r="HPI14" s="1609"/>
      <c r="HPJ14" s="1609"/>
      <c r="HPK14" s="1609"/>
      <c r="HPL14" s="1609"/>
      <c r="HPM14" s="1609"/>
      <c r="HPN14" s="1609"/>
      <c r="HPO14" s="1609"/>
      <c r="HPP14" s="1609"/>
      <c r="HPQ14" s="1609"/>
      <c r="HPR14" s="1609"/>
      <c r="HPS14" s="1609"/>
      <c r="HPT14" s="1609"/>
      <c r="HPU14" s="1609"/>
      <c r="HPV14" s="1609"/>
      <c r="HPW14" s="1609"/>
      <c r="HPX14" s="1609"/>
      <c r="HPY14" s="1609"/>
      <c r="HPZ14" s="1609"/>
      <c r="HQA14" s="1609"/>
      <c r="HQB14" s="1609"/>
      <c r="HQC14" s="1609"/>
      <c r="HQD14" s="1609"/>
      <c r="HQE14" s="1609"/>
      <c r="HQF14" s="1609"/>
      <c r="HQG14" s="1609"/>
      <c r="HQH14" s="1609"/>
      <c r="HQI14" s="1609"/>
      <c r="HQJ14" s="1609"/>
      <c r="HQK14" s="1609"/>
      <c r="HQL14" s="1609"/>
      <c r="HQM14" s="1609"/>
      <c r="HQN14" s="1609"/>
      <c r="HQO14" s="1609"/>
      <c r="HQP14" s="1609"/>
      <c r="HQQ14" s="1609"/>
      <c r="HQR14" s="1609"/>
      <c r="HQS14" s="1609"/>
      <c r="HQT14" s="1609"/>
      <c r="HQU14" s="1609"/>
      <c r="HQV14" s="1609"/>
      <c r="HQW14" s="1609"/>
      <c r="HQX14" s="1609"/>
      <c r="HQY14" s="1609"/>
      <c r="HQZ14" s="1609"/>
      <c r="HRA14" s="1609"/>
      <c r="HRB14" s="1609"/>
      <c r="HRC14" s="1609"/>
      <c r="HRD14" s="1609"/>
      <c r="HRE14" s="1609"/>
      <c r="HRF14" s="1609"/>
      <c r="HRG14" s="1609"/>
      <c r="HRH14" s="1609"/>
      <c r="HRI14" s="1609"/>
      <c r="HRJ14" s="1609"/>
      <c r="HRK14" s="1609"/>
      <c r="HRL14" s="1609"/>
      <c r="HRM14" s="1609"/>
      <c r="HRN14" s="1609"/>
      <c r="HRO14" s="1609"/>
      <c r="HRP14" s="1609"/>
      <c r="HRQ14" s="1609"/>
      <c r="HRR14" s="1609"/>
      <c r="HRS14" s="1609"/>
      <c r="HRT14" s="1609"/>
      <c r="HRU14" s="1609"/>
      <c r="HRV14" s="1609"/>
      <c r="HRW14" s="1609"/>
      <c r="HRX14" s="1609"/>
      <c r="HRY14" s="1609"/>
      <c r="HRZ14" s="1609"/>
      <c r="HSA14" s="1609"/>
      <c r="HSB14" s="1609"/>
      <c r="HSC14" s="1609"/>
      <c r="HSD14" s="1609"/>
      <c r="HSE14" s="1609"/>
      <c r="HSF14" s="1609"/>
      <c r="HSG14" s="1609"/>
      <c r="HSH14" s="1609"/>
      <c r="HSI14" s="1609"/>
      <c r="HSJ14" s="1609"/>
      <c r="HSK14" s="1609"/>
      <c r="HSL14" s="1609"/>
      <c r="HSM14" s="1609"/>
      <c r="HSN14" s="1609"/>
      <c r="HSO14" s="1609"/>
      <c r="HSP14" s="1609"/>
      <c r="HSQ14" s="1609"/>
      <c r="HSR14" s="1609"/>
      <c r="HSS14" s="1609"/>
      <c r="HST14" s="1609"/>
      <c r="HSU14" s="1609"/>
      <c r="HSV14" s="1609"/>
      <c r="HSW14" s="1609"/>
      <c r="HSX14" s="1609"/>
      <c r="HSY14" s="1609"/>
      <c r="HSZ14" s="1609"/>
      <c r="HTA14" s="1609"/>
      <c r="HTB14" s="1609"/>
      <c r="HTC14" s="1609"/>
      <c r="HTD14" s="1609"/>
      <c r="HTE14" s="1609"/>
      <c r="HTF14" s="1609"/>
      <c r="HTG14" s="1609"/>
      <c r="HTH14" s="1609"/>
      <c r="HTI14" s="1609"/>
      <c r="HTJ14" s="1609"/>
      <c r="HTK14" s="1609"/>
      <c r="HTL14" s="1609"/>
      <c r="HTM14" s="1609"/>
      <c r="HTN14" s="1609"/>
      <c r="HTO14" s="1609"/>
      <c r="HTP14" s="1609"/>
      <c r="HTQ14" s="1609"/>
      <c r="HTR14" s="1609"/>
      <c r="HTS14" s="1609"/>
      <c r="HTT14" s="1609"/>
      <c r="HTU14" s="1609"/>
      <c r="HTV14" s="1609"/>
      <c r="HTW14" s="1609"/>
      <c r="HTX14" s="1609"/>
      <c r="HTY14" s="1609"/>
      <c r="HTZ14" s="1609"/>
      <c r="HUA14" s="1609"/>
      <c r="HUB14" s="1609"/>
      <c r="HUC14" s="1609"/>
      <c r="HUD14" s="1609"/>
      <c r="HUE14" s="1609"/>
      <c r="HUF14" s="1609"/>
      <c r="HUG14" s="1609"/>
      <c r="HUH14" s="1609"/>
      <c r="HUI14" s="1609"/>
      <c r="HUJ14" s="1609"/>
      <c r="HUK14" s="1609"/>
      <c r="HUL14" s="1609"/>
      <c r="HUM14" s="1609"/>
      <c r="HUN14" s="1609"/>
      <c r="HUO14" s="1609"/>
      <c r="HUP14" s="1609"/>
      <c r="HUQ14" s="1609"/>
      <c r="HUR14" s="1609"/>
      <c r="HUS14" s="1609"/>
      <c r="HUT14" s="1609"/>
      <c r="HUU14" s="1609"/>
      <c r="HUV14" s="1609"/>
      <c r="HUW14" s="1609"/>
      <c r="HUX14" s="1609"/>
      <c r="HUY14" s="1609"/>
      <c r="HUZ14" s="1609"/>
      <c r="HVA14" s="1609"/>
      <c r="HVB14" s="1609"/>
      <c r="HVC14" s="1609"/>
      <c r="HVD14" s="1609"/>
      <c r="HVE14" s="1609"/>
      <c r="HVF14" s="1609"/>
      <c r="HVG14" s="1609"/>
      <c r="HVH14" s="1609"/>
      <c r="HVI14" s="1609"/>
      <c r="HVJ14" s="1609"/>
      <c r="HVK14" s="1609"/>
      <c r="HVL14" s="1609"/>
      <c r="HVM14" s="1609"/>
      <c r="HVN14" s="1609"/>
      <c r="HVO14" s="1609"/>
      <c r="HVP14" s="1609"/>
      <c r="HVQ14" s="1609"/>
      <c r="HVR14" s="1609"/>
      <c r="HVS14" s="1609"/>
      <c r="HVT14" s="1609"/>
      <c r="HVU14" s="1609"/>
      <c r="HVV14" s="1609"/>
      <c r="HVW14" s="1609"/>
      <c r="HVX14" s="1609"/>
      <c r="HVY14" s="1609"/>
      <c r="HVZ14" s="1609"/>
      <c r="HWA14" s="1609"/>
      <c r="HWB14" s="1609"/>
      <c r="HWC14" s="1609"/>
      <c r="HWD14" s="1609"/>
      <c r="HWE14" s="1609"/>
      <c r="HWF14" s="1609"/>
      <c r="HWG14" s="1609"/>
      <c r="HWH14" s="1609"/>
      <c r="HWI14" s="1609"/>
      <c r="HWJ14" s="1609"/>
      <c r="HWK14" s="1609"/>
      <c r="HWL14" s="1609"/>
      <c r="HWM14" s="1609"/>
      <c r="HWN14" s="1609"/>
      <c r="HWO14" s="1609"/>
      <c r="HWP14" s="1609"/>
      <c r="HWQ14" s="1609"/>
      <c r="HWR14" s="1609"/>
      <c r="HWS14" s="1609"/>
      <c r="HWT14" s="1609"/>
      <c r="HWU14" s="1609"/>
      <c r="HWV14" s="1609"/>
      <c r="HWW14" s="1609"/>
      <c r="HWX14" s="1609"/>
      <c r="HWY14" s="1609"/>
      <c r="HWZ14" s="1609"/>
      <c r="HXA14" s="1609"/>
      <c r="HXB14" s="1609"/>
      <c r="HXC14" s="1609"/>
      <c r="HXD14" s="1609"/>
      <c r="HXE14" s="1609"/>
      <c r="HXF14" s="1609"/>
      <c r="HXG14" s="1609"/>
      <c r="HXH14" s="1609"/>
      <c r="HXI14" s="1609"/>
      <c r="HXJ14" s="1609"/>
      <c r="HXK14" s="1609"/>
      <c r="HXL14" s="1609"/>
      <c r="HXM14" s="1609"/>
      <c r="HXN14" s="1609"/>
      <c r="HXO14" s="1609"/>
      <c r="HXP14" s="1609"/>
      <c r="HXQ14" s="1609"/>
      <c r="HXR14" s="1609"/>
      <c r="HXS14" s="1609"/>
      <c r="HXT14" s="1609"/>
      <c r="HXU14" s="1609"/>
      <c r="HXV14" s="1609"/>
      <c r="HXW14" s="1609"/>
      <c r="HXX14" s="1609"/>
      <c r="HXY14" s="1609"/>
      <c r="HXZ14" s="1609"/>
      <c r="HYA14" s="1609"/>
      <c r="HYB14" s="1609"/>
      <c r="HYC14" s="1609"/>
      <c r="HYD14" s="1609"/>
      <c r="HYE14" s="1609"/>
      <c r="HYF14" s="1609"/>
      <c r="HYG14" s="1609"/>
      <c r="HYH14" s="1609"/>
      <c r="HYI14" s="1609"/>
      <c r="HYJ14" s="1609"/>
      <c r="HYK14" s="1609"/>
      <c r="HYL14" s="1609"/>
      <c r="HYM14" s="1609"/>
      <c r="HYN14" s="1609"/>
      <c r="HYO14" s="1609"/>
      <c r="HYP14" s="1609"/>
      <c r="HYQ14" s="1609"/>
      <c r="HYR14" s="1609"/>
      <c r="HYS14" s="1609"/>
      <c r="HYT14" s="1609"/>
      <c r="HYU14" s="1609"/>
      <c r="HYV14" s="1609"/>
      <c r="HYW14" s="1609"/>
      <c r="HYX14" s="1609"/>
      <c r="HYY14" s="1609"/>
      <c r="HYZ14" s="1609"/>
      <c r="HZA14" s="1609"/>
      <c r="HZB14" s="1609"/>
      <c r="HZC14" s="1609"/>
      <c r="HZD14" s="1609"/>
      <c r="HZE14" s="1609"/>
      <c r="HZF14" s="1609"/>
      <c r="HZG14" s="1609"/>
      <c r="HZH14" s="1609"/>
      <c r="HZI14" s="1609"/>
      <c r="HZJ14" s="1609"/>
      <c r="HZK14" s="1609"/>
      <c r="HZL14" s="1609"/>
      <c r="HZM14" s="1609"/>
      <c r="HZN14" s="1609"/>
      <c r="HZO14" s="1609"/>
      <c r="HZP14" s="1609"/>
      <c r="HZQ14" s="1609"/>
      <c r="HZR14" s="1609"/>
      <c r="HZS14" s="1609"/>
      <c r="HZT14" s="1609"/>
      <c r="HZU14" s="1609"/>
      <c r="HZV14" s="1609"/>
      <c r="HZW14" s="1609"/>
      <c r="HZX14" s="1609"/>
      <c r="HZY14" s="1609"/>
      <c r="HZZ14" s="1609"/>
      <c r="IAA14" s="1609"/>
      <c r="IAB14" s="1609"/>
      <c r="IAC14" s="1609"/>
      <c r="IAD14" s="1609"/>
      <c r="IAE14" s="1609"/>
      <c r="IAF14" s="1609"/>
      <c r="IAG14" s="1609"/>
      <c r="IAH14" s="1609"/>
      <c r="IAI14" s="1609"/>
      <c r="IAJ14" s="1609"/>
      <c r="IAK14" s="1609"/>
      <c r="IAL14" s="1609"/>
      <c r="IAM14" s="1609"/>
      <c r="IAN14" s="1609"/>
      <c r="IAO14" s="1609"/>
      <c r="IAP14" s="1609"/>
      <c r="IAQ14" s="1609"/>
      <c r="IAR14" s="1609"/>
      <c r="IAS14" s="1609"/>
      <c r="IAT14" s="1609"/>
      <c r="IAU14" s="1609"/>
      <c r="IAV14" s="1609"/>
      <c r="IAW14" s="1609"/>
      <c r="IAX14" s="1609"/>
      <c r="IAY14" s="1609"/>
      <c r="IAZ14" s="1609"/>
      <c r="IBA14" s="1609"/>
      <c r="IBB14" s="1609"/>
      <c r="IBC14" s="1609"/>
      <c r="IBD14" s="1609"/>
      <c r="IBE14" s="1609"/>
      <c r="IBF14" s="1609"/>
      <c r="IBG14" s="1609"/>
      <c r="IBH14" s="1609"/>
      <c r="IBI14" s="1609"/>
      <c r="IBJ14" s="1609"/>
      <c r="IBK14" s="1609"/>
      <c r="IBL14" s="1609"/>
      <c r="IBM14" s="1609"/>
      <c r="IBN14" s="1609"/>
      <c r="IBO14" s="1609"/>
      <c r="IBP14" s="1609"/>
      <c r="IBQ14" s="1609"/>
      <c r="IBR14" s="1609"/>
      <c r="IBS14" s="1609"/>
      <c r="IBT14" s="1609"/>
      <c r="IBU14" s="1609"/>
      <c r="IBV14" s="1609"/>
      <c r="IBW14" s="1609"/>
      <c r="IBX14" s="1609"/>
      <c r="IBY14" s="1609"/>
      <c r="IBZ14" s="1609"/>
      <c r="ICA14" s="1609"/>
      <c r="ICB14" s="1609"/>
      <c r="ICC14" s="1609"/>
      <c r="ICD14" s="1609"/>
      <c r="ICE14" s="1609"/>
      <c r="ICF14" s="1609"/>
      <c r="ICG14" s="1609"/>
      <c r="ICH14" s="1609"/>
      <c r="ICI14" s="1609"/>
      <c r="ICJ14" s="1609"/>
      <c r="ICK14" s="1609"/>
      <c r="ICL14" s="1609"/>
      <c r="ICM14" s="1609"/>
      <c r="ICN14" s="1609"/>
      <c r="ICO14" s="1609"/>
      <c r="ICP14" s="1609"/>
      <c r="ICQ14" s="1609"/>
      <c r="ICR14" s="1609"/>
      <c r="ICS14" s="1609"/>
      <c r="ICT14" s="1609"/>
      <c r="ICU14" s="1609"/>
      <c r="ICV14" s="1609"/>
      <c r="ICW14" s="1609"/>
      <c r="ICX14" s="1609"/>
      <c r="ICY14" s="1609"/>
      <c r="ICZ14" s="1609"/>
      <c r="IDA14" s="1609"/>
      <c r="IDB14" s="1609"/>
      <c r="IDC14" s="1609"/>
      <c r="IDD14" s="1609"/>
      <c r="IDE14" s="1609"/>
      <c r="IDF14" s="1609"/>
      <c r="IDG14" s="1609"/>
      <c r="IDH14" s="1609"/>
      <c r="IDI14" s="1609"/>
      <c r="IDJ14" s="1609"/>
      <c r="IDK14" s="1609"/>
      <c r="IDL14" s="1609"/>
      <c r="IDM14" s="1609"/>
      <c r="IDN14" s="1609"/>
      <c r="IDO14" s="1609"/>
      <c r="IDP14" s="1609"/>
      <c r="IDQ14" s="1609"/>
      <c r="IDR14" s="1609"/>
      <c r="IDS14" s="1609"/>
      <c r="IDT14" s="1609"/>
      <c r="IDU14" s="1609"/>
      <c r="IDV14" s="1609"/>
      <c r="IDW14" s="1609"/>
      <c r="IDX14" s="1609"/>
      <c r="IDY14" s="1609"/>
      <c r="IDZ14" s="1609"/>
      <c r="IEA14" s="1609"/>
      <c r="IEB14" s="1609"/>
      <c r="IEC14" s="1609"/>
      <c r="IED14" s="1609"/>
      <c r="IEE14" s="1609"/>
      <c r="IEF14" s="1609"/>
      <c r="IEG14" s="1609"/>
      <c r="IEH14" s="1609"/>
      <c r="IEI14" s="1609"/>
      <c r="IEJ14" s="1609"/>
      <c r="IEK14" s="1609"/>
      <c r="IEL14" s="1609"/>
      <c r="IEM14" s="1609"/>
      <c r="IEN14" s="1609"/>
      <c r="IEO14" s="1609"/>
      <c r="IEP14" s="1609"/>
      <c r="IEQ14" s="1609"/>
      <c r="IER14" s="1609"/>
      <c r="IES14" s="1609"/>
      <c r="IET14" s="1609"/>
      <c r="IEU14" s="1609"/>
      <c r="IEV14" s="1609"/>
      <c r="IEW14" s="1609"/>
      <c r="IEX14" s="1609"/>
      <c r="IEY14" s="1609"/>
      <c r="IEZ14" s="1609"/>
      <c r="IFA14" s="1609"/>
      <c r="IFB14" s="1609"/>
      <c r="IFC14" s="1609"/>
      <c r="IFD14" s="1609"/>
      <c r="IFE14" s="1609"/>
      <c r="IFF14" s="1609"/>
      <c r="IFG14" s="1609"/>
      <c r="IFH14" s="1609"/>
      <c r="IFI14" s="1609"/>
      <c r="IFJ14" s="1609"/>
      <c r="IFK14" s="1609"/>
      <c r="IFL14" s="1609"/>
      <c r="IFM14" s="1609"/>
      <c r="IFN14" s="1609"/>
      <c r="IFO14" s="1609"/>
      <c r="IFP14" s="1609"/>
      <c r="IFQ14" s="1609"/>
      <c r="IFR14" s="1609"/>
      <c r="IFS14" s="1609"/>
      <c r="IFT14" s="1609"/>
      <c r="IFU14" s="1609"/>
      <c r="IFV14" s="1609"/>
      <c r="IFW14" s="1609"/>
      <c r="IFX14" s="1609"/>
      <c r="IFY14" s="1609"/>
      <c r="IFZ14" s="1609"/>
      <c r="IGA14" s="1609"/>
      <c r="IGB14" s="1609"/>
      <c r="IGC14" s="1609"/>
      <c r="IGD14" s="1609"/>
      <c r="IGE14" s="1609"/>
      <c r="IGF14" s="1609"/>
      <c r="IGG14" s="1609"/>
      <c r="IGH14" s="1609"/>
      <c r="IGI14" s="1609"/>
      <c r="IGJ14" s="1609"/>
      <c r="IGK14" s="1609"/>
      <c r="IGL14" s="1609"/>
      <c r="IGM14" s="1609"/>
      <c r="IGN14" s="1609"/>
      <c r="IGO14" s="1609"/>
      <c r="IGP14" s="1609"/>
      <c r="IGQ14" s="1609"/>
      <c r="IGR14" s="1609"/>
      <c r="IGS14" s="1609"/>
      <c r="IGT14" s="1609"/>
      <c r="IGU14" s="1609"/>
      <c r="IGV14" s="1609"/>
      <c r="IGW14" s="1609"/>
      <c r="IGX14" s="1609"/>
      <c r="IGY14" s="1609"/>
      <c r="IGZ14" s="1609"/>
      <c r="IHA14" s="1609"/>
      <c r="IHB14" s="1609"/>
      <c r="IHC14" s="1609"/>
      <c r="IHD14" s="1609"/>
      <c r="IHE14" s="1609"/>
      <c r="IHF14" s="1609"/>
      <c r="IHG14" s="1609"/>
      <c r="IHH14" s="1609"/>
      <c r="IHI14" s="1609"/>
      <c r="IHJ14" s="1609"/>
      <c r="IHK14" s="1609"/>
      <c r="IHL14" s="1609"/>
      <c r="IHM14" s="1609"/>
      <c r="IHN14" s="1609"/>
      <c r="IHO14" s="1609"/>
      <c r="IHP14" s="1609"/>
      <c r="IHQ14" s="1609"/>
      <c r="IHR14" s="1609"/>
      <c r="IHS14" s="1609"/>
      <c r="IHT14" s="1609"/>
      <c r="IHU14" s="1609"/>
      <c r="IHV14" s="1609"/>
      <c r="IHW14" s="1609"/>
      <c r="IHX14" s="1609"/>
      <c r="IHY14" s="1609"/>
      <c r="IHZ14" s="1609"/>
      <c r="IIA14" s="1609"/>
      <c r="IIB14" s="1609"/>
      <c r="IIC14" s="1609"/>
      <c r="IID14" s="1609"/>
      <c r="IIE14" s="1609"/>
      <c r="IIF14" s="1609"/>
      <c r="IIG14" s="1609"/>
      <c r="IIH14" s="1609"/>
      <c r="III14" s="1609"/>
      <c r="IIJ14" s="1609"/>
      <c r="IIK14" s="1609"/>
      <c r="IIL14" s="1609"/>
      <c r="IIM14" s="1609"/>
      <c r="IIN14" s="1609"/>
      <c r="IIO14" s="1609"/>
      <c r="IIP14" s="1609"/>
      <c r="IIQ14" s="1609"/>
      <c r="IIR14" s="1609"/>
      <c r="IIS14" s="1609"/>
      <c r="IIT14" s="1609"/>
      <c r="IIU14" s="1609"/>
      <c r="IIV14" s="1609"/>
      <c r="IIW14" s="1609"/>
      <c r="IIX14" s="1609"/>
      <c r="IIY14" s="1609"/>
      <c r="IIZ14" s="1609"/>
      <c r="IJA14" s="1609"/>
      <c r="IJB14" s="1609"/>
      <c r="IJC14" s="1609"/>
      <c r="IJD14" s="1609"/>
      <c r="IJE14" s="1609"/>
      <c r="IJF14" s="1609"/>
      <c r="IJG14" s="1609"/>
      <c r="IJH14" s="1609"/>
      <c r="IJI14" s="1609"/>
      <c r="IJJ14" s="1609"/>
      <c r="IJK14" s="1609"/>
      <c r="IJL14" s="1609"/>
      <c r="IJM14" s="1609"/>
      <c r="IJN14" s="1609"/>
      <c r="IJO14" s="1609"/>
      <c r="IJP14" s="1609"/>
      <c r="IJQ14" s="1609"/>
      <c r="IJR14" s="1609"/>
      <c r="IJS14" s="1609"/>
      <c r="IJT14" s="1609"/>
      <c r="IJU14" s="1609"/>
      <c r="IJV14" s="1609"/>
      <c r="IJW14" s="1609"/>
      <c r="IJX14" s="1609"/>
      <c r="IJY14" s="1609"/>
      <c r="IJZ14" s="1609"/>
      <c r="IKA14" s="1609"/>
      <c r="IKB14" s="1609"/>
      <c r="IKC14" s="1609"/>
      <c r="IKD14" s="1609"/>
      <c r="IKE14" s="1609"/>
      <c r="IKF14" s="1609"/>
      <c r="IKG14" s="1609"/>
      <c r="IKH14" s="1609"/>
      <c r="IKI14" s="1609"/>
      <c r="IKJ14" s="1609"/>
      <c r="IKK14" s="1609"/>
      <c r="IKL14" s="1609"/>
      <c r="IKM14" s="1609"/>
      <c r="IKN14" s="1609"/>
      <c r="IKO14" s="1609"/>
      <c r="IKP14" s="1609"/>
      <c r="IKQ14" s="1609"/>
      <c r="IKR14" s="1609"/>
      <c r="IKS14" s="1609"/>
      <c r="IKT14" s="1609"/>
      <c r="IKU14" s="1609"/>
      <c r="IKV14" s="1609"/>
      <c r="IKW14" s="1609"/>
      <c r="IKX14" s="1609"/>
      <c r="IKY14" s="1609"/>
      <c r="IKZ14" s="1609"/>
      <c r="ILA14" s="1609"/>
      <c r="ILB14" s="1609"/>
      <c r="ILC14" s="1609"/>
      <c r="ILD14" s="1609"/>
      <c r="ILE14" s="1609"/>
      <c r="ILF14" s="1609"/>
      <c r="ILG14" s="1609"/>
      <c r="ILH14" s="1609"/>
      <c r="ILI14" s="1609"/>
      <c r="ILJ14" s="1609"/>
      <c r="ILK14" s="1609"/>
      <c r="ILL14" s="1609"/>
      <c r="ILM14" s="1609"/>
      <c r="ILN14" s="1609"/>
      <c r="ILO14" s="1609"/>
      <c r="ILP14" s="1609"/>
      <c r="ILQ14" s="1609"/>
      <c r="ILR14" s="1609"/>
      <c r="ILS14" s="1609"/>
      <c r="ILT14" s="1609"/>
      <c r="ILU14" s="1609"/>
      <c r="ILV14" s="1609"/>
      <c r="ILW14" s="1609"/>
      <c r="ILX14" s="1609"/>
      <c r="ILY14" s="1609"/>
      <c r="ILZ14" s="1609"/>
      <c r="IMA14" s="1609"/>
      <c r="IMB14" s="1609"/>
      <c r="IMC14" s="1609"/>
      <c r="IMD14" s="1609"/>
      <c r="IME14" s="1609"/>
      <c r="IMF14" s="1609"/>
      <c r="IMG14" s="1609"/>
      <c r="IMH14" s="1609"/>
      <c r="IMI14" s="1609"/>
      <c r="IMJ14" s="1609"/>
      <c r="IMK14" s="1609"/>
      <c r="IML14" s="1609"/>
      <c r="IMM14" s="1609"/>
      <c r="IMN14" s="1609"/>
      <c r="IMO14" s="1609"/>
      <c r="IMP14" s="1609"/>
      <c r="IMQ14" s="1609"/>
      <c r="IMR14" s="1609"/>
      <c r="IMS14" s="1609"/>
      <c r="IMT14" s="1609"/>
      <c r="IMU14" s="1609"/>
      <c r="IMV14" s="1609"/>
      <c r="IMW14" s="1609"/>
      <c r="IMX14" s="1609"/>
      <c r="IMY14" s="1609"/>
      <c r="IMZ14" s="1609"/>
      <c r="INA14" s="1609"/>
      <c r="INB14" s="1609"/>
      <c r="INC14" s="1609"/>
      <c r="IND14" s="1609"/>
      <c r="INE14" s="1609"/>
      <c r="INF14" s="1609"/>
      <c r="ING14" s="1609"/>
      <c r="INH14" s="1609"/>
      <c r="INI14" s="1609"/>
      <c r="INJ14" s="1609"/>
      <c r="INK14" s="1609"/>
      <c r="INL14" s="1609"/>
      <c r="INM14" s="1609"/>
      <c r="INN14" s="1609"/>
      <c r="INO14" s="1609"/>
      <c r="INP14" s="1609"/>
      <c r="INQ14" s="1609"/>
      <c r="INR14" s="1609"/>
      <c r="INS14" s="1609"/>
      <c r="INT14" s="1609"/>
      <c r="INU14" s="1609"/>
      <c r="INV14" s="1609"/>
      <c r="INW14" s="1609"/>
      <c r="INX14" s="1609"/>
      <c r="INY14" s="1609"/>
      <c r="INZ14" s="1609"/>
      <c r="IOA14" s="1609"/>
      <c r="IOB14" s="1609"/>
      <c r="IOC14" s="1609"/>
      <c r="IOD14" s="1609"/>
      <c r="IOE14" s="1609"/>
      <c r="IOF14" s="1609"/>
      <c r="IOG14" s="1609"/>
      <c r="IOH14" s="1609"/>
      <c r="IOI14" s="1609"/>
      <c r="IOJ14" s="1609"/>
      <c r="IOK14" s="1609"/>
      <c r="IOL14" s="1609"/>
      <c r="IOM14" s="1609"/>
      <c r="ION14" s="1609"/>
      <c r="IOO14" s="1609"/>
      <c r="IOP14" s="1609"/>
      <c r="IOQ14" s="1609"/>
      <c r="IOR14" s="1609"/>
      <c r="IOS14" s="1609"/>
      <c r="IOT14" s="1609"/>
      <c r="IOU14" s="1609"/>
      <c r="IOV14" s="1609"/>
      <c r="IOW14" s="1609"/>
      <c r="IOX14" s="1609"/>
      <c r="IOY14" s="1609"/>
      <c r="IOZ14" s="1609"/>
      <c r="IPA14" s="1609"/>
      <c r="IPB14" s="1609"/>
      <c r="IPC14" s="1609"/>
      <c r="IPD14" s="1609"/>
      <c r="IPE14" s="1609"/>
      <c r="IPF14" s="1609"/>
      <c r="IPG14" s="1609"/>
      <c r="IPH14" s="1609"/>
      <c r="IPI14" s="1609"/>
      <c r="IPJ14" s="1609"/>
      <c r="IPK14" s="1609"/>
      <c r="IPL14" s="1609"/>
      <c r="IPM14" s="1609"/>
      <c r="IPN14" s="1609"/>
      <c r="IPO14" s="1609"/>
      <c r="IPP14" s="1609"/>
      <c r="IPQ14" s="1609"/>
      <c r="IPR14" s="1609"/>
      <c r="IPS14" s="1609"/>
      <c r="IPT14" s="1609"/>
      <c r="IPU14" s="1609"/>
      <c r="IPV14" s="1609"/>
      <c r="IPW14" s="1609"/>
      <c r="IPX14" s="1609"/>
      <c r="IPY14" s="1609"/>
      <c r="IPZ14" s="1609"/>
      <c r="IQA14" s="1609"/>
      <c r="IQB14" s="1609"/>
      <c r="IQC14" s="1609"/>
      <c r="IQD14" s="1609"/>
      <c r="IQE14" s="1609"/>
      <c r="IQF14" s="1609"/>
      <c r="IQG14" s="1609"/>
      <c r="IQH14" s="1609"/>
      <c r="IQI14" s="1609"/>
      <c r="IQJ14" s="1609"/>
      <c r="IQK14" s="1609"/>
      <c r="IQL14" s="1609"/>
      <c r="IQM14" s="1609"/>
      <c r="IQN14" s="1609"/>
      <c r="IQO14" s="1609"/>
      <c r="IQP14" s="1609"/>
      <c r="IQQ14" s="1609"/>
      <c r="IQR14" s="1609"/>
      <c r="IQS14" s="1609"/>
      <c r="IQT14" s="1609"/>
      <c r="IQU14" s="1609"/>
      <c r="IQV14" s="1609"/>
      <c r="IQW14" s="1609"/>
      <c r="IQX14" s="1609"/>
      <c r="IQY14" s="1609"/>
      <c r="IQZ14" s="1609"/>
      <c r="IRA14" s="1609"/>
      <c r="IRB14" s="1609"/>
      <c r="IRC14" s="1609"/>
      <c r="IRD14" s="1609"/>
      <c r="IRE14" s="1609"/>
      <c r="IRF14" s="1609"/>
      <c r="IRG14" s="1609"/>
      <c r="IRH14" s="1609"/>
      <c r="IRI14" s="1609"/>
      <c r="IRJ14" s="1609"/>
      <c r="IRK14" s="1609"/>
      <c r="IRL14" s="1609"/>
      <c r="IRM14" s="1609"/>
      <c r="IRN14" s="1609"/>
      <c r="IRO14" s="1609"/>
      <c r="IRP14" s="1609"/>
      <c r="IRQ14" s="1609"/>
      <c r="IRR14" s="1609"/>
      <c r="IRS14" s="1609"/>
      <c r="IRT14" s="1609"/>
      <c r="IRU14" s="1609"/>
      <c r="IRV14" s="1609"/>
      <c r="IRW14" s="1609"/>
      <c r="IRX14" s="1609"/>
      <c r="IRY14" s="1609"/>
      <c r="IRZ14" s="1609"/>
      <c r="ISA14" s="1609"/>
      <c r="ISB14" s="1609"/>
      <c r="ISC14" s="1609"/>
      <c r="ISD14" s="1609"/>
      <c r="ISE14" s="1609"/>
      <c r="ISF14" s="1609"/>
      <c r="ISG14" s="1609"/>
      <c r="ISH14" s="1609"/>
      <c r="ISI14" s="1609"/>
      <c r="ISJ14" s="1609"/>
      <c r="ISK14" s="1609"/>
      <c r="ISL14" s="1609"/>
      <c r="ISM14" s="1609"/>
      <c r="ISN14" s="1609"/>
      <c r="ISO14" s="1609"/>
      <c r="ISP14" s="1609"/>
      <c r="ISQ14" s="1609"/>
      <c r="ISR14" s="1609"/>
      <c r="ISS14" s="1609"/>
      <c r="IST14" s="1609"/>
      <c r="ISU14" s="1609"/>
      <c r="ISV14" s="1609"/>
      <c r="ISW14" s="1609"/>
      <c r="ISX14" s="1609"/>
      <c r="ISY14" s="1609"/>
      <c r="ISZ14" s="1609"/>
      <c r="ITA14" s="1609"/>
      <c r="ITB14" s="1609"/>
      <c r="ITC14" s="1609"/>
      <c r="ITD14" s="1609"/>
      <c r="ITE14" s="1609"/>
      <c r="ITF14" s="1609"/>
      <c r="ITG14" s="1609"/>
      <c r="ITH14" s="1609"/>
      <c r="ITI14" s="1609"/>
      <c r="ITJ14" s="1609"/>
      <c r="ITK14" s="1609"/>
      <c r="ITL14" s="1609"/>
      <c r="ITM14" s="1609"/>
      <c r="ITN14" s="1609"/>
      <c r="ITO14" s="1609"/>
      <c r="ITP14" s="1609"/>
      <c r="ITQ14" s="1609"/>
      <c r="ITR14" s="1609"/>
      <c r="ITS14" s="1609"/>
      <c r="ITT14" s="1609"/>
      <c r="ITU14" s="1609"/>
      <c r="ITV14" s="1609"/>
      <c r="ITW14" s="1609"/>
      <c r="ITX14" s="1609"/>
      <c r="ITY14" s="1609"/>
      <c r="ITZ14" s="1609"/>
      <c r="IUA14" s="1609"/>
      <c r="IUB14" s="1609"/>
      <c r="IUC14" s="1609"/>
      <c r="IUD14" s="1609"/>
      <c r="IUE14" s="1609"/>
      <c r="IUF14" s="1609"/>
      <c r="IUG14" s="1609"/>
      <c r="IUH14" s="1609"/>
      <c r="IUI14" s="1609"/>
      <c r="IUJ14" s="1609"/>
      <c r="IUK14" s="1609"/>
      <c r="IUL14" s="1609"/>
      <c r="IUM14" s="1609"/>
      <c r="IUN14" s="1609"/>
      <c r="IUO14" s="1609"/>
      <c r="IUP14" s="1609"/>
      <c r="IUQ14" s="1609"/>
      <c r="IUR14" s="1609"/>
      <c r="IUS14" s="1609"/>
      <c r="IUT14" s="1609"/>
      <c r="IUU14" s="1609"/>
      <c r="IUV14" s="1609"/>
      <c r="IUW14" s="1609"/>
      <c r="IUX14" s="1609"/>
      <c r="IUY14" s="1609"/>
      <c r="IUZ14" s="1609"/>
      <c r="IVA14" s="1609"/>
      <c r="IVB14" s="1609"/>
      <c r="IVC14" s="1609"/>
      <c r="IVD14" s="1609"/>
      <c r="IVE14" s="1609"/>
      <c r="IVF14" s="1609"/>
      <c r="IVG14" s="1609"/>
      <c r="IVH14" s="1609"/>
      <c r="IVI14" s="1609"/>
      <c r="IVJ14" s="1609"/>
      <c r="IVK14" s="1609"/>
      <c r="IVL14" s="1609"/>
      <c r="IVM14" s="1609"/>
      <c r="IVN14" s="1609"/>
      <c r="IVO14" s="1609"/>
      <c r="IVP14" s="1609"/>
      <c r="IVQ14" s="1609"/>
      <c r="IVR14" s="1609"/>
      <c r="IVS14" s="1609"/>
      <c r="IVT14" s="1609"/>
      <c r="IVU14" s="1609"/>
      <c r="IVV14" s="1609"/>
      <c r="IVW14" s="1609"/>
      <c r="IVX14" s="1609"/>
      <c r="IVY14" s="1609"/>
      <c r="IVZ14" s="1609"/>
      <c r="IWA14" s="1609"/>
      <c r="IWB14" s="1609"/>
      <c r="IWC14" s="1609"/>
      <c r="IWD14" s="1609"/>
      <c r="IWE14" s="1609"/>
      <c r="IWF14" s="1609"/>
      <c r="IWG14" s="1609"/>
      <c r="IWH14" s="1609"/>
      <c r="IWI14" s="1609"/>
      <c r="IWJ14" s="1609"/>
      <c r="IWK14" s="1609"/>
      <c r="IWL14" s="1609"/>
      <c r="IWM14" s="1609"/>
      <c r="IWN14" s="1609"/>
      <c r="IWO14" s="1609"/>
      <c r="IWP14" s="1609"/>
      <c r="IWQ14" s="1609"/>
      <c r="IWR14" s="1609"/>
      <c r="IWS14" s="1609"/>
      <c r="IWT14" s="1609"/>
      <c r="IWU14" s="1609"/>
      <c r="IWV14" s="1609"/>
      <c r="IWW14" s="1609"/>
      <c r="IWX14" s="1609"/>
      <c r="IWY14" s="1609"/>
      <c r="IWZ14" s="1609"/>
      <c r="IXA14" s="1609"/>
      <c r="IXB14" s="1609"/>
      <c r="IXC14" s="1609"/>
      <c r="IXD14" s="1609"/>
      <c r="IXE14" s="1609"/>
      <c r="IXF14" s="1609"/>
      <c r="IXG14" s="1609"/>
      <c r="IXH14" s="1609"/>
      <c r="IXI14" s="1609"/>
      <c r="IXJ14" s="1609"/>
      <c r="IXK14" s="1609"/>
      <c r="IXL14" s="1609"/>
      <c r="IXM14" s="1609"/>
      <c r="IXN14" s="1609"/>
      <c r="IXO14" s="1609"/>
      <c r="IXP14" s="1609"/>
      <c r="IXQ14" s="1609"/>
      <c r="IXR14" s="1609"/>
      <c r="IXS14" s="1609"/>
      <c r="IXT14" s="1609"/>
      <c r="IXU14" s="1609"/>
      <c r="IXV14" s="1609"/>
      <c r="IXW14" s="1609"/>
      <c r="IXX14" s="1609"/>
      <c r="IXY14" s="1609"/>
      <c r="IXZ14" s="1609"/>
      <c r="IYA14" s="1609"/>
      <c r="IYB14" s="1609"/>
      <c r="IYC14" s="1609"/>
      <c r="IYD14" s="1609"/>
      <c r="IYE14" s="1609"/>
      <c r="IYF14" s="1609"/>
      <c r="IYG14" s="1609"/>
      <c r="IYH14" s="1609"/>
      <c r="IYI14" s="1609"/>
      <c r="IYJ14" s="1609"/>
      <c r="IYK14" s="1609"/>
      <c r="IYL14" s="1609"/>
      <c r="IYM14" s="1609"/>
      <c r="IYN14" s="1609"/>
      <c r="IYO14" s="1609"/>
      <c r="IYP14" s="1609"/>
      <c r="IYQ14" s="1609"/>
      <c r="IYR14" s="1609"/>
      <c r="IYS14" s="1609"/>
      <c r="IYT14" s="1609"/>
      <c r="IYU14" s="1609"/>
      <c r="IYV14" s="1609"/>
      <c r="IYW14" s="1609"/>
      <c r="IYX14" s="1609"/>
      <c r="IYY14" s="1609"/>
      <c r="IYZ14" s="1609"/>
      <c r="IZA14" s="1609"/>
      <c r="IZB14" s="1609"/>
      <c r="IZC14" s="1609"/>
      <c r="IZD14" s="1609"/>
      <c r="IZE14" s="1609"/>
      <c r="IZF14" s="1609"/>
      <c r="IZG14" s="1609"/>
      <c r="IZH14" s="1609"/>
      <c r="IZI14" s="1609"/>
      <c r="IZJ14" s="1609"/>
      <c r="IZK14" s="1609"/>
      <c r="IZL14" s="1609"/>
      <c r="IZM14" s="1609"/>
      <c r="IZN14" s="1609"/>
      <c r="IZO14" s="1609"/>
      <c r="IZP14" s="1609"/>
      <c r="IZQ14" s="1609"/>
      <c r="IZR14" s="1609"/>
      <c r="IZS14" s="1609"/>
      <c r="IZT14" s="1609"/>
      <c r="IZU14" s="1609"/>
      <c r="IZV14" s="1609"/>
      <c r="IZW14" s="1609"/>
      <c r="IZX14" s="1609"/>
      <c r="IZY14" s="1609"/>
      <c r="IZZ14" s="1609"/>
      <c r="JAA14" s="1609"/>
      <c r="JAB14" s="1609"/>
      <c r="JAC14" s="1609"/>
      <c r="JAD14" s="1609"/>
      <c r="JAE14" s="1609"/>
      <c r="JAF14" s="1609"/>
      <c r="JAG14" s="1609"/>
      <c r="JAH14" s="1609"/>
      <c r="JAI14" s="1609"/>
      <c r="JAJ14" s="1609"/>
      <c r="JAK14" s="1609"/>
      <c r="JAL14" s="1609"/>
      <c r="JAM14" s="1609"/>
      <c r="JAN14" s="1609"/>
      <c r="JAO14" s="1609"/>
      <c r="JAP14" s="1609"/>
      <c r="JAQ14" s="1609"/>
      <c r="JAR14" s="1609"/>
      <c r="JAS14" s="1609"/>
      <c r="JAT14" s="1609"/>
      <c r="JAU14" s="1609"/>
      <c r="JAV14" s="1609"/>
      <c r="JAW14" s="1609"/>
      <c r="JAX14" s="1609"/>
      <c r="JAY14" s="1609"/>
      <c r="JAZ14" s="1609"/>
      <c r="JBA14" s="1609"/>
      <c r="JBB14" s="1609"/>
      <c r="JBC14" s="1609"/>
      <c r="JBD14" s="1609"/>
      <c r="JBE14" s="1609"/>
      <c r="JBF14" s="1609"/>
      <c r="JBG14" s="1609"/>
      <c r="JBH14" s="1609"/>
      <c r="JBI14" s="1609"/>
      <c r="JBJ14" s="1609"/>
      <c r="JBK14" s="1609"/>
      <c r="JBL14" s="1609"/>
      <c r="JBM14" s="1609"/>
      <c r="JBN14" s="1609"/>
      <c r="JBO14" s="1609"/>
      <c r="JBP14" s="1609"/>
      <c r="JBQ14" s="1609"/>
      <c r="JBR14" s="1609"/>
      <c r="JBS14" s="1609"/>
      <c r="JBT14" s="1609"/>
      <c r="JBU14" s="1609"/>
      <c r="JBV14" s="1609"/>
      <c r="JBW14" s="1609"/>
      <c r="JBX14" s="1609"/>
      <c r="JBY14" s="1609"/>
      <c r="JBZ14" s="1609"/>
      <c r="JCA14" s="1609"/>
      <c r="JCB14" s="1609"/>
      <c r="JCC14" s="1609"/>
      <c r="JCD14" s="1609"/>
      <c r="JCE14" s="1609"/>
      <c r="JCF14" s="1609"/>
      <c r="JCG14" s="1609"/>
      <c r="JCH14" s="1609"/>
      <c r="JCI14" s="1609"/>
      <c r="JCJ14" s="1609"/>
      <c r="JCK14" s="1609"/>
      <c r="JCL14" s="1609"/>
      <c r="JCM14" s="1609"/>
      <c r="JCN14" s="1609"/>
      <c r="JCO14" s="1609"/>
      <c r="JCP14" s="1609"/>
      <c r="JCQ14" s="1609"/>
      <c r="JCR14" s="1609"/>
      <c r="JCS14" s="1609"/>
      <c r="JCT14" s="1609"/>
      <c r="JCU14" s="1609"/>
      <c r="JCV14" s="1609"/>
      <c r="JCW14" s="1609"/>
      <c r="JCX14" s="1609"/>
      <c r="JCY14" s="1609"/>
      <c r="JCZ14" s="1609"/>
      <c r="JDA14" s="1609"/>
      <c r="JDB14" s="1609"/>
      <c r="JDC14" s="1609"/>
      <c r="JDD14" s="1609"/>
      <c r="JDE14" s="1609"/>
      <c r="JDF14" s="1609"/>
      <c r="JDG14" s="1609"/>
      <c r="JDH14" s="1609"/>
      <c r="JDI14" s="1609"/>
      <c r="JDJ14" s="1609"/>
      <c r="JDK14" s="1609"/>
      <c r="JDL14" s="1609"/>
      <c r="JDM14" s="1609"/>
      <c r="JDN14" s="1609"/>
      <c r="JDO14" s="1609"/>
      <c r="JDP14" s="1609"/>
      <c r="JDQ14" s="1609"/>
      <c r="JDR14" s="1609"/>
      <c r="JDS14" s="1609"/>
      <c r="JDT14" s="1609"/>
      <c r="JDU14" s="1609"/>
      <c r="JDV14" s="1609"/>
      <c r="JDW14" s="1609"/>
      <c r="JDX14" s="1609"/>
      <c r="JDY14" s="1609"/>
      <c r="JDZ14" s="1609"/>
      <c r="JEA14" s="1609"/>
      <c r="JEB14" s="1609"/>
      <c r="JEC14" s="1609"/>
      <c r="JED14" s="1609"/>
      <c r="JEE14" s="1609"/>
      <c r="JEF14" s="1609"/>
      <c r="JEG14" s="1609"/>
      <c r="JEH14" s="1609"/>
      <c r="JEI14" s="1609"/>
      <c r="JEJ14" s="1609"/>
      <c r="JEK14" s="1609"/>
      <c r="JEL14" s="1609"/>
      <c r="JEM14" s="1609"/>
      <c r="JEN14" s="1609"/>
      <c r="JEO14" s="1609"/>
      <c r="JEP14" s="1609"/>
      <c r="JEQ14" s="1609"/>
      <c r="JER14" s="1609"/>
      <c r="JES14" s="1609"/>
      <c r="JET14" s="1609"/>
      <c r="JEU14" s="1609"/>
      <c r="JEV14" s="1609"/>
      <c r="JEW14" s="1609"/>
      <c r="JEX14" s="1609"/>
      <c r="JEY14" s="1609"/>
      <c r="JEZ14" s="1609"/>
      <c r="JFA14" s="1609"/>
      <c r="JFB14" s="1609"/>
      <c r="JFC14" s="1609"/>
      <c r="JFD14" s="1609"/>
      <c r="JFE14" s="1609"/>
      <c r="JFF14" s="1609"/>
      <c r="JFG14" s="1609"/>
      <c r="JFH14" s="1609"/>
      <c r="JFI14" s="1609"/>
      <c r="JFJ14" s="1609"/>
      <c r="JFK14" s="1609"/>
      <c r="JFL14" s="1609"/>
      <c r="JFM14" s="1609"/>
      <c r="JFN14" s="1609"/>
      <c r="JFO14" s="1609"/>
      <c r="JFP14" s="1609"/>
      <c r="JFQ14" s="1609"/>
      <c r="JFR14" s="1609"/>
      <c r="JFS14" s="1609"/>
      <c r="JFT14" s="1609"/>
      <c r="JFU14" s="1609"/>
      <c r="JFV14" s="1609"/>
      <c r="JFW14" s="1609"/>
      <c r="JFX14" s="1609"/>
      <c r="JFY14" s="1609"/>
      <c r="JFZ14" s="1609"/>
      <c r="JGA14" s="1609"/>
      <c r="JGB14" s="1609"/>
      <c r="JGC14" s="1609"/>
      <c r="JGD14" s="1609"/>
      <c r="JGE14" s="1609"/>
      <c r="JGF14" s="1609"/>
      <c r="JGG14" s="1609"/>
      <c r="JGH14" s="1609"/>
      <c r="JGI14" s="1609"/>
      <c r="JGJ14" s="1609"/>
      <c r="JGK14" s="1609"/>
      <c r="JGL14" s="1609"/>
      <c r="JGM14" s="1609"/>
      <c r="JGN14" s="1609"/>
      <c r="JGO14" s="1609"/>
      <c r="JGP14" s="1609"/>
      <c r="JGQ14" s="1609"/>
      <c r="JGR14" s="1609"/>
      <c r="JGS14" s="1609"/>
      <c r="JGT14" s="1609"/>
      <c r="JGU14" s="1609"/>
      <c r="JGV14" s="1609"/>
      <c r="JGW14" s="1609"/>
      <c r="JGX14" s="1609"/>
      <c r="JGY14" s="1609"/>
      <c r="JGZ14" s="1609"/>
      <c r="JHA14" s="1609"/>
      <c r="JHB14" s="1609"/>
      <c r="JHC14" s="1609"/>
      <c r="JHD14" s="1609"/>
      <c r="JHE14" s="1609"/>
      <c r="JHF14" s="1609"/>
      <c r="JHG14" s="1609"/>
      <c r="JHH14" s="1609"/>
      <c r="JHI14" s="1609"/>
      <c r="JHJ14" s="1609"/>
      <c r="JHK14" s="1609"/>
      <c r="JHL14" s="1609"/>
      <c r="JHM14" s="1609"/>
      <c r="JHN14" s="1609"/>
      <c r="JHO14" s="1609"/>
      <c r="JHP14" s="1609"/>
      <c r="JHQ14" s="1609"/>
      <c r="JHR14" s="1609"/>
      <c r="JHS14" s="1609"/>
      <c r="JHT14" s="1609"/>
      <c r="JHU14" s="1609"/>
      <c r="JHV14" s="1609"/>
      <c r="JHW14" s="1609"/>
      <c r="JHX14" s="1609"/>
      <c r="JHY14" s="1609"/>
      <c r="JHZ14" s="1609"/>
      <c r="JIA14" s="1609"/>
      <c r="JIB14" s="1609"/>
      <c r="JIC14" s="1609"/>
      <c r="JID14" s="1609"/>
      <c r="JIE14" s="1609"/>
      <c r="JIF14" s="1609"/>
      <c r="JIG14" s="1609"/>
      <c r="JIH14" s="1609"/>
      <c r="JII14" s="1609"/>
      <c r="JIJ14" s="1609"/>
      <c r="JIK14" s="1609"/>
      <c r="JIL14" s="1609"/>
      <c r="JIM14" s="1609"/>
      <c r="JIN14" s="1609"/>
      <c r="JIO14" s="1609"/>
      <c r="JIP14" s="1609"/>
      <c r="JIQ14" s="1609"/>
      <c r="JIR14" s="1609"/>
      <c r="JIS14" s="1609"/>
      <c r="JIT14" s="1609"/>
      <c r="JIU14" s="1609"/>
      <c r="JIV14" s="1609"/>
      <c r="JIW14" s="1609"/>
      <c r="JIX14" s="1609"/>
      <c r="JIY14" s="1609"/>
      <c r="JIZ14" s="1609"/>
      <c r="JJA14" s="1609"/>
      <c r="JJB14" s="1609"/>
      <c r="JJC14" s="1609"/>
      <c r="JJD14" s="1609"/>
      <c r="JJE14" s="1609"/>
      <c r="JJF14" s="1609"/>
      <c r="JJG14" s="1609"/>
      <c r="JJH14" s="1609"/>
      <c r="JJI14" s="1609"/>
      <c r="JJJ14" s="1609"/>
      <c r="JJK14" s="1609"/>
      <c r="JJL14" s="1609"/>
      <c r="JJM14" s="1609"/>
      <c r="JJN14" s="1609"/>
      <c r="JJO14" s="1609"/>
      <c r="JJP14" s="1609"/>
      <c r="JJQ14" s="1609"/>
      <c r="JJR14" s="1609"/>
      <c r="JJS14" s="1609"/>
      <c r="JJT14" s="1609"/>
      <c r="JJU14" s="1609"/>
      <c r="JJV14" s="1609"/>
      <c r="JJW14" s="1609"/>
      <c r="JJX14" s="1609"/>
      <c r="JJY14" s="1609"/>
      <c r="JJZ14" s="1609"/>
      <c r="JKA14" s="1609"/>
      <c r="JKB14" s="1609"/>
      <c r="JKC14" s="1609"/>
      <c r="JKD14" s="1609"/>
      <c r="JKE14" s="1609"/>
      <c r="JKF14" s="1609"/>
      <c r="JKG14" s="1609"/>
      <c r="JKH14" s="1609"/>
      <c r="JKI14" s="1609"/>
      <c r="JKJ14" s="1609"/>
      <c r="JKK14" s="1609"/>
      <c r="JKL14" s="1609"/>
      <c r="JKM14" s="1609"/>
      <c r="JKN14" s="1609"/>
      <c r="JKO14" s="1609"/>
      <c r="JKP14" s="1609"/>
      <c r="JKQ14" s="1609"/>
      <c r="JKR14" s="1609"/>
      <c r="JKS14" s="1609"/>
      <c r="JKT14" s="1609"/>
      <c r="JKU14" s="1609"/>
      <c r="JKV14" s="1609"/>
      <c r="JKW14" s="1609"/>
      <c r="JKX14" s="1609"/>
      <c r="JKY14" s="1609"/>
      <c r="JKZ14" s="1609"/>
      <c r="JLA14" s="1609"/>
      <c r="JLB14" s="1609"/>
      <c r="JLC14" s="1609"/>
      <c r="JLD14" s="1609"/>
      <c r="JLE14" s="1609"/>
      <c r="JLF14" s="1609"/>
      <c r="JLG14" s="1609"/>
      <c r="JLH14" s="1609"/>
      <c r="JLI14" s="1609"/>
      <c r="JLJ14" s="1609"/>
      <c r="JLK14" s="1609"/>
      <c r="JLL14" s="1609"/>
      <c r="JLM14" s="1609"/>
      <c r="JLN14" s="1609"/>
      <c r="JLO14" s="1609"/>
      <c r="JLP14" s="1609"/>
      <c r="JLQ14" s="1609"/>
      <c r="JLR14" s="1609"/>
      <c r="JLS14" s="1609"/>
      <c r="JLT14" s="1609"/>
      <c r="JLU14" s="1609"/>
      <c r="JLV14" s="1609"/>
      <c r="JLW14" s="1609"/>
      <c r="JLX14" s="1609"/>
      <c r="JLY14" s="1609"/>
      <c r="JLZ14" s="1609"/>
      <c r="JMA14" s="1609"/>
      <c r="JMB14" s="1609"/>
      <c r="JMC14" s="1609"/>
      <c r="JMD14" s="1609"/>
      <c r="JME14" s="1609"/>
      <c r="JMF14" s="1609"/>
      <c r="JMG14" s="1609"/>
      <c r="JMH14" s="1609"/>
      <c r="JMI14" s="1609"/>
      <c r="JMJ14" s="1609"/>
      <c r="JMK14" s="1609"/>
      <c r="JML14" s="1609"/>
      <c r="JMM14" s="1609"/>
      <c r="JMN14" s="1609"/>
      <c r="JMO14" s="1609"/>
      <c r="JMP14" s="1609"/>
      <c r="JMQ14" s="1609"/>
      <c r="JMR14" s="1609"/>
      <c r="JMS14" s="1609"/>
      <c r="JMT14" s="1609"/>
      <c r="JMU14" s="1609"/>
      <c r="JMV14" s="1609"/>
      <c r="JMW14" s="1609"/>
      <c r="JMX14" s="1609"/>
      <c r="JMY14" s="1609"/>
      <c r="JMZ14" s="1609"/>
      <c r="JNA14" s="1609"/>
      <c r="JNB14" s="1609"/>
      <c r="JNC14" s="1609"/>
      <c r="JND14" s="1609"/>
      <c r="JNE14" s="1609"/>
      <c r="JNF14" s="1609"/>
      <c r="JNG14" s="1609"/>
      <c r="JNH14" s="1609"/>
      <c r="JNI14" s="1609"/>
      <c r="JNJ14" s="1609"/>
      <c r="JNK14" s="1609"/>
      <c r="JNL14" s="1609"/>
      <c r="JNM14" s="1609"/>
      <c r="JNN14" s="1609"/>
      <c r="JNO14" s="1609"/>
      <c r="JNP14" s="1609"/>
      <c r="JNQ14" s="1609"/>
      <c r="JNR14" s="1609"/>
      <c r="JNS14" s="1609"/>
      <c r="JNT14" s="1609"/>
      <c r="JNU14" s="1609"/>
      <c r="JNV14" s="1609"/>
      <c r="JNW14" s="1609"/>
      <c r="JNX14" s="1609"/>
      <c r="JNY14" s="1609"/>
      <c r="JNZ14" s="1609"/>
      <c r="JOA14" s="1609"/>
      <c r="JOB14" s="1609"/>
      <c r="JOC14" s="1609"/>
      <c r="JOD14" s="1609"/>
      <c r="JOE14" s="1609"/>
      <c r="JOF14" s="1609"/>
      <c r="JOG14" s="1609"/>
      <c r="JOH14" s="1609"/>
      <c r="JOI14" s="1609"/>
      <c r="JOJ14" s="1609"/>
      <c r="JOK14" s="1609"/>
      <c r="JOL14" s="1609"/>
      <c r="JOM14" s="1609"/>
      <c r="JON14" s="1609"/>
      <c r="JOO14" s="1609"/>
      <c r="JOP14" s="1609"/>
      <c r="JOQ14" s="1609"/>
      <c r="JOR14" s="1609"/>
      <c r="JOS14" s="1609"/>
      <c r="JOT14" s="1609"/>
      <c r="JOU14" s="1609"/>
      <c r="JOV14" s="1609"/>
      <c r="JOW14" s="1609"/>
      <c r="JOX14" s="1609"/>
      <c r="JOY14" s="1609"/>
      <c r="JOZ14" s="1609"/>
      <c r="JPA14" s="1609"/>
      <c r="JPB14" s="1609"/>
      <c r="JPC14" s="1609"/>
      <c r="JPD14" s="1609"/>
      <c r="JPE14" s="1609"/>
      <c r="JPF14" s="1609"/>
      <c r="JPG14" s="1609"/>
      <c r="JPH14" s="1609"/>
      <c r="JPI14" s="1609"/>
      <c r="JPJ14" s="1609"/>
      <c r="JPK14" s="1609"/>
      <c r="JPL14" s="1609"/>
      <c r="JPM14" s="1609"/>
      <c r="JPN14" s="1609"/>
      <c r="JPO14" s="1609"/>
      <c r="JPP14" s="1609"/>
      <c r="JPQ14" s="1609"/>
      <c r="JPR14" s="1609"/>
      <c r="JPS14" s="1609"/>
      <c r="JPT14" s="1609"/>
      <c r="JPU14" s="1609"/>
      <c r="JPV14" s="1609"/>
      <c r="JPW14" s="1609"/>
      <c r="JPX14" s="1609"/>
      <c r="JPY14" s="1609"/>
      <c r="JPZ14" s="1609"/>
      <c r="JQA14" s="1609"/>
      <c r="JQB14" s="1609"/>
      <c r="JQC14" s="1609"/>
      <c r="JQD14" s="1609"/>
      <c r="JQE14" s="1609"/>
      <c r="JQF14" s="1609"/>
      <c r="JQG14" s="1609"/>
      <c r="JQH14" s="1609"/>
      <c r="JQI14" s="1609"/>
      <c r="JQJ14" s="1609"/>
      <c r="JQK14" s="1609"/>
      <c r="JQL14" s="1609"/>
      <c r="JQM14" s="1609"/>
      <c r="JQN14" s="1609"/>
      <c r="JQO14" s="1609"/>
      <c r="JQP14" s="1609"/>
      <c r="JQQ14" s="1609"/>
      <c r="JQR14" s="1609"/>
      <c r="JQS14" s="1609"/>
      <c r="JQT14" s="1609"/>
      <c r="JQU14" s="1609"/>
      <c r="JQV14" s="1609"/>
      <c r="JQW14" s="1609"/>
      <c r="JQX14" s="1609"/>
      <c r="JQY14" s="1609"/>
      <c r="JQZ14" s="1609"/>
      <c r="JRA14" s="1609"/>
      <c r="JRB14" s="1609"/>
      <c r="JRC14" s="1609"/>
      <c r="JRD14" s="1609"/>
      <c r="JRE14" s="1609"/>
      <c r="JRF14" s="1609"/>
      <c r="JRG14" s="1609"/>
      <c r="JRH14" s="1609"/>
      <c r="JRI14" s="1609"/>
      <c r="JRJ14" s="1609"/>
      <c r="JRK14" s="1609"/>
      <c r="JRL14" s="1609"/>
      <c r="JRM14" s="1609"/>
      <c r="JRN14" s="1609"/>
      <c r="JRO14" s="1609"/>
      <c r="JRP14" s="1609"/>
      <c r="JRQ14" s="1609"/>
      <c r="JRR14" s="1609"/>
      <c r="JRS14" s="1609"/>
      <c r="JRT14" s="1609"/>
      <c r="JRU14" s="1609"/>
      <c r="JRV14" s="1609"/>
      <c r="JRW14" s="1609"/>
      <c r="JRX14" s="1609"/>
      <c r="JRY14" s="1609"/>
      <c r="JRZ14" s="1609"/>
      <c r="JSA14" s="1609"/>
      <c r="JSB14" s="1609"/>
      <c r="JSC14" s="1609"/>
      <c r="JSD14" s="1609"/>
      <c r="JSE14" s="1609"/>
      <c r="JSF14" s="1609"/>
      <c r="JSG14" s="1609"/>
      <c r="JSH14" s="1609"/>
      <c r="JSI14" s="1609"/>
      <c r="JSJ14" s="1609"/>
      <c r="JSK14" s="1609"/>
      <c r="JSL14" s="1609"/>
      <c r="JSM14" s="1609"/>
      <c r="JSN14" s="1609"/>
      <c r="JSO14" s="1609"/>
      <c r="JSP14" s="1609"/>
      <c r="JSQ14" s="1609"/>
      <c r="JSR14" s="1609"/>
      <c r="JSS14" s="1609"/>
      <c r="JST14" s="1609"/>
      <c r="JSU14" s="1609"/>
      <c r="JSV14" s="1609"/>
      <c r="JSW14" s="1609"/>
      <c r="JSX14" s="1609"/>
      <c r="JSY14" s="1609"/>
      <c r="JSZ14" s="1609"/>
      <c r="JTA14" s="1609"/>
      <c r="JTB14" s="1609"/>
      <c r="JTC14" s="1609"/>
      <c r="JTD14" s="1609"/>
      <c r="JTE14" s="1609"/>
      <c r="JTF14" s="1609"/>
      <c r="JTG14" s="1609"/>
      <c r="JTH14" s="1609"/>
      <c r="JTI14" s="1609"/>
      <c r="JTJ14" s="1609"/>
      <c r="JTK14" s="1609"/>
      <c r="JTL14" s="1609"/>
      <c r="JTM14" s="1609"/>
      <c r="JTN14" s="1609"/>
      <c r="JTO14" s="1609"/>
      <c r="JTP14" s="1609"/>
      <c r="JTQ14" s="1609"/>
      <c r="JTR14" s="1609"/>
      <c r="JTS14" s="1609"/>
      <c r="JTT14" s="1609"/>
      <c r="JTU14" s="1609"/>
      <c r="JTV14" s="1609"/>
      <c r="JTW14" s="1609"/>
      <c r="JTX14" s="1609"/>
      <c r="JTY14" s="1609"/>
      <c r="JTZ14" s="1609"/>
      <c r="JUA14" s="1609"/>
      <c r="JUB14" s="1609"/>
      <c r="JUC14" s="1609"/>
      <c r="JUD14" s="1609"/>
      <c r="JUE14" s="1609"/>
      <c r="JUF14" s="1609"/>
      <c r="JUG14" s="1609"/>
      <c r="JUH14" s="1609"/>
      <c r="JUI14" s="1609"/>
      <c r="JUJ14" s="1609"/>
      <c r="JUK14" s="1609"/>
      <c r="JUL14" s="1609"/>
      <c r="JUM14" s="1609"/>
      <c r="JUN14" s="1609"/>
      <c r="JUO14" s="1609"/>
      <c r="JUP14" s="1609"/>
      <c r="JUQ14" s="1609"/>
      <c r="JUR14" s="1609"/>
      <c r="JUS14" s="1609"/>
      <c r="JUT14" s="1609"/>
      <c r="JUU14" s="1609"/>
      <c r="JUV14" s="1609"/>
      <c r="JUW14" s="1609"/>
      <c r="JUX14" s="1609"/>
      <c r="JUY14" s="1609"/>
      <c r="JUZ14" s="1609"/>
      <c r="JVA14" s="1609"/>
      <c r="JVB14" s="1609"/>
      <c r="JVC14" s="1609"/>
      <c r="JVD14" s="1609"/>
      <c r="JVE14" s="1609"/>
      <c r="JVF14" s="1609"/>
      <c r="JVG14" s="1609"/>
      <c r="JVH14" s="1609"/>
      <c r="JVI14" s="1609"/>
      <c r="JVJ14" s="1609"/>
      <c r="JVK14" s="1609"/>
      <c r="JVL14" s="1609"/>
      <c r="JVM14" s="1609"/>
      <c r="JVN14" s="1609"/>
      <c r="JVO14" s="1609"/>
      <c r="JVP14" s="1609"/>
      <c r="JVQ14" s="1609"/>
      <c r="JVR14" s="1609"/>
      <c r="JVS14" s="1609"/>
      <c r="JVT14" s="1609"/>
      <c r="JVU14" s="1609"/>
      <c r="JVV14" s="1609"/>
      <c r="JVW14" s="1609"/>
      <c r="JVX14" s="1609"/>
      <c r="JVY14" s="1609"/>
      <c r="JVZ14" s="1609"/>
      <c r="JWA14" s="1609"/>
      <c r="JWB14" s="1609"/>
      <c r="JWC14" s="1609"/>
      <c r="JWD14" s="1609"/>
      <c r="JWE14" s="1609"/>
      <c r="JWF14" s="1609"/>
      <c r="JWG14" s="1609"/>
      <c r="JWH14" s="1609"/>
      <c r="JWI14" s="1609"/>
      <c r="JWJ14" s="1609"/>
      <c r="JWK14" s="1609"/>
      <c r="JWL14" s="1609"/>
      <c r="JWM14" s="1609"/>
      <c r="JWN14" s="1609"/>
      <c r="JWO14" s="1609"/>
      <c r="JWP14" s="1609"/>
      <c r="JWQ14" s="1609"/>
      <c r="JWR14" s="1609"/>
      <c r="JWS14" s="1609"/>
      <c r="JWT14" s="1609"/>
      <c r="JWU14" s="1609"/>
      <c r="JWV14" s="1609"/>
      <c r="JWW14" s="1609"/>
      <c r="JWX14" s="1609"/>
      <c r="JWY14" s="1609"/>
      <c r="JWZ14" s="1609"/>
      <c r="JXA14" s="1609"/>
      <c r="JXB14" s="1609"/>
      <c r="JXC14" s="1609"/>
      <c r="JXD14" s="1609"/>
      <c r="JXE14" s="1609"/>
      <c r="JXF14" s="1609"/>
      <c r="JXG14" s="1609"/>
      <c r="JXH14" s="1609"/>
      <c r="JXI14" s="1609"/>
      <c r="JXJ14" s="1609"/>
      <c r="JXK14" s="1609"/>
      <c r="JXL14" s="1609"/>
      <c r="JXM14" s="1609"/>
      <c r="JXN14" s="1609"/>
      <c r="JXO14" s="1609"/>
      <c r="JXP14" s="1609"/>
      <c r="JXQ14" s="1609"/>
      <c r="JXR14" s="1609"/>
      <c r="JXS14" s="1609"/>
      <c r="JXT14" s="1609"/>
      <c r="JXU14" s="1609"/>
      <c r="JXV14" s="1609"/>
      <c r="JXW14" s="1609"/>
      <c r="JXX14" s="1609"/>
      <c r="JXY14" s="1609"/>
      <c r="JXZ14" s="1609"/>
      <c r="JYA14" s="1609"/>
      <c r="JYB14" s="1609"/>
      <c r="JYC14" s="1609"/>
      <c r="JYD14" s="1609"/>
      <c r="JYE14" s="1609"/>
      <c r="JYF14" s="1609"/>
      <c r="JYG14" s="1609"/>
      <c r="JYH14" s="1609"/>
      <c r="JYI14" s="1609"/>
      <c r="JYJ14" s="1609"/>
      <c r="JYK14" s="1609"/>
      <c r="JYL14" s="1609"/>
      <c r="JYM14" s="1609"/>
      <c r="JYN14" s="1609"/>
      <c r="JYO14" s="1609"/>
      <c r="JYP14" s="1609"/>
      <c r="JYQ14" s="1609"/>
      <c r="JYR14" s="1609"/>
      <c r="JYS14" s="1609"/>
      <c r="JYT14" s="1609"/>
      <c r="JYU14" s="1609"/>
      <c r="JYV14" s="1609"/>
      <c r="JYW14" s="1609"/>
      <c r="JYX14" s="1609"/>
      <c r="JYY14" s="1609"/>
      <c r="JYZ14" s="1609"/>
      <c r="JZA14" s="1609"/>
      <c r="JZB14" s="1609"/>
      <c r="JZC14" s="1609"/>
      <c r="JZD14" s="1609"/>
      <c r="JZE14" s="1609"/>
      <c r="JZF14" s="1609"/>
      <c r="JZG14" s="1609"/>
      <c r="JZH14" s="1609"/>
      <c r="JZI14" s="1609"/>
      <c r="JZJ14" s="1609"/>
      <c r="JZK14" s="1609"/>
      <c r="JZL14" s="1609"/>
      <c r="JZM14" s="1609"/>
      <c r="JZN14" s="1609"/>
      <c r="JZO14" s="1609"/>
      <c r="JZP14" s="1609"/>
      <c r="JZQ14" s="1609"/>
      <c r="JZR14" s="1609"/>
      <c r="JZS14" s="1609"/>
      <c r="JZT14" s="1609"/>
      <c r="JZU14" s="1609"/>
      <c r="JZV14" s="1609"/>
      <c r="JZW14" s="1609"/>
      <c r="JZX14" s="1609"/>
      <c r="JZY14" s="1609"/>
      <c r="JZZ14" s="1609"/>
      <c r="KAA14" s="1609"/>
      <c r="KAB14" s="1609"/>
      <c r="KAC14" s="1609"/>
      <c r="KAD14" s="1609"/>
      <c r="KAE14" s="1609"/>
      <c r="KAF14" s="1609"/>
      <c r="KAG14" s="1609"/>
      <c r="KAH14" s="1609"/>
      <c r="KAI14" s="1609"/>
      <c r="KAJ14" s="1609"/>
      <c r="KAK14" s="1609"/>
      <c r="KAL14" s="1609"/>
      <c r="KAM14" s="1609"/>
      <c r="KAN14" s="1609"/>
      <c r="KAO14" s="1609"/>
      <c r="KAP14" s="1609"/>
      <c r="KAQ14" s="1609"/>
      <c r="KAR14" s="1609"/>
      <c r="KAS14" s="1609"/>
      <c r="KAT14" s="1609"/>
      <c r="KAU14" s="1609"/>
      <c r="KAV14" s="1609"/>
      <c r="KAW14" s="1609"/>
      <c r="KAX14" s="1609"/>
      <c r="KAY14" s="1609"/>
      <c r="KAZ14" s="1609"/>
      <c r="KBA14" s="1609"/>
      <c r="KBB14" s="1609"/>
      <c r="KBC14" s="1609"/>
      <c r="KBD14" s="1609"/>
      <c r="KBE14" s="1609"/>
      <c r="KBF14" s="1609"/>
      <c r="KBG14" s="1609"/>
      <c r="KBH14" s="1609"/>
      <c r="KBI14" s="1609"/>
      <c r="KBJ14" s="1609"/>
      <c r="KBK14" s="1609"/>
      <c r="KBL14" s="1609"/>
      <c r="KBM14" s="1609"/>
      <c r="KBN14" s="1609"/>
      <c r="KBO14" s="1609"/>
      <c r="KBP14" s="1609"/>
      <c r="KBQ14" s="1609"/>
      <c r="KBR14" s="1609"/>
      <c r="KBS14" s="1609"/>
      <c r="KBT14" s="1609"/>
      <c r="KBU14" s="1609"/>
      <c r="KBV14" s="1609"/>
      <c r="KBW14" s="1609"/>
      <c r="KBX14" s="1609"/>
      <c r="KBY14" s="1609"/>
      <c r="KBZ14" s="1609"/>
      <c r="KCA14" s="1609"/>
      <c r="KCB14" s="1609"/>
      <c r="KCC14" s="1609"/>
      <c r="KCD14" s="1609"/>
      <c r="KCE14" s="1609"/>
      <c r="KCF14" s="1609"/>
      <c r="KCG14" s="1609"/>
      <c r="KCH14" s="1609"/>
      <c r="KCI14" s="1609"/>
      <c r="KCJ14" s="1609"/>
      <c r="KCK14" s="1609"/>
      <c r="KCL14" s="1609"/>
      <c r="KCM14" s="1609"/>
      <c r="KCN14" s="1609"/>
      <c r="KCO14" s="1609"/>
      <c r="KCP14" s="1609"/>
      <c r="KCQ14" s="1609"/>
      <c r="KCR14" s="1609"/>
      <c r="KCS14" s="1609"/>
      <c r="KCT14" s="1609"/>
      <c r="KCU14" s="1609"/>
      <c r="KCV14" s="1609"/>
      <c r="KCW14" s="1609"/>
      <c r="KCX14" s="1609"/>
      <c r="KCY14" s="1609"/>
      <c r="KCZ14" s="1609"/>
      <c r="KDA14" s="1609"/>
      <c r="KDB14" s="1609"/>
      <c r="KDC14" s="1609"/>
      <c r="KDD14" s="1609"/>
      <c r="KDE14" s="1609"/>
      <c r="KDF14" s="1609"/>
      <c r="KDG14" s="1609"/>
      <c r="KDH14" s="1609"/>
      <c r="KDI14" s="1609"/>
      <c r="KDJ14" s="1609"/>
      <c r="KDK14" s="1609"/>
      <c r="KDL14" s="1609"/>
      <c r="KDM14" s="1609"/>
      <c r="KDN14" s="1609"/>
      <c r="KDO14" s="1609"/>
      <c r="KDP14" s="1609"/>
      <c r="KDQ14" s="1609"/>
      <c r="KDR14" s="1609"/>
      <c r="KDS14" s="1609"/>
      <c r="KDT14" s="1609"/>
      <c r="KDU14" s="1609"/>
      <c r="KDV14" s="1609"/>
      <c r="KDW14" s="1609"/>
      <c r="KDX14" s="1609"/>
      <c r="KDY14" s="1609"/>
      <c r="KDZ14" s="1609"/>
      <c r="KEA14" s="1609"/>
      <c r="KEB14" s="1609"/>
      <c r="KEC14" s="1609"/>
      <c r="KED14" s="1609"/>
      <c r="KEE14" s="1609"/>
      <c r="KEF14" s="1609"/>
      <c r="KEG14" s="1609"/>
      <c r="KEH14" s="1609"/>
      <c r="KEI14" s="1609"/>
      <c r="KEJ14" s="1609"/>
      <c r="KEK14" s="1609"/>
      <c r="KEL14" s="1609"/>
      <c r="KEM14" s="1609"/>
      <c r="KEN14" s="1609"/>
      <c r="KEO14" s="1609"/>
      <c r="KEP14" s="1609"/>
      <c r="KEQ14" s="1609"/>
      <c r="KER14" s="1609"/>
      <c r="KES14" s="1609"/>
      <c r="KET14" s="1609"/>
      <c r="KEU14" s="1609"/>
      <c r="KEV14" s="1609"/>
      <c r="KEW14" s="1609"/>
      <c r="KEX14" s="1609"/>
      <c r="KEY14" s="1609"/>
      <c r="KEZ14" s="1609"/>
      <c r="KFA14" s="1609"/>
      <c r="KFB14" s="1609"/>
      <c r="KFC14" s="1609"/>
      <c r="KFD14" s="1609"/>
      <c r="KFE14" s="1609"/>
      <c r="KFF14" s="1609"/>
      <c r="KFG14" s="1609"/>
      <c r="KFH14" s="1609"/>
      <c r="KFI14" s="1609"/>
      <c r="KFJ14" s="1609"/>
      <c r="KFK14" s="1609"/>
      <c r="KFL14" s="1609"/>
      <c r="KFM14" s="1609"/>
      <c r="KFN14" s="1609"/>
      <c r="KFO14" s="1609"/>
      <c r="KFP14" s="1609"/>
      <c r="KFQ14" s="1609"/>
      <c r="KFR14" s="1609"/>
      <c r="KFS14" s="1609"/>
      <c r="KFT14" s="1609"/>
      <c r="KFU14" s="1609"/>
      <c r="KFV14" s="1609"/>
      <c r="KFW14" s="1609"/>
      <c r="KFX14" s="1609"/>
      <c r="KFY14" s="1609"/>
      <c r="KFZ14" s="1609"/>
      <c r="KGA14" s="1609"/>
      <c r="KGB14" s="1609"/>
      <c r="KGC14" s="1609"/>
      <c r="KGD14" s="1609"/>
      <c r="KGE14" s="1609"/>
      <c r="KGF14" s="1609"/>
      <c r="KGG14" s="1609"/>
      <c r="KGH14" s="1609"/>
      <c r="KGI14" s="1609"/>
      <c r="KGJ14" s="1609"/>
      <c r="KGK14" s="1609"/>
      <c r="KGL14" s="1609"/>
      <c r="KGM14" s="1609"/>
      <c r="KGN14" s="1609"/>
      <c r="KGO14" s="1609"/>
      <c r="KGP14" s="1609"/>
      <c r="KGQ14" s="1609"/>
      <c r="KGR14" s="1609"/>
      <c r="KGS14" s="1609"/>
      <c r="KGT14" s="1609"/>
      <c r="KGU14" s="1609"/>
      <c r="KGV14" s="1609"/>
      <c r="KGW14" s="1609"/>
      <c r="KGX14" s="1609"/>
      <c r="KGY14" s="1609"/>
      <c r="KGZ14" s="1609"/>
      <c r="KHA14" s="1609"/>
      <c r="KHB14" s="1609"/>
      <c r="KHC14" s="1609"/>
      <c r="KHD14" s="1609"/>
      <c r="KHE14" s="1609"/>
      <c r="KHF14" s="1609"/>
      <c r="KHG14" s="1609"/>
      <c r="KHH14" s="1609"/>
      <c r="KHI14" s="1609"/>
      <c r="KHJ14" s="1609"/>
      <c r="KHK14" s="1609"/>
      <c r="KHL14" s="1609"/>
      <c r="KHM14" s="1609"/>
      <c r="KHN14" s="1609"/>
      <c r="KHO14" s="1609"/>
      <c r="KHP14" s="1609"/>
      <c r="KHQ14" s="1609"/>
      <c r="KHR14" s="1609"/>
      <c r="KHS14" s="1609"/>
      <c r="KHT14" s="1609"/>
      <c r="KHU14" s="1609"/>
      <c r="KHV14" s="1609"/>
      <c r="KHW14" s="1609"/>
      <c r="KHX14" s="1609"/>
      <c r="KHY14" s="1609"/>
      <c r="KHZ14" s="1609"/>
      <c r="KIA14" s="1609"/>
      <c r="KIB14" s="1609"/>
      <c r="KIC14" s="1609"/>
      <c r="KID14" s="1609"/>
      <c r="KIE14" s="1609"/>
      <c r="KIF14" s="1609"/>
      <c r="KIG14" s="1609"/>
      <c r="KIH14" s="1609"/>
      <c r="KII14" s="1609"/>
      <c r="KIJ14" s="1609"/>
      <c r="KIK14" s="1609"/>
      <c r="KIL14" s="1609"/>
      <c r="KIM14" s="1609"/>
      <c r="KIN14" s="1609"/>
      <c r="KIO14" s="1609"/>
      <c r="KIP14" s="1609"/>
      <c r="KIQ14" s="1609"/>
      <c r="KIR14" s="1609"/>
      <c r="KIS14" s="1609"/>
      <c r="KIT14" s="1609"/>
      <c r="KIU14" s="1609"/>
      <c r="KIV14" s="1609"/>
      <c r="KIW14" s="1609"/>
      <c r="KIX14" s="1609"/>
      <c r="KIY14" s="1609"/>
      <c r="KIZ14" s="1609"/>
      <c r="KJA14" s="1609"/>
      <c r="KJB14" s="1609"/>
      <c r="KJC14" s="1609"/>
      <c r="KJD14" s="1609"/>
      <c r="KJE14" s="1609"/>
      <c r="KJF14" s="1609"/>
      <c r="KJG14" s="1609"/>
      <c r="KJH14" s="1609"/>
      <c r="KJI14" s="1609"/>
      <c r="KJJ14" s="1609"/>
      <c r="KJK14" s="1609"/>
      <c r="KJL14" s="1609"/>
      <c r="KJM14" s="1609"/>
      <c r="KJN14" s="1609"/>
      <c r="KJO14" s="1609"/>
      <c r="KJP14" s="1609"/>
      <c r="KJQ14" s="1609"/>
      <c r="KJR14" s="1609"/>
      <c r="KJS14" s="1609"/>
      <c r="KJT14" s="1609"/>
      <c r="KJU14" s="1609"/>
      <c r="KJV14" s="1609"/>
      <c r="KJW14" s="1609"/>
      <c r="KJX14" s="1609"/>
      <c r="KJY14" s="1609"/>
      <c r="KJZ14" s="1609"/>
      <c r="KKA14" s="1609"/>
      <c r="KKB14" s="1609"/>
      <c r="KKC14" s="1609"/>
      <c r="KKD14" s="1609"/>
      <c r="KKE14" s="1609"/>
      <c r="KKF14" s="1609"/>
      <c r="KKG14" s="1609"/>
      <c r="KKH14" s="1609"/>
      <c r="KKI14" s="1609"/>
      <c r="KKJ14" s="1609"/>
      <c r="KKK14" s="1609"/>
      <c r="KKL14" s="1609"/>
      <c r="KKM14" s="1609"/>
      <c r="KKN14" s="1609"/>
      <c r="KKO14" s="1609"/>
      <c r="KKP14" s="1609"/>
      <c r="KKQ14" s="1609"/>
      <c r="KKR14" s="1609"/>
      <c r="KKS14" s="1609"/>
      <c r="KKT14" s="1609"/>
      <c r="KKU14" s="1609"/>
      <c r="KKV14" s="1609"/>
      <c r="KKW14" s="1609"/>
      <c r="KKX14" s="1609"/>
      <c r="KKY14" s="1609"/>
      <c r="KKZ14" s="1609"/>
      <c r="KLA14" s="1609"/>
      <c r="KLB14" s="1609"/>
      <c r="KLC14" s="1609"/>
      <c r="KLD14" s="1609"/>
      <c r="KLE14" s="1609"/>
      <c r="KLF14" s="1609"/>
      <c r="KLG14" s="1609"/>
      <c r="KLH14" s="1609"/>
      <c r="KLI14" s="1609"/>
      <c r="KLJ14" s="1609"/>
      <c r="KLK14" s="1609"/>
      <c r="KLL14" s="1609"/>
      <c r="KLM14" s="1609"/>
      <c r="KLN14" s="1609"/>
      <c r="KLO14" s="1609"/>
      <c r="KLP14" s="1609"/>
      <c r="KLQ14" s="1609"/>
      <c r="KLR14" s="1609"/>
      <c r="KLS14" s="1609"/>
      <c r="KLT14" s="1609"/>
      <c r="KLU14" s="1609"/>
      <c r="KLV14" s="1609"/>
      <c r="KLW14" s="1609"/>
      <c r="KLX14" s="1609"/>
      <c r="KLY14" s="1609"/>
      <c r="KLZ14" s="1609"/>
      <c r="KMA14" s="1609"/>
      <c r="KMB14" s="1609"/>
      <c r="KMC14" s="1609"/>
      <c r="KMD14" s="1609"/>
      <c r="KME14" s="1609"/>
      <c r="KMF14" s="1609"/>
      <c r="KMG14" s="1609"/>
      <c r="KMH14" s="1609"/>
      <c r="KMI14" s="1609"/>
      <c r="KMJ14" s="1609"/>
      <c r="KMK14" s="1609"/>
      <c r="KML14" s="1609"/>
      <c r="KMM14" s="1609"/>
      <c r="KMN14" s="1609"/>
      <c r="KMO14" s="1609"/>
      <c r="KMP14" s="1609"/>
      <c r="KMQ14" s="1609"/>
      <c r="KMR14" s="1609"/>
      <c r="KMS14" s="1609"/>
      <c r="KMT14" s="1609"/>
      <c r="KMU14" s="1609"/>
      <c r="KMV14" s="1609"/>
      <c r="KMW14" s="1609"/>
      <c r="KMX14" s="1609"/>
      <c r="KMY14" s="1609"/>
      <c r="KMZ14" s="1609"/>
      <c r="KNA14" s="1609"/>
      <c r="KNB14" s="1609"/>
      <c r="KNC14" s="1609"/>
      <c r="KND14" s="1609"/>
      <c r="KNE14" s="1609"/>
      <c r="KNF14" s="1609"/>
      <c r="KNG14" s="1609"/>
      <c r="KNH14" s="1609"/>
      <c r="KNI14" s="1609"/>
      <c r="KNJ14" s="1609"/>
      <c r="KNK14" s="1609"/>
      <c r="KNL14" s="1609"/>
      <c r="KNM14" s="1609"/>
      <c r="KNN14" s="1609"/>
      <c r="KNO14" s="1609"/>
      <c r="KNP14" s="1609"/>
      <c r="KNQ14" s="1609"/>
      <c r="KNR14" s="1609"/>
      <c r="KNS14" s="1609"/>
      <c r="KNT14" s="1609"/>
      <c r="KNU14" s="1609"/>
      <c r="KNV14" s="1609"/>
      <c r="KNW14" s="1609"/>
      <c r="KNX14" s="1609"/>
      <c r="KNY14" s="1609"/>
      <c r="KNZ14" s="1609"/>
      <c r="KOA14" s="1609"/>
      <c r="KOB14" s="1609"/>
      <c r="KOC14" s="1609"/>
      <c r="KOD14" s="1609"/>
      <c r="KOE14" s="1609"/>
      <c r="KOF14" s="1609"/>
      <c r="KOG14" s="1609"/>
      <c r="KOH14" s="1609"/>
      <c r="KOI14" s="1609"/>
      <c r="KOJ14" s="1609"/>
      <c r="KOK14" s="1609"/>
      <c r="KOL14" s="1609"/>
      <c r="KOM14" s="1609"/>
      <c r="KON14" s="1609"/>
      <c r="KOO14" s="1609"/>
      <c r="KOP14" s="1609"/>
      <c r="KOQ14" s="1609"/>
      <c r="KOR14" s="1609"/>
      <c r="KOS14" s="1609"/>
      <c r="KOT14" s="1609"/>
      <c r="KOU14" s="1609"/>
      <c r="KOV14" s="1609"/>
      <c r="KOW14" s="1609"/>
      <c r="KOX14" s="1609"/>
      <c r="KOY14" s="1609"/>
      <c r="KOZ14" s="1609"/>
      <c r="KPA14" s="1609"/>
      <c r="KPB14" s="1609"/>
      <c r="KPC14" s="1609"/>
      <c r="KPD14" s="1609"/>
      <c r="KPE14" s="1609"/>
      <c r="KPF14" s="1609"/>
      <c r="KPG14" s="1609"/>
      <c r="KPH14" s="1609"/>
      <c r="KPI14" s="1609"/>
      <c r="KPJ14" s="1609"/>
      <c r="KPK14" s="1609"/>
      <c r="KPL14" s="1609"/>
      <c r="KPM14" s="1609"/>
      <c r="KPN14" s="1609"/>
      <c r="KPO14" s="1609"/>
      <c r="KPP14" s="1609"/>
      <c r="KPQ14" s="1609"/>
      <c r="KPR14" s="1609"/>
      <c r="KPS14" s="1609"/>
      <c r="KPT14" s="1609"/>
      <c r="KPU14" s="1609"/>
      <c r="KPV14" s="1609"/>
      <c r="KPW14" s="1609"/>
      <c r="KPX14" s="1609"/>
      <c r="KPY14" s="1609"/>
      <c r="KPZ14" s="1609"/>
      <c r="KQA14" s="1609"/>
      <c r="KQB14" s="1609"/>
      <c r="KQC14" s="1609"/>
      <c r="KQD14" s="1609"/>
      <c r="KQE14" s="1609"/>
      <c r="KQF14" s="1609"/>
      <c r="KQG14" s="1609"/>
      <c r="KQH14" s="1609"/>
      <c r="KQI14" s="1609"/>
      <c r="KQJ14" s="1609"/>
      <c r="KQK14" s="1609"/>
      <c r="KQL14" s="1609"/>
      <c r="KQM14" s="1609"/>
      <c r="KQN14" s="1609"/>
      <c r="KQO14" s="1609"/>
      <c r="KQP14" s="1609"/>
      <c r="KQQ14" s="1609"/>
      <c r="KQR14" s="1609"/>
      <c r="KQS14" s="1609"/>
      <c r="KQT14" s="1609"/>
      <c r="KQU14" s="1609"/>
      <c r="KQV14" s="1609"/>
      <c r="KQW14" s="1609"/>
      <c r="KQX14" s="1609"/>
      <c r="KQY14" s="1609"/>
      <c r="KQZ14" s="1609"/>
      <c r="KRA14" s="1609"/>
      <c r="KRB14" s="1609"/>
      <c r="KRC14" s="1609"/>
      <c r="KRD14" s="1609"/>
      <c r="KRE14" s="1609"/>
      <c r="KRF14" s="1609"/>
      <c r="KRG14" s="1609"/>
      <c r="KRH14" s="1609"/>
      <c r="KRI14" s="1609"/>
      <c r="KRJ14" s="1609"/>
      <c r="KRK14" s="1609"/>
      <c r="KRL14" s="1609"/>
      <c r="KRM14" s="1609"/>
      <c r="KRN14" s="1609"/>
      <c r="KRO14" s="1609"/>
      <c r="KRP14" s="1609"/>
      <c r="KRQ14" s="1609"/>
      <c r="KRR14" s="1609"/>
      <c r="KRS14" s="1609"/>
      <c r="KRT14" s="1609"/>
      <c r="KRU14" s="1609"/>
      <c r="KRV14" s="1609"/>
      <c r="KRW14" s="1609"/>
      <c r="KRX14" s="1609"/>
      <c r="KRY14" s="1609"/>
      <c r="KRZ14" s="1609"/>
      <c r="KSA14" s="1609"/>
      <c r="KSB14" s="1609"/>
      <c r="KSC14" s="1609"/>
      <c r="KSD14" s="1609"/>
      <c r="KSE14" s="1609"/>
      <c r="KSF14" s="1609"/>
      <c r="KSG14" s="1609"/>
      <c r="KSH14" s="1609"/>
      <c r="KSI14" s="1609"/>
      <c r="KSJ14" s="1609"/>
      <c r="KSK14" s="1609"/>
      <c r="KSL14" s="1609"/>
      <c r="KSM14" s="1609"/>
      <c r="KSN14" s="1609"/>
      <c r="KSO14" s="1609"/>
      <c r="KSP14" s="1609"/>
      <c r="KSQ14" s="1609"/>
      <c r="KSR14" s="1609"/>
      <c r="KSS14" s="1609"/>
      <c r="KST14" s="1609"/>
      <c r="KSU14" s="1609"/>
      <c r="KSV14" s="1609"/>
      <c r="KSW14" s="1609"/>
      <c r="KSX14" s="1609"/>
      <c r="KSY14" s="1609"/>
      <c r="KSZ14" s="1609"/>
      <c r="KTA14" s="1609"/>
      <c r="KTB14" s="1609"/>
      <c r="KTC14" s="1609"/>
      <c r="KTD14" s="1609"/>
      <c r="KTE14" s="1609"/>
      <c r="KTF14" s="1609"/>
      <c r="KTG14" s="1609"/>
      <c r="KTH14" s="1609"/>
      <c r="KTI14" s="1609"/>
      <c r="KTJ14" s="1609"/>
      <c r="KTK14" s="1609"/>
      <c r="KTL14" s="1609"/>
      <c r="KTM14" s="1609"/>
      <c r="KTN14" s="1609"/>
      <c r="KTO14" s="1609"/>
      <c r="KTP14" s="1609"/>
      <c r="KTQ14" s="1609"/>
      <c r="KTR14" s="1609"/>
      <c r="KTS14" s="1609"/>
      <c r="KTT14" s="1609"/>
      <c r="KTU14" s="1609"/>
      <c r="KTV14" s="1609"/>
      <c r="KTW14" s="1609"/>
      <c r="KTX14" s="1609"/>
      <c r="KTY14" s="1609"/>
      <c r="KTZ14" s="1609"/>
      <c r="KUA14" s="1609"/>
      <c r="KUB14" s="1609"/>
      <c r="KUC14" s="1609"/>
      <c r="KUD14" s="1609"/>
      <c r="KUE14" s="1609"/>
      <c r="KUF14" s="1609"/>
      <c r="KUG14" s="1609"/>
      <c r="KUH14" s="1609"/>
      <c r="KUI14" s="1609"/>
      <c r="KUJ14" s="1609"/>
      <c r="KUK14" s="1609"/>
      <c r="KUL14" s="1609"/>
      <c r="KUM14" s="1609"/>
      <c r="KUN14" s="1609"/>
      <c r="KUO14" s="1609"/>
      <c r="KUP14" s="1609"/>
      <c r="KUQ14" s="1609"/>
      <c r="KUR14" s="1609"/>
      <c r="KUS14" s="1609"/>
      <c r="KUT14" s="1609"/>
      <c r="KUU14" s="1609"/>
      <c r="KUV14" s="1609"/>
      <c r="KUW14" s="1609"/>
      <c r="KUX14" s="1609"/>
      <c r="KUY14" s="1609"/>
      <c r="KUZ14" s="1609"/>
      <c r="KVA14" s="1609"/>
      <c r="KVB14" s="1609"/>
      <c r="KVC14" s="1609"/>
      <c r="KVD14" s="1609"/>
      <c r="KVE14" s="1609"/>
      <c r="KVF14" s="1609"/>
      <c r="KVG14" s="1609"/>
      <c r="KVH14" s="1609"/>
      <c r="KVI14" s="1609"/>
      <c r="KVJ14" s="1609"/>
      <c r="KVK14" s="1609"/>
      <c r="KVL14" s="1609"/>
      <c r="KVM14" s="1609"/>
      <c r="KVN14" s="1609"/>
      <c r="KVO14" s="1609"/>
      <c r="KVP14" s="1609"/>
      <c r="KVQ14" s="1609"/>
      <c r="KVR14" s="1609"/>
      <c r="KVS14" s="1609"/>
      <c r="KVT14" s="1609"/>
      <c r="KVU14" s="1609"/>
      <c r="KVV14" s="1609"/>
      <c r="KVW14" s="1609"/>
      <c r="KVX14" s="1609"/>
      <c r="KVY14" s="1609"/>
      <c r="KVZ14" s="1609"/>
      <c r="KWA14" s="1609"/>
      <c r="KWB14" s="1609"/>
      <c r="KWC14" s="1609"/>
      <c r="KWD14" s="1609"/>
      <c r="KWE14" s="1609"/>
      <c r="KWF14" s="1609"/>
      <c r="KWG14" s="1609"/>
      <c r="KWH14" s="1609"/>
      <c r="KWI14" s="1609"/>
      <c r="KWJ14" s="1609"/>
      <c r="KWK14" s="1609"/>
      <c r="KWL14" s="1609"/>
      <c r="KWM14" s="1609"/>
      <c r="KWN14" s="1609"/>
      <c r="KWO14" s="1609"/>
      <c r="KWP14" s="1609"/>
      <c r="KWQ14" s="1609"/>
      <c r="KWR14" s="1609"/>
      <c r="KWS14" s="1609"/>
      <c r="KWT14" s="1609"/>
      <c r="KWU14" s="1609"/>
      <c r="KWV14" s="1609"/>
      <c r="KWW14" s="1609"/>
      <c r="KWX14" s="1609"/>
      <c r="KWY14" s="1609"/>
      <c r="KWZ14" s="1609"/>
      <c r="KXA14" s="1609"/>
      <c r="KXB14" s="1609"/>
      <c r="KXC14" s="1609"/>
      <c r="KXD14" s="1609"/>
      <c r="KXE14" s="1609"/>
      <c r="KXF14" s="1609"/>
      <c r="KXG14" s="1609"/>
      <c r="KXH14" s="1609"/>
      <c r="KXI14" s="1609"/>
      <c r="KXJ14" s="1609"/>
      <c r="KXK14" s="1609"/>
      <c r="KXL14" s="1609"/>
      <c r="KXM14" s="1609"/>
      <c r="KXN14" s="1609"/>
      <c r="KXO14" s="1609"/>
      <c r="KXP14" s="1609"/>
      <c r="KXQ14" s="1609"/>
      <c r="KXR14" s="1609"/>
      <c r="KXS14" s="1609"/>
      <c r="KXT14" s="1609"/>
      <c r="KXU14" s="1609"/>
      <c r="KXV14" s="1609"/>
      <c r="KXW14" s="1609"/>
      <c r="KXX14" s="1609"/>
      <c r="KXY14" s="1609"/>
      <c r="KXZ14" s="1609"/>
      <c r="KYA14" s="1609"/>
      <c r="KYB14" s="1609"/>
      <c r="KYC14" s="1609"/>
      <c r="KYD14" s="1609"/>
      <c r="KYE14" s="1609"/>
      <c r="KYF14" s="1609"/>
      <c r="KYG14" s="1609"/>
      <c r="KYH14" s="1609"/>
      <c r="KYI14" s="1609"/>
      <c r="KYJ14" s="1609"/>
      <c r="KYK14" s="1609"/>
      <c r="KYL14" s="1609"/>
      <c r="KYM14" s="1609"/>
      <c r="KYN14" s="1609"/>
      <c r="KYO14" s="1609"/>
      <c r="KYP14" s="1609"/>
      <c r="KYQ14" s="1609"/>
      <c r="KYR14" s="1609"/>
      <c r="KYS14" s="1609"/>
      <c r="KYT14" s="1609"/>
      <c r="KYU14" s="1609"/>
      <c r="KYV14" s="1609"/>
      <c r="KYW14" s="1609"/>
      <c r="KYX14" s="1609"/>
      <c r="KYY14" s="1609"/>
      <c r="KYZ14" s="1609"/>
      <c r="KZA14" s="1609"/>
      <c r="KZB14" s="1609"/>
      <c r="KZC14" s="1609"/>
      <c r="KZD14" s="1609"/>
      <c r="KZE14" s="1609"/>
      <c r="KZF14" s="1609"/>
      <c r="KZG14" s="1609"/>
      <c r="KZH14" s="1609"/>
      <c r="KZI14" s="1609"/>
      <c r="KZJ14" s="1609"/>
      <c r="KZK14" s="1609"/>
      <c r="KZL14" s="1609"/>
      <c r="KZM14" s="1609"/>
      <c r="KZN14" s="1609"/>
      <c r="KZO14" s="1609"/>
      <c r="KZP14" s="1609"/>
      <c r="KZQ14" s="1609"/>
      <c r="KZR14" s="1609"/>
      <c r="KZS14" s="1609"/>
      <c r="KZT14" s="1609"/>
      <c r="KZU14" s="1609"/>
      <c r="KZV14" s="1609"/>
      <c r="KZW14" s="1609"/>
      <c r="KZX14" s="1609"/>
      <c r="KZY14" s="1609"/>
      <c r="KZZ14" s="1609"/>
      <c r="LAA14" s="1609"/>
      <c r="LAB14" s="1609"/>
      <c r="LAC14" s="1609"/>
      <c r="LAD14" s="1609"/>
      <c r="LAE14" s="1609"/>
      <c r="LAF14" s="1609"/>
      <c r="LAG14" s="1609"/>
      <c r="LAH14" s="1609"/>
      <c r="LAI14" s="1609"/>
      <c r="LAJ14" s="1609"/>
      <c r="LAK14" s="1609"/>
      <c r="LAL14" s="1609"/>
      <c r="LAM14" s="1609"/>
      <c r="LAN14" s="1609"/>
      <c r="LAO14" s="1609"/>
      <c r="LAP14" s="1609"/>
      <c r="LAQ14" s="1609"/>
      <c r="LAR14" s="1609"/>
      <c r="LAS14" s="1609"/>
      <c r="LAT14" s="1609"/>
      <c r="LAU14" s="1609"/>
      <c r="LAV14" s="1609"/>
      <c r="LAW14" s="1609"/>
      <c r="LAX14" s="1609"/>
      <c r="LAY14" s="1609"/>
      <c r="LAZ14" s="1609"/>
      <c r="LBA14" s="1609"/>
      <c r="LBB14" s="1609"/>
      <c r="LBC14" s="1609"/>
      <c r="LBD14" s="1609"/>
      <c r="LBE14" s="1609"/>
      <c r="LBF14" s="1609"/>
      <c r="LBG14" s="1609"/>
      <c r="LBH14" s="1609"/>
      <c r="LBI14" s="1609"/>
      <c r="LBJ14" s="1609"/>
      <c r="LBK14" s="1609"/>
      <c r="LBL14" s="1609"/>
      <c r="LBM14" s="1609"/>
      <c r="LBN14" s="1609"/>
      <c r="LBO14" s="1609"/>
      <c r="LBP14" s="1609"/>
      <c r="LBQ14" s="1609"/>
      <c r="LBR14" s="1609"/>
      <c r="LBS14" s="1609"/>
      <c r="LBT14" s="1609"/>
      <c r="LBU14" s="1609"/>
      <c r="LBV14" s="1609"/>
      <c r="LBW14" s="1609"/>
      <c r="LBX14" s="1609"/>
      <c r="LBY14" s="1609"/>
      <c r="LBZ14" s="1609"/>
      <c r="LCA14" s="1609"/>
      <c r="LCB14" s="1609"/>
      <c r="LCC14" s="1609"/>
      <c r="LCD14" s="1609"/>
      <c r="LCE14" s="1609"/>
      <c r="LCF14" s="1609"/>
      <c r="LCG14" s="1609"/>
      <c r="LCH14" s="1609"/>
      <c r="LCI14" s="1609"/>
      <c r="LCJ14" s="1609"/>
      <c r="LCK14" s="1609"/>
      <c r="LCL14" s="1609"/>
      <c r="LCM14" s="1609"/>
      <c r="LCN14" s="1609"/>
      <c r="LCO14" s="1609"/>
      <c r="LCP14" s="1609"/>
      <c r="LCQ14" s="1609"/>
      <c r="LCR14" s="1609"/>
      <c r="LCS14" s="1609"/>
      <c r="LCT14" s="1609"/>
      <c r="LCU14" s="1609"/>
      <c r="LCV14" s="1609"/>
      <c r="LCW14" s="1609"/>
      <c r="LCX14" s="1609"/>
      <c r="LCY14" s="1609"/>
      <c r="LCZ14" s="1609"/>
      <c r="LDA14" s="1609"/>
      <c r="LDB14" s="1609"/>
      <c r="LDC14" s="1609"/>
      <c r="LDD14" s="1609"/>
      <c r="LDE14" s="1609"/>
      <c r="LDF14" s="1609"/>
      <c r="LDG14" s="1609"/>
      <c r="LDH14" s="1609"/>
      <c r="LDI14" s="1609"/>
      <c r="LDJ14" s="1609"/>
      <c r="LDK14" s="1609"/>
      <c r="LDL14" s="1609"/>
      <c r="LDM14" s="1609"/>
      <c r="LDN14" s="1609"/>
      <c r="LDO14" s="1609"/>
      <c r="LDP14" s="1609"/>
      <c r="LDQ14" s="1609"/>
      <c r="LDR14" s="1609"/>
      <c r="LDS14" s="1609"/>
      <c r="LDT14" s="1609"/>
      <c r="LDU14" s="1609"/>
      <c r="LDV14" s="1609"/>
      <c r="LDW14" s="1609"/>
      <c r="LDX14" s="1609"/>
      <c r="LDY14" s="1609"/>
      <c r="LDZ14" s="1609"/>
      <c r="LEA14" s="1609"/>
      <c r="LEB14" s="1609"/>
      <c r="LEC14" s="1609"/>
      <c r="LED14" s="1609"/>
      <c r="LEE14" s="1609"/>
      <c r="LEF14" s="1609"/>
      <c r="LEG14" s="1609"/>
      <c r="LEH14" s="1609"/>
      <c r="LEI14" s="1609"/>
      <c r="LEJ14" s="1609"/>
      <c r="LEK14" s="1609"/>
      <c r="LEL14" s="1609"/>
      <c r="LEM14" s="1609"/>
      <c r="LEN14" s="1609"/>
      <c r="LEO14" s="1609"/>
      <c r="LEP14" s="1609"/>
      <c r="LEQ14" s="1609"/>
      <c r="LER14" s="1609"/>
      <c r="LES14" s="1609"/>
      <c r="LET14" s="1609"/>
      <c r="LEU14" s="1609"/>
      <c r="LEV14" s="1609"/>
      <c r="LEW14" s="1609"/>
      <c r="LEX14" s="1609"/>
      <c r="LEY14" s="1609"/>
      <c r="LEZ14" s="1609"/>
      <c r="LFA14" s="1609"/>
      <c r="LFB14" s="1609"/>
      <c r="LFC14" s="1609"/>
      <c r="LFD14" s="1609"/>
      <c r="LFE14" s="1609"/>
      <c r="LFF14" s="1609"/>
      <c r="LFG14" s="1609"/>
      <c r="LFH14" s="1609"/>
      <c r="LFI14" s="1609"/>
      <c r="LFJ14" s="1609"/>
      <c r="LFK14" s="1609"/>
      <c r="LFL14" s="1609"/>
      <c r="LFM14" s="1609"/>
      <c r="LFN14" s="1609"/>
      <c r="LFO14" s="1609"/>
      <c r="LFP14" s="1609"/>
      <c r="LFQ14" s="1609"/>
      <c r="LFR14" s="1609"/>
      <c r="LFS14" s="1609"/>
      <c r="LFT14" s="1609"/>
      <c r="LFU14" s="1609"/>
      <c r="LFV14" s="1609"/>
      <c r="LFW14" s="1609"/>
      <c r="LFX14" s="1609"/>
      <c r="LFY14" s="1609"/>
      <c r="LFZ14" s="1609"/>
      <c r="LGA14" s="1609"/>
      <c r="LGB14" s="1609"/>
      <c r="LGC14" s="1609"/>
      <c r="LGD14" s="1609"/>
      <c r="LGE14" s="1609"/>
      <c r="LGF14" s="1609"/>
      <c r="LGG14" s="1609"/>
      <c r="LGH14" s="1609"/>
      <c r="LGI14" s="1609"/>
      <c r="LGJ14" s="1609"/>
      <c r="LGK14" s="1609"/>
      <c r="LGL14" s="1609"/>
      <c r="LGM14" s="1609"/>
      <c r="LGN14" s="1609"/>
      <c r="LGO14" s="1609"/>
      <c r="LGP14" s="1609"/>
      <c r="LGQ14" s="1609"/>
      <c r="LGR14" s="1609"/>
      <c r="LGS14" s="1609"/>
      <c r="LGT14" s="1609"/>
      <c r="LGU14" s="1609"/>
      <c r="LGV14" s="1609"/>
      <c r="LGW14" s="1609"/>
      <c r="LGX14" s="1609"/>
      <c r="LGY14" s="1609"/>
      <c r="LGZ14" s="1609"/>
      <c r="LHA14" s="1609"/>
      <c r="LHB14" s="1609"/>
      <c r="LHC14" s="1609"/>
      <c r="LHD14" s="1609"/>
      <c r="LHE14" s="1609"/>
      <c r="LHF14" s="1609"/>
      <c r="LHG14" s="1609"/>
      <c r="LHH14" s="1609"/>
      <c r="LHI14" s="1609"/>
      <c r="LHJ14" s="1609"/>
      <c r="LHK14" s="1609"/>
      <c r="LHL14" s="1609"/>
      <c r="LHM14" s="1609"/>
      <c r="LHN14" s="1609"/>
      <c r="LHO14" s="1609"/>
      <c r="LHP14" s="1609"/>
      <c r="LHQ14" s="1609"/>
      <c r="LHR14" s="1609"/>
      <c r="LHS14" s="1609"/>
      <c r="LHT14" s="1609"/>
      <c r="LHU14" s="1609"/>
      <c r="LHV14" s="1609"/>
      <c r="LHW14" s="1609"/>
      <c r="LHX14" s="1609"/>
      <c r="LHY14" s="1609"/>
      <c r="LHZ14" s="1609"/>
      <c r="LIA14" s="1609"/>
      <c r="LIB14" s="1609"/>
      <c r="LIC14" s="1609"/>
      <c r="LID14" s="1609"/>
      <c r="LIE14" s="1609"/>
      <c r="LIF14" s="1609"/>
      <c r="LIG14" s="1609"/>
      <c r="LIH14" s="1609"/>
      <c r="LII14" s="1609"/>
      <c r="LIJ14" s="1609"/>
      <c r="LIK14" s="1609"/>
      <c r="LIL14" s="1609"/>
      <c r="LIM14" s="1609"/>
      <c r="LIN14" s="1609"/>
      <c r="LIO14" s="1609"/>
      <c r="LIP14" s="1609"/>
      <c r="LIQ14" s="1609"/>
      <c r="LIR14" s="1609"/>
      <c r="LIS14" s="1609"/>
      <c r="LIT14" s="1609"/>
      <c r="LIU14" s="1609"/>
      <c r="LIV14" s="1609"/>
      <c r="LIW14" s="1609"/>
      <c r="LIX14" s="1609"/>
      <c r="LIY14" s="1609"/>
      <c r="LIZ14" s="1609"/>
      <c r="LJA14" s="1609"/>
      <c r="LJB14" s="1609"/>
      <c r="LJC14" s="1609"/>
      <c r="LJD14" s="1609"/>
      <c r="LJE14" s="1609"/>
      <c r="LJF14" s="1609"/>
      <c r="LJG14" s="1609"/>
      <c r="LJH14" s="1609"/>
      <c r="LJI14" s="1609"/>
      <c r="LJJ14" s="1609"/>
      <c r="LJK14" s="1609"/>
      <c r="LJL14" s="1609"/>
      <c r="LJM14" s="1609"/>
      <c r="LJN14" s="1609"/>
      <c r="LJO14" s="1609"/>
      <c r="LJP14" s="1609"/>
      <c r="LJQ14" s="1609"/>
      <c r="LJR14" s="1609"/>
      <c r="LJS14" s="1609"/>
      <c r="LJT14" s="1609"/>
      <c r="LJU14" s="1609"/>
      <c r="LJV14" s="1609"/>
      <c r="LJW14" s="1609"/>
      <c r="LJX14" s="1609"/>
      <c r="LJY14" s="1609"/>
      <c r="LJZ14" s="1609"/>
      <c r="LKA14" s="1609"/>
      <c r="LKB14" s="1609"/>
      <c r="LKC14" s="1609"/>
      <c r="LKD14" s="1609"/>
      <c r="LKE14" s="1609"/>
      <c r="LKF14" s="1609"/>
      <c r="LKG14" s="1609"/>
      <c r="LKH14" s="1609"/>
      <c r="LKI14" s="1609"/>
      <c r="LKJ14" s="1609"/>
      <c r="LKK14" s="1609"/>
      <c r="LKL14" s="1609"/>
      <c r="LKM14" s="1609"/>
      <c r="LKN14" s="1609"/>
      <c r="LKO14" s="1609"/>
      <c r="LKP14" s="1609"/>
      <c r="LKQ14" s="1609"/>
      <c r="LKR14" s="1609"/>
      <c r="LKS14" s="1609"/>
      <c r="LKT14" s="1609"/>
      <c r="LKU14" s="1609"/>
      <c r="LKV14" s="1609"/>
      <c r="LKW14" s="1609"/>
      <c r="LKX14" s="1609"/>
      <c r="LKY14" s="1609"/>
      <c r="LKZ14" s="1609"/>
      <c r="LLA14" s="1609"/>
      <c r="LLB14" s="1609"/>
      <c r="LLC14" s="1609"/>
      <c r="LLD14" s="1609"/>
      <c r="LLE14" s="1609"/>
      <c r="LLF14" s="1609"/>
      <c r="LLG14" s="1609"/>
      <c r="LLH14" s="1609"/>
      <c r="LLI14" s="1609"/>
      <c r="LLJ14" s="1609"/>
      <c r="LLK14" s="1609"/>
      <c r="LLL14" s="1609"/>
      <c r="LLM14" s="1609"/>
      <c r="LLN14" s="1609"/>
      <c r="LLO14" s="1609"/>
      <c r="LLP14" s="1609"/>
      <c r="LLQ14" s="1609"/>
      <c r="LLR14" s="1609"/>
      <c r="LLS14" s="1609"/>
      <c r="LLT14" s="1609"/>
      <c r="LLU14" s="1609"/>
      <c r="LLV14" s="1609"/>
      <c r="LLW14" s="1609"/>
      <c r="LLX14" s="1609"/>
      <c r="LLY14" s="1609"/>
      <c r="LLZ14" s="1609"/>
      <c r="LMA14" s="1609"/>
      <c r="LMB14" s="1609"/>
      <c r="LMC14" s="1609"/>
      <c r="LMD14" s="1609"/>
      <c r="LME14" s="1609"/>
      <c r="LMF14" s="1609"/>
      <c r="LMG14" s="1609"/>
      <c r="LMH14" s="1609"/>
      <c r="LMI14" s="1609"/>
      <c r="LMJ14" s="1609"/>
      <c r="LMK14" s="1609"/>
      <c r="LML14" s="1609"/>
      <c r="LMM14" s="1609"/>
      <c r="LMN14" s="1609"/>
      <c r="LMO14" s="1609"/>
      <c r="LMP14" s="1609"/>
      <c r="LMQ14" s="1609"/>
      <c r="LMR14" s="1609"/>
      <c r="LMS14" s="1609"/>
      <c r="LMT14" s="1609"/>
      <c r="LMU14" s="1609"/>
      <c r="LMV14" s="1609"/>
      <c r="LMW14" s="1609"/>
      <c r="LMX14" s="1609"/>
      <c r="LMY14" s="1609"/>
      <c r="LMZ14" s="1609"/>
      <c r="LNA14" s="1609"/>
      <c r="LNB14" s="1609"/>
      <c r="LNC14" s="1609"/>
      <c r="LND14" s="1609"/>
      <c r="LNE14" s="1609"/>
      <c r="LNF14" s="1609"/>
      <c r="LNG14" s="1609"/>
      <c r="LNH14" s="1609"/>
      <c r="LNI14" s="1609"/>
      <c r="LNJ14" s="1609"/>
      <c r="LNK14" s="1609"/>
      <c r="LNL14" s="1609"/>
      <c r="LNM14" s="1609"/>
      <c r="LNN14" s="1609"/>
      <c r="LNO14" s="1609"/>
      <c r="LNP14" s="1609"/>
      <c r="LNQ14" s="1609"/>
      <c r="LNR14" s="1609"/>
      <c r="LNS14" s="1609"/>
      <c r="LNT14" s="1609"/>
      <c r="LNU14" s="1609"/>
      <c r="LNV14" s="1609"/>
      <c r="LNW14" s="1609"/>
      <c r="LNX14" s="1609"/>
      <c r="LNY14" s="1609"/>
      <c r="LNZ14" s="1609"/>
      <c r="LOA14" s="1609"/>
      <c r="LOB14" s="1609"/>
      <c r="LOC14" s="1609"/>
      <c r="LOD14" s="1609"/>
      <c r="LOE14" s="1609"/>
      <c r="LOF14" s="1609"/>
      <c r="LOG14" s="1609"/>
      <c r="LOH14" s="1609"/>
      <c r="LOI14" s="1609"/>
      <c r="LOJ14" s="1609"/>
      <c r="LOK14" s="1609"/>
      <c r="LOL14" s="1609"/>
      <c r="LOM14" s="1609"/>
      <c r="LON14" s="1609"/>
      <c r="LOO14" s="1609"/>
      <c r="LOP14" s="1609"/>
      <c r="LOQ14" s="1609"/>
      <c r="LOR14" s="1609"/>
      <c r="LOS14" s="1609"/>
      <c r="LOT14" s="1609"/>
      <c r="LOU14" s="1609"/>
      <c r="LOV14" s="1609"/>
      <c r="LOW14" s="1609"/>
      <c r="LOX14" s="1609"/>
      <c r="LOY14" s="1609"/>
      <c r="LOZ14" s="1609"/>
      <c r="LPA14" s="1609"/>
      <c r="LPB14" s="1609"/>
      <c r="LPC14" s="1609"/>
      <c r="LPD14" s="1609"/>
      <c r="LPE14" s="1609"/>
      <c r="LPF14" s="1609"/>
      <c r="LPG14" s="1609"/>
      <c r="LPH14" s="1609"/>
      <c r="LPI14" s="1609"/>
      <c r="LPJ14" s="1609"/>
      <c r="LPK14" s="1609"/>
      <c r="LPL14" s="1609"/>
      <c r="LPM14" s="1609"/>
      <c r="LPN14" s="1609"/>
      <c r="LPO14" s="1609"/>
      <c r="LPP14" s="1609"/>
      <c r="LPQ14" s="1609"/>
      <c r="LPR14" s="1609"/>
      <c r="LPS14" s="1609"/>
      <c r="LPT14" s="1609"/>
      <c r="LPU14" s="1609"/>
      <c r="LPV14" s="1609"/>
      <c r="LPW14" s="1609"/>
      <c r="LPX14" s="1609"/>
      <c r="LPY14" s="1609"/>
      <c r="LPZ14" s="1609"/>
      <c r="LQA14" s="1609"/>
      <c r="LQB14" s="1609"/>
      <c r="LQC14" s="1609"/>
      <c r="LQD14" s="1609"/>
      <c r="LQE14" s="1609"/>
      <c r="LQF14" s="1609"/>
      <c r="LQG14" s="1609"/>
      <c r="LQH14" s="1609"/>
      <c r="LQI14" s="1609"/>
      <c r="LQJ14" s="1609"/>
      <c r="LQK14" s="1609"/>
      <c r="LQL14" s="1609"/>
      <c r="LQM14" s="1609"/>
      <c r="LQN14" s="1609"/>
      <c r="LQO14" s="1609"/>
      <c r="LQP14" s="1609"/>
      <c r="LQQ14" s="1609"/>
      <c r="LQR14" s="1609"/>
      <c r="LQS14" s="1609"/>
      <c r="LQT14" s="1609"/>
      <c r="LQU14" s="1609"/>
      <c r="LQV14" s="1609"/>
      <c r="LQW14" s="1609"/>
      <c r="LQX14" s="1609"/>
      <c r="LQY14" s="1609"/>
      <c r="LQZ14" s="1609"/>
      <c r="LRA14" s="1609"/>
      <c r="LRB14" s="1609"/>
      <c r="LRC14" s="1609"/>
      <c r="LRD14" s="1609"/>
      <c r="LRE14" s="1609"/>
      <c r="LRF14" s="1609"/>
      <c r="LRG14" s="1609"/>
      <c r="LRH14" s="1609"/>
      <c r="LRI14" s="1609"/>
      <c r="LRJ14" s="1609"/>
      <c r="LRK14" s="1609"/>
      <c r="LRL14" s="1609"/>
      <c r="LRM14" s="1609"/>
      <c r="LRN14" s="1609"/>
      <c r="LRO14" s="1609"/>
      <c r="LRP14" s="1609"/>
      <c r="LRQ14" s="1609"/>
      <c r="LRR14" s="1609"/>
      <c r="LRS14" s="1609"/>
      <c r="LRT14" s="1609"/>
      <c r="LRU14" s="1609"/>
      <c r="LRV14" s="1609"/>
      <c r="LRW14" s="1609"/>
      <c r="LRX14" s="1609"/>
      <c r="LRY14" s="1609"/>
      <c r="LRZ14" s="1609"/>
      <c r="LSA14" s="1609"/>
      <c r="LSB14" s="1609"/>
      <c r="LSC14" s="1609"/>
      <c r="LSD14" s="1609"/>
      <c r="LSE14" s="1609"/>
      <c r="LSF14" s="1609"/>
      <c r="LSG14" s="1609"/>
      <c r="LSH14" s="1609"/>
      <c r="LSI14" s="1609"/>
      <c r="LSJ14" s="1609"/>
      <c r="LSK14" s="1609"/>
      <c r="LSL14" s="1609"/>
      <c r="LSM14" s="1609"/>
      <c r="LSN14" s="1609"/>
      <c r="LSO14" s="1609"/>
      <c r="LSP14" s="1609"/>
      <c r="LSQ14" s="1609"/>
      <c r="LSR14" s="1609"/>
      <c r="LSS14" s="1609"/>
      <c r="LST14" s="1609"/>
      <c r="LSU14" s="1609"/>
      <c r="LSV14" s="1609"/>
      <c r="LSW14" s="1609"/>
      <c r="LSX14" s="1609"/>
      <c r="LSY14" s="1609"/>
      <c r="LSZ14" s="1609"/>
      <c r="LTA14" s="1609"/>
      <c r="LTB14" s="1609"/>
      <c r="LTC14" s="1609"/>
      <c r="LTD14" s="1609"/>
      <c r="LTE14" s="1609"/>
      <c r="LTF14" s="1609"/>
      <c r="LTG14" s="1609"/>
      <c r="LTH14" s="1609"/>
      <c r="LTI14" s="1609"/>
      <c r="LTJ14" s="1609"/>
      <c r="LTK14" s="1609"/>
      <c r="LTL14" s="1609"/>
      <c r="LTM14" s="1609"/>
      <c r="LTN14" s="1609"/>
      <c r="LTO14" s="1609"/>
      <c r="LTP14" s="1609"/>
      <c r="LTQ14" s="1609"/>
      <c r="LTR14" s="1609"/>
      <c r="LTS14" s="1609"/>
      <c r="LTT14" s="1609"/>
      <c r="LTU14" s="1609"/>
      <c r="LTV14" s="1609"/>
      <c r="LTW14" s="1609"/>
      <c r="LTX14" s="1609"/>
      <c r="LTY14" s="1609"/>
      <c r="LTZ14" s="1609"/>
      <c r="LUA14" s="1609"/>
      <c r="LUB14" s="1609"/>
      <c r="LUC14" s="1609"/>
      <c r="LUD14" s="1609"/>
      <c r="LUE14" s="1609"/>
      <c r="LUF14" s="1609"/>
      <c r="LUG14" s="1609"/>
      <c r="LUH14" s="1609"/>
      <c r="LUI14" s="1609"/>
      <c r="LUJ14" s="1609"/>
      <c r="LUK14" s="1609"/>
      <c r="LUL14" s="1609"/>
      <c r="LUM14" s="1609"/>
      <c r="LUN14" s="1609"/>
      <c r="LUO14" s="1609"/>
      <c r="LUP14" s="1609"/>
      <c r="LUQ14" s="1609"/>
      <c r="LUR14" s="1609"/>
      <c r="LUS14" s="1609"/>
      <c r="LUT14" s="1609"/>
      <c r="LUU14" s="1609"/>
      <c r="LUV14" s="1609"/>
      <c r="LUW14" s="1609"/>
      <c r="LUX14" s="1609"/>
      <c r="LUY14" s="1609"/>
      <c r="LUZ14" s="1609"/>
      <c r="LVA14" s="1609"/>
      <c r="LVB14" s="1609"/>
      <c r="LVC14" s="1609"/>
      <c r="LVD14" s="1609"/>
      <c r="LVE14" s="1609"/>
      <c r="LVF14" s="1609"/>
      <c r="LVG14" s="1609"/>
      <c r="LVH14" s="1609"/>
      <c r="LVI14" s="1609"/>
      <c r="LVJ14" s="1609"/>
      <c r="LVK14" s="1609"/>
      <c r="LVL14" s="1609"/>
      <c r="LVM14" s="1609"/>
      <c r="LVN14" s="1609"/>
      <c r="LVO14" s="1609"/>
      <c r="LVP14" s="1609"/>
      <c r="LVQ14" s="1609"/>
      <c r="LVR14" s="1609"/>
      <c r="LVS14" s="1609"/>
      <c r="LVT14" s="1609"/>
      <c r="LVU14" s="1609"/>
      <c r="LVV14" s="1609"/>
      <c r="LVW14" s="1609"/>
      <c r="LVX14" s="1609"/>
      <c r="LVY14" s="1609"/>
      <c r="LVZ14" s="1609"/>
      <c r="LWA14" s="1609"/>
      <c r="LWB14" s="1609"/>
      <c r="LWC14" s="1609"/>
      <c r="LWD14" s="1609"/>
      <c r="LWE14" s="1609"/>
      <c r="LWF14" s="1609"/>
      <c r="LWG14" s="1609"/>
      <c r="LWH14" s="1609"/>
      <c r="LWI14" s="1609"/>
      <c r="LWJ14" s="1609"/>
      <c r="LWK14" s="1609"/>
      <c r="LWL14" s="1609"/>
      <c r="LWM14" s="1609"/>
      <c r="LWN14" s="1609"/>
      <c r="LWO14" s="1609"/>
      <c r="LWP14" s="1609"/>
      <c r="LWQ14" s="1609"/>
      <c r="LWR14" s="1609"/>
      <c r="LWS14" s="1609"/>
      <c r="LWT14" s="1609"/>
      <c r="LWU14" s="1609"/>
      <c r="LWV14" s="1609"/>
      <c r="LWW14" s="1609"/>
      <c r="LWX14" s="1609"/>
      <c r="LWY14" s="1609"/>
      <c r="LWZ14" s="1609"/>
      <c r="LXA14" s="1609"/>
      <c r="LXB14" s="1609"/>
      <c r="LXC14" s="1609"/>
      <c r="LXD14" s="1609"/>
      <c r="LXE14" s="1609"/>
      <c r="LXF14" s="1609"/>
      <c r="LXG14" s="1609"/>
      <c r="LXH14" s="1609"/>
      <c r="LXI14" s="1609"/>
      <c r="LXJ14" s="1609"/>
      <c r="LXK14" s="1609"/>
      <c r="LXL14" s="1609"/>
      <c r="LXM14" s="1609"/>
      <c r="LXN14" s="1609"/>
      <c r="LXO14" s="1609"/>
      <c r="LXP14" s="1609"/>
      <c r="LXQ14" s="1609"/>
      <c r="LXR14" s="1609"/>
      <c r="LXS14" s="1609"/>
      <c r="LXT14" s="1609"/>
      <c r="LXU14" s="1609"/>
      <c r="LXV14" s="1609"/>
      <c r="LXW14" s="1609"/>
      <c r="LXX14" s="1609"/>
      <c r="LXY14" s="1609"/>
      <c r="LXZ14" s="1609"/>
      <c r="LYA14" s="1609"/>
      <c r="LYB14" s="1609"/>
      <c r="LYC14" s="1609"/>
      <c r="LYD14" s="1609"/>
      <c r="LYE14" s="1609"/>
      <c r="LYF14" s="1609"/>
      <c r="LYG14" s="1609"/>
      <c r="LYH14" s="1609"/>
      <c r="LYI14" s="1609"/>
      <c r="LYJ14" s="1609"/>
      <c r="LYK14" s="1609"/>
      <c r="LYL14" s="1609"/>
      <c r="LYM14" s="1609"/>
      <c r="LYN14" s="1609"/>
      <c r="LYO14" s="1609"/>
      <c r="LYP14" s="1609"/>
      <c r="LYQ14" s="1609"/>
      <c r="LYR14" s="1609"/>
      <c r="LYS14" s="1609"/>
      <c r="LYT14" s="1609"/>
      <c r="LYU14" s="1609"/>
      <c r="LYV14" s="1609"/>
      <c r="LYW14" s="1609"/>
      <c r="LYX14" s="1609"/>
      <c r="LYY14" s="1609"/>
      <c r="LYZ14" s="1609"/>
      <c r="LZA14" s="1609"/>
      <c r="LZB14" s="1609"/>
      <c r="LZC14" s="1609"/>
      <c r="LZD14" s="1609"/>
      <c r="LZE14" s="1609"/>
      <c r="LZF14" s="1609"/>
      <c r="LZG14" s="1609"/>
      <c r="LZH14" s="1609"/>
      <c r="LZI14" s="1609"/>
      <c r="LZJ14" s="1609"/>
      <c r="LZK14" s="1609"/>
      <c r="LZL14" s="1609"/>
      <c r="LZM14" s="1609"/>
      <c r="LZN14" s="1609"/>
      <c r="LZO14" s="1609"/>
      <c r="LZP14" s="1609"/>
      <c r="LZQ14" s="1609"/>
      <c r="LZR14" s="1609"/>
      <c r="LZS14" s="1609"/>
      <c r="LZT14" s="1609"/>
      <c r="LZU14" s="1609"/>
      <c r="LZV14" s="1609"/>
      <c r="LZW14" s="1609"/>
      <c r="LZX14" s="1609"/>
      <c r="LZY14" s="1609"/>
      <c r="LZZ14" s="1609"/>
      <c r="MAA14" s="1609"/>
      <c r="MAB14" s="1609"/>
      <c r="MAC14" s="1609"/>
      <c r="MAD14" s="1609"/>
      <c r="MAE14" s="1609"/>
      <c r="MAF14" s="1609"/>
      <c r="MAG14" s="1609"/>
      <c r="MAH14" s="1609"/>
      <c r="MAI14" s="1609"/>
      <c r="MAJ14" s="1609"/>
      <c r="MAK14" s="1609"/>
      <c r="MAL14" s="1609"/>
      <c r="MAM14" s="1609"/>
      <c r="MAN14" s="1609"/>
      <c r="MAO14" s="1609"/>
      <c r="MAP14" s="1609"/>
      <c r="MAQ14" s="1609"/>
      <c r="MAR14" s="1609"/>
      <c r="MAS14" s="1609"/>
      <c r="MAT14" s="1609"/>
      <c r="MAU14" s="1609"/>
      <c r="MAV14" s="1609"/>
      <c r="MAW14" s="1609"/>
      <c r="MAX14" s="1609"/>
      <c r="MAY14" s="1609"/>
      <c r="MAZ14" s="1609"/>
      <c r="MBA14" s="1609"/>
      <c r="MBB14" s="1609"/>
      <c r="MBC14" s="1609"/>
      <c r="MBD14" s="1609"/>
      <c r="MBE14" s="1609"/>
      <c r="MBF14" s="1609"/>
      <c r="MBG14" s="1609"/>
      <c r="MBH14" s="1609"/>
      <c r="MBI14" s="1609"/>
      <c r="MBJ14" s="1609"/>
      <c r="MBK14" s="1609"/>
      <c r="MBL14" s="1609"/>
      <c r="MBM14" s="1609"/>
      <c r="MBN14" s="1609"/>
      <c r="MBO14" s="1609"/>
      <c r="MBP14" s="1609"/>
      <c r="MBQ14" s="1609"/>
      <c r="MBR14" s="1609"/>
      <c r="MBS14" s="1609"/>
      <c r="MBT14" s="1609"/>
      <c r="MBU14" s="1609"/>
      <c r="MBV14" s="1609"/>
      <c r="MBW14" s="1609"/>
      <c r="MBX14" s="1609"/>
      <c r="MBY14" s="1609"/>
      <c r="MBZ14" s="1609"/>
      <c r="MCA14" s="1609"/>
      <c r="MCB14" s="1609"/>
      <c r="MCC14" s="1609"/>
      <c r="MCD14" s="1609"/>
      <c r="MCE14" s="1609"/>
      <c r="MCF14" s="1609"/>
      <c r="MCG14" s="1609"/>
      <c r="MCH14" s="1609"/>
      <c r="MCI14" s="1609"/>
      <c r="MCJ14" s="1609"/>
      <c r="MCK14" s="1609"/>
      <c r="MCL14" s="1609"/>
      <c r="MCM14" s="1609"/>
      <c r="MCN14" s="1609"/>
      <c r="MCO14" s="1609"/>
      <c r="MCP14" s="1609"/>
      <c r="MCQ14" s="1609"/>
      <c r="MCR14" s="1609"/>
      <c r="MCS14" s="1609"/>
      <c r="MCT14" s="1609"/>
      <c r="MCU14" s="1609"/>
      <c r="MCV14" s="1609"/>
      <c r="MCW14" s="1609"/>
      <c r="MCX14" s="1609"/>
      <c r="MCY14" s="1609"/>
      <c r="MCZ14" s="1609"/>
      <c r="MDA14" s="1609"/>
      <c r="MDB14" s="1609"/>
      <c r="MDC14" s="1609"/>
      <c r="MDD14" s="1609"/>
      <c r="MDE14" s="1609"/>
      <c r="MDF14" s="1609"/>
      <c r="MDG14" s="1609"/>
      <c r="MDH14" s="1609"/>
      <c r="MDI14" s="1609"/>
      <c r="MDJ14" s="1609"/>
      <c r="MDK14" s="1609"/>
      <c r="MDL14" s="1609"/>
      <c r="MDM14" s="1609"/>
      <c r="MDN14" s="1609"/>
      <c r="MDO14" s="1609"/>
      <c r="MDP14" s="1609"/>
      <c r="MDQ14" s="1609"/>
      <c r="MDR14" s="1609"/>
      <c r="MDS14" s="1609"/>
      <c r="MDT14" s="1609"/>
      <c r="MDU14" s="1609"/>
      <c r="MDV14" s="1609"/>
      <c r="MDW14" s="1609"/>
      <c r="MDX14" s="1609"/>
      <c r="MDY14" s="1609"/>
      <c r="MDZ14" s="1609"/>
      <c r="MEA14" s="1609"/>
      <c r="MEB14" s="1609"/>
      <c r="MEC14" s="1609"/>
      <c r="MED14" s="1609"/>
      <c r="MEE14" s="1609"/>
      <c r="MEF14" s="1609"/>
      <c r="MEG14" s="1609"/>
      <c r="MEH14" s="1609"/>
      <c r="MEI14" s="1609"/>
      <c r="MEJ14" s="1609"/>
      <c r="MEK14" s="1609"/>
      <c r="MEL14" s="1609"/>
      <c r="MEM14" s="1609"/>
      <c r="MEN14" s="1609"/>
      <c r="MEO14" s="1609"/>
      <c r="MEP14" s="1609"/>
      <c r="MEQ14" s="1609"/>
      <c r="MER14" s="1609"/>
      <c r="MES14" s="1609"/>
      <c r="MET14" s="1609"/>
      <c r="MEU14" s="1609"/>
      <c r="MEV14" s="1609"/>
      <c r="MEW14" s="1609"/>
      <c r="MEX14" s="1609"/>
      <c r="MEY14" s="1609"/>
      <c r="MEZ14" s="1609"/>
      <c r="MFA14" s="1609"/>
      <c r="MFB14" s="1609"/>
      <c r="MFC14" s="1609"/>
      <c r="MFD14" s="1609"/>
      <c r="MFE14" s="1609"/>
      <c r="MFF14" s="1609"/>
      <c r="MFG14" s="1609"/>
      <c r="MFH14" s="1609"/>
      <c r="MFI14" s="1609"/>
      <c r="MFJ14" s="1609"/>
      <c r="MFK14" s="1609"/>
      <c r="MFL14" s="1609"/>
      <c r="MFM14" s="1609"/>
      <c r="MFN14" s="1609"/>
      <c r="MFO14" s="1609"/>
      <c r="MFP14" s="1609"/>
      <c r="MFQ14" s="1609"/>
      <c r="MFR14" s="1609"/>
      <c r="MFS14" s="1609"/>
      <c r="MFT14" s="1609"/>
      <c r="MFU14" s="1609"/>
      <c r="MFV14" s="1609"/>
      <c r="MFW14" s="1609"/>
      <c r="MFX14" s="1609"/>
      <c r="MFY14" s="1609"/>
      <c r="MFZ14" s="1609"/>
      <c r="MGA14" s="1609"/>
      <c r="MGB14" s="1609"/>
      <c r="MGC14" s="1609"/>
      <c r="MGD14" s="1609"/>
      <c r="MGE14" s="1609"/>
      <c r="MGF14" s="1609"/>
      <c r="MGG14" s="1609"/>
      <c r="MGH14" s="1609"/>
      <c r="MGI14" s="1609"/>
      <c r="MGJ14" s="1609"/>
      <c r="MGK14" s="1609"/>
      <c r="MGL14" s="1609"/>
      <c r="MGM14" s="1609"/>
      <c r="MGN14" s="1609"/>
      <c r="MGO14" s="1609"/>
      <c r="MGP14" s="1609"/>
      <c r="MGQ14" s="1609"/>
      <c r="MGR14" s="1609"/>
      <c r="MGS14" s="1609"/>
      <c r="MGT14" s="1609"/>
      <c r="MGU14" s="1609"/>
      <c r="MGV14" s="1609"/>
      <c r="MGW14" s="1609"/>
      <c r="MGX14" s="1609"/>
      <c r="MGY14" s="1609"/>
      <c r="MGZ14" s="1609"/>
      <c r="MHA14" s="1609"/>
      <c r="MHB14" s="1609"/>
      <c r="MHC14" s="1609"/>
      <c r="MHD14" s="1609"/>
      <c r="MHE14" s="1609"/>
      <c r="MHF14" s="1609"/>
      <c r="MHG14" s="1609"/>
      <c r="MHH14" s="1609"/>
      <c r="MHI14" s="1609"/>
      <c r="MHJ14" s="1609"/>
      <c r="MHK14" s="1609"/>
      <c r="MHL14" s="1609"/>
      <c r="MHM14" s="1609"/>
      <c r="MHN14" s="1609"/>
      <c r="MHO14" s="1609"/>
      <c r="MHP14" s="1609"/>
      <c r="MHQ14" s="1609"/>
      <c r="MHR14" s="1609"/>
      <c r="MHS14" s="1609"/>
      <c r="MHT14" s="1609"/>
      <c r="MHU14" s="1609"/>
      <c r="MHV14" s="1609"/>
      <c r="MHW14" s="1609"/>
      <c r="MHX14" s="1609"/>
      <c r="MHY14" s="1609"/>
      <c r="MHZ14" s="1609"/>
      <c r="MIA14" s="1609"/>
      <c r="MIB14" s="1609"/>
      <c r="MIC14" s="1609"/>
      <c r="MID14" s="1609"/>
      <c r="MIE14" s="1609"/>
      <c r="MIF14" s="1609"/>
      <c r="MIG14" s="1609"/>
      <c r="MIH14" s="1609"/>
      <c r="MII14" s="1609"/>
      <c r="MIJ14" s="1609"/>
      <c r="MIK14" s="1609"/>
      <c r="MIL14" s="1609"/>
      <c r="MIM14" s="1609"/>
      <c r="MIN14" s="1609"/>
      <c r="MIO14" s="1609"/>
      <c r="MIP14" s="1609"/>
      <c r="MIQ14" s="1609"/>
      <c r="MIR14" s="1609"/>
      <c r="MIS14" s="1609"/>
      <c r="MIT14" s="1609"/>
      <c r="MIU14" s="1609"/>
      <c r="MIV14" s="1609"/>
      <c r="MIW14" s="1609"/>
      <c r="MIX14" s="1609"/>
      <c r="MIY14" s="1609"/>
      <c r="MIZ14" s="1609"/>
      <c r="MJA14" s="1609"/>
      <c r="MJB14" s="1609"/>
      <c r="MJC14" s="1609"/>
      <c r="MJD14" s="1609"/>
      <c r="MJE14" s="1609"/>
      <c r="MJF14" s="1609"/>
      <c r="MJG14" s="1609"/>
      <c r="MJH14" s="1609"/>
      <c r="MJI14" s="1609"/>
      <c r="MJJ14" s="1609"/>
      <c r="MJK14" s="1609"/>
      <c r="MJL14" s="1609"/>
      <c r="MJM14" s="1609"/>
      <c r="MJN14" s="1609"/>
      <c r="MJO14" s="1609"/>
      <c r="MJP14" s="1609"/>
      <c r="MJQ14" s="1609"/>
      <c r="MJR14" s="1609"/>
      <c r="MJS14" s="1609"/>
      <c r="MJT14" s="1609"/>
      <c r="MJU14" s="1609"/>
      <c r="MJV14" s="1609"/>
      <c r="MJW14" s="1609"/>
      <c r="MJX14" s="1609"/>
      <c r="MJY14" s="1609"/>
      <c r="MJZ14" s="1609"/>
      <c r="MKA14" s="1609"/>
      <c r="MKB14" s="1609"/>
      <c r="MKC14" s="1609"/>
      <c r="MKD14" s="1609"/>
      <c r="MKE14" s="1609"/>
      <c r="MKF14" s="1609"/>
      <c r="MKG14" s="1609"/>
      <c r="MKH14" s="1609"/>
      <c r="MKI14" s="1609"/>
      <c r="MKJ14" s="1609"/>
      <c r="MKK14" s="1609"/>
      <c r="MKL14" s="1609"/>
      <c r="MKM14" s="1609"/>
      <c r="MKN14" s="1609"/>
      <c r="MKO14" s="1609"/>
      <c r="MKP14" s="1609"/>
      <c r="MKQ14" s="1609"/>
      <c r="MKR14" s="1609"/>
      <c r="MKS14" s="1609"/>
      <c r="MKT14" s="1609"/>
      <c r="MKU14" s="1609"/>
      <c r="MKV14" s="1609"/>
      <c r="MKW14" s="1609"/>
      <c r="MKX14" s="1609"/>
      <c r="MKY14" s="1609"/>
      <c r="MKZ14" s="1609"/>
      <c r="MLA14" s="1609"/>
      <c r="MLB14" s="1609"/>
      <c r="MLC14" s="1609"/>
      <c r="MLD14" s="1609"/>
      <c r="MLE14" s="1609"/>
      <c r="MLF14" s="1609"/>
      <c r="MLG14" s="1609"/>
      <c r="MLH14" s="1609"/>
      <c r="MLI14" s="1609"/>
      <c r="MLJ14" s="1609"/>
      <c r="MLK14" s="1609"/>
      <c r="MLL14" s="1609"/>
      <c r="MLM14" s="1609"/>
      <c r="MLN14" s="1609"/>
      <c r="MLO14" s="1609"/>
      <c r="MLP14" s="1609"/>
      <c r="MLQ14" s="1609"/>
      <c r="MLR14" s="1609"/>
      <c r="MLS14" s="1609"/>
      <c r="MLT14" s="1609"/>
      <c r="MLU14" s="1609"/>
      <c r="MLV14" s="1609"/>
      <c r="MLW14" s="1609"/>
      <c r="MLX14" s="1609"/>
      <c r="MLY14" s="1609"/>
      <c r="MLZ14" s="1609"/>
      <c r="MMA14" s="1609"/>
      <c r="MMB14" s="1609"/>
      <c r="MMC14" s="1609"/>
      <c r="MMD14" s="1609"/>
      <c r="MME14" s="1609"/>
      <c r="MMF14" s="1609"/>
      <c r="MMG14" s="1609"/>
      <c r="MMH14" s="1609"/>
      <c r="MMI14" s="1609"/>
      <c r="MMJ14" s="1609"/>
      <c r="MMK14" s="1609"/>
      <c r="MML14" s="1609"/>
      <c r="MMM14" s="1609"/>
      <c r="MMN14" s="1609"/>
      <c r="MMO14" s="1609"/>
      <c r="MMP14" s="1609"/>
      <c r="MMQ14" s="1609"/>
      <c r="MMR14" s="1609"/>
      <c r="MMS14" s="1609"/>
      <c r="MMT14" s="1609"/>
      <c r="MMU14" s="1609"/>
      <c r="MMV14" s="1609"/>
      <c r="MMW14" s="1609"/>
      <c r="MMX14" s="1609"/>
      <c r="MMY14" s="1609"/>
      <c r="MMZ14" s="1609"/>
      <c r="MNA14" s="1609"/>
      <c r="MNB14" s="1609"/>
      <c r="MNC14" s="1609"/>
      <c r="MND14" s="1609"/>
      <c r="MNE14" s="1609"/>
      <c r="MNF14" s="1609"/>
      <c r="MNG14" s="1609"/>
      <c r="MNH14" s="1609"/>
      <c r="MNI14" s="1609"/>
      <c r="MNJ14" s="1609"/>
      <c r="MNK14" s="1609"/>
      <c r="MNL14" s="1609"/>
      <c r="MNM14" s="1609"/>
      <c r="MNN14" s="1609"/>
      <c r="MNO14" s="1609"/>
      <c r="MNP14" s="1609"/>
      <c r="MNQ14" s="1609"/>
      <c r="MNR14" s="1609"/>
      <c r="MNS14" s="1609"/>
      <c r="MNT14" s="1609"/>
      <c r="MNU14" s="1609"/>
      <c r="MNV14" s="1609"/>
      <c r="MNW14" s="1609"/>
      <c r="MNX14" s="1609"/>
      <c r="MNY14" s="1609"/>
      <c r="MNZ14" s="1609"/>
      <c r="MOA14" s="1609"/>
      <c r="MOB14" s="1609"/>
      <c r="MOC14" s="1609"/>
      <c r="MOD14" s="1609"/>
      <c r="MOE14" s="1609"/>
      <c r="MOF14" s="1609"/>
      <c r="MOG14" s="1609"/>
      <c r="MOH14" s="1609"/>
      <c r="MOI14" s="1609"/>
      <c r="MOJ14" s="1609"/>
      <c r="MOK14" s="1609"/>
      <c r="MOL14" s="1609"/>
      <c r="MOM14" s="1609"/>
      <c r="MON14" s="1609"/>
      <c r="MOO14" s="1609"/>
      <c r="MOP14" s="1609"/>
      <c r="MOQ14" s="1609"/>
      <c r="MOR14" s="1609"/>
      <c r="MOS14" s="1609"/>
      <c r="MOT14" s="1609"/>
      <c r="MOU14" s="1609"/>
      <c r="MOV14" s="1609"/>
      <c r="MOW14" s="1609"/>
      <c r="MOX14" s="1609"/>
      <c r="MOY14" s="1609"/>
      <c r="MOZ14" s="1609"/>
      <c r="MPA14" s="1609"/>
      <c r="MPB14" s="1609"/>
      <c r="MPC14" s="1609"/>
      <c r="MPD14" s="1609"/>
      <c r="MPE14" s="1609"/>
      <c r="MPF14" s="1609"/>
      <c r="MPG14" s="1609"/>
      <c r="MPH14" s="1609"/>
      <c r="MPI14" s="1609"/>
      <c r="MPJ14" s="1609"/>
      <c r="MPK14" s="1609"/>
      <c r="MPL14" s="1609"/>
      <c r="MPM14" s="1609"/>
      <c r="MPN14" s="1609"/>
      <c r="MPO14" s="1609"/>
      <c r="MPP14" s="1609"/>
      <c r="MPQ14" s="1609"/>
      <c r="MPR14" s="1609"/>
      <c r="MPS14" s="1609"/>
      <c r="MPT14" s="1609"/>
      <c r="MPU14" s="1609"/>
      <c r="MPV14" s="1609"/>
      <c r="MPW14" s="1609"/>
      <c r="MPX14" s="1609"/>
      <c r="MPY14" s="1609"/>
      <c r="MPZ14" s="1609"/>
      <c r="MQA14" s="1609"/>
      <c r="MQB14" s="1609"/>
      <c r="MQC14" s="1609"/>
      <c r="MQD14" s="1609"/>
      <c r="MQE14" s="1609"/>
      <c r="MQF14" s="1609"/>
      <c r="MQG14" s="1609"/>
      <c r="MQH14" s="1609"/>
      <c r="MQI14" s="1609"/>
      <c r="MQJ14" s="1609"/>
      <c r="MQK14" s="1609"/>
      <c r="MQL14" s="1609"/>
      <c r="MQM14" s="1609"/>
      <c r="MQN14" s="1609"/>
      <c r="MQO14" s="1609"/>
      <c r="MQP14" s="1609"/>
      <c r="MQQ14" s="1609"/>
      <c r="MQR14" s="1609"/>
      <c r="MQS14" s="1609"/>
      <c r="MQT14" s="1609"/>
      <c r="MQU14" s="1609"/>
      <c r="MQV14" s="1609"/>
      <c r="MQW14" s="1609"/>
      <c r="MQX14" s="1609"/>
      <c r="MQY14" s="1609"/>
      <c r="MQZ14" s="1609"/>
      <c r="MRA14" s="1609"/>
      <c r="MRB14" s="1609"/>
      <c r="MRC14" s="1609"/>
      <c r="MRD14" s="1609"/>
      <c r="MRE14" s="1609"/>
      <c r="MRF14" s="1609"/>
      <c r="MRG14" s="1609"/>
      <c r="MRH14" s="1609"/>
      <c r="MRI14" s="1609"/>
      <c r="MRJ14" s="1609"/>
      <c r="MRK14" s="1609"/>
      <c r="MRL14" s="1609"/>
      <c r="MRM14" s="1609"/>
      <c r="MRN14" s="1609"/>
      <c r="MRO14" s="1609"/>
      <c r="MRP14" s="1609"/>
      <c r="MRQ14" s="1609"/>
      <c r="MRR14" s="1609"/>
      <c r="MRS14" s="1609"/>
      <c r="MRT14" s="1609"/>
      <c r="MRU14" s="1609"/>
      <c r="MRV14" s="1609"/>
      <c r="MRW14" s="1609"/>
      <c r="MRX14" s="1609"/>
      <c r="MRY14" s="1609"/>
      <c r="MRZ14" s="1609"/>
      <c r="MSA14" s="1609"/>
      <c r="MSB14" s="1609"/>
      <c r="MSC14" s="1609"/>
      <c r="MSD14" s="1609"/>
      <c r="MSE14" s="1609"/>
      <c r="MSF14" s="1609"/>
      <c r="MSG14" s="1609"/>
      <c r="MSH14" s="1609"/>
      <c r="MSI14" s="1609"/>
      <c r="MSJ14" s="1609"/>
      <c r="MSK14" s="1609"/>
      <c r="MSL14" s="1609"/>
      <c r="MSM14" s="1609"/>
      <c r="MSN14" s="1609"/>
      <c r="MSO14" s="1609"/>
      <c r="MSP14" s="1609"/>
      <c r="MSQ14" s="1609"/>
      <c r="MSR14" s="1609"/>
      <c r="MSS14" s="1609"/>
      <c r="MST14" s="1609"/>
      <c r="MSU14" s="1609"/>
      <c r="MSV14" s="1609"/>
      <c r="MSW14" s="1609"/>
      <c r="MSX14" s="1609"/>
      <c r="MSY14" s="1609"/>
      <c r="MSZ14" s="1609"/>
      <c r="MTA14" s="1609"/>
      <c r="MTB14" s="1609"/>
      <c r="MTC14" s="1609"/>
      <c r="MTD14" s="1609"/>
      <c r="MTE14" s="1609"/>
      <c r="MTF14" s="1609"/>
      <c r="MTG14" s="1609"/>
      <c r="MTH14" s="1609"/>
      <c r="MTI14" s="1609"/>
      <c r="MTJ14" s="1609"/>
      <c r="MTK14" s="1609"/>
      <c r="MTL14" s="1609"/>
      <c r="MTM14" s="1609"/>
      <c r="MTN14" s="1609"/>
      <c r="MTO14" s="1609"/>
      <c r="MTP14" s="1609"/>
      <c r="MTQ14" s="1609"/>
      <c r="MTR14" s="1609"/>
      <c r="MTS14" s="1609"/>
      <c r="MTT14" s="1609"/>
      <c r="MTU14" s="1609"/>
      <c r="MTV14" s="1609"/>
      <c r="MTW14" s="1609"/>
      <c r="MTX14" s="1609"/>
      <c r="MTY14" s="1609"/>
      <c r="MTZ14" s="1609"/>
      <c r="MUA14" s="1609"/>
      <c r="MUB14" s="1609"/>
      <c r="MUC14" s="1609"/>
      <c r="MUD14" s="1609"/>
      <c r="MUE14" s="1609"/>
      <c r="MUF14" s="1609"/>
      <c r="MUG14" s="1609"/>
      <c r="MUH14" s="1609"/>
      <c r="MUI14" s="1609"/>
      <c r="MUJ14" s="1609"/>
      <c r="MUK14" s="1609"/>
      <c r="MUL14" s="1609"/>
      <c r="MUM14" s="1609"/>
      <c r="MUN14" s="1609"/>
      <c r="MUO14" s="1609"/>
      <c r="MUP14" s="1609"/>
      <c r="MUQ14" s="1609"/>
      <c r="MUR14" s="1609"/>
      <c r="MUS14" s="1609"/>
      <c r="MUT14" s="1609"/>
      <c r="MUU14" s="1609"/>
      <c r="MUV14" s="1609"/>
      <c r="MUW14" s="1609"/>
      <c r="MUX14" s="1609"/>
      <c r="MUY14" s="1609"/>
      <c r="MUZ14" s="1609"/>
      <c r="MVA14" s="1609"/>
      <c r="MVB14" s="1609"/>
      <c r="MVC14" s="1609"/>
      <c r="MVD14" s="1609"/>
      <c r="MVE14" s="1609"/>
      <c r="MVF14" s="1609"/>
      <c r="MVG14" s="1609"/>
      <c r="MVH14" s="1609"/>
      <c r="MVI14" s="1609"/>
      <c r="MVJ14" s="1609"/>
      <c r="MVK14" s="1609"/>
      <c r="MVL14" s="1609"/>
      <c r="MVM14" s="1609"/>
      <c r="MVN14" s="1609"/>
      <c r="MVO14" s="1609"/>
      <c r="MVP14" s="1609"/>
      <c r="MVQ14" s="1609"/>
      <c r="MVR14" s="1609"/>
      <c r="MVS14" s="1609"/>
      <c r="MVT14" s="1609"/>
      <c r="MVU14" s="1609"/>
      <c r="MVV14" s="1609"/>
      <c r="MVW14" s="1609"/>
      <c r="MVX14" s="1609"/>
      <c r="MVY14" s="1609"/>
      <c r="MVZ14" s="1609"/>
      <c r="MWA14" s="1609"/>
      <c r="MWB14" s="1609"/>
      <c r="MWC14" s="1609"/>
      <c r="MWD14" s="1609"/>
      <c r="MWE14" s="1609"/>
      <c r="MWF14" s="1609"/>
      <c r="MWG14" s="1609"/>
      <c r="MWH14" s="1609"/>
      <c r="MWI14" s="1609"/>
      <c r="MWJ14" s="1609"/>
      <c r="MWK14" s="1609"/>
      <c r="MWL14" s="1609"/>
      <c r="MWM14" s="1609"/>
      <c r="MWN14" s="1609"/>
      <c r="MWO14" s="1609"/>
      <c r="MWP14" s="1609"/>
      <c r="MWQ14" s="1609"/>
      <c r="MWR14" s="1609"/>
      <c r="MWS14" s="1609"/>
      <c r="MWT14" s="1609"/>
      <c r="MWU14" s="1609"/>
      <c r="MWV14" s="1609"/>
      <c r="MWW14" s="1609"/>
      <c r="MWX14" s="1609"/>
      <c r="MWY14" s="1609"/>
      <c r="MWZ14" s="1609"/>
      <c r="MXA14" s="1609"/>
      <c r="MXB14" s="1609"/>
      <c r="MXC14" s="1609"/>
      <c r="MXD14" s="1609"/>
      <c r="MXE14" s="1609"/>
      <c r="MXF14" s="1609"/>
      <c r="MXG14" s="1609"/>
      <c r="MXH14" s="1609"/>
      <c r="MXI14" s="1609"/>
      <c r="MXJ14" s="1609"/>
      <c r="MXK14" s="1609"/>
      <c r="MXL14" s="1609"/>
      <c r="MXM14" s="1609"/>
      <c r="MXN14" s="1609"/>
      <c r="MXO14" s="1609"/>
      <c r="MXP14" s="1609"/>
      <c r="MXQ14" s="1609"/>
      <c r="MXR14" s="1609"/>
      <c r="MXS14" s="1609"/>
      <c r="MXT14" s="1609"/>
      <c r="MXU14" s="1609"/>
      <c r="MXV14" s="1609"/>
      <c r="MXW14" s="1609"/>
      <c r="MXX14" s="1609"/>
      <c r="MXY14" s="1609"/>
      <c r="MXZ14" s="1609"/>
      <c r="MYA14" s="1609"/>
      <c r="MYB14" s="1609"/>
      <c r="MYC14" s="1609"/>
      <c r="MYD14" s="1609"/>
      <c r="MYE14" s="1609"/>
      <c r="MYF14" s="1609"/>
      <c r="MYG14" s="1609"/>
      <c r="MYH14" s="1609"/>
      <c r="MYI14" s="1609"/>
      <c r="MYJ14" s="1609"/>
      <c r="MYK14" s="1609"/>
      <c r="MYL14" s="1609"/>
      <c r="MYM14" s="1609"/>
      <c r="MYN14" s="1609"/>
      <c r="MYO14" s="1609"/>
      <c r="MYP14" s="1609"/>
      <c r="MYQ14" s="1609"/>
      <c r="MYR14" s="1609"/>
      <c r="MYS14" s="1609"/>
      <c r="MYT14" s="1609"/>
      <c r="MYU14" s="1609"/>
      <c r="MYV14" s="1609"/>
      <c r="MYW14" s="1609"/>
      <c r="MYX14" s="1609"/>
      <c r="MYY14" s="1609"/>
      <c r="MYZ14" s="1609"/>
      <c r="MZA14" s="1609"/>
      <c r="MZB14" s="1609"/>
      <c r="MZC14" s="1609"/>
      <c r="MZD14" s="1609"/>
      <c r="MZE14" s="1609"/>
      <c r="MZF14" s="1609"/>
      <c r="MZG14" s="1609"/>
      <c r="MZH14" s="1609"/>
      <c r="MZI14" s="1609"/>
      <c r="MZJ14" s="1609"/>
      <c r="MZK14" s="1609"/>
      <c r="MZL14" s="1609"/>
      <c r="MZM14" s="1609"/>
      <c r="MZN14" s="1609"/>
      <c r="MZO14" s="1609"/>
      <c r="MZP14" s="1609"/>
      <c r="MZQ14" s="1609"/>
      <c r="MZR14" s="1609"/>
      <c r="MZS14" s="1609"/>
      <c r="MZT14" s="1609"/>
      <c r="MZU14" s="1609"/>
      <c r="MZV14" s="1609"/>
      <c r="MZW14" s="1609"/>
      <c r="MZX14" s="1609"/>
      <c r="MZY14" s="1609"/>
      <c r="MZZ14" s="1609"/>
      <c r="NAA14" s="1609"/>
      <c r="NAB14" s="1609"/>
      <c r="NAC14" s="1609"/>
      <c r="NAD14" s="1609"/>
      <c r="NAE14" s="1609"/>
      <c r="NAF14" s="1609"/>
      <c r="NAG14" s="1609"/>
      <c r="NAH14" s="1609"/>
      <c r="NAI14" s="1609"/>
      <c r="NAJ14" s="1609"/>
      <c r="NAK14" s="1609"/>
      <c r="NAL14" s="1609"/>
      <c r="NAM14" s="1609"/>
      <c r="NAN14" s="1609"/>
      <c r="NAO14" s="1609"/>
      <c r="NAP14" s="1609"/>
      <c r="NAQ14" s="1609"/>
      <c r="NAR14" s="1609"/>
      <c r="NAS14" s="1609"/>
      <c r="NAT14" s="1609"/>
      <c r="NAU14" s="1609"/>
      <c r="NAV14" s="1609"/>
      <c r="NAW14" s="1609"/>
      <c r="NAX14" s="1609"/>
      <c r="NAY14" s="1609"/>
      <c r="NAZ14" s="1609"/>
      <c r="NBA14" s="1609"/>
      <c r="NBB14" s="1609"/>
      <c r="NBC14" s="1609"/>
      <c r="NBD14" s="1609"/>
      <c r="NBE14" s="1609"/>
      <c r="NBF14" s="1609"/>
      <c r="NBG14" s="1609"/>
      <c r="NBH14" s="1609"/>
      <c r="NBI14" s="1609"/>
      <c r="NBJ14" s="1609"/>
      <c r="NBK14" s="1609"/>
      <c r="NBL14" s="1609"/>
      <c r="NBM14" s="1609"/>
      <c r="NBN14" s="1609"/>
      <c r="NBO14" s="1609"/>
      <c r="NBP14" s="1609"/>
      <c r="NBQ14" s="1609"/>
      <c r="NBR14" s="1609"/>
      <c r="NBS14" s="1609"/>
      <c r="NBT14" s="1609"/>
      <c r="NBU14" s="1609"/>
      <c r="NBV14" s="1609"/>
      <c r="NBW14" s="1609"/>
      <c r="NBX14" s="1609"/>
      <c r="NBY14" s="1609"/>
      <c r="NBZ14" s="1609"/>
      <c r="NCA14" s="1609"/>
      <c r="NCB14" s="1609"/>
      <c r="NCC14" s="1609"/>
      <c r="NCD14" s="1609"/>
      <c r="NCE14" s="1609"/>
      <c r="NCF14" s="1609"/>
      <c r="NCG14" s="1609"/>
      <c r="NCH14" s="1609"/>
      <c r="NCI14" s="1609"/>
      <c r="NCJ14" s="1609"/>
      <c r="NCK14" s="1609"/>
      <c r="NCL14" s="1609"/>
      <c r="NCM14" s="1609"/>
      <c r="NCN14" s="1609"/>
      <c r="NCO14" s="1609"/>
      <c r="NCP14" s="1609"/>
      <c r="NCQ14" s="1609"/>
      <c r="NCR14" s="1609"/>
      <c r="NCS14" s="1609"/>
      <c r="NCT14" s="1609"/>
      <c r="NCU14" s="1609"/>
      <c r="NCV14" s="1609"/>
      <c r="NCW14" s="1609"/>
      <c r="NCX14" s="1609"/>
      <c r="NCY14" s="1609"/>
      <c r="NCZ14" s="1609"/>
      <c r="NDA14" s="1609"/>
      <c r="NDB14" s="1609"/>
      <c r="NDC14" s="1609"/>
      <c r="NDD14" s="1609"/>
      <c r="NDE14" s="1609"/>
      <c r="NDF14" s="1609"/>
      <c r="NDG14" s="1609"/>
      <c r="NDH14" s="1609"/>
      <c r="NDI14" s="1609"/>
      <c r="NDJ14" s="1609"/>
      <c r="NDK14" s="1609"/>
      <c r="NDL14" s="1609"/>
      <c r="NDM14" s="1609"/>
      <c r="NDN14" s="1609"/>
      <c r="NDO14" s="1609"/>
      <c r="NDP14" s="1609"/>
      <c r="NDQ14" s="1609"/>
      <c r="NDR14" s="1609"/>
      <c r="NDS14" s="1609"/>
      <c r="NDT14" s="1609"/>
      <c r="NDU14" s="1609"/>
      <c r="NDV14" s="1609"/>
      <c r="NDW14" s="1609"/>
      <c r="NDX14" s="1609"/>
      <c r="NDY14" s="1609"/>
      <c r="NDZ14" s="1609"/>
      <c r="NEA14" s="1609"/>
      <c r="NEB14" s="1609"/>
      <c r="NEC14" s="1609"/>
      <c r="NED14" s="1609"/>
      <c r="NEE14" s="1609"/>
      <c r="NEF14" s="1609"/>
      <c r="NEG14" s="1609"/>
      <c r="NEH14" s="1609"/>
      <c r="NEI14" s="1609"/>
      <c r="NEJ14" s="1609"/>
      <c r="NEK14" s="1609"/>
      <c r="NEL14" s="1609"/>
      <c r="NEM14" s="1609"/>
      <c r="NEN14" s="1609"/>
      <c r="NEO14" s="1609"/>
      <c r="NEP14" s="1609"/>
      <c r="NEQ14" s="1609"/>
      <c r="NER14" s="1609"/>
      <c r="NES14" s="1609"/>
      <c r="NET14" s="1609"/>
      <c r="NEU14" s="1609"/>
      <c r="NEV14" s="1609"/>
      <c r="NEW14" s="1609"/>
      <c r="NEX14" s="1609"/>
      <c r="NEY14" s="1609"/>
      <c r="NEZ14" s="1609"/>
      <c r="NFA14" s="1609"/>
      <c r="NFB14" s="1609"/>
      <c r="NFC14" s="1609"/>
      <c r="NFD14" s="1609"/>
      <c r="NFE14" s="1609"/>
      <c r="NFF14" s="1609"/>
      <c r="NFG14" s="1609"/>
      <c r="NFH14" s="1609"/>
      <c r="NFI14" s="1609"/>
      <c r="NFJ14" s="1609"/>
      <c r="NFK14" s="1609"/>
      <c r="NFL14" s="1609"/>
      <c r="NFM14" s="1609"/>
      <c r="NFN14" s="1609"/>
      <c r="NFO14" s="1609"/>
      <c r="NFP14" s="1609"/>
      <c r="NFQ14" s="1609"/>
      <c r="NFR14" s="1609"/>
      <c r="NFS14" s="1609"/>
      <c r="NFT14" s="1609"/>
      <c r="NFU14" s="1609"/>
      <c r="NFV14" s="1609"/>
      <c r="NFW14" s="1609"/>
      <c r="NFX14" s="1609"/>
      <c r="NFY14" s="1609"/>
      <c r="NFZ14" s="1609"/>
      <c r="NGA14" s="1609"/>
      <c r="NGB14" s="1609"/>
      <c r="NGC14" s="1609"/>
      <c r="NGD14" s="1609"/>
      <c r="NGE14" s="1609"/>
      <c r="NGF14" s="1609"/>
      <c r="NGG14" s="1609"/>
      <c r="NGH14" s="1609"/>
      <c r="NGI14" s="1609"/>
      <c r="NGJ14" s="1609"/>
      <c r="NGK14" s="1609"/>
      <c r="NGL14" s="1609"/>
      <c r="NGM14" s="1609"/>
      <c r="NGN14" s="1609"/>
      <c r="NGO14" s="1609"/>
      <c r="NGP14" s="1609"/>
      <c r="NGQ14" s="1609"/>
      <c r="NGR14" s="1609"/>
      <c r="NGS14" s="1609"/>
      <c r="NGT14" s="1609"/>
      <c r="NGU14" s="1609"/>
      <c r="NGV14" s="1609"/>
      <c r="NGW14" s="1609"/>
      <c r="NGX14" s="1609"/>
      <c r="NGY14" s="1609"/>
      <c r="NGZ14" s="1609"/>
      <c r="NHA14" s="1609"/>
      <c r="NHB14" s="1609"/>
      <c r="NHC14" s="1609"/>
      <c r="NHD14" s="1609"/>
      <c r="NHE14" s="1609"/>
      <c r="NHF14" s="1609"/>
      <c r="NHG14" s="1609"/>
      <c r="NHH14" s="1609"/>
      <c r="NHI14" s="1609"/>
      <c r="NHJ14" s="1609"/>
      <c r="NHK14" s="1609"/>
      <c r="NHL14" s="1609"/>
      <c r="NHM14" s="1609"/>
      <c r="NHN14" s="1609"/>
      <c r="NHO14" s="1609"/>
      <c r="NHP14" s="1609"/>
      <c r="NHQ14" s="1609"/>
      <c r="NHR14" s="1609"/>
      <c r="NHS14" s="1609"/>
      <c r="NHT14" s="1609"/>
      <c r="NHU14" s="1609"/>
      <c r="NHV14" s="1609"/>
      <c r="NHW14" s="1609"/>
      <c r="NHX14" s="1609"/>
      <c r="NHY14" s="1609"/>
      <c r="NHZ14" s="1609"/>
      <c r="NIA14" s="1609"/>
      <c r="NIB14" s="1609"/>
      <c r="NIC14" s="1609"/>
      <c r="NID14" s="1609"/>
      <c r="NIE14" s="1609"/>
      <c r="NIF14" s="1609"/>
      <c r="NIG14" s="1609"/>
      <c r="NIH14" s="1609"/>
      <c r="NII14" s="1609"/>
      <c r="NIJ14" s="1609"/>
      <c r="NIK14" s="1609"/>
      <c r="NIL14" s="1609"/>
      <c r="NIM14" s="1609"/>
      <c r="NIN14" s="1609"/>
      <c r="NIO14" s="1609"/>
      <c r="NIP14" s="1609"/>
      <c r="NIQ14" s="1609"/>
      <c r="NIR14" s="1609"/>
      <c r="NIS14" s="1609"/>
      <c r="NIT14" s="1609"/>
      <c r="NIU14" s="1609"/>
      <c r="NIV14" s="1609"/>
      <c r="NIW14" s="1609"/>
      <c r="NIX14" s="1609"/>
      <c r="NIY14" s="1609"/>
      <c r="NIZ14" s="1609"/>
      <c r="NJA14" s="1609"/>
      <c r="NJB14" s="1609"/>
      <c r="NJC14" s="1609"/>
      <c r="NJD14" s="1609"/>
      <c r="NJE14" s="1609"/>
      <c r="NJF14" s="1609"/>
      <c r="NJG14" s="1609"/>
      <c r="NJH14" s="1609"/>
      <c r="NJI14" s="1609"/>
      <c r="NJJ14" s="1609"/>
      <c r="NJK14" s="1609"/>
      <c r="NJL14" s="1609"/>
      <c r="NJM14" s="1609"/>
      <c r="NJN14" s="1609"/>
      <c r="NJO14" s="1609"/>
      <c r="NJP14" s="1609"/>
      <c r="NJQ14" s="1609"/>
      <c r="NJR14" s="1609"/>
      <c r="NJS14" s="1609"/>
      <c r="NJT14" s="1609"/>
      <c r="NJU14" s="1609"/>
      <c r="NJV14" s="1609"/>
      <c r="NJW14" s="1609"/>
      <c r="NJX14" s="1609"/>
      <c r="NJY14" s="1609"/>
      <c r="NJZ14" s="1609"/>
      <c r="NKA14" s="1609"/>
      <c r="NKB14" s="1609"/>
      <c r="NKC14" s="1609"/>
      <c r="NKD14" s="1609"/>
      <c r="NKE14" s="1609"/>
      <c r="NKF14" s="1609"/>
      <c r="NKG14" s="1609"/>
      <c r="NKH14" s="1609"/>
      <c r="NKI14" s="1609"/>
      <c r="NKJ14" s="1609"/>
      <c r="NKK14" s="1609"/>
      <c r="NKL14" s="1609"/>
      <c r="NKM14" s="1609"/>
      <c r="NKN14" s="1609"/>
      <c r="NKO14" s="1609"/>
      <c r="NKP14" s="1609"/>
      <c r="NKQ14" s="1609"/>
      <c r="NKR14" s="1609"/>
      <c r="NKS14" s="1609"/>
      <c r="NKT14" s="1609"/>
      <c r="NKU14" s="1609"/>
      <c r="NKV14" s="1609"/>
      <c r="NKW14" s="1609"/>
      <c r="NKX14" s="1609"/>
      <c r="NKY14" s="1609"/>
      <c r="NKZ14" s="1609"/>
      <c r="NLA14" s="1609"/>
      <c r="NLB14" s="1609"/>
      <c r="NLC14" s="1609"/>
      <c r="NLD14" s="1609"/>
      <c r="NLE14" s="1609"/>
      <c r="NLF14" s="1609"/>
      <c r="NLG14" s="1609"/>
      <c r="NLH14" s="1609"/>
      <c r="NLI14" s="1609"/>
      <c r="NLJ14" s="1609"/>
      <c r="NLK14" s="1609"/>
      <c r="NLL14" s="1609"/>
      <c r="NLM14" s="1609"/>
      <c r="NLN14" s="1609"/>
      <c r="NLO14" s="1609"/>
      <c r="NLP14" s="1609"/>
      <c r="NLQ14" s="1609"/>
      <c r="NLR14" s="1609"/>
      <c r="NLS14" s="1609"/>
      <c r="NLT14" s="1609"/>
      <c r="NLU14" s="1609"/>
      <c r="NLV14" s="1609"/>
      <c r="NLW14" s="1609"/>
      <c r="NLX14" s="1609"/>
      <c r="NLY14" s="1609"/>
      <c r="NLZ14" s="1609"/>
      <c r="NMA14" s="1609"/>
      <c r="NMB14" s="1609"/>
      <c r="NMC14" s="1609"/>
      <c r="NMD14" s="1609"/>
      <c r="NME14" s="1609"/>
      <c r="NMF14" s="1609"/>
      <c r="NMG14" s="1609"/>
      <c r="NMH14" s="1609"/>
      <c r="NMI14" s="1609"/>
      <c r="NMJ14" s="1609"/>
      <c r="NMK14" s="1609"/>
      <c r="NML14" s="1609"/>
      <c r="NMM14" s="1609"/>
      <c r="NMN14" s="1609"/>
      <c r="NMO14" s="1609"/>
      <c r="NMP14" s="1609"/>
      <c r="NMQ14" s="1609"/>
      <c r="NMR14" s="1609"/>
      <c r="NMS14" s="1609"/>
      <c r="NMT14" s="1609"/>
      <c r="NMU14" s="1609"/>
      <c r="NMV14" s="1609"/>
      <c r="NMW14" s="1609"/>
      <c r="NMX14" s="1609"/>
      <c r="NMY14" s="1609"/>
      <c r="NMZ14" s="1609"/>
      <c r="NNA14" s="1609"/>
      <c r="NNB14" s="1609"/>
      <c r="NNC14" s="1609"/>
      <c r="NND14" s="1609"/>
      <c r="NNE14" s="1609"/>
      <c r="NNF14" s="1609"/>
      <c r="NNG14" s="1609"/>
      <c r="NNH14" s="1609"/>
      <c r="NNI14" s="1609"/>
      <c r="NNJ14" s="1609"/>
      <c r="NNK14" s="1609"/>
      <c r="NNL14" s="1609"/>
      <c r="NNM14" s="1609"/>
      <c r="NNN14" s="1609"/>
      <c r="NNO14" s="1609"/>
      <c r="NNP14" s="1609"/>
      <c r="NNQ14" s="1609"/>
      <c r="NNR14" s="1609"/>
      <c r="NNS14" s="1609"/>
      <c r="NNT14" s="1609"/>
      <c r="NNU14" s="1609"/>
      <c r="NNV14" s="1609"/>
      <c r="NNW14" s="1609"/>
      <c r="NNX14" s="1609"/>
      <c r="NNY14" s="1609"/>
      <c r="NNZ14" s="1609"/>
      <c r="NOA14" s="1609"/>
      <c r="NOB14" s="1609"/>
      <c r="NOC14" s="1609"/>
      <c r="NOD14" s="1609"/>
      <c r="NOE14" s="1609"/>
      <c r="NOF14" s="1609"/>
      <c r="NOG14" s="1609"/>
      <c r="NOH14" s="1609"/>
      <c r="NOI14" s="1609"/>
      <c r="NOJ14" s="1609"/>
      <c r="NOK14" s="1609"/>
      <c r="NOL14" s="1609"/>
      <c r="NOM14" s="1609"/>
      <c r="NON14" s="1609"/>
      <c r="NOO14" s="1609"/>
      <c r="NOP14" s="1609"/>
      <c r="NOQ14" s="1609"/>
      <c r="NOR14" s="1609"/>
      <c r="NOS14" s="1609"/>
      <c r="NOT14" s="1609"/>
      <c r="NOU14" s="1609"/>
      <c r="NOV14" s="1609"/>
      <c r="NOW14" s="1609"/>
      <c r="NOX14" s="1609"/>
      <c r="NOY14" s="1609"/>
      <c r="NOZ14" s="1609"/>
      <c r="NPA14" s="1609"/>
      <c r="NPB14" s="1609"/>
      <c r="NPC14" s="1609"/>
      <c r="NPD14" s="1609"/>
      <c r="NPE14" s="1609"/>
      <c r="NPF14" s="1609"/>
      <c r="NPG14" s="1609"/>
      <c r="NPH14" s="1609"/>
      <c r="NPI14" s="1609"/>
      <c r="NPJ14" s="1609"/>
      <c r="NPK14" s="1609"/>
      <c r="NPL14" s="1609"/>
      <c r="NPM14" s="1609"/>
      <c r="NPN14" s="1609"/>
      <c r="NPO14" s="1609"/>
      <c r="NPP14" s="1609"/>
      <c r="NPQ14" s="1609"/>
      <c r="NPR14" s="1609"/>
      <c r="NPS14" s="1609"/>
      <c r="NPT14" s="1609"/>
      <c r="NPU14" s="1609"/>
      <c r="NPV14" s="1609"/>
      <c r="NPW14" s="1609"/>
      <c r="NPX14" s="1609"/>
      <c r="NPY14" s="1609"/>
      <c r="NPZ14" s="1609"/>
      <c r="NQA14" s="1609"/>
      <c r="NQB14" s="1609"/>
      <c r="NQC14" s="1609"/>
      <c r="NQD14" s="1609"/>
      <c r="NQE14" s="1609"/>
      <c r="NQF14" s="1609"/>
      <c r="NQG14" s="1609"/>
      <c r="NQH14" s="1609"/>
      <c r="NQI14" s="1609"/>
      <c r="NQJ14" s="1609"/>
      <c r="NQK14" s="1609"/>
      <c r="NQL14" s="1609"/>
      <c r="NQM14" s="1609"/>
      <c r="NQN14" s="1609"/>
      <c r="NQO14" s="1609"/>
      <c r="NQP14" s="1609"/>
      <c r="NQQ14" s="1609"/>
      <c r="NQR14" s="1609"/>
      <c r="NQS14" s="1609"/>
      <c r="NQT14" s="1609"/>
      <c r="NQU14" s="1609"/>
      <c r="NQV14" s="1609"/>
      <c r="NQW14" s="1609"/>
      <c r="NQX14" s="1609"/>
      <c r="NQY14" s="1609"/>
      <c r="NQZ14" s="1609"/>
      <c r="NRA14" s="1609"/>
      <c r="NRB14" s="1609"/>
      <c r="NRC14" s="1609"/>
      <c r="NRD14" s="1609"/>
      <c r="NRE14" s="1609"/>
      <c r="NRF14" s="1609"/>
      <c r="NRG14" s="1609"/>
      <c r="NRH14" s="1609"/>
      <c r="NRI14" s="1609"/>
      <c r="NRJ14" s="1609"/>
      <c r="NRK14" s="1609"/>
      <c r="NRL14" s="1609"/>
      <c r="NRM14" s="1609"/>
      <c r="NRN14" s="1609"/>
      <c r="NRO14" s="1609"/>
      <c r="NRP14" s="1609"/>
      <c r="NRQ14" s="1609"/>
      <c r="NRR14" s="1609"/>
      <c r="NRS14" s="1609"/>
      <c r="NRT14" s="1609"/>
      <c r="NRU14" s="1609"/>
      <c r="NRV14" s="1609"/>
      <c r="NRW14" s="1609"/>
      <c r="NRX14" s="1609"/>
      <c r="NRY14" s="1609"/>
      <c r="NRZ14" s="1609"/>
      <c r="NSA14" s="1609"/>
      <c r="NSB14" s="1609"/>
      <c r="NSC14" s="1609"/>
      <c r="NSD14" s="1609"/>
      <c r="NSE14" s="1609"/>
      <c r="NSF14" s="1609"/>
      <c r="NSG14" s="1609"/>
      <c r="NSH14" s="1609"/>
      <c r="NSI14" s="1609"/>
      <c r="NSJ14" s="1609"/>
      <c r="NSK14" s="1609"/>
      <c r="NSL14" s="1609"/>
      <c r="NSM14" s="1609"/>
      <c r="NSN14" s="1609"/>
      <c r="NSO14" s="1609"/>
      <c r="NSP14" s="1609"/>
      <c r="NSQ14" s="1609"/>
      <c r="NSR14" s="1609"/>
      <c r="NSS14" s="1609"/>
      <c r="NST14" s="1609"/>
      <c r="NSU14" s="1609"/>
      <c r="NSV14" s="1609"/>
      <c r="NSW14" s="1609"/>
      <c r="NSX14" s="1609"/>
      <c r="NSY14" s="1609"/>
      <c r="NSZ14" s="1609"/>
      <c r="NTA14" s="1609"/>
      <c r="NTB14" s="1609"/>
      <c r="NTC14" s="1609"/>
      <c r="NTD14" s="1609"/>
      <c r="NTE14" s="1609"/>
      <c r="NTF14" s="1609"/>
      <c r="NTG14" s="1609"/>
      <c r="NTH14" s="1609"/>
      <c r="NTI14" s="1609"/>
      <c r="NTJ14" s="1609"/>
      <c r="NTK14" s="1609"/>
      <c r="NTL14" s="1609"/>
      <c r="NTM14" s="1609"/>
      <c r="NTN14" s="1609"/>
      <c r="NTO14" s="1609"/>
      <c r="NTP14" s="1609"/>
      <c r="NTQ14" s="1609"/>
      <c r="NTR14" s="1609"/>
      <c r="NTS14" s="1609"/>
      <c r="NTT14" s="1609"/>
      <c r="NTU14" s="1609"/>
      <c r="NTV14" s="1609"/>
      <c r="NTW14" s="1609"/>
      <c r="NTX14" s="1609"/>
      <c r="NTY14" s="1609"/>
      <c r="NTZ14" s="1609"/>
      <c r="NUA14" s="1609"/>
      <c r="NUB14" s="1609"/>
      <c r="NUC14" s="1609"/>
      <c r="NUD14" s="1609"/>
      <c r="NUE14" s="1609"/>
      <c r="NUF14" s="1609"/>
      <c r="NUG14" s="1609"/>
      <c r="NUH14" s="1609"/>
      <c r="NUI14" s="1609"/>
      <c r="NUJ14" s="1609"/>
      <c r="NUK14" s="1609"/>
      <c r="NUL14" s="1609"/>
      <c r="NUM14" s="1609"/>
      <c r="NUN14" s="1609"/>
      <c r="NUO14" s="1609"/>
      <c r="NUP14" s="1609"/>
      <c r="NUQ14" s="1609"/>
      <c r="NUR14" s="1609"/>
      <c r="NUS14" s="1609"/>
      <c r="NUT14" s="1609"/>
      <c r="NUU14" s="1609"/>
      <c r="NUV14" s="1609"/>
      <c r="NUW14" s="1609"/>
      <c r="NUX14" s="1609"/>
      <c r="NUY14" s="1609"/>
      <c r="NUZ14" s="1609"/>
      <c r="NVA14" s="1609"/>
      <c r="NVB14" s="1609"/>
      <c r="NVC14" s="1609"/>
      <c r="NVD14" s="1609"/>
      <c r="NVE14" s="1609"/>
      <c r="NVF14" s="1609"/>
      <c r="NVG14" s="1609"/>
      <c r="NVH14" s="1609"/>
      <c r="NVI14" s="1609"/>
      <c r="NVJ14" s="1609"/>
      <c r="NVK14" s="1609"/>
      <c r="NVL14" s="1609"/>
      <c r="NVM14" s="1609"/>
      <c r="NVN14" s="1609"/>
      <c r="NVO14" s="1609"/>
      <c r="NVP14" s="1609"/>
      <c r="NVQ14" s="1609"/>
      <c r="NVR14" s="1609"/>
      <c r="NVS14" s="1609"/>
      <c r="NVT14" s="1609"/>
      <c r="NVU14" s="1609"/>
      <c r="NVV14" s="1609"/>
      <c r="NVW14" s="1609"/>
      <c r="NVX14" s="1609"/>
      <c r="NVY14" s="1609"/>
      <c r="NVZ14" s="1609"/>
      <c r="NWA14" s="1609"/>
      <c r="NWB14" s="1609"/>
      <c r="NWC14" s="1609"/>
      <c r="NWD14" s="1609"/>
      <c r="NWE14" s="1609"/>
      <c r="NWF14" s="1609"/>
      <c r="NWG14" s="1609"/>
      <c r="NWH14" s="1609"/>
      <c r="NWI14" s="1609"/>
      <c r="NWJ14" s="1609"/>
      <c r="NWK14" s="1609"/>
      <c r="NWL14" s="1609"/>
      <c r="NWM14" s="1609"/>
      <c r="NWN14" s="1609"/>
      <c r="NWO14" s="1609"/>
      <c r="NWP14" s="1609"/>
      <c r="NWQ14" s="1609"/>
      <c r="NWR14" s="1609"/>
      <c r="NWS14" s="1609"/>
      <c r="NWT14" s="1609"/>
      <c r="NWU14" s="1609"/>
      <c r="NWV14" s="1609"/>
      <c r="NWW14" s="1609"/>
      <c r="NWX14" s="1609"/>
      <c r="NWY14" s="1609"/>
      <c r="NWZ14" s="1609"/>
      <c r="NXA14" s="1609"/>
      <c r="NXB14" s="1609"/>
      <c r="NXC14" s="1609"/>
      <c r="NXD14" s="1609"/>
      <c r="NXE14" s="1609"/>
      <c r="NXF14" s="1609"/>
      <c r="NXG14" s="1609"/>
      <c r="NXH14" s="1609"/>
      <c r="NXI14" s="1609"/>
      <c r="NXJ14" s="1609"/>
      <c r="NXK14" s="1609"/>
      <c r="NXL14" s="1609"/>
      <c r="NXM14" s="1609"/>
      <c r="NXN14" s="1609"/>
      <c r="NXO14" s="1609"/>
      <c r="NXP14" s="1609"/>
      <c r="NXQ14" s="1609"/>
      <c r="NXR14" s="1609"/>
      <c r="NXS14" s="1609"/>
      <c r="NXT14" s="1609"/>
      <c r="NXU14" s="1609"/>
      <c r="NXV14" s="1609"/>
      <c r="NXW14" s="1609"/>
      <c r="NXX14" s="1609"/>
      <c r="NXY14" s="1609"/>
      <c r="NXZ14" s="1609"/>
      <c r="NYA14" s="1609"/>
      <c r="NYB14" s="1609"/>
      <c r="NYC14" s="1609"/>
      <c r="NYD14" s="1609"/>
      <c r="NYE14" s="1609"/>
      <c r="NYF14" s="1609"/>
      <c r="NYG14" s="1609"/>
      <c r="NYH14" s="1609"/>
      <c r="NYI14" s="1609"/>
      <c r="NYJ14" s="1609"/>
      <c r="NYK14" s="1609"/>
      <c r="NYL14" s="1609"/>
      <c r="NYM14" s="1609"/>
      <c r="NYN14" s="1609"/>
      <c r="NYO14" s="1609"/>
      <c r="NYP14" s="1609"/>
      <c r="NYQ14" s="1609"/>
      <c r="NYR14" s="1609"/>
      <c r="NYS14" s="1609"/>
      <c r="NYT14" s="1609"/>
      <c r="NYU14" s="1609"/>
      <c r="NYV14" s="1609"/>
      <c r="NYW14" s="1609"/>
      <c r="NYX14" s="1609"/>
      <c r="NYY14" s="1609"/>
      <c r="NYZ14" s="1609"/>
      <c r="NZA14" s="1609"/>
      <c r="NZB14" s="1609"/>
      <c r="NZC14" s="1609"/>
      <c r="NZD14" s="1609"/>
      <c r="NZE14" s="1609"/>
      <c r="NZF14" s="1609"/>
      <c r="NZG14" s="1609"/>
      <c r="NZH14" s="1609"/>
      <c r="NZI14" s="1609"/>
      <c r="NZJ14" s="1609"/>
      <c r="NZK14" s="1609"/>
      <c r="NZL14" s="1609"/>
      <c r="NZM14" s="1609"/>
      <c r="NZN14" s="1609"/>
      <c r="NZO14" s="1609"/>
      <c r="NZP14" s="1609"/>
      <c r="NZQ14" s="1609"/>
      <c r="NZR14" s="1609"/>
      <c r="NZS14" s="1609"/>
      <c r="NZT14" s="1609"/>
      <c r="NZU14" s="1609"/>
      <c r="NZV14" s="1609"/>
      <c r="NZW14" s="1609"/>
      <c r="NZX14" s="1609"/>
      <c r="NZY14" s="1609"/>
      <c r="NZZ14" s="1609"/>
      <c r="OAA14" s="1609"/>
      <c r="OAB14" s="1609"/>
      <c r="OAC14" s="1609"/>
      <c r="OAD14" s="1609"/>
      <c r="OAE14" s="1609"/>
      <c r="OAF14" s="1609"/>
      <c r="OAG14" s="1609"/>
      <c r="OAH14" s="1609"/>
      <c r="OAI14" s="1609"/>
      <c r="OAJ14" s="1609"/>
      <c r="OAK14" s="1609"/>
      <c r="OAL14" s="1609"/>
      <c r="OAM14" s="1609"/>
      <c r="OAN14" s="1609"/>
      <c r="OAO14" s="1609"/>
      <c r="OAP14" s="1609"/>
      <c r="OAQ14" s="1609"/>
      <c r="OAR14" s="1609"/>
      <c r="OAS14" s="1609"/>
      <c r="OAT14" s="1609"/>
      <c r="OAU14" s="1609"/>
      <c r="OAV14" s="1609"/>
      <c r="OAW14" s="1609"/>
      <c r="OAX14" s="1609"/>
      <c r="OAY14" s="1609"/>
      <c r="OAZ14" s="1609"/>
      <c r="OBA14" s="1609"/>
      <c r="OBB14" s="1609"/>
      <c r="OBC14" s="1609"/>
      <c r="OBD14" s="1609"/>
      <c r="OBE14" s="1609"/>
      <c r="OBF14" s="1609"/>
      <c r="OBG14" s="1609"/>
      <c r="OBH14" s="1609"/>
      <c r="OBI14" s="1609"/>
      <c r="OBJ14" s="1609"/>
      <c r="OBK14" s="1609"/>
      <c r="OBL14" s="1609"/>
      <c r="OBM14" s="1609"/>
      <c r="OBN14" s="1609"/>
      <c r="OBO14" s="1609"/>
      <c r="OBP14" s="1609"/>
      <c r="OBQ14" s="1609"/>
      <c r="OBR14" s="1609"/>
      <c r="OBS14" s="1609"/>
      <c r="OBT14" s="1609"/>
      <c r="OBU14" s="1609"/>
      <c r="OBV14" s="1609"/>
      <c r="OBW14" s="1609"/>
      <c r="OBX14" s="1609"/>
      <c r="OBY14" s="1609"/>
      <c r="OBZ14" s="1609"/>
      <c r="OCA14" s="1609"/>
      <c r="OCB14" s="1609"/>
      <c r="OCC14" s="1609"/>
      <c r="OCD14" s="1609"/>
      <c r="OCE14" s="1609"/>
      <c r="OCF14" s="1609"/>
      <c r="OCG14" s="1609"/>
      <c r="OCH14" s="1609"/>
      <c r="OCI14" s="1609"/>
      <c r="OCJ14" s="1609"/>
      <c r="OCK14" s="1609"/>
      <c r="OCL14" s="1609"/>
      <c r="OCM14" s="1609"/>
      <c r="OCN14" s="1609"/>
      <c r="OCO14" s="1609"/>
      <c r="OCP14" s="1609"/>
      <c r="OCQ14" s="1609"/>
      <c r="OCR14" s="1609"/>
      <c r="OCS14" s="1609"/>
      <c r="OCT14" s="1609"/>
      <c r="OCU14" s="1609"/>
      <c r="OCV14" s="1609"/>
      <c r="OCW14" s="1609"/>
      <c r="OCX14" s="1609"/>
      <c r="OCY14" s="1609"/>
      <c r="OCZ14" s="1609"/>
      <c r="ODA14" s="1609"/>
      <c r="ODB14" s="1609"/>
      <c r="ODC14" s="1609"/>
      <c r="ODD14" s="1609"/>
      <c r="ODE14" s="1609"/>
      <c r="ODF14" s="1609"/>
      <c r="ODG14" s="1609"/>
      <c r="ODH14" s="1609"/>
      <c r="ODI14" s="1609"/>
      <c r="ODJ14" s="1609"/>
      <c r="ODK14" s="1609"/>
      <c r="ODL14" s="1609"/>
      <c r="ODM14" s="1609"/>
      <c r="ODN14" s="1609"/>
      <c r="ODO14" s="1609"/>
      <c r="ODP14" s="1609"/>
      <c r="ODQ14" s="1609"/>
      <c r="ODR14" s="1609"/>
      <c r="ODS14" s="1609"/>
      <c r="ODT14" s="1609"/>
      <c r="ODU14" s="1609"/>
      <c r="ODV14" s="1609"/>
      <c r="ODW14" s="1609"/>
      <c r="ODX14" s="1609"/>
      <c r="ODY14" s="1609"/>
      <c r="ODZ14" s="1609"/>
      <c r="OEA14" s="1609"/>
      <c r="OEB14" s="1609"/>
      <c r="OEC14" s="1609"/>
      <c r="OED14" s="1609"/>
      <c r="OEE14" s="1609"/>
      <c r="OEF14" s="1609"/>
      <c r="OEG14" s="1609"/>
      <c r="OEH14" s="1609"/>
      <c r="OEI14" s="1609"/>
      <c r="OEJ14" s="1609"/>
      <c r="OEK14" s="1609"/>
      <c r="OEL14" s="1609"/>
      <c r="OEM14" s="1609"/>
      <c r="OEN14" s="1609"/>
      <c r="OEO14" s="1609"/>
      <c r="OEP14" s="1609"/>
      <c r="OEQ14" s="1609"/>
      <c r="OER14" s="1609"/>
      <c r="OES14" s="1609"/>
      <c r="OET14" s="1609"/>
      <c r="OEU14" s="1609"/>
      <c r="OEV14" s="1609"/>
      <c r="OEW14" s="1609"/>
      <c r="OEX14" s="1609"/>
      <c r="OEY14" s="1609"/>
      <c r="OEZ14" s="1609"/>
      <c r="OFA14" s="1609"/>
      <c r="OFB14" s="1609"/>
      <c r="OFC14" s="1609"/>
      <c r="OFD14" s="1609"/>
      <c r="OFE14" s="1609"/>
      <c r="OFF14" s="1609"/>
      <c r="OFG14" s="1609"/>
      <c r="OFH14" s="1609"/>
      <c r="OFI14" s="1609"/>
      <c r="OFJ14" s="1609"/>
      <c r="OFK14" s="1609"/>
      <c r="OFL14" s="1609"/>
      <c r="OFM14" s="1609"/>
      <c r="OFN14" s="1609"/>
      <c r="OFO14" s="1609"/>
      <c r="OFP14" s="1609"/>
      <c r="OFQ14" s="1609"/>
      <c r="OFR14" s="1609"/>
      <c r="OFS14" s="1609"/>
      <c r="OFT14" s="1609"/>
      <c r="OFU14" s="1609"/>
      <c r="OFV14" s="1609"/>
      <c r="OFW14" s="1609"/>
      <c r="OFX14" s="1609"/>
      <c r="OFY14" s="1609"/>
      <c r="OFZ14" s="1609"/>
      <c r="OGA14" s="1609"/>
      <c r="OGB14" s="1609"/>
      <c r="OGC14" s="1609"/>
      <c r="OGD14" s="1609"/>
      <c r="OGE14" s="1609"/>
      <c r="OGF14" s="1609"/>
      <c r="OGG14" s="1609"/>
      <c r="OGH14" s="1609"/>
      <c r="OGI14" s="1609"/>
      <c r="OGJ14" s="1609"/>
      <c r="OGK14" s="1609"/>
      <c r="OGL14" s="1609"/>
      <c r="OGM14" s="1609"/>
      <c r="OGN14" s="1609"/>
      <c r="OGO14" s="1609"/>
      <c r="OGP14" s="1609"/>
      <c r="OGQ14" s="1609"/>
      <c r="OGR14" s="1609"/>
      <c r="OGS14" s="1609"/>
      <c r="OGT14" s="1609"/>
      <c r="OGU14" s="1609"/>
      <c r="OGV14" s="1609"/>
      <c r="OGW14" s="1609"/>
      <c r="OGX14" s="1609"/>
      <c r="OGY14" s="1609"/>
      <c r="OGZ14" s="1609"/>
      <c r="OHA14" s="1609"/>
      <c r="OHB14" s="1609"/>
      <c r="OHC14" s="1609"/>
      <c r="OHD14" s="1609"/>
      <c r="OHE14" s="1609"/>
      <c r="OHF14" s="1609"/>
      <c r="OHG14" s="1609"/>
      <c r="OHH14" s="1609"/>
      <c r="OHI14" s="1609"/>
      <c r="OHJ14" s="1609"/>
      <c r="OHK14" s="1609"/>
      <c r="OHL14" s="1609"/>
      <c r="OHM14" s="1609"/>
      <c r="OHN14" s="1609"/>
      <c r="OHO14" s="1609"/>
      <c r="OHP14" s="1609"/>
      <c r="OHQ14" s="1609"/>
      <c r="OHR14" s="1609"/>
      <c r="OHS14" s="1609"/>
      <c r="OHT14" s="1609"/>
      <c r="OHU14" s="1609"/>
      <c r="OHV14" s="1609"/>
      <c r="OHW14" s="1609"/>
      <c r="OHX14" s="1609"/>
      <c r="OHY14" s="1609"/>
      <c r="OHZ14" s="1609"/>
      <c r="OIA14" s="1609"/>
      <c r="OIB14" s="1609"/>
      <c r="OIC14" s="1609"/>
      <c r="OID14" s="1609"/>
      <c r="OIE14" s="1609"/>
      <c r="OIF14" s="1609"/>
      <c r="OIG14" s="1609"/>
      <c r="OIH14" s="1609"/>
      <c r="OII14" s="1609"/>
      <c r="OIJ14" s="1609"/>
      <c r="OIK14" s="1609"/>
      <c r="OIL14" s="1609"/>
      <c r="OIM14" s="1609"/>
      <c r="OIN14" s="1609"/>
      <c r="OIO14" s="1609"/>
      <c r="OIP14" s="1609"/>
      <c r="OIQ14" s="1609"/>
      <c r="OIR14" s="1609"/>
      <c r="OIS14" s="1609"/>
      <c r="OIT14" s="1609"/>
      <c r="OIU14" s="1609"/>
      <c r="OIV14" s="1609"/>
      <c r="OIW14" s="1609"/>
      <c r="OIX14" s="1609"/>
      <c r="OIY14" s="1609"/>
      <c r="OIZ14" s="1609"/>
      <c r="OJA14" s="1609"/>
      <c r="OJB14" s="1609"/>
      <c r="OJC14" s="1609"/>
      <c r="OJD14" s="1609"/>
      <c r="OJE14" s="1609"/>
      <c r="OJF14" s="1609"/>
      <c r="OJG14" s="1609"/>
      <c r="OJH14" s="1609"/>
      <c r="OJI14" s="1609"/>
      <c r="OJJ14" s="1609"/>
      <c r="OJK14" s="1609"/>
      <c r="OJL14" s="1609"/>
      <c r="OJM14" s="1609"/>
      <c r="OJN14" s="1609"/>
      <c r="OJO14" s="1609"/>
      <c r="OJP14" s="1609"/>
      <c r="OJQ14" s="1609"/>
      <c r="OJR14" s="1609"/>
      <c r="OJS14" s="1609"/>
      <c r="OJT14" s="1609"/>
      <c r="OJU14" s="1609"/>
      <c r="OJV14" s="1609"/>
      <c r="OJW14" s="1609"/>
      <c r="OJX14" s="1609"/>
      <c r="OJY14" s="1609"/>
      <c r="OJZ14" s="1609"/>
      <c r="OKA14" s="1609"/>
      <c r="OKB14" s="1609"/>
      <c r="OKC14" s="1609"/>
      <c r="OKD14" s="1609"/>
      <c r="OKE14" s="1609"/>
      <c r="OKF14" s="1609"/>
      <c r="OKG14" s="1609"/>
      <c r="OKH14" s="1609"/>
      <c r="OKI14" s="1609"/>
      <c r="OKJ14" s="1609"/>
      <c r="OKK14" s="1609"/>
      <c r="OKL14" s="1609"/>
      <c r="OKM14" s="1609"/>
      <c r="OKN14" s="1609"/>
      <c r="OKO14" s="1609"/>
      <c r="OKP14" s="1609"/>
      <c r="OKQ14" s="1609"/>
      <c r="OKR14" s="1609"/>
      <c r="OKS14" s="1609"/>
      <c r="OKT14" s="1609"/>
      <c r="OKU14" s="1609"/>
      <c r="OKV14" s="1609"/>
      <c r="OKW14" s="1609"/>
      <c r="OKX14" s="1609"/>
      <c r="OKY14" s="1609"/>
      <c r="OKZ14" s="1609"/>
      <c r="OLA14" s="1609"/>
      <c r="OLB14" s="1609"/>
      <c r="OLC14" s="1609"/>
      <c r="OLD14" s="1609"/>
      <c r="OLE14" s="1609"/>
      <c r="OLF14" s="1609"/>
      <c r="OLG14" s="1609"/>
      <c r="OLH14" s="1609"/>
      <c r="OLI14" s="1609"/>
      <c r="OLJ14" s="1609"/>
      <c r="OLK14" s="1609"/>
      <c r="OLL14" s="1609"/>
      <c r="OLM14" s="1609"/>
      <c r="OLN14" s="1609"/>
      <c r="OLO14" s="1609"/>
      <c r="OLP14" s="1609"/>
      <c r="OLQ14" s="1609"/>
      <c r="OLR14" s="1609"/>
      <c r="OLS14" s="1609"/>
      <c r="OLT14" s="1609"/>
      <c r="OLU14" s="1609"/>
      <c r="OLV14" s="1609"/>
      <c r="OLW14" s="1609"/>
      <c r="OLX14" s="1609"/>
      <c r="OLY14" s="1609"/>
      <c r="OLZ14" s="1609"/>
      <c r="OMA14" s="1609"/>
      <c r="OMB14" s="1609"/>
      <c r="OMC14" s="1609"/>
      <c r="OMD14" s="1609"/>
      <c r="OME14" s="1609"/>
      <c r="OMF14" s="1609"/>
      <c r="OMG14" s="1609"/>
      <c r="OMH14" s="1609"/>
      <c r="OMI14" s="1609"/>
      <c r="OMJ14" s="1609"/>
      <c r="OMK14" s="1609"/>
      <c r="OML14" s="1609"/>
      <c r="OMM14" s="1609"/>
      <c r="OMN14" s="1609"/>
      <c r="OMO14" s="1609"/>
      <c r="OMP14" s="1609"/>
      <c r="OMQ14" s="1609"/>
      <c r="OMR14" s="1609"/>
      <c r="OMS14" s="1609"/>
      <c r="OMT14" s="1609"/>
      <c r="OMU14" s="1609"/>
      <c r="OMV14" s="1609"/>
      <c r="OMW14" s="1609"/>
      <c r="OMX14" s="1609"/>
      <c r="OMY14" s="1609"/>
      <c r="OMZ14" s="1609"/>
      <c r="ONA14" s="1609"/>
      <c r="ONB14" s="1609"/>
      <c r="ONC14" s="1609"/>
      <c r="OND14" s="1609"/>
      <c r="ONE14" s="1609"/>
      <c r="ONF14" s="1609"/>
      <c r="ONG14" s="1609"/>
      <c r="ONH14" s="1609"/>
      <c r="ONI14" s="1609"/>
      <c r="ONJ14" s="1609"/>
      <c r="ONK14" s="1609"/>
      <c r="ONL14" s="1609"/>
      <c r="ONM14" s="1609"/>
      <c r="ONN14" s="1609"/>
      <c r="ONO14" s="1609"/>
      <c r="ONP14" s="1609"/>
      <c r="ONQ14" s="1609"/>
      <c r="ONR14" s="1609"/>
      <c r="ONS14" s="1609"/>
      <c r="ONT14" s="1609"/>
      <c r="ONU14" s="1609"/>
      <c r="ONV14" s="1609"/>
      <c r="ONW14" s="1609"/>
      <c r="ONX14" s="1609"/>
      <c r="ONY14" s="1609"/>
      <c r="ONZ14" s="1609"/>
      <c r="OOA14" s="1609"/>
      <c r="OOB14" s="1609"/>
      <c r="OOC14" s="1609"/>
      <c r="OOD14" s="1609"/>
      <c r="OOE14" s="1609"/>
      <c r="OOF14" s="1609"/>
      <c r="OOG14" s="1609"/>
      <c r="OOH14" s="1609"/>
      <c r="OOI14" s="1609"/>
      <c r="OOJ14" s="1609"/>
      <c r="OOK14" s="1609"/>
      <c r="OOL14" s="1609"/>
      <c r="OOM14" s="1609"/>
      <c r="OON14" s="1609"/>
      <c r="OOO14" s="1609"/>
      <c r="OOP14" s="1609"/>
      <c r="OOQ14" s="1609"/>
      <c r="OOR14" s="1609"/>
      <c r="OOS14" s="1609"/>
      <c r="OOT14" s="1609"/>
      <c r="OOU14" s="1609"/>
      <c r="OOV14" s="1609"/>
      <c r="OOW14" s="1609"/>
      <c r="OOX14" s="1609"/>
      <c r="OOY14" s="1609"/>
      <c r="OOZ14" s="1609"/>
      <c r="OPA14" s="1609"/>
      <c r="OPB14" s="1609"/>
      <c r="OPC14" s="1609"/>
      <c r="OPD14" s="1609"/>
      <c r="OPE14" s="1609"/>
      <c r="OPF14" s="1609"/>
      <c r="OPG14" s="1609"/>
      <c r="OPH14" s="1609"/>
      <c r="OPI14" s="1609"/>
      <c r="OPJ14" s="1609"/>
      <c r="OPK14" s="1609"/>
      <c r="OPL14" s="1609"/>
      <c r="OPM14" s="1609"/>
      <c r="OPN14" s="1609"/>
      <c r="OPO14" s="1609"/>
      <c r="OPP14" s="1609"/>
      <c r="OPQ14" s="1609"/>
      <c r="OPR14" s="1609"/>
      <c r="OPS14" s="1609"/>
      <c r="OPT14" s="1609"/>
      <c r="OPU14" s="1609"/>
      <c r="OPV14" s="1609"/>
      <c r="OPW14" s="1609"/>
      <c r="OPX14" s="1609"/>
      <c r="OPY14" s="1609"/>
      <c r="OPZ14" s="1609"/>
      <c r="OQA14" s="1609"/>
      <c r="OQB14" s="1609"/>
      <c r="OQC14" s="1609"/>
      <c r="OQD14" s="1609"/>
      <c r="OQE14" s="1609"/>
      <c r="OQF14" s="1609"/>
      <c r="OQG14" s="1609"/>
      <c r="OQH14" s="1609"/>
      <c r="OQI14" s="1609"/>
      <c r="OQJ14" s="1609"/>
      <c r="OQK14" s="1609"/>
      <c r="OQL14" s="1609"/>
      <c r="OQM14" s="1609"/>
      <c r="OQN14" s="1609"/>
      <c r="OQO14" s="1609"/>
      <c r="OQP14" s="1609"/>
      <c r="OQQ14" s="1609"/>
      <c r="OQR14" s="1609"/>
      <c r="OQS14" s="1609"/>
      <c r="OQT14" s="1609"/>
      <c r="OQU14" s="1609"/>
      <c r="OQV14" s="1609"/>
      <c r="OQW14" s="1609"/>
      <c r="OQX14" s="1609"/>
      <c r="OQY14" s="1609"/>
      <c r="OQZ14" s="1609"/>
      <c r="ORA14" s="1609"/>
      <c r="ORB14" s="1609"/>
      <c r="ORC14" s="1609"/>
      <c r="ORD14" s="1609"/>
      <c r="ORE14" s="1609"/>
      <c r="ORF14" s="1609"/>
      <c r="ORG14" s="1609"/>
      <c r="ORH14" s="1609"/>
      <c r="ORI14" s="1609"/>
      <c r="ORJ14" s="1609"/>
      <c r="ORK14" s="1609"/>
      <c r="ORL14" s="1609"/>
      <c r="ORM14" s="1609"/>
      <c r="ORN14" s="1609"/>
      <c r="ORO14" s="1609"/>
      <c r="ORP14" s="1609"/>
      <c r="ORQ14" s="1609"/>
      <c r="ORR14" s="1609"/>
      <c r="ORS14" s="1609"/>
      <c r="ORT14" s="1609"/>
      <c r="ORU14" s="1609"/>
      <c r="ORV14" s="1609"/>
      <c r="ORW14" s="1609"/>
      <c r="ORX14" s="1609"/>
      <c r="ORY14" s="1609"/>
      <c r="ORZ14" s="1609"/>
      <c r="OSA14" s="1609"/>
      <c r="OSB14" s="1609"/>
      <c r="OSC14" s="1609"/>
      <c r="OSD14" s="1609"/>
      <c r="OSE14" s="1609"/>
      <c r="OSF14" s="1609"/>
      <c r="OSG14" s="1609"/>
      <c r="OSH14" s="1609"/>
      <c r="OSI14" s="1609"/>
      <c r="OSJ14" s="1609"/>
      <c r="OSK14" s="1609"/>
      <c r="OSL14" s="1609"/>
      <c r="OSM14" s="1609"/>
      <c r="OSN14" s="1609"/>
      <c r="OSO14" s="1609"/>
      <c r="OSP14" s="1609"/>
      <c r="OSQ14" s="1609"/>
      <c r="OSR14" s="1609"/>
      <c r="OSS14" s="1609"/>
      <c r="OST14" s="1609"/>
      <c r="OSU14" s="1609"/>
      <c r="OSV14" s="1609"/>
      <c r="OSW14" s="1609"/>
      <c r="OSX14" s="1609"/>
      <c r="OSY14" s="1609"/>
      <c r="OSZ14" s="1609"/>
      <c r="OTA14" s="1609"/>
      <c r="OTB14" s="1609"/>
      <c r="OTC14" s="1609"/>
      <c r="OTD14" s="1609"/>
      <c r="OTE14" s="1609"/>
      <c r="OTF14" s="1609"/>
      <c r="OTG14" s="1609"/>
      <c r="OTH14" s="1609"/>
      <c r="OTI14" s="1609"/>
      <c r="OTJ14" s="1609"/>
      <c r="OTK14" s="1609"/>
      <c r="OTL14" s="1609"/>
      <c r="OTM14" s="1609"/>
      <c r="OTN14" s="1609"/>
      <c r="OTO14" s="1609"/>
      <c r="OTP14" s="1609"/>
      <c r="OTQ14" s="1609"/>
      <c r="OTR14" s="1609"/>
      <c r="OTS14" s="1609"/>
      <c r="OTT14" s="1609"/>
      <c r="OTU14" s="1609"/>
      <c r="OTV14" s="1609"/>
      <c r="OTW14" s="1609"/>
      <c r="OTX14" s="1609"/>
      <c r="OTY14" s="1609"/>
      <c r="OTZ14" s="1609"/>
      <c r="OUA14" s="1609"/>
      <c r="OUB14" s="1609"/>
      <c r="OUC14" s="1609"/>
      <c r="OUD14" s="1609"/>
      <c r="OUE14" s="1609"/>
      <c r="OUF14" s="1609"/>
      <c r="OUG14" s="1609"/>
      <c r="OUH14" s="1609"/>
      <c r="OUI14" s="1609"/>
      <c r="OUJ14" s="1609"/>
      <c r="OUK14" s="1609"/>
      <c r="OUL14" s="1609"/>
      <c r="OUM14" s="1609"/>
      <c r="OUN14" s="1609"/>
      <c r="OUO14" s="1609"/>
      <c r="OUP14" s="1609"/>
      <c r="OUQ14" s="1609"/>
      <c r="OUR14" s="1609"/>
      <c r="OUS14" s="1609"/>
      <c r="OUT14" s="1609"/>
      <c r="OUU14" s="1609"/>
      <c r="OUV14" s="1609"/>
      <c r="OUW14" s="1609"/>
      <c r="OUX14" s="1609"/>
      <c r="OUY14" s="1609"/>
      <c r="OUZ14" s="1609"/>
      <c r="OVA14" s="1609"/>
      <c r="OVB14" s="1609"/>
      <c r="OVC14" s="1609"/>
      <c r="OVD14" s="1609"/>
      <c r="OVE14" s="1609"/>
      <c r="OVF14" s="1609"/>
      <c r="OVG14" s="1609"/>
      <c r="OVH14" s="1609"/>
      <c r="OVI14" s="1609"/>
      <c r="OVJ14" s="1609"/>
      <c r="OVK14" s="1609"/>
      <c r="OVL14" s="1609"/>
      <c r="OVM14" s="1609"/>
      <c r="OVN14" s="1609"/>
      <c r="OVO14" s="1609"/>
      <c r="OVP14" s="1609"/>
      <c r="OVQ14" s="1609"/>
      <c r="OVR14" s="1609"/>
      <c r="OVS14" s="1609"/>
      <c r="OVT14" s="1609"/>
      <c r="OVU14" s="1609"/>
      <c r="OVV14" s="1609"/>
      <c r="OVW14" s="1609"/>
      <c r="OVX14" s="1609"/>
      <c r="OVY14" s="1609"/>
      <c r="OVZ14" s="1609"/>
      <c r="OWA14" s="1609"/>
      <c r="OWB14" s="1609"/>
      <c r="OWC14" s="1609"/>
      <c r="OWD14" s="1609"/>
      <c r="OWE14" s="1609"/>
      <c r="OWF14" s="1609"/>
      <c r="OWG14" s="1609"/>
      <c r="OWH14" s="1609"/>
      <c r="OWI14" s="1609"/>
      <c r="OWJ14" s="1609"/>
      <c r="OWK14" s="1609"/>
      <c r="OWL14" s="1609"/>
      <c r="OWM14" s="1609"/>
      <c r="OWN14" s="1609"/>
      <c r="OWO14" s="1609"/>
      <c r="OWP14" s="1609"/>
      <c r="OWQ14" s="1609"/>
      <c r="OWR14" s="1609"/>
      <c r="OWS14" s="1609"/>
      <c r="OWT14" s="1609"/>
      <c r="OWU14" s="1609"/>
      <c r="OWV14" s="1609"/>
      <c r="OWW14" s="1609"/>
      <c r="OWX14" s="1609"/>
      <c r="OWY14" s="1609"/>
      <c r="OWZ14" s="1609"/>
      <c r="OXA14" s="1609"/>
      <c r="OXB14" s="1609"/>
      <c r="OXC14" s="1609"/>
      <c r="OXD14" s="1609"/>
      <c r="OXE14" s="1609"/>
      <c r="OXF14" s="1609"/>
      <c r="OXG14" s="1609"/>
      <c r="OXH14" s="1609"/>
      <c r="OXI14" s="1609"/>
      <c r="OXJ14" s="1609"/>
      <c r="OXK14" s="1609"/>
      <c r="OXL14" s="1609"/>
      <c r="OXM14" s="1609"/>
      <c r="OXN14" s="1609"/>
      <c r="OXO14" s="1609"/>
      <c r="OXP14" s="1609"/>
      <c r="OXQ14" s="1609"/>
      <c r="OXR14" s="1609"/>
      <c r="OXS14" s="1609"/>
      <c r="OXT14" s="1609"/>
      <c r="OXU14" s="1609"/>
      <c r="OXV14" s="1609"/>
      <c r="OXW14" s="1609"/>
      <c r="OXX14" s="1609"/>
      <c r="OXY14" s="1609"/>
      <c r="OXZ14" s="1609"/>
      <c r="OYA14" s="1609"/>
      <c r="OYB14" s="1609"/>
      <c r="OYC14" s="1609"/>
      <c r="OYD14" s="1609"/>
      <c r="OYE14" s="1609"/>
      <c r="OYF14" s="1609"/>
      <c r="OYG14" s="1609"/>
      <c r="OYH14" s="1609"/>
      <c r="OYI14" s="1609"/>
      <c r="OYJ14" s="1609"/>
      <c r="OYK14" s="1609"/>
      <c r="OYL14" s="1609"/>
      <c r="OYM14" s="1609"/>
      <c r="OYN14" s="1609"/>
      <c r="OYO14" s="1609"/>
      <c r="OYP14" s="1609"/>
      <c r="OYQ14" s="1609"/>
      <c r="OYR14" s="1609"/>
      <c r="OYS14" s="1609"/>
      <c r="OYT14" s="1609"/>
      <c r="OYU14" s="1609"/>
      <c r="OYV14" s="1609"/>
      <c r="OYW14" s="1609"/>
      <c r="OYX14" s="1609"/>
      <c r="OYY14" s="1609"/>
      <c r="OYZ14" s="1609"/>
      <c r="OZA14" s="1609"/>
      <c r="OZB14" s="1609"/>
      <c r="OZC14" s="1609"/>
      <c r="OZD14" s="1609"/>
      <c r="OZE14" s="1609"/>
      <c r="OZF14" s="1609"/>
      <c r="OZG14" s="1609"/>
      <c r="OZH14" s="1609"/>
      <c r="OZI14" s="1609"/>
      <c r="OZJ14" s="1609"/>
      <c r="OZK14" s="1609"/>
      <c r="OZL14" s="1609"/>
      <c r="OZM14" s="1609"/>
      <c r="OZN14" s="1609"/>
      <c r="OZO14" s="1609"/>
      <c r="OZP14" s="1609"/>
      <c r="OZQ14" s="1609"/>
      <c r="OZR14" s="1609"/>
      <c r="OZS14" s="1609"/>
      <c r="OZT14" s="1609"/>
      <c r="OZU14" s="1609"/>
      <c r="OZV14" s="1609"/>
      <c r="OZW14" s="1609"/>
      <c r="OZX14" s="1609"/>
      <c r="OZY14" s="1609"/>
      <c r="OZZ14" s="1609"/>
      <c r="PAA14" s="1609"/>
      <c r="PAB14" s="1609"/>
      <c r="PAC14" s="1609"/>
      <c r="PAD14" s="1609"/>
      <c r="PAE14" s="1609"/>
      <c r="PAF14" s="1609"/>
      <c r="PAG14" s="1609"/>
      <c r="PAH14" s="1609"/>
      <c r="PAI14" s="1609"/>
      <c r="PAJ14" s="1609"/>
      <c r="PAK14" s="1609"/>
      <c r="PAL14" s="1609"/>
      <c r="PAM14" s="1609"/>
      <c r="PAN14" s="1609"/>
      <c r="PAO14" s="1609"/>
      <c r="PAP14" s="1609"/>
      <c r="PAQ14" s="1609"/>
      <c r="PAR14" s="1609"/>
      <c r="PAS14" s="1609"/>
      <c r="PAT14" s="1609"/>
      <c r="PAU14" s="1609"/>
      <c r="PAV14" s="1609"/>
      <c r="PAW14" s="1609"/>
      <c r="PAX14" s="1609"/>
      <c r="PAY14" s="1609"/>
      <c r="PAZ14" s="1609"/>
      <c r="PBA14" s="1609"/>
      <c r="PBB14" s="1609"/>
      <c r="PBC14" s="1609"/>
      <c r="PBD14" s="1609"/>
      <c r="PBE14" s="1609"/>
      <c r="PBF14" s="1609"/>
      <c r="PBG14" s="1609"/>
      <c r="PBH14" s="1609"/>
      <c r="PBI14" s="1609"/>
      <c r="PBJ14" s="1609"/>
      <c r="PBK14" s="1609"/>
      <c r="PBL14" s="1609"/>
      <c r="PBM14" s="1609"/>
      <c r="PBN14" s="1609"/>
      <c r="PBO14" s="1609"/>
      <c r="PBP14" s="1609"/>
      <c r="PBQ14" s="1609"/>
      <c r="PBR14" s="1609"/>
      <c r="PBS14" s="1609"/>
      <c r="PBT14" s="1609"/>
      <c r="PBU14" s="1609"/>
      <c r="PBV14" s="1609"/>
      <c r="PBW14" s="1609"/>
      <c r="PBX14" s="1609"/>
      <c r="PBY14" s="1609"/>
      <c r="PBZ14" s="1609"/>
      <c r="PCA14" s="1609"/>
      <c r="PCB14" s="1609"/>
      <c r="PCC14" s="1609"/>
      <c r="PCD14" s="1609"/>
      <c r="PCE14" s="1609"/>
      <c r="PCF14" s="1609"/>
      <c r="PCG14" s="1609"/>
      <c r="PCH14" s="1609"/>
      <c r="PCI14" s="1609"/>
      <c r="PCJ14" s="1609"/>
      <c r="PCK14" s="1609"/>
      <c r="PCL14" s="1609"/>
      <c r="PCM14" s="1609"/>
      <c r="PCN14" s="1609"/>
      <c r="PCO14" s="1609"/>
      <c r="PCP14" s="1609"/>
      <c r="PCQ14" s="1609"/>
      <c r="PCR14" s="1609"/>
      <c r="PCS14" s="1609"/>
      <c r="PCT14" s="1609"/>
      <c r="PCU14" s="1609"/>
      <c r="PCV14" s="1609"/>
      <c r="PCW14" s="1609"/>
      <c r="PCX14" s="1609"/>
      <c r="PCY14" s="1609"/>
      <c r="PCZ14" s="1609"/>
      <c r="PDA14" s="1609"/>
      <c r="PDB14" s="1609"/>
      <c r="PDC14" s="1609"/>
      <c r="PDD14" s="1609"/>
      <c r="PDE14" s="1609"/>
      <c r="PDF14" s="1609"/>
      <c r="PDG14" s="1609"/>
      <c r="PDH14" s="1609"/>
      <c r="PDI14" s="1609"/>
      <c r="PDJ14" s="1609"/>
      <c r="PDK14" s="1609"/>
      <c r="PDL14" s="1609"/>
      <c r="PDM14" s="1609"/>
      <c r="PDN14" s="1609"/>
      <c r="PDO14" s="1609"/>
      <c r="PDP14" s="1609"/>
      <c r="PDQ14" s="1609"/>
      <c r="PDR14" s="1609"/>
      <c r="PDS14" s="1609"/>
      <c r="PDT14" s="1609"/>
      <c r="PDU14" s="1609"/>
      <c r="PDV14" s="1609"/>
      <c r="PDW14" s="1609"/>
      <c r="PDX14" s="1609"/>
      <c r="PDY14" s="1609"/>
      <c r="PDZ14" s="1609"/>
      <c r="PEA14" s="1609"/>
      <c r="PEB14" s="1609"/>
      <c r="PEC14" s="1609"/>
      <c r="PED14" s="1609"/>
      <c r="PEE14" s="1609"/>
      <c r="PEF14" s="1609"/>
      <c r="PEG14" s="1609"/>
      <c r="PEH14" s="1609"/>
      <c r="PEI14" s="1609"/>
      <c r="PEJ14" s="1609"/>
      <c r="PEK14" s="1609"/>
      <c r="PEL14" s="1609"/>
      <c r="PEM14" s="1609"/>
      <c r="PEN14" s="1609"/>
      <c r="PEO14" s="1609"/>
      <c r="PEP14" s="1609"/>
      <c r="PEQ14" s="1609"/>
      <c r="PER14" s="1609"/>
      <c r="PES14" s="1609"/>
      <c r="PET14" s="1609"/>
      <c r="PEU14" s="1609"/>
      <c r="PEV14" s="1609"/>
      <c r="PEW14" s="1609"/>
      <c r="PEX14" s="1609"/>
      <c r="PEY14" s="1609"/>
      <c r="PEZ14" s="1609"/>
      <c r="PFA14" s="1609"/>
      <c r="PFB14" s="1609"/>
      <c r="PFC14" s="1609"/>
      <c r="PFD14" s="1609"/>
      <c r="PFE14" s="1609"/>
      <c r="PFF14" s="1609"/>
      <c r="PFG14" s="1609"/>
      <c r="PFH14" s="1609"/>
      <c r="PFI14" s="1609"/>
      <c r="PFJ14" s="1609"/>
      <c r="PFK14" s="1609"/>
      <c r="PFL14" s="1609"/>
      <c r="PFM14" s="1609"/>
      <c r="PFN14" s="1609"/>
      <c r="PFO14" s="1609"/>
      <c r="PFP14" s="1609"/>
      <c r="PFQ14" s="1609"/>
      <c r="PFR14" s="1609"/>
      <c r="PFS14" s="1609"/>
      <c r="PFT14" s="1609"/>
      <c r="PFU14" s="1609"/>
      <c r="PFV14" s="1609"/>
      <c r="PFW14" s="1609"/>
      <c r="PFX14" s="1609"/>
      <c r="PFY14" s="1609"/>
      <c r="PFZ14" s="1609"/>
      <c r="PGA14" s="1609"/>
      <c r="PGB14" s="1609"/>
      <c r="PGC14" s="1609"/>
      <c r="PGD14" s="1609"/>
      <c r="PGE14" s="1609"/>
      <c r="PGF14" s="1609"/>
      <c r="PGG14" s="1609"/>
      <c r="PGH14" s="1609"/>
      <c r="PGI14" s="1609"/>
      <c r="PGJ14" s="1609"/>
      <c r="PGK14" s="1609"/>
      <c r="PGL14" s="1609"/>
      <c r="PGM14" s="1609"/>
      <c r="PGN14" s="1609"/>
      <c r="PGO14" s="1609"/>
      <c r="PGP14" s="1609"/>
      <c r="PGQ14" s="1609"/>
      <c r="PGR14" s="1609"/>
      <c r="PGS14" s="1609"/>
      <c r="PGT14" s="1609"/>
      <c r="PGU14" s="1609"/>
      <c r="PGV14" s="1609"/>
      <c r="PGW14" s="1609"/>
      <c r="PGX14" s="1609"/>
      <c r="PGY14" s="1609"/>
      <c r="PGZ14" s="1609"/>
      <c r="PHA14" s="1609"/>
      <c r="PHB14" s="1609"/>
      <c r="PHC14" s="1609"/>
      <c r="PHD14" s="1609"/>
      <c r="PHE14" s="1609"/>
      <c r="PHF14" s="1609"/>
      <c r="PHG14" s="1609"/>
      <c r="PHH14" s="1609"/>
      <c r="PHI14" s="1609"/>
      <c r="PHJ14" s="1609"/>
      <c r="PHK14" s="1609"/>
      <c r="PHL14" s="1609"/>
      <c r="PHM14" s="1609"/>
      <c r="PHN14" s="1609"/>
      <c r="PHO14" s="1609"/>
      <c r="PHP14" s="1609"/>
      <c r="PHQ14" s="1609"/>
      <c r="PHR14" s="1609"/>
      <c r="PHS14" s="1609"/>
      <c r="PHT14" s="1609"/>
      <c r="PHU14" s="1609"/>
      <c r="PHV14" s="1609"/>
      <c r="PHW14" s="1609"/>
      <c r="PHX14" s="1609"/>
      <c r="PHY14" s="1609"/>
      <c r="PHZ14" s="1609"/>
      <c r="PIA14" s="1609"/>
      <c r="PIB14" s="1609"/>
      <c r="PIC14" s="1609"/>
      <c r="PID14" s="1609"/>
      <c r="PIE14" s="1609"/>
      <c r="PIF14" s="1609"/>
      <c r="PIG14" s="1609"/>
      <c r="PIH14" s="1609"/>
      <c r="PII14" s="1609"/>
      <c r="PIJ14" s="1609"/>
      <c r="PIK14" s="1609"/>
      <c r="PIL14" s="1609"/>
      <c r="PIM14" s="1609"/>
      <c r="PIN14" s="1609"/>
      <c r="PIO14" s="1609"/>
      <c r="PIP14" s="1609"/>
      <c r="PIQ14" s="1609"/>
      <c r="PIR14" s="1609"/>
      <c r="PIS14" s="1609"/>
      <c r="PIT14" s="1609"/>
      <c r="PIU14" s="1609"/>
      <c r="PIV14" s="1609"/>
      <c r="PIW14" s="1609"/>
      <c r="PIX14" s="1609"/>
      <c r="PIY14" s="1609"/>
      <c r="PIZ14" s="1609"/>
      <c r="PJA14" s="1609"/>
      <c r="PJB14" s="1609"/>
      <c r="PJC14" s="1609"/>
      <c r="PJD14" s="1609"/>
      <c r="PJE14" s="1609"/>
      <c r="PJF14" s="1609"/>
      <c r="PJG14" s="1609"/>
      <c r="PJH14" s="1609"/>
      <c r="PJI14" s="1609"/>
      <c r="PJJ14" s="1609"/>
      <c r="PJK14" s="1609"/>
      <c r="PJL14" s="1609"/>
      <c r="PJM14" s="1609"/>
      <c r="PJN14" s="1609"/>
      <c r="PJO14" s="1609"/>
      <c r="PJP14" s="1609"/>
      <c r="PJQ14" s="1609"/>
      <c r="PJR14" s="1609"/>
      <c r="PJS14" s="1609"/>
      <c r="PJT14" s="1609"/>
      <c r="PJU14" s="1609"/>
      <c r="PJV14" s="1609"/>
      <c r="PJW14" s="1609"/>
      <c r="PJX14" s="1609"/>
      <c r="PJY14" s="1609"/>
      <c r="PJZ14" s="1609"/>
      <c r="PKA14" s="1609"/>
      <c r="PKB14" s="1609"/>
      <c r="PKC14" s="1609"/>
      <c r="PKD14" s="1609"/>
      <c r="PKE14" s="1609"/>
      <c r="PKF14" s="1609"/>
      <c r="PKG14" s="1609"/>
      <c r="PKH14" s="1609"/>
      <c r="PKI14" s="1609"/>
      <c r="PKJ14" s="1609"/>
      <c r="PKK14" s="1609"/>
      <c r="PKL14" s="1609"/>
      <c r="PKM14" s="1609"/>
      <c r="PKN14" s="1609"/>
      <c r="PKO14" s="1609"/>
      <c r="PKP14" s="1609"/>
      <c r="PKQ14" s="1609"/>
      <c r="PKR14" s="1609"/>
      <c r="PKS14" s="1609"/>
      <c r="PKT14" s="1609"/>
      <c r="PKU14" s="1609"/>
      <c r="PKV14" s="1609"/>
      <c r="PKW14" s="1609"/>
      <c r="PKX14" s="1609"/>
      <c r="PKY14" s="1609"/>
      <c r="PKZ14" s="1609"/>
      <c r="PLA14" s="1609"/>
      <c r="PLB14" s="1609"/>
      <c r="PLC14" s="1609"/>
      <c r="PLD14" s="1609"/>
      <c r="PLE14" s="1609"/>
      <c r="PLF14" s="1609"/>
      <c r="PLG14" s="1609"/>
      <c r="PLH14" s="1609"/>
      <c r="PLI14" s="1609"/>
      <c r="PLJ14" s="1609"/>
      <c r="PLK14" s="1609"/>
      <c r="PLL14" s="1609"/>
      <c r="PLM14" s="1609"/>
      <c r="PLN14" s="1609"/>
      <c r="PLO14" s="1609"/>
      <c r="PLP14" s="1609"/>
      <c r="PLQ14" s="1609"/>
      <c r="PLR14" s="1609"/>
      <c r="PLS14" s="1609"/>
      <c r="PLT14" s="1609"/>
      <c r="PLU14" s="1609"/>
      <c r="PLV14" s="1609"/>
      <c r="PLW14" s="1609"/>
      <c r="PLX14" s="1609"/>
      <c r="PLY14" s="1609"/>
      <c r="PLZ14" s="1609"/>
      <c r="PMA14" s="1609"/>
      <c r="PMB14" s="1609"/>
      <c r="PMC14" s="1609"/>
      <c r="PMD14" s="1609"/>
      <c r="PME14" s="1609"/>
      <c r="PMF14" s="1609"/>
      <c r="PMG14" s="1609"/>
      <c r="PMH14" s="1609"/>
      <c r="PMI14" s="1609"/>
      <c r="PMJ14" s="1609"/>
      <c r="PMK14" s="1609"/>
      <c r="PML14" s="1609"/>
      <c r="PMM14" s="1609"/>
      <c r="PMN14" s="1609"/>
      <c r="PMO14" s="1609"/>
      <c r="PMP14" s="1609"/>
      <c r="PMQ14" s="1609"/>
      <c r="PMR14" s="1609"/>
      <c r="PMS14" s="1609"/>
      <c r="PMT14" s="1609"/>
      <c r="PMU14" s="1609"/>
      <c r="PMV14" s="1609"/>
      <c r="PMW14" s="1609"/>
      <c r="PMX14" s="1609"/>
      <c r="PMY14" s="1609"/>
      <c r="PMZ14" s="1609"/>
      <c r="PNA14" s="1609"/>
      <c r="PNB14" s="1609"/>
      <c r="PNC14" s="1609"/>
      <c r="PND14" s="1609"/>
      <c r="PNE14" s="1609"/>
      <c r="PNF14" s="1609"/>
      <c r="PNG14" s="1609"/>
      <c r="PNH14" s="1609"/>
      <c r="PNI14" s="1609"/>
      <c r="PNJ14" s="1609"/>
      <c r="PNK14" s="1609"/>
      <c r="PNL14" s="1609"/>
      <c r="PNM14" s="1609"/>
      <c r="PNN14" s="1609"/>
      <c r="PNO14" s="1609"/>
      <c r="PNP14" s="1609"/>
      <c r="PNQ14" s="1609"/>
      <c r="PNR14" s="1609"/>
      <c r="PNS14" s="1609"/>
      <c r="PNT14" s="1609"/>
      <c r="PNU14" s="1609"/>
      <c r="PNV14" s="1609"/>
      <c r="PNW14" s="1609"/>
      <c r="PNX14" s="1609"/>
      <c r="PNY14" s="1609"/>
      <c r="PNZ14" s="1609"/>
      <c r="POA14" s="1609"/>
      <c r="POB14" s="1609"/>
      <c r="POC14" s="1609"/>
      <c r="POD14" s="1609"/>
      <c r="POE14" s="1609"/>
      <c r="POF14" s="1609"/>
      <c r="POG14" s="1609"/>
      <c r="POH14" s="1609"/>
      <c r="POI14" s="1609"/>
      <c r="POJ14" s="1609"/>
      <c r="POK14" s="1609"/>
      <c r="POL14" s="1609"/>
      <c r="POM14" s="1609"/>
      <c r="PON14" s="1609"/>
      <c r="POO14" s="1609"/>
      <c r="POP14" s="1609"/>
      <c r="POQ14" s="1609"/>
      <c r="POR14" s="1609"/>
      <c r="POS14" s="1609"/>
      <c r="POT14" s="1609"/>
      <c r="POU14" s="1609"/>
      <c r="POV14" s="1609"/>
      <c r="POW14" s="1609"/>
      <c r="POX14" s="1609"/>
      <c r="POY14" s="1609"/>
      <c r="POZ14" s="1609"/>
      <c r="PPA14" s="1609"/>
      <c r="PPB14" s="1609"/>
      <c r="PPC14" s="1609"/>
      <c r="PPD14" s="1609"/>
      <c r="PPE14" s="1609"/>
      <c r="PPF14" s="1609"/>
      <c r="PPG14" s="1609"/>
      <c r="PPH14" s="1609"/>
      <c r="PPI14" s="1609"/>
      <c r="PPJ14" s="1609"/>
      <c r="PPK14" s="1609"/>
      <c r="PPL14" s="1609"/>
      <c r="PPM14" s="1609"/>
      <c r="PPN14" s="1609"/>
      <c r="PPO14" s="1609"/>
      <c r="PPP14" s="1609"/>
      <c r="PPQ14" s="1609"/>
      <c r="PPR14" s="1609"/>
      <c r="PPS14" s="1609"/>
      <c r="PPT14" s="1609"/>
      <c r="PPU14" s="1609"/>
      <c r="PPV14" s="1609"/>
      <c r="PPW14" s="1609"/>
      <c r="PPX14" s="1609"/>
      <c r="PPY14" s="1609"/>
      <c r="PPZ14" s="1609"/>
      <c r="PQA14" s="1609"/>
      <c r="PQB14" s="1609"/>
      <c r="PQC14" s="1609"/>
      <c r="PQD14" s="1609"/>
      <c r="PQE14" s="1609"/>
      <c r="PQF14" s="1609"/>
      <c r="PQG14" s="1609"/>
      <c r="PQH14" s="1609"/>
      <c r="PQI14" s="1609"/>
      <c r="PQJ14" s="1609"/>
      <c r="PQK14" s="1609"/>
      <c r="PQL14" s="1609"/>
      <c r="PQM14" s="1609"/>
      <c r="PQN14" s="1609"/>
      <c r="PQO14" s="1609"/>
      <c r="PQP14" s="1609"/>
      <c r="PQQ14" s="1609"/>
      <c r="PQR14" s="1609"/>
      <c r="PQS14" s="1609"/>
      <c r="PQT14" s="1609"/>
      <c r="PQU14" s="1609"/>
      <c r="PQV14" s="1609"/>
      <c r="PQW14" s="1609"/>
      <c r="PQX14" s="1609"/>
      <c r="PQY14" s="1609"/>
      <c r="PQZ14" s="1609"/>
      <c r="PRA14" s="1609"/>
      <c r="PRB14" s="1609"/>
      <c r="PRC14" s="1609"/>
      <c r="PRD14" s="1609"/>
      <c r="PRE14" s="1609"/>
      <c r="PRF14" s="1609"/>
      <c r="PRG14" s="1609"/>
      <c r="PRH14" s="1609"/>
      <c r="PRI14" s="1609"/>
      <c r="PRJ14" s="1609"/>
      <c r="PRK14" s="1609"/>
      <c r="PRL14" s="1609"/>
      <c r="PRM14" s="1609"/>
      <c r="PRN14" s="1609"/>
      <c r="PRO14" s="1609"/>
      <c r="PRP14" s="1609"/>
      <c r="PRQ14" s="1609"/>
      <c r="PRR14" s="1609"/>
      <c r="PRS14" s="1609"/>
      <c r="PRT14" s="1609"/>
      <c r="PRU14" s="1609"/>
      <c r="PRV14" s="1609"/>
      <c r="PRW14" s="1609"/>
      <c r="PRX14" s="1609"/>
      <c r="PRY14" s="1609"/>
      <c r="PRZ14" s="1609"/>
      <c r="PSA14" s="1609"/>
      <c r="PSB14" s="1609"/>
      <c r="PSC14" s="1609"/>
      <c r="PSD14" s="1609"/>
      <c r="PSE14" s="1609"/>
      <c r="PSF14" s="1609"/>
      <c r="PSG14" s="1609"/>
      <c r="PSH14" s="1609"/>
      <c r="PSI14" s="1609"/>
      <c r="PSJ14" s="1609"/>
      <c r="PSK14" s="1609"/>
      <c r="PSL14" s="1609"/>
      <c r="PSM14" s="1609"/>
      <c r="PSN14" s="1609"/>
      <c r="PSO14" s="1609"/>
      <c r="PSP14" s="1609"/>
      <c r="PSQ14" s="1609"/>
      <c r="PSR14" s="1609"/>
      <c r="PSS14" s="1609"/>
      <c r="PST14" s="1609"/>
      <c r="PSU14" s="1609"/>
      <c r="PSV14" s="1609"/>
      <c r="PSW14" s="1609"/>
      <c r="PSX14" s="1609"/>
      <c r="PSY14" s="1609"/>
      <c r="PSZ14" s="1609"/>
      <c r="PTA14" s="1609"/>
      <c r="PTB14" s="1609"/>
      <c r="PTC14" s="1609"/>
      <c r="PTD14" s="1609"/>
      <c r="PTE14" s="1609"/>
      <c r="PTF14" s="1609"/>
      <c r="PTG14" s="1609"/>
      <c r="PTH14" s="1609"/>
      <c r="PTI14" s="1609"/>
      <c r="PTJ14" s="1609"/>
      <c r="PTK14" s="1609"/>
      <c r="PTL14" s="1609"/>
      <c r="PTM14" s="1609"/>
      <c r="PTN14" s="1609"/>
      <c r="PTO14" s="1609"/>
      <c r="PTP14" s="1609"/>
      <c r="PTQ14" s="1609"/>
      <c r="PTR14" s="1609"/>
      <c r="PTS14" s="1609"/>
      <c r="PTT14" s="1609"/>
      <c r="PTU14" s="1609"/>
      <c r="PTV14" s="1609"/>
      <c r="PTW14" s="1609"/>
      <c r="PTX14" s="1609"/>
      <c r="PTY14" s="1609"/>
      <c r="PTZ14" s="1609"/>
      <c r="PUA14" s="1609"/>
      <c r="PUB14" s="1609"/>
      <c r="PUC14" s="1609"/>
      <c r="PUD14" s="1609"/>
      <c r="PUE14" s="1609"/>
      <c r="PUF14" s="1609"/>
      <c r="PUG14" s="1609"/>
      <c r="PUH14" s="1609"/>
      <c r="PUI14" s="1609"/>
      <c r="PUJ14" s="1609"/>
      <c r="PUK14" s="1609"/>
      <c r="PUL14" s="1609"/>
      <c r="PUM14" s="1609"/>
      <c r="PUN14" s="1609"/>
      <c r="PUO14" s="1609"/>
      <c r="PUP14" s="1609"/>
      <c r="PUQ14" s="1609"/>
      <c r="PUR14" s="1609"/>
      <c r="PUS14" s="1609"/>
      <c r="PUT14" s="1609"/>
      <c r="PUU14" s="1609"/>
      <c r="PUV14" s="1609"/>
      <c r="PUW14" s="1609"/>
      <c r="PUX14" s="1609"/>
      <c r="PUY14" s="1609"/>
      <c r="PUZ14" s="1609"/>
      <c r="PVA14" s="1609"/>
      <c r="PVB14" s="1609"/>
      <c r="PVC14" s="1609"/>
      <c r="PVD14" s="1609"/>
      <c r="PVE14" s="1609"/>
      <c r="PVF14" s="1609"/>
      <c r="PVG14" s="1609"/>
      <c r="PVH14" s="1609"/>
      <c r="PVI14" s="1609"/>
      <c r="PVJ14" s="1609"/>
      <c r="PVK14" s="1609"/>
      <c r="PVL14" s="1609"/>
      <c r="PVM14" s="1609"/>
      <c r="PVN14" s="1609"/>
      <c r="PVO14" s="1609"/>
      <c r="PVP14" s="1609"/>
      <c r="PVQ14" s="1609"/>
      <c r="PVR14" s="1609"/>
      <c r="PVS14" s="1609"/>
      <c r="PVT14" s="1609"/>
      <c r="PVU14" s="1609"/>
      <c r="PVV14" s="1609"/>
      <c r="PVW14" s="1609"/>
      <c r="PVX14" s="1609"/>
      <c r="PVY14" s="1609"/>
      <c r="PVZ14" s="1609"/>
      <c r="PWA14" s="1609"/>
      <c r="PWB14" s="1609"/>
      <c r="PWC14" s="1609"/>
      <c r="PWD14" s="1609"/>
      <c r="PWE14" s="1609"/>
      <c r="PWF14" s="1609"/>
      <c r="PWG14" s="1609"/>
      <c r="PWH14" s="1609"/>
      <c r="PWI14" s="1609"/>
      <c r="PWJ14" s="1609"/>
      <c r="PWK14" s="1609"/>
      <c r="PWL14" s="1609"/>
      <c r="PWM14" s="1609"/>
      <c r="PWN14" s="1609"/>
      <c r="PWO14" s="1609"/>
      <c r="PWP14" s="1609"/>
      <c r="PWQ14" s="1609"/>
      <c r="PWR14" s="1609"/>
      <c r="PWS14" s="1609"/>
      <c r="PWT14" s="1609"/>
      <c r="PWU14" s="1609"/>
      <c r="PWV14" s="1609"/>
      <c r="PWW14" s="1609"/>
      <c r="PWX14" s="1609"/>
      <c r="PWY14" s="1609"/>
      <c r="PWZ14" s="1609"/>
      <c r="PXA14" s="1609"/>
      <c r="PXB14" s="1609"/>
      <c r="PXC14" s="1609"/>
      <c r="PXD14" s="1609"/>
      <c r="PXE14" s="1609"/>
      <c r="PXF14" s="1609"/>
      <c r="PXG14" s="1609"/>
      <c r="PXH14" s="1609"/>
      <c r="PXI14" s="1609"/>
      <c r="PXJ14" s="1609"/>
      <c r="PXK14" s="1609"/>
      <c r="PXL14" s="1609"/>
      <c r="PXM14" s="1609"/>
      <c r="PXN14" s="1609"/>
      <c r="PXO14" s="1609"/>
      <c r="PXP14" s="1609"/>
      <c r="PXQ14" s="1609"/>
      <c r="PXR14" s="1609"/>
      <c r="PXS14" s="1609"/>
      <c r="PXT14" s="1609"/>
      <c r="PXU14" s="1609"/>
      <c r="PXV14" s="1609"/>
      <c r="PXW14" s="1609"/>
      <c r="PXX14" s="1609"/>
      <c r="PXY14" s="1609"/>
      <c r="PXZ14" s="1609"/>
      <c r="PYA14" s="1609"/>
      <c r="PYB14" s="1609"/>
      <c r="PYC14" s="1609"/>
      <c r="PYD14" s="1609"/>
      <c r="PYE14" s="1609"/>
      <c r="PYF14" s="1609"/>
      <c r="PYG14" s="1609"/>
      <c r="PYH14" s="1609"/>
      <c r="PYI14" s="1609"/>
      <c r="PYJ14" s="1609"/>
      <c r="PYK14" s="1609"/>
      <c r="PYL14" s="1609"/>
      <c r="PYM14" s="1609"/>
      <c r="PYN14" s="1609"/>
      <c r="PYO14" s="1609"/>
      <c r="PYP14" s="1609"/>
      <c r="PYQ14" s="1609"/>
      <c r="PYR14" s="1609"/>
      <c r="PYS14" s="1609"/>
      <c r="PYT14" s="1609"/>
      <c r="PYU14" s="1609"/>
      <c r="PYV14" s="1609"/>
      <c r="PYW14" s="1609"/>
      <c r="PYX14" s="1609"/>
      <c r="PYY14" s="1609"/>
      <c r="PYZ14" s="1609"/>
      <c r="PZA14" s="1609"/>
      <c r="PZB14" s="1609"/>
      <c r="PZC14" s="1609"/>
      <c r="PZD14" s="1609"/>
      <c r="PZE14" s="1609"/>
      <c r="PZF14" s="1609"/>
      <c r="PZG14" s="1609"/>
      <c r="PZH14" s="1609"/>
      <c r="PZI14" s="1609"/>
      <c r="PZJ14" s="1609"/>
      <c r="PZK14" s="1609"/>
      <c r="PZL14" s="1609"/>
      <c r="PZM14" s="1609"/>
      <c r="PZN14" s="1609"/>
      <c r="PZO14" s="1609"/>
      <c r="PZP14" s="1609"/>
      <c r="PZQ14" s="1609"/>
      <c r="PZR14" s="1609"/>
      <c r="PZS14" s="1609"/>
      <c r="PZT14" s="1609"/>
      <c r="PZU14" s="1609"/>
      <c r="PZV14" s="1609"/>
      <c r="PZW14" s="1609"/>
      <c r="PZX14" s="1609"/>
      <c r="PZY14" s="1609"/>
      <c r="PZZ14" s="1609"/>
      <c r="QAA14" s="1609"/>
      <c r="QAB14" s="1609"/>
      <c r="QAC14" s="1609"/>
      <c r="QAD14" s="1609"/>
      <c r="QAE14" s="1609"/>
      <c r="QAF14" s="1609"/>
      <c r="QAG14" s="1609"/>
      <c r="QAH14" s="1609"/>
      <c r="QAI14" s="1609"/>
      <c r="QAJ14" s="1609"/>
      <c r="QAK14" s="1609"/>
      <c r="QAL14" s="1609"/>
      <c r="QAM14" s="1609"/>
      <c r="QAN14" s="1609"/>
      <c r="QAO14" s="1609"/>
      <c r="QAP14" s="1609"/>
      <c r="QAQ14" s="1609"/>
      <c r="QAR14" s="1609"/>
      <c r="QAS14" s="1609"/>
      <c r="QAT14" s="1609"/>
      <c r="QAU14" s="1609"/>
      <c r="QAV14" s="1609"/>
      <c r="QAW14" s="1609"/>
      <c r="QAX14" s="1609"/>
      <c r="QAY14" s="1609"/>
      <c r="QAZ14" s="1609"/>
      <c r="QBA14" s="1609"/>
      <c r="QBB14" s="1609"/>
      <c r="QBC14" s="1609"/>
      <c r="QBD14" s="1609"/>
      <c r="QBE14" s="1609"/>
      <c r="QBF14" s="1609"/>
      <c r="QBG14" s="1609"/>
      <c r="QBH14" s="1609"/>
      <c r="QBI14" s="1609"/>
      <c r="QBJ14" s="1609"/>
      <c r="QBK14" s="1609"/>
      <c r="QBL14" s="1609"/>
      <c r="QBM14" s="1609"/>
      <c r="QBN14" s="1609"/>
      <c r="QBO14" s="1609"/>
      <c r="QBP14" s="1609"/>
      <c r="QBQ14" s="1609"/>
      <c r="QBR14" s="1609"/>
      <c r="QBS14" s="1609"/>
      <c r="QBT14" s="1609"/>
      <c r="QBU14" s="1609"/>
      <c r="QBV14" s="1609"/>
      <c r="QBW14" s="1609"/>
      <c r="QBX14" s="1609"/>
      <c r="QBY14" s="1609"/>
      <c r="QBZ14" s="1609"/>
      <c r="QCA14" s="1609"/>
      <c r="QCB14" s="1609"/>
      <c r="QCC14" s="1609"/>
      <c r="QCD14" s="1609"/>
      <c r="QCE14" s="1609"/>
      <c r="QCF14" s="1609"/>
      <c r="QCG14" s="1609"/>
      <c r="QCH14" s="1609"/>
      <c r="QCI14" s="1609"/>
      <c r="QCJ14" s="1609"/>
      <c r="QCK14" s="1609"/>
      <c r="QCL14" s="1609"/>
      <c r="QCM14" s="1609"/>
      <c r="QCN14" s="1609"/>
      <c r="QCO14" s="1609"/>
      <c r="QCP14" s="1609"/>
      <c r="QCQ14" s="1609"/>
      <c r="QCR14" s="1609"/>
      <c r="QCS14" s="1609"/>
      <c r="QCT14" s="1609"/>
      <c r="QCU14" s="1609"/>
      <c r="QCV14" s="1609"/>
      <c r="QCW14" s="1609"/>
      <c r="QCX14" s="1609"/>
      <c r="QCY14" s="1609"/>
      <c r="QCZ14" s="1609"/>
      <c r="QDA14" s="1609"/>
      <c r="QDB14" s="1609"/>
      <c r="QDC14" s="1609"/>
      <c r="QDD14" s="1609"/>
      <c r="QDE14" s="1609"/>
      <c r="QDF14" s="1609"/>
      <c r="QDG14" s="1609"/>
      <c r="QDH14" s="1609"/>
      <c r="QDI14" s="1609"/>
      <c r="QDJ14" s="1609"/>
      <c r="QDK14" s="1609"/>
      <c r="QDL14" s="1609"/>
      <c r="QDM14" s="1609"/>
      <c r="QDN14" s="1609"/>
      <c r="QDO14" s="1609"/>
      <c r="QDP14" s="1609"/>
      <c r="QDQ14" s="1609"/>
      <c r="QDR14" s="1609"/>
      <c r="QDS14" s="1609"/>
      <c r="QDT14" s="1609"/>
      <c r="QDU14" s="1609"/>
      <c r="QDV14" s="1609"/>
      <c r="QDW14" s="1609"/>
      <c r="QDX14" s="1609"/>
      <c r="QDY14" s="1609"/>
      <c r="QDZ14" s="1609"/>
      <c r="QEA14" s="1609"/>
      <c r="QEB14" s="1609"/>
      <c r="QEC14" s="1609"/>
      <c r="QED14" s="1609"/>
      <c r="QEE14" s="1609"/>
      <c r="QEF14" s="1609"/>
      <c r="QEG14" s="1609"/>
      <c r="QEH14" s="1609"/>
      <c r="QEI14" s="1609"/>
      <c r="QEJ14" s="1609"/>
      <c r="QEK14" s="1609"/>
      <c r="QEL14" s="1609"/>
      <c r="QEM14" s="1609"/>
      <c r="QEN14" s="1609"/>
      <c r="QEO14" s="1609"/>
      <c r="QEP14" s="1609"/>
      <c r="QEQ14" s="1609"/>
      <c r="QER14" s="1609"/>
      <c r="QES14" s="1609"/>
      <c r="QET14" s="1609"/>
      <c r="QEU14" s="1609"/>
      <c r="QEV14" s="1609"/>
      <c r="QEW14" s="1609"/>
      <c r="QEX14" s="1609"/>
      <c r="QEY14" s="1609"/>
      <c r="QEZ14" s="1609"/>
      <c r="QFA14" s="1609"/>
      <c r="QFB14" s="1609"/>
      <c r="QFC14" s="1609"/>
      <c r="QFD14" s="1609"/>
      <c r="QFE14" s="1609"/>
      <c r="QFF14" s="1609"/>
      <c r="QFG14" s="1609"/>
      <c r="QFH14" s="1609"/>
      <c r="QFI14" s="1609"/>
      <c r="QFJ14" s="1609"/>
      <c r="QFK14" s="1609"/>
      <c r="QFL14" s="1609"/>
      <c r="QFM14" s="1609"/>
      <c r="QFN14" s="1609"/>
      <c r="QFO14" s="1609"/>
      <c r="QFP14" s="1609"/>
      <c r="QFQ14" s="1609"/>
      <c r="QFR14" s="1609"/>
      <c r="QFS14" s="1609"/>
      <c r="QFT14" s="1609"/>
      <c r="QFU14" s="1609"/>
      <c r="QFV14" s="1609"/>
      <c r="QFW14" s="1609"/>
      <c r="QFX14" s="1609"/>
      <c r="QFY14" s="1609"/>
      <c r="QFZ14" s="1609"/>
      <c r="QGA14" s="1609"/>
      <c r="QGB14" s="1609"/>
      <c r="QGC14" s="1609"/>
      <c r="QGD14" s="1609"/>
      <c r="QGE14" s="1609"/>
      <c r="QGF14" s="1609"/>
      <c r="QGG14" s="1609"/>
      <c r="QGH14" s="1609"/>
      <c r="QGI14" s="1609"/>
      <c r="QGJ14" s="1609"/>
      <c r="QGK14" s="1609"/>
      <c r="QGL14" s="1609"/>
      <c r="QGM14" s="1609"/>
      <c r="QGN14" s="1609"/>
      <c r="QGO14" s="1609"/>
      <c r="QGP14" s="1609"/>
      <c r="QGQ14" s="1609"/>
      <c r="QGR14" s="1609"/>
      <c r="QGS14" s="1609"/>
      <c r="QGT14" s="1609"/>
      <c r="QGU14" s="1609"/>
      <c r="QGV14" s="1609"/>
      <c r="QGW14" s="1609"/>
      <c r="QGX14" s="1609"/>
      <c r="QGY14" s="1609"/>
      <c r="QGZ14" s="1609"/>
      <c r="QHA14" s="1609"/>
      <c r="QHB14" s="1609"/>
      <c r="QHC14" s="1609"/>
      <c r="QHD14" s="1609"/>
      <c r="QHE14" s="1609"/>
      <c r="QHF14" s="1609"/>
      <c r="QHG14" s="1609"/>
      <c r="QHH14" s="1609"/>
      <c r="QHI14" s="1609"/>
      <c r="QHJ14" s="1609"/>
      <c r="QHK14" s="1609"/>
      <c r="QHL14" s="1609"/>
      <c r="QHM14" s="1609"/>
      <c r="QHN14" s="1609"/>
      <c r="QHO14" s="1609"/>
      <c r="QHP14" s="1609"/>
      <c r="QHQ14" s="1609"/>
      <c r="QHR14" s="1609"/>
      <c r="QHS14" s="1609"/>
      <c r="QHT14" s="1609"/>
      <c r="QHU14" s="1609"/>
      <c r="QHV14" s="1609"/>
      <c r="QHW14" s="1609"/>
      <c r="QHX14" s="1609"/>
      <c r="QHY14" s="1609"/>
      <c r="QHZ14" s="1609"/>
      <c r="QIA14" s="1609"/>
      <c r="QIB14" s="1609"/>
      <c r="QIC14" s="1609"/>
      <c r="QID14" s="1609"/>
      <c r="QIE14" s="1609"/>
      <c r="QIF14" s="1609"/>
      <c r="QIG14" s="1609"/>
      <c r="QIH14" s="1609"/>
      <c r="QII14" s="1609"/>
      <c r="QIJ14" s="1609"/>
      <c r="QIK14" s="1609"/>
      <c r="QIL14" s="1609"/>
      <c r="QIM14" s="1609"/>
      <c r="QIN14" s="1609"/>
      <c r="QIO14" s="1609"/>
      <c r="QIP14" s="1609"/>
      <c r="QIQ14" s="1609"/>
      <c r="QIR14" s="1609"/>
      <c r="QIS14" s="1609"/>
      <c r="QIT14" s="1609"/>
      <c r="QIU14" s="1609"/>
      <c r="QIV14" s="1609"/>
      <c r="QIW14" s="1609"/>
      <c r="QIX14" s="1609"/>
      <c r="QIY14" s="1609"/>
      <c r="QIZ14" s="1609"/>
      <c r="QJA14" s="1609"/>
      <c r="QJB14" s="1609"/>
      <c r="QJC14" s="1609"/>
      <c r="QJD14" s="1609"/>
      <c r="QJE14" s="1609"/>
      <c r="QJF14" s="1609"/>
      <c r="QJG14" s="1609"/>
      <c r="QJH14" s="1609"/>
      <c r="QJI14" s="1609"/>
      <c r="QJJ14" s="1609"/>
      <c r="QJK14" s="1609"/>
      <c r="QJL14" s="1609"/>
      <c r="QJM14" s="1609"/>
      <c r="QJN14" s="1609"/>
      <c r="QJO14" s="1609"/>
      <c r="QJP14" s="1609"/>
      <c r="QJQ14" s="1609"/>
      <c r="QJR14" s="1609"/>
      <c r="QJS14" s="1609"/>
      <c r="QJT14" s="1609"/>
      <c r="QJU14" s="1609"/>
      <c r="QJV14" s="1609"/>
      <c r="QJW14" s="1609"/>
      <c r="QJX14" s="1609"/>
      <c r="QJY14" s="1609"/>
      <c r="QJZ14" s="1609"/>
      <c r="QKA14" s="1609"/>
      <c r="QKB14" s="1609"/>
      <c r="QKC14" s="1609"/>
      <c r="QKD14" s="1609"/>
      <c r="QKE14" s="1609"/>
      <c r="QKF14" s="1609"/>
      <c r="QKG14" s="1609"/>
      <c r="QKH14" s="1609"/>
      <c r="QKI14" s="1609"/>
      <c r="QKJ14" s="1609"/>
      <c r="QKK14" s="1609"/>
      <c r="QKL14" s="1609"/>
      <c r="QKM14" s="1609"/>
      <c r="QKN14" s="1609"/>
      <c r="QKO14" s="1609"/>
      <c r="QKP14" s="1609"/>
      <c r="QKQ14" s="1609"/>
      <c r="QKR14" s="1609"/>
      <c r="QKS14" s="1609"/>
      <c r="QKT14" s="1609"/>
      <c r="QKU14" s="1609"/>
      <c r="QKV14" s="1609"/>
      <c r="QKW14" s="1609"/>
      <c r="QKX14" s="1609"/>
      <c r="QKY14" s="1609"/>
      <c r="QKZ14" s="1609"/>
      <c r="QLA14" s="1609"/>
      <c r="QLB14" s="1609"/>
      <c r="QLC14" s="1609"/>
      <c r="QLD14" s="1609"/>
      <c r="QLE14" s="1609"/>
      <c r="QLF14" s="1609"/>
      <c r="QLG14" s="1609"/>
      <c r="QLH14" s="1609"/>
      <c r="QLI14" s="1609"/>
      <c r="QLJ14" s="1609"/>
      <c r="QLK14" s="1609"/>
      <c r="QLL14" s="1609"/>
      <c r="QLM14" s="1609"/>
      <c r="QLN14" s="1609"/>
      <c r="QLO14" s="1609"/>
      <c r="QLP14" s="1609"/>
      <c r="QLQ14" s="1609"/>
      <c r="QLR14" s="1609"/>
      <c r="QLS14" s="1609"/>
      <c r="QLT14" s="1609"/>
      <c r="QLU14" s="1609"/>
      <c r="QLV14" s="1609"/>
      <c r="QLW14" s="1609"/>
      <c r="QLX14" s="1609"/>
      <c r="QLY14" s="1609"/>
      <c r="QLZ14" s="1609"/>
      <c r="QMA14" s="1609"/>
      <c r="QMB14" s="1609"/>
      <c r="QMC14" s="1609"/>
      <c r="QMD14" s="1609"/>
      <c r="QME14" s="1609"/>
      <c r="QMF14" s="1609"/>
      <c r="QMG14" s="1609"/>
      <c r="QMH14" s="1609"/>
      <c r="QMI14" s="1609"/>
      <c r="QMJ14" s="1609"/>
      <c r="QMK14" s="1609"/>
      <c r="QML14" s="1609"/>
      <c r="QMM14" s="1609"/>
      <c r="QMN14" s="1609"/>
      <c r="QMO14" s="1609"/>
      <c r="QMP14" s="1609"/>
      <c r="QMQ14" s="1609"/>
      <c r="QMR14" s="1609"/>
      <c r="QMS14" s="1609"/>
      <c r="QMT14" s="1609"/>
      <c r="QMU14" s="1609"/>
      <c r="QMV14" s="1609"/>
      <c r="QMW14" s="1609"/>
      <c r="QMX14" s="1609"/>
      <c r="QMY14" s="1609"/>
      <c r="QMZ14" s="1609"/>
      <c r="QNA14" s="1609"/>
      <c r="QNB14" s="1609"/>
      <c r="QNC14" s="1609"/>
      <c r="QND14" s="1609"/>
      <c r="QNE14" s="1609"/>
      <c r="QNF14" s="1609"/>
      <c r="QNG14" s="1609"/>
      <c r="QNH14" s="1609"/>
      <c r="QNI14" s="1609"/>
      <c r="QNJ14" s="1609"/>
      <c r="QNK14" s="1609"/>
      <c r="QNL14" s="1609"/>
      <c r="QNM14" s="1609"/>
      <c r="QNN14" s="1609"/>
      <c r="QNO14" s="1609"/>
      <c r="QNP14" s="1609"/>
      <c r="QNQ14" s="1609"/>
      <c r="QNR14" s="1609"/>
      <c r="QNS14" s="1609"/>
      <c r="QNT14" s="1609"/>
      <c r="QNU14" s="1609"/>
      <c r="QNV14" s="1609"/>
      <c r="QNW14" s="1609"/>
      <c r="QNX14" s="1609"/>
      <c r="QNY14" s="1609"/>
      <c r="QNZ14" s="1609"/>
      <c r="QOA14" s="1609"/>
      <c r="QOB14" s="1609"/>
      <c r="QOC14" s="1609"/>
      <c r="QOD14" s="1609"/>
      <c r="QOE14" s="1609"/>
      <c r="QOF14" s="1609"/>
      <c r="QOG14" s="1609"/>
      <c r="QOH14" s="1609"/>
      <c r="QOI14" s="1609"/>
      <c r="QOJ14" s="1609"/>
      <c r="QOK14" s="1609"/>
      <c r="QOL14" s="1609"/>
      <c r="QOM14" s="1609"/>
      <c r="QON14" s="1609"/>
      <c r="QOO14" s="1609"/>
      <c r="QOP14" s="1609"/>
      <c r="QOQ14" s="1609"/>
      <c r="QOR14" s="1609"/>
      <c r="QOS14" s="1609"/>
      <c r="QOT14" s="1609"/>
      <c r="QOU14" s="1609"/>
      <c r="QOV14" s="1609"/>
      <c r="QOW14" s="1609"/>
      <c r="QOX14" s="1609"/>
      <c r="QOY14" s="1609"/>
      <c r="QOZ14" s="1609"/>
      <c r="QPA14" s="1609"/>
      <c r="QPB14" s="1609"/>
      <c r="QPC14" s="1609"/>
      <c r="QPD14" s="1609"/>
      <c r="QPE14" s="1609"/>
      <c r="QPF14" s="1609"/>
      <c r="QPG14" s="1609"/>
      <c r="QPH14" s="1609"/>
      <c r="QPI14" s="1609"/>
      <c r="QPJ14" s="1609"/>
      <c r="QPK14" s="1609"/>
      <c r="QPL14" s="1609"/>
      <c r="QPM14" s="1609"/>
      <c r="QPN14" s="1609"/>
      <c r="QPO14" s="1609"/>
      <c r="QPP14" s="1609"/>
      <c r="QPQ14" s="1609"/>
      <c r="QPR14" s="1609"/>
      <c r="QPS14" s="1609"/>
      <c r="QPT14" s="1609"/>
      <c r="QPU14" s="1609"/>
      <c r="QPV14" s="1609"/>
      <c r="QPW14" s="1609"/>
      <c r="QPX14" s="1609"/>
      <c r="QPY14" s="1609"/>
      <c r="QPZ14" s="1609"/>
      <c r="QQA14" s="1609"/>
      <c r="QQB14" s="1609"/>
      <c r="QQC14" s="1609"/>
      <c r="QQD14" s="1609"/>
      <c r="QQE14" s="1609"/>
      <c r="QQF14" s="1609"/>
      <c r="QQG14" s="1609"/>
      <c r="QQH14" s="1609"/>
      <c r="QQI14" s="1609"/>
      <c r="QQJ14" s="1609"/>
      <c r="QQK14" s="1609"/>
      <c r="QQL14" s="1609"/>
      <c r="QQM14" s="1609"/>
      <c r="QQN14" s="1609"/>
      <c r="QQO14" s="1609"/>
      <c r="QQP14" s="1609"/>
      <c r="QQQ14" s="1609"/>
      <c r="QQR14" s="1609"/>
      <c r="QQS14" s="1609"/>
      <c r="QQT14" s="1609"/>
      <c r="QQU14" s="1609"/>
      <c r="QQV14" s="1609"/>
      <c r="QQW14" s="1609"/>
      <c r="QQX14" s="1609"/>
      <c r="QQY14" s="1609"/>
      <c r="QQZ14" s="1609"/>
      <c r="QRA14" s="1609"/>
      <c r="QRB14" s="1609"/>
      <c r="QRC14" s="1609"/>
      <c r="QRD14" s="1609"/>
      <c r="QRE14" s="1609"/>
      <c r="QRF14" s="1609"/>
      <c r="QRG14" s="1609"/>
      <c r="QRH14" s="1609"/>
      <c r="QRI14" s="1609"/>
      <c r="QRJ14" s="1609"/>
      <c r="QRK14" s="1609"/>
      <c r="QRL14" s="1609"/>
      <c r="QRM14" s="1609"/>
      <c r="QRN14" s="1609"/>
      <c r="QRO14" s="1609"/>
      <c r="QRP14" s="1609"/>
      <c r="QRQ14" s="1609"/>
      <c r="QRR14" s="1609"/>
      <c r="QRS14" s="1609"/>
      <c r="QRT14" s="1609"/>
      <c r="QRU14" s="1609"/>
      <c r="QRV14" s="1609"/>
      <c r="QRW14" s="1609"/>
      <c r="QRX14" s="1609"/>
      <c r="QRY14" s="1609"/>
      <c r="QRZ14" s="1609"/>
      <c r="QSA14" s="1609"/>
      <c r="QSB14" s="1609"/>
      <c r="QSC14" s="1609"/>
      <c r="QSD14" s="1609"/>
      <c r="QSE14" s="1609"/>
      <c r="QSF14" s="1609"/>
      <c r="QSG14" s="1609"/>
      <c r="QSH14" s="1609"/>
      <c r="QSI14" s="1609"/>
      <c r="QSJ14" s="1609"/>
      <c r="QSK14" s="1609"/>
      <c r="QSL14" s="1609"/>
      <c r="QSM14" s="1609"/>
      <c r="QSN14" s="1609"/>
      <c r="QSO14" s="1609"/>
      <c r="QSP14" s="1609"/>
      <c r="QSQ14" s="1609"/>
      <c r="QSR14" s="1609"/>
      <c r="QSS14" s="1609"/>
      <c r="QST14" s="1609"/>
      <c r="QSU14" s="1609"/>
      <c r="QSV14" s="1609"/>
      <c r="QSW14" s="1609"/>
      <c r="QSX14" s="1609"/>
      <c r="QSY14" s="1609"/>
      <c r="QSZ14" s="1609"/>
      <c r="QTA14" s="1609"/>
      <c r="QTB14" s="1609"/>
      <c r="QTC14" s="1609"/>
      <c r="QTD14" s="1609"/>
      <c r="QTE14" s="1609"/>
      <c r="QTF14" s="1609"/>
      <c r="QTG14" s="1609"/>
      <c r="QTH14" s="1609"/>
      <c r="QTI14" s="1609"/>
      <c r="QTJ14" s="1609"/>
      <c r="QTK14" s="1609"/>
      <c r="QTL14" s="1609"/>
      <c r="QTM14" s="1609"/>
      <c r="QTN14" s="1609"/>
      <c r="QTO14" s="1609"/>
      <c r="QTP14" s="1609"/>
      <c r="QTQ14" s="1609"/>
      <c r="QTR14" s="1609"/>
      <c r="QTS14" s="1609"/>
      <c r="QTT14" s="1609"/>
      <c r="QTU14" s="1609"/>
      <c r="QTV14" s="1609"/>
      <c r="QTW14" s="1609"/>
      <c r="QTX14" s="1609"/>
      <c r="QTY14" s="1609"/>
      <c r="QTZ14" s="1609"/>
      <c r="QUA14" s="1609"/>
      <c r="QUB14" s="1609"/>
      <c r="QUC14" s="1609"/>
      <c r="QUD14" s="1609"/>
      <c r="QUE14" s="1609"/>
      <c r="QUF14" s="1609"/>
      <c r="QUG14" s="1609"/>
      <c r="QUH14" s="1609"/>
      <c r="QUI14" s="1609"/>
      <c r="QUJ14" s="1609"/>
      <c r="QUK14" s="1609"/>
      <c r="QUL14" s="1609"/>
      <c r="QUM14" s="1609"/>
      <c r="QUN14" s="1609"/>
      <c r="QUO14" s="1609"/>
      <c r="QUP14" s="1609"/>
      <c r="QUQ14" s="1609"/>
      <c r="QUR14" s="1609"/>
      <c r="QUS14" s="1609"/>
      <c r="QUT14" s="1609"/>
      <c r="QUU14" s="1609"/>
      <c r="QUV14" s="1609"/>
      <c r="QUW14" s="1609"/>
      <c r="QUX14" s="1609"/>
      <c r="QUY14" s="1609"/>
      <c r="QUZ14" s="1609"/>
      <c r="QVA14" s="1609"/>
      <c r="QVB14" s="1609"/>
      <c r="QVC14" s="1609"/>
      <c r="QVD14" s="1609"/>
      <c r="QVE14" s="1609"/>
      <c r="QVF14" s="1609"/>
      <c r="QVG14" s="1609"/>
      <c r="QVH14" s="1609"/>
      <c r="QVI14" s="1609"/>
      <c r="QVJ14" s="1609"/>
      <c r="QVK14" s="1609"/>
      <c r="QVL14" s="1609"/>
      <c r="QVM14" s="1609"/>
      <c r="QVN14" s="1609"/>
      <c r="QVO14" s="1609"/>
      <c r="QVP14" s="1609"/>
      <c r="QVQ14" s="1609"/>
      <c r="QVR14" s="1609"/>
      <c r="QVS14" s="1609"/>
      <c r="QVT14" s="1609"/>
      <c r="QVU14" s="1609"/>
      <c r="QVV14" s="1609"/>
      <c r="QVW14" s="1609"/>
      <c r="QVX14" s="1609"/>
      <c r="QVY14" s="1609"/>
      <c r="QVZ14" s="1609"/>
      <c r="QWA14" s="1609"/>
      <c r="QWB14" s="1609"/>
      <c r="QWC14" s="1609"/>
      <c r="QWD14" s="1609"/>
      <c r="QWE14" s="1609"/>
      <c r="QWF14" s="1609"/>
      <c r="QWG14" s="1609"/>
      <c r="QWH14" s="1609"/>
      <c r="QWI14" s="1609"/>
      <c r="QWJ14" s="1609"/>
      <c r="QWK14" s="1609"/>
      <c r="QWL14" s="1609"/>
      <c r="QWM14" s="1609"/>
      <c r="QWN14" s="1609"/>
      <c r="QWO14" s="1609"/>
      <c r="QWP14" s="1609"/>
      <c r="QWQ14" s="1609"/>
      <c r="QWR14" s="1609"/>
      <c r="QWS14" s="1609"/>
      <c r="QWT14" s="1609"/>
      <c r="QWU14" s="1609"/>
      <c r="QWV14" s="1609"/>
      <c r="QWW14" s="1609"/>
      <c r="QWX14" s="1609"/>
      <c r="QWY14" s="1609"/>
      <c r="QWZ14" s="1609"/>
      <c r="QXA14" s="1609"/>
      <c r="QXB14" s="1609"/>
      <c r="QXC14" s="1609"/>
      <c r="QXD14" s="1609"/>
      <c r="QXE14" s="1609"/>
      <c r="QXF14" s="1609"/>
      <c r="QXG14" s="1609"/>
      <c r="QXH14" s="1609"/>
      <c r="QXI14" s="1609"/>
      <c r="QXJ14" s="1609"/>
      <c r="QXK14" s="1609"/>
      <c r="QXL14" s="1609"/>
      <c r="QXM14" s="1609"/>
      <c r="QXN14" s="1609"/>
      <c r="QXO14" s="1609"/>
      <c r="QXP14" s="1609"/>
      <c r="QXQ14" s="1609"/>
      <c r="QXR14" s="1609"/>
      <c r="QXS14" s="1609"/>
      <c r="QXT14" s="1609"/>
      <c r="QXU14" s="1609"/>
      <c r="QXV14" s="1609"/>
      <c r="QXW14" s="1609"/>
      <c r="QXX14" s="1609"/>
      <c r="QXY14" s="1609"/>
      <c r="QXZ14" s="1609"/>
      <c r="QYA14" s="1609"/>
      <c r="QYB14" s="1609"/>
      <c r="QYC14" s="1609"/>
      <c r="QYD14" s="1609"/>
      <c r="QYE14" s="1609"/>
      <c r="QYF14" s="1609"/>
      <c r="QYG14" s="1609"/>
      <c r="QYH14" s="1609"/>
      <c r="QYI14" s="1609"/>
      <c r="QYJ14" s="1609"/>
      <c r="QYK14" s="1609"/>
      <c r="QYL14" s="1609"/>
      <c r="QYM14" s="1609"/>
      <c r="QYN14" s="1609"/>
      <c r="QYO14" s="1609"/>
      <c r="QYP14" s="1609"/>
      <c r="QYQ14" s="1609"/>
      <c r="QYR14" s="1609"/>
      <c r="QYS14" s="1609"/>
      <c r="QYT14" s="1609"/>
      <c r="QYU14" s="1609"/>
      <c r="QYV14" s="1609"/>
      <c r="QYW14" s="1609"/>
      <c r="QYX14" s="1609"/>
      <c r="QYY14" s="1609"/>
      <c r="QYZ14" s="1609"/>
      <c r="QZA14" s="1609"/>
      <c r="QZB14" s="1609"/>
      <c r="QZC14" s="1609"/>
      <c r="QZD14" s="1609"/>
      <c r="QZE14" s="1609"/>
      <c r="QZF14" s="1609"/>
      <c r="QZG14" s="1609"/>
      <c r="QZH14" s="1609"/>
      <c r="QZI14" s="1609"/>
      <c r="QZJ14" s="1609"/>
      <c r="QZK14" s="1609"/>
      <c r="QZL14" s="1609"/>
      <c r="QZM14" s="1609"/>
      <c r="QZN14" s="1609"/>
      <c r="QZO14" s="1609"/>
      <c r="QZP14" s="1609"/>
      <c r="QZQ14" s="1609"/>
      <c r="QZR14" s="1609"/>
      <c r="QZS14" s="1609"/>
      <c r="QZT14" s="1609"/>
      <c r="QZU14" s="1609"/>
      <c r="QZV14" s="1609"/>
      <c r="QZW14" s="1609"/>
      <c r="QZX14" s="1609"/>
      <c r="QZY14" s="1609"/>
      <c r="QZZ14" s="1609"/>
      <c r="RAA14" s="1609"/>
      <c r="RAB14" s="1609"/>
      <c r="RAC14" s="1609"/>
      <c r="RAD14" s="1609"/>
      <c r="RAE14" s="1609"/>
      <c r="RAF14" s="1609"/>
      <c r="RAG14" s="1609"/>
      <c r="RAH14" s="1609"/>
      <c r="RAI14" s="1609"/>
      <c r="RAJ14" s="1609"/>
      <c r="RAK14" s="1609"/>
      <c r="RAL14" s="1609"/>
      <c r="RAM14" s="1609"/>
      <c r="RAN14" s="1609"/>
      <c r="RAO14" s="1609"/>
      <c r="RAP14" s="1609"/>
      <c r="RAQ14" s="1609"/>
      <c r="RAR14" s="1609"/>
      <c r="RAS14" s="1609"/>
      <c r="RAT14" s="1609"/>
      <c r="RAU14" s="1609"/>
      <c r="RAV14" s="1609"/>
      <c r="RAW14" s="1609"/>
      <c r="RAX14" s="1609"/>
      <c r="RAY14" s="1609"/>
      <c r="RAZ14" s="1609"/>
      <c r="RBA14" s="1609"/>
      <c r="RBB14" s="1609"/>
      <c r="RBC14" s="1609"/>
      <c r="RBD14" s="1609"/>
      <c r="RBE14" s="1609"/>
      <c r="RBF14" s="1609"/>
      <c r="RBG14" s="1609"/>
      <c r="RBH14" s="1609"/>
      <c r="RBI14" s="1609"/>
      <c r="RBJ14" s="1609"/>
      <c r="RBK14" s="1609"/>
      <c r="RBL14" s="1609"/>
      <c r="RBM14" s="1609"/>
      <c r="RBN14" s="1609"/>
      <c r="RBO14" s="1609"/>
      <c r="RBP14" s="1609"/>
      <c r="RBQ14" s="1609"/>
      <c r="RBR14" s="1609"/>
      <c r="RBS14" s="1609"/>
      <c r="RBT14" s="1609"/>
      <c r="RBU14" s="1609"/>
      <c r="RBV14" s="1609"/>
      <c r="RBW14" s="1609"/>
      <c r="RBX14" s="1609"/>
      <c r="RBY14" s="1609"/>
      <c r="RBZ14" s="1609"/>
      <c r="RCA14" s="1609"/>
      <c r="RCB14" s="1609"/>
      <c r="RCC14" s="1609"/>
      <c r="RCD14" s="1609"/>
      <c r="RCE14" s="1609"/>
      <c r="RCF14" s="1609"/>
      <c r="RCG14" s="1609"/>
      <c r="RCH14" s="1609"/>
      <c r="RCI14" s="1609"/>
      <c r="RCJ14" s="1609"/>
      <c r="RCK14" s="1609"/>
      <c r="RCL14" s="1609"/>
      <c r="RCM14" s="1609"/>
      <c r="RCN14" s="1609"/>
      <c r="RCO14" s="1609"/>
      <c r="RCP14" s="1609"/>
      <c r="RCQ14" s="1609"/>
      <c r="RCR14" s="1609"/>
      <c r="RCS14" s="1609"/>
      <c r="RCT14" s="1609"/>
      <c r="RCU14" s="1609"/>
      <c r="RCV14" s="1609"/>
      <c r="RCW14" s="1609"/>
      <c r="RCX14" s="1609"/>
      <c r="RCY14" s="1609"/>
      <c r="RCZ14" s="1609"/>
      <c r="RDA14" s="1609"/>
      <c r="RDB14" s="1609"/>
      <c r="RDC14" s="1609"/>
      <c r="RDD14" s="1609"/>
      <c r="RDE14" s="1609"/>
      <c r="RDF14" s="1609"/>
      <c r="RDG14" s="1609"/>
      <c r="RDH14" s="1609"/>
      <c r="RDI14" s="1609"/>
      <c r="RDJ14" s="1609"/>
      <c r="RDK14" s="1609"/>
      <c r="RDL14" s="1609"/>
      <c r="RDM14" s="1609"/>
      <c r="RDN14" s="1609"/>
      <c r="RDO14" s="1609"/>
      <c r="RDP14" s="1609"/>
      <c r="RDQ14" s="1609"/>
      <c r="RDR14" s="1609"/>
      <c r="RDS14" s="1609"/>
      <c r="RDT14" s="1609"/>
      <c r="RDU14" s="1609"/>
      <c r="RDV14" s="1609"/>
      <c r="RDW14" s="1609"/>
      <c r="RDX14" s="1609"/>
      <c r="RDY14" s="1609"/>
      <c r="RDZ14" s="1609"/>
      <c r="REA14" s="1609"/>
      <c r="REB14" s="1609"/>
      <c r="REC14" s="1609"/>
      <c r="RED14" s="1609"/>
      <c r="REE14" s="1609"/>
      <c r="REF14" s="1609"/>
      <c r="REG14" s="1609"/>
      <c r="REH14" s="1609"/>
      <c r="REI14" s="1609"/>
      <c r="REJ14" s="1609"/>
      <c r="REK14" s="1609"/>
      <c r="REL14" s="1609"/>
      <c r="REM14" s="1609"/>
      <c r="REN14" s="1609"/>
      <c r="REO14" s="1609"/>
      <c r="REP14" s="1609"/>
      <c r="REQ14" s="1609"/>
      <c r="RER14" s="1609"/>
      <c r="RES14" s="1609"/>
      <c r="RET14" s="1609"/>
      <c r="REU14" s="1609"/>
      <c r="REV14" s="1609"/>
      <c r="REW14" s="1609"/>
      <c r="REX14" s="1609"/>
      <c r="REY14" s="1609"/>
      <c r="REZ14" s="1609"/>
      <c r="RFA14" s="1609"/>
      <c r="RFB14" s="1609"/>
      <c r="RFC14" s="1609"/>
      <c r="RFD14" s="1609"/>
      <c r="RFE14" s="1609"/>
      <c r="RFF14" s="1609"/>
      <c r="RFG14" s="1609"/>
      <c r="RFH14" s="1609"/>
      <c r="RFI14" s="1609"/>
      <c r="RFJ14" s="1609"/>
      <c r="RFK14" s="1609"/>
      <c r="RFL14" s="1609"/>
      <c r="RFM14" s="1609"/>
      <c r="RFN14" s="1609"/>
      <c r="RFO14" s="1609"/>
      <c r="RFP14" s="1609"/>
      <c r="RFQ14" s="1609"/>
      <c r="RFR14" s="1609"/>
      <c r="RFS14" s="1609"/>
      <c r="RFT14" s="1609"/>
      <c r="RFU14" s="1609"/>
      <c r="RFV14" s="1609"/>
      <c r="RFW14" s="1609"/>
      <c r="RFX14" s="1609"/>
      <c r="RFY14" s="1609"/>
      <c r="RFZ14" s="1609"/>
      <c r="RGA14" s="1609"/>
      <c r="RGB14" s="1609"/>
      <c r="RGC14" s="1609"/>
      <c r="RGD14" s="1609"/>
      <c r="RGE14" s="1609"/>
      <c r="RGF14" s="1609"/>
      <c r="RGG14" s="1609"/>
      <c r="RGH14" s="1609"/>
      <c r="RGI14" s="1609"/>
      <c r="RGJ14" s="1609"/>
      <c r="RGK14" s="1609"/>
      <c r="RGL14" s="1609"/>
      <c r="RGM14" s="1609"/>
      <c r="RGN14" s="1609"/>
      <c r="RGO14" s="1609"/>
      <c r="RGP14" s="1609"/>
      <c r="RGQ14" s="1609"/>
      <c r="RGR14" s="1609"/>
      <c r="RGS14" s="1609"/>
      <c r="RGT14" s="1609"/>
      <c r="RGU14" s="1609"/>
      <c r="RGV14" s="1609"/>
      <c r="RGW14" s="1609"/>
      <c r="RGX14" s="1609"/>
      <c r="RGY14" s="1609"/>
      <c r="RGZ14" s="1609"/>
      <c r="RHA14" s="1609"/>
      <c r="RHB14" s="1609"/>
      <c r="RHC14" s="1609"/>
      <c r="RHD14" s="1609"/>
      <c r="RHE14" s="1609"/>
      <c r="RHF14" s="1609"/>
      <c r="RHG14" s="1609"/>
      <c r="RHH14" s="1609"/>
      <c r="RHI14" s="1609"/>
      <c r="RHJ14" s="1609"/>
      <c r="RHK14" s="1609"/>
      <c r="RHL14" s="1609"/>
      <c r="RHM14" s="1609"/>
      <c r="RHN14" s="1609"/>
      <c r="RHO14" s="1609"/>
      <c r="RHP14" s="1609"/>
      <c r="RHQ14" s="1609"/>
      <c r="RHR14" s="1609"/>
      <c r="RHS14" s="1609"/>
      <c r="RHT14" s="1609"/>
      <c r="RHU14" s="1609"/>
      <c r="RHV14" s="1609"/>
      <c r="RHW14" s="1609"/>
      <c r="RHX14" s="1609"/>
      <c r="RHY14" s="1609"/>
      <c r="RHZ14" s="1609"/>
      <c r="RIA14" s="1609"/>
      <c r="RIB14" s="1609"/>
      <c r="RIC14" s="1609"/>
      <c r="RID14" s="1609"/>
      <c r="RIE14" s="1609"/>
      <c r="RIF14" s="1609"/>
      <c r="RIG14" s="1609"/>
      <c r="RIH14" s="1609"/>
      <c r="RII14" s="1609"/>
      <c r="RIJ14" s="1609"/>
      <c r="RIK14" s="1609"/>
      <c r="RIL14" s="1609"/>
      <c r="RIM14" s="1609"/>
      <c r="RIN14" s="1609"/>
      <c r="RIO14" s="1609"/>
      <c r="RIP14" s="1609"/>
      <c r="RIQ14" s="1609"/>
      <c r="RIR14" s="1609"/>
      <c r="RIS14" s="1609"/>
      <c r="RIT14" s="1609"/>
      <c r="RIU14" s="1609"/>
      <c r="RIV14" s="1609"/>
      <c r="RIW14" s="1609"/>
      <c r="RIX14" s="1609"/>
      <c r="RIY14" s="1609"/>
      <c r="RIZ14" s="1609"/>
      <c r="RJA14" s="1609"/>
      <c r="RJB14" s="1609"/>
      <c r="RJC14" s="1609"/>
      <c r="RJD14" s="1609"/>
      <c r="RJE14" s="1609"/>
      <c r="RJF14" s="1609"/>
      <c r="RJG14" s="1609"/>
      <c r="RJH14" s="1609"/>
      <c r="RJI14" s="1609"/>
      <c r="RJJ14" s="1609"/>
      <c r="RJK14" s="1609"/>
      <c r="RJL14" s="1609"/>
      <c r="RJM14" s="1609"/>
      <c r="RJN14" s="1609"/>
      <c r="RJO14" s="1609"/>
      <c r="RJP14" s="1609"/>
      <c r="RJQ14" s="1609"/>
      <c r="RJR14" s="1609"/>
      <c r="RJS14" s="1609"/>
      <c r="RJT14" s="1609"/>
      <c r="RJU14" s="1609"/>
      <c r="RJV14" s="1609"/>
      <c r="RJW14" s="1609"/>
      <c r="RJX14" s="1609"/>
      <c r="RJY14" s="1609"/>
      <c r="RJZ14" s="1609"/>
      <c r="RKA14" s="1609"/>
      <c r="RKB14" s="1609"/>
      <c r="RKC14" s="1609"/>
      <c r="RKD14" s="1609"/>
      <c r="RKE14" s="1609"/>
      <c r="RKF14" s="1609"/>
      <c r="RKG14" s="1609"/>
      <c r="RKH14" s="1609"/>
      <c r="RKI14" s="1609"/>
      <c r="RKJ14" s="1609"/>
      <c r="RKK14" s="1609"/>
      <c r="RKL14" s="1609"/>
      <c r="RKM14" s="1609"/>
      <c r="RKN14" s="1609"/>
      <c r="RKO14" s="1609"/>
      <c r="RKP14" s="1609"/>
      <c r="RKQ14" s="1609"/>
      <c r="RKR14" s="1609"/>
      <c r="RKS14" s="1609"/>
      <c r="RKT14" s="1609"/>
      <c r="RKU14" s="1609"/>
      <c r="RKV14" s="1609"/>
      <c r="RKW14" s="1609"/>
      <c r="RKX14" s="1609"/>
      <c r="RKY14" s="1609"/>
      <c r="RKZ14" s="1609"/>
      <c r="RLA14" s="1609"/>
      <c r="RLB14" s="1609"/>
      <c r="RLC14" s="1609"/>
      <c r="RLD14" s="1609"/>
      <c r="RLE14" s="1609"/>
      <c r="RLF14" s="1609"/>
      <c r="RLG14" s="1609"/>
      <c r="RLH14" s="1609"/>
      <c r="RLI14" s="1609"/>
      <c r="RLJ14" s="1609"/>
      <c r="RLK14" s="1609"/>
      <c r="RLL14" s="1609"/>
      <c r="RLM14" s="1609"/>
      <c r="RLN14" s="1609"/>
      <c r="RLO14" s="1609"/>
      <c r="RLP14" s="1609"/>
      <c r="RLQ14" s="1609"/>
      <c r="RLR14" s="1609"/>
      <c r="RLS14" s="1609"/>
      <c r="RLT14" s="1609"/>
      <c r="RLU14" s="1609"/>
      <c r="RLV14" s="1609"/>
      <c r="RLW14" s="1609"/>
      <c r="RLX14" s="1609"/>
      <c r="RLY14" s="1609"/>
      <c r="RLZ14" s="1609"/>
      <c r="RMA14" s="1609"/>
      <c r="RMB14" s="1609"/>
      <c r="RMC14" s="1609"/>
      <c r="RMD14" s="1609"/>
      <c r="RME14" s="1609"/>
      <c r="RMF14" s="1609"/>
      <c r="RMG14" s="1609"/>
      <c r="RMH14" s="1609"/>
      <c r="RMI14" s="1609"/>
      <c r="RMJ14" s="1609"/>
      <c r="RMK14" s="1609"/>
      <c r="RML14" s="1609"/>
      <c r="RMM14" s="1609"/>
      <c r="RMN14" s="1609"/>
      <c r="RMO14" s="1609"/>
      <c r="RMP14" s="1609"/>
      <c r="RMQ14" s="1609"/>
      <c r="RMR14" s="1609"/>
      <c r="RMS14" s="1609"/>
      <c r="RMT14" s="1609"/>
      <c r="RMU14" s="1609"/>
      <c r="RMV14" s="1609"/>
      <c r="RMW14" s="1609"/>
      <c r="RMX14" s="1609"/>
      <c r="RMY14" s="1609"/>
      <c r="RMZ14" s="1609"/>
      <c r="RNA14" s="1609"/>
      <c r="RNB14" s="1609"/>
      <c r="RNC14" s="1609"/>
      <c r="RND14" s="1609"/>
      <c r="RNE14" s="1609"/>
      <c r="RNF14" s="1609"/>
      <c r="RNG14" s="1609"/>
      <c r="RNH14" s="1609"/>
      <c r="RNI14" s="1609"/>
      <c r="RNJ14" s="1609"/>
      <c r="RNK14" s="1609"/>
      <c r="RNL14" s="1609"/>
      <c r="RNM14" s="1609"/>
      <c r="RNN14" s="1609"/>
      <c r="RNO14" s="1609"/>
      <c r="RNP14" s="1609"/>
      <c r="RNQ14" s="1609"/>
      <c r="RNR14" s="1609"/>
      <c r="RNS14" s="1609"/>
      <c r="RNT14" s="1609"/>
      <c r="RNU14" s="1609"/>
      <c r="RNV14" s="1609"/>
      <c r="RNW14" s="1609"/>
      <c r="RNX14" s="1609"/>
      <c r="RNY14" s="1609"/>
      <c r="RNZ14" s="1609"/>
      <c r="ROA14" s="1609"/>
      <c r="ROB14" s="1609"/>
      <c r="ROC14" s="1609"/>
      <c r="ROD14" s="1609"/>
      <c r="ROE14" s="1609"/>
      <c r="ROF14" s="1609"/>
      <c r="ROG14" s="1609"/>
      <c r="ROH14" s="1609"/>
      <c r="ROI14" s="1609"/>
      <c r="ROJ14" s="1609"/>
      <c r="ROK14" s="1609"/>
      <c r="ROL14" s="1609"/>
      <c r="ROM14" s="1609"/>
      <c r="RON14" s="1609"/>
      <c r="ROO14" s="1609"/>
      <c r="ROP14" s="1609"/>
      <c r="ROQ14" s="1609"/>
      <c r="ROR14" s="1609"/>
      <c r="ROS14" s="1609"/>
      <c r="ROT14" s="1609"/>
      <c r="ROU14" s="1609"/>
      <c r="ROV14" s="1609"/>
      <c r="ROW14" s="1609"/>
      <c r="ROX14" s="1609"/>
      <c r="ROY14" s="1609"/>
      <c r="ROZ14" s="1609"/>
      <c r="RPA14" s="1609"/>
      <c r="RPB14" s="1609"/>
      <c r="RPC14" s="1609"/>
      <c r="RPD14" s="1609"/>
      <c r="RPE14" s="1609"/>
      <c r="RPF14" s="1609"/>
      <c r="RPG14" s="1609"/>
      <c r="RPH14" s="1609"/>
      <c r="RPI14" s="1609"/>
      <c r="RPJ14" s="1609"/>
      <c r="RPK14" s="1609"/>
      <c r="RPL14" s="1609"/>
      <c r="RPM14" s="1609"/>
      <c r="RPN14" s="1609"/>
      <c r="RPO14" s="1609"/>
      <c r="RPP14" s="1609"/>
      <c r="RPQ14" s="1609"/>
      <c r="RPR14" s="1609"/>
      <c r="RPS14" s="1609"/>
      <c r="RPT14" s="1609"/>
      <c r="RPU14" s="1609"/>
      <c r="RPV14" s="1609"/>
      <c r="RPW14" s="1609"/>
      <c r="RPX14" s="1609"/>
      <c r="RPY14" s="1609"/>
      <c r="RPZ14" s="1609"/>
      <c r="RQA14" s="1609"/>
      <c r="RQB14" s="1609"/>
      <c r="RQC14" s="1609"/>
      <c r="RQD14" s="1609"/>
      <c r="RQE14" s="1609"/>
      <c r="RQF14" s="1609"/>
      <c r="RQG14" s="1609"/>
      <c r="RQH14" s="1609"/>
      <c r="RQI14" s="1609"/>
      <c r="RQJ14" s="1609"/>
      <c r="RQK14" s="1609"/>
      <c r="RQL14" s="1609"/>
      <c r="RQM14" s="1609"/>
      <c r="RQN14" s="1609"/>
      <c r="RQO14" s="1609"/>
      <c r="RQP14" s="1609"/>
      <c r="RQQ14" s="1609"/>
      <c r="RQR14" s="1609"/>
      <c r="RQS14" s="1609"/>
      <c r="RQT14" s="1609"/>
      <c r="RQU14" s="1609"/>
      <c r="RQV14" s="1609"/>
      <c r="RQW14" s="1609"/>
      <c r="RQX14" s="1609"/>
      <c r="RQY14" s="1609"/>
      <c r="RQZ14" s="1609"/>
      <c r="RRA14" s="1609"/>
      <c r="RRB14" s="1609"/>
      <c r="RRC14" s="1609"/>
      <c r="RRD14" s="1609"/>
      <c r="RRE14" s="1609"/>
      <c r="RRF14" s="1609"/>
      <c r="RRG14" s="1609"/>
      <c r="RRH14" s="1609"/>
      <c r="RRI14" s="1609"/>
      <c r="RRJ14" s="1609"/>
      <c r="RRK14" s="1609"/>
      <c r="RRL14" s="1609"/>
      <c r="RRM14" s="1609"/>
      <c r="RRN14" s="1609"/>
      <c r="RRO14" s="1609"/>
      <c r="RRP14" s="1609"/>
      <c r="RRQ14" s="1609"/>
      <c r="RRR14" s="1609"/>
      <c r="RRS14" s="1609"/>
      <c r="RRT14" s="1609"/>
      <c r="RRU14" s="1609"/>
      <c r="RRV14" s="1609"/>
      <c r="RRW14" s="1609"/>
      <c r="RRX14" s="1609"/>
      <c r="RRY14" s="1609"/>
      <c r="RRZ14" s="1609"/>
      <c r="RSA14" s="1609"/>
      <c r="RSB14" s="1609"/>
      <c r="RSC14" s="1609"/>
      <c r="RSD14" s="1609"/>
      <c r="RSE14" s="1609"/>
      <c r="RSF14" s="1609"/>
      <c r="RSG14" s="1609"/>
      <c r="RSH14" s="1609"/>
      <c r="RSI14" s="1609"/>
      <c r="RSJ14" s="1609"/>
      <c r="RSK14" s="1609"/>
      <c r="RSL14" s="1609"/>
      <c r="RSM14" s="1609"/>
      <c r="RSN14" s="1609"/>
      <c r="RSO14" s="1609"/>
      <c r="RSP14" s="1609"/>
      <c r="RSQ14" s="1609"/>
      <c r="RSR14" s="1609"/>
      <c r="RSS14" s="1609"/>
      <c r="RST14" s="1609"/>
      <c r="RSU14" s="1609"/>
      <c r="RSV14" s="1609"/>
      <c r="RSW14" s="1609"/>
      <c r="RSX14" s="1609"/>
      <c r="RSY14" s="1609"/>
      <c r="RSZ14" s="1609"/>
      <c r="RTA14" s="1609"/>
      <c r="RTB14" s="1609"/>
      <c r="RTC14" s="1609"/>
      <c r="RTD14" s="1609"/>
      <c r="RTE14" s="1609"/>
      <c r="RTF14" s="1609"/>
      <c r="RTG14" s="1609"/>
      <c r="RTH14" s="1609"/>
      <c r="RTI14" s="1609"/>
      <c r="RTJ14" s="1609"/>
      <c r="RTK14" s="1609"/>
      <c r="RTL14" s="1609"/>
      <c r="RTM14" s="1609"/>
      <c r="RTN14" s="1609"/>
      <c r="RTO14" s="1609"/>
      <c r="RTP14" s="1609"/>
      <c r="RTQ14" s="1609"/>
      <c r="RTR14" s="1609"/>
      <c r="RTS14" s="1609"/>
      <c r="RTT14" s="1609"/>
      <c r="RTU14" s="1609"/>
      <c r="RTV14" s="1609"/>
      <c r="RTW14" s="1609"/>
      <c r="RTX14" s="1609"/>
      <c r="RTY14" s="1609"/>
      <c r="RTZ14" s="1609"/>
      <c r="RUA14" s="1609"/>
      <c r="RUB14" s="1609"/>
      <c r="RUC14" s="1609"/>
      <c r="RUD14" s="1609"/>
      <c r="RUE14" s="1609"/>
      <c r="RUF14" s="1609"/>
      <c r="RUG14" s="1609"/>
      <c r="RUH14" s="1609"/>
      <c r="RUI14" s="1609"/>
      <c r="RUJ14" s="1609"/>
      <c r="RUK14" s="1609"/>
      <c r="RUL14" s="1609"/>
      <c r="RUM14" s="1609"/>
      <c r="RUN14" s="1609"/>
      <c r="RUO14" s="1609"/>
      <c r="RUP14" s="1609"/>
      <c r="RUQ14" s="1609"/>
      <c r="RUR14" s="1609"/>
      <c r="RUS14" s="1609"/>
      <c r="RUT14" s="1609"/>
      <c r="RUU14" s="1609"/>
      <c r="RUV14" s="1609"/>
      <c r="RUW14" s="1609"/>
      <c r="RUX14" s="1609"/>
      <c r="RUY14" s="1609"/>
      <c r="RUZ14" s="1609"/>
      <c r="RVA14" s="1609"/>
      <c r="RVB14" s="1609"/>
      <c r="RVC14" s="1609"/>
      <c r="RVD14" s="1609"/>
      <c r="RVE14" s="1609"/>
      <c r="RVF14" s="1609"/>
      <c r="RVG14" s="1609"/>
      <c r="RVH14" s="1609"/>
      <c r="RVI14" s="1609"/>
      <c r="RVJ14" s="1609"/>
      <c r="RVK14" s="1609"/>
      <c r="RVL14" s="1609"/>
      <c r="RVM14" s="1609"/>
      <c r="RVN14" s="1609"/>
      <c r="RVO14" s="1609"/>
      <c r="RVP14" s="1609"/>
      <c r="RVQ14" s="1609"/>
      <c r="RVR14" s="1609"/>
      <c r="RVS14" s="1609"/>
      <c r="RVT14" s="1609"/>
      <c r="RVU14" s="1609"/>
      <c r="RVV14" s="1609"/>
      <c r="RVW14" s="1609"/>
      <c r="RVX14" s="1609"/>
      <c r="RVY14" s="1609"/>
      <c r="RVZ14" s="1609"/>
      <c r="RWA14" s="1609"/>
      <c r="RWB14" s="1609"/>
      <c r="RWC14" s="1609"/>
      <c r="RWD14" s="1609"/>
      <c r="RWE14" s="1609"/>
      <c r="RWF14" s="1609"/>
      <c r="RWG14" s="1609"/>
      <c r="RWH14" s="1609"/>
      <c r="RWI14" s="1609"/>
      <c r="RWJ14" s="1609"/>
      <c r="RWK14" s="1609"/>
      <c r="RWL14" s="1609"/>
      <c r="RWM14" s="1609"/>
      <c r="RWN14" s="1609"/>
      <c r="RWO14" s="1609"/>
      <c r="RWP14" s="1609"/>
      <c r="RWQ14" s="1609"/>
      <c r="RWR14" s="1609"/>
      <c r="RWS14" s="1609"/>
      <c r="RWT14" s="1609"/>
      <c r="RWU14" s="1609"/>
      <c r="RWV14" s="1609"/>
      <c r="RWW14" s="1609"/>
      <c r="RWX14" s="1609"/>
      <c r="RWY14" s="1609"/>
      <c r="RWZ14" s="1609"/>
      <c r="RXA14" s="1609"/>
      <c r="RXB14" s="1609"/>
      <c r="RXC14" s="1609"/>
      <c r="RXD14" s="1609"/>
      <c r="RXE14" s="1609"/>
      <c r="RXF14" s="1609"/>
      <c r="RXG14" s="1609"/>
      <c r="RXH14" s="1609"/>
      <c r="RXI14" s="1609"/>
      <c r="RXJ14" s="1609"/>
      <c r="RXK14" s="1609"/>
      <c r="RXL14" s="1609"/>
      <c r="RXM14" s="1609"/>
      <c r="RXN14" s="1609"/>
      <c r="RXO14" s="1609"/>
      <c r="RXP14" s="1609"/>
      <c r="RXQ14" s="1609"/>
      <c r="RXR14" s="1609"/>
      <c r="RXS14" s="1609"/>
      <c r="RXT14" s="1609"/>
      <c r="RXU14" s="1609"/>
      <c r="RXV14" s="1609"/>
      <c r="RXW14" s="1609"/>
      <c r="RXX14" s="1609"/>
      <c r="RXY14" s="1609"/>
      <c r="RXZ14" s="1609"/>
      <c r="RYA14" s="1609"/>
      <c r="RYB14" s="1609"/>
      <c r="RYC14" s="1609"/>
      <c r="RYD14" s="1609"/>
      <c r="RYE14" s="1609"/>
      <c r="RYF14" s="1609"/>
      <c r="RYG14" s="1609"/>
      <c r="RYH14" s="1609"/>
      <c r="RYI14" s="1609"/>
      <c r="RYJ14" s="1609"/>
      <c r="RYK14" s="1609"/>
      <c r="RYL14" s="1609"/>
      <c r="RYM14" s="1609"/>
      <c r="RYN14" s="1609"/>
      <c r="RYO14" s="1609"/>
      <c r="RYP14" s="1609"/>
      <c r="RYQ14" s="1609"/>
      <c r="RYR14" s="1609"/>
      <c r="RYS14" s="1609"/>
      <c r="RYT14" s="1609"/>
      <c r="RYU14" s="1609"/>
      <c r="RYV14" s="1609"/>
      <c r="RYW14" s="1609"/>
      <c r="RYX14" s="1609"/>
      <c r="RYY14" s="1609"/>
      <c r="RYZ14" s="1609"/>
      <c r="RZA14" s="1609"/>
      <c r="RZB14" s="1609"/>
      <c r="RZC14" s="1609"/>
      <c r="RZD14" s="1609"/>
      <c r="RZE14" s="1609"/>
      <c r="RZF14" s="1609"/>
      <c r="RZG14" s="1609"/>
      <c r="RZH14" s="1609"/>
      <c r="RZI14" s="1609"/>
      <c r="RZJ14" s="1609"/>
      <c r="RZK14" s="1609"/>
      <c r="RZL14" s="1609"/>
      <c r="RZM14" s="1609"/>
      <c r="RZN14" s="1609"/>
      <c r="RZO14" s="1609"/>
      <c r="RZP14" s="1609"/>
      <c r="RZQ14" s="1609"/>
      <c r="RZR14" s="1609"/>
      <c r="RZS14" s="1609"/>
      <c r="RZT14" s="1609"/>
      <c r="RZU14" s="1609"/>
      <c r="RZV14" s="1609"/>
      <c r="RZW14" s="1609"/>
      <c r="RZX14" s="1609"/>
      <c r="RZY14" s="1609"/>
      <c r="RZZ14" s="1609"/>
      <c r="SAA14" s="1609"/>
      <c r="SAB14" s="1609"/>
      <c r="SAC14" s="1609"/>
      <c r="SAD14" s="1609"/>
      <c r="SAE14" s="1609"/>
      <c r="SAF14" s="1609"/>
      <c r="SAG14" s="1609"/>
      <c r="SAH14" s="1609"/>
      <c r="SAI14" s="1609"/>
      <c r="SAJ14" s="1609"/>
      <c r="SAK14" s="1609"/>
      <c r="SAL14" s="1609"/>
      <c r="SAM14" s="1609"/>
      <c r="SAN14" s="1609"/>
      <c r="SAO14" s="1609"/>
      <c r="SAP14" s="1609"/>
      <c r="SAQ14" s="1609"/>
      <c r="SAR14" s="1609"/>
      <c r="SAS14" s="1609"/>
      <c r="SAT14" s="1609"/>
      <c r="SAU14" s="1609"/>
      <c r="SAV14" s="1609"/>
      <c r="SAW14" s="1609"/>
      <c r="SAX14" s="1609"/>
      <c r="SAY14" s="1609"/>
      <c r="SAZ14" s="1609"/>
      <c r="SBA14" s="1609"/>
      <c r="SBB14" s="1609"/>
      <c r="SBC14" s="1609"/>
      <c r="SBD14" s="1609"/>
      <c r="SBE14" s="1609"/>
      <c r="SBF14" s="1609"/>
      <c r="SBG14" s="1609"/>
      <c r="SBH14" s="1609"/>
      <c r="SBI14" s="1609"/>
      <c r="SBJ14" s="1609"/>
      <c r="SBK14" s="1609"/>
      <c r="SBL14" s="1609"/>
      <c r="SBM14" s="1609"/>
      <c r="SBN14" s="1609"/>
      <c r="SBO14" s="1609"/>
      <c r="SBP14" s="1609"/>
      <c r="SBQ14" s="1609"/>
      <c r="SBR14" s="1609"/>
      <c r="SBS14" s="1609"/>
      <c r="SBT14" s="1609"/>
      <c r="SBU14" s="1609"/>
      <c r="SBV14" s="1609"/>
      <c r="SBW14" s="1609"/>
      <c r="SBX14" s="1609"/>
      <c r="SBY14" s="1609"/>
      <c r="SBZ14" s="1609"/>
      <c r="SCA14" s="1609"/>
      <c r="SCB14" s="1609"/>
      <c r="SCC14" s="1609"/>
      <c r="SCD14" s="1609"/>
      <c r="SCE14" s="1609"/>
      <c r="SCF14" s="1609"/>
      <c r="SCG14" s="1609"/>
      <c r="SCH14" s="1609"/>
      <c r="SCI14" s="1609"/>
      <c r="SCJ14" s="1609"/>
      <c r="SCK14" s="1609"/>
      <c r="SCL14" s="1609"/>
      <c r="SCM14" s="1609"/>
      <c r="SCN14" s="1609"/>
      <c r="SCO14" s="1609"/>
      <c r="SCP14" s="1609"/>
      <c r="SCQ14" s="1609"/>
      <c r="SCR14" s="1609"/>
      <c r="SCS14" s="1609"/>
      <c r="SCT14" s="1609"/>
      <c r="SCU14" s="1609"/>
      <c r="SCV14" s="1609"/>
      <c r="SCW14" s="1609"/>
      <c r="SCX14" s="1609"/>
      <c r="SCY14" s="1609"/>
      <c r="SCZ14" s="1609"/>
      <c r="SDA14" s="1609"/>
      <c r="SDB14" s="1609"/>
      <c r="SDC14" s="1609"/>
      <c r="SDD14" s="1609"/>
      <c r="SDE14" s="1609"/>
      <c r="SDF14" s="1609"/>
      <c r="SDG14" s="1609"/>
      <c r="SDH14" s="1609"/>
      <c r="SDI14" s="1609"/>
      <c r="SDJ14" s="1609"/>
      <c r="SDK14" s="1609"/>
      <c r="SDL14" s="1609"/>
      <c r="SDM14" s="1609"/>
      <c r="SDN14" s="1609"/>
      <c r="SDO14" s="1609"/>
      <c r="SDP14" s="1609"/>
      <c r="SDQ14" s="1609"/>
      <c r="SDR14" s="1609"/>
      <c r="SDS14" s="1609"/>
      <c r="SDT14" s="1609"/>
      <c r="SDU14" s="1609"/>
      <c r="SDV14" s="1609"/>
      <c r="SDW14" s="1609"/>
      <c r="SDX14" s="1609"/>
      <c r="SDY14" s="1609"/>
      <c r="SDZ14" s="1609"/>
      <c r="SEA14" s="1609"/>
      <c r="SEB14" s="1609"/>
      <c r="SEC14" s="1609"/>
      <c r="SED14" s="1609"/>
      <c r="SEE14" s="1609"/>
      <c r="SEF14" s="1609"/>
      <c r="SEG14" s="1609"/>
      <c r="SEH14" s="1609"/>
      <c r="SEI14" s="1609"/>
      <c r="SEJ14" s="1609"/>
      <c r="SEK14" s="1609"/>
      <c r="SEL14" s="1609"/>
      <c r="SEM14" s="1609"/>
      <c r="SEN14" s="1609"/>
      <c r="SEO14" s="1609"/>
      <c r="SEP14" s="1609"/>
      <c r="SEQ14" s="1609"/>
      <c r="SER14" s="1609"/>
      <c r="SES14" s="1609"/>
      <c r="SET14" s="1609"/>
      <c r="SEU14" s="1609"/>
      <c r="SEV14" s="1609"/>
      <c r="SEW14" s="1609"/>
      <c r="SEX14" s="1609"/>
      <c r="SEY14" s="1609"/>
      <c r="SEZ14" s="1609"/>
      <c r="SFA14" s="1609"/>
      <c r="SFB14" s="1609"/>
      <c r="SFC14" s="1609"/>
      <c r="SFD14" s="1609"/>
      <c r="SFE14" s="1609"/>
      <c r="SFF14" s="1609"/>
      <c r="SFG14" s="1609"/>
      <c r="SFH14" s="1609"/>
      <c r="SFI14" s="1609"/>
      <c r="SFJ14" s="1609"/>
      <c r="SFK14" s="1609"/>
      <c r="SFL14" s="1609"/>
      <c r="SFM14" s="1609"/>
      <c r="SFN14" s="1609"/>
      <c r="SFO14" s="1609"/>
      <c r="SFP14" s="1609"/>
      <c r="SFQ14" s="1609"/>
      <c r="SFR14" s="1609"/>
      <c r="SFS14" s="1609"/>
      <c r="SFT14" s="1609"/>
      <c r="SFU14" s="1609"/>
      <c r="SFV14" s="1609"/>
      <c r="SFW14" s="1609"/>
      <c r="SFX14" s="1609"/>
      <c r="SFY14" s="1609"/>
      <c r="SFZ14" s="1609"/>
      <c r="SGA14" s="1609"/>
      <c r="SGB14" s="1609"/>
      <c r="SGC14" s="1609"/>
      <c r="SGD14" s="1609"/>
      <c r="SGE14" s="1609"/>
      <c r="SGF14" s="1609"/>
      <c r="SGG14" s="1609"/>
      <c r="SGH14" s="1609"/>
      <c r="SGI14" s="1609"/>
      <c r="SGJ14" s="1609"/>
      <c r="SGK14" s="1609"/>
      <c r="SGL14" s="1609"/>
      <c r="SGM14" s="1609"/>
      <c r="SGN14" s="1609"/>
      <c r="SGO14" s="1609"/>
      <c r="SGP14" s="1609"/>
      <c r="SGQ14" s="1609"/>
      <c r="SGR14" s="1609"/>
      <c r="SGS14" s="1609"/>
      <c r="SGT14" s="1609"/>
      <c r="SGU14" s="1609"/>
      <c r="SGV14" s="1609"/>
      <c r="SGW14" s="1609"/>
      <c r="SGX14" s="1609"/>
      <c r="SGY14" s="1609"/>
      <c r="SGZ14" s="1609"/>
      <c r="SHA14" s="1609"/>
      <c r="SHB14" s="1609"/>
      <c r="SHC14" s="1609"/>
      <c r="SHD14" s="1609"/>
      <c r="SHE14" s="1609"/>
      <c r="SHF14" s="1609"/>
      <c r="SHG14" s="1609"/>
      <c r="SHH14" s="1609"/>
      <c r="SHI14" s="1609"/>
      <c r="SHJ14" s="1609"/>
      <c r="SHK14" s="1609"/>
      <c r="SHL14" s="1609"/>
      <c r="SHM14" s="1609"/>
      <c r="SHN14" s="1609"/>
      <c r="SHO14" s="1609"/>
      <c r="SHP14" s="1609"/>
      <c r="SHQ14" s="1609"/>
      <c r="SHR14" s="1609"/>
      <c r="SHS14" s="1609"/>
      <c r="SHT14" s="1609"/>
      <c r="SHU14" s="1609"/>
      <c r="SHV14" s="1609"/>
      <c r="SHW14" s="1609"/>
      <c r="SHX14" s="1609"/>
      <c r="SHY14" s="1609"/>
      <c r="SHZ14" s="1609"/>
      <c r="SIA14" s="1609"/>
      <c r="SIB14" s="1609"/>
      <c r="SIC14" s="1609"/>
      <c r="SID14" s="1609"/>
      <c r="SIE14" s="1609"/>
      <c r="SIF14" s="1609"/>
      <c r="SIG14" s="1609"/>
      <c r="SIH14" s="1609"/>
      <c r="SII14" s="1609"/>
      <c r="SIJ14" s="1609"/>
      <c r="SIK14" s="1609"/>
      <c r="SIL14" s="1609"/>
      <c r="SIM14" s="1609"/>
      <c r="SIN14" s="1609"/>
      <c r="SIO14" s="1609"/>
      <c r="SIP14" s="1609"/>
      <c r="SIQ14" s="1609"/>
      <c r="SIR14" s="1609"/>
      <c r="SIS14" s="1609"/>
      <c r="SIT14" s="1609"/>
      <c r="SIU14" s="1609"/>
      <c r="SIV14" s="1609"/>
      <c r="SIW14" s="1609"/>
      <c r="SIX14" s="1609"/>
      <c r="SIY14" s="1609"/>
      <c r="SIZ14" s="1609"/>
      <c r="SJA14" s="1609"/>
      <c r="SJB14" s="1609"/>
      <c r="SJC14" s="1609"/>
      <c r="SJD14" s="1609"/>
      <c r="SJE14" s="1609"/>
      <c r="SJF14" s="1609"/>
      <c r="SJG14" s="1609"/>
      <c r="SJH14" s="1609"/>
      <c r="SJI14" s="1609"/>
      <c r="SJJ14" s="1609"/>
      <c r="SJK14" s="1609"/>
      <c r="SJL14" s="1609"/>
      <c r="SJM14" s="1609"/>
      <c r="SJN14" s="1609"/>
      <c r="SJO14" s="1609"/>
      <c r="SJP14" s="1609"/>
      <c r="SJQ14" s="1609"/>
      <c r="SJR14" s="1609"/>
      <c r="SJS14" s="1609"/>
      <c r="SJT14" s="1609"/>
      <c r="SJU14" s="1609"/>
      <c r="SJV14" s="1609"/>
      <c r="SJW14" s="1609"/>
      <c r="SJX14" s="1609"/>
      <c r="SJY14" s="1609"/>
      <c r="SJZ14" s="1609"/>
      <c r="SKA14" s="1609"/>
      <c r="SKB14" s="1609"/>
      <c r="SKC14" s="1609"/>
      <c r="SKD14" s="1609"/>
      <c r="SKE14" s="1609"/>
      <c r="SKF14" s="1609"/>
      <c r="SKG14" s="1609"/>
      <c r="SKH14" s="1609"/>
      <c r="SKI14" s="1609"/>
      <c r="SKJ14" s="1609"/>
      <c r="SKK14" s="1609"/>
      <c r="SKL14" s="1609"/>
      <c r="SKM14" s="1609"/>
      <c r="SKN14" s="1609"/>
      <c r="SKO14" s="1609"/>
      <c r="SKP14" s="1609"/>
      <c r="SKQ14" s="1609"/>
      <c r="SKR14" s="1609"/>
      <c r="SKS14" s="1609"/>
      <c r="SKT14" s="1609"/>
      <c r="SKU14" s="1609"/>
      <c r="SKV14" s="1609"/>
      <c r="SKW14" s="1609"/>
      <c r="SKX14" s="1609"/>
      <c r="SKY14" s="1609"/>
      <c r="SKZ14" s="1609"/>
      <c r="SLA14" s="1609"/>
      <c r="SLB14" s="1609"/>
      <c r="SLC14" s="1609"/>
      <c r="SLD14" s="1609"/>
      <c r="SLE14" s="1609"/>
      <c r="SLF14" s="1609"/>
      <c r="SLG14" s="1609"/>
      <c r="SLH14" s="1609"/>
      <c r="SLI14" s="1609"/>
      <c r="SLJ14" s="1609"/>
      <c r="SLK14" s="1609"/>
      <c r="SLL14" s="1609"/>
      <c r="SLM14" s="1609"/>
      <c r="SLN14" s="1609"/>
      <c r="SLO14" s="1609"/>
      <c r="SLP14" s="1609"/>
      <c r="SLQ14" s="1609"/>
      <c r="SLR14" s="1609"/>
      <c r="SLS14" s="1609"/>
      <c r="SLT14" s="1609"/>
      <c r="SLU14" s="1609"/>
      <c r="SLV14" s="1609"/>
      <c r="SLW14" s="1609"/>
      <c r="SLX14" s="1609"/>
      <c r="SLY14" s="1609"/>
      <c r="SLZ14" s="1609"/>
      <c r="SMA14" s="1609"/>
      <c r="SMB14" s="1609"/>
      <c r="SMC14" s="1609"/>
      <c r="SMD14" s="1609"/>
      <c r="SME14" s="1609"/>
      <c r="SMF14" s="1609"/>
      <c r="SMG14" s="1609"/>
      <c r="SMH14" s="1609"/>
      <c r="SMI14" s="1609"/>
      <c r="SMJ14" s="1609"/>
      <c r="SMK14" s="1609"/>
      <c r="SML14" s="1609"/>
      <c r="SMM14" s="1609"/>
      <c r="SMN14" s="1609"/>
      <c r="SMO14" s="1609"/>
      <c r="SMP14" s="1609"/>
      <c r="SMQ14" s="1609"/>
      <c r="SMR14" s="1609"/>
      <c r="SMS14" s="1609"/>
      <c r="SMT14" s="1609"/>
      <c r="SMU14" s="1609"/>
      <c r="SMV14" s="1609"/>
      <c r="SMW14" s="1609"/>
      <c r="SMX14" s="1609"/>
      <c r="SMY14" s="1609"/>
      <c r="SMZ14" s="1609"/>
      <c r="SNA14" s="1609"/>
      <c r="SNB14" s="1609"/>
      <c r="SNC14" s="1609"/>
      <c r="SND14" s="1609"/>
      <c r="SNE14" s="1609"/>
      <c r="SNF14" s="1609"/>
      <c r="SNG14" s="1609"/>
      <c r="SNH14" s="1609"/>
      <c r="SNI14" s="1609"/>
      <c r="SNJ14" s="1609"/>
      <c r="SNK14" s="1609"/>
      <c r="SNL14" s="1609"/>
      <c r="SNM14" s="1609"/>
      <c r="SNN14" s="1609"/>
      <c r="SNO14" s="1609"/>
      <c r="SNP14" s="1609"/>
      <c r="SNQ14" s="1609"/>
      <c r="SNR14" s="1609"/>
      <c r="SNS14" s="1609"/>
      <c r="SNT14" s="1609"/>
      <c r="SNU14" s="1609"/>
      <c r="SNV14" s="1609"/>
      <c r="SNW14" s="1609"/>
      <c r="SNX14" s="1609"/>
      <c r="SNY14" s="1609"/>
      <c r="SNZ14" s="1609"/>
      <c r="SOA14" s="1609"/>
      <c r="SOB14" s="1609"/>
      <c r="SOC14" s="1609"/>
      <c r="SOD14" s="1609"/>
      <c r="SOE14" s="1609"/>
      <c r="SOF14" s="1609"/>
      <c r="SOG14" s="1609"/>
      <c r="SOH14" s="1609"/>
      <c r="SOI14" s="1609"/>
      <c r="SOJ14" s="1609"/>
      <c r="SOK14" s="1609"/>
      <c r="SOL14" s="1609"/>
      <c r="SOM14" s="1609"/>
      <c r="SON14" s="1609"/>
      <c r="SOO14" s="1609"/>
      <c r="SOP14" s="1609"/>
      <c r="SOQ14" s="1609"/>
      <c r="SOR14" s="1609"/>
      <c r="SOS14" s="1609"/>
      <c r="SOT14" s="1609"/>
      <c r="SOU14" s="1609"/>
      <c r="SOV14" s="1609"/>
      <c r="SOW14" s="1609"/>
      <c r="SOX14" s="1609"/>
      <c r="SOY14" s="1609"/>
      <c r="SOZ14" s="1609"/>
      <c r="SPA14" s="1609"/>
      <c r="SPB14" s="1609"/>
      <c r="SPC14" s="1609"/>
      <c r="SPD14" s="1609"/>
      <c r="SPE14" s="1609"/>
      <c r="SPF14" s="1609"/>
      <c r="SPG14" s="1609"/>
      <c r="SPH14" s="1609"/>
      <c r="SPI14" s="1609"/>
      <c r="SPJ14" s="1609"/>
      <c r="SPK14" s="1609"/>
      <c r="SPL14" s="1609"/>
      <c r="SPM14" s="1609"/>
      <c r="SPN14" s="1609"/>
      <c r="SPO14" s="1609"/>
      <c r="SPP14" s="1609"/>
      <c r="SPQ14" s="1609"/>
      <c r="SPR14" s="1609"/>
      <c r="SPS14" s="1609"/>
      <c r="SPT14" s="1609"/>
      <c r="SPU14" s="1609"/>
      <c r="SPV14" s="1609"/>
      <c r="SPW14" s="1609"/>
      <c r="SPX14" s="1609"/>
      <c r="SPY14" s="1609"/>
      <c r="SPZ14" s="1609"/>
      <c r="SQA14" s="1609"/>
      <c r="SQB14" s="1609"/>
      <c r="SQC14" s="1609"/>
      <c r="SQD14" s="1609"/>
      <c r="SQE14" s="1609"/>
      <c r="SQF14" s="1609"/>
      <c r="SQG14" s="1609"/>
      <c r="SQH14" s="1609"/>
      <c r="SQI14" s="1609"/>
      <c r="SQJ14" s="1609"/>
      <c r="SQK14" s="1609"/>
      <c r="SQL14" s="1609"/>
      <c r="SQM14" s="1609"/>
      <c r="SQN14" s="1609"/>
      <c r="SQO14" s="1609"/>
      <c r="SQP14" s="1609"/>
      <c r="SQQ14" s="1609"/>
      <c r="SQR14" s="1609"/>
      <c r="SQS14" s="1609"/>
      <c r="SQT14" s="1609"/>
      <c r="SQU14" s="1609"/>
      <c r="SQV14" s="1609"/>
      <c r="SQW14" s="1609"/>
      <c r="SQX14" s="1609"/>
      <c r="SQY14" s="1609"/>
      <c r="SQZ14" s="1609"/>
      <c r="SRA14" s="1609"/>
      <c r="SRB14" s="1609"/>
      <c r="SRC14" s="1609"/>
      <c r="SRD14" s="1609"/>
      <c r="SRE14" s="1609"/>
      <c r="SRF14" s="1609"/>
      <c r="SRG14" s="1609"/>
      <c r="SRH14" s="1609"/>
      <c r="SRI14" s="1609"/>
      <c r="SRJ14" s="1609"/>
      <c r="SRK14" s="1609"/>
      <c r="SRL14" s="1609"/>
      <c r="SRM14" s="1609"/>
      <c r="SRN14" s="1609"/>
      <c r="SRO14" s="1609"/>
      <c r="SRP14" s="1609"/>
      <c r="SRQ14" s="1609"/>
      <c r="SRR14" s="1609"/>
      <c r="SRS14" s="1609"/>
      <c r="SRT14" s="1609"/>
      <c r="SRU14" s="1609"/>
      <c r="SRV14" s="1609"/>
      <c r="SRW14" s="1609"/>
      <c r="SRX14" s="1609"/>
      <c r="SRY14" s="1609"/>
      <c r="SRZ14" s="1609"/>
      <c r="SSA14" s="1609"/>
      <c r="SSB14" s="1609"/>
      <c r="SSC14" s="1609"/>
      <c r="SSD14" s="1609"/>
      <c r="SSE14" s="1609"/>
      <c r="SSF14" s="1609"/>
      <c r="SSG14" s="1609"/>
      <c r="SSH14" s="1609"/>
      <c r="SSI14" s="1609"/>
      <c r="SSJ14" s="1609"/>
      <c r="SSK14" s="1609"/>
      <c r="SSL14" s="1609"/>
      <c r="SSM14" s="1609"/>
      <c r="SSN14" s="1609"/>
      <c r="SSO14" s="1609"/>
      <c r="SSP14" s="1609"/>
      <c r="SSQ14" s="1609"/>
      <c r="SSR14" s="1609"/>
      <c r="SSS14" s="1609"/>
      <c r="SST14" s="1609"/>
      <c r="SSU14" s="1609"/>
      <c r="SSV14" s="1609"/>
      <c r="SSW14" s="1609"/>
      <c r="SSX14" s="1609"/>
      <c r="SSY14" s="1609"/>
      <c r="SSZ14" s="1609"/>
      <c r="STA14" s="1609"/>
      <c r="STB14" s="1609"/>
      <c r="STC14" s="1609"/>
      <c r="STD14" s="1609"/>
      <c r="STE14" s="1609"/>
      <c r="STF14" s="1609"/>
      <c r="STG14" s="1609"/>
      <c r="STH14" s="1609"/>
      <c r="STI14" s="1609"/>
      <c r="STJ14" s="1609"/>
      <c r="STK14" s="1609"/>
      <c r="STL14" s="1609"/>
      <c r="STM14" s="1609"/>
      <c r="STN14" s="1609"/>
      <c r="STO14" s="1609"/>
      <c r="STP14" s="1609"/>
      <c r="STQ14" s="1609"/>
      <c r="STR14" s="1609"/>
      <c r="STS14" s="1609"/>
      <c r="STT14" s="1609"/>
      <c r="STU14" s="1609"/>
      <c r="STV14" s="1609"/>
      <c r="STW14" s="1609"/>
      <c r="STX14" s="1609"/>
      <c r="STY14" s="1609"/>
      <c r="STZ14" s="1609"/>
      <c r="SUA14" s="1609"/>
      <c r="SUB14" s="1609"/>
      <c r="SUC14" s="1609"/>
      <c r="SUD14" s="1609"/>
      <c r="SUE14" s="1609"/>
      <c r="SUF14" s="1609"/>
      <c r="SUG14" s="1609"/>
      <c r="SUH14" s="1609"/>
      <c r="SUI14" s="1609"/>
      <c r="SUJ14" s="1609"/>
      <c r="SUK14" s="1609"/>
      <c r="SUL14" s="1609"/>
      <c r="SUM14" s="1609"/>
      <c r="SUN14" s="1609"/>
      <c r="SUO14" s="1609"/>
      <c r="SUP14" s="1609"/>
      <c r="SUQ14" s="1609"/>
      <c r="SUR14" s="1609"/>
      <c r="SUS14" s="1609"/>
      <c r="SUT14" s="1609"/>
      <c r="SUU14" s="1609"/>
      <c r="SUV14" s="1609"/>
      <c r="SUW14" s="1609"/>
      <c r="SUX14" s="1609"/>
      <c r="SUY14" s="1609"/>
      <c r="SUZ14" s="1609"/>
      <c r="SVA14" s="1609"/>
      <c r="SVB14" s="1609"/>
      <c r="SVC14" s="1609"/>
      <c r="SVD14" s="1609"/>
      <c r="SVE14" s="1609"/>
      <c r="SVF14" s="1609"/>
      <c r="SVG14" s="1609"/>
      <c r="SVH14" s="1609"/>
      <c r="SVI14" s="1609"/>
      <c r="SVJ14" s="1609"/>
      <c r="SVK14" s="1609"/>
      <c r="SVL14" s="1609"/>
      <c r="SVM14" s="1609"/>
      <c r="SVN14" s="1609"/>
      <c r="SVO14" s="1609"/>
      <c r="SVP14" s="1609"/>
      <c r="SVQ14" s="1609"/>
      <c r="SVR14" s="1609"/>
      <c r="SVS14" s="1609"/>
      <c r="SVT14" s="1609"/>
      <c r="SVU14" s="1609"/>
      <c r="SVV14" s="1609"/>
      <c r="SVW14" s="1609"/>
      <c r="SVX14" s="1609"/>
      <c r="SVY14" s="1609"/>
      <c r="SVZ14" s="1609"/>
      <c r="SWA14" s="1609"/>
      <c r="SWB14" s="1609"/>
      <c r="SWC14" s="1609"/>
      <c r="SWD14" s="1609"/>
      <c r="SWE14" s="1609"/>
      <c r="SWF14" s="1609"/>
      <c r="SWG14" s="1609"/>
      <c r="SWH14" s="1609"/>
      <c r="SWI14" s="1609"/>
      <c r="SWJ14" s="1609"/>
      <c r="SWK14" s="1609"/>
      <c r="SWL14" s="1609"/>
      <c r="SWM14" s="1609"/>
      <c r="SWN14" s="1609"/>
      <c r="SWO14" s="1609"/>
      <c r="SWP14" s="1609"/>
      <c r="SWQ14" s="1609"/>
      <c r="SWR14" s="1609"/>
      <c r="SWS14" s="1609"/>
      <c r="SWT14" s="1609"/>
      <c r="SWU14" s="1609"/>
      <c r="SWV14" s="1609"/>
      <c r="SWW14" s="1609"/>
      <c r="SWX14" s="1609"/>
      <c r="SWY14" s="1609"/>
      <c r="SWZ14" s="1609"/>
      <c r="SXA14" s="1609"/>
      <c r="SXB14" s="1609"/>
      <c r="SXC14" s="1609"/>
      <c r="SXD14" s="1609"/>
      <c r="SXE14" s="1609"/>
      <c r="SXF14" s="1609"/>
      <c r="SXG14" s="1609"/>
      <c r="SXH14" s="1609"/>
      <c r="SXI14" s="1609"/>
      <c r="SXJ14" s="1609"/>
      <c r="SXK14" s="1609"/>
      <c r="SXL14" s="1609"/>
      <c r="SXM14" s="1609"/>
      <c r="SXN14" s="1609"/>
      <c r="SXO14" s="1609"/>
      <c r="SXP14" s="1609"/>
      <c r="SXQ14" s="1609"/>
      <c r="SXR14" s="1609"/>
      <c r="SXS14" s="1609"/>
      <c r="SXT14" s="1609"/>
      <c r="SXU14" s="1609"/>
      <c r="SXV14" s="1609"/>
      <c r="SXW14" s="1609"/>
      <c r="SXX14" s="1609"/>
      <c r="SXY14" s="1609"/>
      <c r="SXZ14" s="1609"/>
      <c r="SYA14" s="1609"/>
      <c r="SYB14" s="1609"/>
      <c r="SYC14" s="1609"/>
      <c r="SYD14" s="1609"/>
      <c r="SYE14" s="1609"/>
      <c r="SYF14" s="1609"/>
      <c r="SYG14" s="1609"/>
      <c r="SYH14" s="1609"/>
      <c r="SYI14" s="1609"/>
      <c r="SYJ14" s="1609"/>
      <c r="SYK14" s="1609"/>
      <c r="SYL14" s="1609"/>
      <c r="SYM14" s="1609"/>
      <c r="SYN14" s="1609"/>
      <c r="SYO14" s="1609"/>
      <c r="SYP14" s="1609"/>
      <c r="SYQ14" s="1609"/>
      <c r="SYR14" s="1609"/>
      <c r="SYS14" s="1609"/>
      <c r="SYT14" s="1609"/>
      <c r="SYU14" s="1609"/>
      <c r="SYV14" s="1609"/>
      <c r="SYW14" s="1609"/>
      <c r="SYX14" s="1609"/>
      <c r="SYY14" s="1609"/>
      <c r="SYZ14" s="1609"/>
      <c r="SZA14" s="1609"/>
      <c r="SZB14" s="1609"/>
      <c r="SZC14" s="1609"/>
      <c r="SZD14" s="1609"/>
      <c r="SZE14" s="1609"/>
      <c r="SZF14" s="1609"/>
      <c r="SZG14" s="1609"/>
      <c r="SZH14" s="1609"/>
      <c r="SZI14" s="1609"/>
      <c r="SZJ14" s="1609"/>
      <c r="SZK14" s="1609"/>
      <c r="SZL14" s="1609"/>
      <c r="SZM14" s="1609"/>
      <c r="SZN14" s="1609"/>
      <c r="SZO14" s="1609"/>
      <c r="SZP14" s="1609"/>
      <c r="SZQ14" s="1609"/>
      <c r="SZR14" s="1609"/>
      <c r="SZS14" s="1609"/>
      <c r="SZT14" s="1609"/>
      <c r="SZU14" s="1609"/>
      <c r="SZV14" s="1609"/>
      <c r="SZW14" s="1609"/>
      <c r="SZX14" s="1609"/>
      <c r="SZY14" s="1609"/>
      <c r="SZZ14" s="1609"/>
      <c r="TAA14" s="1609"/>
      <c r="TAB14" s="1609"/>
      <c r="TAC14" s="1609"/>
      <c r="TAD14" s="1609"/>
      <c r="TAE14" s="1609"/>
      <c r="TAF14" s="1609"/>
      <c r="TAG14" s="1609"/>
      <c r="TAH14" s="1609"/>
      <c r="TAI14" s="1609"/>
      <c r="TAJ14" s="1609"/>
      <c r="TAK14" s="1609"/>
      <c r="TAL14" s="1609"/>
      <c r="TAM14" s="1609"/>
      <c r="TAN14" s="1609"/>
      <c r="TAO14" s="1609"/>
      <c r="TAP14" s="1609"/>
      <c r="TAQ14" s="1609"/>
      <c r="TAR14" s="1609"/>
      <c r="TAS14" s="1609"/>
      <c r="TAT14" s="1609"/>
      <c r="TAU14" s="1609"/>
      <c r="TAV14" s="1609"/>
      <c r="TAW14" s="1609"/>
      <c r="TAX14" s="1609"/>
      <c r="TAY14" s="1609"/>
      <c r="TAZ14" s="1609"/>
      <c r="TBA14" s="1609"/>
      <c r="TBB14" s="1609"/>
      <c r="TBC14" s="1609"/>
      <c r="TBD14" s="1609"/>
      <c r="TBE14" s="1609"/>
      <c r="TBF14" s="1609"/>
      <c r="TBG14" s="1609"/>
      <c r="TBH14" s="1609"/>
      <c r="TBI14" s="1609"/>
      <c r="TBJ14" s="1609"/>
      <c r="TBK14" s="1609"/>
      <c r="TBL14" s="1609"/>
      <c r="TBM14" s="1609"/>
      <c r="TBN14" s="1609"/>
      <c r="TBO14" s="1609"/>
      <c r="TBP14" s="1609"/>
      <c r="TBQ14" s="1609"/>
      <c r="TBR14" s="1609"/>
      <c r="TBS14" s="1609"/>
      <c r="TBT14" s="1609"/>
      <c r="TBU14" s="1609"/>
      <c r="TBV14" s="1609"/>
      <c r="TBW14" s="1609"/>
      <c r="TBX14" s="1609"/>
      <c r="TBY14" s="1609"/>
      <c r="TBZ14" s="1609"/>
      <c r="TCA14" s="1609"/>
      <c r="TCB14" s="1609"/>
      <c r="TCC14" s="1609"/>
      <c r="TCD14" s="1609"/>
      <c r="TCE14" s="1609"/>
      <c r="TCF14" s="1609"/>
      <c r="TCG14" s="1609"/>
      <c r="TCH14" s="1609"/>
      <c r="TCI14" s="1609"/>
      <c r="TCJ14" s="1609"/>
      <c r="TCK14" s="1609"/>
      <c r="TCL14" s="1609"/>
      <c r="TCM14" s="1609"/>
      <c r="TCN14" s="1609"/>
      <c r="TCO14" s="1609"/>
      <c r="TCP14" s="1609"/>
      <c r="TCQ14" s="1609"/>
      <c r="TCR14" s="1609"/>
      <c r="TCS14" s="1609"/>
      <c r="TCT14" s="1609"/>
      <c r="TCU14" s="1609"/>
      <c r="TCV14" s="1609"/>
      <c r="TCW14" s="1609"/>
      <c r="TCX14" s="1609"/>
      <c r="TCY14" s="1609"/>
      <c r="TCZ14" s="1609"/>
      <c r="TDA14" s="1609"/>
      <c r="TDB14" s="1609"/>
      <c r="TDC14" s="1609"/>
      <c r="TDD14" s="1609"/>
      <c r="TDE14" s="1609"/>
      <c r="TDF14" s="1609"/>
      <c r="TDG14" s="1609"/>
      <c r="TDH14" s="1609"/>
      <c r="TDI14" s="1609"/>
      <c r="TDJ14" s="1609"/>
      <c r="TDK14" s="1609"/>
      <c r="TDL14" s="1609"/>
      <c r="TDM14" s="1609"/>
      <c r="TDN14" s="1609"/>
      <c r="TDO14" s="1609"/>
      <c r="TDP14" s="1609"/>
      <c r="TDQ14" s="1609"/>
      <c r="TDR14" s="1609"/>
      <c r="TDS14" s="1609"/>
      <c r="TDT14" s="1609"/>
      <c r="TDU14" s="1609"/>
      <c r="TDV14" s="1609"/>
      <c r="TDW14" s="1609"/>
      <c r="TDX14" s="1609"/>
      <c r="TDY14" s="1609"/>
      <c r="TDZ14" s="1609"/>
      <c r="TEA14" s="1609"/>
      <c r="TEB14" s="1609"/>
      <c r="TEC14" s="1609"/>
      <c r="TED14" s="1609"/>
      <c r="TEE14" s="1609"/>
      <c r="TEF14" s="1609"/>
      <c r="TEG14" s="1609"/>
      <c r="TEH14" s="1609"/>
      <c r="TEI14" s="1609"/>
      <c r="TEJ14" s="1609"/>
      <c r="TEK14" s="1609"/>
      <c r="TEL14" s="1609"/>
      <c r="TEM14" s="1609"/>
      <c r="TEN14" s="1609"/>
      <c r="TEO14" s="1609"/>
      <c r="TEP14" s="1609"/>
      <c r="TEQ14" s="1609"/>
      <c r="TER14" s="1609"/>
      <c r="TES14" s="1609"/>
      <c r="TET14" s="1609"/>
      <c r="TEU14" s="1609"/>
      <c r="TEV14" s="1609"/>
      <c r="TEW14" s="1609"/>
      <c r="TEX14" s="1609"/>
      <c r="TEY14" s="1609"/>
      <c r="TEZ14" s="1609"/>
      <c r="TFA14" s="1609"/>
      <c r="TFB14" s="1609"/>
      <c r="TFC14" s="1609"/>
      <c r="TFD14" s="1609"/>
      <c r="TFE14" s="1609"/>
      <c r="TFF14" s="1609"/>
      <c r="TFG14" s="1609"/>
      <c r="TFH14" s="1609"/>
      <c r="TFI14" s="1609"/>
      <c r="TFJ14" s="1609"/>
      <c r="TFK14" s="1609"/>
      <c r="TFL14" s="1609"/>
      <c r="TFM14" s="1609"/>
      <c r="TFN14" s="1609"/>
      <c r="TFO14" s="1609"/>
      <c r="TFP14" s="1609"/>
      <c r="TFQ14" s="1609"/>
      <c r="TFR14" s="1609"/>
      <c r="TFS14" s="1609"/>
      <c r="TFT14" s="1609"/>
      <c r="TFU14" s="1609"/>
      <c r="TFV14" s="1609"/>
      <c r="TFW14" s="1609"/>
      <c r="TFX14" s="1609"/>
      <c r="TFY14" s="1609"/>
      <c r="TFZ14" s="1609"/>
      <c r="TGA14" s="1609"/>
      <c r="TGB14" s="1609"/>
      <c r="TGC14" s="1609"/>
      <c r="TGD14" s="1609"/>
      <c r="TGE14" s="1609"/>
      <c r="TGF14" s="1609"/>
      <c r="TGG14" s="1609"/>
      <c r="TGH14" s="1609"/>
      <c r="TGI14" s="1609"/>
      <c r="TGJ14" s="1609"/>
      <c r="TGK14" s="1609"/>
      <c r="TGL14" s="1609"/>
      <c r="TGM14" s="1609"/>
      <c r="TGN14" s="1609"/>
      <c r="TGO14" s="1609"/>
      <c r="TGP14" s="1609"/>
      <c r="TGQ14" s="1609"/>
      <c r="TGR14" s="1609"/>
      <c r="TGS14" s="1609"/>
      <c r="TGT14" s="1609"/>
      <c r="TGU14" s="1609"/>
      <c r="TGV14" s="1609"/>
      <c r="TGW14" s="1609"/>
      <c r="TGX14" s="1609"/>
      <c r="TGY14" s="1609"/>
      <c r="TGZ14" s="1609"/>
      <c r="THA14" s="1609"/>
      <c r="THB14" s="1609"/>
      <c r="THC14" s="1609"/>
      <c r="THD14" s="1609"/>
      <c r="THE14" s="1609"/>
      <c r="THF14" s="1609"/>
      <c r="THG14" s="1609"/>
      <c r="THH14" s="1609"/>
      <c r="THI14" s="1609"/>
      <c r="THJ14" s="1609"/>
      <c r="THK14" s="1609"/>
      <c r="THL14" s="1609"/>
      <c r="THM14" s="1609"/>
      <c r="THN14" s="1609"/>
      <c r="THO14" s="1609"/>
      <c r="THP14" s="1609"/>
      <c r="THQ14" s="1609"/>
      <c r="THR14" s="1609"/>
      <c r="THS14" s="1609"/>
      <c r="THT14" s="1609"/>
      <c r="THU14" s="1609"/>
      <c r="THV14" s="1609"/>
      <c r="THW14" s="1609"/>
      <c r="THX14" s="1609"/>
      <c r="THY14" s="1609"/>
      <c r="THZ14" s="1609"/>
      <c r="TIA14" s="1609"/>
      <c r="TIB14" s="1609"/>
      <c r="TIC14" s="1609"/>
      <c r="TID14" s="1609"/>
      <c r="TIE14" s="1609"/>
      <c r="TIF14" s="1609"/>
      <c r="TIG14" s="1609"/>
      <c r="TIH14" s="1609"/>
      <c r="TII14" s="1609"/>
      <c r="TIJ14" s="1609"/>
      <c r="TIK14" s="1609"/>
      <c r="TIL14" s="1609"/>
      <c r="TIM14" s="1609"/>
      <c r="TIN14" s="1609"/>
      <c r="TIO14" s="1609"/>
      <c r="TIP14" s="1609"/>
      <c r="TIQ14" s="1609"/>
      <c r="TIR14" s="1609"/>
      <c r="TIS14" s="1609"/>
      <c r="TIT14" s="1609"/>
      <c r="TIU14" s="1609"/>
      <c r="TIV14" s="1609"/>
      <c r="TIW14" s="1609"/>
      <c r="TIX14" s="1609"/>
      <c r="TIY14" s="1609"/>
      <c r="TIZ14" s="1609"/>
      <c r="TJA14" s="1609"/>
      <c r="TJB14" s="1609"/>
      <c r="TJC14" s="1609"/>
      <c r="TJD14" s="1609"/>
      <c r="TJE14" s="1609"/>
      <c r="TJF14" s="1609"/>
      <c r="TJG14" s="1609"/>
      <c r="TJH14" s="1609"/>
      <c r="TJI14" s="1609"/>
      <c r="TJJ14" s="1609"/>
      <c r="TJK14" s="1609"/>
      <c r="TJL14" s="1609"/>
      <c r="TJM14" s="1609"/>
      <c r="TJN14" s="1609"/>
      <c r="TJO14" s="1609"/>
      <c r="TJP14" s="1609"/>
      <c r="TJQ14" s="1609"/>
      <c r="TJR14" s="1609"/>
      <c r="TJS14" s="1609"/>
      <c r="TJT14" s="1609"/>
      <c r="TJU14" s="1609"/>
      <c r="TJV14" s="1609"/>
      <c r="TJW14" s="1609"/>
      <c r="TJX14" s="1609"/>
      <c r="TJY14" s="1609"/>
      <c r="TJZ14" s="1609"/>
      <c r="TKA14" s="1609"/>
      <c r="TKB14" s="1609"/>
      <c r="TKC14" s="1609"/>
      <c r="TKD14" s="1609"/>
      <c r="TKE14" s="1609"/>
      <c r="TKF14" s="1609"/>
      <c r="TKG14" s="1609"/>
      <c r="TKH14" s="1609"/>
      <c r="TKI14" s="1609"/>
      <c r="TKJ14" s="1609"/>
      <c r="TKK14" s="1609"/>
      <c r="TKL14" s="1609"/>
      <c r="TKM14" s="1609"/>
      <c r="TKN14" s="1609"/>
      <c r="TKO14" s="1609"/>
      <c r="TKP14" s="1609"/>
      <c r="TKQ14" s="1609"/>
      <c r="TKR14" s="1609"/>
      <c r="TKS14" s="1609"/>
      <c r="TKT14" s="1609"/>
      <c r="TKU14" s="1609"/>
      <c r="TKV14" s="1609"/>
      <c r="TKW14" s="1609"/>
      <c r="TKX14" s="1609"/>
      <c r="TKY14" s="1609"/>
      <c r="TKZ14" s="1609"/>
      <c r="TLA14" s="1609"/>
      <c r="TLB14" s="1609"/>
      <c r="TLC14" s="1609"/>
      <c r="TLD14" s="1609"/>
      <c r="TLE14" s="1609"/>
      <c r="TLF14" s="1609"/>
      <c r="TLG14" s="1609"/>
      <c r="TLH14" s="1609"/>
      <c r="TLI14" s="1609"/>
      <c r="TLJ14" s="1609"/>
      <c r="TLK14" s="1609"/>
      <c r="TLL14" s="1609"/>
      <c r="TLM14" s="1609"/>
      <c r="TLN14" s="1609"/>
      <c r="TLO14" s="1609"/>
      <c r="TLP14" s="1609"/>
      <c r="TLQ14" s="1609"/>
      <c r="TLR14" s="1609"/>
      <c r="TLS14" s="1609"/>
      <c r="TLT14" s="1609"/>
      <c r="TLU14" s="1609"/>
      <c r="TLV14" s="1609"/>
      <c r="TLW14" s="1609"/>
      <c r="TLX14" s="1609"/>
      <c r="TLY14" s="1609"/>
      <c r="TLZ14" s="1609"/>
      <c r="TMA14" s="1609"/>
      <c r="TMB14" s="1609"/>
      <c r="TMC14" s="1609"/>
      <c r="TMD14" s="1609"/>
      <c r="TME14" s="1609"/>
      <c r="TMF14" s="1609"/>
      <c r="TMG14" s="1609"/>
      <c r="TMH14" s="1609"/>
      <c r="TMI14" s="1609"/>
      <c r="TMJ14" s="1609"/>
      <c r="TMK14" s="1609"/>
      <c r="TML14" s="1609"/>
      <c r="TMM14" s="1609"/>
      <c r="TMN14" s="1609"/>
      <c r="TMO14" s="1609"/>
      <c r="TMP14" s="1609"/>
      <c r="TMQ14" s="1609"/>
      <c r="TMR14" s="1609"/>
      <c r="TMS14" s="1609"/>
      <c r="TMT14" s="1609"/>
      <c r="TMU14" s="1609"/>
      <c r="TMV14" s="1609"/>
      <c r="TMW14" s="1609"/>
      <c r="TMX14" s="1609"/>
      <c r="TMY14" s="1609"/>
      <c r="TMZ14" s="1609"/>
      <c r="TNA14" s="1609"/>
      <c r="TNB14" s="1609"/>
      <c r="TNC14" s="1609"/>
      <c r="TND14" s="1609"/>
      <c r="TNE14" s="1609"/>
      <c r="TNF14" s="1609"/>
      <c r="TNG14" s="1609"/>
      <c r="TNH14" s="1609"/>
      <c r="TNI14" s="1609"/>
      <c r="TNJ14" s="1609"/>
      <c r="TNK14" s="1609"/>
      <c r="TNL14" s="1609"/>
      <c r="TNM14" s="1609"/>
      <c r="TNN14" s="1609"/>
      <c r="TNO14" s="1609"/>
      <c r="TNP14" s="1609"/>
      <c r="TNQ14" s="1609"/>
      <c r="TNR14" s="1609"/>
      <c r="TNS14" s="1609"/>
      <c r="TNT14" s="1609"/>
      <c r="TNU14" s="1609"/>
      <c r="TNV14" s="1609"/>
      <c r="TNW14" s="1609"/>
      <c r="TNX14" s="1609"/>
      <c r="TNY14" s="1609"/>
      <c r="TNZ14" s="1609"/>
      <c r="TOA14" s="1609"/>
      <c r="TOB14" s="1609"/>
      <c r="TOC14" s="1609"/>
      <c r="TOD14" s="1609"/>
      <c r="TOE14" s="1609"/>
      <c r="TOF14" s="1609"/>
      <c r="TOG14" s="1609"/>
      <c r="TOH14" s="1609"/>
      <c r="TOI14" s="1609"/>
      <c r="TOJ14" s="1609"/>
      <c r="TOK14" s="1609"/>
      <c r="TOL14" s="1609"/>
      <c r="TOM14" s="1609"/>
      <c r="TON14" s="1609"/>
      <c r="TOO14" s="1609"/>
      <c r="TOP14" s="1609"/>
      <c r="TOQ14" s="1609"/>
      <c r="TOR14" s="1609"/>
      <c r="TOS14" s="1609"/>
      <c r="TOT14" s="1609"/>
      <c r="TOU14" s="1609"/>
      <c r="TOV14" s="1609"/>
      <c r="TOW14" s="1609"/>
      <c r="TOX14" s="1609"/>
      <c r="TOY14" s="1609"/>
      <c r="TOZ14" s="1609"/>
      <c r="TPA14" s="1609"/>
      <c r="TPB14" s="1609"/>
      <c r="TPC14" s="1609"/>
      <c r="TPD14" s="1609"/>
      <c r="TPE14" s="1609"/>
      <c r="TPF14" s="1609"/>
      <c r="TPG14" s="1609"/>
      <c r="TPH14" s="1609"/>
      <c r="TPI14" s="1609"/>
      <c r="TPJ14" s="1609"/>
      <c r="TPK14" s="1609"/>
      <c r="TPL14" s="1609"/>
      <c r="TPM14" s="1609"/>
      <c r="TPN14" s="1609"/>
      <c r="TPO14" s="1609"/>
      <c r="TPP14" s="1609"/>
      <c r="TPQ14" s="1609"/>
      <c r="TPR14" s="1609"/>
      <c r="TPS14" s="1609"/>
      <c r="TPT14" s="1609"/>
      <c r="TPU14" s="1609"/>
      <c r="TPV14" s="1609"/>
      <c r="TPW14" s="1609"/>
      <c r="TPX14" s="1609"/>
      <c r="TPY14" s="1609"/>
      <c r="TPZ14" s="1609"/>
      <c r="TQA14" s="1609"/>
      <c r="TQB14" s="1609"/>
      <c r="TQC14" s="1609"/>
      <c r="TQD14" s="1609"/>
      <c r="TQE14" s="1609"/>
      <c r="TQF14" s="1609"/>
      <c r="TQG14" s="1609"/>
      <c r="TQH14" s="1609"/>
      <c r="TQI14" s="1609"/>
      <c r="TQJ14" s="1609"/>
      <c r="TQK14" s="1609"/>
      <c r="TQL14" s="1609"/>
      <c r="TQM14" s="1609"/>
      <c r="TQN14" s="1609"/>
      <c r="TQO14" s="1609"/>
      <c r="TQP14" s="1609"/>
      <c r="TQQ14" s="1609"/>
      <c r="TQR14" s="1609"/>
      <c r="TQS14" s="1609"/>
      <c r="TQT14" s="1609"/>
      <c r="TQU14" s="1609"/>
      <c r="TQV14" s="1609"/>
      <c r="TQW14" s="1609"/>
      <c r="TQX14" s="1609"/>
      <c r="TQY14" s="1609"/>
      <c r="TQZ14" s="1609"/>
      <c r="TRA14" s="1609"/>
      <c r="TRB14" s="1609"/>
      <c r="TRC14" s="1609"/>
      <c r="TRD14" s="1609"/>
      <c r="TRE14" s="1609"/>
      <c r="TRF14" s="1609"/>
      <c r="TRG14" s="1609"/>
      <c r="TRH14" s="1609"/>
      <c r="TRI14" s="1609"/>
      <c r="TRJ14" s="1609"/>
      <c r="TRK14" s="1609"/>
      <c r="TRL14" s="1609"/>
      <c r="TRM14" s="1609"/>
      <c r="TRN14" s="1609"/>
      <c r="TRO14" s="1609"/>
      <c r="TRP14" s="1609"/>
      <c r="TRQ14" s="1609"/>
      <c r="TRR14" s="1609"/>
      <c r="TRS14" s="1609"/>
      <c r="TRT14" s="1609"/>
      <c r="TRU14" s="1609"/>
      <c r="TRV14" s="1609"/>
      <c r="TRW14" s="1609"/>
      <c r="TRX14" s="1609"/>
      <c r="TRY14" s="1609"/>
      <c r="TRZ14" s="1609"/>
      <c r="TSA14" s="1609"/>
      <c r="TSB14" s="1609"/>
      <c r="TSC14" s="1609"/>
      <c r="TSD14" s="1609"/>
      <c r="TSE14" s="1609"/>
      <c r="TSF14" s="1609"/>
      <c r="TSG14" s="1609"/>
      <c r="TSH14" s="1609"/>
      <c r="TSI14" s="1609"/>
      <c r="TSJ14" s="1609"/>
      <c r="TSK14" s="1609"/>
      <c r="TSL14" s="1609"/>
      <c r="TSM14" s="1609"/>
      <c r="TSN14" s="1609"/>
      <c r="TSO14" s="1609"/>
      <c r="TSP14" s="1609"/>
      <c r="TSQ14" s="1609"/>
      <c r="TSR14" s="1609"/>
      <c r="TSS14" s="1609"/>
      <c r="TST14" s="1609"/>
      <c r="TSU14" s="1609"/>
      <c r="TSV14" s="1609"/>
      <c r="TSW14" s="1609"/>
      <c r="TSX14" s="1609"/>
      <c r="TSY14" s="1609"/>
      <c r="TSZ14" s="1609"/>
      <c r="TTA14" s="1609"/>
      <c r="TTB14" s="1609"/>
      <c r="TTC14" s="1609"/>
      <c r="TTD14" s="1609"/>
      <c r="TTE14" s="1609"/>
      <c r="TTF14" s="1609"/>
      <c r="TTG14" s="1609"/>
      <c r="TTH14" s="1609"/>
      <c r="TTI14" s="1609"/>
      <c r="TTJ14" s="1609"/>
      <c r="TTK14" s="1609"/>
      <c r="TTL14" s="1609"/>
      <c r="TTM14" s="1609"/>
      <c r="TTN14" s="1609"/>
      <c r="TTO14" s="1609"/>
      <c r="TTP14" s="1609"/>
      <c r="TTQ14" s="1609"/>
      <c r="TTR14" s="1609"/>
      <c r="TTS14" s="1609"/>
      <c r="TTT14" s="1609"/>
      <c r="TTU14" s="1609"/>
      <c r="TTV14" s="1609"/>
      <c r="TTW14" s="1609"/>
      <c r="TTX14" s="1609"/>
      <c r="TTY14" s="1609"/>
      <c r="TTZ14" s="1609"/>
      <c r="TUA14" s="1609"/>
      <c r="TUB14" s="1609"/>
      <c r="TUC14" s="1609"/>
      <c r="TUD14" s="1609"/>
      <c r="TUE14" s="1609"/>
      <c r="TUF14" s="1609"/>
      <c r="TUG14" s="1609"/>
      <c r="TUH14" s="1609"/>
      <c r="TUI14" s="1609"/>
      <c r="TUJ14" s="1609"/>
      <c r="TUK14" s="1609"/>
      <c r="TUL14" s="1609"/>
      <c r="TUM14" s="1609"/>
      <c r="TUN14" s="1609"/>
      <c r="TUO14" s="1609"/>
      <c r="TUP14" s="1609"/>
      <c r="TUQ14" s="1609"/>
      <c r="TUR14" s="1609"/>
      <c r="TUS14" s="1609"/>
      <c r="TUT14" s="1609"/>
      <c r="TUU14" s="1609"/>
      <c r="TUV14" s="1609"/>
      <c r="TUW14" s="1609"/>
      <c r="TUX14" s="1609"/>
      <c r="TUY14" s="1609"/>
      <c r="TUZ14" s="1609"/>
      <c r="TVA14" s="1609"/>
      <c r="TVB14" s="1609"/>
      <c r="TVC14" s="1609"/>
      <c r="TVD14" s="1609"/>
      <c r="TVE14" s="1609"/>
      <c r="TVF14" s="1609"/>
      <c r="TVG14" s="1609"/>
      <c r="TVH14" s="1609"/>
      <c r="TVI14" s="1609"/>
      <c r="TVJ14" s="1609"/>
      <c r="TVK14" s="1609"/>
      <c r="TVL14" s="1609"/>
      <c r="TVM14" s="1609"/>
      <c r="TVN14" s="1609"/>
      <c r="TVO14" s="1609"/>
      <c r="TVP14" s="1609"/>
      <c r="TVQ14" s="1609"/>
      <c r="TVR14" s="1609"/>
      <c r="TVS14" s="1609"/>
      <c r="TVT14" s="1609"/>
      <c r="TVU14" s="1609"/>
      <c r="TVV14" s="1609"/>
      <c r="TVW14" s="1609"/>
      <c r="TVX14" s="1609"/>
      <c r="TVY14" s="1609"/>
      <c r="TVZ14" s="1609"/>
      <c r="TWA14" s="1609"/>
      <c r="TWB14" s="1609"/>
      <c r="TWC14" s="1609"/>
      <c r="TWD14" s="1609"/>
      <c r="TWE14" s="1609"/>
      <c r="TWF14" s="1609"/>
      <c r="TWG14" s="1609"/>
      <c r="TWH14" s="1609"/>
      <c r="TWI14" s="1609"/>
      <c r="TWJ14" s="1609"/>
      <c r="TWK14" s="1609"/>
      <c r="TWL14" s="1609"/>
      <c r="TWM14" s="1609"/>
      <c r="TWN14" s="1609"/>
      <c r="TWO14" s="1609"/>
      <c r="TWP14" s="1609"/>
      <c r="TWQ14" s="1609"/>
      <c r="TWR14" s="1609"/>
      <c r="TWS14" s="1609"/>
      <c r="TWT14" s="1609"/>
      <c r="TWU14" s="1609"/>
      <c r="TWV14" s="1609"/>
      <c r="TWW14" s="1609"/>
      <c r="TWX14" s="1609"/>
      <c r="TWY14" s="1609"/>
      <c r="TWZ14" s="1609"/>
      <c r="TXA14" s="1609"/>
      <c r="TXB14" s="1609"/>
      <c r="TXC14" s="1609"/>
      <c r="TXD14" s="1609"/>
      <c r="TXE14" s="1609"/>
      <c r="TXF14" s="1609"/>
      <c r="TXG14" s="1609"/>
      <c r="TXH14" s="1609"/>
      <c r="TXI14" s="1609"/>
      <c r="TXJ14" s="1609"/>
      <c r="TXK14" s="1609"/>
      <c r="TXL14" s="1609"/>
      <c r="TXM14" s="1609"/>
      <c r="TXN14" s="1609"/>
      <c r="TXO14" s="1609"/>
      <c r="TXP14" s="1609"/>
      <c r="TXQ14" s="1609"/>
      <c r="TXR14" s="1609"/>
      <c r="TXS14" s="1609"/>
      <c r="TXT14" s="1609"/>
      <c r="TXU14" s="1609"/>
      <c r="TXV14" s="1609"/>
      <c r="TXW14" s="1609"/>
      <c r="TXX14" s="1609"/>
      <c r="TXY14" s="1609"/>
      <c r="TXZ14" s="1609"/>
      <c r="TYA14" s="1609"/>
      <c r="TYB14" s="1609"/>
      <c r="TYC14" s="1609"/>
      <c r="TYD14" s="1609"/>
      <c r="TYE14" s="1609"/>
      <c r="TYF14" s="1609"/>
      <c r="TYG14" s="1609"/>
      <c r="TYH14" s="1609"/>
      <c r="TYI14" s="1609"/>
      <c r="TYJ14" s="1609"/>
      <c r="TYK14" s="1609"/>
      <c r="TYL14" s="1609"/>
      <c r="TYM14" s="1609"/>
      <c r="TYN14" s="1609"/>
      <c r="TYO14" s="1609"/>
      <c r="TYP14" s="1609"/>
      <c r="TYQ14" s="1609"/>
      <c r="TYR14" s="1609"/>
      <c r="TYS14" s="1609"/>
      <c r="TYT14" s="1609"/>
      <c r="TYU14" s="1609"/>
      <c r="TYV14" s="1609"/>
      <c r="TYW14" s="1609"/>
      <c r="TYX14" s="1609"/>
      <c r="TYY14" s="1609"/>
      <c r="TYZ14" s="1609"/>
      <c r="TZA14" s="1609"/>
      <c r="TZB14" s="1609"/>
      <c r="TZC14" s="1609"/>
      <c r="TZD14" s="1609"/>
      <c r="TZE14" s="1609"/>
      <c r="TZF14" s="1609"/>
      <c r="TZG14" s="1609"/>
      <c r="TZH14" s="1609"/>
      <c r="TZI14" s="1609"/>
      <c r="TZJ14" s="1609"/>
      <c r="TZK14" s="1609"/>
      <c r="TZL14" s="1609"/>
      <c r="TZM14" s="1609"/>
      <c r="TZN14" s="1609"/>
      <c r="TZO14" s="1609"/>
      <c r="TZP14" s="1609"/>
      <c r="TZQ14" s="1609"/>
      <c r="TZR14" s="1609"/>
      <c r="TZS14" s="1609"/>
      <c r="TZT14" s="1609"/>
      <c r="TZU14" s="1609"/>
      <c r="TZV14" s="1609"/>
      <c r="TZW14" s="1609"/>
      <c r="TZX14" s="1609"/>
      <c r="TZY14" s="1609"/>
      <c r="TZZ14" s="1609"/>
      <c r="UAA14" s="1609"/>
      <c r="UAB14" s="1609"/>
      <c r="UAC14" s="1609"/>
      <c r="UAD14" s="1609"/>
      <c r="UAE14" s="1609"/>
      <c r="UAF14" s="1609"/>
      <c r="UAG14" s="1609"/>
      <c r="UAH14" s="1609"/>
      <c r="UAI14" s="1609"/>
      <c r="UAJ14" s="1609"/>
      <c r="UAK14" s="1609"/>
      <c r="UAL14" s="1609"/>
      <c r="UAM14" s="1609"/>
      <c r="UAN14" s="1609"/>
      <c r="UAO14" s="1609"/>
      <c r="UAP14" s="1609"/>
      <c r="UAQ14" s="1609"/>
      <c r="UAR14" s="1609"/>
      <c r="UAS14" s="1609"/>
      <c r="UAT14" s="1609"/>
      <c r="UAU14" s="1609"/>
      <c r="UAV14" s="1609"/>
      <c r="UAW14" s="1609"/>
      <c r="UAX14" s="1609"/>
      <c r="UAY14" s="1609"/>
      <c r="UAZ14" s="1609"/>
      <c r="UBA14" s="1609"/>
      <c r="UBB14" s="1609"/>
      <c r="UBC14" s="1609"/>
      <c r="UBD14" s="1609"/>
      <c r="UBE14" s="1609"/>
      <c r="UBF14" s="1609"/>
      <c r="UBG14" s="1609"/>
      <c r="UBH14" s="1609"/>
      <c r="UBI14" s="1609"/>
      <c r="UBJ14" s="1609"/>
      <c r="UBK14" s="1609"/>
      <c r="UBL14" s="1609"/>
      <c r="UBM14" s="1609"/>
      <c r="UBN14" s="1609"/>
      <c r="UBO14" s="1609"/>
      <c r="UBP14" s="1609"/>
      <c r="UBQ14" s="1609"/>
      <c r="UBR14" s="1609"/>
      <c r="UBS14" s="1609"/>
      <c r="UBT14" s="1609"/>
      <c r="UBU14" s="1609"/>
      <c r="UBV14" s="1609"/>
      <c r="UBW14" s="1609"/>
      <c r="UBX14" s="1609"/>
      <c r="UBY14" s="1609"/>
      <c r="UBZ14" s="1609"/>
      <c r="UCA14" s="1609"/>
      <c r="UCB14" s="1609"/>
      <c r="UCC14" s="1609"/>
      <c r="UCD14" s="1609"/>
      <c r="UCE14" s="1609"/>
      <c r="UCF14" s="1609"/>
      <c r="UCG14" s="1609"/>
      <c r="UCH14" s="1609"/>
      <c r="UCI14" s="1609"/>
      <c r="UCJ14" s="1609"/>
      <c r="UCK14" s="1609"/>
      <c r="UCL14" s="1609"/>
      <c r="UCM14" s="1609"/>
      <c r="UCN14" s="1609"/>
      <c r="UCO14" s="1609"/>
      <c r="UCP14" s="1609"/>
      <c r="UCQ14" s="1609"/>
      <c r="UCR14" s="1609"/>
      <c r="UCS14" s="1609"/>
      <c r="UCT14" s="1609"/>
      <c r="UCU14" s="1609"/>
      <c r="UCV14" s="1609"/>
      <c r="UCW14" s="1609"/>
      <c r="UCX14" s="1609"/>
      <c r="UCY14" s="1609"/>
      <c r="UCZ14" s="1609"/>
      <c r="UDA14" s="1609"/>
      <c r="UDB14" s="1609"/>
      <c r="UDC14" s="1609"/>
      <c r="UDD14" s="1609"/>
      <c r="UDE14" s="1609"/>
      <c r="UDF14" s="1609"/>
      <c r="UDG14" s="1609"/>
      <c r="UDH14" s="1609"/>
      <c r="UDI14" s="1609"/>
      <c r="UDJ14" s="1609"/>
      <c r="UDK14" s="1609"/>
      <c r="UDL14" s="1609"/>
      <c r="UDM14" s="1609"/>
      <c r="UDN14" s="1609"/>
      <c r="UDO14" s="1609"/>
      <c r="UDP14" s="1609"/>
      <c r="UDQ14" s="1609"/>
      <c r="UDR14" s="1609"/>
      <c r="UDS14" s="1609"/>
      <c r="UDT14" s="1609"/>
      <c r="UDU14" s="1609"/>
      <c r="UDV14" s="1609"/>
      <c r="UDW14" s="1609"/>
      <c r="UDX14" s="1609"/>
      <c r="UDY14" s="1609"/>
      <c r="UDZ14" s="1609"/>
      <c r="UEA14" s="1609"/>
      <c r="UEB14" s="1609"/>
      <c r="UEC14" s="1609"/>
      <c r="UED14" s="1609"/>
      <c r="UEE14" s="1609"/>
      <c r="UEF14" s="1609"/>
      <c r="UEG14" s="1609"/>
      <c r="UEH14" s="1609"/>
      <c r="UEI14" s="1609"/>
      <c r="UEJ14" s="1609"/>
      <c r="UEK14" s="1609"/>
      <c r="UEL14" s="1609"/>
      <c r="UEM14" s="1609"/>
      <c r="UEN14" s="1609"/>
      <c r="UEO14" s="1609"/>
      <c r="UEP14" s="1609"/>
      <c r="UEQ14" s="1609"/>
      <c r="UER14" s="1609"/>
      <c r="UES14" s="1609"/>
      <c r="UET14" s="1609"/>
      <c r="UEU14" s="1609"/>
      <c r="UEV14" s="1609"/>
      <c r="UEW14" s="1609"/>
      <c r="UEX14" s="1609"/>
      <c r="UEY14" s="1609"/>
      <c r="UEZ14" s="1609"/>
      <c r="UFA14" s="1609"/>
      <c r="UFB14" s="1609"/>
      <c r="UFC14" s="1609"/>
      <c r="UFD14" s="1609"/>
      <c r="UFE14" s="1609"/>
      <c r="UFF14" s="1609"/>
      <c r="UFG14" s="1609"/>
      <c r="UFH14" s="1609"/>
      <c r="UFI14" s="1609"/>
      <c r="UFJ14" s="1609"/>
      <c r="UFK14" s="1609"/>
      <c r="UFL14" s="1609"/>
      <c r="UFM14" s="1609"/>
      <c r="UFN14" s="1609"/>
      <c r="UFO14" s="1609"/>
      <c r="UFP14" s="1609"/>
      <c r="UFQ14" s="1609"/>
      <c r="UFR14" s="1609"/>
      <c r="UFS14" s="1609"/>
      <c r="UFT14" s="1609"/>
      <c r="UFU14" s="1609"/>
      <c r="UFV14" s="1609"/>
      <c r="UFW14" s="1609"/>
      <c r="UFX14" s="1609"/>
      <c r="UFY14" s="1609"/>
      <c r="UFZ14" s="1609"/>
      <c r="UGA14" s="1609"/>
      <c r="UGB14" s="1609"/>
      <c r="UGC14" s="1609"/>
      <c r="UGD14" s="1609"/>
      <c r="UGE14" s="1609"/>
      <c r="UGF14" s="1609"/>
      <c r="UGG14" s="1609"/>
      <c r="UGH14" s="1609"/>
      <c r="UGI14" s="1609"/>
      <c r="UGJ14" s="1609"/>
      <c r="UGK14" s="1609"/>
      <c r="UGL14" s="1609"/>
      <c r="UGM14" s="1609"/>
      <c r="UGN14" s="1609"/>
      <c r="UGO14" s="1609"/>
      <c r="UGP14" s="1609"/>
      <c r="UGQ14" s="1609"/>
      <c r="UGR14" s="1609"/>
      <c r="UGS14" s="1609"/>
      <c r="UGT14" s="1609"/>
      <c r="UGU14" s="1609"/>
      <c r="UGV14" s="1609"/>
      <c r="UGW14" s="1609"/>
      <c r="UGX14" s="1609"/>
      <c r="UGY14" s="1609"/>
      <c r="UGZ14" s="1609"/>
      <c r="UHA14" s="1609"/>
      <c r="UHB14" s="1609"/>
      <c r="UHC14" s="1609"/>
      <c r="UHD14" s="1609"/>
      <c r="UHE14" s="1609"/>
      <c r="UHF14" s="1609"/>
      <c r="UHG14" s="1609"/>
      <c r="UHH14" s="1609"/>
      <c r="UHI14" s="1609"/>
      <c r="UHJ14" s="1609"/>
      <c r="UHK14" s="1609"/>
      <c r="UHL14" s="1609"/>
      <c r="UHM14" s="1609"/>
      <c r="UHN14" s="1609"/>
      <c r="UHO14" s="1609"/>
      <c r="UHP14" s="1609"/>
      <c r="UHQ14" s="1609"/>
      <c r="UHR14" s="1609"/>
      <c r="UHS14" s="1609"/>
      <c r="UHT14" s="1609"/>
      <c r="UHU14" s="1609"/>
      <c r="UHV14" s="1609"/>
      <c r="UHW14" s="1609"/>
      <c r="UHX14" s="1609"/>
      <c r="UHY14" s="1609"/>
      <c r="UHZ14" s="1609"/>
      <c r="UIA14" s="1609"/>
      <c r="UIB14" s="1609"/>
      <c r="UIC14" s="1609"/>
      <c r="UID14" s="1609"/>
      <c r="UIE14" s="1609"/>
      <c r="UIF14" s="1609"/>
      <c r="UIG14" s="1609"/>
      <c r="UIH14" s="1609"/>
      <c r="UII14" s="1609"/>
      <c r="UIJ14" s="1609"/>
      <c r="UIK14" s="1609"/>
      <c r="UIL14" s="1609"/>
      <c r="UIM14" s="1609"/>
      <c r="UIN14" s="1609"/>
      <c r="UIO14" s="1609"/>
      <c r="UIP14" s="1609"/>
      <c r="UIQ14" s="1609"/>
      <c r="UIR14" s="1609"/>
      <c r="UIS14" s="1609"/>
      <c r="UIT14" s="1609"/>
      <c r="UIU14" s="1609"/>
      <c r="UIV14" s="1609"/>
      <c r="UIW14" s="1609"/>
      <c r="UIX14" s="1609"/>
      <c r="UIY14" s="1609"/>
      <c r="UIZ14" s="1609"/>
      <c r="UJA14" s="1609"/>
      <c r="UJB14" s="1609"/>
      <c r="UJC14" s="1609"/>
      <c r="UJD14" s="1609"/>
      <c r="UJE14" s="1609"/>
      <c r="UJF14" s="1609"/>
      <c r="UJG14" s="1609"/>
      <c r="UJH14" s="1609"/>
      <c r="UJI14" s="1609"/>
      <c r="UJJ14" s="1609"/>
      <c r="UJK14" s="1609"/>
      <c r="UJL14" s="1609"/>
      <c r="UJM14" s="1609"/>
      <c r="UJN14" s="1609"/>
      <c r="UJO14" s="1609"/>
      <c r="UJP14" s="1609"/>
      <c r="UJQ14" s="1609"/>
      <c r="UJR14" s="1609"/>
      <c r="UJS14" s="1609"/>
      <c r="UJT14" s="1609"/>
      <c r="UJU14" s="1609"/>
      <c r="UJV14" s="1609"/>
      <c r="UJW14" s="1609"/>
      <c r="UJX14" s="1609"/>
      <c r="UJY14" s="1609"/>
      <c r="UJZ14" s="1609"/>
      <c r="UKA14" s="1609"/>
      <c r="UKB14" s="1609"/>
      <c r="UKC14" s="1609"/>
      <c r="UKD14" s="1609"/>
      <c r="UKE14" s="1609"/>
      <c r="UKF14" s="1609"/>
      <c r="UKG14" s="1609"/>
      <c r="UKH14" s="1609"/>
      <c r="UKI14" s="1609"/>
      <c r="UKJ14" s="1609"/>
      <c r="UKK14" s="1609"/>
      <c r="UKL14" s="1609"/>
      <c r="UKM14" s="1609"/>
      <c r="UKN14" s="1609"/>
      <c r="UKO14" s="1609"/>
      <c r="UKP14" s="1609"/>
      <c r="UKQ14" s="1609"/>
      <c r="UKR14" s="1609"/>
      <c r="UKS14" s="1609"/>
      <c r="UKT14" s="1609"/>
      <c r="UKU14" s="1609"/>
      <c r="UKV14" s="1609"/>
      <c r="UKW14" s="1609"/>
      <c r="UKX14" s="1609"/>
      <c r="UKY14" s="1609"/>
      <c r="UKZ14" s="1609"/>
      <c r="ULA14" s="1609"/>
      <c r="ULB14" s="1609"/>
      <c r="ULC14" s="1609"/>
      <c r="ULD14" s="1609"/>
      <c r="ULE14" s="1609"/>
      <c r="ULF14" s="1609"/>
      <c r="ULG14" s="1609"/>
      <c r="ULH14" s="1609"/>
      <c r="ULI14" s="1609"/>
      <c r="ULJ14" s="1609"/>
      <c r="ULK14" s="1609"/>
      <c r="ULL14" s="1609"/>
      <c r="ULM14" s="1609"/>
      <c r="ULN14" s="1609"/>
      <c r="ULO14" s="1609"/>
      <c r="ULP14" s="1609"/>
      <c r="ULQ14" s="1609"/>
      <c r="ULR14" s="1609"/>
      <c r="ULS14" s="1609"/>
      <c r="ULT14" s="1609"/>
      <c r="ULU14" s="1609"/>
      <c r="ULV14" s="1609"/>
      <c r="ULW14" s="1609"/>
      <c r="ULX14" s="1609"/>
      <c r="ULY14" s="1609"/>
      <c r="ULZ14" s="1609"/>
      <c r="UMA14" s="1609"/>
      <c r="UMB14" s="1609"/>
      <c r="UMC14" s="1609"/>
      <c r="UMD14" s="1609"/>
      <c r="UME14" s="1609"/>
      <c r="UMF14" s="1609"/>
      <c r="UMG14" s="1609"/>
      <c r="UMH14" s="1609"/>
      <c r="UMI14" s="1609"/>
      <c r="UMJ14" s="1609"/>
      <c r="UMK14" s="1609"/>
      <c r="UML14" s="1609"/>
      <c r="UMM14" s="1609"/>
      <c r="UMN14" s="1609"/>
      <c r="UMO14" s="1609"/>
      <c r="UMP14" s="1609"/>
      <c r="UMQ14" s="1609"/>
      <c r="UMR14" s="1609"/>
      <c r="UMS14" s="1609"/>
      <c r="UMT14" s="1609"/>
      <c r="UMU14" s="1609"/>
      <c r="UMV14" s="1609"/>
      <c r="UMW14" s="1609"/>
      <c r="UMX14" s="1609"/>
      <c r="UMY14" s="1609"/>
      <c r="UMZ14" s="1609"/>
      <c r="UNA14" s="1609"/>
      <c r="UNB14" s="1609"/>
      <c r="UNC14" s="1609"/>
      <c r="UND14" s="1609"/>
      <c r="UNE14" s="1609"/>
      <c r="UNF14" s="1609"/>
      <c r="UNG14" s="1609"/>
      <c r="UNH14" s="1609"/>
      <c r="UNI14" s="1609"/>
      <c r="UNJ14" s="1609"/>
      <c r="UNK14" s="1609"/>
      <c r="UNL14" s="1609"/>
      <c r="UNM14" s="1609"/>
      <c r="UNN14" s="1609"/>
      <c r="UNO14" s="1609"/>
      <c r="UNP14" s="1609"/>
      <c r="UNQ14" s="1609"/>
      <c r="UNR14" s="1609"/>
      <c r="UNS14" s="1609"/>
      <c r="UNT14" s="1609"/>
      <c r="UNU14" s="1609"/>
      <c r="UNV14" s="1609"/>
      <c r="UNW14" s="1609"/>
      <c r="UNX14" s="1609"/>
      <c r="UNY14" s="1609"/>
      <c r="UNZ14" s="1609"/>
      <c r="UOA14" s="1609"/>
      <c r="UOB14" s="1609"/>
      <c r="UOC14" s="1609"/>
      <c r="UOD14" s="1609"/>
      <c r="UOE14" s="1609"/>
      <c r="UOF14" s="1609"/>
      <c r="UOG14" s="1609"/>
      <c r="UOH14" s="1609"/>
      <c r="UOI14" s="1609"/>
      <c r="UOJ14" s="1609"/>
      <c r="UOK14" s="1609"/>
      <c r="UOL14" s="1609"/>
      <c r="UOM14" s="1609"/>
      <c r="UON14" s="1609"/>
      <c r="UOO14" s="1609"/>
      <c r="UOP14" s="1609"/>
      <c r="UOQ14" s="1609"/>
      <c r="UOR14" s="1609"/>
      <c r="UOS14" s="1609"/>
      <c r="UOT14" s="1609"/>
      <c r="UOU14" s="1609"/>
      <c r="UOV14" s="1609"/>
      <c r="UOW14" s="1609"/>
      <c r="UOX14" s="1609"/>
      <c r="UOY14" s="1609"/>
      <c r="UOZ14" s="1609"/>
      <c r="UPA14" s="1609"/>
      <c r="UPB14" s="1609"/>
      <c r="UPC14" s="1609"/>
      <c r="UPD14" s="1609"/>
      <c r="UPE14" s="1609"/>
      <c r="UPF14" s="1609"/>
      <c r="UPG14" s="1609"/>
      <c r="UPH14" s="1609"/>
      <c r="UPI14" s="1609"/>
      <c r="UPJ14" s="1609"/>
      <c r="UPK14" s="1609"/>
      <c r="UPL14" s="1609"/>
      <c r="UPM14" s="1609"/>
      <c r="UPN14" s="1609"/>
      <c r="UPO14" s="1609"/>
      <c r="UPP14" s="1609"/>
      <c r="UPQ14" s="1609"/>
      <c r="UPR14" s="1609"/>
      <c r="UPS14" s="1609"/>
      <c r="UPT14" s="1609"/>
      <c r="UPU14" s="1609"/>
      <c r="UPV14" s="1609"/>
      <c r="UPW14" s="1609"/>
      <c r="UPX14" s="1609"/>
      <c r="UPY14" s="1609"/>
      <c r="UPZ14" s="1609"/>
      <c r="UQA14" s="1609"/>
      <c r="UQB14" s="1609"/>
      <c r="UQC14" s="1609"/>
      <c r="UQD14" s="1609"/>
      <c r="UQE14" s="1609"/>
      <c r="UQF14" s="1609"/>
      <c r="UQG14" s="1609"/>
      <c r="UQH14" s="1609"/>
      <c r="UQI14" s="1609"/>
      <c r="UQJ14" s="1609"/>
      <c r="UQK14" s="1609"/>
      <c r="UQL14" s="1609"/>
      <c r="UQM14" s="1609"/>
      <c r="UQN14" s="1609"/>
      <c r="UQO14" s="1609"/>
      <c r="UQP14" s="1609"/>
      <c r="UQQ14" s="1609"/>
      <c r="UQR14" s="1609"/>
      <c r="UQS14" s="1609"/>
      <c r="UQT14" s="1609"/>
      <c r="UQU14" s="1609"/>
      <c r="UQV14" s="1609"/>
      <c r="UQW14" s="1609"/>
      <c r="UQX14" s="1609"/>
      <c r="UQY14" s="1609"/>
      <c r="UQZ14" s="1609"/>
      <c r="URA14" s="1609"/>
      <c r="URB14" s="1609"/>
      <c r="URC14" s="1609"/>
      <c r="URD14" s="1609"/>
      <c r="URE14" s="1609"/>
      <c r="URF14" s="1609"/>
      <c r="URG14" s="1609"/>
      <c r="URH14" s="1609"/>
      <c r="URI14" s="1609"/>
      <c r="URJ14" s="1609"/>
      <c r="URK14" s="1609"/>
      <c r="URL14" s="1609"/>
      <c r="URM14" s="1609"/>
      <c r="URN14" s="1609"/>
      <c r="URO14" s="1609"/>
      <c r="URP14" s="1609"/>
      <c r="URQ14" s="1609"/>
      <c r="URR14" s="1609"/>
      <c r="URS14" s="1609"/>
      <c r="URT14" s="1609"/>
      <c r="URU14" s="1609"/>
      <c r="URV14" s="1609"/>
      <c r="URW14" s="1609"/>
      <c r="URX14" s="1609"/>
      <c r="URY14" s="1609"/>
      <c r="URZ14" s="1609"/>
      <c r="USA14" s="1609"/>
      <c r="USB14" s="1609"/>
      <c r="USC14" s="1609"/>
      <c r="USD14" s="1609"/>
      <c r="USE14" s="1609"/>
      <c r="USF14" s="1609"/>
      <c r="USG14" s="1609"/>
      <c r="USH14" s="1609"/>
      <c r="USI14" s="1609"/>
      <c r="USJ14" s="1609"/>
      <c r="USK14" s="1609"/>
      <c r="USL14" s="1609"/>
      <c r="USM14" s="1609"/>
      <c r="USN14" s="1609"/>
      <c r="USO14" s="1609"/>
      <c r="USP14" s="1609"/>
      <c r="USQ14" s="1609"/>
      <c r="USR14" s="1609"/>
      <c r="USS14" s="1609"/>
      <c r="UST14" s="1609"/>
      <c r="USU14" s="1609"/>
      <c r="USV14" s="1609"/>
      <c r="USW14" s="1609"/>
      <c r="USX14" s="1609"/>
      <c r="USY14" s="1609"/>
      <c r="USZ14" s="1609"/>
      <c r="UTA14" s="1609"/>
      <c r="UTB14" s="1609"/>
      <c r="UTC14" s="1609"/>
      <c r="UTD14" s="1609"/>
      <c r="UTE14" s="1609"/>
      <c r="UTF14" s="1609"/>
      <c r="UTG14" s="1609"/>
      <c r="UTH14" s="1609"/>
      <c r="UTI14" s="1609"/>
      <c r="UTJ14" s="1609"/>
      <c r="UTK14" s="1609"/>
      <c r="UTL14" s="1609"/>
      <c r="UTM14" s="1609"/>
      <c r="UTN14" s="1609"/>
      <c r="UTO14" s="1609"/>
      <c r="UTP14" s="1609"/>
      <c r="UTQ14" s="1609"/>
      <c r="UTR14" s="1609"/>
      <c r="UTS14" s="1609"/>
      <c r="UTT14" s="1609"/>
      <c r="UTU14" s="1609"/>
      <c r="UTV14" s="1609"/>
      <c r="UTW14" s="1609"/>
      <c r="UTX14" s="1609"/>
      <c r="UTY14" s="1609"/>
      <c r="UTZ14" s="1609"/>
      <c r="UUA14" s="1609"/>
      <c r="UUB14" s="1609"/>
      <c r="UUC14" s="1609"/>
      <c r="UUD14" s="1609"/>
      <c r="UUE14" s="1609"/>
      <c r="UUF14" s="1609"/>
      <c r="UUG14" s="1609"/>
      <c r="UUH14" s="1609"/>
      <c r="UUI14" s="1609"/>
      <c r="UUJ14" s="1609"/>
      <c r="UUK14" s="1609"/>
      <c r="UUL14" s="1609"/>
      <c r="UUM14" s="1609"/>
      <c r="UUN14" s="1609"/>
      <c r="UUO14" s="1609"/>
      <c r="UUP14" s="1609"/>
      <c r="UUQ14" s="1609"/>
      <c r="UUR14" s="1609"/>
      <c r="UUS14" s="1609"/>
      <c r="UUT14" s="1609"/>
      <c r="UUU14" s="1609"/>
      <c r="UUV14" s="1609"/>
      <c r="UUW14" s="1609"/>
      <c r="UUX14" s="1609"/>
      <c r="UUY14" s="1609"/>
      <c r="UUZ14" s="1609"/>
      <c r="UVA14" s="1609"/>
      <c r="UVB14" s="1609"/>
      <c r="UVC14" s="1609"/>
      <c r="UVD14" s="1609"/>
      <c r="UVE14" s="1609"/>
      <c r="UVF14" s="1609"/>
      <c r="UVG14" s="1609"/>
      <c r="UVH14" s="1609"/>
      <c r="UVI14" s="1609"/>
      <c r="UVJ14" s="1609"/>
      <c r="UVK14" s="1609"/>
      <c r="UVL14" s="1609"/>
      <c r="UVM14" s="1609"/>
      <c r="UVN14" s="1609"/>
      <c r="UVO14" s="1609"/>
      <c r="UVP14" s="1609"/>
      <c r="UVQ14" s="1609"/>
      <c r="UVR14" s="1609"/>
      <c r="UVS14" s="1609"/>
      <c r="UVT14" s="1609"/>
      <c r="UVU14" s="1609"/>
      <c r="UVV14" s="1609"/>
      <c r="UVW14" s="1609"/>
      <c r="UVX14" s="1609"/>
      <c r="UVY14" s="1609"/>
      <c r="UVZ14" s="1609"/>
      <c r="UWA14" s="1609"/>
      <c r="UWB14" s="1609"/>
      <c r="UWC14" s="1609"/>
      <c r="UWD14" s="1609"/>
      <c r="UWE14" s="1609"/>
      <c r="UWF14" s="1609"/>
      <c r="UWG14" s="1609"/>
      <c r="UWH14" s="1609"/>
      <c r="UWI14" s="1609"/>
      <c r="UWJ14" s="1609"/>
      <c r="UWK14" s="1609"/>
      <c r="UWL14" s="1609"/>
      <c r="UWM14" s="1609"/>
      <c r="UWN14" s="1609"/>
      <c r="UWO14" s="1609"/>
      <c r="UWP14" s="1609"/>
      <c r="UWQ14" s="1609"/>
      <c r="UWR14" s="1609"/>
      <c r="UWS14" s="1609"/>
      <c r="UWT14" s="1609"/>
      <c r="UWU14" s="1609"/>
      <c r="UWV14" s="1609"/>
      <c r="UWW14" s="1609"/>
      <c r="UWX14" s="1609"/>
      <c r="UWY14" s="1609"/>
      <c r="UWZ14" s="1609"/>
      <c r="UXA14" s="1609"/>
      <c r="UXB14" s="1609"/>
      <c r="UXC14" s="1609"/>
      <c r="UXD14" s="1609"/>
      <c r="UXE14" s="1609"/>
      <c r="UXF14" s="1609"/>
      <c r="UXG14" s="1609"/>
      <c r="UXH14" s="1609"/>
      <c r="UXI14" s="1609"/>
      <c r="UXJ14" s="1609"/>
      <c r="UXK14" s="1609"/>
      <c r="UXL14" s="1609"/>
      <c r="UXM14" s="1609"/>
      <c r="UXN14" s="1609"/>
      <c r="UXO14" s="1609"/>
      <c r="UXP14" s="1609"/>
      <c r="UXQ14" s="1609"/>
      <c r="UXR14" s="1609"/>
      <c r="UXS14" s="1609"/>
      <c r="UXT14" s="1609"/>
      <c r="UXU14" s="1609"/>
      <c r="UXV14" s="1609"/>
      <c r="UXW14" s="1609"/>
      <c r="UXX14" s="1609"/>
      <c r="UXY14" s="1609"/>
      <c r="UXZ14" s="1609"/>
      <c r="UYA14" s="1609"/>
      <c r="UYB14" s="1609"/>
      <c r="UYC14" s="1609"/>
      <c r="UYD14" s="1609"/>
      <c r="UYE14" s="1609"/>
      <c r="UYF14" s="1609"/>
      <c r="UYG14" s="1609"/>
      <c r="UYH14" s="1609"/>
      <c r="UYI14" s="1609"/>
      <c r="UYJ14" s="1609"/>
      <c r="UYK14" s="1609"/>
      <c r="UYL14" s="1609"/>
      <c r="UYM14" s="1609"/>
      <c r="UYN14" s="1609"/>
      <c r="UYO14" s="1609"/>
      <c r="UYP14" s="1609"/>
      <c r="UYQ14" s="1609"/>
      <c r="UYR14" s="1609"/>
      <c r="UYS14" s="1609"/>
      <c r="UYT14" s="1609"/>
      <c r="UYU14" s="1609"/>
      <c r="UYV14" s="1609"/>
      <c r="UYW14" s="1609"/>
      <c r="UYX14" s="1609"/>
      <c r="UYY14" s="1609"/>
      <c r="UYZ14" s="1609"/>
      <c r="UZA14" s="1609"/>
      <c r="UZB14" s="1609"/>
      <c r="UZC14" s="1609"/>
      <c r="UZD14" s="1609"/>
      <c r="UZE14" s="1609"/>
      <c r="UZF14" s="1609"/>
      <c r="UZG14" s="1609"/>
      <c r="UZH14" s="1609"/>
      <c r="UZI14" s="1609"/>
      <c r="UZJ14" s="1609"/>
      <c r="UZK14" s="1609"/>
      <c r="UZL14" s="1609"/>
      <c r="UZM14" s="1609"/>
      <c r="UZN14" s="1609"/>
      <c r="UZO14" s="1609"/>
      <c r="UZP14" s="1609"/>
      <c r="UZQ14" s="1609"/>
      <c r="UZR14" s="1609"/>
      <c r="UZS14" s="1609"/>
      <c r="UZT14" s="1609"/>
      <c r="UZU14" s="1609"/>
      <c r="UZV14" s="1609"/>
      <c r="UZW14" s="1609"/>
      <c r="UZX14" s="1609"/>
      <c r="UZY14" s="1609"/>
      <c r="UZZ14" s="1609"/>
      <c r="VAA14" s="1609"/>
      <c r="VAB14" s="1609"/>
      <c r="VAC14" s="1609"/>
      <c r="VAD14" s="1609"/>
      <c r="VAE14" s="1609"/>
      <c r="VAF14" s="1609"/>
      <c r="VAG14" s="1609"/>
      <c r="VAH14" s="1609"/>
      <c r="VAI14" s="1609"/>
      <c r="VAJ14" s="1609"/>
      <c r="VAK14" s="1609"/>
      <c r="VAL14" s="1609"/>
      <c r="VAM14" s="1609"/>
      <c r="VAN14" s="1609"/>
      <c r="VAO14" s="1609"/>
      <c r="VAP14" s="1609"/>
      <c r="VAQ14" s="1609"/>
      <c r="VAR14" s="1609"/>
      <c r="VAS14" s="1609"/>
      <c r="VAT14" s="1609"/>
      <c r="VAU14" s="1609"/>
      <c r="VAV14" s="1609"/>
      <c r="VAW14" s="1609"/>
      <c r="VAX14" s="1609"/>
      <c r="VAY14" s="1609"/>
      <c r="VAZ14" s="1609"/>
      <c r="VBA14" s="1609"/>
      <c r="VBB14" s="1609"/>
      <c r="VBC14" s="1609"/>
      <c r="VBD14" s="1609"/>
      <c r="VBE14" s="1609"/>
      <c r="VBF14" s="1609"/>
      <c r="VBG14" s="1609"/>
      <c r="VBH14" s="1609"/>
      <c r="VBI14" s="1609"/>
      <c r="VBJ14" s="1609"/>
      <c r="VBK14" s="1609"/>
      <c r="VBL14" s="1609"/>
      <c r="VBM14" s="1609"/>
      <c r="VBN14" s="1609"/>
      <c r="VBO14" s="1609"/>
      <c r="VBP14" s="1609"/>
      <c r="VBQ14" s="1609"/>
      <c r="VBR14" s="1609"/>
      <c r="VBS14" s="1609"/>
      <c r="VBT14" s="1609"/>
      <c r="VBU14" s="1609"/>
      <c r="VBV14" s="1609"/>
      <c r="VBW14" s="1609"/>
      <c r="VBX14" s="1609"/>
      <c r="VBY14" s="1609"/>
      <c r="VBZ14" s="1609"/>
      <c r="VCA14" s="1609"/>
      <c r="VCB14" s="1609"/>
      <c r="VCC14" s="1609"/>
      <c r="VCD14" s="1609"/>
      <c r="VCE14" s="1609"/>
      <c r="VCF14" s="1609"/>
      <c r="VCG14" s="1609"/>
      <c r="VCH14" s="1609"/>
      <c r="VCI14" s="1609"/>
      <c r="VCJ14" s="1609"/>
      <c r="VCK14" s="1609"/>
      <c r="VCL14" s="1609"/>
      <c r="VCM14" s="1609"/>
      <c r="VCN14" s="1609"/>
      <c r="VCO14" s="1609"/>
      <c r="VCP14" s="1609"/>
      <c r="VCQ14" s="1609"/>
      <c r="VCR14" s="1609"/>
      <c r="VCS14" s="1609"/>
      <c r="VCT14" s="1609"/>
      <c r="VCU14" s="1609"/>
      <c r="VCV14" s="1609"/>
      <c r="VCW14" s="1609"/>
      <c r="VCX14" s="1609"/>
      <c r="VCY14" s="1609"/>
      <c r="VCZ14" s="1609"/>
      <c r="VDA14" s="1609"/>
      <c r="VDB14" s="1609"/>
      <c r="VDC14" s="1609"/>
      <c r="VDD14" s="1609"/>
      <c r="VDE14" s="1609"/>
      <c r="VDF14" s="1609"/>
      <c r="VDG14" s="1609"/>
      <c r="VDH14" s="1609"/>
      <c r="VDI14" s="1609"/>
      <c r="VDJ14" s="1609"/>
      <c r="VDK14" s="1609"/>
      <c r="VDL14" s="1609"/>
      <c r="VDM14" s="1609"/>
      <c r="VDN14" s="1609"/>
      <c r="VDO14" s="1609"/>
      <c r="VDP14" s="1609"/>
      <c r="VDQ14" s="1609"/>
      <c r="VDR14" s="1609"/>
      <c r="VDS14" s="1609"/>
      <c r="VDT14" s="1609"/>
      <c r="VDU14" s="1609"/>
      <c r="VDV14" s="1609"/>
      <c r="VDW14" s="1609"/>
      <c r="VDX14" s="1609"/>
      <c r="VDY14" s="1609"/>
      <c r="VDZ14" s="1609"/>
      <c r="VEA14" s="1609"/>
      <c r="VEB14" s="1609"/>
      <c r="VEC14" s="1609"/>
      <c r="VED14" s="1609"/>
      <c r="VEE14" s="1609"/>
      <c r="VEF14" s="1609"/>
      <c r="VEG14" s="1609"/>
      <c r="VEH14" s="1609"/>
      <c r="VEI14" s="1609"/>
      <c r="VEJ14" s="1609"/>
      <c r="VEK14" s="1609"/>
      <c r="VEL14" s="1609"/>
      <c r="VEM14" s="1609"/>
      <c r="VEN14" s="1609"/>
      <c r="VEO14" s="1609"/>
      <c r="VEP14" s="1609"/>
      <c r="VEQ14" s="1609"/>
      <c r="VER14" s="1609"/>
      <c r="VES14" s="1609"/>
      <c r="VET14" s="1609"/>
      <c r="VEU14" s="1609"/>
      <c r="VEV14" s="1609"/>
      <c r="VEW14" s="1609"/>
      <c r="VEX14" s="1609"/>
      <c r="VEY14" s="1609"/>
      <c r="VEZ14" s="1609"/>
      <c r="VFA14" s="1609"/>
      <c r="VFB14" s="1609"/>
      <c r="VFC14" s="1609"/>
      <c r="VFD14" s="1609"/>
      <c r="VFE14" s="1609"/>
      <c r="VFF14" s="1609"/>
      <c r="VFG14" s="1609"/>
      <c r="VFH14" s="1609"/>
      <c r="VFI14" s="1609"/>
      <c r="VFJ14" s="1609"/>
      <c r="VFK14" s="1609"/>
      <c r="VFL14" s="1609"/>
      <c r="VFM14" s="1609"/>
      <c r="VFN14" s="1609"/>
      <c r="VFO14" s="1609"/>
      <c r="VFP14" s="1609"/>
      <c r="VFQ14" s="1609"/>
      <c r="VFR14" s="1609"/>
      <c r="VFS14" s="1609"/>
      <c r="VFT14" s="1609"/>
      <c r="VFU14" s="1609"/>
      <c r="VFV14" s="1609"/>
      <c r="VFW14" s="1609"/>
      <c r="VFX14" s="1609"/>
      <c r="VFY14" s="1609"/>
      <c r="VFZ14" s="1609"/>
      <c r="VGA14" s="1609"/>
      <c r="VGB14" s="1609"/>
      <c r="VGC14" s="1609"/>
      <c r="VGD14" s="1609"/>
      <c r="VGE14" s="1609"/>
      <c r="VGF14" s="1609"/>
      <c r="VGG14" s="1609"/>
      <c r="VGH14" s="1609"/>
      <c r="VGI14" s="1609"/>
      <c r="VGJ14" s="1609"/>
      <c r="VGK14" s="1609"/>
      <c r="VGL14" s="1609"/>
      <c r="VGM14" s="1609"/>
      <c r="VGN14" s="1609"/>
      <c r="VGO14" s="1609"/>
      <c r="VGP14" s="1609"/>
      <c r="VGQ14" s="1609"/>
      <c r="VGR14" s="1609"/>
      <c r="VGS14" s="1609"/>
      <c r="VGT14" s="1609"/>
      <c r="VGU14" s="1609"/>
      <c r="VGV14" s="1609"/>
      <c r="VGW14" s="1609"/>
      <c r="VGX14" s="1609"/>
      <c r="VGY14" s="1609"/>
      <c r="VGZ14" s="1609"/>
      <c r="VHA14" s="1609"/>
      <c r="VHB14" s="1609"/>
      <c r="VHC14" s="1609"/>
      <c r="VHD14" s="1609"/>
      <c r="VHE14" s="1609"/>
      <c r="VHF14" s="1609"/>
      <c r="VHG14" s="1609"/>
      <c r="VHH14" s="1609"/>
      <c r="VHI14" s="1609"/>
      <c r="VHJ14" s="1609"/>
      <c r="VHK14" s="1609"/>
      <c r="VHL14" s="1609"/>
      <c r="VHM14" s="1609"/>
      <c r="VHN14" s="1609"/>
      <c r="VHO14" s="1609"/>
      <c r="VHP14" s="1609"/>
      <c r="VHQ14" s="1609"/>
      <c r="VHR14" s="1609"/>
      <c r="VHS14" s="1609"/>
      <c r="VHT14" s="1609"/>
      <c r="VHU14" s="1609"/>
      <c r="VHV14" s="1609"/>
      <c r="VHW14" s="1609"/>
      <c r="VHX14" s="1609"/>
      <c r="VHY14" s="1609"/>
      <c r="VHZ14" s="1609"/>
      <c r="VIA14" s="1609"/>
      <c r="VIB14" s="1609"/>
      <c r="VIC14" s="1609"/>
      <c r="VID14" s="1609"/>
      <c r="VIE14" s="1609"/>
      <c r="VIF14" s="1609"/>
      <c r="VIG14" s="1609"/>
      <c r="VIH14" s="1609"/>
      <c r="VII14" s="1609"/>
      <c r="VIJ14" s="1609"/>
      <c r="VIK14" s="1609"/>
      <c r="VIL14" s="1609"/>
      <c r="VIM14" s="1609"/>
      <c r="VIN14" s="1609"/>
      <c r="VIO14" s="1609"/>
      <c r="VIP14" s="1609"/>
      <c r="VIQ14" s="1609"/>
      <c r="VIR14" s="1609"/>
      <c r="VIS14" s="1609"/>
      <c r="VIT14" s="1609"/>
      <c r="VIU14" s="1609"/>
      <c r="VIV14" s="1609"/>
      <c r="VIW14" s="1609"/>
      <c r="VIX14" s="1609"/>
      <c r="VIY14" s="1609"/>
      <c r="VIZ14" s="1609"/>
      <c r="VJA14" s="1609"/>
      <c r="VJB14" s="1609"/>
      <c r="VJC14" s="1609"/>
      <c r="VJD14" s="1609"/>
      <c r="VJE14" s="1609"/>
      <c r="VJF14" s="1609"/>
      <c r="VJG14" s="1609"/>
      <c r="VJH14" s="1609"/>
      <c r="VJI14" s="1609"/>
      <c r="VJJ14" s="1609"/>
      <c r="VJK14" s="1609"/>
      <c r="VJL14" s="1609"/>
      <c r="VJM14" s="1609"/>
      <c r="VJN14" s="1609"/>
      <c r="VJO14" s="1609"/>
      <c r="VJP14" s="1609"/>
      <c r="VJQ14" s="1609"/>
      <c r="VJR14" s="1609"/>
      <c r="VJS14" s="1609"/>
      <c r="VJT14" s="1609"/>
      <c r="VJU14" s="1609"/>
      <c r="VJV14" s="1609"/>
      <c r="VJW14" s="1609"/>
      <c r="VJX14" s="1609"/>
      <c r="VJY14" s="1609"/>
      <c r="VJZ14" s="1609"/>
      <c r="VKA14" s="1609"/>
      <c r="VKB14" s="1609"/>
      <c r="VKC14" s="1609"/>
      <c r="VKD14" s="1609"/>
      <c r="VKE14" s="1609"/>
      <c r="VKF14" s="1609"/>
      <c r="VKG14" s="1609"/>
      <c r="VKH14" s="1609"/>
      <c r="VKI14" s="1609"/>
      <c r="VKJ14" s="1609"/>
      <c r="VKK14" s="1609"/>
      <c r="VKL14" s="1609"/>
      <c r="VKM14" s="1609"/>
      <c r="VKN14" s="1609"/>
      <c r="VKO14" s="1609"/>
      <c r="VKP14" s="1609"/>
      <c r="VKQ14" s="1609"/>
      <c r="VKR14" s="1609"/>
      <c r="VKS14" s="1609"/>
      <c r="VKT14" s="1609"/>
      <c r="VKU14" s="1609"/>
      <c r="VKV14" s="1609"/>
      <c r="VKW14" s="1609"/>
      <c r="VKX14" s="1609"/>
      <c r="VKY14" s="1609"/>
      <c r="VKZ14" s="1609"/>
      <c r="VLA14" s="1609"/>
      <c r="VLB14" s="1609"/>
      <c r="VLC14" s="1609"/>
      <c r="VLD14" s="1609"/>
      <c r="VLE14" s="1609"/>
      <c r="VLF14" s="1609"/>
      <c r="VLG14" s="1609"/>
      <c r="VLH14" s="1609"/>
      <c r="VLI14" s="1609"/>
      <c r="VLJ14" s="1609"/>
      <c r="VLK14" s="1609"/>
      <c r="VLL14" s="1609"/>
      <c r="VLM14" s="1609"/>
      <c r="VLN14" s="1609"/>
      <c r="VLO14" s="1609"/>
      <c r="VLP14" s="1609"/>
      <c r="VLQ14" s="1609"/>
      <c r="VLR14" s="1609"/>
      <c r="VLS14" s="1609"/>
      <c r="VLT14" s="1609"/>
      <c r="VLU14" s="1609"/>
      <c r="VLV14" s="1609"/>
      <c r="VLW14" s="1609"/>
      <c r="VLX14" s="1609"/>
      <c r="VLY14" s="1609"/>
      <c r="VLZ14" s="1609"/>
      <c r="VMA14" s="1609"/>
      <c r="VMB14" s="1609"/>
      <c r="VMC14" s="1609"/>
      <c r="VMD14" s="1609"/>
      <c r="VME14" s="1609"/>
      <c r="VMF14" s="1609"/>
      <c r="VMG14" s="1609"/>
      <c r="VMH14" s="1609"/>
      <c r="VMI14" s="1609"/>
      <c r="VMJ14" s="1609"/>
      <c r="VMK14" s="1609"/>
      <c r="VML14" s="1609"/>
      <c r="VMM14" s="1609"/>
      <c r="VMN14" s="1609"/>
      <c r="VMO14" s="1609"/>
      <c r="VMP14" s="1609"/>
      <c r="VMQ14" s="1609"/>
      <c r="VMR14" s="1609"/>
      <c r="VMS14" s="1609"/>
      <c r="VMT14" s="1609"/>
      <c r="VMU14" s="1609"/>
      <c r="VMV14" s="1609"/>
      <c r="VMW14" s="1609"/>
      <c r="VMX14" s="1609"/>
      <c r="VMY14" s="1609"/>
      <c r="VMZ14" s="1609"/>
      <c r="VNA14" s="1609"/>
      <c r="VNB14" s="1609"/>
      <c r="VNC14" s="1609"/>
      <c r="VND14" s="1609"/>
      <c r="VNE14" s="1609"/>
      <c r="VNF14" s="1609"/>
      <c r="VNG14" s="1609"/>
      <c r="VNH14" s="1609"/>
      <c r="VNI14" s="1609"/>
      <c r="VNJ14" s="1609"/>
      <c r="VNK14" s="1609"/>
      <c r="VNL14" s="1609"/>
      <c r="VNM14" s="1609"/>
      <c r="VNN14" s="1609"/>
      <c r="VNO14" s="1609"/>
      <c r="VNP14" s="1609"/>
      <c r="VNQ14" s="1609"/>
      <c r="VNR14" s="1609"/>
      <c r="VNS14" s="1609"/>
      <c r="VNT14" s="1609"/>
      <c r="VNU14" s="1609"/>
      <c r="VNV14" s="1609"/>
      <c r="VNW14" s="1609"/>
      <c r="VNX14" s="1609"/>
      <c r="VNY14" s="1609"/>
      <c r="VNZ14" s="1609"/>
      <c r="VOA14" s="1609"/>
      <c r="VOB14" s="1609"/>
      <c r="VOC14" s="1609"/>
      <c r="VOD14" s="1609"/>
      <c r="VOE14" s="1609"/>
      <c r="VOF14" s="1609"/>
      <c r="VOG14" s="1609"/>
      <c r="VOH14" s="1609"/>
      <c r="VOI14" s="1609"/>
      <c r="VOJ14" s="1609"/>
      <c r="VOK14" s="1609"/>
      <c r="VOL14" s="1609"/>
      <c r="VOM14" s="1609"/>
      <c r="VON14" s="1609"/>
      <c r="VOO14" s="1609"/>
      <c r="VOP14" s="1609"/>
      <c r="VOQ14" s="1609"/>
      <c r="VOR14" s="1609"/>
      <c r="VOS14" s="1609"/>
      <c r="VOT14" s="1609"/>
      <c r="VOU14" s="1609"/>
      <c r="VOV14" s="1609"/>
      <c r="VOW14" s="1609"/>
      <c r="VOX14" s="1609"/>
      <c r="VOY14" s="1609"/>
      <c r="VOZ14" s="1609"/>
      <c r="VPA14" s="1609"/>
      <c r="VPB14" s="1609"/>
      <c r="VPC14" s="1609"/>
      <c r="VPD14" s="1609"/>
      <c r="VPE14" s="1609"/>
      <c r="VPF14" s="1609"/>
      <c r="VPG14" s="1609"/>
      <c r="VPH14" s="1609"/>
      <c r="VPI14" s="1609"/>
      <c r="VPJ14" s="1609"/>
      <c r="VPK14" s="1609"/>
      <c r="VPL14" s="1609"/>
      <c r="VPM14" s="1609"/>
      <c r="VPN14" s="1609"/>
      <c r="VPO14" s="1609"/>
      <c r="VPP14" s="1609"/>
      <c r="VPQ14" s="1609"/>
      <c r="VPR14" s="1609"/>
      <c r="VPS14" s="1609"/>
      <c r="VPT14" s="1609"/>
      <c r="VPU14" s="1609"/>
      <c r="VPV14" s="1609"/>
      <c r="VPW14" s="1609"/>
      <c r="VPX14" s="1609"/>
      <c r="VPY14" s="1609"/>
      <c r="VPZ14" s="1609"/>
      <c r="VQA14" s="1609"/>
      <c r="VQB14" s="1609"/>
      <c r="VQC14" s="1609"/>
      <c r="VQD14" s="1609"/>
      <c r="VQE14" s="1609"/>
      <c r="VQF14" s="1609"/>
      <c r="VQG14" s="1609"/>
      <c r="VQH14" s="1609"/>
      <c r="VQI14" s="1609"/>
      <c r="VQJ14" s="1609"/>
      <c r="VQK14" s="1609"/>
      <c r="VQL14" s="1609"/>
      <c r="VQM14" s="1609"/>
      <c r="VQN14" s="1609"/>
      <c r="VQO14" s="1609"/>
      <c r="VQP14" s="1609"/>
      <c r="VQQ14" s="1609"/>
      <c r="VQR14" s="1609"/>
      <c r="VQS14" s="1609"/>
      <c r="VQT14" s="1609"/>
      <c r="VQU14" s="1609"/>
      <c r="VQV14" s="1609"/>
      <c r="VQW14" s="1609"/>
      <c r="VQX14" s="1609"/>
      <c r="VQY14" s="1609"/>
      <c r="VQZ14" s="1609"/>
      <c r="VRA14" s="1609"/>
      <c r="VRB14" s="1609"/>
      <c r="VRC14" s="1609"/>
      <c r="VRD14" s="1609"/>
      <c r="VRE14" s="1609"/>
      <c r="VRF14" s="1609"/>
      <c r="VRG14" s="1609"/>
      <c r="VRH14" s="1609"/>
      <c r="VRI14" s="1609"/>
      <c r="VRJ14" s="1609"/>
      <c r="VRK14" s="1609"/>
      <c r="VRL14" s="1609"/>
      <c r="VRM14" s="1609"/>
      <c r="VRN14" s="1609"/>
      <c r="VRO14" s="1609"/>
      <c r="VRP14" s="1609"/>
      <c r="VRQ14" s="1609"/>
      <c r="VRR14" s="1609"/>
      <c r="VRS14" s="1609"/>
      <c r="VRT14" s="1609"/>
      <c r="VRU14" s="1609"/>
      <c r="VRV14" s="1609"/>
      <c r="VRW14" s="1609"/>
      <c r="VRX14" s="1609"/>
      <c r="VRY14" s="1609"/>
      <c r="VRZ14" s="1609"/>
      <c r="VSA14" s="1609"/>
      <c r="VSB14" s="1609"/>
      <c r="VSC14" s="1609"/>
      <c r="VSD14" s="1609"/>
      <c r="VSE14" s="1609"/>
      <c r="VSF14" s="1609"/>
      <c r="VSG14" s="1609"/>
      <c r="VSH14" s="1609"/>
      <c r="VSI14" s="1609"/>
      <c r="VSJ14" s="1609"/>
      <c r="VSK14" s="1609"/>
      <c r="VSL14" s="1609"/>
      <c r="VSM14" s="1609"/>
      <c r="VSN14" s="1609"/>
      <c r="VSO14" s="1609"/>
      <c r="VSP14" s="1609"/>
      <c r="VSQ14" s="1609"/>
      <c r="VSR14" s="1609"/>
      <c r="VSS14" s="1609"/>
      <c r="VST14" s="1609"/>
      <c r="VSU14" s="1609"/>
      <c r="VSV14" s="1609"/>
      <c r="VSW14" s="1609"/>
      <c r="VSX14" s="1609"/>
      <c r="VSY14" s="1609"/>
      <c r="VSZ14" s="1609"/>
      <c r="VTA14" s="1609"/>
      <c r="VTB14" s="1609"/>
      <c r="VTC14" s="1609"/>
      <c r="VTD14" s="1609"/>
      <c r="VTE14" s="1609"/>
      <c r="VTF14" s="1609"/>
      <c r="VTG14" s="1609"/>
      <c r="VTH14" s="1609"/>
      <c r="VTI14" s="1609"/>
      <c r="VTJ14" s="1609"/>
      <c r="VTK14" s="1609"/>
      <c r="VTL14" s="1609"/>
      <c r="VTM14" s="1609"/>
      <c r="VTN14" s="1609"/>
      <c r="VTO14" s="1609"/>
      <c r="VTP14" s="1609"/>
      <c r="VTQ14" s="1609"/>
      <c r="VTR14" s="1609"/>
      <c r="VTS14" s="1609"/>
      <c r="VTT14" s="1609"/>
      <c r="VTU14" s="1609"/>
      <c r="VTV14" s="1609"/>
      <c r="VTW14" s="1609"/>
      <c r="VTX14" s="1609"/>
      <c r="VTY14" s="1609"/>
      <c r="VTZ14" s="1609"/>
      <c r="VUA14" s="1609"/>
      <c r="VUB14" s="1609"/>
      <c r="VUC14" s="1609"/>
      <c r="VUD14" s="1609"/>
      <c r="VUE14" s="1609"/>
      <c r="VUF14" s="1609"/>
      <c r="VUG14" s="1609"/>
      <c r="VUH14" s="1609"/>
      <c r="VUI14" s="1609"/>
      <c r="VUJ14" s="1609"/>
      <c r="VUK14" s="1609"/>
      <c r="VUL14" s="1609"/>
      <c r="VUM14" s="1609"/>
      <c r="VUN14" s="1609"/>
      <c r="VUO14" s="1609"/>
      <c r="VUP14" s="1609"/>
      <c r="VUQ14" s="1609"/>
      <c r="VUR14" s="1609"/>
      <c r="VUS14" s="1609"/>
      <c r="VUT14" s="1609"/>
      <c r="VUU14" s="1609"/>
      <c r="VUV14" s="1609"/>
      <c r="VUW14" s="1609"/>
      <c r="VUX14" s="1609"/>
      <c r="VUY14" s="1609"/>
      <c r="VUZ14" s="1609"/>
      <c r="VVA14" s="1609"/>
      <c r="VVB14" s="1609"/>
      <c r="VVC14" s="1609"/>
      <c r="VVD14" s="1609"/>
      <c r="VVE14" s="1609"/>
      <c r="VVF14" s="1609"/>
      <c r="VVG14" s="1609"/>
      <c r="VVH14" s="1609"/>
      <c r="VVI14" s="1609"/>
      <c r="VVJ14" s="1609"/>
      <c r="VVK14" s="1609"/>
      <c r="VVL14" s="1609"/>
      <c r="VVM14" s="1609"/>
      <c r="VVN14" s="1609"/>
      <c r="VVO14" s="1609"/>
      <c r="VVP14" s="1609"/>
      <c r="VVQ14" s="1609"/>
      <c r="VVR14" s="1609"/>
      <c r="VVS14" s="1609"/>
      <c r="VVT14" s="1609"/>
      <c r="VVU14" s="1609"/>
      <c r="VVV14" s="1609"/>
      <c r="VVW14" s="1609"/>
      <c r="VVX14" s="1609"/>
      <c r="VVY14" s="1609"/>
      <c r="VVZ14" s="1609"/>
      <c r="VWA14" s="1609"/>
      <c r="VWB14" s="1609"/>
      <c r="VWC14" s="1609"/>
      <c r="VWD14" s="1609"/>
      <c r="VWE14" s="1609"/>
      <c r="VWF14" s="1609"/>
      <c r="VWG14" s="1609"/>
      <c r="VWH14" s="1609"/>
      <c r="VWI14" s="1609"/>
      <c r="VWJ14" s="1609"/>
      <c r="VWK14" s="1609"/>
      <c r="VWL14" s="1609"/>
      <c r="VWM14" s="1609"/>
      <c r="VWN14" s="1609"/>
      <c r="VWO14" s="1609"/>
      <c r="VWP14" s="1609"/>
      <c r="VWQ14" s="1609"/>
      <c r="VWR14" s="1609"/>
      <c r="VWS14" s="1609"/>
      <c r="VWT14" s="1609"/>
      <c r="VWU14" s="1609"/>
      <c r="VWV14" s="1609"/>
      <c r="VWW14" s="1609"/>
      <c r="VWX14" s="1609"/>
      <c r="VWY14" s="1609"/>
      <c r="VWZ14" s="1609"/>
      <c r="VXA14" s="1609"/>
      <c r="VXB14" s="1609"/>
      <c r="VXC14" s="1609"/>
      <c r="VXD14" s="1609"/>
      <c r="VXE14" s="1609"/>
      <c r="VXF14" s="1609"/>
      <c r="VXG14" s="1609"/>
      <c r="VXH14" s="1609"/>
      <c r="VXI14" s="1609"/>
      <c r="VXJ14" s="1609"/>
      <c r="VXK14" s="1609"/>
      <c r="VXL14" s="1609"/>
      <c r="VXM14" s="1609"/>
      <c r="VXN14" s="1609"/>
      <c r="VXO14" s="1609"/>
      <c r="VXP14" s="1609"/>
      <c r="VXQ14" s="1609"/>
      <c r="VXR14" s="1609"/>
      <c r="VXS14" s="1609"/>
      <c r="VXT14" s="1609"/>
      <c r="VXU14" s="1609"/>
      <c r="VXV14" s="1609"/>
      <c r="VXW14" s="1609"/>
      <c r="VXX14" s="1609"/>
      <c r="VXY14" s="1609"/>
      <c r="VXZ14" s="1609"/>
      <c r="VYA14" s="1609"/>
      <c r="VYB14" s="1609"/>
      <c r="VYC14" s="1609"/>
      <c r="VYD14" s="1609"/>
      <c r="VYE14" s="1609"/>
      <c r="VYF14" s="1609"/>
      <c r="VYG14" s="1609"/>
      <c r="VYH14" s="1609"/>
      <c r="VYI14" s="1609"/>
      <c r="VYJ14" s="1609"/>
      <c r="VYK14" s="1609"/>
      <c r="VYL14" s="1609"/>
      <c r="VYM14" s="1609"/>
      <c r="VYN14" s="1609"/>
      <c r="VYO14" s="1609"/>
      <c r="VYP14" s="1609"/>
      <c r="VYQ14" s="1609"/>
      <c r="VYR14" s="1609"/>
      <c r="VYS14" s="1609"/>
      <c r="VYT14" s="1609"/>
      <c r="VYU14" s="1609"/>
      <c r="VYV14" s="1609"/>
      <c r="VYW14" s="1609"/>
      <c r="VYX14" s="1609"/>
      <c r="VYY14" s="1609"/>
      <c r="VYZ14" s="1609"/>
      <c r="VZA14" s="1609"/>
      <c r="VZB14" s="1609"/>
      <c r="VZC14" s="1609"/>
      <c r="VZD14" s="1609"/>
      <c r="VZE14" s="1609"/>
      <c r="VZF14" s="1609"/>
      <c r="VZG14" s="1609"/>
      <c r="VZH14" s="1609"/>
      <c r="VZI14" s="1609"/>
      <c r="VZJ14" s="1609"/>
      <c r="VZK14" s="1609"/>
      <c r="VZL14" s="1609"/>
      <c r="VZM14" s="1609"/>
      <c r="VZN14" s="1609"/>
      <c r="VZO14" s="1609"/>
      <c r="VZP14" s="1609"/>
      <c r="VZQ14" s="1609"/>
      <c r="VZR14" s="1609"/>
      <c r="VZS14" s="1609"/>
      <c r="VZT14" s="1609"/>
      <c r="VZU14" s="1609"/>
      <c r="VZV14" s="1609"/>
      <c r="VZW14" s="1609"/>
      <c r="VZX14" s="1609"/>
      <c r="VZY14" s="1609"/>
      <c r="VZZ14" s="1609"/>
      <c r="WAA14" s="1609"/>
      <c r="WAB14" s="1609"/>
      <c r="WAC14" s="1609"/>
      <c r="WAD14" s="1609"/>
      <c r="WAE14" s="1609"/>
      <c r="WAF14" s="1609"/>
      <c r="WAG14" s="1609"/>
      <c r="WAH14" s="1609"/>
      <c r="WAI14" s="1609"/>
      <c r="WAJ14" s="1609"/>
      <c r="WAK14" s="1609"/>
      <c r="WAL14" s="1609"/>
      <c r="WAM14" s="1609"/>
      <c r="WAN14" s="1609"/>
      <c r="WAO14" s="1609"/>
      <c r="WAP14" s="1609"/>
      <c r="WAQ14" s="1609"/>
      <c r="WAR14" s="1609"/>
      <c r="WAS14" s="1609"/>
      <c r="WAT14" s="1609"/>
      <c r="WAU14" s="1609"/>
      <c r="WAV14" s="1609"/>
      <c r="WAW14" s="1609"/>
      <c r="WAX14" s="1609"/>
      <c r="WAY14" s="1609"/>
      <c r="WAZ14" s="1609"/>
      <c r="WBA14" s="1609"/>
      <c r="WBB14" s="1609"/>
      <c r="WBC14" s="1609"/>
      <c r="WBD14" s="1609"/>
      <c r="WBE14" s="1609"/>
      <c r="WBF14" s="1609"/>
      <c r="WBG14" s="1609"/>
      <c r="WBH14" s="1609"/>
      <c r="WBI14" s="1609"/>
      <c r="WBJ14" s="1609"/>
      <c r="WBK14" s="1609"/>
      <c r="WBL14" s="1609"/>
      <c r="WBM14" s="1609"/>
      <c r="WBN14" s="1609"/>
      <c r="WBO14" s="1609"/>
      <c r="WBP14" s="1609"/>
      <c r="WBQ14" s="1609"/>
      <c r="WBR14" s="1609"/>
      <c r="WBS14" s="1609"/>
      <c r="WBT14" s="1609"/>
      <c r="WBU14" s="1609"/>
      <c r="WBV14" s="1609"/>
      <c r="WBW14" s="1609"/>
      <c r="WBX14" s="1609"/>
      <c r="WBY14" s="1609"/>
      <c r="WBZ14" s="1609"/>
      <c r="WCA14" s="1609"/>
      <c r="WCB14" s="1609"/>
      <c r="WCC14" s="1609"/>
      <c r="WCD14" s="1609"/>
      <c r="WCE14" s="1609"/>
      <c r="WCF14" s="1609"/>
      <c r="WCG14" s="1609"/>
      <c r="WCH14" s="1609"/>
      <c r="WCI14" s="1609"/>
      <c r="WCJ14" s="1609"/>
      <c r="WCK14" s="1609"/>
      <c r="WCL14" s="1609"/>
      <c r="WCM14" s="1609"/>
      <c r="WCN14" s="1609"/>
      <c r="WCO14" s="1609"/>
      <c r="WCP14" s="1609"/>
      <c r="WCQ14" s="1609"/>
      <c r="WCR14" s="1609"/>
      <c r="WCS14" s="1609"/>
      <c r="WCT14" s="1609"/>
      <c r="WCU14" s="1609"/>
      <c r="WCV14" s="1609"/>
      <c r="WCW14" s="1609"/>
      <c r="WCX14" s="1609"/>
      <c r="WCY14" s="1609"/>
      <c r="WCZ14" s="1609"/>
      <c r="WDA14" s="1609"/>
      <c r="WDB14" s="1609"/>
      <c r="WDC14" s="1609"/>
      <c r="WDD14" s="1609"/>
      <c r="WDE14" s="1609"/>
      <c r="WDF14" s="1609"/>
      <c r="WDG14" s="1609"/>
      <c r="WDH14" s="1609"/>
      <c r="WDI14" s="1609"/>
      <c r="WDJ14" s="1609"/>
      <c r="WDK14" s="1609"/>
      <c r="WDL14" s="1609"/>
      <c r="WDM14" s="1609"/>
      <c r="WDN14" s="1609"/>
      <c r="WDO14" s="1609"/>
      <c r="WDP14" s="1609"/>
      <c r="WDQ14" s="1609"/>
      <c r="WDR14" s="1609"/>
      <c r="WDS14" s="1609"/>
      <c r="WDT14" s="1609"/>
      <c r="WDU14" s="1609"/>
      <c r="WDV14" s="1609"/>
      <c r="WDW14" s="1609"/>
      <c r="WDX14" s="1609"/>
      <c r="WDY14" s="1609"/>
      <c r="WDZ14" s="1609"/>
      <c r="WEA14" s="1609"/>
      <c r="WEB14" s="1609"/>
      <c r="WEC14" s="1609"/>
      <c r="WED14" s="1609"/>
      <c r="WEE14" s="1609"/>
      <c r="WEF14" s="1609"/>
      <c r="WEG14" s="1609"/>
      <c r="WEH14" s="1609"/>
      <c r="WEI14" s="1609"/>
      <c r="WEJ14" s="1609"/>
      <c r="WEK14" s="1609"/>
      <c r="WEL14" s="1609"/>
      <c r="WEM14" s="1609"/>
      <c r="WEN14" s="1609"/>
      <c r="WEO14" s="1609"/>
      <c r="WEP14" s="1609"/>
      <c r="WEQ14" s="1609"/>
      <c r="WER14" s="1609"/>
      <c r="WES14" s="1609"/>
      <c r="WET14" s="1609"/>
      <c r="WEU14" s="1609"/>
      <c r="WEV14" s="1609"/>
      <c r="WEW14" s="1609"/>
      <c r="WEX14" s="1609"/>
      <c r="WEY14" s="1609"/>
      <c r="WEZ14" s="1609"/>
      <c r="WFA14" s="1609"/>
      <c r="WFB14" s="1609"/>
      <c r="WFC14" s="1609"/>
      <c r="WFD14" s="1609"/>
      <c r="WFE14" s="1609"/>
      <c r="WFF14" s="1609"/>
      <c r="WFG14" s="1609"/>
      <c r="WFH14" s="1609"/>
      <c r="WFI14" s="1609"/>
      <c r="WFJ14" s="1609"/>
      <c r="WFK14" s="1609"/>
      <c r="WFL14" s="1609"/>
      <c r="WFM14" s="1609"/>
      <c r="WFN14" s="1609"/>
      <c r="WFO14" s="1609"/>
      <c r="WFP14" s="1609"/>
      <c r="WFQ14" s="1609"/>
      <c r="WFR14" s="1609"/>
      <c r="WFS14" s="1609"/>
      <c r="WFT14" s="1609"/>
      <c r="WFU14" s="1609"/>
      <c r="WFV14" s="1609"/>
      <c r="WFW14" s="1609"/>
      <c r="WFX14" s="1609"/>
      <c r="WFY14" s="1609"/>
      <c r="WFZ14" s="1609"/>
      <c r="WGA14" s="1609"/>
      <c r="WGB14" s="1609"/>
      <c r="WGC14" s="1609"/>
      <c r="WGD14" s="1609"/>
      <c r="WGE14" s="1609"/>
      <c r="WGF14" s="1609"/>
      <c r="WGG14" s="1609"/>
      <c r="WGH14" s="1609"/>
      <c r="WGI14" s="1609"/>
      <c r="WGJ14" s="1609"/>
      <c r="WGK14" s="1609"/>
      <c r="WGL14" s="1609"/>
      <c r="WGM14" s="1609"/>
      <c r="WGN14" s="1609"/>
      <c r="WGO14" s="1609"/>
      <c r="WGP14" s="1609"/>
      <c r="WGQ14" s="1609"/>
      <c r="WGR14" s="1609"/>
      <c r="WGS14" s="1609"/>
      <c r="WGT14" s="1609"/>
      <c r="WGU14" s="1609"/>
      <c r="WGV14" s="1609"/>
      <c r="WGW14" s="1609"/>
      <c r="WGX14" s="1609"/>
      <c r="WGY14" s="1609"/>
      <c r="WGZ14" s="1609"/>
      <c r="WHA14" s="1609"/>
      <c r="WHB14" s="1609"/>
      <c r="WHC14" s="1609"/>
      <c r="WHD14" s="1609"/>
      <c r="WHE14" s="1609"/>
      <c r="WHF14" s="1609"/>
      <c r="WHG14" s="1609"/>
      <c r="WHH14" s="1609"/>
      <c r="WHI14" s="1609"/>
      <c r="WHJ14" s="1609"/>
      <c r="WHK14" s="1609"/>
      <c r="WHL14" s="1609"/>
      <c r="WHM14" s="1609"/>
      <c r="WHN14" s="1609"/>
      <c r="WHO14" s="1609"/>
      <c r="WHP14" s="1609"/>
      <c r="WHQ14" s="1609"/>
      <c r="WHR14" s="1609"/>
      <c r="WHS14" s="1609"/>
      <c r="WHT14" s="1609"/>
      <c r="WHU14" s="1609"/>
      <c r="WHV14" s="1609"/>
      <c r="WHW14" s="1609"/>
      <c r="WHX14" s="1609"/>
      <c r="WHY14" s="1609"/>
      <c r="WHZ14" s="1609"/>
      <c r="WIA14" s="1609"/>
      <c r="WIB14" s="1609"/>
      <c r="WIC14" s="1609"/>
      <c r="WID14" s="1609"/>
      <c r="WIE14" s="1609"/>
      <c r="WIF14" s="1609"/>
      <c r="WIG14" s="1609"/>
      <c r="WIH14" s="1609"/>
      <c r="WII14" s="1609"/>
      <c r="WIJ14" s="1609"/>
      <c r="WIK14" s="1609"/>
      <c r="WIL14" s="1609"/>
      <c r="WIM14" s="1609"/>
      <c r="WIN14" s="1609"/>
      <c r="WIO14" s="1609"/>
      <c r="WIP14" s="1609"/>
      <c r="WIQ14" s="1609"/>
      <c r="WIR14" s="1609"/>
      <c r="WIS14" s="1609"/>
      <c r="WIT14" s="1609"/>
      <c r="WIU14" s="1609"/>
      <c r="WIV14" s="1609"/>
      <c r="WIW14" s="1609"/>
      <c r="WIX14" s="1609"/>
      <c r="WIY14" s="1609"/>
      <c r="WIZ14" s="1609"/>
      <c r="WJA14" s="1609"/>
      <c r="WJB14" s="1609"/>
      <c r="WJC14" s="1609"/>
      <c r="WJD14" s="1609"/>
      <c r="WJE14" s="1609"/>
      <c r="WJF14" s="1609"/>
      <c r="WJG14" s="1609"/>
      <c r="WJH14" s="1609"/>
      <c r="WJI14" s="1609"/>
      <c r="WJJ14" s="1609"/>
      <c r="WJK14" s="1609"/>
      <c r="WJL14" s="1609"/>
      <c r="WJM14" s="1609"/>
      <c r="WJN14" s="1609"/>
      <c r="WJO14" s="1609"/>
      <c r="WJP14" s="1609"/>
      <c r="WJQ14" s="1609"/>
      <c r="WJR14" s="1609"/>
      <c r="WJS14" s="1609"/>
      <c r="WJT14" s="1609"/>
      <c r="WJU14" s="1609"/>
      <c r="WJV14" s="1609"/>
      <c r="WJW14" s="1609"/>
      <c r="WJX14" s="1609"/>
      <c r="WJY14" s="1609"/>
      <c r="WJZ14" s="1609"/>
      <c r="WKA14" s="1609"/>
      <c r="WKB14" s="1609"/>
      <c r="WKC14" s="1609"/>
      <c r="WKD14" s="1609"/>
      <c r="WKE14" s="1609"/>
      <c r="WKF14" s="1609"/>
      <c r="WKG14" s="1609"/>
      <c r="WKH14" s="1609"/>
      <c r="WKI14" s="1609"/>
      <c r="WKJ14" s="1609"/>
      <c r="WKK14" s="1609"/>
      <c r="WKL14" s="1609"/>
      <c r="WKM14" s="1609"/>
      <c r="WKN14" s="1609"/>
      <c r="WKO14" s="1609"/>
      <c r="WKP14" s="1609"/>
      <c r="WKQ14" s="1609"/>
      <c r="WKR14" s="1609"/>
      <c r="WKS14" s="1609"/>
      <c r="WKT14" s="1609"/>
      <c r="WKU14" s="1609"/>
      <c r="WKV14" s="1609"/>
      <c r="WKW14" s="1609"/>
      <c r="WKX14" s="1609"/>
      <c r="WKY14" s="1609"/>
      <c r="WKZ14" s="1609"/>
      <c r="WLA14" s="1609"/>
      <c r="WLB14" s="1609"/>
      <c r="WLC14" s="1609"/>
      <c r="WLD14" s="1609"/>
      <c r="WLE14" s="1609"/>
      <c r="WLF14" s="1609"/>
      <c r="WLG14" s="1609"/>
      <c r="WLH14" s="1609"/>
      <c r="WLI14" s="1609"/>
      <c r="WLJ14" s="1609"/>
      <c r="WLK14" s="1609"/>
      <c r="WLL14" s="1609"/>
      <c r="WLM14" s="1609"/>
      <c r="WLN14" s="1609"/>
      <c r="WLO14" s="1609"/>
      <c r="WLP14" s="1609"/>
      <c r="WLQ14" s="1609"/>
      <c r="WLR14" s="1609"/>
      <c r="WLS14" s="1609"/>
      <c r="WLT14" s="1609"/>
      <c r="WLU14" s="1609"/>
      <c r="WLV14" s="1609"/>
      <c r="WLW14" s="1609"/>
      <c r="WLX14" s="1609"/>
      <c r="WLY14" s="1609"/>
      <c r="WLZ14" s="1609"/>
      <c r="WMA14" s="1609"/>
      <c r="WMB14" s="1609"/>
      <c r="WMC14" s="1609"/>
      <c r="WMD14" s="1609"/>
      <c r="WME14" s="1609"/>
      <c r="WMF14" s="1609"/>
      <c r="WMG14" s="1609"/>
      <c r="WMH14" s="1609"/>
      <c r="WMI14" s="1609"/>
      <c r="WMJ14" s="1609"/>
      <c r="WMK14" s="1609"/>
      <c r="WML14" s="1609"/>
      <c r="WMM14" s="1609"/>
      <c r="WMN14" s="1609"/>
      <c r="WMO14" s="1609"/>
      <c r="WMP14" s="1609"/>
      <c r="WMQ14" s="1609"/>
      <c r="WMR14" s="1609"/>
      <c r="WMS14" s="1609"/>
      <c r="WMT14" s="1609"/>
      <c r="WMU14" s="1609"/>
      <c r="WMV14" s="1609"/>
      <c r="WMW14" s="1609"/>
      <c r="WMX14" s="1609"/>
      <c r="WMY14" s="1609"/>
      <c r="WMZ14" s="1609"/>
      <c r="WNA14" s="1609"/>
      <c r="WNB14" s="1609"/>
      <c r="WNC14" s="1609"/>
      <c r="WND14" s="1609"/>
      <c r="WNE14" s="1609"/>
      <c r="WNF14" s="1609"/>
      <c r="WNG14" s="1609"/>
      <c r="WNH14" s="1609"/>
      <c r="WNI14" s="1609"/>
      <c r="WNJ14" s="1609"/>
      <c r="WNK14" s="1609"/>
      <c r="WNL14" s="1609"/>
      <c r="WNM14" s="1609"/>
      <c r="WNN14" s="1609"/>
      <c r="WNO14" s="1609"/>
      <c r="WNP14" s="1609"/>
      <c r="WNQ14" s="1609"/>
      <c r="WNR14" s="1609"/>
      <c r="WNS14" s="1609"/>
      <c r="WNT14" s="1609"/>
      <c r="WNU14" s="1609"/>
      <c r="WNV14" s="1609"/>
      <c r="WNW14" s="1609"/>
      <c r="WNX14" s="1609"/>
      <c r="WNY14" s="1609"/>
      <c r="WNZ14" s="1609"/>
      <c r="WOA14" s="1609"/>
      <c r="WOB14" s="1609"/>
      <c r="WOC14" s="1609"/>
      <c r="WOD14" s="1609"/>
      <c r="WOE14" s="1609"/>
      <c r="WOF14" s="1609"/>
      <c r="WOG14" s="1609"/>
      <c r="WOH14" s="1609"/>
      <c r="WOI14" s="1609"/>
      <c r="WOJ14" s="1609"/>
      <c r="WOK14" s="1609"/>
      <c r="WOL14" s="1609"/>
      <c r="WOM14" s="1609"/>
      <c r="WON14" s="1609"/>
      <c r="WOO14" s="1609"/>
      <c r="WOP14" s="1609"/>
      <c r="WOQ14" s="1609"/>
      <c r="WOR14" s="1609"/>
      <c r="WOS14" s="1609"/>
      <c r="WOT14" s="1609"/>
      <c r="WOU14" s="1609"/>
      <c r="WOV14" s="1609"/>
      <c r="WOW14" s="1609"/>
      <c r="WOX14" s="1609"/>
      <c r="WOY14" s="1609"/>
      <c r="WOZ14" s="1609"/>
      <c r="WPA14" s="1609"/>
      <c r="WPB14" s="1609"/>
      <c r="WPC14" s="1609"/>
      <c r="WPD14" s="1609"/>
      <c r="WPE14" s="1609"/>
      <c r="WPF14" s="1609"/>
      <c r="WPG14" s="1609"/>
      <c r="WPH14" s="1609"/>
      <c r="WPI14" s="1609"/>
      <c r="WPJ14" s="1609"/>
      <c r="WPK14" s="1609"/>
      <c r="WPL14" s="1609"/>
      <c r="WPM14" s="1609"/>
      <c r="WPN14" s="1609"/>
      <c r="WPO14" s="1609"/>
      <c r="WPP14" s="1609"/>
      <c r="WPQ14" s="1609"/>
      <c r="WPR14" s="1609"/>
      <c r="WPS14" s="1609"/>
      <c r="WPT14" s="1609"/>
      <c r="WPU14" s="1609"/>
      <c r="WPV14" s="1609"/>
      <c r="WPW14" s="1609"/>
      <c r="WPX14" s="1609"/>
      <c r="WPY14" s="1609"/>
      <c r="WPZ14" s="1609"/>
      <c r="WQA14" s="1609"/>
      <c r="WQB14" s="1609"/>
      <c r="WQC14" s="1609"/>
      <c r="WQD14" s="1609"/>
      <c r="WQE14" s="1609"/>
      <c r="WQF14" s="1609"/>
      <c r="WQG14" s="1609"/>
      <c r="WQH14" s="1609"/>
      <c r="WQI14" s="1609"/>
      <c r="WQJ14" s="1609"/>
      <c r="WQK14" s="1609"/>
      <c r="WQL14" s="1609"/>
      <c r="WQM14" s="1609"/>
      <c r="WQN14" s="1609"/>
      <c r="WQO14" s="1609"/>
      <c r="WQP14" s="1609"/>
      <c r="WQQ14" s="1609"/>
      <c r="WQR14" s="1609"/>
      <c r="WQS14" s="1609"/>
      <c r="WQT14" s="1609"/>
      <c r="WQU14" s="1609"/>
      <c r="WQV14" s="1609"/>
      <c r="WQW14" s="1609"/>
      <c r="WQX14" s="1609"/>
      <c r="WQY14" s="1609"/>
      <c r="WQZ14" s="1609"/>
      <c r="WRA14" s="1609"/>
      <c r="WRB14" s="1609"/>
      <c r="WRC14" s="1609"/>
      <c r="WRD14" s="1609"/>
      <c r="WRE14" s="1609"/>
      <c r="WRF14" s="1609"/>
      <c r="WRG14" s="1609"/>
      <c r="WRH14" s="1609"/>
      <c r="WRI14" s="1609"/>
      <c r="WRJ14" s="1609"/>
      <c r="WRK14" s="1609"/>
      <c r="WRL14" s="1609"/>
      <c r="WRM14" s="1609"/>
      <c r="WRN14" s="1609"/>
      <c r="WRO14" s="1609"/>
      <c r="WRP14" s="1609"/>
      <c r="WRQ14" s="1609"/>
      <c r="WRR14" s="1609"/>
      <c r="WRS14" s="1609"/>
      <c r="WRT14" s="1609"/>
      <c r="WRU14" s="1609"/>
      <c r="WRV14" s="1609"/>
      <c r="WRW14" s="1609"/>
      <c r="WRX14" s="1609"/>
      <c r="WRY14" s="1609"/>
      <c r="WRZ14" s="1609"/>
      <c r="WSA14" s="1609"/>
      <c r="WSB14" s="1609"/>
      <c r="WSC14" s="1609"/>
      <c r="WSD14" s="1609"/>
      <c r="WSE14" s="1609"/>
      <c r="WSF14" s="1609"/>
      <c r="WSG14" s="1609"/>
      <c r="WSH14" s="1609"/>
      <c r="WSI14" s="1609"/>
      <c r="WSJ14" s="1609"/>
      <c r="WSK14" s="1609"/>
      <c r="WSL14" s="1609"/>
      <c r="WSM14" s="1609"/>
      <c r="WSN14" s="1609"/>
      <c r="WSO14" s="1609"/>
      <c r="WSP14" s="1609"/>
      <c r="WSQ14" s="1609"/>
      <c r="WSR14" s="1609"/>
      <c r="WSS14" s="1609"/>
      <c r="WST14" s="1609"/>
      <c r="WSU14" s="1609"/>
      <c r="WSV14" s="1609"/>
      <c r="WSW14" s="1609"/>
      <c r="WSX14" s="1609"/>
      <c r="WSY14" s="1609"/>
      <c r="WSZ14" s="1609"/>
      <c r="WTA14" s="1609"/>
      <c r="WTB14" s="1609"/>
      <c r="WTC14" s="1609"/>
      <c r="WTD14" s="1609"/>
      <c r="WTE14" s="1609"/>
      <c r="WTF14" s="1609"/>
      <c r="WTG14" s="1609"/>
      <c r="WTH14" s="1609"/>
      <c r="WTI14" s="1609"/>
      <c r="WTJ14" s="1609"/>
      <c r="WTK14" s="1609"/>
      <c r="WTL14" s="1609"/>
      <c r="WTM14" s="1609"/>
      <c r="WTN14" s="1609"/>
      <c r="WTO14" s="1609"/>
      <c r="WTP14" s="1609"/>
      <c r="WTQ14" s="1609"/>
      <c r="WTR14" s="1609"/>
      <c r="WTS14" s="1609"/>
      <c r="WTT14" s="1609"/>
      <c r="WTU14" s="1609"/>
      <c r="WTV14" s="1609"/>
      <c r="WTW14" s="1609"/>
      <c r="WTX14" s="1609"/>
      <c r="WTY14" s="1609"/>
      <c r="WTZ14" s="1609"/>
      <c r="WUA14" s="1609"/>
      <c r="WUB14" s="1609"/>
      <c r="WUC14" s="1609"/>
      <c r="WUD14" s="1609"/>
      <c r="WUE14" s="1609"/>
      <c r="WUF14" s="1609"/>
      <c r="WUG14" s="1609"/>
      <c r="WUH14" s="1609"/>
      <c r="WUI14" s="1609"/>
      <c r="WUJ14" s="1609"/>
      <c r="WUK14" s="1609"/>
      <c r="WUL14" s="1609"/>
      <c r="WUM14" s="1609"/>
      <c r="WUN14" s="1609"/>
      <c r="WUO14" s="1609"/>
      <c r="WUP14" s="1609"/>
      <c r="WUQ14" s="1609"/>
      <c r="WUR14" s="1609"/>
      <c r="WUS14" s="1609"/>
      <c r="WUT14" s="1609"/>
      <c r="WUU14" s="1609"/>
      <c r="WUV14" s="1609"/>
      <c r="WUW14" s="1609"/>
      <c r="WUX14" s="1609"/>
      <c r="WUY14" s="1609"/>
      <c r="WUZ14" s="1609"/>
      <c r="WVA14" s="1609"/>
      <c r="WVB14" s="1609"/>
      <c r="WVC14" s="1609"/>
      <c r="WVD14" s="1609"/>
      <c r="WVE14" s="1609"/>
      <c r="WVF14" s="1609"/>
      <c r="WVG14" s="1609"/>
      <c r="WVH14" s="1609"/>
      <c r="WVI14" s="1609"/>
      <c r="WVJ14" s="1609"/>
      <c r="WVK14" s="1609"/>
      <c r="WVL14" s="1609"/>
      <c r="WVM14" s="1609"/>
      <c r="WVN14" s="1609"/>
      <c r="WVO14" s="1609"/>
      <c r="WVP14" s="1609"/>
      <c r="WVQ14" s="1609"/>
      <c r="WVR14" s="1609"/>
      <c r="WVS14" s="1609"/>
      <c r="WVT14" s="1609"/>
      <c r="WVU14" s="1609"/>
      <c r="WVV14" s="1609"/>
      <c r="WVW14" s="1609"/>
      <c r="WVX14" s="1609"/>
      <c r="WVY14" s="1609"/>
      <c r="WVZ14" s="1609"/>
      <c r="WWA14" s="1609"/>
      <c r="WWB14" s="1609"/>
      <c r="WWC14" s="1609"/>
      <c r="WWD14" s="1609"/>
      <c r="WWE14" s="1609"/>
      <c r="WWF14" s="1609"/>
      <c r="WWG14" s="1609"/>
      <c r="WWH14" s="1609"/>
      <c r="WWI14" s="1609"/>
      <c r="WWJ14" s="1609"/>
      <c r="WWK14" s="1609"/>
      <c r="WWL14" s="1609"/>
      <c r="WWM14" s="1609"/>
      <c r="WWN14" s="1609"/>
      <c r="WWO14" s="1609"/>
      <c r="WWP14" s="1609"/>
      <c r="WWQ14" s="1609"/>
      <c r="WWR14" s="1609"/>
      <c r="WWS14" s="1609"/>
      <c r="WWT14" s="1609"/>
      <c r="WWU14" s="1609"/>
      <c r="WWV14" s="1609"/>
      <c r="WWW14" s="1609"/>
      <c r="WWX14" s="1609"/>
      <c r="WWY14" s="1609"/>
      <c r="WWZ14" s="1609"/>
      <c r="WXA14" s="1609"/>
      <c r="WXB14" s="1609"/>
      <c r="WXC14" s="1609"/>
      <c r="WXD14" s="1609"/>
      <c r="WXE14" s="1609"/>
      <c r="WXF14" s="1609"/>
      <c r="WXG14" s="1609"/>
      <c r="WXH14" s="1609"/>
      <c r="WXI14" s="1609"/>
      <c r="WXJ14" s="1609"/>
      <c r="WXK14" s="1609"/>
      <c r="WXL14" s="1609"/>
      <c r="WXM14" s="1609"/>
      <c r="WXN14" s="1609"/>
      <c r="WXO14" s="1609"/>
      <c r="WXP14" s="1609"/>
      <c r="WXQ14" s="1609"/>
      <c r="WXR14" s="1609"/>
      <c r="WXS14" s="1609"/>
      <c r="WXT14" s="1609"/>
      <c r="WXU14" s="1609"/>
      <c r="WXV14" s="1609"/>
      <c r="WXW14" s="1609"/>
      <c r="WXX14" s="1609"/>
      <c r="WXY14" s="1609"/>
      <c r="WXZ14" s="1609"/>
      <c r="WYA14" s="1609"/>
      <c r="WYB14" s="1609"/>
      <c r="WYC14" s="1609"/>
      <c r="WYD14" s="1609"/>
      <c r="WYE14" s="1609"/>
      <c r="WYF14" s="1609"/>
      <c r="WYG14" s="1609"/>
      <c r="WYH14" s="1609"/>
      <c r="WYI14" s="1609"/>
      <c r="WYJ14" s="1609"/>
      <c r="WYK14" s="1609"/>
      <c r="WYL14" s="1609"/>
      <c r="WYM14" s="1609"/>
      <c r="WYN14" s="1609"/>
      <c r="WYO14" s="1609"/>
      <c r="WYP14" s="1609"/>
      <c r="WYQ14" s="1609"/>
      <c r="WYR14" s="1609"/>
      <c r="WYS14" s="1609"/>
      <c r="WYT14" s="1609"/>
      <c r="WYU14" s="1609"/>
      <c r="WYV14" s="1609"/>
      <c r="WYW14" s="1609"/>
      <c r="WYX14" s="1609"/>
      <c r="WYY14" s="1609"/>
      <c r="WYZ14" s="1609"/>
      <c r="WZA14" s="1609"/>
      <c r="WZB14" s="1609"/>
      <c r="WZC14" s="1609"/>
      <c r="WZD14" s="1609"/>
      <c r="WZE14" s="1609"/>
      <c r="WZF14" s="1609"/>
      <c r="WZG14" s="1609"/>
      <c r="WZH14" s="1609"/>
      <c r="WZI14" s="1609"/>
      <c r="WZJ14" s="1609"/>
      <c r="WZK14" s="1609"/>
      <c r="WZL14" s="1609"/>
      <c r="WZM14" s="1609"/>
      <c r="WZN14" s="1609"/>
      <c r="WZO14" s="1609"/>
      <c r="WZP14" s="1609"/>
      <c r="WZQ14" s="1609"/>
      <c r="WZR14" s="1609"/>
      <c r="WZS14" s="1609"/>
      <c r="WZT14" s="1609"/>
      <c r="WZU14" s="1609"/>
      <c r="WZV14" s="1609"/>
      <c r="WZW14" s="1609"/>
      <c r="WZX14" s="1609"/>
      <c r="WZY14" s="1609"/>
      <c r="WZZ14" s="1609"/>
      <c r="XAA14" s="1609"/>
      <c r="XAB14" s="1609"/>
      <c r="XAC14" s="1609"/>
      <c r="XAD14" s="1609"/>
      <c r="XAE14" s="1609"/>
      <c r="XAF14" s="1609"/>
      <c r="XAG14" s="1609"/>
      <c r="XAH14" s="1609"/>
      <c r="XAI14" s="1609"/>
      <c r="XAJ14" s="1609"/>
      <c r="XAK14" s="1609"/>
      <c r="XAL14" s="1609"/>
      <c r="XAM14" s="1609"/>
      <c r="XAN14" s="1609"/>
      <c r="XAO14" s="1609"/>
      <c r="XAP14" s="1609"/>
      <c r="XAQ14" s="1609"/>
      <c r="XAR14" s="1609"/>
      <c r="XAS14" s="1609"/>
      <c r="XAT14" s="1609"/>
      <c r="XAU14" s="1609"/>
      <c r="XAV14" s="1609"/>
      <c r="XAW14" s="1609"/>
      <c r="XAX14" s="1609"/>
      <c r="XAY14" s="1609"/>
      <c r="XAZ14" s="1609"/>
      <c r="XBA14" s="1609"/>
      <c r="XBB14" s="1609"/>
      <c r="XBC14" s="1609"/>
      <c r="XBD14" s="1609"/>
      <c r="XBE14" s="1609"/>
      <c r="XBF14" s="1609"/>
      <c r="XBG14" s="1609"/>
      <c r="XBH14" s="1609"/>
      <c r="XBI14" s="1609"/>
      <c r="XBJ14" s="1609"/>
      <c r="XBK14" s="1609"/>
      <c r="XBL14" s="1609"/>
      <c r="XBM14" s="1609"/>
      <c r="XBN14" s="1609"/>
      <c r="XBO14" s="1609"/>
      <c r="XBP14" s="1609"/>
      <c r="XBQ14" s="1609"/>
      <c r="XBR14" s="1609"/>
      <c r="XBS14" s="1609"/>
      <c r="XBT14" s="1609"/>
      <c r="XBU14" s="1609"/>
      <c r="XBV14" s="1609"/>
      <c r="XBW14" s="1609"/>
      <c r="XBX14" s="1609"/>
      <c r="XBY14" s="1609"/>
      <c r="XBZ14" s="1609"/>
      <c r="XCA14" s="1609"/>
      <c r="XCB14" s="1609"/>
      <c r="XCC14" s="1609"/>
      <c r="XCD14" s="1609"/>
      <c r="XCE14" s="1609"/>
      <c r="XCF14" s="1609"/>
      <c r="XCG14" s="1609"/>
      <c r="XCH14" s="1609"/>
      <c r="XCI14" s="1609"/>
      <c r="XCJ14" s="1609"/>
      <c r="XCK14" s="1609"/>
      <c r="XCL14" s="1609"/>
      <c r="XCM14" s="1609"/>
      <c r="XCN14" s="1609"/>
      <c r="XCO14" s="1609"/>
      <c r="XCP14" s="1609"/>
      <c r="XCQ14" s="1609"/>
      <c r="XCR14" s="1609"/>
      <c r="XCS14" s="1609"/>
      <c r="XCT14" s="1609"/>
      <c r="XCU14" s="1609"/>
      <c r="XCV14" s="1609"/>
      <c r="XCW14" s="1609"/>
      <c r="XCX14" s="1609"/>
      <c r="XCY14" s="1609"/>
      <c r="XCZ14" s="1609"/>
      <c r="XDA14" s="1609"/>
      <c r="XDB14" s="1609"/>
      <c r="XDC14" s="1609"/>
      <c r="XDD14" s="1609"/>
      <c r="XDE14" s="1609"/>
      <c r="XDF14" s="1609"/>
      <c r="XDG14" s="1609"/>
      <c r="XDH14" s="1609"/>
      <c r="XDI14" s="1609"/>
      <c r="XDJ14" s="1609"/>
      <c r="XDK14" s="1609"/>
      <c r="XDL14" s="1609"/>
      <c r="XDM14" s="1609"/>
      <c r="XDN14" s="1609"/>
      <c r="XDO14" s="1609"/>
      <c r="XDP14" s="1609"/>
      <c r="XDQ14" s="1609"/>
      <c r="XDR14" s="1609"/>
      <c r="XDS14" s="1609"/>
      <c r="XDT14" s="1609"/>
      <c r="XDU14" s="1609"/>
      <c r="XDV14" s="1609"/>
      <c r="XDW14" s="1609"/>
      <c r="XDX14" s="1609"/>
      <c r="XDY14" s="1609"/>
      <c r="XDZ14" s="1609"/>
      <c r="XEA14" s="1609"/>
      <c r="XEB14" s="1609"/>
      <c r="XEC14" s="1609"/>
      <c r="XED14" s="1609"/>
      <c r="XEE14" s="1609"/>
      <c r="XEF14" s="1609"/>
      <c r="XEG14" s="1609"/>
      <c r="XEH14" s="1609"/>
      <c r="XEI14" s="1609"/>
      <c r="XEJ14" s="1609"/>
      <c r="XEK14" s="1609"/>
      <c r="XEL14" s="1609"/>
      <c r="XEM14" s="1609"/>
      <c r="XEN14" s="1609"/>
      <c r="XEO14" s="1609"/>
      <c r="XEP14" s="1609"/>
      <c r="XEQ14" s="1609"/>
    </row>
    <row r="15" spans="1:16371" s="1566" customFormat="1" ht="30.75" customHeight="1" x14ac:dyDescent="0.25">
      <c r="A15" s="1570" t="s">
        <v>289</v>
      </c>
      <c r="B15" s="1571" t="s">
        <v>62</v>
      </c>
      <c r="C15" s="1572"/>
      <c r="D15" s="1573" t="s">
        <v>183</v>
      </c>
      <c r="E15" s="1610"/>
      <c r="F15" s="1574"/>
      <c r="G15" s="1575">
        <v>3</v>
      </c>
      <c r="H15" s="1576">
        <v>90</v>
      </c>
      <c r="I15" s="1613">
        <v>60</v>
      </c>
      <c r="J15" s="1615">
        <v>30</v>
      </c>
      <c r="K15" s="1615"/>
      <c r="L15" s="1615">
        <v>30</v>
      </c>
      <c r="M15" s="1578">
        <v>30</v>
      </c>
      <c r="N15" s="1611">
        <v>4</v>
      </c>
      <c r="O15" s="1612"/>
      <c r="P15" s="1581"/>
      <c r="Q15" s="1613"/>
      <c r="R15" s="1580"/>
      <c r="S15" s="1614"/>
      <c r="T15" s="1612"/>
      <c r="U15" s="1581"/>
      <c r="V15" s="1609"/>
      <c r="W15" s="1586" t="s">
        <v>551</v>
      </c>
      <c r="X15" s="1586" t="s">
        <v>552</v>
      </c>
      <c r="Y15" s="1586" t="s">
        <v>552</v>
      </c>
      <c r="Z15" s="1609"/>
      <c r="AA15" s="1609"/>
      <c r="AB15" s="1609"/>
      <c r="AC15" s="1609"/>
      <c r="AD15" s="1609"/>
      <c r="AE15" s="1609"/>
      <c r="AF15" s="1609"/>
      <c r="AG15" s="1609"/>
      <c r="AH15" s="1609"/>
      <c r="AI15" s="1609"/>
      <c r="AJ15" s="1609"/>
      <c r="AK15" s="1609"/>
      <c r="AL15" s="1609"/>
      <c r="AM15" s="1609"/>
      <c r="AN15" s="1609"/>
      <c r="AO15" s="1609"/>
      <c r="AP15" s="1609"/>
      <c r="AQ15" s="1609"/>
      <c r="AR15" s="1609"/>
      <c r="AS15" s="1609"/>
      <c r="AT15" s="1609"/>
      <c r="AU15" s="1609"/>
      <c r="AV15" s="1609"/>
      <c r="AW15" s="1609"/>
      <c r="AX15" s="1609"/>
      <c r="AY15" s="1609"/>
      <c r="AZ15" s="1609"/>
      <c r="BA15" s="1609"/>
      <c r="BB15" s="1609"/>
      <c r="BC15" s="1609"/>
      <c r="BD15" s="1609"/>
      <c r="BE15" s="1609"/>
      <c r="BF15" s="1609"/>
      <c r="BG15" s="1609"/>
      <c r="BH15" s="1609"/>
      <c r="BI15" s="1609"/>
      <c r="BJ15" s="1609"/>
      <c r="BK15" s="1609"/>
      <c r="BL15" s="1609"/>
      <c r="BM15" s="1609"/>
      <c r="BN15" s="1609"/>
      <c r="BO15" s="1609"/>
      <c r="BP15" s="1609"/>
      <c r="BQ15" s="1609"/>
      <c r="BR15" s="1609"/>
      <c r="BS15" s="1609"/>
      <c r="BT15" s="1609"/>
      <c r="BU15" s="1609"/>
      <c r="BV15" s="1609"/>
      <c r="BW15" s="1609"/>
      <c r="BX15" s="1609"/>
      <c r="BY15" s="1609"/>
      <c r="BZ15" s="1609"/>
      <c r="CA15" s="1609"/>
      <c r="CB15" s="1609"/>
      <c r="CC15" s="1609"/>
      <c r="CD15" s="1609"/>
      <c r="CE15" s="1609"/>
      <c r="CF15" s="1609"/>
      <c r="CG15" s="1609"/>
      <c r="CH15" s="1609"/>
      <c r="CI15" s="1609"/>
      <c r="CJ15" s="1609"/>
      <c r="CK15" s="1609"/>
      <c r="CL15" s="1609"/>
      <c r="CM15" s="1609"/>
      <c r="CN15" s="1609"/>
      <c r="CO15" s="1609"/>
      <c r="CP15" s="1609"/>
      <c r="CQ15" s="1609"/>
      <c r="CR15" s="1609"/>
      <c r="CS15" s="1609"/>
      <c r="CT15" s="1609"/>
      <c r="CU15" s="1609"/>
      <c r="CV15" s="1609"/>
      <c r="CW15" s="1609"/>
      <c r="CX15" s="1609"/>
      <c r="CY15" s="1609"/>
      <c r="CZ15" s="1609"/>
      <c r="DA15" s="1609"/>
      <c r="DB15" s="1609"/>
      <c r="DC15" s="1609"/>
      <c r="DD15" s="1609"/>
      <c r="DE15" s="1609"/>
      <c r="DF15" s="1609"/>
      <c r="DG15" s="1609"/>
      <c r="DH15" s="1609"/>
      <c r="DI15" s="1609"/>
      <c r="DJ15" s="1609"/>
      <c r="DK15" s="1609"/>
      <c r="DL15" s="1609"/>
      <c r="DM15" s="1609"/>
      <c r="DN15" s="1609"/>
      <c r="DO15" s="1609"/>
      <c r="DP15" s="1609"/>
      <c r="DQ15" s="1609"/>
      <c r="DR15" s="1609"/>
      <c r="DS15" s="1609"/>
      <c r="DT15" s="1609"/>
      <c r="DU15" s="1609"/>
      <c r="DV15" s="1609"/>
      <c r="DW15" s="1609"/>
      <c r="DX15" s="1609"/>
      <c r="DY15" s="1609"/>
      <c r="DZ15" s="1609"/>
      <c r="EA15" s="1609"/>
      <c r="EB15" s="1609"/>
      <c r="EC15" s="1609"/>
      <c r="ED15" s="1609"/>
      <c r="EE15" s="1609"/>
      <c r="EF15" s="1609"/>
      <c r="EG15" s="1609"/>
      <c r="EH15" s="1609"/>
      <c r="EI15" s="1609"/>
      <c r="EJ15" s="1609"/>
      <c r="EK15" s="1609"/>
      <c r="EL15" s="1609"/>
      <c r="EM15" s="1609"/>
      <c r="EN15" s="1609"/>
      <c r="EO15" s="1609"/>
      <c r="EP15" s="1609"/>
      <c r="EQ15" s="1609"/>
      <c r="ER15" s="1609"/>
      <c r="ES15" s="1609"/>
      <c r="ET15" s="1609"/>
      <c r="EU15" s="1609"/>
      <c r="EV15" s="1609"/>
      <c r="EW15" s="1609"/>
      <c r="EX15" s="1609"/>
      <c r="EY15" s="1609"/>
      <c r="EZ15" s="1609"/>
      <c r="FA15" s="1609"/>
      <c r="FB15" s="1609"/>
      <c r="FC15" s="1609"/>
      <c r="FD15" s="1609"/>
      <c r="FE15" s="1609"/>
      <c r="FF15" s="1609"/>
      <c r="FG15" s="1609"/>
      <c r="FH15" s="1609"/>
      <c r="FI15" s="1609"/>
      <c r="FJ15" s="1609"/>
      <c r="FK15" s="1609"/>
      <c r="FL15" s="1609"/>
      <c r="FM15" s="1609"/>
      <c r="FN15" s="1609"/>
      <c r="FO15" s="1609"/>
      <c r="FP15" s="1609"/>
      <c r="FQ15" s="1609"/>
      <c r="FR15" s="1609"/>
      <c r="FS15" s="1609"/>
      <c r="FT15" s="1609"/>
      <c r="FU15" s="1609"/>
      <c r="FV15" s="1609"/>
      <c r="FW15" s="1609"/>
      <c r="FX15" s="1609"/>
      <c r="FY15" s="1609"/>
      <c r="FZ15" s="1609"/>
      <c r="GA15" s="1609"/>
      <c r="GB15" s="1609"/>
      <c r="GC15" s="1609"/>
      <c r="GD15" s="1609"/>
      <c r="GE15" s="1609"/>
      <c r="GF15" s="1609"/>
      <c r="GG15" s="1609"/>
      <c r="GH15" s="1609"/>
      <c r="GI15" s="1609"/>
      <c r="GJ15" s="1609"/>
      <c r="GK15" s="1609"/>
      <c r="GL15" s="1609"/>
      <c r="GM15" s="1609"/>
      <c r="GN15" s="1609"/>
      <c r="GO15" s="1609"/>
      <c r="GP15" s="1609"/>
      <c r="GQ15" s="1609"/>
      <c r="GR15" s="1609"/>
      <c r="GS15" s="1609"/>
      <c r="GT15" s="1609"/>
      <c r="GU15" s="1609"/>
      <c r="GV15" s="1609"/>
      <c r="GW15" s="1609"/>
      <c r="GX15" s="1609"/>
      <c r="GY15" s="1609"/>
      <c r="GZ15" s="1609"/>
      <c r="HA15" s="1609"/>
      <c r="HB15" s="1609"/>
      <c r="HC15" s="1609"/>
      <c r="HD15" s="1609"/>
      <c r="HE15" s="1609"/>
      <c r="HF15" s="1609"/>
      <c r="HG15" s="1609"/>
      <c r="HH15" s="1609"/>
      <c r="HI15" s="1609"/>
      <c r="HJ15" s="1609"/>
      <c r="HK15" s="1609"/>
      <c r="HL15" s="1609"/>
      <c r="HM15" s="1609"/>
      <c r="HN15" s="1609"/>
      <c r="HO15" s="1609"/>
      <c r="HP15" s="1609"/>
      <c r="HQ15" s="1609"/>
      <c r="HR15" s="1609"/>
      <c r="HS15" s="1609"/>
      <c r="HT15" s="1609"/>
      <c r="HU15" s="1609"/>
      <c r="HV15" s="1609"/>
      <c r="HW15" s="1609"/>
      <c r="HX15" s="1609"/>
      <c r="HY15" s="1609"/>
      <c r="HZ15" s="1609"/>
      <c r="IA15" s="1609"/>
      <c r="IB15" s="1609"/>
      <c r="IC15" s="1609"/>
      <c r="ID15" s="1609"/>
      <c r="IE15" s="1609"/>
      <c r="IF15" s="1609"/>
      <c r="IG15" s="1609"/>
      <c r="IH15" s="1609"/>
      <c r="II15" s="1609"/>
      <c r="IJ15" s="1609"/>
      <c r="IK15" s="1609"/>
      <c r="IL15" s="1609"/>
      <c r="IM15" s="1609"/>
      <c r="IN15" s="1609"/>
      <c r="IO15" s="1609"/>
      <c r="IP15" s="1609"/>
      <c r="IQ15" s="1609"/>
      <c r="IR15" s="1609"/>
      <c r="IS15" s="1609"/>
      <c r="IT15" s="1609"/>
      <c r="IU15" s="1609"/>
      <c r="IV15" s="1609"/>
      <c r="IW15" s="1609"/>
      <c r="IX15" s="1609"/>
      <c r="IY15" s="1609"/>
      <c r="IZ15" s="1609"/>
      <c r="JA15" s="1609"/>
      <c r="JB15" s="1609"/>
      <c r="JC15" s="1609"/>
      <c r="JD15" s="1609"/>
      <c r="JE15" s="1609"/>
      <c r="JF15" s="1609"/>
      <c r="JG15" s="1609"/>
      <c r="JH15" s="1609"/>
      <c r="JI15" s="1609"/>
      <c r="JJ15" s="1609"/>
      <c r="JK15" s="1609"/>
      <c r="JL15" s="1609"/>
      <c r="JM15" s="1609"/>
      <c r="JN15" s="1609"/>
      <c r="JO15" s="1609"/>
      <c r="JP15" s="1609"/>
      <c r="JQ15" s="1609"/>
      <c r="JR15" s="1609"/>
      <c r="JS15" s="1609"/>
      <c r="JT15" s="1609"/>
      <c r="JU15" s="1609"/>
      <c r="JV15" s="1609"/>
      <c r="JW15" s="1609"/>
      <c r="JX15" s="1609"/>
      <c r="JY15" s="1609"/>
      <c r="JZ15" s="1609"/>
      <c r="KA15" s="1609"/>
      <c r="KB15" s="1609"/>
      <c r="KC15" s="1609"/>
      <c r="KD15" s="1609"/>
      <c r="KE15" s="1609"/>
      <c r="KF15" s="1609"/>
      <c r="KG15" s="1609"/>
      <c r="KH15" s="1609"/>
      <c r="KI15" s="1609"/>
      <c r="KJ15" s="1609"/>
      <c r="KK15" s="1609"/>
      <c r="KL15" s="1609"/>
      <c r="KM15" s="1609"/>
      <c r="KN15" s="1609"/>
      <c r="KO15" s="1609"/>
      <c r="KP15" s="1609"/>
      <c r="KQ15" s="1609"/>
      <c r="KR15" s="1609"/>
      <c r="KS15" s="1609"/>
      <c r="KT15" s="1609"/>
      <c r="KU15" s="1609"/>
      <c r="KV15" s="1609"/>
      <c r="KW15" s="1609"/>
      <c r="KX15" s="1609"/>
      <c r="KY15" s="1609"/>
      <c r="KZ15" s="1609"/>
      <c r="LA15" s="1609"/>
      <c r="LB15" s="1609"/>
      <c r="LC15" s="1609"/>
      <c r="LD15" s="1609"/>
      <c r="LE15" s="1609"/>
      <c r="LF15" s="1609"/>
      <c r="LG15" s="1609"/>
      <c r="LH15" s="1609"/>
      <c r="LI15" s="1609"/>
      <c r="LJ15" s="1609"/>
      <c r="LK15" s="1609"/>
      <c r="LL15" s="1609"/>
      <c r="LM15" s="1609"/>
      <c r="LN15" s="1609"/>
      <c r="LO15" s="1609"/>
      <c r="LP15" s="1609"/>
      <c r="LQ15" s="1609"/>
      <c r="LR15" s="1609"/>
      <c r="LS15" s="1609"/>
      <c r="LT15" s="1609"/>
      <c r="LU15" s="1609"/>
      <c r="LV15" s="1609"/>
      <c r="LW15" s="1609"/>
      <c r="LX15" s="1609"/>
      <c r="LY15" s="1609"/>
      <c r="LZ15" s="1609"/>
      <c r="MA15" s="1609"/>
      <c r="MB15" s="1609"/>
      <c r="MC15" s="1609"/>
      <c r="MD15" s="1609"/>
      <c r="ME15" s="1609"/>
      <c r="MF15" s="1609"/>
      <c r="MG15" s="1609"/>
      <c r="MH15" s="1609"/>
      <c r="MI15" s="1609"/>
      <c r="MJ15" s="1609"/>
      <c r="MK15" s="1609"/>
      <c r="ML15" s="1609"/>
      <c r="MM15" s="1609"/>
      <c r="MN15" s="1609"/>
      <c r="MO15" s="1609"/>
      <c r="MP15" s="1609"/>
      <c r="MQ15" s="1609"/>
      <c r="MR15" s="1609"/>
      <c r="MS15" s="1609"/>
      <c r="MT15" s="1609"/>
      <c r="MU15" s="1609"/>
      <c r="MV15" s="1609"/>
      <c r="MW15" s="1609"/>
      <c r="MX15" s="1609"/>
      <c r="MY15" s="1609"/>
      <c r="MZ15" s="1609"/>
      <c r="NA15" s="1609"/>
      <c r="NB15" s="1609"/>
      <c r="NC15" s="1609"/>
      <c r="ND15" s="1609"/>
      <c r="NE15" s="1609"/>
      <c r="NF15" s="1609"/>
      <c r="NG15" s="1609"/>
      <c r="NH15" s="1609"/>
      <c r="NI15" s="1609"/>
      <c r="NJ15" s="1609"/>
      <c r="NK15" s="1609"/>
      <c r="NL15" s="1609"/>
      <c r="NM15" s="1609"/>
      <c r="NN15" s="1609"/>
      <c r="NO15" s="1609"/>
      <c r="NP15" s="1609"/>
      <c r="NQ15" s="1609"/>
      <c r="NR15" s="1609"/>
      <c r="NS15" s="1609"/>
      <c r="NT15" s="1609"/>
      <c r="NU15" s="1609"/>
      <c r="NV15" s="1609"/>
      <c r="NW15" s="1609"/>
      <c r="NX15" s="1609"/>
      <c r="NY15" s="1609"/>
      <c r="NZ15" s="1609"/>
      <c r="OA15" s="1609"/>
      <c r="OB15" s="1609"/>
      <c r="OC15" s="1609"/>
      <c r="OD15" s="1609"/>
      <c r="OE15" s="1609"/>
      <c r="OF15" s="1609"/>
      <c r="OG15" s="1609"/>
      <c r="OH15" s="1609"/>
      <c r="OI15" s="1609"/>
      <c r="OJ15" s="1609"/>
      <c r="OK15" s="1609"/>
      <c r="OL15" s="1609"/>
      <c r="OM15" s="1609"/>
      <c r="ON15" s="1609"/>
      <c r="OO15" s="1609"/>
      <c r="OP15" s="1609"/>
      <c r="OQ15" s="1609"/>
      <c r="OR15" s="1609"/>
      <c r="OS15" s="1609"/>
      <c r="OT15" s="1609"/>
      <c r="OU15" s="1609"/>
      <c r="OV15" s="1609"/>
      <c r="OW15" s="1609"/>
      <c r="OX15" s="1609"/>
      <c r="OY15" s="1609"/>
      <c r="OZ15" s="1609"/>
      <c r="PA15" s="1609"/>
      <c r="PB15" s="1609"/>
      <c r="PC15" s="1609"/>
      <c r="PD15" s="1609"/>
      <c r="PE15" s="1609"/>
      <c r="PF15" s="1609"/>
      <c r="PG15" s="1609"/>
      <c r="PH15" s="1609"/>
      <c r="PI15" s="1609"/>
      <c r="PJ15" s="1609"/>
      <c r="PK15" s="1609"/>
      <c r="PL15" s="1609"/>
      <c r="PM15" s="1609"/>
      <c r="PN15" s="1609"/>
      <c r="PO15" s="1609"/>
      <c r="PP15" s="1609"/>
      <c r="PQ15" s="1609"/>
      <c r="PR15" s="1609"/>
      <c r="PS15" s="1609"/>
      <c r="PT15" s="1609"/>
      <c r="PU15" s="1609"/>
      <c r="PV15" s="1609"/>
      <c r="PW15" s="1609"/>
      <c r="PX15" s="1609"/>
      <c r="PY15" s="1609"/>
      <c r="PZ15" s="1609"/>
      <c r="QA15" s="1609"/>
      <c r="QB15" s="1609"/>
      <c r="QC15" s="1609"/>
      <c r="QD15" s="1609"/>
      <c r="QE15" s="1609"/>
      <c r="QF15" s="1609"/>
      <c r="QG15" s="1609"/>
      <c r="QH15" s="1609"/>
      <c r="QI15" s="1609"/>
      <c r="QJ15" s="1609"/>
      <c r="QK15" s="1609"/>
      <c r="QL15" s="1609"/>
      <c r="QM15" s="1609"/>
      <c r="QN15" s="1609"/>
      <c r="QO15" s="1609"/>
      <c r="QP15" s="1609"/>
      <c r="QQ15" s="1609"/>
      <c r="QR15" s="1609"/>
      <c r="QS15" s="1609"/>
      <c r="QT15" s="1609"/>
      <c r="QU15" s="1609"/>
      <c r="QV15" s="1609"/>
      <c r="QW15" s="1609"/>
      <c r="QX15" s="1609"/>
      <c r="QY15" s="1609"/>
      <c r="QZ15" s="1609"/>
      <c r="RA15" s="1609"/>
      <c r="RB15" s="1609"/>
      <c r="RC15" s="1609"/>
      <c r="RD15" s="1609"/>
      <c r="RE15" s="1609"/>
      <c r="RF15" s="1609"/>
      <c r="RG15" s="1609"/>
      <c r="RH15" s="1609"/>
      <c r="RI15" s="1609"/>
      <c r="RJ15" s="1609"/>
      <c r="RK15" s="1609"/>
      <c r="RL15" s="1609"/>
      <c r="RM15" s="1609"/>
      <c r="RN15" s="1609"/>
      <c r="RO15" s="1609"/>
      <c r="RP15" s="1609"/>
      <c r="RQ15" s="1609"/>
      <c r="RR15" s="1609"/>
      <c r="RS15" s="1609"/>
      <c r="RT15" s="1609"/>
      <c r="RU15" s="1609"/>
      <c r="RV15" s="1609"/>
      <c r="RW15" s="1609"/>
      <c r="RX15" s="1609"/>
      <c r="RY15" s="1609"/>
      <c r="RZ15" s="1609"/>
      <c r="SA15" s="1609"/>
      <c r="SB15" s="1609"/>
      <c r="SC15" s="1609"/>
      <c r="SD15" s="1609"/>
      <c r="SE15" s="1609"/>
      <c r="SF15" s="1609"/>
      <c r="SG15" s="1609"/>
      <c r="SH15" s="1609"/>
      <c r="SI15" s="1609"/>
      <c r="SJ15" s="1609"/>
      <c r="SK15" s="1609"/>
      <c r="SL15" s="1609"/>
      <c r="SM15" s="1609"/>
      <c r="SN15" s="1609"/>
      <c r="SO15" s="1609"/>
      <c r="SP15" s="1609"/>
      <c r="SQ15" s="1609"/>
      <c r="SR15" s="1609"/>
      <c r="SS15" s="1609"/>
      <c r="ST15" s="1609"/>
      <c r="SU15" s="1609"/>
      <c r="SV15" s="1609"/>
      <c r="SW15" s="1609"/>
      <c r="SX15" s="1609"/>
      <c r="SY15" s="1609"/>
      <c r="SZ15" s="1609"/>
      <c r="TA15" s="1609"/>
      <c r="TB15" s="1609"/>
      <c r="TC15" s="1609"/>
      <c r="TD15" s="1609"/>
      <c r="TE15" s="1609"/>
      <c r="TF15" s="1609"/>
      <c r="TG15" s="1609"/>
      <c r="TH15" s="1609"/>
      <c r="TI15" s="1609"/>
      <c r="TJ15" s="1609"/>
      <c r="TK15" s="1609"/>
      <c r="TL15" s="1609"/>
      <c r="TM15" s="1609"/>
      <c r="TN15" s="1609"/>
      <c r="TO15" s="1609"/>
      <c r="TP15" s="1609"/>
      <c r="TQ15" s="1609"/>
      <c r="TR15" s="1609"/>
      <c r="TS15" s="1609"/>
      <c r="TT15" s="1609"/>
      <c r="TU15" s="1609"/>
      <c r="TV15" s="1609"/>
      <c r="TW15" s="1609"/>
      <c r="TX15" s="1609"/>
      <c r="TY15" s="1609"/>
      <c r="TZ15" s="1609"/>
      <c r="UA15" s="1609"/>
      <c r="UB15" s="1609"/>
      <c r="UC15" s="1609"/>
      <c r="UD15" s="1609"/>
      <c r="UE15" s="1609"/>
      <c r="UF15" s="1609"/>
      <c r="UG15" s="1609"/>
      <c r="UH15" s="1609"/>
      <c r="UI15" s="1609"/>
      <c r="UJ15" s="1609"/>
      <c r="UK15" s="1609"/>
      <c r="UL15" s="1609"/>
      <c r="UM15" s="1609"/>
      <c r="UN15" s="1609"/>
      <c r="UO15" s="1609"/>
      <c r="UP15" s="1609"/>
      <c r="UQ15" s="1609"/>
      <c r="UR15" s="1609"/>
      <c r="US15" s="1609"/>
      <c r="UT15" s="1609"/>
      <c r="UU15" s="1609"/>
      <c r="UV15" s="1609"/>
      <c r="UW15" s="1609"/>
      <c r="UX15" s="1609"/>
      <c r="UY15" s="1609"/>
      <c r="UZ15" s="1609"/>
      <c r="VA15" s="1609"/>
      <c r="VB15" s="1609"/>
      <c r="VC15" s="1609"/>
      <c r="VD15" s="1609"/>
      <c r="VE15" s="1609"/>
      <c r="VF15" s="1609"/>
      <c r="VG15" s="1609"/>
      <c r="VH15" s="1609"/>
      <c r="VI15" s="1609"/>
      <c r="VJ15" s="1609"/>
      <c r="VK15" s="1609"/>
      <c r="VL15" s="1609"/>
      <c r="VM15" s="1609"/>
      <c r="VN15" s="1609"/>
      <c r="VO15" s="1609"/>
      <c r="VP15" s="1609"/>
      <c r="VQ15" s="1609"/>
      <c r="VR15" s="1609"/>
      <c r="VS15" s="1609"/>
      <c r="VT15" s="1609"/>
      <c r="VU15" s="1609"/>
      <c r="VV15" s="1609"/>
      <c r="VW15" s="1609"/>
      <c r="VX15" s="1609"/>
      <c r="VY15" s="1609"/>
      <c r="VZ15" s="1609"/>
      <c r="WA15" s="1609"/>
      <c r="WB15" s="1609"/>
      <c r="WC15" s="1609"/>
      <c r="WD15" s="1609"/>
      <c r="WE15" s="1609"/>
      <c r="WF15" s="1609"/>
      <c r="WG15" s="1609"/>
      <c r="WH15" s="1609"/>
      <c r="WI15" s="1609"/>
      <c r="WJ15" s="1609"/>
      <c r="WK15" s="1609"/>
      <c r="WL15" s="1609"/>
      <c r="WM15" s="1609"/>
      <c r="WN15" s="1609"/>
      <c r="WO15" s="1609"/>
      <c r="WP15" s="1609"/>
      <c r="WQ15" s="1609"/>
      <c r="WR15" s="1609"/>
      <c r="WS15" s="1609"/>
      <c r="WT15" s="1609"/>
      <c r="WU15" s="1609"/>
      <c r="WV15" s="1609"/>
      <c r="WW15" s="1609"/>
      <c r="WX15" s="1609"/>
      <c r="WY15" s="1609"/>
      <c r="WZ15" s="1609"/>
      <c r="XA15" s="1609"/>
      <c r="XB15" s="1609"/>
      <c r="XC15" s="1609"/>
      <c r="XD15" s="1609"/>
      <c r="XE15" s="1609"/>
      <c r="XF15" s="1609"/>
      <c r="XG15" s="1609"/>
      <c r="XH15" s="1609"/>
      <c r="XI15" s="1609"/>
      <c r="XJ15" s="1609"/>
      <c r="XK15" s="1609"/>
      <c r="XL15" s="1609"/>
      <c r="XM15" s="1609"/>
      <c r="XN15" s="1609"/>
      <c r="XO15" s="1609"/>
      <c r="XP15" s="1609"/>
      <c r="XQ15" s="1609"/>
      <c r="XR15" s="1609"/>
      <c r="XS15" s="1609"/>
      <c r="XT15" s="1609"/>
      <c r="XU15" s="1609"/>
      <c r="XV15" s="1609"/>
      <c r="XW15" s="1609"/>
      <c r="XX15" s="1609"/>
      <c r="XY15" s="1609"/>
      <c r="XZ15" s="1609"/>
      <c r="YA15" s="1609"/>
      <c r="YB15" s="1609"/>
      <c r="YC15" s="1609"/>
      <c r="YD15" s="1609"/>
      <c r="YE15" s="1609"/>
      <c r="YF15" s="1609"/>
      <c r="YG15" s="1609"/>
      <c r="YH15" s="1609"/>
      <c r="YI15" s="1609"/>
      <c r="YJ15" s="1609"/>
      <c r="YK15" s="1609"/>
      <c r="YL15" s="1609"/>
      <c r="YM15" s="1609"/>
      <c r="YN15" s="1609"/>
      <c r="YO15" s="1609"/>
      <c r="YP15" s="1609"/>
      <c r="YQ15" s="1609"/>
      <c r="YR15" s="1609"/>
      <c r="YS15" s="1609"/>
      <c r="YT15" s="1609"/>
      <c r="YU15" s="1609"/>
      <c r="YV15" s="1609"/>
      <c r="YW15" s="1609"/>
      <c r="YX15" s="1609"/>
      <c r="YY15" s="1609"/>
      <c r="YZ15" s="1609"/>
      <c r="ZA15" s="1609"/>
      <c r="ZB15" s="1609"/>
      <c r="ZC15" s="1609"/>
      <c r="ZD15" s="1609"/>
      <c r="ZE15" s="1609"/>
      <c r="ZF15" s="1609"/>
      <c r="ZG15" s="1609"/>
      <c r="ZH15" s="1609"/>
      <c r="ZI15" s="1609"/>
      <c r="ZJ15" s="1609"/>
      <c r="ZK15" s="1609"/>
      <c r="ZL15" s="1609"/>
      <c r="ZM15" s="1609"/>
      <c r="ZN15" s="1609"/>
      <c r="ZO15" s="1609"/>
      <c r="ZP15" s="1609"/>
      <c r="ZQ15" s="1609"/>
      <c r="ZR15" s="1609"/>
      <c r="ZS15" s="1609"/>
      <c r="ZT15" s="1609"/>
      <c r="ZU15" s="1609"/>
      <c r="ZV15" s="1609"/>
      <c r="ZW15" s="1609"/>
      <c r="ZX15" s="1609"/>
      <c r="ZY15" s="1609"/>
      <c r="ZZ15" s="1609"/>
      <c r="AAA15" s="1609"/>
      <c r="AAB15" s="1609"/>
      <c r="AAC15" s="1609"/>
      <c r="AAD15" s="1609"/>
      <c r="AAE15" s="1609"/>
      <c r="AAF15" s="1609"/>
      <c r="AAG15" s="1609"/>
      <c r="AAH15" s="1609"/>
      <c r="AAI15" s="1609"/>
      <c r="AAJ15" s="1609"/>
      <c r="AAK15" s="1609"/>
      <c r="AAL15" s="1609"/>
      <c r="AAM15" s="1609"/>
      <c r="AAN15" s="1609"/>
      <c r="AAO15" s="1609"/>
      <c r="AAP15" s="1609"/>
      <c r="AAQ15" s="1609"/>
      <c r="AAR15" s="1609"/>
      <c r="AAS15" s="1609"/>
      <c r="AAT15" s="1609"/>
      <c r="AAU15" s="1609"/>
      <c r="AAV15" s="1609"/>
      <c r="AAW15" s="1609"/>
      <c r="AAX15" s="1609"/>
      <c r="AAY15" s="1609"/>
      <c r="AAZ15" s="1609"/>
      <c r="ABA15" s="1609"/>
      <c r="ABB15" s="1609"/>
      <c r="ABC15" s="1609"/>
      <c r="ABD15" s="1609"/>
      <c r="ABE15" s="1609"/>
      <c r="ABF15" s="1609"/>
      <c r="ABG15" s="1609"/>
      <c r="ABH15" s="1609"/>
      <c r="ABI15" s="1609"/>
      <c r="ABJ15" s="1609"/>
      <c r="ABK15" s="1609"/>
      <c r="ABL15" s="1609"/>
      <c r="ABM15" s="1609"/>
      <c r="ABN15" s="1609"/>
      <c r="ABO15" s="1609"/>
      <c r="ABP15" s="1609"/>
      <c r="ABQ15" s="1609"/>
      <c r="ABR15" s="1609"/>
      <c r="ABS15" s="1609"/>
      <c r="ABT15" s="1609"/>
      <c r="ABU15" s="1609"/>
      <c r="ABV15" s="1609"/>
      <c r="ABW15" s="1609"/>
      <c r="ABX15" s="1609"/>
      <c r="ABY15" s="1609"/>
      <c r="ABZ15" s="1609"/>
      <c r="ACA15" s="1609"/>
      <c r="ACB15" s="1609"/>
      <c r="ACC15" s="1609"/>
      <c r="ACD15" s="1609"/>
      <c r="ACE15" s="1609"/>
      <c r="ACF15" s="1609"/>
      <c r="ACG15" s="1609"/>
      <c r="ACH15" s="1609"/>
      <c r="ACI15" s="1609"/>
      <c r="ACJ15" s="1609"/>
      <c r="ACK15" s="1609"/>
      <c r="ACL15" s="1609"/>
      <c r="ACM15" s="1609"/>
      <c r="ACN15" s="1609"/>
      <c r="ACO15" s="1609"/>
      <c r="ACP15" s="1609"/>
      <c r="ACQ15" s="1609"/>
      <c r="ACR15" s="1609"/>
      <c r="ACS15" s="1609"/>
      <c r="ACT15" s="1609"/>
      <c r="ACU15" s="1609"/>
      <c r="ACV15" s="1609"/>
      <c r="ACW15" s="1609"/>
      <c r="ACX15" s="1609"/>
      <c r="ACY15" s="1609"/>
      <c r="ACZ15" s="1609"/>
      <c r="ADA15" s="1609"/>
      <c r="ADB15" s="1609"/>
      <c r="ADC15" s="1609"/>
      <c r="ADD15" s="1609"/>
      <c r="ADE15" s="1609"/>
      <c r="ADF15" s="1609"/>
      <c r="ADG15" s="1609"/>
      <c r="ADH15" s="1609"/>
      <c r="ADI15" s="1609"/>
      <c r="ADJ15" s="1609"/>
      <c r="ADK15" s="1609"/>
      <c r="ADL15" s="1609"/>
      <c r="ADM15" s="1609"/>
      <c r="ADN15" s="1609"/>
      <c r="ADO15" s="1609"/>
      <c r="ADP15" s="1609"/>
      <c r="ADQ15" s="1609"/>
      <c r="ADR15" s="1609"/>
      <c r="ADS15" s="1609"/>
      <c r="ADT15" s="1609"/>
      <c r="ADU15" s="1609"/>
      <c r="ADV15" s="1609"/>
      <c r="ADW15" s="1609"/>
      <c r="ADX15" s="1609"/>
      <c r="ADY15" s="1609"/>
      <c r="ADZ15" s="1609"/>
      <c r="AEA15" s="1609"/>
      <c r="AEB15" s="1609"/>
      <c r="AEC15" s="1609"/>
      <c r="AED15" s="1609"/>
      <c r="AEE15" s="1609"/>
      <c r="AEF15" s="1609"/>
      <c r="AEG15" s="1609"/>
      <c r="AEH15" s="1609"/>
      <c r="AEI15" s="1609"/>
      <c r="AEJ15" s="1609"/>
      <c r="AEK15" s="1609"/>
      <c r="AEL15" s="1609"/>
      <c r="AEM15" s="1609"/>
      <c r="AEN15" s="1609"/>
      <c r="AEO15" s="1609"/>
      <c r="AEP15" s="1609"/>
      <c r="AEQ15" s="1609"/>
      <c r="AER15" s="1609"/>
      <c r="AES15" s="1609"/>
      <c r="AET15" s="1609"/>
      <c r="AEU15" s="1609"/>
      <c r="AEV15" s="1609"/>
      <c r="AEW15" s="1609"/>
      <c r="AEX15" s="1609"/>
      <c r="AEY15" s="1609"/>
      <c r="AEZ15" s="1609"/>
      <c r="AFA15" s="1609"/>
      <c r="AFB15" s="1609"/>
      <c r="AFC15" s="1609"/>
      <c r="AFD15" s="1609"/>
      <c r="AFE15" s="1609"/>
      <c r="AFF15" s="1609"/>
      <c r="AFG15" s="1609"/>
      <c r="AFH15" s="1609"/>
      <c r="AFI15" s="1609"/>
      <c r="AFJ15" s="1609"/>
      <c r="AFK15" s="1609"/>
      <c r="AFL15" s="1609"/>
      <c r="AFM15" s="1609"/>
      <c r="AFN15" s="1609"/>
      <c r="AFO15" s="1609"/>
      <c r="AFP15" s="1609"/>
      <c r="AFQ15" s="1609"/>
      <c r="AFR15" s="1609"/>
      <c r="AFS15" s="1609"/>
      <c r="AFT15" s="1609"/>
      <c r="AFU15" s="1609"/>
      <c r="AFV15" s="1609"/>
      <c r="AFW15" s="1609"/>
      <c r="AFX15" s="1609"/>
      <c r="AFY15" s="1609"/>
      <c r="AFZ15" s="1609"/>
      <c r="AGA15" s="1609"/>
      <c r="AGB15" s="1609"/>
      <c r="AGC15" s="1609"/>
      <c r="AGD15" s="1609"/>
      <c r="AGE15" s="1609"/>
      <c r="AGF15" s="1609"/>
      <c r="AGG15" s="1609"/>
      <c r="AGH15" s="1609"/>
      <c r="AGI15" s="1609"/>
      <c r="AGJ15" s="1609"/>
      <c r="AGK15" s="1609"/>
      <c r="AGL15" s="1609"/>
      <c r="AGM15" s="1609"/>
      <c r="AGN15" s="1609"/>
      <c r="AGO15" s="1609"/>
      <c r="AGP15" s="1609"/>
      <c r="AGQ15" s="1609"/>
      <c r="AGR15" s="1609"/>
      <c r="AGS15" s="1609"/>
      <c r="AGT15" s="1609"/>
      <c r="AGU15" s="1609"/>
      <c r="AGV15" s="1609"/>
      <c r="AGW15" s="1609"/>
      <c r="AGX15" s="1609"/>
      <c r="AGY15" s="1609"/>
      <c r="AGZ15" s="1609"/>
      <c r="AHA15" s="1609"/>
      <c r="AHB15" s="1609"/>
      <c r="AHC15" s="1609"/>
      <c r="AHD15" s="1609"/>
      <c r="AHE15" s="1609"/>
      <c r="AHF15" s="1609"/>
      <c r="AHG15" s="1609"/>
      <c r="AHH15" s="1609"/>
      <c r="AHI15" s="1609"/>
      <c r="AHJ15" s="1609"/>
      <c r="AHK15" s="1609"/>
      <c r="AHL15" s="1609"/>
      <c r="AHM15" s="1609"/>
      <c r="AHN15" s="1609"/>
      <c r="AHO15" s="1609"/>
      <c r="AHP15" s="1609"/>
      <c r="AHQ15" s="1609"/>
      <c r="AHR15" s="1609"/>
      <c r="AHS15" s="1609"/>
      <c r="AHT15" s="1609"/>
      <c r="AHU15" s="1609"/>
      <c r="AHV15" s="1609"/>
      <c r="AHW15" s="1609"/>
      <c r="AHX15" s="1609"/>
      <c r="AHY15" s="1609"/>
      <c r="AHZ15" s="1609"/>
      <c r="AIA15" s="1609"/>
      <c r="AIB15" s="1609"/>
      <c r="AIC15" s="1609"/>
      <c r="AID15" s="1609"/>
      <c r="AIE15" s="1609"/>
      <c r="AIF15" s="1609"/>
      <c r="AIG15" s="1609"/>
      <c r="AIH15" s="1609"/>
      <c r="AII15" s="1609"/>
      <c r="AIJ15" s="1609"/>
      <c r="AIK15" s="1609"/>
      <c r="AIL15" s="1609"/>
      <c r="AIM15" s="1609"/>
      <c r="AIN15" s="1609"/>
      <c r="AIO15" s="1609"/>
      <c r="AIP15" s="1609"/>
      <c r="AIQ15" s="1609"/>
      <c r="AIR15" s="1609"/>
      <c r="AIS15" s="1609"/>
      <c r="AIT15" s="1609"/>
      <c r="AIU15" s="1609"/>
      <c r="AIV15" s="1609"/>
      <c r="AIW15" s="1609"/>
      <c r="AIX15" s="1609"/>
      <c r="AIY15" s="1609"/>
      <c r="AIZ15" s="1609"/>
      <c r="AJA15" s="1609"/>
      <c r="AJB15" s="1609"/>
      <c r="AJC15" s="1609"/>
      <c r="AJD15" s="1609"/>
      <c r="AJE15" s="1609"/>
      <c r="AJF15" s="1609"/>
      <c r="AJG15" s="1609"/>
      <c r="AJH15" s="1609"/>
      <c r="AJI15" s="1609"/>
      <c r="AJJ15" s="1609"/>
      <c r="AJK15" s="1609"/>
      <c r="AJL15" s="1609"/>
      <c r="AJM15" s="1609"/>
      <c r="AJN15" s="1609"/>
      <c r="AJO15" s="1609"/>
      <c r="AJP15" s="1609"/>
      <c r="AJQ15" s="1609"/>
      <c r="AJR15" s="1609"/>
      <c r="AJS15" s="1609"/>
      <c r="AJT15" s="1609"/>
      <c r="AJU15" s="1609"/>
      <c r="AJV15" s="1609"/>
      <c r="AJW15" s="1609"/>
      <c r="AJX15" s="1609"/>
      <c r="AJY15" s="1609"/>
      <c r="AJZ15" s="1609"/>
      <c r="AKA15" s="1609"/>
      <c r="AKB15" s="1609"/>
      <c r="AKC15" s="1609"/>
      <c r="AKD15" s="1609"/>
      <c r="AKE15" s="1609"/>
      <c r="AKF15" s="1609"/>
      <c r="AKG15" s="1609"/>
      <c r="AKH15" s="1609"/>
      <c r="AKI15" s="1609"/>
      <c r="AKJ15" s="1609"/>
      <c r="AKK15" s="1609"/>
      <c r="AKL15" s="1609"/>
      <c r="AKM15" s="1609"/>
      <c r="AKN15" s="1609"/>
      <c r="AKO15" s="1609"/>
      <c r="AKP15" s="1609"/>
      <c r="AKQ15" s="1609"/>
      <c r="AKR15" s="1609"/>
      <c r="AKS15" s="1609"/>
      <c r="AKT15" s="1609"/>
      <c r="AKU15" s="1609"/>
      <c r="AKV15" s="1609"/>
      <c r="AKW15" s="1609"/>
      <c r="AKX15" s="1609"/>
      <c r="AKY15" s="1609"/>
      <c r="AKZ15" s="1609"/>
      <c r="ALA15" s="1609"/>
      <c r="ALB15" s="1609"/>
      <c r="ALC15" s="1609"/>
      <c r="ALD15" s="1609"/>
      <c r="ALE15" s="1609"/>
      <c r="ALF15" s="1609"/>
      <c r="ALG15" s="1609"/>
      <c r="ALH15" s="1609"/>
      <c r="ALI15" s="1609"/>
      <c r="ALJ15" s="1609"/>
      <c r="ALK15" s="1609"/>
      <c r="ALL15" s="1609"/>
      <c r="ALM15" s="1609"/>
      <c r="ALN15" s="1609"/>
      <c r="ALO15" s="1609"/>
      <c r="ALP15" s="1609"/>
      <c r="ALQ15" s="1609"/>
      <c r="ALR15" s="1609"/>
      <c r="ALS15" s="1609"/>
      <c r="ALT15" s="1609"/>
      <c r="ALU15" s="1609"/>
      <c r="ALV15" s="1609"/>
      <c r="ALW15" s="1609"/>
      <c r="ALX15" s="1609"/>
      <c r="ALY15" s="1609"/>
      <c r="ALZ15" s="1609"/>
      <c r="AMA15" s="1609"/>
      <c r="AMB15" s="1609"/>
      <c r="AMC15" s="1609"/>
      <c r="AMD15" s="1609"/>
      <c r="AME15" s="1609"/>
      <c r="AMF15" s="1609"/>
      <c r="AMG15" s="1609"/>
      <c r="AMH15" s="1609"/>
      <c r="AMI15" s="1609"/>
      <c r="AMJ15" s="1609"/>
      <c r="AMK15" s="1609"/>
      <c r="AML15" s="1609"/>
      <c r="AMM15" s="1609"/>
      <c r="AMN15" s="1609"/>
      <c r="AMO15" s="1609"/>
      <c r="AMP15" s="1609"/>
      <c r="AMQ15" s="1609"/>
      <c r="AMR15" s="1609"/>
      <c r="AMS15" s="1609"/>
      <c r="AMT15" s="1609"/>
      <c r="AMU15" s="1609"/>
      <c r="AMV15" s="1609"/>
      <c r="AMW15" s="1609"/>
      <c r="AMX15" s="1609"/>
      <c r="AMY15" s="1609"/>
      <c r="AMZ15" s="1609"/>
      <c r="ANA15" s="1609"/>
      <c r="ANB15" s="1609"/>
      <c r="ANC15" s="1609"/>
      <c r="AND15" s="1609"/>
      <c r="ANE15" s="1609"/>
      <c r="ANF15" s="1609"/>
      <c r="ANG15" s="1609"/>
      <c r="ANH15" s="1609"/>
      <c r="ANI15" s="1609"/>
      <c r="ANJ15" s="1609"/>
      <c r="ANK15" s="1609"/>
      <c r="ANL15" s="1609"/>
      <c r="ANM15" s="1609"/>
      <c r="ANN15" s="1609"/>
      <c r="ANO15" s="1609"/>
      <c r="ANP15" s="1609"/>
      <c r="ANQ15" s="1609"/>
      <c r="ANR15" s="1609"/>
      <c r="ANS15" s="1609"/>
      <c r="ANT15" s="1609"/>
      <c r="ANU15" s="1609"/>
      <c r="ANV15" s="1609"/>
      <c r="ANW15" s="1609"/>
      <c r="ANX15" s="1609"/>
      <c r="ANY15" s="1609"/>
      <c r="ANZ15" s="1609"/>
      <c r="AOA15" s="1609"/>
      <c r="AOB15" s="1609"/>
      <c r="AOC15" s="1609"/>
      <c r="AOD15" s="1609"/>
      <c r="AOE15" s="1609"/>
      <c r="AOF15" s="1609"/>
      <c r="AOG15" s="1609"/>
      <c r="AOH15" s="1609"/>
      <c r="AOI15" s="1609"/>
      <c r="AOJ15" s="1609"/>
      <c r="AOK15" s="1609"/>
      <c r="AOL15" s="1609"/>
      <c r="AOM15" s="1609"/>
      <c r="AON15" s="1609"/>
      <c r="AOO15" s="1609"/>
      <c r="AOP15" s="1609"/>
      <c r="AOQ15" s="1609"/>
      <c r="AOR15" s="1609"/>
      <c r="AOS15" s="1609"/>
      <c r="AOT15" s="1609"/>
      <c r="AOU15" s="1609"/>
      <c r="AOV15" s="1609"/>
      <c r="AOW15" s="1609"/>
      <c r="AOX15" s="1609"/>
      <c r="AOY15" s="1609"/>
      <c r="AOZ15" s="1609"/>
      <c r="APA15" s="1609"/>
      <c r="APB15" s="1609"/>
      <c r="APC15" s="1609"/>
      <c r="APD15" s="1609"/>
      <c r="APE15" s="1609"/>
      <c r="APF15" s="1609"/>
      <c r="APG15" s="1609"/>
      <c r="APH15" s="1609"/>
      <c r="API15" s="1609"/>
      <c r="APJ15" s="1609"/>
      <c r="APK15" s="1609"/>
      <c r="APL15" s="1609"/>
      <c r="APM15" s="1609"/>
      <c r="APN15" s="1609"/>
      <c r="APO15" s="1609"/>
      <c r="APP15" s="1609"/>
      <c r="APQ15" s="1609"/>
      <c r="APR15" s="1609"/>
      <c r="APS15" s="1609"/>
      <c r="APT15" s="1609"/>
      <c r="APU15" s="1609"/>
      <c r="APV15" s="1609"/>
      <c r="APW15" s="1609"/>
      <c r="APX15" s="1609"/>
      <c r="APY15" s="1609"/>
      <c r="APZ15" s="1609"/>
      <c r="AQA15" s="1609"/>
      <c r="AQB15" s="1609"/>
      <c r="AQC15" s="1609"/>
      <c r="AQD15" s="1609"/>
      <c r="AQE15" s="1609"/>
      <c r="AQF15" s="1609"/>
      <c r="AQG15" s="1609"/>
      <c r="AQH15" s="1609"/>
      <c r="AQI15" s="1609"/>
      <c r="AQJ15" s="1609"/>
      <c r="AQK15" s="1609"/>
      <c r="AQL15" s="1609"/>
      <c r="AQM15" s="1609"/>
      <c r="AQN15" s="1609"/>
      <c r="AQO15" s="1609"/>
      <c r="AQP15" s="1609"/>
      <c r="AQQ15" s="1609"/>
      <c r="AQR15" s="1609"/>
      <c r="AQS15" s="1609"/>
      <c r="AQT15" s="1609"/>
      <c r="AQU15" s="1609"/>
      <c r="AQV15" s="1609"/>
      <c r="AQW15" s="1609"/>
      <c r="AQX15" s="1609"/>
      <c r="AQY15" s="1609"/>
      <c r="AQZ15" s="1609"/>
      <c r="ARA15" s="1609"/>
      <c r="ARB15" s="1609"/>
      <c r="ARC15" s="1609"/>
      <c r="ARD15" s="1609"/>
      <c r="ARE15" s="1609"/>
      <c r="ARF15" s="1609"/>
      <c r="ARG15" s="1609"/>
      <c r="ARH15" s="1609"/>
      <c r="ARI15" s="1609"/>
      <c r="ARJ15" s="1609"/>
      <c r="ARK15" s="1609"/>
      <c r="ARL15" s="1609"/>
      <c r="ARM15" s="1609"/>
      <c r="ARN15" s="1609"/>
      <c r="ARO15" s="1609"/>
      <c r="ARP15" s="1609"/>
      <c r="ARQ15" s="1609"/>
      <c r="ARR15" s="1609"/>
      <c r="ARS15" s="1609"/>
      <c r="ART15" s="1609"/>
      <c r="ARU15" s="1609"/>
      <c r="ARV15" s="1609"/>
      <c r="ARW15" s="1609"/>
      <c r="ARX15" s="1609"/>
      <c r="ARY15" s="1609"/>
      <c r="ARZ15" s="1609"/>
      <c r="ASA15" s="1609"/>
      <c r="ASB15" s="1609"/>
      <c r="ASC15" s="1609"/>
      <c r="ASD15" s="1609"/>
      <c r="ASE15" s="1609"/>
      <c r="ASF15" s="1609"/>
      <c r="ASG15" s="1609"/>
      <c r="ASH15" s="1609"/>
      <c r="ASI15" s="1609"/>
      <c r="ASJ15" s="1609"/>
      <c r="ASK15" s="1609"/>
      <c r="ASL15" s="1609"/>
      <c r="ASM15" s="1609"/>
      <c r="ASN15" s="1609"/>
      <c r="ASO15" s="1609"/>
      <c r="ASP15" s="1609"/>
      <c r="ASQ15" s="1609"/>
      <c r="ASR15" s="1609"/>
      <c r="ASS15" s="1609"/>
      <c r="AST15" s="1609"/>
      <c r="ASU15" s="1609"/>
      <c r="ASV15" s="1609"/>
      <c r="ASW15" s="1609"/>
      <c r="ASX15" s="1609"/>
      <c r="ASY15" s="1609"/>
      <c r="ASZ15" s="1609"/>
      <c r="ATA15" s="1609"/>
      <c r="ATB15" s="1609"/>
      <c r="ATC15" s="1609"/>
      <c r="ATD15" s="1609"/>
      <c r="ATE15" s="1609"/>
      <c r="ATF15" s="1609"/>
      <c r="ATG15" s="1609"/>
      <c r="ATH15" s="1609"/>
      <c r="ATI15" s="1609"/>
      <c r="ATJ15" s="1609"/>
      <c r="ATK15" s="1609"/>
      <c r="ATL15" s="1609"/>
      <c r="ATM15" s="1609"/>
      <c r="ATN15" s="1609"/>
      <c r="ATO15" s="1609"/>
      <c r="ATP15" s="1609"/>
      <c r="ATQ15" s="1609"/>
      <c r="ATR15" s="1609"/>
      <c r="ATS15" s="1609"/>
      <c r="ATT15" s="1609"/>
      <c r="ATU15" s="1609"/>
      <c r="ATV15" s="1609"/>
      <c r="ATW15" s="1609"/>
      <c r="ATX15" s="1609"/>
      <c r="ATY15" s="1609"/>
      <c r="ATZ15" s="1609"/>
      <c r="AUA15" s="1609"/>
      <c r="AUB15" s="1609"/>
      <c r="AUC15" s="1609"/>
      <c r="AUD15" s="1609"/>
      <c r="AUE15" s="1609"/>
      <c r="AUF15" s="1609"/>
      <c r="AUG15" s="1609"/>
      <c r="AUH15" s="1609"/>
      <c r="AUI15" s="1609"/>
      <c r="AUJ15" s="1609"/>
      <c r="AUK15" s="1609"/>
      <c r="AUL15" s="1609"/>
      <c r="AUM15" s="1609"/>
      <c r="AUN15" s="1609"/>
      <c r="AUO15" s="1609"/>
      <c r="AUP15" s="1609"/>
      <c r="AUQ15" s="1609"/>
      <c r="AUR15" s="1609"/>
      <c r="AUS15" s="1609"/>
      <c r="AUT15" s="1609"/>
      <c r="AUU15" s="1609"/>
      <c r="AUV15" s="1609"/>
      <c r="AUW15" s="1609"/>
      <c r="AUX15" s="1609"/>
      <c r="AUY15" s="1609"/>
      <c r="AUZ15" s="1609"/>
      <c r="AVA15" s="1609"/>
      <c r="AVB15" s="1609"/>
      <c r="AVC15" s="1609"/>
      <c r="AVD15" s="1609"/>
      <c r="AVE15" s="1609"/>
      <c r="AVF15" s="1609"/>
      <c r="AVG15" s="1609"/>
      <c r="AVH15" s="1609"/>
      <c r="AVI15" s="1609"/>
      <c r="AVJ15" s="1609"/>
      <c r="AVK15" s="1609"/>
      <c r="AVL15" s="1609"/>
      <c r="AVM15" s="1609"/>
      <c r="AVN15" s="1609"/>
      <c r="AVO15" s="1609"/>
      <c r="AVP15" s="1609"/>
      <c r="AVQ15" s="1609"/>
      <c r="AVR15" s="1609"/>
      <c r="AVS15" s="1609"/>
      <c r="AVT15" s="1609"/>
      <c r="AVU15" s="1609"/>
      <c r="AVV15" s="1609"/>
      <c r="AVW15" s="1609"/>
      <c r="AVX15" s="1609"/>
      <c r="AVY15" s="1609"/>
      <c r="AVZ15" s="1609"/>
      <c r="AWA15" s="1609"/>
      <c r="AWB15" s="1609"/>
      <c r="AWC15" s="1609"/>
      <c r="AWD15" s="1609"/>
      <c r="AWE15" s="1609"/>
      <c r="AWF15" s="1609"/>
      <c r="AWG15" s="1609"/>
      <c r="AWH15" s="1609"/>
      <c r="AWI15" s="1609"/>
      <c r="AWJ15" s="1609"/>
      <c r="AWK15" s="1609"/>
      <c r="AWL15" s="1609"/>
      <c r="AWM15" s="1609"/>
      <c r="AWN15" s="1609"/>
      <c r="AWO15" s="1609"/>
      <c r="AWP15" s="1609"/>
      <c r="AWQ15" s="1609"/>
      <c r="AWR15" s="1609"/>
      <c r="AWS15" s="1609"/>
      <c r="AWT15" s="1609"/>
      <c r="AWU15" s="1609"/>
      <c r="AWV15" s="1609"/>
      <c r="AWW15" s="1609"/>
      <c r="AWX15" s="1609"/>
      <c r="AWY15" s="1609"/>
      <c r="AWZ15" s="1609"/>
      <c r="AXA15" s="1609"/>
      <c r="AXB15" s="1609"/>
      <c r="AXC15" s="1609"/>
      <c r="AXD15" s="1609"/>
      <c r="AXE15" s="1609"/>
      <c r="AXF15" s="1609"/>
      <c r="AXG15" s="1609"/>
      <c r="AXH15" s="1609"/>
      <c r="AXI15" s="1609"/>
      <c r="AXJ15" s="1609"/>
      <c r="AXK15" s="1609"/>
      <c r="AXL15" s="1609"/>
      <c r="AXM15" s="1609"/>
      <c r="AXN15" s="1609"/>
      <c r="AXO15" s="1609"/>
      <c r="AXP15" s="1609"/>
      <c r="AXQ15" s="1609"/>
      <c r="AXR15" s="1609"/>
      <c r="AXS15" s="1609"/>
      <c r="AXT15" s="1609"/>
      <c r="AXU15" s="1609"/>
      <c r="AXV15" s="1609"/>
      <c r="AXW15" s="1609"/>
      <c r="AXX15" s="1609"/>
      <c r="AXY15" s="1609"/>
      <c r="AXZ15" s="1609"/>
      <c r="AYA15" s="1609"/>
      <c r="AYB15" s="1609"/>
      <c r="AYC15" s="1609"/>
      <c r="AYD15" s="1609"/>
      <c r="AYE15" s="1609"/>
      <c r="AYF15" s="1609"/>
      <c r="AYG15" s="1609"/>
      <c r="AYH15" s="1609"/>
      <c r="AYI15" s="1609"/>
      <c r="AYJ15" s="1609"/>
      <c r="AYK15" s="1609"/>
      <c r="AYL15" s="1609"/>
      <c r="AYM15" s="1609"/>
      <c r="AYN15" s="1609"/>
      <c r="AYO15" s="1609"/>
      <c r="AYP15" s="1609"/>
      <c r="AYQ15" s="1609"/>
      <c r="AYR15" s="1609"/>
      <c r="AYS15" s="1609"/>
      <c r="AYT15" s="1609"/>
      <c r="AYU15" s="1609"/>
      <c r="AYV15" s="1609"/>
      <c r="AYW15" s="1609"/>
      <c r="AYX15" s="1609"/>
      <c r="AYY15" s="1609"/>
      <c r="AYZ15" s="1609"/>
      <c r="AZA15" s="1609"/>
      <c r="AZB15" s="1609"/>
      <c r="AZC15" s="1609"/>
      <c r="AZD15" s="1609"/>
      <c r="AZE15" s="1609"/>
      <c r="AZF15" s="1609"/>
      <c r="AZG15" s="1609"/>
      <c r="AZH15" s="1609"/>
      <c r="AZI15" s="1609"/>
      <c r="AZJ15" s="1609"/>
      <c r="AZK15" s="1609"/>
      <c r="AZL15" s="1609"/>
      <c r="AZM15" s="1609"/>
      <c r="AZN15" s="1609"/>
      <c r="AZO15" s="1609"/>
      <c r="AZP15" s="1609"/>
      <c r="AZQ15" s="1609"/>
      <c r="AZR15" s="1609"/>
      <c r="AZS15" s="1609"/>
      <c r="AZT15" s="1609"/>
      <c r="AZU15" s="1609"/>
      <c r="AZV15" s="1609"/>
      <c r="AZW15" s="1609"/>
      <c r="AZX15" s="1609"/>
      <c r="AZY15" s="1609"/>
      <c r="AZZ15" s="1609"/>
      <c r="BAA15" s="1609"/>
      <c r="BAB15" s="1609"/>
      <c r="BAC15" s="1609"/>
      <c r="BAD15" s="1609"/>
      <c r="BAE15" s="1609"/>
      <c r="BAF15" s="1609"/>
      <c r="BAG15" s="1609"/>
      <c r="BAH15" s="1609"/>
      <c r="BAI15" s="1609"/>
      <c r="BAJ15" s="1609"/>
      <c r="BAK15" s="1609"/>
      <c r="BAL15" s="1609"/>
      <c r="BAM15" s="1609"/>
      <c r="BAN15" s="1609"/>
      <c r="BAO15" s="1609"/>
      <c r="BAP15" s="1609"/>
      <c r="BAQ15" s="1609"/>
      <c r="BAR15" s="1609"/>
      <c r="BAS15" s="1609"/>
      <c r="BAT15" s="1609"/>
      <c r="BAU15" s="1609"/>
      <c r="BAV15" s="1609"/>
      <c r="BAW15" s="1609"/>
      <c r="BAX15" s="1609"/>
      <c r="BAY15" s="1609"/>
      <c r="BAZ15" s="1609"/>
      <c r="BBA15" s="1609"/>
      <c r="BBB15" s="1609"/>
      <c r="BBC15" s="1609"/>
      <c r="BBD15" s="1609"/>
      <c r="BBE15" s="1609"/>
      <c r="BBF15" s="1609"/>
      <c r="BBG15" s="1609"/>
      <c r="BBH15" s="1609"/>
      <c r="BBI15" s="1609"/>
      <c r="BBJ15" s="1609"/>
      <c r="BBK15" s="1609"/>
      <c r="BBL15" s="1609"/>
      <c r="BBM15" s="1609"/>
      <c r="BBN15" s="1609"/>
      <c r="BBO15" s="1609"/>
      <c r="BBP15" s="1609"/>
      <c r="BBQ15" s="1609"/>
      <c r="BBR15" s="1609"/>
      <c r="BBS15" s="1609"/>
      <c r="BBT15" s="1609"/>
      <c r="BBU15" s="1609"/>
      <c r="BBV15" s="1609"/>
      <c r="BBW15" s="1609"/>
      <c r="BBX15" s="1609"/>
      <c r="BBY15" s="1609"/>
      <c r="BBZ15" s="1609"/>
      <c r="BCA15" s="1609"/>
      <c r="BCB15" s="1609"/>
      <c r="BCC15" s="1609"/>
      <c r="BCD15" s="1609"/>
      <c r="BCE15" s="1609"/>
      <c r="BCF15" s="1609"/>
      <c r="BCG15" s="1609"/>
      <c r="BCH15" s="1609"/>
      <c r="BCI15" s="1609"/>
      <c r="BCJ15" s="1609"/>
      <c r="BCK15" s="1609"/>
      <c r="BCL15" s="1609"/>
      <c r="BCM15" s="1609"/>
      <c r="BCN15" s="1609"/>
      <c r="BCO15" s="1609"/>
      <c r="BCP15" s="1609"/>
      <c r="BCQ15" s="1609"/>
      <c r="BCR15" s="1609"/>
      <c r="BCS15" s="1609"/>
      <c r="BCT15" s="1609"/>
      <c r="BCU15" s="1609"/>
      <c r="BCV15" s="1609"/>
      <c r="BCW15" s="1609"/>
      <c r="BCX15" s="1609"/>
      <c r="BCY15" s="1609"/>
      <c r="BCZ15" s="1609"/>
      <c r="BDA15" s="1609"/>
      <c r="BDB15" s="1609"/>
      <c r="BDC15" s="1609"/>
      <c r="BDD15" s="1609"/>
      <c r="BDE15" s="1609"/>
      <c r="BDF15" s="1609"/>
      <c r="BDG15" s="1609"/>
      <c r="BDH15" s="1609"/>
      <c r="BDI15" s="1609"/>
      <c r="BDJ15" s="1609"/>
      <c r="BDK15" s="1609"/>
      <c r="BDL15" s="1609"/>
      <c r="BDM15" s="1609"/>
      <c r="BDN15" s="1609"/>
      <c r="BDO15" s="1609"/>
      <c r="BDP15" s="1609"/>
      <c r="BDQ15" s="1609"/>
      <c r="BDR15" s="1609"/>
      <c r="BDS15" s="1609"/>
      <c r="BDT15" s="1609"/>
      <c r="BDU15" s="1609"/>
      <c r="BDV15" s="1609"/>
      <c r="BDW15" s="1609"/>
      <c r="BDX15" s="1609"/>
      <c r="BDY15" s="1609"/>
      <c r="BDZ15" s="1609"/>
      <c r="BEA15" s="1609"/>
      <c r="BEB15" s="1609"/>
      <c r="BEC15" s="1609"/>
      <c r="BED15" s="1609"/>
      <c r="BEE15" s="1609"/>
      <c r="BEF15" s="1609"/>
      <c r="BEG15" s="1609"/>
      <c r="BEH15" s="1609"/>
      <c r="BEI15" s="1609"/>
      <c r="BEJ15" s="1609"/>
      <c r="BEK15" s="1609"/>
      <c r="BEL15" s="1609"/>
      <c r="BEM15" s="1609"/>
      <c r="BEN15" s="1609"/>
      <c r="BEO15" s="1609"/>
      <c r="BEP15" s="1609"/>
      <c r="BEQ15" s="1609"/>
      <c r="BER15" s="1609"/>
      <c r="BES15" s="1609"/>
      <c r="BET15" s="1609"/>
      <c r="BEU15" s="1609"/>
      <c r="BEV15" s="1609"/>
      <c r="BEW15" s="1609"/>
      <c r="BEX15" s="1609"/>
      <c r="BEY15" s="1609"/>
      <c r="BEZ15" s="1609"/>
      <c r="BFA15" s="1609"/>
      <c r="BFB15" s="1609"/>
      <c r="BFC15" s="1609"/>
      <c r="BFD15" s="1609"/>
      <c r="BFE15" s="1609"/>
      <c r="BFF15" s="1609"/>
      <c r="BFG15" s="1609"/>
      <c r="BFH15" s="1609"/>
      <c r="BFI15" s="1609"/>
      <c r="BFJ15" s="1609"/>
      <c r="BFK15" s="1609"/>
      <c r="BFL15" s="1609"/>
      <c r="BFM15" s="1609"/>
      <c r="BFN15" s="1609"/>
      <c r="BFO15" s="1609"/>
      <c r="BFP15" s="1609"/>
      <c r="BFQ15" s="1609"/>
      <c r="BFR15" s="1609"/>
      <c r="BFS15" s="1609"/>
      <c r="BFT15" s="1609"/>
      <c r="BFU15" s="1609"/>
      <c r="BFV15" s="1609"/>
      <c r="BFW15" s="1609"/>
      <c r="BFX15" s="1609"/>
      <c r="BFY15" s="1609"/>
      <c r="BFZ15" s="1609"/>
      <c r="BGA15" s="1609"/>
      <c r="BGB15" s="1609"/>
      <c r="BGC15" s="1609"/>
      <c r="BGD15" s="1609"/>
      <c r="BGE15" s="1609"/>
      <c r="BGF15" s="1609"/>
      <c r="BGG15" s="1609"/>
      <c r="BGH15" s="1609"/>
      <c r="BGI15" s="1609"/>
      <c r="BGJ15" s="1609"/>
      <c r="BGK15" s="1609"/>
      <c r="BGL15" s="1609"/>
      <c r="BGM15" s="1609"/>
      <c r="BGN15" s="1609"/>
      <c r="BGO15" s="1609"/>
      <c r="BGP15" s="1609"/>
      <c r="BGQ15" s="1609"/>
      <c r="BGR15" s="1609"/>
      <c r="BGS15" s="1609"/>
      <c r="BGT15" s="1609"/>
      <c r="BGU15" s="1609"/>
      <c r="BGV15" s="1609"/>
      <c r="BGW15" s="1609"/>
      <c r="BGX15" s="1609"/>
      <c r="BGY15" s="1609"/>
      <c r="BGZ15" s="1609"/>
      <c r="BHA15" s="1609"/>
      <c r="BHB15" s="1609"/>
      <c r="BHC15" s="1609"/>
      <c r="BHD15" s="1609"/>
      <c r="BHE15" s="1609"/>
      <c r="BHF15" s="1609"/>
      <c r="BHG15" s="1609"/>
      <c r="BHH15" s="1609"/>
      <c r="BHI15" s="1609"/>
      <c r="BHJ15" s="1609"/>
      <c r="BHK15" s="1609"/>
      <c r="BHL15" s="1609"/>
      <c r="BHM15" s="1609"/>
      <c r="BHN15" s="1609"/>
      <c r="BHO15" s="1609"/>
      <c r="BHP15" s="1609"/>
      <c r="BHQ15" s="1609"/>
      <c r="BHR15" s="1609"/>
      <c r="BHS15" s="1609"/>
      <c r="BHT15" s="1609"/>
      <c r="BHU15" s="1609"/>
      <c r="BHV15" s="1609"/>
      <c r="BHW15" s="1609"/>
      <c r="BHX15" s="1609"/>
      <c r="BHY15" s="1609"/>
      <c r="BHZ15" s="1609"/>
      <c r="BIA15" s="1609"/>
      <c r="BIB15" s="1609"/>
      <c r="BIC15" s="1609"/>
      <c r="BID15" s="1609"/>
      <c r="BIE15" s="1609"/>
      <c r="BIF15" s="1609"/>
      <c r="BIG15" s="1609"/>
      <c r="BIH15" s="1609"/>
      <c r="BII15" s="1609"/>
      <c r="BIJ15" s="1609"/>
      <c r="BIK15" s="1609"/>
      <c r="BIL15" s="1609"/>
      <c r="BIM15" s="1609"/>
      <c r="BIN15" s="1609"/>
      <c r="BIO15" s="1609"/>
      <c r="BIP15" s="1609"/>
      <c r="BIQ15" s="1609"/>
      <c r="BIR15" s="1609"/>
      <c r="BIS15" s="1609"/>
      <c r="BIT15" s="1609"/>
      <c r="BIU15" s="1609"/>
      <c r="BIV15" s="1609"/>
      <c r="BIW15" s="1609"/>
      <c r="BIX15" s="1609"/>
      <c r="BIY15" s="1609"/>
      <c r="BIZ15" s="1609"/>
      <c r="BJA15" s="1609"/>
      <c r="BJB15" s="1609"/>
      <c r="BJC15" s="1609"/>
      <c r="BJD15" s="1609"/>
      <c r="BJE15" s="1609"/>
      <c r="BJF15" s="1609"/>
      <c r="BJG15" s="1609"/>
      <c r="BJH15" s="1609"/>
      <c r="BJI15" s="1609"/>
      <c r="BJJ15" s="1609"/>
      <c r="BJK15" s="1609"/>
      <c r="BJL15" s="1609"/>
      <c r="BJM15" s="1609"/>
      <c r="BJN15" s="1609"/>
      <c r="BJO15" s="1609"/>
      <c r="BJP15" s="1609"/>
      <c r="BJQ15" s="1609"/>
      <c r="BJR15" s="1609"/>
      <c r="BJS15" s="1609"/>
      <c r="BJT15" s="1609"/>
      <c r="BJU15" s="1609"/>
      <c r="BJV15" s="1609"/>
      <c r="BJW15" s="1609"/>
      <c r="BJX15" s="1609"/>
      <c r="BJY15" s="1609"/>
      <c r="BJZ15" s="1609"/>
      <c r="BKA15" s="1609"/>
      <c r="BKB15" s="1609"/>
      <c r="BKC15" s="1609"/>
      <c r="BKD15" s="1609"/>
      <c r="BKE15" s="1609"/>
      <c r="BKF15" s="1609"/>
      <c r="BKG15" s="1609"/>
      <c r="BKH15" s="1609"/>
      <c r="BKI15" s="1609"/>
      <c r="BKJ15" s="1609"/>
      <c r="BKK15" s="1609"/>
      <c r="BKL15" s="1609"/>
      <c r="BKM15" s="1609"/>
      <c r="BKN15" s="1609"/>
      <c r="BKO15" s="1609"/>
      <c r="BKP15" s="1609"/>
      <c r="BKQ15" s="1609"/>
      <c r="BKR15" s="1609"/>
      <c r="BKS15" s="1609"/>
      <c r="BKT15" s="1609"/>
      <c r="BKU15" s="1609"/>
      <c r="BKV15" s="1609"/>
      <c r="BKW15" s="1609"/>
      <c r="BKX15" s="1609"/>
      <c r="BKY15" s="1609"/>
      <c r="BKZ15" s="1609"/>
      <c r="BLA15" s="1609"/>
      <c r="BLB15" s="1609"/>
      <c r="BLC15" s="1609"/>
      <c r="BLD15" s="1609"/>
      <c r="BLE15" s="1609"/>
      <c r="BLF15" s="1609"/>
      <c r="BLG15" s="1609"/>
      <c r="BLH15" s="1609"/>
      <c r="BLI15" s="1609"/>
      <c r="BLJ15" s="1609"/>
      <c r="BLK15" s="1609"/>
      <c r="BLL15" s="1609"/>
      <c r="BLM15" s="1609"/>
      <c r="BLN15" s="1609"/>
      <c r="BLO15" s="1609"/>
      <c r="BLP15" s="1609"/>
      <c r="BLQ15" s="1609"/>
      <c r="BLR15" s="1609"/>
      <c r="BLS15" s="1609"/>
      <c r="BLT15" s="1609"/>
      <c r="BLU15" s="1609"/>
      <c r="BLV15" s="1609"/>
      <c r="BLW15" s="1609"/>
      <c r="BLX15" s="1609"/>
      <c r="BLY15" s="1609"/>
      <c r="BLZ15" s="1609"/>
      <c r="BMA15" s="1609"/>
      <c r="BMB15" s="1609"/>
      <c r="BMC15" s="1609"/>
      <c r="BMD15" s="1609"/>
      <c r="BME15" s="1609"/>
      <c r="BMF15" s="1609"/>
      <c r="BMG15" s="1609"/>
      <c r="BMH15" s="1609"/>
      <c r="BMI15" s="1609"/>
      <c r="BMJ15" s="1609"/>
      <c r="BMK15" s="1609"/>
      <c r="BML15" s="1609"/>
      <c r="BMM15" s="1609"/>
      <c r="BMN15" s="1609"/>
      <c r="BMO15" s="1609"/>
      <c r="BMP15" s="1609"/>
      <c r="BMQ15" s="1609"/>
      <c r="BMR15" s="1609"/>
      <c r="BMS15" s="1609"/>
      <c r="BMT15" s="1609"/>
      <c r="BMU15" s="1609"/>
      <c r="BMV15" s="1609"/>
      <c r="BMW15" s="1609"/>
      <c r="BMX15" s="1609"/>
      <c r="BMY15" s="1609"/>
      <c r="BMZ15" s="1609"/>
      <c r="BNA15" s="1609"/>
      <c r="BNB15" s="1609"/>
      <c r="BNC15" s="1609"/>
      <c r="BND15" s="1609"/>
      <c r="BNE15" s="1609"/>
      <c r="BNF15" s="1609"/>
      <c r="BNG15" s="1609"/>
      <c r="BNH15" s="1609"/>
      <c r="BNI15" s="1609"/>
      <c r="BNJ15" s="1609"/>
      <c r="BNK15" s="1609"/>
      <c r="BNL15" s="1609"/>
      <c r="BNM15" s="1609"/>
      <c r="BNN15" s="1609"/>
      <c r="BNO15" s="1609"/>
      <c r="BNP15" s="1609"/>
      <c r="BNQ15" s="1609"/>
      <c r="BNR15" s="1609"/>
      <c r="BNS15" s="1609"/>
      <c r="BNT15" s="1609"/>
      <c r="BNU15" s="1609"/>
      <c r="BNV15" s="1609"/>
      <c r="BNW15" s="1609"/>
      <c r="BNX15" s="1609"/>
      <c r="BNY15" s="1609"/>
      <c r="BNZ15" s="1609"/>
      <c r="BOA15" s="1609"/>
      <c r="BOB15" s="1609"/>
      <c r="BOC15" s="1609"/>
      <c r="BOD15" s="1609"/>
      <c r="BOE15" s="1609"/>
      <c r="BOF15" s="1609"/>
      <c r="BOG15" s="1609"/>
      <c r="BOH15" s="1609"/>
      <c r="BOI15" s="1609"/>
      <c r="BOJ15" s="1609"/>
      <c r="BOK15" s="1609"/>
      <c r="BOL15" s="1609"/>
      <c r="BOM15" s="1609"/>
      <c r="BON15" s="1609"/>
      <c r="BOO15" s="1609"/>
      <c r="BOP15" s="1609"/>
      <c r="BOQ15" s="1609"/>
      <c r="BOR15" s="1609"/>
      <c r="BOS15" s="1609"/>
      <c r="BOT15" s="1609"/>
      <c r="BOU15" s="1609"/>
      <c r="BOV15" s="1609"/>
      <c r="BOW15" s="1609"/>
      <c r="BOX15" s="1609"/>
      <c r="BOY15" s="1609"/>
      <c r="BOZ15" s="1609"/>
      <c r="BPA15" s="1609"/>
      <c r="BPB15" s="1609"/>
      <c r="BPC15" s="1609"/>
      <c r="BPD15" s="1609"/>
      <c r="BPE15" s="1609"/>
      <c r="BPF15" s="1609"/>
      <c r="BPG15" s="1609"/>
      <c r="BPH15" s="1609"/>
      <c r="BPI15" s="1609"/>
      <c r="BPJ15" s="1609"/>
      <c r="BPK15" s="1609"/>
      <c r="BPL15" s="1609"/>
      <c r="BPM15" s="1609"/>
      <c r="BPN15" s="1609"/>
      <c r="BPO15" s="1609"/>
      <c r="BPP15" s="1609"/>
      <c r="BPQ15" s="1609"/>
      <c r="BPR15" s="1609"/>
      <c r="BPS15" s="1609"/>
      <c r="BPT15" s="1609"/>
      <c r="BPU15" s="1609"/>
      <c r="BPV15" s="1609"/>
      <c r="BPW15" s="1609"/>
      <c r="BPX15" s="1609"/>
      <c r="BPY15" s="1609"/>
      <c r="BPZ15" s="1609"/>
      <c r="BQA15" s="1609"/>
      <c r="BQB15" s="1609"/>
      <c r="BQC15" s="1609"/>
      <c r="BQD15" s="1609"/>
      <c r="BQE15" s="1609"/>
      <c r="BQF15" s="1609"/>
      <c r="BQG15" s="1609"/>
      <c r="BQH15" s="1609"/>
      <c r="BQI15" s="1609"/>
      <c r="BQJ15" s="1609"/>
      <c r="BQK15" s="1609"/>
      <c r="BQL15" s="1609"/>
      <c r="BQM15" s="1609"/>
      <c r="BQN15" s="1609"/>
      <c r="BQO15" s="1609"/>
      <c r="BQP15" s="1609"/>
      <c r="BQQ15" s="1609"/>
      <c r="BQR15" s="1609"/>
      <c r="BQS15" s="1609"/>
      <c r="BQT15" s="1609"/>
      <c r="BQU15" s="1609"/>
      <c r="BQV15" s="1609"/>
      <c r="BQW15" s="1609"/>
      <c r="BQX15" s="1609"/>
      <c r="BQY15" s="1609"/>
      <c r="BQZ15" s="1609"/>
      <c r="BRA15" s="1609"/>
      <c r="BRB15" s="1609"/>
      <c r="BRC15" s="1609"/>
      <c r="BRD15" s="1609"/>
      <c r="BRE15" s="1609"/>
      <c r="BRF15" s="1609"/>
      <c r="BRG15" s="1609"/>
      <c r="BRH15" s="1609"/>
      <c r="BRI15" s="1609"/>
      <c r="BRJ15" s="1609"/>
      <c r="BRK15" s="1609"/>
      <c r="BRL15" s="1609"/>
      <c r="BRM15" s="1609"/>
      <c r="BRN15" s="1609"/>
      <c r="BRO15" s="1609"/>
      <c r="BRP15" s="1609"/>
      <c r="BRQ15" s="1609"/>
      <c r="BRR15" s="1609"/>
      <c r="BRS15" s="1609"/>
      <c r="BRT15" s="1609"/>
      <c r="BRU15" s="1609"/>
      <c r="BRV15" s="1609"/>
      <c r="BRW15" s="1609"/>
      <c r="BRX15" s="1609"/>
      <c r="BRY15" s="1609"/>
      <c r="BRZ15" s="1609"/>
      <c r="BSA15" s="1609"/>
      <c r="BSB15" s="1609"/>
      <c r="BSC15" s="1609"/>
      <c r="BSD15" s="1609"/>
      <c r="BSE15" s="1609"/>
      <c r="BSF15" s="1609"/>
      <c r="BSG15" s="1609"/>
      <c r="BSH15" s="1609"/>
      <c r="BSI15" s="1609"/>
      <c r="BSJ15" s="1609"/>
      <c r="BSK15" s="1609"/>
      <c r="BSL15" s="1609"/>
      <c r="BSM15" s="1609"/>
      <c r="BSN15" s="1609"/>
      <c r="BSO15" s="1609"/>
      <c r="BSP15" s="1609"/>
      <c r="BSQ15" s="1609"/>
      <c r="BSR15" s="1609"/>
      <c r="BSS15" s="1609"/>
      <c r="BST15" s="1609"/>
      <c r="BSU15" s="1609"/>
      <c r="BSV15" s="1609"/>
      <c r="BSW15" s="1609"/>
      <c r="BSX15" s="1609"/>
      <c r="BSY15" s="1609"/>
      <c r="BSZ15" s="1609"/>
      <c r="BTA15" s="1609"/>
      <c r="BTB15" s="1609"/>
      <c r="BTC15" s="1609"/>
      <c r="BTD15" s="1609"/>
      <c r="BTE15" s="1609"/>
      <c r="BTF15" s="1609"/>
      <c r="BTG15" s="1609"/>
      <c r="BTH15" s="1609"/>
      <c r="BTI15" s="1609"/>
      <c r="BTJ15" s="1609"/>
      <c r="BTK15" s="1609"/>
      <c r="BTL15" s="1609"/>
      <c r="BTM15" s="1609"/>
      <c r="BTN15" s="1609"/>
      <c r="BTO15" s="1609"/>
      <c r="BTP15" s="1609"/>
      <c r="BTQ15" s="1609"/>
      <c r="BTR15" s="1609"/>
      <c r="BTS15" s="1609"/>
      <c r="BTT15" s="1609"/>
      <c r="BTU15" s="1609"/>
      <c r="BTV15" s="1609"/>
      <c r="BTW15" s="1609"/>
      <c r="BTX15" s="1609"/>
      <c r="BTY15" s="1609"/>
      <c r="BTZ15" s="1609"/>
      <c r="BUA15" s="1609"/>
      <c r="BUB15" s="1609"/>
      <c r="BUC15" s="1609"/>
      <c r="BUD15" s="1609"/>
      <c r="BUE15" s="1609"/>
      <c r="BUF15" s="1609"/>
      <c r="BUG15" s="1609"/>
      <c r="BUH15" s="1609"/>
      <c r="BUI15" s="1609"/>
      <c r="BUJ15" s="1609"/>
      <c r="BUK15" s="1609"/>
      <c r="BUL15" s="1609"/>
      <c r="BUM15" s="1609"/>
      <c r="BUN15" s="1609"/>
      <c r="BUO15" s="1609"/>
      <c r="BUP15" s="1609"/>
      <c r="BUQ15" s="1609"/>
      <c r="BUR15" s="1609"/>
      <c r="BUS15" s="1609"/>
      <c r="BUT15" s="1609"/>
      <c r="BUU15" s="1609"/>
      <c r="BUV15" s="1609"/>
      <c r="BUW15" s="1609"/>
      <c r="BUX15" s="1609"/>
      <c r="BUY15" s="1609"/>
      <c r="BUZ15" s="1609"/>
      <c r="BVA15" s="1609"/>
      <c r="BVB15" s="1609"/>
      <c r="BVC15" s="1609"/>
      <c r="BVD15" s="1609"/>
      <c r="BVE15" s="1609"/>
      <c r="BVF15" s="1609"/>
      <c r="BVG15" s="1609"/>
      <c r="BVH15" s="1609"/>
      <c r="BVI15" s="1609"/>
      <c r="BVJ15" s="1609"/>
      <c r="BVK15" s="1609"/>
      <c r="BVL15" s="1609"/>
      <c r="BVM15" s="1609"/>
      <c r="BVN15" s="1609"/>
      <c r="BVO15" s="1609"/>
      <c r="BVP15" s="1609"/>
      <c r="BVQ15" s="1609"/>
      <c r="BVR15" s="1609"/>
      <c r="BVS15" s="1609"/>
      <c r="BVT15" s="1609"/>
      <c r="BVU15" s="1609"/>
      <c r="BVV15" s="1609"/>
      <c r="BVW15" s="1609"/>
      <c r="BVX15" s="1609"/>
      <c r="BVY15" s="1609"/>
      <c r="BVZ15" s="1609"/>
      <c r="BWA15" s="1609"/>
      <c r="BWB15" s="1609"/>
      <c r="BWC15" s="1609"/>
      <c r="BWD15" s="1609"/>
      <c r="BWE15" s="1609"/>
      <c r="BWF15" s="1609"/>
      <c r="BWG15" s="1609"/>
      <c r="BWH15" s="1609"/>
      <c r="BWI15" s="1609"/>
      <c r="BWJ15" s="1609"/>
      <c r="BWK15" s="1609"/>
      <c r="BWL15" s="1609"/>
      <c r="BWM15" s="1609"/>
      <c r="BWN15" s="1609"/>
      <c r="BWO15" s="1609"/>
      <c r="BWP15" s="1609"/>
      <c r="BWQ15" s="1609"/>
      <c r="BWR15" s="1609"/>
      <c r="BWS15" s="1609"/>
      <c r="BWT15" s="1609"/>
      <c r="BWU15" s="1609"/>
      <c r="BWV15" s="1609"/>
      <c r="BWW15" s="1609"/>
      <c r="BWX15" s="1609"/>
      <c r="BWY15" s="1609"/>
      <c r="BWZ15" s="1609"/>
      <c r="BXA15" s="1609"/>
      <c r="BXB15" s="1609"/>
      <c r="BXC15" s="1609"/>
      <c r="BXD15" s="1609"/>
      <c r="BXE15" s="1609"/>
      <c r="BXF15" s="1609"/>
      <c r="BXG15" s="1609"/>
      <c r="BXH15" s="1609"/>
      <c r="BXI15" s="1609"/>
      <c r="BXJ15" s="1609"/>
      <c r="BXK15" s="1609"/>
      <c r="BXL15" s="1609"/>
      <c r="BXM15" s="1609"/>
      <c r="BXN15" s="1609"/>
      <c r="BXO15" s="1609"/>
      <c r="BXP15" s="1609"/>
      <c r="BXQ15" s="1609"/>
      <c r="BXR15" s="1609"/>
      <c r="BXS15" s="1609"/>
      <c r="BXT15" s="1609"/>
      <c r="BXU15" s="1609"/>
      <c r="BXV15" s="1609"/>
      <c r="BXW15" s="1609"/>
      <c r="BXX15" s="1609"/>
      <c r="BXY15" s="1609"/>
      <c r="BXZ15" s="1609"/>
      <c r="BYA15" s="1609"/>
      <c r="BYB15" s="1609"/>
      <c r="BYC15" s="1609"/>
      <c r="BYD15" s="1609"/>
      <c r="BYE15" s="1609"/>
      <c r="BYF15" s="1609"/>
      <c r="BYG15" s="1609"/>
      <c r="BYH15" s="1609"/>
      <c r="BYI15" s="1609"/>
      <c r="BYJ15" s="1609"/>
      <c r="BYK15" s="1609"/>
      <c r="BYL15" s="1609"/>
      <c r="BYM15" s="1609"/>
      <c r="BYN15" s="1609"/>
      <c r="BYO15" s="1609"/>
      <c r="BYP15" s="1609"/>
      <c r="BYQ15" s="1609"/>
      <c r="BYR15" s="1609"/>
      <c r="BYS15" s="1609"/>
      <c r="BYT15" s="1609"/>
      <c r="BYU15" s="1609"/>
      <c r="BYV15" s="1609"/>
      <c r="BYW15" s="1609"/>
      <c r="BYX15" s="1609"/>
      <c r="BYY15" s="1609"/>
      <c r="BYZ15" s="1609"/>
      <c r="BZA15" s="1609"/>
      <c r="BZB15" s="1609"/>
      <c r="BZC15" s="1609"/>
      <c r="BZD15" s="1609"/>
      <c r="BZE15" s="1609"/>
      <c r="BZF15" s="1609"/>
      <c r="BZG15" s="1609"/>
      <c r="BZH15" s="1609"/>
      <c r="BZI15" s="1609"/>
      <c r="BZJ15" s="1609"/>
      <c r="BZK15" s="1609"/>
      <c r="BZL15" s="1609"/>
      <c r="BZM15" s="1609"/>
      <c r="BZN15" s="1609"/>
      <c r="BZO15" s="1609"/>
      <c r="BZP15" s="1609"/>
      <c r="BZQ15" s="1609"/>
      <c r="BZR15" s="1609"/>
      <c r="BZS15" s="1609"/>
      <c r="BZT15" s="1609"/>
      <c r="BZU15" s="1609"/>
      <c r="BZV15" s="1609"/>
      <c r="BZW15" s="1609"/>
      <c r="BZX15" s="1609"/>
      <c r="BZY15" s="1609"/>
      <c r="BZZ15" s="1609"/>
      <c r="CAA15" s="1609"/>
      <c r="CAB15" s="1609"/>
      <c r="CAC15" s="1609"/>
      <c r="CAD15" s="1609"/>
      <c r="CAE15" s="1609"/>
      <c r="CAF15" s="1609"/>
      <c r="CAG15" s="1609"/>
      <c r="CAH15" s="1609"/>
      <c r="CAI15" s="1609"/>
      <c r="CAJ15" s="1609"/>
      <c r="CAK15" s="1609"/>
      <c r="CAL15" s="1609"/>
      <c r="CAM15" s="1609"/>
      <c r="CAN15" s="1609"/>
      <c r="CAO15" s="1609"/>
      <c r="CAP15" s="1609"/>
      <c r="CAQ15" s="1609"/>
      <c r="CAR15" s="1609"/>
      <c r="CAS15" s="1609"/>
      <c r="CAT15" s="1609"/>
      <c r="CAU15" s="1609"/>
      <c r="CAV15" s="1609"/>
      <c r="CAW15" s="1609"/>
      <c r="CAX15" s="1609"/>
      <c r="CAY15" s="1609"/>
      <c r="CAZ15" s="1609"/>
      <c r="CBA15" s="1609"/>
      <c r="CBB15" s="1609"/>
      <c r="CBC15" s="1609"/>
      <c r="CBD15" s="1609"/>
      <c r="CBE15" s="1609"/>
      <c r="CBF15" s="1609"/>
      <c r="CBG15" s="1609"/>
      <c r="CBH15" s="1609"/>
      <c r="CBI15" s="1609"/>
      <c r="CBJ15" s="1609"/>
      <c r="CBK15" s="1609"/>
      <c r="CBL15" s="1609"/>
      <c r="CBM15" s="1609"/>
      <c r="CBN15" s="1609"/>
      <c r="CBO15" s="1609"/>
      <c r="CBP15" s="1609"/>
      <c r="CBQ15" s="1609"/>
      <c r="CBR15" s="1609"/>
      <c r="CBS15" s="1609"/>
      <c r="CBT15" s="1609"/>
      <c r="CBU15" s="1609"/>
      <c r="CBV15" s="1609"/>
      <c r="CBW15" s="1609"/>
      <c r="CBX15" s="1609"/>
      <c r="CBY15" s="1609"/>
      <c r="CBZ15" s="1609"/>
      <c r="CCA15" s="1609"/>
      <c r="CCB15" s="1609"/>
      <c r="CCC15" s="1609"/>
      <c r="CCD15" s="1609"/>
      <c r="CCE15" s="1609"/>
      <c r="CCF15" s="1609"/>
      <c r="CCG15" s="1609"/>
      <c r="CCH15" s="1609"/>
      <c r="CCI15" s="1609"/>
      <c r="CCJ15" s="1609"/>
      <c r="CCK15" s="1609"/>
      <c r="CCL15" s="1609"/>
      <c r="CCM15" s="1609"/>
      <c r="CCN15" s="1609"/>
      <c r="CCO15" s="1609"/>
      <c r="CCP15" s="1609"/>
      <c r="CCQ15" s="1609"/>
      <c r="CCR15" s="1609"/>
      <c r="CCS15" s="1609"/>
      <c r="CCT15" s="1609"/>
      <c r="CCU15" s="1609"/>
      <c r="CCV15" s="1609"/>
      <c r="CCW15" s="1609"/>
      <c r="CCX15" s="1609"/>
      <c r="CCY15" s="1609"/>
      <c r="CCZ15" s="1609"/>
      <c r="CDA15" s="1609"/>
      <c r="CDB15" s="1609"/>
      <c r="CDC15" s="1609"/>
      <c r="CDD15" s="1609"/>
      <c r="CDE15" s="1609"/>
      <c r="CDF15" s="1609"/>
      <c r="CDG15" s="1609"/>
      <c r="CDH15" s="1609"/>
      <c r="CDI15" s="1609"/>
      <c r="CDJ15" s="1609"/>
      <c r="CDK15" s="1609"/>
      <c r="CDL15" s="1609"/>
      <c r="CDM15" s="1609"/>
      <c r="CDN15" s="1609"/>
      <c r="CDO15" s="1609"/>
      <c r="CDP15" s="1609"/>
      <c r="CDQ15" s="1609"/>
      <c r="CDR15" s="1609"/>
      <c r="CDS15" s="1609"/>
      <c r="CDT15" s="1609"/>
      <c r="CDU15" s="1609"/>
      <c r="CDV15" s="1609"/>
      <c r="CDW15" s="1609"/>
      <c r="CDX15" s="1609"/>
      <c r="CDY15" s="1609"/>
      <c r="CDZ15" s="1609"/>
      <c r="CEA15" s="1609"/>
      <c r="CEB15" s="1609"/>
      <c r="CEC15" s="1609"/>
      <c r="CED15" s="1609"/>
      <c r="CEE15" s="1609"/>
      <c r="CEF15" s="1609"/>
      <c r="CEG15" s="1609"/>
      <c r="CEH15" s="1609"/>
      <c r="CEI15" s="1609"/>
      <c r="CEJ15" s="1609"/>
      <c r="CEK15" s="1609"/>
      <c r="CEL15" s="1609"/>
      <c r="CEM15" s="1609"/>
      <c r="CEN15" s="1609"/>
      <c r="CEO15" s="1609"/>
      <c r="CEP15" s="1609"/>
      <c r="CEQ15" s="1609"/>
      <c r="CER15" s="1609"/>
      <c r="CES15" s="1609"/>
      <c r="CET15" s="1609"/>
      <c r="CEU15" s="1609"/>
      <c r="CEV15" s="1609"/>
      <c r="CEW15" s="1609"/>
      <c r="CEX15" s="1609"/>
      <c r="CEY15" s="1609"/>
      <c r="CEZ15" s="1609"/>
      <c r="CFA15" s="1609"/>
      <c r="CFB15" s="1609"/>
      <c r="CFC15" s="1609"/>
      <c r="CFD15" s="1609"/>
      <c r="CFE15" s="1609"/>
      <c r="CFF15" s="1609"/>
      <c r="CFG15" s="1609"/>
      <c r="CFH15" s="1609"/>
      <c r="CFI15" s="1609"/>
      <c r="CFJ15" s="1609"/>
      <c r="CFK15" s="1609"/>
      <c r="CFL15" s="1609"/>
      <c r="CFM15" s="1609"/>
      <c r="CFN15" s="1609"/>
      <c r="CFO15" s="1609"/>
      <c r="CFP15" s="1609"/>
      <c r="CFQ15" s="1609"/>
      <c r="CFR15" s="1609"/>
      <c r="CFS15" s="1609"/>
      <c r="CFT15" s="1609"/>
      <c r="CFU15" s="1609"/>
      <c r="CFV15" s="1609"/>
      <c r="CFW15" s="1609"/>
      <c r="CFX15" s="1609"/>
      <c r="CFY15" s="1609"/>
      <c r="CFZ15" s="1609"/>
      <c r="CGA15" s="1609"/>
      <c r="CGB15" s="1609"/>
      <c r="CGC15" s="1609"/>
      <c r="CGD15" s="1609"/>
      <c r="CGE15" s="1609"/>
      <c r="CGF15" s="1609"/>
      <c r="CGG15" s="1609"/>
      <c r="CGH15" s="1609"/>
      <c r="CGI15" s="1609"/>
      <c r="CGJ15" s="1609"/>
      <c r="CGK15" s="1609"/>
      <c r="CGL15" s="1609"/>
      <c r="CGM15" s="1609"/>
      <c r="CGN15" s="1609"/>
      <c r="CGO15" s="1609"/>
      <c r="CGP15" s="1609"/>
      <c r="CGQ15" s="1609"/>
      <c r="CGR15" s="1609"/>
      <c r="CGS15" s="1609"/>
      <c r="CGT15" s="1609"/>
      <c r="CGU15" s="1609"/>
      <c r="CGV15" s="1609"/>
      <c r="CGW15" s="1609"/>
      <c r="CGX15" s="1609"/>
      <c r="CGY15" s="1609"/>
      <c r="CGZ15" s="1609"/>
      <c r="CHA15" s="1609"/>
      <c r="CHB15" s="1609"/>
      <c r="CHC15" s="1609"/>
      <c r="CHD15" s="1609"/>
      <c r="CHE15" s="1609"/>
      <c r="CHF15" s="1609"/>
      <c r="CHG15" s="1609"/>
      <c r="CHH15" s="1609"/>
      <c r="CHI15" s="1609"/>
      <c r="CHJ15" s="1609"/>
      <c r="CHK15" s="1609"/>
      <c r="CHL15" s="1609"/>
      <c r="CHM15" s="1609"/>
      <c r="CHN15" s="1609"/>
      <c r="CHO15" s="1609"/>
      <c r="CHP15" s="1609"/>
      <c r="CHQ15" s="1609"/>
      <c r="CHR15" s="1609"/>
      <c r="CHS15" s="1609"/>
      <c r="CHT15" s="1609"/>
      <c r="CHU15" s="1609"/>
      <c r="CHV15" s="1609"/>
      <c r="CHW15" s="1609"/>
      <c r="CHX15" s="1609"/>
      <c r="CHY15" s="1609"/>
      <c r="CHZ15" s="1609"/>
      <c r="CIA15" s="1609"/>
      <c r="CIB15" s="1609"/>
      <c r="CIC15" s="1609"/>
      <c r="CID15" s="1609"/>
      <c r="CIE15" s="1609"/>
      <c r="CIF15" s="1609"/>
      <c r="CIG15" s="1609"/>
      <c r="CIH15" s="1609"/>
      <c r="CII15" s="1609"/>
      <c r="CIJ15" s="1609"/>
      <c r="CIK15" s="1609"/>
      <c r="CIL15" s="1609"/>
      <c r="CIM15" s="1609"/>
      <c r="CIN15" s="1609"/>
      <c r="CIO15" s="1609"/>
      <c r="CIP15" s="1609"/>
      <c r="CIQ15" s="1609"/>
      <c r="CIR15" s="1609"/>
      <c r="CIS15" s="1609"/>
      <c r="CIT15" s="1609"/>
      <c r="CIU15" s="1609"/>
      <c r="CIV15" s="1609"/>
      <c r="CIW15" s="1609"/>
      <c r="CIX15" s="1609"/>
      <c r="CIY15" s="1609"/>
      <c r="CIZ15" s="1609"/>
      <c r="CJA15" s="1609"/>
      <c r="CJB15" s="1609"/>
      <c r="CJC15" s="1609"/>
      <c r="CJD15" s="1609"/>
      <c r="CJE15" s="1609"/>
      <c r="CJF15" s="1609"/>
      <c r="CJG15" s="1609"/>
      <c r="CJH15" s="1609"/>
      <c r="CJI15" s="1609"/>
      <c r="CJJ15" s="1609"/>
      <c r="CJK15" s="1609"/>
      <c r="CJL15" s="1609"/>
      <c r="CJM15" s="1609"/>
      <c r="CJN15" s="1609"/>
      <c r="CJO15" s="1609"/>
      <c r="CJP15" s="1609"/>
      <c r="CJQ15" s="1609"/>
      <c r="CJR15" s="1609"/>
      <c r="CJS15" s="1609"/>
      <c r="CJT15" s="1609"/>
      <c r="CJU15" s="1609"/>
      <c r="CJV15" s="1609"/>
      <c r="CJW15" s="1609"/>
      <c r="CJX15" s="1609"/>
      <c r="CJY15" s="1609"/>
      <c r="CJZ15" s="1609"/>
      <c r="CKA15" s="1609"/>
      <c r="CKB15" s="1609"/>
      <c r="CKC15" s="1609"/>
      <c r="CKD15" s="1609"/>
      <c r="CKE15" s="1609"/>
      <c r="CKF15" s="1609"/>
      <c r="CKG15" s="1609"/>
      <c r="CKH15" s="1609"/>
      <c r="CKI15" s="1609"/>
      <c r="CKJ15" s="1609"/>
      <c r="CKK15" s="1609"/>
      <c r="CKL15" s="1609"/>
      <c r="CKM15" s="1609"/>
      <c r="CKN15" s="1609"/>
      <c r="CKO15" s="1609"/>
      <c r="CKP15" s="1609"/>
      <c r="CKQ15" s="1609"/>
      <c r="CKR15" s="1609"/>
      <c r="CKS15" s="1609"/>
      <c r="CKT15" s="1609"/>
      <c r="CKU15" s="1609"/>
      <c r="CKV15" s="1609"/>
      <c r="CKW15" s="1609"/>
      <c r="CKX15" s="1609"/>
      <c r="CKY15" s="1609"/>
      <c r="CKZ15" s="1609"/>
      <c r="CLA15" s="1609"/>
      <c r="CLB15" s="1609"/>
      <c r="CLC15" s="1609"/>
      <c r="CLD15" s="1609"/>
      <c r="CLE15" s="1609"/>
      <c r="CLF15" s="1609"/>
      <c r="CLG15" s="1609"/>
      <c r="CLH15" s="1609"/>
      <c r="CLI15" s="1609"/>
      <c r="CLJ15" s="1609"/>
      <c r="CLK15" s="1609"/>
      <c r="CLL15" s="1609"/>
      <c r="CLM15" s="1609"/>
      <c r="CLN15" s="1609"/>
      <c r="CLO15" s="1609"/>
      <c r="CLP15" s="1609"/>
      <c r="CLQ15" s="1609"/>
      <c r="CLR15" s="1609"/>
      <c r="CLS15" s="1609"/>
      <c r="CLT15" s="1609"/>
      <c r="CLU15" s="1609"/>
      <c r="CLV15" s="1609"/>
      <c r="CLW15" s="1609"/>
      <c r="CLX15" s="1609"/>
      <c r="CLY15" s="1609"/>
      <c r="CLZ15" s="1609"/>
      <c r="CMA15" s="1609"/>
      <c r="CMB15" s="1609"/>
      <c r="CMC15" s="1609"/>
      <c r="CMD15" s="1609"/>
      <c r="CME15" s="1609"/>
      <c r="CMF15" s="1609"/>
      <c r="CMG15" s="1609"/>
      <c r="CMH15" s="1609"/>
      <c r="CMI15" s="1609"/>
      <c r="CMJ15" s="1609"/>
      <c r="CMK15" s="1609"/>
      <c r="CML15" s="1609"/>
      <c r="CMM15" s="1609"/>
      <c r="CMN15" s="1609"/>
      <c r="CMO15" s="1609"/>
      <c r="CMP15" s="1609"/>
      <c r="CMQ15" s="1609"/>
      <c r="CMR15" s="1609"/>
      <c r="CMS15" s="1609"/>
      <c r="CMT15" s="1609"/>
      <c r="CMU15" s="1609"/>
      <c r="CMV15" s="1609"/>
      <c r="CMW15" s="1609"/>
      <c r="CMX15" s="1609"/>
      <c r="CMY15" s="1609"/>
      <c r="CMZ15" s="1609"/>
      <c r="CNA15" s="1609"/>
      <c r="CNB15" s="1609"/>
      <c r="CNC15" s="1609"/>
      <c r="CND15" s="1609"/>
      <c r="CNE15" s="1609"/>
      <c r="CNF15" s="1609"/>
      <c r="CNG15" s="1609"/>
      <c r="CNH15" s="1609"/>
      <c r="CNI15" s="1609"/>
      <c r="CNJ15" s="1609"/>
      <c r="CNK15" s="1609"/>
      <c r="CNL15" s="1609"/>
      <c r="CNM15" s="1609"/>
      <c r="CNN15" s="1609"/>
      <c r="CNO15" s="1609"/>
      <c r="CNP15" s="1609"/>
      <c r="CNQ15" s="1609"/>
      <c r="CNR15" s="1609"/>
      <c r="CNS15" s="1609"/>
      <c r="CNT15" s="1609"/>
      <c r="CNU15" s="1609"/>
      <c r="CNV15" s="1609"/>
      <c r="CNW15" s="1609"/>
      <c r="CNX15" s="1609"/>
      <c r="CNY15" s="1609"/>
      <c r="CNZ15" s="1609"/>
      <c r="COA15" s="1609"/>
      <c r="COB15" s="1609"/>
      <c r="COC15" s="1609"/>
      <c r="COD15" s="1609"/>
      <c r="COE15" s="1609"/>
      <c r="COF15" s="1609"/>
      <c r="COG15" s="1609"/>
      <c r="COH15" s="1609"/>
      <c r="COI15" s="1609"/>
      <c r="COJ15" s="1609"/>
      <c r="COK15" s="1609"/>
      <c r="COL15" s="1609"/>
      <c r="COM15" s="1609"/>
      <c r="CON15" s="1609"/>
      <c r="COO15" s="1609"/>
      <c r="COP15" s="1609"/>
      <c r="COQ15" s="1609"/>
      <c r="COR15" s="1609"/>
      <c r="COS15" s="1609"/>
      <c r="COT15" s="1609"/>
      <c r="COU15" s="1609"/>
      <c r="COV15" s="1609"/>
      <c r="COW15" s="1609"/>
      <c r="COX15" s="1609"/>
      <c r="COY15" s="1609"/>
      <c r="COZ15" s="1609"/>
      <c r="CPA15" s="1609"/>
      <c r="CPB15" s="1609"/>
      <c r="CPC15" s="1609"/>
      <c r="CPD15" s="1609"/>
      <c r="CPE15" s="1609"/>
      <c r="CPF15" s="1609"/>
      <c r="CPG15" s="1609"/>
      <c r="CPH15" s="1609"/>
      <c r="CPI15" s="1609"/>
      <c r="CPJ15" s="1609"/>
      <c r="CPK15" s="1609"/>
      <c r="CPL15" s="1609"/>
      <c r="CPM15" s="1609"/>
      <c r="CPN15" s="1609"/>
      <c r="CPO15" s="1609"/>
      <c r="CPP15" s="1609"/>
      <c r="CPQ15" s="1609"/>
      <c r="CPR15" s="1609"/>
      <c r="CPS15" s="1609"/>
      <c r="CPT15" s="1609"/>
      <c r="CPU15" s="1609"/>
      <c r="CPV15" s="1609"/>
      <c r="CPW15" s="1609"/>
      <c r="CPX15" s="1609"/>
      <c r="CPY15" s="1609"/>
      <c r="CPZ15" s="1609"/>
      <c r="CQA15" s="1609"/>
      <c r="CQB15" s="1609"/>
      <c r="CQC15" s="1609"/>
      <c r="CQD15" s="1609"/>
      <c r="CQE15" s="1609"/>
      <c r="CQF15" s="1609"/>
      <c r="CQG15" s="1609"/>
      <c r="CQH15" s="1609"/>
      <c r="CQI15" s="1609"/>
      <c r="CQJ15" s="1609"/>
      <c r="CQK15" s="1609"/>
      <c r="CQL15" s="1609"/>
      <c r="CQM15" s="1609"/>
      <c r="CQN15" s="1609"/>
      <c r="CQO15" s="1609"/>
      <c r="CQP15" s="1609"/>
      <c r="CQQ15" s="1609"/>
      <c r="CQR15" s="1609"/>
      <c r="CQS15" s="1609"/>
      <c r="CQT15" s="1609"/>
      <c r="CQU15" s="1609"/>
      <c r="CQV15" s="1609"/>
      <c r="CQW15" s="1609"/>
      <c r="CQX15" s="1609"/>
      <c r="CQY15" s="1609"/>
      <c r="CQZ15" s="1609"/>
      <c r="CRA15" s="1609"/>
      <c r="CRB15" s="1609"/>
      <c r="CRC15" s="1609"/>
      <c r="CRD15" s="1609"/>
      <c r="CRE15" s="1609"/>
      <c r="CRF15" s="1609"/>
      <c r="CRG15" s="1609"/>
      <c r="CRH15" s="1609"/>
      <c r="CRI15" s="1609"/>
      <c r="CRJ15" s="1609"/>
      <c r="CRK15" s="1609"/>
      <c r="CRL15" s="1609"/>
      <c r="CRM15" s="1609"/>
      <c r="CRN15" s="1609"/>
      <c r="CRO15" s="1609"/>
      <c r="CRP15" s="1609"/>
      <c r="CRQ15" s="1609"/>
      <c r="CRR15" s="1609"/>
      <c r="CRS15" s="1609"/>
      <c r="CRT15" s="1609"/>
      <c r="CRU15" s="1609"/>
      <c r="CRV15" s="1609"/>
      <c r="CRW15" s="1609"/>
      <c r="CRX15" s="1609"/>
      <c r="CRY15" s="1609"/>
      <c r="CRZ15" s="1609"/>
      <c r="CSA15" s="1609"/>
      <c r="CSB15" s="1609"/>
      <c r="CSC15" s="1609"/>
      <c r="CSD15" s="1609"/>
      <c r="CSE15" s="1609"/>
      <c r="CSF15" s="1609"/>
      <c r="CSG15" s="1609"/>
      <c r="CSH15" s="1609"/>
      <c r="CSI15" s="1609"/>
      <c r="CSJ15" s="1609"/>
      <c r="CSK15" s="1609"/>
      <c r="CSL15" s="1609"/>
      <c r="CSM15" s="1609"/>
      <c r="CSN15" s="1609"/>
      <c r="CSO15" s="1609"/>
      <c r="CSP15" s="1609"/>
      <c r="CSQ15" s="1609"/>
      <c r="CSR15" s="1609"/>
      <c r="CSS15" s="1609"/>
      <c r="CST15" s="1609"/>
      <c r="CSU15" s="1609"/>
      <c r="CSV15" s="1609"/>
      <c r="CSW15" s="1609"/>
      <c r="CSX15" s="1609"/>
      <c r="CSY15" s="1609"/>
      <c r="CSZ15" s="1609"/>
      <c r="CTA15" s="1609"/>
      <c r="CTB15" s="1609"/>
      <c r="CTC15" s="1609"/>
      <c r="CTD15" s="1609"/>
      <c r="CTE15" s="1609"/>
      <c r="CTF15" s="1609"/>
      <c r="CTG15" s="1609"/>
      <c r="CTH15" s="1609"/>
      <c r="CTI15" s="1609"/>
      <c r="CTJ15" s="1609"/>
      <c r="CTK15" s="1609"/>
      <c r="CTL15" s="1609"/>
      <c r="CTM15" s="1609"/>
      <c r="CTN15" s="1609"/>
      <c r="CTO15" s="1609"/>
      <c r="CTP15" s="1609"/>
      <c r="CTQ15" s="1609"/>
      <c r="CTR15" s="1609"/>
      <c r="CTS15" s="1609"/>
      <c r="CTT15" s="1609"/>
      <c r="CTU15" s="1609"/>
      <c r="CTV15" s="1609"/>
      <c r="CTW15" s="1609"/>
      <c r="CTX15" s="1609"/>
      <c r="CTY15" s="1609"/>
      <c r="CTZ15" s="1609"/>
      <c r="CUA15" s="1609"/>
      <c r="CUB15" s="1609"/>
      <c r="CUC15" s="1609"/>
      <c r="CUD15" s="1609"/>
      <c r="CUE15" s="1609"/>
      <c r="CUF15" s="1609"/>
      <c r="CUG15" s="1609"/>
      <c r="CUH15" s="1609"/>
      <c r="CUI15" s="1609"/>
      <c r="CUJ15" s="1609"/>
      <c r="CUK15" s="1609"/>
      <c r="CUL15" s="1609"/>
      <c r="CUM15" s="1609"/>
      <c r="CUN15" s="1609"/>
      <c r="CUO15" s="1609"/>
      <c r="CUP15" s="1609"/>
      <c r="CUQ15" s="1609"/>
      <c r="CUR15" s="1609"/>
      <c r="CUS15" s="1609"/>
      <c r="CUT15" s="1609"/>
      <c r="CUU15" s="1609"/>
      <c r="CUV15" s="1609"/>
      <c r="CUW15" s="1609"/>
      <c r="CUX15" s="1609"/>
      <c r="CUY15" s="1609"/>
      <c r="CUZ15" s="1609"/>
      <c r="CVA15" s="1609"/>
      <c r="CVB15" s="1609"/>
      <c r="CVC15" s="1609"/>
      <c r="CVD15" s="1609"/>
      <c r="CVE15" s="1609"/>
      <c r="CVF15" s="1609"/>
      <c r="CVG15" s="1609"/>
      <c r="CVH15" s="1609"/>
      <c r="CVI15" s="1609"/>
      <c r="CVJ15" s="1609"/>
      <c r="CVK15" s="1609"/>
      <c r="CVL15" s="1609"/>
      <c r="CVM15" s="1609"/>
      <c r="CVN15" s="1609"/>
      <c r="CVO15" s="1609"/>
      <c r="CVP15" s="1609"/>
      <c r="CVQ15" s="1609"/>
      <c r="CVR15" s="1609"/>
      <c r="CVS15" s="1609"/>
      <c r="CVT15" s="1609"/>
      <c r="CVU15" s="1609"/>
      <c r="CVV15" s="1609"/>
      <c r="CVW15" s="1609"/>
      <c r="CVX15" s="1609"/>
      <c r="CVY15" s="1609"/>
      <c r="CVZ15" s="1609"/>
      <c r="CWA15" s="1609"/>
      <c r="CWB15" s="1609"/>
      <c r="CWC15" s="1609"/>
      <c r="CWD15" s="1609"/>
      <c r="CWE15" s="1609"/>
      <c r="CWF15" s="1609"/>
      <c r="CWG15" s="1609"/>
      <c r="CWH15" s="1609"/>
      <c r="CWI15" s="1609"/>
      <c r="CWJ15" s="1609"/>
      <c r="CWK15" s="1609"/>
      <c r="CWL15" s="1609"/>
      <c r="CWM15" s="1609"/>
      <c r="CWN15" s="1609"/>
      <c r="CWO15" s="1609"/>
      <c r="CWP15" s="1609"/>
      <c r="CWQ15" s="1609"/>
      <c r="CWR15" s="1609"/>
      <c r="CWS15" s="1609"/>
      <c r="CWT15" s="1609"/>
      <c r="CWU15" s="1609"/>
      <c r="CWV15" s="1609"/>
      <c r="CWW15" s="1609"/>
      <c r="CWX15" s="1609"/>
      <c r="CWY15" s="1609"/>
      <c r="CWZ15" s="1609"/>
      <c r="CXA15" s="1609"/>
      <c r="CXB15" s="1609"/>
      <c r="CXC15" s="1609"/>
      <c r="CXD15" s="1609"/>
      <c r="CXE15" s="1609"/>
      <c r="CXF15" s="1609"/>
      <c r="CXG15" s="1609"/>
      <c r="CXH15" s="1609"/>
      <c r="CXI15" s="1609"/>
      <c r="CXJ15" s="1609"/>
      <c r="CXK15" s="1609"/>
      <c r="CXL15" s="1609"/>
      <c r="CXM15" s="1609"/>
      <c r="CXN15" s="1609"/>
      <c r="CXO15" s="1609"/>
      <c r="CXP15" s="1609"/>
      <c r="CXQ15" s="1609"/>
      <c r="CXR15" s="1609"/>
      <c r="CXS15" s="1609"/>
      <c r="CXT15" s="1609"/>
      <c r="CXU15" s="1609"/>
      <c r="CXV15" s="1609"/>
      <c r="CXW15" s="1609"/>
      <c r="CXX15" s="1609"/>
      <c r="CXY15" s="1609"/>
      <c r="CXZ15" s="1609"/>
      <c r="CYA15" s="1609"/>
      <c r="CYB15" s="1609"/>
      <c r="CYC15" s="1609"/>
      <c r="CYD15" s="1609"/>
      <c r="CYE15" s="1609"/>
      <c r="CYF15" s="1609"/>
      <c r="CYG15" s="1609"/>
      <c r="CYH15" s="1609"/>
      <c r="CYI15" s="1609"/>
      <c r="CYJ15" s="1609"/>
      <c r="CYK15" s="1609"/>
      <c r="CYL15" s="1609"/>
      <c r="CYM15" s="1609"/>
      <c r="CYN15" s="1609"/>
      <c r="CYO15" s="1609"/>
      <c r="CYP15" s="1609"/>
      <c r="CYQ15" s="1609"/>
      <c r="CYR15" s="1609"/>
      <c r="CYS15" s="1609"/>
      <c r="CYT15" s="1609"/>
      <c r="CYU15" s="1609"/>
      <c r="CYV15" s="1609"/>
      <c r="CYW15" s="1609"/>
      <c r="CYX15" s="1609"/>
      <c r="CYY15" s="1609"/>
      <c r="CYZ15" s="1609"/>
      <c r="CZA15" s="1609"/>
      <c r="CZB15" s="1609"/>
      <c r="CZC15" s="1609"/>
      <c r="CZD15" s="1609"/>
      <c r="CZE15" s="1609"/>
      <c r="CZF15" s="1609"/>
      <c r="CZG15" s="1609"/>
      <c r="CZH15" s="1609"/>
      <c r="CZI15" s="1609"/>
      <c r="CZJ15" s="1609"/>
      <c r="CZK15" s="1609"/>
      <c r="CZL15" s="1609"/>
      <c r="CZM15" s="1609"/>
      <c r="CZN15" s="1609"/>
      <c r="CZO15" s="1609"/>
      <c r="CZP15" s="1609"/>
      <c r="CZQ15" s="1609"/>
      <c r="CZR15" s="1609"/>
      <c r="CZS15" s="1609"/>
      <c r="CZT15" s="1609"/>
      <c r="CZU15" s="1609"/>
      <c r="CZV15" s="1609"/>
      <c r="CZW15" s="1609"/>
      <c r="CZX15" s="1609"/>
      <c r="CZY15" s="1609"/>
      <c r="CZZ15" s="1609"/>
      <c r="DAA15" s="1609"/>
      <c r="DAB15" s="1609"/>
      <c r="DAC15" s="1609"/>
      <c r="DAD15" s="1609"/>
      <c r="DAE15" s="1609"/>
      <c r="DAF15" s="1609"/>
      <c r="DAG15" s="1609"/>
      <c r="DAH15" s="1609"/>
      <c r="DAI15" s="1609"/>
      <c r="DAJ15" s="1609"/>
      <c r="DAK15" s="1609"/>
      <c r="DAL15" s="1609"/>
      <c r="DAM15" s="1609"/>
      <c r="DAN15" s="1609"/>
      <c r="DAO15" s="1609"/>
      <c r="DAP15" s="1609"/>
      <c r="DAQ15" s="1609"/>
      <c r="DAR15" s="1609"/>
      <c r="DAS15" s="1609"/>
      <c r="DAT15" s="1609"/>
      <c r="DAU15" s="1609"/>
      <c r="DAV15" s="1609"/>
      <c r="DAW15" s="1609"/>
      <c r="DAX15" s="1609"/>
      <c r="DAY15" s="1609"/>
      <c r="DAZ15" s="1609"/>
      <c r="DBA15" s="1609"/>
      <c r="DBB15" s="1609"/>
      <c r="DBC15" s="1609"/>
      <c r="DBD15" s="1609"/>
      <c r="DBE15" s="1609"/>
      <c r="DBF15" s="1609"/>
      <c r="DBG15" s="1609"/>
      <c r="DBH15" s="1609"/>
      <c r="DBI15" s="1609"/>
      <c r="DBJ15" s="1609"/>
      <c r="DBK15" s="1609"/>
      <c r="DBL15" s="1609"/>
      <c r="DBM15" s="1609"/>
      <c r="DBN15" s="1609"/>
      <c r="DBO15" s="1609"/>
      <c r="DBP15" s="1609"/>
      <c r="DBQ15" s="1609"/>
      <c r="DBR15" s="1609"/>
      <c r="DBS15" s="1609"/>
      <c r="DBT15" s="1609"/>
      <c r="DBU15" s="1609"/>
      <c r="DBV15" s="1609"/>
      <c r="DBW15" s="1609"/>
      <c r="DBX15" s="1609"/>
      <c r="DBY15" s="1609"/>
      <c r="DBZ15" s="1609"/>
      <c r="DCA15" s="1609"/>
      <c r="DCB15" s="1609"/>
      <c r="DCC15" s="1609"/>
      <c r="DCD15" s="1609"/>
      <c r="DCE15" s="1609"/>
      <c r="DCF15" s="1609"/>
      <c r="DCG15" s="1609"/>
      <c r="DCH15" s="1609"/>
      <c r="DCI15" s="1609"/>
      <c r="DCJ15" s="1609"/>
      <c r="DCK15" s="1609"/>
      <c r="DCL15" s="1609"/>
      <c r="DCM15" s="1609"/>
      <c r="DCN15" s="1609"/>
      <c r="DCO15" s="1609"/>
      <c r="DCP15" s="1609"/>
      <c r="DCQ15" s="1609"/>
      <c r="DCR15" s="1609"/>
      <c r="DCS15" s="1609"/>
      <c r="DCT15" s="1609"/>
      <c r="DCU15" s="1609"/>
      <c r="DCV15" s="1609"/>
      <c r="DCW15" s="1609"/>
      <c r="DCX15" s="1609"/>
      <c r="DCY15" s="1609"/>
      <c r="DCZ15" s="1609"/>
      <c r="DDA15" s="1609"/>
      <c r="DDB15" s="1609"/>
      <c r="DDC15" s="1609"/>
      <c r="DDD15" s="1609"/>
      <c r="DDE15" s="1609"/>
      <c r="DDF15" s="1609"/>
      <c r="DDG15" s="1609"/>
      <c r="DDH15" s="1609"/>
      <c r="DDI15" s="1609"/>
      <c r="DDJ15" s="1609"/>
      <c r="DDK15" s="1609"/>
      <c r="DDL15" s="1609"/>
      <c r="DDM15" s="1609"/>
      <c r="DDN15" s="1609"/>
      <c r="DDO15" s="1609"/>
      <c r="DDP15" s="1609"/>
      <c r="DDQ15" s="1609"/>
      <c r="DDR15" s="1609"/>
      <c r="DDS15" s="1609"/>
      <c r="DDT15" s="1609"/>
      <c r="DDU15" s="1609"/>
      <c r="DDV15" s="1609"/>
      <c r="DDW15" s="1609"/>
      <c r="DDX15" s="1609"/>
      <c r="DDY15" s="1609"/>
      <c r="DDZ15" s="1609"/>
      <c r="DEA15" s="1609"/>
      <c r="DEB15" s="1609"/>
      <c r="DEC15" s="1609"/>
      <c r="DED15" s="1609"/>
      <c r="DEE15" s="1609"/>
      <c r="DEF15" s="1609"/>
      <c r="DEG15" s="1609"/>
      <c r="DEH15" s="1609"/>
      <c r="DEI15" s="1609"/>
      <c r="DEJ15" s="1609"/>
      <c r="DEK15" s="1609"/>
      <c r="DEL15" s="1609"/>
      <c r="DEM15" s="1609"/>
      <c r="DEN15" s="1609"/>
      <c r="DEO15" s="1609"/>
      <c r="DEP15" s="1609"/>
      <c r="DEQ15" s="1609"/>
      <c r="DER15" s="1609"/>
      <c r="DES15" s="1609"/>
      <c r="DET15" s="1609"/>
      <c r="DEU15" s="1609"/>
      <c r="DEV15" s="1609"/>
      <c r="DEW15" s="1609"/>
      <c r="DEX15" s="1609"/>
      <c r="DEY15" s="1609"/>
      <c r="DEZ15" s="1609"/>
      <c r="DFA15" s="1609"/>
      <c r="DFB15" s="1609"/>
      <c r="DFC15" s="1609"/>
      <c r="DFD15" s="1609"/>
      <c r="DFE15" s="1609"/>
      <c r="DFF15" s="1609"/>
      <c r="DFG15" s="1609"/>
      <c r="DFH15" s="1609"/>
      <c r="DFI15" s="1609"/>
      <c r="DFJ15" s="1609"/>
      <c r="DFK15" s="1609"/>
      <c r="DFL15" s="1609"/>
      <c r="DFM15" s="1609"/>
      <c r="DFN15" s="1609"/>
      <c r="DFO15" s="1609"/>
      <c r="DFP15" s="1609"/>
      <c r="DFQ15" s="1609"/>
      <c r="DFR15" s="1609"/>
      <c r="DFS15" s="1609"/>
      <c r="DFT15" s="1609"/>
      <c r="DFU15" s="1609"/>
      <c r="DFV15" s="1609"/>
      <c r="DFW15" s="1609"/>
      <c r="DFX15" s="1609"/>
      <c r="DFY15" s="1609"/>
      <c r="DFZ15" s="1609"/>
      <c r="DGA15" s="1609"/>
      <c r="DGB15" s="1609"/>
      <c r="DGC15" s="1609"/>
      <c r="DGD15" s="1609"/>
      <c r="DGE15" s="1609"/>
      <c r="DGF15" s="1609"/>
      <c r="DGG15" s="1609"/>
      <c r="DGH15" s="1609"/>
      <c r="DGI15" s="1609"/>
      <c r="DGJ15" s="1609"/>
      <c r="DGK15" s="1609"/>
      <c r="DGL15" s="1609"/>
      <c r="DGM15" s="1609"/>
      <c r="DGN15" s="1609"/>
      <c r="DGO15" s="1609"/>
      <c r="DGP15" s="1609"/>
      <c r="DGQ15" s="1609"/>
      <c r="DGR15" s="1609"/>
      <c r="DGS15" s="1609"/>
      <c r="DGT15" s="1609"/>
      <c r="DGU15" s="1609"/>
      <c r="DGV15" s="1609"/>
      <c r="DGW15" s="1609"/>
      <c r="DGX15" s="1609"/>
      <c r="DGY15" s="1609"/>
      <c r="DGZ15" s="1609"/>
      <c r="DHA15" s="1609"/>
      <c r="DHB15" s="1609"/>
      <c r="DHC15" s="1609"/>
      <c r="DHD15" s="1609"/>
      <c r="DHE15" s="1609"/>
      <c r="DHF15" s="1609"/>
      <c r="DHG15" s="1609"/>
      <c r="DHH15" s="1609"/>
      <c r="DHI15" s="1609"/>
      <c r="DHJ15" s="1609"/>
      <c r="DHK15" s="1609"/>
      <c r="DHL15" s="1609"/>
      <c r="DHM15" s="1609"/>
      <c r="DHN15" s="1609"/>
      <c r="DHO15" s="1609"/>
      <c r="DHP15" s="1609"/>
      <c r="DHQ15" s="1609"/>
      <c r="DHR15" s="1609"/>
      <c r="DHS15" s="1609"/>
      <c r="DHT15" s="1609"/>
      <c r="DHU15" s="1609"/>
      <c r="DHV15" s="1609"/>
      <c r="DHW15" s="1609"/>
      <c r="DHX15" s="1609"/>
      <c r="DHY15" s="1609"/>
      <c r="DHZ15" s="1609"/>
      <c r="DIA15" s="1609"/>
      <c r="DIB15" s="1609"/>
      <c r="DIC15" s="1609"/>
      <c r="DID15" s="1609"/>
      <c r="DIE15" s="1609"/>
      <c r="DIF15" s="1609"/>
      <c r="DIG15" s="1609"/>
      <c r="DIH15" s="1609"/>
      <c r="DII15" s="1609"/>
      <c r="DIJ15" s="1609"/>
      <c r="DIK15" s="1609"/>
      <c r="DIL15" s="1609"/>
      <c r="DIM15" s="1609"/>
      <c r="DIN15" s="1609"/>
      <c r="DIO15" s="1609"/>
      <c r="DIP15" s="1609"/>
      <c r="DIQ15" s="1609"/>
      <c r="DIR15" s="1609"/>
      <c r="DIS15" s="1609"/>
      <c r="DIT15" s="1609"/>
      <c r="DIU15" s="1609"/>
      <c r="DIV15" s="1609"/>
      <c r="DIW15" s="1609"/>
      <c r="DIX15" s="1609"/>
      <c r="DIY15" s="1609"/>
      <c r="DIZ15" s="1609"/>
      <c r="DJA15" s="1609"/>
      <c r="DJB15" s="1609"/>
      <c r="DJC15" s="1609"/>
      <c r="DJD15" s="1609"/>
      <c r="DJE15" s="1609"/>
      <c r="DJF15" s="1609"/>
      <c r="DJG15" s="1609"/>
      <c r="DJH15" s="1609"/>
      <c r="DJI15" s="1609"/>
      <c r="DJJ15" s="1609"/>
      <c r="DJK15" s="1609"/>
      <c r="DJL15" s="1609"/>
      <c r="DJM15" s="1609"/>
      <c r="DJN15" s="1609"/>
      <c r="DJO15" s="1609"/>
      <c r="DJP15" s="1609"/>
      <c r="DJQ15" s="1609"/>
      <c r="DJR15" s="1609"/>
      <c r="DJS15" s="1609"/>
      <c r="DJT15" s="1609"/>
      <c r="DJU15" s="1609"/>
      <c r="DJV15" s="1609"/>
      <c r="DJW15" s="1609"/>
      <c r="DJX15" s="1609"/>
      <c r="DJY15" s="1609"/>
      <c r="DJZ15" s="1609"/>
      <c r="DKA15" s="1609"/>
      <c r="DKB15" s="1609"/>
      <c r="DKC15" s="1609"/>
      <c r="DKD15" s="1609"/>
      <c r="DKE15" s="1609"/>
      <c r="DKF15" s="1609"/>
      <c r="DKG15" s="1609"/>
      <c r="DKH15" s="1609"/>
      <c r="DKI15" s="1609"/>
      <c r="DKJ15" s="1609"/>
      <c r="DKK15" s="1609"/>
      <c r="DKL15" s="1609"/>
      <c r="DKM15" s="1609"/>
      <c r="DKN15" s="1609"/>
      <c r="DKO15" s="1609"/>
      <c r="DKP15" s="1609"/>
      <c r="DKQ15" s="1609"/>
      <c r="DKR15" s="1609"/>
      <c r="DKS15" s="1609"/>
      <c r="DKT15" s="1609"/>
      <c r="DKU15" s="1609"/>
      <c r="DKV15" s="1609"/>
      <c r="DKW15" s="1609"/>
      <c r="DKX15" s="1609"/>
      <c r="DKY15" s="1609"/>
      <c r="DKZ15" s="1609"/>
      <c r="DLA15" s="1609"/>
      <c r="DLB15" s="1609"/>
      <c r="DLC15" s="1609"/>
      <c r="DLD15" s="1609"/>
      <c r="DLE15" s="1609"/>
      <c r="DLF15" s="1609"/>
      <c r="DLG15" s="1609"/>
      <c r="DLH15" s="1609"/>
      <c r="DLI15" s="1609"/>
      <c r="DLJ15" s="1609"/>
      <c r="DLK15" s="1609"/>
      <c r="DLL15" s="1609"/>
      <c r="DLM15" s="1609"/>
      <c r="DLN15" s="1609"/>
      <c r="DLO15" s="1609"/>
      <c r="DLP15" s="1609"/>
      <c r="DLQ15" s="1609"/>
      <c r="DLR15" s="1609"/>
      <c r="DLS15" s="1609"/>
      <c r="DLT15" s="1609"/>
      <c r="DLU15" s="1609"/>
      <c r="DLV15" s="1609"/>
      <c r="DLW15" s="1609"/>
      <c r="DLX15" s="1609"/>
      <c r="DLY15" s="1609"/>
      <c r="DLZ15" s="1609"/>
      <c r="DMA15" s="1609"/>
      <c r="DMB15" s="1609"/>
      <c r="DMC15" s="1609"/>
      <c r="DMD15" s="1609"/>
      <c r="DME15" s="1609"/>
      <c r="DMF15" s="1609"/>
      <c r="DMG15" s="1609"/>
      <c r="DMH15" s="1609"/>
      <c r="DMI15" s="1609"/>
      <c r="DMJ15" s="1609"/>
      <c r="DMK15" s="1609"/>
      <c r="DML15" s="1609"/>
      <c r="DMM15" s="1609"/>
      <c r="DMN15" s="1609"/>
      <c r="DMO15" s="1609"/>
      <c r="DMP15" s="1609"/>
      <c r="DMQ15" s="1609"/>
      <c r="DMR15" s="1609"/>
      <c r="DMS15" s="1609"/>
      <c r="DMT15" s="1609"/>
      <c r="DMU15" s="1609"/>
      <c r="DMV15" s="1609"/>
      <c r="DMW15" s="1609"/>
      <c r="DMX15" s="1609"/>
      <c r="DMY15" s="1609"/>
      <c r="DMZ15" s="1609"/>
      <c r="DNA15" s="1609"/>
      <c r="DNB15" s="1609"/>
      <c r="DNC15" s="1609"/>
      <c r="DND15" s="1609"/>
      <c r="DNE15" s="1609"/>
      <c r="DNF15" s="1609"/>
      <c r="DNG15" s="1609"/>
      <c r="DNH15" s="1609"/>
      <c r="DNI15" s="1609"/>
      <c r="DNJ15" s="1609"/>
      <c r="DNK15" s="1609"/>
      <c r="DNL15" s="1609"/>
      <c r="DNM15" s="1609"/>
      <c r="DNN15" s="1609"/>
      <c r="DNO15" s="1609"/>
      <c r="DNP15" s="1609"/>
      <c r="DNQ15" s="1609"/>
      <c r="DNR15" s="1609"/>
      <c r="DNS15" s="1609"/>
      <c r="DNT15" s="1609"/>
      <c r="DNU15" s="1609"/>
      <c r="DNV15" s="1609"/>
      <c r="DNW15" s="1609"/>
      <c r="DNX15" s="1609"/>
      <c r="DNY15" s="1609"/>
      <c r="DNZ15" s="1609"/>
      <c r="DOA15" s="1609"/>
      <c r="DOB15" s="1609"/>
      <c r="DOC15" s="1609"/>
      <c r="DOD15" s="1609"/>
      <c r="DOE15" s="1609"/>
      <c r="DOF15" s="1609"/>
      <c r="DOG15" s="1609"/>
      <c r="DOH15" s="1609"/>
      <c r="DOI15" s="1609"/>
      <c r="DOJ15" s="1609"/>
      <c r="DOK15" s="1609"/>
      <c r="DOL15" s="1609"/>
      <c r="DOM15" s="1609"/>
      <c r="DON15" s="1609"/>
      <c r="DOO15" s="1609"/>
      <c r="DOP15" s="1609"/>
      <c r="DOQ15" s="1609"/>
      <c r="DOR15" s="1609"/>
      <c r="DOS15" s="1609"/>
      <c r="DOT15" s="1609"/>
      <c r="DOU15" s="1609"/>
      <c r="DOV15" s="1609"/>
      <c r="DOW15" s="1609"/>
      <c r="DOX15" s="1609"/>
      <c r="DOY15" s="1609"/>
      <c r="DOZ15" s="1609"/>
      <c r="DPA15" s="1609"/>
      <c r="DPB15" s="1609"/>
      <c r="DPC15" s="1609"/>
      <c r="DPD15" s="1609"/>
      <c r="DPE15" s="1609"/>
      <c r="DPF15" s="1609"/>
      <c r="DPG15" s="1609"/>
      <c r="DPH15" s="1609"/>
      <c r="DPI15" s="1609"/>
      <c r="DPJ15" s="1609"/>
      <c r="DPK15" s="1609"/>
      <c r="DPL15" s="1609"/>
      <c r="DPM15" s="1609"/>
      <c r="DPN15" s="1609"/>
      <c r="DPO15" s="1609"/>
      <c r="DPP15" s="1609"/>
      <c r="DPQ15" s="1609"/>
      <c r="DPR15" s="1609"/>
      <c r="DPS15" s="1609"/>
      <c r="DPT15" s="1609"/>
      <c r="DPU15" s="1609"/>
      <c r="DPV15" s="1609"/>
      <c r="DPW15" s="1609"/>
      <c r="DPX15" s="1609"/>
      <c r="DPY15" s="1609"/>
      <c r="DPZ15" s="1609"/>
      <c r="DQA15" s="1609"/>
      <c r="DQB15" s="1609"/>
      <c r="DQC15" s="1609"/>
      <c r="DQD15" s="1609"/>
      <c r="DQE15" s="1609"/>
      <c r="DQF15" s="1609"/>
      <c r="DQG15" s="1609"/>
      <c r="DQH15" s="1609"/>
      <c r="DQI15" s="1609"/>
      <c r="DQJ15" s="1609"/>
      <c r="DQK15" s="1609"/>
      <c r="DQL15" s="1609"/>
      <c r="DQM15" s="1609"/>
      <c r="DQN15" s="1609"/>
      <c r="DQO15" s="1609"/>
      <c r="DQP15" s="1609"/>
      <c r="DQQ15" s="1609"/>
      <c r="DQR15" s="1609"/>
      <c r="DQS15" s="1609"/>
      <c r="DQT15" s="1609"/>
      <c r="DQU15" s="1609"/>
      <c r="DQV15" s="1609"/>
      <c r="DQW15" s="1609"/>
      <c r="DQX15" s="1609"/>
      <c r="DQY15" s="1609"/>
      <c r="DQZ15" s="1609"/>
      <c r="DRA15" s="1609"/>
      <c r="DRB15" s="1609"/>
      <c r="DRC15" s="1609"/>
      <c r="DRD15" s="1609"/>
      <c r="DRE15" s="1609"/>
      <c r="DRF15" s="1609"/>
      <c r="DRG15" s="1609"/>
      <c r="DRH15" s="1609"/>
      <c r="DRI15" s="1609"/>
      <c r="DRJ15" s="1609"/>
      <c r="DRK15" s="1609"/>
      <c r="DRL15" s="1609"/>
      <c r="DRM15" s="1609"/>
      <c r="DRN15" s="1609"/>
      <c r="DRO15" s="1609"/>
      <c r="DRP15" s="1609"/>
      <c r="DRQ15" s="1609"/>
      <c r="DRR15" s="1609"/>
      <c r="DRS15" s="1609"/>
      <c r="DRT15" s="1609"/>
      <c r="DRU15" s="1609"/>
      <c r="DRV15" s="1609"/>
      <c r="DRW15" s="1609"/>
      <c r="DRX15" s="1609"/>
      <c r="DRY15" s="1609"/>
      <c r="DRZ15" s="1609"/>
      <c r="DSA15" s="1609"/>
      <c r="DSB15" s="1609"/>
      <c r="DSC15" s="1609"/>
      <c r="DSD15" s="1609"/>
      <c r="DSE15" s="1609"/>
      <c r="DSF15" s="1609"/>
      <c r="DSG15" s="1609"/>
      <c r="DSH15" s="1609"/>
      <c r="DSI15" s="1609"/>
      <c r="DSJ15" s="1609"/>
      <c r="DSK15" s="1609"/>
      <c r="DSL15" s="1609"/>
      <c r="DSM15" s="1609"/>
      <c r="DSN15" s="1609"/>
      <c r="DSO15" s="1609"/>
      <c r="DSP15" s="1609"/>
      <c r="DSQ15" s="1609"/>
      <c r="DSR15" s="1609"/>
      <c r="DSS15" s="1609"/>
      <c r="DST15" s="1609"/>
      <c r="DSU15" s="1609"/>
      <c r="DSV15" s="1609"/>
      <c r="DSW15" s="1609"/>
      <c r="DSX15" s="1609"/>
      <c r="DSY15" s="1609"/>
      <c r="DSZ15" s="1609"/>
      <c r="DTA15" s="1609"/>
      <c r="DTB15" s="1609"/>
      <c r="DTC15" s="1609"/>
      <c r="DTD15" s="1609"/>
      <c r="DTE15" s="1609"/>
      <c r="DTF15" s="1609"/>
      <c r="DTG15" s="1609"/>
      <c r="DTH15" s="1609"/>
      <c r="DTI15" s="1609"/>
      <c r="DTJ15" s="1609"/>
      <c r="DTK15" s="1609"/>
      <c r="DTL15" s="1609"/>
      <c r="DTM15" s="1609"/>
      <c r="DTN15" s="1609"/>
      <c r="DTO15" s="1609"/>
      <c r="DTP15" s="1609"/>
      <c r="DTQ15" s="1609"/>
      <c r="DTR15" s="1609"/>
      <c r="DTS15" s="1609"/>
      <c r="DTT15" s="1609"/>
      <c r="DTU15" s="1609"/>
      <c r="DTV15" s="1609"/>
      <c r="DTW15" s="1609"/>
      <c r="DTX15" s="1609"/>
      <c r="DTY15" s="1609"/>
      <c r="DTZ15" s="1609"/>
      <c r="DUA15" s="1609"/>
      <c r="DUB15" s="1609"/>
      <c r="DUC15" s="1609"/>
      <c r="DUD15" s="1609"/>
      <c r="DUE15" s="1609"/>
      <c r="DUF15" s="1609"/>
      <c r="DUG15" s="1609"/>
      <c r="DUH15" s="1609"/>
      <c r="DUI15" s="1609"/>
      <c r="DUJ15" s="1609"/>
      <c r="DUK15" s="1609"/>
      <c r="DUL15" s="1609"/>
      <c r="DUM15" s="1609"/>
      <c r="DUN15" s="1609"/>
      <c r="DUO15" s="1609"/>
      <c r="DUP15" s="1609"/>
      <c r="DUQ15" s="1609"/>
      <c r="DUR15" s="1609"/>
      <c r="DUS15" s="1609"/>
      <c r="DUT15" s="1609"/>
      <c r="DUU15" s="1609"/>
      <c r="DUV15" s="1609"/>
      <c r="DUW15" s="1609"/>
      <c r="DUX15" s="1609"/>
      <c r="DUY15" s="1609"/>
      <c r="DUZ15" s="1609"/>
      <c r="DVA15" s="1609"/>
      <c r="DVB15" s="1609"/>
      <c r="DVC15" s="1609"/>
      <c r="DVD15" s="1609"/>
      <c r="DVE15" s="1609"/>
      <c r="DVF15" s="1609"/>
      <c r="DVG15" s="1609"/>
      <c r="DVH15" s="1609"/>
      <c r="DVI15" s="1609"/>
      <c r="DVJ15" s="1609"/>
      <c r="DVK15" s="1609"/>
      <c r="DVL15" s="1609"/>
      <c r="DVM15" s="1609"/>
      <c r="DVN15" s="1609"/>
      <c r="DVO15" s="1609"/>
      <c r="DVP15" s="1609"/>
      <c r="DVQ15" s="1609"/>
      <c r="DVR15" s="1609"/>
      <c r="DVS15" s="1609"/>
      <c r="DVT15" s="1609"/>
      <c r="DVU15" s="1609"/>
      <c r="DVV15" s="1609"/>
      <c r="DVW15" s="1609"/>
      <c r="DVX15" s="1609"/>
      <c r="DVY15" s="1609"/>
      <c r="DVZ15" s="1609"/>
      <c r="DWA15" s="1609"/>
      <c r="DWB15" s="1609"/>
      <c r="DWC15" s="1609"/>
      <c r="DWD15" s="1609"/>
      <c r="DWE15" s="1609"/>
      <c r="DWF15" s="1609"/>
      <c r="DWG15" s="1609"/>
      <c r="DWH15" s="1609"/>
      <c r="DWI15" s="1609"/>
      <c r="DWJ15" s="1609"/>
      <c r="DWK15" s="1609"/>
      <c r="DWL15" s="1609"/>
      <c r="DWM15" s="1609"/>
      <c r="DWN15" s="1609"/>
      <c r="DWO15" s="1609"/>
      <c r="DWP15" s="1609"/>
      <c r="DWQ15" s="1609"/>
      <c r="DWR15" s="1609"/>
      <c r="DWS15" s="1609"/>
      <c r="DWT15" s="1609"/>
      <c r="DWU15" s="1609"/>
      <c r="DWV15" s="1609"/>
      <c r="DWW15" s="1609"/>
      <c r="DWX15" s="1609"/>
      <c r="DWY15" s="1609"/>
      <c r="DWZ15" s="1609"/>
      <c r="DXA15" s="1609"/>
      <c r="DXB15" s="1609"/>
      <c r="DXC15" s="1609"/>
      <c r="DXD15" s="1609"/>
      <c r="DXE15" s="1609"/>
      <c r="DXF15" s="1609"/>
      <c r="DXG15" s="1609"/>
      <c r="DXH15" s="1609"/>
      <c r="DXI15" s="1609"/>
      <c r="DXJ15" s="1609"/>
      <c r="DXK15" s="1609"/>
      <c r="DXL15" s="1609"/>
      <c r="DXM15" s="1609"/>
      <c r="DXN15" s="1609"/>
      <c r="DXO15" s="1609"/>
      <c r="DXP15" s="1609"/>
      <c r="DXQ15" s="1609"/>
      <c r="DXR15" s="1609"/>
      <c r="DXS15" s="1609"/>
      <c r="DXT15" s="1609"/>
      <c r="DXU15" s="1609"/>
      <c r="DXV15" s="1609"/>
      <c r="DXW15" s="1609"/>
      <c r="DXX15" s="1609"/>
      <c r="DXY15" s="1609"/>
      <c r="DXZ15" s="1609"/>
      <c r="DYA15" s="1609"/>
      <c r="DYB15" s="1609"/>
      <c r="DYC15" s="1609"/>
      <c r="DYD15" s="1609"/>
      <c r="DYE15" s="1609"/>
      <c r="DYF15" s="1609"/>
      <c r="DYG15" s="1609"/>
      <c r="DYH15" s="1609"/>
      <c r="DYI15" s="1609"/>
      <c r="DYJ15" s="1609"/>
      <c r="DYK15" s="1609"/>
      <c r="DYL15" s="1609"/>
      <c r="DYM15" s="1609"/>
      <c r="DYN15" s="1609"/>
      <c r="DYO15" s="1609"/>
      <c r="DYP15" s="1609"/>
      <c r="DYQ15" s="1609"/>
      <c r="DYR15" s="1609"/>
      <c r="DYS15" s="1609"/>
      <c r="DYT15" s="1609"/>
      <c r="DYU15" s="1609"/>
      <c r="DYV15" s="1609"/>
      <c r="DYW15" s="1609"/>
      <c r="DYX15" s="1609"/>
      <c r="DYY15" s="1609"/>
      <c r="DYZ15" s="1609"/>
      <c r="DZA15" s="1609"/>
      <c r="DZB15" s="1609"/>
      <c r="DZC15" s="1609"/>
      <c r="DZD15" s="1609"/>
      <c r="DZE15" s="1609"/>
      <c r="DZF15" s="1609"/>
      <c r="DZG15" s="1609"/>
      <c r="DZH15" s="1609"/>
      <c r="DZI15" s="1609"/>
      <c r="DZJ15" s="1609"/>
      <c r="DZK15" s="1609"/>
      <c r="DZL15" s="1609"/>
      <c r="DZM15" s="1609"/>
      <c r="DZN15" s="1609"/>
      <c r="DZO15" s="1609"/>
      <c r="DZP15" s="1609"/>
      <c r="DZQ15" s="1609"/>
      <c r="DZR15" s="1609"/>
      <c r="DZS15" s="1609"/>
      <c r="DZT15" s="1609"/>
      <c r="DZU15" s="1609"/>
      <c r="DZV15" s="1609"/>
      <c r="DZW15" s="1609"/>
      <c r="DZX15" s="1609"/>
      <c r="DZY15" s="1609"/>
      <c r="DZZ15" s="1609"/>
      <c r="EAA15" s="1609"/>
      <c r="EAB15" s="1609"/>
      <c r="EAC15" s="1609"/>
      <c r="EAD15" s="1609"/>
      <c r="EAE15" s="1609"/>
      <c r="EAF15" s="1609"/>
      <c r="EAG15" s="1609"/>
      <c r="EAH15" s="1609"/>
      <c r="EAI15" s="1609"/>
      <c r="EAJ15" s="1609"/>
      <c r="EAK15" s="1609"/>
      <c r="EAL15" s="1609"/>
      <c r="EAM15" s="1609"/>
      <c r="EAN15" s="1609"/>
      <c r="EAO15" s="1609"/>
      <c r="EAP15" s="1609"/>
      <c r="EAQ15" s="1609"/>
      <c r="EAR15" s="1609"/>
      <c r="EAS15" s="1609"/>
      <c r="EAT15" s="1609"/>
      <c r="EAU15" s="1609"/>
      <c r="EAV15" s="1609"/>
      <c r="EAW15" s="1609"/>
      <c r="EAX15" s="1609"/>
      <c r="EAY15" s="1609"/>
      <c r="EAZ15" s="1609"/>
      <c r="EBA15" s="1609"/>
      <c r="EBB15" s="1609"/>
      <c r="EBC15" s="1609"/>
      <c r="EBD15" s="1609"/>
      <c r="EBE15" s="1609"/>
      <c r="EBF15" s="1609"/>
      <c r="EBG15" s="1609"/>
      <c r="EBH15" s="1609"/>
      <c r="EBI15" s="1609"/>
      <c r="EBJ15" s="1609"/>
      <c r="EBK15" s="1609"/>
      <c r="EBL15" s="1609"/>
      <c r="EBM15" s="1609"/>
      <c r="EBN15" s="1609"/>
      <c r="EBO15" s="1609"/>
      <c r="EBP15" s="1609"/>
      <c r="EBQ15" s="1609"/>
      <c r="EBR15" s="1609"/>
      <c r="EBS15" s="1609"/>
      <c r="EBT15" s="1609"/>
      <c r="EBU15" s="1609"/>
      <c r="EBV15" s="1609"/>
      <c r="EBW15" s="1609"/>
      <c r="EBX15" s="1609"/>
      <c r="EBY15" s="1609"/>
      <c r="EBZ15" s="1609"/>
      <c r="ECA15" s="1609"/>
      <c r="ECB15" s="1609"/>
      <c r="ECC15" s="1609"/>
      <c r="ECD15" s="1609"/>
      <c r="ECE15" s="1609"/>
      <c r="ECF15" s="1609"/>
      <c r="ECG15" s="1609"/>
      <c r="ECH15" s="1609"/>
      <c r="ECI15" s="1609"/>
      <c r="ECJ15" s="1609"/>
      <c r="ECK15" s="1609"/>
      <c r="ECL15" s="1609"/>
      <c r="ECM15" s="1609"/>
      <c r="ECN15" s="1609"/>
      <c r="ECO15" s="1609"/>
      <c r="ECP15" s="1609"/>
      <c r="ECQ15" s="1609"/>
      <c r="ECR15" s="1609"/>
      <c r="ECS15" s="1609"/>
      <c r="ECT15" s="1609"/>
      <c r="ECU15" s="1609"/>
      <c r="ECV15" s="1609"/>
      <c r="ECW15" s="1609"/>
      <c r="ECX15" s="1609"/>
      <c r="ECY15" s="1609"/>
      <c r="ECZ15" s="1609"/>
      <c r="EDA15" s="1609"/>
      <c r="EDB15" s="1609"/>
      <c r="EDC15" s="1609"/>
      <c r="EDD15" s="1609"/>
      <c r="EDE15" s="1609"/>
      <c r="EDF15" s="1609"/>
      <c r="EDG15" s="1609"/>
      <c r="EDH15" s="1609"/>
      <c r="EDI15" s="1609"/>
      <c r="EDJ15" s="1609"/>
      <c r="EDK15" s="1609"/>
      <c r="EDL15" s="1609"/>
      <c r="EDM15" s="1609"/>
      <c r="EDN15" s="1609"/>
      <c r="EDO15" s="1609"/>
      <c r="EDP15" s="1609"/>
      <c r="EDQ15" s="1609"/>
      <c r="EDR15" s="1609"/>
      <c r="EDS15" s="1609"/>
      <c r="EDT15" s="1609"/>
      <c r="EDU15" s="1609"/>
      <c r="EDV15" s="1609"/>
      <c r="EDW15" s="1609"/>
      <c r="EDX15" s="1609"/>
      <c r="EDY15" s="1609"/>
      <c r="EDZ15" s="1609"/>
      <c r="EEA15" s="1609"/>
      <c r="EEB15" s="1609"/>
      <c r="EEC15" s="1609"/>
      <c r="EED15" s="1609"/>
      <c r="EEE15" s="1609"/>
      <c r="EEF15" s="1609"/>
      <c r="EEG15" s="1609"/>
      <c r="EEH15" s="1609"/>
      <c r="EEI15" s="1609"/>
      <c r="EEJ15" s="1609"/>
      <c r="EEK15" s="1609"/>
      <c r="EEL15" s="1609"/>
      <c r="EEM15" s="1609"/>
      <c r="EEN15" s="1609"/>
      <c r="EEO15" s="1609"/>
      <c r="EEP15" s="1609"/>
      <c r="EEQ15" s="1609"/>
      <c r="EER15" s="1609"/>
      <c r="EES15" s="1609"/>
      <c r="EET15" s="1609"/>
      <c r="EEU15" s="1609"/>
      <c r="EEV15" s="1609"/>
      <c r="EEW15" s="1609"/>
      <c r="EEX15" s="1609"/>
      <c r="EEY15" s="1609"/>
      <c r="EEZ15" s="1609"/>
      <c r="EFA15" s="1609"/>
      <c r="EFB15" s="1609"/>
      <c r="EFC15" s="1609"/>
      <c r="EFD15" s="1609"/>
      <c r="EFE15" s="1609"/>
      <c r="EFF15" s="1609"/>
      <c r="EFG15" s="1609"/>
      <c r="EFH15" s="1609"/>
      <c r="EFI15" s="1609"/>
      <c r="EFJ15" s="1609"/>
      <c r="EFK15" s="1609"/>
      <c r="EFL15" s="1609"/>
      <c r="EFM15" s="1609"/>
      <c r="EFN15" s="1609"/>
      <c r="EFO15" s="1609"/>
      <c r="EFP15" s="1609"/>
      <c r="EFQ15" s="1609"/>
      <c r="EFR15" s="1609"/>
      <c r="EFS15" s="1609"/>
      <c r="EFT15" s="1609"/>
      <c r="EFU15" s="1609"/>
      <c r="EFV15" s="1609"/>
      <c r="EFW15" s="1609"/>
      <c r="EFX15" s="1609"/>
      <c r="EFY15" s="1609"/>
      <c r="EFZ15" s="1609"/>
      <c r="EGA15" s="1609"/>
      <c r="EGB15" s="1609"/>
      <c r="EGC15" s="1609"/>
      <c r="EGD15" s="1609"/>
      <c r="EGE15" s="1609"/>
      <c r="EGF15" s="1609"/>
      <c r="EGG15" s="1609"/>
      <c r="EGH15" s="1609"/>
      <c r="EGI15" s="1609"/>
      <c r="EGJ15" s="1609"/>
      <c r="EGK15" s="1609"/>
      <c r="EGL15" s="1609"/>
      <c r="EGM15" s="1609"/>
      <c r="EGN15" s="1609"/>
      <c r="EGO15" s="1609"/>
      <c r="EGP15" s="1609"/>
      <c r="EGQ15" s="1609"/>
      <c r="EGR15" s="1609"/>
      <c r="EGS15" s="1609"/>
      <c r="EGT15" s="1609"/>
      <c r="EGU15" s="1609"/>
      <c r="EGV15" s="1609"/>
      <c r="EGW15" s="1609"/>
      <c r="EGX15" s="1609"/>
      <c r="EGY15" s="1609"/>
      <c r="EGZ15" s="1609"/>
      <c r="EHA15" s="1609"/>
      <c r="EHB15" s="1609"/>
      <c r="EHC15" s="1609"/>
      <c r="EHD15" s="1609"/>
      <c r="EHE15" s="1609"/>
      <c r="EHF15" s="1609"/>
      <c r="EHG15" s="1609"/>
      <c r="EHH15" s="1609"/>
      <c r="EHI15" s="1609"/>
      <c r="EHJ15" s="1609"/>
      <c r="EHK15" s="1609"/>
      <c r="EHL15" s="1609"/>
      <c r="EHM15" s="1609"/>
      <c r="EHN15" s="1609"/>
      <c r="EHO15" s="1609"/>
      <c r="EHP15" s="1609"/>
      <c r="EHQ15" s="1609"/>
      <c r="EHR15" s="1609"/>
      <c r="EHS15" s="1609"/>
      <c r="EHT15" s="1609"/>
      <c r="EHU15" s="1609"/>
      <c r="EHV15" s="1609"/>
      <c r="EHW15" s="1609"/>
      <c r="EHX15" s="1609"/>
      <c r="EHY15" s="1609"/>
      <c r="EHZ15" s="1609"/>
      <c r="EIA15" s="1609"/>
      <c r="EIB15" s="1609"/>
      <c r="EIC15" s="1609"/>
      <c r="EID15" s="1609"/>
      <c r="EIE15" s="1609"/>
      <c r="EIF15" s="1609"/>
      <c r="EIG15" s="1609"/>
      <c r="EIH15" s="1609"/>
      <c r="EII15" s="1609"/>
      <c r="EIJ15" s="1609"/>
      <c r="EIK15" s="1609"/>
      <c r="EIL15" s="1609"/>
      <c r="EIM15" s="1609"/>
      <c r="EIN15" s="1609"/>
      <c r="EIO15" s="1609"/>
      <c r="EIP15" s="1609"/>
      <c r="EIQ15" s="1609"/>
      <c r="EIR15" s="1609"/>
      <c r="EIS15" s="1609"/>
      <c r="EIT15" s="1609"/>
      <c r="EIU15" s="1609"/>
      <c r="EIV15" s="1609"/>
      <c r="EIW15" s="1609"/>
      <c r="EIX15" s="1609"/>
      <c r="EIY15" s="1609"/>
      <c r="EIZ15" s="1609"/>
      <c r="EJA15" s="1609"/>
      <c r="EJB15" s="1609"/>
      <c r="EJC15" s="1609"/>
      <c r="EJD15" s="1609"/>
      <c r="EJE15" s="1609"/>
      <c r="EJF15" s="1609"/>
      <c r="EJG15" s="1609"/>
      <c r="EJH15" s="1609"/>
      <c r="EJI15" s="1609"/>
      <c r="EJJ15" s="1609"/>
      <c r="EJK15" s="1609"/>
      <c r="EJL15" s="1609"/>
      <c r="EJM15" s="1609"/>
      <c r="EJN15" s="1609"/>
      <c r="EJO15" s="1609"/>
      <c r="EJP15" s="1609"/>
      <c r="EJQ15" s="1609"/>
      <c r="EJR15" s="1609"/>
      <c r="EJS15" s="1609"/>
      <c r="EJT15" s="1609"/>
      <c r="EJU15" s="1609"/>
      <c r="EJV15" s="1609"/>
      <c r="EJW15" s="1609"/>
      <c r="EJX15" s="1609"/>
      <c r="EJY15" s="1609"/>
      <c r="EJZ15" s="1609"/>
      <c r="EKA15" s="1609"/>
      <c r="EKB15" s="1609"/>
      <c r="EKC15" s="1609"/>
      <c r="EKD15" s="1609"/>
      <c r="EKE15" s="1609"/>
      <c r="EKF15" s="1609"/>
      <c r="EKG15" s="1609"/>
      <c r="EKH15" s="1609"/>
      <c r="EKI15" s="1609"/>
      <c r="EKJ15" s="1609"/>
      <c r="EKK15" s="1609"/>
      <c r="EKL15" s="1609"/>
      <c r="EKM15" s="1609"/>
      <c r="EKN15" s="1609"/>
      <c r="EKO15" s="1609"/>
      <c r="EKP15" s="1609"/>
      <c r="EKQ15" s="1609"/>
      <c r="EKR15" s="1609"/>
      <c r="EKS15" s="1609"/>
      <c r="EKT15" s="1609"/>
      <c r="EKU15" s="1609"/>
      <c r="EKV15" s="1609"/>
      <c r="EKW15" s="1609"/>
      <c r="EKX15" s="1609"/>
      <c r="EKY15" s="1609"/>
      <c r="EKZ15" s="1609"/>
      <c r="ELA15" s="1609"/>
      <c r="ELB15" s="1609"/>
      <c r="ELC15" s="1609"/>
      <c r="ELD15" s="1609"/>
      <c r="ELE15" s="1609"/>
      <c r="ELF15" s="1609"/>
      <c r="ELG15" s="1609"/>
      <c r="ELH15" s="1609"/>
      <c r="ELI15" s="1609"/>
      <c r="ELJ15" s="1609"/>
      <c r="ELK15" s="1609"/>
      <c r="ELL15" s="1609"/>
      <c r="ELM15" s="1609"/>
      <c r="ELN15" s="1609"/>
      <c r="ELO15" s="1609"/>
      <c r="ELP15" s="1609"/>
      <c r="ELQ15" s="1609"/>
      <c r="ELR15" s="1609"/>
      <c r="ELS15" s="1609"/>
      <c r="ELT15" s="1609"/>
      <c r="ELU15" s="1609"/>
      <c r="ELV15" s="1609"/>
      <c r="ELW15" s="1609"/>
      <c r="ELX15" s="1609"/>
      <c r="ELY15" s="1609"/>
      <c r="ELZ15" s="1609"/>
      <c r="EMA15" s="1609"/>
      <c r="EMB15" s="1609"/>
      <c r="EMC15" s="1609"/>
      <c r="EMD15" s="1609"/>
      <c r="EME15" s="1609"/>
      <c r="EMF15" s="1609"/>
      <c r="EMG15" s="1609"/>
      <c r="EMH15" s="1609"/>
      <c r="EMI15" s="1609"/>
      <c r="EMJ15" s="1609"/>
      <c r="EMK15" s="1609"/>
      <c r="EML15" s="1609"/>
      <c r="EMM15" s="1609"/>
      <c r="EMN15" s="1609"/>
      <c r="EMO15" s="1609"/>
      <c r="EMP15" s="1609"/>
      <c r="EMQ15" s="1609"/>
      <c r="EMR15" s="1609"/>
      <c r="EMS15" s="1609"/>
      <c r="EMT15" s="1609"/>
      <c r="EMU15" s="1609"/>
      <c r="EMV15" s="1609"/>
      <c r="EMW15" s="1609"/>
      <c r="EMX15" s="1609"/>
      <c r="EMY15" s="1609"/>
      <c r="EMZ15" s="1609"/>
      <c r="ENA15" s="1609"/>
      <c r="ENB15" s="1609"/>
      <c r="ENC15" s="1609"/>
      <c r="END15" s="1609"/>
      <c r="ENE15" s="1609"/>
      <c r="ENF15" s="1609"/>
      <c r="ENG15" s="1609"/>
      <c r="ENH15" s="1609"/>
      <c r="ENI15" s="1609"/>
      <c r="ENJ15" s="1609"/>
      <c r="ENK15" s="1609"/>
      <c r="ENL15" s="1609"/>
      <c r="ENM15" s="1609"/>
      <c r="ENN15" s="1609"/>
      <c r="ENO15" s="1609"/>
      <c r="ENP15" s="1609"/>
      <c r="ENQ15" s="1609"/>
      <c r="ENR15" s="1609"/>
      <c r="ENS15" s="1609"/>
      <c r="ENT15" s="1609"/>
      <c r="ENU15" s="1609"/>
      <c r="ENV15" s="1609"/>
      <c r="ENW15" s="1609"/>
      <c r="ENX15" s="1609"/>
      <c r="ENY15" s="1609"/>
      <c r="ENZ15" s="1609"/>
      <c r="EOA15" s="1609"/>
      <c r="EOB15" s="1609"/>
      <c r="EOC15" s="1609"/>
      <c r="EOD15" s="1609"/>
      <c r="EOE15" s="1609"/>
      <c r="EOF15" s="1609"/>
      <c r="EOG15" s="1609"/>
      <c r="EOH15" s="1609"/>
      <c r="EOI15" s="1609"/>
      <c r="EOJ15" s="1609"/>
      <c r="EOK15" s="1609"/>
      <c r="EOL15" s="1609"/>
      <c r="EOM15" s="1609"/>
      <c r="EON15" s="1609"/>
      <c r="EOO15" s="1609"/>
      <c r="EOP15" s="1609"/>
      <c r="EOQ15" s="1609"/>
      <c r="EOR15" s="1609"/>
      <c r="EOS15" s="1609"/>
      <c r="EOT15" s="1609"/>
      <c r="EOU15" s="1609"/>
      <c r="EOV15" s="1609"/>
      <c r="EOW15" s="1609"/>
      <c r="EOX15" s="1609"/>
      <c r="EOY15" s="1609"/>
      <c r="EOZ15" s="1609"/>
      <c r="EPA15" s="1609"/>
      <c r="EPB15" s="1609"/>
      <c r="EPC15" s="1609"/>
      <c r="EPD15" s="1609"/>
      <c r="EPE15" s="1609"/>
      <c r="EPF15" s="1609"/>
      <c r="EPG15" s="1609"/>
      <c r="EPH15" s="1609"/>
      <c r="EPI15" s="1609"/>
      <c r="EPJ15" s="1609"/>
      <c r="EPK15" s="1609"/>
      <c r="EPL15" s="1609"/>
      <c r="EPM15" s="1609"/>
      <c r="EPN15" s="1609"/>
      <c r="EPO15" s="1609"/>
      <c r="EPP15" s="1609"/>
      <c r="EPQ15" s="1609"/>
      <c r="EPR15" s="1609"/>
      <c r="EPS15" s="1609"/>
      <c r="EPT15" s="1609"/>
      <c r="EPU15" s="1609"/>
      <c r="EPV15" s="1609"/>
      <c r="EPW15" s="1609"/>
      <c r="EPX15" s="1609"/>
      <c r="EPY15" s="1609"/>
      <c r="EPZ15" s="1609"/>
      <c r="EQA15" s="1609"/>
      <c r="EQB15" s="1609"/>
      <c r="EQC15" s="1609"/>
      <c r="EQD15" s="1609"/>
      <c r="EQE15" s="1609"/>
      <c r="EQF15" s="1609"/>
      <c r="EQG15" s="1609"/>
      <c r="EQH15" s="1609"/>
      <c r="EQI15" s="1609"/>
      <c r="EQJ15" s="1609"/>
      <c r="EQK15" s="1609"/>
      <c r="EQL15" s="1609"/>
      <c r="EQM15" s="1609"/>
      <c r="EQN15" s="1609"/>
      <c r="EQO15" s="1609"/>
      <c r="EQP15" s="1609"/>
      <c r="EQQ15" s="1609"/>
      <c r="EQR15" s="1609"/>
      <c r="EQS15" s="1609"/>
      <c r="EQT15" s="1609"/>
      <c r="EQU15" s="1609"/>
      <c r="EQV15" s="1609"/>
      <c r="EQW15" s="1609"/>
      <c r="EQX15" s="1609"/>
      <c r="EQY15" s="1609"/>
      <c r="EQZ15" s="1609"/>
      <c r="ERA15" s="1609"/>
      <c r="ERB15" s="1609"/>
      <c r="ERC15" s="1609"/>
      <c r="ERD15" s="1609"/>
      <c r="ERE15" s="1609"/>
      <c r="ERF15" s="1609"/>
      <c r="ERG15" s="1609"/>
      <c r="ERH15" s="1609"/>
      <c r="ERI15" s="1609"/>
      <c r="ERJ15" s="1609"/>
      <c r="ERK15" s="1609"/>
      <c r="ERL15" s="1609"/>
      <c r="ERM15" s="1609"/>
      <c r="ERN15" s="1609"/>
      <c r="ERO15" s="1609"/>
      <c r="ERP15" s="1609"/>
      <c r="ERQ15" s="1609"/>
      <c r="ERR15" s="1609"/>
      <c r="ERS15" s="1609"/>
      <c r="ERT15" s="1609"/>
      <c r="ERU15" s="1609"/>
      <c r="ERV15" s="1609"/>
      <c r="ERW15" s="1609"/>
      <c r="ERX15" s="1609"/>
      <c r="ERY15" s="1609"/>
      <c r="ERZ15" s="1609"/>
      <c r="ESA15" s="1609"/>
      <c r="ESB15" s="1609"/>
      <c r="ESC15" s="1609"/>
      <c r="ESD15" s="1609"/>
      <c r="ESE15" s="1609"/>
      <c r="ESF15" s="1609"/>
      <c r="ESG15" s="1609"/>
      <c r="ESH15" s="1609"/>
      <c r="ESI15" s="1609"/>
      <c r="ESJ15" s="1609"/>
      <c r="ESK15" s="1609"/>
      <c r="ESL15" s="1609"/>
      <c r="ESM15" s="1609"/>
      <c r="ESN15" s="1609"/>
      <c r="ESO15" s="1609"/>
      <c r="ESP15" s="1609"/>
      <c r="ESQ15" s="1609"/>
      <c r="ESR15" s="1609"/>
      <c r="ESS15" s="1609"/>
      <c r="EST15" s="1609"/>
      <c r="ESU15" s="1609"/>
      <c r="ESV15" s="1609"/>
      <c r="ESW15" s="1609"/>
      <c r="ESX15" s="1609"/>
      <c r="ESY15" s="1609"/>
      <c r="ESZ15" s="1609"/>
      <c r="ETA15" s="1609"/>
      <c r="ETB15" s="1609"/>
      <c r="ETC15" s="1609"/>
      <c r="ETD15" s="1609"/>
      <c r="ETE15" s="1609"/>
      <c r="ETF15" s="1609"/>
      <c r="ETG15" s="1609"/>
      <c r="ETH15" s="1609"/>
      <c r="ETI15" s="1609"/>
      <c r="ETJ15" s="1609"/>
      <c r="ETK15" s="1609"/>
      <c r="ETL15" s="1609"/>
      <c r="ETM15" s="1609"/>
      <c r="ETN15" s="1609"/>
      <c r="ETO15" s="1609"/>
      <c r="ETP15" s="1609"/>
      <c r="ETQ15" s="1609"/>
      <c r="ETR15" s="1609"/>
      <c r="ETS15" s="1609"/>
      <c r="ETT15" s="1609"/>
      <c r="ETU15" s="1609"/>
      <c r="ETV15" s="1609"/>
      <c r="ETW15" s="1609"/>
      <c r="ETX15" s="1609"/>
      <c r="ETY15" s="1609"/>
      <c r="ETZ15" s="1609"/>
      <c r="EUA15" s="1609"/>
      <c r="EUB15" s="1609"/>
      <c r="EUC15" s="1609"/>
      <c r="EUD15" s="1609"/>
      <c r="EUE15" s="1609"/>
      <c r="EUF15" s="1609"/>
      <c r="EUG15" s="1609"/>
      <c r="EUH15" s="1609"/>
      <c r="EUI15" s="1609"/>
      <c r="EUJ15" s="1609"/>
      <c r="EUK15" s="1609"/>
      <c r="EUL15" s="1609"/>
      <c r="EUM15" s="1609"/>
      <c r="EUN15" s="1609"/>
      <c r="EUO15" s="1609"/>
      <c r="EUP15" s="1609"/>
      <c r="EUQ15" s="1609"/>
      <c r="EUR15" s="1609"/>
      <c r="EUS15" s="1609"/>
      <c r="EUT15" s="1609"/>
      <c r="EUU15" s="1609"/>
      <c r="EUV15" s="1609"/>
      <c r="EUW15" s="1609"/>
      <c r="EUX15" s="1609"/>
      <c r="EUY15" s="1609"/>
      <c r="EUZ15" s="1609"/>
      <c r="EVA15" s="1609"/>
      <c r="EVB15" s="1609"/>
      <c r="EVC15" s="1609"/>
      <c r="EVD15" s="1609"/>
      <c r="EVE15" s="1609"/>
      <c r="EVF15" s="1609"/>
      <c r="EVG15" s="1609"/>
      <c r="EVH15" s="1609"/>
      <c r="EVI15" s="1609"/>
      <c r="EVJ15" s="1609"/>
      <c r="EVK15" s="1609"/>
      <c r="EVL15" s="1609"/>
      <c r="EVM15" s="1609"/>
      <c r="EVN15" s="1609"/>
      <c r="EVO15" s="1609"/>
      <c r="EVP15" s="1609"/>
      <c r="EVQ15" s="1609"/>
      <c r="EVR15" s="1609"/>
      <c r="EVS15" s="1609"/>
      <c r="EVT15" s="1609"/>
      <c r="EVU15" s="1609"/>
      <c r="EVV15" s="1609"/>
      <c r="EVW15" s="1609"/>
      <c r="EVX15" s="1609"/>
      <c r="EVY15" s="1609"/>
      <c r="EVZ15" s="1609"/>
      <c r="EWA15" s="1609"/>
      <c r="EWB15" s="1609"/>
      <c r="EWC15" s="1609"/>
      <c r="EWD15" s="1609"/>
      <c r="EWE15" s="1609"/>
      <c r="EWF15" s="1609"/>
      <c r="EWG15" s="1609"/>
      <c r="EWH15" s="1609"/>
      <c r="EWI15" s="1609"/>
      <c r="EWJ15" s="1609"/>
      <c r="EWK15" s="1609"/>
      <c r="EWL15" s="1609"/>
      <c r="EWM15" s="1609"/>
      <c r="EWN15" s="1609"/>
      <c r="EWO15" s="1609"/>
      <c r="EWP15" s="1609"/>
      <c r="EWQ15" s="1609"/>
      <c r="EWR15" s="1609"/>
      <c r="EWS15" s="1609"/>
      <c r="EWT15" s="1609"/>
      <c r="EWU15" s="1609"/>
      <c r="EWV15" s="1609"/>
      <c r="EWW15" s="1609"/>
      <c r="EWX15" s="1609"/>
      <c r="EWY15" s="1609"/>
      <c r="EWZ15" s="1609"/>
      <c r="EXA15" s="1609"/>
      <c r="EXB15" s="1609"/>
      <c r="EXC15" s="1609"/>
      <c r="EXD15" s="1609"/>
      <c r="EXE15" s="1609"/>
      <c r="EXF15" s="1609"/>
      <c r="EXG15" s="1609"/>
      <c r="EXH15" s="1609"/>
      <c r="EXI15" s="1609"/>
      <c r="EXJ15" s="1609"/>
      <c r="EXK15" s="1609"/>
      <c r="EXL15" s="1609"/>
      <c r="EXM15" s="1609"/>
      <c r="EXN15" s="1609"/>
      <c r="EXO15" s="1609"/>
      <c r="EXP15" s="1609"/>
      <c r="EXQ15" s="1609"/>
      <c r="EXR15" s="1609"/>
      <c r="EXS15" s="1609"/>
      <c r="EXT15" s="1609"/>
      <c r="EXU15" s="1609"/>
      <c r="EXV15" s="1609"/>
      <c r="EXW15" s="1609"/>
      <c r="EXX15" s="1609"/>
      <c r="EXY15" s="1609"/>
      <c r="EXZ15" s="1609"/>
      <c r="EYA15" s="1609"/>
      <c r="EYB15" s="1609"/>
      <c r="EYC15" s="1609"/>
      <c r="EYD15" s="1609"/>
      <c r="EYE15" s="1609"/>
      <c r="EYF15" s="1609"/>
      <c r="EYG15" s="1609"/>
      <c r="EYH15" s="1609"/>
      <c r="EYI15" s="1609"/>
      <c r="EYJ15" s="1609"/>
      <c r="EYK15" s="1609"/>
      <c r="EYL15" s="1609"/>
      <c r="EYM15" s="1609"/>
      <c r="EYN15" s="1609"/>
      <c r="EYO15" s="1609"/>
      <c r="EYP15" s="1609"/>
      <c r="EYQ15" s="1609"/>
      <c r="EYR15" s="1609"/>
      <c r="EYS15" s="1609"/>
      <c r="EYT15" s="1609"/>
      <c r="EYU15" s="1609"/>
      <c r="EYV15" s="1609"/>
      <c r="EYW15" s="1609"/>
      <c r="EYX15" s="1609"/>
      <c r="EYY15" s="1609"/>
      <c r="EYZ15" s="1609"/>
      <c r="EZA15" s="1609"/>
      <c r="EZB15" s="1609"/>
      <c r="EZC15" s="1609"/>
      <c r="EZD15" s="1609"/>
      <c r="EZE15" s="1609"/>
      <c r="EZF15" s="1609"/>
      <c r="EZG15" s="1609"/>
      <c r="EZH15" s="1609"/>
      <c r="EZI15" s="1609"/>
      <c r="EZJ15" s="1609"/>
      <c r="EZK15" s="1609"/>
      <c r="EZL15" s="1609"/>
      <c r="EZM15" s="1609"/>
      <c r="EZN15" s="1609"/>
      <c r="EZO15" s="1609"/>
      <c r="EZP15" s="1609"/>
      <c r="EZQ15" s="1609"/>
      <c r="EZR15" s="1609"/>
      <c r="EZS15" s="1609"/>
      <c r="EZT15" s="1609"/>
      <c r="EZU15" s="1609"/>
      <c r="EZV15" s="1609"/>
      <c r="EZW15" s="1609"/>
      <c r="EZX15" s="1609"/>
      <c r="EZY15" s="1609"/>
      <c r="EZZ15" s="1609"/>
      <c r="FAA15" s="1609"/>
      <c r="FAB15" s="1609"/>
      <c r="FAC15" s="1609"/>
      <c r="FAD15" s="1609"/>
      <c r="FAE15" s="1609"/>
      <c r="FAF15" s="1609"/>
      <c r="FAG15" s="1609"/>
      <c r="FAH15" s="1609"/>
      <c r="FAI15" s="1609"/>
      <c r="FAJ15" s="1609"/>
      <c r="FAK15" s="1609"/>
      <c r="FAL15" s="1609"/>
      <c r="FAM15" s="1609"/>
      <c r="FAN15" s="1609"/>
      <c r="FAO15" s="1609"/>
      <c r="FAP15" s="1609"/>
      <c r="FAQ15" s="1609"/>
      <c r="FAR15" s="1609"/>
      <c r="FAS15" s="1609"/>
      <c r="FAT15" s="1609"/>
      <c r="FAU15" s="1609"/>
      <c r="FAV15" s="1609"/>
      <c r="FAW15" s="1609"/>
      <c r="FAX15" s="1609"/>
      <c r="FAY15" s="1609"/>
      <c r="FAZ15" s="1609"/>
      <c r="FBA15" s="1609"/>
      <c r="FBB15" s="1609"/>
      <c r="FBC15" s="1609"/>
      <c r="FBD15" s="1609"/>
      <c r="FBE15" s="1609"/>
      <c r="FBF15" s="1609"/>
      <c r="FBG15" s="1609"/>
      <c r="FBH15" s="1609"/>
      <c r="FBI15" s="1609"/>
      <c r="FBJ15" s="1609"/>
      <c r="FBK15" s="1609"/>
      <c r="FBL15" s="1609"/>
      <c r="FBM15" s="1609"/>
      <c r="FBN15" s="1609"/>
      <c r="FBO15" s="1609"/>
      <c r="FBP15" s="1609"/>
      <c r="FBQ15" s="1609"/>
      <c r="FBR15" s="1609"/>
      <c r="FBS15" s="1609"/>
      <c r="FBT15" s="1609"/>
      <c r="FBU15" s="1609"/>
      <c r="FBV15" s="1609"/>
      <c r="FBW15" s="1609"/>
      <c r="FBX15" s="1609"/>
      <c r="FBY15" s="1609"/>
      <c r="FBZ15" s="1609"/>
      <c r="FCA15" s="1609"/>
      <c r="FCB15" s="1609"/>
      <c r="FCC15" s="1609"/>
      <c r="FCD15" s="1609"/>
      <c r="FCE15" s="1609"/>
      <c r="FCF15" s="1609"/>
      <c r="FCG15" s="1609"/>
      <c r="FCH15" s="1609"/>
      <c r="FCI15" s="1609"/>
      <c r="FCJ15" s="1609"/>
      <c r="FCK15" s="1609"/>
      <c r="FCL15" s="1609"/>
      <c r="FCM15" s="1609"/>
      <c r="FCN15" s="1609"/>
      <c r="FCO15" s="1609"/>
      <c r="FCP15" s="1609"/>
      <c r="FCQ15" s="1609"/>
      <c r="FCR15" s="1609"/>
      <c r="FCS15" s="1609"/>
      <c r="FCT15" s="1609"/>
      <c r="FCU15" s="1609"/>
      <c r="FCV15" s="1609"/>
      <c r="FCW15" s="1609"/>
      <c r="FCX15" s="1609"/>
      <c r="FCY15" s="1609"/>
      <c r="FCZ15" s="1609"/>
      <c r="FDA15" s="1609"/>
      <c r="FDB15" s="1609"/>
      <c r="FDC15" s="1609"/>
      <c r="FDD15" s="1609"/>
      <c r="FDE15" s="1609"/>
      <c r="FDF15" s="1609"/>
      <c r="FDG15" s="1609"/>
      <c r="FDH15" s="1609"/>
      <c r="FDI15" s="1609"/>
      <c r="FDJ15" s="1609"/>
      <c r="FDK15" s="1609"/>
      <c r="FDL15" s="1609"/>
      <c r="FDM15" s="1609"/>
      <c r="FDN15" s="1609"/>
      <c r="FDO15" s="1609"/>
      <c r="FDP15" s="1609"/>
      <c r="FDQ15" s="1609"/>
      <c r="FDR15" s="1609"/>
      <c r="FDS15" s="1609"/>
      <c r="FDT15" s="1609"/>
      <c r="FDU15" s="1609"/>
      <c r="FDV15" s="1609"/>
      <c r="FDW15" s="1609"/>
      <c r="FDX15" s="1609"/>
      <c r="FDY15" s="1609"/>
      <c r="FDZ15" s="1609"/>
      <c r="FEA15" s="1609"/>
      <c r="FEB15" s="1609"/>
      <c r="FEC15" s="1609"/>
      <c r="FED15" s="1609"/>
      <c r="FEE15" s="1609"/>
      <c r="FEF15" s="1609"/>
      <c r="FEG15" s="1609"/>
      <c r="FEH15" s="1609"/>
      <c r="FEI15" s="1609"/>
      <c r="FEJ15" s="1609"/>
      <c r="FEK15" s="1609"/>
      <c r="FEL15" s="1609"/>
      <c r="FEM15" s="1609"/>
      <c r="FEN15" s="1609"/>
      <c r="FEO15" s="1609"/>
      <c r="FEP15" s="1609"/>
      <c r="FEQ15" s="1609"/>
      <c r="FER15" s="1609"/>
      <c r="FES15" s="1609"/>
      <c r="FET15" s="1609"/>
      <c r="FEU15" s="1609"/>
      <c r="FEV15" s="1609"/>
      <c r="FEW15" s="1609"/>
      <c r="FEX15" s="1609"/>
      <c r="FEY15" s="1609"/>
      <c r="FEZ15" s="1609"/>
      <c r="FFA15" s="1609"/>
      <c r="FFB15" s="1609"/>
      <c r="FFC15" s="1609"/>
      <c r="FFD15" s="1609"/>
      <c r="FFE15" s="1609"/>
      <c r="FFF15" s="1609"/>
      <c r="FFG15" s="1609"/>
      <c r="FFH15" s="1609"/>
      <c r="FFI15" s="1609"/>
      <c r="FFJ15" s="1609"/>
      <c r="FFK15" s="1609"/>
      <c r="FFL15" s="1609"/>
      <c r="FFM15" s="1609"/>
      <c r="FFN15" s="1609"/>
      <c r="FFO15" s="1609"/>
      <c r="FFP15" s="1609"/>
      <c r="FFQ15" s="1609"/>
      <c r="FFR15" s="1609"/>
      <c r="FFS15" s="1609"/>
      <c r="FFT15" s="1609"/>
      <c r="FFU15" s="1609"/>
      <c r="FFV15" s="1609"/>
      <c r="FFW15" s="1609"/>
      <c r="FFX15" s="1609"/>
      <c r="FFY15" s="1609"/>
      <c r="FFZ15" s="1609"/>
      <c r="FGA15" s="1609"/>
      <c r="FGB15" s="1609"/>
      <c r="FGC15" s="1609"/>
      <c r="FGD15" s="1609"/>
      <c r="FGE15" s="1609"/>
      <c r="FGF15" s="1609"/>
      <c r="FGG15" s="1609"/>
      <c r="FGH15" s="1609"/>
      <c r="FGI15" s="1609"/>
      <c r="FGJ15" s="1609"/>
      <c r="FGK15" s="1609"/>
      <c r="FGL15" s="1609"/>
      <c r="FGM15" s="1609"/>
      <c r="FGN15" s="1609"/>
      <c r="FGO15" s="1609"/>
      <c r="FGP15" s="1609"/>
      <c r="FGQ15" s="1609"/>
      <c r="FGR15" s="1609"/>
      <c r="FGS15" s="1609"/>
      <c r="FGT15" s="1609"/>
      <c r="FGU15" s="1609"/>
      <c r="FGV15" s="1609"/>
      <c r="FGW15" s="1609"/>
      <c r="FGX15" s="1609"/>
      <c r="FGY15" s="1609"/>
      <c r="FGZ15" s="1609"/>
      <c r="FHA15" s="1609"/>
      <c r="FHB15" s="1609"/>
      <c r="FHC15" s="1609"/>
      <c r="FHD15" s="1609"/>
      <c r="FHE15" s="1609"/>
      <c r="FHF15" s="1609"/>
      <c r="FHG15" s="1609"/>
      <c r="FHH15" s="1609"/>
      <c r="FHI15" s="1609"/>
      <c r="FHJ15" s="1609"/>
      <c r="FHK15" s="1609"/>
      <c r="FHL15" s="1609"/>
      <c r="FHM15" s="1609"/>
      <c r="FHN15" s="1609"/>
      <c r="FHO15" s="1609"/>
      <c r="FHP15" s="1609"/>
      <c r="FHQ15" s="1609"/>
      <c r="FHR15" s="1609"/>
      <c r="FHS15" s="1609"/>
      <c r="FHT15" s="1609"/>
      <c r="FHU15" s="1609"/>
      <c r="FHV15" s="1609"/>
      <c r="FHW15" s="1609"/>
      <c r="FHX15" s="1609"/>
      <c r="FHY15" s="1609"/>
      <c r="FHZ15" s="1609"/>
      <c r="FIA15" s="1609"/>
      <c r="FIB15" s="1609"/>
      <c r="FIC15" s="1609"/>
      <c r="FID15" s="1609"/>
      <c r="FIE15" s="1609"/>
      <c r="FIF15" s="1609"/>
      <c r="FIG15" s="1609"/>
      <c r="FIH15" s="1609"/>
      <c r="FII15" s="1609"/>
      <c r="FIJ15" s="1609"/>
      <c r="FIK15" s="1609"/>
      <c r="FIL15" s="1609"/>
      <c r="FIM15" s="1609"/>
      <c r="FIN15" s="1609"/>
      <c r="FIO15" s="1609"/>
      <c r="FIP15" s="1609"/>
      <c r="FIQ15" s="1609"/>
      <c r="FIR15" s="1609"/>
      <c r="FIS15" s="1609"/>
      <c r="FIT15" s="1609"/>
      <c r="FIU15" s="1609"/>
      <c r="FIV15" s="1609"/>
      <c r="FIW15" s="1609"/>
      <c r="FIX15" s="1609"/>
      <c r="FIY15" s="1609"/>
      <c r="FIZ15" s="1609"/>
      <c r="FJA15" s="1609"/>
      <c r="FJB15" s="1609"/>
      <c r="FJC15" s="1609"/>
      <c r="FJD15" s="1609"/>
      <c r="FJE15" s="1609"/>
      <c r="FJF15" s="1609"/>
      <c r="FJG15" s="1609"/>
      <c r="FJH15" s="1609"/>
      <c r="FJI15" s="1609"/>
      <c r="FJJ15" s="1609"/>
      <c r="FJK15" s="1609"/>
      <c r="FJL15" s="1609"/>
      <c r="FJM15" s="1609"/>
      <c r="FJN15" s="1609"/>
      <c r="FJO15" s="1609"/>
      <c r="FJP15" s="1609"/>
      <c r="FJQ15" s="1609"/>
      <c r="FJR15" s="1609"/>
      <c r="FJS15" s="1609"/>
      <c r="FJT15" s="1609"/>
      <c r="FJU15" s="1609"/>
      <c r="FJV15" s="1609"/>
      <c r="FJW15" s="1609"/>
      <c r="FJX15" s="1609"/>
      <c r="FJY15" s="1609"/>
      <c r="FJZ15" s="1609"/>
      <c r="FKA15" s="1609"/>
      <c r="FKB15" s="1609"/>
      <c r="FKC15" s="1609"/>
      <c r="FKD15" s="1609"/>
      <c r="FKE15" s="1609"/>
      <c r="FKF15" s="1609"/>
      <c r="FKG15" s="1609"/>
      <c r="FKH15" s="1609"/>
      <c r="FKI15" s="1609"/>
      <c r="FKJ15" s="1609"/>
      <c r="FKK15" s="1609"/>
      <c r="FKL15" s="1609"/>
      <c r="FKM15" s="1609"/>
      <c r="FKN15" s="1609"/>
      <c r="FKO15" s="1609"/>
      <c r="FKP15" s="1609"/>
      <c r="FKQ15" s="1609"/>
      <c r="FKR15" s="1609"/>
      <c r="FKS15" s="1609"/>
      <c r="FKT15" s="1609"/>
      <c r="FKU15" s="1609"/>
      <c r="FKV15" s="1609"/>
      <c r="FKW15" s="1609"/>
      <c r="FKX15" s="1609"/>
      <c r="FKY15" s="1609"/>
      <c r="FKZ15" s="1609"/>
      <c r="FLA15" s="1609"/>
      <c r="FLB15" s="1609"/>
      <c r="FLC15" s="1609"/>
      <c r="FLD15" s="1609"/>
      <c r="FLE15" s="1609"/>
      <c r="FLF15" s="1609"/>
      <c r="FLG15" s="1609"/>
      <c r="FLH15" s="1609"/>
      <c r="FLI15" s="1609"/>
      <c r="FLJ15" s="1609"/>
      <c r="FLK15" s="1609"/>
      <c r="FLL15" s="1609"/>
      <c r="FLM15" s="1609"/>
      <c r="FLN15" s="1609"/>
      <c r="FLO15" s="1609"/>
      <c r="FLP15" s="1609"/>
      <c r="FLQ15" s="1609"/>
      <c r="FLR15" s="1609"/>
      <c r="FLS15" s="1609"/>
      <c r="FLT15" s="1609"/>
      <c r="FLU15" s="1609"/>
      <c r="FLV15" s="1609"/>
      <c r="FLW15" s="1609"/>
      <c r="FLX15" s="1609"/>
      <c r="FLY15" s="1609"/>
      <c r="FLZ15" s="1609"/>
      <c r="FMA15" s="1609"/>
      <c r="FMB15" s="1609"/>
      <c r="FMC15" s="1609"/>
      <c r="FMD15" s="1609"/>
      <c r="FME15" s="1609"/>
      <c r="FMF15" s="1609"/>
      <c r="FMG15" s="1609"/>
      <c r="FMH15" s="1609"/>
      <c r="FMI15" s="1609"/>
      <c r="FMJ15" s="1609"/>
      <c r="FMK15" s="1609"/>
      <c r="FML15" s="1609"/>
      <c r="FMM15" s="1609"/>
      <c r="FMN15" s="1609"/>
      <c r="FMO15" s="1609"/>
      <c r="FMP15" s="1609"/>
      <c r="FMQ15" s="1609"/>
      <c r="FMR15" s="1609"/>
      <c r="FMS15" s="1609"/>
      <c r="FMT15" s="1609"/>
      <c r="FMU15" s="1609"/>
      <c r="FMV15" s="1609"/>
      <c r="FMW15" s="1609"/>
      <c r="FMX15" s="1609"/>
      <c r="FMY15" s="1609"/>
      <c r="FMZ15" s="1609"/>
      <c r="FNA15" s="1609"/>
      <c r="FNB15" s="1609"/>
      <c r="FNC15" s="1609"/>
      <c r="FND15" s="1609"/>
      <c r="FNE15" s="1609"/>
      <c r="FNF15" s="1609"/>
      <c r="FNG15" s="1609"/>
      <c r="FNH15" s="1609"/>
      <c r="FNI15" s="1609"/>
      <c r="FNJ15" s="1609"/>
      <c r="FNK15" s="1609"/>
      <c r="FNL15" s="1609"/>
      <c r="FNM15" s="1609"/>
      <c r="FNN15" s="1609"/>
      <c r="FNO15" s="1609"/>
      <c r="FNP15" s="1609"/>
      <c r="FNQ15" s="1609"/>
      <c r="FNR15" s="1609"/>
      <c r="FNS15" s="1609"/>
      <c r="FNT15" s="1609"/>
      <c r="FNU15" s="1609"/>
      <c r="FNV15" s="1609"/>
      <c r="FNW15" s="1609"/>
      <c r="FNX15" s="1609"/>
      <c r="FNY15" s="1609"/>
      <c r="FNZ15" s="1609"/>
      <c r="FOA15" s="1609"/>
      <c r="FOB15" s="1609"/>
      <c r="FOC15" s="1609"/>
      <c r="FOD15" s="1609"/>
      <c r="FOE15" s="1609"/>
      <c r="FOF15" s="1609"/>
      <c r="FOG15" s="1609"/>
      <c r="FOH15" s="1609"/>
      <c r="FOI15" s="1609"/>
      <c r="FOJ15" s="1609"/>
      <c r="FOK15" s="1609"/>
      <c r="FOL15" s="1609"/>
      <c r="FOM15" s="1609"/>
      <c r="FON15" s="1609"/>
      <c r="FOO15" s="1609"/>
      <c r="FOP15" s="1609"/>
      <c r="FOQ15" s="1609"/>
      <c r="FOR15" s="1609"/>
      <c r="FOS15" s="1609"/>
      <c r="FOT15" s="1609"/>
      <c r="FOU15" s="1609"/>
      <c r="FOV15" s="1609"/>
      <c r="FOW15" s="1609"/>
      <c r="FOX15" s="1609"/>
      <c r="FOY15" s="1609"/>
      <c r="FOZ15" s="1609"/>
      <c r="FPA15" s="1609"/>
      <c r="FPB15" s="1609"/>
      <c r="FPC15" s="1609"/>
      <c r="FPD15" s="1609"/>
      <c r="FPE15" s="1609"/>
      <c r="FPF15" s="1609"/>
      <c r="FPG15" s="1609"/>
      <c r="FPH15" s="1609"/>
      <c r="FPI15" s="1609"/>
      <c r="FPJ15" s="1609"/>
      <c r="FPK15" s="1609"/>
      <c r="FPL15" s="1609"/>
      <c r="FPM15" s="1609"/>
      <c r="FPN15" s="1609"/>
      <c r="FPO15" s="1609"/>
      <c r="FPP15" s="1609"/>
      <c r="FPQ15" s="1609"/>
      <c r="FPR15" s="1609"/>
      <c r="FPS15" s="1609"/>
      <c r="FPT15" s="1609"/>
      <c r="FPU15" s="1609"/>
      <c r="FPV15" s="1609"/>
      <c r="FPW15" s="1609"/>
      <c r="FPX15" s="1609"/>
      <c r="FPY15" s="1609"/>
      <c r="FPZ15" s="1609"/>
      <c r="FQA15" s="1609"/>
      <c r="FQB15" s="1609"/>
      <c r="FQC15" s="1609"/>
      <c r="FQD15" s="1609"/>
      <c r="FQE15" s="1609"/>
      <c r="FQF15" s="1609"/>
      <c r="FQG15" s="1609"/>
      <c r="FQH15" s="1609"/>
      <c r="FQI15" s="1609"/>
      <c r="FQJ15" s="1609"/>
      <c r="FQK15" s="1609"/>
      <c r="FQL15" s="1609"/>
      <c r="FQM15" s="1609"/>
      <c r="FQN15" s="1609"/>
      <c r="FQO15" s="1609"/>
      <c r="FQP15" s="1609"/>
      <c r="FQQ15" s="1609"/>
      <c r="FQR15" s="1609"/>
      <c r="FQS15" s="1609"/>
      <c r="FQT15" s="1609"/>
      <c r="FQU15" s="1609"/>
      <c r="FQV15" s="1609"/>
      <c r="FQW15" s="1609"/>
      <c r="FQX15" s="1609"/>
      <c r="FQY15" s="1609"/>
      <c r="FQZ15" s="1609"/>
      <c r="FRA15" s="1609"/>
      <c r="FRB15" s="1609"/>
      <c r="FRC15" s="1609"/>
      <c r="FRD15" s="1609"/>
      <c r="FRE15" s="1609"/>
      <c r="FRF15" s="1609"/>
      <c r="FRG15" s="1609"/>
      <c r="FRH15" s="1609"/>
      <c r="FRI15" s="1609"/>
      <c r="FRJ15" s="1609"/>
      <c r="FRK15" s="1609"/>
      <c r="FRL15" s="1609"/>
      <c r="FRM15" s="1609"/>
      <c r="FRN15" s="1609"/>
      <c r="FRO15" s="1609"/>
      <c r="FRP15" s="1609"/>
      <c r="FRQ15" s="1609"/>
      <c r="FRR15" s="1609"/>
      <c r="FRS15" s="1609"/>
      <c r="FRT15" s="1609"/>
      <c r="FRU15" s="1609"/>
      <c r="FRV15" s="1609"/>
      <c r="FRW15" s="1609"/>
      <c r="FRX15" s="1609"/>
      <c r="FRY15" s="1609"/>
      <c r="FRZ15" s="1609"/>
      <c r="FSA15" s="1609"/>
      <c r="FSB15" s="1609"/>
      <c r="FSC15" s="1609"/>
      <c r="FSD15" s="1609"/>
      <c r="FSE15" s="1609"/>
      <c r="FSF15" s="1609"/>
      <c r="FSG15" s="1609"/>
      <c r="FSH15" s="1609"/>
      <c r="FSI15" s="1609"/>
      <c r="FSJ15" s="1609"/>
      <c r="FSK15" s="1609"/>
      <c r="FSL15" s="1609"/>
      <c r="FSM15" s="1609"/>
      <c r="FSN15" s="1609"/>
      <c r="FSO15" s="1609"/>
      <c r="FSP15" s="1609"/>
      <c r="FSQ15" s="1609"/>
      <c r="FSR15" s="1609"/>
      <c r="FSS15" s="1609"/>
      <c r="FST15" s="1609"/>
      <c r="FSU15" s="1609"/>
      <c r="FSV15" s="1609"/>
      <c r="FSW15" s="1609"/>
      <c r="FSX15" s="1609"/>
      <c r="FSY15" s="1609"/>
      <c r="FSZ15" s="1609"/>
      <c r="FTA15" s="1609"/>
      <c r="FTB15" s="1609"/>
      <c r="FTC15" s="1609"/>
      <c r="FTD15" s="1609"/>
      <c r="FTE15" s="1609"/>
      <c r="FTF15" s="1609"/>
      <c r="FTG15" s="1609"/>
      <c r="FTH15" s="1609"/>
      <c r="FTI15" s="1609"/>
      <c r="FTJ15" s="1609"/>
      <c r="FTK15" s="1609"/>
      <c r="FTL15" s="1609"/>
      <c r="FTM15" s="1609"/>
      <c r="FTN15" s="1609"/>
      <c r="FTO15" s="1609"/>
      <c r="FTP15" s="1609"/>
      <c r="FTQ15" s="1609"/>
      <c r="FTR15" s="1609"/>
      <c r="FTS15" s="1609"/>
      <c r="FTT15" s="1609"/>
      <c r="FTU15" s="1609"/>
      <c r="FTV15" s="1609"/>
      <c r="FTW15" s="1609"/>
      <c r="FTX15" s="1609"/>
      <c r="FTY15" s="1609"/>
      <c r="FTZ15" s="1609"/>
      <c r="FUA15" s="1609"/>
      <c r="FUB15" s="1609"/>
      <c r="FUC15" s="1609"/>
      <c r="FUD15" s="1609"/>
      <c r="FUE15" s="1609"/>
      <c r="FUF15" s="1609"/>
      <c r="FUG15" s="1609"/>
      <c r="FUH15" s="1609"/>
      <c r="FUI15" s="1609"/>
      <c r="FUJ15" s="1609"/>
      <c r="FUK15" s="1609"/>
      <c r="FUL15" s="1609"/>
      <c r="FUM15" s="1609"/>
      <c r="FUN15" s="1609"/>
      <c r="FUO15" s="1609"/>
      <c r="FUP15" s="1609"/>
      <c r="FUQ15" s="1609"/>
      <c r="FUR15" s="1609"/>
      <c r="FUS15" s="1609"/>
      <c r="FUT15" s="1609"/>
      <c r="FUU15" s="1609"/>
      <c r="FUV15" s="1609"/>
      <c r="FUW15" s="1609"/>
      <c r="FUX15" s="1609"/>
      <c r="FUY15" s="1609"/>
      <c r="FUZ15" s="1609"/>
      <c r="FVA15" s="1609"/>
      <c r="FVB15" s="1609"/>
      <c r="FVC15" s="1609"/>
      <c r="FVD15" s="1609"/>
      <c r="FVE15" s="1609"/>
      <c r="FVF15" s="1609"/>
      <c r="FVG15" s="1609"/>
      <c r="FVH15" s="1609"/>
      <c r="FVI15" s="1609"/>
      <c r="FVJ15" s="1609"/>
      <c r="FVK15" s="1609"/>
      <c r="FVL15" s="1609"/>
      <c r="FVM15" s="1609"/>
      <c r="FVN15" s="1609"/>
      <c r="FVO15" s="1609"/>
      <c r="FVP15" s="1609"/>
      <c r="FVQ15" s="1609"/>
      <c r="FVR15" s="1609"/>
      <c r="FVS15" s="1609"/>
      <c r="FVT15" s="1609"/>
      <c r="FVU15" s="1609"/>
      <c r="FVV15" s="1609"/>
      <c r="FVW15" s="1609"/>
      <c r="FVX15" s="1609"/>
      <c r="FVY15" s="1609"/>
      <c r="FVZ15" s="1609"/>
      <c r="FWA15" s="1609"/>
      <c r="FWB15" s="1609"/>
      <c r="FWC15" s="1609"/>
      <c r="FWD15" s="1609"/>
      <c r="FWE15" s="1609"/>
      <c r="FWF15" s="1609"/>
      <c r="FWG15" s="1609"/>
      <c r="FWH15" s="1609"/>
      <c r="FWI15" s="1609"/>
      <c r="FWJ15" s="1609"/>
      <c r="FWK15" s="1609"/>
      <c r="FWL15" s="1609"/>
      <c r="FWM15" s="1609"/>
      <c r="FWN15" s="1609"/>
      <c r="FWO15" s="1609"/>
      <c r="FWP15" s="1609"/>
      <c r="FWQ15" s="1609"/>
      <c r="FWR15" s="1609"/>
      <c r="FWS15" s="1609"/>
      <c r="FWT15" s="1609"/>
      <c r="FWU15" s="1609"/>
      <c r="FWV15" s="1609"/>
      <c r="FWW15" s="1609"/>
      <c r="FWX15" s="1609"/>
      <c r="FWY15" s="1609"/>
      <c r="FWZ15" s="1609"/>
      <c r="FXA15" s="1609"/>
      <c r="FXB15" s="1609"/>
      <c r="FXC15" s="1609"/>
      <c r="FXD15" s="1609"/>
      <c r="FXE15" s="1609"/>
      <c r="FXF15" s="1609"/>
      <c r="FXG15" s="1609"/>
      <c r="FXH15" s="1609"/>
      <c r="FXI15" s="1609"/>
      <c r="FXJ15" s="1609"/>
      <c r="FXK15" s="1609"/>
      <c r="FXL15" s="1609"/>
      <c r="FXM15" s="1609"/>
      <c r="FXN15" s="1609"/>
      <c r="FXO15" s="1609"/>
      <c r="FXP15" s="1609"/>
      <c r="FXQ15" s="1609"/>
      <c r="FXR15" s="1609"/>
      <c r="FXS15" s="1609"/>
      <c r="FXT15" s="1609"/>
      <c r="FXU15" s="1609"/>
      <c r="FXV15" s="1609"/>
      <c r="FXW15" s="1609"/>
      <c r="FXX15" s="1609"/>
      <c r="FXY15" s="1609"/>
      <c r="FXZ15" s="1609"/>
      <c r="FYA15" s="1609"/>
      <c r="FYB15" s="1609"/>
      <c r="FYC15" s="1609"/>
      <c r="FYD15" s="1609"/>
      <c r="FYE15" s="1609"/>
      <c r="FYF15" s="1609"/>
      <c r="FYG15" s="1609"/>
      <c r="FYH15" s="1609"/>
      <c r="FYI15" s="1609"/>
      <c r="FYJ15" s="1609"/>
      <c r="FYK15" s="1609"/>
      <c r="FYL15" s="1609"/>
      <c r="FYM15" s="1609"/>
      <c r="FYN15" s="1609"/>
      <c r="FYO15" s="1609"/>
      <c r="FYP15" s="1609"/>
      <c r="FYQ15" s="1609"/>
      <c r="FYR15" s="1609"/>
      <c r="FYS15" s="1609"/>
      <c r="FYT15" s="1609"/>
      <c r="FYU15" s="1609"/>
      <c r="FYV15" s="1609"/>
      <c r="FYW15" s="1609"/>
      <c r="FYX15" s="1609"/>
      <c r="FYY15" s="1609"/>
      <c r="FYZ15" s="1609"/>
      <c r="FZA15" s="1609"/>
      <c r="FZB15" s="1609"/>
      <c r="FZC15" s="1609"/>
      <c r="FZD15" s="1609"/>
      <c r="FZE15" s="1609"/>
      <c r="FZF15" s="1609"/>
      <c r="FZG15" s="1609"/>
      <c r="FZH15" s="1609"/>
      <c r="FZI15" s="1609"/>
      <c r="FZJ15" s="1609"/>
      <c r="FZK15" s="1609"/>
      <c r="FZL15" s="1609"/>
      <c r="FZM15" s="1609"/>
      <c r="FZN15" s="1609"/>
      <c r="FZO15" s="1609"/>
      <c r="FZP15" s="1609"/>
      <c r="FZQ15" s="1609"/>
      <c r="FZR15" s="1609"/>
      <c r="FZS15" s="1609"/>
      <c r="FZT15" s="1609"/>
      <c r="FZU15" s="1609"/>
      <c r="FZV15" s="1609"/>
      <c r="FZW15" s="1609"/>
      <c r="FZX15" s="1609"/>
      <c r="FZY15" s="1609"/>
      <c r="FZZ15" s="1609"/>
      <c r="GAA15" s="1609"/>
      <c r="GAB15" s="1609"/>
      <c r="GAC15" s="1609"/>
      <c r="GAD15" s="1609"/>
      <c r="GAE15" s="1609"/>
      <c r="GAF15" s="1609"/>
      <c r="GAG15" s="1609"/>
      <c r="GAH15" s="1609"/>
      <c r="GAI15" s="1609"/>
      <c r="GAJ15" s="1609"/>
      <c r="GAK15" s="1609"/>
      <c r="GAL15" s="1609"/>
      <c r="GAM15" s="1609"/>
      <c r="GAN15" s="1609"/>
      <c r="GAO15" s="1609"/>
      <c r="GAP15" s="1609"/>
      <c r="GAQ15" s="1609"/>
      <c r="GAR15" s="1609"/>
      <c r="GAS15" s="1609"/>
      <c r="GAT15" s="1609"/>
      <c r="GAU15" s="1609"/>
      <c r="GAV15" s="1609"/>
      <c r="GAW15" s="1609"/>
      <c r="GAX15" s="1609"/>
      <c r="GAY15" s="1609"/>
      <c r="GAZ15" s="1609"/>
      <c r="GBA15" s="1609"/>
      <c r="GBB15" s="1609"/>
      <c r="GBC15" s="1609"/>
      <c r="GBD15" s="1609"/>
      <c r="GBE15" s="1609"/>
      <c r="GBF15" s="1609"/>
      <c r="GBG15" s="1609"/>
      <c r="GBH15" s="1609"/>
      <c r="GBI15" s="1609"/>
      <c r="GBJ15" s="1609"/>
      <c r="GBK15" s="1609"/>
      <c r="GBL15" s="1609"/>
      <c r="GBM15" s="1609"/>
      <c r="GBN15" s="1609"/>
      <c r="GBO15" s="1609"/>
      <c r="GBP15" s="1609"/>
      <c r="GBQ15" s="1609"/>
      <c r="GBR15" s="1609"/>
      <c r="GBS15" s="1609"/>
      <c r="GBT15" s="1609"/>
      <c r="GBU15" s="1609"/>
      <c r="GBV15" s="1609"/>
      <c r="GBW15" s="1609"/>
      <c r="GBX15" s="1609"/>
      <c r="GBY15" s="1609"/>
      <c r="GBZ15" s="1609"/>
      <c r="GCA15" s="1609"/>
      <c r="GCB15" s="1609"/>
      <c r="GCC15" s="1609"/>
      <c r="GCD15" s="1609"/>
      <c r="GCE15" s="1609"/>
      <c r="GCF15" s="1609"/>
      <c r="GCG15" s="1609"/>
      <c r="GCH15" s="1609"/>
      <c r="GCI15" s="1609"/>
      <c r="GCJ15" s="1609"/>
      <c r="GCK15" s="1609"/>
      <c r="GCL15" s="1609"/>
      <c r="GCM15" s="1609"/>
      <c r="GCN15" s="1609"/>
      <c r="GCO15" s="1609"/>
      <c r="GCP15" s="1609"/>
      <c r="GCQ15" s="1609"/>
      <c r="GCR15" s="1609"/>
      <c r="GCS15" s="1609"/>
      <c r="GCT15" s="1609"/>
      <c r="GCU15" s="1609"/>
      <c r="GCV15" s="1609"/>
      <c r="GCW15" s="1609"/>
      <c r="GCX15" s="1609"/>
      <c r="GCY15" s="1609"/>
      <c r="GCZ15" s="1609"/>
      <c r="GDA15" s="1609"/>
      <c r="GDB15" s="1609"/>
      <c r="GDC15" s="1609"/>
      <c r="GDD15" s="1609"/>
      <c r="GDE15" s="1609"/>
      <c r="GDF15" s="1609"/>
      <c r="GDG15" s="1609"/>
      <c r="GDH15" s="1609"/>
      <c r="GDI15" s="1609"/>
      <c r="GDJ15" s="1609"/>
      <c r="GDK15" s="1609"/>
      <c r="GDL15" s="1609"/>
      <c r="GDM15" s="1609"/>
      <c r="GDN15" s="1609"/>
      <c r="GDO15" s="1609"/>
      <c r="GDP15" s="1609"/>
      <c r="GDQ15" s="1609"/>
      <c r="GDR15" s="1609"/>
      <c r="GDS15" s="1609"/>
      <c r="GDT15" s="1609"/>
      <c r="GDU15" s="1609"/>
      <c r="GDV15" s="1609"/>
      <c r="GDW15" s="1609"/>
      <c r="GDX15" s="1609"/>
      <c r="GDY15" s="1609"/>
      <c r="GDZ15" s="1609"/>
      <c r="GEA15" s="1609"/>
      <c r="GEB15" s="1609"/>
      <c r="GEC15" s="1609"/>
      <c r="GED15" s="1609"/>
      <c r="GEE15" s="1609"/>
      <c r="GEF15" s="1609"/>
      <c r="GEG15" s="1609"/>
      <c r="GEH15" s="1609"/>
      <c r="GEI15" s="1609"/>
      <c r="GEJ15" s="1609"/>
      <c r="GEK15" s="1609"/>
      <c r="GEL15" s="1609"/>
      <c r="GEM15" s="1609"/>
      <c r="GEN15" s="1609"/>
      <c r="GEO15" s="1609"/>
      <c r="GEP15" s="1609"/>
      <c r="GEQ15" s="1609"/>
      <c r="GER15" s="1609"/>
      <c r="GES15" s="1609"/>
      <c r="GET15" s="1609"/>
      <c r="GEU15" s="1609"/>
      <c r="GEV15" s="1609"/>
      <c r="GEW15" s="1609"/>
      <c r="GEX15" s="1609"/>
      <c r="GEY15" s="1609"/>
      <c r="GEZ15" s="1609"/>
      <c r="GFA15" s="1609"/>
      <c r="GFB15" s="1609"/>
      <c r="GFC15" s="1609"/>
      <c r="GFD15" s="1609"/>
      <c r="GFE15" s="1609"/>
      <c r="GFF15" s="1609"/>
      <c r="GFG15" s="1609"/>
      <c r="GFH15" s="1609"/>
      <c r="GFI15" s="1609"/>
      <c r="GFJ15" s="1609"/>
      <c r="GFK15" s="1609"/>
      <c r="GFL15" s="1609"/>
      <c r="GFM15" s="1609"/>
      <c r="GFN15" s="1609"/>
      <c r="GFO15" s="1609"/>
      <c r="GFP15" s="1609"/>
      <c r="GFQ15" s="1609"/>
      <c r="GFR15" s="1609"/>
      <c r="GFS15" s="1609"/>
      <c r="GFT15" s="1609"/>
      <c r="GFU15" s="1609"/>
      <c r="GFV15" s="1609"/>
      <c r="GFW15" s="1609"/>
      <c r="GFX15" s="1609"/>
      <c r="GFY15" s="1609"/>
      <c r="GFZ15" s="1609"/>
      <c r="GGA15" s="1609"/>
      <c r="GGB15" s="1609"/>
      <c r="GGC15" s="1609"/>
      <c r="GGD15" s="1609"/>
      <c r="GGE15" s="1609"/>
      <c r="GGF15" s="1609"/>
      <c r="GGG15" s="1609"/>
      <c r="GGH15" s="1609"/>
      <c r="GGI15" s="1609"/>
      <c r="GGJ15" s="1609"/>
      <c r="GGK15" s="1609"/>
      <c r="GGL15" s="1609"/>
      <c r="GGM15" s="1609"/>
      <c r="GGN15" s="1609"/>
      <c r="GGO15" s="1609"/>
      <c r="GGP15" s="1609"/>
      <c r="GGQ15" s="1609"/>
      <c r="GGR15" s="1609"/>
      <c r="GGS15" s="1609"/>
      <c r="GGT15" s="1609"/>
      <c r="GGU15" s="1609"/>
      <c r="GGV15" s="1609"/>
      <c r="GGW15" s="1609"/>
      <c r="GGX15" s="1609"/>
      <c r="GGY15" s="1609"/>
      <c r="GGZ15" s="1609"/>
      <c r="GHA15" s="1609"/>
      <c r="GHB15" s="1609"/>
      <c r="GHC15" s="1609"/>
      <c r="GHD15" s="1609"/>
      <c r="GHE15" s="1609"/>
      <c r="GHF15" s="1609"/>
      <c r="GHG15" s="1609"/>
      <c r="GHH15" s="1609"/>
      <c r="GHI15" s="1609"/>
      <c r="GHJ15" s="1609"/>
      <c r="GHK15" s="1609"/>
      <c r="GHL15" s="1609"/>
      <c r="GHM15" s="1609"/>
      <c r="GHN15" s="1609"/>
      <c r="GHO15" s="1609"/>
      <c r="GHP15" s="1609"/>
      <c r="GHQ15" s="1609"/>
      <c r="GHR15" s="1609"/>
      <c r="GHS15" s="1609"/>
      <c r="GHT15" s="1609"/>
      <c r="GHU15" s="1609"/>
      <c r="GHV15" s="1609"/>
      <c r="GHW15" s="1609"/>
      <c r="GHX15" s="1609"/>
      <c r="GHY15" s="1609"/>
      <c r="GHZ15" s="1609"/>
      <c r="GIA15" s="1609"/>
      <c r="GIB15" s="1609"/>
      <c r="GIC15" s="1609"/>
      <c r="GID15" s="1609"/>
      <c r="GIE15" s="1609"/>
      <c r="GIF15" s="1609"/>
      <c r="GIG15" s="1609"/>
      <c r="GIH15" s="1609"/>
      <c r="GII15" s="1609"/>
      <c r="GIJ15" s="1609"/>
      <c r="GIK15" s="1609"/>
      <c r="GIL15" s="1609"/>
      <c r="GIM15" s="1609"/>
      <c r="GIN15" s="1609"/>
      <c r="GIO15" s="1609"/>
      <c r="GIP15" s="1609"/>
      <c r="GIQ15" s="1609"/>
      <c r="GIR15" s="1609"/>
      <c r="GIS15" s="1609"/>
      <c r="GIT15" s="1609"/>
      <c r="GIU15" s="1609"/>
      <c r="GIV15" s="1609"/>
      <c r="GIW15" s="1609"/>
      <c r="GIX15" s="1609"/>
      <c r="GIY15" s="1609"/>
      <c r="GIZ15" s="1609"/>
      <c r="GJA15" s="1609"/>
      <c r="GJB15" s="1609"/>
      <c r="GJC15" s="1609"/>
      <c r="GJD15" s="1609"/>
      <c r="GJE15" s="1609"/>
      <c r="GJF15" s="1609"/>
      <c r="GJG15" s="1609"/>
      <c r="GJH15" s="1609"/>
      <c r="GJI15" s="1609"/>
      <c r="GJJ15" s="1609"/>
      <c r="GJK15" s="1609"/>
      <c r="GJL15" s="1609"/>
      <c r="GJM15" s="1609"/>
      <c r="GJN15" s="1609"/>
      <c r="GJO15" s="1609"/>
      <c r="GJP15" s="1609"/>
      <c r="GJQ15" s="1609"/>
      <c r="GJR15" s="1609"/>
      <c r="GJS15" s="1609"/>
      <c r="GJT15" s="1609"/>
      <c r="GJU15" s="1609"/>
      <c r="GJV15" s="1609"/>
      <c r="GJW15" s="1609"/>
      <c r="GJX15" s="1609"/>
      <c r="GJY15" s="1609"/>
      <c r="GJZ15" s="1609"/>
      <c r="GKA15" s="1609"/>
      <c r="GKB15" s="1609"/>
      <c r="GKC15" s="1609"/>
      <c r="GKD15" s="1609"/>
      <c r="GKE15" s="1609"/>
      <c r="GKF15" s="1609"/>
      <c r="GKG15" s="1609"/>
      <c r="GKH15" s="1609"/>
      <c r="GKI15" s="1609"/>
      <c r="GKJ15" s="1609"/>
      <c r="GKK15" s="1609"/>
      <c r="GKL15" s="1609"/>
      <c r="GKM15" s="1609"/>
      <c r="GKN15" s="1609"/>
      <c r="GKO15" s="1609"/>
      <c r="GKP15" s="1609"/>
      <c r="GKQ15" s="1609"/>
      <c r="GKR15" s="1609"/>
      <c r="GKS15" s="1609"/>
      <c r="GKT15" s="1609"/>
      <c r="GKU15" s="1609"/>
      <c r="GKV15" s="1609"/>
      <c r="GKW15" s="1609"/>
      <c r="GKX15" s="1609"/>
      <c r="GKY15" s="1609"/>
      <c r="GKZ15" s="1609"/>
      <c r="GLA15" s="1609"/>
      <c r="GLB15" s="1609"/>
      <c r="GLC15" s="1609"/>
      <c r="GLD15" s="1609"/>
      <c r="GLE15" s="1609"/>
      <c r="GLF15" s="1609"/>
      <c r="GLG15" s="1609"/>
      <c r="GLH15" s="1609"/>
      <c r="GLI15" s="1609"/>
      <c r="GLJ15" s="1609"/>
      <c r="GLK15" s="1609"/>
      <c r="GLL15" s="1609"/>
      <c r="GLM15" s="1609"/>
      <c r="GLN15" s="1609"/>
      <c r="GLO15" s="1609"/>
      <c r="GLP15" s="1609"/>
      <c r="GLQ15" s="1609"/>
      <c r="GLR15" s="1609"/>
      <c r="GLS15" s="1609"/>
      <c r="GLT15" s="1609"/>
      <c r="GLU15" s="1609"/>
      <c r="GLV15" s="1609"/>
      <c r="GLW15" s="1609"/>
      <c r="GLX15" s="1609"/>
      <c r="GLY15" s="1609"/>
      <c r="GLZ15" s="1609"/>
      <c r="GMA15" s="1609"/>
      <c r="GMB15" s="1609"/>
      <c r="GMC15" s="1609"/>
      <c r="GMD15" s="1609"/>
      <c r="GME15" s="1609"/>
      <c r="GMF15" s="1609"/>
      <c r="GMG15" s="1609"/>
      <c r="GMH15" s="1609"/>
      <c r="GMI15" s="1609"/>
      <c r="GMJ15" s="1609"/>
      <c r="GMK15" s="1609"/>
      <c r="GML15" s="1609"/>
      <c r="GMM15" s="1609"/>
      <c r="GMN15" s="1609"/>
      <c r="GMO15" s="1609"/>
      <c r="GMP15" s="1609"/>
      <c r="GMQ15" s="1609"/>
      <c r="GMR15" s="1609"/>
      <c r="GMS15" s="1609"/>
      <c r="GMT15" s="1609"/>
      <c r="GMU15" s="1609"/>
      <c r="GMV15" s="1609"/>
      <c r="GMW15" s="1609"/>
      <c r="GMX15" s="1609"/>
      <c r="GMY15" s="1609"/>
      <c r="GMZ15" s="1609"/>
      <c r="GNA15" s="1609"/>
      <c r="GNB15" s="1609"/>
      <c r="GNC15" s="1609"/>
      <c r="GND15" s="1609"/>
      <c r="GNE15" s="1609"/>
      <c r="GNF15" s="1609"/>
      <c r="GNG15" s="1609"/>
      <c r="GNH15" s="1609"/>
      <c r="GNI15" s="1609"/>
      <c r="GNJ15" s="1609"/>
      <c r="GNK15" s="1609"/>
      <c r="GNL15" s="1609"/>
      <c r="GNM15" s="1609"/>
      <c r="GNN15" s="1609"/>
      <c r="GNO15" s="1609"/>
      <c r="GNP15" s="1609"/>
      <c r="GNQ15" s="1609"/>
      <c r="GNR15" s="1609"/>
      <c r="GNS15" s="1609"/>
      <c r="GNT15" s="1609"/>
      <c r="GNU15" s="1609"/>
      <c r="GNV15" s="1609"/>
      <c r="GNW15" s="1609"/>
      <c r="GNX15" s="1609"/>
      <c r="GNY15" s="1609"/>
      <c r="GNZ15" s="1609"/>
      <c r="GOA15" s="1609"/>
      <c r="GOB15" s="1609"/>
      <c r="GOC15" s="1609"/>
      <c r="GOD15" s="1609"/>
      <c r="GOE15" s="1609"/>
      <c r="GOF15" s="1609"/>
      <c r="GOG15" s="1609"/>
      <c r="GOH15" s="1609"/>
      <c r="GOI15" s="1609"/>
      <c r="GOJ15" s="1609"/>
      <c r="GOK15" s="1609"/>
      <c r="GOL15" s="1609"/>
      <c r="GOM15" s="1609"/>
      <c r="GON15" s="1609"/>
      <c r="GOO15" s="1609"/>
      <c r="GOP15" s="1609"/>
      <c r="GOQ15" s="1609"/>
      <c r="GOR15" s="1609"/>
      <c r="GOS15" s="1609"/>
      <c r="GOT15" s="1609"/>
      <c r="GOU15" s="1609"/>
      <c r="GOV15" s="1609"/>
      <c r="GOW15" s="1609"/>
      <c r="GOX15" s="1609"/>
      <c r="GOY15" s="1609"/>
      <c r="GOZ15" s="1609"/>
      <c r="GPA15" s="1609"/>
      <c r="GPB15" s="1609"/>
      <c r="GPC15" s="1609"/>
      <c r="GPD15" s="1609"/>
      <c r="GPE15" s="1609"/>
      <c r="GPF15" s="1609"/>
      <c r="GPG15" s="1609"/>
      <c r="GPH15" s="1609"/>
      <c r="GPI15" s="1609"/>
      <c r="GPJ15" s="1609"/>
      <c r="GPK15" s="1609"/>
      <c r="GPL15" s="1609"/>
      <c r="GPM15" s="1609"/>
      <c r="GPN15" s="1609"/>
      <c r="GPO15" s="1609"/>
      <c r="GPP15" s="1609"/>
      <c r="GPQ15" s="1609"/>
      <c r="GPR15" s="1609"/>
      <c r="GPS15" s="1609"/>
      <c r="GPT15" s="1609"/>
      <c r="GPU15" s="1609"/>
      <c r="GPV15" s="1609"/>
      <c r="GPW15" s="1609"/>
      <c r="GPX15" s="1609"/>
      <c r="GPY15" s="1609"/>
      <c r="GPZ15" s="1609"/>
      <c r="GQA15" s="1609"/>
      <c r="GQB15" s="1609"/>
      <c r="GQC15" s="1609"/>
      <c r="GQD15" s="1609"/>
      <c r="GQE15" s="1609"/>
      <c r="GQF15" s="1609"/>
      <c r="GQG15" s="1609"/>
      <c r="GQH15" s="1609"/>
      <c r="GQI15" s="1609"/>
      <c r="GQJ15" s="1609"/>
      <c r="GQK15" s="1609"/>
      <c r="GQL15" s="1609"/>
      <c r="GQM15" s="1609"/>
      <c r="GQN15" s="1609"/>
      <c r="GQO15" s="1609"/>
      <c r="GQP15" s="1609"/>
      <c r="GQQ15" s="1609"/>
      <c r="GQR15" s="1609"/>
      <c r="GQS15" s="1609"/>
      <c r="GQT15" s="1609"/>
      <c r="GQU15" s="1609"/>
      <c r="GQV15" s="1609"/>
      <c r="GQW15" s="1609"/>
      <c r="GQX15" s="1609"/>
      <c r="GQY15" s="1609"/>
      <c r="GQZ15" s="1609"/>
      <c r="GRA15" s="1609"/>
      <c r="GRB15" s="1609"/>
      <c r="GRC15" s="1609"/>
      <c r="GRD15" s="1609"/>
      <c r="GRE15" s="1609"/>
      <c r="GRF15" s="1609"/>
      <c r="GRG15" s="1609"/>
      <c r="GRH15" s="1609"/>
      <c r="GRI15" s="1609"/>
      <c r="GRJ15" s="1609"/>
      <c r="GRK15" s="1609"/>
      <c r="GRL15" s="1609"/>
      <c r="GRM15" s="1609"/>
      <c r="GRN15" s="1609"/>
      <c r="GRO15" s="1609"/>
      <c r="GRP15" s="1609"/>
      <c r="GRQ15" s="1609"/>
      <c r="GRR15" s="1609"/>
      <c r="GRS15" s="1609"/>
      <c r="GRT15" s="1609"/>
      <c r="GRU15" s="1609"/>
      <c r="GRV15" s="1609"/>
      <c r="GRW15" s="1609"/>
      <c r="GRX15" s="1609"/>
      <c r="GRY15" s="1609"/>
      <c r="GRZ15" s="1609"/>
      <c r="GSA15" s="1609"/>
      <c r="GSB15" s="1609"/>
      <c r="GSC15" s="1609"/>
      <c r="GSD15" s="1609"/>
      <c r="GSE15" s="1609"/>
      <c r="GSF15" s="1609"/>
      <c r="GSG15" s="1609"/>
      <c r="GSH15" s="1609"/>
      <c r="GSI15" s="1609"/>
      <c r="GSJ15" s="1609"/>
      <c r="GSK15" s="1609"/>
      <c r="GSL15" s="1609"/>
      <c r="GSM15" s="1609"/>
      <c r="GSN15" s="1609"/>
      <c r="GSO15" s="1609"/>
      <c r="GSP15" s="1609"/>
      <c r="GSQ15" s="1609"/>
      <c r="GSR15" s="1609"/>
      <c r="GSS15" s="1609"/>
      <c r="GST15" s="1609"/>
      <c r="GSU15" s="1609"/>
      <c r="GSV15" s="1609"/>
      <c r="GSW15" s="1609"/>
      <c r="GSX15" s="1609"/>
      <c r="GSY15" s="1609"/>
      <c r="GSZ15" s="1609"/>
      <c r="GTA15" s="1609"/>
      <c r="GTB15" s="1609"/>
      <c r="GTC15" s="1609"/>
      <c r="GTD15" s="1609"/>
      <c r="GTE15" s="1609"/>
      <c r="GTF15" s="1609"/>
      <c r="GTG15" s="1609"/>
      <c r="GTH15" s="1609"/>
      <c r="GTI15" s="1609"/>
      <c r="GTJ15" s="1609"/>
      <c r="GTK15" s="1609"/>
      <c r="GTL15" s="1609"/>
      <c r="GTM15" s="1609"/>
      <c r="GTN15" s="1609"/>
      <c r="GTO15" s="1609"/>
      <c r="GTP15" s="1609"/>
      <c r="GTQ15" s="1609"/>
      <c r="GTR15" s="1609"/>
      <c r="GTS15" s="1609"/>
      <c r="GTT15" s="1609"/>
      <c r="GTU15" s="1609"/>
      <c r="GTV15" s="1609"/>
      <c r="GTW15" s="1609"/>
      <c r="GTX15" s="1609"/>
      <c r="GTY15" s="1609"/>
      <c r="GTZ15" s="1609"/>
      <c r="GUA15" s="1609"/>
      <c r="GUB15" s="1609"/>
      <c r="GUC15" s="1609"/>
      <c r="GUD15" s="1609"/>
      <c r="GUE15" s="1609"/>
      <c r="GUF15" s="1609"/>
      <c r="GUG15" s="1609"/>
      <c r="GUH15" s="1609"/>
      <c r="GUI15" s="1609"/>
      <c r="GUJ15" s="1609"/>
      <c r="GUK15" s="1609"/>
      <c r="GUL15" s="1609"/>
      <c r="GUM15" s="1609"/>
      <c r="GUN15" s="1609"/>
      <c r="GUO15" s="1609"/>
      <c r="GUP15" s="1609"/>
      <c r="GUQ15" s="1609"/>
      <c r="GUR15" s="1609"/>
      <c r="GUS15" s="1609"/>
      <c r="GUT15" s="1609"/>
      <c r="GUU15" s="1609"/>
      <c r="GUV15" s="1609"/>
      <c r="GUW15" s="1609"/>
      <c r="GUX15" s="1609"/>
      <c r="GUY15" s="1609"/>
      <c r="GUZ15" s="1609"/>
      <c r="GVA15" s="1609"/>
      <c r="GVB15" s="1609"/>
      <c r="GVC15" s="1609"/>
      <c r="GVD15" s="1609"/>
      <c r="GVE15" s="1609"/>
      <c r="GVF15" s="1609"/>
      <c r="GVG15" s="1609"/>
      <c r="GVH15" s="1609"/>
      <c r="GVI15" s="1609"/>
      <c r="GVJ15" s="1609"/>
      <c r="GVK15" s="1609"/>
      <c r="GVL15" s="1609"/>
      <c r="GVM15" s="1609"/>
      <c r="GVN15" s="1609"/>
      <c r="GVO15" s="1609"/>
      <c r="GVP15" s="1609"/>
      <c r="GVQ15" s="1609"/>
      <c r="GVR15" s="1609"/>
      <c r="GVS15" s="1609"/>
      <c r="GVT15" s="1609"/>
      <c r="GVU15" s="1609"/>
      <c r="GVV15" s="1609"/>
      <c r="GVW15" s="1609"/>
      <c r="GVX15" s="1609"/>
      <c r="GVY15" s="1609"/>
      <c r="GVZ15" s="1609"/>
      <c r="GWA15" s="1609"/>
      <c r="GWB15" s="1609"/>
      <c r="GWC15" s="1609"/>
      <c r="GWD15" s="1609"/>
      <c r="GWE15" s="1609"/>
      <c r="GWF15" s="1609"/>
      <c r="GWG15" s="1609"/>
      <c r="GWH15" s="1609"/>
      <c r="GWI15" s="1609"/>
      <c r="GWJ15" s="1609"/>
      <c r="GWK15" s="1609"/>
      <c r="GWL15" s="1609"/>
      <c r="GWM15" s="1609"/>
      <c r="GWN15" s="1609"/>
      <c r="GWO15" s="1609"/>
      <c r="GWP15" s="1609"/>
      <c r="GWQ15" s="1609"/>
      <c r="GWR15" s="1609"/>
      <c r="GWS15" s="1609"/>
      <c r="GWT15" s="1609"/>
      <c r="GWU15" s="1609"/>
      <c r="GWV15" s="1609"/>
      <c r="GWW15" s="1609"/>
      <c r="GWX15" s="1609"/>
      <c r="GWY15" s="1609"/>
      <c r="GWZ15" s="1609"/>
      <c r="GXA15" s="1609"/>
      <c r="GXB15" s="1609"/>
      <c r="GXC15" s="1609"/>
      <c r="GXD15" s="1609"/>
      <c r="GXE15" s="1609"/>
      <c r="GXF15" s="1609"/>
      <c r="GXG15" s="1609"/>
      <c r="GXH15" s="1609"/>
      <c r="GXI15" s="1609"/>
      <c r="GXJ15" s="1609"/>
      <c r="GXK15" s="1609"/>
      <c r="GXL15" s="1609"/>
      <c r="GXM15" s="1609"/>
      <c r="GXN15" s="1609"/>
      <c r="GXO15" s="1609"/>
      <c r="GXP15" s="1609"/>
      <c r="GXQ15" s="1609"/>
      <c r="GXR15" s="1609"/>
      <c r="GXS15" s="1609"/>
      <c r="GXT15" s="1609"/>
      <c r="GXU15" s="1609"/>
      <c r="GXV15" s="1609"/>
      <c r="GXW15" s="1609"/>
      <c r="GXX15" s="1609"/>
      <c r="GXY15" s="1609"/>
      <c r="GXZ15" s="1609"/>
      <c r="GYA15" s="1609"/>
      <c r="GYB15" s="1609"/>
      <c r="GYC15" s="1609"/>
      <c r="GYD15" s="1609"/>
      <c r="GYE15" s="1609"/>
      <c r="GYF15" s="1609"/>
      <c r="GYG15" s="1609"/>
      <c r="GYH15" s="1609"/>
      <c r="GYI15" s="1609"/>
      <c r="GYJ15" s="1609"/>
      <c r="GYK15" s="1609"/>
      <c r="GYL15" s="1609"/>
      <c r="GYM15" s="1609"/>
      <c r="GYN15" s="1609"/>
      <c r="GYO15" s="1609"/>
      <c r="GYP15" s="1609"/>
      <c r="GYQ15" s="1609"/>
      <c r="GYR15" s="1609"/>
      <c r="GYS15" s="1609"/>
      <c r="GYT15" s="1609"/>
      <c r="GYU15" s="1609"/>
      <c r="GYV15" s="1609"/>
      <c r="GYW15" s="1609"/>
      <c r="GYX15" s="1609"/>
      <c r="GYY15" s="1609"/>
      <c r="GYZ15" s="1609"/>
      <c r="GZA15" s="1609"/>
      <c r="GZB15" s="1609"/>
      <c r="GZC15" s="1609"/>
      <c r="GZD15" s="1609"/>
      <c r="GZE15" s="1609"/>
      <c r="GZF15" s="1609"/>
      <c r="GZG15" s="1609"/>
      <c r="GZH15" s="1609"/>
      <c r="GZI15" s="1609"/>
      <c r="GZJ15" s="1609"/>
      <c r="GZK15" s="1609"/>
      <c r="GZL15" s="1609"/>
      <c r="GZM15" s="1609"/>
      <c r="GZN15" s="1609"/>
      <c r="GZO15" s="1609"/>
      <c r="GZP15" s="1609"/>
      <c r="GZQ15" s="1609"/>
      <c r="GZR15" s="1609"/>
      <c r="GZS15" s="1609"/>
      <c r="GZT15" s="1609"/>
      <c r="GZU15" s="1609"/>
      <c r="GZV15" s="1609"/>
      <c r="GZW15" s="1609"/>
      <c r="GZX15" s="1609"/>
      <c r="GZY15" s="1609"/>
      <c r="GZZ15" s="1609"/>
      <c r="HAA15" s="1609"/>
      <c r="HAB15" s="1609"/>
      <c r="HAC15" s="1609"/>
      <c r="HAD15" s="1609"/>
      <c r="HAE15" s="1609"/>
      <c r="HAF15" s="1609"/>
      <c r="HAG15" s="1609"/>
      <c r="HAH15" s="1609"/>
      <c r="HAI15" s="1609"/>
      <c r="HAJ15" s="1609"/>
      <c r="HAK15" s="1609"/>
      <c r="HAL15" s="1609"/>
      <c r="HAM15" s="1609"/>
      <c r="HAN15" s="1609"/>
      <c r="HAO15" s="1609"/>
      <c r="HAP15" s="1609"/>
      <c r="HAQ15" s="1609"/>
      <c r="HAR15" s="1609"/>
      <c r="HAS15" s="1609"/>
      <c r="HAT15" s="1609"/>
      <c r="HAU15" s="1609"/>
      <c r="HAV15" s="1609"/>
      <c r="HAW15" s="1609"/>
      <c r="HAX15" s="1609"/>
      <c r="HAY15" s="1609"/>
      <c r="HAZ15" s="1609"/>
      <c r="HBA15" s="1609"/>
      <c r="HBB15" s="1609"/>
      <c r="HBC15" s="1609"/>
      <c r="HBD15" s="1609"/>
      <c r="HBE15" s="1609"/>
      <c r="HBF15" s="1609"/>
      <c r="HBG15" s="1609"/>
      <c r="HBH15" s="1609"/>
      <c r="HBI15" s="1609"/>
      <c r="HBJ15" s="1609"/>
      <c r="HBK15" s="1609"/>
      <c r="HBL15" s="1609"/>
      <c r="HBM15" s="1609"/>
      <c r="HBN15" s="1609"/>
      <c r="HBO15" s="1609"/>
      <c r="HBP15" s="1609"/>
      <c r="HBQ15" s="1609"/>
      <c r="HBR15" s="1609"/>
      <c r="HBS15" s="1609"/>
      <c r="HBT15" s="1609"/>
      <c r="HBU15" s="1609"/>
      <c r="HBV15" s="1609"/>
      <c r="HBW15" s="1609"/>
      <c r="HBX15" s="1609"/>
      <c r="HBY15" s="1609"/>
      <c r="HBZ15" s="1609"/>
      <c r="HCA15" s="1609"/>
      <c r="HCB15" s="1609"/>
      <c r="HCC15" s="1609"/>
      <c r="HCD15" s="1609"/>
      <c r="HCE15" s="1609"/>
      <c r="HCF15" s="1609"/>
      <c r="HCG15" s="1609"/>
      <c r="HCH15" s="1609"/>
      <c r="HCI15" s="1609"/>
      <c r="HCJ15" s="1609"/>
      <c r="HCK15" s="1609"/>
      <c r="HCL15" s="1609"/>
      <c r="HCM15" s="1609"/>
      <c r="HCN15" s="1609"/>
      <c r="HCO15" s="1609"/>
      <c r="HCP15" s="1609"/>
      <c r="HCQ15" s="1609"/>
      <c r="HCR15" s="1609"/>
      <c r="HCS15" s="1609"/>
      <c r="HCT15" s="1609"/>
      <c r="HCU15" s="1609"/>
      <c r="HCV15" s="1609"/>
      <c r="HCW15" s="1609"/>
      <c r="HCX15" s="1609"/>
      <c r="HCY15" s="1609"/>
      <c r="HCZ15" s="1609"/>
      <c r="HDA15" s="1609"/>
      <c r="HDB15" s="1609"/>
      <c r="HDC15" s="1609"/>
      <c r="HDD15" s="1609"/>
      <c r="HDE15" s="1609"/>
      <c r="HDF15" s="1609"/>
      <c r="HDG15" s="1609"/>
      <c r="HDH15" s="1609"/>
      <c r="HDI15" s="1609"/>
      <c r="HDJ15" s="1609"/>
      <c r="HDK15" s="1609"/>
      <c r="HDL15" s="1609"/>
      <c r="HDM15" s="1609"/>
      <c r="HDN15" s="1609"/>
      <c r="HDO15" s="1609"/>
      <c r="HDP15" s="1609"/>
      <c r="HDQ15" s="1609"/>
      <c r="HDR15" s="1609"/>
      <c r="HDS15" s="1609"/>
      <c r="HDT15" s="1609"/>
      <c r="HDU15" s="1609"/>
      <c r="HDV15" s="1609"/>
      <c r="HDW15" s="1609"/>
      <c r="HDX15" s="1609"/>
      <c r="HDY15" s="1609"/>
      <c r="HDZ15" s="1609"/>
      <c r="HEA15" s="1609"/>
      <c r="HEB15" s="1609"/>
      <c r="HEC15" s="1609"/>
      <c r="HED15" s="1609"/>
      <c r="HEE15" s="1609"/>
      <c r="HEF15" s="1609"/>
      <c r="HEG15" s="1609"/>
      <c r="HEH15" s="1609"/>
      <c r="HEI15" s="1609"/>
      <c r="HEJ15" s="1609"/>
      <c r="HEK15" s="1609"/>
      <c r="HEL15" s="1609"/>
      <c r="HEM15" s="1609"/>
      <c r="HEN15" s="1609"/>
      <c r="HEO15" s="1609"/>
      <c r="HEP15" s="1609"/>
      <c r="HEQ15" s="1609"/>
      <c r="HER15" s="1609"/>
      <c r="HES15" s="1609"/>
      <c r="HET15" s="1609"/>
      <c r="HEU15" s="1609"/>
      <c r="HEV15" s="1609"/>
      <c r="HEW15" s="1609"/>
      <c r="HEX15" s="1609"/>
      <c r="HEY15" s="1609"/>
      <c r="HEZ15" s="1609"/>
      <c r="HFA15" s="1609"/>
      <c r="HFB15" s="1609"/>
      <c r="HFC15" s="1609"/>
      <c r="HFD15" s="1609"/>
      <c r="HFE15" s="1609"/>
      <c r="HFF15" s="1609"/>
      <c r="HFG15" s="1609"/>
      <c r="HFH15" s="1609"/>
      <c r="HFI15" s="1609"/>
      <c r="HFJ15" s="1609"/>
      <c r="HFK15" s="1609"/>
      <c r="HFL15" s="1609"/>
      <c r="HFM15" s="1609"/>
      <c r="HFN15" s="1609"/>
      <c r="HFO15" s="1609"/>
      <c r="HFP15" s="1609"/>
      <c r="HFQ15" s="1609"/>
      <c r="HFR15" s="1609"/>
      <c r="HFS15" s="1609"/>
      <c r="HFT15" s="1609"/>
      <c r="HFU15" s="1609"/>
      <c r="HFV15" s="1609"/>
      <c r="HFW15" s="1609"/>
      <c r="HFX15" s="1609"/>
      <c r="HFY15" s="1609"/>
      <c r="HFZ15" s="1609"/>
      <c r="HGA15" s="1609"/>
      <c r="HGB15" s="1609"/>
      <c r="HGC15" s="1609"/>
      <c r="HGD15" s="1609"/>
      <c r="HGE15" s="1609"/>
      <c r="HGF15" s="1609"/>
      <c r="HGG15" s="1609"/>
      <c r="HGH15" s="1609"/>
      <c r="HGI15" s="1609"/>
      <c r="HGJ15" s="1609"/>
      <c r="HGK15" s="1609"/>
      <c r="HGL15" s="1609"/>
      <c r="HGM15" s="1609"/>
      <c r="HGN15" s="1609"/>
      <c r="HGO15" s="1609"/>
      <c r="HGP15" s="1609"/>
      <c r="HGQ15" s="1609"/>
      <c r="HGR15" s="1609"/>
      <c r="HGS15" s="1609"/>
      <c r="HGT15" s="1609"/>
      <c r="HGU15" s="1609"/>
      <c r="HGV15" s="1609"/>
      <c r="HGW15" s="1609"/>
      <c r="HGX15" s="1609"/>
      <c r="HGY15" s="1609"/>
      <c r="HGZ15" s="1609"/>
      <c r="HHA15" s="1609"/>
      <c r="HHB15" s="1609"/>
      <c r="HHC15" s="1609"/>
      <c r="HHD15" s="1609"/>
      <c r="HHE15" s="1609"/>
      <c r="HHF15" s="1609"/>
      <c r="HHG15" s="1609"/>
      <c r="HHH15" s="1609"/>
      <c r="HHI15" s="1609"/>
      <c r="HHJ15" s="1609"/>
      <c r="HHK15" s="1609"/>
      <c r="HHL15" s="1609"/>
      <c r="HHM15" s="1609"/>
      <c r="HHN15" s="1609"/>
      <c r="HHO15" s="1609"/>
      <c r="HHP15" s="1609"/>
      <c r="HHQ15" s="1609"/>
      <c r="HHR15" s="1609"/>
      <c r="HHS15" s="1609"/>
      <c r="HHT15" s="1609"/>
      <c r="HHU15" s="1609"/>
      <c r="HHV15" s="1609"/>
      <c r="HHW15" s="1609"/>
      <c r="HHX15" s="1609"/>
      <c r="HHY15" s="1609"/>
      <c r="HHZ15" s="1609"/>
      <c r="HIA15" s="1609"/>
      <c r="HIB15" s="1609"/>
      <c r="HIC15" s="1609"/>
      <c r="HID15" s="1609"/>
      <c r="HIE15" s="1609"/>
      <c r="HIF15" s="1609"/>
      <c r="HIG15" s="1609"/>
      <c r="HIH15" s="1609"/>
      <c r="HII15" s="1609"/>
      <c r="HIJ15" s="1609"/>
      <c r="HIK15" s="1609"/>
      <c r="HIL15" s="1609"/>
      <c r="HIM15" s="1609"/>
      <c r="HIN15" s="1609"/>
      <c r="HIO15" s="1609"/>
      <c r="HIP15" s="1609"/>
      <c r="HIQ15" s="1609"/>
      <c r="HIR15" s="1609"/>
      <c r="HIS15" s="1609"/>
      <c r="HIT15" s="1609"/>
      <c r="HIU15" s="1609"/>
      <c r="HIV15" s="1609"/>
      <c r="HIW15" s="1609"/>
      <c r="HIX15" s="1609"/>
      <c r="HIY15" s="1609"/>
      <c r="HIZ15" s="1609"/>
      <c r="HJA15" s="1609"/>
      <c r="HJB15" s="1609"/>
      <c r="HJC15" s="1609"/>
      <c r="HJD15" s="1609"/>
      <c r="HJE15" s="1609"/>
      <c r="HJF15" s="1609"/>
      <c r="HJG15" s="1609"/>
      <c r="HJH15" s="1609"/>
      <c r="HJI15" s="1609"/>
      <c r="HJJ15" s="1609"/>
      <c r="HJK15" s="1609"/>
      <c r="HJL15" s="1609"/>
      <c r="HJM15" s="1609"/>
      <c r="HJN15" s="1609"/>
      <c r="HJO15" s="1609"/>
      <c r="HJP15" s="1609"/>
      <c r="HJQ15" s="1609"/>
      <c r="HJR15" s="1609"/>
      <c r="HJS15" s="1609"/>
      <c r="HJT15" s="1609"/>
      <c r="HJU15" s="1609"/>
      <c r="HJV15" s="1609"/>
      <c r="HJW15" s="1609"/>
      <c r="HJX15" s="1609"/>
      <c r="HJY15" s="1609"/>
      <c r="HJZ15" s="1609"/>
      <c r="HKA15" s="1609"/>
      <c r="HKB15" s="1609"/>
      <c r="HKC15" s="1609"/>
      <c r="HKD15" s="1609"/>
      <c r="HKE15" s="1609"/>
      <c r="HKF15" s="1609"/>
      <c r="HKG15" s="1609"/>
      <c r="HKH15" s="1609"/>
      <c r="HKI15" s="1609"/>
      <c r="HKJ15" s="1609"/>
      <c r="HKK15" s="1609"/>
      <c r="HKL15" s="1609"/>
      <c r="HKM15" s="1609"/>
      <c r="HKN15" s="1609"/>
      <c r="HKO15" s="1609"/>
      <c r="HKP15" s="1609"/>
      <c r="HKQ15" s="1609"/>
      <c r="HKR15" s="1609"/>
      <c r="HKS15" s="1609"/>
      <c r="HKT15" s="1609"/>
      <c r="HKU15" s="1609"/>
      <c r="HKV15" s="1609"/>
      <c r="HKW15" s="1609"/>
      <c r="HKX15" s="1609"/>
      <c r="HKY15" s="1609"/>
      <c r="HKZ15" s="1609"/>
      <c r="HLA15" s="1609"/>
      <c r="HLB15" s="1609"/>
      <c r="HLC15" s="1609"/>
      <c r="HLD15" s="1609"/>
      <c r="HLE15" s="1609"/>
      <c r="HLF15" s="1609"/>
      <c r="HLG15" s="1609"/>
      <c r="HLH15" s="1609"/>
      <c r="HLI15" s="1609"/>
      <c r="HLJ15" s="1609"/>
      <c r="HLK15" s="1609"/>
      <c r="HLL15" s="1609"/>
      <c r="HLM15" s="1609"/>
      <c r="HLN15" s="1609"/>
      <c r="HLO15" s="1609"/>
      <c r="HLP15" s="1609"/>
      <c r="HLQ15" s="1609"/>
      <c r="HLR15" s="1609"/>
      <c r="HLS15" s="1609"/>
      <c r="HLT15" s="1609"/>
      <c r="HLU15" s="1609"/>
      <c r="HLV15" s="1609"/>
      <c r="HLW15" s="1609"/>
      <c r="HLX15" s="1609"/>
      <c r="HLY15" s="1609"/>
      <c r="HLZ15" s="1609"/>
      <c r="HMA15" s="1609"/>
      <c r="HMB15" s="1609"/>
      <c r="HMC15" s="1609"/>
      <c r="HMD15" s="1609"/>
      <c r="HME15" s="1609"/>
      <c r="HMF15" s="1609"/>
      <c r="HMG15" s="1609"/>
      <c r="HMH15" s="1609"/>
      <c r="HMI15" s="1609"/>
      <c r="HMJ15" s="1609"/>
      <c r="HMK15" s="1609"/>
      <c r="HML15" s="1609"/>
      <c r="HMM15" s="1609"/>
      <c r="HMN15" s="1609"/>
      <c r="HMO15" s="1609"/>
      <c r="HMP15" s="1609"/>
      <c r="HMQ15" s="1609"/>
      <c r="HMR15" s="1609"/>
      <c r="HMS15" s="1609"/>
      <c r="HMT15" s="1609"/>
      <c r="HMU15" s="1609"/>
      <c r="HMV15" s="1609"/>
      <c r="HMW15" s="1609"/>
      <c r="HMX15" s="1609"/>
      <c r="HMY15" s="1609"/>
      <c r="HMZ15" s="1609"/>
      <c r="HNA15" s="1609"/>
      <c r="HNB15" s="1609"/>
      <c r="HNC15" s="1609"/>
      <c r="HND15" s="1609"/>
      <c r="HNE15" s="1609"/>
      <c r="HNF15" s="1609"/>
      <c r="HNG15" s="1609"/>
      <c r="HNH15" s="1609"/>
      <c r="HNI15" s="1609"/>
      <c r="HNJ15" s="1609"/>
      <c r="HNK15" s="1609"/>
      <c r="HNL15" s="1609"/>
      <c r="HNM15" s="1609"/>
      <c r="HNN15" s="1609"/>
      <c r="HNO15" s="1609"/>
      <c r="HNP15" s="1609"/>
      <c r="HNQ15" s="1609"/>
      <c r="HNR15" s="1609"/>
      <c r="HNS15" s="1609"/>
      <c r="HNT15" s="1609"/>
      <c r="HNU15" s="1609"/>
      <c r="HNV15" s="1609"/>
      <c r="HNW15" s="1609"/>
      <c r="HNX15" s="1609"/>
      <c r="HNY15" s="1609"/>
      <c r="HNZ15" s="1609"/>
      <c r="HOA15" s="1609"/>
      <c r="HOB15" s="1609"/>
      <c r="HOC15" s="1609"/>
      <c r="HOD15" s="1609"/>
      <c r="HOE15" s="1609"/>
      <c r="HOF15" s="1609"/>
      <c r="HOG15" s="1609"/>
      <c r="HOH15" s="1609"/>
      <c r="HOI15" s="1609"/>
      <c r="HOJ15" s="1609"/>
      <c r="HOK15" s="1609"/>
      <c r="HOL15" s="1609"/>
      <c r="HOM15" s="1609"/>
      <c r="HON15" s="1609"/>
      <c r="HOO15" s="1609"/>
      <c r="HOP15" s="1609"/>
      <c r="HOQ15" s="1609"/>
      <c r="HOR15" s="1609"/>
      <c r="HOS15" s="1609"/>
      <c r="HOT15" s="1609"/>
      <c r="HOU15" s="1609"/>
      <c r="HOV15" s="1609"/>
      <c r="HOW15" s="1609"/>
      <c r="HOX15" s="1609"/>
      <c r="HOY15" s="1609"/>
      <c r="HOZ15" s="1609"/>
      <c r="HPA15" s="1609"/>
      <c r="HPB15" s="1609"/>
      <c r="HPC15" s="1609"/>
      <c r="HPD15" s="1609"/>
      <c r="HPE15" s="1609"/>
      <c r="HPF15" s="1609"/>
      <c r="HPG15" s="1609"/>
      <c r="HPH15" s="1609"/>
      <c r="HPI15" s="1609"/>
      <c r="HPJ15" s="1609"/>
      <c r="HPK15" s="1609"/>
      <c r="HPL15" s="1609"/>
      <c r="HPM15" s="1609"/>
      <c r="HPN15" s="1609"/>
      <c r="HPO15" s="1609"/>
      <c r="HPP15" s="1609"/>
      <c r="HPQ15" s="1609"/>
      <c r="HPR15" s="1609"/>
      <c r="HPS15" s="1609"/>
      <c r="HPT15" s="1609"/>
      <c r="HPU15" s="1609"/>
      <c r="HPV15" s="1609"/>
      <c r="HPW15" s="1609"/>
      <c r="HPX15" s="1609"/>
      <c r="HPY15" s="1609"/>
      <c r="HPZ15" s="1609"/>
      <c r="HQA15" s="1609"/>
      <c r="HQB15" s="1609"/>
      <c r="HQC15" s="1609"/>
      <c r="HQD15" s="1609"/>
      <c r="HQE15" s="1609"/>
      <c r="HQF15" s="1609"/>
      <c r="HQG15" s="1609"/>
      <c r="HQH15" s="1609"/>
      <c r="HQI15" s="1609"/>
      <c r="HQJ15" s="1609"/>
      <c r="HQK15" s="1609"/>
      <c r="HQL15" s="1609"/>
      <c r="HQM15" s="1609"/>
      <c r="HQN15" s="1609"/>
      <c r="HQO15" s="1609"/>
      <c r="HQP15" s="1609"/>
      <c r="HQQ15" s="1609"/>
      <c r="HQR15" s="1609"/>
      <c r="HQS15" s="1609"/>
      <c r="HQT15" s="1609"/>
      <c r="HQU15" s="1609"/>
      <c r="HQV15" s="1609"/>
      <c r="HQW15" s="1609"/>
      <c r="HQX15" s="1609"/>
      <c r="HQY15" s="1609"/>
      <c r="HQZ15" s="1609"/>
      <c r="HRA15" s="1609"/>
      <c r="HRB15" s="1609"/>
      <c r="HRC15" s="1609"/>
      <c r="HRD15" s="1609"/>
      <c r="HRE15" s="1609"/>
      <c r="HRF15" s="1609"/>
      <c r="HRG15" s="1609"/>
      <c r="HRH15" s="1609"/>
      <c r="HRI15" s="1609"/>
      <c r="HRJ15" s="1609"/>
      <c r="HRK15" s="1609"/>
      <c r="HRL15" s="1609"/>
      <c r="HRM15" s="1609"/>
      <c r="HRN15" s="1609"/>
      <c r="HRO15" s="1609"/>
      <c r="HRP15" s="1609"/>
      <c r="HRQ15" s="1609"/>
      <c r="HRR15" s="1609"/>
      <c r="HRS15" s="1609"/>
      <c r="HRT15" s="1609"/>
      <c r="HRU15" s="1609"/>
      <c r="HRV15" s="1609"/>
      <c r="HRW15" s="1609"/>
      <c r="HRX15" s="1609"/>
      <c r="HRY15" s="1609"/>
      <c r="HRZ15" s="1609"/>
      <c r="HSA15" s="1609"/>
      <c r="HSB15" s="1609"/>
      <c r="HSC15" s="1609"/>
      <c r="HSD15" s="1609"/>
      <c r="HSE15" s="1609"/>
      <c r="HSF15" s="1609"/>
      <c r="HSG15" s="1609"/>
      <c r="HSH15" s="1609"/>
      <c r="HSI15" s="1609"/>
      <c r="HSJ15" s="1609"/>
      <c r="HSK15" s="1609"/>
      <c r="HSL15" s="1609"/>
      <c r="HSM15" s="1609"/>
      <c r="HSN15" s="1609"/>
      <c r="HSO15" s="1609"/>
      <c r="HSP15" s="1609"/>
      <c r="HSQ15" s="1609"/>
      <c r="HSR15" s="1609"/>
      <c r="HSS15" s="1609"/>
      <c r="HST15" s="1609"/>
      <c r="HSU15" s="1609"/>
      <c r="HSV15" s="1609"/>
      <c r="HSW15" s="1609"/>
      <c r="HSX15" s="1609"/>
      <c r="HSY15" s="1609"/>
      <c r="HSZ15" s="1609"/>
      <c r="HTA15" s="1609"/>
      <c r="HTB15" s="1609"/>
      <c r="HTC15" s="1609"/>
      <c r="HTD15" s="1609"/>
      <c r="HTE15" s="1609"/>
      <c r="HTF15" s="1609"/>
      <c r="HTG15" s="1609"/>
      <c r="HTH15" s="1609"/>
      <c r="HTI15" s="1609"/>
      <c r="HTJ15" s="1609"/>
      <c r="HTK15" s="1609"/>
      <c r="HTL15" s="1609"/>
      <c r="HTM15" s="1609"/>
      <c r="HTN15" s="1609"/>
      <c r="HTO15" s="1609"/>
      <c r="HTP15" s="1609"/>
      <c r="HTQ15" s="1609"/>
      <c r="HTR15" s="1609"/>
      <c r="HTS15" s="1609"/>
      <c r="HTT15" s="1609"/>
      <c r="HTU15" s="1609"/>
      <c r="HTV15" s="1609"/>
      <c r="HTW15" s="1609"/>
      <c r="HTX15" s="1609"/>
      <c r="HTY15" s="1609"/>
      <c r="HTZ15" s="1609"/>
      <c r="HUA15" s="1609"/>
      <c r="HUB15" s="1609"/>
      <c r="HUC15" s="1609"/>
      <c r="HUD15" s="1609"/>
      <c r="HUE15" s="1609"/>
      <c r="HUF15" s="1609"/>
      <c r="HUG15" s="1609"/>
      <c r="HUH15" s="1609"/>
      <c r="HUI15" s="1609"/>
      <c r="HUJ15" s="1609"/>
      <c r="HUK15" s="1609"/>
      <c r="HUL15" s="1609"/>
      <c r="HUM15" s="1609"/>
      <c r="HUN15" s="1609"/>
      <c r="HUO15" s="1609"/>
      <c r="HUP15" s="1609"/>
      <c r="HUQ15" s="1609"/>
      <c r="HUR15" s="1609"/>
      <c r="HUS15" s="1609"/>
      <c r="HUT15" s="1609"/>
      <c r="HUU15" s="1609"/>
      <c r="HUV15" s="1609"/>
      <c r="HUW15" s="1609"/>
      <c r="HUX15" s="1609"/>
      <c r="HUY15" s="1609"/>
      <c r="HUZ15" s="1609"/>
      <c r="HVA15" s="1609"/>
      <c r="HVB15" s="1609"/>
      <c r="HVC15" s="1609"/>
      <c r="HVD15" s="1609"/>
      <c r="HVE15" s="1609"/>
      <c r="HVF15" s="1609"/>
      <c r="HVG15" s="1609"/>
      <c r="HVH15" s="1609"/>
      <c r="HVI15" s="1609"/>
      <c r="HVJ15" s="1609"/>
      <c r="HVK15" s="1609"/>
      <c r="HVL15" s="1609"/>
      <c r="HVM15" s="1609"/>
      <c r="HVN15" s="1609"/>
      <c r="HVO15" s="1609"/>
      <c r="HVP15" s="1609"/>
      <c r="HVQ15" s="1609"/>
      <c r="HVR15" s="1609"/>
      <c r="HVS15" s="1609"/>
      <c r="HVT15" s="1609"/>
      <c r="HVU15" s="1609"/>
      <c r="HVV15" s="1609"/>
      <c r="HVW15" s="1609"/>
      <c r="HVX15" s="1609"/>
      <c r="HVY15" s="1609"/>
      <c r="HVZ15" s="1609"/>
      <c r="HWA15" s="1609"/>
      <c r="HWB15" s="1609"/>
      <c r="HWC15" s="1609"/>
      <c r="HWD15" s="1609"/>
      <c r="HWE15" s="1609"/>
      <c r="HWF15" s="1609"/>
      <c r="HWG15" s="1609"/>
      <c r="HWH15" s="1609"/>
      <c r="HWI15" s="1609"/>
      <c r="HWJ15" s="1609"/>
      <c r="HWK15" s="1609"/>
      <c r="HWL15" s="1609"/>
      <c r="HWM15" s="1609"/>
      <c r="HWN15" s="1609"/>
      <c r="HWO15" s="1609"/>
      <c r="HWP15" s="1609"/>
      <c r="HWQ15" s="1609"/>
      <c r="HWR15" s="1609"/>
      <c r="HWS15" s="1609"/>
      <c r="HWT15" s="1609"/>
      <c r="HWU15" s="1609"/>
      <c r="HWV15" s="1609"/>
      <c r="HWW15" s="1609"/>
      <c r="HWX15" s="1609"/>
      <c r="HWY15" s="1609"/>
      <c r="HWZ15" s="1609"/>
      <c r="HXA15" s="1609"/>
      <c r="HXB15" s="1609"/>
      <c r="HXC15" s="1609"/>
      <c r="HXD15" s="1609"/>
      <c r="HXE15" s="1609"/>
      <c r="HXF15" s="1609"/>
      <c r="HXG15" s="1609"/>
      <c r="HXH15" s="1609"/>
      <c r="HXI15" s="1609"/>
      <c r="HXJ15" s="1609"/>
      <c r="HXK15" s="1609"/>
      <c r="HXL15" s="1609"/>
      <c r="HXM15" s="1609"/>
      <c r="HXN15" s="1609"/>
      <c r="HXO15" s="1609"/>
      <c r="HXP15" s="1609"/>
      <c r="HXQ15" s="1609"/>
      <c r="HXR15" s="1609"/>
      <c r="HXS15" s="1609"/>
      <c r="HXT15" s="1609"/>
      <c r="HXU15" s="1609"/>
      <c r="HXV15" s="1609"/>
      <c r="HXW15" s="1609"/>
      <c r="HXX15" s="1609"/>
      <c r="HXY15" s="1609"/>
      <c r="HXZ15" s="1609"/>
      <c r="HYA15" s="1609"/>
      <c r="HYB15" s="1609"/>
      <c r="HYC15" s="1609"/>
      <c r="HYD15" s="1609"/>
      <c r="HYE15" s="1609"/>
      <c r="HYF15" s="1609"/>
      <c r="HYG15" s="1609"/>
      <c r="HYH15" s="1609"/>
      <c r="HYI15" s="1609"/>
      <c r="HYJ15" s="1609"/>
      <c r="HYK15" s="1609"/>
      <c r="HYL15" s="1609"/>
      <c r="HYM15" s="1609"/>
      <c r="HYN15" s="1609"/>
      <c r="HYO15" s="1609"/>
      <c r="HYP15" s="1609"/>
      <c r="HYQ15" s="1609"/>
      <c r="HYR15" s="1609"/>
      <c r="HYS15" s="1609"/>
      <c r="HYT15" s="1609"/>
      <c r="HYU15" s="1609"/>
      <c r="HYV15" s="1609"/>
      <c r="HYW15" s="1609"/>
      <c r="HYX15" s="1609"/>
      <c r="HYY15" s="1609"/>
      <c r="HYZ15" s="1609"/>
      <c r="HZA15" s="1609"/>
      <c r="HZB15" s="1609"/>
      <c r="HZC15" s="1609"/>
      <c r="HZD15" s="1609"/>
      <c r="HZE15" s="1609"/>
      <c r="HZF15" s="1609"/>
      <c r="HZG15" s="1609"/>
      <c r="HZH15" s="1609"/>
      <c r="HZI15" s="1609"/>
      <c r="HZJ15" s="1609"/>
      <c r="HZK15" s="1609"/>
      <c r="HZL15" s="1609"/>
      <c r="HZM15" s="1609"/>
      <c r="HZN15" s="1609"/>
      <c r="HZO15" s="1609"/>
      <c r="HZP15" s="1609"/>
      <c r="HZQ15" s="1609"/>
      <c r="HZR15" s="1609"/>
      <c r="HZS15" s="1609"/>
      <c r="HZT15" s="1609"/>
      <c r="HZU15" s="1609"/>
      <c r="HZV15" s="1609"/>
      <c r="HZW15" s="1609"/>
      <c r="HZX15" s="1609"/>
      <c r="HZY15" s="1609"/>
      <c r="HZZ15" s="1609"/>
      <c r="IAA15" s="1609"/>
      <c r="IAB15" s="1609"/>
      <c r="IAC15" s="1609"/>
      <c r="IAD15" s="1609"/>
      <c r="IAE15" s="1609"/>
      <c r="IAF15" s="1609"/>
      <c r="IAG15" s="1609"/>
      <c r="IAH15" s="1609"/>
      <c r="IAI15" s="1609"/>
      <c r="IAJ15" s="1609"/>
      <c r="IAK15" s="1609"/>
      <c r="IAL15" s="1609"/>
      <c r="IAM15" s="1609"/>
      <c r="IAN15" s="1609"/>
      <c r="IAO15" s="1609"/>
      <c r="IAP15" s="1609"/>
      <c r="IAQ15" s="1609"/>
      <c r="IAR15" s="1609"/>
      <c r="IAS15" s="1609"/>
      <c r="IAT15" s="1609"/>
      <c r="IAU15" s="1609"/>
      <c r="IAV15" s="1609"/>
      <c r="IAW15" s="1609"/>
      <c r="IAX15" s="1609"/>
      <c r="IAY15" s="1609"/>
      <c r="IAZ15" s="1609"/>
      <c r="IBA15" s="1609"/>
      <c r="IBB15" s="1609"/>
      <c r="IBC15" s="1609"/>
      <c r="IBD15" s="1609"/>
      <c r="IBE15" s="1609"/>
      <c r="IBF15" s="1609"/>
      <c r="IBG15" s="1609"/>
      <c r="IBH15" s="1609"/>
      <c r="IBI15" s="1609"/>
      <c r="IBJ15" s="1609"/>
      <c r="IBK15" s="1609"/>
      <c r="IBL15" s="1609"/>
      <c r="IBM15" s="1609"/>
      <c r="IBN15" s="1609"/>
      <c r="IBO15" s="1609"/>
      <c r="IBP15" s="1609"/>
      <c r="IBQ15" s="1609"/>
      <c r="IBR15" s="1609"/>
      <c r="IBS15" s="1609"/>
      <c r="IBT15" s="1609"/>
      <c r="IBU15" s="1609"/>
      <c r="IBV15" s="1609"/>
      <c r="IBW15" s="1609"/>
      <c r="IBX15" s="1609"/>
      <c r="IBY15" s="1609"/>
      <c r="IBZ15" s="1609"/>
      <c r="ICA15" s="1609"/>
      <c r="ICB15" s="1609"/>
      <c r="ICC15" s="1609"/>
      <c r="ICD15" s="1609"/>
      <c r="ICE15" s="1609"/>
      <c r="ICF15" s="1609"/>
      <c r="ICG15" s="1609"/>
      <c r="ICH15" s="1609"/>
      <c r="ICI15" s="1609"/>
      <c r="ICJ15" s="1609"/>
      <c r="ICK15" s="1609"/>
      <c r="ICL15" s="1609"/>
      <c r="ICM15" s="1609"/>
      <c r="ICN15" s="1609"/>
      <c r="ICO15" s="1609"/>
      <c r="ICP15" s="1609"/>
      <c r="ICQ15" s="1609"/>
      <c r="ICR15" s="1609"/>
      <c r="ICS15" s="1609"/>
      <c r="ICT15" s="1609"/>
      <c r="ICU15" s="1609"/>
      <c r="ICV15" s="1609"/>
      <c r="ICW15" s="1609"/>
      <c r="ICX15" s="1609"/>
      <c r="ICY15" s="1609"/>
      <c r="ICZ15" s="1609"/>
      <c r="IDA15" s="1609"/>
      <c r="IDB15" s="1609"/>
      <c r="IDC15" s="1609"/>
      <c r="IDD15" s="1609"/>
      <c r="IDE15" s="1609"/>
      <c r="IDF15" s="1609"/>
      <c r="IDG15" s="1609"/>
      <c r="IDH15" s="1609"/>
      <c r="IDI15" s="1609"/>
      <c r="IDJ15" s="1609"/>
      <c r="IDK15" s="1609"/>
      <c r="IDL15" s="1609"/>
      <c r="IDM15" s="1609"/>
      <c r="IDN15" s="1609"/>
      <c r="IDO15" s="1609"/>
      <c r="IDP15" s="1609"/>
      <c r="IDQ15" s="1609"/>
      <c r="IDR15" s="1609"/>
      <c r="IDS15" s="1609"/>
      <c r="IDT15" s="1609"/>
      <c r="IDU15" s="1609"/>
      <c r="IDV15" s="1609"/>
      <c r="IDW15" s="1609"/>
      <c r="IDX15" s="1609"/>
      <c r="IDY15" s="1609"/>
      <c r="IDZ15" s="1609"/>
      <c r="IEA15" s="1609"/>
      <c r="IEB15" s="1609"/>
      <c r="IEC15" s="1609"/>
      <c r="IED15" s="1609"/>
      <c r="IEE15" s="1609"/>
      <c r="IEF15" s="1609"/>
      <c r="IEG15" s="1609"/>
      <c r="IEH15" s="1609"/>
      <c r="IEI15" s="1609"/>
      <c r="IEJ15" s="1609"/>
      <c r="IEK15" s="1609"/>
      <c r="IEL15" s="1609"/>
      <c r="IEM15" s="1609"/>
      <c r="IEN15" s="1609"/>
      <c r="IEO15" s="1609"/>
      <c r="IEP15" s="1609"/>
      <c r="IEQ15" s="1609"/>
      <c r="IER15" s="1609"/>
      <c r="IES15" s="1609"/>
      <c r="IET15" s="1609"/>
      <c r="IEU15" s="1609"/>
      <c r="IEV15" s="1609"/>
      <c r="IEW15" s="1609"/>
      <c r="IEX15" s="1609"/>
      <c r="IEY15" s="1609"/>
      <c r="IEZ15" s="1609"/>
      <c r="IFA15" s="1609"/>
      <c r="IFB15" s="1609"/>
      <c r="IFC15" s="1609"/>
      <c r="IFD15" s="1609"/>
      <c r="IFE15" s="1609"/>
      <c r="IFF15" s="1609"/>
      <c r="IFG15" s="1609"/>
      <c r="IFH15" s="1609"/>
      <c r="IFI15" s="1609"/>
      <c r="IFJ15" s="1609"/>
      <c r="IFK15" s="1609"/>
      <c r="IFL15" s="1609"/>
      <c r="IFM15" s="1609"/>
      <c r="IFN15" s="1609"/>
      <c r="IFO15" s="1609"/>
      <c r="IFP15" s="1609"/>
      <c r="IFQ15" s="1609"/>
      <c r="IFR15" s="1609"/>
      <c r="IFS15" s="1609"/>
      <c r="IFT15" s="1609"/>
      <c r="IFU15" s="1609"/>
      <c r="IFV15" s="1609"/>
      <c r="IFW15" s="1609"/>
      <c r="IFX15" s="1609"/>
      <c r="IFY15" s="1609"/>
      <c r="IFZ15" s="1609"/>
      <c r="IGA15" s="1609"/>
      <c r="IGB15" s="1609"/>
      <c r="IGC15" s="1609"/>
      <c r="IGD15" s="1609"/>
      <c r="IGE15" s="1609"/>
      <c r="IGF15" s="1609"/>
      <c r="IGG15" s="1609"/>
      <c r="IGH15" s="1609"/>
      <c r="IGI15" s="1609"/>
      <c r="IGJ15" s="1609"/>
      <c r="IGK15" s="1609"/>
      <c r="IGL15" s="1609"/>
      <c r="IGM15" s="1609"/>
      <c r="IGN15" s="1609"/>
      <c r="IGO15" s="1609"/>
      <c r="IGP15" s="1609"/>
      <c r="IGQ15" s="1609"/>
      <c r="IGR15" s="1609"/>
      <c r="IGS15" s="1609"/>
      <c r="IGT15" s="1609"/>
      <c r="IGU15" s="1609"/>
      <c r="IGV15" s="1609"/>
      <c r="IGW15" s="1609"/>
      <c r="IGX15" s="1609"/>
      <c r="IGY15" s="1609"/>
      <c r="IGZ15" s="1609"/>
      <c r="IHA15" s="1609"/>
      <c r="IHB15" s="1609"/>
      <c r="IHC15" s="1609"/>
      <c r="IHD15" s="1609"/>
      <c r="IHE15" s="1609"/>
      <c r="IHF15" s="1609"/>
      <c r="IHG15" s="1609"/>
      <c r="IHH15" s="1609"/>
      <c r="IHI15" s="1609"/>
      <c r="IHJ15" s="1609"/>
      <c r="IHK15" s="1609"/>
      <c r="IHL15" s="1609"/>
      <c r="IHM15" s="1609"/>
      <c r="IHN15" s="1609"/>
      <c r="IHO15" s="1609"/>
      <c r="IHP15" s="1609"/>
      <c r="IHQ15" s="1609"/>
      <c r="IHR15" s="1609"/>
      <c r="IHS15" s="1609"/>
      <c r="IHT15" s="1609"/>
      <c r="IHU15" s="1609"/>
      <c r="IHV15" s="1609"/>
      <c r="IHW15" s="1609"/>
      <c r="IHX15" s="1609"/>
      <c r="IHY15" s="1609"/>
      <c r="IHZ15" s="1609"/>
      <c r="IIA15" s="1609"/>
      <c r="IIB15" s="1609"/>
      <c r="IIC15" s="1609"/>
      <c r="IID15" s="1609"/>
      <c r="IIE15" s="1609"/>
      <c r="IIF15" s="1609"/>
      <c r="IIG15" s="1609"/>
      <c r="IIH15" s="1609"/>
      <c r="III15" s="1609"/>
      <c r="IIJ15" s="1609"/>
      <c r="IIK15" s="1609"/>
      <c r="IIL15" s="1609"/>
      <c r="IIM15" s="1609"/>
      <c r="IIN15" s="1609"/>
      <c r="IIO15" s="1609"/>
      <c r="IIP15" s="1609"/>
      <c r="IIQ15" s="1609"/>
      <c r="IIR15" s="1609"/>
      <c r="IIS15" s="1609"/>
      <c r="IIT15" s="1609"/>
      <c r="IIU15" s="1609"/>
      <c r="IIV15" s="1609"/>
      <c r="IIW15" s="1609"/>
      <c r="IIX15" s="1609"/>
      <c r="IIY15" s="1609"/>
      <c r="IIZ15" s="1609"/>
      <c r="IJA15" s="1609"/>
      <c r="IJB15" s="1609"/>
      <c r="IJC15" s="1609"/>
      <c r="IJD15" s="1609"/>
      <c r="IJE15" s="1609"/>
      <c r="IJF15" s="1609"/>
      <c r="IJG15" s="1609"/>
      <c r="IJH15" s="1609"/>
      <c r="IJI15" s="1609"/>
      <c r="IJJ15" s="1609"/>
      <c r="IJK15" s="1609"/>
      <c r="IJL15" s="1609"/>
      <c r="IJM15" s="1609"/>
      <c r="IJN15" s="1609"/>
      <c r="IJO15" s="1609"/>
      <c r="IJP15" s="1609"/>
      <c r="IJQ15" s="1609"/>
      <c r="IJR15" s="1609"/>
      <c r="IJS15" s="1609"/>
      <c r="IJT15" s="1609"/>
      <c r="IJU15" s="1609"/>
      <c r="IJV15" s="1609"/>
      <c r="IJW15" s="1609"/>
      <c r="IJX15" s="1609"/>
      <c r="IJY15" s="1609"/>
      <c r="IJZ15" s="1609"/>
      <c r="IKA15" s="1609"/>
      <c r="IKB15" s="1609"/>
      <c r="IKC15" s="1609"/>
      <c r="IKD15" s="1609"/>
      <c r="IKE15" s="1609"/>
      <c r="IKF15" s="1609"/>
      <c r="IKG15" s="1609"/>
      <c r="IKH15" s="1609"/>
      <c r="IKI15" s="1609"/>
      <c r="IKJ15" s="1609"/>
      <c r="IKK15" s="1609"/>
      <c r="IKL15" s="1609"/>
      <c r="IKM15" s="1609"/>
      <c r="IKN15" s="1609"/>
      <c r="IKO15" s="1609"/>
      <c r="IKP15" s="1609"/>
      <c r="IKQ15" s="1609"/>
      <c r="IKR15" s="1609"/>
      <c r="IKS15" s="1609"/>
      <c r="IKT15" s="1609"/>
      <c r="IKU15" s="1609"/>
      <c r="IKV15" s="1609"/>
      <c r="IKW15" s="1609"/>
      <c r="IKX15" s="1609"/>
      <c r="IKY15" s="1609"/>
      <c r="IKZ15" s="1609"/>
      <c r="ILA15" s="1609"/>
      <c r="ILB15" s="1609"/>
      <c r="ILC15" s="1609"/>
      <c r="ILD15" s="1609"/>
      <c r="ILE15" s="1609"/>
      <c r="ILF15" s="1609"/>
      <c r="ILG15" s="1609"/>
      <c r="ILH15" s="1609"/>
      <c r="ILI15" s="1609"/>
      <c r="ILJ15" s="1609"/>
      <c r="ILK15" s="1609"/>
      <c r="ILL15" s="1609"/>
      <c r="ILM15" s="1609"/>
      <c r="ILN15" s="1609"/>
      <c r="ILO15" s="1609"/>
      <c r="ILP15" s="1609"/>
      <c r="ILQ15" s="1609"/>
      <c r="ILR15" s="1609"/>
      <c r="ILS15" s="1609"/>
      <c r="ILT15" s="1609"/>
      <c r="ILU15" s="1609"/>
      <c r="ILV15" s="1609"/>
      <c r="ILW15" s="1609"/>
      <c r="ILX15" s="1609"/>
      <c r="ILY15" s="1609"/>
      <c r="ILZ15" s="1609"/>
      <c r="IMA15" s="1609"/>
      <c r="IMB15" s="1609"/>
      <c r="IMC15" s="1609"/>
      <c r="IMD15" s="1609"/>
      <c r="IME15" s="1609"/>
      <c r="IMF15" s="1609"/>
      <c r="IMG15" s="1609"/>
      <c r="IMH15" s="1609"/>
      <c r="IMI15" s="1609"/>
      <c r="IMJ15" s="1609"/>
      <c r="IMK15" s="1609"/>
      <c r="IML15" s="1609"/>
      <c r="IMM15" s="1609"/>
      <c r="IMN15" s="1609"/>
      <c r="IMO15" s="1609"/>
      <c r="IMP15" s="1609"/>
      <c r="IMQ15" s="1609"/>
      <c r="IMR15" s="1609"/>
      <c r="IMS15" s="1609"/>
      <c r="IMT15" s="1609"/>
      <c r="IMU15" s="1609"/>
      <c r="IMV15" s="1609"/>
      <c r="IMW15" s="1609"/>
      <c r="IMX15" s="1609"/>
      <c r="IMY15" s="1609"/>
      <c r="IMZ15" s="1609"/>
      <c r="INA15" s="1609"/>
      <c r="INB15" s="1609"/>
      <c r="INC15" s="1609"/>
      <c r="IND15" s="1609"/>
      <c r="INE15" s="1609"/>
      <c r="INF15" s="1609"/>
      <c r="ING15" s="1609"/>
      <c r="INH15" s="1609"/>
      <c r="INI15" s="1609"/>
      <c r="INJ15" s="1609"/>
      <c r="INK15" s="1609"/>
      <c r="INL15" s="1609"/>
      <c r="INM15" s="1609"/>
      <c r="INN15" s="1609"/>
      <c r="INO15" s="1609"/>
      <c r="INP15" s="1609"/>
      <c r="INQ15" s="1609"/>
      <c r="INR15" s="1609"/>
      <c r="INS15" s="1609"/>
      <c r="INT15" s="1609"/>
      <c r="INU15" s="1609"/>
      <c r="INV15" s="1609"/>
      <c r="INW15" s="1609"/>
      <c r="INX15" s="1609"/>
      <c r="INY15" s="1609"/>
      <c r="INZ15" s="1609"/>
      <c r="IOA15" s="1609"/>
      <c r="IOB15" s="1609"/>
      <c r="IOC15" s="1609"/>
      <c r="IOD15" s="1609"/>
      <c r="IOE15" s="1609"/>
      <c r="IOF15" s="1609"/>
      <c r="IOG15" s="1609"/>
      <c r="IOH15" s="1609"/>
      <c r="IOI15" s="1609"/>
      <c r="IOJ15" s="1609"/>
      <c r="IOK15" s="1609"/>
      <c r="IOL15" s="1609"/>
      <c r="IOM15" s="1609"/>
      <c r="ION15" s="1609"/>
      <c r="IOO15" s="1609"/>
      <c r="IOP15" s="1609"/>
      <c r="IOQ15" s="1609"/>
      <c r="IOR15" s="1609"/>
      <c r="IOS15" s="1609"/>
      <c r="IOT15" s="1609"/>
      <c r="IOU15" s="1609"/>
      <c r="IOV15" s="1609"/>
      <c r="IOW15" s="1609"/>
      <c r="IOX15" s="1609"/>
      <c r="IOY15" s="1609"/>
      <c r="IOZ15" s="1609"/>
      <c r="IPA15" s="1609"/>
      <c r="IPB15" s="1609"/>
      <c r="IPC15" s="1609"/>
      <c r="IPD15" s="1609"/>
      <c r="IPE15" s="1609"/>
      <c r="IPF15" s="1609"/>
      <c r="IPG15" s="1609"/>
      <c r="IPH15" s="1609"/>
      <c r="IPI15" s="1609"/>
      <c r="IPJ15" s="1609"/>
      <c r="IPK15" s="1609"/>
      <c r="IPL15" s="1609"/>
      <c r="IPM15" s="1609"/>
      <c r="IPN15" s="1609"/>
      <c r="IPO15" s="1609"/>
      <c r="IPP15" s="1609"/>
      <c r="IPQ15" s="1609"/>
      <c r="IPR15" s="1609"/>
      <c r="IPS15" s="1609"/>
      <c r="IPT15" s="1609"/>
      <c r="IPU15" s="1609"/>
      <c r="IPV15" s="1609"/>
      <c r="IPW15" s="1609"/>
      <c r="IPX15" s="1609"/>
      <c r="IPY15" s="1609"/>
      <c r="IPZ15" s="1609"/>
      <c r="IQA15" s="1609"/>
      <c r="IQB15" s="1609"/>
      <c r="IQC15" s="1609"/>
      <c r="IQD15" s="1609"/>
      <c r="IQE15" s="1609"/>
      <c r="IQF15" s="1609"/>
      <c r="IQG15" s="1609"/>
      <c r="IQH15" s="1609"/>
      <c r="IQI15" s="1609"/>
      <c r="IQJ15" s="1609"/>
      <c r="IQK15" s="1609"/>
      <c r="IQL15" s="1609"/>
      <c r="IQM15" s="1609"/>
      <c r="IQN15" s="1609"/>
      <c r="IQO15" s="1609"/>
      <c r="IQP15" s="1609"/>
      <c r="IQQ15" s="1609"/>
      <c r="IQR15" s="1609"/>
      <c r="IQS15" s="1609"/>
      <c r="IQT15" s="1609"/>
      <c r="IQU15" s="1609"/>
      <c r="IQV15" s="1609"/>
      <c r="IQW15" s="1609"/>
      <c r="IQX15" s="1609"/>
      <c r="IQY15" s="1609"/>
      <c r="IQZ15" s="1609"/>
      <c r="IRA15" s="1609"/>
      <c r="IRB15" s="1609"/>
      <c r="IRC15" s="1609"/>
      <c r="IRD15" s="1609"/>
      <c r="IRE15" s="1609"/>
      <c r="IRF15" s="1609"/>
      <c r="IRG15" s="1609"/>
      <c r="IRH15" s="1609"/>
      <c r="IRI15" s="1609"/>
      <c r="IRJ15" s="1609"/>
      <c r="IRK15" s="1609"/>
      <c r="IRL15" s="1609"/>
      <c r="IRM15" s="1609"/>
      <c r="IRN15" s="1609"/>
      <c r="IRO15" s="1609"/>
      <c r="IRP15" s="1609"/>
      <c r="IRQ15" s="1609"/>
      <c r="IRR15" s="1609"/>
      <c r="IRS15" s="1609"/>
      <c r="IRT15" s="1609"/>
      <c r="IRU15" s="1609"/>
      <c r="IRV15" s="1609"/>
      <c r="IRW15" s="1609"/>
      <c r="IRX15" s="1609"/>
      <c r="IRY15" s="1609"/>
      <c r="IRZ15" s="1609"/>
      <c r="ISA15" s="1609"/>
      <c r="ISB15" s="1609"/>
      <c r="ISC15" s="1609"/>
      <c r="ISD15" s="1609"/>
      <c r="ISE15" s="1609"/>
      <c r="ISF15" s="1609"/>
      <c r="ISG15" s="1609"/>
      <c r="ISH15" s="1609"/>
      <c r="ISI15" s="1609"/>
      <c r="ISJ15" s="1609"/>
      <c r="ISK15" s="1609"/>
      <c r="ISL15" s="1609"/>
      <c r="ISM15" s="1609"/>
      <c r="ISN15" s="1609"/>
      <c r="ISO15" s="1609"/>
      <c r="ISP15" s="1609"/>
      <c r="ISQ15" s="1609"/>
      <c r="ISR15" s="1609"/>
      <c r="ISS15" s="1609"/>
      <c r="IST15" s="1609"/>
      <c r="ISU15" s="1609"/>
      <c r="ISV15" s="1609"/>
      <c r="ISW15" s="1609"/>
      <c r="ISX15" s="1609"/>
      <c r="ISY15" s="1609"/>
      <c r="ISZ15" s="1609"/>
      <c r="ITA15" s="1609"/>
      <c r="ITB15" s="1609"/>
      <c r="ITC15" s="1609"/>
      <c r="ITD15" s="1609"/>
      <c r="ITE15" s="1609"/>
      <c r="ITF15" s="1609"/>
      <c r="ITG15" s="1609"/>
      <c r="ITH15" s="1609"/>
      <c r="ITI15" s="1609"/>
      <c r="ITJ15" s="1609"/>
      <c r="ITK15" s="1609"/>
      <c r="ITL15" s="1609"/>
      <c r="ITM15" s="1609"/>
      <c r="ITN15" s="1609"/>
      <c r="ITO15" s="1609"/>
      <c r="ITP15" s="1609"/>
      <c r="ITQ15" s="1609"/>
      <c r="ITR15" s="1609"/>
      <c r="ITS15" s="1609"/>
      <c r="ITT15" s="1609"/>
      <c r="ITU15" s="1609"/>
      <c r="ITV15" s="1609"/>
      <c r="ITW15" s="1609"/>
      <c r="ITX15" s="1609"/>
      <c r="ITY15" s="1609"/>
      <c r="ITZ15" s="1609"/>
      <c r="IUA15" s="1609"/>
      <c r="IUB15" s="1609"/>
      <c r="IUC15" s="1609"/>
      <c r="IUD15" s="1609"/>
      <c r="IUE15" s="1609"/>
      <c r="IUF15" s="1609"/>
      <c r="IUG15" s="1609"/>
      <c r="IUH15" s="1609"/>
      <c r="IUI15" s="1609"/>
      <c r="IUJ15" s="1609"/>
      <c r="IUK15" s="1609"/>
      <c r="IUL15" s="1609"/>
      <c r="IUM15" s="1609"/>
      <c r="IUN15" s="1609"/>
      <c r="IUO15" s="1609"/>
      <c r="IUP15" s="1609"/>
      <c r="IUQ15" s="1609"/>
      <c r="IUR15" s="1609"/>
      <c r="IUS15" s="1609"/>
      <c r="IUT15" s="1609"/>
      <c r="IUU15" s="1609"/>
      <c r="IUV15" s="1609"/>
      <c r="IUW15" s="1609"/>
      <c r="IUX15" s="1609"/>
      <c r="IUY15" s="1609"/>
      <c r="IUZ15" s="1609"/>
      <c r="IVA15" s="1609"/>
      <c r="IVB15" s="1609"/>
      <c r="IVC15" s="1609"/>
      <c r="IVD15" s="1609"/>
      <c r="IVE15" s="1609"/>
      <c r="IVF15" s="1609"/>
      <c r="IVG15" s="1609"/>
      <c r="IVH15" s="1609"/>
      <c r="IVI15" s="1609"/>
      <c r="IVJ15" s="1609"/>
      <c r="IVK15" s="1609"/>
      <c r="IVL15" s="1609"/>
      <c r="IVM15" s="1609"/>
      <c r="IVN15" s="1609"/>
      <c r="IVO15" s="1609"/>
      <c r="IVP15" s="1609"/>
      <c r="IVQ15" s="1609"/>
      <c r="IVR15" s="1609"/>
      <c r="IVS15" s="1609"/>
      <c r="IVT15" s="1609"/>
      <c r="IVU15" s="1609"/>
      <c r="IVV15" s="1609"/>
      <c r="IVW15" s="1609"/>
      <c r="IVX15" s="1609"/>
      <c r="IVY15" s="1609"/>
      <c r="IVZ15" s="1609"/>
      <c r="IWA15" s="1609"/>
      <c r="IWB15" s="1609"/>
      <c r="IWC15" s="1609"/>
      <c r="IWD15" s="1609"/>
      <c r="IWE15" s="1609"/>
      <c r="IWF15" s="1609"/>
      <c r="IWG15" s="1609"/>
      <c r="IWH15" s="1609"/>
      <c r="IWI15" s="1609"/>
      <c r="IWJ15" s="1609"/>
      <c r="IWK15" s="1609"/>
      <c r="IWL15" s="1609"/>
      <c r="IWM15" s="1609"/>
      <c r="IWN15" s="1609"/>
      <c r="IWO15" s="1609"/>
      <c r="IWP15" s="1609"/>
      <c r="IWQ15" s="1609"/>
      <c r="IWR15" s="1609"/>
      <c r="IWS15" s="1609"/>
      <c r="IWT15" s="1609"/>
      <c r="IWU15" s="1609"/>
      <c r="IWV15" s="1609"/>
      <c r="IWW15" s="1609"/>
      <c r="IWX15" s="1609"/>
      <c r="IWY15" s="1609"/>
      <c r="IWZ15" s="1609"/>
      <c r="IXA15" s="1609"/>
      <c r="IXB15" s="1609"/>
      <c r="IXC15" s="1609"/>
      <c r="IXD15" s="1609"/>
      <c r="IXE15" s="1609"/>
      <c r="IXF15" s="1609"/>
      <c r="IXG15" s="1609"/>
      <c r="IXH15" s="1609"/>
      <c r="IXI15" s="1609"/>
      <c r="IXJ15" s="1609"/>
      <c r="IXK15" s="1609"/>
      <c r="IXL15" s="1609"/>
      <c r="IXM15" s="1609"/>
      <c r="IXN15" s="1609"/>
      <c r="IXO15" s="1609"/>
      <c r="IXP15" s="1609"/>
      <c r="IXQ15" s="1609"/>
      <c r="IXR15" s="1609"/>
      <c r="IXS15" s="1609"/>
      <c r="IXT15" s="1609"/>
      <c r="IXU15" s="1609"/>
      <c r="IXV15" s="1609"/>
      <c r="IXW15" s="1609"/>
      <c r="IXX15" s="1609"/>
      <c r="IXY15" s="1609"/>
      <c r="IXZ15" s="1609"/>
      <c r="IYA15" s="1609"/>
      <c r="IYB15" s="1609"/>
      <c r="IYC15" s="1609"/>
      <c r="IYD15" s="1609"/>
      <c r="IYE15" s="1609"/>
      <c r="IYF15" s="1609"/>
      <c r="IYG15" s="1609"/>
      <c r="IYH15" s="1609"/>
      <c r="IYI15" s="1609"/>
      <c r="IYJ15" s="1609"/>
      <c r="IYK15" s="1609"/>
      <c r="IYL15" s="1609"/>
      <c r="IYM15" s="1609"/>
      <c r="IYN15" s="1609"/>
      <c r="IYO15" s="1609"/>
      <c r="IYP15" s="1609"/>
      <c r="IYQ15" s="1609"/>
      <c r="IYR15" s="1609"/>
      <c r="IYS15" s="1609"/>
      <c r="IYT15" s="1609"/>
      <c r="IYU15" s="1609"/>
      <c r="IYV15" s="1609"/>
      <c r="IYW15" s="1609"/>
      <c r="IYX15" s="1609"/>
      <c r="IYY15" s="1609"/>
      <c r="IYZ15" s="1609"/>
      <c r="IZA15" s="1609"/>
      <c r="IZB15" s="1609"/>
      <c r="IZC15" s="1609"/>
      <c r="IZD15" s="1609"/>
      <c r="IZE15" s="1609"/>
      <c r="IZF15" s="1609"/>
      <c r="IZG15" s="1609"/>
      <c r="IZH15" s="1609"/>
      <c r="IZI15" s="1609"/>
      <c r="IZJ15" s="1609"/>
      <c r="IZK15" s="1609"/>
      <c r="IZL15" s="1609"/>
      <c r="IZM15" s="1609"/>
      <c r="IZN15" s="1609"/>
      <c r="IZO15" s="1609"/>
      <c r="IZP15" s="1609"/>
      <c r="IZQ15" s="1609"/>
      <c r="IZR15" s="1609"/>
      <c r="IZS15" s="1609"/>
      <c r="IZT15" s="1609"/>
      <c r="IZU15" s="1609"/>
      <c r="IZV15" s="1609"/>
      <c r="IZW15" s="1609"/>
      <c r="IZX15" s="1609"/>
      <c r="IZY15" s="1609"/>
      <c r="IZZ15" s="1609"/>
      <c r="JAA15" s="1609"/>
      <c r="JAB15" s="1609"/>
      <c r="JAC15" s="1609"/>
      <c r="JAD15" s="1609"/>
      <c r="JAE15" s="1609"/>
      <c r="JAF15" s="1609"/>
      <c r="JAG15" s="1609"/>
      <c r="JAH15" s="1609"/>
      <c r="JAI15" s="1609"/>
      <c r="JAJ15" s="1609"/>
      <c r="JAK15" s="1609"/>
      <c r="JAL15" s="1609"/>
      <c r="JAM15" s="1609"/>
      <c r="JAN15" s="1609"/>
      <c r="JAO15" s="1609"/>
      <c r="JAP15" s="1609"/>
      <c r="JAQ15" s="1609"/>
      <c r="JAR15" s="1609"/>
      <c r="JAS15" s="1609"/>
      <c r="JAT15" s="1609"/>
      <c r="JAU15" s="1609"/>
      <c r="JAV15" s="1609"/>
      <c r="JAW15" s="1609"/>
      <c r="JAX15" s="1609"/>
      <c r="JAY15" s="1609"/>
      <c r="JAZ15" s="1609"/>
      <c r="JBA15" s="1609"/>
      <c r="JBB15" s="1609"/>
      <c r="JBC15" s="1609"/>
      <c r="JBD15" s="1609"/>
      <c r="JBE15" s="1609"/>
      <c r="JBF15" s="1609"/>
      <c r="JBG15" s="1609"/>
      <c r="JBH15" s="1609"/>
      <c r="JBI15" s="1609"/>
      <c r="JBJ15" s="1609"/>
      <c r="JBK15" s="1609"/>
      <c r="JBL15" s="1609"/>
      <c r="JBM15" s="1609"/>
      <c r="JBN15" s="1609"/>
      <c r="JBO15" s="1609"/>
      <c r="JBP15" s="1609"/>
      <c r="JBQ15" s="1609"/>
      <c r="JBR15" s="1609"/>
      <c r="JBS15" s="1609"/>
      <c r="JBT15" s="1609"/>
      <c r="JBU15" s="1609"/>
      <c r="JBV15" s="1609"/>
      <c r="JBW15" s="1609"/>
      <c r="JBX15" s="1609"/>
      <c r="JBY15" s="1609"/>
      <c r="JBZ15" s="1609"/>
      <c r="JCA15" s="1609"/>
      <c r="JCB15" s="1609"/>
      <c r="JCC15" s="1609"/>
      <c r="JCD15" s="1609"/>
      <c r="JCE15" s="1609"/>
      <c r="JCF15" s="1609"/>
      <c r="JCG15" s="1609"/>
      <c r="JCH15" s="1609"/>
      <c r="JCI15" s="1609"/>
      <c r="JCJ15" s="1609"/>
      <c r="JCK15" s="1609"/>
      <c r="JCL15" s="1609"/>
      <c r="JCM15" s="1609"/>
      <c r="JCN15" s="1609"/>
      <c r="JCO15" s="1609"/>
      <c r="JCP15" s="1609"/>
      <c r="JCQ15" s="1609"/>
      <c r="JCR15" s="1609"/>
      <c r="JCS15" s="1609"/>
      <c r="JCT15" s="1609"/>
      <c r="JCU15" s="1609"/>
      <c r="JCV15" s="1609"/>
      <c r="JCW15" s="1609"/>
      <c r="JCX15" s="1609"/>
      <c r="JCY15" s="1609"/>
      <c r="JCZ15" s="1609"/>
      <c r="JDA15" s="1609"/>
      <c r="JDB15" s="1609"/>
      <c r="JDC15" s="1609"/>
      <c r="JDD15" s="1609"/>
      <c r="JDE15" s="1609"/>
      <c r="JDF15" s="1609"/>
      <c r="JDG15" s="1609"/>
      <c r="JDH15" s="1609"/>
      <c r="JDI15" s="1609"/>
      <c r="JDJ15" s="1609"/>
      <c r="JDK15" s="1609"/>
      <c r="JDL15" s="1609"/>
      <c r="JDM15" s="1609"/>
      <c r="JDN15" s="1609"/>
      <c r="JDO15" s="1609"/>
      <c r="JDP15" s="1609"/>
      <c r="JDQ15" s="1609"/>
      <c r="JDR15" s="1609"/>
      <c r="JDS15" s="1609"/>
      <c r="JDT15" s="1609"/>
      <c r="JDU15" s="1609"/>
      <c r="JDV15" s="1609"/>
      <c r="JDW15" s="1609"/>
      <c r="JDX15" s="1609"/>
      <c r="JDY15" s="1609"/>
      <c r="JDZ15" s="1609"/>
      <c r="JEA15" s="1609"/>
      <c r="JEB15" s="1609"/>
      <c r="JEC15" s="1609"/>
      <c r="JED15" s="1609"/>
      <c r="JEE15" s="1609"/>
      <c r="JEF15" s="1609"/>
      <c r="JEG15" s="1609"/>
      <c r="JEH15" s="1609"/>
      <c r="JEI15" s="1609"/>
      <c r="JEJ15" s="1609"/>
      <c r="JEK15" s="1609"/>
      <c r="JEL15" s="1609"/>
      <c r="JEM15" s="1609"/>
      <c r="JEN15" s="1609"/>
      <c r="JEO15" s="1609"/>
      <c r="JEP15" s="1609"/>
      <c r="JEQ15" s="1609"/>
      <c r="JER15" s="1609"/>
      <c r="JES15" s="1609"/>
      <c r="JET15" s="1609"/>
      <c r="JEU15" s="1609"/>
      <c r="JEV15" s="1609"/>
      <c r="JEW15" s="1609"/>
      <c r="JEX15" s="1609"/>
      <c r="JEY15" s="1609"/>
      <c r="JEZ15" s="1609"/>
      <c r="JFA15" s="1609"/>
      <c r="JFB15" s="1609"/>
      <c r="JFC15" s="1609"/>
      <c r="JFD15" s="1609"/>
      <c r="JFE15" s="1609"/>
      <c r="JFF15" s="1609"/>
      <c r="JFG15" s="1609"/>
      <c r="JFH15" s="1609"/>
      <c r="JFI15" s="1609"/>
      <c r="JFJ15" s="1609"/>
      <c r="JFK15" s="1609"/>
      <c r="JFL15" s="1609"/>
      <c r="JFM15" s="1609"/>
      <c r="JFN15" s="1609"/>
      <c r="JFO15" s="1609"/>
      <c r="JFP15" s="1609"/>
      <c r="JFQ15" s="1609"/>
      <c r="JFR15" s="1609"/>
      <c r="JFS15" s="1609"/>
      <c r="JFT15" s="1609"/>
      <c r="JFU15" s="1609"/>
      <c r="JFV15" s="1609"/>
      <c r="JFW15" s="1609"/>
      <c r="JFX15" s="1609"/>
      <c r="JFY15" s="1609"/>
      <c r="JFZ15" s="1609"/>
      <c r="JGA15" s="1609"/>
      <c r="JGB15" s="1609"/>
      <c r="JGC15" s="1609"/>
      <c r="JGD15" s="1609"/>
      <c r="JGE15" s="1609"/>
      <c r="JGF15" s="1609"/>
      <c r="JGG15" s="1609"/>
      <c r="JGH15" s="1609"/>
      <c r="JGI15" s="1609"/>
      <c r="JGJ15" s="1609"/>
      <c r="JGK15" s="1609"/>
      <c r="JGL15" s="1609"/>
      <c r="JGM15" s="1609"/>
      <c r="JGN15" s="1609"/>
      <c r="JGO15" s="1609"/>
      <c r="JGP15" s="1609"/>
      <c r="JGQ15" s="1609"/>
      <c r="JGR15" s="1609"/>
      <c r="JGS15" s="1609"/>
      <c r="JGT15" s="1609"/>
      <c r="JGU15" s="1609"/>
      <c r="JGV15" s="1609"/>
      <c r="JGW15" s="1609"/>
      <c r="JGX15" s="1609"/>
      <c r="JGY15" s="1609"/>
      <c r="JGZ15" s="1609"/>
      <c r="JHA15" s="1609"/>
      <c r="JHB15" s="1609"/>
      <c r="JHC15" s="1609"/>
      <c r="JHD15" s="1609"/>
      <c r="JHE15" s="1609"/>
      <c r="JHF15" s="1609"/>
      <c r="JHG15" s="1609"/>
      <c r="JHH15" s="1609"/>
      <c r="JHI15" s="1609"/>
      <c r="JHJ15" s="1609"/>
      <c r="JHK15" s="1609"/>
      <c r="JHL15" s="1609"/>
      <c r="JHM15" s="1609"/>
      <c r="JHN15" s="1609"/>
      <c r="JHO15" s="1609"/>
      <c r="JHP15" s="1609"/>
      <c r="JHQ15" s="1609"/>
      <c r="JHR15" s="1609"/>
      <c r="JHS15" s="1609"/>
      <c r="JHT15" s="1609"/>
      <c r="JHU15" s="1609"/>
      <c r="JHV15" s="1609"/>
      <c r="JHW15" s="1609"/>
      <c r="JHX15" s="1609"/>
      <c r="JHY15" s="1609"/>
      <c r="JHZ15" s="1609"/>
      <c r="JIA15" s="1609"/>
      <c r="JIB15" s="1609"/>
      <c r="JIC15" s="1609"/>
      <c r="JID15" s="1609"/>
      <c r="JIE15" s="1609"/>
      <c r="JIF15" s="1609"/>
      <c r="JIG15" s="1609"/>
      <c r="JIH15" s="1609"/>
      <c r="JII15" s="1609"/>
      <c r="JIJ15" s="1609"/>
      <c r="JIK15" s="1609"/>
      <c r="JIL15" s="1609"/>
      <c r="JIM15" s="1609"/>
      <c r="JIN15" s="1609"/>
      <c r="JIO15" s="1609"/>
      <c r="JIP15" s="1609"/>
      <c r="JIQ15" s="1609"/>
      <c r="JIR15" s="1609"/>
      <c r="JIS15" s="1609"/>
      <c r="JIT15" s="1609"/>
      <c r="JIU15" s="1609"/>
      <c r="JIV15" s="1609"/>
      <c r="JIW15" s="1609"/>
      <c r="JIX15" s="1609"/>
      <c r="JIY15" s="1609"/>
      <c r="JIZ15" s="1609"/>
      <c r="JJA15" s="1609"/>
      <c r="JJB15" s="1609"/>
      <c r="JJC15" s="1609"/>
      <c r="JJD15" s="1609"/>
      <c r="JJE15" s="1609"/>
      <c r="JJF15" s="1609"/>
      <c r="JJG15" s="1609"/>
      <c r="JJH15" s="1609"/>
      <c r="JJI15" s="1609"/>
      <c r="JJJ15" s="1609"/>
      <c r="JJK15" s="1609"/>
      <c r="JJL15" s="1609"/>
      <c r="JJM15" s="1609"/>
      <c r="JJN15" s="1609"/>
      <c r="JJO15" s="1609"/>
      <c r="JJP15" s="1609"/>
      <c r="JJQ15" s="1609"/>
      <c r="JJR15" s="1609"/>
      <c r="JJS15" s="1609"/>
      <c r="JJT15" s="1609"/>
      <c r="JJU15" s="1609"/>
      <c r="JJV15" s="1609"/>
      <c r="JJW15" s="1609"/>
      <c r="JJX15" s="1609"/>
      <c r="JJY15" s="1609"/>
      <c r="JJZ15" s="1609"/>
      <c r="JKA15" s="1609"/>
      <c r="JKB15" s="1609"/>
      <c r="JKC15" s="1609"/>
      <c r="JKD15" s="1609"/>
      <c r="JKE15" s="1609"/>
      <c r="JKF15" s="1609"/>
      <c r="JKG15" s="1609"/>
      <c r="JKH15" s="1609"/>
      <c r="JKI15" s="1609"/>
      <c r="JKJ15" s="1609"/>
      <c r="JKK15" s="1609"/>
      <c r="JKL15" s="1609"/>
      <c r="JKM15" s="1609"/>
      <c r="JKN15" s="1609"/>
      <c r="JKO15" s="1609"/>
      <c r="JKP15" s="1609"/>
      <c r="JKQ15" s="1609"/>
      <c r="JKR15" s="1609"/>
      <c r="JKS15" s="1609"/>
      <c r="JKT15" s="1609"/>
      <c r="JKU15" s="1609"/>
      <c r="JKV15" s="1609"/>
      <c r="JKW15" s="1609"/>
      <c r="JKX15" s="1609"/>
      <c r="JKY15" s="1609"/>
      <c r="JKZ15" s="1609"/>
      <c r="JLA15" s="1609"/>
      <c r="JLB15" s="1609"/>
      <c r="JLC15" s="1609"/>
      <c r="JLD15" s="1609"/>
      <c r="JLE15" s="1609"/>
      <c r="JLF15" s="1609"/>
      <c r="JLG15" s="1609"/>
      <c r="JLH15" s="1609"/>
      <c r="JLI15" s="1609"/>
      <c r="JLJ15" s="1609"/>
      <c r="JLK15" s="1609"/>
      <c r="JLL15" s="1609"/>
      <c r="JLM15" s="1609"/>
      <c r="JLN15" s="1609"/>
      <c r="JLO15" s="1609"/>
      <c r="JLP15" s="1609"/>
      <c r="JLQ15" s="1609"/>
      <c r="JLR15" s="1609"/>
      <c r="JLS15" s="1609"/>
      <c r="JLT15" s="1609"/>
      <c r="JLU15" s="1609"/>
      <c r="JLV15" s="1609"/>
      <c r="JLW15" s="1609"/>
      <c r="JLX15" s="1609"/>
      <c r="JLY15" s="1609"/>
      <c r="JLZ15" s="1609"/>
      <c r="JMA15" s="1609"/>
      <c r="JMB15" s="1609"/>
      <c r="JMC15" s="1609"/>
      <c r="JMD15" s="1609"/>
      <c r="JME15" s="1609"/>
      <c r="JMF15" s="1609"/>
      <c r="JMG15" s="1609"/>
      <c r="JMH15" s="1609"/>
      <c r="JMI15" s="1609"/>
      <c r="JMJ15" s="1609"/>
      <c r="JMK15" s="1609"/>
      <c r="JML15" s="1609"/>
      <c r="JMM15" s="1609"/>
      <c r="JMN15" s="1609"/>
      <c r="JMO15" s="1609"/>
      <c r="JMP15" s="1609"/>
      <c r="JMQ15" s="1609"/>
      <c r="JMR15" s="1609"/>
      <c r="JMS15" s="1609"/>
      <c r="JMT15" s="1609"/>
      <c r="JMU15" s="1609"/>
      <c r="JMV15" s="1609"/>
      <c r="JMW15" s="1609"/>
      <c r="JMX15" s="1609"/>
      <c r="JMY15" s="1609"/>
      <c r="JMZ15" s="1609"/>
      <c r="JNA15" s="1609"/>
      <c r="JNB15" s="1609"/>
      <c r="JNC15" s="1609"/>
      <c r="JND15" s="1609"/>
      <c r="JNE15" s="1609"/>
      <c r="JNF15" s="1609"/>
      <c r="JNG15" s="1609"/>
      <c r="JNH15" s="1609"/>
      <c r="JNI15" s="1609"/>
      <c r="JNJ15" s="1609"/>
      <c r="JNK15" s="1609"/>
      <c r="JNL15" s="1609"/>
      <c r="JNM15" s="1609"/>
      <c r="JNN15" s="1609"/>
      <c r="JNO15" s="1609"/>
      <c r="JNP15" s="1609"/>
      <c r="JNQ15" s="1609"/>
      <c r="JNR15" s="1609"/>
      <c r="JNS15" s="1609"/>
      <c r="JNT15" s="1609"/>
      <c r="JNU15" s="1609"/>
      <c r="JNV15" s="1609"/>
      <c r="JNW15" s="1609"/>
      <c r="JNX15" s="1609"/>
      <c r="JNY15" s="1609"/>
      <c r="JNZ15" s="1609"/>
      <c r="JOA15" s="1609"/>
      <c r="JOB15" s="1609"/>
      <c r="JOC15" s="1609"/>
      <c r="JOD15" s="1609"/>
      <c r="JOE15" s="1609"/>
      <c r="JOF15" s="1609"/>
      <c r="JOG15" s="1609"/>
      <c r="JOH15" s="1609"/>
      <c r="JOI15" s="1609"/>
      <c r="JOJ15" s="1609"/>
      <c r="JOK15" s="1609"/>
      <c r="JOL15" s="1609"/>
      <c r="JOM15" s="1609"/>
      <c r="JON15" s="1609"/>
      <c r="JOO15" s="1609"/>
      <c r="JOP15" s="1609"/>
      <c r="JOQ15" s="1609"/>
      <c r="JOR15" s="1609"/>
      <c r="JOS15" s="1609"/>
      <c r="JOT15" s="1609"/>
      <c r="JOU15" s="1609"/>
      <c r="JOV15" s="1609"/>
      <c r="JOW15" s="1609"/>
      <c r="JOX15" s="1609"/>
      <c r="JOY15" s="1609"/>
      <c r="JOZ15" s="1609"/>
      <c r="JPA15" s="1609"/>
      <c r="JPB15" s="1609"/>
      <c r="JPC15" s="1609"/>
      <c r="JPD15" s="1609"/>
      <c r="JPE15" s="1609"/>
      <c r="JPF15" s="1609"/>
      <c r="JPG15" s="1609"/>
      <c r="JPH15" s="1609"/>
      <c r="JPI15" s="1609"/>
      <c r="JPJ15" s="1609"/>
      <c r="JPK15" s="1609"/>
      <c r="JPL15" s="1609"/>
      <c r="JPM15" s="1609"/>
      <c r="JPN15" s="1609"/>
      <c r="JPO15" s="1609"/>
      <c r="JPP15" s="1609"/>
      <c r="JPQ15" s="1609"/>
      <c r="JPR15" s="1609"/>
      <c r="JPS15" s="1609"/>
      <c r="JPT15" s="1609"/>
      <c r="JPU15" s="1609"/>
      <c r="JPV15" s="1609"/>
      <c r="JPW15" s="1609"/>
      <c r="JPX15" s="1609"/>
      <c r="JPY15" s="1609"/>
      <c r="JPZ15" s="1609"/>
      <c r="JQA15" s="1609"/>
      <c r="JQB15" s="1609"/>
      <c r="JQC15" s="1609"/>
      <c r="JQD15" s="1609"/>
      <c r="JQE15" s="1609"/>
      <c r="JQF15" s="1609"/>
      <c r="JQG15" s="1609"/>
      <c r="JQH15" s="1609"/>
      <c r="JQI15" s="1609"/>
      <c r="JQJ15" s="1609"/>
      <c r="JQK15" s="1609"/>
      <c r="JQL15" s="1609"/>
      <c r="JQM15" s="1609"/>
      <c r="JQN15" s="1609"/>
      <c r="JQO15" s="1609"/>
      <c r="JQP15" s="1609"/>
      <c r="JQQ15" s="1609"/>
      <c r="JQR15" s="1609"/>
      <c r="JQS15" s="1609"/>
      <c r="JQT15" s="1609"/>
      <c r="JQU15" s="1609"/>
      <c r="JQV15" s="1609"/>
      <c r="JQW15" s="1609"/>
      <c r="JQX15" s="1609"/>
      <c r="JQY15" s="1609"/>
      <c r="JQZ15" s="1609"/>
      <c r="JRA15" s="1609"/>
      <c r="JRB15" s="1609"/>
      <c r="JRC15" s="1609"/>
      <c r="JRD15" s="1609"/>
      <c r="JRE15" s="1609"/>
      <c r="JRF15" s="1609"/>
      <c r="JRG15" s="1609"/>
      <c r="JRH15" s="1609"/>
      <c r="JRI15" s="1609"/>
      <c r="JRJ15" s="1609"/>
      <c r="JRK15" s="1609"/>
      <c r="JRL15" s="1609"/>
      <c r="JRM15" s="1609"/>
      <c r="JRN15" s="1609"/>
      <c r="JRO15" s="1609"/>
      <c r="JRP15" s="1609"/>
      <c r="JRQ15" s="1609"/>
      <c r="JRR15" s="1609"/>
      <c r="JRS15" s="1609"/>
      <c r="JRT15" s="1609"/>
      <c r="JRU15" s="1609"/>
      <c r="JRV15" s="1609"/>
      <c r="JRW15" s="1609"/>
      <c r="JRX15" s="1609"/>
      <c r="JRY15" s="1609"/>
      <c r="JRZ15" s="1609"/>
      <c r="JSA15" s="1609"/>
      <c r="JSB15" s="1609"/>
      <c r="JSC15" s="1609"/>
      <c r="JSD15" s="1609"/>
      <c r="JSE15" s="1609"/>
      <c r="JSF15" s="1609"/>
      <c r="JSG15" s="1609"/>
      <c r="JSH15" s="1609"/>
      <c r="JSI15" s="1609"/>
      <c r="JSJ15" s="1609"/>
      <c r="JSK15" s="1609"/>
      <c r="JSL15" s="1609"/>
      <c r="JSM15" s="1609"/>
      <c r="JSN15" s="1609"/>
      <c r="JSO15" s="1609"/>
      <c r="JSP15" s="1609"/>
      <c r="JSQ15" s="1609"/>
      <c r="JSR15" s="1609"/>
      <c r="JSS15" s="1609"/>
      <c r="JST15" s="1609"/>
      <c r="JSU15" s="1609"/>
      <c r="JSV15" s="1609"/>
      <c r="JSW15" s="1609"/>
      <c r="JSX15" s="1609"/>
      <c r="JSY15" s="1609"/>
      <c r="JSZ15" s="1609"/>
      <c r="JTA15" s="1609"/>
      <c r="JTB15" s="1609"/>
      <c r="JTC15" s="1609"/>
      <c r="JTD15" s="1609"/>
      <c r="JTE15" s="1609"/>
      <c r="JTF15" s="1609"/>
      <c r="JTG15" s="1609"/>
      <c r="JTH15" s="1609"/>
      <c r="JTI15" s="1609"/>
      <c r="JTJ15" s="1609"/>
      <c r="JTK15" s="1609"/>
      <c r="JTL15" s="1609"/>
      <c r="JTM15" s="1609"/>
      <c r="JTN15" s="1609"/>
      <c r="JTO15" s="1609"/>
      <c r="JTP15" s="1609"/>
      <c r="JTQ15" s="1609"/>
      <c r="JTR15" s="1609"/>
      <c r="JTS15" s="1609"/>
      <c r="JTT15" s="1609"/>
      <c r="JTU15" s="1609"/>
      <c r="JTV15" s="1609"/>
      <c r="JTW15" s="1609"/>
      <c r="JTX15" s="1609"/>
      <c r="JTY15" s="1609"/>
      <c r="JTZ15" s="1609"/>
      <c r="JUA15" s="1609"/>
      <c r="JUB15" s="1609"/>
      <c r="JUC15" s="1609"/>
      <c r="JUD15" s="1609"/>
      <c r="JUE15" s="1609"/>
      <c r="JUF15" s="1609"/>
      <c r="JUG15" s="1609"/>
      <c r="JUH15" s="1609"/>
      <c r="JUI15" s="1609"/>
      <c r="JUJ15" s="1609"/>
      <c r="JUK15" s="1609"/>
      <c r="JUL15" s="1609"/>
      <c r="JUM15" s="1609"/>
      <c r="JUN15" s="1609"/>
      <c r="JUO15" s="1609"/>
      <c r="JUP15" s="1609"/>
      <c r="JUQ15" s="1609"/>
      <c r="JUR15" s="1609"/>
      <c r="JUS15" s="1609"/>
      <c r="JUT15" s="1609"/>
      <c r="JUU15" s="1609"/>
      <c r="JUV15" s="1609"/>
      <c r="JUW15" s="1609"/>
      <c r="JUX15" s="1609"/>
      <c r="JUY15" s="1609"/>
      <c r="JUZ15" s="1609"/>
      <c r="JVA15" s="1609"/>
      <c r="JVB15" s="1609"/>
      <c r="JVC15" s="1609"/>
      <c r="JVD15" s="1609"/>
      <c r="JVE15" s="1609"/>
      <c r="JVF15" s="1609"/>
      <c r="JVG15" s="1609"/>
      <c r="JVH15" s="1609"/>
      <c r="JVI15" s="1609"/>
      <c r="JVJ15" s="1609"/>
      <c r="JVK15" s="1609"/>
      <c r="JVL15" s="1609"/>
      <c r="JVM15" s="1609"/>
      <c r="JVN15" s="1609"/>
      <c r="JVO15" s="1609"/>
      <c r="JVP15" s="1609"/>
      <c r="JVQ15" s="1609"/>
      <c r="JVR15" s="1609"/>
      <c r="JVS15" s="1609"/>
      <c r="JVT15" s="1609"/>
      <c r="JVU15" s="1609"/>
      <c r="JVV15" s="1609"/>
      <c r="JVW15" s="1609"/>
      <c r="JVX15" s="1609"/>
      <c r="JVY15" s="1609"/>
      <c r="JVZ15" s="1609"/>
      <c r="JWA15" s="1609"/>
      <c r="JWB15" s="1609"/>
      <c r="JWC15" s="1609"/>
      <c r="JWD15" s="1609"/>
      <c r="JWE15" s="1609"/>
      <c r="JWF15" s="1609"/>
      <c r="JWG15" s="1609"/>
      <c r="JWH15" s="1609"/>
      <c r="JWI15" s="1609"/>
      <c r="JWJ15" s="1609"/>
      <c r="JWK15" s="1609"/>
      <c r="JWL15" s="1609"/>
      <c r="JWM15" s="1609"/>
      <c r="JWN15" s="1609"/>
      <c r="JWO15" s="1609"/>
      <c r="JWP15" s="1609"/>
      <c r="JWQ15" s="1609"/>
      <c r="JWR15" s="1609"/>
      <c r="JWS15" s="1609"/>
      <c r="JWT15" s="1609"/>
      <c r="JWU15" s="1609"/>
      <c r="JWV15" s="1609"/>
      <c r="JWW15" s="1609"/>
      <c r="JWX15" s="1609"/>
      <c r="JWY15" s="1609"/>
      <c r="JWZ15" s="1609"/>
      <c r="JXA15" s="1609"/>
      <c r="JXB15" s="1609"/>
      <c r="JXC15" s="1609"/>
      <c r="JXD15" s="1609"/>
      <c r="JXE15" s="1609"/>
      <c r="JXF15" s="1609"/>
      <c r="JXG15" s="1609"/>
      <c r="JXH15" s="1609"/>
      <c r="JXI15" s="1609"/>
      <c r="JXJ15" s="1609"/>
      <c r="JXK15" s="1609"/>
      <c r="JXL15" s="1609"/>
      <c r="JXM15" s="1609"/>
      <c r="JXN15" s="1609"/>
      <c r="JXO15" s="1609"/>
      <c r="JXP15" s="1609"/>
      <c r="JXQ15" s="1609"/>
      <c r="JXR15" s="1609"/>
      <c r="JXS15" s="1609"/>
      <c r="JXT15" s="1609"/>
      <c r="JXU15" s="1609"/>
      <c r="JXV15" s="1609"/>
      <c r="JXW15" s="1609"/>
      <c r="JXX15" s="1609"/>
      <c r="JXY15" s="1609"/>
      <c r="JXZ15" s="1609"/>
      <c r="JYA15" s="1609"/>
      <c r="JYB15" s="1609"/>
      <c r="JYC15" s="1609"/>
      <c r="JYD15" s="1609"/>
      <c r="JYE15" s="1609"/>
      <c r="JYF15" s="1609"/>
      <c r="JYG15" s="1609"/>
      <c r="JYH15" s="1609"/>
      <c r="JYI15" s="1609"/>
      <c r="JYJ15" s="1609"/>
      <c r="JYK15" s="1609"/>
      <c r="JYL15" s="1609"/>
      <c r="JYM15" s="1609"/>
      <c r="JYN15" s="1609"/>
      <c r="JYO15" s="1609"/>
      <c r="JYP15" s="1609"/>
      <c r="JYQ15" s="1609"/>
      <c r="JYR15" s="1609"/>
      <c r="JYS15" s="1609"/>
      <c r="JYT15" s="1609"/>
      <c r="JYU15" s="1609"/>
      <c r="JYV15" s="1609"/>
      <c r="JYW15" s="1609"/>
      <c r="JYX15" s="1609"/>
      <c r="JYY15" s="1609"/>
      <c r="JYZ15" s="1609"/>
      <c r="JZA15" s="1609"/>
      <c r="JZB15" s="1609"/>
      <c r="JZC15" s="1609"/>
      <c r="JZD15" s="1609"/>
      <c r="JZE15" s="1609"/>
      <c r="JZF15" s="1609"/>
      <c r="JZG15" s="1609"/>
      <c r="JZH15" s="1609"/>
      <c r="JZI15" s="1609"/>
      <c r="JZJ15" s="1609"/>
      <c r="JZK15" s="1609"/>
      <c r="JZL15" s="1609"/>
      <c r="JZM15" s="1609"/>
      <c r="JZN15" s="1609"/>
      <c r="JZO15" s="1609"/>
      <c r="JZP15" s="1609"/>
      <c r="JZQ15" s="1609"/>
      <c r="JZR15" s="1609"/>
      <c r="JZS15" s="1609"/>
      <c r="JZT15" s="1609"/>
      <c r="JZU15" s="1609"/>
      <c r="JZV15" s="1609"/>
      <c r="JZW15" s="1609"/>
      <c r="JZX15" s="1609"/>
      <c r="JZY15" s="1609"/>
      <c r="JZZ15" s="1609"/>
      <c r="KAA15" s="1609"/>
      <c r="KAB15" s="1609"/>
      <c r="KAC15" s="1609"/>
      <c r="KAD15" s="1609"/>
      <c r="KAE15" s="1609"/>
      <c r="KAF15" s="1609"/>
      <c r="KAG15" s="1609"/>
      <c r="KAH15" s="1609"/>
      <c r="KAI15" s="1609"/>
      <c r="KAJ15" s="1609"/>
      <c r="KAK15" s="1609"/>
      <c r="KAL15" s="1609"/>
      <c r="KAM15" s="1609"/>
      <c r="KAN15" s="1609"/>
      <c r="KAO15" s="1609"/>
      <c r="KAP15" s="1609"/>
      <c r="KAQ15" s="1609"/>
      <c r="KAR15" s="1609"/>
      <c r="KAS15" s="1609"/>
      <c r="KAT15" s="1609"/>
      <c r="KAU15" s="1609"/>
      <c r="KAV15" s="1609"/>
      <c r="KAW15" s="1609"/>
      <c r="KAX15" s="1609"/>
      <c r="KAY15" s="1609"/>
      <c r="KAZ15" s="1609"/>
      <c r="KBA15" s="1609"/>
      <c r="KBB15" s="1609"/>
      <c r="KBC15" s="1609"/>
      <c r="KBD15" s="1609"/>
      <c r="KBE15" s="1609"/>
      <c r="KBF15" s="1609"/>
      <c r="KBG15" s="1609"/>
      <c r="KBH15" s="1609"/>
      <c r="KBI15" s="1609"/>
      <c r="KBJ15" s="1609"/>
      <c r="KBK15" s="1609"/>
      <c r="KBL15" s="1609"/>
      <c r="KBM15" s="1609"/>
      <c r="KBN15" s="1609"/>
      <c r="KBO15" s="1609"/>
      <c r="KBP15" s="1609"/>
      <c r="KBQ15" s="1609"/>
      <c r="KBR15" s="1609"/>
      <c r="KBS15" s="1609"/>
      <c r="KBT15" s="1609"/>
      <c r="KBU15" s="1609"/>
      <c r="KBV15" s="1609"/>
      <c r="KBW15" s="1609"/>
      <c r="KBX15" s="1609"/>
      <c r="KBY15" s="1609"/>
      <c r="KBZ15" s="1609"/>
      <c r="KCA15" s="1609"/>
      <c r="KCB15" s="1609"/>
      <c r="KCC15" s="1609"/>
      <c r="KCD15" s="1609"/>
      <c r="KCE15" s="1609"/>
      <c r="KCF15" s="1609"/>
      <c r="KCG15" s="1609"/>
      <c r="KCH15" s="1609"/>
      <c r="KCI15" s="1609"/>
      <c r="KCJ15" s="1609"/>
      <c r="KCK15" s="1609"/>
      <c r="KCL15" s="1609"/>
      <c r="KCM15" s="1609"/>
      <c r="KCN15" s="1609"/>
      <c r="KCO15" s="1609"/>
      <c r="KCP15" s="1609"/>
      <c r="KCQ15" s="1609"/>
      <c r="KCR15" s="1609"/>
      <c r="KCS15" s="1609"/>
      <c r="KCT15" s="1609"/>
      <c r="KCU15" s="1609"/>
      <c r="KCV15" s="1609"/>
      <c r="KCW15" s="1609"/>
      <c r="KCX15" s="1609"/>
      <c r="KCY15" s="1609"/>
      <c r="KCZ15" s="1609"/>
      <c r="KDA15" s="1609"/>
      <c r="KDB15" s="1609"/>
      <c r="KDC15" s="1609"/>
      <c r="KDD15" s="1609"/>
      <c r="KDE15" s="1609"/>
      <c r="KDF15" s="1609"/>
      <c r="KDG15" s="1609"/>
      <c r="KDH15" s="1609"/>
      <c r="KDI15" s="1609"/>
      <c r="KDJ15" s="1609"/>
      <c r="KDK15" s="1609"/>
      <c r="KDL15" s="1609"/>
      <c r="KDM15" s="1609"/>
      <c r="KDN15" s="1609"/>
      <c r="KDO15" s="1609"/>
      <c r="KDP15" s="1609"/>
      <c r="KDQ15" s="1609"/>
      <c r="KDR15" s="1609"/>
      <c r="KDS15" s="1609"/>
      <c r="KDT15" s="1609"/>
      <c r="KDU15" s="1609"/>
      <c r="KDV15" s="1609"/>
      <c r="KDW15" s="1609"/>
      <c r="KDX15" s="1609"/>
      <c r="KDY15" s="1609"/>
      <c r="KDZ15" s="1609"/>
      <c r="KEA15" s="1609"/>
      <c r="KEB15" s="1609"/>
      <c r="KEC15" s="1609"/>
      <c r="KED15" s="1609"/>
      <c r="KEE15" s="1609"/>
      <c r="KEF15" s="1609"/>
      <c r="KEG15" s="1609"/>
      <c r="KEH15" s="1609"/>
      <c r="KEI15" s="1609"/>
      <c r="KEJ15" s="1609"/>
      <c r="KEK15" s="1609"/>
      <c r="KEL15" s="1609"/>
      <c r="KEM15" s="1609"/>
      <c r="KEN15" s="1609"/>
      <c r="KEO15" s="1609"/>
      <c r="KEP15" s="1609"/>
      <c r="KEQ15" s="1609"/>
      <c r="KER15" s="1609"/>
      <c r="KES15" s="1609"/>
      <c r="KET15" s="1609"/>
      <c r="KEU15" s="1609"/>
      <c r="KEV15" s="1609"/>
      <c r="KEW15" s="1609"/>
      <c r="KEX15" s="1609"/>
      <c r="KEY15" s="1609"/>
      <c r="KEZ15" s="1609"/>
      <c r="KFA15" s="1609"/>
      <c r="KFB15" s="1609"/>
      <c r="KFC15" s="1609"/>
      <c r="KFD15" s="1609"/>
      <c r="KFE15" s="1609"/>
      <c r="KFF15" s="1609"/>
      <c r="KFG15" s="1609"/>
      <c r="KFH15" s="1609"/>
      <c r="KFI15" s="1609"/>
      <c r="KFJ15" s="1609"/>
      <c r="KFK15" s="1609"/>
      <c r="KFL15" s="1609"/>
      <c r="KFM15" s="1609"/>
      <c r="KFN15" s="1609"/>
      <c r="KFO15" s="1609"/>
      <c r="KFP15" s="1609"/>
      <c r="KFQ15" s="1609"/>
      <c r="KFR15" s="1609"/>
      <c r="KFS15" s="1609"/>
      <c r="KFT15" s="1609"/>
      <c r="KFU15" s="1609"/>
      <c r="KFV15" s="1609"/>
      <c r="KFW15" s="1609"/>
      <c r="KFX15" s="1609"/>
      <c r="KFY15" s="1609"/>
      <c r="KFZ15" s="1609"/>
      <c r="KGA15" s="1609"/>
      <c r="KGB15" s="1609"/>
      <c r="KGC15" s="1609"/>
      <c r="KGD15" s="1609"/>
      <c r="KGE15" s="1609"/>
      <c r="KGF15" s="1609"/>
      <c r="KGG15" s="1609"/>
      <c r="KGH15" s="1609"/>
      <c r="KGI15" s="1609"/>
      <c r="KGJ15" s="1609"/>
      <c r="KGK15" s="1609"/>
      <c r="KGL15" s="1609"/>
      <c r="KGM15" s="1609"/>
      <c r="KGN15" s="1609"/>
      <c r="KGO15" s="1609"/>
      <c r="KGP15" s="1609"/>
      <c r="KGQ15" s="1609"/>
      <c r="KGR15" s="1609"/>
      <c r="KGS15" s="1609"/>
      <c r="KGT15" s="1609"/>
      <c r="KGU15" s="1609"/>
      <c r="KGV15" s="1609"/>
      <c r="KGW15" s="1609"/>
      <c r="KGX15" s="1609"/>
      <c r="KGY15" s="1609"/>
      <c r="KGZ15" s="1609"/>
      <c r="KHA15" s="1609"/>
      <c r="KHB15" s="1609"/>
      <c r="KHC15" s="1609"/>
      <c r="KHD15" s="1609"/>
      <c r="KHE15" s="1609"/>
      <c r="KHF15" s="1609"/>
      <c r="KHG15" s="1609"/>
      <c r="KHH15" s="1609"/>
      <c r="KHI15" s="1609"/>
      <c r="KHJ15" s="1609"/>
      <c r="KHK15" s="1609"/>
      <c r="KHL15" s="1609"/>
      <c r="KHM15" s="1609"/>
      <c r="KHN15" s="1609"/>
      <c r="KHO15" s="1609"/>
      <c r="KHP15" s="1609"/>
      <c r="KHQ15" s="1609"/>
      <c r="KHR15" s="1609"/>
      <c r="KHS15" s="1609"/>
      <c r="KHT15" s="1609"/>
      <c r="KHU15" s="1609"/>
      <c r="KHV15" s="1609"/>
      <c r="KHW15" s="1609"/>
      <c r="KHX15" s="1609"/>
      <c r="KHY15" s="1609"/>
      <c r="KHZ15" s="1609"/>
      <c r="KIA15" s="1609"/>
      <c r="KIB15" s="1609"/>
      <c r="KIC15" s="1609"/>
      <c r="KID15" s="1609"/>
      <c r="KIE15" s="1609"/>
      <c r="KIF15" s="1609"/>
      <c r="KIG15" s="1609"/>
      <c r="KIH15" s="1609"/>
      <c r="KII15" s="1609"/>
      <c r="KIJ15" s="1609"/>
      <c r="KIK15" s="1609"/>
      <c r="KIL15" s="1609"/>
      <c r="KIM15" s="1609"/>
      <c r="KIN15" s="1609"/>
      <c r="KIO15" s="1609"/>
      <c r="KIP15" s="1609"/>
      <c r="KIQ15" s="1609"/>
      <c r="KIR15" s="1609"/>
      <c r="KIS15" s="1609"/>
      <c r="KIT15" s="1609"/>
      <c r="KIU15" s="1609"/>
      <c r="KIV15" s="1609"/>
      <c r="KIW15" s="1609"/>
      <c r="KIX15" s="1609"/>
      <c r="KIY15" s="1609"/>
      <c r="KIZ15" s="1609"/>
      <c r="KJA15" s="1609"/>
      <c r="KJB15" s="1609"/>
      <c r="KJC15" s="1609"/>
      <c r="KJD15" s="1609"/>
      <c r="KJE15" s="1609"/>
      <c r="KJF15" s="1609"/>
      <c r="KJG15" s="1609"/>
      <c r="KJH15" s="1609"/>
      <c r="KJI15" s="1609"/>
      <c r="KJJ15" s="1609"/>
      <c r="KJK15" s="1609"/>
      <c r="KJL15" s="1609"/>
      <c r="KJM15" s="1609"/>
      <c r="KJN15" s="1609"/>
      <c r="KJO15" s="1609"/>
      <c r="KJP15" s="1609"/>
      <c r="KJQ15" s="1609"/>
      <c r="KJR15" s="1609"/>
      <c r="KJS15" s="1609"/>
      <c r="KJT15" s="1609"/>
      <c r="KJU15" s="1609"/>
      <c r="KJV15" s="1609"/>
      <c r="KJW15" s="1609"/>
      <c r="KJX15" s="1609"/>
      <c r="KJY15" s="1609"/>
      <c r="KJZ15" s="1609"/>
      <c r="KKA15" s="1609"/>
      <c r="KKB15" s="1609"/>
      <c r="KKC15" s="1609"/>
      <c r="KKD15" s="1609"/>
      <c r="KKE15" s="1609"/>
      <c r="KKF15" s="1609"/>
      <c r="KKG15" s="1609"/>
      <c r="KKH15" s="1609"/>
      <c r="KKI15" s="1609"/>
      <c r="KKJ15" s="1609"/>
      <c r="KKK15" s="1609"/>
      <c r="KKL15" s="1609"/>
      <c r="KKM15" s="1609"/>
      <c r="KKN15" s="1609"/>
      <c r="KKO15" s="1609"/>
      <c r="KKP15" s="1609"/>
      <c r="KKQ15" s="1609"/>
      <c r="KKR15" s="1609"/>
      <c r="KKS15" s="1609"/>
      <c r="KKT15" s="1609"/>
      <c r="KKU15" s="1609"/>
      <c r="KKV15" s="1609"/>
      <c r="KKW15" s="1609"/>
      <c r="KKX15" s="1609"/>
      <c r="KKY15" s="1609"/>
      <c r="KKZ15" s="1609"/>
      <c r="KLA15" s="1609"/>
      <c r="KLB15" s="1609"/>
      <c r="KLC15" s="1609"/>
      <c r="KLD15" s="1609"/>
      <c r="KLE15" s="1609"/>
      <c r="KLF15" s="1609"/>
      <c r="KLG15" s="1609"/>
      <c r="KLH15" s="1609"/>
      <c r="KLI15" s="1609"/>
      <c r="KLJ15" s="1609"/>
      <c r="KLK15" s="1609"/>
      <c r="KLL15" s="1609"/>
      <c r="KLM15" s="1609"/>
      <c r="KLN15" s="1609"/>
      <c r="KLO15" s="1609"/>
      <c r="KLP15" s="1609"/>
      <c r="KLQ15" s="1609"/>
      <c r="KLR15" s="1609"/>
      <c r="KLS15" s="1609"/>
      <c r="KLT15" s="1609"/>
      <c r="KLU15" s="1609"/>
      <c r="KLV15" s="1609"/>
      <c r="KLW15" s="1609"/>
      <c r="KLX15" s="1609"/>
      <c r="KLY15" s="1609"/>
      <c r="KLZ15" s="1609"/>
      <c r="KMA15" s="1609"/>
      <c r="KMB15" s="1609"/>
      <c r="KMC15" s="1609"/>
      <c r="KMD15" s="1609"/>
      <c r="KME15" s="1609"/>
      <c r="KMF15" s="1609"/>
      <c r="KMG15" s="1609"/>
      <c r="KMH15" s="1609"/>
      <c r="KMI15" s="1609"/>
      <c r="KMJ15" s="1609"/>
      <c r="KMK15" s="1609"/>
      <c r="KML15" s="1609"/>
      <c r="KMM15" s="1609"/>
      <c r="KMN15" s="1609"/>
      <c r="KMO15" s="1609"/>
      <c r="KMP15" s="1609"/>
      <c r="KMQ15" s="1609"/>
      <c r="KMR15" s="1609"/>
      <c r="KMS15" s="1609"/>
      <c r="KMT15" s="1609"/>
      <c r="KMU15" s="1609"/>
      <c r="KMV15" s="1609"/>
      <c r="KMW15" s="1609"/>
      <c r="KMX15" s="1609"/>
      <c r="KMY15" s="1609"/>
      <c r="KMZ15" s="1609"/>
      <c r="KNA15" s="1609"/>
      <c r="KNB15" s="1609"/>
      <c r="KNC15" s="1609"/>
      <c r="KND15" s="1609"/>
      <c r="KNE15" s="1609"/>
      <c r="KNF15" s="1609"/>
      <c r="KNG15" s="1609"/>
      <c r="KNH15" s="1609"/>
      <c r="KNI15" s="1609"/>
      <c r="KNJ15" s="1609"/>
      <c r="KNK15" s="1609"/>
      <c r="KNL15" s="1609"/>
      <c r="KNM15" s="1609"/>
      <c r="KNN15" s="1609"/>
      <c r="KNO15" s="1609"/>
      <c r="KNP15" s="1609"/>
      <c r="KNQ15" s="1609"/>
      <c r="KNR15" s="1609"/>
      <c r="KNS15" s="1609"/>
      <c r="KNT15" s="1609"/>
      <c r="KNU15" s="1609"/>
      <c r="KNV15" s="1609"/>
      <c r="KNW15" s="1609"/>
      <c r="KNX15" s="1609"/>
      <c r="KNY15" s="1609"/>
      <c r="KNZ15" s="1609"/>
      <c r="KOA15" s="1609"/>
      <c r="KOB15" s="1609"/>
      <c r="KOC15" s="1609"/>
      <c r="KOD15" s="1609"/>
      <c r="KOE15" s="1609"/>
      <c r="KOF15" s="1609"/>
      <c r="KOG15" s="1609"/>
      <c r="KOH15" s="1609"/>
      <c r="KOI15" s="1609"/>
      <c r="KOJ15" s="1609"/>
      <c r="KOK15" s="1609"/>
      <c r="KOL15" s="1609"/>
      <c r="KOM15" s="1609"/>
      <c r="KON15" s="1609"/>
      <c r="KOO15" s="1609"/>
      <c r="KOP15" s="1609"/>
      <c r="KOQ15" s="1609"/>
      <c r="KOR15" s="1609"/>
      <c r="KOS15" s="1609"/>
      <c r="KOT15" s="1609"/>
      <c r="KOU15" s="1609"/>
      <c r="KOV15" s="1609"/>
      <c r="KOW15" s="1609"/>
      <c r="KOX15" s="1609"/>
      <c r="KOY15" s="1609"/>
      <c r="KOZ15" s="1609"/>
      <c r="KPA15" s="1609"/>
      <c r="KPB15" s="1609"/>
      <c r="KPC15" s="1609"/>
      <c r="KPD15" s="1609"/>
      <c r="KPE15" s="1609"/>
      <c r="KPF15" s="1609"/>
      <c r="KPG15" s="1609"/>
      <c r="KPH15" s="1609"/>
      <c r="KPI15" s="1609"/>
      <c r="KPJ15" s="1609"/>
      <c r="KPK15" s="1609"/>
      <c r="KPL15" s="1609"/>
      <c r="KPM15" s="1609"/>
      <c r="KPN15" s="1609"/>
      <c r="KPO15" s="1609"/>
      <c r="KPP15" s="1609"/>
      <c r="KPQ15" s="1609"/>
      <c r="KPR15" s="1609"/>
      <c r="KPS15" s="1609"/>
      <c r="KPT15" s="1609"/>
      <c r="KPU15" s="1609"/>
      <c r="KPV15" s="1609"/>
      <c r="KPW15" s="1609"/>
      <c r="KPX15" s="1609"/>
      <c r="KPY15" s="1609"/>
      <c r="KPZ15" s="1609"/>
      <c r="KQA15" s="1609"/>
      <c r="KQB15" s="1609"/>
      <c r="KQC15" s="1609"/>
      <c r="KQD15" s="1609"/>
      <c r="KQE15" s="1609"/>
      <c r="KQF15" s="1609"/>
      <c r="KQG15" s="1609"/>
      <c r="KQH15" s="1609"/>
      <c r="KQI15" s="1609"/>
      <c r="KQJ15" s="1609"/>
      <c r="KQK15" s="1609"/>
      <c r="KQL15" s="1609"/>
      <c r="KQM15" s="1609"/>
      <c r="KQN15" s="1609"/>
      <c r="KQO15" s="1609"/>
      <c r="KQP15" s="1609"/>
      <c r="KQQ15" s="1609"/>
      <c r="KQR15" s="1609"/>
      <c r="KQS15" s="1609"/>
      <c r="KQT15" s="1609"/>
      <c r="KQU15" s="1609"/>
      <c r="KQV15" s="1609"/>
      <c r="KQW15" s="1609"/>
      <c r="KQX15" s="1609"/>
      <c r="KQY15" s="1609"/>
      <c r="KQZ15" s="1609"/>
      <c r="KRA15" s="1609"/>
      <c r="KRB15" s="1609"/>
      <c r="KRC15" s="1609"/>
      <c r="KRD15" s="1609"/>
      <c r="KRE15" s="1609"/>
      <c r="KRF15" s="1609"/>
      <c r="KRG15" s="1609"/>
      <c r="KRH15" s="1609"/>
      <c r="KRI15" s="1609"/>
      <c r="KRJ15" s="1609"/>
      <c r="KRK15" s="1609"/>
      <c r="KRL15" s="1609"/>
      <c r="KRM15" s="1609"/>
      <c r="KRN15" s="1609"/>
      <c r="KRO15" s="1609"/>
      <c r="KRP15" s="1609"/>
      <c r="KRQ15" s="1609"/>
      <c r="KRR15" s="1609"/>
      <c r="KRS15" s="1609"/>
      <c r="KRT15" s="1609"/>
      <c r="KRU15" s="1609"/>
      <c r="KRV15" s="1609"/>
      <c r="KRW15" s="1609"/>
      <c r="KRX15" s="1609"/>
      <c r="KRY15" s="1609"/>
      <c r="KRZ15" s="1609"/>
      <c r="KSA15" s="1609"/>
      <c r="KSB15" s="1609"/>
      <c r="KSC15" s="1609"/>
      <c r="KSD15" s="1609"/>
      <c r="KSE15" s="1609"/>
      <c r="KSF15" s="1609"/>
      <c r="KSG15" s="1609"/>
      <c r="KSH15" s="1609"/>
      <c r="KSI15" s="1609"/>
      <c r="KSJ15" s="1609"/>
      <c r="KSK15" s="1609"/>
      <c r="KSL15" s="1609"/>
      <c r="KSM15" s="1609"/>
      <c r="KSN15" s="1609"/>
      <c r="KSO15" s="1609"/>
      <c r="KSP15" s="1609"/>
      <c r="KSQ15" s="1609"/>
      <c r="KSR15" s="1609"/>
      <c r="KSS15" s="1609"/>
      <c r="KST15" s="1609"/>
      <c r="KSU15" s="1609"/>
      <c r="KSV15" s="1609"/>
      <c r="KSW15" s="1609"/>
      <c r="KSX15" s="1609"/>
      <c r="KSY15" s="1609"/>
      <c r="KSZ15" s="1609"/>
      <c r="KTA15" s="1609"/>
      <c r="KTB15" s="1609"/>
      <c r="KTC15" s="1609"/>
      <c r="KTD15" s="1609"/>
      <c r="KTE15" s="1609"/>
      <c r="KTF15" s="1609"/>
      <c r="KTG15" s="1609"/>
      <c r="KTH15" s="1609"/>
      <c r="KTI15" s="1609"/>
      <c r="KTJ15" s="1609"/>
      <c r="KTK15" s="1609"/>
      <c r="KTL15" s="1609"/>
      <c r="KTM15" s="1609"/>
      <c r="KTN15" s="1609"/>
      <c r="KTO15" s="1609"/>
      <c r="KTP15" s="1609"/>
      <c r="KTQ15" s="1609"/>
      <c r="KTR15" s="1609"/>
      <c r="KTS15" s="1609"/>
      <c r="KTT15" s="1609"/>
      <c r="KTU15" s="1609"/>
      <c r="KTV15" s="1609"/>
      <c r="KTW15" s="1609"/>
      <c r="KTX15" s="1609"/>
      <c r="KTY15" s="1609"/>
      <c r="KTZ15" s="1609"/>
      <c r="KUA15" s="1609"/>
      <c r="KUB15" s="1609"/>
      <c r="KUC15" s="1609"/>
      <c r="KUD15" s="1609"/>
      <c r="KUE15" s="1609"/>
      <c r="KUF15" s="1609"/>
      <c r="KUG15" s="1609"/>
      <c r="KUH15" s="1609"/>
      <c r="KUI15" s="1609"/>
      <c r="KUJ15" s="1609"/>
      <c r="KUK15" s="1609"/>
      <c r="KUL15" s="1609"/>
      <c r="KUM15" s="1609"/>
      <c r="KUN15" s="1609"/>
      <c r="KUO15" s="1609"/>
      <c r="KUP15" s="1609"/>
      <c r="KUQ15" s="1609"/>
      <c r="KUR15" s="1609"/>
      <c r="KUS15" s="1609"/>
      <c r="KUT15" s="1609"/>
      <c r="KUU15" s="1609"/>
      <c r="KUV15" s="1609"/>
      <c r="KUW15" s="1609"/>
      <c r="KUX15" s="1609"/>
      <c r="KUY15" s="1609"/>
      <c r="KUZ15" s="1609"/>
      <c r="KVA15" s="1609"/>
      <c r="KVB15" s="1609"/>
      <c r="KVC15" s="1609"/>
      <c r="KVD15" s="1609"/>
      <c r="KVE15" s="1609"/>
      <c r="KVF15" s="1609"/>
      <c r="KVG15" s="1609"/>
      <c r="KVH15" s="1609"/>
      <c r="KVI15" s="1609"/>
      <c r="KVJ15" s="1609"/>
      <c r="KVK15" s="1609"/>
      <c r="KVL15" s="1609"/>
      <c r="KVM15" s="1609"/>
      <c r="KVN15" s="1609"/>
      <c r="KVO15" s="1609"/>
      <c r="KVP15" s="1609"/>
      <c r="KVQ15" s="1609"/>
      <c r="KVR15" s="1609"/>
      <c r="KVS15" s="1609"/>
      <c r="KVT15" s="1609"/>
      <c r="KVU15" s="1609"/>
      <c r="KVV15" s="1609"/>
      <c r="KVW15" s="1609"/>
      <c r="KVX15" s="1609"/>
      <c r="KVY15" s="1609"/>
      <c r="KVZ15" s="1609"/>
      <c r="KWA15" s="1609"/>
      <c r="KWB15" s="1609"/>
      <c r="KWC15" s="1609"/>
      <c r="KWD15" s="1609"/>
      <c r="KWE15" s="1609"/>
      <c r="KWF15" s="1609"/>
      <c r="KWG15" s="1609"/>
      <c r="KWH15" s="1609"/>
      <c r="KWI15" s="1609"/>
      <c r="KWJ15" s="1609"/>
      <c r="KWK15" s="1609"/>
      <c r="KWL15" s="1609"/>
      <c r="KWM15" s="1609"/>
      <c r="KWN15" s="1609"/>
      <c r="KWO15" s="1609"/>
      <c r="KWP15" s="1609"/>
      <c r="KWQ15" s="1609"/>
      <c r="KWR15" s="1609"/>
      <c r="KWS15" s="1609"/>
      <c r="KWT15" s="1609"/>
      <c r="KWU15" s="1609"/>
      <c r="KWV15" s="1609"/>
      <c r="KWW15" s="1609"/>
      <c r="KWX15" s="1609"/>
      <c r="KWY15" s="1609"/>
      <c r="KWZ15" s="1609"/>
      <c r="KXA15" s="1609"/>
      <c r="KXB15" s="1609"/>
      <c r="KXC15" s="1609"/>
      <c r="KXD15" s="1609"/>
      <c r="KXE15" s="1609"/>
      <c r="KXF15" s="1609"/>
      <c r="KXG15" s="1609"/>
      <c r="KXH15" s="1609"/>
      <c r="KXI15" s="1609"/>
      <c r="KXJ15" s="1609"/>
      <c r="KXK15" s="1609"/>
      <c r="KXL15" s="1609"/>
      <c r="KXM15" s="1609"/>
      <c r="KXN15" s="1609"/>
      <c r="KXO15" s="1609"/>
      <c r="KXP15" s="1609"/>
      <c r="KXQ15" s="1609"/>
      <c r="KXR15" s="1609"/>
      <c r="KXS15" s="1609"/>
      <c r="KXT15" s="1609"/>
      <c r="KXU15" s="1609"/>
      <c r="KXV15" s="1609"/>
      <c r="KXW15" s="1609"/>
      <c r="KXX15" s="1609"/>
      <c r="KXY15" s="1609"/>
      <c r="KXZ15" s="1609"/>
      <c r="KYA15" s="1609"/>
      <c r="KYB15" s="1609"/>
      <c r="KYC15" s="1609"/>
      <c r="KYD15" s="1609"/>
      <c r="KYE15" s="1609"/>
      <c r="KYF15" s="1609"/>
      <c r="KYG15" s="1609"/>
      <c r="KYH15" s="1609"/>
      <c r="KYI15" s="1609"/>
      <c r="KYJ15" s="1609"/>
      <c r="KYK15" s="1609"/>
      <c r="KYL15" s="1609"/>
      <c r="KYM15" s="1609"/>
      <c r="KYN15" s="1609"/>
      <c r="KYO15" s="1609"/>
      <c r="KYP15" s="1609"/>
      <c r="KYQ15" s="1609"/>
      <c r="KYR15" s="1609"/>
      <c r="KYS15" s="1609"/>
      <c r="KYT15" s="1609"/>
      <c r="KYU15" s="1609"/>
      <c r="KYV15" s="1609"/>
      <c r="KYW15" s="1609"/>
      <c r="KYX15" s="1609"/>
      <c r="KYY15" s="1609"/>
      <c r="KYZ15" s="1609"/>
      <c r="KZA15" s="1609"/>
      <c r="KZB15" s="1609"/>
      <c r="KZC15" s="1609"/>
      <c r="KZD15" s="1609"/>
      <c r="KZE15" s="1609"/>
      <c r="KZF15" s="1609"/>
      <c r="KZG15" s="1609"/>
      <c r="KZH15" s="1609"/>
      <c r="KZI15" s="1609"/>
      <c r="KZJ15" s="1609"/>
      <c r="KZK15" s="1609"/>
      <c r="KZL15" s="1609"/>
      <c r="KZM15" s="1609"/>
      <c r="KZN15" s="1609"/>
      <c r="KZO15" s="1609"/>
      <c r="KZP15" s="1609"/>
      <c r="KZQ15" s="1609"/>
      <c r="KZR15" s="1609"/>
      <c r="KZS15" s="1609"/>
      <c r="KZT15" s="1609"/>
      <c r="KZU15" s="1609"/>
      <c r="KZV15" s="1609"/>
      <c r="KZW15" s="1609"/>
      <c r="KZX15" s="1609"/>
      <c r="KZY15" s="1609"/>
      <c r="KZZ15" s="1609"/>
      <c r="LAA15" s="1609"/>
      <c r="LAB15" s="1609"/>
      <c r="LAC15" s="1609"/>
      <c r="LAD15" s="1609"/>
      <c r="LAE15" s="1609"/>
      <c r="LAF15" s="1609"/>
      <c r="LAG15" s="1609"/>
      <c r="LAH15" s="1609"/>
      <c r="LAI15" s="1609"/>
      <c r="LAJ15" s="1609"/>
      <c r="LAK15" s="1609"/>
      <c r="LAL15" s="1609"/>
      <c r="LAM15" s="1609"/>
      <c r="LAN15" s="1609"/>
      <c r="LAO15" s="1609"/>
      <c r="LAP15" s="1609"/>
      <c r="LAQ15" s="1609"/>
      <c r="LAR15" s="1609"/>
      <c r="LAS15" s="1609"/>
      <c r="LAT15" s="1609"/>
      <c r="LAU15" s="1609"/>
      <c r="LAV15" s="1609"/>
      <c r="LAW15" s="1609"/>
      <c r="LAX15" s="1609"/>
      <c r="LAY15" s="1609"/>
      <c r="LAZ15" s="1609"/>
      <c r="LBA15" s="1609"/>
      <c r="LBB15" s="1609"/>
      <c r="LBC15" s="1609"/>
      <c r="LBD15" s="1609"/>
      <c r="LBE15" s="1609"/>
      <c r="LBF15" s="1609"/>
      <c r="LBG15" s="1609"/>
      <c r="LBH15" s="1609"/>
      <c r="LBI15" s="1609"/>
      <c r="LBJ15" s="1609"/>
      <c r="LBK15" s="1609"/>
      <c r="LBL15" s="1609"/>
      <c r="LBM15" s="1609"/>
      <c r="LBN15" s="1609"/>
      <c r="LBO15" s="1609"/>
      <c r="LBP15" s="1609"/>
      <c r="LBQ15" s="1609"/>
      <c r="LBR15" s="1609"/>
      <c r="LBS15" s="1609"/>
      <c r="LBT15" s="1609"/>
      <c r="LBU15" s="1609"/>
      <c r="LBV15" s="1609"/>
      <c r="LBW15" s="1609"/>
      <c r="LBX15" s="1609"/>
      <c r="LBY15" s="1609"/>
      <c r="LBZ15" s="1609"/>
      <c r="LCA15" s="1609"/>
      <c r="LCB15" s="1609"/>
      <c r="LCC15" s="1609"/>
      <c r="LCD15" s="1609"/>
      <c r="LCE15" s="1609"/>
      <c r="LCF15" s="1609"/>
      <c r="LCG15" s="1609"/>
      <c r="LCH15" s="1609"/>
      <c r="LCI15" s="1609"/>
      <c r="LCJ15" s="1609"/>
      <c r="LCK15" s="1609"/>
      <c r="LCL15" s="1609"/>
      <c r="LCM15" s="1609"/>
      <c r="LCN15" s="1609"/>
      <c r="LCO15" s="1609"/>
      <c r="LCP15" s="1609"/>
      <c r="LCQ15" s="1609"/>
      <c r="LCR15" s="1609"/>
      <c r="LCS15" s="1609"/>
      <c r="LCT15" s="1609"/>
      <c r="LCU15" s="1609"/>
      <c r="LCV15" s="1609"/>
      <c r="LCW15" s="1609"/>
      <c r="LCX15" s="1609"/>
      <c r="LCY15" s="1609"/>
      <c r="LCZ15" s="1609"/>
      <c r="LDA15" s="1609"/>
      <c r="LDB15" s="1609"/>
      <c r="LDC15" s="1609"/>
      <c r="LDD15" s="1609"/>
      <c r="LDE15" s="1609"/>
      <c r="LDF15" s="1609"/>
      <c r="LDG15" s="1609"/>
      <c r="LDH15" s="1609"/>
      <c r="LDI15" s="1609"/>
      <c r="LDJ15" s="1609"/>
      <c r="LDK15" s="1609"/>
      <c r="LDL15" s="1609"/>
      <c r="LDM15" s="1609"/>
      <c r="LDN15" s="1609"/>
      <c r="LDO15" s="1609"/>
      <c r="LDP15" s="1609"/>
      <c r="LDQ15" s="1609"/>
      <c r="LDR15" s="1609"/>
      <c r="LDS15" s="1609"/>
      <c r="LDT15" s="1609"/>
      <c r="LDU15" s="1609"/>
      <c r="LDV15" s="1609"/>
      <c r="LDW15" s="1609"/>
      <c r="LDX15" s="1609"/>
      <c r="LDY15" s="1609"/>
      <c r="LDZ15" s="1609"/>
      <c r="LEA15" s="1609"/>
      <c r="LEB15" s="1609"/>
      <c r="LEC15" s="1609"/>
      <c r="LED15" s="1609"/>
      <c r="LEE15" s="1609"/>
      <c r="LEF15" s="1609"/>
      <c r="LEG15" s="1609"/>
      <c r="LEH15" s="1609"/>
      <c r="LEI15" s="1609"/>
      <c r="LEJ15" s="1609"/>
      <c r="LEK15" s="1609"/>
      <c r="LEL15" s="1609"/>
      <c r="LEM15" s="1609"/>
      <c r="LEN15" s="1609"/>
      <c r="LEO15" s="1609"/>
      <c r="LEP15" s="1609"/>
      <c r="LEQ15" s="1609"/>
      <c r="LER15" s="1609"/>
      <c r="LES15" s="1609"/>
      <c r="LET15" s="1609"/>
      <c r="LEU15" s="1609"/>
      <c r="LEV15" s="1609"/>
      <c r="LEW15" s="1609"/>
      <c r="LEX15" s="1609"/>
      <c r="LEY15" s="1609"/>
      <c r="LEZ15" s="1609"/>
      <c r="LFA15" s="1609"/>
      <c r="LFB15" s="1609"/>
      <c r="LFC15" s="1609"/>
      <c r="LFD15" s="1609"/>
      <c r="LFE15" s="1609"/>
      <c r="LFF15" s="1609"/>
      <c r="LFG15" s="1609"/>
      <c r="LFH15" s="1609"/>
      <c r="LFI15" s="1609"/>
      <c r="LFJ15" s="1609"/>
      <c r="LFK15" s="1609"/>
      <c r="LFL15" s="1609"/>
      <c r="LFM15" s="1609"/>
      <c r="LFN15" s="1609"/>
      <c r="LFO15" s="1609"/>
      <c r="LFP15" s="1609"/>
      <c r="LFQ15" s="1609"/>
      <c r="LFR15" s="1609"/>
      <c r="LFS15" s="1609"/>
      <c r="LFT15" s="1609"/>
      <c r="LFU15" s="1609"/>
      <c r="LFV15" s="1609"/>
      <c r="LFW15" s="1609"/>
      <c r="LFX15" s="1609"/>
      <c r="LFY15" s="1609"/>
      <c r="LFZ15" s="1609"/>
      <c r="LGA15" s="1609"/>
      <c r="LGB15" s="1609"/>
      <c r="LGC15" s="1609"/>
      <c r="LGD15" s="1609"/>
      <c r="LGE15" s="1609"/>
      <c r="LGF15" s="1609"/>
      <c r="LGG15" s="1609"/>
      <c r="LGH15" s="1609"/>
      <c r="LGI15" s="1609"/>
      <c r="LGJ15" s="1609"/>
      <c r="LGK15" s="1609"/>
      <c r="LGL15" s="1609"/>
      <c r="LGM15" s="1609"/>
      <c r="LGN15" s="1609"/>
      <c r="LGO15" s="1609"/>
      <c r="LGP15" s="1609"/>
      <c r="LGQ15" s="1609"/>
      <c r="LGR15" s="1609"/>
      <c r="LGS15" s="1609"/>
      <c r="LGT15" s="1609"/>
      <c r="LGU15" s="1609"/>
      <c r="LGV15" s="1609"/>
      <c r="LGW15" s="1609"/>
      <c r="LGX15" s="1609"/>
      <c r="LGY15" s="1609"/>
      <c r="LGZ15" s="1609"/>
      <c r="LHA15" s="1609"/>
      <c r="LHB15" s="1609"/>
      <c r="LHC15" s="1609"/>
      <c r="LHD15" s="1609"/>
      <c r="LHE15" s="1609"/>
      <c r="LHF15" s="1609"/>
      <c r="LHG15" s="1609"/>
      <c r="LHH15" s="1609"/>
      <c r="LHI15" s="1609"/>
      <c r="LHJ15" s="1609"/>
      <c r="LHK15" s="1609"/>
      <c r="LHL15" s="1609"/>
      <c r="LHM15" s="1609"/>
      <c r="LHN15" s="1609"/>
      <c r="LHO15" s="1609"/>
      <c r="LHP15" s="1609"/>
      <c r="LHQ15" s="1609"/>
      <c r="LHR15" s="1609"/>
      <c r="LHS15" s="1609"/>
      <c r="LHT15" s="1609"/>
      <c r="LHU15" s="1609"/>
      <c r="LHV15" s="1609"/>
      <c r="LHW15" s="1609"/>
      <c r="LHX15" s="1609"/>
      <c r="LHY15" s="1609"/>
      <c r="LHZ15" s="1609"/>
      <c r="LIA15" s="1609"/>
      <c r="LIB15" s="1609"/>
      <c r="LIC15" s="1609"/>
      <c r="LID15" s="1609"/>
      <c r="LIE15" s="1609"/>
      <c r="LIF15" s="1609"/>
      <c r="LIG15" s="1609"/>
      <c r="LIH15" s="1609"/>
      <c r="LII15" s="1609"/>
      <c r="LIJ15" s="1609"/>
      <c r="LIK15" s="1609"/>
      <c r="LIL15" s="1609"/>
      <c r="LIM15" s="1609"/>
      <c r="LIN15" s="1609"/>
      <c r="LIO15" s="1609"/>
      <c r="LIP15" s="1609"/>
      <c r="LIQ15" s="1609"/>
      <c r="LIR15" s="1609"/>
      <c r="LIS15" s="1609"/>
      <c r="LIT15" s="1609"/>
      <c r="LIU15" s="1609"/>
      <c r="LIV15" s="1609"/>
      <c r="LIW15" s="1609"/>
      <c r="LIX15" s="1609"/>
      <c r="LIY15" s="1609"/>
      <c r="LIZ15" s="1609"/>
      <c r="LJA15" s="1609"/>
      <c r="LJB15" s="1609"/>
      <c r="LJC15" s="1609"/>
      <c r="LJD15" s="1609"/>
      <c r="LJE15" s="1609"/>
      <c r="LJF15" s="1609"/>
      <c r="LJG15" s="1609"/>
      <c r="LJH15" s="1609"/>
      <c r="LJI15" s="1609"/>
      <c r="LJJ15" s="1609"/>
      <c r="LJK15" s="1609"/>
      <c r="LJL15" s="1609"/>
      <c r="LJM15" s="1609"/>
      <c r="LJN15" s="1609"/>
      <c r="LJO15" s="1609"/>
      <c r="LJP15" s="1609"/>
      <c r="LJQ15" s="1609"/>
      <c r="LJR15" s="1609"/>
      <c r="LJS15" s="1609"/>
      <c r="LJT15" s="1609"/>
      <c r="LJU15" s="1609"/>
      <c r="LJV15" s="1609"/>
      <c r="LJW15" s="1609"/>
      <c r="LJX15" s="1609"/>
      <c r="LJY15" s="1609"/>
      <c r="LJZ15" s="1609"/>
      <c r="LKA15" s="1609"/>
      <c r="LKB15" s="1609"/>
      <c r="LKC15" s="1609"/>
      <c r="LKD15" s="1609"/>
      <c r="LKE15" s="1609"/>
      <c r="LKF15" s="1609"/>
      <c r="LKG15" s="1609"/>
      <c r="LKH15" s="1609"/>
      <c r="LKI15" s="1609"/>
      <c r="LKJ15" s="1609"/>
      <c r="LKK15" s="1609"/>
      <c r="LKL15" s="1609"/>
      <c r="LKM15" s="1609"/>
      <c r="LKN15" s="1609"/>
      <c r="LKO15" s="1609"/>
      <c r="LKP15" s="1609"/>
      <c r="LKQ15" s="1609"/>
      <c r="LKR15" s="1609"/>
      <c r="LKS15" s="1609"/>
      <c r="LKT15" s="1609"/>
      <c r="LKU15" s="1609"/>
      <c r="LKV15" s="1609"/>
      <c r="LKW15" s="1609"/>
      <c r="LKX15" s="1609"/>
      <c r="LKY15" s="1609"/>
      <c r="LKZ15" s="1609"/>
      <c r="LLA15" s="1609"/>
      <c r="LLB15" s="1609"/>
      <c r="LLC15" s="1609"/>
      <c r="LLD15" s="1609"/>
      <c r="LLE15" s="1609"/>
      <c r="LLF15" s="1609"/>
      <c r="LLG15" s="1609"/>
      <c r="LLH15" s="1609"/>
      <c r="LLI15" s="1609"/>
      <c r="LLJ15" s="1609"/>
      <c r="LLK15" s="1609"/>
      <c r="LLL15" s="1609"/>
      <c r="LLM15" s="1609"/>
      <c r="LLN15" s="1609"/>
      <c r="LLO15" s="1609"/>
      <c r="LLP15" s="1609"/>
      <c r="LLQ15" s="1609"/>
      <c r="LLR15" s="1609"/>
      <c r="LLS15" s="1609"/>
      <c r="LLT15" s="1609"/>
      <c r="LLU15" s="1609"/>
      <c r="LLV15" s="1609"/>
      <c r="LLW15" s="1609"/>
      <c r="LLX15" s="1609"/>
      <c r="LLY15" s="1609"/>
      <c r="LLZ15" s="1609"/>
      <c r="LMA15" s="1609"/>
      <c r="LMB15" s="1609"/>
      <c r="LMC15" s="1609"/>
      <c r="LMD15" s="1609"/>
      <c r="LME15" s="1609"/>
      <c r="LMF15" s="1609"/>
      <c r="LMG15" s="1609"/>
      <c r="LMH15" s="1609"/>
      <c r="LMI15" s="1609"/>
      <c r="LMJ15" s="1609"/>
      <c r="LMK15" s="1609"/>
      <c r="LML15" s="1609"/>
      <c r="LMM15" s="1609"/>
      <c r="LMN15" s="1609"/>
      <c r="LMO15" s="1609"/>
      <c r="LMP15" s="1609"/>
      <c r="LMQ15" s="1609"/>
      <c r="LMR15" s="1609"/>
      <c r="LMS15" s="1609"/>
      <c r="LMT15" s="1609"/>
      <c r="LMU15" s="1609"/>
      <c r="LMV15" s="1609"/>
      <c r="LMW15" s="1609"/>
      <c r="LMX15" s="1609"/>
      <c r="LMY15" s="1609"/>
      <c r="LMZ15" s="1609"/>
      <c r="LNA15" s="1609"/>
      <c r="LNB15" s="1609"/>
      <c r="LNC15" s="1609"/>
      <c r="LND15" s="1609"/>
      <c r="LNE15" s="1609"/>
      <c r="LNF15" s="1609"/>
      <c r="LNG15" s="1609"/>
      <c r="LNH15" s="1609"/>
      <c r="LNI15" s="1609"/>
      <c r="LNJ15" s="1609"/>
      <c r="LNK15" s="1609"/>
      <c r="LNL15" s="1609"/>
      <c r="LNM15" s="1609"/>
      <c r="LNN15" s="1609"/>
      <c r="LNO15" s="1609"/>
      <c r="LNP15" s="1609"/>
      <c r="LNQ15" s="1609"/>
      <c r="LNR15" s="1609"/>
      <c r="LNS15" s="1609"/>
      <c r="LNT15" s="1609"/>
      <c r="LNU15" s="1609"/>
      <c r="LNV15" s="1609"/>
      <c r="LNW15" s="1609"/>
      <c r="LNX15" s="1609"/>
      <c r="LNY15" s="1609"/>
      <c r="LNZ15" s="1609"/>
      <c r="LOA15" s="1609"/>
      <c r="LOB15" s="1609"/>
      <c r="LOC15" s="1609"/>
      <c r="LOD15" s="1609"/>
      <c r="LOE15" s="1609"/>
      <c r="LOF15" s="1609"/>
      <c r="LOG15" s="1609"/>
      <c r="LOH15" s="1609"/>
      <c r="LOI15" s="1609"/>
      <c r="LOJ15" s="1609"/>
      <c r="LOK15" s="1609"/>
      <c r="LOL15" s="1609"/>
      <c r="LOM15" s="1609"/>
      <c r="LON15" s="1609"/>
      <c r="LOO15" s="1609"/>
      <c r="LOP15" s="1609"/>
      <c r="LOQ15" s="1609"/>
      <c r="LOR15" s="1609"/>
      <c r="LOS15" s="1609"/>
      <c r="LOT15" s="1609"/>
      <c r="LOU15" s="1609"/>
      <c r="LOV15" s="1609"/>
      <c r="LOW15" s="1609"/>
      <c r="LOX15" s="1609"/>
      <c r="LOY15" s="1609"/>
      <c r="LOZ15" s="1609"/>
      <c r="LPA15" s="1609"/>
      <c r="LPB15" s="1609"/>
      <c r="LPC15" s="1609"/>
      <c r="LPD15" s="1609"/>
      <c r="LPE15" s="1609"/>
      <c r="LPF15" s="1609"/>
      <c r="LPG15" s="1609"/>
      <c r="LPH15" s="1609"/>
      <c r="LPI15" s="1609"/>
      <c r="LPJ15" s="1609"/>
      <c r="LPK15" s="1609"/>
      <c r="LPL15" s="1609"/>
      <c r="LPM15" s="1609"/>
      <c r="LPN15" s="1609"/>
      <c r="LPO15" s="1609"/>
      <c r="LPP15" s="1609"/>
      <c r="LPQ15" s="1609"/>
      <c r="LPR15" s="1609"/>
      <c r="LPS15" s="1609"/>
      <c r="LPT15" s="1609"/>
      <c r="LPU15" s="1609"/>
      <c r="LPV15" s="1609"/>
      <c r="LPW15" s="1609"/>
      <c r="LPX15" s="1609"/>
      <c r="LPY15" s="1609"/>
      <c r="LPZ15" s="1609"/>
      <c r="LQA15" s="1609"/>
      <c r="LQB15" s="1609"/>
      <c r="LQC15" s="1609"/>
      <c r="LQD15" s="1609"/>
      <c r="LQE15" s="1609"/>
      <c r="LQF15" s="1609"/>
      <c r="LQG15" s="1609"/>
      <c r="LQH15" s="1609"/>
      <c r="LQI15" s="1609"/>
      <c r="LQJ15" s="1609"/>
      <c r="LQK15" s="1609"/>
      <c r="LQL15" s="1609"/>
      <c r="LQM15" s="1609"/>
      <c r="LQN15" s="1609"/>
      <c r="LQO15" s="1609"/>
      <c r="LQP15" s="1609"/>
      <c r="LQQ15" s="1609"/>
      <c r="LQR15" s="1609"/>
      <c r="LQS15" s="1609"/>
      <c r="LQT15" s="1609"/>
      <c r="LQU15" s="1609"/>
      <c r="LQV15" s="1609"/>
      <c r="LQW15" s="1609"/>
      <c r="LQX15" s="1609"/>
      <c r="LQY15" s="1609"/>
      <c r="LQZ15" s="1609"/>
      <c r="LRA15" s="1609"/>
      <c r="LRB15" s="1609"/>
      <c r="LRC15" s="1609"/>
      <c r="LRD15" s="1609"/>
      <c r="LRE15" s="1609"/>
      <c r="LRF15" s="1609"/>
      <c r="LRG15" s="1609"/>
      <c r="LRH15" s="1609"/>
      <c r="LRI15" s="1609"/>
      <c r="LRJ15" s="1609"/>
      <c r="LRK15" s="1609"/>
      <c r="LRL15" s="1609"/>
      <c r="LRM15" s="1609"/>
      <c r="LRN15" s="1609"/>
      <c r="LRO15" s="1609"/>
      <c r="LRP15" s="1609"/>
      <c r="LRQ15" s="1609"/>
      <c r="LRR15" s="1609"/>
      <c r="LRS15" s="1609"/>
      <c r="LRT15" s="1609"/>
      <c r="LRU15" s="1609"/>
      <c r="LRV15" s="1609"/>
      <c r="LRW15" s="1609"/>
      <c r="LRX15" s="1609"/>
      <c r="LRY15" s="1609"/>
      <c r="LRZ15" s="1609"/>
      <c r="LSA15" s="1609"/>
      <c r="LSB15" s="1609"/>
      <c r="LSC15" s="1609"/>
      <c r="LSD15" s="1609"/>
      <c r="LSE15" s="1609"/>
      <c r="LSF15" s="1609"/>
      <c r="LSG15" s="1609"/>
      <c r="LSH15" s="1609"/>
      <c r="LSI15" s="1609"/>
      <c r="LSJ15" s="1609"/>
      <c r="LSK15" s="1609"/>
      <c r="LSL15" s="1609"/>
      <c r="LSM15" s="1609"/>
      <c r="LSN15" s="1609"/>
      <c r="LSO15" s="1609"/>
      <c r="LSP15" s="1609"/>
      <c r="LSQ15" s="1609"/>
      <c r="LSR15" s="1609"/>
      <c r="LSS15" s="1609"/>
      <c r="LST15" s="1609"/>
      <c r="LSU15" s="1609"/>
      <c r="LSV15" s="1609"/>
      <c r="LSW15" s="1609"/>
      <c r="LSX15" s="1609"/>
      <c r="LSY15" s="1609"/>
      <c r="LSZ15" s="1609"/>
      <c r="LTA15" s="1609"/>
      <c r="LTB15" s="1609"/>
      <c r="LTC15" s="1609"/>
      <c r="LTD15" s="1609"/>
      <c r="LTE15" s="1609"/>
      <c r="LTF15" s="1609"/>
      <c r="LTG15" s="1609"/>
      <c r="LTH15" s="1609"/>
      <c r="LTI15" s="1609"/>
      <c r="LTJ15" s="1609"/>
      <c r="LTK15" s="1609"/>
      <c r="LTL15" s="1609"/>
      <c r="LTM15" s="1609"/>
      <c r="LTN15" s="1609"/>
      <c r="LTO15" s="1609"/>
      <c r="LTP15" s="1609"/>
      <c r="LTQ15" s="1609"/>
      <c r="LTR15" s="1609"/>
      <c r="LTS15" s="1609"/>
      <c r="LTT15" s="1609"/>
      <c r="LTU15" s="1609"/>
      <c r="LTV15" s="1609"/>
      <c r="LTW15" s="1609"/>
      <c r="LTX15" s="1609"/>
      <c r="LTY15" s="1609"/>
      <c r="LTZ15" s="1609"/>
      <c r="LUA15" s="1609"/>
      <c r="LUB15" s="1609"/>
      <c r="LUC15" s="1609"/>
      <c r="LUD15" s="1609"/>
      <c r="LUE15" s="1609"/>
      <c r="LUF15" s="1609"/>
      <c r="LUG15" s="1609"/>
      <c r="LUH15" s="1609"/>
      <c r="LUI15" s="1609"/>
      <c r="LUJ15" s="1609"/>
      <c r="LUK15" s="1609"/>
      <c r="LUL15" s="1609"/>
      <c r="LUM15" s="1609"/>
      <c r="LUN15" s="1609"/>
      <c r="LUO15" s="1609"/>
      <c r="LUP15" s="1609"/>
      <c r="LUQ15" s="1609"/>
      <c r="LUR15" s="1609"/>
      <c r="LUS15" s="1609"/>
      <c r="LUT15" s="1609"/>
      <c r="LUU15" s="1609"/>
      <c r="LUV15" s="1609"/>
      <c r="LUW15" s="1609"/>
      <c r="LUX15" s="1609"/>
      <c r="LUY15" s="1609"/>
      <c r="LUZ15" s="1609"/>
      <c r="LVA15" s="1609"/>
      <c r="LVB15" s="1609"/>
      <c r="LVC15" s="1609"/>
      <c r="LVD15" s="1609"/>
      <c r="LVE15" s="1609"/>
      <c r="LVF15" s="1609"/>
      <c r="LVG15" s="1609"/>
      <c r="LVH15" s="1609"/>
      <c r="LVI15" s="1609"/>
      <c r="LVJ15" s="1609"/>
      <c r="LVK15" s="1609"/>
      <c r="LVL15" s="1609"/>
      <c r="LVM15" s="1609"/>
      <c r="LVN15" s="1609"/>
      <c r="LVO15" s="1609"/>
      <c r="LVP15" s="1609"/>
      <c r="LVQ15" s="1609"/>
      <c r="LVR15" s="1609"/>
      <c r="LVS15" s="1609"/>
      <c r="LVT15" s="1609"/>
      <c r="LVU15" s="1609"/>
      <c r="LVV15" s="1609"/>
      <c r="LVW15" s="1609"/>
      <c r="LVX15" s="1609"/>
      <c r="LVY15" s="1609"/>
      <c r="LVZ15" s="1609"/>
      <c r="LWA15" s="1609"/>
      <c r="LWB15" s="1609"/>
      <c r="LWC15" s="1609"/>
      <c r="LWD15" s="1609"/>
      <c r="LWE15" s="1609"/>
      <c r="LWF15" s="1609"/>
      <c r="LWG15" s="1609"/>
      <c r="LWH15" s="1609"/>
      <c r="LWI15" s="1609"/>
      <c r="LWJ15" s="1609"/>
      <c r="LWK15" s="1609"/>
      <c r="LWL15" s="1609"/>
      <c r="LWM15" s="1609"/>
      <c r="LWN15" s="1609"/>
      <c r="LWO15" s="1609"/>
      <c r="LWP15" s="1609"/>
      <c r="LWQ15" s="1609"/>
      <c r="LWR15" s="1609"/>
      <c r="LWS15" s="1609"/>
      <c r="LWT15" s="1609"/>
      <c r="LWU15" s="1609"/>
      <c r="LWV15" s="1609"/>
      <c r="LWW15" s="1609"/>
      <c r="LWX15" s="1609"/>
      <c r="LWY15" s="1609"/>
      <c r="LWZ15" s="1609"/>
      <c r="LXA15" s="1609"/>
      <c r="LXB15" s="1609"/>
      <c r="LXC15" s="1609"/>
      <c r="LXD15" s="1609"/>
      <c r="LXE15" s="1609"/>
      <c r="LXF15" s="1609"/>
      <c r="LXG15" s="1609"/>
      <c r="LXH15" s="1609"/>
      <c r="LXI15" s="1609"/>
      <c r="LXJ15" s="1609"/>
      <c r="LXK15" s="1609"/>
      <c r="LXL15" s="1609"/>
      <c r="LXM15" s="1609"/>
      <c r="LXN15" s="1609"/>
      <c r="LXO15" s="1609"/>
      <c r="LXP15" s="1609"/>
      <c r="LXQ15" s="1609"/>
      <c r="LXR15" s="1609"/>
      <c r="LXS15" s="1609"/>
      <c r="LXT15" s="1609"/>
      <c r="LXU15" s="1609"/>
      <c r="LXV15" s="1609"/>
      <c r="LXW15" s="1609"/>
      <c r="LXX15" s="1609"/>
      <c r="LXY15" s="1609"/>
      <c r="LXZ15" s="1609"/>
      <c r="LYA15" s="1609"/>
      <c r="LYB15" s="1609"/>
      <c r="LYC15" s="1609"/>
      <c r="LYD15" s="1609"/>
      <c r="LYE15" s="1609"/>
      <c r="LYF15" s="1609"/>
      <c r="LYG15" s="1609"/>
      <c r="LYH15" s="1609"/>
      <c r="LYI15" s="1609"/>
      <c r="LYJ15" s="1609"/>
      <c r="LYK15" s="1609"/>
      <c r="LYL15" s="1609"/>
      <c r="LYM15" s="1609"/>
      <c r="LYN15" s="1609"/>
      <c r="LYO15" s="1609"/>
      <c r="LYP15" s="1609"/>
      <c r="LYQ15" s="1609"/>
      <c r="LYR15" s="1609"/>
      <c r="LYS15" s="1609"/>
      <c r="LYT15" s="1609"/>
      <c r="LYU15" s="1609"/>
      <c r="LYV15" s="1609"/>
      <c r="LYW15" s="1609"/>
      <c r="LYX15" s="1609"/>
      <c r="LYY15" s="1609"/>
      <c r="LYZ15" s="1609"/>
      <c r="LZA15" s="1609"/>
      <c r="LZB15" s="1609"/>
      <c r="LZC15" s="1609"/>
      <c r="LZD15" s="1609"/>
      <c r="LZE15" s="1609"/>
      <c r="LZF15" s="1609"/>
      <c r="LZG15" s="1609"/>
      <c r="LZH15" s="1609"/>
      <c r="LZI15" s="1609"/>
      <c r="LZJ15" s="1609"/>
      <c r="LZK15" s="1609"/>
      <c r="LZL15" s="1609"/>
      <c r="LZM15" s="1609"/>
      <c r="LZN15" s="1609"/>
      <c r="LZO15" s="1609"/>
      <c r="LZP15" s="1609"/>
      <c r="LZQ15" s="1609"/>
      <c r="LZR15" s="1609"/>
      <c r="LZS15" s="1609"/>
      <c r="LZT15" s="1609"/>
      <c r="LZU15" s="1609"/>
      <c r="LZV15" s="1609"/>
      <c r="LZW15" s="1609"/>
      <c r="LZX15" s="1609"/>
      <c r="LZY15" s="1609"/>
      <c r="LZZ15" s="1609"/>
      <c r="MAA15" s="1609"/>
      <c r="MAB15" s="1609"/>
      <c r="MAC15" s="1609"/>
      <c r="MAD15" s="1609"/>
      <c r="MAE15" s="1609"/>
      <c r="MAF15" s="1609"/>
      <c r="MAG15" s="1609"/>
      <c r="MAH15" s="1609"/>
      <c r="MAI15" s="1609"/>
      <c r="MAJ15" s="1609"/>
      <c r="MAK15" s="1609"/>
      <c r="MAL15" s="1609"/>
      <c r="MAM15" s="1609"/>
      <c r="MAN15" s="1609"/>
      <c r="MAO15" s="1609"/>
      <c r="MAP15" s="1609"/>
      <c r="MAQ15" s="1609"/>
      <c r="MAR15" s="1609"/>
      <c r="MAS15" s="1609"/>
      <c r="MAT15" s="1609"/>
      <c r="MAU15" s="1609"/>
      <c r="MAV15" s="1609"/>
      <c r="MAW15" s="1609"/>
      <c r="MAX15" s="1609"/>
      <c r="MAY15" s="1609"/>
      <c r="MAZ15" s="1609"/>
      <c r="MBA15" s="1609"/>
      <c r="MBB15" s="1609"/>
      <c r="MBC15" s="1609"/>
      <c r="MBD15" s="1609"/>
      <c r="MBE15" s="1609"/>
      <c r="MBF15" s="1609"/>
      <c r="MBG15" s="1609"/>
      <c r="MBH15" s="1609"/>
      <c r="MBI15" s="1609"/>
      <c r="MBJ15" s="1609"/>
      <c r="MBK15" s="1609"/>
      <c r="MBL15" s="1609"/>
      <c r="MBM15" s="1609"/>
      <c r="MBN15" s="1609"/>
      <c r="MBO15" s="1609"/>
      <c r="MBP15" s="1609"/>
      <c r="MBQ15" s="1609"/>
      <c r="MBR15" s="1609"/>
      <c r="MBS15" s="1609"/>
      <c r="MBT15" s="1609"/>
      <c r="MBU15" s="1609"/>
      <c r="MBV15" s="1609"/>
      <c r="MBW15" s="1609"/>
      <c r="MBX15" s="1609"/>
      <c r="MBY15" s="1609"/>
      <c r="MBZ15" s="1609"/>
      <c r="MCA15" s="1609"/>
      <c r="MCB15" s="1609"/>
      <c r="MCC15" s="1609"/>
      <c r="MCD15" s="1609"/>
      <c r="MCE15" s="1609"/>
      <c r="MCF15" s="1609"/>
      <c r="MCG15" s="1609"/>
      <c r="MCH15" s="1609"/>
      <c r="MCI15" s="1609"/>
      <c r="MCJ15" s="1609"/>
      <c r="MCK15" s="1609"/>
      <c r="MCL15" s="1609"/>
      <c r="MCM15" s="1609"/>
      <c r="MCN15" s="1609"/>
      <c r="MCO15" s="1609"/>
      <c r="MCP15" s="1609"/>
      <c r="MCQ15" s="1609"/>
      <c r="MCR15" s="1609"/>
      <c r="MCS15" s="1609"/>
      <c r="MCT15" s="1609"/>
      <c r="MCU15" s="1609"/>
      <c r="MCV15" s="1609"/>
      <c r="MCW15" s="1609"/>
      <c r="MCX15" s="1609"/>
      <c r="MCY15" s="1609"/>
      <c r="MCZ15" s="1609"/>
      <c r="MDA15" s="1609"/>
      <c r="MDB15" s="1609"/>
      <c r="MDC15" s="1609"/>
      <c r="MDD15" s="1609"/>
      <c r="MDE15" s="1609"/>
      <c r="MDF15" s="1609"/>
      <c r="MDG15" s="1609"/>
      <c r="MDH15" s="1609"/>
      <c r="MDI15" s="1609"/>
      <c r="MDJ15" s="1609"/>
      <c r="MDK15" s="1609"/>
      <c r="MDL15" s="1609"/>
      <c r="MDM15" s="1609"/>
      <c r="MDN15" s="1609"/>
      <c r="MDO15" s="1609"/>
      <c r="MDP15" s="1609"/>
      <c r="MDQ15" s="1609"/>
      <c r="MDR15" s="1609"/>
      <c r="MDS15" s="1609"/>
      <c r="MDT15" s="1609"/>
      <c r="MDU15" s="1609"/>
      <c r="MDV15" s="1609"/>
      <c r="MDW15" s="1609"/>
      <c r="MDX15" s="1609"/>
      <c r="MDY15" s="1609"/>
      <c r="MDZ15" s="1609"/>
      <c r="MEA15" s="1609"/>
      <c r="MEB15" s="1609"/>
      <c r="MEC15" s="1609"/>
      <c r="MED15" s="1609"/>
      <c r="MEE15" s="1609"/>
      <c r="MEF15" s="1609"/>
      <c r="MEG15" s="1609"/>
      <c r="MEH15" s="1609"/>
      <c r="MEI15" s="1609"/>
      <c r="MEJ15" s="1609"/>
      <c r="MEK15" s="1609"/>
      <c r="MEL15" s="1609"/>
      <c r="MEM15" s="1609"/>
      <c r="MEN15" s="1609"/>
      <c r="MEO15" s="1609"/>
      <c r="MEP15" s="1609"/>
      <c r="MEQ15" s="1609"/>
      <c r="MER15" s="1609"/>
      <c r="MES15" s="1609"/>
      <c r="MET15" s="1609"/>
      <c r="MEU15" s="1609"/>
      <c r="MEV15" s="1609"/>
      <c r="MEW15" s="1609"/>
      <c r="MEX15" s="1609"/>
      <c r="MEY15" s="1609"/>
      <c r="MEZ15" s="1609"/>
      <c r="MFA15" s="1609"/>
      <c r="MFB15" s="1609"/>
      <c r="MFC15" s="1609"/>
      <c r="MFD15" s="1609"/>
      <c r="MFE15" s="1609"/>
      <c r="MFF15" s="1609"/>
      <c r="MFG15" s="1609"/>
      <c r="MFH15" s="1609"/>
      <c r="MFI15" s="1609"/>
      <c r="MFJ15" s="1609"/>
      <c r="MFK15" s="1609"/>
      <c r="MFL15" s="1609"/>
      <c r="MFM15" s="1609"/>
      <c r="MFN15" s="1609"/>
      <c r="MFO15" s="1609"/>
      <c r="MFP15" s="1609"/>
      <c r="MFQ15" s="1609"/>
      <c r="MFR15" s="1609"/>
      <c r="MFS15" s="1609"/>
      <c r="MFT15" s="1609"/>
      <c r="MFU15" s="1609"/>
      <c r="MFV15" s="1609"/>
      <c r="MFW15" s="1609"/>
      <c r="MFX15" s="1609"/>
      <c r="MFY15" s="1609"/>
      <c r="MFZ15" s="1609"/>
      <c r="MGA15" s="1609"/>
      <c r="MGB15" s="1609"/>
      <c r="MGC15" s="1609"/>
      <c r="MGD15" s="1609"/>
      <c r="MGE15" s="1609"/>
      <c r="MGF15" s="1609"/>
      <c r="MGG15" s="1609"/>
      <c r="MGH15" s="1609"/>
      <c r="MGI15" s="1609"/>
      <c r="MGJ15" s="1609"/>
      <c r="MGK15" s="1609"/>
      <c r="MGL15" s="1609"/>
      <c r="MGM15" s="1609"/>
      <c r="MGN15" s="1609"/>
      <c r="MGO15" s="1609"/>
      <c r="MGP15" s="1609"/>
      <c r="MGQ15" s="1609"/>
      <c r="MGR15" s="1609"/>
      <c r="MGS15" s="1609"/>
      <c r="MGT15" s="1609"/>
      <c r="MGU15" s="1609"/>
      <c r="MGV15" s="1609"/>
      <c r="MGW15" s="1609"/>
      <c r="MGX15" s="1609"/>
      <c r="MGY15" s="1609"/>
      <c r="MGZ15" s="1609"/>
      <c r="MHA15" s="1609"/>
      <c r="MHB15" s="1609"/>
      <c r="MHC15" s="1609"/>
      <c r="MHD15" s="1609"/>
      <c r="MHE15" s="1609"/>
      <c r="MHF15" s="1609"/>
      <c r="MHG15" s="1609"/>
      <c r="MHH15" s="1609"/>
      <c r="MHI15" s="1609"/>
      <c r="MHJ15" s="1609"/>
      <c r="MHK15" s="1609"/>
      <c r="MHL15" s="1609"/>
      <c r="MHM15" s="1609"/>
      <c r="MHN15" s="1609"/>
      <c r="MHO15" s="1609"/>
      <c r="MHP15" s="1609"/>
      <c r="MHQ15" s="1609"/>
      <c r="MHR15" s="1609"/>
      <c r="MHS15" s="1609"/>
      <c r="MHT15" s="1609"/>
      <c r="MHU15" s="1609"/>
      <c r="MHV15" s="1609"/>
      <c r="MHW15" s="1609"/>
      <c r="MHX15" s="1609"/>
      <c r="MHY15" s="1609"/>
      <c r="MHZ15" s="1609"/>
      <c r="MIA15" s="1609"/>
      <c r="MIB15" s="1609"/>
      <c r="MIC15" s="1609"/>
      <c r="MID15" s="1609"/>
      <c r="MIE15" s="1609"/>
      <c r="MIF15" s="1609"/>
      <c r="MIG15" s="1609"/>
      <c r="MIH15" s="1609"/>
      <c r="MII15" s="1609"/>
      <c r="MIJ15" s="1609"/>
      <c r="MIK15" s="1609"/>
      <c r="MIL15" s="1609"/>
      <c r="MIM15" s="1609"/>
      <c r="MIN15" s="1609"/>
      <c r="MIO15" s="1609"/>
      <c r="MIP15" s="1609"/>
      <c r="MIQ15" s="1609"/>
      <c r="MIR15" s="1609"/>
      <c r="MIS15" s="1609"/>
      <c r="MIT15" s="1609"/>
      <c r="MIU15" s="1609"/>
      <c r="MIV15" s="1609"/>
      <c r="MIW15" s="1609"/>
      <c r="MIX15" s="1609"/>
      <c r="MIY15" s="1609"/>
      <c r="MIZ15" s="1609"/>
      <c r="MJA15" s="1609"/>
      <c r="MJB15" s="1609"/>
      <c r="MJC15" s="1609"/>
      <c r="MJD15" s="1609"/>
      <c r="MJE15" s="1609"/>
      <c r="MJF15" s="1609"/>
      <c r="MJG15" s="1609"/>
      <c r="MJH15" s="1609"/>
      <c r="MJI15" s="1609"/>
      <c r="MJJ15" s="1609"/>
      <c r="MJK15" s="1609"/>
      <c r="MJL15" s="1609"/>
      <c r="MJM15" s="1609"/>
      <c r="MJN15" s="1609"/>
      <c r="MJO15" s="1609"/>
      <c r="MJP15" s="1609"/>
      <c r="MJQ15" s="1609"/>
      <c r="MJR15" s="1609"/>
      <c r="MJS15" s="1609"/>
      <c r="MJT15" s="1609"/>
      <c r="MJU15" s="1609"/>
      <c r="MJV15" s="1609"/>
      <c r="MJW15" s="1609"/>
      <c r="MJX15" s="1609"/>
      <c r="MJY15" s="1609"/>
      <c r="MJZ15" s="1609"/>
      <c r="MKA15" s="1609"/>
      <c r="MKB15" s="1609"/>
      <c r="MKC15" s="1609"/>
      <c r="MKD15" s="1609"/>
      <c r="MKE15" s="1609"/>
      <c r="MKF15" s="1609"/>
      <c r="MKG15" s="1609"/>
      <c r="MKH15" s="1609"/>
      <c r="MKI15" s="1609"/>
      <c r="MKJ15" s="1609"/>
      <c r="MKK15" s="1609"/>
      <c r="MKL15" s="1609"/>
      <c r="MKM15" s="1609"/>
      <c r="MKN15" s="1609"/>
      <c r="MKO15" s="1609"/>
      <c r="MKP15" s="1609"/>
      <c r="MKQ15" s="1609"/>
      <c r="MKR15" s="1609"/>
      <c r="MKS15" s="1609"/>
      <c r="MKT15" s="1609"/>
      <c r="MKU15" s="1609"/>
      <c r="MKV15" s="1609"/>
      <c r="MKW15" s="1609"/>
      <c r="MKX15" s="1609"/>
      <c r="MKY15" s="1609"/>
      <c r="MKZ15" s="1609"/>
      <c r="MLA15" s="1609"/>
      <c r="MLB15" s="1609"/>
      <c r="MLC15" s="1609"/>
      <c r="MLD15" s="1609"/>
      <c r="MLE15" s="1609"/>
      <c r="MLF15" s="1609"/>
      <c r="MLG15" s="1609"/>
      <c r="MLH15" s="1609"/>
      <c r="MLI15" s="1609"/>
      <c r="MLJ15" s="1609"/>
      <c r="MLK15" s="1609"/>
      <c r="MLL15" s="1609"/>
      <c r="MLM15" s="1609"/>
      <c r="MLN15" s="1609"/>
      <c r="MLO15" s="1609"/>
      <c r="MLP15" s="1609"/>
      <c r="MLQ15" s="1609"/>
      <c r="MLR15" s="1609"/>
      <c r="MLS15" s="1609"/>
      <c r="MLT15" s="1609"/>
      <c r="MLU15" s="1609"/>
      <c r="MLV15" s="1609"/>
      <c r="MLW15" s="1609"/>
      <c r="MLX15" s="1609"/>
      <c r="MLY15" s="1609"/>
      <c r="MLZ15" s="1609"/>
      <c r="MMA15" s="1609"/>
      <c r="MMB15" s="1609"/>
      <c r="MMC15" s="1609"/>
      <c r="MMD15" s="1609"/>
      <c r="MME15" s="1609"/>
      <c r="MMF15" s="1609"/>
      <c r="MMG15" s="1609"/>
      <c r="MMH15" s="1609"/>
      <c r="MMI15" s="1609"/>
      <c r="MMJ15" s="1609"/>
      <c r="MMK15" s="1609"/>
      <c r="MML15" s="1609"/>
      <c r="MMM15" s="1609"/>
      <c r="MMN15" s="1609"/>
      <c r="MMO15" s="1609"/>
      <c r="MMP15" s="1609"/>
      <c r="MMQ15" s="1609"/>
      <c r="MMR15" s="1609"/>
      <c r="MMS15" s="1609"/>
      <c r="MMT15" s="1609"/>
      <c r="MMU15" s="1609"/>
      <c r="MMV15" s="1609"/>
      <c r="MMW15" s="1609"/>
      <c r="MMX15" s="1609"/>
      <c r="MMY15" s="1609"/>
      <c r="MMZ15" s="1609"/>
      <c r="MNA15" s="1609"/>
      <c r="MNB15" s="1609"/>
      <c r="MNC15" s="1609"/>
      <c r="MND15" s="1609"/>
      <c r="MNE15" s="1609"/>
      <c r="MNF15" s="1609"/>
      <c r="MNG15" s="1609"/>
      <c r="MNH15" s="1609"/>
      <c r="MNI15" s="1609"/>
      <c r="MNJ15" s="1609"/>
      <c r="MNK15" s="1609"/>
      <c r="MNL15" s="1609"/>
      <c r="MNM15" s="1609"/>
      <c r="MNN15" s="1609"/>
      <c r="MNO15" s="1609"/>
      <c r="MNP15" s="1609"/>
      <c r="MNQ15" s="1609"/>
      <c r="MNR15" s="1609"/>
      <c r="MNS15" s="1609"/>
      <c r="MNT15" s="1609"/>
      <c r="MNU15" s="1609"/>
      <c r="MNV15" s="1609"/>
      <c r="MNW15" s="1609"/>
      <c r="MNX15" s="1609"/>
      <c r="MNY15" s="1609"/>
      <c r="MNZ15" s="1609"/>
      <c r="MOA15" s="1609"/>
      <c r="MOB15" s="1609"/>
      <c r="MOC15" s="1609"/>
      <c r="MOD15" s="1609"/>
      <c r="MOE15" s="1609"/>
      <c r="MOF15" s="1609"/>
      <c r="MOG15" s="1609"/>
      <c r="MOH15" s="1609"/>
      <c r="MOI15" s="1609"/>
      <c r="MOJ15" s="1609"/>
      <c r="MOK15" s="1609"/>
      <c r="MOL15" s="1609"/>
      <c r="MOM15" s="1609"/>
      <c r="MON15" s="1609"/>
      <c r="MOO15" s="1609"/>
      <c r="MOP15" s="1609"/>
      <c r="MOQ15" s="1609"/>
      <c r="MOR15" s="1609"/>
      <c r="MOS15" s="1609"/>
      <c r="MOT15" s="1609"/>
      <c r="MOU15" s="1609"/>
      <c r="MOV15" s="1609"/>
      <c r="MOW15" s="1609"/>
      <c r="MOX15" s="1609"/>
      <c r="MOY15" s="1609"/>
      <c r="MOZ15" s="1609"/>
      <c r="MPA15" s="1609"/>
      <c r="MPB15" s="1609"/>
      <c r="MPC15" s="1609"/>
      <c r="MPD15" s="1609"/>
      <c r="MPE15" s="1609"/>
      <c r="MPF15" s="1609"/>
      <c r="MPG15" s="1609"/>
      <c r="MPH15" s="1609"/>
      <c r="MPI15" s="1609"/>
      <c r="MPJ15" s="1609"/>
      <c r="MPK15" s="1609"/>
      <c r="MPL15" s="1609"/>
      <c r="MPM15" s="1609"/>
      <c r="MPN15" s="1609"/>
      <c r="MPO15" s="1609"/>
      <c r="MPP15" s="1609"/>
      <c r="MPQ15" s="1609"/>
      <c r="MPR15" s="1609"/>
      <c r="MPS15" s="1609"/>
      <c r="MPT15" s="1609"/>
      <c r="MPU15" s="1609"/>
      <c r="MPV15" s="1609"/>
      <c r="MPW15" s="1609"/>
      <c r="MPX15" s="1609"/>
      <c r="MPY15" s="1609"/>
      <c r="MPZ15" s="1609"/>
      <c r="MQA15" s="1609"/>
      <c r="MQB15" s="1609"/>
      <c r="MQC15" s="1609"/>
      <c r="MQD15" s="1609"/>
      <c r="MQE15" s="1609"/>
      <c r="MQF15" s="1609"/>
      <c r="MQG15" s="1609"/>
      <c r="MQH15" s="1609"/>
      <c r="MQI15" s="1609"/>
      <c r="MQJ15" s="1609"/>
      <c r="MQK15" s="1609"/>
      <c r="MQL15" s="1609"/>
      <c r="MQM15" s="1609"/>
      <c r="MQN15" s="1609"/>
      <c r="MQO15" s="1609"/>
      <c r="MQP15" s="1609"/>
      <c r="MQQ15" s="1609"/>
      <c r="MQR15" s="1609"/>
      <c r="MQS15" s="1609"/>
      <c r="MQT15" s="1609"/>
      <c r="MQU15" s="1609"/>
      <c r="MQV15" s="1609"/>
      <c r="MQW15" s="1609"/>
      <c r="MQX15" s="1609"/>
      <c r="MQY15" s="1609"/>
      <c r="MQZ15" s="1609"/>
      <c r="MRA15" s="1609"/>
      <c r="MRB15" s="1609"/>
      <c r="MRC15" s="1609"/>
      <c r="MRD15" s="1609"/>
      <c r="MRE15" s="1609"/>
      <c r="MRF15" s="1609"/>
      <c r="MRG15" s="1609"/>
      <c r="MRH15" s="1609"/>
      <c r="MRI15" s="1609"/>
      <c r="MRJ15" s="1609"/>
      <c r="MRK15" s="1609"/>
      <c r="MRL15" s="1609"/>
      <c r="MRM15" s="1609"/>
      <c r="MRN15" s="1609"/>
      <c r="MRO15" s="1609"/>
      <c r="MRP15" s="1609"/>
      <c r="MRQ15" s="1609"/>
      <c r="MRR15" s="1609"/>
      <c r="MRS15" s="1609"/>
      <c r="MRT15" s="1609"/>
      <c r="MRU15" s="1609"/>
      <c r="MRV15" s="1609"/>
      <c r="MRW15" s="1609"/>
      <c r="MRX15" s="1609"/>
      <c r="MRY15" s="1609"/>
      <c r="MRZ15" s="1609"/>
      <c r="MSA15" s="1609"/>
      <c r="MSB15" s="1609"/>
      <c r="MSC15" s="1609"/>
      <c r="MSD15" s="1609"/>
      <c r="MSE15" s="1609"/>
      <c r="MSF15" s="1609"/>
      <c r="MSG15" s="1609"/>
      <c r="MSH15" s="1609"/>
      <c r="MSI15" s="1609"/>
      <c r="MSJ15" s="1609"/>
      <c r="MSK15" s="1609"/>
      <c r="MSL15" s="1609"/>
      <c r="MSM15" s="1609"/>
      <c r="MSN15" s="1609"/>
      <c r="MSO15" s="1609"/>
      <c r="MSP15" s="1609"/>
      <c r="MSQ15" s="1609"/>
      <c r="MSR15" s="1609"/>
      <c r="MSS15" s="1609"/>
      <c r="MST15" s="1609"/>
      <c r="MSU15" s="1609"/>
      <c r="MSV15" s="1609"/>
      <c r="MSW15" s="1609"/>
      <c r="MSX15" s="1609"/>
      <c r="MSY15" s="1609"/>
      <c r="MSZ15" s="1609"/>
      <c r="MTA15" s="1609"/>
      <c r="MTB15" s="1609"/>
      <c r="MTC15" s="1609"/>
      <c r="MTD15" s="1609"/>
      <c r="MTE15" s="1609"/>
      <c r="MTF15" s="1609"/>
      <c r="MTG15" s="1609"/>
      <c r="MTH15" s="1609"/>
      <c r="MTI15" s="1609"/>
      <c r="MTJ15" s="1609"/>
      <c r="MTK15" s="1609"/>
      <c r="MTL15" s="1609"/>
      <c r="MTM15" s="1609"/>
      <c r="MTN15" s="1609"/>
      <c r="MTO15" s="1609"/>
      <c r="MTP15" s="1609"/>
      <c r="MTQ15" s="1609"/>
      <c r="MTR15" s="1609"/>
      <c r="MTS15" s="1609"/>
      <c r="MTT15" s="1609"/>
      <c r="MTU15" s="1609"/>
      <c r="MTV15" s="1609"/>
      <c r="MTW15" s="1609"/>
      <c r="MTX15" s="1609"/>
      <c r="MTY15" s="1609"/>
      <c r="MTZ15" s="1609"/>
      <c r="MUA15" s="1609"/>
      <c r="MUB15" s="1609"/>
      <c r="MUC15" s="1609"/>
      <c r="MUD15" s="1609"/>
      <c r="MUE15" s="1609"/>
      <c r="MUF15" s="1609"/>
      <c r="MUG15" s="1609"/>
      <c r="MUH15" s="1609"/>
      <c r="MUI15" s="1609"/>
      <c r="MUJ15" s="1609"/>
      <c r="MUK15" s="1609"/>
      <c r="MUL15" s="1609"/>
      <c r="MUM15" s="1609"/>
      <c r="MUN15" s="1609"/>
      <c r="MUO15" s="1609"/>
      <c r="MUP15" s="1609"/>
      <c r="MUQ15" s="1609"/>
      <c r="MUR15" s="1609"/>
      <c r="MUS15" s="1609"/>
      <c r="MUT15" s="1609"/>
      <c r="MUU15" s="1609"/>
      <c r="MUV15" s="1609"/>
      <c r="MUW15" s="1609"/>
      <c r="MUX15" s="1609"/>
      <c r="MUY15" s="1609"/>
      <c r="MUZ15" s="1609"/>
      <c r="MVA15" s="1609"/>
      <c r="MVB15" s="1609"/>
      <c r="MVC15" s="1609"/>
      <c r="MVD15" s="1609"/>
      <c r="MVE15" s="1609"/>
      <c r="MVF15" s="1609"/>
      <c r="MVG15" s="1609"/>
      <c r="MVH15" s="1609"/>
      <c r="MVI15" s="1609"/>
      <c r="MVJ15" s="1609"/>
      <c r="MVK15" s="1609"/>
      <c r="MVL15" s="1609"/>
      <c r="MVM15" s="1609"/>
      <c r="MVN15" s="1609"/>
      <c r="MVO15" s="1609"/>
      <c r="MVP15" s="1609"/>
      <c r="MVQ15" s="1609"/>
      <c r="MVR15" s="1609"/>
      <c r="MVS15" s="1609"/>
      <c r="MVT15" s="1609"/>
      <c r="MVU15" s="1609"/>
      <c r="MVV15" s="1609"/>
      <c r="MVW15" s="1609"/>
      <c r="MVX15" s="1609"/>
      <c r="MVY15" s="1609"/>
      <c r="MVZ15" s="1609"/>
      <c r="MWA15" s="1609"/>
      <c r="MWB15" s="1609"/>
      <c r="MWC15" s="1609"/>
      <c r="MWD15" s="1609"/>
      <c r="MWE15" s="1609"/>
      <c r="MWF15" s="1609"/>
      <c r="MWG15" s="1609"/>
      <c r="MWH15" s="1609"/>
      <c r="MWI15" s="1609"/>
      <c r="MWJ15" s="1609"/>
      <c r="MWK15" s="1609"/>
      <c r="MWL15" s="1609"/>
      <c r="MWM15" s="1609"/>
      <c r="MWN15" s="1609"/>
      <c r="MWO15" s="1609"/>
      <c r="MWP15" s="1609"/>
      <c r="MWQ15" s="1609"/>
      <c r="MWR15" s="1609"/>
      <c r="MWS15" s="1609"/>
      <c r="MWT15" s="1609"/>
      <c r="MWU15" s="1609"/>
      <c r="MWV15" s="1609"/>
      <c r="MWW15" s="1609"/>
      <c r="MWX15" s="1609"/>
      <c r="MWY15" s="1609"/>
      <c r="MWZ15" s="1609"/>
      <c r="MXA15" s="1609"/>
      <c r="MXB15" s="1609"/>
      <c r="MXC15" s="1609"/>
      <c r="MXD15" s="1609"/>
      <c r="MXE15" s="1609"/>
      <c r="MXF15" s="1609"/>
      <c r="MXG15" s="1609"/>
      <c r="MXH15" s="1609"/>
      <c r="MXI15" s="1609"/>
      <c r="MXJ15" s="1609"/>
      <c r="MXK15" s="1609"/>
      <c r="MXL15" s="1609"/>
      <c r="MXM15" s="1609"/>
      <c r="MXN15" s="1609"/>
      <c r="MXO15" s="1609"/>
      <c r="MXP15" s="1609"/>
      <c r="MXQ15" s="1609"/>
      <c r="MXR15" s="1609"/>
      <c r="MXS15" s="1609"/>
      <c r="MXT15" s="1609"/>
      <c r="MXU15" s="1609"/>
      <c r="MXV15" s="1609"/>
      <c r="MXW15" s="1609"/>
      <c r="MXX15" s="1609"/>
      <c r="MXY15" s="1609"/>
      <c r="MXZ15" s="1609"/>
      <c r="MYA15" s="1609"/>
      <c r="MYB15" s="1609"/>
      <c r="MYC15" s="1609"/>
      <c r="MYD15" s="1609"/>
      <c r="MYE15" s="1609"/>
      <c r="MYF15" s="1609"/>
      <c r="MYG15" s="1609"/>
      <c r="MYH15" s="1609"/>
      <c r="MYI15" s="1609"/>
      <c r="MYJ15" s="1609"/>
      <c r="MYK15" s="1609"/>
      <c r="MYL15" s="1609"/>
      <c r="MYM15" s="1609"/>
      <c r="MYN15" s="1609"/>
      <c r="MYO15" s="1609"/>
      <c r="MYP15" s="1609"/>
      <c r="MYQ15" s="1609"/>
      <c r="MYR15" s="1609"/>
      <c r="MYS15" s="1609"/>
      <c r="MYT15" s="1609"/>
      <c r="MYU15" s="1609"/>
      <c r="MYV15" s="1609"/>
      <c r="MYW15" s="1609"/>
      <c r="MYX15" s="1609"/>
      <c r="MYY15" s="1609"/>
      <c r="MYZ15" s="1609"/>
      <c r="MZA15" s="1609"/>
      <c r="MZB15" s="1609"/>
      <c r="MZC15" s="1609"/>
      <c r="MZD15" s="1609"/>
      <c r="MZE15" s="1609"/>
      <c r="MZF15" s="1609"/>
      <c r="MZG15" s="1609"/>
      <c r="MZH15" s="1609"/>
      <c r="MZI15" s="1609"/>
      <c r="MZJ15" s="1609"/>
      <c r="MZK15" s="1609"/>
      <c r="MZL15" s="1609"/>
      <c r="MZM15" s="1609"/>
      <c r="MZN15" s="1609"/>
      <c r="MZO15" s="1609"/>
      <c r="MZP15" s="1609"/>
      <c r="MZQ15" s="1609"/>
      <c r="MZR15" s="1609"/>
      <c r="MZS15" s="1609"/>
      <c r="MZT15" s="1609"/>
      <c r="MZU15" s="1609"/>
      <c r="MZV15" s="1609"/>
      <c r="MZW15" s="1609"/>
      <c r="MZX15" s="1609"/>
      <c r="MZY15" s="1609"/>
      <c r="MZZ15" s="1609"/>
      <c r="NAA15" s="1609"/>
      <c r="NAB15" s="1609"/>
      <c r="NAC15" s="1609"/>
      <c r="NAD15" s="1609"/>
      <c r="NAE15" s="1609"/>
      <c r="NAF15" s="1609"/>
      <c r="NAG15" s="1609"/>
      <c r="NAH15" s="1609"/>
      <c r="NAI15" s="1609"/>
      <c r="NAJ15" s="1609"/>
      <c r="NAK15" s="1609"/>
      <c r="NAL15" s="1609"/>
      <c r="NAM15" s="1609"/>
      <c r="NAN15" s="1609"/>
      <c r="NAO15" s="1609"/>
      <c r="NAP15" s="1609"/>
      <c r="NAQ15" s="1609"/>
      <c r="NAR15" s="1609"/>
      <c r="NAS15" s="1609"/>
      <c r="NAT15" s="1609"/>
      <c r="NAU15" s="1609"/>
      <c r="NAV15" s="1609"/>
      <c r="NAW15" s="1609"/>
      <c r="NAX15" s="1609"/>
      <c r="NAY15" s="1609"/>
      <c r="NAZ15" s="1609"/>
      <c r="NBA15" s="1609"/>
      <c r="NBB15" s="1609"/>
      <c r="NBC15" s="1609"/>
      <c r="NBD15" s="1609"/>
      <c r="NBE15" s="1609"/>
      <c r="NBF15" s="1609"/>
      <c r="NBG15" s="1609"/>
      <c r="NBH15" s="1609"/>
      <c r="NBI15" s="1609"/>
      <c r="NBJ15" s="1609"/>
      <c r="NBK15" s="1609"/>
      <c r="NBL15" s="1609"/>
      <c r="NBM15" s="1609"/>
      <c r="NBN15" s="1609"/>
      <c r="NBO15" s="1609"/>
      <c r="NBP15" s="1609"/>
      <c r="NBQ15" s="1609"/>
      <c r="NBR15" s="1609"/>
      <c r="NBS15" s="1609"/>
      <c r="NBT15" s="1609"/>
      <c r="NBU15" s="1609"/>
      <c r="NBV15" s="1609"/>
      <c r="NBW15" s="1609"/>
      <c r="NBX15" s="1609"/>
      <c r="NBY15" s="1609"/>
      <c r="NBZ15" s="1609"/>
      <c r="NCA15" s="1609"/>
      <c r="NCB15" s="1609"/>
      <c r="NCC15" s="1609"/>
      <c r="NCD15" s="1609"/>
      <c r="NCE15" s="1609"/>
      <c r="NCF15" s="1609"/>
      <c r="NCG15" s="1609"/>
      <c r="NCH15" s="1609"/>
      <c r="NCI15" s="1609"/>
      <c r="NCJ15" s="1609"/>
      <c r="NCK15" s="1609"/>
      <c r="NCL15" s="1609"/>
      <c r="NCM15" s="1609"/>
      <c r="NCN15" s="1609"/>
      <c r="NCO15" s="1609"/>
      <c r="NCP15" s="1609"/>
      <c r="NCQ15" s="1609"/>
      <c r="NCR15" s="1609"/>
      <c r="NCS15" s="1609"/>
      <c r="NCT15" s="1609"/>
      <c r="NCU15" s="1609"/>
      <c r="NCV15" s="1609"/>
      <c r="NCW15" s="1609"/>
      <c r="NCX15" s="1609"/>
      <c r="NCY15" s="1609"/>
      <c r="NCZ15" s="1609"/>
      <c r="NDA15" s="1609"/>
      <c r="NDB15" s="1609"/>
      <c r="NDC15" s="1609"/>
      <c r="NDD15" s="1609"/>
      <c r="NDE15" s="1609"/>
      <c r="NDF15" s="1609"/>
      <c r="NDG15" s="1609"/>
      <c r="NDH15" s="1609"/>
      <c r="NDI15" s="1609"/>
      <c r="NDJ15" s="1609"/>
      <c r="NDK15" s="1609"/>
      <c r="NDL15" s="1609"/>
      <c r="NDM15" s="1609"/>
      <c r="NDN15" s="1609"/>
      <c r="NDO15" s="1609"/>
      <c r="NDP15" s="1609"/>
      <c r="NDQ15" s="1609"/>
      <c r="NDR15" s="1609"/>
      <c r="NDS15" s="1609"/>
      <c r="NDT15" s="1609"/>
      <c r="NDU15" s="1609"/>
      <c r="NDV15" s="1609"/>
      <c r="NDW15" s="1609"/>
      <c r="NDX15" s="1609"/>
      <c r="NDY15" s="1609"/>
      <c r="NDZ15" s="1609"/>
      <c r="NEA15" s="1609"/>
      <c r="NEB15" s="1609"/>
      <c r="NEC15" s="1609"/>
      <c r="NED15" s="1609"/>
      <c r="NEE15" s="1609"/>
      <c r="NEF15" s="1609"/>
      <c r="NEG15" s="1609"/>
      <c r="NEH15" s="1609"/>
      <c r="NEI15" s="1609"/>
      <c r="NEJ15" s="1609"/>
      <c r="NEK15" s="1609"/>
      <c r="NEL15" s="1609"/>
      <c r="NEM15" s="1609"/>
      <c r="NEN15" s="1609"/>
      <c r="NEO15" s="1609"/>
      <c r="NEP15" s="1609"/>
      <c r="NEQ15" s="1609"/>
      <c r="NER15" s="1609"/>
      <c r="NES15" s="1609"/>
      <c r="NET15" s="1609"/>
      <c r="NEU15" s="1609"/>
      <c r="NEV15" s="1609"/>
      <c r="NEW15" s="1609"/>
      <c r="NEX15" s="1609"/>
      <c r="NEY15" s="1609"/>
      <c r="NEZ15" s="1609"/>
      <c r="NFA15" s="1609"/>
      <c r="NFB15" s="1609"/>
      <c r="NFC15" s="1609"/>
      <c r="NFD15" s="1609"/>
      <c r="NFE15" s="1609"/>
      <c r="NFF15" s="1609"/>
      <c r="NFG15" s="1609"/>
      <c r="NFH15" s="1609"/>
      <c r="NFI15" s="1609"/>
      <c r="NFJ15" s="1609"/>
      <c r="NFK15" s="1609"/>
      <c r="NFL15" s="1609"/>
      <c r="NFM15" s="1609"/>
      <c r="NFN15" s="1609"/>
      <c r="NFO15" s="1609"/>
      <c r="NFP15" s="1609"/>
      <c r="NFQ15" s="1609"/>
      <c r="NFR15" s="1609"/>
      <c r="NFS15" s="1609"/>
      <c r="NFT15" s="1609"/>
      <c r="NFU15" s="1609"/>
      <c r="NFV15" s="1609"/>
      <c r="NFW15" s="1609"/>
      <c r="NFX15" s="1609"/>
      <c r="NFY15" s="1609"/>
      <c r="NFZ15" s="1609"/>
      <c r="NGA15" s="1609"/>
      <c r="NGB15" s="1609"/>
      <c r="NGC15" s="1609"/>
      <c r="NGD15" s="1609"/>
      <c r="NGE15" s="1609"/>
      <c r="NGF15" s="1609"/>
      <c r="NGG15" s="1609"/>
      <c r="NGH15" s="1609"/>
      <c r="NGI15" s="1609"/>
      <c r="NGJ15" s="1609"/>
      <c r="NGK15" s="1609"/>
      <c r="NGL15" s="1609"/>
      <c r="NGM15" s="1609"/>
      <c r="NGN15" s="1609"/>
      <c r="NGO15" s="1609"/>
      <c r="NGP15" s="1609"/>
      <c r="NGQ15" s="1609"/>
      <c r="NGR15" s="1609"/>
      <c r="NGS15" s="1609"/>
      <c r="NGT15" s="1609"/>
      <c r="NGU15" s="1609"/>
      <c r="NGV15" s="1609"/>
      <c r="NGW15" s="1609"/>
      <c r="NGX15" s="1609"/>
      <c r="NGY15" s="1609"/>
      <c r="NGZ15" s="1609"/>
      <c r="NHA15" s="1609"/>
      <c r="NHB15" s="1609"/>
      <c r="NHC15" s="1609"/>
      <c r="NHD15" s="1609"/>
      <c r="NHE15" s="1609"/>
      <c r="NHF15" s="1609"/>
      <c r="NHG15" s="1609"/>
      <c r="NHH15" s="1609"/>
      <c r="NHI15" s="1609"/>
      <c r="NHJ15" s="1609"/>
      <c r="NHK15" s="1609"/>
      <c r="NHL15" s="1609"/>
      <c r="NHM15" s="1609"/>
      <c r="NHN15" s="1609"/>
      <c r="NHO15" s="1609"/>
      <c r="NHP15" s="1609"/>
      <c r="NHQ15" s="1609"/>
      <c r="NHR15" s="1609"/>
      <c r="NHS15" s="1609"/>
      <c r="NHT15" s="1609"/>
      <c r="NHU15" s="1609"/>
      <c r="NHV15" s="1609"/>
      <c r="NHW15" s="1609"/>
      <c r="NHX15" s="1609"/>
      <c r="NHY15" s="1609"/>
      <c r="NHZ15" s="1609"/>
      <c r="NIA15" s="1609"/>
      <c r="NIB15" s="1609"/>
      <c r="NIC15" s="1609"/>
      <c r="NID15" s="1609"/>
      <c r="NIE15" s="1609"/>
      <c r="NIF15" s="1609"/>
      <c r="NIG15" s="1609"/>
      <c r="NIH15" s="1609"/>
      <c r="NII15" s="1609"/>
      <c r="NIJ15" s="1609"/>
      <c r="NIK15" s="1609"/>
      <c r="NIL15" s="1609"/>
      <c r="NIM15" s="1609"/>
      <c r="NIN15" s="1609"/>
      <c r="NIO15" s="1609"/>
      <c r="NIP15" s="1609"/>
      <c r="NIQ15" s="1609"/>
      <c r="NIR15" s="1609"/>
      <c r="NIS15" s="1609"/>
      <c r="NIT15" s="1609"/>
      <c r="NIU15" s="1609"/>
      <c r="NIV15" s="1609"/>
      <c r="NIW15" s="1609"/>
      <c r="NIX15" s="1609"/>
      <c r="NIY15" s="1609"/>
      <c r="NIZ15" s="1609"/>
      <c r="NJA15" s="1609"/>
      <c r="NJB15" s="1609"/>
      <c r="NJC15" s="1609"/>
      <c r="NJD15" s="1609"/>
      <c r="NJE15" s="1609"/>
      <c r="NJF15" s="1609"/>
      <c r="NJG15" s="1609"/>
      <c r="NJH15" s="1609"/>
      <c r="NJI15" s="1609"/>
      <c r="NJJ15" s="1609"/>
      <c r="NJK15" s="1609"/>
      <c r="NJL15" s="1609"/>
      <c r="NJM15" s="1609"/>
      <c r="NJN15" s="1609"/>
      <c r="NJO15" s="1609"/>
      <c r="NJP15" s="1609"/>
      <c r="NJQ15" s="1609"/>
      <c r="NJR15" s="1609"/>
      <c r="NJS15" s="1609"/>
      <c r="NJT15" s="1609"/>
      <c r="NJU15" s="1609"/>
      <c r="NJV15" s="1609"/>
      <c r="NJW15" s="1609"/>
      <c r="NJX15" s="1609"/>
      <c r="NJY15" s="1609"/>
      <c r="NJZ15" s="1609"/>
      <c r="NKA15" s="1609"/>
      <c r="NKB15" s="1609"/>
      <c r="NKC15" s="1609"/>
      <c r="NKD15" s="1609"/>
      <c r="NKE15" s="1609"/>
      <c r="NKF15" s="1609"/>
      <c r="NKG15" s="1609"/>
      <c r="NKH15" s="1609"/>
      <c r="NKI15" s="1609"/>
      <c r="NKJ15" s="1609"/>
      <c r="NKK15" s="1609"/>
      <c r="NKL15" s="1609"/>
      <c r="NKM15" s="1609"/>
      <c r="NKN15" s="1609"/>
      <c r="NKO15" s="1609"/>
      <c r="NKP15" s="1609"/>
      <c r="NKQ15" s="1609"/>
      <c r="NKR15" s="1609"/>
      <c r="NKS15" s="1609"/>
      <c r="NKT15" s="1609"/>
      <c r="NKU15" s="1609"/>
      <c r="NKV15" s="1609"/>
      <c r="NKW15" s="1609"/>
      <c r="NKX15" s="1609"/>
      <c r="NKY15" s="1609"/>
      <c r="NKZ15" s="1609"/>
      <c r="NLA15" s="1609"/>
      <c r="NLB15" s="1609"/>
      <c r="NLC15" s="1609"/>
      <c r="NLD15" s="1609"/>
      <c r="NLE15" s="1609"/>
      <c r="NLF15" s="1609"/>
      <c r="NLG15" s="1609"/>
      <c r="NLH15" s="1609"/>
      <c r="NLI15" s="1609"/>
      <c r="NLJ15" s="1609"/>
      <c r="NLK15" s="1609"/>
      <c r="NLL15" s="1609"/>
      <c r="NLM15" s="1609"/>
      <c r="NLN15" s="1609"/>
      <c r="NLO15" s="1609"/>
      <c r="NLP15" s="1609"/>
      <c r="NLQ15" s="1609"/>
      <c r="NLR15" s="1609"/>
      <c r="NLS15" s="1609"/>
      <c r="NLT15" s="1609"/>
      <c r="NLU15" s="1609"/>
      <c r="NLV15" s="1609"/>
      <c r="NLW15" s="1609"/>
      <c r="NLX15" s="1609"/>
      <c r="NLY15" s="1609"/>
      <c r="NLZ15" s="1609"/>
      <c r="NMA15" s="1609"/>
      <c r="NMB15" s="1609"/>
      <c r="NMC15" s="1609"/>
      <c r="NMD15" s="1609"/>
      <c r="NME15" s="1609"/>
      <c r="NMF15" s="1609"/>
      <c r="NMG15" s="1609"/>
      <c r="NMH15" s="1609"/>
      <c r="NMI15" s="1609"/>
      <c r="NMJ15" s="1609"/>
      <c r="NMK15" s="1609"/>
      <c r="NML15" s="1609"/>
      <c r="NMM15" s="1609"/>
      <c r="NMN15" s="1609"/>
      <c r="NMO15" s="1609"/>
      <c r="NMP15" s="1609"/>
      <c r="NMQ15" s="1609"/>
      <c r="NMR15" s="1609"/>
      <c r="NMS15" s="1609"/>
      <c r="NMT15" s="1609"/>
      <c r="NMU15" s="1609"/>
      <c r="NMV15" s="1609"/>
      <c r="NMW15" s="1609"/>
      <c r="NMX15" s="1609"/>
      <c r="NMY15" s="1609"/>
      <c r="NMZ15" s="1609"/>
      <c r="NNA15" s="1609"/>
      <c r="NNB15" s="1609"/>
      <c r="NNC15" s="1609"/>
      <c r="NND15" s="1609"/>
      <c r="NNE15" s="1609"/>
      <c r="NNF15" s="1609"/>
      <c r="NNG15" s="1609"/>
      <c r="NNH15" s="1609"/>
      <c r="NNI15" s="1609"/>
      <c r="NNJ15" s="1609"/>
      <c r="NNK15" s="1609"/>
      <c r="NNL15" s="1609"/>
      <c r="NNM15" s="1609"/>
      <c r="NNN15" s="1609"/>
      <c r="NNO15" s="1609"/>
      <c r="NNP15" s="1609"/>
      <c r="NNQ15" s="1609"/>
      <c r="NNR15" s="1609"/>
      <c r="NNS15" s="1609"/>
      <c r="NNT15" s="1609"/>
      <c r="NNU15" s="1609"/>
      <c r="NNV15" s="1609"/>
      <c r="NNW15" s="1609"/>
      <c r="NNX15" s="1609"/>
      <c r="NNY15" s="1609"/>
      <c r="NNZ15" s="1609"/>
      <c r="NOA15" s="1609"/>
      <c r="NOB15" s="1609"/>
      <c r="NOC15" s="1609"/>
      <c r="NOD15" s="1609"/>
      <c r="NOE15" s="1609"/>
      <c r="NOF15" s="1609"/>
      <c r="NOG15" s="1609"/>
      <c r="NOH15" s="1609"/>
      <c r="NOI15" s="1609"/>
      <c r="NOJ15" s="1609"/>
      <c r="NOK15" s="1609"/>
      <c r="NOL15" s="1609"/>
      <c r="NOM15" s="1609"/>
      <c r="NON15" s="1609"/>
      <c r="NOO15" s="1609"/>
      <c r="NOP15" s="1609"/>
      <c r="NOQ15" s="1609"/>
      <c r="NOR15" s="1609"/>
      <c r="NOS15" s="1609"/>
      <c r="NOT15" s="1609"/>
      <c r="NOU15" s="1609"/>
      <c r="NOV15" s="1609"/>
      <c r="NOW15" s="1609"/>
      <c r="NOX15" s="1609"/>
      <c r="NOY15" s="1609"/>
      <c r="NOZ15" s="1609"/>
      <c r="NPA15" s="1609"/>
      <c r="NPB15" s="1609"/>
      <c r="NPC15" s="1609"/>
      <c r="NPD15" s="1609"/>
      <c r="NPE15" s="1609"/>
      <c r="NPF15" s="1609"/>
      <c r="NPG15" s="1609"/>
      <c r="NPH15" s="1609"/>
      <c r="NPI15" s="1609"/>
      <c r="NPJ15" s="1609"/>
      <c r="NPK15" s="1609"/>
      <c r="NPL15" s="1609"/>
      <c r="NPM15" s="1609"/>
      <c r="NPN15" s="1609"/>
      <c r="NPO15" s="1609"/>
      <c r="NPP15" s="1609"/>
      <c r="NPQ15" s="1609"/>
      <c r="NPR15" s="1609"/>
      <c r="NPS15" s="1609"/>
      <c r="NPT15" s="1609"/>
      <c r="NPU15" s="1609"/>
      <c r="NPV15" s="1609"/>
      <c r="NPW15" s="1609"/>
      <c r="NPX15" s="1609"/>
      <c r="NPY15" s="1609"/>
      <c r="NPZ15" s="1609"/>
      <c r="NQA15" s="1609"/>
      <c r="NQB15" s="1609"/>
      <c r="NQC15" s="1609"/>
      <c r="NQD15" s="1609"/>
      <c r="NQE15" s="1609"/>
      <c r="NQF15" s="1609"/>
      <c r="NQG15" s="1609"/>
      <c r="NQH15" s="1609"/>
      <c r="NQI15" s="1609"/>
      <c r="NQJ15" s="1609"/>
      <c r="NQK15" s="1609"/>
      <c r="NQL15" s="1609"/>
      <c r="NQM15" s="1609"/>
      <c r="NQN15" s="1609"/>
      <c r="NQO15" s="1609"/>
      <c r="NQP15" s="1609"/>
      <c r="NQQ15" s="1609"/>
      <c r="NQR15" s="1609"/>
      <c r="NQS15" s="1609"/>
      <c r="NQT15" s="1609"/>
      <c r="NQU15" s="1609"/>
      <c r="NQV15" s="1609"/>
      <c r="NQW15" s="1609"/>
      <c r="NQX15" s="1609"/>
      <c r="NQY15" s="1609"/>
      <c r="NQZ15" s="1609"/>
      <c r="NRA15" s="1609"/>
      <c r="NRB15" s="1609"/>
      <c r="NRC15" s="1609"/>
      <c r="NRD15" s="1609"/>
      <c r="NRE15" s="1609"/>
      <c r="NRF15" s="1609"/>
      <c r="NRG15" s="1609"/>
      <c r="NRH15" s="1609"/>
      <c r="NRI15" s="1609"/>
      <c r="NRJ15" s="1609"/>
      <c r="NRK15" s="1609"/>
      <c r="NRL15" s="1609"/>
      <c r="NRM15" s="1609"/>
      <c r="NRN15" s="1609"/>
      <c r="NRO15" s="1609"/>
      <c r="NRP15" s="1609"/>
      <c r="NRQ15" s="1609"/>
      <c r="NRR15" s="1609"/>
      <c r="NRS15" s="1609"/>
      <c r="NRT15" s="1609"/>
      <c r="NRU15" s="1609"/>
      <c r="NRV15" s="1609"/>
      <c r="NRW15" s="1609"/>
      <c r="NRX15" s="1609"/>
      <c r="NRY15" s="1609"/>
      <c r="NRZ15" s="1609"/>
      <c r="NSA15" s="1609"/>
      <c r="NSB15" s="1609"/>
      <c r="NSC15" s="1609"/>
      <c r="NSD15" s="1609"/>
      <c r="NSE15" s="1609"/>
      <c r="NSF15" s="1609"/>
      <c r="NSG15" s="1609"/>
      <c r="NSH15" s="1609"/>
      <c r="NSI15" s="1609"/>
      <c r="NSJ15" s="1609"/>
      <c r="NSK15" s="1609"/>
      <c r="NSL15" s="1609"/>
      <c r="NSM15" s="1609"/>
      <c r="NSN15" s="1609"/>
      <c r="NSO15" s="1609"/>
      <c r="NSP15" s="1609"/>
      <c r="NSQ15" s="1609"/>
      <c r="NSR15" s="1609"/>
      <c r="NSS15" s="1609"/>
      <c r="NST15" s="1609"/>
      <c r="NSU15" s="1609"/>
      <c r="NSV15" s="1609"/>
      <c r="NSW15" s="1609"/>
      <c r="NSX15" s="1609"/>
      <c r="NSY15" s="1609"/>
      <c r="NSZ15" s="1609"/>
      <c r="NTA15" s="1609"/>
      <c r="NTB15" s="1609"/>
      <c r="NTC15" s="1609"/>
      <c r="NTD15" s="1609"/>
      <c r="NTE15" s="1609"/>
      <c r="NTF15" s="1609"/>
      <c r="NTG15" s="1609"/>
      <c r="NTH15" s="1609"/>
      <c r="NTI15" s="1609"/>
      <c r="NTJ15" s="1609"/>
      <c r="NTK15" s="1609"/>
      <c r="NTL15" s="1609"/>
      <c r="NTM15" s="1609"/>
      <c r="NTN15" s="1609"/>
      <c r="NTO15" s="1609"/>
      <c r="NTP15" s="1609"/>
      <c r="NTQ15" s="1609"/>
      <c r="NTR15" s="1609"/>
      <c r="NTS15" s="1609"/>
      <c r="NTT15" s="1609"/>
      <c r="NTU15" s="1609"/>
      <c r="NTV15" s="1609"/>
      <c r="NTW15" s="1609"/>
      <c r="NTX15" s="1609"/>
      <c r="NTY15" s="1609"/>
      <c r="NTZ15" s="1609"/>
      <c r="NUA15" s="1609"/>
      <c r="NUB15" s="1609"/>
      <c r="NUC15" s="1609"/>
      <c r="NUD15" s="1609"/>
      <c r="NUE15" s="1609"/>
      <c r="NUF15" s="1609"/>
      <c r="NUG15" s="1609"/>
      <c r="NUH15" s="1609"/>
      <c r="NUI15" s="1609"/>
      <c r="NUJ15" s="1609"/>
      <c r="NUK15" s="1609"/>
      <c r="NUL15" s="1609"/>
      <c r="NUM15" s="1609"/>
      <c r="NUN15" s="1609"/>
      <c r="NUO15" s="1609"/>
      <c r="NUP15" s="1609"/>
      <c r="NUQ15" s="1609"/>
      <c r="NUR15" s="1609"/>
      <c r="NUS15" s="1609"/>
      <c r="NUT15" s="1609"/>
      <c r="NUU15" s="1609"/>
      <c r="NUV15" s="1609"/>
      <c r="NUW15" s="1609"/>
      <c r="NUX15" s="1609"/>
      <c r="NUY15" s="1609"/>
      <c r="NUZ15" s="1609"/>
      <c r="NVA15" s="1609"/>
      <c r="NVB15" s="1609"/>
      <c r="NVC15" s="1609"/>
      <c r="NVD15" s="1609"/>
      <c r="NVE15" s="1609"/>
      <c r="NVF15" s="1609"/>
      <c r="NVG15" s="1609"/>
      <c r="NVH15" s="1609"/>
      <c r="NVI15" s="1609"/>
      <c r="NVJ15" s="1609"/>
      <c r="NVK15" s="1609"/>
      <c r="NVL15" s="1609"/>
      <c r="NVM15" s="1609"/>
      <c r="NVN15" s="1609"/>
      <c r="NVO15" s="1609"/>
      <c r="NVP15" s="1609"/>
      <c r="NVQ15" s="1609"/>
      <c r="NVR15" s="1609"/>
      <c r="NVS15" s="1609"/>
      <c r="NVT15" s="1609"/>
      <c r="NVU15" s="1609"/>
      <c r="NVV15" s="1609"/>
      <c r="NVW15" s="1609"/>
      <c r="NVX15" s="1609"/>
      <c r="NVY15" s="1609"/>
      <c r="NVZ15" s="1609"/>
      <c r="NWA15" s="1609"/>
      <c r="NWB15" s="1609"/>
      <c r="NWC15" s="1609"/>
      <c r="NWD15" s="1609"/>
      <c r="NWE15" s="1609"/>
      <c r="NWF15" s="1609"/>
      <c r="NWG15" s="1609"/>
      <c r="NWH15" s="1609"/>
      <c r="NWI15" s="1609"/>
      <c r="NWJ15" s="1609"/>
      <c r="NWK15" s="1609"/>
      <c r="NWL15" s="1609"/>
      <c r="NWM15" s="1609"/>
      <c r="NWN15" s="1609"/>
      <c r="NWO15" s="1609"/>
      <c r="NWP15" s="1609"/>
      <c r="NWQ15" s="1609"/>
      <c r="NWR15" s="1609"/>
      <c r="NWS15" s="1609"/>
      <c r="NWT15" s="1609"/>
      <c r="NWU15" s="1609"/>
      <c r="NWV15" s="1609"/>
      <c r="NWW15" s="1609"/>
      <c r="NWX15" s="1609"/>
      <c r="NWY15" s="1609"/>
      <c r="NWZ15" s="1609"/>
      <c r="NXA15" s="1609"/>
      <c r="NXB15" s="1609"/>
      <c r="NXC15" s="1609"/>
      <c r="NXD15" s="1609"/>
      <c r="NXE15" s="1609"/>
      <c r="NXF15" s="1609"/>
      <c r="NXG15" s="1609"/>
      <c r="NXH15" s="1609"/>
      <c r="NXI15" s="1609"/>
      <c r="NXJ15" s="1609"/>
      <c r="NXK15" s="1609"/>
      <c r="NXL15" s="1609"/>
      <c r="NXM15" s="1609"/>
      <c r="NXN15" s="1609"/>
      <c r="NXO15" s="1609"/>
      <c r="NXP15" s="1609"/>
      <c r="NXQ15" s="1609"/>
      <c r="NXR15" s="1609"/>
      <c r="NXS15" s="1609"/>
      <c r="NXT15" s="1609"/>
      <c r="NXU15" s="1609"/>
      <c r="NXV15" s="1609"/>
      <c r="NXW15" s="1609"/>
      <c r="NXX15" s="1609"/>
      <c r="NXY15" s="1609"/>
      <c r="NXZ15" s="1609"/>
      <c r="NYA15" s="1609"/>
      <c r="NYB15" s="1609"/>
      <c r="NYC15" s="1609"/>
      <c r="NYD15" s="1609"/>
      <c r="NYE15" s="1609"/>
      <c r="NYF15" s="1609"/>
      <c r="NYG15" s="1609"/>
      <c r="NYH15" s="1609"/>
      <c r="NYI15" s="1609"/>
      <c r="NYJ15" s="1609"/>
      <c r="NYK15" s="1609"/>
      <c r="NYL15" s="1609"/>
      <c r="NYM15" s="1609"/>
      <c r="NYN15" s="1609"/>
      <c r="NYO15" s="1609"/>
      <c r="NYP15" s="1609"/>
      <c r="NYQ15" s="1609"/>
      <c r="NYR15" s="1609"/>
      <c r="NYS15" s="1609"/>
      <c r="NYT15" s="1609"/>
      <c r="NYU15" s="1609"/>
      <c r="NYV15" s="1609"/>
      <c r="NYW15" s="1609"/>
      <c r="NYX15" s="1609"/>
      <c r="NYY15" s="1609"/>
      <c r="NYZ15" s="1609"/>
      <c r="NZA15" s="1609"/>
      <c r="NZB15" s="1609"/>
      <c r="NZC15" s="1609"/>
      <c r="NZD15" s="1609"/>
      <c r="NZE15" s="1609"/>
      <c r="NZF15" s="1609"/>
      <c r="NZG15" s="1609"/>
      <c r="NZH15" s="1609"/>
      <c r="NZI15" s="1609"/>
      <c r="NZJ15" s="1609"/>
      <c r="NZK15" s="1609"/>
      <c r="NZL15" s="1609"/>
      <c r="NZM15" s="1609"/>
      <c r="NZN15" s="1609"/>
      <c r="NZO15" s="1609"/>
      <c r="NZP15" s="1609"/>
      <c r="NZQ15" s="1609"/>
      <c r="NZR15" s="1609"/>
      <c r="NZS15" s="1609"/>
      <c r="NZT15" s="1609"/>
      <c r="NZU15" s="1609"/>
      <c r="NZV15" s="1609"/>
      <c r="NZW15" s="1609"/>
      <c r="NZX15" s="1609"/>
      <c r="NZY15" s="1609"/>
      <c r="NZZ15" s="1609"/>
      <c r="OAA15" s="1609"/>
      <c r="OAB15" s="1609"/>
      <c r="OAC15" s="1609"/>
      <c r="OAD15" s="1609"/>
      <c r="OAE15" s="1609"/>
      <c r="OAF15" s="1609"/>
      <c r="OAG15" s="1609"/>
      <c r="OAH15" s="1609"/>
      <c r="OAI15" s="1609"/>
      <c r="OAJ15" s="1609"/>
      <c r="OAK15" s="1609"/>
      <c r="OAL15" s="1609"/>
      <c r="OAM15" s="1609"/>
      <c r="OAN15" s="1609"/>
      <c r="OAO15" s="1609"/>
      <c r="OAP15" s="1609"/>
      <c r="OAQ15" s="1609"/>
      <c r="OAR15" s="1609"/>
      <c r="OAS15" s="1609"/>
      <c r="OAT15" s="1609"/>
      <c r="OAU15" s="1609"/>
      <c r="OAV15" s="1609"/>
      <c r="OAW15" s="1609"/>
      <c r="OAX15" s="1609"/>
      <c r="OAY15" s="1609"/>
      <c r="OAZ15" s="1609"/>
      <c r="OBA15" s="1609"/>
      <c r="OBB15" s="1609"/>
      <c r="OBC15" s="1609"/>
      <c r="OBD15" s="1609"/>
      <c r="OBE15" s="1609"/>
      <c r="OBF15" s="1609"/>
      <c r="OBG15" s="1609"/>
      <c r="OBH15" s="1609"/>
      <c r="OBI15" s="1609"/>
      <c r="OBJ15" s="1609"/>
      <c r="OBK15" s="1609"/>
      <c r="OBL15" s="1609"/>
      <c r="OBM15" s="1609"/>
      <c r="OBN15" s="1609"/>
      <c r="OBO15" s="1609"/>
      <c r="OBP15" s="1609"/>
      <c r="OBQ15" s="1609"/>
      <c r="OBR15" s="1609"/>
      <c r="OBS15" s="1609"/>
      <c r="OBT15" s="1609"/>
      <c r="OBU15" s="1609"/>
      <c r="OBV15" s="1609"/>
      <c r="OBW15" s="1609"/>
      <c r="OBX15" s="1609"/>
      <c r="OBY15" s="1609"/>
      <c r="OBZ15" s="1609"/>
      <c r="OCA15" s="1609"/>
      <c r="OCB15" s="1609"/>
      <c r="OCC15" s="1609"/>
      <c r="OCD15" s="1609"/>
      <c r="OCE15" s="1609"/>
      <c r="OCF15" s="1609"/>
      <c r="OCG15" s="1609"/>
      <c r="OCH15" s="1609"/>
      <c r="OCI15" s="1609"/>
      <c r="OCJ15" s="1609"/>
      <c r="OCK15" s="1609"/>
      <c r="OCL15" s="1609"/>
      <c r="OCM15" s="1609"/>
      <c r="OCN15" s="1609"/>
      <c r="OCO15" s="1609"/>
      <c r="OCP15" s="1609"/>
      <c r="OCQ15" s="1609"/>
      <c r="OCR15" s="1609"/>
      <c r="OCS15" s="1609"/>
      <c r="OCT15" s="1609"/>
      <c r="OCU15" s="1609"/>
      <c r="OCV15" s="1609"/>
      <c r="OCW15" s="1609"/>
      <c r="OCX15" s="1609"/>
      <c r="OCY15" s="1609"/>
      <c r="OCZ15" s="1609"/>
      <c r="ODA15" s="1609"/>
      <c r="ODB15" s="1609"/>
      <c r="ODC15" s="1609"/>
      <c r="ODD15" s="1609"/>
      <c r="ODE15" s="1609"/>
      <c r="ODF15" s="1609"/>
      <c r="ODG15" s="1609"/>
      <c r="ODH15" s="1609"/>
      <c r="ODI15" s="1609"/>
      <c r="ODJ15" s="1609"/>
      <c r="ODK15" s="1609"/>
      <c r="ODL15" s="1609"/>
      <c r="ODM15" s="1609"/>
      <c r="ODN15" s="1609"/>
      <c r="ODO15" s="1609"/>
      <c r="ODP15" s="1609"/>
      <c r="ODQ15" s="1609"/>
      <c r="ODR15" s="1609"/>
      <c r="ODS15" s="1609"/>
      <c r="ODT15" s="1609"/>
      <c r="ODU15" s="1609"/>
      <c r="ODV15" s="1609"/>
      <c r="ODW15" s="1609"/>
      <c r="ODX15" s="1609"/>
      <c r="ODY15" s="1609"/>
      <c r="ODZ15" s="1609"/>
      <c r="OEA15" s="1609"/>
      <c r="OEB15" s="1609"/>
      <c r="OEC15" s="1609"/>
      <c r="OED15" s="1609"/>
      <c r="OEE15" s="1609"/>
      <c r="OEF15" s="1609"/>
      <c r="OEG15" s="1609"/>
      <c r="OEH15" s="1609"/>
      <c r="OEI15" s="1609"/>
      <c r="OEJ15" s="1609"/>
      <c r="OEK15" s="1609"/>
      <c r="OEL15" s="1609"/>
      <c r="OEM15" s="1609"/>
      <c r="OEN15" s="1609"/>
      <c r="OEO15" s="1609"/>
      <c r="OEP15" s="1609"/>
      <c r="OEQ15" s="1609"/>
      <c r="OER15" s="1609"/>
      <c r="OES15" s="1609"/>
      <c r="OET15" s="1609"/>
      <c r="OEU15" s="1609"/>
      <c r="OEV15" s="1609"/>
      <c r="OEW15" s="1609"/>
      <c r="OEX15" s="1609"/>
      <c r="OEY15" s="1609"/>
      <c r="OEZ15" s="1609"/>
      <c r="OFA15" s="1609"/>
      <c r="OFB15" s="1609"/>
      <c r="OFC15" s="1609"/>
      <c r="OFD15" s="1609"/>
      <c r="OFE15" s="1609"/>
      <c r="OFF15" s="1609"/>
      <c r="OFG15" s="1609"/>
      <c r="OFH15" s="1609"/>
      <c r="OFI15" s="1609"/>
      <c r="OFJ15" s="1609"/>
      <c r="OFK15" s="1609"/>
      <c r="OFL15" s="1609"/>
      <c r="OFM15" s="1609"/>
      <c r="OFN15" s="1609"/>
      <c r="OFO15" s="1609"/>
      <c r="OFP15" s="1609"/>
      <c r="OFQ15" s="1609"/>
      <c r="OFR15" s="1609"/>
      <c r="OFS15" s="1609"/>
      <c r="OFT15" s="1609"/>
      <c r="OFU15" s="1609"/>
      <c r="OFV15" s="1609"/>
      <c r="OFW15" s="1609"/>
      <c r="OFX15" s="1609"/>
      <c r="OFY15" s="1609"/>
      <c r="OFZ15" s="1609"/>
      <c r="OGA15" s="1609"/>
      <c r="OGB15" s="1609"/>
      <c r="OGC15" s="1609"/>
      <c r="OGD15" s="1609"/>
      <c r="OGE15" s="1609"/>
      <c r="OGF15" s="1609"/>
      <c r="OGG15" s="1609"/>
      <c r="OGH15" s="1609"/>
      <c r="OGI15" s="1609"/>
      <c r="OGJ15" s="1609"/>
      <c r="OGK15" s="1609"/>
      <c r="OGL15" s="1609"/>
      <c r="OGM15" s="1609"/>
      <c r="OGN15" s="1609"/>
      <c r="OGO15" s="1609"/>
      <c r="OGP15" s="1609"/>
      <c r="OGQ15" s="1609"/>
      <c r="OGR15" s="1609"/>
      <c r="OGS15" s="1609"/>
      <c r="OGT15" s="1609"/>
      <c r="OGU15" s="1609"/>
      <c r="OGV15" s="1609"/>
      <c r="OGW15" s="1609"/>
      <c r="OGX15" s="1609"/>
      <c r="OGY15" s="1609"/>
      <c r="OGZ15" s="1609"/>
      <c r="OHA15" s="1609"/>
      <c r="OHB15" s="1609"/>
      <c r="OHC15" s="1609"/>
      <c r="OHD15" s="1609"/>
      <c r="OHE15" s="1609"/>
      <c r="OHF15" s="1609"/>
      <c r="OHG15" s="1609"/>
      <c r="OHH15" s="1609"/>
      <c r="OHI15" s="1609"/>
      <c r="OHJ15" s="1609"/>
      <c r="OHK15" s="1609"/>
      <c r="OHL15" s="1609"/>
      <c r="OHM15" s="1609"/>
      <c r="OHN15" s="1609"/>
      <c r="OHO15" s="1609"/>
      <c r="OHP15" s="1609"/>
      <c r="OHQ15" s="1609"/>
      <c r="OHR15" s="1609"/>
      <c r="OHS15" s="1609"/>
      <c r="OHT15" s="1609"/>
      <c r="OHU15" s="1609"/>
      <c r="OHV15" s="1609"/>
      <c r="OHW15" s="1609"/>
      <c r="OHX15" s="1609"/>
      <c r="OHY15" s="1609"/>
      <c r="OHZ15" s="1609"/>
      <c r="OIA15" s="1609"/>
      <c r="OIB15" s="1609"/>
      <c r="OIC15" s="1609"/>
      <c r="OID15" s="1609"/>
      <c r="OIE15" s="1609"/>
      <c r="OIF15" s="1609"/>
      <c r="OIG15" s="1609"/>
      <c r="OIH15" s="1609"/>
      <c r="OII15" s="1609"/>
      <c r="OIJ15" s="1609"/>
      <c r="OIK15" s="1609"/>
      <c r="OIL15" s="1609"/>
      <c r="OIM15" s="1609"/>
      <c r="OIN15" s="1609"/>
      <c r="OIO15" s="1609"/>
      <c r="OIP15" s="1609"/>
      <c r="OIQ15" s="1609"/>
      <c r="OIR15" s="1609"/>
      <c r="OIS15" s="1609"/>
      <c r="OIT15" s="1609"/>
      <c r="OIU15" s="1609"/>
      <c r="OIV15" s="1609"/>
      <c r="OIW15" s="1609"/>
      <c r="OIX15" s="1609"/>
      <c r="OIY15" s="1609"/>
      <c r="OIZ15" s="1609"/>
      <c r="OJA15" s="1609"/>
      <c r="OJB15" s="1609"/>
      <c r="OJC15" s="1609"/>
      <c r="OJD15" s="1609"/>
      <c r="OJE15" s="1609"/>
      <c r="OJF15" s="1609"/>
      <c r="OJG15" s="1609"/>
      <c r="OJH15" s="1609"/>
      <c r="OJI15" s="1609"/>
      <c r="OJJ15" s="1609"/>
      <c r="OJK15" s="1609"/>
      <c r="OJL15" s="1609"/>
      <c r="OJM15" s="1609"/>
      <c r="OJN15" s="1609"/>
      <c r="OJO15" s="1609"/>
      <c r="OJP15" s="1609"/>
      <c r="OJQ15" s="1609"/>
      <c r="OJR15" s="1609"/>
      <c r="OJS15" s="1609"/>
      <c r="OJT15" s="1609"/>
      <c r="OJU15" s="1609"/>
      <c r="OJV15" s="1609"/>
      <c r="OJW15" s="1609"/>
      <c r="OJX15" s="1609"/>
      <c r="OJY15" s="1609"/>
      <c r="OJZ15" s="1609"/>
      <c r="OKA15" s="1609"/>
      <c r="OKB15" s="1609"/>
      <c r="OKC15" s="1609"/>
      <c r="OKD15" s="1609"/>
      <c r="OKE15" s="1609"/>
      <c r="OKF15" s="1609"/>
      <c r="OKG15" s="1609"/>
      <c r="OKH15" s="1609"/>
      <c r="OKI15" s="1609"/>
      <c r="OKJ15" s="1609"/>
      <c r="OKK15" s="1609"/>
      <c r="OKL15" s="1609"/>
      <c r="OKM15" s="1609"/>
      <c r="OKN15" s="1609"/>
      <c r="OKO15" s="1609"/>
      <c r="OKP15" s="1609"/>
      <c r="OKQ15" s="1609"/>
      <c r="OKR15" s="1609"/>
      <c r="OKS15" s="1609"/>
      <c r="OKT15" s="1609"/>
      <c r="OKU15" s="1609"/>
      <c r="OKV15" s="1609"/>
      <c r="OKW15" s="1609"/>
      <c r="OKX15" s="1609"/>
      <c r="OKY15" s="1609"/>
      <c r="OKZ15" s="1609"/>
      <c r="OLA15" s="1609"/>
      <c r="OLB15" s="1609"/>
      <c r="OLC15" s="1609"/>
      <c r="OLD15" s="1609"/>
      <c r="OLE15" s="1609"/>
      <c r="OLF15" s="1609"/>
      <c r="OLG15" s="1609"/>
      <c r="OLH15" s="1609"/>
      <c r="OLI15" s="1609"/>
      <c r="OLJ15" s="1609"/>
      <c r="OLK15" s="1609"/>
      <c r="OLL15" s="1609"/>
      <c r="OLM15" s="1609"/>
      <c r="OLN15" s="1609"/>
      <c r="OLO15" s="1609"/>
      <c r="OLP15" s="1609"/>
      <c r="OLQ15" s="1609"/>
      <c r="OLR15" s="1609"/>
      <c r="OLS15" s="1609"/>
      <c r="OLT15" s="1609"/>
      <c r="OLU15" s="1609"/>
      <c r="OLV15" s="1609"/>
      <c r="OLW15" s="1609"/>
      <c r="OLX15" s="1609"/>
      <c r="OLY15" s="1609"/>
      <c r="OLZ15" s="1609"/>
      <c r="OMA15" s="1609"/>
      <c r="OMB15" s="1609"/>
      <c r="OMC15" s="1609"/>
      <c r="OMD15" s="1609"/>
      <c r="OME15" s="1609"/>
      <c r="OMF15" s="1609"/>
      <c r="OMG15" s="1609"/>
      <c r="OMH15" s="1609"/>
      <c r="OMI15" s="1609"/>
      <c r="OMJ15" s="1609"/>
      <c r="OMK15" s="1609"/>
      <c r="OML15" s="1609"/>
      <c r="OMM15" s="1609"/>
      <c r="OMN15" s="1609"/>
      <c r="OMO15" s="1609"/>
      <c r="OMP15" s="1609"/>
      <c r="OMQ15" s="1609"/>
      <c r="OMR15" s="1609"/>
      <c r="OMS15" s="1609"/>
      <c r="OMT15" s="1609"/>
      <c r="OMU15" s="1609"/>
      <c r="OMV15" s="1609"/>
      <c r="OMW15" s="1609"/>
      <c r="OMX15" s="1609"/>
      <c r="OMY15" s="1609"/>
      <c r="OMZ15" s="1609"/>
      <c r="ONA15" s="1609"/>
      <c r="ONB15" s="1609"/>
      <c r="ONC15" s="1609"/>
      <c r="OND15" s="1609"/>
      <c r="ONE15" s="1609"/>
      <c r="ONF15" s="1609"/>
      <c r="ONG15" s="1609"/>
      <c r="ONH15" s="1609"/>
      <c r="ONI15" s="1609"/>
      <c r="ONJ15" s="1609"/>
      <c r="ONK15" s="1609"/>
      <c r="ONL15" s="1609"/>
      <c r="ONM15" s="1609"/>
      <c r="ONN15" s="1609"/>
      <c r="ONO15" s="1609"/>
      <c r="ONP15" s="1609"/>
      <c r="ONQ15" s="1609"/>
      <c r="ONR15" s="1609"/>
      <c r="ONS15" s="1609"/>
      <c r="ONT15" s="1609"/>
      <c r="ONU15" s="1609"/>
      <c r="ONV15" s="1609"/>
      <c r="ONW15" s="1609"/>
      <c r="ONX15" s="1609"/>
      <c r="ONY15" s="1609"/>
      <c r="ONZ15" s="1609"/>
      <c r="OOA15" s="1609"/>
      <c r="OOB15" s="1609"/>
      <c r="OOC15" s="1609"/>
      <c r="OOD15" s="1609"/>
      <c r="OOE15" s="1609"/>
      <c r="OOF15" s="1609"/>
      <c r="OOG15" s="1609"/>
      <c r="OOH15" s="1609"/>
      <c r="OOI15" s="1609"/>
      <c r="OOJ15" s="1609"/>
      <c r="OOK15" s="1609"/>
      <c r="OOL15" s="1609"/>
      <c r="OOM15" s="1609"/>
      <c r="OON15" s="1609"/>
      <c r="OOO15" s="1609"/>
      <c r="OOP15" s="1609"/>
      <c r="OOQ15" s="1609"/>
      <c r="OOR15" s="1609"/>
      <c r="OOS15" s="1609"/>
      <c r="OOT15" s="1609"/>
      <c r="OOU15" s="1609"/>
      <c r="OOV15" s="1609"/>
      <c r="OOW15" s="1609"/>
      <c r="OOX15" s="1609"/>
      <c r="OOY15" s="1609"/>
      <c r="OOZ15" s="1609"/>
      <c r="OPA15" s="1609"/>
      <c r="OPB15" s="1609"/>
      <c r="OPC15" s="1609"/>
      <c r="OPD15" s="1609"/>
      <c r="OPE15" s="1609"/>
      <c r="OPF15" s="1609"/>
      <c r="OPG15" s="1609"/>
      <c r="OPH15" s="1609"/>
      <c r="OPI15" s="1609"/>
      <c r="OPJ15" s="1609"/>
      <c r="OPK15" s="1609"/>
      <c r="OPL15" s="1609"/>
      <c r="OPM15" s="1609"/>
      <c r="OPN15" s="1609"/>
      <c r="OPO15" s="1609"/>
      <c r="OPP15" s="1609"/>
      <c r="OPQ15" s="1609"/>
      <c r="OPR15" s="1609"/>
      <c r="OPS15" s="1609"/>
      <c r="OPT15" s="1609"/>
      <c r="OPU15" s="1609"/>
      <c r="OPV15" s="1609"/>
      <c r="OPW15" s="1609"/>
      <c r="OPX15" s="1609"/>
      <c r="OPY15" s="1609"/>
      <c r="OPZ15" s="1609"/>
      <c r="OQA15" s="1609"/>
      <c r="OQB15" s="1609"/>
      <c r="OQC15" s="1609"/>
      <c r="OQD15" s="1609"/>
      <c r="OQE15" s="1609"/>
      <c r="OQF15" s="1609"/>
      <c r="OQG15" s="1609"/>
      <c r="OQH15" s="1609"/>
      <c r="OQI15" s="1609"/>
      <c r="OQJ15" s="1609"/>
      <c r="OQK15" s="1609"/>
      <c r="OQL15" s="1609"/>
      <c r="OQM15" s="1609"/>
      <c r="OQN15" s="1609"/>
      <c r="OQO15" s="1609"/>
      <c r="OQP15" s="1609"/>
      <c r="OQQ15" s="1609"/>
      <c r="OQR15" s="1609"/>
      <c r="OQS15" s="1609"/>
      <c r="OQT15" s="1609"/>
      <c r="OQU15" s="1609"/>
      <c r="OQV15" s="1609"/>
      <c r="OQW15" s="1609"/>
      <c r="OQX15" s="1609"/>
      <c r="OQY15" s="1609"/>
      <c r="OQZ15" s="1609"/>
      <c r="ORA15" s="1609"/>
      <c r="ORB15" s="1609"/>
      <c r="ORC15" s="1609"/>
      <c r="ORD15" s="1609"/>
      <c r="ORE15" s="1609"/>
      <c r="ORF15" s="1609"/>
      <c r="ORG15" s="1609"/>
      <c r="ORH15" s="1609"/>
      <c r="ORI15" s="1609"/>
      <c r="ORJ15" s="1609"/>
      <c r="ORK15" s="1609"/>
      <c r="ORL15" s="1609"/>
      <c r="ORM15" s="1609"/>
      <c r="ORN15" s="1609"/>
      <c r="ORO15" s="1609"/>
      <c r="ORP15" s="1609"/>
      <c r="ORQ15" s="1609"/>
      <c r="ORR15" s="1609"/>
      <c r="ORS15" s="1609"/>
      <c r="ORT15" s="1609"/>
      <c r="ORU15" s="1609"/>
      <c r="ORV15" s="1609"/>
      <c r="ORW15" s="1609"/>
      <c r="ORX15" s="1609"/>
      <c r="ORY15" s="1609"/>
      <c r="ORZ15" s="1609"/>
      <c r="OSA15" s="1609"/>
      <c r="OSB15" s="1609"/>
      <c r="OSC15" s="1609"/>
      <c r="OSD15" s="1609"/>
      <c r="OSE15" s="1609"/>
      <c r="OSF15" s="1609"/>
      <c r="OSG15" s="1609"/>
      <c r="OSH15" s="1609"/>
      <c r="OSI15" s="1609"/>
      <c r="OSJ15" s="1609"/>
      <c r="OSK15" s="1609"/>
      <c r="OSL15" s="1609"/>
      <c r="OSM15" s="1609"/>
      <c r="OSN15" s="1609"/>
      <c r="OSO15" s="1609"/>
      <c r="OSP15" s="1609"/>
      <c r="OSQ15" s="1609"/>
      <c r="OSR15" s="1609"/>
      <c r="OSS15" s="1609"/>
      <c r="OST15" s="1609"/>
      <c r="OSU15" s="1609"/>
      <c r="OSV15" s="1609"/>
      <c r="OSW15" s="1609"/>
      <c r="OSX15" s="1609"/>
      <c r="OSY15" s="1609"/>
      <c r="OSZ15" s="1609"/>
      <c r="OTA15" s="1609"/>
      <c r="OTB15" s="1609"/>
      <c r="OTC15" s="1609"/>
      <c r="OTD15" s="1609"/>
      <c r="OTE15" s="1609"/>
      <c r="OTF15" s="1609"/>
      <c r="OTG15" s="1609"/>
      <c r="OTH15" s="1609"/>
      <c r="OTI15" s="1609"/>
      <c r="OTJ15" s="1609"/>
      <c r="OTK15" s="1609"/>
      <c r="OTL15" s="1609"/>
      <c r="OTM15" s="1609"/>
      <c r="OTN15" s="1609"/>
      <c r="OTO15" s="1609"/>
      <c r="OTP15" s="1609"/>
      <c r="OTQ15" s="1609"/>
      <c r="OTR15" s="1609"/>
      <c r="OTS15" s="1609"/>
      <c r="OTT15" s="1609"/>
      <c r="OTU15" s="1609"/>
      <c r="OTV15" s="1609"/>
      <c r="OTW15" s="1609"/>
      <c r="OTX15" s="1609"/>
      <c r="OTY15" s="1609"/>
      <c r="OTZ15" s="1609"/>
      <c r="OUA15" s="1609"/>
      <c r="OUB15" s="1609"/>
      <c r="OUC15" s="1609"/>
      <c r="OUD15" s="1609"/>
      <c r="OUE15" s="1609"/>
      <c r="OUF15" s="1609"/>
      <c r="OUG15" s="1609"/>
      <c r="OUH15" s="1609"/>
      <c r="OUI15" s="1609"/>
      <c r="OUJ15" s="1609"/>
      <c r="OUK15" s="1609"/>
      <c r="OUL15" s="1609"/>
      <c r="OUM15" s="1609"/>
      <c r="OUN15" s="1609"/>
      <c r="OUO15" s="1609"/>
      <c r="OUP15" s="1609"/>
      <c r="OUQ15" s="1609"/>
      <c r="OUR15" s="1609"/>
      <c r="OUS15" s="1609"/>
      <c r="OUT15" s="1609"/>
      <c r="OUU15" s="1609"/>
      <c r="OUV15" s="1609"/>
      <c r="OUW15" s="1609"/>
      <c r="OUX15" s="1609"/>
      <c r="OUY15" s="1609"/>
      <c r="OUZ15" s="1609"/>
      <c r="OVA15" s="1609"/>
      <c r="OVB15" s="1609"/>
      <c r="OVC15" s="1609"/>
      <c r="OVD15" s="1609"/>
      <c r="OVE15" s="1609"/>
      <c r="OVF15" s="1609"/>
      <c r="OVG15" s="1609"/>
      <c r="OVH15" s="1609"/>
      <c r="OVI15" s="1609"/>
      <c r="OVJ15" s="1609"/>
      <c r="OVK15" s="1609"/>
      <c r="OVL15" s="1609"/>
      <c r="OVM15" s="1609"/>
      <c r="OVN15" s="1609"/>
      <c r="OVO15" s="1609"/>
      <c r="OVP15" s="1609"/>
      <c r="OVQ15" s="1609"/>
      <c r="OVR15" s="1609"/>
      <c r="OVS15" s="1609"/>
      <c r="OVT15" s="1609"/>
      <c r="OVU15" s="1609"/>
      <c r="OVV15" s="1609"/>
      <c r="OVW15" s="1609"/>
      <c r="OVX15" s="1609"/>
      <c r="OVY15" s="1609"/>
      <c r="OVZ15" s="1609"/>
      <c r="OWA15" s="1609"/>
      <c r="OWB15" s="1609"/>
      <c r="OWC15" s="1609"/>
      <c r="OWD15" s="1609"/>
      <c r="OWE15" s="1609"/>
      <c r="OWF15" s="1609"/>
      <c r="OWG15" s="1609"/>
      <c r="OWH15" s="1609"/>
      <c r="OWI15" s="1609"/>
      <c r="OWJ15" s="1609"/>
      <c r="OWK15" s="1609"/>
      <c r="OWL15" s="1609"/>
      <c r="OWM15" s="1609"/>
      <c r="OWN15" s="1609"/>
      <c r="OWO15" s="1609"/>
      <c r="OWP15" s="1609"/>
      <c r="OWQ15" s="1609"/>
      <c r="OWR15" s="1609"/>
      <c r="OWS15" s="1609"/>
      <c r="OWT15" s="1609"/>
      <c r="OWU15" s="1609"/>
      <c r="OWV15" s="1609"/>
      <c r="OWW15" s="1609"/>
      <c r="OWX15" s="1609"/>
      <c r="OWY15" s="1609"/>
      <c r="OWZ15" s="1609"/>
      <c r="OXA15" s="1609"/>
      <c r="OXB15" s="1609"/>
      <c r="OXC15" s="1609"/>
      <c r="OXD15" s="1609"/>
      <c r="OXE15" s="1609"/>
      <c r="OXF15" s="1609"/>
      <c r="OXG15" s="1609"/>
      <c r="OXH15" s="1609"/>
      <c r="OXI15" s="1609"/>
      <c r="OXJ15" s="1609"/>
      <c r="OXK15" s="1609"/>
      <c r="OXL15" s="1609"/>
      <c r="OXM15" s="1609"/>
      <c r="OXN15" s="1609"/>
      <c r="OXO15" s="1609"/>
      <c r="OXP15" s="1609"/>
      <c r="OXQ15" s="1609"/>
      <c r="OXR15" s="1609"/>
      <c r="OXS15" s="1609"/>
      <c r="OXT15" s="1609"/>
      <c r="OXU15" s="1609"/>
      <c r="OXV15" s="1609"/>
      <c r="OXW15" s="1609"/>
      <c r="OXX15" s="1609"/>
      <c r="OXY15" s="1609"/>
      <c r="OXZ15" s="1609"/>
      <c r="OYA15" s="1609"/>
      <c r="OYB15" s="1609"/>
      <c r="OYC15" s="1609"/>
      <c r="OYD15" s="1609"/>
      <c r="OYE15" s="1609"/>
      <c r="OYF15" s="1609"/>
      <c r="OYG15" s="1609"/>
      <c r="OYH15" s="1609"/>
      <c r="OYI15" s="1609"/>
      <c r="OYJ15" s="1609"/>
      <c r="OYK15" s="1609"/>
      <c r="OYL15" s="1609"/>
      <c r="OYM15" s="1609"/>
      <c r="OYN15" s="1609"/>
      <c r="OYO15" s="1609"/>
      <c r="OYP15" s="1609"/>
      <c r="OYQ15" s="1609"/>
      <c r="OYR15" s="1609"/>
      <c r="OYS15" s="1609"/>
      <c r="OYT15" s="1609"/>
      <c r="OYU15" s="1609"/>
      <c r="OYV15" s="1609"/>
      <c r="OYW15" s="1609"/>
      <c r="OYX15" s="1609"/>
      <c r="OYY15" s="1609"/>
      <c r="OYZ15" s="1609"/>
      <c r="OZA15" s="1609"/>
      <c r="OZB15" s="1609"/>
      <c r="OZC15" s="1609"/>
      <c r="OZD15" s="1609"/>
      <c r="OZE15" s="1609"/>
      <c r="OZF15" s="1609"/>
      <c r="OZG15" s="1609"/>
      <c r="OZH15" s="1609"/>
      <c r="OZI15" s="1609"/>
      <c r="OZJ15" s="1609"/>
      <c r="OZK15" s="1609"/>
      <c r="OZL15" s="1609"/>
      <c r="OZM15" s="1609"/>
      <c r="OZN15" s="1609"/>
      <c r="OZO15" s="1609"/>
      <c r="OZP15" s="1609"/>
      <c r="OZQ15" s="1609"/>
      <c r="OZR15" s="1609"/>
      <c r="OZS15" s="1609"/>
      <c r="OZT15" s="1609"/>
      <c r="OZU15" s="1609"/>
      <c r="OZV15" s="1609"/>
      <c r="OZW15" s="1609"/>
      <c r="OZX15" s="1609"/>
      <c r="OZY15" s="1609"/>
      <c r="OZZ15" s="1609"/>
      <c r="PAA15" s="1609"/>
      <c r="PAB15" s="1609"/>
      <c r="PAC15" s="1609"/>
      <c r="PAD15" s="1609"/>
      <c r="PAE15" s="1609"/>
      <c r="PAF15" s="1609"/>
      <c r="PAG15" s="1609"/>
      <c r="PAH15" s="1609"/>
      <c r="PAI15" s="1609"/>
      <c r="PAJ15" s="1609"/>
      <c r="PAK15" s="1609"/>
      <c r="PAL15" s="1609"/>
      <c r="PAM15" s="1609"/>
      <c r="PAN15" s="1609"/>
      <c r="PAO15" s="1609"/>
      <c r="PAP15" s="1609"/>
      <c r="PAQ15" s="1609"/>
      <c r="PAR15" s="1609"/>
      <c r="PAS15" s="1609"/>
      <c r="PAT15" s="1609"/>
      <c r="PAU15" s="1609"/>
      <c r="PAV15" s="1609"/>
      <c r="PAW15" s="1609"/>
      <c r="PAX15" s="1609"/>
      <c r="PAY15" s="1609"/>
      <c r="PAZ15" s="1609"/>
      <c r="PBA15" s="1609"/>
      <c r="PBB15" s="1609"/>
      <c r="PBC15" s="1609"/>
      <c r="PBD15" s="1609"/>
      <c r="PBE15" s="1609"/>
      <c r="PBF15" s="1609"/>
      <c r="PBG15" s="1609"/>
      <c r="PBH15" s="1609"/>
      <c r="PBI15" s="1609"/>
      <c r="PBJ15" s="1609"/>
      <c r="PBK15" s="1609"/>
      <c r="PBL15" s="1609"/>
      <c r="PBM15" s="1609"/>
      <c r="PBN15" s="1609"/>
      <c r="PBO15" s="1609"/>
      <c r="PBP15" s="1609"/>
      <c r="PBQ15" s="1609"/>
      <c r="PBR15" s="1609"/>
      <c r="PBS15" s="1609"/>
      <c r="PBT15" s="1609"/>
      <c r="PBU15" s="1609"/>
      <c r="PBV15" s="1609"/>
      <c r="PBW15" s="1609"/>
      <c r="PBX15" s="1609"/>
      <c r="PBY15" s="1609"/>
      <c r="PBZ15" s="1609"/>
      <c r="PCA15" s="1609"/>
      <c r="PCB15" s="1609"/>
      <c r="PCC15" s="1609"/>
      <c r="PCD15" s="1609"/>
      <c r="PCE15" s="1609"/>
      <c r="PCF15" s="1609"/>
      <c r="PCG15" s="1609"/>
      <c r="PCH15" s="1609"/>
      <c r="PCI15" s="1609"/>
      <c r="PCJ15" s="1609"/>
      <c r="PCK15" s="1609"/>
      <c r="PCL15" s="1609"/>
      <c r="PCM15" s="1609"/>
      <c r="PCN15" s="1609"/>
      <c r="PCO15" s="1609"/>
      <c r="PCP15" s="1609"/>
      <c r="PCQ15" s="1609"/>
      <c r="PCR15" s="1609"/>
      <c r="PCS15" s="1609"/>
      <c r="PCT15" s="1609"/>
      <c r="PCU15" s="1609"/>
      <c r="PCV15" s="1609"/>
      <c r="PCW15" s="1609"/>
      <c r="PCX15" s="1609"/>
      <c r="PCY15" s="1609"/>
      <c r="PCZ15" s="1609"/>
      <c r="PDA15" s="1609"/>
      <c r="PDB15" s="1609"/>
      <c r="PDC15" s="1609"/>
      <c r="PDD15" s="1609"/>
      <c r="PDE15" s="1609"/>
      <c r="PDF15" s="1609"/>
      <c r="PDG15" s="1609"/>
      <c r="PDH15" s="1609"/>
      <c r="PDI15" s="1609"/>
      <c r="PDJ15" s="1609"/>
      <c r="PDK15" s="1609"/>
      <c r="PDL15" s="1609"/>
      <c r="PDM15" s="1609"/>
      <c r="PDN15" s="1609"/>
      <c r="PDO15" s="1609"/>
      <c r="PDP15" s="1609"/>
      <c r="PDQ15" s="1609"/>
      <c r="PDR15" s="1609"/>
      <c r="PDS15" s="1609"/>
      <c r="PDT15" s="1609"/>
      <c r="PDU15" s="1609"/>
      <c r="PDV15" s="1609"/>
      <c r="PDW15" s="1609"/>
      <c r="PDX15" s="1609"/>
      <c r="PDY15" s="1609"/>
      <c r="PDZ15" s="1609"/>
      <c r="PEA15" s="1609"/>
      <c r="PEB15" s="1609"/>
      <c r="PEC15" s="1609"/>
      <c r="PED15" s="1609"/>
      <c r="PEE15" s="1609"/>
      <c r="PEF15" s="1609"/>
      <c r="PEG15" s="1609"/>
      <c r="PEH15" s="1609"/>
      <c r="PEI15" s="1609"/>
      <c r="PEJ15" s="1609"/>
      <c r="PEK15" s="1609"/>
      <c r="PEL15" s="1609"/>
      <c r="PEM15" s="1609"/>
      <c r="PEN15" s="1609"/>
      <c r="PEO15" s="1609"/>
      <c r="PEP15" s="1609"/>
      <c r="PEQ15" s="1609"/>
      <c r="PER15" s="1609"/>
      <c r="PES15" s="1609"/>
      <c r="PET15" s="1609"/>
      <c r="PEU15" s="1609"/>
      <c r="PEV15" s="1609"/>
      <c r="PEW15" s="1609"/>
      <c r="PEX15" s="1609"/>
      <c r="PEY15" s="1609"/>
      <c r="PEZ15" s="1609"/>
      <c r="PFA15" s="1609"/>
      <c r="PFB15" s="1609"/>
      <c r="PFC15" s="1609"/>
      <c r="PFD15" s="1609"/>
      <c r="PFE15" s="1609"/>
      <c r="PFF15" s="1609"/>
      <c r="PFG15" s="1609"/>
      <c r="PFH15" s="1609"/>
      <c r="PFI15" s="1609"/>
      <c r="PFJ15" s="1609"/>
      <c r="PFK15" s="1609"/>
      <c r="PFL15" s="1609"/>
      <c r="PFM15" s="1609"/>
      <c r="PFN15" s="1609"/>
      <c r="PFO15" s="1609"/>
      <c r="PFP15" s="1609"/>
      <c r="PFQ15" s="1609"/>
      <c r="PFR15" s="1609"/>
      <c r="PFS15" s="1609"/>
      <c r="PFT15" s="1609"/>
      <c r="PFU15" s="1609"/>
      <c r="PFV15" s="1609"/>
      <c r="PFW15" s="1609"/>
      <c r="PFX15" s="1609"/>
      <c r="PFY15" s="1609"/>
      <c r="PFZ15" s="1609"/>
      <c r="PGA15" s="1609"/>
      <c r="PGB15" s="1609"/>
      <c r="PGC15" s="1609"/>
      <c r="PGD15" s="1609"/>
      <c r="PGE15" s="1609"/>
      <c r="PGF15" s="1609"/>
      <c r="PGG15" s="1609"/>
      <c r="PGH15" s="1609"/>
      <c r="PGI15" s="1609"/>
      <c r="PGJ15" s="1609"/>
      <c r="PGK15" s="1609"/>
      <c r="PGL15" s="1609"/>
      <c r="PGM15" s="1609"/>
      <c r="PGN15" s="1609"/>
      <c r="PGO15" s="1609"/>
      <c r="PGP15" s="1609"/>
      <c r="PGQ15" s="1609"/>
      <c r="PGR15" s="1609"/>
      <c r="PGS15" s="1609"/>
      <c r="PGT15" s="1609"/>
      <c r="PGU15" s="1609"/>
      <c r="PGV15" s="1609"/>
      <c r="PGW15" s="1609"/>
      <c r="PGX15" s="1609"/>
      <c r="PGY15" s="1609"/>
      <c r="PGZ15" s="1609"/>
      <c r="PHA15" s="1609"/>
      <c r="PHB15" s="1609"/>
      <c r="PHC15" s="1609"/>
      <c r="PHD15" s="1609"/>
      <c r="PHE15" s="1609"/>
      <c r="PHF15" s="1609"/>
      <c r="PHG15" s="1609"/>
      <c r="PHH15" s="1609"/>
      <c r="PHI15" s="1609"/>
      <c r="PHJ15" s="1609"/>
      <c r="PHK15" s="1609"/>
      <c r="PHL15" s="1609"/>
      <c r="PHM15" s="1609"/>
      <c r="PHN15" s="1609"/>
      <c r="PHO15" s="1609"/>
      <c r="PHP15" s="1609"/>
      <c r="PHQ15" s="1609"/>
      <c r="PHR15" s="1609"/>
      <c r="PHS15" s="1609"/>
      <c r="PHT15" s="1609"/>
      <c r="PHU15" s="1609"/>
      <c r="PHV15" s="1609"/>
      <c r="PHW15" s="1609"/>
      <c r="PHX15" s="1609"/>
      <c r="PHY15" s="1609"/>
      <c r="PHZ15" s="1609"/>
      <c r="PIA15" s="1609"/>
      <c r="PIB15" s="1609"/>
      <c r="PIC15" s="1609"/>
      <c r="PID15" s="1609"/>
      <c r="PIE15" s="1609"/>
      <c r="PIF15" s="1609"/>
      <c r="PIG15" s="1609"/>
      <c r="PIH15" s="1609"/>
      <c r="PII15" s="1609"/>
      <c r="PIJ15" s="1609"/>
      <c r="PIK15" s="1609"/>
      <c r="PIL15" s="1609"/>
      <c r="PIM15" s="1609"/>
      <c r="PIN15" s="1609"/>
      <c r="PIO15" s="1609"/>
      <c r="PIP15" s="1609"/>
      <c r="PIQ15" s="1609"/>
      <c r="PIR15" s="1609"/>
      <c r="PIS15" s="1609"/>
      <c r="PIT15" s="1609"/>
      <c r="PIU15" s="1609"/>
      <c r="PIV15" s="1609"/>
      <c r="PIW15" s="1609"/>
      <c r="PIX15" s="1609"/>
      <c r="PIY15" s="1609"/>
      <c r="PIZ15" s="1609"/>
      <c r="PJA15" s="1609"/>
      <c r="PJB15" s="1609"/>
      <c r="PJC15" s="1609"/>
      <c r="PJD15" s="1609"/>
      <c r="PJE15" s="1609"/>
      <c r="PJF15" s="1609"/>
      <c r="PJG15" s="1609"/>
      <c r="PJH15" s="1609"/>
      <c r="PJI15" s="1609"/>
      <c r="PJJ15" s="1609"/>
      <c r="PJK15" s="1609"/>
      <c r="PJL15" s="1609"/>
      <c r="PJM15" s="1609"/>
      <c r="PJN15" s="1609"/>
      <c r="PJO15" s="1609"/>
      <c r="PJP15" s="1609"/>
      <c r="PJQ15" s="1609"/>
      <c r="PJR15" s="1609"/>
      <c r="PJS15" s="1609"/>
      <c r="PJT15" s="1609"/>
      <c r="PJU15" s="1609"/>
      <c r="PJV15" s="1609"/>
      <c r="PJW15" s="1609"/>
      <c r="PJX15" s="1609"/>
      <c r="PJY15" s="1609"/>
      <c r="PJZ15" s="1609"/>
      <c r="PKA15" s="1609"/>
      <c r="PKB15" s="1609"/>
      <c r="PKC15" s="1609"/>
      <c r="PKD15" s="1609"/>
      <c r="PKE15" s="1609"/>
      <c r="PKF15" s="1609"/>
      <c r="PKG15" s="1609"/>
      <c r="PKH15" s="1609"/>
      <c r="PKI15" s="1609"/>
      <c r="PKJ15" s="1609"/>
      <c r="PKK15" s="1609"/>
      <c r="PKL15" s="1609"/>
      <c r="PKM15" s="1609"/>
      <c r="PKN15" s="1609"/>
      <c r="PKO15" s="1609"/>
      <c r="PKP15" s="1609"/>
      <c r="PKQ15" s="1609"/>
      <c r="PKR15" s="1609"/>
      <c r="PKS15" s="1609"/>
      <c r="PKT15" s="1609"/>
      <c r="PKU15" s="1609"/>
      <c r="PKV15" s="1609"/>
      <c r="PKW15" s="1609"/>
      <c r="PKX15" s="1609"/>
      <c r="PKY15" s="1609"/>
      <c r="PKZ15" s="1609"/>
      <c r="PLA15" s="1609"/>
      <c r="PLB15" s="1609"/>
      <c r="PLC15" s="1609"/>
      <c r="PLD15" s="1609"/>
      <c r="PLE15" s="1609"/>
      <c r="PLF15" s="1609"/>
      <c r="PLG15" s="1609"/>
      <c r="PLH15" s="1609"/>
      <c r="PLI15" s="1609"/>
      <c r="PLJ15" s="1609"/>
      <c r="PLK15" s="1609"/>
      <c r="PLL15" s="1609"/>
      <c r="PLM15" s="1609"/>
      <c r="PLN15" s="1609"/>
      <c r="PLO15" s="1609"/>
      <c r="PLP15" s="1609"/>
      <c r="PLQ15" s="1609"/>
      <c r="PLR15" s="1609"/>
      <c r="PLS15" s="1609"/>
      <c r="PLT15" s="1609"/>
      <c r="PLU15" s="1609"/>
      <c r="PLV15" s="1609"/>
      <c r="PLW15" s="1609"/>
      <c r="PLX15" s="1609"/>
      <c r="PLY15" s="1609"/>
      <c r="PLZ15" s="1609"/>
      <c r="PMA15" s="1609"/>
      <c r="PMB15" s="1609"/>
      <c r="PMC15" s="1609"/>
      <c r="PMD15" s="1609"/>
      <c r="PME15" s="1609"/>
      <c r="PMF15" s="1609"/>
      <c r="PMG15" s="1609"/>
      <c r="PMH15" s="1609"/>
      <c r="PMI15" s="1609"/>
      <c r="PMJ15" s="1609"/>
      <c r="PMK15" s="1609"/>
      <c r="PML15" s="1609"/>
      <c r="PMM15" s="1609"/>
      <c r="PMN15" s="1609"/>
      <c r="PMO15" s="1609"/>
      <c r="PMP15" s="1609"/>
      <c r="PMQ15" s="1609"/>
      <c r="PMR15" s="1609"/>
      <c r="PMS15" s="1609"/>
      <c r="PMT15" s="1609"/>
      <c r="PMU15" s="1609"/>
      <c r="PMV15" s="1609"/>
      <c r="PMW15" s="1609"/>
      <c r="PMX15" s="1609"/>
      <c r="PMY15" s="1609"/>
      <c r="PMZ15" s="1609"/>
      <c r="PNA15" s="1609"/>
      <c r="PNB15" s="1609"/>
      <c r="PNC15" s="1609"/>
      <c r="PND15" s="1609"/>
      <c r="PNE15" s="1609"/>
      <c r="PNF15" s="1609"/>
      <c r="PNG15" s="1609"/>
      <c r="PNH15" s="1609"/>
      <c r="PNI15" s="1609"/>
      <c r="PNJ15" s="1609"/>
      <c r="PNK15" s="1609"/>
      <c r="PNL15" s="1609"/>
      <c r="PNM15" s="1609"/>
      <c r="PNN15" s="1609"/>
      <c r="PNO15" s="1609"/>
      <c r="PNP15" s="1609"/>
      <c r="PNQ15" s="1609"/>
      <c r="PNR15" s="1609"/>
      <c r="PNS15" s="1609"/>
      <c r="PNT15" s="1609"/>
      <c r="PNU15" s="1609"/>
      <c r="PNV15" s="1609"/>
      <c r="PNW15" s="1609"/>
      <c r="PNX15" s="1609"/>
      <c r="PNY15" s="1609"/>
      <c r="PNZ15" s="1609"/>
      <c r="POA15" s="1609"/>
      <c r="POB15" s="1609"/>
      <c r="POC15" s="1609"/>
      <c r="POD15" s="1609"/>
      <c r="POE15" s="1609"/>
      <c r="POF15" s="1609"/>
      <c r="POG15" s="1609"/>
      <c r="POH15" s="1609"/>
      <c r="POI15" s="1609"/>
      <c r="POJ15" s="1609"/>
      <c r="POK15" s="1609"/>
      <c r="POL15" s="1609"/>
      <c r="POM15" s="1609"/>
      <c r="PON15" s="1609"/>
      <c r="POO15" s="1609"/>
      <c r="POP15" s="1609"/>
      <c r="POQ15" s="1609"/>
      <c r="POR15" s="1609"/>
      <c r="POS15" s="1609"/>
      <c r="POT15" s="1609"/>
      <c r="POU15" s="1609"/>
      <c r="POV15" s="1609"/>
      <c r="POW15" s="1609"/>
      <c r="POX15" s="1609"/>
      <c r="POY15" s="1609"/>
      <c r="POZ15" s="1609"/>
      <c r="PPA15" s="1609"/>
      <c r="PPB15" s="1609"/>
      <c r="PPC15" s="1609"/>
      <c r="PPD15" s="1609"/>
      <c r="PPE15" s="1609"/>
      <c r="PPF15" s="1609"/>
      <c r="PPG15" s="1609"/>
      <c r="PPH15" s="1609"/>
      <c r="PPI15" s="1609"/>
      <c r="PPJ15" s="1609"/>
      <c r="PPK15" s="1609"/>
      <c r="PPL15" s="1609"/>
      <c r="PPM15" s="1609"/>
      <c r="PPN15" s="1609"/>
      <c r="PPO15" s="1609"/>
      <c r="PPP15" s="1609"/>
      <c r="PPQ15" s="1609"/>
      <c r="PPR15" s="1609"/>
      <c r="PPS15" s="1609"/>
      <c r="PPT15" s="1609"/>
      <c r="PPU15" s="1609"/>
      <c r="PPV15" s="1609"/>
      <c r="PPW15" s="1609"/>
      <c r="PPX15" s="1609"/>
      <c r="PPY15" s="1609"/>
      <c r="PPZ15" s="1609"/>
      <c r="PQA15" s="1609"/>
      <c r="PQB15" s="1609"/>
      <c r="PQC15" s="1609"/>
      <c r="PQD15" s="1609"/>
      <c r="PQE15" s="1609"/>
      <c r="PQF15" s="1609"/>
      <c r="PQG15" s="1609"/>
      <c r="PQH15" s="1609"/>
      <c r="PQI15" s="1609"/>
      <c r="PQJ15" s="1609"/>
      <c r="PQK15" s="1609"/>
      <c r="PQL15" s="1609"/>
      <c r="PQM15" s="1609"/>
      <c r="PQN15" s="1609"/>
      <c r="PQO15" s="1609"/>
      <c r="PQP15" s="1609"/>
      <c r="PQQ15" s="1609"/>
      <c r="PQR15" s="1609"/>
      <c r="PQS15" s="1609"/>
      <c r="PQT15" s="1609"/>
      <c r="PQU15" s="1609"/>
      <c r="PQV15" s="1609"/>
      <c r="PQW15" s="1609"/>
      <c r="PQX15" s="1609"/>
      <c r="PQY15" s="1609"/>
      <c r="PQZ15" s="1609"/>
      <c r="PRA15" s="1609"/>
      <c r="PRB15" s="1609"/>
      <c r="PRC15" s="1609"/>
      <c r="PRD15" s="1609"/>
      <c r="PRE15" s="1609"/>
      <c r="PRF15" s="1609"/>
      <c r="PRG15" s="1609"/>
      <c r="PRH15" s="1609"/>
      <c r="PRI15" s="1609"/>
      <c r="PRJ15" s="1609"/>
      <c r="PRK15" s="1609"/>
      <c r="PRL15" s="1609"/>
      <c r="PRM15" s="1609"/>
      <c r="PRN15" s="1609"/>
      <c r="PRO15" s="1609"/>
      <c r="PRP15" s="1609"/>
      <c r="PRQ15" s="1609"/>
      <c r="PRR15" s="1609"/>
      <c r="PRS15" s="1609"/>
      <c r="PRT15" s="1609"/>
      <c r="PRU15" s="1609"/>
      <c r="PRV15" s="1609"/>
      <c r="PRW15" s="1609"/>
      <c r="PRX15" s="1609"/>
      <c r="PRY15" s="1609"/>
      <c r="PRZ15" s="1609"/>
      <c r="PSA15" s="1609"/>
      <c r="PSB15" s="1609"/>
      <c r="PSC15" s="1609"/>
      <c r="PSD15" s="1609"/>
      <c r="PSE15" s="1609"/>
      <c r="PSF15" s="1609"/>
      <c r="PSG15" s="1609"/>
      <c r="PSH15" s="1609"/>
      <c r="PSI15" s="1609"/>
      <c r="PSJ15" s="1609"/>
      <c r="PSK15" s="1609"/>
      <c r="PSL15" s="1609"/>
      <c r="PSM15" s="1609"/>
      <c r="PSN15" s="1609"/>
      <c r="PSO15" s="1609"/>
      <c r="PSP15" s="1609"/>
      <c r="PSQ15" s="1609"/>
      <c r="PSR15" s="1609"/>
      <c r="PSS15" s="1609"/>
      <c r="PST15" s="1609"/>
      <c r="PSU15" s="1609"/>
      <c r="PSV15" s="1609"/>
      <c r="PSW15" s="1609"/>
      <c r="PSX15" s="1609"/>
      <c r="PSY15" s="1609"/>
      <c r="PSZ15" s="1609"/>
      <c r="PTA15" s="1609"/>
      <c r="PTB15" s="1609"/>
      <c r="PTC15" s="1609"/>
      <c r="PTD15" s="1609"/>
      <c r="PTE15" s="1609"/>
      <c r="PTF15" s="1609"/>
      <c r="PTG15" s="1609"/>
      <c r="PTH15" s="1609"/>
      <c r="PTI15" s="1609"/>
      <c r="PTJ15" s="1609"/>
      <c r="PTK15" s="1609"/>
      <c r="PTL15" s="1609"/>
      <c r="PTM15" s="1609"/>
      <c r="PTN15" s="1609"/>
      <c r="PTO15" s="1609"/>
      <c r="PTP15" s="1609"/>
      <c r="PTQ15" s="1609"/>
      <c r="PTR15" s="1609"/>
      <c r="PTS15" s="1609"/>
      <c r="PTT15" s="1609"/>
      <c r="PTU15" s="1609"/>
      <c r="PTV15" s="1609"/>
      <c r="PTW15" s="1609"/>
      <c r="PTX15" s="1609"/>
      <c r="PTY15" s="1609"/>
      <c r="PTZ15" s="1609"/>
      <c r="PUA15" s="1609"/>
      <c r="PUB15" s="1609"/>
      <c r="PUC15" s="1609"/>
      <c r="PUD15" s="1609"/>
      <c r="PUE15" s="1609"/>
      <c r="PUF15" s="1609"/>
      <c r="PUG15" s="1609"/>
      <c r="PUH15" s="1609"/>
      <c r="PUI15" s="1609"/>
      <c r="PUJ15" s="1609"/>
      <c r="PUK15" s="1609"/>
      <c r="PUL15" s="1609"/>
      <c r="PUM15" s="1609"/>
      <c r="PUN15" s="1609"/>
      <c r="PUO15" s="1609"/>
      <c r="PUP15" s="1609"/>
      <c r="PUQ15" s="1609"/>
      <c r="PUR15" s="1609"/>
      <c r="PUS15" s="1609"/>
      <c r="PUT15" s="1609"/>
      <c r="PUU15" s="1609"/>
      <c r="PUV15" s="1609"/>
      <c r="PUW15" s="1609"/>
      <c r="PUX15" s="1609"/>
      <c r="PUY15" s="1609"/>
      <c r="PUZ15" s="1609"/>
      <c r="PVA15" s="1609"/>
      <c r="PVB15" s="1609"/>
      <c r="PVC15" s="1609"/>
      <c r="PVD15" s="1609"/>
      <c r="PVE15" s="1609"/>
      <c r="PVF15" s="1609"/>
      <c r="PVG15" s="1609"/>
      <c r="PVH15" s="1609"/>
      <c r="PVI15" s="1609"/>
      <c r="PVJ15" s="1609"/>
      <c r="PVK15" s="1609"/>
      <c r="PVL15" s="1609"/>
      <c r="PVM15" s="1609"/>
      <c r="PVN15" s="1609"/>
      <c r="PVO15" s="1609"/>
      <c r="PVP15" s="1609"/>
      <c r="PVQ15" s="1609"/>
      <c r="PVR15" s="1609"/>
      <c r="PVS15" s="1609"/>
      <c r="PVT15" s="1609"/>
      <c r="PVU15" s="1609"/>
      <c r="PVV15" s="1609"/>
      <c r="PVW15" s="1609"/>
      <c r="PVX15" s="1609"/>
      <c r="PVY15" s="1609"/>
      <c r="PVZ15" s="1609"/>
      <c r="PWA15" s="1609"/>
      <c r="PWB15" s="1609"/>
      <c r="PWC15" s="1609"/>
      <c r="PWD15" s="1609"/>
      <c r="PWE15" s="1609"/>
      <c r="PWF15" s="1609"/>
      <c r="PWG15" s="1609"/>
      <c r="PWH15" s="1609"/>
      <c r="PWI15" s="1609"/>
      <c r="PWJ15" s="1609"/>
      <c r="PWK15" s="1609"/>
      <c r="PWL15" s="1609"/>
      <c r="PWM15" s="1609"/>
      <c r="PWN15" s="1609"/>
      <c r="PWO15" s="1609"/>
      <c r="PWP15" s="1609"/>
      <c r="PWQ15" s="1609"/>
      <c r="PWR15" s="1609"/>
      <c r="PWS15" s="1609"/>
      <c r="PWT15" s="1609"/>
      <c r="PWU15" s="1609"/>
      <c r="PWV15" s="1609"/>
      <c r="PWW15" s="1609"/>
      <c r="PWX15" s="1609"/>
      <c r="PWY15" s="1609"/>
      <c r="PWZ15" s="1609"/>
      <c r="PXA15" s="1609"/>
      <c r="PXB15" s="1609"/>
      <c r="PXC15" s="1609"/>
      <c r="PXD15" s="1609"/>
      <c r="PXE15" s="1609"/>
      <c r="PXF15" s="1609"/>
      <c r="PXG15" s="1609"/>
      <c r="PXH15" s="1609"/>
      <c r="PXI15" s="1609"/>
      <c r="PXJ15" s="1609"/>
      <c r="PXK15" s="1609"/>
      <c r="PXL15" s="1609"/>
      <c r="PXM15" s="1609"/>
      <c r="PXN15" s="1609"/>
      <c r="PXO15" s="1609"/>
      <c r="PXP15" s="1609"/>
      <c r="PXQ15" s="1609"/>
      <c r="PXR15" s="1609"/>
      <c r="PXS15" s="1609"/>
      <c r="PXT15" s="1609"/>
      <c r="PXU15" s="1609"/>
      <c r="PXV15" s="1609"/>
      <c r="PXW15" s="1609"/>
      <c r="PXX15" s="1609"/>
      <c r="PXY15" s="1609"/>
      <c r="PXZ15" s="1609"/>
      <c r="PYA15" s="1609"/>
      <c r="PYB15" s="1609"/>
      <c r="PYC15" s="1609"/>
      <c r="PYD15" s="1609"/>
      <c r="PYE15" s="1609"/>
      <c r="PYF15" s="1609"/>
      <c r="PYG15" s="1609"/>
      <c r="PYH15" s="1609"/>
      <c r="PYI15" s="1609"/>
      <c r="PYJ15" s="1609"/>
      <c r="PYK15" s="1609"/>
      <c r="PYL15" s="1609"/>
      <c r="PYM15" s="1609"/>
      <c r="PYN15" s="1609"/>
      <c r="PYO15" s="1609"/>
      <c r="PYP15" s="1609"/>
      <c r="PYQ15" s="1609"/>
      <c r="PYR15" s="1609"/>
      <c r="PYS15" s="1609"/>
      <c r="PYT15" s="1609"/>
      <c r="PYU15" s="1609"/>
      <c r="PYV15" s="1609"/>
      <c r="PYW15" s="1609"/>
      <c r="PYX15" s="1609"/>
      <c r="PYY15" s="1609"/>
      <c r="PYZ15" s="1609"/>
      <c r="PZA15" s="1609"/>
      <c r="PZB15" s="1609"/>
      <c r="PZC15" s="1609"/>
      <c r="PZD15" s="1609"/>
      <c r="PZE15" s="1609"/>
      <c r="PZF15" s="1609"/>
      <c r="PZG15" s="1609"/>
      <c r="PZH15" s="1609"/>
      <c r="PZI15" s="1609"/>
      <c r="PZJ15" s="1609"/>
      <c r="PZK15" s="1609"/>
      <c r="PZL15" s="1609"/>
      <c r="PZM15" s="1609"/>
      <c r="PZN15" s="1609"/>
      <c r="PZO15" s="1609"/>
      <c r="PZP15" s="1609"/>
      <c r="PZQ15" s="1609"/>
      <c r="PZR15" s="1609"/>
      <c r="PZS15" s="1609"/>
      <c r="PZT15" s="1609"/>
      <c r="PZU15" s="1609"/>
      <c r="PZV15" s="1609"/>
      <c r="PZW15" s="1609"/>
      <c r="PZX15" s="1609"/>
      <c r="PZY15" s="1609"/>
      <c r="PZZ15" s="1609"/>
      <c r="QAA15" s="1609"/>
      <c r="QAB15" s="1609"/>
      <c r="QAC15" s="1609"/>
      <c r="QAD15" s="1609"/>
      <c r="QAE15" s="1609"/>
      <c r="QAF15" s="1609"/>
      <c r="QAG15" s="1609"/>
      <c r="QAH15" s="1609"/>
      <c r="QAI15" s="1609"/>
      <c r="QAJ15" s="1609"/>
      <c r="QAK15" s="1609"/>
      <c r="QAL15" s="1609"/>
      <c r="QAM15" s="1609"/>
      <c r="QAN15" s="1609"/>
      <c r="QAO15" s="1609"/>
      <c r="QAP15" s="1609"/>
      <c r="QAQ15" s="1609"/>
      <c r="QAR15" s="1609"/>
      <c r="QAS15" s="1609"/>
      <c r="QAT15" s="1609"/>
      <c r="QAU15" s="1609"/>
      <c r="QAV15" s="1609"/>
      <c r="QAW15" s="1609"/>
      <c r="QAX15" s="1609"/>
      <c r="QAY15" s="1609"/>
      <c r="QAZ15" s="1609"/>
      <c r="QBA15" s="1609"/>
      <c r="QBB15" s="1609"/>
      <c r="QBC15" s="1609"/>
      <c r="QBD15" s="1609"/>
      <c r="QBE15" s="1609"/>
      <c r="QBF15" s="1609"/>
      <c r="QBG15" s="1609"/>
      <c r="QBH15" s="1609"/>
      <c r="QBI15" s="1609"/>
      <c r="QBJ15" s="1609"/>
      <c r="QBK15" s="1609"/>
      <c r="QBL15" s="1609"/>
      <c r="QBM15" s="1609"/>
      <c r="QBN15" s="1609"/>
      <c r="QBO15" s="1609"/>
      <c r="QBP15" s="1609"/>
      <c r="QBQ15" s="1609"/>
      <c r="QBR15" s="1609"/>
      <c r="QBS15" s="1609"/>
      <c r="QBT15" s="1609"/>
      <c r="QBU15" s="1609"/>
      <c r="QBV15" s="1609"/>
      <c r="QBW15" s="1609"/>
      <c r="QBX15" s="1609"/>
      <c r="QBY15" s="1609"/>
      <c r="QBZ15" s="1609"/>
      <c r="QCA15" s="1609"/>
      <c r="QCB15" s="1609"/>
      <c r="QCC15" s="1609"/>
      <c r="QCD15" s="1609"/>
      <c r="QCE15" s="1609"/>
      <c r="QCF15" s="1609"/>
      <c r="QCG15" s="1609"/>
      <c r="QCH15" s="1609"/>
      <c r="QCI15" s="1609"/>
      <c r="QCJ15" s="1609"/>
      <c r="QCK15" s="1609"/>
      <c r="QCL15" s="1609"/>
      <c r="QCM15" s="1609"/>
      <c r="QCN15" s="1609"/>
      <c r="QCO15" s="1609"/>
      <c r="QCP15" s="1609"/>
      <c r="QCQ15" s="1609"/>
      <c r="QCR15" s="1609"/>
      <c r="QCS15" s="1609"/>
      <c r="QCT15" s="1609"/>
      <c r="QCU15" s="1609"/>
      <c r="QCV15" s="1609"/>
      <c r="QCW15" s="1609"/>
      <c r="QCX15" s="1609"/>
      <c r="QCY15" s="1609"/>
      <c r="QCZ15" s="1609"/>
      <c r="QDA15" s="1609"/>
      <c r="QDB15" s="1609"/>
      <c r="QDC15" s="1609"/>
      <c r="QDD15" s="1609"/>
      <c r="QDE15" s="1609"/>
      <c r="QDF15" s="1609"/>
      <c r="QDG15" s="1609"/>
      <c r="QDH15" s="1609"/>
      <c r="QDI15" s="1609"/>
      <c r="QDJ15" s="1609"/>
      <c r="QDK15" s="1609"/>
      <c r="QDL15" s="1609"/>
      <c r="QDM15" s="1609"/>
      <c r="QDN15" s="1609"/>
      <c r="QDO15" s="1609"/>
      <c r="QDP15" s="1609"/>
      <c r="QDQ15" s="1609"/>
      <c r="QDR15" s="1609"/>
      <c r="QDS15" s="1609"/>
      <c r="QDT15" s="1609"/>
      <c r="QDU15" s="1609"/>
      <c r="QDV15" s="1609"/>
      <c r="QDW15" s="1609"/>
      <c r="QDX15" s="1609"/>
      <c r="QDY15" s="1609"/>
      <c r="QDZ15" s="1609"/>
      <c r="QEA15" s="1609"/>
      <c r="QEB15" s="1609"/>
      <c r="QEC15" s="1609"/>
      <c r="QED15" s="1609"/>
      <c r="QEE15" s="1609"/>
      <c r="QEF15" s="1609"/>
      <c r="QEG15" s="1609"/>
      <c r="QEH15" s="1609"/>
      <c r="QEI15" s="1609"/>
      <c r="QEJ15" s="1609"/>
      <c r="QEK15" s="1609"/>
      <c r="QEL15" s="1609"/>
      <c r="QEM15" s="1609"/>
      <c r="QEN15" s="1609"/>
      <c r="QEO15" s="1609"/>
      <c r="QEP15" s="1609"/>
      <c r="QEQ15" s="1609"/>
      <c r="QER15" s="1609"/>
      <c r="QES15" s="1609"/>
      <c r="QET15" s="1609"/>
      <c r="QEU15" s="1609"/>
      <c r="QEV15" s="1609"/>
      <c r="QEW15" s="1609"/>
      <c r="QEX15" s="1609"/>
      <c r="QEY15" s="1609"/>
      <c r="QEZ15" s="1609"/>
      <c r="QFA15" s="1609"/>
      <c r="QFB15" s="1609"/>
      <c r="QFC15" s="1609"/>
      <c r="QFD15" s="1609"/>
      <c r="QFE15" s="1609"/>
      <c r="QFF15" s="1609"/>
      <c r="QFG15" s="1609"/>
      <c r="QFH15" s="1609"/>
      <c r="QFI15" s="1609"/>
      <c r="QFJ15" s="1609"/>
      <c r="QFK15" s="1609"/>
      <c r="QFL15" s="1609"/>
      <c r="QFM15" s="1609"/>
      <c r="QFN15" s="1609"/>
      <c r="QFO15" s="1609"/>
      <c r="QFP15" s="1609"/>
      <c r="QFQ15" s="1609"/>
      <c r="QFR15" s="1609"/>
      <c r="QFS15" s="1609"/>
      <c r="QFT15" s="1609"/>
      <c r="QFU15" s="1609"/>
      <c r="QFV15" s="1609"/>
      <c r="QFW15" s="1609"/>
      <c r="QFX15" s="1609"/>
      <c r="QFY15" s="1609"/>
      <c r="QFZ15" s="1609"/>
      <c r="QGA15" s="1609"/>
      <c r="QGB15" s="1609"/>
      <c r="QGC15" s="1609"/>
      <c r="QGD15" s="1609"/>
      <c r="QGE15" s="1609"/>
      <c r="QGF15" s="1609"/>
      <c r="QGG15" s="1609"/>
      <c r="QGH15" s="1609"/>
      <c r="QGI15" s="1609"/>
      <c r="QGJ15" s="1609"/>
      <c r="QGK15" s="1609"/>
      <c r="QGL15" s="1609"/>
      <c r="QGM15" s="1609"/>
      <c r="QGN15" s="1609"/>
      <c r="QGO15" s="1609"/>
      <c r="QGP15" s="1609"/>
      <c r="QGQ15" s="1609"/>
      <c r="QGR15" s="1609"/>
      <c r="QGS15" s="1609"/>
      <c r="QGT15" s="1609"/>
      <c r="QGU15" s="1609"/>
      <c r="QGV15" s="1609"/>
      <c r="QGW15" s="1609"/>
      <c r="QGX15" s="1609"/>
      <c r="QGY15" s="1609"/>
      <c r="QGZ15" s="1609"/>
      <c r="QHA15" s="1609"/>
      <c r="QHB15" s="1609"/>
      <c r="QHC15" s="1609"/>
      <c r="QHD15" s="1609"/>
      <c r="QHE15" s="1609"/>
      <c r="QHF15" s="1609"/>
      <c r="QHG15" s="1609"/>
      <c r="QHH15" s="1609"/>
      <c r="QHI15" s="1609"/>
      <c r="QHJ15" s="1609"/>
      <c r="QHK15" s="1609"/>
      <c r="QHL15" s="1609"/>
      <c r="QHM15" s="1609"/>
      <c r="QHN15" s="1609"/>
      <c r="QHO15" s="1609"/>
      <c r="QHP15" s="1609"/>
      <c r="QHQ15" s="1609"/>
      <c r="QHR15" s="1609"/>
      <c r="QHS15" s="1609"/>
      <c r="QHT15" s="1609"/>
      <c r="QHU15" s="1609"/>
      <c r="QHV15" s="1609"/>
      <c r="QHW15" s="1609"/>
      <c r="QHX15" s="1609"/>
      <c r="QHY15" s="1609"/>
      <c r="QHZ15" s="1609"/>
      <c r="QIA15" s="1609"/>
      <c r="QIB15" s="1609"/>
      <c r="QIC15" s="1609"/>
      <c r="QID15" s="1609"/>
      <c r="QIE15" s="1609"/>
      <c r="QIF15" s="1609"/>
      <c r="QIG15" s="1609"/>
      <c r="QIH15" s="1609"/>
      <c r="QII15" s="1609"/>
      <c r="QIJ15" s="1609"/>
      <c r="QIK15" s="1609"/>
      <c r="QIL15" s="1609"/>
      <c r="QIM15" s="1609"/>
      <c r="QIN15" s="1609"/>
      <c r="QIO15" s="1609"/>
      <c r="QIP15" s="1609"/>
      <c r="QIQ15" s="1609"/>
      <c r="QIR15" s="1609"/>
      <c r="QIS15" s="1609"/>
      <c r="QIT15" s="1609"/>
      <c r="QIU15" s="1609"/>
      <c r="QIV15" s="1609"/>
      <c r="QIW15" s="1609"/>
      <c r="QIX15" s="1609"/>
      <c r="QIY15" s="1609"/>
      <c r="QIZ15" s="1609"/>
      <c r="QJA15" s="1609"/>
      <c r="QJB15" s="1609"/>
      <c r="QJC15" s="1609"/>
      <c r="QJD15" s="1609"/>
      <c r="QJE15" s="1609"/>
      <c r="QJF15" s="1609"/>
      <c r="QJG15" s="1609"/>
      <c r="QJH15" s="1609"/>
      <c r="QJI15" s="1609"/>
      <c r="QJJ15" s="1609"/>
      <c r="QJK15" s="1609"/>
      <c r="QJL15" s="1609"/>
      <c r="QJM15" s="1609"/>
      <c r="QJN15" s="1609"/>
      <c r="QJO15" s="1609"/>
      <c r="QJP15" s="1609"/>
      <c r="QJQ15" s="1609"/>
      <c r="QJR15" s="1609"/>
      <c r="QJS15" s="1609"/>
      <c r="QJT15" s="1609"/>
      <c r="QJU15" s="1609"/>
      <c r="QJV15" s="1609"/>
      <c r="QJW15" s="1609"/>
      <c r="QJX15" s="1609"/>
      <c r="QJY15" s="1609"/>
      <c r="QJZ15" s="1609"/>
      <c r="QKA15" s="1609"/>
      <c r="QKB15" s="1609"/>
      <c r="QKC15" s="1609"/>
      <c r="QKD15" s="1609"/>
      <c r="QKE15" s="1609"/>
      <c r="QKF15" s="1609"/>
      <c r="QKG15" s="1609"/>
      <c r="QKH15" s="1609"/>
      <c r="QKI15" s="1609"/>
      <c r="QKJ15" s="1609"/>
      <c r="QKK15" s="1609"/>
      <c r="QKL15" s="1609"/>
      <c r="QKM15" s="1609"/>
      <c r="QKN15" s="1609"/>
      <c r="QKO15" s="1609"/>
      <c r="QKP15" s="1609"/>
      <c r="QKQ15" s="1609"/>
      <c r="QKR15" s="1609"/>
      <c r="QKS15" s="1609"/>
      <c r="QKT15" s="1609"/>
      <c r="QKU15" s="1609"/>
      <c r="QKV15" s="1609"/>
      <c r="QKW15" s="1609"/>
      <c r="QKX15" s="1609"/>
      <c r="QKY15" s="1609"/>
      <c r="QKZ15" s="1609"/>
      <c r="QLA15" s="1609"/>
      <c r="QLB15" s="1609"/>
      <c r="QLC15" s="1609"/>
      <c r="QLD15" s="1609"/>
      <c r="QLE15" s="1609"/>
      <c r="QLF15" s="1609"/>
      <c r="QLG15" s="1609"/>
      <c r="QLH15" s="1609"/>
      <c r="QLI15" s="1609"/>
      <c r="QLJ15" s="1609"/>
      <c r="QLK15" s="1609"/>
      <c r="QLL15" s="1609"/>
      <c r="QLM15" s="1609"/>
      <c r="QLN15" s="1609"/>
      <c r="QLO15" s="1609"/>
      <c r="QLP15" s="1609"/>
      <c r="QLQ15" s="1609"/>
      <c r="QLR15" s="1609"/>
      <c r="QLS15" s="1609"/>
      <c r="QLT15" s="1609"/>
      <c r="QLU15" s="1609"/>
      <c r="QLV15" s="1609"/>
      <c r="QLW15" s="1609"/>
      <c r="QLX15" s="1609"/>
      <c r="QLY15" s="1609"/>
      <c r="QLZ15" s="1609"/>
      <c r="QMA15" s="1609"/>
      <c r="QMB15" s="1609"/>
      <c r="QMC15" s="1609"/>
      <c r="QMD15" s="1609"/>
      <c r="QME15" s="1609"/>
      <c r="QMF15" s="1609"/>
      <c r="QMG15" s="1609"/>
      <c r="QMH15" s="1609"/>
      <c r="QMI15" s="1609"/>
      <c r="QMJ15" s="1609"/>
      <c r="QMK15" s="1609"/>
      <c r="QML15" s="1609"/>
      <c r="QMM15" s="1609"/>
      <c r="QMN15" s="1609"/>
      <c r="QMO15" s="1609"/>
      <c r="QMP15" s="1609"/>
      <c r="QMQ15" s="1609"/>
      <c r="QMR15" s="1609"/>
      <c r="QMS15" s="1609"/>
      <c r="QMT15" s="1609"/>
      <c r="QMU15" s="1609"/>
      <c r="QMV15" s="1609"/>
      <c r="QMW15" s="1609"/>
      <c r="QMX15" s="1609"/>
      <c r="QMY15" s="1609"/>
      <c r="QMZ15" s="1609"/>
      <c r="QNA15" s="1609"/>
      <c r="QNB15" s="1609"/>
      <c r="QNC15" s="1609"/>
      <c r="QND15" s="1609"/>
      <c r="QNE15" s="1609"/>
      <c r="QNF15" s="1609"/>
      <c r="QNG15" s="1609"/>
      <c r="QNH15" s="1609"/>
      <c r="QNI15" s="1609"/>
      <c r="QNJ15" s="1609"/>
      <c r="QNK15" s="1609"/>
      <c r="QNL15" s="1609"/>
      <c r="QNM15" s="1609"/>
      <c r="QNN15" s="1609"/>
      <c r="QNO15" s="1609"/>
      <c r="QNP15" s="1609"/>
      <c r="QNQ15" s="1609"/>
      <c r="QNR15" s="1609"/>
      <c r="QNS15" s="1609"/>
      <c r="QNT15" s="1609"/>
      <c r="QNU15" s="1609"/>
      <c r="QNV15" s="1609"/>
      <c r="QNW15" s="1609"/>
      <c r="QNX15" s="1609"/>
      <c r="QNY15" s="1609"/>
      <c r="QNZ15" s="1609"/>
      <c r="QOA15" s="1609"/>
      <c r="QOB15" s="1609"/>
      <c r="QOC15" s="1609"/>
      <c r="QOD15" s="1609"/>
      <c r="QOE15" s="1609"/>
      <c r="QOF15" s="1609"/>
      <c r="QOG15" s="1609"/>
      <c r="QOH15" s="1609"/>
      <c r="QOI15" s="1609"/>
      <c r="QOJ15" s="1609"/>
      <c r="QOK15" s="1609"/>
      <c r="QOL15" s="1609"/>
      <c r="QOM15" s="1609"/>
      <c r="QON15" s="1609"/>
      <c r="QOO15" s="1609"/>
      <c r="QOP15" s="1609"/>
      <c r="QOQ15" s="1609"/>
      <c r="QOR15" s="1609"/>
      <c r="QOS15" s="1609"/>
      <c r="QOT15" s="1609"/>
      <c r="QOU15" s="1609"/>
      <c r="QOV15" s="1609"/>
      <c r="QOW15" s="1609"/>
      <c r="QOX15" s="1609"/>
      <c r="QOY15" s="1609"/>
      <c r="QOZ15" s="1609"/>
      <c r="QPA15" s="1609"/>
      <c r="QPB15" s="1609"/>
      <c r="QPC15" s="1609"/>
      <c r="QPD15" s="1609"/>
      <c r="QPE15" s="1609"/>
      <c r="QPF15" s="1609"/>
      <c r="QPG15" s="1609"/>
      <c r="QPH15" s="1609"/>
      <c r="QPI15" s="1609"/>
      <c r="QPJ15" s="1609"/>
      <c r="QPK15" s="1609"/>
      <c r="QPL15" s="1609"/>
      <c r="QPM15" s="1609"/>
      <c r="QPN15" s="1609"/>
      <c r="QPO15" s="1609"/>
      <c r="QPP15" s="1609"/>
      <c r="QPQ15" s="1609"/>
      <c r="QPR15" s="1609"/>
      <c r="QPS15" s="1609"/>
      <c r="QPT15" s="1609"/>
      <c r="QPU15" s="1609"/>
      <c r="QPV15" s="1609"/>
      <c r="QPW15" s="1609"/>
      <c r="QPX15" s="1609"/>
      <c r="QPY15" s="1609"/>
      <c r="QPZ15" s="1609"/>
      <c r="QQA15" s="1609"/>
      <c r="QQB15" s="1609"/>
      <c r="QQC15" s="1609"/>
      <c r="QQD15" s="1609"/>
      <c r="QQE15" s="1609"/>
      <c r="QQF15" s="1609"/>
      <c r="QQG15" s="1609"/>
      <c r="QQH15" s="1609"/>
      <c r="QQI15" s="1609"/>
      <c r="QQJ15" s="1609"/>
      <c r="QQK15" s="1609"/>
      <c r="QQL15" s="1609"/>
      <c r="QQM15" s="1609"/>
      <c r="QQN15" s="1609"/>
      <c r="QQO15" s="1609"/>
      <c r="QQP15" s="1609"/>
      <c r="QQQ15" s="1609"/>
      <c r="QQR15" s="1609"/>
      <c r="QQS15" s="1609"/>
      <c r="QQT15" s="1609"/>
      <c r="QQU15" s="1609"/>
      <c r="QQV15" s="1609"/>
      <c r="QQW15" s="1609"/>
      <c r="QQX15" s="1609"/>
      <c r="QQY15" s="1609"/>
      <c r="QQZ15" s="1609"/>
      <c r="QRA15" s="1609"/>
      <c r="QRB15" s="1609"/>
      <c r="QRC15" s="1609"/>
      <c r="QRD15" s="1609"/>
      <c r="QRE15" s="1609"/>
      <c r="QRF15" s="1609"/>
      <c r="QRG15" s="1609"/>
      <c r="QRH15" s="1609"/>
      <c r="QRI15" s="1609"/>
      <c r="QRJ15" s="1609"/>
      <c r="QRK15" s="1609"/>
      <c r="QRL15" s="1609"/>
      <c r="QRM15" s="1609"/>
      <c r="QRN15" s="1609"/>
      <c r="QRO15" s="1609"/>
      <c r="QRP15" s="1609"/>
      <c r="QRQ15" s="1609"/>
      <c r="QRR15" s="1609"/>
      <c r="QRS15" s="1609"/>
      <c r="QRT15" s="1609"/>
      <c r="QRU15" s="1609"/>
      <c r="QRV15" s="1609"/>
      <c r="QRW15" s="1609"/>
      <c r="QRX15" s="1609"/>
      <c r="QRY15" s="1609"/>
      <c r="QRZ15" s="1609"/>
      <c r="QSA15" s="1609"/>
      <c r="QSB15" s="1609"/>
      <c r="QSC15" s="1609"/>
      <c r="QSD15" s="1609"/>
      <c r="QSE15" s="1609"/>
      <c r="QSF15" s="1609"/>
      <c r="QSG15" s="1609"/>
      <c r="QSH15" s="1609"/>
      <c r="QSI15" s="1609"/>
      <c r="QSJ15" s="1609"/>
      <c r="QSK15" s="1609"/>
      <c r="QSL15" s="1609"/>
      <c r="QSM15" s="1609"/>
      <c r="QSN15" s="1609"/>
      <c r="QSO15" s="1609"/>
      <c r="QSP15" s="1609"/>
      <c r="QSQ15" s="1609"/>
      <c r="QSR15" s="1609"/>
      <c r="QSS15" s="1609"/>
      <c r="QST15" s="1609"/>
      <c r="QSU15" s="1609"/>
      <c r="QSV15" s="1609"/>
      <c r="QSW15" s="1609"/>
      <c r="QSX15" s="1609"/>
      <c r="QSY15" s="1609"/>
      <c r="QSZ15" s="1609"/>
      <c r="QTA15" s="1609"/>
      <c r="QTB15" s="1609"/>
      <c r="QTC15" s="1609"/>
      <c r="QTD15" s="1609"/>
      <c r="QTE15" s="1609"/>
      <c r="QTF15" s="1609"/>
      <c r="QTG15" s="1609"/>
      <c r="QTH15" s="1609"/>
      <c r="QTI15" s="1609"/>
      <c r="QTJ15" s="1609"/>
      <c r="QTK15" s="1609"/>
      <c r="QTL15" s="1609"/>
      <c r="QTM15" s="1609"/>
      <c r="QTN15" s="1609"/>
      <c r="QTO15" s="1609"/>
      <c r="QTP15" s="1609"/>
      <c r="QTQ15" s="1609"/>
      <c r="QTR15" s="1609"/>
      <c r="QTS15" s="1609"/>
      <c r="QTT15" s="1609"/>
      <c r="QTU15" s="1609"/>
      <c r="QTV15" s="1609"/>
      <c r="QTW15" s="1609"/>
      <c r="QTX15" s="1609"/>
      <c r="QTY15" s="1609"/>
      <c r="QTZ15" s="1609"/>
      <c r="QUA15" s="1609"/>
      <c r="QUB15" s="1609"/>
      <c r="QUC15" s="1609"/>
      <c r="QUD15" s="1609"/>
      <c r="QUE15" s="1609"/>
      <c r="QUF15" s="1609"/>
      <c r="QUG15" s="1609"/>
      <c r="QUH15" s="1609"/>
      <c r="QUI15" s="1609"/>
      <c r="QUJ15" s="1609"/>
      <c r="QUK15" s="1609"/>
      <c r="QUL15" s="1609"/>
      <c r="QUM15" s="1609"/>
      <c r="QUN15" s="1609"/>
      <c r="QUO15" s="1609"/>
      <c r="QUP15" s="1609"/>
      <c r="QUQ15" s="1609"/>
      <c r="QUR15" s="1609"/>
      <c r="QUS15" s="1609"/>
      <c r="QUT15" s="1609"/>
      <c r="QUU15" s="1609"/>
      <c r="QUV15" s="1609"/>
      <c r="QUW15" s="1609"/>
      <c r="QUX15" s="1609"/>
      <c r="QUY15" s="1609"/>
      <c r="QUZ15" s="1609"/>
      <c r="QVA15" s="1609"/>
      <c r="QVB15" s="1609"/>
      <c r="QVC15" s="1609"/>
      <c r="QVD15" s="1609"/>
      <c r="QVE15" s="1609"/>
      <c r="QVF15" s="1609"/>
      <c r="QVG15" s="1609"/>
      <c r="QVH15" s="1609"/>
      <c r="QVI15" s="1609"/>
      <c r="QVJ15" s="1609"/>
      <c r="QVK15" s="1609"/>
      <c r="QVL15" s="1609"/>
      <c r="QVM15" s="1609"/>
      <c r="QVN15" s="1609"/>
      <c r="QVO15" s="1609"/>
      <c r="QVP15" s="1609"/>
      <c r="QVQ15" s="1609"/>
      <c r="QVR15" s="1609"/>
      <c r="QVS15" s="1609"/>
      <c r="QVT15" s="1609"/>
      <c r="QVU15" s="1609"/>
      <c r="QVV15" s="1609"/>
      <c r="QVW15" s="1609"/>
      <c r="QVX15" s="1609"/>
      <c r="QVY15" s="1609"/>
      <c r="QVZ15" s="1609"/>
      <c r="QWA15" s="1609"/>
      <c r="QWB15" s="1609"/>
      <c r="QWC15" s="1609"/>
      <c r="QWD15" s="1609"/>
      <c r="QWE15" s="1609"/>
      <c r="QWF15" s="1609"/>
      <c r="QWG15" s="1609"/>
      <c r="QWH15" s="1609"/>
      <c r="QWI15" s="1609"/>
      <c r="QWJ15" s="1609"/>
      <c r="QWK15" s="1609"/>
      <c r="QWL15" s="1609"/>
      <c r="QWM15" s="1609"/>
      <c r="QWN15" s="1609"/>
      <c r="QWO15" s="1609"/>
      <c r="QWP15" s="1609"/>
      <c r="QWQ15" s="1609"/>
      <c r="QWR15" s="1609"/>
      <c r="QWS15" s="1609"/>
      <c r="QWT15" s="1609"/>
      <c r="QWU15" s="1609"/>
      <c r="QWV15" s="1609"/>
      <c r="QWW15" s="1609"/>
      <c r="QWX15" s="1609"/>
      <c r="QWY15" s="1609"/>
      <c r="QWZ15" s="1609"/>
      <c r="QXA15" s="1609"/>
      <c r="QXB15" s="1609"/>
      <c r="QXC15" s="1609"/>
      <c r="QXD15" s="1609"/>
      <c r="QXE15" s="1609"/>
      <c r="QXF15" s="1609"/>
      <c r="QXG15" s="1609"/>
      <c r="QXH15" s="1609"/>
      <c r="QXI15" s="1609"/>
      <c r="QXJ15" s="1609"/>
      <c r="QXK15" s="1609"/>
      <c r="QXL15" s="1609"/>
      <c r="QXM15" s="1609"/>
      <c r="QXN15" s="1609"/>
      <c r="QXO15" s="1609"/>
      <c r="QXP15" s="1609"/>
      <c r="QXQ15" s="1609"/>
      <c r="QXR15" s="1609"/>
      <c r="QXS15" s="1609"/>
      <c r="QXT15" s="1609"/>
      <c r="QXU15" s="1609"/>
      <c r="QXV15" s="1609"/>
      <c r="QXW15" s="1609"/>
      <c r="QXX15" s="1609"/>
      <c r="QXY15" s="1609"/>
      <c r="QXZ15" s="1609"/>
      <c r="QYA15" s="1609"/>
      <c r="QYB15" s="1609"/>
      <c r="QYC15" s="1609"/>
      <c r="QYD15" s="1609"/>
      <c r="QYE15" s="1609"/>
      <c r="QYF15" s="1609"/>
      <c r="QYG15" s="1609"/>
      <c r="QYH15" s="1609"/>
      <c r="QYI15" s="1609"/>
      <c r="QYJ15" s="1609"/>
      <c r="QYK15" s="1609"/>
      <c r="QYL15" s="1609"/>
      <c r="QYM15" s="1609"/>
      <c r="QYN15" s="1609"/>
      <c r="QYO15" s="1609"/>
      <c r="QYP15" s="1609"/>
      <c r="QYQ15" s="1609"/>
      <c r="QYR15" s="1609"/>
      <c r="QYS15" s="1609"/>
      <c r="QYT15" s="1609"/>
      <c r="QYU15" s="1609"/>
      <c r="QYV15" s="1609"/>
      <c r="QYW15" s="1609"/>
      <c r="QYX15" s="1609"/>
      <c r="QYY15" s="1609"/>
      <c r="QYZ15" s="1609"/>
      <c r="QZA15" s="1609"/>
      <c r="QZB15" s="1609"/>
      <c r="QZC15" s="1609"/>
      <c r="QZD15" s="1609"/>
      <c r="QZE15" s="1609"/>
      <c r="QZF15" s="1609"/>
      <c r="QZG15" s="1609"/>
      <c r="QZH15" s="1609"/>
      <c r="QZI15" s="1609"/>
      <c r="QZJ15" s="1609"/>
      <c r="QZK15" s="1609"/>
      <c r="QZL15" s="1609"/>
      <c r="QZM15" s="1609"/>
      <c r="QZN15" s="1609"/>
      <c r="QZO15" s="1609"/>
      <c r="QZP15" s="1609"/>
      <c r="QZQ15" s="1609"/>
      <c r="QZR15" s="1609"/>
      <c r="QZS15" s="1609"/>
      <c r="QZT15" s="1609"/>
      <c r="QZU15" s="1609"/>
      <c r="QZV15" s="1609"/>
      <c r="QZW15" s="1609"/>
      <c r="QZX15" s="1609"/>
      <c r="QZY15" s="1609"/>
      <c r="QZZ15" s="1609"/>
      <c r="RAA15" s="1609"/>
      <c r="RAB15" s="1609"/>
      <c r="RAC15" s="1609"/>
      <c r="RAD15" s="1609"/>
      <c r="RAE15" s="1609"/>
      <c r="RAF15" s="1609"/>
      <c r="RAG15" s="1609"/>
      <c r="RAH15" s="1609"/>
      <c r="RAI15" s="1609"/>
      <c r="RAJ15" s="1609"/>
      <c r="RAK15" s="1609"/>
      <c r="RAL15" s="1609"/>
      <c r="RAM15" s="1609"/>
      <c r="RAN15" s="1609"/>
      <c r="RAO15" s="1609"/>
      <c r="RAP15" s="1609"/>
      <c r="RAQ15" s="1609"/>
      <c r="RAR15" s="1609"/>
      <c r="RAS15" s="1609"/>
      <c r="RAT15" s="1609"/>
      <c r="RAU15" s="1609"/>
      <c r="RAV15" s="1609"/>
      <c r="RAW15" s="1609"/>
      <c r="RAX15" s="1609"/>
      <c r="RAY15" s="1609"/>
      <c r="RAZ15" s="1609"/>
      <c r="RBA15" s="1609"/>
      <c r="RBB15" s="1609"/>
      <c r="RBC15" s="1609"/>
      <c r="RBD15" s="1609"/>
      <c r="RBE15" s="1609"/>
      <c r="RBF15" s="1609"/>
      <c r="RBG15" s="1609"/>
      <c r="RBH15" s="1609"/>
      <c r="RBI15" s="1609"/>
      <c r="RBJ15" s="1609"/>
      <c r="RBK15" s="1609"/>
      <c r="RBL15" s="1609"/>
      <c r="RBM15" s="1609"/>
      <c r="RBN15" s="1609"/>
      <c r="RBO15" s="1609"/>
      <c r="RBP15" s="1609"/>
      <c r="RBQ15" s="1609"/>
      <c r="RBR15" s="1609"/>
      <c r="RBS15" s="1609"/>
      <c r="RBT15" s="1609"/>
      <c r="RBU15" s="1609"/>
      <c r="RBV15" s="1609"/>
      <c r="RBW15" s="1609"/>
      <c r="RBX15" s="1609"/>
      <c r="RBY15" s="1609"/>
      <c r="RBZ15" s="1609"/>
      <c r="RCA15" s="1609"/>
      <c r="RCB15" s="1609"/>
      <c r="RCC15" s="1609"/>
      <c r="RCD15" s="1609"/>
      <c r="RCE15" s="1609"/>
      <c r="RCF15" s="1609"/>
      <c r="RCG15" s="1609"/>
      <c r="RCH15" s="1609"/>
      <c r="RCI15" s="1609"/>
      <c r="RCJ15" s="1609"/>
      <c r="RCK15" s="1609"/>
      <c r="RCL15" s="1609"/>
      <c r="RCM15" s="1609"/>
      <c r="RCN15" s="1609"/>
      <c r="RCO15" s="1609"/>
      <c r="RCP15" s="1609"/>
      <c r="RCQ15" s="1609"/>
      <c r="RCR15" s="1609"/>
      <c r="RCS15" s="1609"/>
      <c r="RCT15" s="1609"/>
      <c r="RCU15" s="1609"/>
      <c r="RCV15" s="1609"/>
      <c r="RCW15" s="1609"/>
      <c r="RCX15" s="1609"/>
      <c r="RCY15" s="1609"/>
      <c r="RCZ15" s="1609"/>
      <c r="RDA15" s="1609"/>
      <c r="RDB15" s="1609"/>
      <c r="RDC15" s="1609"/>
      <c r="RDD15" s="1609"/>
      <c r="RDE15" s="1609"/>
      <c r="RDF15" s="1609"/>
      <c r="RDG15" s="1609"/>
      <c r="RDH15" s="1609"/>
      <c r="RDI15" s="1609"/>
      <c r="RDJ15" s="1609"/>
      <c r="RDK15" s="1609"/>
      <c r="RDL15" s="1609"/>
      <c r="RDM15" s="1609"/>
      <c r="RDN15" s="1609"/>
      <c r="RDO15" s="1609"/>
      <c r="RDP15" s="1609"/>
      <c r="RDQ15" s="1609"/>
      <c r="RDR15" s="1609"/>
      <c r="RDS15" s="1609"/>
      <c r="RDT15" s="1609"/>
      <c r="RDU15" s="1609"/>
      <c r="RDV15" s="1609"/>
      <c r="RDW15" s="1609"/>
      <c r="RDX15" s="1609"/>
      <c r="RDY15" s="1609"/>
      <c r="RDZ15" s="1609"/>
      <c r="REA15" s="1609"/>
      <c r="REB15" s="1609"/>
      <c r="REC15" s="1609"/>
      <c r="RED15" s="1609"/>
      <c r="REE15" s="1609"/>
      <c r="REF15" s="1609"/>
      <c r="REG15" s="1609"/>
      <c r="REH15" s="1609"/>
      <c r="REI15" s="1609"/>
      <c r="REJ15" s="1609"/>
      <c r="REK15" s="1609"/>
      <c r="REL15" s="1609"/>
      <c r="REM15" s="1609"/>
      <c r="REN15" s="1609"/>
      <c r="REO15" s="1609"/>
      <c r="REP15" s="1609"/>
      <c r="REQ15" s="1609"/>
      <c r="RER15" s="1609"/>
      <c r="RES15" s="1609"/>
      <c r="RET15" s="1609"/>
      <c r="REU15" s="1609"/>
      <c r="REV15" s="1609"/>
      <c r="REW15" s="1609"/>
      <c r="REX15" s="1609"/>
      <c r="REY15" s="1609"/>
      <c r="REZ15" s="1609"/>
      <c r="RFA15" s="1609"/>
      <c r="RFB15" s="1609"/>
      <c r="RFC15" s="1609"/>
      <c r="RFD15" s="1609"/>
      <c r="RFE15" s="1609"/>
      <c r="RFF15" s="1609"/>
      <c r="RFG15" s="1609"/>
      <c r="RFH15" s="1609"/>
      <c r="RFI15" s="1609"/>
      <c r="RFJ15" s="1609"/>
      <c r="RFK15" s="1609"/>
      <c r="RFL15" s="1609"/>
      <c r="RFM15" s="1609"/>
      <c r="RFN15" s="1609"/>
      <c r="RFO15" s="1609"/>
      <c r="RFP15" s="1609"/>
      <c r="RFQ15" s="1609"/>
      <c r="RFR15" s="1609"/>
      <c r="RFS15" s="1609"/>
      <c r="RFT15" s="1609"/>
      <c r="RFU15" s="1609"/>
      <c r="RFV15" s="1609"/>
      <c r="RFW15" s="1609"/>
      <c r="RFX15" s="1609"/>
      <c r="RFY15" s="1609"/>
      <c r="RFZ15" s="1609"/>
      <c r="RGA15" s="1609"/>
      <c r="RGB15" s="1609"/>
      <c r="RGC15" s="1609"/>
      <c r="RGD15" s="1609"/>
      <c r="RGE15" s="1609"/>
      <c r="RGF15" s="1609"/>
      <c r="RGG15" s="1609"/>
      <c r="RGH15" s="1609"/>
      <c r="RGI15" s="1609"/>
      <c r="RGJ15" s="1609"/>
      <c r="RGK15" s="1609"/>
      <c r="RGL15" s="1609"/>
      <c r="RGM15" s="1609"/>
      <c r="RGN15" s="1609"/>
      <c r="RGO15" s="1609"/>
      <c r="RGP15" s="1609"/>
      <c r="RGQ15" s="1609"/>
      <c r="RGR15" s="1609"/>
      <c r="RGS15" s="1609"/>
      <c r="RGT15" s="1609"/>
      <c r="RGU15" s="1609"/>
      <c r="RGV15" s="1609"/>
      <c r="RGW15" s="1609"/>
      <c r="RGX15" s="1609"/>
      <c r="RGY15" s="1609"/>
      <c r="RGZ15" s="1609"/>
      <c r="RHA15" s="1609"/>
      <c r="RHB15" s="1609"/>
      <c r="RHC15" s="1609"/>
      <c r="RHD15" s="1609"/>
      <c r="RHE15" s="1609"/>
      <c r="RHF15" s="1609"/>
      <c r="RHG15" s="1609"/>
      <c r="RHH15" s="1609"/>
      <c r="RHI15" s="1609"/>
      <c r="RHJ15" s="1609"/>
      <c r="RHK15" s="1609"/>
      <c r="RHL15" s="1609"/>
      <c r="RHM15" s="1609"/>
      <c r="RHN15" s="1609"/>
      <c r="RHO15" s="1609"/>
      <c r="RHP15" s="1609"/>
      <c r="RHQ15" s="1609"/>
      <c r="RHR15" s="1609"/>
      <c r="RHS15" s="1609"/>
      <c r="RHT15" s="1609"/>
      <c r="RHU15" s="1609"/>
      <c r="RHV15" s="1609"/>
      <c r="RHW15" s="1609"/>
      <c r="RHX15" s="1609"/>
      <c r="RHY15" s="1609"/>
      <c r="RHZ15" s="1609"/>
      <c r="RIA15" s="1609"/>
      <c r="RIB15" s="1609"/>
      <c r="RIC15" s="1609"/>
      <c r="RID15" s="1609"/>
      <c r="RIE15" s="1609"/>
      <c r="RIF15" s="1609"/>
      <c r="RIG15" s="1609"/>
      <c r="RIH15" s="1609"/>
      <c r="RII15" s="1609"/>
      <c r="RIJ15" s="1609"/>
      <c r="RIK15" s="1609"/>
      <c r="RIL15" s="1609"/>
      <c r="RIM15" s="1609"/>
      <c r="RIN15" s="1609"/>
      <c r="RIO15" s="1609"/>
      <c r="RIP15" s="1609"/>
      <c r="RIQ15" s="1609"/>
      <c r="RIR15" s="1609"/>
      <c r="RIS15" s="1609"/>
      <c r="RIT15" s="1609"/>
      <c r="RIU15" s="1609"/>
      <c r="RIV15" s="1609"/>
      <c r="RIW15" s="1609"/>
      <c r="RIX15" s="1609"/>
      <c r="RIY15" s="1609"/>
      <c r="RIZ15" s="1609"/>
      <c r="RJA15" s="1609"/>
      <c r="RJB15" s="1609"/>
      <c r="RJC15" s="1609"/>
      <c r="RJD15" s="1609"/>
      <c r="RJE15" s="1609"/>
      <c r="RJF15" s="1609"/>
      <c r="RJG15" s="1609"/>
      <c r="RJH15" s="1609"/>
      <c r="RJI15" s="1609"/>
      <c r="RJJ15" s="1609"/>
      <c r="RJK15" s="1609"/>
      <c r="RJL15" s="1609"/>
      <c r="RJM15" s="1609"/>
      <c r="RJN15" s="1609"/>
      <c r="RJO15" s="1609"/>
      <c r="RJP15" s="1609"/>
      <c r="RJQ15" s="1609"/>
      <c r="RJR15" s="1609"/>
      <c r="RJS15" s="1609"/>
      <c r="RJT15" s="1609"/>
      <c r="RJU15" s="1609"/>
      <c r="RJV15" s="1609"/>
      <c r="RJW15" s="1609"/>
      <c r="RJX15" s="1609"/>
      <c r="RJY15" s="1609"/>
      <c r="RJZ15" s="1609"/>
      <c r="RKA15" s="1609"/>
      <c r="RKB15" s="1609"/>
      <c r="RKC15" s="1609"/>
      <c r="RKD15" s="1609"/>
      <c r="RKE15" s="1609"/>
      <c r="RKF15" s="1609"/>
      <c r="RKG15" s="1609"/>
      <c r="RKH15" s="1609"/>
      <c r="RKI15" s="1609"/>
      <c r="RKJ15" s="1609"/>
      <c r="RKK15" s="1609"/>
      <c r="RKL15" s="1609"/>
      <c r="RKM15" s="1609"/>
      <c r="RKN15" s="1609"/>
      <c r="RKO15" s="1609"/>
      <c r="RKP15" s="1609"/>
      <c r="RKQ15" s="1609"/>
      <c r="RKR15" s="1609"/>
      <c r="RKS15" s="1609"/>
      <c r="RKT15" s="1609"/>
      <c r="RKU15" s="1609"/>
      <c r="RKV15" s="1609"/>
      <c r="RKW15" s="1609"/>
      <c r="RKX15" s="1609"/>
      <c r="RKY15" s="1609"/>
      <c r="RKZ15" s="1609"/>
      <c r="RLA15" s="1609"/>
      <c r="RLB15" s="1609"/>
      <c r="RLC15" s="1609"/>
      <c r="RLD15" s="1609"/>
      <c r="RLE15" s="1609"/>
      <c r="RLF15" s="1609"/>
      <c r="RLG15" s="1609"/>
      <c r="RLH15" s="1609"/>
      <c r="RLI15" s="1609"/>
      <c r="RLJ15" s="1609"/>
      <c r="RLK15" s="1609"/>
      <c r="RLL15" s="1609"/>
      <c r="RLM15" s="1609"/>
      <c r="RLN15" s="1609"/>
      <c r="RLO15" s="1609"/>
      <c r="RLP15" s="1609"/>
      <c r="RLQ15" s="1609"/>
      <c r="RLR15" s="1609"/>
      <c r="RLS15" s="1609"/>
      <c r="RLT15" s="1609"/>
      <c r="RLU15" s="1609"/>
      <c r="RLV15" s="1609"/>
      <c r="RLW15" s="1609"/>
      <c r="RLX15" s="1609"/>
      <c r="RLY15" s="1609"/>
      <c r="RLZ15" s="1609"/>
      <c r="RMA15" s="1609"/>
      <c r="RMB15" s="1609"/>
      <c r="RMC15" s="1609"/>
      <c r="RMD15" s="1609"/>
      <c r="RME15" s="1609"/>
      <c r="RMF15" s="1609"/>
      <c r="RMG15" s="1609"/>
      <c r="RMH15" s="1609"/>
      <c r="RMI15" s="1609"/>
      <c r="RMJ15" s="1609"/>
      <c r="RMK15" s="1609"/>
      <c r="RML15" s="1609"/>
      <c r="RMM15" s="1609"/>
      <c r="RMN15" s="1609"/>
      <c r="RMO15" s="1609"/>
      <c r="RMP15" s="1609"/>
      <c r="RMQ15" s="1609"/>
      <c r="RMR15" s="1609"/>
      <c r="RMS15" s="1609"/>
      <c r="RMT15" s="1609"/>
      <c r="RMU15" s="1609"/>
      <c r="RMV15" s="1609"/>
      <c r="RMW15" s="1609"/>
      <c r="RMX15" s="1609"/>
      <c r="RMY15" s="1609"/>
      <c r="RMZ15" s="1609"/>
      <c r="RNA15" s="1609"/>
      <c r="RNB15" s="1609"/>
      <c r="RNC15" s="1609"/>
      <c r="RND15" s="1609"/>
      <c r="RNE15" s="1609"/>
      <c r="RNF15" s="1609"/>
      <c r="RNG15" s="1609"/>
      <c r="RNH15" s="1609"/>
      <c r="RNI15" s="1609"/>
      <c r="RNJ15" s="1609"/>
      <c r="RNK15" s="1609"/>
      <c r="RNL15" s="1609"/>
      <c r="RNM15" s="1609"/>
      <c r="RNN15" s="1609"/>
      <c r="RNO15" s="1609"/>
      <c r="RNP15" s="1609"/>
      <c r="RNQ15" s="1609"/>
      <c r="RNR15" s="1609"/>
      <c r="RNS15" s="1609"/>
      <c r="RNT15" s="1609"/>
      <c r="RNU15" s="1609"/>
      <c r="RNV15" s="1609"/>
      <c r="RNW15" s="1609"/>
      <c r="RNX15" s="1609"/>
      <c r="RNY15" s="1609"/>
      <c r="RNZ15" s="1609"/>
      <c r="ROA15" s="1609"/>
      <c r="ROB15" s="1609"/>
      <c r="ROC15" s="1609"/>
      <c r="ROD15" s="1609"/>
      <c r="ROE15" s="1609"/>
      <c r="ROF15" s="1609"/>
      <c r="ROG15" s="1609"/>
      <c r="ROH15" s="1609"/>
      <c r="ROI15" s="1609"/>
      <c r="ROJ15" s="1609"/>
      <c r="ROK15" s="1609"/>
      <c r="ROL15" s="1609"/>
      <c r="ROM15" s="1609"/>
      <c r="RON15" s="1609"/>
      <c r="ROO15" s="1609"/>
      <c r="ROP15" s="1609"/>
      <c r="ROQ15" s="1609"/>
      <c r="ROR15" s="1609"/>
      <c r="ROS15" s="1609"/>
      <c r="ROT15" s="1609"/>
      <c r="ROU15" s="1609"/>
      <c r="ROV15" s="1609"/>
      <c r="ROW15" s="1609"/>
      <c r="ROX15" s="1609"/>
      <c r="ROY15" s="1609"/>
      <c r="ROZ15" s="1609"/>
      <c r="RPA15" s="1609"/>
      <c r="RPB15" s="1609"/>
      <c r="RPC15" s="1609"/>
      <c r="RPD15" s="1609"/>
      <c r="RPE15" s="1609"/>
      <c r="RPF15" s="1609"/>
      <c r="RPG15" s="1609"/>
      <c r="RPH15" s="1609"/>
      <c r="RPI15" s="1609"/>
      <c r="RPJ15" s="1609"/>
      <c r="RPK15" s="1609"/>
      <c r="RPL15" s="1609"/>
      <c r="RPM15" s="1609"/>
      <c r="RPN15" s="1609"/>
      <c r="RPO15" s="1609"/>
      <c r="RPP15" s="1609"/>
      <c r="RPQ15" s="1609"/>
      <c r="RPR15" s="1609"/>
      <c r="RPS15" s="1609"/>
      <c r="RPT15" s="1609"/>
      <c r="RPU15" s="1609"/>
      <c r="RPV15" s="1609"/>
      <c r="RPW15" s="1609"/>
      <c r="RPX15" s="1609"/>
      <c r="RPY15" s="1609"/>
      <c r="RPZ15" s="1609"/>
      <c r="RQA15" s="1609"/>
      <c r="RQB15" s="1609"/>
      <c r="RQC15" s="1609"/>
      <c r="RQD15" s="1609"/>
      <c r="RQE15" s="1609"/>
      <c r="RQF15" s="1609"/>
      <c r="RQG15" s="1609"/>
      <c r="RQH15" s="1609"/>
      <c r="RQI15" s="1609"/>
      <c r="RQJ15" s="1609"/>
      <c r="RQK15" s="1609"/>
      <c r="RQL15" s="1609"/>
      <c r="RQM15" s="1609"/>
      <c r="RQN15" s="1609"/>
      <c r="RQO15" s="1609"/>
      <c r="RQP15" s="1609"/>
      <c r="RQQ15" s="1609"/>
      <c r="RQR15" s="1609"/>
      <c r="RQS15" s="1609"/>
      <c r="RQT15" s="1609"/>
      <c r="RQU15" s="1609"/>
      <c r="RQV15" s="1609"/>
      <c r="RQW15" s="1609"/>
      <c r="RQX15" s="1609"/>
      <c r="RQY15" s="1609"/>
      <c r="RQZ15" s="1609"/>
      <c r="RRA15" s="1609"/>
      <c r="RRB15" s="1609"/>
      <c r="RRC15" s="1609"/>
      <c r="RRD15" s="1609"/>
      <c r="RRE15" s="1609"/>
      <c r="RRF15" s="1609"/>
      <c r="RRG15" s="1609"/>
      <c r="RRH15" s="1609"/>
      <c r="RRI15" s="1609"/>
      <c r="RRJ15" s="1609"/>
      <c r="RRK15" s="1609"/>
      <c r="RRL15" s="1609"/>
      <c r="RRM15" s="1609"/>
      <c r="RRN15" s="1609"/>
      <c r="RRO15" s="1609"/>
      <c r="RRP15" s="1609"/>
      <c r="RRQ15" s="1609"/>
      <c r="RRR15" s="1609"/>
      <c r="RRS15" s="1609"/>
      <c r="RRT15" s="1609"/>
      <c r="RRU15" s="1609"/>
      <c r="RRV15" s="1609"/>
      <c r="RRW15" s="1609"/>
      <c r="RRX15" s="1609"/>
      <c r="RRY15" s="1609"/>
      <c r="RRZ15" s="1609"/>
      <c r="RSA15" s="1609"/>
      <c r="RSB15" s="1609"/>
      <c r="RSC15" s="1609"/>
      <c r="RSD15" s="1609"/>
      <c r="RSE15" s="1609"/>
      <c r="RSF15" s="1609"/>
      <c r="RSG15" s="1609"/>
      <c r="RSH15" s="1609"/>
      <c r="RSI15" s="1609"/>
      <c r="RSJ15" s="1609"/>
      <c r="RSK15" s="1609"/>
      <c r="RSL15" s="1609"/>
      <c r="RSM15" s="1609"/>
      <c r="RSN15" s="1609"/>
      <c r="RSO15" s="1609"/>
      <c r="RSP15" s="1609"/>
      <c r="RSQ15" s="1609"/>
      <c r="RSR15" s="1609"/>
      <c r="RSS15" s="1609"/>
      <c r="RST15" s="1609"/>
      <c r="RSU15" s="1609"/>
      <c r="RSV15" s="1609"/>
      <c r="RSW15" s="1609"/>
      <c r="RSX15" s="1609"/>
      <c r="RSY15" s="1609"/>
      <c r="RSZ15" s="1609"/>
      <c r="RTA15" s="1609"/>
      <c r="RTB15" s="1609"/>
      <c r="RTC15" s="1609"/>
      <c r="RTD15" s="1609"/>
      <c r="RTE15" s="1609"/>
      <c r="RTF15" s="1609"/>
      <c r="RTG15" s="1609"/>
      <c r="RTH15" s="1609"/>
      <c r="RTI15" s="1609"/>
      <c r="RTJ15" s="1609"/>
      <c r="RTK15" s="1609"/>
      <c r="RTL15" s="1609"/>
      <c r="RTM15" s="1609"/>
      <c r="RTN15" s="1609"/>
      <c r="RTO15" s="1609"/>
      <c r="RTP15" s="1609"/>
      <c r="RTQ15" s="1609"/>
      <c r="RTR15" s="1609"/>
      <c r="RTS15" s="1609"/>
      <c r="RTT15" s="1609"/>
      <c r="RTU15" s="1609"/>
      <c r="RTV15" s="1609"/>
      <c r="RTW15" s="1609"/>
      <c r="RTX15" s="1609"/>
      <c r="RTY15" s="1609"/>
      <c r="RTZ15" s="1609"/>
      <c r="RUA15" s="1609"/>
      <c r="RUB15" s="1609"/>
      <c r="RUC15" s="1609"/>
      <c r="RUD15" s="1609"/>
      <c r="RUE15" s="1609"/>
      <c r="RUF15" s="1609"/>
      <c r="RUG15" s="1609"/>
      <c r="RUH15" s="1609"/>
      <c r="RUI15" s="1609"/>
      <c r="RUJ15" s="1609"/>
      <c r="RUK15" s="1609"/>
      <c r="RUL15" s="1609"/>
      <c r="RUM15" s="1609"/>
      <c r="RUN15" s="1609"/>
      <c r="RUO15" s="1609"/>
      <c r="RUP15" s="1609"/>
      <c r="RUQ15" s="1609"/>
      <c r="RUR15" s="1609"/>
      <c r="RUS15" s="1609"/>
      <c r="RUT15" s="1609"/>
      <c r="RUU15" s="1609"/>
      <c r="RUV15" s="1609"/>
      <c r="RUW15" s="1609"/>
      <c r="RUX15" s="1609"/>
      <c r="RUY15" s="1609"/>
      <c r="RUZ15" s="1609"/>
      <c r="RVA15" s="1609"/>
      <c r="RVB15" s="1609"/>
      <c r="RVC15" s="1609"/>
      <c r="RVD15" s="1609"/>
      <c r="RVE15" s="1609"/>
      <c r="RVF15" s="1609"/>
      <c r="RVG15" s="1609"/>
      <c r="RVH15" s="1609"/>
      <c r="RVI15" s="1609"/>
      <c r="RVJ15" s="1609"/>
      <c r="RVK15" s="1609"/>
      <c r="RVL15" s="1609"/>
      <c r="RVM15" s="1609"/>
      <c r="RVN15" s="1609"/>
      <c r="RVO15" s="1609"/>
      <c r="RVP15" s="1609"/>
      <c r="RVQ15" s="1609"/>
      <c r="RVR15" s="1609"/>
      <c r="RVS15" s="1609"/>
      <c r="RVT15" s="1609"/>
      <c r="RVU15" s="1609"/>
      <c r="RVV15" s="1609"/>
      <c r="RVW15" s="1609"/>
      <c r="RVX15" s="1609"/>
      <c r="RVY15" s="1609"/>
      <c r="RVZ15" s="1609"/>
      <c r="RWA15" s="1609"/>
      <c r="RWB15" s="1609"/>
      <c r="RWC15" s="1609"/>
      <c r="RWD15" s="1609"/>
      <c r="RWE15" s="1609"/>
      <c r="RWF15" s="1609"/>
      <c r="RWG15" s="1609"/>
      <c r="RWH15" s="1609"/>
      <c r="RWI15" s="1609"/>
      <c r="RWJ15" s="1609"/>
      <c r="RWK15" s="1609"/>
      <c r="RWL15" s="1609"/>
      <c r="RWM15" s="1609"/>
      <c r="RWN15" s="1609"/>
      <c r="RWO15" s="1609"/>
      <c r="RWP15" s="1609"/>
      <c r="RWQ15" s="1609"/>
      <c r="RWR15" s="1609"/>
      <c r="RWS15" s="1609"/>
      <c r="RWT15" s="1609"/>
      <c r="RWU15" s="1609"/>
      <c r="RWV15" s="1609"/>
      <c r="RWW15" s="1609"/>
      <c r="RWX15" s="1609"/>
      <c r="RWY15" s="1609"/>
      <c r="RWZ15" s="1609"/>
      <c r="RXA15" s="1609"/>
      <c r="RXB15" s="1609"/>
      <c r="RXC15" s="1609"/>
      <c r="RXD15" s="1609"/>
      <c r="RXE15" s="1609"/>
      <c r="RXF15" s="1609"/>
      <c r="RXG15" s="1609"/>
      <c r="RXH15" s="1609"/>
      <c r="RXI15" s="1609"/>
      <c r="RXJ15" s="1609"/>
      <c r="RXK15" s="1609"/>
      <c r="RXL15" s="1609"/>
      <c r="RXM15" s="1609"/>
      <c r="RXN15" s="1609"/>
      <c r="RXO15" s="1609"/>
      <c r="RXP15" s="1609"/>
      <c r="RXQ15" s="1609"/>
      <c r="RXR15" s="1609"/>
      <c r="RXS15" s="1609"/>
      <c r="RXT15" s="1609"/>
      <c r="RXU15" s="1609"/>
      <c r="RXV15" s="1609"/>
      <c r="RXW15" s="1609"/>
      <c r="RXX15" s="1609"/>
      <c r="RXY15" s="1609"/>
      <c r="RXZ15" s="1609"/>
      <c r="RYA15" s="1609"/>
      <c r="RYB15" s="1609"/>
      <c r="RYC15" s="1609"/>
      <c r="RYD15" s="1609"/>
      <c r="RYE15" s="1609"/>
      <c r="RYF15" s="1609"/>
      <c r="RYG15" s="1609"/>
      <c r="RYH15" s="1609"/>
      <c r="RYI15" s="1609"/>
      <c r="RYJ15" s="1609"/>
      <c r="RYK15" s="1609"/>
      <c r="RYL15" s="1609"/>
      <c r="RYM15" s="1609"/>
      <c r="RYN15" s="1609"/>
      <c r="RYO15" s="1609"/>
      <c r="RYP15" s="1609"/>
      <c r="RYQ15" s="1609"/>
      <c r="RYR15" s="1609"/>
      <c r="RYS15" s="1609"/>
      <c r="RYT15" s="1609"/>
      <c r="RYU15" s="1609"/>
      <c r="RYV15" s="1609"/>
      <c r="RYW15" s="1609"/>
      <c r="RYX15" s="1609"/>
      <c r="RYY15" s="1609"/>
      <c r="RYZ15" s="1609"/>
      <c r="RZA15" s="1609"/>
      <c r="RZB15" s="1609"/>
      <c r="RZC15" s="1609"/>
      <c r="RZD15" s="1609"/>
      <c r="RZE15" s="1609"/>
      <c r="RZF15" s="1609"/>
      <c r="RZG15" s="1609"/>
      <c r="RZH15" s="1609"/>
      <c r="RZI15" s="1609"/>
      <c r="RZJ15" s="1609"/>
      <c r="RZK15" s="1609"/>
      <c r="RZL15" s="1609"/>
      <c r="RZM15" s="1609"/>
      <c r="RZN15" s="1609"/>
      <c r="RZO15" s="1609"/>
      <c r="RZP15" s="1609"/>
      <c r="RZQ15" s="1609"/>
      <c r="RZR15" s="1609"/>
      <c r="RZS15" s="1609"/>
      <c r="RZT15" s="1609"/>
      <c r="RZU15" s="1609"/>
      <c r="RZV15" s="1609"/>
      <c r="RZW15" s="1609"/>
      <c r="RZX15" s="1609"/>
      <c r="RZY15" s="1609"/>
      <c r="RZZ15" s="1609"/>
      <c r="SAA15" s="1609"/>
      <c r="SAB15" s="1609"/>
      <c r="SAC15" s="1609"/>
      <c r="SAD15" s="1609"/>
      <c r="SAE15" s="1609"/>
      <c r="SAF15" s="1609"/>
      <c r="SAG15" s="1609"/>
      <c r="SAH15" s="1609"/>
      <c r="SAI15" s="1609"/>
      <c r="SAJ15" s="1609"/>
      <c r="SAK15" s="1609"/>
      <c r="SAL15" s="1609"/>
      <c r="SAM15" s="1609"/>
      <c r="SAN15" s="1609"/>
      <c r="SAO15" s="1609"/>
      <c r="SAP15" s="1609"/>
      <c r="SAQ15" s="1609"/>
      <c r="SAR15" s="1609"/>
      <c r="SAS15" s="1609"/>
      <c r="SAT15" s="1609"/>
      <c r="SAU15" s="1609"/>
      <c r="SAV15" s="1609"/>
      <c r="SAW15" s="1609"/>
      <c r="SAX15" s="1609"/>
      <c r="SAY15" s="1609"/>
      <c r="SAZ15" s="1609"/>
      <c r="SBA15" s="1609"/>
      <c r="SBB15" s="1609"/>
      <c r="SBC15" s="1609"/>
      <c r="SBD15" s="1609"/>
      <c r="SBE15" s="1609"/>
      <c r="SBF15" s="1609"/>
      <c r="SBG15" s="1609"/>
      <c r="SBH15" s="1609"/>
      <c r="SBI15" s="1609"/>
      <c r="SBJ15" s="1609"/>
      <c r="SBK15" s="1609"/>
      <c r="SBL15" s="1609"/>
      <c r="SBM15" s="1609"/>
      <c r="SBN15" s="1609"/>
      <c r="SBO15" s="1609"/>
      <c r="SBP15" s="1609"/>
      <c r="SBQ15" s="1609"/>
      <c r="SBR15" s="1609"/>
      <c r="SBS15" s="1609"/>
      <c r="SBT15" s="1609"/>
      <c r="SBU15" s="1609"/>
      <c r="SBV15" s="1609"/>
      <c r="SBW15" s="1609"/>
      <c r="SBX15" s="1609"/>
      <c r="SBY15" s="1609"/>
      <c r="SBZ15" s="1609"/>
      <c r="SCA15" s="1609"/>
      <c r="SCB15" s="1609"/>
      <c r="SCC15" s="1609"/>
      <c r="SCD15" s="1609"/>
      <c r="SCE15" s="1609"/>
      <c r="SCF15" s="1609"/>
      <c r="SCG15" s="1609"/>
      <c r="SCH15" s="1609"/>
      <c r="SCI15" s="1609"/>
      <c r="SCJ15" s="1609"/>
      <c r="SCK15" s="1609"/>
      <c r="SCL15" s="1609"/>
      <c r="SCM15" s="1609"/>
      <c r="SCN15" s="1609"/>
      <c r="SCO15" s="1609"/>
      <c r="SCP15" s="1609"/>
      <c r="SCQ15" s="1609"/>
      <c r="SCR15" s="1609"/>
      <c r="SCS15" s="1609"/>
      <c r="SCT15" s="1609"/>
      <c r="SCU15" s="1609"/>
      <c r="SCV15" s="1609"/>
      <c r="SCW15" s="1609"/>
      <c r="SCX15" s="1609"/>
      <c r="SCY15" s="1609"/>
      <c r="SCZ15" s="1609"/>
      <c r="SDA15" s="1609"/>
      <c r="SDB15" s="1609"/>
      <c r="SDC15" s="1609"/>
      <c r="SDD15" s="1609"/>
      <c r="SDE15" s="1609"/>
      <c r="SDF15" s="1609"/>
      <c r="SDG15" s="1609"/>
      <c r="SDH15" s="1609"/>
      <c r="SDI15" s="1609"/>
      <c r="SDJ15" s="1609"/>
      <c r="SDK15" s="1609"/>
      <c r="SDL15" s="1609"/>
      <c r="SDM15" s="1609"/>
      <c r="SDN15" s="1609"/>
      <c r="SDO15" s="1609"/>
      <c r="SDP15" s="1609"/>
      <c r="SDQ15" s="1609"/>
      <c r="SDR15" s="1609"/>
      <c r="SDS15" s="1609"/>
      <c r="SDT15" s="1609"/>
      <c r="SDU15" s="1609"/>
      <c r="SDV15" s="1609"/>
      <c r="SDW15" s="1609"/>
      <c r="SDX15" s="1609"/>
      <c r="SDY15" s="1609"/>
      <c r="SDZ15" s="1609"/>
      <c r="SEA15" s="1609"/>
      <c r="SEB15" s="1609"/>
      <c r="SEC15" s="1609"/>
      <c r="SED15" s="1609"/>
      <c r="SEE15" s="1609"/>
      <c r="SEF15" s="1609"/>
      <c r="SEG15" s="1609"/>
      <c r="SEH15" s="1609"/>
      <c r="SEI15" s="1609"/>
      <c r="SEJ15" s="1609"/>
      <c r="SEK15" s="1609"/>
      <c r="SEL15" s="1609"/>
      <c r="SEM15" s="1609"/>
      <c r="SEN15" s="1609"/>
      <c r="SEO15" s="1609"/>
      <c r="SEP15" s="1609"/>
      <c r="SEQ15" s="1609"/>
      <c r="SER15" s="1609"/>
      <c r="SES15" s="1609"/>
      <c r="SET15" s="1609"/>
      <c r="SEU15" s="1609"/>
      <c r="SEV15" s="1609"/>
      <c r="SEW15" s="1609"/>
      <c r="SEX15" s="1609"/>
      <c r="SEY15" s="1609"/>
      <c r="SEZ15" s="1609"/>
      <c r="SFA15" s="1609"/>
      <c r="SFB15" s="1609"/>
      <c r="SFC15" s="1609"/>
      <c r="SFD15" s="1609"/>
      <c r="SFE15" s="1609"/>
      <c r="SFF15" s="1609"/>
      <c r="SFG15" s="1609"/>
      <c r="SFH15" s="1609"/>
      <c r="SFI15" s="1609"/>
      <c r="SFJ15" s="1609"/>
      <c r="SFK15" s="1609"/>
      <c r="SFL15" s="1609"/>
      <c r="SFM15" s="1609"/>
      <c r="SFN15" s="1609"/>
      <c r="SFO15" s="1609"/>
      <c r="SFP15" s="1609"/>
      <c r="SFQ15" s="1609"/>
      <c r="SFR15" s="1609"/>
      <c r="SFS15" s="1609"/>
      <c r="SFT15" s="1609"/>
      <c r="SFU15" s="1609"/>
      <c r="SFV15" s="1609"/>
      <c r="SFW15" s="1609"/>
      <c r="SFX15" s="1609"/>
      <c r="SFY15" s="1609"/>
      <c r="SFZ15" s="1609"/>
      <c r="SGA15" s="1609"/>
      <c r="SGB15" s="1609"/>
      <c r="SGC15" s="1609"/>
      <c r="SGD15" s="1609"/>
      <c r="SGE15" s="1609"/>
      <c r="SGF15" s="1609"/>
      <c r="SGG15" s="1609"/>
      <c r="SGH15" s="1609"/>
      <c r="SGI15" s="1609"/>
      <c r="SGJ15" s="1609"/>
      <c r="SGK15" s="1609"/>
      <c r="SGL15" s="1609"/>
      <c r="SGM15" s="1609"/>
      <c r="SGN15" s="1609"/>
      <c r="SGO15" s="1609"/>
      <c r="SGP15" s="1609"/>
      <c r="SGQ15" s="1609"/>
      <c r="SGR15" s="1609"/>
      <c r="SGS15" s="1609"/>
      <c r="SGT15" s="1609"/>
      <c r="SGU15" s="1609"/>
      <c r="SGV15" s="1609"/>
      <c r="SGW15" s="1609"/>
      <c r="SGX15" s="1609"/>
      <c r="SGY15" s="1609"/>
      <c r="SGZ15" s="1609"/>
      <c r="SHA15" s="1609"/>
      <c r="SHB15" s="1609"/>
      <c r="SHC15" s="1609"/>
      <c r="SHD15" s="1609"/>
      <c r="SHE15" s="1609"/>
      <c r="SHF15" s="1609"/>
      <c r="SHG15" s="1609"/>
      <c r="SHH15" s="1609"/>
      <c r="SHI15" s="1609"/>
      <c r="SHJ15" s="1609"/>
      <c r="SHK15" s="1609"/>
      <c r="SHL15" s="1609"/>
      <c r="SHM15" s="1609"/>
      <c r="SHN15" s="1609"/>
      <c r="SHO15" s="1609"/>
      <c r="SHP15" s="1609"/>
      <c r="SHQ15" s="1609"/>
      <c r="SHR15" s="1609"/>
      <c r="SHS15" s="1609"/>
      <c r="SHT15" s="1609"/>
      <c r="SHU15" s="1609"/>
      <c r="SHV15" s="1609"/>
      <c r="SHW15" s="1609"/>
      <c r="SHX15" s="1609"/>
      <c r="SHY15" s="1609"/>
      <c r="SHZ15" s="1609"/>
      <c r="SIA15" s="1609"/>
      <c r="SIB15" s="1609"/>
      <c r="SIC15" s="1609"/>
      <c r="SID15" s="1609"/>
      <c r="SIE15" s="1609"/>
      <c r="SIF15" s="1609"/>
      <c r="SIG15" s="1609"/>
      <c r="SIH15" s="1609"/>
      <c r="SII15" s="1609"/>
      <c r="SIJ15" s="1609"/>
      <c r="SIK15" s="1609"/>
      <c r="SIL15" s="1609"/>
      <c r="SIM15" s="1609"/>
      <c r="SIN15" s="1609"/>
      <c r="SIO15" s="1609"/>
      <c r="SIP15" s="1609"/>
      <c r="SIQ15" s="1609"/>
      <c r="SIR15" s="1609"/>
      <c r="SIS15" s="1609"/>
      <c r="SIT15" s="1609"/>
      <c r="SIU15" s="1609"/>
      <c r="SIV15" s="1609"/>
      <c r="SIW15" s="1609"/>
      <c r="SIX15" s="1609"/>
      <c r="SIY15" s="1609"/>
      <c r="SIZ15" s="1609"/>
      <c r="SJA15" s="1609"/>
      <c r="SJB15" s="1609"/>
      <c r="SJC15" s="1609"/>
      <c r="SJD15" s="1609"/>
      <c r="SJE15" s="1609"/>
      <c r="SJF15" s="1609"/>
      <c r="SJG15" s="1609"/>
      <c r="SJH15" s="1609"/>
      <c r="SJI15" s="1609"/>
      <c r="SJJ15" s="1609"/>
      <c r="SJK15" s="1609"/>
      <c r="SJL15" s="1609"/>
      <c r="SJM15" s="1609"/>
      <c r="SJN15" s="1609"/>
      <c r="SJO15" s="1609"/>
      <c r="SJP15" s="1609"/>
      <c r="SJQ15" s="1609"/>
      <c r="SJR15" s="1609"/>
      <c r="SJS15" s="1609"/>
      <c r="SJT15" s="1609"/>
      <c r="SJU15" s="1609"/>
      <c r="SJV15" s="1609"/>
      <c r="SJW15" s="1609"/>
      <c r="SJX15" s="1609"/>
      <c r="SJY15" s="1609"/>
      <c r="SJZ15" s="1609"/>
      <c r="SKA15" s="1609"/>
      <c r="SKB15" s="1609"/>
      <c r="SKC15" s="1609"/>
      <c r="SKD15" s="1609"/>
      <c r="SKE15" s="1609"/>
      <c r="SKF15" s="1609"/>
      <c r="SKG15" s="1609"/>
      <c r="SKH15" s="1609"/>
      <c r="SKI15" s="1609"/>
      <c r="SKJ15" s="1609"/>
      <c r="SKK15" s="1609"/>
      <c r="SKL15" s="1609"/>
      <c r="SKM15" s="1609"/>
      <c r="SKN15" s="1609"/>
      <c r="SKO15" s="1609"/>
      <c r="SKP15" s="1609"/>
      <c r="SKQ15" s="1609"/>
      <c r="SKR15" s="1609"/>
      <c r="SKS15" s="1609"/>
      <c r="SKT15" s="1609"/>
      <c r="SKU15" s="1609"/>
      <c r="SKV15" s="1609"/>
      <c r="SKW15" s="1609"/>
      <c r="SKX15" s="1609"/>
      <c r="SKY15" s="1609"/>
      <c r="SKZ15" s="1609"/>
      <c r="SLA15" s="1609"/>
      <c r="SLB15" s="1609"/>
      <c r="SLC15" s="1609"/>
      <c r="SLD15" s="1609"/>
      <c r="SLE15" s="1609"/>
      <c r="SLF15" s="1609"/>
      <c r="SLG15" s="1609"/>
      <c r="SLH15" s="1609"/>
      <c r="SLI15" s="1609"/>
      <c r="SLJ15" s="1609"/>
      <c r="SLK15" s="1609"/>
      <c r="SLL15" s="1609"/>
      <c r="SLM15" s="1609"/>
      <c r="SLN15" s="1609"/>
      <c r="SLO15" s="1609"/>
      <c r="SLP15" s="1609"/>
      <c r="SLQ15" s="1609"/>
      <c r="SLR15" s="1609"/>
      <c r="SLS15" s="1609"/>
      <c r="SLT15" s="1609"/>
      <c r="SLU15" s="1609"/>
      <c r="SLV15" s="1609"/>
      <c r="SLW15" s="1609"/>
      <c r="SLX15" s="1609"/>
      <c r="SLY15" s="1609"/>
      <c r="SLZ15" s="1609"/>
      <c r="SMA15" s="1609"/>
      <c r="SMB15" s="1609"/>
      <c r="SMC15" s="1609"/>
      <c r="SMD15" s="1609"/>
      <c r="SME15" s="1609"/>
      <c r="SMF15" s="1609"/>
      <c r="SMG15" s="1609"/>
      <c r="SMH15" s="1609"/>
      <c r="SMI15" s="1609"/>
      <c r="SMJ15" s="1609"/>
      <c r="SMK15" s="1609"/>
      <c r="SML15" s="1609"/>
      <c r="SMM15" s="1609"/>
      <c r="SMN15" s="1609"/>
      <c r="SMO15" s="1609"/>
      <c r="SMP15" s="1609"/>
      <c r="SMQ15" s="1609"/>
      <c r="SMR15" s="1609"/>
      <c r="SMS15" s="1609"/>
      <c r="SMT15" s="1609"/>
      <c r="SMU15" s="1609"/>
      <c r="SMV15" s="1609"/>
      <c r="SMW15" s="1609"/>
      <c r="SMX15" s="1609"/>
      <c r="SMY15" s="1609"/>
      <c r="SMZ15" s="1609"/>
      <c r="SNA15" s="1609"/>
      <c r="SNB15" s="1609"/>
      <c r="SNC15" s="1609"/>
      <c r="SND15" s="1609"/>
      <c r="SNE15" s="1609"/>
      <c r="SNF15" s="1609"/>
      <c r="SNG15" s="1609"/>
      <c r="SNH15" s="1609"/>
      <c r="SNI15" s="1609"/>
      <c r="SNJ15" s="1609"/>
      <c r="SNK15" s="1609"/>
      <c r="SNL15" s="1609"/>
      <c r="SNM15" s="1609"/>
      <c r="SNN15" s="1609"/>
      <c r="SNO15" s="1609"/>
      <c r="SNP15" s="1609"/>
      <c r="SNQ15" s="1609"/>
      <c r="SNR15" s="1609"/>
      <c r="SNS15" s="1609"/>
      <c r="SNT15" s="1609"/>
      <c r="SNU15" s="1609"/>
      <c r="SNV15" s="1609"/>
      <c r="SNW15" s="1609"/>
      <c r="SNX15" s="1609"/>
      <c r="SNY15" s="1609"/>
      <c r="SNZ15" s="1609"/>
      <c r="SOA15" s="1609"/>
      <c r="SOB15" s="1609"/>
      <c r="SOC15" s="1609"/>
      <c r="SOD15" s="1609"/>
      <c r="SOE15" s="1609"/>
      <c r="SOF15" s="1609"/>
      <c r="SOG15" s="1609"/>
      <c r="SOH15" s="1609"/>
      <c r="SOI15" s="1609"/>
      <c r="SOJ15" s="1609"/>
      <c r="SOK15" s="1609"/>
      <c r="SOL15" s="1609"/>
      <c r="SOM15" s="1609"/>
      <c r="SON15" s="1609"/>
      <c r="SOO15" s="1609"/>
      <c r="SOP15" s="1609"/>
      <c r="SOQ15" s="1609"/>
      <c r="SOR15" s="1609"/>
      <c r="SOS15" s="1609"/>
      <c r="SOT15" s="1609"/>
      <c r="SOU15" s="1609"/>
      <c r="SOV15" s="1609"/>
      <c r="SOW15" s="1609"/>
      <c r="SOX15" s="1609"/>
      <c r="SOY15" s="1609"/>
      <c r="SOZ15" s="1609"/>
      <c r="SPA15" s="1609"/>
      <c r="SPB15" s="1609"/>
      <c r="SPC15" s="1609"/>
      <c r="SPD15" s="1609"/>
      <c r="SPE15" s="1609"/>
      <c r="SPF15" s="1609"/>
      <c r="SPG15" s="1609"/>
      <c r="SPH15" s="1609"/>
      <c r="SPI15" s="1609"/>
      <c r="SPJ15" s="1609"/>
      <c r="SPK15" s="1609"/>
      <c r="SPL15" s="1609"/>
      <c r="SPM15" s="1609"/>
      <c r="SPN15" s="1609"/>
      <c r="SPO15" s="1609"/>
      <c r="SPP15" s="1609"/>
      <c r="SPQ15" s="1609"/>
      <c r="SPR15" s="1609"/>
      <c r="SPS15" s="1609"/>
      <c r="SPT15" s="1609"/>
      <c r="SPU15" s="1609"/>
      <c r="SPV15" s="1609"/>
      <c r="SPW15" s="1609"/>
      <c r="SPX15" s="1609"/>
      <c r="SPY15" s="1609"/>
      <c r="SPZ15" s="1609"/>
      <c r="SQA15" s="1609"/>
      <c r="SQB15" s="1609"/>
      <c r="SQC15" s="1609"/>
      <c r="SQD15" s="1609"/>
      <c r="SQE15" s="1609"/>
      <c r="SQF15" s="1609"/>
      <c r="SQG15" s="1609"/>
      <c r="SQH15" s="1609"/>
      <c r="SQI15" s="1609"/>
      <c r="SQJ15" s="1609"/>
      <c r="SQK15" s="1609"/>
      <c r="SQL15" s="1609"/>
      <c r="SQM15" s="1609"/>
      <c r="SQN15" s="1609"/>
      <c r="SQO15" s="1609"/>
      <c r="SQP15" s="1609"/>
      <c r="SQQ15" s="1609"/>
      <c r="SQR15" s="1609"/>
      <c r="SQS15" s="1609"/>
      <c r="SQT15" s="1609"/>
      <c r="SQU15" s="1609"/>
      <c r="SQV15" s="1609"/>
      <c r="SQW15" s="1609"/>
      <c r="SQX15" s="1609"/>
      <c r="SQY15" s="1609"/>
      <c r="SQZ15" s="1609"/>
      <c r="SRA15" s="1609"/>
      <c r="SRB15" s="1609"/>
      <c r="SRC15" s="1609"/>
      <c r="SRD15" s="1609"/>
      <c r="SRE15" s="1609"/>
      <c r="SRF15" s="1609"/>
      <c r="SRG15" s="1609"/>
      <c r="SRH15" s="1609"/>
      <c r="SRI15" s="1609"/>
      <c r="SRJ15" s="1609"/>
      <c r="SRK15" s="1609"/>
      <c r="SRL15" s="1609"/>
      <c r="SRM15" s="1609"/>
      <c r="SRN15" s="1609"/>
      <c r="SRO15" s="1609"/>
      <c r="SRP15" s="1609"/>
      <c r="SRQ15" s="1609"/>
      <c r="SRR15" s="1609"/>
      <c r="SRS15" s="1609"/>
      <c r="SRT15" s="1609"/>
      <c r="SRU15" s="1609"/>
      <c r="SRV15" s="1609"/>
      <c r="SRW15" s="1609"/>
      <c r="SRX15" s="1609"/>
      <c r="SRY15" s="1609"/>
      <c r="SRZ15" s="1609"/>
      <c r="SSA15" s="1609"/>
      <c r="SSB15" s="1609"/>
      <c r="SSC15" s="1609"/>
      <c r="SSD15" s="1609"/>
      <c r="SSE15" s="1609"/>
      <c r="SSF15" s="1609"/>
      <c r="SSG15" s="1609"/>
      <c r="SSH15" s="1609"/>
      <c r="SSI15" s="1609"/>
      <c r="SSJ15" s="1609"/>
      <c r="SSK15" s="1609"/>
      <c r="SSL15" s="1609"/>
      <c r="SSM15" s="1609"/>
      <c r="SSN15" s="1609"/>
      <c r="SSO15" s="1609"/>
      <c r="SSP15" s="1609"/>
      <c r="SSQ15" s="1609"/>
      <c r="SSR15" s="1609"/>
      <c r="SSS15" s="1609"/>
      <c r="SST15" s="1609"/>
      <c r="SSU15" s="1609"/>
      <c r="SSV15" s="1609"/>
      <c r="SSW15" s="1609"/>
      <c r="SSX15" s="1609"/>
      <c r="SSY15" s="1609"/>
      <c r="SSZ15" s="1609"/>
      <c r="STA15" s="1609"/>
      <c r="STB15" s="1609"/>
      <c r="STC15" s="1609"/>
      <c r="STD15" s="1609"/>
      <c r="STE15" s="1609"/>
      <c r="STF15" s="1609"/>
      <c r="STG15" s="1609"/>
      <c r="STH15" s="1609"/>
      <c r="STI15" s="1609"/>
      <c r="STJ15" s="1609"/>
      <c r="STK15" s="1609"/>
      <c r="STL15" s="1609"/>
      <c r="STM15" s="1609"/>
      <c r="STN15" s="1609"/>
      <c r="STO15" s="1609"/>
      <c r="STP15" s="1609"/>
      <c r="STQ15" s="1609"/>
      <c r="STR15" s="1609"/>
      <c r="STS15" s="1609"/>
      <c r="STT15" s="1609"/>
      <c r="STU15" s="1609"/>
      <c r="STV15" s="1609"/>
      <c r="STW15" s="1609"/>
      <c r="STX15" s="1609"/>
      <c r="STY15" s="1609"/>
      <c r="STZ15" s="1609"/>
      <c r="SUA15" s="1609"/>
      <c r="SUB15" s="1609"/>
      <c r="SUC15" s="1609"/>
      <c r="SUD15" s="1609"/>
      <c r="SUE15" s="1609"/>
      <c r="SUF15" s="1609"/>
      <c r="SUG15" s="1609"/>
      <c r="SUH15" s="1609"/>
      <c r="SUI15" s="1609"/>
      <c r="SUJ15" s="1609"/>
      <c r="SUK15" s="1609"/>
      <c r="SUL15" s="1609"/>
      <c r="SUM15" s="1609"/>
      <c r="SUN15" s="1609"/>
      <c r="SUO15" s="1609"/>
      <c r="SUP15" s="1609"/>
      <c r="SUQ15" s="1609"/>
      <c r="SUR15" s="1609"/>
      <c r="SUS15" s="1609"/>
      <c r="SUT15" s="1609"/>
      <c r="SUU15" s="1609"/>
      <c r="SUV15" s="1609"/>
      <c r="SUW15" s="1609"/>
      <c r="SUX15" s="1609"/>
      <c r="SUY15" s="1609"/>
      <c r="SUZ15" s="1609"/>
      <c r="SVA15" s="1609"/>
      <c r="SVB15" s="1609"/>
      <c r="SVC15" s="1609"/>
      <c r="SVD15" s="1609"/>
      <c r="SVE15" s="1609"/>
      <c r="SVF15" s="1609"/>
      <c r="SVG15" s="1609"/>
      <c r="SVH15" s="1609"/>
      <c r="SVI15" s="1609"/>
      <c r="SVJ15" s="1609"/>
      <c r="SVK15" s="1609"/>
      <c r="SVL15" s="1609"/>
      <c r="SVM15" s="1609"/>
      <c r="SVN15" s="1609"/>
      <c r="SVO15" s="1609"/>
      <c r="SVP15" s="1609"/>
      <c r="SVQ15" s="1609"/>
      <c r="SVR15" s="1609"/>
      <c r="SVS15" s="1609"/>
      <c r="SVT15" s="1609"/>
      <c r="SVU15" s="1609"/>
      <c r="SVV15" s="1609"/>
      <c r="SVW15" s="1609"/>
      <c r="SVX15" s="1609"/>
      <c r="SVY15" s="1609"/>
      <c r="SVZ15" s="1609"/>
      <c r="SWA15" s="1609"/>
      <c r="SWB15" s="1609"/>
      <c r="SWC15" s="1609"/>
      <c r="SWD15" s="1609"/>
      <c r="SWE15" s="1609"/>
      <c r="SWF15" s="1609"/>
      <c r="SWG15" s="1609"/>
      <c r="SWH15" s="1609"/>
      <c r="SWI15" s="1609"/>
      <c r="SWJ15" s="1609"/>
      <c r="SWK15" s="1609"/>
      <c r="SWL15" s="1609"/>
      <c r="SWM15" s="1609"/>
      <c r="SWN15" s="1609"/>
      <c r="SWO15" s="1609"/>
      <c r="SWP15" s="1609"/>
      <c r="SWQ15" s="1609"/>
      <c r="SWR15" s="1609"/>
      <c r="SWS15" s="1609"/>
      <c r="SWT15" s="1609"/>
      <c r="SWU15" s="1609"/>
      <c r="SWV15" s="1609"/>
      <c r="SWW15" s="1609"/>
      <c r="SWX15" s="1609"/>
      <c r="SWY15" s="1609"/>
      <c r="SWZ15" s="1609"/>
      <c r="SXA15" s="1609"/>
      <c r="SXB15" s="1609"/>
      <c r="SXC15" s="1609"/>
      <c r="SXD15" s="1609"/>
      <c r="SXE15" s="1609"/>
      <c r="SXF15" s="1609"/>
      <c r="SXG15" s="1609"/>
      <c r="SXH15" s="1609"/>
      <c r="SXI15" s="1609"/>
      <c r="SXJ15" s="1609"/>
      <c r="SXK15" s="1609"/>
      <c r="SXL15" s="1609"/>
      <c r="SXM15" s="1609"/>
      <c r="SXN15" s="1609"/>
      <c r="SXO15" s="1609"/>
      <c r="SXP15" s="1609"/>
      <c r="SXQ15" s="1609"/>
      <c r="SXR15" s="1609"/>
      <c r="SXS15" s="1609"/>
      <c r="SXT15" s="1609"/>
      <c r="SXU15" s="1609"/>
      <c r="SXV15" s="1609"/>
      <c r="SXW15" s="1609"/>
      <c r="SXX15" s="1609"/>
      <c r="SXY15" s="1609"/>
      <c r="SXZ15" s="1609"/>
      <c r="SYA15" s="1609"/>
      <c r="SYB15" s="1609"/>
      <c r="SYC15" s="1609"/>
      <c r="SYD15" s="1609"/>
      <c r="SYE15" s="1609"/>
      <c r="SYF15" s="1609"/>
      <c r="SYG15" s="1609"/>
      <c r="SYH15" s="1609"/>
      <c r="SYI15" s="1609"/>
      <c r="SYJ15" s="1609"/>
      <c r="SYK15" s="1609"/>
      <c r="SYL15" s="1609"/>
      <c r="SYM15" s="1609"/>
      <c r="SYN15" s="1609"/>
      <c r="SYO15" s="1609"/>
      <c r="SYP15" s="1609"/>
      <c r="SYQ15" s="1609"/>
      <c r="SYR15" s="1609"/>
      <c r="SYS15" s="1609"/>
      <c r="SYT15" s="1609"/>
      <c r="SYU15" s="1609"/>
      <c r="SYV15" s="1609"/>
      <c r="SYW15" s="1609"/>
      <c r="SYX15" s="1609"/>
      <c r="SYY15" s="1609"/>
      <c r="SYZ15" s="1609"/>
      <c r="SZA15" s="1609"/>
      <c r="SZB15" s="1609"/>
      <c r="SZC15" s="1609"/>
      <c r="SZD15" s="1609"/>
      <c r="SZE15" s="1609"/>
      <c r="SZF15" s="1609"/>
      <c r="SZG15" s="1609"/>
      <c r="SZH15" s="1609"/>
      <c r="SZI15" s="1609"/>
      <c r="SZJ15" s="1609"/>
      <c r="SZK15" s="1609"/>
      <c r="SZL15" s="1609"/>
      <c r="SZM15" s="1609"/>
      <c r="SZN15" s="1609"/>
      <c r="SZO15" s="1609"/>
      <c r="SZP15" s="1609"/>
      <c r="SZQ15" s="1609"/>
      <c r="SZR15" s="1609"/>
      <c r="SZS15" s="1609"/>
      <c r="SZT15" s="1609"/>
      <c r="SZU15" s="1609"/>
      <c r="SZV15" s="1609"/>
      <c r="SZW15" s="1609"/>
      <c r="SZX15" s="1609"/>
      <c r="SZY15" s="1609"/>
      <c r="SZZ15" s="1609"/>
      <c r="TAA15" s="1609"/>
      <c r="TAB15" s="1609"/>
      <c r="TAC15" s="1609"/>
      <c r="TAD15" s="1609"/>
      <c r="TAE15" s="1609"/>
      <c r="TAF15" s="1609"/>
      <c r="TAG15" s="1609"/>
      <c r="TAH15" s="1609"/>
      <c r="TAI15" s="1609"/>
      <c r="TAJ15" s="1609"/>
      <c r="TAK15" s="1609"/>
      <c r="TAL15" s="1609"/>
      <c r="TAM15" s="1609"/>
      <c r="TAN15" s="1609"/>
      <c r="TAO15" s="1609"/>
      <c r="TAP15" s="1609"/>
      <c r="TAQ15" s="1609"/>
      <c r="TAR15" s="1609"/>
      <c r="TAS15" s="1609"/>
      <c r="TAT15" s="1609"/>
      <c r="TAU15" s="1609"/>
      <c r="TAV15" s="1609"/>
      <c r="TAW15" s="1609"/>
      <c r="TAX15" s="1609"/>
      <c r="TAY15" s="1609"/>
      <c r="TAZ15" s="1609"/>
      <c r="TBA15" s="1609"/>
      <c r="TBB15" s="1609"/>
      <c r="TBC15" s="1609"/>
      <c r="TBD15" s="1609"/>
      <c r="TBE15" s="1609"/>
      <c r="TBF15" s="1609"/>
      <c r="TBG15" s="1609"/>
      <c r="TBH15" s="1609"/>
      <c r="TBI15" s="1609"/>
      <c r="TBJ15" s="1609"/>
      <c r="TBK15" s="1609"/>
      <c r="TBL15" s="1609"/>
      <c r="TBM15" s="1609"/>
      <c r="TBN15" s="1609"/>
      <c r="TBO15" s="1609"/>
      <c r="TBP15" s="1609"/>
      <c r="TBQ15" s="1609"/>
      <c r="TBR15" s="1609"/>
      <c r="TBS15" s="1609"/>
      <c r="TBT15" s="1609"/>
      <c r="TBU15" s="1609"/>
      <c r="TBV15" s="1609"/>
      <c r="TBW15" s="1609"/>
      <c r="TBX15" s="1609"/>
      <c r="TBY15" s="1609"/>
      <c r="TBZ15" s="1609"/>
      <c r="TCA15" s="1609"/>
      <c r="TCB15" s="1609"/>
      <c r="TCC15" s="1609"/>
      <c r="TCD15" s="1609"/>
      <c r="TCE15" s="1609"/>
      <c r="TCF15" s="1609"/>
      <c r="TCG15" s="1609"/>
      <c r="TCH15" s="1609"/>
      <c r="TCI15" s="1609"/>
      <c r="TCJ15" s="1609"/>
      <c r="TCK15" s="1609"/>
      <c r="TCL15" s="1609"/>
      <c r="TCM15" s="1609"/>
      <c r="TCN15" s="1609"/>
      <c r="TCO15" s="1609"/>
      <c r="TCP15" s="1609"/>
      <c r="TCQ15" s="1609"/>
      <c r="TCR15" s="1609"/>
      <c r="TCS15" s="1609"/>
      <c r="TCT15" s="1609"/>
      <c r="TCU15" s="1609"/>
      <c r="TCV15" s="1609"/>
      <c r="TCW15" s="1609"/>
      <c r="TCX15" s="1609"/>
      <c r="TCY15" s="1609"/>
      <c r="TCZ15" s="1609"/>
      <c r="TDA15" s="1609"/>
      <c r="TDB15" s="1609"/>
      <c r="TDC15" s="1609"/>
      <c r="TDD15" s="1609"/>
      <c r="TDE15" s="1609"/>
      <c r="TDF15" s="1609"/>
      <c r="TDG15" s="1609"/>
      <c r="TDH15" s="1609"/>
      <c r="TDI15" s="1609"/>
      <c r="TDJ15" s="1609"/>
      <c r="TDK15" s="1609"/>
      <c r="TDL15" s="1609"/>
      <c r="TDM15" s="1609"/>
      <c r="TDN15" s="1609"/>
      <c r="TDO15" s="1609"/>
      <c r="TDP15" s="1609"/>
      <c r="TDQ15" s="1609"/>
      <c r="TDR15" s="1609"/>
      <c r="TDS15" s="1609"/>
      <c r="TDT15" s="1609"/>
      <c r="TDU15" s="1609"/>
      <c r="TDV15" s="1609"/>
      <c r="TDW15" s="1609"/>
      <c r="TDX15" s="1609"/>
      <c r="TDY15" s="1609"/>
      <c r="TDZ15" s="1609"/>
      <c r="TEA15" s="1609"/>
      <c r="TEB15" s="1609"/>
      <c r="TEC15" s="1609"/>
      <c r="TED15" s="1609"/>
      <c r="TEE15" s="1609"/>
      <c r="TEF15" s="1609"/>
      <c r="TEG15" s="1609"/>
      <c r="TEH15" s="1609"/>
      <c r="TEI15" s="1609"/>
      <c r="TEJ15" s="1609"/>
      <c r="TEK15" s="1609"/>
      <c r="TEL15" s="1609"/>
      <c r="TEM15" s="1609"/>
      <c r="TEN15" s="1609"/>
      <c r="TEO15" s="1609"/>
      <c r="TEP15" s="1609"/>
      <c r="TEQ15" s="1609"/>
      <c r="TER15" s="1609"/>
      <c r="TES15" s="1609"/>
      <c r="TET15" s="1609"/>
      <c r="TEU15" s="1609"/>
      <c r="TEV15" s="1609"/>
      <c r="TEW15" s="1609"/>
      <c r="TEX15" s="1609"/>
      <c r="TEY15" s="1609"/>
      <c r="TEZ15" s="1609"/>
      <c r="TFA15" s="1609"/>
      <c r="TFB15" s="1609"/>
      <c r="TFC15" s="1609"/>
      <c r="TFD15" s="1609"/>
      <c r="TFE15" s="1609"/>
      <c r="TFF15" s="1609"/>
      <c r="TFG15" s="1609"/>
      <c r="TFH15" s="1609"/>
      <c r="TFI15" s="1609"/>
      <c r="TFJ15" s="1609"/>
      <c r="TFK15" s="1609"/>
      <c r="TFL15" s="1609"/>
      <c r="TFM15" s="1609"/>
      <c r="TFN15" s="1609"/>
      <c r="TFO15" s="1609"/>
      <c r="TFP15" s="1609"/>
      <c r="TFQ15" s="1609"/>
      <c r="TFR15" s="1609"/>
      <c r="TFS15" s="1609"/>
      <c r="TFT15" s="1609"/>
      <c r="TFU15" s="1609"/>
      <c r="TFV15" s="1609"/>
      <c r="TFW15" s="1609"/>
      <c r="TFX15" s="1609"/>
      <c r="TFY15" s="1609"/>
      <c r="TFZ15" s="1609"/>
      <c r="TGA15" s="1609"/>
      <c r="TGB15" s="1609"/>
      <c r="TGC15" s="1609"/>
      <c r="TGD15" s="1609"/>
      <c r="TGE15" s="1609"/>
      <c r="TGF15" s="1609"/>
      <c r="TGG15" s="1609"/>
      <c r="TGH15" s="1609"/>
      <c r="TGI15" s="1609"/>
      <c r="TGJ15" s="1609"/>
      <c r="TGK15" s="1609"/>
      <c r="TGL15" s="1609"/>
      <c r="TGM15" s="1609"/>
      <c r="TGN15" s="1609"/>
      <c r="TGO15" s="1609"/>
      <c r="TGP15" s="1609"/>
      <c r="TGQ15" s="1609"/>
      <c r="TGR15" s="1609"/>
      <c r="TGS15" s="1609"/>
      <c r="TGT15" s="1609"/>
      <c r="TGU15" s="1609"/>
      <c r="TGV15" s="1609"/>
      <c r="TGW15" s="1609"/>
      <c r="TGX15" s="1609"/>
      <c r="TGY15" s="1609"/>
      <c r="TGZ15" s="1609"/>
      <c r="THA15" s="1609"/>
      <c r="THB15" s="1609"/>
      <c r="THC15" s="1609"/>
      <c r="THD15" s="1609"/>
      <c r="THE15" s="1609"/>
      <c r="THF15" s="1609"/>
      <c r="THG15" s="1609"/>
      <c r="THH15" s="1609"/>
      <c r="THI15" s="1609"/>
      <c r="THJ15" s="1609"/>
      <c r="THK15" s="1609"/>
      <c r="THL15" s="1609"/>
      <c r="THM15" s="1609"/>
      <c r="THN15" s="1609"/>
      <c r="THO15" s="1609"/>
      <c r="THP15" s="1609"/>
      <c r="THQ15" s="1609"/>
      <c r="THR15" s="1609"/>
      <c r="THS15" s="1609"/>
      <c r="THT15" s="1609"/>
      <c r="THU15" s="1609"/>
      <c r="THV15" s="1609"/>
      <c r="THW15" s="1609"/>
      <c r="THX15" s="1609"/>
      <c r="THY15" s="1609"/>
      <c r="THZ15" s="1609"/>
      <c r="TIA15" s="1609"/>
      <c r="TIB15" s="1609"/>
      <c r="TIC15" s="1609"/>
      <c r="TID15" s="1609"/>
      <c r="TIE15" s="1609"/>
      <c r="TIF15" s="1609"/>
      <c r="TIG15" s="1609"/>
      <c r="TIH15" s="1609"/>
      <c r="TII15" s="1609"/>
      <c r="TIJ15" s="1609"/>
      <c r="TIK15" s="1609"/>
      <c r="TIL15" s="1609"/>
      <c r="TIM15" s="1609"/>
      <c r="TIN15" s="1609"/>
      <c r="TIO15" s="1609"/>
      <c r="TIP15" s="1609"/>
      <c r="TIQ15" s="1609"/>
      <c r="TIR15" s="1609"/>
      <c r="TIS15" s="1609"/>
      <c r="TIT15" s="1609"/>
      <c r="TIU15" s="1609"/>
      <c r="TIV15" s="1609"/>
      <c r="TIW15" s="1609"/>
      <c r="TIX15" s="1609"/>
      <c r="TIY15" s="1609"/>
      <c r="TIZ15" s="1609"/>
      <c r="TJA15" s="1609"/>
      <c r="TJB15" s="1609"/>
      <c r="TJC15" s="1609"/>
      <c r="TJD15" s="1609"/>
      <c r="TJE15" s="1609"/>
      <c r="TJF15" s="1609"/>
      <c r="TJG15" s="1609"/>
      <c r="TJH15" s="1609"/>
      <c r="TJI15" s="1609"/>
      <c r="TJJ15" s="1609"/>
      <c r="TJK15" s="1609"/>
      <c r="TJL15" s="1609"/>
      <c r="TJM15" s="1609"/>
      <c r="TJN15" s="1609"/>
      <c r="TJO15" s="1609"/>
      <c r="TJP15" s="1609"/>
      <c r="TJQ15" s="1609"/>
      <c r="TJR15" s="1609"/>
      <c r="TJS15" s="1609"/>
      <c r="TJT15" s="1609"/>
      <c r="TJU15" s="1609"/>
      <c r="TJV15" s="1609"/>
      <c r="TJW15" s="1609"/>
      <c r="TJX15" s="1609"/>
      <c r="TJY15" s="1609"/>
      <c r="TJZ15" s="1609"/>
      <c r="TKA15" s="1609"/>
      <c r="TKB15" s="1609"/>
      <c r="TKC15" s="1609"/>
      <c r="TKD15" s="1609"/>
      <c r="TKE15" s="1609"/>
      <c r="TKF15" s="1609"/>
      <c r="TKG15" s="1609"/>
      <c r="TKH15" s="1609"/>
      <c r="TKI15" s="1609"/>
      <c r="TKJ15" s="1609"/>
      <c r="TKK15" s="1609"/>
      <c r="TKL15" s="1609"/>
      <c r="TKM15" s="1609"/>
      <c r="TKN15" s="1609"/>
      <c r="TKO15" s="1609"/>
      <c r="TKP15" s="1609"/>
      <c r="TKQ15" s="1609"/>
      <c r="TKR15" s="1609"/>
      <c r="TKS15" s="1609"/>
      <c r="TKT15" s="1609"/>
      <c r="TKU15" s="1609"/>
      <c r="TKV15" s="1609"/>
      <c r="TKW15" s="1609"/>
      <c r="TKX15" s="1609"/>
      <c r="TKY15" s="1609"/>
      <c r="TKZ15" s="1609"/>
      <c r="TLA15" s="1609"/>
      <c r="TLB15" s="1609"/>
      <c r="TLC15" s="1609"/>
      <c r="TLD15" s="1609"/>
      <c r="TLE15" s="1609"/>
      <c r="TLF15" s="1609"/>
      <c r="TLG15" s="1609"/>
      <c r="TLH15" s="1609"/>
      <c r="TLI15" s="1609"/>
      <c r="TLJ15" s="1609"/>
      <c r="TLK15" s="1609"/>
      <c r="TLL15" s="1609"/>
      <c r="TLM15" s="1609"/>
      <c r="TLN15" s="1609"/>
      <c r="TLO15" s="1609"/>
      <c r="TLP15" s="1609"/>
      <c r="TLQ15" s="1609"/>
      <c r="TLR15" s="1609"/>
      <c r="TLS15" s="1609"/>
      <c r="TLT15" s="1609"/>
      <c r="TLU15" s="1609"/>
      <c r="TLV15" s="1609"/>
      <c r="TLW15" s="1609"/>
      <c r="TLX15" s="1609"/>
      <c r="TLY15" s="1609"/>
      <c r="TLZ15" s="1609"/>
      <c r="TMA15" s="1609"/>
      <c r="TMB15" s="1609"/>
      <c r="TMC15" s="1609"/>
      <c r="TMD15" s="1609"/>
      <c r="TME15" s="1609"/>
      <c r="TMF15" s="1609"/>
      <c r="TMG15" s="1609"/>
      <c r="TMH15" s="1609"/>
      <c r="TMI15" s="1609"/>
      <c r="TMJ15" s="1609"/>
      <c r="TMK15" s="1609"/>
      <c r="TML15" s="1609"/>
      <c r="TMM15" s="1609"/>
      <c r="TMN15" s="1609"/>
      <c r="TMO15" s="1609"/>
      <c r="TMP15" s="1609"/>
      <c r="TMQ15" s="1609"/>
      <c r="TMR15" s="1609"/>
      <c r="TMS15" s="1609"/>
      <c r="TMT15" s="1609"/>
      <c r="TMU15" s="1609"/>
      <c r="TMV15" s="1609"/>
      <c r="TMW15" s="1609"/>
      <c r="TMX15" s="1609"/>
      <c r="TMY15" s="1609"/>
      <c r="TMZ15" s="1609"/>
      <c r="TNA15" s="1609"/>
      <c r="TNB15" s="1609"/>
      <c r="TNC15" s="1609"/>
      <c r="TND15" s="1609"/>
      <c r="TNE15" s="1609"/>
      <c r="TNF15" s="1609"/>
      <c r="TNG15" s="1609"/>
      <c r="TNH15" s="1609"/>
      <c r="TNI15" s="1609"/>
      <c r="TNJ15" s="1609"/>
      <c r="TNK15" s="1609"/>
      <c r="TNL15" s="1609"/>
      <c r="TNM15" s="1609"/>
      <c r="TNN15" s="1609"/>
      <c r="TNO15" s="1609"/>
      <c r="TNP15" s="1609"/>
      <c r="TNQ15" s="1609"/>
      <c r="TNR15" s="1609"/>
      <c r="TNS15" s="1609"/>
      <c r="TNT15" s="1609"/>
      <c r="TNU15" s="1609"/>
      <c r="TNV15" s="1609"/>
      <c r="TNW15" s="1609"/>
      <c r="TNX15" s="1609"/>
      <c r="TNY15" s="1609"/>
      <c r="TNZ15" s="1609"/>
      <c r="TOA15" s="1609"/>
      <c r="TOB15" s="1609"/>
      <c r="TOC15" s="1609"/>
      <c r="TOD15" s="1609"/>
      <c r="TOE15" s="1609"/>
      <c r="TOF15" s="1609"/>
      <c r="TOG15" s="1609"/>
      <c r="TOH15" s="1609"/>
      <c r="TOI15" s="1609"/>
      <c r="TOJ15" s="1609"/>
      <c r="TOK15" s="1609"/>
      <c r="TOL15" s="1609"/>
      <c r="TOM15" s="1609"/>
      <c r="TON15" s="1609"/>
      <c r="TOO15" s="1609"/>
      <c r="TOP15" s="1609"/>
      <c r="TOQ15" s="1609"/>
      <c r="TOR15" s="1609"/>
      <c r="TOS15" s="1609"/>
      <c r="TOT15" s="1609"/>
      <c r="TOU15" s="1609"/>
      <c r="TOV15" s="1609"/>
      <c r="TOW15" s="1609"/>
      <c r="TOX15" s="1609"/>
      <c r="TOY15" s="1609"/>
      <c r="TOZ15" s="1609"/>
      <c r="TPA15" s="1609"/>
      <c r="TPB15" s="1609"/>
      <c r="TPC15" s="1609"/>
      <c r="TPD15" s="1609"/>
      <c r="TPE15" s="1609"/>
      <c r="TPF15" s="1609"/>
      <c r="TPG15" s="1609"/>
      <c r="TPH15" s="1609"/>
      <c r="TPI15" s="1609"/>
      <c r="TPJ15" s="1609"/>
      <c r="TPK15" s="1609"/>
      <c r="TPL15" s="1609"/>
      <c r="TPM15" s="1609"/>
      <c r="TPN15" s="1609"/>
      <c r="TPO15" s="1609"/>
      <c r="TPP15" s="1609"/>
      <c r="TPQ15" s="1609"/>
      <c r="TPR15" s="1609"/>
      <c r="TPS15" s="1609"/>
      <c r="TPT15" s="1609"/>
      <c r="TPU15" s="1609"/>
      <c r="TPV15" s="1609"/>
      <c r="TPW15" s="1609"/>
      <c r="TPX15" s="1609"/>
      <c r="TPY15" s="1609"/>
      <c r="TPZ15" s="1609"/>
      <c r="TQA15" s="1609"/>
      <c r="TQB15" s="1609"/>
      <c r="TQC15" s="1609"/>
      <c r="TQD15" s="1609"/>
      <c r="TQE15" s="1609"/>
      <c r="TQF15" s="1609"/>
      <c r="TQG15" s="1609"/>
      <c r="TQH15" s="1609"/>
      <c r="TQI15" s="1609"/>
      <c r="TQJ15" s="1609"/>
      <c r="TQK15" s="1609"/>
      <c r="TQL15" s="1609"/>
      <c r="TQM15" s="1609"/>
      <c r="TQN15" s="1609"/>
      <c r="TQO15" s="1609"/>
      <c r="TQP15" s="1609"/>
      <c r="TQQ15" s="1609"/>
      <c r="TQR15" s="1609"/>
      <c r="TQS15" s="1609"/>
      <c r="TQT15" s="1609"/>
      <c r="TQU15" s="1609"/>
      <c r="TQV15" s="1609"/>
      <c r="TQW15" s="1609"/>
      <c r="TQX15" s="1609"/>
      <c r="TQY15" s="1609"/>
      <c r="TQZ15" s="1609"/>
      <c r="TRA15" s="1609"/>
      <c r="TRB15" s="1609"/>
      <c r="TRC15" s="1609"/>
      <c r="TRD15" s="1609"/>
      <c r="TRE15" s="1609"/>
      <c r="TRF15" s="1609"/>
      <c r="TRG15" s="1609"/>
      <c r="TRH15" s="1609"/>
      <c r="TRI15" s="1609"/>
      <c r="TRJ15" s="1609"/>
      <c r="TRK15" s="1609"/>
      <c r="TRL15" s="1609"/>
      <c r="TRM15" s="1609"/>
      <c r="TRN15" s="1609"/>
      <c r="TRO15" s="1609"/>
      <c r="TRP15" s="1609"/>
      <c r="TRQ15" s="1609"/>
      <c r="TRR15" s="1609"/>
      <c r="TRS15" s="1609"/>
      <c r="TRT15" s="1609"/>
      <c r="TRU15" s="1609"/>
      <c r="TRV15" s="1609"/>
      <c r="TRW15" s="1609"/>
      <c r="TRX15" s="1609"/>
      <c r="TRY15" s="1609"/>
      <c r="TRZ15" s="1609"/>
      <c r="TSA15" s="1609"/>
      <c r="TSB15" s="1609"/>
      <c r="TSC15" s="1609"/>
      <c r="TSD15" s="1609"/>
      <c r="TSE15" s="1609"/>
      <c r="TSF15" s="1609"/>
      <c r="TSG15" s="1609"/>
      <c r="TSH15" s="1609"/>
      <c r="TSI15" s="1609"/>
      <c r="TSJ15" s="1609"/>
      <c r="TSK15" s="1609"/>
      <c r="TSL15" s="1609"/>
      <c r="TSM15" s="1609"/>
      <c r="TSN15" s="1609"/>
      <c r="TSO15" s="1609"/>
      <c r="TSP15" s="1609"/>
      <c r="TSQ15" s="1609"/>
      <c r="TSR15" s="1609"/>
      <c r="TSS15" s="1609"/>
      <c r="TST15" s="1609"/>
      <c r="TSU15" s="1609"/>
      <c r="TSV15" s="1609"/>
      <c r="TSW15" s="1609"/>
      <c r="TSX15" s="1609"/>
      <c r="TSY15" s="1609"/>
      <c r="TSZ15" s="1609"/>
      <c r="TTA15" s="1609"/>
      <c r="TTB15" s="1609"/>
      <c r="TTC15" s="1609"/>
      <c r="TTD15" s="1609"/>
      <c r="TTE15" s="1609"/>
      <c r="TTF15" s="1609"/>
      <c r="TTG15" s="1609"/>
      <c r="TTH15" s="1609"/>
      <c r="TTI15" s="1609"/>
      <c r="TTJ15" s="1609"/>
      <c r="TTK15" s="1609"/>
      <c r="TTL15" s="1609"/>
      <c r="TTM15" s="1609"/>
      <c r="TTN15" s="1609"/>
      <c r="TTO15" s="1609"/>
      <c r="TTP15" s="1609"/>
      <c r="TTQ15" s="1609"/>
      <c r="TTR15" s="1609"/>
      <c r="TTS15" s="1609"/>
      <c r="TTT15" s="1609"/>
      <c r="TTU15" s="1609"/>
      <c r="TTV15" s="1609"/>
      <c r="TTW15" s="1609"/>
      <c r="TTX15" s="1609"/>
      <c r="TTY15" s="1609"/>
      <c r="TTZ15" s="1609"/>
      <c r="TUA15" s="1609"/>
      <c r="TUB15" s="1609"/>
      <c r="TUC15" s="1609"/>
      <c r="TUD15" s="1609"/>
      <c r="TUE15" s="1609"/>
      <c r="TUF15" s="1609"/>
      <c r="TUG15" s="1609"/>
      <c r="TUH15" s="1609"/>
      <c r="TUI15" s="1609"/>
      <c r="TUJ15" s="1609"/>
      <c r="TUK15" s="1609"/>
      <c r="TUL15" s="1609"/>
      <c r="TUM15" s="1609"/>
      <c r="TUN15" s="1609"/>
      <c r="TUO15" s="1609"/>
      <c r="TUP15" s="1609"/>
      <c r="TUQ15" s="1609"/>
      <c r="TUR15" s="1609"/>
      <c r="TUS15" s="1609"/>
      <c r="TUT15" s="1609"/>
      <c r="TUU15" s="1609"/>
      <c r="TUV15" s="1609"/>
      <c r="TUW15" s="1609"/>
      <c r="TUX15" s="1609"/>
      <c r="TUY15" s="1609"/>
      <c r="TUZ15" s="1609"/>
      <c r="TVA15" s="1609"/>
      <c r="TVB15" s="1609"/>
      <c r="TVC15" s="1609"/>
      <c r="TVD15" s="1609"/>
      <c r="TVE15" s="1609"/>
      <c r="TVF15" s="1609"/>
      <c r="TVG15" s="1609"/>
      <c r="TVH15" s="1609"/>
      <c r="TVI15" s="1609"/>
      <c r="TVJ15" s="1609"/>
      <c r="TVK15" s="1609"/>
      <c r="TVL15" s="1609"/>
      <c r="TVM15" s="1609"/>
      <c r="TVN15" s="1609"/>
      <c r="TVO15" s="1609"/>
      <c r="TVP15" s="1609"/>
      <c r="TVQ15" s="1609"/>
      <c r="TVR15" s="1609"/>
      <c r="TVS15" s="1609"/>
      <c r="TVT15" s="1609"/>
      <c r="TVU15" s="1609"/>
      <c r="TVV15" s="1609"/>
      <c r="TVW15" s="1609"/>
      <c r="TVX15" s="1609"/>
      <c r="TVY15" s="1609"/>
      <c r="TVZ15" s="1609"/>
      <c r="TWA15" s="1609"/>
      <c r="TWB15" s="1609"/>
      <c r="TWC15" s="1609"/>
      <c r="TWD15" s="1609"/>
      <c r="TWE15" s="1609"/>
      <c r="TWF15" s="1609"/>
      <c r="TWG15" s="1609"/>
      <c r="TWH15" s="1609"/>
      <c r="TWI15" s="1609"/>
      <c r="TWJ15" s="1609"/>
      <c r="TWK15" s="1609"/>
      <c r="TWL15" s="1609"/>
      <c r="TWM15" s="1609"/>
      <c r="TWN15" s="1609"/>
      <c r="TWO15" s="1609"/>
      <c r="TWP15" s="1609"/>
      <c r="TWQ15" s="1609"/>
      <c r="TWR15" s="1609"/>
      <c r="TWS15" s="1609"/>
      <c r="TWT15" s="1609"/>
      <c r="TWU15" s="1609"/>
      <c r="TWV15" s="1609"/>
      <c r="TWW15" s="1609"/>
      <c r="TWX15" s="1609"/>
      <c r="TWY15" s="1609"/>
      <c r="TWZ15" s="1609"/>
      <c r="TXA15" s="1609"/>
      <c r="TXB15" s="1609"/>
      <c r="TXC15" s="1609"/>
      <c r="TXD15" s="1609"/>
      <c r="TXE15" s="1609"/>
      <c r="TXF15" s="1609"/>
      <c r="TXG15" s="1609"/>
      <c r="TXH15" s="1609"/>
      <c r="TXI15" s="1609"/>
      <c r="TXJ15" s="1609"/>
      <c r="TXK15" s="1609"/>
      <c r="TXL15" s="1609"/>
      <c r="TXM15" s="1609"/>
      <c r="TXN15" s="1609"/>
      <c r="TXO15" s="1609"/>
      <c r="TXP15" s="1609"/>
      <c r="TXQ15" s="1609"/>
      <c r="TXR15" s="1609"/>
      <c r="TXS15" s="1609"/>
      <c r="TXT15" s="1609"/>
      <c r="TXU15" s="1609"/>
      <c r="TXV15" s="1609"/>
      <c r="TXW15" s="1609"/>
      <c r="TXX15" s="1609"/>
      <c r="TXY15" s="1609"/>
      <c r="TXZ15" s="1609"/>
      <c r="TYA15" s="1609"/>
      <c r="TYB15" s="1609"/>
      <c r="TYC15" s="1609"/>
      <c r="TYD15" s="1609"/>
      <c r="TYE15" s="1609"/>
      <c r="TYF15" s="1609"/>
      <c r="TYG15" s="1609"/>
      <c r="TYH15" s="1609"/>
      <c r="TYI15" s="1609"/>
      <c r="TYJ15" s="1609"/>
      <c r="TYK15" s="1609"/>
      <c r="TYL15" s="1609"/>
      <c r="TYM15" s="1609"/>
      <c r="TYN15" s="1609"/>
      <c r="TYO15" s="1609"/>
      <c r="TYP15" s="1609"/>
      <c r="TYQ15" s="1609"/>
      <c r="TYR15" s="1609"/>
      <c r="TYS15" s="1609"/>
      <c r="TYT15" s="1609"/>
      <c r="TYU15" s="1609"/>
      <c r="TYV15" s="1609"/>
      <c r="TYW15" s="1609"/>
      <c r="TYX15" s="1609"/>
      <c r="TYY15" s="1609"/>
      <c r="TYZ15" s="1609"/>
      <c r="TZA15" s="1609"/>
      <c r="TZB15" s="1609"/>
      <c r="TZC15" s="1609"/>
      <c r="TZD15" s="1609"/>
      <c r="TZE15" s="1609"/>
      <c r="TZF15" s="1609"/>
      <c r="TZG15" s="1609"/>
      <c r="TZH15" s="1609"/>
      <c r="TZI15" s="1609"/>
      <c r="TZJ15" s="1609"/>
      <c r="TZK15" s="1609"/>
      <c r="TZL15" s="1609"/>
      <c r="TZM15" s="1609"/>
      <c r="TZN15" s="1609"/>
      <c r="TZO15" s="1609"/>
      <c r="TZP15" s="1609"/>
      <c r="TZQ15" s="1609"/>
      <c r="TZR15" s="1609"/>
      <c r="TZS15" s="1609"/>
      <c r="TZT15" s="1609"/>
      <c r="TZU15" s="1609"/>
      <c r="TZV15" s="1609"/>
      <c r="TZW15" s="1609"/>
      <c r="TZX15" s="1609"/>
      <c r="TZY15" s="1609"/>
      <c r="TZZ15" s="1609"/>
      <c r="UAA15" s="1609"/>
      <c r="UAB15" s="1609"/>
      <c r="UAC15" s="1609"/>
      <c r="UAD15" s="1609"/>
      <c r="UAE15" s="1609"/>
      <c r="UAF15" s="1609"/>
      <c r="UAG15" s="1609"/>
      <c r="UAH15" s="1609"/>
      <c r="UAI15" s="1609"/>
      <c r="UAJ15" s="1609"/>
      <c r="UAK15" s="1609"/>
      <c r="UAL15" s="1609"/>
      <c r="UAM15" s="1609"/>
      <c r="UAN15" s="1609"/>
      <c r="UAO15" s="1609"/>
      <c r="UAP15" s="1609"/>
      <c r="UAQ15" s="1609"/>
      <c r="UAR15" s="1609"/>
      <c r="UAS15" s="1609"/>
      <c r="UAT15" s="1609"/>
      <c r="UAU15" s="1609"/>
      <c r="UAV15" s="1609"/>
      <c r="UAW15" s="1609"/>
      <c r="UAX15" s="1609"/>
      <c r="UAY15" s="1609"/>
      <c r="UAZ15" s="1609"/>
      <c r="UBA15" s="1609"/>
      <c r="UBB15" s="1609"/>
      <c r="UBC15" s="1609"/>
      <c r="UBD15" s="1609"/>
      <c r="UBE15" s="1609"/>
      <c r="UBF15" s="1609"/>
      <c r="UBG15" s="1609"/>
      <c r="UBH15" s="1609"/>
      <c r="UBI15" s="1609"/>
      <c r="UBJ15" s="1609"/>
      <c r="UBK15" s="1609"/>
      <c r="UBL15" s="1609"/>
      <c r="UBM15" s="1609"/>
      <c r="UBN15" s="1609"/>
      <c r="UBO15" s="1609"/>
      <c r="UBP15" s="1609"/>
      <c r="UBQ15" s="1609"/>
      <c r="UBR15" s="1609"/>
      <c r="UBS15" s="1609"/>
      <c r="UBT15" s="1609"/>
      <c r="UBU15" s="1609"/>
      <c r="UBV15" s="1609"/>
      <c r="UBW15" s="1609"/>
      <c r="UBX15" s="1609"/>
      <c r="UBY15" s="1609"/>
      <c r="UBZ15" s="1609"/>
      <c r="UCA15" s="1609"/>
      <c r="UCB15" s="1609"/>
      <c r="UCC15" s="1609"/>
      <c r="UCD15" s="1609"/>
      <c r="UCE15" s="1609"/>
      <c r="UCF15" s="1609"/>
      <c r="UCG15" s="1609"/>
      <c r="UCH15" s="1609"/>
      <c r="UCI15" s="1609"/>
      <c r="UCJ15" s="1609"/>
      <c r="UCK15" s="1609"/>
      <c r="UCL15" s="1609"/>
      <c r="UCM15" s="1609"/>
      <c r="UCN15" s="1609"/>
      <c r="UCO15" s="1609"/>
      <c r="UCP15" s="1609"/>
      <c r="UCQ15" s="1609"/>
      <c r="UCR15" s="1609"/>
      <c r="UCS15" s="1609"/>
      <c r="UCT15" s="1609"/>
      <c r="UCU15" s="1609"/>
      <c r="UCV15" s="1609"/>
      <c r="UCW15" s="1609"/>
      <c r="UCX15" s="1609"/>
      <c r="UCY15" s="1609"/>
      <c r="UCZ15" s="1609"/>
      <c r="UDA15" s="1609"/>
      <c r="UDB15" s="1609"/>
      <c r="UDC15" s="1609"/>
      <c r="UDD15" s="1609"/>
      <c r="UDE15" s="1609"/>
      <c r="UDF15" s="1609"/>
      <c r="UDG15" s="1609"/>
      <c r="UDH15" s="1609"/>
      <c r="UDI15" s="1609"/>
      <c r="UDJ15" s="1609"/>
      <c r="UDK15" s="1609"/>
      <c r="UDL15" s="1609"/>
      <c r="UDM15" s="1609"/>
      <c r="UDN15" s="1609"/>
      <c r="UDO15" s="1609"/>
      <c r="UDP15" s="1609"/>
      <c r="UDQ15" s="1609"/>
      <c r="UDR15" s="1609"/>
      <c r="UDS15" s="1609"/>
      <c r="UDT15" s="1609"/>
      <c r="UDU15" s="1609"/>
      <c r="UDV15" s="1609"/>
      <c r="UDW15" s="1609"/>
      <c r="UDX15" s="1609"/>
      <c r="UDY15" s="1609"/>
      <c r="UDZ15" s="1609"/>
      <c r="UEA15" s="1609"/>
      <c r="UEB15" s="1609"/>
      <c r="UEC15" s="1609"/>
      <c r="UED15" s="1609"/>
      <c r="UEE15" s="1609"/>
      <c r="UEF15" s="1609"/>
      <c r="UEG15" s="1609"/>
      <c r="UEH15" s="1609"/>
      <c r="UEI15" s="1609"/>
      <c r="UEJ15" s="1609"/>
      <c r="UEK15" s="1609"/>
      <c r="UEL15" s="1609"/>
      <c r="UEM15" s="1609"/>
      <c r="UEN15" s="1609"/>
      <c r="UEO15" s="1609"/>
      <c r="UEP15" s="1609"/>
      <c r="UEQ15" s="1609"/>
      <c r="UER15" s="1609"/>
      <c r="UES15" s="1609"/>
      <c r="UET15" s="1609"/>
      <c r="UEU15" s="1609"/>
      <c r="UEV15" s="1609"/>
      <c r="UEW15" s="1609"/>
      <c r="UEX15" s="1609"/>
      <c r="UEY15" s="1609"/>
      <c r="UEZ15" s="1609"/>
      <c r="UFA15" s="1609"/>
      <c r="UFB15" s="1609"/>
      <c r="UFC15" s="1609"/>
      <c r="UFD15" s="1609"/>
      <c r="UFE15" s="1609"/>
      <c r="UFF15" s="1609"/>
      <c r="UFG15" s="1609"/>
      <c r="UFH15" s="1609"/>
      <c r="UFI15" s="1609"/>
      <c r="UFJ15" s="1609"/>
      <c r="UFK15" s="1609"/>
      <c r="UFL15" s="1609"/>
      <c r="UFM15" s="1609"/>
      <c r="UFN15" s="1609"/>
      <c r="UFO15" s="1609"/>
      <c r="UFP15" s="1609"/>
      <c r="UFQ15" s="1609"/>
      <c r="UFR15" s="1609"/>
      <c r="UFS15" s="1609"/>
      <c r="UFT15" s="1609"/>
      <c r="UFU15" s="1609"/>
      <c r="UFV15" s="1609"/>
      <c r="UFW15" s="1609"/>
      <c r="UFX15" s="1609"/>
      <c r="UFY15" s="1609"/>
      <c r="UFZ15" s="1609"/>
      <c r="UGA15" s="1609"/>
      <c r="UGB15" s="1609"/>
      <c r="UGC15" s="1609"/>
      <c r="UGD15" s="1609"/>
      <c r="UGE15" s="1609"/>
      <c r="UGF15" s="1609"/>
      <c r="UGG15" s="1609"/>
      <c r="UGH15" s="1609"/>
      <c r="UGI15" s="1609"/>
      <c r="UGJ15" s="1609"/>
      <c r="UGK15" s="1609"/>
      <c r="UGL15" s="1609"/>
      <c r="UGM15" s="1609"/>
      <c r="UGN15" s="1609"/>
      <c r="UGO15" s="1609"/>
      <c r="UGP15" s="1609"/>
      <c r="UGQ15" s="1609"/>
      <c r="UGR15" s="1609"/>
      <c r="UGS15" s="1609"/>
      <c r="UGT15" s="1609"/>
      <c r="UGU15" s="1609"/>
      <c r="UGV15" s="1609"/>
      <c r="UGW15" s="1609"/>
      <c r="UGX15" s="1609"/>
      <c r="UGY15" s="1609"/>
      <c r="UGZ15" s="1609"/>
      <c r="UHA15" s="1609"/>
      <c r="UHB15" s="1609"/>
      <c r="UHC15" s="1609"/>
      <c r="UHD15" s="1609"/>
      <c r="UHE15" s="1609"/>
      <c r="UHF15" s="1609"/>
      <c r="UHG15" s="1609"/>
      <c r="UHH15" s="1609"/>
      <c r="UHI15" s="1609"/>
      <c r="UHJ15" s="1609"/>
      <c r="UHK15" s="1609"/>
      <c r="UHL15" s="1609"/>
      <c r="UHM15" s="1609"/>
      <c r="UHN15" s="1609"/>
      <c r="UHO15" s="1609"/>
      <c r="UHP15" s="1609"/>
      <c r="UHQ15" s="1609"/>
      <c r="UHR15" s="1609"/>
      <c r="UHS15" s="1609"/>
      <c r="UHT15" s="1609"/>
      <c r="UHU15" s="1609"/>
      <c r="UHV15" s="1609"/>
      <c r="UHW15" s="1609"/>
      <c r="UHX15" s="1609"/>
      <c r="UHY15" s="1609"/>
      <c r="UHZ15" s="1609"/>
      <c r="UIA15" s="1609"/>
      <c r="UIB15" s="1609"/>
      <c r="UIC15" s="1609"/>
      <c r="UID15" s="1609"/>
      <c r="UIE15" s="1609"/>
      <c r="UIF15" s="1609"/>
      <c r="UIG15" s="1609"/>
      <c r="UIH15" s="1609"/>
      <c r="UII15" s="1609"/>
      <c r="UIJ15" s="1609"/>
      <c r="UIK15" s="1609"/>
      <c r="UIL15" s="1609"/>
      <c r="UIM15" s="1609"/>
      <c r="UIN15" s="1609"/>
      <c r="UIO15" s="1609"/>
      <c r="UIP15" s="1609"/>
      <c r="UIQ15" s="1609"/>
      <c r="UIR15" s="1609"/>
      <c r="UIS15" s="1609"/>
      <c r="UIT15" s="1609"/>
      <c r="UIU15" s="1609"/>
      <c r="UIV15" s="1609"/>
      <c r="UIW15" s="1609"/>
      <c r="UIX15" s="1609"/>
      <c r="UIY15" s="1609"/>
      <c r="UIZ15" s="1609"/>
      <c r="UJA15" s="1609"/>
      <c r="UJB15" s="1609"/>
      <c r="UJC15" s="1609"/>
      <c r="UJD15" s="1609"/>
      <c r="UJE15" s="1609"/>
      <c r="UJF15" s="1609"/>
      <c r="UJG15" s="1609"/>
      <c r="UJH15" s="1609"/>
      <c r="UJI15" s="1609"/>
      <c r="UJJ15" s="1609"/>
      <c r="UJK15" s="1609"/>
      <c r="UJL15" s="1609"/>
      <c r="UJM15" s="1609"/>
      <c r="UJN15" s="1609"/>
      <c r="UJO15" s="1609"/>
      <c r="UJP15" s="1609"/>
      <c r="UJQ15" s="1609"/>
      <c r="UJR15" s="1609"/>
      <c r="UJS15" s="1609"/>
      <c r="UJT15" s="1609"/>
      <c r="UJU15" s="1609"/>
      <c r="UJV15" s="1609"/>
      <c r="UJW15" s="1609"/>
      <c r="UJX15" s="1609"/>
      <c r="UJY15" s="1609"/>
      <c r="UJZ15" s="1609"/>
      <c r="UKA15" s="1609"/>
      <c r="UKB15" s="1609"/>
      <c r="UKC15" s="1609"/>
      <c r="UKD15" s="1609"/>
      <c r="UKE15" s="1609"/>
      <c r="UKF15" s="1609"/>
      <c r="UKG15" s="1609"/>
      <c r="UKH15" s="1609"/>
      <c r="UKI15" s="1609"/>
      <c r="UKJ15" s="1609"/>
      <c r="UKK15" s="1609"/>
      <c r="UKL15" s="1609"/>
      <c r="UKM15" s="1609"/>
      <c r="UKN15" s="1609"/>
      <c r="UKO15" s="1609"/>
      <c r="UKP15" s="1609"/>
      <c r="UKQ15" s="1609"/>
      <c r="UKR15" s="1609"/>
      <c r="UKS15" s="1609"/>
      <c r="UKT15" s="1609"/>
      <c r="UKU15" s="1609"/>
      <c r="UKV15" s="1609"/>
      <c r="UKW15" s="1609"/>
      <c r="UKX15" s="1609"/>
      <c r="UKY15" s="1609"/>
      <c r="UKZ15" s="1609"/>
      <c r="ULA15" s="1609"/>
      <c r="ULB15" s="1609"/>
      <c r="ULC15" s="1609"/>
      <c r="ULD15" s="1609"/>
      <c r="ULE15" s="1609"/>
      <c r="ULF15" s="1609"/>
      <c r="ULG15" s="1609"/>
      <c r="ULH15" s="1609"/>
      <c r="ULI15" s="1609"/>
      <c r="ULJ15" s="1609"/>
      <c r="ULK15" s="1609"/>
      <c r="ULL15" s="1609"/>
      <c r="ULM15" s="1609"/>
      <c r="ULN15" s="1609"/>
      <c r="ULO15" s="1609"/>
      <c r="ULP15" s="1609"/>
      <c r="ULQ15" s="1609"/>
      <c r="ULR15" s="1609"/>
      <c r="ULS15" s="1609"/>
      <c r="ULT15" s="1609"/>
      <c r="ULU15" s="1609"/>
      <c r="ULV15" s="1609"/>
      <c r="ULW15" s="1609"/>
      <c r="ULX15" s="1609"/>
      <c r="ULY15" s="1609"/>
      <c r="ULZ15" s="1609"/>
      <c r="UMA15" s="1609"/>
      <c r="UMB15" s="1609"/>
      <c r="UMC15" s="1609"/>
      <c r="UMD15" s="1609"/>
      <c r="UME15" s="1609"/>
      <c r="UMF15" s="1609"/>
      <c r="UMG15" s="1609"/>
      <c r="UMH15" s="1609"/>
      <c r="UMI15" s="1609"/>
      <c r="UMJ15" s="1609"/>
      <c r="UMK15" s="1609"/>
      <c r="UML15" s="1609"/>
      <c r="UMM15" s="1609"/>
      <c r="UMN15" s="1609"/>
      <c r="UMO15" s="1609"/>
      <c r="UMP15" s="1609"/>
      <c r="UMQ15" s="1609"/>
      <c r="UMR15" s="1609"/>
      <c r="UMS15" s="1609"/>
      <c r="UMT15" s="1609"/>
      <c r="UMU15" s="1609"/>
      <c r="UMV15" s="1609"/>
      <c r="UMW15" s="1609"/>
      <c r="UMX15" s="1609"/>
      <c r="UMY15" s="1609"/>
      <c r="UMZ15" s="1609"/>
      <c r="UNA15" s="1609"/>
      <c r="UNB15" s="1609"/>
      <c r="UNC15" s="1609"/>
      <c r="UND15" s="1609"/>
      <c r="UNE15" s="1609"/>
      <c r="UNF15" s="1609"/>
      <c r="UNG15" s="1609"/>
      <c r="UNH15" s="1609"/>
      <c r="UNI15" s="1609"/>
      <c r="UNJ15" s="1609"/>
      <c r="UNK15" s="1609"/>
      <c r="UNL15" s="1609"/>
      <c r="UNM15" s="1609"/>
      <c r="UNN15" s="1609"/>
      <c r="UNO15" s="1609"/>
      <c r="UNP15" s="1609"/>
      <c r="UNQ15" s="1609"/>
      <c r="UNR15" s="1609"/>
      <c r="UNS15" s="1609"/>
      <c r="UNT15" s="1609"/>
      <c r="UNU15" s="1609"/>
      <c r="UNV15" s="1609"/>
      <c r="UNW15" s="1609"/>
      <c r="UNX15" s="1609"/>
      <c r="UNY15" s="1609"/>
      <c r="UNZ15" s="1609"/>
      <c r="UOA15" s="1609"/>
      <c r="UOB15" s="1609"/>
      <c r="UOC15" s="1609"/>
      <c r="UOD15" s="1609"/>
      <c r="UOE15" s="1609"/>
      <c r="UOF15" s="1609"/>
      <c r="UOG15" s="1609"/>
      <c r="UOH15" s="1609"/>
      <c r="UOI15" s="1609"/>
      <c r="UOJ15" s="1609"/>
      <c r="UOK15" s="1609"/>
      <c r="UOL15" s="1609"/>
      <c r="UOM15" s="1609"/>
      <c r="UON15" s="1609"/>
      <c r="UOO15" s="1609"/>
      <c r="UOP15" s="1609"/>
      <c r="UOQ15" s="1609"/>
      <c r="UOR15" s="1609"/>
      <c r="UOS15" s="1609"/>
      <c r="UOT15" s="1609"/>
      <c r="UOU15" s="1609"/>
      <c r="UOV15" s="1609"/>
      <c r="UOW15" s="1609"/>
      <c r="UOX15" s="1609"/>
      <c r="UOY15" s="1609"/>
      <c r="UOZ15" s="1609"/>
      <c r="UPA15" s="1609"/>
      <c r="UPB15" s="1609"/>
      <c r="UPC15" s="1609"/>
      <c r="UPD15" s="1609"/>
      <c r="UPE15" s="1609"/>
      <c r="UPF15" s="1609"/>
      <c r="UPG15" s="1609"/>
      <c r="UPH15" s="1609"/>
      <c r="UPI15" s="1609"/>
      <c r="UPJ15" s="1609"/>
      <c r="UPK15" s="1609"/>
      <c r="UPL15" s="1609"/>
      <c r="UPM15" s="1609"/>
      <c r="UPN15" s="1609"/>
      <c r="UPO15" s="1609"/>
      <c r="UPP15" s="1609"/>
      <c r="UPQ15" s="1609"/>
      <c r="UPR15" s="1609"/>
      <c r="UPS15" s="1609"/>
      <c r="UPT15" s="1609"/>
      <c r="UPU15" s="1609"/>
      <c r="UPV15" s="1609"/>
      <c r="UPW15" s="1609"/>
      <c r="UPX15" s="1609"/>
      <c r="UPY15" s="1609"/>
      <c r="UPZ15" s="1609"/>
      <c r="UQA15" s="1609"/>
      <c r="UQB15" s="1609"/>
      <c r="UQC15" s="1609"/>
      <c r="UQD15" s="1609"/>
      <c r="UQE15" s="1609"/>
      <c r="UQF15" s="1609"/>
      <c r="UQG15" s="1609"/>
      <c r="UQH15" s="1609"/>
      <c r="UQI15" s="1609"/>
      <c r="UQJ15" s="1609"/>
      <c r="UQK15" s="1609"/>
      <c r="UQL15" s="1609"/>
      <c r="UQM15" s="1609"/>
      <c r="UQN15" s="1609"/>
      <c r="UQO15" s="1609"/>
      <c r="UQP15" s="1609"/>
      <c r="UQQ15" s="1609"/>
      <c r="UQR15" s="1609"/>
      <c r="UQS15" s="1609"/>
      <c r="UQT15" s="1609"/>
      <c r="UQU15" s="1609"/>
      <c r="UQV15" s="1609"/>
      <c r="UQW15" s="1609"/>
      <c r="UQX15" s="1609"/>
      <c r="UQY15" s="1609"/>
      <c r="UQZ15" s="1609"/>
      <c r="URA15" s="1609"/>
      <c r="URB15" s="1609"/>
      <c r="URC15" s="1609"/>
      <c r="URD15" s="1609"/>
      <c r="URE15" s="1609"/>
      <c r="URF15" s="1609"/>
      <c r="URG15" s="1609"/>
      <c r="URH15" s="1609"/>
      <c r="URI15" s="1609"/>
      <c r="URJ15" s="1609"/>
      <c r="URK15" s="1609"/>
      <c r="URL15" s="1609"/>
      <c r="URM15" s="1609"/>
      <c r="URN15" s="1609"/>
      <c r="URO15" s="1609"/>
      <c r="URP15" s="1609"/>
      <c r="URQ15" s="1609"/>
      <c r="URR15" s="1609"/>
      <c r="URS15" s="1609"/>
      <c r="URT15" s="1609"/>
      <c r="URU15" s="1609"/>
      <c r="URV15" s="1609"/>
      <c r="URW15" s="1609"/>
      <c r="URX15" s="1609"/>
      <c r="URY15" s="1609"/>
      <c r="URZ15" s="1609"/>
      <c r="USA15" s="1609"/>
      <c r="USB15" s="1609"/>
      <c r="USC15" s="1609"/>
      <c r="USD15" s="1609"/>
      <c r="USE15" s="1609"/>
      <c r="USF15" s="1609"/>
      <c r="USG15" s="1609"/>
      <c r="USH15" s="1609"/>
      <c r="USI15" s="1609"/>
      <c r="USJ15" s="1609"/>
      <c r="USK15" s="1609"/>
      <c r="USL15" s="1609"/>
      <c r="USM15" s="1609"/>
      <c r="USN15" s="1609"/>
      <c r="USO15" s="1609"/>
      <c r="USP15" s="1609"/>
      <c r="USQ15" s="1609"/>
      <c r="USR15" s="1609"/>
      <c r="USS15" s="1609"/>
      <c r="UST15" s="1609"/>
      <c r="USU15" s="1609"/>
      <c r="USV15" s="1609"/>
      <c r="USW15" s="1609"/>
      <c r="USX15" s="1609"/>
      <c r="USY15" s="1609"/>
      <c r="USZ15" s="1609"/>
      <c r="UTA15" s="1609"/>
      <c r="UTB15" s="1609"/>
      <c r="UTC15" s="1609"/>
      <c r="UTD15" s="1609"/>
      <c r="UTE15" s="1609"/>
      <c r="UTF15" s="1609"/>
      <c r="UTG15" s="1609"/>
      <c r="UTH15" s="1609"/>
      <c r="UTI15" s="1609"/>
      <c r="UTJ15" s="1609"/>
      <c r="UTK15" s="1609"/>
      <c r="UTL15" s="1609"/>
      <c r="UTM15" s="1609"/>
      <c r="UTN15" s="1609"/>
      <c r="UTO15" s="1609"/>
      <c r="UTP15" s="1609"/>
      <c r="UTQ15" s="1609"/>
      <c r="UTR15" s="1609"/>
      <c r="UTS15" s="1609"/>
      <c r="UTT15" s="1609"/>
      <c r="UTU15" s="1609"/>
      <c r="UTV15" s="1609"/>
      <c r="UTW15" s="1609"/>
      <c r="UTX15" s="1609"/>
      <c r="UTY15" s="1609"/>
      <c r="UTZ15" s="1609"/>
      <c r="UUA15" s="1609"/>
      <c r="UUB15" s="1609"/>
      <c r="UUC15" s="1609"/>
      <c r="UUD15" s="1609"/>
      <c r="UUE15" s="1609"/>
      <c r="UUF15" s="1609"/>
      <c r="UUG15" s="1609"/>
      <c r="UUH15" s="1609"/>
      <c r="UUI15" s="1609"/>
      <c r="UUJ15" s="1609"/>
      <c r="UUK15" s="1609"/>
      <c r="UUL15" s="1609"/>
      <c r="UUM15" s="1609"/>
      <c r="UUN15" s="1609"/>
      <c r="UUO15" s="1609"/>
      <c r="UUP15" s="1609"/>
      <c r="UUQ15" s="1609"/>
      <c r="UUR15" s="1609"/>
      <c r="UUS15" s="1609"/>
      <c r="UUT15" s="1609"/>
      <c r="UUU15" s="1609"/>
      <c r="UUV15" s="1609"/>
      <c r="UUW15" s="1609"/>
      <c r="UUX15" s="1609"/>
      <c r="UUY15" s="1609"/>
      <c r="UUZ15" s="1609"/>
      <c r="UVA15" s="1609"/>
      <c r="UVB15" s="1609"/>
      <c r="UVC15" s="1609"/>
      <c r="UVD15" s="1609"/>
      <c r="UVE15" s="1609"/>
      <c r="UVF15" s="1609"/>
      <c r="UVG15" s="1609"/>
      <c r="UVH15" s="1609"/>
      <c r="UVI15" s="1609"/>
      <c r="UVJ15" s="1609"/>
      <c r="UVK15" s="1609"/>
      <c r="UVL15" s="1609"/>
      <c r="UVM15" s="1609"/>
      <c r="UVN15" s="1609"/>
      <c r="UVO15" s="1609"/>
      <c r="UVP15" s="1609"/>
      <c r="UVQ15" s="1609"/>
      <c r="UVR15" s="1609"/>
      <c r="UVS15" s="1609"/>
      <c r="UVT15" s="1609"/>
      <c r="UVU15" s="1609"/>
      <c r="UVV15" s="1609"/>
      <c r="UVW15" s="1609"/>
      <c r="UVX15" s="1609"/>
      <c r="UVY15" s="1609"/>
      <c r="UVZ15" s="1609"/>
      <c r="UWA15" s="1609"/>
      <c r="UWB15" s="1609"/>
      <c r="UWC15" s="1609"/>
      <c r="UWD15" s="1609"/>
      <c r="UWE15" s="1609"/>
      <c r="UWF15" s="1609"/>
      <c r="UWG15" s="1609"/>
      <c r="UWH15" s="1609"/>
      <c r="UWI15" s="1609"/>
      <c r="UWJ15" s="1609"/>
      <c r="UWK15" s="1609"/>
      <c r="UWL15" s="1609"/>
      <c r="UWM15" s="1609"/>
      <c r="UWN15" s="1609"/>
      <c r="UWO15" s="1609"/>
      <c r="UWP15" s="1609"/>
      <c r="UWQ15" s="1609"/>
      <c r="UWR15" s="1609"/>
      <c r="UWS15" s="1609"/>
      <c r="UWT15" s="1609"/>
      <c r="UWU15" s="1609"/>
      <c r="UWV15" s="1609"/>
      <c r="UWW15" s="1609"/>
      <c r="UWX15" s="1609"/>
      <c r="UWY15" s="1609"/>
      <c r="UWZ15" s="1609"/>
      <c r="UXA15" s="1609"/>
      <c r="UXB15" s="1609"/>
      <c r="UXC15" s="1609"/>
      <c r="UXD15" s="1609"/>
      <c r="UXE15" s="1609"/>
      <c r="UXF15" s="1609"/>
      <c r="UXG15" s="1609"/>
      <c r="UXH15" s="1609"/>
      <c r="UXI15" s="1609"/>
      <c r="UXJ15" s="1609"/>
      <c r="UXK15" s="1609"/>
      <c r="UXL15" s="1609"/>
      <c r="UXM15" s="1609"/>
      <c r="UXN15" s="1609"/>
      <c r="UXO15" s="1609"/>
      <c r="UXP15" s="1609"/>
      <c r="UXQ15" s="1609"/>
      <c r="UXR15" s="1609"/>
      <c r="UXS15" s="1609"/>
      <c r="UXT15" s="1609"/>
      <c r="UXU15" s="1609"/>
      <c r="UXV15" s="1609"/>
      <c r="UXW15" s="1609"/>
      <c r="UXX15" s="1609"/>
      <c r="UXY15" s="1609"/>
      <c r="UXZ15" s="1609"/>
      <c r="UYA15" s="1609"/>
      <c r="UYB15" s="1609"/>
      <c r="UYC15" s="1609"/>
      <c r="UYD15" s="1609"/>
      <c r="UYE15" s="1609"/>
      <c r="UYF15" s="1609"/>
      <c r="UYG15" s="1609"/>
      <c r="UYH15" s="1609"/>
      <c r="UYI15" s="1609"/>
      <c r="UYJ15" s="1609"/>
      <c r="UYK15" s="1609"/>
      <c r="UYL15" s="1609"/>
      <c r="UYM15" s="1609"/>
      <c r="UYN15" s="1609"/>
      <c r="UYO15" s="1609"/>
      <c r="UYP15" s="1609"/>
      <c r="UYQ15" s="1609"/>
      <c r="UYR15" s="1609"/>
      <c r="UYS15" s="1609"/>
      <c r="UYT15" s="1609"/>
      <c r="UYU15" s="1609"/>
      <c r="UYV15" s="1609"/>
      <c r="UYW15" s="1609"/>
      <c r="UYX15" s="1609"/>
      <c r="UYY15" s="1609"/>
      <c r="UYZ15" s="1609"/>
      <c r="UZA15" s="1609"/>
      <c r="UZB15" s="1609"/>
      <c r="UZC15" s="1609"/>
      <c r="UZD15" s="1609"/>
      <c r="UZE15" s="1609"/>
      <c r="UZF15" s="1609"/>
      <c r="UZG15" s="1609"/>
      <c r="UZH15" s="1609"/>
      <c r="UZI15" s="1609"/>
      <c r="UZJ15" s="1609"/>
      <c r="UZK15" s="1609"/>
      <c r="UZL15" s="1609"/>
      <c r="UZM15" s="1609"/>
      <c r="UZN15" s="1609"/>
      <c r="UZO15" s="1609"/>
      <c r="UZP15" s="1609"/>
      <c r="UZQ15" s="1609"/>
      <c r="UZR15" s="1609"/>
      <c r="UZS15" s="1609"/>
      <c r="UZT15" s="1609"/>
      <c r="UZU15" s="1609"/>
      <c r="UZV15" s="1609"/>
      <c r="UZW15" s="1609"/>
      <c r="UZX15" s="1609"/>
      <c r="UZY15" s="1609"/>
      <c r="UZZ15" s="1609"/>
      <c r="VAA15" s="1609"/>
      <c r="VAB15" s="1609"/>
      <c r="VAC15" s="1609"/>
      <c r="VAD15" s="1609"/>
      <c r="VAE15" s="1609"/>
      <c r="VAF15" s="1609"/>
      <c r="VAG15" s="1609"/>
      <c r="VAH15" s="1609"/>
      <c r="VAI15" s="1609"/>
      <c r="VAJ15" s="1609"/>
      <c r="VAK15" s="1609"/>
      <c r="VAL15" s="1609"/>
      <c r="VAM15" s="1609"/>
      <c r="VAN15" s="1609"/>
      <c r="VAO15" s="1609"/>
      <c r="VAP15" s="1609"/>
      <c r="VAQ15" s="1609"/>
      <c r="VAR15" s="1609"/>
      <c r="VAS15" s="1609"/>
      <c r="VAT15" s="1609"/>
      <c r="VAU15" s="1609"/>
      <c r="VAV15" s="1609"/>
      <c r="VAW15" s="1609"/>
      <c r="VAX15" s="1609"/>
      <c r="VAY15" s="1609"/>
      <c r="VAZ15" s="1609"/>
      <c r="VBA15" s="1609"/>
      <c r="VBB15" s="1609"/>
      <c r="VBC15" s="1609"/>
      <c r="VBD15" s="1609"/>
      <c r="VBE15" s="1609"/>
      <c r="VBF15" s="1609"/>
      <c r="VBG15" s="1609"/>
      <c r="VBH15" s="1609"/>
      <c r="VBI15" s="1609"/>
      <c r="VBJ15" s="1609"/>
      <c r="VBK15" s="1609"/>
      <c r="VBL15" s="1609"/>
      <c r="VBM15" s="1609"/>
      <c r="VBN15" s="1609"/>
      <c r="VBO15" s="1609"/>
      <c r="VBP15" s="1609"/>
      <c r="VBQ15" s="1609"/>
      <c r="VBR15" s="1609"/>
      <c r="VBS15" s="1609"/>
      <c r="VBT15" s="1609"/>
      <c r="VBU15" s="1609"/>
      <c r="VBV15" s="1609"/>
      <c r="VBW15" s="1609"/>
      <c r="VBX15" s="1609"/>
      <c r="VBY15" s="1609"/>
      <c r="VBZ15" s="1609"/>
      <c r="VCA15" s="1609"/>
      <c r="VCB15" s="1609"/>
      <c r="VCC15" s="1609"/>
      <c r="VCD15" s="1609"/>
      <c r="VCE15" s="1609"/>
      <c r="VCF15" s="1609"/>
      <c r="VCG15" s="1609"/>
      <c r="VCH15" s="1609"/>
      <c r="VCI15" s="1609"/>
      <c r="VCJ15" s="1609"/>
      <c r="VCK15" s="1609"/>
      <c r="VCL15" s="1609"/>
      <c r="VCM15" s="1609"/>
      <c r="VCN15" s="1609"/>
      <c r="VCO15" s="1609"/>
      <c r="VCP15" s="1609"/>
      <c r="VCQ15" s="1609"/>
      <c r="VCR15" s="1609"/>
      <c r="VCS15" s="1609"/>
      <c r="VCT15" s="1609"/>
      <c r="VCU15" s="1609"/>
      <c r="VCV15" s="1609"/>
      <c r="VCW15" s="1609"/>
      <c r="VCX15" s="1609"/>
      <c r="VCY15" s="1609"/>
      <c r="VCZ15" s="1609"/>
      <c r="VDA15" s="1609"/>
      <c r="VDB15" s="1609"/>
      <c r="VDC15" s="1609"/>
      <c r="VDD15" s="1609"/>
      <c r="VDE15" s="1609"/>
      <c r="VDF15" s="1609"/>
      <c r="VDG15" s="1609"/>
      <c r="VDH15" s="1609"/>
      <c r="VDI15" s="1609"/>
      <c r="VDJ15" s="1609"/>
      <c r="VDK15" s="1609"/>
      <c r="VDL15" s="1609"/>
      <c r="VDM15" s="1609"/>
      <c r="VDN15" s="1609"/>
      <c r="VDO15" s="1609"/>
      <c r="VDP15" s="1609"/>
      <c r="VDQ15" s="1609"/>
      <c r="VDR15" s="1609"/>
      <c r="VDS15" s="1609"/>
      <c r="VDT15" s="1609"/>
      <c r="VDU15" s="1609"/>
      <c r="VDV15" s="1609"/>
      <c r="VDW15" s="1609"/>
      <c r="VDX15" s="1609"/>
      <c r="VDY15" s="1609"/>
      <c r="VDZ15" s="1609"/>
      <c r="VEA15" s="1609"/>
      <c r="VEB15" s="1609"/>
      <c r="VEC15" s="1609"/>
      <c r="VED15" s="1609"/>
      <c r="VEE15" s="1609"/>
      <c r="VEF15" s="1609"/>
      <c r="VEG15" s="1609"/>
      <c r="VEH15" s="1609"/>
      <c r="VEI15" s="1609"/>
      <c r="VEJ15" s="1609"/>
      <c r="VEK15" s="1609"/>
      <c r="VEL15" s="1609"/>
      <c r="VEM15" s="1609"/>
      <c r="VEN15" s="1609"/>
      <c r="VEO15" s="1609"/>
      <c r="VEP15" s="1609"/>
      <c r="VEQ15" s="1609"/>
      <c r="VER15" s="1609"/>
      <c r="VES15" s="1609"/>
      <c r="VET15" s="1609"/>
      <c r="VEU15" s="1609"/>
      <c r="VEV15" s="1609"/>
      <c r="VEW15" s="1609"/>
      <c r="VEX15" s="1609"/>
      <c r="VEY15" s="1609"/>
      <c r="VEZ15" s="1609"/>
      <c r="VFA15" s="1609"/>
      <c r="VFB15" s="1609"/>
      <c r="VFC15" s="1609"/>
      <c r="VFD15" s="1609"/>
      <c r="VFE15" s="1609"/>
      <c r="VFF15" s="1609"/>
      <c r="VFG15" s="1609"/>
      <c r="VFH15" s="1609"/>
      <c r="VFI15" s="1609"/>
      <c r="VFJ15" s="1609"/>
      <c r="VFK15" s="1609"/>
      <c r="VFL15" s="1609"/>
      <c r="VFM15" s="1609"/>
      <c r="VFN15" s="1609"/>
      <c r="VFO15" s="1609"/>
      <c r="VFP15" s="1609"/>
      <c r="VFQ15" s="1609"/>
      <c r="VFR15" s="1609"/>
      <c r="VFS15" s="1609"/>
      <c r="VFT15" s="1609"/>
      <c r="VFU15" s="1609"/>
      <c r="VFV15" s="1609"/>
      <c r="VFW15" s="1609"/>
      <c r="VFX15" s="1609"/>
      <c r="VFY15" s="1609"/>
      <c r="VFZ15" s="1609"/>
      <c r="VGA15" s="1609"/>
      <c r="VGB15" s="1609"/>
      <c r="VGC15" s="1609"/>
      <c r="VGD15" s="1609"/>
      <c r="VGE15" s="1609"/>
      <c r="VGF15" s="1609"/>
      <c r="VGG15" s="1609"/>
      <c r="VGH15" s="1609"/>
      <c r="VGI15" s="1609"/>
      <c r="VGJ15" s="1609"/>
      <c r="VGK15" s="1609"/>
      <c r="VGL15" s="1609"/>
      <c r="VGM15" s="1609"/>
      <c r="VGN15" s="1609"/>
      <c r="VGO15" s="1609"/>
      <c r="VGP15" s="1609"/>
      <c r="VGQ15" s="1609"/>
      <c r="VGR15" s="1609"/>
      <c r="VGS15" s="1609"/>
      <c r="VGT15" s="1609"/>
      <c r="VGU15" s="1609"/>
      <c r="VGV15" s="1609"/>
      <c r="VGW15" s="1609"/>
      <c r="VGX15" s="1609"/>
      <c r="VGY15" s="1609"/>
      <c r="VGZ15" s="1609"/>
      <c r="VHA15" s="1609"/>
      <c r="VHB15" s="1609"/>
      <c r="VHC15" s="1609"/>
      <c r="VHD15" s="1609"/>
      <c r="VHE15" s="1609"/>
      <c r="VHF15" s="1609"/>
      <c r="VHG15" s="1609"/>
      <c r="VHH15" s="1609"/>
      <c r="VHI15" s="1609"/>
      <c r="VHJ15" s="1609"/>
      <c r="VHK15" s="1609"/>
      <c r="VHL15" s="1609"/>
      <c r="VHM15" s="1609"/>
      <c r="VHN15" s="1609"/>
      <c r="VHO15" s="1609"/>
      <c r="VHP15" s="1609"/>
      <c r="VHQ15" s="1609"/>
      <c r="VHR15" s="1609"/>
      <c r="VHS15" s="1609"/>
      <c r="VHT15" s="1609"/>
      <c r="VHU15" s="1609"/>
      <c r="VHV15" s="1609"/>
      <c r="VHW15" s="1609"/>
      <c r="VHX15" s="1609"/>
      <c r="VHY15" s="1609"/>
      <c r="VHZ15" s="1609"/>
      <c r="VIA15" s="1609"/>
      <c r="VIB15" s="1609"/>
      <c r="VIC15" s="1609"/>
      <c r="VID15" s="1609"/>
      <c r="VIE15" s="1609"/>
      <c r="VIF15" s="1609"/>
      <c r="VIG15" s="1609"/>
      <c r="VIH15" s="1609"/>
      <c r="VII15" s="1609"/>
      <c r="VIJ15" s="1609"/>
      <c r="VIK15" s="1609"/>
      <c r="VIL15" s="1609"/>
      <c r="VIM15" s="1609"/>
      <c r="VIN15" s="1609"/>
      <c r="VIO15" s="1609"/>
      <c r="VIP15" s="1609"/>
      <c r="VIQ15" s="1609"/>
      <c r="VIR15" s="1609"/>
      <c r="VIS15" s="1609"/>
      <c r="VIT15" s="1609"/>
      <c r="VIU15" s="1609"/>
      <c r="VIV15" s="1609"/>
      <c r="VIW15" s="1609"/>
      <c r="VIX15" s="1609"/>
      <c r="VIY15" s="1609"/>
      <c r="VIZ15" s="1609"/>
      <c r="VJA15" s="1609"/>
      <c r="VJB15" s="1609"/>
      <c r="VJC15" s="1609"/>
      <c r="VJD15" s="1609"/>
      <c r="VJE15" s="1609"/>
      <c r="VJF15" s="1609"/>
      <c r="VJG15" s="1609"/>
      <c r="VJH15" s="1609"/>
      <c r="VJI15" s="1609"/>
      <c r="VJJ15" s="1609"/>
      <c r="VJK15" s="1609"/>
      <c r="VJL15" s="1609"/>
      <c r="VJM15" s="1609"/>
      <c r="VJN15" s="1609"/>
      <c r="VJO15" s="1609"/>
      <c r="VJP15" s="1609"/>
      <c r="VJQ15" s="1609"/>
      <c r="VJR15" s="1609"/>
      <c r="VJS15" s="1609"/>
      <c r="VJT15" s="1609"/>
      <c r="VJU15" s="1609"/>
      <c r="VJV15" s="1609"/>
      <c r="VJW15" s="1609"/>
      <c r="VJX15" s="1609"/>
      <c r="VJY15" s="1609"/>
      <c r="VJZ15" s="1609"/>
      <c r="VKA15" s="1609"/>
      <c r="VKB15" s="1609"/>
      <c r="VKC15" s="1609"/>
      <c r="VKD15" s="1609"/>
      <c r="VKE15" s="1609"/>
      <c r="VKF15" s="1609"/>
      <c r="VKG15" s="1609"/>
      <c r="VKH15" s="1609"/>
      <c r="VKI15" s="1609"/>
      <c r="VKJ15" s="1609"/>
      <c r="VKK15" s="1609"/>
      <c r="VKL15" s="1609"/>
      <c r="VKM15" s="1609"/>
      <c r="VKN15" s="1609"/>
      <c r="VKO15" s="1609"/>
      <c r="VKP15" s="1609"/>
      <c r="VKQ15" s="1609"/>
      <c r="VKR15" s="1609"/>
      <c r="VKS15" s="1609"/>
      <c r="VKT15" s="1609"/>
      <c r="VKU15" s="1609"/>
      <c r="VKV15" s="1609"/>
      <c r="VKW15" s="1609"/>
      <c r="VKX15" s="1609"/>
      <c r="VKY15" s="1609"/>
      <c r="VKZ15" s="1609"/>
      <c r="VLA15" s="1609"/>
      <c r="VLB15" s="1609"/>
      <c r="VLC15" s="1609"/>
      <c r="VLD15" s="1609"/>
      <c r="VLE15" s="1609"/>
      <c r="VLF15" s="1609"/>
      <c r="VLG15" s="1609"/>
      <c r="VLH15" s="1609"/>
      <c r="VLI15" s="1609"/>
      <c r="VLJ15" s="1609"/>
      <c r="VLK15" s="1609"/>
      <c r="VLL15" s="1609"/>
      <c r="VLM15" s="1609"/>
      <c r="VLN15" s="1609"/>
      <c r="VLO15" s="1609"/>
      <c r="VLP15" s="1609"/>
      <c r="VLQ15" s="1609"/>
      <c r="VLR15" s="1609"/>
      <c r="VLS15" s="1609"/>
      <c r="VLT15" s="1609"/>
      <c r="VLU15" s="1609"/>
      <c r="VLV15" s="1609"/>
      <c r="VLW15" s="1609"/>
      <c r="VLX15" s="1609"/>
      <c r="VLY15" s="1609"/>
      <c r="VLZ15" s="1609"/>
      <c r="VMA15" s="1609"/>
      <c r="VMB15" s="1609"/>
      <c r="VMC15" s="1609"/>
      <c r="VMD15" s="1609"/>
      <c r="VME15" s="1609"/>
      <c r="VMF15" s="1609"/>
      <c r="VMG15" s="1609"/>
      <c r="VMH15" s="1609"/>
      <c r="VMI15" s="1609"/>
      <c r="VMJ15" s="1609"/>
      <c r="VMK15" s="1609"/>
      <c r="VML15" s="1609"/>
      <c r="VMM15" s="1609"/>
      <c r="VMN15" s="1609"/>
      <c r="VMO15" s="1609"/>
      <c r="VMP15" s="1609"/>
      <c r="VMQ15" s="1609"/>
      <c r="VMR15" s="1609"/>
      <c r="VMS15" s="1609"/>
      <c r="VMT15" s="1609"/>
      <c r="VMU15" s="1609"/>
      <c r="VMV15" s="1609"/>
      <c r="VMW15" s="1609"/>
      <c r="VMX15" s="1609"/>
      <c r="VMY15" s="1609"/>
      <c r="VMZ15" s="1609"/>
      <c r="VNA15" s="1609"/>
      <c r="VNB15" s="1609"/>
      <c r="VNC15" s="1609"/>
      <c r="VND15" s="1609"/>
      <c r="VNE15" s="1609"/>
      <c r="VNF15" s="1609"/>
      <c r="VNG15" s="1609"/>
      <c r="VNH15" s="1609"/>
      <c r="VNI15" s="1609"/>
      <c r="VNJ15" s="1609"/>
      <c r="VNK15" s="1609"/>
      <c r="VNL15" s="1609"/>
      <c r="VNM15" s="1609"/>
      <c r="VNN15" s="1609"/>
      <c r="VNO15" s="1609"/>
      <c r="VNP15" s="1609"/>
      <c r="VNQ15" s="1609"/>
      <c r="VNR15" s="1609"/>
      <c r="VNS15" s="1609"/>
      <c r="VNT15" s="1609"/>
      <c r="VNU15" s="1609"/>
      <c r="VNV15" s="1609"/>
      <c r="VNW15" s="1609"/>
      <c r="VNX15" s="1609"/>
      <c r="VNY15" s="1609"/>
      <c r="VNZ15" s="1609"/>
      <c r="VOA15" s="1609"/>
      <c r="VOB15" s="1609"/>
      <c r="VOC15" s="1609"/>
      <c r="VOD15" s="1609"/>
      <c r="VOE15" s="1609"/>
      <c r="VOF15" s="1609"/>
      <c r="VOG15" s="1609"/>
      <c r="VOH15" s="1609"/>
      <c r="VOI15" s="1609"/>
      <c r="VOJ15" s="1609"/>
      <c r="VOK15" s="1609"/>
      <c r="VOL15" s="1609"/>
      <c r="VOM15" s="1609"/>
      <c r="VON15" s="1609"/>
      <c r="VOO15" s="1609"/>
      <c r="VOP15" s="1609"/>
      <c r="VOQ15" s="1609"/>
      <c r="VOR15" s="1609"/>
      <c r="VOS15" s="1609"/>
      <c r="VOT15" s="1609"/>
      <c r="VOU15" s="1609"/>
      <c r="VOV15" s="1609"/>
      <c r="VOW15" s="1609"/>
      <c r="VOX15" s="1609"/>
      <c r="VOY15" s="1609"/>
      <c r="VOZ15" s="1609"/>
      <c r="VPA15" s="1609"/>
      <c r="VPB15" s="1609"/>
      <c r="VPC15" s="1609"/>
      <c r="VPD15" s="1609"/>
      <c r="VPE15" s="1609"/>
      <c r="VPF15" s="1609"/>
      <c r="VPG15" s="1609"/>
      <c r="VPH15" s="1609"/>
      <c r="VPI15" s="1609"/>
      <c r="VPJ15" s="1609"/>
      <c r="VPK15" s="1609"/>
      <c r="VPL15" s="1609"/>
      <c r="VPM15" s="1609"/>
      <c r="VPN15" s="1609"/>
      <c r="VPO15" s="1609"/>
      <c r="VPP15" s="1609"/>
      <c r="VPQ15" s="1609"/>
      <c r="VPR15" s="1609"/>
      <c r="VPS15" s="1609"/>
      <c r="VPT15" s="1609"/>
      <c r="VPU15" s="1609"/>
      <c r="VPV15" s="1609"/>
      <c r="VPW15" s="1609"/>
      <c r="VPX15" s="1609"/>
      <c r="VPY15" s="1609"/>
      <c r="VPZ15" s="1609"/>
      <c r="VQA15" s="1609"/>
      <c r="VQB15" s="1609"/>
      <c r="VQC15" s="1609"/>
      <c r="VQD15" s="1609"/>
      <c r="VQE15" s="1609"/>
      <c r="VQF15" s="1609"/>
      <c r="VQG15" s="1609"/>
      <c r="VQH15" s="1609"/>
      <c r="VQI15" s="1609"/>
      <c r="VQJ15" s="1609"/>
      <c r="VQK15" s="1609"/>
      <c r="VQL15" s="1609"/>
      <c r="VQM15" s="1609"/>
      <c r="VQN15" s="1609"/>
      <c r="VQO15" s="1609"/>
      <c r="VQP15" s="1609"/>
      <c r="VQQ15" s="1609"/>
      <c r="VQR15" s="1609"/>
      <c r="VQS15" s="1609"/>
      <c r="VQT15" s="1609"/>
      <c r="VQU15" s="1609"/>
      <c r="VQV15" s="1609"/>
      <c r="VQW15" s="1609"/>
      <c r="VQX15" s="1609"/>
      <c r="VQY15" s="1609"/>
      <c r="VQZ15" s="1609"/>
      <c r="VRA15" s="1609"/>
      <c r="VRB15" s="1609"/>
      <c r="VRC15" s="1609"/>
      <c r="VRD15" s="1609"/>
      <c r="VRE15" s="1609"/>
      <c r="VRF15" s="1609"/>
      <c r="VRG15" s="1609"/>
      <c r="VRH15" s="1609"/>
      <c r="VRI15" s="1609"/>
      <c r="VRJ15" s="1609"/>
      <c r="VRK15" s="1609"/>
      <c r="VRL15" s="1609"/>
      <c r="VRM15" s="1609"/>
      <c r="VRN15" s="1609"/>
      <c r="VRO15" s="1609"/>
      <c r="VRP15" s="1609"/>
      <c r="VRQ15" s="1609"/>
      <c r="VRR15" s="1609"/>
      <c r="VRS15" s="1609"/>
      <c r="VRT15" s="1609"/>
      <c r="VRU15" s="1609"/>
      <c r="VRV15" s="1609"/>
      <c r="VRW15" s="1609"/>
      <c r="VRX15" s="1609"/>
      <c r="VRY15" s="1609"/>
      <c r="VRZ15" s="1609"/>
      <c r="VSA15" s="1609"/>
      <c r="VSB15" s="1609"/>
      <c r="VSC15" s="1609"/>
      <c r="VSD15" s="1609"/>
      <c r="VSE15" s="1609"/>
      <c r="VSF15" s="1609"/>
      <c r="VSG15" s="1609"/>
      <c r="VSH15" s="1609"/>
      <c r="VSI15" s="1609"/>
      <c r="VSJ15" s="1609"/>
      <c r="VSK15" s="1609"/>
      <c r="VSL15" s="1609"/>
      <c r="VSM15" s="1609"/>
      <c r="VSN15" s="1609"/>
      <c r="VSO15" s="1609"/>
      <c r="VSP15" s="1609"/>
      <c r="VSQ15" s="1609"/>
      <c r="VSR15" s="1609"/>
      <c r="VSS15" s="1609"/>
      <c r="VST15" s="1609"/>
      <c r="VSU15" s="1609"/>
      <c r="VSV15" s="1609"/>
      <c r="VSW15" s="1609"/>
      <c r="VSX15" s="1609"/>
      <c r="VSY15" s="1609"/>
      <c r="VSZ15" s="1609"/>
      <c r="VTA15" s="1609"/>
      <c r="VTB15" s="1609"/>
      <c r="VTC15" s="1609"/>
      <c r="VTD15" s="1609"/>
      <c r="VTE15" s="1609"/>
      <c r="VTF15" s="1609"/>
      <c r="VTG15" s="1609"/>
      <c r="VTH15" s="1609"/>
      <c r="VTI15" s="1609"/>
      <c r="VTJ15" s="1609"/>
      <c r="VTK15" s="1609"/>
      <c r="VTL15" s="1609"/>
      <c r="VTM15" s="1609"/>
      <c r="VTN15" s="1609"/>
      <c r="VTO15" s="1609"/>
      <c r="VTP15" s="1609"/>
      <c r="VTQ15" s="1609"/>
      <c r="VTR15" s="1609"/>
      <c r="VTS15" s="1609"/>
      <c r="VTT15" s="1609"/>
      <c r="VTU15" s="1609"/>
      <c r="VTV15" s="1609"/>
      <c r="VTW15" s="1609"/>
      <c r="VTX15" s="1609"/>
      <c r="VTY15" s="1609"/>
      <c r="VTZ15" s="1609"/>
      <c r="VUA15" s="1609"/>
      <c r="VUB15" s="1609"/>
      <c r="VUC15" s="1609"/>
      <c r="VUD15" s="1609"/>
      <c r="VUE15" s="1609"/>
      <c r="VUF15" s="1609"/>
      <c r="VUG15" s="1609"/>
      <c r="VUH15" s="1609"/>
      <c r="VUI15" s="1609"/>
      <c r="VUJ15" s="1609"/>
      <c r="VUK15" s="1609"/>
      <c r="VUL15" s="1609"/>
      <c r="VUM15" s="1609"/>
      <c r="VUN15" s="1609"/>
      <c r="VUO15" s="1609"/>
      <c r="VUP15" s="1609"/>
      <c r="VUQ15" s="1609"/>
      <c r="VUR15" s="1609"/>
      <c r="VUS15" s="1609"/>
      <c r="VUT15" s="1609"/>
      <c r="VUU15" s="1609"/>
      <c r="VUV15" s="1609"/>
      <c r="VUW15" s="1609"/>
      <c r="VUX15" s="1609"/>
      <c r="VUY15" s="1609"/>
      <c r="VUZ15" s="1609"/>
      <c r="VVA15" s="1609"/>
      <c r="VVB15" s="1609"/>
      <c r="VVC15" s="1609"/>
      <c r="VVD15" s="1609"/>
      <c r="VVE15" s="1609"/>
      <c r="VVF15" s="1609"/>
      <c r="VVG15" s="1609"/>
      <c r="VVH15" s="1609"/>
      <c r="VVI15" s="1609"/>
      <c r="VVJ15" s="1609"/>
      <c r="VVK15" s="1609"/>
      <c r="VVL15" s="1609"/>
      <c r="VVM15" s="1609"/>
      <c r="VVN15" s="1609"/>
      <c r="VVO15" s="1609"/>
      <c r="VVP15" s="1609"/>
      <c r="VVQ15" s="1609"/>
      <c r="VVR15" s="1609"/>
      <c r="VVS15" s="1609"/>
      <c r="VVT15" s="1609"/>
      <c r="VVU15" s="1609"/>
      <c r="VVV15" s="1609"/>
      <c r="VVW15" s="1609"/>
      <c r="VVX15" s="1609"/>
      <c r="VVY15" s="1609"/>
      <c r="VVZ15" s="1609"/>
      <c r="VWA15" s="1609"/>
      <c r="VWB15" s="1609"/>
      <c r="VWC15" s="1609"/>
      <c r="VWD15" s="1609"/>
      <c r="VWE15" s="1609"/>
      <c r="VWF15" s="1609"/>
      <c r="VWG15" s="1609"/>
      <c r="VWH15" s="1609"/>
      <c r="VWI15" s="1609"/>
      <c r="VWJ15" s="1609"/>
      <c r="VWK15" s="1609"/>
      <c r="VWL15" s="1609"/>
      <c r="VWM15" s="1609"/>
      <c r="VWN15" s="1609"/>
      <c r="VWO15" s="1609"/>
      <c r="VWP15" s="1609"/>
      <c r="VWQ15" s="1609"/>
      <c r="VWR15" s="1609"/>
      <c r="VWS15" s="1609"/>
      <c r="VWT15" s="1609"/>
      <c r="VWU15" s="1609"/>
      <c r="VWV15" s="1609"/>
      <c r="VWW15" s="1609"/>
      <c r="VWX15" s="1609"/>
      <c r="VWY15" s="1609"/>
      <c r="VWZ15" s="1609"/>
      <c r="VXA15" s="1609"/>
      <c r="VXB15" s="1609"/>
      <c r="VXC15" s="1609"/>
      <c r="VXD15" s="1609"/>
      <c r="VXE15" s="1609"/>
      <c r="VXF15" s="1609"/>
      <c r="VXG15" s="1609"/>
      <c r="VXH15" s="1609"/>
      <c r="VXI15" s="1609"/>
      <c r="VXJ15" s="1609"/>
      <c r="VXK15" s="1609"/>
      <c r="VXL15" s="1609"/>
      <c r="VXM15" s="1609"/>
      <c r="VXN15" s="1609"/>
      <c r="VXO15" s="1609"/>
      <c r="VXP15" s="1609"/>
      <c r="VXQ15" s="1609"/>
      <c r="VXR15" s="1609"/>
      <c r="VXS15" s="1609"/>
      <c r="VXT15" s="1609"/>
      <c r="VXU15" s="1609"/>
      <c r="VXV15" s="1609"/>
      <c r="VXW15" s="1609"/>
      <c r="VXX15" s="1609"/>
      <c r="VXY15" s="1609"/>
      <c r="VXZ15" s="1609"/>
      <c r="VYA15" s="1609"/>
      <c r="VYB15" s="1609"/>
      <c r="VYC15" s="1609"/>
      <c r="VYD15" s="1609"/>
      <c r="VYE15" s="1609"/>
      <c r="VYF15" s="1609"/>
      <c r="VYG15" s="1609"/>
      <c r="VYH15" s="1609"/>
      <c r="VYI15" s="1609"/>
      <c r="VYJ15" s="1609"/>
      <c r="VYK15" s="1609"/>
      <c r="VYL15" s="1609"/>
      <c r="VYM15" s="1609"/>
      <c r="VYN15" s="1609"/>
      <c r="VYO15" s="1609"/>
      <c r="VYP15" s="1609"/>
      <c r="VYQ15" s="1609"/>
      <c r="VYR15" s="1609"/>
      <c r="VYS15" s="1609"/>
      <c r="VYT15" s="1609"/>
      <c r="VYU15" s="1609"/>
      <c r="VYV15" s="1609"/>
      <c r="VYW15" s="1609"/>
      <c r="VYX15" s="1609"/>
      <c r="VYY15" s="1609"/>
      <c r="VYZ15" s="1609"/>
      <c r="VZA15" s="1609"/>
      <c r="VZB15" s="1609"/>
      <c r="VZC15" s="1609"/>
      <c r="VZD15" s="1609"/>
      <c r="VZE15" s="1609"/>
      <c r="VZF15" s="1609"/>
      <c r="VZG15" s="1609"/>
      <c r="VZH15" s="1609"/>
      <c r="VZI15" s="1609"/>
      <c r="VZJ15" s="1609"/>
      <c r="VZK15" s="1609"/>
      <c r="VZL15" s="1609"/>
      <c r="VZM15" s="1609"/>
      <c r="VZN15" s="1609"/>
      <c r="VZO15" s="1609"/>
      <c r="VZP15" s="1609"/>
      <c r="VZQ15" s="1609"/>
      <c r="VZR15" s="1609"/>
      <c r="VZS15" s="1609"/>
      <c r="VZT15" s="1609"/>
      <c r="VZU15" s="1609"/>
      <c r="VZV15" s="1609"/>
      <c r="VZW15" s="1609"/>
      <c r="VZX15" s="1609"/>
      <c r="VZY15" s="1609"/>
      <c r="VZZ15" s="1609"/>
      <c r="WAA15" s="1609"/>
      <c r="WAB15" s="1609"/>
      <c r="WAC15" s="1609"/>
      <c r="WAD15" s="1609"/>
      <c r="WAE15" s="1609"/>
      <c r="WAF15" s="1609"/>
      <c r="WAG15" s="1609"/>
      <c r="WAH15" s="1609"/>
      <c r="WAI15" s="1609"/>
      <c r="WAJ15" s="1609"/>
      <c r="WAK15" s="1609"/>
      <c r="WAL15" s="1609"/>
      <c r="WAM15" s="1609"/>
      <c r="WAN15" s="1609"/>
      <c r="WAO15" s="1609"/>
      <c r="WAP15" s="1609"/>
      <c r="WAQ15" s="1609"/>
      <c r="WAR15" s="1609"/>
      <c r="WAS15" s="1609"/>
      <c r="WAT15" s="1609"/>
      <c r="WAU15" s="1609"/>
      <c r="WAV15" s="1609"/>
      <c r="WAW15" s="1609"/>
      <c r="WAX15" s="1609"/>
      <c r="WAY15" s="1609"/>
      <c r="WAZ15" s="1609"/>
      <c r="WBA15" s="1609"/>
      <c r="WBB15" s="1609"/>
      <c r="WBC15" s="1609"/>
      <c r="WBD15" s="1609"/>
      <c r="WBE15" s="1609"/>
      <c r="WBF15" s="1609"/>
      <c r="WBG15" s="1609"/>
      <c r="WBH15" s="1609"/>
      <c r="WBI15" s="1609"/>
      <c r="WBJ15" s="1609"/>
      <c r="WBK15" s="1609"/>
      <c r="WBL15" s="1609"/>
      <c r="WBM15" s="1609"/>
      <c r="WBN15" s="1609"/>
      <c r="WBO15" s="1609"/>
      <c r="WBP15" s="1609"/>
      <c r="WBQ15" s="1609"/>
      <c r="WBR15" s="1609"/>
      <c r="WBS15" s="1609"/>
      <c r="WBT15" s="1609"/>
      <c r="WBU15" s="1609"/>
      <c r="WBV15" s="1609"/>
      <c r="WBW15" s="1609"/>
      <c r="WBX15" s="1609"/>
      <c r="WBY15" s="1609"/>
      <c r="WBZ15" s="1609"/>
      <c r="WCA15" s="1609"/>
      <c r="WCB15" s="1609"/>
      <c r="WCC15" s="1609"/>
      <c r="WCD15" s="1609"/>
      <c r="WCE15" s="1609"/>
      <c r="WCF15" s="1609"/>
      <c r="WCG15" s="1609"/>
      <c r="WCH15" s="1609"/>
      <c r="WCI15" s="1609"/>
      <c r="WCJ15" s="1609"/>
      <c r="WCK15" s="1609"/>
      <c r="WCL15" s="1609"/>
      <c r="WCM15" s="1609"/>
      <c r="WCN15" s="1609"/>
      <c r="WCO15" s="1609"/>
      <c r="WCP15" s="1609"/>
      <c r="WCQ15" s="1609"/>
      <c r="WCR15" s="1609"/>
      <c r="WCS15" s="1609"/>
      <c r="WCT15" s="1609"/>
      <c r="WCU15" s="1609"/>
      <c r="WCV15" s="1609"/>
      <c r="WCW15" s="1609"/>
      <c r="WCX15" s="1609"/>
      <c r="WCY15" s="1609"/>
      <c r="WCZ15" s="1609"/>
      <c r="WDA15" s="1609"/>
      <c r="WDB15" s="1609"/>
      <c r="WDC15" s="1609"/>
      <c r="WDD15" s="1609"/>
      <c r="WDE15" s="1609"/>
      <c r="WDF15" s="1609"/>
      <c r="WDG15" s="1609"/>
      <c r="WDH15" s="1609"/>
      <c r="WDI15" s="1609"/>
      <c r="WDJ15" s="1609"/>
      <c r="WDK15" s="1609"/>
      <c r="WDL15" s="1609"/>
      <c r="WDM15" s="1609"/>
      <c r="WDN15" s="1609"/>
      <c r="WDO15" s="1609"/>
      <c r="WDP15" s="1609"/>
      <c r="WDQ15" s="1609"/>
      <c r="WDR15" s="1609"/>
      <c r="WDS15" s="1609"/>
      <c r="WDT15" s="1609"/>
      <c r="WDU15" s="1609"/>
      <c r="WDV15" s="1609"/>
      <c r="WDW15" s="1609"/>
      <c r="WDX15" s="1609"/>
      <c r="WDY15" s="1609"/>
      <c r="WDZ15" s="1609"/>
      <c r="WEA15" s="1609"/>
      <c r="WEB15" s="1609"/>
      <c r="WEC15" s="1609"/>
      <c r="WED15" s="1609"/>
      <c r="WEE15" s="1609"/>
      <c r="WEF15" s="1609"/>
      <c r="WEG15" s="1609"/>
      <c r="WEH15" s="1609"/>
      <c r="WEI15" s="1609"/>
      <c r="WEJ15" s="1609"/>
      <c r="WEK15" s="1609"/>
      <c r="WEL15" s="1609"/>
      <c r="WEM15" s="1609"/>
      <c r="WEN15" s="1609"/>
      <c r="WEO15" s="1609"/>
      <c r="WEP15" s="1609"/>
      <c r="WEQ15" s="1609"/>
      <c r="WER15" s="1609"/>
      <c r="WES15" s="1609"/>
      <c r="WET15" s="1609"/>
      <c r="WEU15" s="1609"/>
      <c r="WEV15" s="1609"/>
      <c r="WEW15" s="1609"/>
      <c r="WEX15" s="1609"/>
      <c r="WEY15" s="1609"/>
      <c r="WEZ15" s="1609"/>
      <c r="WFA15" s="1609"/>
      <c r="WFB15" s="1609"/>
      <c r="WFC15" s="1609"/>
      <c r="WFD15" s="1609"/>
      <c r="WFE15" s="1609"/>
      <c r="WFF15" s="1609"/>
      <c r="WFG15" s="1609"/>
      <c r="WFH15" s="1609"/>
      <c r="WFI15" s="1609"/>
      <c r="WFJ15" s="1609"/>
      <c r="WFK15" s="1609"/>
      <c r="WFL15" s="1609"/>
      <c r="WFM15" s="1609"/>
      <c r="WFN15" s="1609"/>
      <c r="WFO15" s="1609"/>
      <c r="WFP15" s="1609"/>
      <c r="WFQ15" s="1609"/>
      <c r="WFR15" s="1609"/>
      <c r="WFS15" s="1609"/>
      <c r="WFT15" s="1609"/>
      <c r="WFU15" s="1609"/>
      <c r="WFV15" s="1609"/>
      <c r="WFW15" s="1609"/>
      <c r="WFX15" s="1609"/>
      <c r="WFY15" s="1609"/>
      <c r="WFZ15" s="1609"/>
      <c r="WGA15" s="1609"/>
      <c r="WGB15" s="1609"/>
      <c r="WGC15" s="1609"/>
      <c r="WGD15" s="1609"/>
      <c r="WGE15" s="1609"/>
      <c r="WGF15" s="1609"/>
      <c r="WGG15" s="1609"/>
      <c r="WGH15" s="1609"/>
      <c r="WGI15" s="1609"/>
      <c r="WGJ15" s="1609"/>
      <c r="WGK15" s="1609"/>
      <c r="WGL15" s="1609"/>
      <c r="WGM15" s="1609"/>
      <c r="WGN15" s="1609"/>
      <c r="WGO15" s="1609"/>
      <c r="WGP15" s="1609"/>
      <c r="WGQ15" s="1609"/>
      <c r="WGR15" s="1609"/>
      <c r="WGS15" s="1609"/>
      <c r="WGT15" s="1609"/>
      <c r="WGU15" s="1609"/>
      <c r="WGV15" s="1609"/>
      <c r="WGW15" s="1609"/>
      <c r="WGX15" s="1609"/>
      <c r="WGY15" s="1609"/>
      <c r="WGZ15" s="1609"/>
      <c r="WHA15" s="1609"/>
      <c r="WHB15" s="1609"/>
      <c r="WHC15" s="1609"/>
      <c r="WHD15" s="1609"/>
      <c r="WHE15" s="1609"/>
      <c r="WHF15" s="1609"/>
      <c r="WHG15" s="1609"/>
      <c r="WHH15" s="1609"/>
      <c r="WHI15" s="1609"/>
      <c r="WHJ15" s="1609"/>
      <c r="WHK15" s="1609"/>
      <c r="WHL15" s="1609"/>
      <c r="WHM15" s="1609"/>
      <c r="WHN15" s="1609"/>
      <c r="WHO15" s="1609"/>
      <c r="WHP15" s="1609"/>
      <c r="WHQ15" s="1609"/>
      <c r="WHR15" s="1609"/>
      <c r="WHS15" s="1609"/>
      <c r="WHT15" s="1609"/>
      <c r="WHU15" s="1609"/>
      <c r="WHV15" s="1609"/>
      <c r="WHW15" s="1609"/>
      <c r="WHX15" s="1609"/>
      <c r="WHY15" s="1609"/>
      <c r="WHZ15" s="1609"/>
      <c r="WIA15" s="1609"/>
      <c r="WIB15" s="1609"/>
      <c r="WIC15" s="1609"/>
      <c r="WID15" s="1609"/>
      <c r="WIE15" s="1609"/>
      <c r="WIF15" s="1609"/>
      <c r="WIG15" s="1609"/>
      <c r="WIH15" s="1609"/>
      <c r="WII15" s="1609"/>
      <c r="WIJ15" s="1609"/>
      <c r="WIK15" s="1609"/>
      <c r="WIL15" s="1609"/>
      <c r="WIM15" s="1609"/>
      <c r="WIN15" s="1609"/>
      <c r="WIO15" s="1609"/>
      <c r="WIP15" s="1609"/>
      <c r="WIQ15" s="1609"/>
      <c r="WIR15" s="1609"/>
      <c r="WIS15" s="1609"/>
      <c r="WIT15" s="1609"/>
      <c r="WIU15" s="1609"/>
      <c r="WIV15" s="1609"/>
      <c r="WIW15" s="1609"/>
      <c r="WIX15" s="1609"/>
      <c r="WIY15" s="1609"/>
      <c r="WIZ15" s="1609"/>
      <c r="WJA15" s="1609"/>
      <c r="WJB15" s="1609"/>
      <c r="WJC15" s="1609"/>
      <c r="WJD15" s="1609"/>
      <c r="WJE15" s="1609"/>
      <c r="WJF15" s="1609"/>
      <c r="WJG15" s="1609"/>
      <c r="WJH15" s="1609"/>
      <c r="WJI15" s="1609"/>
      <c r="WJJ15" s="1609"/>
      <c r="WJK15" s="1609"/>
      <c r="WJL15" s="1609"/>
      <c r="WJM15" s="1609"/>
      <c r="WJN15" s="1609"/>
      <c r="WJO15" s="1609"/>
      <c r="WJP15" s="1609"/>
      <c r="WJQ15" s="1609"/>
      <c r="WJR15" s="1609"/>
      <c r="WJS15" s="1609"/>
      <c r="WJT15" s="1609"/>
      <c r="WJU15" s="1609"/>
      <c r="WJV15" s="1609"/>
      <c r="WJW15" s="1609"/>
      <c r="WJX15" s="1609"/>
      <c r="WJY15" s="1609"/>
      <c r="WJZ15" s="1609"/>
      <c r="WKA15" s="1609"/>
      <c r="WKB15" s="1609"/>
      <c r="WKC15" s="1609"/>
      <c r="WKD15" s="1609"/>
      <c r="WKE15" s="1609"/>
      <c r="WKF15" s="1609"/>
      <c r="WKG15" s="1609"/>
      <c r="WKH15" s="1609"/>
      <c r="WKI15" s="1609"/>
      <c r="WKJ15" s="1609"/>
      <c r="WKK15" s="1609"/>
      <c r="WKL15" s="1609"/>
      <c r="WKM15" s="1609"/>
      <c r="WKN15" s="1609"/>
      <c r="WKO15" s="1609"/>
      <c r="WKP15" s="1609"/>
      <c r="WKQ15" s="1609"/>
      <c r="WKR15" s="1609"/>
      <c r="WKS15" s="1609"/>
      <c r="WKT15" s="1609"/>
      <c r="WKU15" s="1609"/>
      <c r="WKV15" s="1609"/>
      <c r="WKW15" s="1609"/>
      <c r="WKX15" s="1609"/>
      <c r="WKY15" s="1609"/>
      <c r="WKZ15" s="1609"/>
      <c r="WLA15" s="1609"/>
      <c r="WLB15" s="1609"/>
      <c r="WLC15" s="1609"/>
      <c r="WLD15" s="1609"/>
      <c r="WLE15" s="1609"/>
      <c r="WLF15" s="1609"/>
      <c r="WLG15" s="1609"/>
      <c r="WLH15" s="1609"/>
      <c r="WLI15" s="1609"/>
      <c r="WLJ15" s="1609"/>
      <c r="WLK15" s="1609"/>
      <c r="WLL15" s="1609"/>
      <c r="WLM15" s="1609"/>
      <c r="WLN15" s="1609"/>
      <c r="WLO15" s="1609"/>
      <c r="WLP15" s="1609"/>
      <c r="WLQ15" s="1609"/>
      <c r="WLR15" s="1609"/>
      <c r="WLS15" s="1609"/>
      <c r="WLT15" s="1609"/>
      <c r="WLU15" s="1609"/>
      <c r="WLV15" s="1609"/>
      <c r="WLW15" s="1609"/>
      <c r="WLX15" s="1609"/>
      <c r="WLY15" s="1609"/>
      <c r="WLZ15" s="1609"/>
      <c r="WMA15" s="1609"/>
      <c r="WMB15" s="1609"/>
      <c r="WMC15" s="1609"/>
      <c r="WMD15" s="1609"/>
      <c r="WME15" s="1609"/>
      <c r="WMF15" s="1609"/>
      <c r="WMG15" s="1609"/>
      <c r="WMH15" s="1609"/>
      <c r="WMI15" s="1609"/>
      <c r="WMJ15" s="1609"/>
      <c r="WMK15" s="1609"/>
      <c r="WML15" s="1609"/>
      <c r="WMM15" s="1609"/>
      <c r="WMN15" s="1609"/>
      <c r="WMO15" s="1609"/>
      <c r="WMP15" s="1609"/>
      <c r="WMQ15" s="1609"/>
      <c r="WMR15" s="1609"/>
      <c r="WMS15" s="1609"/>
      <c r="WMT15" s="1609"/>
      <c r="WMU15" s="1609"/>
      <c r="WMV15" s="1609"/>
      <c r="WMW15" s="1609"/>
      <c r="WMX15" s="1609"/>
      <c r="WMY15" s="1609"/>
      <c r="WMZ15" s="1609"/>
      <c r="WNA15" s="1609"/>
      <c r="WNB15" s="1609"/>
      <c r="WNC15" s="1609"/>
      <c r="WND15" s="1609"/>
      <c r="WNE15" s="1609"/>
      <c r="WNF15" s="1609"/>
      <c r="WNG15" s="1609"/>
      <c r="WNH15" s="1609"/>
      <c r="WNI15" s="1609"/>
      <c r="WNJ15" s="1609"/>
      <c r="WNK15" s="1609"/>
      <c r="WNL15" s="1609"/>
      <c r="WNM15" s="1609"/>
      <c r="WNN15" s="1609"/>
      <c r="WNO15" s="1609"/>
      <c r="WNP15" s="1609"/>
      <c r="WNQ15" s="1609"/>
      <c r="WNR15" s="1609"/>
      <c r="WNS15" s="1609"/>
      <c r="WNT15" s="1609"/>
      <c r="WNU15" s="1609"/>
      <c r="WNV15" s="1609"/>
      <c r="WNW15" s="1609"/>
      <c r="WNX15" s="1609"/>
      <c r="WNY15" s="1609"/>
      <c r="WNZ15" s="1609"/>
      <c r="WOA15" s="1609"/>
      <c r="WOB15" s="1609"/>
      <c r="WOC15" s="1609"/>
      <c r="WOD15" s="1609"/>
      <c r="WOE15" s="1609"/>
      <c r="WOF15" s="1609"/>
      <c r="WOG15" s="1609"/>
      <c r="WOH15" s="1609"/>
      <c r="WOI15" s="1609"/>
      <c r="WOJ15" s="1609"/>
      <c r="WOK15" s="1609"/>
      <c r="WOL15" s="1609"/>
      <c r="WOM15" s="1609"/>
      <c r="WON15" s="1609"/>
      <c r="WOO15" s="1609"/>
      <c r="WOP15" s="1609"/>
      <c r="WOQ15" s="1609"/>
      <c r="WOR15" s="1609"/>
      <c r="WOS15" s="1609"/>
      <c r="WOT15" s="1609"/>
      <c r="WOU15" s="1609"/>
      <c r="WOV15" s="1609"/>
      <c r="WOW15" s="1609"/>
      <c r="WOX15" s="1609"/>
      <c r="WOY15" s="1609"/>
      <c r="WOZ15" s="1609"/>
      <c r="WPA15" s="1609"/>
      <c r="WPB15" s="1609"/>
      <c r="WPC15" s="1609"/>
      <c r="WPD15" s="1609"/>
      <c r="WPE15" s="1609"/>
      <c r="WPF15" s="1609"/>
      <c r="WPG15" s="1609"/>
      <c r="WPH15" s="1609"/>
      <c r="WPI15" s="1609"/>
      <c r="WPJ15" s="1609"/>
      <c r="WPK15" s="1609"/>
      <c r="WPL15" s="1609"/>
      <c r="WPM15" s="1609"/>
      <c r="WPN15" s="1609"/>
      <c r="WPO15" s="1609"/>
      <c r="WPP15" s="1609"/>
      <c r="WPQ15" s="1609"/>
      <c r="WPR15" s="1609"/>
      <c r="WPS15" s="1609"/>
      <c r="WPT15" s="1609"/>
      <c r="WPU15" s="1609"/>
      <c r="WPV15" s="1609"/>
      <c r="WPW15" s="1609"/>
      <c r="WPX15" s="1609"/>
      <c r="WPY15" s="1609"/>
      <c r="WPZ15" s="1609"/>
      <c r="WQA15" s="1609"/>
      <c r="WQB15" s="1609"/>
      <c r="WQC15" s="1609"/>
      <c r="WQD15" s="1609"/>
      <c r="WQE15" s="1609"/>
      <c r="WQF15" s="1609"/>
      <c r="WQG15" s="1609"/>
      <c r="WQH15" s="1609"/>
      <c r="WQI15" s="1609"/>
      <c r="WQJ15" s="1609"/>
      <c r="WQK15" s="1609"/>
      <c r="WQL15" s="1609"/>
      <c r="WQM15" s="1609"/>
      <c r="WQN15" s="1609"/>
      <c r="WQO15" s="1609"/>
      <c r="WQP15" s="1609"/>
      <c r="WQQ15" s="1609"/>
      <c r="WQR15" s="1609"/>
      <c r="WQS15" s="1609"/>
      <c r="WQT15" s="1609"/>
      <c r="WQU15" s="1609"/>
      <c r="WQV15" s="1609"/>
      <c r="WQW15" s="1609"/>
      <c r="WQX15" s="1609"/>
      <c r="WQY15" s="1609"/>
      <c r="WQZ15" s="1609"/>
      <c r="WRA15" s="1609"/>
      <c r="WRB15" s="1609"/>
      <c r="WRC15" s="1609"/>
      <c r="WRD15" s="1609"/>
      <c r="WRE15" s="1609"/>
      <c r="WRF15" s="1609"/>
      <c r="WRG15" s="1609"/>
      <c r="WRH15" s="1609"/>
      <c r="WRI15" s="1609"/>
      <c r="WRJ15" s="1609"/>
      <c r="WRK15" s="1609"/>
      <c r="WRL15" s="1609"/>
      <c r="WRM15" s="1609"/>
      <c r="WRN15" s="1609"/>
      <c r="WRO15" s="1609"/>
      <c r="WRP15" s="1609"/>
      <c r="WRQ15" s="1609"/>
      <c r="WRR15" s="1609"/>
      <c r="WRS15" s="1609"/>
      <c r="WRT15" s="1609"/>
      <c r="WRU15" s="1609"/>
      <c r="WRV15" s="1609"/>
      <c r="WRW15" s="1609"/>
      <c r="WRX15" s="1609"/>
      <c r="WRY15" s="1609"/>
      <c r="WRZ15" s="1609"/>
      <c r="WSA15" s="1609"/>
      <c r="WSB15" s="1609"/>
      <c r="WSC15" s="1609"/>
      <c r="WSD15" s="1609"/>
      <c r="WSE15" s="1609"/>
      <c r="WSF15" s="1609"/>
      <c r="WSG15" s="1609"/>
      <c r="WSH15" s="1609"/>
      <c r="WSI15" s="1609"/>
      <c r="WSJ15" s="1609"/>
      <c r="WSK15" s="1609"/>
      <c r="WSL15" s="1609"/>
      <c r="WSM15" s="1609"/>
      <c r="WSN15" s="1609"/>
      <c r="WSO15" s="1609"/>
      <c r="WSP15" s="1609"/>
      <c r="WSQ15" s="1609"/>
      <c r="WSR15" s="1609"/>
      <c r="WSS15" s="1609"/>
      <c r="WST15" s="1609"/>
      <c r="WSU15" s="1609"/>
      <c r="WSV15" s="1609"/>
      <c r="WSW15" s="1609"/>
      <c r="WSX15" s="1609"/>
      <c r="WSY15" s="1609"/>
      <c r="WSZ15" s="1609"/>
      <c r="WTA15" s="1609"/>
      <c r="WTB15" s="1609"/>
      <c r="WTC15" s="1609"/>
      <c r="WTD15" s="1609"/>
      <c r="WTE15" s="1609"/>
      <c r="WTF15" s="1609"/>
      <c r="WTG15" s="1609"/>
      <c r="WTH15" s="1609"/>
      <c r="WTI15" s="1609"/>
      <c r="WTJ15" s="1609"/>
      <c r="WTK15" s="1609"/>
      <c r="WTL15" s="1609"/>
      <c r="WTM15" s="1609"/>
      <c r="WTN15" s="1609"/>
      <c r="WTO15" s="1609"/>
      <c r="WTP15" s="1609"/>
      <c r="WTQ15" s="1609"/>
      <c r="WTR15" s="1609"/>
      <c r="WTS15" s="1609"/>
      <c r="WTT15" s="1609"/>
      <c r="WTU15" s="1609"/>
      <c r="WTV15" s="1609"/>
      <c r="WTW15" s="1609"/>
      <c r="WTX15" s="1609"/>
      <c r="WTY15" s="1609"/>
      <c r="WTZ15" s="1609"/>
      <c r="WUA15" s="1609"/>
      <c r="WUB15" s="1609"/>
      <c r="WUC15" s="1609"/>
      <c r="WUD15" s="1609"/>
      <c r="WUE15" s="1609"/>
      <c r="WUF15" s="1609"/>
      <c r="WUG15" s="1609"/>
      <c r="WUH15" s="1609"/>
      <c r="WUI15" s="1609"/>
      <c r="WUJ15" s="1609"/>
      <c r="WUK15" s="1609"/>
      <c r="WUL15" s="1609"/>
      <c r="WUM15" s="1609"/>
      <c r="WUN15" s="1609"/>
      <c r="WUO15" s="1609"/>
      <c r="WUP15" s="1609"/>
      <c r="WUQ15" s="1609"/>
      <c r="WUR15" s="1609"/>
      <c r="WUS15" s="1609"/>
      <c r="WUT15" s="1609"/>
      <c r="WUU15" s="1609"/>
      <c r="WUV15" s="1609"/>
      <c r="WUW15" s="1609"/>
      <c r="WUX15" s="1609"/>
      <c r="WUY15" s="1609"/>
      <c r="WUZ15" s="1609"/>
      <c r="WVA15" s="1609"/>
      <c r="WVB15" s="1609"/>
      <c r="WVC15" s="1609"/>
      <c r="WVD15" s="1609"/>
      <c r="WVE15" s="1609"/>
      <c r="WVF15" s="1609"/>
      <c r="WVG15" s="1609"/>
      <c r="WVH15" s="1609"/>
      <c r="WVI15" s="1609"/>
      <c r="WVJ15" s="1609"/>
      <c r="WVK15" s="1609"/>
      <c r="WVL15" s="1609"/>
      <c r="WVM15" s="1609"/>
      <c r="WVN15" s="1609"/>
      <c r="WVO15" s="1609"/>
      <c r="WVP15" s="1609"/>
      <c r="WVQ15" s="1609"/>
      <c r="WVR15" s="1609"/>
      <c r="WVS15" s="1609"/>
      <c r="WVT15" s="1609"/>
      <c r="WVU15" s="1609"/>
      <c r="WVV15" s="1609"/>
      <c r="WVW15" s="1609"/>
      <c r="WVX15" s="1609"/>
      <c r="WVY15" s="1609"/>
      <c r="WVZ15" s="1609"/>
      <c r="WWA15" s="1609"/>
      <c r="WWB15" s="1609"/>
      <c r="WWC15" s="1609"/>
      <c r="WWD15" s="1609"/>
      <c r="WWE15" s="1609"/>
      <c r="WWF15" s="1609"/>
      <c r="WWG15" s="1609"/>
      <c r="WWH15" s="1609"/>
      <c r="WWI15" s="1609"/>
      <c r="WWJ15" s="1609"/>
      <c r="WWK15" s="1609"/>
      <c r="WWL15" s="1609"/>
      <c r="WWM15" s="1609"/>
      <c r="WWN15" s="1609"/>
      <c r="WWO15" s="1609"/>
      <c r="WWP15" s="1609"/>
      <c r="WWQ15" s="1609"/>
      <c r="WWR15" s="1609"/>
      <c r="WWS15" s="1609"/>
      <c r="WWT15" s="1609"/>
      <c r="WWU15" s="1609"/>
      <c r="WWV15" s="1609"/>
      <c r="WWW15" s="1609"/>
      <c r="WWX15" s="1609"/>
      <c r="WWY15" s="1609"/>
      <c r="WWZ15" s="1609"/>
      <c r="WXA15" s="1609"/>
      <c r="WXB15" s="1609"/>
      <c r="WXC15" s="1609"/>
      <c r="WXD15" s="1609"/>
      <c r="WXE15" s="1609"/>
      <c r="WXF15" s="1609"/>
      <c r="WXG15" s="1609"/>
      <c r="WXH15" s="1609"/>
      <c r="WXI15" s="1609"/>
      <c r="WXJ15" s="1609"/>
      <c r="WXK15" s="1609"/>
      <c r="WXL15" s="1609"/>
      <c r="WXM15" s="1609"/>
      <c r="WXN15" s="1609"/>
      <c r="WXO15" s="1609"/>
      <c r="WXP15" s="1609"/>
      <c r="WXQ15" s="1609"/>
      <c r="WXR15" s="1609"/>
      <c r="WXS15" s="1609"/>
      <c r="WXT15" s="1609"/>
      <c r="WXU15" s="1609"/>
      <c r="WXV15" s="1609"/>
      <c r="WXW15" s="1609"/>
      <c r="WXX15" s="1609"/>
      <c r="WXY15" s="1609"/>
      <c r="WXZ15" s="1609"/>
      <c r="WYA15" s="1609"/>
      <c r="WYB15" s="1609"/>
      <c r="WYC15" s="1609"/>
      <c r="WYD15" s="1609"/>
      <c r="WYE15" s="1609"/>
      <c r="WYF15" s="1609"/>
      <c r="WYG15" s="1609"/>
      <c r="WYH15" s="1609"/>
      <c r="WYI15" s="1609"/>
      <c r="WYJ15" s="1609"/>
      <c r="WYK15" s="1609"/>
      <c r="WYL15" s="1609"/>
      <c r="WYM15" s="1609"/>
      <c r="WYN15" s="1609"/>
      <c r="WYO15" s="1609"/>
      <c r="WYP15" s="1609"/>
      <c r="WYQ15" s="1609"/>
      <c r="WYR15" s="1609"/>
      <c r="WYS15" s="1609"/>
      <c r="WYT15" s="1609"/>
      <c r="WYU15" s="1609"/>
      <c r="WYV15" s="1609"/>
      <c r="WYW15" s="1609"/>
      <c r="WYX15" s="1609"/>
      <c r="WYY15" s="1609"/>
      <c r="WYZ15" s="1609"/>
      <c r="WZA15" s="1609"/>
      <c r="WZB15" s="1609"/>
      <c r="WZC15" s="1609"/>
      <c r="WZD15" s="1609"/>
      <c r="WZE15" s="1609"/>
      <c r="WZF15" s="1609"/>
      <c r="WZG15" s="1609"/>
      <c r="WZH15" s="1609"/>
      <c r="WZI15" s="1609"/>
      <c r="WZJ15" s="1609"/>
      <c r="WZK15" s="1609"/>
      <c r="WZL15" s="1609"/>
      <c r="WZM15" s="1609"/>
      <c r="WZN15" s="1609"/>
      <c r="WZO15" s="1609"/>
      <c r="WZP15" s="1609"/>
      <c r="WZQ15" s="1609"/>
      <c r="WZR15" s="1609"/>
      <c r="WZS15" s="1609"/>
      <c r="WZT15" s="1609"/>
      <c r="WZU15" s="1609"/>
      <c r="WZV15" s="1609"/>
      <c r="WZW15" s="1609"/>
      <c r="WZX15" s="1609"/>
      <c r="WZY15" s="1609"/>
      <c r="WZZ15" s="1609"/>
      <c r="XAA15" s="1609"/>
      <c r="XAB15" s="1609"/>
      <c r="XAC15" s="1609"/>
      <c r="XAD15" s="1609"/>
      <c r="XAE15" s="1609"/>
      <c r="XAF15" s="1609"/>
      <c r="XAG15" s="1609"/>
      <c r="XAH15" s="1609"/>
      <c r="XAI15" s="1609"/>
      <c r="XAJ15" s="1609"/>
      <c r="XAK15" s="1609"/>
      <c r="XAL15" s="1609"/>
      <c r="XAM15" s="1609"/>
      <c r="XAN15" s="1609"/>
      <c r="XAO15" s="1609"/>
      <c r="XAP15" s="1609"/>
      <c r="XAQ15" s="1609"/>
      <c r="XAR15" s="1609"/>
      <c r="XAS15" s="1609"/>
      <c r="XAT15" s="1609"/>
      <c r="XAU15" s="1609"/>
      <c r="XAV15" s="1609"/>
      <c r="XAW15" s="1609"/>
      <c r="XAX15" s="1609"/>
      <c r="XAY15" s="1609"/>
      <c r="XAZ15" s="1609"/>
      <c r="XBA15" s="1609"/>
      <c r="XBB15" s="1609"/>
      <c r="XBC15" s="1609"/>
      <c r="XBD15" s="1609"/>
      <c r="XBE15" s="1609"/>
      <c r="XBF15" s="1609"/>
      <c r="XBG15" s="1609"/>
      <c r="XBH15" s="1609"/>
      <c r="XBI15" s="1609"/>
      <c r="XBJ15" s="1609"/>
      <c r="XBK15" s="1609"/>
      <c r="XBL15" s="1609"/>
      <c r="XBM15" s="1609"/>
      <c r="XBN15" s="1609"/>
      <c r="XBO15" s="1609"/>
      <c r="XBP15" s="1609"/>
      <c r="XBQ15" s="1609"/>
      <c r="XBR15" s="1609"/>
      <c r="XBS15" s="1609"/>
      <c r="XBT15" s="1609"/>
      <c r="XBU15" s="1609"/>
      <c r="XBV15" s="1609"/>
      <c r="XBW15" s="1609"/>
      <c r="XBX15" s="1609"/>
      <c r="XBY15" s="1609"/>
      <c r="XBZ15" s="1609"/>
      <c r="XCA15" s="1609"/>
      <c r="XCB15" s="1609"/>
      <c r="XCC15" s="1609"/>
      <c r="XCD15" s="1609"/>
      <c r="XCE15" s="1609"/>
      <c r="XCF15" s="1609"/>
      <c r="XCG15" s="1609"/>
      <c r="XCH15" s="1609"/>
      <c r="XCI15" s="1609"/>
      <c r="XCJ15" s="1609"/>
      <c r="XCK15" s="1609"/>
      <c r="XCL15" s="1609"/>
      <c r="XCM15" s="1609"/>
      <c r="XCN15" s="1609"/>
      <c r="XCO15" s="1609"/>
      <c r="XCP15" s="1609"/>
      <c r="XCQ15" s="1609"/>
      <c r="XCR15" s="1609"/>
      <c r="XCS15" s="1609"/>
      <c r="XCT15" s="1609"/>
      <c r="XCU15" s="1609"/>
      <c r="XCV15" s="1609"/>
      <c r="XCW15" s="1609"/>
      <c r="XCX15" s="1609"/>
      <c r="XCY15" s="1609"/>
      <c r="XCZ15" s="1609"/>
      <c r="XDA15" s="1609"/>
      <c r="XDB15" s="1609"/>
      <c r="XDC15" s="1609"/>
      <c r="XDD15" s="1609"/>
      <c r="XDE15" s="1609"/>
      <c r="XDF15" s="1609"/>
      <c r="XDG15" s="1609"/>
      <c r="XDH15" s="1609"/>
      <c r="XDI15" s="1609"/>
      <c r="XDJ15" s="1609"/>
      <c r="XDK15" s="1609"/>
      <c r="XDL15" s="1609"/>
      <c r="XDM15" s="1609"/>
      <c r="XDN15" s="1609"/>
      <c r="XDO15" s="1609"/>
      <c r="XDP15" s="1609"/>
      <c r="XDQ15" s="1609"/>
      <c r="XDR15" s="1609"/>
      <c r="XDS15" s="1609"/>
      <c r="XDT15" s="1609"/>
      <c r="XDU15" s="1609"/>
      <c r="XDV15" s="1609"/>
      <c r="XDW15" s="1609"/>
      <c r="XDX15" s="1609"/>
      <c r="XDY15" s="1609"/>
      <c r="XDZ15" s="1609"/>
      <c r="XEA15" s="1609"/>
      <c r="XEB15" s="1609"/>
      <c r="XEC15" s="1609"/>
      <c r="XED15" s="1609"/>
      <c r="XEE15" s="1609"/>
      <c r="XEF15" s="1609"/>
      <c r="XEG15" s="1609"/>
      <c r="XEH15" s="1609"/>
      <c r="XEI15" s="1609"/>
      <c r="XEJ15" s="1609"/>
      <c r="XEK15" s="1609"/>
      <c r="XEL15" s="1609"/>
      <c r="XEM15" s="1609"/>
      <c r="XEN15" s="1609"/>
      <c r="XEO15" s="1609"/>
      <c r="XEP15" s="1609"/>
      <c r="XEQ15" s="1609"/>
    </row>
    <row r="16" spans="1:16371" s="1566" customFormat="1" ht="30.75" customHeight="1" x14ac:dyDescent="0.25">
      <c r="A16" s="1570" t="s">
        <v>292</v>
      </c>
      <c r="B16" s="1571" t="s">
        <v>20</v>
      </c>
      <c r="C16" s="1572"/>
      <c r="D16" s="1573" t="s">
        <v>190</v>
      </c>
      <c r="E16" s="1610"/>
      <c r="F16" s="1574"/>
      <c r="G16" s="1575">
        <v>2</v>
      </c>
      <c r="H16" s="1576">
        <v>60</v>
      </c>
      <c r="I16" s="1613">
        <v>30</v>
      </c>
      <c r="J16" s="1615">
        <v>15</v>
      </c>
      <c r="K16" s="1615"/>
      <c r="L16" s="1615">
        <v>15</v>
      </c>
      <c r="M16" s="1578">
        <v>30</v>
      </c>
      <c r="N16" s="1611">
        <v>2</v>
      </c>
      <c r="O16" s="1612"/>
      <c r="P16" s="1581"/>
      <c r="Q16" s="1613"/>
      <c r="R16" s="1580"/>
      <c r="S16" s="1614"/>
      <c r="T16" s="1612"/>
      <c r="U16" s="1581"/>
      <c r="V16" s="1609"/>
      <c r="W16" s="1586" t="s">
        <v>551</v>
      </c>
      <c r="X16" s="1586" t="s">
        <v>552</v>
      </c>
      <c r="Y16" s="1586" t="s">
        <v>552</v>
      </c>
      <c r="Z16" s="1609"/>
      <c r="AA16" s="1609"/>
      <c r="AB16" s="1609"/>
      <c r="AC16" s="1609"/>
      <c r="AD16" s="1609"/>
      <c r="AE16" s="1609"/>
      <c r="AF16" s="1609"/>
      <c r="AG16" s="1609"/>
      <c r="AH16" s="1609"/>
      <c r="AI16" s="1609"/>
      <c r="AJ16" s="1609"/>
      <c r="AK16" s="1609"/>
      <c r="AL16" s="1609"/>
      <c r="AM16" s="1609"/>
      <c r="AN16" s="1609"/>
      <c r="AO16" s="1609"/>
      <c r="AP16" s="1609"/>
      <c r="AQ16" s="1609"/>
      <c r="AR16" s="1609"/>
      <c r="AS16" s="1609"/>
      <c r="AT16" s="1609"/>
      <c r="AU16" s="1609"/>
      <c r="AV16" s="1609"/>
      <c r="AW16" s="1609"/>
      <c r="AX16" s="1609"/>
      <c r="AY16" s="1609"/>
      <c r="AZ16" s="1609"/>
      <c r="BA16" s="1609"/>
      <c r="BB16" s="1609"/>
      <c r="BC16" s="1609"/>
      <c r="BD16" s="1609"/>
      <c r="BE16" s="1609"/>
      <c r="BF16" s="1609"/>
      <c r="BG16" s="1609"/>
      <c r="BH16" s="1609"/>
      <c r="BI16" s="1609"/>
      <c r="BJ16" s="1609"/>
      <c r="BK16" s="1609"/>
      <c r="BL16" s="1609"/>
      <c r="BM16" s="1609"/>
      <c r="BN16" s="1609"/>
      <c r="BO16" s="1609"/>
      <c r="BP16" s="1609"/>
      <c r="BQ16" s="1609"/>
      <c r="BR16" s="1609"/>
      <c r="BS16" s="1609"/>
      <c r="BT16" s="1609"/>
      <c r="BU16" s="1609"/>
      <c r="BV16" s="1609"/>
      <c r="BW16" s="1609"/>
      <c r="BX16" s="1609"/>
      <c r="BY16" s="1609"/>
      <c r="BZ16" s="1609"/>
      <c r="CA16" s="1609"/>
      <c r="CB16" s="1609"/>
      <c r="CC16" s="1609"/>
      <c r="CD16" s="1609"/>
      <c r="CE16" s="1609"/>
      <c r="CF16" s="1609"/>
      <c r="CG16" s="1609"/>
      <c r="CH16" s="1609"/>
      <c r="CI16" s="1609"/>
      <c r="CJ16" s="1609"/>
      <c r="CK16" s="1609"/>
      <c r="CL16" s="1609"/>
      <c r="CM16" s="1609"/>
      <c r="CN16" s="1609"/>
      <c r="CO16" s="1609"/>
      <c r="CP16" s="1609"/>
      <c r="CQ16" s="1609"/>
      <c r="CR16" s="1609"/>
      <c r="CS16" s="1609"/>
      <c r="CT16" s="1609"/>
      <c r="CU16" s="1609"/>
      <c r="CV16" s="1609"/>
      <c r="CW16" s="1609"/>
      <c r="CX16" s="1609"/>
      <c r="CY16" s="1609"/>
      <c r="CZ16" s="1609"/>
      <c r="DA16" s="1609"/>
      <c r="DB16" s="1609"/>
      <c r="DC16" s="1609"/>
      <c r="DD16" s="1609"/>
      <c r="DE16" s="1609"/>
      <c r="DF16" s="1609"/>
      <c r="DG16" s="1609"/>
      <c r="DH16" s="1609"/>
      <c r="DI16" s="1609"/>
      <c r="DJ16" s="1609"/>
      <c r="DK16" s="1609"/>
      <c r="DL16" s="1609"/>
      <c r="DM16" s="1609"/>
      <c r="DN16" s="1609"/>
      <c r="DO16" s="1609"/>
      <c r="DP16" s="1609"/>
      <c r="DQ16" s="1609"/>
      <c r="DR16" s="1609"/>
      <c r="DS16" s="1609"/>
      <c r="DT16" s="1609"/>
      <c r="DU16" s="1609"/>
      <c r="DV16" s="1609"/>
      <c r="DW16" s="1609"/>
      <c r="DX16" s="1609"/>
      <c r="DY16" s="1609"/>
      <c r="DZ16" s="1609"/>
      <c r="EA16" s="1609"/>
      <c r="EB16" s="1609"/>
      <c r="EC16" s="1609"/>
      <c r="ED16" s="1609"/>
      <c r="EE16" s="1609"/>
      <c r="EF16" s="1609"/>
      <c r="EG16" s="1609"/>
      <c r="EH16" s="1609"/>
      <c r="EI16" s="1609"/>
      <c r="EJ16" s="1609"/>
      <c r="EK16" s="1609"/>
      <c r="EL16" s="1609"/>
      <c r="EM16" s="1609"/>
      <c r="EN16" s="1609"/>
      <c r="EO16" s="1609"/>
      <c r="EP16" s="1609"/>
      <c r="EQ16" s="1609"/>
      <c r="ER16" s="1609"/>
      <c r="ES16" s="1609"/>
      <c r="ET16" s="1609"/>
      <c r="EU16" s="1609"/>
      <c r="EV16" s="1609"/>
      <c r="EW16" s="1609"/>
      <c r="EX16" s="1609"/>
      <c r="EY16" s="1609"/>
      <c r="EZ16" s="1609"/>
      <c r="FA16" s="1609"/>
      <c r="FB16" s="1609"/>
      <c r="FC16" s="1609"/>
      <c r="FD16" s="1609"/>
      <c r="FE16" s="1609"/>
      <c r="FF16" s="1609"/>
      <c r="FG16" s="1609"/>
      <c r="FH16" s="1609"/>
      <c r="FI16" s="1609"/>
      <c r="FJ16" s="1609"/>
      <c r="FK16" s="1609"/>
      <c r="FL16" s="1609"/>
      <c r="FM16" s="1609"/>
      <c r="FN16" s="1609"/>
      <c r="FO16" s="1609"/>
      <c r="FP16" s="1609"/>
      <c r="FQ16" s="1609"/>
      <c r="FR16" s="1609"/>
      <c r="FS16" s="1609"/>
      <c r="FT16" s="1609"/>
      <c r="FU16" s="1609"/>
      <c r="FV16" s="1609"/>
      <c r="FW16" s="1609"/>
      <c r="FX16" s="1609"/>
      <c r="FY16" s="1609"/>
      <c r="FZ16" s="1609"/>
      <c r="GA16" s="1609"/>
      <c r="GB16" s="1609"/>
      <c r="GC16" s="1609"/>
      <c r="GD16" s="1609"/>
      <c r="GE16" s="1609"/>
      <c r="GF16" s="1609"/>
      <c r="GG16" s="1609"/>
      <c r="GH16" s="1609"/>
      <c r="GI16" s="1609"/>
      <c r="GJ16" s="1609"/>
      <c r="GK16" s="1609"/>
      <c r="GL16" s="1609"/>
      <c r="GM16" s="1609"/>
      <c r="GN16" s="1609"/>
      <c r="GO16" s="1609"/>
      <c r="GP16" s="1609"/>
      <c r="GQ16" s="1609"/>
      <c r="GR16" s="1609"/>
      <c r="GS16" s="1609"/>
      <c r="GT16" s="1609"/>
      <c r="GU16" s="1609"/>
      <c r="GV16" s="1609"/>
      <c r="GW16" s="1609"/>
      <c r="GX16" s="1609"/>
      <c r="GY16" s="1609"/>
      <c r="GZ16" s="1609"/>
      <c r="HA16" s="1609"/>
      <c r="HB16" s="1609"/>
      <c r="HC16" s="1609"/>
      <c r="HD16" s="1609"/>
      <c r="HE16" s="1609"/>
      <c r="HF16" s="1609"/>
      <c r="HG16" s="1609"/>
      <c r="HH16" s="1609"/>
      <c r="HI16" s="1609"/>
      <c r="HJ16" s="1609"/>
      <c r="HK16" s="1609"/>
      <c r="HL16" s="1609"/>
      <c r="HM16" s="1609"/>
      <c r="HN16" s="1609"/>
      <c r="HO16" s="1609"/>
      <c r="HP16" s="1609"/>
      <c r="HQ16" s="1609"/>
      <c r="HR16" s="1609"/>
      <c r="HS16" s="1609"/>
      <c r="HT16" s="1609"/>
      <c r="HU16" s="1609"/>
      <c r="HV16" s="1609"/>
      <c r="HW16" s="1609"/>
      <c r="HX16" s="1609"/>
      <c r="HY16" s="1609"/>
      <c r="HZ16" s="1609"/>
      <c r="IA16" s="1609"/>
      <c r="IB16" s="1609"/>
      <c r="IC16" s="1609"/>
      <c r="ID16" s="1609"/>
      <c r="IE16" s="1609"/>
      <c r="IF16" s="1609"/>
      <c r="IG16" s="1609"/>
      <c r="IH16" s="1609"/>
      <c r="II16" s="1609"/>
      <c r="IJ16" s="1609"/>
      <c r="IK16" s="1609"/>
      <c r="IL16" s="1609"/>
      <c r="IM16" s="1609"/>
      <c r="IN16" s="1609"/>
      <c r="IO16" s="1609"/>
      <c r="IP16" s="1609"/>
      <c r="IQ16" s="1609"/>
      <c r="IR16" s="1609"/>
      <c r="IS16" s="1609"/>
      <c r="IT16" s="1609"/>
      <c r="IU16" s="1609"/>
      <c r="IV16" s="1609"/>
      <c r="IW16" s="1609"/>
      <c r="IX16" s="1609"/>
      <c r="IY16" s="1609"/>
      <c r="IZ16" s="1609"/>
      <c r="JA16" s="1609"/>
      <c r="JB16" s="1609"/>
      <c r="JC16" s="1609"/>
      <c r="JD16" s="1609"/>
      <c r="JE16" s="1609"/>
      <c r="JF16" s="1609"/>
      <c r="JG16" s="1609"/>
      <c r="JH16" s="1609"/>
      <c r="JI16" s="1609"/>
      <c r="JJ16" s="1609"/>
      <c r="JK16" s="1609"/>
      <c r="JL16" s="1609"/>
      <c r="JM16" s="1609"/>
      <c r="JN16" s="1609"/>
      <c r="JO16" s="1609"/>
      <c r="JP16" s="1609"/>
      <c r="JQ16" s="1609"/>
      <c r="JR16" s="1609"/>
      <c r="JS16" s="1609"/>
      <c r="JT16" s="1609"/>
      <c r="JU16" s="1609"/>
      <c r="JV16" s="1609"/>
      <c r="JW16" s="1609"/>
      <c r="JX16" s="1609"/>
      <c r="JY16" s="1609"/>
      <c r="JZ16" s="1609"/>
      <c r="KA16" s="1609"/>
      <c r="KB16" s="1609"/>
      <c r="KC16" s="1609"/>
      <c r="KD16" s="1609"/>
      <c r="KE16" s="1609"/>
      <c r="KF16" s="1609"/>
      <c r="KG16" s="1609"/>
      <c r="KH16" s="1609"/>
      <c r="KI16" s="1609"/>
      <c r="KJ16" s="1609"/>
      <c r="KK16" s="1609"/>
      <c r="KL16" s="1609"/>
      <c r="KM16" s="1609"/>
      <c r="KN16" s="1609"/>
      <c r="KO16" s="1609"/>
      <c r="KP16" s="1609"/>
      <c r="KQ16" s="1609"/>
      <c r="KR16" s="1609"/>
      <c r="KS16" s="1609"/>
      <c r="KT16" s="1609"/>
      <c r="KU16" s="1609"/>
      <c r="KV16" s="1609"/>
      <c r="KW16" s="1609"/>
      <c r="KX16" s="1609"/>
      <c r="KY16" s="1609"/>
      <c r="KZ16" s="1609"/>
      <c r="LA16" s="1609"/>
      <c r="LB16" s="1609"/>
      <c r="LC16" s="1609"/>
      <c r="LD16" s="1609"/>
      <c r="LE16" s="1609"/>
      <c r="LF16" s="1609"/>
      <c r="LG16" s="1609"/>
      <c r="LH16" s="1609"/>
      <c r="LI16" s="1609"/>
      <c r="LJ16" s="1609"/>
      <c r="LK16" s="1609"/>
      <c r="LL16" s="1609"/>
      <c r="LM16" s="1609"/>
      <c r="LN16" s="1609"/>
      <c r="LO16" s="1609"/>
      <c r="LP16" s="1609"/>
      <c r="LQ16" s="1609"/>
      <c r="LR16" s="1609"/>
      <c r="LS16" s="1609"/>
      <c r="LT16" s="1609"/>
      <c r="LU16" s="1609"/>
      <c r="LV16" s="1609"/>
      <c r="LW16" s="1609"/>
      <c r="LX16" s="1609"/>
      <c r="LY16" s="1609"/>
      <c r="LZ16" s="1609"/>
      <c r="MA16" s="1609"/>
      <c r="MB16" s="1609"/>
      <c r="MC16" s="1609"/>
      <c r="MD16" s="1609"/>
      <c r="ME16" s="1609"/>
      <c r="MF16" s="1609"/>
      <c r="MG16" s="1609"/>
      <c r="MH16" s="1609"/>
      <c r="MI16" s="1609"/>
      <c r="MJ16" s="1609"/>
      <c r="MK16" s="1609"/>
      <c r="ML16" s="1609"/>
      <c r="MM16" s="1609"/>
      <c r="MN16" s="1609"/>
      <c r="MO16" s="1609"/>
      <c r="MP16" s="1609"/>
      <c r="MQ16" s="1609"/>
      <c r="MR16" s="1609"/>
      <c r="MS16" s="1609"/>
      <c r="MT16" s="1609"/>
      <c r="MU16" s="1609"/>
      <c r="MV16" s="1609"/>
      <c r="MW16" s="1609"/>
      <c r="MX16" s="1609"/>
      <c r="MY16" s="1609"/>
      <c r="MZ16" s="1609"/>
      <c r="NA16" s="1609"/>
      <c r="NB16" s="1609"/>
      <c r="NC16" s="1609"/>
      <c r="ND16" s="1609"/>
      <c r="NE16" s="1609"/>
      <c r="NF16" s="1609"/>
      <c r="NG16" s="1609"/>
      <c r="NH16" s="1609"/>
      <c r="NI16" s="1609"/>
      <c r="NJ16" s="1609"/>
      <c r="NK16" s="1609"/>
      <c r="NL16" s="1609"/>
      <c r="NM16" s="1609"/>
      <c r="NN16" s="1609"/>
      <c r="NO16" s="1609"/>
      <c r="NP16" s="1609"/>
      <c r="NQ16" s="1609"/>
      <c r="NR16" s="1609"/>
      <c r="NS16" s="1609"/>
      <c r="NT16" s="1609"/>
      <c r="NU16" s="1609"/>
      <c r="NV16" s="1609"/>
      <c r="NW16" s="1609"/>
      <c r="NX16" s="1609"/>
      <c r="NY16" s="1609"/>
      <c r="NZ16" s="1609"/>
      <c r="OA16" s="1609"/>
      <c r="OB16" s="1609"/>
      <c r="OC16" s="1609"/>
      <c r="OD16" s="1609"/>
      <c r="OE16" s="1609"/>
      <c r="OF16" s="1609"/>
      <c r="OG16" s="1609"/>
      <c r="OH16" s="1609"/>
      <c r="OI16" s="1609"/>
      <c r="OJ16" s="1609"/>
      <c r="OK16" s="1609"/>
      <c r="OL16" s="1609"/>
      <c r="OM16" s="1609"/>
      <c r="ON16" s="1609"/>
      <c r="OO16" s="1609"/>
      <c r="OP16" s="1609"/>
      <c r="OQ16" s="1609"/>
      <c r="OR16" s="1609"/>
      <c r="OS16" s="1609"/>
      <c r="OT16" s="1609"/>
      <c r="OU16" s="1609"/>
      <c r="OV16" s="1609"/>
      <c r="OW16" s="1609"/>
      <c r="OX16" s="1609"/>
      <c r="OY16" s="1609"/>
      <c r="OZ16" s="1609"/>
      <c r="PA16" s="1609"/>
      <c r="PB16" s="1609"/>
      <c r="PC16" s="1609"/>
      <c r="PD16" s="1609"/>
      <c r="PE16" s="1609"/>
      <c r="PF16" s="1609"/>
      <c r="PG16" s="1609"/>
      <c r="PH16" s="1609"/>
      <c r="PI16" s="1609"/>
      <c r="PJ16" s="1609"/>
      <c r="PK16" s="1609"/>
      <c r="PL16" s="1609"/>
      <c r="PM16" s="1609"/>
      <c r="PN16" s="1609"/>
      <c r="PO16" s="1609"/>
      <c r="PP16" s="1609"/>
      <c r="PQ16" s="1609"/>
      <c r="PR16" s="1609"/>
      <c r="PS16" s="1609"/>
      <c r="PT16" s="1609"/>
      <c r="PU16" s="1609"/>
      <c r="PV16" s="1609"/>
      <c r="PW16" s="1609"/>
      <c r="PX16" s="1609"/>
      <c r="PY16" s="1609"/>
      <c r="PZ16" s="1609"/>
      <c r="QA16" s="1609"/>
      <c r="QB16" s="1609"/>
      <c r="QC16" s="1609"/>
      <c r="QD16" s="1609"/>
      <c r="QE16" s="1609"/>
      <c r="QF16" s="1609"/>
      <c r="QG16" s="1609"/>
      <c r="QH16" s="1609"/>
      <c r="QI16" s="1609"/>
      <c r="QJ16" s="1609"/>
      <c r="QK16" s="1609"/>
      <c r="QL16" s="1609"/>
      <c r="QM16" s="1609"/>
      <c r="QN16" s="1609"/>
      <c r="QO16" s="1609"/>
      <c r="QP16" s="1609"/>
      <c r="QQ16" s="1609"/>
      <c r="QR16" s="1609"/>
      <c r="QS16" s="1609"/>
      <c r="QT16" s="1609"/>
      <c r="QU16" s="1609"/>
      <c r="QV16" s="1609"/>
      <c r="QW16" s="1609"/>
      <c r="QX16" s="1609"/>
      <c r="QY16" s="1609"/>
      <c r="QZ16" s="1609"/>
      <c r="RA16" s="1609"/>
      <c r="RB16" s="1609"/>
      <c r="RC16" s="1609"/>
      <c r="RD16" s="1609"/>
      <c r="RE16" s="1609"/>
      <c r="RF16" s="1609"/>
      <c r="RG16" s="1609"/>
      <c r="RH16" s="1609"/>
      <c r="RI16" s="1609"/>
      <c r="RJ16" s="1609"/>
      <c r="RK16" s="1609"/>
      <c r="RL16" s="1609"/>
      <c r="RM16" s="1609"/>
      <c r="RN16" s="1609"/>
      <c r="RO16" s="1609"/>
      <c r="RP16" s="1609"/>
      <c r="RQ16" s="1609"/>
      <c r="RR16" s="1609"/>
      <c r="RS16" s="1609"/>
      <c r="RT16" s="1609"/>
      <c r="RU16" s="1609"/>
      <c r="RV16" s="1609"/>
      <c r="RW16" s="1609"/>
      <c r="RX16" s="1609"/>
      <c r="RY16" s="1609"/>
      <c r="RZ16" s="1609"/>
      <c r="SA16" s="1609"/>
      <c r="SB16" s="1609"/>
      <c r="SC16" s="1609"/>
      <c r="SD16" s="1609"/>
      <c r="SE16" s="1609"/>
      <c r="SF16" s="1609"/>
      <c r="SG16" s="1609"/>
      <c r="SH16" s="1609"/>
      <c r="SI16" s="1609"/>
      <c r="SJ16" s="1609"/>
      <c r="SK16" s="1609"/>
      <c r="SL16" s="1609"/>
      <c r="SM16" s="1609"/>
      <c r="SN16" s="1609"/>
      <c r="SO16" s="1609"/>
      <c r="SP16" s="1609"/>
      <c r="SQ16" s="1609"/>
      <c r="SR16" s="1609"/>
      <c r="SS16" s="1609"/>
      <c r="ST16" s="1609"/>
      <c r="SU16" s="1609"/>
      <c r="SV16" s="1609"/>
      <c r="SW16" s="1609"/>
      <c r="SX16" s="1609"/>
      <c r="SY16" s="1609"/>
      <c r="SZ16" s="1609"/>
      <c r="TA16" s="1609"/>
      <c r="TB16" s="1609"/>
      <c r="TC16" s="1609"/>
      <c r="TD16" s="1609"/>
      <c r="TE16" s="1609"/>
      <c r="TF16" s="1609"/>
      <c r="TG16" s="1609"/>
      <c r="TH16" s="1609"/>
      <c r="TI16" s="1609"/>
      <c r="TJ16" s="1609"/>
      <c r="TK16" s="1609"/>
      <c r="TL16" s="1609"/>
      <c r="TM16" s="1609"/>
      <c r="TN16" s="1609"/>
      <c r="TO16" s="1609"/>
      <c r="TP16" s="1609"/>
      <c r="TQ16" s="1609"/>
      <c r="TR16" s="1609"/>
      <c r="TS16" s="1609"/>
      <c r="TT16" s="1609"/>
      <c r="TU16" s="1609"/>
      <c r="TV16" s="1609"/>
      <c r="TW16" s="1609"/>
      <c r="TX16" s="1609"/>
      <c r="TY16" s="1609"/>
      <c r="TZ16" s="1609"/>
      <c r="UA16" s="1609"/>
      <c r="UB16" s="1609"/>
      <c r="UC16" s="1609"/>
      <c r="UD16" s="1609"/>
      <c r="UE16" s="1609"/>
      <c r="UF16" s="1609"/>
      <c r="UG16" s="1609"/>
      <c r="UH16" s="1609"/>
      <c r="UI16" s="1609"/>
      <c r="UJ16" s="1609"/>
      <c r="UK16" s="1609"/>
      <c r="UL16" s="1609"/>
      <c r="UM16" s="1609"/>
      <c r="UN16" s="1609"/>
      <c r="UO16" s="1609"/>
      <c r="UP16" s="1609"/>
      <c r="UQ16" s="1609"/>
      <c r="UR16" s="1609"/>
      <c r="US16" s="1609"/>
      <c r="UT16" s="1609"/>
      <c r="UU16" s="1609"/>
      <c r="UV16" s="1609"/>
      <c r="UW16" s="1609"/>
      <c r="UX16" s="1609"/>
      <c r="UY16" s="1609"/>
      <c r="UZ16" s="1609"/>
      <c r="VA16" s="1609"/>
      <c r="VB16" s="1609"/>
      <c r="VC16" s="1609"/>
      <c r="VD16" s="1609"/>
      <c r="VE16" s="1609"/>
      <c r="VF16" s="1609"/>
      <c r="VG16" s="1609"/>
      <c r="VH16" s="1609"/>
      <c r="VI16" s="1609"/>
      <c r="VJ16" s="1609"/>
      <c r="VK16" s="1609"/>
      <c r="VL16" s="1609"/>
      <c r="VM16" s="1609"/>
      <c r="VN16" s="1609"/>
      <c r="VO16" s="1609"/>
      <c r="VP16" s="1609"/>
      <c r="VQ16" s="1609"/>
      <c r="VR16" s="1609"/>
      <c r="VS16" s="1609"/>
      <c r="VT16" s="1609"/>
      <c r="VU16" s="1609"/>
      <c r="VV16" s="1609"/>
      <c r="VW16" s="1609"/>
      <c r="VX16" s="1609"/>
      <c r="VY16" s="1609"/>
      <c r="VZ16" s="1609"/>
      <c r="WA16" s="1609"/>
      <c r="WB16" s="1609"/>
      <c r="WC16" s="1609"/>
      <c r="WD16" s="1609"/>
      <c r="WE16" s="1609"/>
      <c r="WF16" s="1609"/>
      <c r="WG16" s="1609"/>
      <c r="WH16" s="1609"/>
      <c r="WI16" s="1609"/>
      <c r="WJ16" s="1609"/>
      <c r="WK16" s="1609"/>
      <c r="WL16" s="1609"/>
      <c r="WM16" s="1609"/>
      <c r="WN16" s="1609"/>
      <c r="WO16" s="1609"/>
      <c r="WP16" s="1609"/>
      <c r="WQ16" s="1609"/>
      <c r="WR16" s="1609"/>
      <c r="WS16" s="1609"/>
      <c r="WT16" s="1609"/>
      <c r="WU16" s="1609"/>
      <c r="WV16" s="1609"/>
      <c r="WW16" s="1609"/>
      <c r="WX16" s="1609"/>
      <c r="WY16" s="1609"/>
      <c r="WZ16" s="1609"/>
      <c r="XA16" s="1609"/>
      <c r="XB16" s="1609"/>
      <c r="XC16" s="1609"/>
      <c r="XD16" s="1609"/>
      <c r="XE16" s="1609"/>
      <c r="XF16" s="1609"/>
      <c r="XG16" s="1609"/>
      <c r="XH16" s="1609"/>
      <c r="XI16" s="1609"/>
      <c r="XJ16" s="1609"/>
      <c r="XK16" s="1609"/>
      <c r="XL16" s="1609"/>
      <c r="XM16" s="1609"/>
      <c r="XN16" s="1609"/>
      <c r="XO16" s="1609"/>
      <c r="XP16" s="1609"/>
      <c r="XQ16" s="1609"/>
      <c r="XR16" s="1609"/>
      <c r="XS16" s="1609"/>
      <c r="XT16" s="1609"/>
      <c r="XU16" s="1609"/>
      <c r="XV16" s="1609"/>
      <c r="XW16" s="1609"/>
      <c r="XX16" s="1609"/>
      <c r="XY16" s="1609"/>
      <c r="XZ16" s="1609"/>
      <c r="YA16" s="1609"/>
      <c r="YB16" s="1609"/>
      <c r="YC16" s="1609"/>
      <c r="YD16" s="1609"/>
      <c r="YE16" s="1609"/>
      <c r="YF16" s="1609"/>
      <c r="YG16" s="1609"/>
      <c r="YH16" s="1609"/>
      <c r="YI16" s="1609"/>
      <c r="YJ16" s="1609"/>
      <c r="YK16" s="1609"/>
      <c r="YL16" s="1609"/>
      <c r="YM16" s="1609"/>
      <c r="YN16" s="1609"/>
      <c r="YO16" s="1609"/>
      <c r="YP16" s="1609"/>
      <c r="YQ16" s="1609"/>
      <c r="YR16" s="1609"/>
      <c r="YS16" s="1609"/>
      <c r="YT16" s="1609"/>
      <c r="YU16" s="1609"/>
      <c r="YV16" s="1609"/>
      <c r="YW16" s="1609"/>
      <c r="YX16" s="1609"/>
      <c r="YY16" s="1609"/>
      <c r="YZ16" s="1609"/>
      <c r="ZA16" s="1609"/>
      <c r="ZB16" s="1609"/>
      <c r="ZC16" s="1609"/>
      <c r="ZD16" s="1609"/>
      <c r="ZE16" s="1609"/>
      <c r="ZF16" s="1609"/>
      <c r="ZG16" s="1609"/>
      <c r="ZH16" s="1609"/>
      <c r="ZI16" s="1609"/>
      <c r="ZJ16" s="1609"/>
      <c r="ZK16" s="1609"/>
      <c r="ZL16" s="1609"/>
      <c r="ZM16" s="1609"/>
      <c r="ZN16" s="1609"/>
      <c r="ZO16" s="1609"/>
      <c r="ZP16" s="1609"/>
      <c r="ZQ16" s="1609"/>
      <c r="ZR16" s="1609"/>
      <c r="ZS16" s="1609"/>
      <c r="ZT16" s="1609"/>
      <c r="ZU16" s="1609"/>
      <c r="ZV16" s="1609"/>
      <c r="ZW16" s="1609"/>
      <c r="ZX16" s="1609"/>
      <c r="ZY16" s="1609"/>
      <c r="ZZ16" s="1609"/>
      <c r="AAA16" s="1609"/>
      <c r="AAB16" s="1609"/>
      <c r="AAC16" s="1609"/>
      <c r="AAD16" s="1609"/>
      <c r="AAE16" s="1609"/>
      <c r="AAF16" s="1609"/>
      <c r="AAG16" s="1609"/>
      <c r="AAH16" s="1609"/>
      <c r="AAI16" s="1609"/>
      <c r="AAJ16" s="1609"/>
      <c r="AAK16" s="1609"/>
      <c r="AAL16" s="1609"/>
      <c r="AAM16" s="1609"/>
      <c r="AAN16" s="1609"/>
      <c r="AAO16" s="1609"/>
      <c r="AAP16" s="1609"/>
      <c r="AAQ16" s="1609"/>
      <c r="AAR16" s="1609"/>
      <c r="AAS16" s="1609"/>
      <c r="AAT16" s="1609"/>
      <c r="AAU16" s="1609"/>
      <c r="AAV16" s="1609"/>
      <c r="AAW16" s="1609"/>
      <c r="AAX16" s="1609"/>
      <c r="AAY16" s="1609"/>
      <c r="AAZ16" s="1609"/>
      <c r="ABA16" s="1609"/>
      <c r="ABB16" s="1609"/>
      <c r="ABC16" s="1609"/>
      <c r="ABD16" s="1609"/>
      <c r="ABE16" s="1609"/>
      <c r="ABF16" s="1609"/>
      <c r="ABG16" s="1609"/>
      <c r="ABH16" s="1609"/>
      <c r="ABI16" s="1609"/>
      <c r="ABJ16" s="1609"/>
      <c r="ABK16" s="1609"/>
      <c r="ABL16" s="1609"/>
      <c r="ABM16" s="1609"/>
      <c r="ABN16" s="1609"/>
      <c r="ABO16" s="1609"/>
      <c r="ABP16" s="1609"/>
      <c r="ABQ16" s="1609"/>
      <c r="ABR16" s="1609"/>
      <c r="ABS16" s="1609"/>
      <c r="ABT16" s="1609"/>
      <c r="ABU16" s="1609"/>
      <c r="ABV16" s="1609"/>
      <c r="ABW16" s="1609"/>
      <c r="ABX16" s="1609"/>
      <c r="ABY16" s="1609"/>
      <c r="ABZ16" s="1609"/>
      <c r="ACA16" s="1609"/>
      <c r="ACB16" s="1609"/>
      <c r="ACC16" s="1609"/>
      <c r="ACD16" s="1609"/>
      <c r="ACE16" s="1609"/>
      <c r="ACF16" s="1609"/>
      <c r="ACG16" s="1609"/>
      <c r="ACH16" s="1609"/>
      <c r="ACI16" s="1609"/>
      <c r="ACJ16" s="1609"/>
      <c r="ACK16" s="1609"/>
      <c r="ACL16" s="1609"/>
      <c r="ACM16" s="1609"/>
      <c r="ACN16" s="1609"/>
      <c r="ACO16" s="1609"/>
      <c r="ACP16" s="1609"/>
      <c r="ACQ16" s="1609"/>
      <c r="ACR16" s="1609"/>
      <c r="ACS16" s="1609"/>
      <c r="ACT16" s="1609"/>
      <c r="ACU16" s="1609"/>
      <c r="ACV16" s="1609"/>
      <c r="ACW16" s="1609"/>
      <c r="ACX16" s="1609"/>
      <c r="ACY16" s="1609"/>
      <c r="ACZ16" s="1609"/>
      <c r="ADA16" s="1609"/>
      <c r="ADB16" s="1609"/>
      <c r="ADC16" s="1609"/>
      <c r="ADD16" s="1609"/>
      <c r="ADE16" s="1609"/>
      <c r="ADF16" s="1609"/>
      <c r="ADG16" s="1609"/>
      <c r="ADH16" s="1609"/>
      <c r="ADI16" s="1609"/>
      <c r="ADJ16" s="1609"/>
      <c r="ADK16" s="1609"/>
      <c r="ADL16" s="1609"/>
      <c r="ADM16" s="1609"/>
      <c r="ADN16" s="1609"/>
      <c r="ADO16" s="1609"/>
      <c r="ADP16" s="1609"/>
      <c r="ADQ16" s="1609"/>
      <c r="ADR16" s="1609"/>
      <c r="ADS16" s="1609"/>
      <c r="ADT16" s="1609"/>
      <c r="ADU16" s="1609"/>
      <c r="ADV16" s="1609"/>
      <c r="ADW16" s="1609"/>
      <c r="ADX16" s="1609"/>
      <c r="ADY16" s="1609"/>
      <c r="ADZ16" s="1609"/>
      <c r="AEA16" s="1609"/>
      <c r="AEB16" s="1609"/>
      <c r="AEC16" s="1609"/>
      <c r="AED16" s="1609"/>
      <c r="AEE16" s="1609"/>
      <c r="AEF16" s="1609"/>
      <c r="AEG16" s="1609"/>
      <c r="AEH16" s="1609"/>
      <c r="AEI16" s="1609"/>
      <c r="AEJ16" s="1609"/>
      <c r="AEK16" s="1609"/>
      <c r="AEL16" s="1609"/>
      <c r="AEM16" s="1609"/>
      <c r="AEN16" s="1609"/>
      <c r="AEO16" s="1609"/>
      <c r="AEP16" s="1609"/>
      <c r="AEQ16" s="1609"/>
      <c r="AER16" s="1609"/>
      <c r="AES16" s="1609"/>
      <c r="AET16" s="1609"/>
      <c r="AEU16" s="1609"/>
      <c r="AEV16" s="1609"/>
      <c r="AEW16" s="1609"/>
      <c r="AEX16" s="1609"/>
      <c r="AEY16" s="1609"/>
      <c r="AEZ16" s="1609"/>
      <c r="AFA16" s="1609"/>
      <c r="AFB16" s="1609"/>
      <c r="AFC16" s="1609"/>
      <c r="AFD16" s="1609"/>
      <c r="AFE16" s="1609"/>
      <c r="AFF16" s="1609"/>
      <c r="AFG16" s="1609"/>
      <c r="AFH16" s="1609"/>
      <c r="AFI16" s="1609"/>
      <c r="AFJ16" s="1609"/>
      <c r="AFK16" s="1609"/>
      <c r="AFL16" s="1609"/>
      <c r="AFM16" s="1609"/>
      <c r="AFN16" s="1609"/>
      <c r="AFO16" s="1609"/>
      <c r="AFP16" s="1609"/>
      <c r="AFQ16" s="1609"/>
      <c r="AFR16" s="1609"/>
      <c r="AFS16" s="1609"/>
      <c r="AFT16" s="1609"/>
      <c r="AFU16" s="1609"/>
      <c r="AFV16" s="1609"/>
      <c r="AFW16" s="1609"/>
      <c r="AFX16" s="1609"/>
      <c r="AFY16" s="1609"/>
      <c r="AFZ16" s="1609"/>
      <c r="AGA16" s="1609"/>
      <c r="AGB16" s="1609"/>
      <c r="AGC16" s="1609"/>
      <c r="AGD16" s="1609"/>
      <c r="AGE16" s="1609"/>
      <c r="AGF16" s="1609"/>
      <c r="AGG16" s="1609"/>
      <c r="AGH16" s="1609"/>
      <c r="AGI16" s="1609"/>
      <c r="AGJ16" s="1609"/>
      <c r="AGK16" s="1609"/>
      <c r="AGL16" s="1609"/>
      <c r="AGM16" s="1609"/>
      <c r="AGN16" s="1609"/>
      <c r="AGO16" s="1609"/>
      <c r="AGP16" s="1609"/>
      <c r="AGQ16" s="1609"/>
      <c r="AGR16" s="1609"/>
      <c r="AGS16" s="1609"/>
      <c r="AGT16" s="1609"/>
      <c r="AGU16" s="1609"/>
      <c r="AGV16" s="1609"/>
      <c r="AGW16" s="1609"/>
      <c r="AGX16" s="1609"/>
      <c r="AGY16" s="1609"/>
      <c r="AGZ16" s="1609"/>
      <c r="AHA16" s="1609"/>
      <c r="AHB16" s="1609"/>
      <c r="AHC16" s="1609"/>
      <c r="AHD16" s="1609"/>
      <c r="AHE16" s="1609"/>
      <c r="AHF16" s="1609"/>
      <c r="AHG16" s="1609"/>
      <c r="AHH16" s="1609"/>
      <c r="AHI16" s="1609"/>
      <c r="AHJ16" s="1609"/>
      <c r="AHK16" s="1609"/>
      <c r="AHL16" s="1609"/>
      <c r="AHM16" s="1609"/>
      <c r="AHN16" s="1609"/>
      <c r="AHO16" s="1609"/>
      <c r="AHP16" s="1609"/>
      <c r="AHQ16" s="1609"/>
      <c r="AHR16" s="1609"/>
      <c r="AHS16" s="1609"/>
      <c r="AHT16" s="1609"/>
      <c r="AHU16" s="1609"/>
      <c r="AHV16" s="1609"/>
      <c r="AHW16" s="1609"/>
      <c r="AHX16" s="1609"/>
      <c r="AHY16" s="1609"/>
      <c r="AHZ16" s="1609"/>
      <c r="AIA16" s="1609"/>
      <c r="AIB16" s="1609"/>
      <c r="AIC16" s="1609"/>
      <c r="AID16" s="1609"/>
      <c r="AIE16" s="1609"/>
      <c r="AIF16" s="1609"/>
      <c r="AIG16" s="1609"/>
      <c r="AIH16" s="1609"/>
      <c r="AII16" s="1609"/>
      <c r="AIJ16" s="1609"/>
      <c r="AIK16" s="1609"/>
      <c r="AIL16" s="1609"/>
      <c r="AIM16" s="1609"/>
      <c r="AIN16" s="1609"/>
      <c r="AIO16" s="1609"/>
      <c r="AIP16" s="1609"/>
      <c r="AIQ16" s="1609"/>
      <c r="AIR16" s="1609"/>
      <c r="AIS16" s="1609"/>
      <c r="AIT16" s="1609"/>
      <c r="AIU16" s="1609"/>
      <c r="AIV16" s="1609"/>
      <c r="AIW16" s="1609"/>
      <c r="AIX16" s="1609"/>
      <c r="AIY16" s="1609"/>
      <c r="AIZ16" s="1609"/>
      <c r="AJA16" s="1609"/>
      <c r="AJB16" s="1609"/>
      <c r="AJC16" s="1609"/>
      <c r="AJD16" s="1609"/>
      <c r="AJE16" s="1609"/>
      <c r="AJF16" s="1609"/>
      <c r="AJG16" s="1609"/>
      <c r="AJH16" s="1609"/>
      <c r="AJI16" s="1609"/>
      <c r="AJJ16" s="1609"/>
      <c r="AJK16" s="1609"/>
      <c r="AJL16" s="1609"/>
      <c r="AJM16" s="1609"/>
      <c r="AJN16" s="1609"/>
      <c r="AJO16" s="1609"/>
      <c r="AJP16" s="1609"/>
      <c r="AJQ16" s="1609"/>
      <c r="AJR16" s="1609"/>
      <c r="AJS16" s="1609"/>
      <c r="AJT16" s="1609"/>
      <c r="AJU16" s="1609"/>
      <c r="AJV16" s="1609"/>
      <c r="AJW16" s="1609"/>
      <c r="AJX16" s="1609"/>
      <c r="AJY16" s="1609"/>
      <c r="AJZ16" s="1609"/>
      <c r="AKA16" s="1609"/>
      <c r="AKB16" s="1609"/>
      <c r="AKC16" s="1609"/>
      <c r="AKD16" s="1609"/>
      <c r="AKE16" s="1609"/>
      <c r="AKF16" s="1609"/>
      <c r="AKG16" s="1609"/>
      <c r="AKH16" s="1609"/>
      <c r="AKI16" s="1609"/>
      <c r="AKJ16" s="1609"/>
      <c r="AKK16" s="1609"/>
      <c r="AKL16" s="1609"/>
      <c r="AKM16" s="1609"/>
      <c r="AKN16" s="1609"/>
      <c r="AKO16" s="1609"/>
      <c r="AKP16" s="1609"/>
      <c r="AKQ16" s="1609"/>
      <c r="AKR16" s="1609"/>
      <c r="AKS16" s="1609"/>
      <c r="AKT16" s="1609"/>
      <c r="AKU16" s="1609"/>
      <c r="AKV16" s="1609"/>
      <c r="AKW16" s="1609"/>
      <c r="AKX16" s="1609"/>
      <c r="AKY16" s="1609"/>
      <c r="AKZ16" s="1609"/>
      <c r="ALA16" s="1609"/>
      <c r="ALB16" s="1609"/>
      <c r="ALC16" s="1609"/>
      <c r="ALD16" s="1609"/>
      <c r="ALE16" s="1609"/>
      <c r="ALF16" s="1609"/>
      <c r="ALG16" s="1609"/>
      <c r="ALH16" s="1609"/>
      <c r="ALI16" s="1609"/>
      <c r="ALJ16" s="1609"/>
      <c r="ALK16" s="1609"/>
      <c r="ALL16" s="1609"/>
      <c r="ALM16" s="1609"/>
      <c r="ALN16" s="1609"/>
      <c r="ALO16" s="1609"/>
      <c r="ALP16" s="1609"/>
      <c r="ALQ16" s="1609"/>
      <c r="ALR16" s="1609"/>
      <c r="ALS16" s="1609"/>
      <c r="ALT16" s="1609"/>
      <c r="ALU16" s="1609"/>
      <c r="ALV16" s="1609"/>
      <c r="ALW16" s="1609"/>
      <c r="ALX16" s="1609"/>
      <c r="ALY16" s="1609"/>
      <c r="ALZ16" s="1609"/>
      <c r="AMA16" s="1609"/>
      <c r="AMB16" s="1609"/>
      <c r="AMC16" s="1609"/>
      <c r="AMD16" s="1609"/>
      <c r="AME16" s="1609"/>
      <c r="AMF16" s="1609"/>
      <c r="AMG16" s="1609"/>
      <c r="AMH16" s="1609"/>
      <c r="AMI16" s="1609"/>
      <c r="AMJ16" s="1609"/>
      <c r="AMK16" s="1609"/>
      <c r="AML16" s="1609"/>
      <c r="AMM16" s="1609"/>
      <c r="AMN16" s="1609"/>
      <c r="AMO16" s="1609"/>
      <c r="AMP16" s="1609"/>
      <c r="AMQ16" s="1609"/>
      <c r="AMR16" s="1609"/>
      <c r="AMS16" s="1609"/>
      <c r="AMT16" s="1609"/>
      <c r="AMU16" s="1609"/>
      <c r="AMV16" s="1609"/>
      <c r="AMW16" s="1609"/>
      <c r="AMX16" s="1609"/>
      <c r="AMY16" s="1609"/>
      <c r="AMZ16" s="1609"/>
      <c r="ANA16" s="1609"/>
      <c r="ANB16" s="1609"/>
      <c r="ANC16" s="1609"/>
      <c r="AND16" s="1609"/>
      <c r="ANE16" s="1609"/>
      <c r="ANF16" s="1609"/>
      <c r="ANG16" s="1609"/>
      <c r="ANH16" s="1609"/>
      <c r="ANI16" s="1609"/>
      <c r="ANJ16" s="1609"/>
      <c r="ANK16" s="1609"/>
      <c r="ANL16" s="1609"/>
      <c r="ANM16" s="1609"/>
      <c r="ANN16" s="1609"/>
      <c r="ANO16" s="1609"/>
      <c r="ANP16" s="1609"/>
      <c r="ANQ16" s="1609"/>
      <c r="ANR16" s="1609"/>
      <c r="ANS16" s="1609"/>
      <c r="ANT16" s="1609"/>
      <c r="ANU16" s="1609"/>
      <c r="ANV16" s="1609"/>
      <c r="ANW16" s="1609"/>
      <c r="ANX16" s="1609"/>
      <c r="ANY16" s="1609"/>
      <c r="ANZ16" s="1609"/>
      <c r="AOA16" s="1609"/>
      <c r="AOB16" s="1609"/>
      <c r="AOC16" s="1609"/>
      <c r="AOD16" s="1609"/>
      <c r="AOE16" s="1609"/>
      <c r="AOF16" s="1609"/>
      <c r="AOG16" s="1609"/>
      <c r="AOH16" s="1609"/>
      <c r="AOI16" s="1609"/>
      <c r="AOJ16" s="1609"/>
      <c r="AOK16" s="1609"/>
      <c r="AOL16" s="1609"/>
      <c r="AOM16" s="1609"/>
      <c r="AON16" s="1609"/>
      <c r="AOO16" s="1609"/>
      <c r="AOP16" s="1609"/>
      <c r="AOQ16" s="1609"/>
      <c r="AOR16" s="1609"/>
      <c r="AOS16" s="1609"/>
      <c r="AOT16" s="1609"/>
      <c r="AOU16" s="1609"/>
      <c r="AOV16" s="1609"/>
      <c r="AOW16" s="1609"/>
      <c r="AOX16" s="1609"/>
      <c r="AOY16" s="1609"/>
      <c r="AOZ16" s="1609"/>
      <c r="APA16" s="1609"/>
      <c r="APB16" s="1609"/>
      <c r="APC16" s="1609"/>
      <c r="APD16" s="1609"/>
      <c r="APE16" s="1609"/>
      <c r="APF16" s="1609"/>
      <c r="APG16" s="1609"/>
      <c r="APH16" s="1609"/>
      <c r="API16" s="1609"/>
      <c r="APJ16" s="1609"/>
      <c r="APK16" s="1609"/>
      <c r="APL16" s="1609"/>
      <c r="APM16" s="1609"/>
      <c r="APN16" s="1609"/>
      <c r="APO16" s="1609"/>
      <c r="APP16" s="1609"/>
      <c r="APQ16" s="1609"/>
      <c r="APR16" s="1609"/>
      <c r="APS16" s="1609"/>
      <c r="APT16" s="1609"/>
      <c r="APU16" s="1609"/>
      <c r="APV16" s="1609"/>
      <c r="APW16" s="1609"/>
      <c r="APX16" s="1609"/>
      <c r="APY16" s="1609"/>
      <c r="APZ16" s="1609"/>
      <c r="AQA16" s="1609"/>
      <c r="AQB16" s="1609"/>
      <c r="AQC16" s="1609"/>
      <c r="AQD16" s="1609"/>
      <c r="AQE16" s="1609"/>
      <c r="AQF16" s="1609"/>
      <c r="AQG16" s="1609"/>
      <c r="AQH16" s="1609"/>
      <c r="AQI16" s="1609"/>
      <c r="AQJ16" s="1609"/>
      <c r="AQK16" s="1609"/>
      <c r="AQL16" s="1609"/>
      <c r="AQM16" s="1609"/>
      <c r="AQN16" s="1609"/>
      <c r="AQO16" s="1609"/>
      <c r="AQP16" s="1609"/>
      <c r="AQQ16" s="1609"/>
      <c r="AQR16" s="1609"/>
      <c r="AQS16" s="1609"/>
      <c r="AQT16" s="1609"/>
      <c r="AQU16" s="1609"/>
      <c r="AQV16" s="1609"/>
      <c r="AQW16" s="1609"/>
      <c r="AQX16" s="1609"/>
      <c r="AQY16" s="1609"/>
      <c r="AQZ16" s="1609"/>
      <c r="ARA16" s="1609"/>
      <c r="ARB16" s="1609"/>
      <c r="ARC16" s="1609"/>
      <c r="ARD16" s="1609"/>
      <c r="ARE16" s="1609"/>
      <c r="ARF16" s="1609"/>
      <c r="ARG16" s="1609"/>
      <c r="ARH16" s="1609"/>
      <c r="ARI16" s="1609"/>
      <c r="ARJ16" s="1609"/>
      <c r="ARK16" s="1609"/>
      <c r="ARL16" s="1609"/>
      <c r="ARM16" s="1609"/>
      <c r="ARN16" s="1609"/>
      <c r="ARO16" s="1609"/>
      <c r="ARP16" s="1609"/>
      <c r="ARQ16" s="1609"/>
      <c r="ARR16" s="1609"/>
      <c r="ARS16" s="1609"/>
      <c r="ART16" s="1609"/>
      <c r="ARU16" s="1609"/>
      <c r="ARV16" s="1609"/>
      <c r="ARW16" s="1609"/>
      <c r="ARX16" s="1609"/>
      <c r="ARY16" s="1609"/>
      <c r="ARZ16" s="1609"/>
      <c r="ASA16" s="1609"/>
      <c r="ASB16" s="1609"/>
      <c r="ASC16" s="1609"/>
      <c r="ASD16" s="1609"/>
      <c r="ASE16" s="1609"/>
      <c r="ASF16" s="1609"/>
      <c r="ASG16" s="1609"/>
      <c r="ASH16" s="1609"/>
      <c r="ASI16" s="1609"/>
      <c r="ASJ16" s="1609"/>
      <c r="ASK16" s="1609"/>
      <c r="ASL16" s="1609"/>
      <c r="ASM16" s="1609"/>
      <c r="ASN16" s="1609"/>
      <c r="ASO16" s="1609"/>
      <c r="ASP16" s="1609"/>
      <c r="ASQ16" s="1609"/>
      <c r="ASR16" s="1609"/>
      <c r="ASS16" s="1609"/>
      <c r="AST16" s="1609"/>
      <c r="ASU16" s="1609"/>
      <c r="ASV16" s="1609"/>
      <c r="ASW16" s="1609"/>
      <c r="ASX16" s="1609"/>
      <c r="ASY16" s="1609"/>
      <c r="ASZ16" s="1609"/>
      <c r="ATA16" s="1609"/>
      <c r="ATB16" s="1609"/>
      <c r="ATC16" s="1609"/>
      <c r="ATD16" s="1609"/>
      <c r="ATE16" s="1609"/>
      <c r="ATF16" s="1609"/>
      <c r="ATG16" s="1609"/>
      <c r="ATH16" s="1609"/>
      <c r="ATI16" s="1609"/>
      <c r="ATJ16" s="1609"/>
      <c r="ATK16" s="1609"/>
      <c r="ATL16" s="1609"/>
      <c r="ATM16" s="1609"/>
      <c r="ATN16" s="1609"/>
      <c r="ATO16" s="1609"/>
      <c r="ATP16" s="1609"/>
      <c r="ATQ16" s="1609"/>
      <c r="ATR16" s="1609"/>
      <c r="ATS16" s="1609"/>
      <c r="ATT16" s="1609"/>
      <c r="ATU16" s="1609"/>
      <c r="ATV16" s="1609"/>
      <c r="ATW16" s="1609"/>
      <c r="ATX16" s="1609"/>
      <c r="ATY16" s="1609"/>
      <c r="ATZ16" s="1609"/>
      <c r="AUA16" s="1609"/>
      <c r="AUB16" s="1609"/>
      <c r="AUC16" s="1609"/>
      <c r="AUD16" s="1609"/>
      <c r="AUE16" s="1609"/>
      <c r="AUF16" s="1609"/>
      <c r="AUG16" s="1609"/>
      <c r="AUH16" s="1609"/>
      <c r="AUI16" s="1609"/>
      <c r="AUJ16" s="1609"/>
      <c r="AUK16" s="1609"/>
      <c r="AUL16" s="1609"/>
      <c r="AUM16" s="1609"/>
      <c r="AUN16" s="1609"/>
      <c r="AUO16" s="1609"/>
      <c r="AUP16" s="1609"/>
      <c r="AUQ16" s="1609"/>
      <c r="AUR16" s="1609"/>
      <c r="AUS16" s="1609"/>
      <c r="AUT16" s="1609"/>
      <c r="AUU16" s="1609"/>
      <c r="AUV16" s="1609"/>
      <c r="AUW16" s="1609"/>
      <c r="AUX16" s="1609"/>
      <c r="AUY16" s="1609"/>
      <c r="AUZ16" s="1609"/>
      <c r="AVA16" s="1609"/>
      <c r="AVB16" s="1609"/>
      <c r="AVC16" s="1609"/>
      <c r="AVD16" s="1609"/>
      <c r="AVE16" s="1609"/>
      <c r="AVF16" s="1609"/>
      <c r="AVG16" s="1609"/>
      <c r="AVH16" s="1609"/>
      <c r="AVI16" s="1609"/>
      <c r="AVJ16" s="1609"/>
      <c r="AVK16" s="1609"/>
      <c r="AVL16" s="1609"/>
      <c r="AVM16" s="1609"/>
      <c r="AVN16" s="1609"/>
      <c r="AVO16" s="1609"/>
      <c r="AVP16" s="1609"/>
      <c r="AVQ16" s="1609"/>
      <c r="AVR16" s="1609"/>
      <c r="AVS16" s="1609"/>
      <c r="AVT16" s="1609"/>
      <c r="AVU16" s="1609"/>
      <c r="AVV16" s="1609"/>
      <c r="AVW16" s="1609"/>
      <c r="AVX16" s="1609"/>
      <c r="AVY16" s="1609"/>
      <c r="AVZ16" s="1609"/>
      <c r="AWA16" s="1609"/>
      <c r="AWB16" s="1609"/>
      <c r="AWC16" s="1609"/>
      <c r="AWD16" s="1609"/>
      <c r="AWE16" s="1609"/>
      <c r="AWF16" s="1609"/>
      <c r="AWG16" s="1609"/>
      <c r="AWH16" s="1609"/>
      <c r="AWI16" s="1609"/>
      <c r="AWJ16" s="1609"/>
      <c r="AWK16" s="1609"/>
      <c r="AWL16" s="1609"/>
      <c r="AWM16" s="1609"/>
      <c r="AWN16" s="1609"/>
      <c r="AWO16" s="1609"/>
      <c r="AWP16" s="1609"/>
      <c r="AWQ16" s="1609"/>
      <c r="AWR16" s="1609"/>
      <c r="AWS16" s="1609"/>
      <c r="AWT16" s="1609"/>
      <c r="AWU16" s="1609"/>
      <c r="AWV16" s="1609"/>
      <c r="AWW16" s="1609"/>
      <c r="AWX16" s="1609"/>
      <c r="AWY16" s="1609"/>
      <c r="AWZ16" s="1609"/>
      <c r="AXA16" s="1609"/>
      <c r="AXB16" s="1609"/>
      <c r="AXC16" s="1609"/>
      <c r="AXD16" s="1609"/>
      <c r="AXE16" s="1609"/>
      <c r="AXF16" s="1609"/>
      <c r="AXG16" s="1609"/>
      <c r="AXH16" s="1609"/>
      <c r="AXI16" s="1609"/>
      <c r="AXJ16" s="1609"/>
      <c r="AXK16" s="1609"/>
      <c r="AXL16" s="1609"/>
      <c r="AXM16" s="1609"/>
      <c r="AXN16" s="1609"/>
      <c r="AXO16" s="1609"/>
      <c r="AXP16" s="1609"/>
      <c r="AXQ16" s="1609"/>
      <c r="AXR16" s="1609"/>
      <c r="AXS16" s="1609"/>
      <c r="AXT16" s="1609"/>
      <c r="AXU16" s="1609"/>
      <c r="AXV16" s="1609"/>
      <c r="AXW16" s="1609"/>
      <c r="AXX16" s="1609"/>
      <c r="AXY16" s="1609"/>
      <c r="AXZ16" s="1609"/>
      <c r="AYA16" s="1609"/>
      <c r="AYB16" s="1609"/>
      <c r="AYC16" s="1609"/>
      <c r="AYD16" s="1609"/>
      <c r="AYE16" s="1609"/>
      <c r="AYF16" s="1609"/>
      <c r="AYG16" s="1609"/>
      <c r="AYH16" s="1609"/>
      <c r="AYI16" s="1609"/>
      <c r="AYJ16" s="1609"/>
      <c r="AYK16" s="1609"/>
      <c r="AYL16" s="1609"/>
      <c r="AYM16" s="1609"/>
      <c r="AYN16" s="1609"/>
      <c r="AYO16" s="1609"/>
      <c r="AYP16" s="1609"/>
      <c r="AYQ16" s="1609"/>
      <c r="AYR16" s="1609"/>
      <c r="AYS16" s="1609"/>
      <c r="AYT16" s="1609"/>
      <c r="AYU16" s="1609"/>
      <c r="AYV16" s="1609"/>
      <c r="AYW16" s="1609"/>
      <c r="AYX16" s="1609"/>
      <c r="AYY16" s="1609"/>
      <c r="AYZ16" s="1609"/>
      <c r="AZA16" s="1609"/>
      <c r="AZB16" s="1609"/>
      <c r="AZC16" s="1609"/>
      <c r="AZD16" s="1609"/>
      <c r="AZE16" s="1609"/>
      <c r="AZF16" s="1609"/>
      <c r="AZG16" s="1609"/>
      <c r="AZH16" s="1609"/>
      <c r="AZI16" s="1609"/>
      <c r="AZJ16" s="1609"/>
      <c r="AZK16" s="1609"/>
      <c r="AZL16" s="1609"/>
      <c r="AZM16" s="1609"/>
      <c r="AZN16" s="1609"/>
      <c r="AZO16" s="1609"/>
      <c r="AZP16" s="1609"/>
      <c r="AZQ16" s="1609"/>
      <c r="AZR16" s="1609"/>
      <c r="AZS16" s="1609"/>
      <c r="AZT16" s="1609"/>
      <c r="AZU16" s="1609"/>
      <c r="AZV16" s="1609"/>
      <c r="AZW16" s="1609"/>
      <c r="AZX16" s="1609"/>
      <c r="AZY16" s="1609"/>
      <c r="AZZ16" s="1609"/>
      <c r="BAA16" s="1609"/>
      <c r="BAB16" s="1609"/>
      <c r="BAC16" s="1609"/>
      <c r="BAD16" s="1609"/>
      <c r="BAE16" s="1609"/>
      <c r="BAF16" s="1609"/>
      <c r="BAG16" s="1609"/>
      <c r="BAH16" s="1609"/>
      <c r="BAI16" s="1609"/>
      <c r="BAJ16" s="1609"/>
      <c r="BAK16" s="1609"/>
      <c r="BAL16" s="1609"/>
      <c r="BAM16" s="1609"/>
      <c r="BAN16" s="1609"/>
      <c r="BAO16" s="1609"/>
      <c r="BAP16" s="1609"/>
      <c r="BAQ16" s="1609"/>
      <c r="BAR16" s="1609"/>
      <c r="BAS16" s="1609"/>
      <c r="BAT16" s="1609"/>
      <c r="BAU16" s="1609"/>
      <c r="BAV16" s="1609"/>
      <c r="BAW16" s="1609"/>
      <c r="BAX16" s="1609"/>
      <c r="BAY16" s="1609"/>
      <c r="BAZ16" s="1609"/>
      <c r="BBA16" s="1609"/>
      <c r="BBB16" s="1609"/>
      <c r="BBC16" s="1609"/>
      <c r="BBD16" s="1609"/>
      <c r="BBE16" s="1609"/>
      <c r="BBF16" s="1609"/>
      <c r="BBG16" s="1609"/>
      <c r="BBH16" s="1609"/>
      <c r="BBI16" s="1609"/>
      <c r="BBJ16" s="1609"/>
      <c r="BBK16" s="1609"/>
      <c r="BBL16" s="1609"/>
      <c r="BBM16" s="1609"/>
      <c r="BBN16" s="1609"/>
      <c r="BBO16" s="1609"/>
      <c r="BBP16" s="1609"/>
      <c r="BBQ16" s="1609"/>
      <c r="BBR16" s="1609"/>
      <c r="BBS16" s="1609"/>
      <c r="BBT16" s="1609"/>
      <c r="BBU16" s="1609"/>
      <c r="BBV16" s="1609"/>
      <c r="BBW16" s="1609"/>
      <c r="BBX16" s="1609"/>
      <c r="BBY16" s="1609"/>
      <c r="BBZ16" s="1609"/>
      <c r="BCA16" s="1609"/>
      <c r="BCB16" s="1609"/>
      <c r="BCC16" s="1609"/>
      <c r="BCD16" s="1609"/>
      <c r="BCE16" s="1609"/>
      <c r="BCF16" s="1609"/>
      <c r="BCG16" s="1609"/>
      <c r="BCH16" s="1609"/>
      <c r="BCI16" s="1609"/>
      <c r="BCJ16" s="1609"/>
      <c r="BCK16" s="1609"/>
      <c r="BCL16" s="1609"/>
      <c r="BCM16" s="1609"/>
      <c r="BCN16" s="1609"/>
      <c r="BCO16" s="1609"/>
      <c r="BCP16" s="1609"/>
      <c r="BCQ16" s="1609"/>
      <c r="BCR16" s="1609"/>
      <c r="BCS16" s="1609"/>
      <c r="BCT16" s="1609"/>
      <c r="BCU16" s="1609"/>
      <c r="BCV16" s="1609"/>
      <c r="BCW16" s="1609"/>
      <c r="BCX16" s="1609"/>
      <c r="BCY16" s="1609"/>
      <c r="BCZ16" s="1609"/>
      <c r="BDA16" s="1609"/>
      <c r="BDB16" s="1609"/>
      <c r="BDC16" s="1609"/>
      <c r="BDD16" s="1609"/>
      <c r="BDE16" s="1609"/>
      <c r="BDF16" s="1609"/>
      <c r="BDG16" s="1609"/>
      <c r="BDH16" s="1609"/>
      <c r="BDI16" s="1609"/>
      <c r="BDJ16" s="1609"/>
      <c r="BDK16" s="1609"/>
      <c r="BDL16" s="1609"/>
      <c r="BDM16" s="1609"/>
      <c r="BDN16" s="1609"/>
      <c r="BDO16" s="1609"/>
      <c r="BDP16" s="1609"/>
      <c r="BDQ16" s="1609"/>
      <c r="BDR16" s="1609"/>
      <c r="BDS16" s="1609"/>
      <c r="BDT16" s="1609"/>
      <c r="BDU16" s="1609"/>
      <c r="BDV16" s="1609"/>
      <c r="BDW16" s="1609"/>
      <c r="BDX16" s="1609"/>
      <c r="BDY16" s="1609"/>
      <c r="BDZ16" s="1609"/>
      <c r="BEA16" s="1609"/>
      <c r="BEB16" s="1609"/>
      <c r="BEC16" s="1609"/>
      <c r="BED16" s="1609"/>
      <c r="BEE16" s="1609"/>
      <c r="BEF16" s="1609"/>
      <c r="BEG16" s="1609"/>
      <c r="BEH16" s="1609"/>
      <c r="BEI16" s="1609"/>
      <c r="BEJ16" s="1609"/>
      <c r="BEK16" s="1609"/>
      <c r="BEL16" s="1609"/>
      <c r="BEM16" s="1609"/>
      <c r="BEN16" s="1609"/>
      <c r="BEO16" s="1609"/>
      <c r="BEP16" s="1609"/>
      <c r="BEQ16" s="1609"/>
      <c r="BER16" s="1609"/>
      <c r="BES16" s="1609"/>
      <c r="BET16" s="1609"/>
      <c r="BEU16" s="1609"/>
      <c r="BEV16" s="1609"/>
      <c r="BEW16" s="1609"/>
      <c r="BEX16" s="1609"/>
      <c r="BEY16" s="1609"/>
      <c r="BEZ16" s="1609"/>
      <c r="BFA16" s="1609"/>
      <c r="BFB16" s="1609"/>
      <c r="BFC16" s="1609"/>
      <c r="BFD16" s="1609"/>
      <c r="BFE16" s="1609"/>
      <c r="BFF16" s="1609"/>
      <c r="BFG16" s="1609"/>
      <c r="BFH16" s="1609"/>
      <c r="BFI16" s="1609"/>
      <c r="BFJ16" s="1609"/>
      <c r="BFK16" s="1609"/>
      <c r="BFL16" s="1609"/>
      <c r="BFM16" s="1609"/>
      <c r="BFN16" s="1609"/>
      <c r="BFO16" s="1609"/>
      <c r="BFP16" s="1609"/>
      <c r="BFQ16" s="1609"/>
      <c r="BFR16" s="1609"/>
      <c r="BFS16" s="1609"/>
      <c r="BFT16" s="1609"/>
      <c r="BFU16" s="1609"/>
      <c r="BFV16" s="1609"/>
      <c r="BFW16" s="1609"/>
      <c r="BFX16" s="1609"/>
      <c r="BFY16" s="1609"/>
      <c r="BFZ16" s="1609"/>
      <c r="BGA16" s="1609"/>
      <c r="BGB16" s="1609"/>
      <c r="BGC16" s="1609"/>
      <c r="BGD16" s="1609"/>
      <c r="BGE16" s="1609"/>
      <c r="BGF16" s="1609"/>
      <c r="BGG16" s="1609"/>
      <c r="BGH16" s="1609"/>
      <c r="BGI16" s="1609"/>
      <c r="BGJ16" s="1609"/>
      <c r="BGK16" s="1609"/>
      <c r="BGL16" s="1609"/>
      <c r="BGM16" s="1609"/>
      <c r="BGN16" s="1609"/>
      <c r="BGO16" s="1609"/>
      <c r="BGP16" s="1609"/>
      <c r="BGQ16" s="1609"/>
      <c r="BGR16" s="1609"/>
      <c r="BGS16" s="1609"/>
      <c r="BGT16" s="1609"/>
      <c r="BGU16" s="1609"/>
      <c r="BGV16" s="1609"/>
      <c r="BGW16" s="1609"/>
      <c r="BGX16" s="1609"/>
      <c r="BGY16" s="1609"/>
      <c r="BGZ16" s="1609"/>
      <c r="BHA16" s="1609"/>
      <c r="BHB16" s="1609"/>
      <c r="BHC16" s="1609"/>
      <c r="BHD16" s="1609"/>
      <c r="BHE16" s="1609"/>
      <c r="BHF16" s="1609"/>
      <c r="BHG16" s="1609"/>
      <c r="BHH16" s="1609"/>
      <c r="BHI16" s="1609"/>
      <c r="BHJ16" s="1609"/>
      <c r="BHK16" s="1609"/>
      <c r="BHL16" s="1609"/>
      <c r="BHM16" s="1609"/>
      <c r="BHN16" s="1609"/>
      <c r="BHO16" s="1609"/>
      <c r="BHP16" s="1609"/>
      <c r="BHQ16" s="1609"/>
      <c r="BHR16" s="1609"/>
      <c r="BHS16" s="1609"/>
      <c r="BHT16" s="1609"/>
      <c r="BHU16" s="1609"/>
      <c r="BHV16" s="1609"/>
      <c r="BHW16" s="1609"/>
      <c r="BHX16" s="1609"/>
      <c r="BHY16" s="1609"/>
      <c r="BHZ16" s="1609"/>
      <c r="BIA16" s="1609"/>
      <c r="BIB16" s="1609"/>
      <c r="BIC16" s="1609"/>
      <c r="BID16" s="1609"/>
      <c r="BIE16" s="1609"/>
      <c r="BIF16" s="1609"/>
      <c r="BIG16" s="1609"/>
      <c r="BIH16" s="1609"/>
      <c r="BII16" s="1609"/>
      <c r="BIJ16" s="1609"/>
      <c r="BIK16" s="1609"/>
      <c r="BIL16" s="1609"/>
      <c r="BIM16" s="1609"/>
      <c r="BIN16" s="1609"/>
      <c r="BIO16" s="1609"/>
      <c r="BIP16" s="1609"/>
      <c r="BIQ16" s="1609"/>
      <c r="BIR16" s="1609"/>
      <c r="BIS16" s="1609"/>
      <c r="BIT16" s="1609"/>
      <c r="BIU16" s="1609"/>
      <c r="BIV16" s="1609"/>
      <c r="BIW16" s="1609"/>
      <c r="BIX16" s="1609"/>
      <c r="BIY16" s="1609"/>
      <c r="BIZ16" s="1609"/>
      <c r="BJA16" s="1609"/>
      <c r="BJB16" s="1609"/>
      <c r="BJC16" s="1609"/>
      <c r="BJD16" s="1609"/>
      <c r="BJE16" s="1609"/>
      <c r="BJF16" s="1609"/>
      <c r="BJG16" s="1609"/>
      <c r="BJH16" s="1609"/>
      <c r="BJI16" s="1609"/>
      <c r="BJJ16" s="1609"/>
      <c r="BJK16" s="1609"/>
      <c r="BJL16" s="1609"/>
      <c r="BJM16" s="1609"/>
      <c r="BJN16" s="1609"/>
      <c r="BJO16" s="1609"/>
      <c r="BJP16" s="1609"/>
      <c r="BJQ16" s="1609"/>
      <c r="BJR16" s="1609"/>
      <c r="BJS16" s="1609"/>
      <c r="BJT16" s="1609"/>
      <c r="BJU16" s="1609"/>
      <c r="BJV16" s="1609"/>
      <c r="BJW16" s="1609"/>
      <c r="BJX16" s="1609"/>
      <c r="BJY16" s="1609"/>
      <c r="BJZ16" s="1609"/>
      <c r="BKA16" s="1609"/>
      <c r="BKB16" s="1609"/>
      <c r="BKC16" s="1609"/>
      <c r="BKD16" s="1609"/>
      <c r="BKE16" s="1609"/>
      <c r="BKF16" s="1609"/>
      <c r="BKG16" s="1609"/>
      <c r="BKH16" s="1609"/>
      <c r="BKI16" s="1609"/>
      <c r="BKJ16" s="1609"/>
      <c r="BKK16" s="1609"/>
      <c r="BKL16" s="1609"/>
      <c r="BKM16" s="1609"/>
      <c r="BKN16" s="1609"/>
      <c r="BKO16" s="1609"/>
      <c r="BKP16" s="1609"/>
      <c r="BKQ16" s="1609"/>
      <c r="BKR16" s="1609"/>
      <c r="BKS16" s="1609"/>
      <c r="BKT16" s="1609"/>
      <c r="BKU16" s="1609"/>
      <c r="BKV16" s="1609"/>
      <c r="BKW16" s="1609"/>
      <c r="BKX16" s="1609"/>
      <c r="BKY16" s="1609"/>
      <c r="BKZ16" s="1609"/>
      <c r="BLA16" s="1609"/>
      <c r="BLB16" s="1609"/>
      <c r="BLC16" s="1609"/>
      <c r="BLD16" s="1609"/>
      <c r="BLE16" s="1609"/>
      <c r="BLF16" s="1609"/>
      <c r="BLG16" s="1609"/>
      <c r="BLH16" s="1609"/>
      <c r="BLI16" s="1609"/>
      <c r="BLJ16" s="1609"/>
      <c r="BLK16" s="1609"/>
      <c r="BLL16" s="1609"/>
      <c r="BLM16" s="1609"/>
      <c r="BLN16" s="1609"/>
      <c r="BLO16" s="1609"/>
      <c r="BLP16" s="1609"/>
      <c r="BLQ16" s="1609"/>
      <c r="BLR16" s="1609"/>
      <c r="BLS16" s="1609"/>
      <c r="BLT16" s="1609"/>
      <c r="BLU16" s="1609"/>
      <c r="BLV16" s="1609"/>
      <c r="BLW16" s="1609"/>
      <c r="BLX16" s="1609"/>
      <c r="BLY16" s="1609"/>
      <c r="BLZ16" s="1609"/>
      <c r="BMA16" s="1609"/>
      <c r="BMB16" s="1609"/>
      <c r="BMC16" s="1609"/>
      <c r="BMD16" s="1609"/>
      <c r="BME16" s="1609"/>
      <c r="BMF16" s="1609"/>
      <c r="BMG16" s="1609"/>
      <c r="BMH16" s="1609"/>
      <c r="BMI16" s="1609"/>
      <c r="BMJ16" s="1609"/>
      <c r="BMK16" s="1609"/>
      <c r="BML16" s="1609"/>
      <c r="BMM16" s="1609"/>
      <c r="BMN16" s="1609"/>
      <c r="BMO16" s="1609"/>
      <c r="BMP16" s="1609"/>
      <c r="BMQ16" s="1609"/>
      <c r="BMR16" s="1609"/>
      <c r="BMS16" s="1609"/>
      <c r="BMT16" s="1609"/>
      <c r="BMU16" s="1609"/>
      <c r="BMV16" s="1609"/>
      <c r="BMW16" s="1609"/>
      <c r="BMX16" s="1609"/>
      <c r="BMY16" s="1609"/>
      <c r="BMZ16" s="1609"/>
      <c r="BNA16" s="1609"/>
      <c r="BNB16" s="1609"/>
      <c r="BNC16" s="1609"/>
      <c r="BND16" s="1609"/>
      <c r="BNE16" s="1609"/>
      <c r="BNF16" s="1609"/>
      <c r="BNG16" s="1609"/>
      <c r="BNH16" s="1609"/>
      <c r="BNI16" s="1609"/>
      <c r="BNJ16" s="1609"/>
      <c r="BNK16" s="1609"/>
      <c r="BNL16" s="1609"/>
      <c r="BNM16" s="1609"/>
      <c r="BNN16" s="1609"/>
      <c r="BNO16" s="1609"/>
      <c r="BNP16" s="1609"/>
      <c r="BNQ16" s="1609"/>
      <c r="BNR16" s="1609"/>
      <c r="BNS16" s="1609"/>
      <c r="BNT16" s="1609"/>
      <c r="BNU16" s="1609"/>
      <c r="BNV16" s="1609"/>
      <c r="BNW16" s="1609"/>
      <c r="BNX16" s="1609"/>
      <c r="BNY16" s="1609"/>
      <c r="BNZ16" s="1609"/>
      <c r="BOA16" s="1609"/>
      <c r="BOB16" s="1609"/>
      <c r="BOC16" s="1609"/>
      <c r="BOD16" s="1609"/>
      <c r="BOE16" s="1609"/>
      <c r="BOF16" s="1609"/>
      <c r="BOG16" s="1609"/>
      <c r="BOH16" s="1609"/>
      <c r="BOI16" s="1609"/>
      <c r="BOJ16" s="1609"/>
      <c r="BOK16" s="1609"/>
      <c r="BOL16" s="1609"/>
      <c r="BOM16" s="1609"/>
      <c r="BON16" s="1609"/>
      <c r="BOO16" s="1609"/>
      <c r="BOP16" s="1609"/>
      <c r="BOQ16" s="1609"/>
      <c r="BOR16" s="1609"/>
      <c r="BOS16" s="1609"/>
      <c r="BOT16" s="1609"/>
      <c r="BOU16" s="1609"/>
      <c r="BOV16" s="1609"/>
      <c r="BOW16" s="1609"/>
      <c r="BOX16" s="1609"/>
      <c r="BOY16" s="1609"/>
      <c r="BOZ16" s="1609"/>
      <c r="BPA16" s="1609"/>
      <c r="BPB16" s="1609"/>
      <c r="BPC16" s="1609"/>
      <c r="BPD16" s="1609"/>
      <c r="BPE16" s="1609"/>
      <c r="BPF16" s="1609"/>
      <c r="BPG16" s="1609"/>
      <c r="BPH16" s="1609"/>
      <c r="BPI16" s="1609"/>
      <c r="BPJ16" s="1609"/>
      <c r="BPK16" s="1609"/>
      <c r="BPL16" s="1609"/>
      <c r="BPM16" s="1609"/>
      <c r="BPN16" s="1609"/>
      <c r="BPO16" s="1609"/>
      <c r="BPP16" s="1609"/>
      <c r="BPQ16" s="1609"/>
      <c r="BPR16" s="1609"/>
      <c r="BPS16" s="1609"/>
      <c r="BPT16" s="1609"/>
      <c r="BPU16" s="1609"/>
      <c r="BPV16" s="1609"/>
      <c r="BPW16" s="1609"/>
      <c r="BPX16" s="1609"/>
      <c r="BPY16" s="1609"/>
      <c r="BPZ16" s="1609"/>
      <c r="BQA16" s="1609"/>
      <c r="BQB16" s="1609"/>
      <c r="BQC16" s="1609"/>
      <c r="BQD16" s="1609"/>
      <c r="BQE16" s="1609"/>
      <c r="BQF16" s="1609"/>
      <c r="BQG16" s="1609"/>
      <c r="BQH16" s="1609"/>
      <c r="BQI16" s="1609"/>
      <c r="BQJ16" s="1609"/>
      <c r="BQK16" s="1609"/>
      <c r="BQL16" s="1609"/>
      <c r="BQM16" s="1609"/>
      <c r="BQN16" s="1609"/>
      <c r="BQO16" s="1609"/>
      <c r="BQP16" s="1609"/>
      <c r="BQQ16" s="1609"/>
      <c r="BQR16" s="1609"/>
      <c r="BQS16" s="1609"/>
      <c r="BQT16" s="1609"/>
      <c r="BQU16" s="1609"/>
      <c r="BQV16" s="1609"/>
      <c r="BQW16" s="1609"/>
      <c r="BQX16" s="1609"/>
      <c r="BQY16" s="1609"/>
      <c r="BQZ16" s="1609"/>
      <c r="BRA16" s="1609"/>
      <c r="BRB16" s="1609"/>
      <c r="BRC16" s="1609"/>
      <c r="BRD16" s="1609"/>
      <c r="BRE16" s="1609"/>
      <c r="BRF16" s="1609"/>
      <c r="BRG16" s="1609"/>
      <c r="BRH16" s="1609"/>
      <c r="BRI16" s="1609"/>
      <c r="BRJ16" s="1609"/>
      <c r="BRK16" s="1609"/>
      <c r="BRL16" s="1609"/>
      <c r="BRM16" s="1609"/>
      <c r="BRN16" s="1609"/>
      <c r="BRO16" s="1609"/>
      <c r="BRP16" s="1609"/>
      <c r="BRQ16" s="1609"/>
      <c r="BRR16" s="1609"/>
      <c r="BRS16" s="1609"/>
      <c r="BRT16" s="1609"/>
      <c r="BRU16" s="1609"/>
      <c r="BRV16" s="1609"/>
      <c r="BRW16" s="1609"/>
      <c r="BRX16" s="1609"/>
      <c r="BRY16" s="1609"/>
      <c r="BRZ16" s="1609"/>
      <c r="BSA16" s="1609"/>
      <c r="BSB16" s="1609"/>
      <c r="BSC16" s="1609"/>
      <c r="BSD16" s="1609"/>
      <c r="BSE16" s="1609"/>
      <c r="BSF16" s="1609"/>
      <c r="BSG16" s="1609"/>
      <c r="BSH16" s="1609"/>
      <c r="BSI16" s="1609"/>
      <c r="BSJ16" s="1609"/>
      <c r="BSK16" s="1609"/>
      <c r="BSL16" s="1609"/>
      <c r="BSM16" s="1609"/>
      <c r="BSN16" s="1609"/>
      <c r="BSO16" s="1609"/>
      <c r="BSP16" s="1609"/>
      <c r="BSQ16" s="1609"/>
      <c r="BSR16" s="1609"/>
      <c r="BSS16" s="1609"/>
      <c r="BST16" s="1609"/>
      <c r="BSU16" s="1609"/>
      <c r="BSV16" s="1609"/>
      <c r="BSW16" s="1609"/>
      <c r="BSX16" s="1609"/>
      <c r="BSY16" s="1609"/>
      <c r="BSZ16" s="1609"/>
      <c r="BTA16" s="1609"/>
      <c r="BTB16" s="1609"/>
      <c r="BTC16" s="1609"/>
      <c r="BTD16" s="1609"/>
      <c r="BTE16" s="1609"/>
      <c r="BTF16" s="1609"/>
      <c r="BTG16" s="1609"/>
      <c r="BTH16" s="1609"/>
      <c r="BTI16" s="1609"/>
      <c r="BTJ16" s="1609"/>
      <c r="BTK16" s="1609"/>
      <c r="BTL16" s="1609"/>
      <c r="BTM16" s="1609"/>
      <c r="BTN16" s="1609"/>
      <c r="BTO16" s="1609"/>
      <c r="BTP16" s="1609"/>
      <c r="BTQ16" s="1609"/>
      <c r="BTR16" s="1609"/>
      <c r="BTS16" s="1609"/>
      <c r="BTT16" s="1609"/>
      <c r="BTU16" s="1609"/>
      <c r="BTV16" s="1609"/>
      <c r="BTW16" s="1609"/>
      <c r="BTX16" s="1609"/>
      <c r="BTY16" s="1609"/>
      <c r="BTZ16" s="1609"/>
      <c r="BUA16" s="1609"/>
      <c r="BUB16" s="1609"/>
      <c r="BUC16" s="1609"/>
      <c r="BUD16" s="1609"/>
      <c r="BUE16" s="1609"/>
      <c r="BUF16" s="1609"/>
      <c r="BUG16" s="1609"/>
      <c r="BUH16" s="1609"/>
      <c r="BUI16" s="1609"/>
      <c r="BUJ16" s="1609"/>
      <c r="BUK16" s="1609"/>
      <c r="BUL16" s="1609"/>
      <c r="BUM16" s="1609"/>
      <c r="BUN16" s="1609"/>
      <c r="BUO16" s="1609"/>
      <c r="BUP16" s="1609"/>
      <c r="BUQ16" s="1609"/>
      <c r="BUR16" s="1609"/>
      <c r="BUS16" s="1609"/>
      <c r="BUT16" s="1609"/>
      <c r="BUU16" s="1609"/>
      <c r="BUV16" s="1609"/>
      <c r="BUW16" s="1609"/>
      <c r="BUX16" s="1609"/>
      <c r="BUY16" s="1609"/>
      <c r="BUZ16" s="1609"/>
      <c r="BVA16" s="1609"/>
      <c r="BVB16" s="1609"/>
      <c r="BVC16" s="1609"/>
      <c r="BVD16" s="1609"/>
      <c r="BVE16" s="1609"/>
      <c r="BVF16" s="1609"/>
      <c r="BVG16" s="1609"/>
      <c r="BVH16" s="1609"/>
      <c r="BVI16" s="1609"/>
      <c r="BVJ16" s="1609"/>
      <c r="BVK16" s="1609"/>
      <c r="BVL16" s="1609"/>
      <c r="BVM16" s="1609"/>
      <c r="BVN16" s="1609"/>
      <c r="BVO16" s="1609"/>
      <c r="BVP16" s="1609"/>
      <c r="BVQ16" s="1609"/>
      <c r="BVR16" s="1609"/>
      <c r="BVS16" s="1609"/>
      <c r="BVT16" s="1609"/>
      <c r="BVU16" s="1609"/>
      <c r="BVV16" s="1609"/>
      <c r="BVW16" s="1609"/>
      <c r="BVX16" s="1609"/>
      <c r="BVY16" s="1609"/>
      <c r="BVZ16" s="1609"/>
      <c r="BWA16" s="1609"/>
      <c r="BWB16" s="1609"/>
      <c r="BWC16" s="1609"/>
      <c r="BWD16" s="1609"/>
      <c r="BWE16" s="1609"/>
      <c r="BWF16" s="1609"/>
      <c r="BWG16" s="1609"/>
      <c r="BWH16" s="1609"/>
      <c r="BWI16" s="1609"/>
      <c r="BWJ16" s="1609"/>
      <c r="BWK16" s="1609"/>
      <c r="BWL16" s="1609"/>
      <c r="BWM16" s="1609"/>
      <c r="BWN16" s="1609"/>
      <c r="BWO16" s="1609"/>
      <c r="BWP16" s="1609"/>
      <c r="BWQ16" s="1609"/>
      <c r="BWR16" s="1609"/>
      <c r="BWS16" s="1609"/>
      <c r="BWT16" s="1609"/>
      <c r="BWU16" s="1609"/>
      <c r="BWV16" s="1609"/>
      <c r="BWW16" s="1609"/>
      <c r="BWX16" s="1609"/>
      <c r="BWY16" s="1609"/>
      <c r="BWZ16" s="1609"/>
      <c r="BXA16" s="1609"/>
      <c r="BXB16" s="1609"/>
      <c r="BXC16" s="1609"/>
      <c r="BXD16" s="1609"/>
      <c r="BXE16" s="1609"/>
      <c r="BXF16" s="1609"/>
      <c r="BXG16" s="1609"/>
      <c r="BXH16" s="1609"/>
      <c r="BXI16" s="1609"/>
      <c r="BXJ16" s="1609"/>
      <c r="BXK16" s="1609"/>
      <c r="BXL16" s="1609"/>
      <c r="BXM16" s="1609"/>
      <c r="BXN16" s="1609"/>
      <c r="BXO16" s="1609"/>
      <c r="BXP16" s="1609"/>
      <c r="BXQ16" s="1609"/>
      <c r="BXR16" s="1609"/>
      <c r="BXS16" s="1609"/>
      <c r="BXT16" s="1609"/>
      <c r="BXU16" s="1609"/>
      <c r="BXV16" s="1609"/>
      <c r="BXW16" s="1609"/>
      <c r="BXX16" s="1609"/>
      <c r="BXY16" s="1609"/>
      <c r="BXZ16" s="1609"/>
      <c r="BYA16" s="1609"/>
      <c r="BYB16" s="1609"/>
      <c r="BYC16" s="1609"/>
      <c r="BYD16" s="1609"/>
      <c r="BYE16" s="1609"/>
      <c r="BYF16" s="1609"/>
      <c r="BYG16" s="1609"/>
      <c r="BYH16" s="1609"/>
      <c r="BYI16" s="1609"/>
      <c r="BYJ16" s="1609"/>
      <c r="BYK16" s="1609"/>
      <c r="BYL16" s="1609"/>
      <c r="BYM16" s="1609"/>
      <c r="BYN16" s="1609"/>
      <c r="BYO16" s="1609"/>
      <c r="BYP16" s="1609"/>
      <c r="BYQ16" s="1609"/>
      <c r="BYR16" s="1609"/>
      <c r="BYS16" s="1609"/>
      <c r="BYT16" s="1609"/>
      <c r="BYU16" s="1609"/>
      <c r="BYV16" s="1609"/>
      <c r="BYW16" s="1609"/>
      <c r="BYX16" s="1609"/>
      <c r="BYY16" s="1609"/>
      <c r="BYZ16" s="1609"/>
      <c r="BZA16" s="1609"/>
      <c r="BZB16" s="1609"/>
      <c r="BZC16" s="1609"/>
      <c r="BZD16" s="1609"/>
      <c r="BZE16" s="1609"/>
      <c r="BZF16" s="1609"/>
      <c r="BZG16" s="1609"/>
      <c r="BZH16" s="1609"/>
      <c r="BZI16" s="1609"/>
      <c r="BZJ16" s="1609"/>
      <c r="BZK16" s="1609"/>
      <c r="BZL16" s="1609"/>
      <c r="BZM16" s="1609"/>
      <c r="BZN16" s="1609"/>
      <c r="BZO16" s="1609"/>
      <c r="BZP16" s="1609"/>
      <c r="BZQ16" s="1609"/>
      <c r="BZR16" s="1609"/>
      <c r="BZS16" s="1609"/>
      <c r="BZT16" s="1609"/>
      <c r="BZU16" s="1609"/>
      <c r="BZV16" s="1609"/>
      <c r="BZW16" s="1609"/>
      <c r="BZX16" s="1609"/>
      <c r="BZY16" s="1609"/>
      <c r="BZZ16" s="1609"/>
      <c r="CAA16" s="1609"/>
      <c r="CAB16" s="1609"/>
      <c r="CAC16" s="1609"/>
      <c r="CAD16" s="1609"/>
      <c r="CAE16" s="1609"/>
      <c r="CAF16" s="1609"/>
      <c r="CAG16" s="1609"/>
      <c r="CAH16" s="1609"/>
      <c r="CAI16" s="1609"/>
      <c r="CAJ16" s="1609"/>
      <c r="CAK16" s="1609"/>
      <c r="CAL16" s="1609"/>
      <c r="CAM16" s="1609"/>
      <c r="CAN16" s="1609"/>
      <c r="CAO16" s="1609"/>
      <c r="CAP16" s="1609"/>
      <c r="CAQ16" s="1609"/>
      <c r="CAR16" s="1609"/>
      <c r="CAS16" s="1609"/>
      <c r="CAT16" s="1609"/>
      <c r="CAU16" s="1609"/>
      <c r="CAV16" s="1609"/>
      <c r="CAW16" s="1609"/>
      <c r="CAX16" s="1609"/>
      <c r="CAY16" s="1609"/>
      <c r="CAZ16" s="1609"/>
      <c r="CBA16" s="1609"/>
      <c r="CBB16" s="1609"/>
      <c r="CBC16" s="1609"/>
      <c r="CBD16" s="1609"/>
      <c r="CBE16" s="1609"/>
      <c r="CBF16" s="1609"/>
      <c r="CBG16" s="1609"/>
      <c r="CBH16" s="1609"/>
      <c r="CBI16" s="1609"/>
      <c r="CBJ16" s="1609"/>
      <c r="CBK16" s="1609"/>
      <c r="CBL16" s="1609"/>
      <c r="CBM16" s="1609"/>
      <c r="CBN16" s="1609"/>
      <c r="CBO16" s="1609"/>
      <c r="CBP16" s="1609"/>
      <c r="CBQ16" s="1609"/>
      <c r="CBR16" s="1609"/>
      <c r="CBS16" s="1609"/>
      <c r="CBT16" s="1609"/>
      <c r="CBU16" s="1609"/>
      <c r="CBV16" s="1609"/>
      <c r="CBW16" s="1609"/>
      <c r="CBX16" s="1609"/>
      <c r="CBY16" s="1609"/>
      <c r="CBZ16" s="1609"/>
      <c r="CCA16" s="1609"/>
      <c r="CCB16" s="1609"/>
      <c r="CCC16" s="1609"/>
      <c r="CCD16" s="1609"/>
      <c r="CCE16" s="1609"/>
      <c r="CCF16" s="1609"/>
      <c r="CCG16" s="1609"/>
      <c r="CCH16" s="1609"/>
      <c r="CCI16" s="1609"/>
      <c r="CCJ16" s="1609"/>
      <c r="CCK16" s="1609"/>
      <c r="CCL16" s="1609"/>
      <c r="CCM16" s="1609"/>
      <c r="CCN16" s="1609"/>
      <c r="CCO16" s="1609"/>
      <c r="CCP16" s="1609"/>
      <c r="CCQ16" s="1609"/>
      <c r="CCR16" s="1609"/>
      <c r="CCS16" s="1609"/>
      <c r="CCT16" s="1609"/>
      <c r="CCU16" s="1609"/>
      <c r="CCV16" s="1609"/>
      <c r="CCW16" s="1609"/>
      <c r="CCX16" s="1609"/>
      <c r="CCY16" s="1609"/>
      <c r="CCZ16" s="1609"/>
      <c r="CDA16" s="1609"/>
      <c r="CDB16" s="1609"/>
      <c r="CDC16" s="1609"/>
      <c r="CDD16" s="1609"/>
      <c r="CDE16" s="1609"/>
      <c r="CDF16" s="1609"/>
      <c r="CDG16" s="1609"/>
      <c r="CDH16" s="1609"/>
      <c r="CDI16" s="1609"/>
      <c r="CDJ16" s="1609"/>
      <c r="CDK16" s="1609"/>
      <c r="CDL16" s="1609"/>
      <c r="CDM16" s="1609"/>
      <c r="CDN16" s="1609"/>
      <c r="CDO16" s="1609"/>
      <c r="CDP16" s="1609"/>
      <c r="CDQ16" s="1609"/>
      <c r="CDR16" s="1609"/>
      <c r="CDS16" s="1609"/>
      <c r="CDT16" s="1609"/>
      <c r="CDU16" s="1609"/>
      <c r="CDV16" s="1609"/>
      <c r="CDW16" s="1609"/>
      <c r="CDX16" s="1609"/>
      <c r="CDY16" s="1609"/>
      <c r="CDZ16" s="1609"/>
      <c r="CEA16" s="1609"/>
      <c r="CEB16" s="1609"/>
      <c r="CEC16" s="1609"/>
      <c r="CED16" s="1609"/>
      <c r="CEE16" s="1609"/>
      <c r="CEF16" s="1609"/>
      <c r="CEG16" s="1609"/>
      <c r="CEH16" s="1609"/>
      <c r="CEI16" s="1609"/>
      <c r="CEJ16" s="1609"/>
      <c r="CEK16" s="1609"/>
      <c r="CEL16" s="1609"/>
      <c r="CEM16" s="1609"/>
      <c r="CEN16" s="1609"/>
      <c r="CEO16" s="1609"/>
      <c r="CEP16" s="1609"/>
      <c r="CEQ16" s="1609"/>
      <c r="CER16" s="1609"/>
      <c r="CES16" s="1609"/>
      <c r="CET16" s="1609"/>
      <c r="CEU16" s="1609"/>
      <c r="CEV16" s="1609"/>
      <c r="CEW16" s="1609"/>
      <c r="CEX16" s="1609"/>
      <c r="CEY16" s="1609"/>
      <c r="CEZ16" s="1609"/>
      <c r="CFA16" s="1609"/>
      <c r="CFB16" s="1609"/>
      <c r="CFC16" s="1609"/>
      <c r="CFD16" s="1609"/>
      <c r="CFE16" s="1609"/>
      <c r="CFF16" s="1609"/>
      <c r="CFG16" s="1609"/>
      <c r="CFH16" s="1609"/>
      <c r="CFI16" s="1609"/>
      <c r="CFJ16" s="1609"/>
      <c r="CFK16" s="1609"/>
      <c r="CFL16" s="1609"/>
      <c r="CFM16" s="1609"/>
      <c r="CFN16" s="1609"/>
      <c r="CFO16" s="1609"/>
      <c r="CFP16" s="1609"/>
      <c r="CFQ16" s="1609"/>
      <c r="CFR16" s="1609"/>
      <c r="CFS16" s="1609"/>
      <c r="CFT16" s="1609"/>
      <c r="CFU16" s="1609"/>
      <c r="CFV16" s="1609"/>
      <c r="CFW16" s="1609"/>
      <c r="CFX16" s="1609"/>
      <c r="CFY16" s="1609"/>
      <c r="CFZ16" s="1609"/>
      <c r="CGA16" s="1609"/>
      <c r="CGB16" s="1609"/>
      <c r="CGC16" s="1609"/>
      <c r="CGD16" s="1609"/>
      <c r="CGE16" s="1609"/>
      <c r="CGF16" s="1609"/>
      <c r="CGG16" s="1609"/>
      <c r="CGH16" s="1609"/>
      <c r="CGI16" s="1609"/>
      <c r="CGJ16" s="1609"/>
      <c r="CGK16" s="1609"/>
      <c r="CGL16" s="1609"/>
      <c r="CGM16" s="1609"/>
      <c r="CGN16" s="1609"/>
      <c r="CGO16" s="1609"/>
      <c r="CGP16" s="1609"/>
      <c r="CGQ16" s="1609"/>
      <c r="CGR16" s="1609"/>
      <c r="CGS16" s="1609"/>
      <c r="CGT16" s="1609"/>
      <c r="CGU16" s="1609"/>
      <c r="CGV16" s="1609"/>
      <c r="CGW16" s="1609"/>
      <c r="CGX16" s="1609"/>
      <c r="CGY16" s="1609"/>
      <c r="CGZ16" s="1609"/>
      <c r="CHA16" s="1609"/>
      <c r="CHB16" s="1609"/>
      <c r="CHC16" s="1609"/>
      <c r="CHD16" s="1609"/>
      <c r="CHE16" s="1609"/>
      <c r="CHF16" s="1609"/>
      <c r="CHG16" s="1609"/>
      <c r="CHH16" s="1609"/>
      <c r="CHI16" s="1609"/>
      <c r="CHJ16" s="1609"/>
      <c r="CHK16" s="1609"/>
      <c r="CHL16" s="1609"/>
      <c r="CHM16" s="1609"/>
      <c r="CHN16" s="1609"/>
      <c r="CHO16" s="1609"/>
      <c r="CHP16" s="1609"/>
      <c r="CHQ16" s="1609"/>
      <c r="CHR16" s="1609"/>
      <c r="CHS16" s="1609"/>
      <c r="CHT16" s="1609"/>
      <c r="CHU16" s="1609"/>
      <c r="CHV16" s="1609"/>
      <c r="CHW16" s="1609"/>
      <c r="CHX16" s="1609"/>
      <c r="CHY16" s="1609"/>
      <c r="CHZ16" s="1609"/>
      <c r="CIA16" s="1609"/>
      <c r="CIB16" s="1609"/>
      <c r="CIC16" s="1609"/>
      <c r="CID16" s="1609"/>
      <c r="CIE16" s="1609"/>
      <c r="CIF16" s="1609"/>
      <c r="CIG16" s="1609"/>
      <c r="CIH16" s="1609"/>
      <c r="CII16" s="1609"/>
      <c r="CIJ16" s="1609"/>
      <c r="CIK16" s="1609"/>
      <c r="CIL16" s="1609"/>
      <c r="CIM16" s="1609"/>
      <c r="CIN16" s="1609"/>
      <c r="CIO16" s="1609"/>
      <c r="CIP16" s="1609"/>
      <c r="CIQ16" s="1609"/>
      <c r="CIR16" s="1609"/>
      <c r="CIS16" s="1609"/>
      <c r="CIT16" s="1609"/>
      <c r="CIU16" s="1609"/>
      <c r="CIV16" s="1609"/>
      <c r="CIW16" s="1609"/>
      <c r="CIX16" s="1609"/>
      <c r="CIY16" s="1609"/>
      <c r="CIZ16" s="1609"/>
      <c r="CJA16" s="1609"/>
      <c r="CJB16" s="1609"/>
      <c r="CJC16" s="1609"/>
      <c r="CJD16" s="1609"/>
      <c r="CJE16" s="1609"/>
      <c r="CJF16" s="1609"/>
      <c r="CJG16" s="1609"/>
      <c r="CJH16" s="1609"/>
      <c r="CJI16" s="1609"/>
      <c r="CJJ16" s="1609"/>
      <c r="CJK16" s="1609"/>
      <c r="CJL16" s="1609"/>
      <c r="CJM16" s="1609"/>
      <c r="CJN16" s="1609"/>
      <c r="CJO16" s="1609"/>
      <c r="CJP16" s="1609"/>
      <c r="CJQ16" s="1609"/>
      <c r="CJR16" s="1609"/>
      <c r="CJS16" s="1609"/>
      <c r="CJT16" s="1609"/>
      <c r="CJU16" s="1609"/>
      <c r="CJV16" s="1609"/>
      <c r="CJW16" s="1609"/>
      <c r="CJX16" s="1609"/>
      <c r="CJY16" s="1609"/>
      <c r="CJZ16" s="1609"/>
      <c r="CKA16" s="1609"/>
      <c r="CKB16" s="1609"/>
      <c r="CKC16" s="1609"/>
      <c r="CKD16" s="1609"/>
      <c r="CKE16" s="1609"/>
      <c r="CKF16" s="1609"/>
      <c r="CKG16" s="1609"/>
      <c r="CKH16" s="1609"/>
      <c r="CKI16" s="1609"/>
      <c r="CKJ16" s="1609"/>
      <c r="CKK16" s="1609"/>
      <c r="CKL16" s="1609"/>
      <c r="CKM16" s="1609"/>
      <c r="CKN16" s="1609"/>
      <c r="CKO16" s="1609"/>
      <c r="CKP16" s="1609"/>
      <c r="CKQ16" s="1609"/>
      <c r="CKR16" s="1609"/>
      <c r="CKS16" s="1609"/>
      <c r="CKT16" s="1609"/>
      <c r="CKU16" s="1609"/>
      <c r="CKV16" s="1609"/>
      <c r="CKW16" s="1609"/>
      <c r="CKX16" s="1609"/>
      <c r="CKY16" s="1609"/>
      <c r="CKZ16" s="1609"/>
      <c r="CLA16" s="1609"/>
      <c r="CLB16" s="1609"/>
      <c r="CLC16" s="1609"/>
      <c r="CLD16" s="1609"/>
      <c r="CLE16" s="1609"/>
      <c r="CLF16" s="1609"/>
      <c r="CLG16" s="1609"/>
      <c r="CLH16" s="1609"/>
      <c r="CLI16" s="1609"/>
      <c r="CLJ16" s="1609"/>
      <c r="CLK16" s="1609"/>
      <c r="CLL16" s="1609"/>
      <c r="CLM16" s="1609"/>
      <c r="CLN16" s="1609"/>
      <c r="CLO16" s="1609"/>
      <c r="CLP16" s="1609"/>
      <c r="CLQ16" s="1609"/>
      <c r="CLR16" s="1609"/>
      <c r="CLS16" s="1609"/>
      <c r="CLT16" s="1609"/>
      <c r="CLU16" s="1609"/>
      <c r="CLV16" s="1609"/>
      <c r="CLW16" s="1609"/>
      <c r="CLX16" s="1609"/>
      <c r="CLY16" s="1609"/>
      <c r="CLZ16" s="1609"/>
      <c r="CMA16" s="1609"/>
      <c r="CMB16" s="1609"/>
      <c r="CMC16" s="1609"/>
      <c r="CMD16" s="1609"/>
      <c r="CME16" s="1609"/>
      <c r="CMF16" s="1609"/>
      <c r="CMG16" s="1609"/>
      <c r="CMH16" s="1609"/>
      <c r="CMI16" s="1609"/>
      <c r="CMJ16" s="1609"/>
      <c r="CMK16" s="1609"/>
      <c r="CML16" s="1609"/>
      <c r="CMM16" s="1609"/>
      <c r="CMN16" s="1609"/>
      <c r="CMO16" s="1609"/>
      <c r="CMP16" s="1609"/>
      <c r="CMQ16" s="1609"/>
      <c r="CMR16" s="1609"/>
      <c r="CMS16" s="1609"/>
      <c r="CMT16" s="1609"/>
      <c r="CMU16" s="1609"/>
      <c r="CMV16" s="1609"/>
      <c r="CMW16" s="1609"/>
      <c r="CMX16" s="1609"/>
      <c r="CMY16" s="1609"/>
      <c r="CMZ16" s="1609"/>
      <c r="CNA16" s="1609"/>
      <c r="CNB16" s="1609"/>
      <c r="CNC16" s="1609"/>
      <c r="CND16" s="1609"/>
      <c r="CNE16" s="1609"/>
      <c r="CNF16" s="1609"/>
      <c r="CNG16" s="1609"/>
      <c r="CNH16" s="1609"/>
      <c r="CNI16" s="1609"/>
      <c r="CNJ16" s="1609"/>
      <c r="CNK16" s="1609"/>
      <c r="CNL16" s="1609"/>
      <c r="CNM16" s="1609"/>
      <c r="CNN16" s="1609"/>
      <c r="CNO16" s="1609"/>
      <c r="CNP16" s="1609"/>
      <c r="CNQ16" s="1609"/>
      <c r="CNR16" s="1609"/>
      <c r="CNS16" s="1609"/>
      <c r="CNT16" s="1609"/>
      <c r="CNU16" s="1609"/>
      <c r="CNV16" s="1609"/>
      <c r="CNW16" s="1609"/>
      <c r="CNX16" s="1609"/>
      <c r="CNY16" s="1609"/>
      <c r="CNZ16" s="1609"/>
      <c r="COA16" s="1609"/>
      <c r="COB16" s="1609"/>
      <c r="COC16" s="1609"/>
      <c r="COD16" s="1609"/>
      <c r="COE16" s="1609"/>
      <c r="COF16" s="1609"/>
      <c r="COG16" s="1609"/>
      <c r="COH16" s="1609"/>
      <c r="COI16" s="1609"/>
      <c r="COJ16" s="1609"/>
      <c r="COK16" s="1609"/>
      <c r="COL16" s="1609"/>
      <c r="COM16" s="1609"/>
      <c r="CON16" s="1609"/>
      <c r="COO16" s="1609"/>
      <c r="COP16" s="1609"/>
      <c r="COQ16" s="1609"/>
      <c r="COR16" s="1609"/>
      <c r="COS16" s="1609"/>
      <c r="COT16" s="1609"/>
      <c r="COU16" s="1609"/>
      <c r="COV16" s="1609"/>
      <c r="COW16" s="1609"/>
      <c r="COX16" s="1609"/>
      <c r="COY16" s="1609"/>
      <c r="COZ16" s="1609"/>
      <c r="CPA16" s="1609"/>
      <c r="CPB16" s="1609"/>
      <c r="CPC16" s="1609"/>
      <c r="CPD16" s="1609"/>
      <c r="CPE16" s="1609"/>
      <c r="CPF16" s="1609"/>
      <c r="CPG16" s="1609"/>
      <c r="CPH16" s="1609"/>
      <c r="CPI16" s="1609"/>
      <c r="CPJ16" s="1609"/>
      <c r="CPK16" s="1609"/>
      <c r="CPL16" s="1609"/>
      <c r="CPM16" s="1609"/>
      <c r="CPN16" s="1609"/>
      <c r="CPO16" s="1609"/>
      <c r="CPP16" s="1609"/>
      <c r="CPQ16" s="1609"/>
      <c r="CPR16" s="1609"/>
      <c r="CPS16" s="1609"/>
      <c r="CPT16" s="1609"/>
      <c r="CPU16" s="1609"/>
      <c r="CPV16" s="1609"/>
      <c r="CPW16" s="1609"/>
      <c r="CPX16" s="1609"/>
      <c r="CPY16" s="1609"/>
      <c r="CPZ16" s="1609"/>
      <c r="CQA16" s="1609"/>
      <c r="CQB16" s="1609"/>
      <c r="CQC16" s="1609"/>
      <c r="CQD16" s="1609"/>
      <c r="CQE16" s="1609"/>
      <c r="CQF16" s="1609"/>
      <c r="CQG16" s="1609"/>
      <c r="CQH16" s="1609"/>
      <c r="CQI16" s="1609"/>
      <c r="CQJ16" s="1609"/>
      <c r="CQK16" s="1609"/>
      <c r="CQL16" s="1609"/>
      <c r="CQM16" s="1609"/>
      <c r="CQN16" s="1609"/>
      <c r="CQO16" s="1609"/>
      <c r="CQP16" s="1609"/>
      <c r="CQQ16" s="1609"/>
      <c r="CQR16" s="1609"/>
      <c r="CQS16" s="1609"/>
      <c r="CQT16" s="1609"/>
      <c r="CQU16" s="1609"/>
      <c r="CQV16" s="1609"/>
      <c r="CQW16" s="1609"/>
      <c r="CQX16" s="1609"/>
      <c r="CQY16" s="1609"/>
      <c r="CQZ16" s="1609"/>
      <c r="CRA16" s="1609"/>
      <c r="CRB16" s="1609"/>
      <c r="CRC16" s="1609"/>
      <c r="CRD16" s="1609"/>
      <c r="CRE16" s="1609"/>
      <c r="CRF16" s="1609"/>
      <c r="CRG16" s="1609"/>
      <c r="CRH16" s="1609"/>
      <c r="CRI16" s="1609"/>
      <c r="CRJ16" s="1609"/>
      <c r="CRK16" s="1609"/>
      <c r="CRL16" s="1609"/>
      <c r="CRM16" s="1609"/>
      <c r="CRN16" s="1609"/>
      <c r="CRO16" s="1609"/>
      <c r="CRP16" s="1609"/>
      <c r="CRQ16" s="1609"/>
      <c r="CRR16" s="1609"/>
      <c r="CRS16" s="1609"/>
      <c r="CRT16" s="1609"/>
      <c r="CRU16" s="1609"/>
      <c r="CRV16" s="1609"/>
      <c r="CRW16" s="1609"/>
      <c r="CRX16" s="1609"/>
      <c r="CRY16" s="1609"/>
      <c r="CRZ16" s="1609"/>
      <c r="CSA16" s="1609"/>
      <c r="CSB16" s="1609"/>
      <c r="CSC16" s="1609"/>
      <c r="CSD16" s="1609"/>
      <c r="CSE16" s="1609"/>
      <c r="CSF16" s="1609"/>
      <c r="CSG16" s="1609"/>
      <c r="CSH16" s="1609"/>
      <c r="CSI16" s="1609"/>
      <c r="CSJ16" s="1609"/>
      <c r="CSK16" s="1609"/>
      <c r="CSL16" s="1609"/>
      <c r="CSM16" s="1609"/>
      <c r="CSN16" s="1609"/>
      <c r="CSO16" s="1609"/>
      <c r="CSP16" s="1609"/>
      <c r="CSQ16" s="1609"/>
      <c r="CSR16" s="1609"/>
      <c r="CSS16" s="1609"/>
      <c r="CST16" s="1609"/>
      <c r="CSU16" s="1609"/>
      <c r="CSV16" s="1609"/>
      <c r="CSW16" s="1609"/>
      <c r="CSX16" s="1609"/>
      <c r="CSY16" s="1609"/>
      <c r="CSZ16" s="1609"/>
      <c r="CTA16" s="1609"/>
      <c r="CTB16" s="1609"/>
      <c r="CTC16" s="1609"/>
      <c r="CTD16" s="1609"/>
      <c r="CTE16" s="1609"/>
      <c r="CTF16" s="1609"/>
      <c r="CTG16" s="1609"/>
      <c r="CTH16" s="1609"/>
      <c r="CTI16" s="1609"/>
      <c r="CTJ16" s="1609"/>
      <c r="CTK16" s="1609"/>
      <c r="CTL16" s="1609"/>
      <c r="CTM16" s="1609"/>
      <c r="CTN16" s="1609"/>
      <c r="CTO16" s="1609"/>
      <c r="CTP16" s="1609"/>
      <c r="CTQ16" s="1609"/>
      <c r="CTR16" s="1609"/>
      <c r="CTS16" s="1609"/>
      <c r="CTT16" s="1609"/>
      <c r="CTU16" s="1609"/>
      <c r="CTV16" s="1609"/>
      <c r="CTW16" s="1609"/>
      <c r="CTX16" s="1609"/>
      <c r="CTY16" s="1609"/>
      <c r="CTZ16" s="1609"/>
      <c r="CUA16" s="1609"/>
      <c r="CUB16" s="1609"/>
      <c r="CUC16" s="1609"/>
      <c r="CUD16" s="1609"/>
      <c r="CUE16" s="1609"/>
      <c r="CUF16" s="1609"/>
      <c r="CUG16" s="1609"/>
      <c r="CUH16" s="1609"/>
      <c r="CUI16" s="1609"/>
      <c r="CUJ16" s="1609"/>
      <c r="CUK16" s="1609"/>
      <c r="CUL16" s="1609"/>
      <c r="CUM16" s="1609"/>
      <c r="CUN16" s="1609"/>
      <c r="CUO16" s="1609"/>
      <c r="CUP16" s="1609"/>
      <c r="CUQ16" s="1609"/>
      <c r="CUR16" s="1609"/>
      <c r="CUS16" s="1609"/>
      <c r="CUT16" s="1609"/>
      <c r="CUU16" s="1609"/>
      <c r="CUV16" s="1609"/>
      <c r="CUW16" s="1609"/>
      <c r="CUX16" s="1609"/>
      <c r="CUY16" s="1609"/>
      <c r="CUZ16" s="1609"/>
      <c r="CVA16" s="1609"/>
      <c r="CVB16" s="1609"/>
      <c r="CVC16" s="1609"/>
      <c r="CVD16" s="1609"/>
      <c r="CVE16" s="1609"/>
      <c r="CVF16" s="1609"/>
      <c r="CVG16" s="1609"/>
      <c r="CVH16" s="1609"/>
      <c r="CVI16" s="1609"/>
      <c r="CVJ16" s="1609"/>
      <c r="CVK16" s="1609"/>
      <c r="CVL16" s="1609"/>
      <c r="CVM16" s="1609"/>
      <c r="CVN16" s="1609"/>
      <c r="CVO16" s="1609"/>
      <c r="CVP16" s="1609"/>
      <c r="CVQ16" s="1609"/>
      <c r="CVR16" s="1609"/>
      <c r="CVS16" s="1609"/>
      <c r="CVT16" s="1609"/>
      <c r="CVU16" s="1609"/>
      <c r="CVV16" s="1609"/>
      <c r="CVW16" s="1609"/>
      <c r="CVX16" s="1609"/>
      <c r="CVY16" s="1609"/>
      <c r="CVZ16" s="1609"/>
      <c r="CWA16" s="1609"/>
      <c r="CWB16" s="1609"/>
      <c r="CWC16" s="1609"/>
      <c r="CWD16" s="1609"/>
      <c r="CWE16" s="1609"/>
      <c r="CWF16" s="1609"/>
      <c r="CWG16" s="1609"/>
      <c r="CWH16" s="1609"/>
      <c r="CWI16" s="1609"/>
      <c r="CWJ16" s="1609"/>
      <c r="CWK16" s="1609"/>
      <c r="CWL16" s="1609"/>
      <c r="CWM16" s="1609"/>
      <c r="CWN16" s="1609"/>
      <c r="CWO16" s="1609"/>
      <c r="CWP16" s="1609"/>
      <c r="CWQ16" s="1609"/>
      <c r="CWR16" s="1609"/>
      <c r="CWS16" s="1609"/>
      <c r="CWT16" s="1609"/>
      <c r="CWU16" s="1609"/>
      <c r="CWV16" s="1609"/>
      <c r="CWW16" s="1609"/>
      <c r="CWX16" s="1609"/>
      <c r="CWY16" s="1609"/>
      <c r="CWZ16" s="1609"/>
      <c r="CXA16" s="1609"/>
      <c r="CXB16" s="1609"/>
      <c r="CXC16" s="1609"/>
      <c r="CXD16" s="1609"/>
      <c r="CXE16" s="1609"/>
      <c r="CXF16" s="1609"/>
      <c r="CXG16" s="1609"/>
      <c r="CXH16" s="1609"/>
      <c r="CXI16" s="1609"/>
      <c r="CXJ16" s="1609"/>
      <c r="CXK16" s="1609"/>
      <c r="CXL16" s="1609"/>
      <c r="CXM16" s="1609"/>
      <c r="CXN16" s="1609"/>
      <c r="CXO16" s="1609"/>
      <c r="CXP16" s="1609"/>
      <c r="CXQ16" s="1609"/>
      <c r="CXR16" s="1609"/>
      <c r="CXS16" s="1609"/>
      <c r="CXT16" s="1609"/>
      <c r="CXU16" s="1609"/>
      <c r="CXV16" s="1609"/>
      <c r="CXW16" s="1609"/>
      <c r="CXX16" s="1609"/>
      <c r="CXY16" s="1609"/>
      <c r="CXZ16" s="1609"/>
      <c r="CYA16" s="1609"/>
      <c r="CYB16" s="1609"/>
      <c r="CYC16" s="1609"/>
      <c r="CYD16" s="1609"/>
      <c r="CYE16" s="1609"/>
      <c r="CYF16" s="1609"/>
      <c r="CYG16" s="1609"/>
      <c r="CYH16" s="1609"/>
      <c r="CYI16" s="1609"/>
      <c r="CYJ16" s="1609"/>
      <c r="CYK16" s="1609"/>
      <c r="CYL16" s="1609"/>
      <c r="CYM16" s="1609"/>
      <c r="CYN16" s="1609"/>
      <c r="CYO16" s="1609"/>
      <c r="CYP16" s="1609"/>
      <c r="CYQ16" s="1609"/>
      <c r="CYR16" s="1609"/>
      <c r="CYS16" s="1609"/>
      <c r="CYT16" s="1609"/>
      <c r="CYU16" s="1609"/>
      <c r="CYV16" s="1609"/>
      <c r="CYW16" s="1609"/>
      <c r="CYX16" s="1609"/>
      <c r="CYY16" s="1609"/>
      <c r="CYZ16" s="1609"/>
      <c r="CZA16" s="1609"/>
      <c r="CZB16" s="1609"/>
      <c r="CZC16" s="1609"/>
      <c r="CZD16" s="1609"/>
      <c r="CZE16" s="1609"/>
      <c r="CZF16" s="1609"/>
      <c r="CZG16" s="1609"/>
      <c r="CZH16" s="1609"/>
      <c r="CZI16" s="1609"/>
      <c r="CZJ16" s="1609"/>
      <c r="CZK16" s="1609"/>
      <c r="CZL16" s="1609"/>
      <c r="CZM16" s="1609"/>
      <c r="CZN16" s="1609"/>
      <c r="CZO16" s="1609"/>
      <c r="CZP16" s="1609"/>
      <c r="CZQ16" s="1609"/>
      <c r="CZR16" s="1609"/>
      <c r="CZS16" s="1609"/>
      <c r="CZT16" s="1609"/>
      <c r="CZU16" s="1609"/>
      <c r="CZV16" s="1609"/>
      <c r="CZW16" s="1609"/>
      <c r="CZX16" s="1609"/>
      <c r="CZY16" s="1609"/>
      <c r="CZZ16" s="1609"/>
      <c r="DAA16" s="1609"/>
      <c r="DAB16" s="1609"/>
      <c r="DAC16" s="1609"/>
      <c r="DAD16" s="1609"/>
      <c r="DAE16" s="1609"/>
      <c r="DAF16" s="1609"/>
      <c r="DAG16" s="1609"/>
      <c r="DAH16" s="1609"/>
      <c r="DAI16" s="1609"/>
      <c r="DAJ16" s="1609"/>
      <c r="DAK16" s="1609"/>
      <c r="DAL16" s="1609"/>
      <c r="DAM16" s="1609"/>
      <c r="DAN16" s="1609"/>
      <c r="DAO16" s="1609"/>
      <c r="DAP16" s="1609"/>
      <c r="DAQ16" s="1609"/>
      <c r="DAR16" s="1609"/>
      <c r="DAS16" s="1609"/>
      <c r="DAT16" s="1609"/>
      <c r="DAU16" s="1609"/>
      <c r="DAV16" s="1609"/>
      <c r="DAW16" s="1609"/>
      <c r="DAX16" s="1609"/>
      <c r="DAY16" s="1609"/>
      <c r="DAZ16" s="1609"/>
      <c r="DBA16" s="1609"/>
      <c r="DBB16" s="1609"/>
      <c r="DBC16" s="1609"/>
      <c r="DBD16" s="1609"/>
      <c r="DBE16" s="1609"/>
      <c r="DBF16" s="1609"/>
      <c r="DBG16" s="1609"/>
      <c r="DBH16" s="1609"/>
      <c r="DBI16" s="1609"/>
      <c r="DBJ16" s="1609"/>
      <c r="DBK16" s="1609"/>
      <c r="DBL16" s="1609"/>
      <c r="DBM16" s="1609"/>
      <c r="DBN16" s="1609"/>
      <c r="DBO16" s="1609"/>
      <c r="DBP16" s="1609"/>
      <c r="DBQ16" s="1609"/>
      <c r="DBR16" s="1609"/>
      <c r="DBS16" s="1609"/>
      <c r="DBT16" s="1609"/>
      <c r="DBU16" s="1609"/>
      <c r="DBV16" s="1609"/>
      <c r="DBW16" s="1609"/>
      <c r="DBX16" s="1609"/>
      <c r="DBY16" s="1609"/>
      <c r="DBZ16" s="1609"/>
      <c r="DCA16" s="1609"/>
      <c r="DCB16" s="1609"/>
      <c r="DCC16" s="1609"/>
      <c r="DCD16" s="1609"/>
      <c r="DCE16" s="1609"/>
      <c r="DCF16" s="1609"/>
      <c r="DCG16" s="1609"/>
      <c r="DCH16" s="1609"/>
      <c r="DCI16" s="1609"/>
      <c r="DCJ16" s="1609"/>
      <c r="DCK16" s="1609"/>
      <c r="DCL16" s="1609"/>
      <c r="DCM16" s="1609"/>
      <c r="DCN16" s="1609"/>
      <c r="DCO16" s="1609"/>
      <c r="DCP16" s="1609"/>
      <c r="DCQ16" s="1609"/>
      <c r="DCR16" s="1609"/>
      <c r="DCS16" s="1609"/>
      <c r="DCT16" s="1609"/>
      <c r="DCU16" s="1609"/>
      <c r="DCV16" s="1609"/>
      <c r="DCW16" s="1609"/>
      <c r="DCX16" s="1609"/>
      <c r="DCY16" s="1609"/>
      <c r="DCZ16" s="1609"/>
      <c r="DDA16" s="1609"/>
      <c r="DDB16" s="1609"/>
      <c r="DDC16" s="1609"/>
      <c r="DDD16" s="1609"/>
      <c r="DDE16" s="1609"/>
      <c r="DDF16" s="1609"/>
      <c r="DDG16" s="1609"/>
      <c r="DDH16" s="1609"/>
      <c r="DDI16" s="1609"/>
      <c r="DDJ16" s="1609"/>
      <c r="DDK16" s="1609"/>
      <c r="DDL16" s="1609"/>
      <c r="DDM16" s="1609"/>
      <c r="DDN16" s="1609"/>
      <c r="DDO16" s="1609"/>
      <c r="DDP16" s="1609"/>
      <c r="DDQ16" s="1609"/>
      <c r="DDR16" s="1609"/>
      <c r="DDS16" s="1609"/>
      <c r="DDT16" s="1609"/>
      <c r="DDU16" s="1609"/>
      <c r="DDV16" s="1609"/>
      <c r="DDW16" s="1609"/>
      <c r="DDX16" s="1609"/>
      <c r="DDY16" s="1609"/>
      <c r="DDZ16" s="1609"/>
      <c r="DEA16" s="1609"/>
      <c r="DEB16" s="1609"/>
      <c r="DEC16" s="1609"/>
      <c r="DED16" s="1609"/>
      <c r="DEE16" s="1609"/>
      <c r="DEF16" s="1609"/>
      <c r="DEG16" s="1609"/>
      <c r="DEH16" s="1609"/>
      <c r="DEI16" s="1609"/>
      <c r="DEJ16" s="1609"/>
      <c r="DEK16" s="1609"/>
      <c r="DEL16" s="1609"/>
      <c r="DEM16" s="1609"/>
      <c r="DEN16" s="1609"/>
      <c r="DEO16" s="1609"/>
      <c r="DEP16" s="1609"/>
      <c r="DEQ16" s="1609"/>
      <c r="DER16" s="1609"/>
      <c r="DES16" s="1609"/>
      <c r="DET16" s="1609"/>
      <c r="DEU16" s="1609"/>
      <c r="DEV16" s="1609"/>
      <c r="DEW16" s="1609"/>
      <c r="DEX16" s="1609"/>
      <c r="DEY16" s="1609"/>
      <c r="DEZ16" s="1609"/>
      <c r="DFA16" s="1609"/>
      <c r="DFB16" s="1609"/>
      <c r="DFC16" s="1609"/>
      <c r="DFD16" s="1609"/>
      <c r="DFE16" s="1609"/>
      <c r="DFF16" s="1609"/>
      <c r="DFG16" s="1609"/>
      <c r="DFH16" s="1609"/>
      <c r="DFI16" s="1609"/>
      <c r="DFJ16" s="1609"/>
      <c r="DFK16" s="1609"/>
      <c r="DFL16" s="1609"/>
      <c r="DFM16" s="1609"/>
      <c r="DFN16" s="1609"/>
      <c r="DFO16" s="1609"/>
      <c r="DFP16" s="1609"/>
      <c r="DFQ16" s="1609"/>
      <c r="DFR16" s="1609"/>
      <c r="DFS16" s="1609"/>
      <c r="DFT16" s="1609"/>
      <c r="DFU16" s="1609"/>
      <c r="DFV16" s="1609"/>
      <c r="DFW16" s="1609"/>
      <c r="DFX16" s="1609"/>
      <c r="DFY16" s="1609"/>
      <c r="DFZ16" s="1609"/>
      <c r="DGA16" s="1609"/>
      <c r="DGB16" s="1609"/>
      <c r="DGC16" s="1609"/>
      <c r="DGD16" s="1609"/>
      <c r="DGE16" s="1609"/>
      <c r="DGF16" s="1609"/>
      <c r="DGG16" s="1609"/>
      <c r="DGH16" s="1609"/>
      <c r="DGI16" s="1609"/>
      <c r="DGJ16" s="1609"/>
      <c r="DGK16" s="1609"/>
      <c r="DGL16" s="1609"/>
      <c r="DGM16" s="1609"/>
      <c r="DGN16" s="1609"/>
      <c r="DGO16" s="1609"/>
      <c r="DGP16" s="1609"/>
      <c r="DGQ16" s="1609"/>
      <c r="DGR16" s="1609"/>
      <c r="DGS16" s="1609"/>
      <c r="DGT16" s="1609"/>
      <c r="DGU16" s="1609"/>
      <c r="DGV16" s="1609"/>
      <c r="DGW16" s="1609"/>
      <c r="DGX16" s="1609"/>
      <c r="DGY16" s="1609"/>
      <c r="DGZ16" s="1609"/>
      <c r="DHA16" s="1609"/>
      <c r="DHB16" s="1609"/>
      <c r="DHC16" s="1609"/>
      <c r="DHD16" s="1609"/>
      <c r="DHE16" s="1609"/>
      <c r="DHF16" s="1609"/>
      <c r="DHG16" s="1609"/>
      <c r="DHH16" s="1609"/>
      <c r="DHI16" s="1609"/>
      <c r="DHJ16" s="1609"/>
      <c r="DHK16" s="1609"/>
      <c r="DHL16" s="1609"/>
      <c r="DHM16" s="1609"/>
      <c r="DHN16" s="1609"/>
      <c r="DHO16" s="1609"/>
      <c r="DHP16" s="1609"/>
      <c r="DHQ16" s="1609"/>
      <c r="DHR16" s="1609"/>
      <c r="DHS16" s="1609"/>
      <c r="DHT16" s="1609"/>
      <c r="DHU16" s="1609"/>
      <c r="DHV16" s="1609"/>
      <c r="DHW16" s="1609"/>
      <c r="DHX16" s="1609"/>
      <c r="DHY16" s="1609"/>
      <c r="DHZ16" s="1609"/>
      <c r="DIA16" s="1609"/>
      <c r="DIB16" s="1609"/>
      <c r="DIC16" s="1609"/>
      <c r="DID16" s="1609"/>
      <c r="DIE16" s="1609"/>
      <c r="DIF16" s="1609"/>
      <c r="DIG16" s="1609"/>
      <c r="DIH16" s="1609"/>
      <c r="DII16" s="1609"/>
      <c r="DIJ16" s="1609"/>
      <c r="DIK16" s="1609"/>
      <c r="DIL16" s="1609"/>
      <c r="DIM16" s="1609"/>
      <c r="DIN16" s="1609"/>
      <c r="DIO16" s="1609"/>
      <c r="DIP16" s="1609"/>
      <c r="DIQ16" s="1609"/>
      <c r="DIR16" s="1609"/>
      <c r="DIS16" s="1609"/>
      <c r="DIT16" s="1609"/>
      <c r="DIU16" s="1609"/>
      <c r="DIV16" s="1609"/>
      <c r="DIW16" s="1609"/>
      <c r="DIX16" s="1609"/>
      <c r="DIY16" s="1609"/>
      <c r="DIZ16" s="1609"/>
      <c r="DJA16" s="1609"/>
      <c r="DJB16" s="1609"/>
      <c r="DJC16" s="1609"/>
      <c r="DJD16" s="1609"/>
      <c r="DJE16" s="1609"/>
      <c r="DJF16" s="1609"/>
      <c r="DJG16" s="1609"/>
      <c r="DJH16" s="1609"/>
      <c r="DJI16" s="1609"/>
      <c r="DJJ16" s="1609"/>
      <c r="DJK16" s="1609"/>
      <c r="DJL16" s="1609"/>
      <c r="DJM16" s="1609"/>
      <c r="DJN16" s="1609"/>
      <c r="DJO16" s="1609"/>
      <c r="DJP16" s="1609"/>
      <c r="DJQ16" s="1609"/>
      <c r="DJR16" s="1609"/>
      <c r="DJS16" s="1609"/>
      <c r="DJT16" s="1609"/>
      <c r="DJU16" s="1609"/>
      <c r="DJV16" s="1609"/>
      <c r="DJW16" s="1609"/>
      <c r="DJX16" s="1609"/>
      <c r="DJY16" s="1609"/>
      <c r="DJZ16" s="1609"/>
      <c r="DKA16" s="1609"/>
      <c r="DKB16" s="1609"/>
      <c r="DKC16" s="1609"/>
      <c r="DKD16" s="1609"/>
      <c r="DKE16" s="1609"/>
      <c r="DKF16" s="1609"/>
      <c r="DKG16" s="1609"/>
      <c r="DKH16" s="1609"/>
      <c r="DKI16" s="1609"/>
      <c r="DKJ16" s="1609"/>
      <c r="DKK16" s="1609"/>
      <c r="DKL16" s="1609"/>
      <c r="DKM16" s="1609"/>
      <c r="DKN16" s="1609"/>
      <c r="DKO16" s="1609"/>
      <c r="DKP16" s="1609"/>
      <c r="DKQ16" s="1609"/>
      <c r="DKR16" s="1609"/>
      <c r="DKS16" s="1609"/>
      <c r="DKT16" s="1609"/>
      <c r="DKU16" s="1609"/>
      <c r="DKV16" s="1609"/>
      <c r="DKW16" s="1609"/>
      <c r="DKX16" s="1609"/>
      <c r="DKY16" s="1609"/>
      <c r="DKZ16" s="1609"/>
      <c r="DLA16" s="1609"/>
      <c r="DLB16" s="1609"/>
      <c r="DLC16" s="1609"/>
      <c r="DLD16" s="1609"/>
      <c r="DLE16" s="1609"/>
      <c r="DLF16" s="1609"/>
      <c r="DLG16" s="1609"/>
      <c r="DLH16" s="1609"/>
      <c r="DLI16" s="1609"/>
      <c r="DLJ16" s="1609"/>
      <c r="DLK16" s="1609"/>
      <c r="DLL16" s="1609"/>
      <c r="DLM16" s="1609"/>
      <c r="DLN16" s="1609"/>
      <c r="DLO16" s="1609"/>
      <c r="DLP16" s="1609"/>
      <c r="DLQ16" s="1609"/>
      <c r="DLR16" s="1609"/>
      <c r="DLS16" s="1609"/>
      <c r="DLT16" s="1609"/>
      <c r="DLU16" s="1609"/>
      <c r="DLV16" s="1609"/>
      <c r="DLW16" s="1609"/>
      <c r="DLX16" s="1609"/>
      <c r="DLY16" s="1609"/>
      <c r="DLZ16" s="1609"/>
      <c r="DMA16" s="1609"/>
      <c r="DMB16" s="1609"/>
      <c r="DMC16" s="1609"/>
      <c r="DMD16" s="1609"/>
      <c r="DME16" s="1609"/>
      <c r="DMF16" s="1609"/>
      <c r="DMG16" s="1609"/>
      <c r="DMH16" s="1609"/>
      <c r="DMI16" s="1609"/>
      <c r="DMJ16" s="1609"/>
      <c r="DMK16" s="1609"/>
      <c r="DML16" s="1609"/>
      <c r="DMM16" s="1609"/>
      <c r="DMN16" s="1609"/>
      <c r="DMO16" s="1609"/>
      <c r="DMP16" s="1609"/>
      <c r="DMQ16" s="1609"/>
      <c r="DMR16" s="1609"/>
      <c r="DMS16" s="1609"/>
      <c r="DMT16" s="1609"/>
      <c r="DMU16" s="1609"/>
      <c r="DMV16" s="1609"/>
      <c r="DMW16" s="1609"/>
      <c r="DMX16" s="1609"/>
      <c r="DMY16" s="1609"/>
      <c r="DMZ16" s="1609"/>
      <c r="DNA16" s="1609"/>
      <c r="DNB16" s="1609"/>
      <c r="DNC16" s="1609"/>
      <c r="DND16" s="1609"/>
      <c r="DNE16" s="1609"/>
      <c r="DNF16" s="1609"/>
      <c r="DNG16" s="1609"/>
      <c r="DNH16" s="1609"/>
      <c r="DNI16" s="1609"/>
      <c r="DNJ16" s="1609"/>
      <c r="DNK16" s="1609"/>
      <c r="DNL16" s="1609"/>
      <c r="DNM16" s="1609"/>
      <c r="DNN16" s="1609"/>
      <c r="DNO16" s="1609"/>
      <c r="DNP16" s="1609"/>
      <c r="DNQ16" s="1609"/>
      <c r="DNR16" s="1609"/>
      <c r="DNS16" s="1609"/>
      <c r="DNT16" s="1609"/>
      <c r="DNU16" s="1609"/>
      <c r="DNV16" s="1609"/>
      <c r="DNW16" s="1609"/>
      <c r="DNX16" s="1609"/>
      <c r="DNY16" s="1609"/>
      <c r="DNZ16" s="1609"/>
      <c r="DOA16" s="1609"/>
      <c r="DOB16" s="1609"/>
      <c r="DOC16" s="1609"/>
      <c r="DOD16" s="1609"/>
      <c r="DOE16" s="1609"/>
      <c r="DOF16" s="1609"/>
      <c r="DOG16" s="1609"/>
      <c r="DOH16" s="1609"/>
      <c r="DOI16" s="1609"/>
      <c r="DOJ16" s="1609"/>
      <c r="DOK16" s="1609"/>
      <c r="DOL16" s="1609"/>
      <c r="DOM16" s="1609"/>
      <c r="DON16" s="1609"/>
      <c r="DOO16" s="1609"/>
      <c r="DOP16" s="1609"/>
      <c r="DOQ16" s="1609"/>
      <c r="DOR16" s="1609"/>
      <c r="DOS16" s="1609"/>
      <c r="DOT16" s="1609"/>
      <c r="DOU16" s="1609"/>
      <c r="DOV16" s="1609"/>
      <c r="DOW16" s="1609"/>
      <c r="DOX16" s="1609"/>
      <c r="DOY16" s="1609"/>
      <c r="DOZ16" s="1609"/>
      <c r="DPA16" s="1609"/>
      <c r="DPB16" s="1609"/>
      <c r="DPC16" s="1609"/>
      <c r="DPD16" s="1609"/>
      <c r="DPE16" s="1609"/>
      <c r="DPF16" s="1609"/>
      <c r="DPG16" s="1609"/>
      <c r="DPH16" s="1609"/>
      <c r="DPI16" s="1609"/>
      <c r="DPJ16" s="1609"/>
      <c r="DPK16" s="1609"/>
      <c r="DPL16" s="1609"/>
      <c r="DPM16" s="1609"/>
      <c r="DPN16" s="1609"/>
      <c r="DPO16" s="1609"/>
      <c r="DPP16" s="1609"/>
      <c r="DPQ16" s="1609"/>
      <c r="DPR16" s="1609"/>
      <c r="DPS16" s="1609"/>
      <c r="DPT16" s="1609"/>
      <c r="DPU16" s="1609"/>
      <c r="DPV16" s="1609"/>
      <c r="DPW16" s="1609"/>
      <c r="DPX16" s="1609"/>
      <c r="DPY16" s="1609"/>
      <c r="DPZ16" s="1609"/>
      <c r="DQA16" s="1609"/>
      <c r="DQB16" s="1609"/>
      <c r="DQC16" s="1609"/>
      <c r="DQD16" s="1609"/>
      <c r="DQE16" s="1609"/>
      <c r="DQF16" s="1609"/>
      <c r="DQG16" s="1609"/>
      <c r="DQH16" s="1609"/>
      <c r="DQI16" s="1609"/>
      <c r="DQJ16" s="1609"/>
      <c r="DQK16" s="1609"/>
      <c r="DQL16" s="1609"/>
      <c r="DQM16" s="1609"/>
      <c r="DQN16" s="1609"/>
      <c r="DQO16" s="1609"/>
      <c r="DQP16" s="1609"/>
      <c r="DQQ16" s="1609"/>
      <c r="DQR16" s="1609"/>
      <c r="DQS16" s="1609"/>
      <c r="DQT16" s="1609"/>
      <c r="DQU16" s="1609"/>
      <c r="DQV16" s="1609"/>
      <c r="DQW16" s="1609"/>
      <c r="DQX16" s="1609"/>
      <c r="DQY16" s="1609"/>
      <c r="DQZ16" s="1609"/>
      <c r="DRA16" s="1609"/>
      <c r="DRB16" s="1609"/>
      <c r="DRC16" s="1609"/>
      <c r="DRD16" s="1609"/>
      <c r="DRE16" s="1609"/>
      <c r="DRF16" s="1609"/>
      <c r="DRG16" s="1609"/>
      <c r="DRH16" s="1609"/>
      <c r="DRI16" s="1609"/>
      <c r="DRJ16" s="1609"/>
      <c r="DRK16" s="1609"/>
      <c r="DRL16" s="1609"/>
      <c r="DRM16" s="1609"/>
      <c r="DRN16" s="1609"/>
      <c r="DRO16" s="1609"/>
      <c r="DRP16" s="1609"/>
      <c r="DRQ16" s="1609"/>
      <c r="DRR16" s="1609"/>
      <c r="DRS16" s="1609"/>
      <c r="DRT16" s="1609"/>
      <c r="DRU16" s="1609"/>
      <c r="DRV16" s="1609"/>
      <c r="DRW16" s="1609"/>
      <c r="DRX16" s="1609"/>
      <c r="DRY16" s="1609"/>
      <c r="DRZ16" s="1609"/>
      <c r="DSA16" s="1609"/>
      <c r="DSB16" s="1609"/>
      <c r="DSC16" s="1609"/>
      <c r="DSD16" s="1609"/>
      <c r="DSE16" s="1609"/>
      <c r="DSF16" s="1609"/>
      <c r="DSG16" s="1609"/>
      <c r="DSH16" s="1609"/>
      <c r="DSI16" s="1609"/>
      <c r="DSJ16" s="1609"/>
      <c r="DSK16" s="1609"/>
      <c r="DSL16" s="1609"/>
      <c r="DSM16" s="1609"/>
      <c r="DSN16" s="1609"/>
      <c r="DSO16" s="1609"/>
      <c r="DSP16" s="1609"/>
      <c r="DSQ16" s="1609"/>
      <c r="DSR16" s="1609"/>
      <c r="DSS16" s="1609"/>
      <c r="DST16" s="1609"/>
      <c r="DSU16" s="1609"/>
      <c r="DSV16" s="1609"/>
      <c r="DSW16" s="1609"/>
      <c r="DSX16" s="1609"/>
      <c r="DSY16" s="1609"/>
      <c r="DSZ16" s="1609"/>
      <c r="DTA16" s="1609"/>
      <c r="DTB16" s="1609"/>
      <c r="DTC16" s="1609"/>
      <c r="DTD16" s="1609"/>
      <c r="DTE16" s="1609"/>
      <c r="DTF16" s="1609"/>
      <c r="DTG16" s="1609"/>
      <c r="DTH16" s="1609"/>
      <c r="DTI16" s="1609"/>
      <c r="DTJ16" s="1609"/>
      <c r="DTK16" s="1609"/>
      <c r="DTL16" s="1609"/>
      <c r="DTM16" s="1609"/>
      <c r="DTN16" s="1609"/>
      <c r="DTO16" s="1609"/>
      <c r="DTP16" s="1609"/>
      <c r="DTQ16" s="1609"/>
      <c r="DTR16" s="1609"/>
      <c r="DTS16" s="1609"/>
      <c r="DTT16" s="1609"/>
      <c r="DTU16" s="1609"/>
      <c r="DTV16" s="1609"/>
      <c r="DTW16" s="1609"/>
      <c r="DTX16" s="1609"/>
      <c r="DTY16" s="1609"/>
      <c r="DTZ16" s="1609"/>
      <c r="DUA16" s="1609"/>
      <c r="DUB16" s="1609"/>
      <c r="DUC16" s="1609"/>
      <c r="DUD16" s="1609"/>
      <c r="DUE16" s="1609"/>
      <c r="DUF16" s="1609"/>
      <c r="DUG16" s="1609"/>
      <c r="DUH16" s="1609"/>
      <c r="DUI16" s="1609"/>
      <c r="DUJ16" s="1609"/>
      <c r="DUK16" s="1609"/>
      <c r="DUL16" s="1609"/>
      <c r="DUM16" s="1609"/>
      <c r="DUN16" s="1609"/>
      <c r="DUO16" s="1609"/>
      <c r="DUP16" s="1609"/>
      <c r="DUQ16" s="1609"/>
      <c r="DUR16" s="1609"/>
      <c r="DUS16" s="1609"/>
      <c r="DUT16" s="1609"/>
      <c r="DUU16" s="1609"/>
      <c r="DUV16" s="1609"/>
      <c r="DUW16" s="1609"/>
      <c r="DUX16" s="1609"/>
      <c r="DUY16" s="1609"/>
      <c r="DUZ16" s="1609"/>
      <c r="DVA16" s="1609"/>
      <c r="DVB16" s="1609"/>
      <c r="DVC16" s="1609"/>
      <c r="DVD16" s="1609"/>
      <c r="DVE16" s="1609"/>
      <c r="DVF16" s="1609"/>
      <c r="DVG16" s="1609"/>
      <c r="DVH16" s="1609"/>
      <c r="DVI16" s="1609"/>
      <c r="DVJ16" s="1609"/>
      <c r="DVK16" s="1609"/>
      <c r="DVL16" s="1609"/>
      <c r="DVM16" s="1609"/>
      <c r="DVN16" s="1609"/>
      <c r="DVO16" s="1609"/>
      <c r="DVP16" s="1609"/>
      <c r="DVQ16" s="1609"/>
      <c r="DVR16" s="1609"/>
      <c r="DVS16" s="1609"/>
      <c r="DVT16" s="1609"/>
      <c r="DVU16" s="1609"/>
      <c r="DVV16" s="1609"/>
      <c r="DVW16" s="1609"/>
      <c r="DVX16" s="1609"/>
      <c r="DVY16" s="1609"/>
      <c r="DVZ16" s="1609"/>
      <c r="DWA16" s="1609"/>
      <c r="DWB16" s="1609"/>
      <c r="DWC16" s="1609"/>
      <c r="DWD16" s="1609"/>
      <c r="DWE16" s="1609"/>
      <c r="DWF16" s="1609"/>
      <c r="DWG16" s="1609"/>
      <c r="DWH16" s="1609"/>
      <c r="DWI16" s="1609"/>
      <c r="DWJ16" s="1609"/>
      <c r="DWK16" s="1609"/>
      <c r="DWL16" s="1609"/>
      <c r="DWM16" s="1609"/>
      <c r="DWN16" s="1609"/>
      <c r="DWO16" s="1609"/>
      <c r="DWP16" s="1609"/>
      <c r="DWQ16" s="1609"/>
      <c r="DWR16" s="1609"/>
      <c r="DWS16" s="1609"/>
      <c r="DWT16" s="1609"/>
      <c r="DWU16" s="1609"/>
      <c r="DWV16" s="1609"/>
      <c r="DWW16" s="1609"/>
      <c r="DWX16" s="1609"/>
      <c r="DWY16" s="1609"/>
      <c r="DWZ16" s="1609"/>
      <c r="DXA16" s="1609"/>
      <c r="DXB16" s="1609"/>
      <c r="DXC16" s="1609"/>
      <c r="DXD16" s="1609"/>
      <c r="DXE16" s="1609"/>
      <c r="DXF16" s="1609"/>
      <c r="DXG16" s="1609"/>
      <c r="DXH16" s="1609"/>
      <c r="DXI16" s="1609"/>
      <c r="DXJ16" s="1609"/>
      <c r="DXK16" s="1609"/>
      <c r="DXL16" s="1609"/>
      <c r="DXM16" s="1609"/>
      <c r="DXN16" s="1609"/>
      <c r="DXO16" s="1609"/>
      <c r="DXP16" s="1609"/>
      <c r="DXQ16" s="1609"/>
      <c r="DXR16" s="1609"/>
      <c r="DXS16" s="1609"/>
      <c r="DXT16" s="1609"/>
      <c r="DXU16" s="1609"/>
      <c r="DXV16" s="1609"/>
      <c r="DXW16" s="1609"/>
      <c r="DXX16" s="1609"/>
      <c r="DXY16" s="1609"/>
      <c r="DXZ16" s="1609"/>
      <c r="DYA16" s="1609"/>
      <c r="DYB16" s="1609"/>
      <c r="DYC16" s="1609"/>
      <c r="DYD16" s="1609"/>
      <c r="DYE16" s="1609"/>
      <c r="DYF16" s="1609"/>
      <c r="DYG16" s="1609"/>
      <c r="DYH16" s="1609"/>
      <c r="DYI16" s="1609"/>
      <c r="DYJ16" s="1609"/>
      <c r="DYK16" s="1609"/>
      <c r="DYL16" s="1609"/>
      <c r="DYM16" s="1609"/>
      <c r="DYN16" s="1609"/>
      <c r="DYO16" s="1609"/>
      <c r="DYP16" s="1609"/>
      <c r="DYQ16" s="1609"/>
      <c r="DYR16" s="1609"/>
      <c r="DYS16" s="1609"/>
      <c r="DYT16" s="1609"/>
      <c r="DYU16" s="1609"/>
      <c r="DYV16" s="1609"/>
      <c r="DYW16" s="1609"/>
      <c r="DYX16" s="1609"/>
      <c r="DYY16" s="1609"/>
      <c r="DYZ16" s="1609"/>
      <c r="DZA16" s="1609"/>
      <c r="DZB16" s="1609"/>
      <c r="DZC16" s="1609"/>
      <c r="DZD16" s="1609"/>
      <c r="DZE16" s="1609"/>
      <c r="DZF16" s="1609"/>
      <c r="DZG16" s="1609"/>
      <c r="DZH16" s="1609"/>
      <c r="DZI16" s="1609"/>
      <c r="DZJ16" s="1609"/>
      <c r="DZK16" s="1609"/>
      <c r="DZL16" s="1609"/>
      <c r="DZM16" s="1609"/>
      <c r="DZN16" s="1609"/>
      <c r="DZO16" s="1609"/>
      <c r="DZP16" s="1609"/>
      <c r="DZQ16" s="1609"/>
      <c r="DZR16" s="1609"/>
      <c r="DZS16" s="1609"/>
      <c r="DZT16" s="1609"/>
      <c r="DZU16" s="1609"/>
      <c r="DZV16" s="1609"/>
      <c r="DZW16" s="1609"/>
      <c r="DZX16" s="1609"/>
      <c r="DZY16" s="1609"/>
      <c r="DZZ16" s="1609"/>
      <c r="EAA16" s="1609"/>
      <c r="EAB16" s="1609"/>
      <c r="EAC16" s="1609"/>
      <c r="EAD16" s="1609"/>
      <c r="EAE16" s="1609"/>
      <c r="EAF16" s="1609"/>
      <c r="EAG16" s="1609"/>
      <c r="EAH16" s="1609"/>
      <c r="EAI16" s="1609"/>
      <c r="EAJ16" s="1609"/>
      <c r="EAK16" s="1609"/>
      <c r="EAL16" s="1609"/>
      <c r="EAM16" s="1609"/>
      <c r="EAN16" s="1609"/>
      <c r="EAO16" s="1609"/>
      <c r="EAP16" s="1609"/>
      <c r="EAQ16" s="1609"/>
      <c r="EAR16" s="1609"/>
      <c r="EAS16" s="1609"/>
      <c r="EAT16" s="1609"/>
      <c r="EAU16" s="1609"/>
      <c r="EAV16" s="1609"/>
      <c r="EAW16" s="1609"/>
      <c r="EAX16" s="1609"/>
      <c r="EAY16" s="1609"/>
      <c r="EAZ16" s="1609"/>
      <c r="EBA16" s="1609"/>
      <c r="EBB16" s="1609"/>
      <c r="EBC16" s="1609"/>
      <c r="EBD16" s="1609"/>
      <c r="EBE16" s="1609"/>
      <c r="EBF16" s="1609"/>
      <c r="EBG16" s="1609"/>
      <c r="EBH16" s="1609"/>
      <c r="EBI16" s="1609"/>
      <c r="EBJ16" s="1609"/>
      <c r="EBK16" s="1609"/>
      <c r="EBL16" s="1609"/>
      <c r="EBM16" s="1609"/>
      <c r="EBN16" s="1609"/>
      <c r="EBO16" s="1609"/>
      <c r="EBP16" s="1609"/>
      <c r="EBQ16" s="1609"/>
      <c r="EBR16" s="1609"/>
      <c r="EBS16" s="1609"/>
      <c r="EBT16" s="1609"/>
      <c r="EBU16" s="1609"/>
      <c r="EBV16" s="1609"/>
      <c r="EBW16" s="1609"/>
      <c r="EBX16" s="1609"/>
      <c r="EBY16" s="1609"/>
      <c r="EBZ16" s="1609"/>
      <c r="ECA16" s="1609"/>
      <c r="ECB16" s="1609"/>
      <c r="ECC16" s="1609"/>
      <c r="ECD16" s="1609"/>
      <c r="ECE16" s="1609"/>
      <c r="ECF16" s="1609"/>
      <c r="ECG16" s="1609"/>
      <c r="ECH16" s="1609"/>
      <c r="ECI16" s="1609"/>
      <c r="ECJ16" s="1609"/>
      <c r="ECK16" s="1609"/>
      <c r="ECL16" s="1609"/>
      <c r="ECM16" s="1609"/>
      <c r="ECN16" s="1609"/>
      <c r="ECO16" s="1609"/>
      <c r="ECP16" s="1609"/>
      <c r="ECQ16" s="1609"/>
      <c r="ECR16" s="1609"/>
      <c r="ECS16" s="1609"/>
      <c r="ECT16" s="1609"/>
      <c r="ECU16" s="1609"/>
      <c r="ECV16" s="1609"/>
      <c r="ECW16" s="1609"/>
      <c r="ECX16" s="1609"/>
      <c r="ECY16" s="1609"/>
      <c r="ECZ16" s="1609"/>
      <c r="EDA16" s="1609"/>
      <c r="EDB16" s="1609"/>
      <c r="EDC16" s="1609"/>
      <c r="EDD16" s="1609"/>
      <c r="EDE16" s="1609"/>
      <c r="EDF16" s="1609"/>
      <c r="EDG16" s="1609"/>
      <c r="EDH16" s="1609"/>
      <c r="EDI16" s="1609"/>
      <c r="EDJ16" s="1609"/>
      <c r="EDK16" s="1609"/>
      <c r="EDL16" s="1609"/>
      <c r="EDM16" s="1609"/>
      <c r="EDN16" s="1609"/>
      <c r="EDO16" s="1609"/>
      <c r="EDP16" s="1609"/>
      <c r="EDQ16" s="1609"/>
      <c r="EDR16" s="1609"/>
      <c r="EDS16" s="1609"/>
      <c r="EDT16" s="1609"/>
      <c r="EDU16" s="1609"/>
      <c r="EDV16" s="1609"/>
      <c r="EDW16" s="1609"/>
      <c r="EDX16" s="1609"/>
      <c r="EDY16" s="1609"/>
      <c r="EDZ16" s="1609"/>
      <c r="EEA16" s="1609"/>
      <c r="EEB16" s="1609"/>
      <c r="EEC16" s="1609"/>
      <c r="EED16" s="1609"/>
      <c r="EEE16" s="1609"/>
      <c r="EEF16" s="1609"/>
      <c r="EEG16" s="1609"/>
      <c r="EEH16" s="1609"/>
      <c r="EEI16" s="1609"/>
      <c r="EEJ16" s="1609"/>
      <c r="EEK16" s="1609"/>
      <c r="EEL16" s="1609"/>
      <c r="EEM16" s="1609"/>
      <c r="EEN16" s="1609"/>
      <c r="EEO16" s="1609"/>
      <c r="EEP16" s="1609"/>
      <c r="EEQ16" s="1609"/>
      <c r="EER16" s="1609"/>
      <c r="EES16" s="1609"/>
      <c r="EET16" s="1609"/>
      <c r="EEU16" s="1609"/>
      <c r="EEV16" s="1609"/>
      <c r="EEW16" s="1609"/>
      <c r="EEX16" s="1609"/>
      <c r="EEY16" s="1609"/>
      <c r="EEZ16" s="1609"/>
      <c r="EFA16" s="1609"/>
      <c r="EFB16" s="1609"/>
      <c r="EFC16" s="1609"/>
      <c r="EFD16" s="1609"/>
      <c r="EFE16" s="1609"/>
      <c r="EFF16" s="1609"/>
      <c r="EFG16" s="1609"/>
      <c r="EFH16" s="1609"/>
      <c r="EFI16" s="1609"/>
      <c r="EFJ16" s="1609"/>
      <c r="EFK16" s="1609"/>
      <c r="EFL16" s="1609"/>
      <c r="EFM16" s="1609"/>
      <c r="EFN16" s="1609"/>
      <c r="EFO16" s="1609"/>
      <c r="EFP16" s="1609"/>
      <c r="EFQ16" s="1609"/>
      <c r="EFR16" s="1609"/>
      <c r="EFS16" s="1609"/>
      <c r="EFT16" s="1609"/>
      <c r="EFU16" s="1609"/>
      <c r="EFV16" s="1609"/>
      <c r="EFW16" s="1609"/>
      <c r="EFX16" s="1609"/>
      <c r="EFY16" s="1609"/>
      <c r="EFZ16" s="1609"/>
      <c r="EGA16" s="1609"/>
      <c r="EGB16" s="1609"/>
      <c r="EGC16" s="1609"/>
      <c r="EGD16" s="1609"/>
      <c r="EGE16" s="1609"/>
      <c r="EGF16" s="1609"/>
      <c r="EGG16" s="1609"/>
      <c r="EGH16" s="1609"/>
      <c r="EGI16" s="1609"/>
      <c r="EGJ16" s="1609"/>
      <c r="EGK16" s="1609"/>
      <c r="EGL16" s="1609"/>
      <c r="EGM16" s="1609"/>
      <c r="EGN16" s="1609"/>
      <c r="EGO16" s="1609"/>
      <c r="EGP16" s="1609"/>
      <c r="EGQ16" s="1609"/>
      <c r="EGR16" s="1609"/>
      <c r="EGS16" s="1609"/>
      <c r="EGT16" s="1609"/>
      <c r="EGU16" s="1609"/>
      <c r="EGV16" s="1609"/>
      <c r="EGW16" s="1609"/>
      <c r="EGX16" s="1609"/>
      <c r="EGY16" s="1609"/>
      <c r="EGZ16" s="1609"/>
      <c r="EHA16" s="1609"/>
      <c r="EHB16" s="1609"/>
      <c r="EHC16" s="1609"/>
      <c r="EHD16" s="1609"/>
      <c r="EHE16" s="1609"/>
      <c r="EHF16" s="1609"/>
      <c r="EHG16" s="1609"/>
      <c r="EHH16" s="1609"/>
      <c r="EHI16" s="1609"/>
      <c r="EHJ16" s="1609"/>
      <c r="EHK16" s="1609"/>
      <c r="EHL16" s="1609"/>
      <c r="EHM16" s="1609"/>
      <c r="EHN16" s="1609"/>
      <c r="EHO16" s="1609"/>
      <c r="EHP16" s="1609"/>
      <c r="EHQ16" s="1609"/>
      <c r="EHR16" s="1609"/>
      <c r="EHS16" s="1609"/>
      <c r="EHT16" s="1609"/>
      <c r="EHU16" s="1609"/>
      <c r="EHV16" s="1609"/>
      <c r="EHW16" s="1609"/>
      <c r="EHX16" s="1609"/>
      <c r="EHY16" s="1609"/>
      <c r="EHZ16" s="1609"/>
      <c r="EIA16" s="1609"/>
      <c r="EIB16" s="1609"/>
      <c r="EIC16" s="1609"/>
      <c r="EID16" s="1609"/>
      <c r="EIE16" s="1609"/>
      <c r="EIF16" s="1609"/>
      <c r="EIG16" s="1609"/>
      <c r="EIH16" s="1609"/>
      <c r="EII16" s="1609"/>
      <c r="EIJ16" s="1609"/>
      <c r="EIK16" s="1609"/>
      <c r="EIL16" s="1609"/>
      <c r="EIM16" s="1609"/>
      <c r="EIN16" s="1609"/>
      <c r="EIO16" s="1609"/>
      <c r="EIP16" s="1609"/>
      <c r="EIQ16" s="1609"/>
      <c r="EIR16" s="1609"/>
      <c r="EIS16" s="1609"/>
      <c r="EIT16" s="1609"/>
      <c r="EIU16" s="1609"/>
      <c r="EIV16" s="1609"/>
      <c r="EIW16" s="1609"/>
      <c r="EIX16" s="1609"/>
      <c r="EIY16" s="1609"/>
      <c r="EIZ16" s="1609"/>
      <c r="EJA16" s="1609"/>
      <c r="EJB16" s="1609"/>
      <c r="EJC16" s="1609"/>
      <c r="EJD16" s="1609"/>
      <c r="EJE16" s="1609"/>
      <c r="EJF16" s="1609"/>
      <c r="EJG16" s="1609"/>
      <c r="EJH16" s="1609"/>
      <c r="EJI16" s="1609"/>
      <c r="EJJ16" s="1609"/>
      <c r="EJK16" s="1609"/>
      <c r="EJL16" s="1609"/>
      <c r="EJM16" s="1609"/>
      <c r="EJN16" s="1609"/>
      <c r="EJO16" s="1609"/>
      <c r="EJP16" s="1609"/>
      <c r="EJQ16" s="1609"/>
      <c r="EJR16" s="1609"/>
      <c r="EJS16" s="1609"/>
      <c r="EJT16" s="1609"/>
      <c r="EJU16" s="1609"/>
      <c r="EJV16" s="1609"/>
      <c r="EJW16" s="1609"/>
      <c r="EJX16" s="1609"/>
      <c r="EJY16" s="1609"/>
      <c r="EJZ16" s="1609"/>
      <c r="EKA16" s="1609"/>
      <c r="EKB16" s="1609"/>
      <c r="EKC16" s="1609"/>
      <c r="EKD16" s="1609"/>
      <c r="EKE16" s="1609"/>
      <c r="EKF16" s="1609"/>
      <c r="EKG16" s="1609"/>
      <c r="EKH16" s="1609"/>
      <c r="EKI16" s="1609"/>
      <c r="EKJ16" s="1609"/>
      <c r="EKK16" s="1609"/>
      <c r="EKL16" s="1609"/>
      <c r="EKM16" s="1609"/>
      <c r="EKN16" s="1609"/>
      <c r="EKO16" s="1609"/>
      <c r="EKP16" s="1609"/>
      <c r="EKQ16" s="1609"/>
      <c r="EKR16" s="1609"/>
      <c r="EKS16" s="1609"/>
      <c r="EKT16" s="1609"/>
      <c r="EKU16" s="1609"/>
      <c r="EKV16" s="1609"/>
      <c r="EKW16" s="1609"/>
      <c r="EKX16" s="1609"/>
      <c r="EKY16" s="1609"/>
      <c r="EKZ16" s="1609"/>
      <c r="ELA16" s="1609"/>
      <c r="ELB16" s="1609"/>
      <c r="ELC16" s="1609"/>
      <c r="ELD16" s="1609"/>
      <c r="ELE16" s="1609"/>
      <c r="ELF16" s="1609"/>
      <c r="ELG16" s="1609"/>
      <c r="ELH16" s="1609"/>
      <c r="ELI16" s="1609"/>
      <c r="ELJ16" s="1609"/>
      <c r="ELK16" s="1609"/>
      <c r="ELL16" s="1609"/>
      <c r="ELM16" s="1609"/>
      <c r="ELN16" s="1609"/>
      <c r="ELO16" s="1609"/>
      <c r="ELP16" s="1609"/>
      <c r="ELQ16" s="1609"/>
      <c r="ELR16" s="1609"/>
      <c r="ELS16" s="1609"/>
      <c r="ELT16" s="1609"/>
      <c r="ELU16" s="1609"/>
      <c r="ELV16" s="1609"/>
      <c r="ELW16" s="1609"/>
      <c r="ELX16" s="1609"/>
      <c r="ELY16" s="1609"/>
      <c r="ELZ16" s="1609"/>
      <c r="EMA16" s="1609"/>
      <c r="EMB16" s="1609"/>
      <c r="EMC16" s="1609"/>
      <c r="EMD16" s="1609"/>
      <c r="EME16" s="1609"/>
      <c r="EMF16" s="1609"/>
      <c r="EMG16" s="1609"/>
      <c r="EMH16" s="1609"/>
      <c r="EMI16" s="1609"/>
      <c r="EMJ16" s="1609"/>
      <c r="EMK16" s="1609"/>
      <c r="EML16" s="1609"/>
      <c r="EMM16" s="1609"/>
      <c r="EMN16" s="1609"/>
      <c r="EMO16" s="1609"/>
      <c r="EMP16" s="1609"/>
      <c r="EMQ16" s="1609"/>
      <c r="EMR16" s="1609"/>
      <c r="EMS16" s="1609"/>
      <c r="EMT16" s="1609"/>
      <c r="EMU16" s="1609"/>
      <c r="EMV16" s="1609"/>
      <c r="EMW16" s="1609"/>
      <c r="EMX16" s="1609"/>
      <c r="EMY16" s="1609"/>
      <c r="EMZ16" s="1609"/>
      <c r="ENA16" s="1609"/>
      <c r="ENB16" s="1609"/>
      <c r="ENC16" s="1609"/>
      <c r="END16" s="1609"/>
      <c r="ENE16" s="1609"/>
      <c r="ENF16" s="1609"/>
      <c r="ENG16" s="1609"/>
      <c r="ENH16" s="1609"/>
      <c r="ENI16" s="1609"/>
      <c r="ENJ16" s="1609"/>
      <c r="ENK16" s="1609"/>
      <c r="ENL16" s="1609"/>
      <c r="ENM16" s="1609"/>
      <c r="ENN16" s="1609"/>
      <c r="ENO16" s="1609"/>
      <c r="ENP16" s="1609"/>
      <c r="ENQ16" s="1609"/>
      <c r="ENR16" s="1609"/>
      <c r="ENS16" s="1609"/>
      <c r="ENT16" s="1609"/>
      <c r="ENU16" s="1609"/>
      <c r="ENV16" s="1609"/>
      <c r="ENW16" s="1609"/>
      <c r="ENX16" s="1609"/>
      <c r="ENY16" s="1609"/>
      <c r="ENZ16" s="1609"/>
      <c r="EOA16" s="1609"/>
      <c r="EOB16" s="1609"/>
      <c r="EOC16" s="1609"/>
      <c r="EOD16" s="1609"/>
      <c r="EOE16" s="1609"/>
      <c r="EOF16" s="1609"/>
      <c r="EOG16" s="1609"/>
      <c r="EOH16" s="1609"/>
      <c r="EOI16" s="1609"/>
      <c r="EOJ16" s="1609"/>
      <c r="EOK16" s="1609"/>
      <c r="EOL16" s="1609"/>
      <c r="EOM16" s="1609"/>
      <c r="EON16" s="1609"/>
      <c r="EOO16" s="1609"/>
      <c r="EOP16" s="1609"/>
      <c r="EOQ16" s="1609"/>
      <c r="EOR16" s="1609"/>
      <c r="EOS16" s="1609"/>
      <c r="EOT16" s="1609"/>
      <c r="EOU16" s="1609"/>
      <c r="EOV16" s="1609"/>
      <c r="EOW16" s="1609"/>
      <c r="EOX16" s="1609"/>
      <c r="EOY16" s="1609"/>
      <c r="EOZ16" s="1609"/>
      <c r="EPA16" s="1609"/>
      <c r="EPB16" s="1609"/>
      <c r="EPC16" s="1609"/>
      <c r="EPD16" s="1609"/>
      <c r="EPE16" s="1609"/>
      <c r="EPF16" s="1609"/>
      <c r="EPG16" s="1609"/>
      <c r="EPH16" s="1609"/>
      <c r="EPI16" s="1609"/>
      <c r="EPJ16" s="1609"/>
      <c r="EPK16" s="1609"/>
      <c r="EPL16" s="1609"/>
      <c r="EPM16" s="1609"/>
      <c r="EPN16" s="1609"/>
      <c r="EPO16" s="1609"/>
      <c r="EPP16" s="1609"/>
      <c r="EPQ16" s="1609"/>
      <c r="EPR16" s="1609"/>
      <c r="EPS16" s="1609"/>
      <c r="EPT16" s="1609"/>
      <c r="EPU16" s="1609"/>
      <c r="EPV16" s="1609"/>
      <c r="EPW16" s="1609"/>
      <c r="EPX16" s="1609"/>
      <c r="EPY16" s="1609"/>
      <c r="EPZ16" s="1609"/>
      <c r="EQA16" s="1609"/>
      <c r="EQB16" s="1609"/>
      <c r="EQC16" s="1609"/>
      <c r="EQD16" s="1609"/>
      <c r="EQE16" s="1609"/>
      <c r="EQF16" s="1609"/>
      <c r="EQG16" s="1609"/>
      <c r="EQH16" s="1609"/>
      <c r="EQI16" s="1609"/>
      <c r="EQJ16" s="1609"/>
      <c r="EQK16" s="1609"/>
      <c r="EQL16" s="1609"/>
      <c r="EQM16" s="1609"/>
      <c r="EQN16" s="1609"/>
      <c r="EQO16" s="1609"/>
      <c r="EQP16" s="1609"/>
      <c r="EQQ16" s="1609"/>
      <c r="EQR16" s="1609"/>
      <c r="EQS16" s="1609"/>
      <c r="EQT16" s="1609"/>
      <c r="EQU16" s="1609"/>
      <c r="EQV16" s="1609"/>
      <c r="EQW16" s="1609"/>
      <c r="EQX16" s="1609"/>
      <c r="EQY16" s="1609"/>
      <c r="EQZ16" s="1609"/>
      <c r="ERA16" s="1609"/>
      <c r="ERB16" s="1609"/>
      <c r="ERC16" s="1609"/>
      <c r="ERD16" s="1609"/>
      <c r="ERE16" s="1609"/>
      <c r="ERF16" s="1609"/>
      <c r="ERG16" s="1609"/>
      <c r="ERH16" s="1609"/>
      <c r="ERI16" s="1609"/>
      <c r="ERJ16" s="1609"/>
      <c r="ERK16" s="1609"/>
      <c r="ERL16" s="1609"/>
      <c r="ERM16" s="1609"/>
      <c r="ERN16" s="1609"/>
      <c r="ERO16" s="1609"/>
      <c r="ERP16" s="1609"/>
      <c r="ERQ16" s="1609"/>
      <c r="ERR16" s="1609"/>
      <c r="ERS16" s="1609"/>
      <c r="ERT16" s="1609"/>
      <c r="ERU16" s="1609"/>
      <c r="ERV16" s="1609"/>
      <c r="ERW16" s="1609"/>
      <c r="ERX16" s="1609"/>
      <c r="ERY16" s="1609"/>
      <c r="ERZ16" s="1609"/>
      <c r="ESA16" s="1609"/>
      <c r="ESB16" s="1609"/>
      <c r="ESC16" s="1609"/>
      <c r="ESD16" s="1609"/>
      <c r="ESE16" s="1609"/>
      <c r="ESF16" s="1609"/>
      <c r="ESG16" s="1609"/>
      <c r="ESH16" s="1609"/>
      <c r="ESI16" s="1609"/>
      <c r="ESJ16" s="1609"/>
      <c r="ESK16" s="1609"/>
      <c r="ESL16" s="1609"/>
      <c r="ESM16" s="1609"/>
      <c r="ESN16" s="1609"/>
      <c r="ESO16" s="1609"/>
      <c r="ESP16" s="1609"/>
      <c r="ESQ16" s="1609"/>
      <c r="ESR16" s="1609"/>
      <c r="ESS16" s="1609"/>
      <c r="EST16" s="1609"/>
      <c r="ESU16" s="1609"/>
      <c r="ESV16" s="1609"/>
      <c r="ESW16" s="1609"/>
      <c r="ESX16" s="1609"/>
      <c r="ESY16" s="1609"/>
      <c r="ESZ16" s="1609"/>
      <c r="ETA16" s="1609"/>
      <c r="ETB16" s="1609"/>
      <c r="ETC16" s="1609"/>
      <c r="ETD16" s="1609"/>
      <c r="ETE16" s="1609"/>
      <c r="ETF16" s="1609"/>
      <c r="ETG16" s="1609"/>
      <c r="ETH16" s="1609"/>
      <c r="ETI16" s="1609"/>
      <c r="ETJ16" s="1609"/>
      <c r="ETK16" s="1609"/>
      <c r="ETL16" s="1609"/>
      <c r="ETM16" s="1609"/>
      <c r="ETN16" s="1609"/>
      <c r="ETO16" s="1609"/>
      <c r="ETP16" s="1609"/>
      <c r="ETQ16" s="1609"/>
      <c r="ETR16" s="1609"/>
      <c r="ETS16" s="1609"/>
      <c r="ETT16" s="1609"/>
      <c r="ETU16" s="1609"/>
      <c r="ETV16" s="1609"/>
      <c r="ETW16" s="1609"/>
      <c r="ETX16" s="1609"/>
      <c r="ETY16" s="1609"/>
      <c r="ETZ16" s="1609"/>
      <c r="EUA16" s="1609"/>
      <c r="EUB16" s="1609"/>
      <c r="EUC16" s="1609"/>
      <c r="EUD16" s="1609"/>
      <c r="EUE16" s="1609"/>
      <c r="EUF16" s="1609"/>
      <c r="EUG16" s="1609"/>
      <c r="EUH16" s="1609"/>
      <c r="EUI16" s="1609"/>
      <c r="EUJ16" s="1609"/>
      <c r="EUK16" s="1609"/>
      <c r="EUL16" s="1609"/>
      <c r="EUM16" s="1609"/>
      <c r="EUN16" s="1609"/>
      <c r="EUO16" s="1609"/>
      <c r="EUP16" s="1609"/>
      <c r="EUQ16" s="1609"/>
      <c r="EUR16" s="1609"/>
      <c r="EUS16" s="1609"/>
      <c r="EUT16" s="1609"/>
      <c r="EUU16" s="1609"/>
      <c r="EUV16" s="1609"/>
      <c r="EUW16" s="1609"/>
      <c r="EUX16" s="1609"/>
      <c r="EUY16" s="1609"/>
      <c r="EUZ16" s="1609"/>
      <c r="EVA16" s="1609"/>
      <c r="EVB16" s="1609"/>
      <c r="EVC16" s="1609"/>
      <c r="EVD16" s="1609"/>
      <c r="EVE16" s="1609"/>
      <c r="EVF16" s="1609"/>
      <c r="EVG16" s="1609"/>
      <c r="EVH16" s="1609"/>
      <c r="EVI16" s="1609"/>
      <c r="EVJ16" s="1609"/>
      <c r="EVK16" s="1609"/>
      <c r="EVL16" s="1609"/>
      <c r="EVM16" s="1609"/>
      <c r="EVN16" s="1609"/>
      <c r="EVO16" s="1609"/>
      <c r="EVP16" s="1609"/>
      <c r="EVQ16" s="1609"/>
      <c r="EVR16" s="1609"/>
      <c r="EVS16" s="1609"/>
      <c r="EVT16" s="1609"/>
      <c r="EVU16" s="1609"/>
      <c r="EVV16" s="1609"/>
      <c r="EVW16" s="1609"/>
      <c r="EVX16" s="1609"/>
      <c r="EVY16" s="1609"/>
      <c r="EVZ16" s="1609"/>
      <c r="EWA16" s="1609"/>
      <c r="EWB16" s="1609"/>
      <c r="EWC16" s="1609"/>
      <c r="EWD16" s="1609"/>
      <c r="EWE16" s="1609"/>
      <c r="EWF16" s="1609"/>
      <c r="EWG16" s="1609"/>
      <c r="EWH16" s="1609"/>
      <c r="EWI16" s="1609"/>
      <c r="EWJ16" s="1609"/>
      <c r="EWK16" s="1609"/>
      <c r="EWL16" s="1609"/>
      <c r="EWM16" s="1609"/>
      <c r="EWN16" s="1609"/>
      <c r="EWO16" s="1609"/>
      <c r="EWP16" s="1609"/>
      <c r="EWQ16" s="1609"/>
      <c r="EWR16" s="1609"/>
      <c r="EWS16" s="1609"/>
      <c r="EWT16" s="1609"/>
      <c r="EWU16" s="1609"/>
      <c r="EWV16" s="1609"/>
      <c r="EWW16" s="1609"/>
      <c r="EWX16" s="1609"/>
      <c r="EWY16" s="1609"/>
      <c r="EWZ16" s="1609"/>
      <c r="EXA16" s="1609"/>
      <c r="EXB16" s="1609"/>
      <c r="EXC16" s="1609"/>
      <c r="EXD16" s="1609"/>
      <c r="EXE16" s="1609"/>
      <c r="EXF16" s="1609"/>
      <c r="EXG16" s="1609"/>
      <c r="EXH16" s="1609"/>
      <c r="EXI16" s="1609"/>
      <c r="EXJ16" s="1609"/>
      <c r="EXK16" s="1609"/>
      <c r="EXL16" s="1609"/>
      <c r="EXM16" s="1609"/>
      <c r="EXN16" s="1609"/>
      <c r="EXO16" s="1609"/>
      <c r="EXP16" s="1609"/>
      <c r="EXQ16" s="1609"/>
      <c r="EXR16" s="1609"/>
      <c r="EXS16" s="1609"/>
      <c r="EXT16" s="1609"/>
      <c r="EXU16" s="1609"/>
      <c r="EXV16" s="1609"/>
      <c r="EXW16" s="1609"/>
      <c r="EXX16" s="1609"/>
      <c r="EXY16" s="1609"/>
      <c r="EXZ16" s="1609"/>
      <c r="EYA16" s="1609"/>
      <c r="EYB16" s="1609"/>
      <c r="EYC16" s="1609"/>
      <c r="EYD16" s="1609"/>
      <c r="EYE16" s="1609"/>
      <c r="EYF16" s="1609"/>
      <c r="EYG16" s="1609"/>
      <c r="EYH16" s="1609"/>
      <c r="EYI16" s="1609"/>
      <c r="EYJ16" s="1609"/>
      <c r="EYK16" s="1609"/>
      <c r="EYL16" s="1609"/>
      <c r="EYM16" s="1609"/>
      <c r="EYN16" s="1609"/>
      <c r="EYO16" s="1609"/>
      <c r="EYP16" s="1609"/>
      <c r="EYQ16" s="1609"/>
      <c r="EYR16" s="1609"/>
      <c r="EYS16" s="1609"/>
      <c r="EYT16" s="1609"/>
      <c r="EYU16" s="1609"/>
      <c r="EYV16" s="1609"/>
      <c r="EYW16" s="1609"/>
      <c r="EYX16" s="1609"/>
      <c r="EYY16" s="1609"/>
      <c r="EYZ16" s="1609"/>
      <c r="EZA16" s="1609"/>
      <c r="EZB16" s="1609"/>
      <c r="EZC16" s="1609"/>
      <c r="EZD16" s="1609"/>
      <c r="EZE16" s="1609"/>
      <c r="EZF16" s="1609"/>
      <c r="EZG16" s="1609"/>
      <c r="EZH16" s="1609"/>
      <c r="EZI16" s="1609"/>
      <c r="EZJ16" s="1609"/>
      <c r="EZK16" s="1609"/>
      <c r="EZL16" s="1609"/>
      <c r="EZM16" s="1609"/>
      <c r="EZN16" s="1609"/>
      <c r="EZO16" s="1609"/>
      <c r="EZP16" s="1609"/>
      <c r="EZQ16" s="1609"/>
      <c r="EZR16" s="1609"/>
      <c r="EZS16" s="1609"/>
      <c r="EZT16" s="1609"/>
      <c r="EZU16" s="1609"/>
      <c r="EZV16" s="1609"/>
      <c r="EZW16" s="1609"/>
      <c r="EZX16" s="1609"/>
      <c r="EZY16" s="1609"/>
      <c r="EZZ16" s="1609"/>
      <c r="FAA16" s="1609"/>
      <c r="FAB16" s="1609"/>
      <c r="FAC16" s="1609"/>
      <c r="FAD16" s="1609"/>
      <c r="FAE16" s="1609"/>
      <c r="FAF16" s="1609"/>
      <c r="FAG16" s="1609"/>
      <c r="FAH16" s="1609"/>
      <c r="FAI16" s="1609"/>
      <c r="FAJ16" s="1609"/>
      <c r="FAK16" s="1609"/>
      <c r="FAL16" s="1609"/>
      <c r="FAM16" s="1609"/>
      <c r="FAN16" s="1609"/>
      <c r="FAO16" s="1609"/>
      <c r="FAP16" s="1609"/>
      <c r="FAQ16" s="1609"/>
      <c r="FAR16" s="1609"/>
      <c r="FAS16" s="1609"/>
      <c r="FAT16" s="1609"/>
      <c r="FAU16" s="1609"/>
      <c r="FAV16" s="1609"/>
      <c r="FAW16" s="1609"/>
      <c r="FAX16" s="1609"/>
      <c r="FAY16" s="1609"/>
      <c r="FAZ16" s="1609"/>
      <c r="FBA16" s="1609"/>
      <c r="FBB16" s="1609"/>
      <c r="FBC16" s="1609"/>
      <c r="FBD16" s="1609"/>
      <c r="FBE16" s="1609"/>
      <c r="FBF16" s="1609"/>
      <c r="FBG16" s="1609"/>
      <c r="FBH16" s="1609"/>
      <c r="FBI16" s="1609"/>
      <c r="FBJ16" s="1609"/>
      <c r="FBK16" s="1609"/>
      <c r="FBL16" s="1609"/>
      <c r="FBM16" s="1609"/>
      <c r="FBN16" s="1609"/>
      <c r="FBO16" s="1609"/>
      <c r="FBP16" s="1609"/>
      <c r="FBQ16" s="1609"/>
      <c r="FBR16" s="1609"/>
      <c r="FBS16" s="1609"/>
      <c r="FBT16" s="1609"/>
      <c r="FBU16" s="1609"/>
      <c r="FBV16" s="1609"/>
      <c r="FBW16" s="1609"/>
      <c r="FBX16" s="1609"/>
      <c r="FBY16" s="1609"/>
      <c r="FBZ16" s="1609"/>
      <c r="FCA16" s="1609"/>
      <c r="FCB16" s="1609"/>
      <c r="FCC16" s="1609"/>
      <c r="FCD16" s="1609"/>
      <c r="FCE16" s="1609"/>
      <c r="FCF16" s="1609"/>
      <c r="FCG16" s="1609"/>
      <c r="FCH16" s="1609"/>
      <c r="FCI16" s="1609"/>
      <c r="FCJ16" s="1609"/>
      <c r="FCK16" s="1609"/>
      <c r="FCL16" s="1609"/>
      <c r="FCM16" s="1609"/>
      <c r="FCN16" s="1609"/>
      <c r="FCO16" s="1609"/>
      <c r="FCP16" s="1609"/>
      <c r="FCQ16" s="1609"/>
      <c r="FCR16" s="1609"/>
      <c r="FCS16" s="1609"/>
      <c r="FCT16" s="1609"/>
      <c r="FCU16" s="1609"/>
      <c r="FCV16" s="1609"/>
      <c r="FCW16" s="1609"/>
      <c r="FCX16" s="1609"/>
      <c r="FCY16" s="1609"/>
      <c r="FCZ16" s="1609"/>
      <c r="FDA16" s="1609"/>
      <c r="FDB16" s="1609"/>
      <c r="FDC16" s="1609"/>
      <c r="FDD16" s="1609"/>
      <c r="FDE16" s="1609"/>
      <c r="FDF16" s="1609"/>
      <c r="FDG16" s="1609"/>
      <c r="FDH16" s="1609"/>
      <c r="FDI16" s="1609"/>
      <c r="FDJ16" s="1609"/>
      <c r="FDK16" s="1609"/>
      <c r="FDL16" s="1609"/>
      <c r="FDM16" s="1609"/>
      <c r="FDN16" s="1609"/>
      <c r="FDO16" s="1609"/>
      <c r="FDP16" s="1609"/>
      <c r="FDQ16" s="1609"/>
      <c r="FDR16" s="1609"/>
      <c r="FDS16" s="1609"/>
      <c r="FDT16" s="1609"/>
      <c r="FDU16" s="1609"/>
      <c r="FDV16" s="1609"/>
      <c r="FDW16" s="1609"/>
      <c r="FDX16" s="1609"/>
      <c r="FDY16" s="1609"/>
      <c r="FDZ16" s="1609"/>
      <c r="FEA16" s="1609"/>
      <c r="FEB16" s="1609"/>
      <c r="FEC16" s="1609"/>
      <c r="FED16" s="1609"/>
      <c r="FEE16" s="1609"/>
      <c r="FEF16" s="1609"/>
      <c r="FEG16" s="1609"/>
      <c r="FEH16" s="1609"/>
      <c r="FEI16" s="1609"/>
      <c r="FEJ16" s="1609"/>
      <c r="FEK16" s="1609"/>
      <c r="FEL16" s="1609"/>
      <c r="FEM16" s="1609"/>
      <c r="FEN16" s="1609"/>
      <c r="FEO16" s="1609"/>
      <c r="FEP16" s="1609"/>
      <c r="FEQ16" s="1609"/>
      <c r="FER16" s="1609"/>
      <c r="FES16" s="1609"/>
      <c r="FET16" s="1609"/>
      <c r="FEU16" s="1609"/>
      <c r="FEV16" s="1609"/>
      <c r="FEW16" s="1609"/>
      <c r="FEX16" s="1609"/>
      <c r="FEY16" s="1609"/>
      <c r="FEZ16" s="1609"/>
      <c r="FFA16" s="1609"/>
      <c r="FFB16" s="1609"/>
      <c r="FFC16" s="1609"/>
      <c r="FFD16" s="1609"/>
      <c r="FFE16" s="1609"/>
      <c r="FFF16" s="1609"/>
      <c r="FFG16" s="1609"/>
      <c r="FFH16" s="1609"/>
      <c r="FFI16" s="1609"/>
      <c r="FFJ16" s="1609"/>
      <c r="FFK16" s="1609"/>
      <c r="FFL16" s="1609"/>
      <c r="FFM16" s="1609"/>
      <c r="FFN16" s="1609"/>
      <c r="FFO16" s="1609"/>
      <c r="FFP16" s="1609"/>
      <c r="FFQ16" s="1609"/>
      <c r="FFR16" s="1609"/>
      <c r="FFS16" s="1609"/>
      <c r="FFT16" s="1609"/>
      <c r="FFU16" s="1609"/>
      <c r="FFV16" s="1609"/>
      <c r="FFW16" s="1609"/>
      <c r="FFX16" s="1609"/>
      <c r="FFY16" s="1609"/>
      <c r="FFZ16" s="1609"/>
      <c r="FGA16" s="1609"/>
      <c r="FGB16" s="1609"/>
      <c r="FGC16" s="1609"/>
      <c r="FGD16" s="1609"/>
      <c r="FGE16" s="1609"/>
      <c r="FGF16" s="1609"/>
      <c r="FGG16" s="1609"/>
      <c r="FGH16" s="1609"/>
      <c r="FGI16" s="1609"/>
      <c r="FGJ16" s="1609"/>
      <c r="FGK16" s="1609"/>
      <c r="FGL16" s="1609"/>
      <c r="FGM16" s="1609"/>
      <c r="FGN16" s="1609"/>
      <c r="FGO16" s="1609"/>
      <c r="FGP16" s="1609"/>
      <c r="FGQ16" s="1609"/>
      <c r="FGR16" s="1609"/>
      <c r="FGS16" s="1609"/>
      <c r="FGT16" s="1609"/>
      <c r="FGU16" s="1609"/>
      <c r="FGV16" s="1609"/>
      <c r="FGW16" s="1609"/>
      <c r="FGX16" s="1609"/>
      <c r="FGY16" s="1609"/>
      <c r="FGZ16" s="1609"/>
      <c r="FHA16" s="1609"/>
      <c r="FHB16" s="1609"/>
      <c r="FHC16" s="1609"/>
      <c r="FHD16" s="1609"/>
      <c r="FHE16" s="1609"/>
      <c r="FHF16" s="1609"/>
      <c r="FHG16" s="1609"/>
      <c r="FHH16" s="1609"/>
      <c r="FHI16" s="1609"/>
      <c r="FHJ16" s="1609"/>
      <c r="FHK16" s="1609"/>
      <c r="FHL16" s="1609"/>
      <c r="FHM16" s="1609"/>
      <c r="FHN16" s="1609"/>
      <c r="FHO16" s="1609"/>
      <c r="FHP16" s="1609"/>
      <c r="FHQ16" s="1609"/>
      <c r="FHR16" s="1609"/>
      <c r="FHS16" s="1609"/>
      <c r="FHT16" s="1609"/>
      <c r="FHU16" s="1609"/>
      <c r="FHV16" s="1609"/>
      <c r="FHW16" s="1609"/>
      <c r="FHX16" s="1609"/>
      <c r="FHY16" s="1609"/>
      <c r="FHZ16" s="1609"/>
      <c r="FIA16" s="1609"/>
      <c r="FIB16" s="1609"/>
      <c r="FIC16" s="1609"/>
      <c r="FID16" s="1609"/>
      <c r="FIE16" s="1609"/>
      <c r="FIF16" s="1609"/>
      <c r="FIG16" s="1609"/>
      <c r="FIH16" s="1609"/>
      <c r="FII16" s="1609"/>
      <c r="FIJ16" s="1609"/>
      <c r="FIK16" s="1609"/>
      <c r="FIL16" s="1609"/>
      <c r="FIM16" s="1609"/>
      <c r="FIN16" s="1609"/>
      <c r="FIO16" s="1609"/>
      <c r="FIP16" s="1609"/>
      <c r="FIQ16" s="1609"/>
      <c r="FIR16" s="1609"/>
      <c r="FIS16" s="1609"/>
      <c r="FIT16" s="1609"/>
      <c r="FIU16" s="1609"/>
      <c r="FIV16" s="1609"/>
      <c r="FIW16" s="1609"/>
      <c r="FIX16" s="1609"/>
      <c r="FIY16" s="1609"/>
      <c r="FIZ16" s="1609"/>
      <c r="FJA16" s="1609"/>
      <c r="FJB16" s="1609"/>
      <c r="FJC16" s="1609"/>
      <c r="FJD16" s="1609"/>
      <c r="FJE16" s="1609"/>
      <c r="FJF16" s="1609"/>
      <c r="FJG16" s="1609"/>
      <c r="FJH16" s="1609"/>
      <c r="FJI16" s="1609"/>
      <c r="FJJ16" s="1609"/>
      <c r="FJK16" s="1609"/>
      <c r="FJL16" s="1609"/>
      <c r="FJM16" s="1609"/>
      <c r="FJN16" s="1609"/>
      <c r="FJO16" s="1609"/>
      <c r="FJP16" s="1609"/>
      <c r="FJQ16" s="1609"/>
      <c r="FJR16" s="1609"/>
      <c r="FJS16" s="1609"/>
      <c r="FJT16" s="1609"/>
      <c r="FJU16" s="1609"/>
      <c r="FJV16" s="1609"/>
      <c r="FJW16" s="1609"/>
      <c r="FJX16" s="1609"/>
      <c r="FJY16" s="1609"/>
      <c r="FJZ16" s="1609"/>
      <c r="FKA16" s="1609"/>
      <c r="FKB16" s="1609"/>
      <c r="FKC16" s="1609"/>
      <c r="FKD16" s="1609"/>
      <c r="FKE16" s="1609"/>
      <c r="FKF16" s="1609"/>
      <c r="FKG16" s="1609"/>
      <c r="FKH16" s="1609"/>
      <c r="FKI16" s="1609"/>
      <c r="FKJ16" s="1609"/>
      <c r="FKK16" s="1609"/>
      <c r="FKL16" s="1609"/>
      <c r="FKM16" s="1609"/>
      <c r="FKN16" s="1609"/>
      <c r="FKO16" s="1609"/>
      <c r="FKP16" s="1609"/>
      <c r="FKQ16" s="1609"/>
      <c r="FKR16" s="1609"/>
      <c r="FKS16" s="1609"/>
      <c r="FKT16" s="1609"/>
      <c r="FKU16" s="1609"/>
      <c r="FKV16" s="1609"/>
      <c r="FKW16" s="1609"/>
      <c r="FKX16" s="1609"/>
      <c r="FKY16" s="1609"/>
      <c r="FKZ16" s="1609"/>
      <c r="FLA16" s="1609"/>
      <c r="FLB16" s="1609"/>
      <c r="FLC16" s="1609"/>
      <c r="FLD16" s="1609"/>
      <c r="FLE16" s="1609"/>
      <c r="FLF16" s="1609"/>
      <c r="FLG16" s="1609"/>
      <c r="FLH16" s="1609"/>
      <c r="FLI16" s="1609"/>
      <c r="FLJ16" s="1609"/>
      <c r="FLK16" s="1609"/>
      <c r="FLL16" s="1609"/>
      <c r="FLM16" s="1609"/>
      <c r="FLN16" s="1609"/>
      <c r="FLO16" s="1609"/>
      <c r="FLP16" s="1609"/>
      <c r="FLQ16" s="1609"/>
      <c r="FLR16" s="1609"/>
      <c r="FLS16" s="1609"/>
      <c r="FLT16" s="1609"/>
      <c r="FLU16" s="1609"/>
      <c r="FLV16" s="1609"/>
      <c r="FLW16" s="1609"/>
      <c r="FLX16" s="1609"/>
      <c r="FLY16" s="1609"/>
      <c r="FLZ16" s="1609"/>
      <c r="FMA16" s="1609"/>
      <c r="FMB16" s="1609"/>
      <c r="FMC16" s="1609"/>
      <c r="FMD16" s="1609"/>
      <c r="FME16" s="1609"/>
      <c r="FMF16" s="1609"/>
      <c r="FMG16" s="1609"/>
      <c r="FMH16" s="1609"/>
      <c r="FMI16" s="1609"/>
      <c r="FMJ16" s="1609"/>
      <c r="FMK16" s="1609"/>
      <c r="FML16" s="1609"/>
      <c r="FMM16" s="1609"/>
      <c r="FMN16" s="1609"/>
      <c r="FMO16" s="1609"/>
      <c r="FMP16" s="1609"/>
      <c r="FMQ16" s="1609"/>
      <c r="FMR16" s="1609"/>
      <c r="FMS16" s="1609"/>
      <c r="FMT16" s="1609"/>
      <c r="FMU16" s="1609"/>
      <c r="FMV16" s="1609"/>
      <c r="FMW16" s="1609"/>
      <c r="FMX16" s="1609"/>
      <c r="FMY16" s="1609"/>
      <c r="FMZ16" s="1609"/>
      <c r="FNA16" s="1609"/>
      <c r="FNB16" s="1609"/>
      <c r="FNC16" s="1609"/>
      <c r="FND16" s="1609"/>
      <c r="FNE16" s="1609"/>
      <c r="FNF16" s="1609"/>
      <c r="FNG16" s="1609"/>
      <c r="FNH16" s="1609"/>
      <c r="FNI16" s="1609"/>
      <c r="FNJ16" s="1609"/>
      <c r="FNK16" s="1609"/>
      <c r="FNL16" s="1609"/>
      <c r="FNM16" s="1609"/>
      <c r="FNN16" s="1609"/>
      <c r="FNO16" s="1609"/>
      <c r="FNP16" s="1609"/>
      <c r="FNQ16" s="1609"/>
      <c r="FNR16" s="1609"/>
      <c r="FNS16" s="1609"/>
      <c r="FNT16" s="1609"/>
      <c r="FNU16" s="1609"/>
      <c r="FNV16" s="1609"/>
      <c r="FNW16" s="1609"/>
      <c r="FNX16" s="1609"/>
      <c r="FNY16" s="1609"/>
      <c r="FNZ16" s="1609"/>
      <c r="FOA16" s="1609"/>
      <c r="FOB16" s="1609"/>
      <c r="FOC16" s="1609"/>
      <c r="FOD16" s="1609"/>
      <c r="FOE16" s="1609"/>
      <c r="FOF16" s="1609"/>
      <c r="FOG16" s="1609"/>
      <c r="FOH16" s="1609"/>
      <c r="FOI16" s="1609"/>
      <c r="FOJ16" s="1609"/>
      <c r="FOK16" s="1609"/>
      <c r="FOL16" s="1609"/>
      <c r="FOM16" s="1609"/>
      <c r="FON16" s="1609"/>
      <c r="FOO16" s="1609"/>
      <c r="FOP16" s="1609"/>
      <c r="FOQ16" s="1609"/>
      <c r="FOR16" s="1609"/>
      <c r="FOS16" s="1609"/>
      <c r="FOT16" s="1609"/>
      <c r="FOU16" s="1609"/>
      <c r="FOV16" s="1609"/>
      <c r="FOW16" s="1609"/>
      <c r="FOX16" s="1609"/>
      <c r="FOY16" s="1609"/>
      <c r="FOZ16" s="1609"/>
      <c r="FPA16" s="1609"/>
      <c r="FPB16" s="1609"/>
      <c r="FPC16" s="1609"/>
      <c r="FPD16" s="1609"/>
      <c r="FPE16" s="1609"/>
      <c r="FPF16" s="1609"/>
      <c r="FPG16" s="1609"/>
      <c r="FPH16" s="1609"/>
      <c r="FPI16" s="1609"/>
      <c r="FPJ16" s="1609"/>
      <c r="FPK16" s="1609"/>
      <c r="FPL16" s="1609"/>
      <c r="FPM16" s="1609"/>
      <c r="FPN16" s="1609"/>
      <c r="FPO16" s="1609"/>
      <c r="FPP16" s="1609"/>
      <c r="FPQ16" s="1609"/>
      <c r="FPR16" s="1609"/>
      <c r="FPS16" s="1609"/>
      <c r="FPT16" s="1609"/>
      <c r="FPU16" s="1609"/>
      <c r="FPV16" s="1609"/>
      <c r="FPW16" s="1609"/>
      <c r="FPX16" s="1609"/>
      <c r="FPY16" s="1609"/>
      <c r="FPZ16" s="1609"/>
      <c r="FQA16" s="1609"/>
      <c r="FQB16" s="1609"/>
      <c r="FQC16" s="1609"/>
      <c r="FQD16" s="1609"/>
      <c r="FQE16" s="1609"/>
      <c r="FQF16" s="1609"/>
      <c r="FQG16" s="1609"/>
      <c r="FQH16" s="1609"/>
      <c r="FQI16" s="1609"/>
      <c r="FQJ16" s="1609"/>
      <c r="FQK16" s="1609"/>
      <c r="FQL16" s="1609"/>
      <c r="FQM16" s="1609"/>
      <c r="FQN16" s="1609"/>
      <c r="FQO16" s="1609"/>
      <c r="FQP16" s="1609"/>
      <c r="FQQ16" s="1609"/>
      <c r="FQR16" s="1609"/>
      <c r="FQS16" s="1609"/>
      <c r="FQT16" s="1609"/>
      <c r="FQU16" s="1609"/>
      <c r="FQV16" s="1609"/>
      <c r="FQW16" s="1609"/>
      <c r="FQX16" s="1609"/>
      <c r="FQY16" s="1609"/>
      <c r="FQZ16" s="1609"/>
      <c r="FRA16" s="1609"/>
      <c r="FRB16" s="1609"/>
      <c r="FRC16" s="1609"/>
      <c r="FRD16" s="1609"/>
      <c r="FRE16" s="1609"/>
      <c r="FRF16" s="1609"/>
      <c r="FRG16" s="1609"/>
      <c r="FRH16" s="1609"/>
      <c r="FRI16" s="1609"/>
      <c r="FRJ16" s="1609"/>
      <c r="FRK16" s="1609"/>
      <c r="FRL16" s="1609"/>
      <c r="FRM16" s="1609"/>
      <c r="FRN16" s="1609"/>
      <c r="FRO16" s="1609"/>
      <c r="FRP16" s="1609"/>
      <c r="FRQ16" s="1609"/>
      <c r="FRR16" s="1609"/>
      <c r="FRS16" s="1609"/>
      <c r="FRT16" s="1609"/>
      <c r="FRU16" s="1609"/>
      <c r="FRV16" s="1609"/>
      <c r="FRW16" s="1609"/>
      <c r="FRX16" s="1609"/>
      <c r="FRY16" s="1609"/>
      <c r="FRZ16" s="1609"/>
      <c r="FSA16" s="1609"/>
      <c r="FSB16" s="1609"/>
      <c r="FSC16" s="1609"/>
      <c r="FSD16" s="1609"/>
      <c r="FSE16" s="1609"/>
      <c r="FSF16" s="1609"/>
      <c r="FSG16" s="1609"/>
      <c r="FSH16" s="1609"/>
      <c r="FSI16" s="1609"/>
      <c r="FSJ16" s="1609"/>
      <c r="FSK16" s="1609"/>
      <c r="FSL16" s="1609"/>
      <c r="FSM16" s="1609"/>
      <c r="FSN16" s="1609"/>
      <c r="FSO16" s="1609"/>
      <c r="FSP16" s="1609"/>
      <c r="FSQ16" s="1609"/>
      <c r="FSR16" s="1609"/>
      <c r="FSS16" s="1609"/>
      <c r="FST16" s="1609"/>
      <c r="FSU16" s="1609"/>
      <c r="FSV16" s="1609"/>
      <c r="FSW16" s="1609"/>
      <c r="FSX16" s="1609"/>
      <c r="FSY16" s="1609"/>
      <c r="FSZ16" s="1609"/>
      <c r="FTA16" s="1609"/>
      <c r="FTB16" s="1609"/>
      <c r="FTC16" s="1609"/>
      <c r="FTD16" s="1609"/>
      <c r="FTE16" s="1609"/>
      <c r="FTF16" s="1609"/>
      <c r="FTG16" s="1609"/>
      <c r="FTH16" s="1609"/>
      <c r="FTI16" s="1609"/>
      <c r="FTJ16" s="1609"/>
      <c r="FTK16" s="1609"/>
      <c r="FTL16" s="1609"/>
      <c r="FTM16" s="1609"/>
      <c r="FTN16" s="1609"/>
      <c r="FTO16" s="1609"/>
      <c r="FTP16" s="1609"/>
      <c r="FTQ16" s="1609"/>
      <c r="FTR16" s="1609"/>
      <c r="FTS16" s="1609"/>
      <c r="FTT16" s="1609"/>
      <c r="FTU16" s="1609"/>
      <c r="FTV16" s="1609"/>
      <c r="FTW16" s="1609"/>
      <c r="FTX16" s="1609"/>
      <c r="FTY16" s="1609"/>
      <c r="FTZ16" s="1609"/>
      <c r="FUA16" s="1609"/>
      <c r="FUB16" s="1609"/>
      <c r="FUC16" s="1609"/>
      <c r="FUD16" s="1609"/>
      <c r="FUE16" s="1609"/>
      <c r="FUF16" s="1609"/>
      <c r="FUG16" s="1609"/>
      <c r="FUH16" s="1609"/>
      <c r="FUI16" s="1609"/>
      <c r="FUJ16" s="1609"/>
      <c r="FUK16" s="1609"/>
      <c r="FUL16" s="1609"/>
      <c r="FUM16" s="1609"/>
      <c r="FUN16" s="1609"/>
      <c r="FUO16" s="1609"/>
      <c r="FUP16" s="1609"/>
      <c r="FUQ16" s="1609"/>
      <c r="FUR16" s="1609"/>
      <c r="FUS16" s="1609"/>
      <c r="FUT16" s="1609"/>
      <c r="FUU16" s="1609"/>
      <c r="FUV16" s="1609"/>
      <c r="FUW16" s="1609"/>
      <c r="FUX16" s="1609"/>
      <c r="FUY16" s="1609"/>
      <c r="FUZ16" s="1609"/>
      <c r="FVA16" s="1609"/>
      <c r="FVB16" s="1609"/>
      <c r="FVC16" s="1609"/>
      <c r="FVD16" s="1609"/>
      <c r="FVE16" s="1609"/>
      <c r="FVF16" s="1609"/>
      <c r="FVG16" s="1609"/>
      <c r="FVH16" s="1609"/>
      <c r="FVI16" s="1609"/>
      <c r="FVJ16" s="1609"/>
      <c r="FVK16" s="1609"/>
      <c r="FVL16" s="1609"/>
      <c r="FVM16" s="1609"/>
      <c r="FVN16" s="1609"/>
      <c r="FVO16" s="1609"/>
      <c r="FVP16" s="1609"/>
      <c r="FVQ16" s="1609"/>
      <c r="FVR16" s="1609"/>
      <c r="FVS16" s="1609"/>
      <c r="FVT16" s="1609"/>
      <c r="FVU16" s="1609"/>
      <c r="FVV16" s="1609"/>
      <c r="FVW16" s="1609"/>
      <c r="FVX16" s="1609"/>
      <c r="FVY16" s="1609"/>
      <c r="FVZ16" s="1609"/>
      <c r="FWA16" s="1609"/>
      <c r="FWB16" s="1609"/>
      <c r="FWC16" s="1609"/>
      <c r="FWD16" s="1609"/>
      <c r="FWE16" s="1609"/>
      <c r="FWF16" s="1609"/>
      <c r="FWG16" s="1609"/>
      <c r="FWH16" s="1609"/>
      <c r="FWI16" s="1609"/>
      <c r="FWJ16" s="1609"/>
      <c r="FWK16" s="1609"/>
      <c r="FWL16" s="1609"/>
      <c r="FWM16" s="1609"/>
      <c r="FWN16" s="1609"/>
      <c r="FWO16" s="1609"/>
      <c r="FWP16" s="1609"/>
      <c r="FWQ16" s="1609"/>
      <c r="FWR16" s="1609"/>
      <c r="FWS16" s="1609"/>
      <c r="FWT16" s="1609"/>
      <c r="FWU16" s="1609"/>
      <c r="FWV16" s="1609"/>
      <c r="FWW16" s="1609"/>
      <c r="FWX16" s="1609"/>
      <c r="FWY16" s="1609"/>
      <c r="FWZ16" s="1609"/>
      <c r="FXA16" s="1609"/>
      <c r="FXB16" s="1609"/>
      <c r="FXC16" s="1609"/>
      <c r="FXD16" s="1609"/>
      <c r="FXE16" s="1609"/>
      <c r="FXF16" s="1609"/>
      <c r="FXG16" s="1609"/>
      <c r="FXH16" s="1609"/>
      <c r="FXI16" s="1609"/>
      <c r="FXJ16" s="1609"/>
      <c r="FXK16" s="1609"/>
      <c r="FXL16" s="1609"/>
      <c r="FXM16" s="1609"/>
      <c r="FXN16" s="1609"/>
      <c r="FXO16" s="1609"/>
      <c r="FXP16" s="1609"/>
      <c r="FXQ16" s="1609"/>
      <c r="FXR16" s="1609"/>
      <c r="FXS16" s="1609"/>
      <c r="FXT16" s="1609"/>
      <c r="FXU16" s="1609"/>
      <c r="FXV16" s="1609"/>
      <c r="FXW16" s="1609"/>
      <c r="FXX16" s="1609"/>
      <c r="FXY16" s="1609"/>
      <c r="FXZ16" s="1609"/>
      <c r="FYA16" s="1609"/>
      <c r="FYB16" s="1609"/>
      <c r="FYC16" s="1609"/>
      <c r="FYD16" s="1609"/>
      <c r="FYE16" s="1609"/>
      <c r="FYF16" s="1609"/>
      <c r="FYG16" s="1609"/>
      <c r="FYH16" s="1609"/>
      <c r="FYI16" s="1609"/>
      <c r="FYJ16" s="1609"/>
      <c r="FYK16" s="1609"/>
      <c r="FYL16" s="1609"/>
      <c r="FYM16" s="1609"/>
      <c r="FYN16" s="1609"/>
      <c r="FYO16" s="1609"/>
      <c r="FYP16" s="1609"/>
      <c r="FYQ16" s="1609"/>
      <c r="FYR16" s="1609"/>
      <c r="FYS16" s="1609"/>
      <c r="FYT16" s="1609"/>
      <c r="FYU16" s="1609"/>
      <c r="FYV16" s="1609"/>
      <c r="FYW16" s="1609"/>
      <c r="FYX16" s="1609"/>
      <c r="FYY16" s="1609"/>
      <c r="FYZ16" s="1609"/>
      <c r="FZA16" s="1609"/>
      <c r="FZB16" s="1609"/>
      <c r="FZC16" s="1609"/>
      <c r="FZD16" s="1609"/>
      <c r="FZE16" s="1609"/>
      <c r="FZF16" s="1609"/>
      <c r="FZG16" s="1609"/>
      <c r="FZH16" s="1609"/>
      <c r="FZI16" s="1609"/>
      <c r="FZJ16" s="1609"/>
      <c r="FZK16" s="1609"/>
      <c r="FZL16" s="1609"/>
      <c r="FZM16" s="1609"/>
      <c r="FZN16" s="1609"/>
      <c r="FZO16" s="1609"/>
      <c r="FZP16" s="1609"/>
      <c r="FZQ16" s="1609"/>
      <c r="FZR16" s="1609"/>
      <c r="FZS16" s="1609"/>
      <c r="FZT16" s="1609"/>
      <c r="FZU16" s="1609"/>
      <c r="FZV16" s="1609"/>
      <c r="FZW16" s="1609"/>
      <c r="FZX16" s="1609"/>
      <c r="FZY16" s="1609"/>
      <c r="FZZ16" s="1609"/>
      <c r="GAA16" s="1609"/>
      <c r="GAB16" s="1609"/>
      <c r="GAC16" s="1609"/>
      <c r="GAD16" s="1609"/>
      <c r="GAE16" s="1609"/>
      <c r="GAF16" s="1609"/>
      <c r="GAG16" s="1609"/>
      <c r="GAH16" s="1609"/>
      <c r="GAI16" s="1609"/>
      <c r="GAJ16" s="1609"/>
      <c r="GAK16" s="1609"/>
      <c r="GAL16" s="1609"/>
      <c r="GAM16" s="1609"/>
      <c r="GAN16" s="1609"/>
      <c r="GAO16" s="1609"/>
      <c r="GAP16" s="1609"/>
      <c r="GAQ16" s="1609"/>
      <c r="GAR16" s="1609"/>
      <c r="GAS16" s="1609"/>
      <c r="GAT16" s="1609"/>
      <c r="GAU16" s="1609"/>
      <c r="GAV16" s="1609"/>
      <c r="GAW16" s="1609"/>
      <c r="GAX16" s="1609"/>
      <c r="GAY16" s="1609"/>
      <c r="GAZ16" s="1609"/>
      <c r="GBA16" s="1609"/>
      <c r="GBB16" s="1609"/>
      <c r="GBC16" s="1609"/>
      <c r="GBD16" s="1609"/>
      <c r="GBE16" s="1609"/>
      <c r="GBF16" s="1609"/>
      <c r="GBG16" s="1609"/>
      <c r="GBH16" s="1609"/>
      <c r="GBI16" s="1609"/>
      <c r="GBJ16" s="1609"/>
      <c r="GBK16" s="1609"/>
      <c r="GBL16" s="1609"/>
      <c r="GBM16" s="1609"/>
      <c r="GBN16" s="1609"/>
      <c r="GBO16" s="1609"/>
      <c r="GBP16" s="1609"/>
      <c r="GBQ16" s="1609"/>
      <c r="GBR16" s="1609"/>
      <c r="GBS16" s="1609"/>
      <c r="GBT16" s="1609"/>
      <c r="GBU16" s="1609"/>
      <c r="GBV16" s="1609"/>
      <c r="GBW16" s="1609"/>
      <c r="GBX16" s="1609"/>
      <c r="GBY16" s="1609"/>
      <c r="GBZ16" s="1609"/>
      <c r="GCA16" s="1609"/>
      <c r="GCB16" s="1609"/>
      <c r="GCC16" s="1609"/>
      <c r="GCD16" s="1609"/>
      <c r="GCE16" s="1609"/>
      <c r="GCF16" s="1609"/>
      <c r="GCG16" s="1609"/>
      <c r="GCH16" s="1609"/>
      <c r="GCI16" s="1609"/>
      <c r="GCJ16" s="1609"/>
      <c r="GCK16" s="1609"/>
      <c r="GCL16" s="1609"/>
      <c r="GCM16" s="1609"/>
      <c r="GCN16" s="1609"/>
      <c r="GCO16" s="1609"/>
      <c r="GCP16" s="1609"/>
      <c r="GCQ16" s="1609"/>
      <c r="GCR16" s="1609"/>
      <c r="GCS16" s="1609"/>
      <c r="GCT16" s="1609"/>
      <c r="GCU16" s="1609"/>
      <c r="GCV16" s="1609"/>
      <c r="GCW16" s="1609"/>
      <c r="GCX16" s="1609"/>
      <c r="GCY16" s="1609"/>
      <c r="GCZ16" s="1609"/>
      <c r="GDA16" s="1609"/>
      <c r="GDB16" s="1609"/>
      <c r="GDC16" s="1609"/>
      <c r="GDD16" s="1609"/>
      <c r="GDE16" s="1609"/>
      <c r="GDF16" s="1609"/>
      <c r="GDG16" s="1609"/>
      <c r="GDH16" s="1609"/>
      <c r="GDI16" s="1609"/>
      <c r="GDJ16" s="1609"/>
      <c r="GDK16" s="1609"/>
      <c r="GDL16" s="1609"/>
      <c r="GDM16" s="1609"/>
      <c r="GDN16" s="1609"/>
      <c r="GDO16" s="1609"/>
      <c r="GDP16" s="1609"/>
      <c r="GDQ16" s="1609"/>
      <c r="GDR16" s="1609"/>
      <c r="GDS16" s="1609"/>
      <c r="GDT16" s="1609"/>
      <c r="GDU16" s="1609"/>
      <c r="GDV16" s="1609"/>
      <c r="GDW16" s="1609"/>
      <c r="GDX16" s="1609"/>
      <c r="GDY16" s="1609"/>
      <c r="GDZ16" s="1609"/>
      <c r="GEA16" s="1609"/>
      <c r="GEB16" s="1609"/>
      <c r="GEC16" s="1609"/>
      <c r="GED16" s="1609"/>
      <c r="GEE16" s="1609"/>
      <c r="GEF16" s="1609"/>
      <c r="GEG16" s="1609"/>
      <c r="GEH16" s="1609"/>
      <c r="GEI16" s="1609"/>
      <c r="GEJ16" s="1609"/>
      <c r="GEK16" s="1609"/>
      <c r="GEL16" s="1609"/>
      <c r="GEM16" s="1609"/>
      <c r="GEN16" s="1609"/>
      <c r="GEO16" s="1609"/>
      <c r="GEP16" s="1609"/>
      <c r="GEQ16" s="1609"/>
      <c r="GER16" s="1609"/>
      <c r="GES16" s="1609"/>
      <c r="GET16" s="1609"/>
      <c r="GEU16" s="1609"/>
      <c r="GEV16" s="1609"/>
      <c r="GEW16" s="1609"/>
      <c r="GEX16" s="1609"/>
      <c r="GEY16" s="1609"/>
      <c r="GEZ16" s="1609"/>
      <c r="GFA16" s="1609"/>
      <c r="GFB16" s="1609"/>
      <c r="GFC16" s="1609"/>
      <c r="GFD16" s="1609"/>
      <c r="GFE16" s="1609"/>
      <c r="GFF16" s="1609"/>
      <c r="GFG16" s="1609"/>
      <c r="GFH16" s="1609"/>
      <c r="GFI16" s="1609"/>
      <c r="GFJ16" s="1609"/>
      <c r="GFK16" s="1609"/>
      <c r="GFL16" s="1609"/>
      <c r="GFM16" s="1609"/>
      <c r="GFN16" s="1609"/>
      <c r="GFO16" s="1609"/>
      <c r="GFP16" s="1609"/>
      <c r="GFQ16" s="1609"/>
      <c r="GFR16" s="1609"/>
      <c r="GFS16" s="1609"/>
      <c r="GFT16" s="1609"/>
      <c r="GFU16" s="1609"/>
      <c r="GFV16" s="1609"/>
      <c r="GFW16" s="1609"/>
      <c r="GFX16" s="1609"/>
      <c r="GFY16" s="1609"/>
      <c r="GFZ16" s="1609"/>
      <c r="GGA16" s="1609"/>
      <c r="GGB16" s="1609"/>
      <c r="GGC16" s="1609"/>
      <c r="GGD16" s="1609"/>
      <c r="GGE16" s="1609"/>
      <c r="GGF16" s="1609"/>
      <c r="GGG16" s="1609"/>
      <c r="GGH16" s="1609"/>
      <c r="GGI16" s="1609"/>
      <c r="GGJ16" s="1609"/>
      <c r="GGK16" s="1609"/>
      <c r="GGL16" s="1609"/>
      <c r="GGM16" s="1609"/>
      <c r="GGN16" s="1609"/>
      <c r="GGO16" s="1609"/>
      <c r="GGP16" s="1609"/>
      <c r="GGQ16" s="1609"/>
      <c r="GGR16" s="1609"/>
      <c r="GGS16" s="1609"/>
      <c r="GGT16" s="1609"/>
      <c r="GGU16" s="1609"/>
      <c r="GGV16" s="1609"/>
      <c r="GGW16" s="1609"/>
      <c r="GGX16" s="1609"/>
      <c r="GGY16" s="1609"/>
      <c r="GGZ16" s="1609"/>
      <c r="GHA16" s="1609"/>
      <c r="GHB16" s="1609"/>
      <c r="GHC16" s="1609"/>
      <c r="GHD16" s="1609"/>
      <c r="GHE16" s="1609"/>
      <c r="GHF16" s="1609"/>
      <c r="GHG16" s="1609"/>
      <c r="GHH16" s="1609"/>
      <c r="GHI16" s="1609"/>
      <c r="GHJ16" s="1609"/>
      <c r="GHK16" s="1609"/>
      <c r="GHL16" s="1609"/>
      <c r="GHM16" s="1609"/>
      <c r="GHN16" s="1609"/>
      <c r="GHO16" s="1609"/>
      <c r="GHP16" s="1609"/>
      <c r="GHQ16" s="1609"/>
      <c r="GHR16" s="1609"/>
      <c r="GHS16" s="1609"/>
      <c r="GHT16" s="1609"/>
      <c r="GHU16" s="1609"/>
      <c r="GHV16" s="1609"/>
      <c r="GHW16" s="1609"/>
      <c r="GHX16" s="1609"/>
      <c r="GHY16" s="1609"/>
      <c r="GHZ16" s="1609"/>
      <c r="GIA16" s="1609"/>
      <c r="GIB16" s="1609"/>
      <c r="GIC16" s="1609"/>
      <c r="GID16" s="1609"/>
      <c r="GIE16" s="1609"/>
      <c r="GIF16" s="1609"/>
      <c r="GIG16" s="1609"/>
      <c r="GIH16" s="1609"/>
      <c r="GII16" s="1609"/>
      <c r="GIJ16" s="1609"/>
      <c r="GIK16" s="1609"/>
      <c r="GIL16" s="1609"/>
      <c r="GIM16" s="1609"/>
      <c r="GIN16" s="1609"/>
      <c r="GIO16" s="1609"/>
      <c r="GIP16" s="1609"/>
      <c r="GIQ16" s="1609"/>
      <c r="GIR16" s="1609"/>
      <c r="GIS16" s="1609"/>
      <c r="GIT16" s="1609"/>
      <c r="GIU16" s="1609"/>
      <c r="GIV16" s="1609"/>
      <c r="GIW16" s="1609"/>
      <c r="GIX16" s="1609"/>
      <c r="GIY16" s="1609"/>
      <c r="GIZ16" s="1609"/>
      <c r="GJA16" s="1609"/>
      <c r="GJB16" s="1609"/>
      <c r="GJC16" s="1609"/>
      <c r="GJD16" s="1609"/>
      <c r="GJE16" s="1609"/>
      <c r="GJF16" s="1609"/>
      <c r="GJG16" s="1609"/>
      <c r="GJH16" s="1609"/>
      <c r="GJI16" s="1609"/>
      <c r="GJJ16" s="1609"/>
      <c r="GJK16" s="1609"/>
      <c r="GJL16" s="1609"/>
      <c r="GJM16" s="1609"/>
      <c r="GJN16" s="1609"/>
      <c r="GJO16" s="1609"/>
      <c r="GJP16" s="1609"/>
      <c r="GJQ16" s="1609"/>
      <c r="GJR16" s="1609"/>
      <c r="GJS16" s="1609"/>
      <c r="GJT16" s="1609"/>
      <c r="GJU16" s="1609"/>
      <c r="GJV16" s="1609"/>
      <c r="GJW16" s="1609"/>
      <c r="GJX16" s="1609"/>
      <c r="GJY16" s="1609"/>
      <c r="GJZ16" s="1609"/>
      <c r="GKA16" s="1609"/>
      <c r="GKB16" s="1609"/>
      <c r="GKC16" s="1609"/>
      <c r="GKD16" s="1609"/>
      <c r="GKE16" s="1609"/>
      <c r="GKF16" s="1609"/>
      <c r="GKG16" s="1609"/>
      <c r="GKH16" s="1609"/>
      <c r="GKI16" s="1609"/>
      <c r="GKJ16" s="1609"/>
      <c r="GKK16" s="1609"/>
      <c r="GKL16" s="1609"/>
      <c r="GKM16" s="1609"/>
      <c r="GKN16" s="1609"/>
      <c r="GKO16" s="1609"/>
      <c r="GKP16" s="1609"/>
      <c r="GKQ16" s="1609"/>
      <c r="GKR16" s="1609"/>
      <c r="GKS16" s="1609"/>
      <c r="GKT16" s="1609"/>
      <c r="GKU16" s="1609"/>
      <c r="GKV16" s="1609"/>
      <c r="GKW16" s="1609"/>
      <c r="GKX16" s="1609"/>
      <c r="GKY16" s="1609"/>
      <c r="GKZ16" s="1609"/>
      <c r="GLA16" s="1609"/>
      <c r="GLB16" s="1609"/>
      <c r="GLC16" s="1609"/>
      <c r="GLD16" s="1609"/>
      <c r="GLE16" s="1609"/>
      <c r="GLF16" s="1609"/>
      <c r="GLG16" s="1609"/>
      <c r="GLH16" s="1609"/>
      <c r="GLI16" s="1609"/>
      <c r="GLJ16" s="1609"/>
      <c r="GLK16" s="1609"/>
      <c r="GLL16" s="1609"/>
      <c r="GLM16" s="1609"/>
      <c r="GLN16" s="1609"/>
      <c r="GLO16" s="1609"/>
      <c r="GLP16" s="1609"/>
      <c r="GLQ16" s="1609"/>
      <c r="GLR16" s="1609"/>
      <c r="GLS16" s="1609"/>
      <c r="GLT16" s="1609"/>
      <c r="GLU16" s="1609"/>
      <c r="GLV16" s="1609"/>
      <c r="GLW16" s="1609"/>
      <c r="GLX16" s="1609"/>
      <c r="GLY16" s="1609"/>
      <c r="GLZ16" s="1609"/>
      <c r="GMA16" s="1609"/>
      <c r="GMB16" s="1609"/>
      <c r="GMC16" s="1609"/>
      <c r="GMD16" s="1609"/>
      <c r="GME16" s="1609"/>
      <c r="GMF16" s="1609"/>
      <c r="GMG16" s="1609"/>
      <c r="GMH16" s="1609"/>
      <c r="GMI16" s="1609"/>
      <c r="GMJ16" s="1609"/>
      <c r="GMK16" s="1609"/>
      <c r="GML16" s="1609"/>
      <c r="GMM16" s="1609"/>
      <c r="GMN16" s="1609"/>
      <c r="GMO16" s="1609"/>
      <c r="GMP16" s="1609"/>
      <c r="GMQ16" s="1609"/>
      <c r="GMR16" s="1609"/>
      <c r="GMS16" s="1609"/>
      <c r="GMT16" s="1609"/>
      <c r="GMU16" s="1609"/>
      <c r="GMV16" s="1609"/>
      <c r="GMW16" s="1609"/>
      <c r="GMX16" s="1609"/>
      <c r="GMY16" s="1609"/>
      <c r="GMZ16" s="1609"/>
      <c r="GNA16" s="1609"/>
      <c r="GNB16" s="1609"/>
      <c r="GNC16" s="1609"/>
      <c r="GND16" s="1609"/>
      <c r="GNE16" s="1609"/>
      <c r="GNF16" s="1609"/>
      <c r="GNG16" s="1609"/>
      <c r="GNH16" s="1609"/>
      <c r="GNI16" s="1609"/>
      <c r="GNJ16" s="1609"/>
      <c r="GNK16" s="1609"/>
      <c r="GNL16" s="1609"/>
      <c r="GNM16" s="1609"/>
      <c r="GNN16" s="1609"/>
      <c r="GNO16" s="1609"/>
      <c r="GNP16" s="1609"/>
      <c r="GNQ16" s="1609"/>
      <c r="GNR16" s="1609"/>
      <c r="GNS16" s="1609"/>
      <c r="GNT16" s="1609"/>
      <c r="GNU16" s="1609"/>
      <c r="GNV16" s="1609"/>
      <c r="GNW16" s="1609"/>
      <c r="GNX16" s="1609"/>
      <c r="GNY16" s="1609"/>
      <c r="GNZ16" s="1609"/>
      <c r="GOA16" s="1609"/>
      <c r="GOB16" s="1609"/>
      <c r="GOC16" s="1609"/>
      <c r="GOD16" s="1609"/>
      <c r="GOE16" s="1609"/>
      <c r="GOF16" s="1609"/>
      <c r="GOG16" s="1609"/>
      <c r="GOH16" s="1609"/>
      <c r="GOI16" s="1609"/>
      <c r="GOJ16" s="1609"/>
      <c r="GOK16" s="1609"/>
      <c r="GOL16" s="1609"/>
      <c r="GOM16" s="1609"/>
      <c r="GON16" s="1609"/>
      <c r="GOO16" s="1609"/>
      <c r="GOP16" s="1609"/>
      <c r="GOQ16" s="1609"/>
      <c r="GOR16" s="1609"/>
      <c r="GOS16" s="1609"/>
      <c r="GOT16" s="1609"/>
      <c r="GOU16" s="1609"/>
      <c r="GOV16" s="1609"/>
      <c r="GOW16" s="1609"/>
      <c r="GOX16" s="1609"/>
      <c r="GOY16" s="1609"/>
      <c r="GOZ16" s="1609"/>
      <c r="GPA16" s="1609"/>
      <c r="GPB16" s="1609"/>
      <c r="GPC16" s="1609"/>
      <c r="GPD16" s="1609"/>
      <c r="GPE16" s="1609"/>
      <c r="GPF16" s="1609"/>
      <c r="GPG16" s="1609"/>
      <c r="GPH16" s="1609"/>
      <c r="GPI16" s="1609"/>
      <c r="GPJ16" s="1609"/>
      <c r="GPK16" s="1609"/>
      <c r="GPL16" s="1609"/>
      <c r="GPM16" s="1609"/>
      <c r="GPN16" s="1609"/>
      <c r="GPO16" s="1609"/>
      <c r="GPP16" s="1609"/>
      <c r="GPQ16" s="1609"/>
      <c r="GPR16" s="1609"/>
      <c r="GPS16" s="1609"/>
      <c r="GPT16" s="1609"/>
      <c r="GPU16" s="1609"/>
      <c r="GPV16" s="1609"/>
      <c r="GPW16" s="1609"/>
      <c r="GPX16" s="1609"/>
      <c r="GPY16" s="1609"/>
      <c r="GPZ16" s="1609"/>
      <c r="GQA16" s="1609"/>
      <c r="GQB16" s="1609"/>
      <c r="GQC16" s="1609"/>
      <c r="GQD16" s="1609"/>
      <c r="GQE16" s="1609"/>
      <c r="GQF16" s="1609"/>
      <c r="GQG16" s="1609"/>
      <c r="GQH16" s="1609"/>
      <c r="GQI16" s="1609"/>
      <c r="GQJ16" s="1609"/>
      <c r="GQK16" s="1609"/>
      <c r="GQL16" s="1609"/>
      <c r="GQM16" s="1609"/>
      <c r="GQN16" s="1609"/>
      <c r="GQO16" s="1609"/>
      <c r="GQP16" s="1609"/>
      <c r="GQQ16" s="1609"/>
      <c r="GQR16" s="1609"/>
      <c r="GQS16" s="1609"/>
      <c r="GQT16" s="1609"/>
      <c r="GQU16" s="1609"/>
      <c r="GQV16" s="1609"/>
      <c r="GQW16" s="1609"/>
      <c r="GQX16" s="1609"/>
      <c r="GQY16" s="1609"/>
      <c r="GQZ16" s="1609"/>
      <c r="GRA16" s="1609"/>
      <c r="GRB16" s="1609"/>
      <c r="GRC16" s="1609"/>
      <c r="GRD16" s="1609"/>
      <c r="GRE16" s="1609"/>
      <c r="GRF16" s="1609"/>
      <c r="GRG16" s="1609"/>
      <c r="GRH16" s="1609"/>
      <c r="GRI16" s="1609"/>
      <c r="GRJ16" s="1609"/>
      <c r="GRK16" s="1609"/>
      <c r="GRL16" s="1609"/>
      <c r="GRM16" s="1609"/>
      <c r="GRN16" s="1609"/>
      <c r="GRO16" s="1609"/>
      <c r="GRP16" s="1609"/>
      <c r="GRQ16" s="1609"/>
      <c r="GRR16" s="1609"/>
      <c r="GRS16" s="1609"/>
      <c r="GRT16" s="1609"/>
      <c r="GRU16" s="1609"/>
      <c r="GRV16" s="1609"/>
      <c r="GRW16" s="1609"/>
      <c r="GRX16" s="1609"/>
      <c r="GRY16" s="1609"/>
      <c r="GRZ16" s="1609"/>
      <c r="GSA16" s="1609"/>
      <c r="GSB16" s="1609"/>
      <c r="GSC16" s="1609"/>
      <c r="GSD16" s="1609"/>
      <c r="GSE16" s="1609"/>
      <c r="GSF16" s="1609"/>
      <c r="GSG16" s="1609"/>
      <c r="GSH16" s="1609"/>
      <c r="GSI16" s="1609"/>
      <c r="GSJ16" s="1609"/>
      <c r="GSK16" s="1609"/>
      <c r="GSL16" s="1609"/>
      <c r="GSM16" s="1609"/>
      <c r="GSN16" s="1609"/>
      <c r="GSO16" s="1609"/>
      <c r="GSP16" s="1609"/>
      <c r="GSQ16" s="1609"/>
      <c r="GSR16" s="1609"/>
      <c r="GSS16" s="1609"/>
      <c r="GST16" s="1609"/>
      <c r="GSU16" s="1609"/>
      <c r="GSV16" s="1609"/>
      <c r="GSW16" s="1609"/>
      <c r="GSX16" s="1609"/>
      <c r="GSY16" s="1609"/>
      <c r="GSZ16" s="1609"/>
      <c r="GTA16" s="1609"/>
      <c r="GTB16" s="1609"/>
      <c r="GTC16" s="1609"/>
      <c r="GTD16" s="1609"/>
      <c r="GTE16" s="1609"/>
      <c r="GTF16" s="1609"/>
      <c r="GTG16" s="1609"/>
      <c r="GTH16" s="1609"/>
      <c r="GTI16" s="1609"/>
      <c r="GTJ16" s="1609"/>
      <c r="GTK16" s="1609"/>
      <c r="GTL16" s="1609"/>
      <c r="GTM16" s="1609"/>
      <c r="GTN16" s="1609"/>
      <c r="GTO16" s="1609"/>
      <c r="GTP16" s="1609"/>
      <c r="GTQ16" s="1609"/>
      <c r="GTR16" s="1609"/>
      <c r="GTS16" s="1609"/>
      <c r="GTT16" s="1609"/>
      <c r="GTU16" s="1609"/>
      <c r="GTV16" s="1609"/>
      <c r="GTW16" s="1609"/>
      <c r="GTX16" s="1609"/>
      <c r="GTY16" s="1609"/>
      <c r="GTZ16" s="1609"/>
      <c r="GUA16" s="1609"/>
      <c r="GUB16" s="1609"/>
      <c r="GUC16" s="1609"/>
      <c r="GUD16" s="1609"/>
      <c r="GUE16" s="1609"/>
      <c r="GUF16" s="1609"/>
      <c r="GUG16" s="1609"/>
      <c r="GUH16" s="1609"/>
      <c r="GUI16" s="1609"/>
      <c r="GUJ16" s="1609"/>
      <c r="GUK16" s="1609"/>
      <c r="GUL16" s="1609"/>
      <c r="GUM16" s="1609"/>
      <c r="GUN16" s="1609"/>
      <c r="GUO16" s="1609"/>
      <c r="GUP16" s="1609"/>
      <c r="GUQ16" s="1609"/>
      <c r="GUR16" s="1609"/>
      <c r="GUS16" s="1609"/>
      <c r="GUT16" s="1609"/>
      <c r="GUU16" s="1609"/>
      <c r="GUV16" s="1609"/>
      <c r="GUW16" s="1609"/>
      <c r="GUX16" s="1609"/>
      <c r="GUY16" s="1609"/>
      <c r="GUZ16" s="1609"/>
      <c r="GVA16" s="1609"/>
      <c r="GVB16" s="1609"/>
      <c r="GVC16" s="1609"/>
      <c r="GVD16" s="1609"/>
      <c r="GVE16" s="1609"/>
      <c r="GVF16" s="1609"/>
      <c r="GVG16" s="1609"/>
      <c r="GVH16" s="1609"/>
      <c r="GVI16" s="1609"/>
      <c r="GVJ16" s="1609"/>
      <c r="GVK16" s="1609"/>
      <c r="GVL16" s="1609"/>
      <c r="GVM16" s="1609"/>
      <c r="GVN16" s="1609"/>
      <c r="GVO16" s="1609"/>
      <c r="GVP16" s="1609"/>
      <c r="GVQ16" s="1609"/>
      <c r="GVR16" s="1609"/>
      <c r="GVS16" s="1609"/>
      <c r="GVT16" s="1609"/>
      <c r="GVU16" s="1609"/>
      <c r="GVV16" s="1609"/>
      <c r="GVW16" s="1609"/>
      <c r="GVX16" s="1609"/>
      <c r="GVY16" s="1609"/>
      <c r="GVZ16" s="1609"/>
      <c r="GWA16" s="1609"/>
      <c r="GWB16" s="1609"/>
      <c r="GWC16" s="1609"/>
      <c r="GWD16" s="1609"/>
      <c r="GWE16" s="1609"/>
      <c r="GWF16" s="1609"/>
      <c r="GWG16" s="1609"/>
      <c r="GWH16" s="1609"/>
      <c r="GWI16" s="1609"/>
      <c r="GWJ16" s="1609"/>
      <c r="GWK16" s="1609"/>
      <c r="GWL16" s="1609"/>
      <c r="GWM16" s="1609"/>
      <c r="GWN16" s="1609"/>
      <c r="GWO16" s="1609"/>
      <c r="GWP16" s="1609"/>
      <c r="GWQ16" s="1609"/>
      <c r="GWR16" s="1609"/>
      <c r="GWS16" s="1609"/>
      <c r="GWT16" s="1609"/>
      <c r="GWU16" s="1609"/>
      <c r="GWV16" s="1609"/>
      <c r="GWW16" s="1609"/>
      <c r="GWX16" s="1609"/>
      <c r="GWY16" s="1609"/>
      <c r="GWZ16" s="1609"/>
      <c r="GXA16" s="1609"/>
      <c r="GXB16" s="1609"/>
      <c r="GXC16" s="1609"/>
      <c r="GXD16" s="1609"/>
      <c r="GXE16" s="1609"/>
      <c r="GXF16" s="1609"/>
      <c r="GXG16" s="1609"/>
      <c r="GXH16" s="1609"/>
      <c r="GXI16" s="1609"/>
      <c r="GXJ16" s="1609"/>
      <c r="GXK16" s="1609"/>
      <c r="GXL16" s="1609"/>
      <c r="GXM16" s="1609"/>
      <c r="GXN16" s="1609"/>
      <c r="GXO16" s="1609"/>
      <c r="GXP16" s="1609"/>
      <c r="GXQ16" s="1609"/>
      <c r="GXR16" s="1609"/>
      <c r="GXS16" s="1609"/>
      <c r="GXT16" s="1609"/>
      <c r="GXU16" s="1609"/>
      <c r="GXV16" s="1609"/>
      <c r="GXW16" s="1609"/>
      <c r="GXX16" s="1609"/>
      <c r="GXY16" s="1609"/>
      <c r="GXZ16" s="1609"/>
      <c r="GYA16" s="1609"/>
      <c r="GYB16" s="1609"/>
      <c r="GYC16" s="1609"/>
      <c r="GYD16" s="1609"/>
      <c r="GYE16" s="1609"/>
      <c r="GYF16" s="1609"/>
      <c r="GYG16" s="1609"/>
      <c r="GYH16" s="1609"/>
      <c r="GYI16" s="1609"/>
      <c r="GYJ16" s="1609"/>
      <c r="GYK16" s="1609"/>
      <c r="GYL16" s="1609"/>
      <c r="GYM16" s="1609"/>
      <c r="GYN16" s="1609"/>
      <c r="GYO16" s="1609"/>
      <c r="GYP16" s="1609"/>
      <c r="GYQ16" s="1609"/>
      <c r="GYR16" s="1609"/>
      <c r="GYS16" s="1609"/>
      <c r="GYT16" s="1609"/>
      <c r="GYU16" s="1609"/>
      <c r="GYV16" s="1609"/>
      <c r="GYW16" s="1609"/>
      <c r="GYX16" s="1609"/>
      <c r="GYY16" s="1609"/>
      <c r="GYZ16" s="1609"/>
      <c r="GZA16" s="1609"/>
      <c r="GZB16" s="1609"/>
      <c r="GZC16" s="1609"/>
      <c r="GZD16" s="1609"/>
      <c r="GZE16" s="1609"/>
      <c r="GZF16" s="1609"/>
      <c r="GZG16" s="1609"/>
      <c r="GZH16" s="1609"/>
      <c r="GZI16" s="1609"/>
      <c r="GZJ16" s="1609"/>
      <c r="GZK16" s="1609"/>
      <c r="GZL16" s="1609"/>
      <c r="GZM16" s="1609"/>
      <c r="GZN16" s="1609"/>
      <c r="GZO16" s="1609"/>
      <c r="GZP16" s="1609"/>
      <c r="GZQ16" s="1609"/>
      <c r="GZR16" s="1609"/>
      <c r="GZS16" s="1609"/>
      <c r="GZT16" s="1609"/>
      <c r="GZU16" s="1609"/>
      <c r="GZV16" s="1609"/>
      <c r="GZW16" s="1609"/>
      <c r="GZX16" s="1609"/>
      <c r="GZY16" s="1609"/>
      <c r="GZZ16" s="1609"/>
      <c r="HAA16" s="1609"/>
      <c r="HAB16" s="1609"/>
      <c r="HAC16" s="1609"/>
      <c r="HAD16" s="1609"/>
      <c r="HAE16" s="1609"/>
      <c r="HAF16" s="1609"/>
      <c r="HAG16" s="1609"/>
      <c r="HAH16" s="1609"/>
      <c r="HAI16" s="1609"/>
      <c r="HAJ16" s="1609"/>
      <c r="HAK16" s="1609"/>
      <c r="HAL16" s="1609"/>
      <c r="HAM16" s="1609"/>
      <c r="HAN16" s="1609"/>
      <c r="HAO16" s="1609"/>
      <c r="HAP16" s="1609"/>
      <c r="HAQ16" s="1609"/>
      <c r="HAR16" s="1609"/>
      <c r="HAS16" s="1609"/>
      <c r="HAT16" s="1609"/>
      <c r="HAU16" s="1609"/>
      <c r="HAV16" s="1609"/>
      <c r="HAW16" s="1609"/>
      <c r="HAX16" s="1609"/>
      <c r="HAY16" s="1609"/>
      <c r="HAZ16" s="1609"/>
      <c r="HBA16" s="1609"/>
      <c r="HBB16" s="1609"/>
      <c r="HBC16" s="1609"/>
      <c r="HBD16" s="1609"/>
      <c r="HBE16" s="1609"/>
      <c r="HBF16" s="1609"/>
      <c r="HBG16" s="1609"/>
      <c r="HBH16" s="1609"/>
      <c r="HBI16" s="1609"/>
      <c r="HBJ16" s="1609"/>
      <c r="HBK16" s="1609"/>
      <c r="HBL16" s="1609"/>
      <c r="HBM16" s="1609"/>
      <c r="HBN16" s="1609"/>
      <c r="HBO16" s="1609"/>
      <c r="HBP16" s="1609"/>
      <c r="HBQ16" s="1609"/>
      <c r="HBR16" s="1609"/>
      <c r="HBS16" s="1609"/>
      <c r="HBT16" s="1609"/>
      <c r="HBU16" s="1609"/>
      <c r="HBV16" s="1609"/>
      <c r="HBW16" s="1609"/>
      <c r="HBX16" s="1609"/>
      <c r="HBY16" s="1609"/>
      <c r="HBZ16" s="1609"/>
      <c r="HCA16" s="1609"/>
      <c r="HCB16" s="1609"/>
      <c r="HCC16" s="1609"/>
      <c r="HCD16" s="1609"/>
      <c r="HCE16" s="1609"/>
      <c r="HCF16" s="1609"/>
      <c r="HCG16" s="1609"/>
      <c r="HCH16" s="1609"/>
      <c r="HCI16" s="1609"/>
      <c r="HCJ16" s="1609"/>
      <c r="HCK16" s="1609"/>
      <c r="HCL16" s="1609"/>
      <c r="HCM16" s="1609"/>
      <c r="HCN16" s="1609"/>
      <c r="HCO16" s="1609"/>
      <c r="HCP16" s="1609"/>
      <c r="HCQ16" s="1609"/>
      <c r="HCR16" s="1609"/>
      <c r="HCS16" s="1609"/>
      <c r="HCT16" s="1609"/>
      <c r="HCU16" s="1609"/>
      <c r="HCV16" s="1609"/>
      <c r="HCW16" s="1609"/>
      <c r="HCX16" s="1609"/>
      <c r="HCY16" s="1609"/>
      <c r="HCZ16" s="1609"/>
      <c r="HDA16" s="1609"/>
      <c r="HDB16" s="1609"/>
      <c r="HDC16" s="1609"/>
      <c r="HDD16" s="1609"/>
      <c r="HDE16" s="1609"/>
      <c r="HDF16" s="1609"/>
      <c r="HDG16" s="1609"/>
      <c r="HDH16" s="1609"/>
      <c r="HDI16" s="1609"/>
      <c r="HDJ16" s="1609"/>
      <c r="HDK16" s="1609"/>
      <c r="HDL16" s="1609"/>
      <c r="HDM16" s="1609"/>
      <c r="HDN16" s="1609"/>
      <c r="HDO16" s="1609"/>
      <c r="HDP16" s="1609"/>
      <c r="HDQ16" s="1609"/>
      <c r="HDR16" s="1609"/>
      <c r="HDS16" s="1609"/>
      <c r="HDT16" s="1609"/>
      <c r="HDU16" s="1609"/>
      <c r="HDV16" s="1609"/>
      <c r="HDW16" s="1609"/>
      <c r="HDX16" s="1609"/>
      <c r="HDY16" s="1609"/>
      <c r="HDZ16" s="1609"/>
      <c r="HEA16" s="1609"/>
      <c r="HEB16" s="1609"/>
      <c r="HEC16" s="1609"/>
      <c r="HED16" s="1609"/>
      <c r="HEE16" s="1609"/>
      <c r="HEF16" s="1609"/>
      <c r="HEG16" s="1609"/>
      <c r="HEH16" s="1609"/>
      <c r="HEI16" s="1609"/>
      <c r="HEJ16" s="1609"/>
      <c r="HEK16" s="1609"/>
      <c r="HEL16" s="1609"/>
      <c r="HEM16" s="1609"/>
      <c r="HEN16" s="1609"/>
      <c r="HEO16" s="1609"/>
      <c r="HEP16" s="1609"/>
      <c r="HEQ16" s="1609"/>
      <c r="HER16" s="1609"/>
      <c r="HES16" s="1609"/>
      <c r="HET16" s="1609"/>
      <c r="HEU16" s="1609"/>
      <c r="HEV16" s="1609"/>
      <c r="HEW16" s="1609"/>
      <c r="HEX16" s="1609"/>
      <c r="HEY16" s="1609"/>
      <c r="HEZ16" s="1609"/>
      <c r="HFA16" s="1609"/>
      <c r="HFB16" s="1609"/>
      <c r="HFC16" s="1609"/>
      <c r="HFD16" s="1609"/>
      <c r="HFE16" s="1609"/>
      <c r="HFF16" s="1609"/>
      <c r="HFG16" s="1609"/>
      <c r="HFH16" s="1609"/>
      <c r="HFI16" s="1609"/>
      <c r="HFJ16" s="1609"/>
      <c r="HFK16" s="1609"/>
      <c r="HFL16" s="1609"/>
      <c r="HFM16" s="1609"/>
      <c r="HFN16" s="1609"/>
      <c r="HFO16" s="1609"/>
      <c r="HFP16" s="1609"/>
      <c r="HFQ16" s="1609"/>
      <c r="HFR16" s="1609"/>
      <c r="HFS16" s="1609"/>
      <c r="HFT16" s="1609"/>
      <c r="HFU16" s="1609"/>
      <c r="HFV16" s="1609"/>
      <c r="HFW16" s="1609"/>
      <c r="HFX16" s="1609"/>
      <c r="HFY16" s="1609"/>
      <c r="HFZ16" s="1609"/>
      <c r="HGA16" s="1609"/>
      <c r="HGB16" s="1609"/>
      <c r="HGC16" s="1609"/>
      <c r="HGD16" s="1609"/>
      <c r="HGE16" s="1609"/>
      <c r="HGF16" s="1609"/>
      <c r="HGG16" s="1609"/>
      <c r="HGH16" s="1609"/>
      <c r="HGI16" s="1609"/>
      <c r="HGJ16" s="1609"/>
      <c r="HGK16" s="1609"/>
      <c r="HGL16" s="1609"/>
      <c r="HGM16" s="1609"/>
      <c r="HGN16" s="1609"/>
      <c r="HGO16" s="1609"/>
      <c r="HGP16" s="1609"/>
      <c r="HGQ16" s="1609"/>
      <c r="HGR16" s="1609"/>
      <c r="HGS16" s="1609"/>
      <c r="HGT16" s="1609"/>
      <c r="HGU16" s="1609"/>
      <c r="HGV16" s="1609"/>
      <c r="HGW16" s="1609"/>
      <c r="HGX16" s="1609"/>
      <c r="HGY16" s="1609"/>
      <c r="HGZ16" s="1609"/>
      <c r="HHA16" s="1609"/>
      <c r="HHB16" s="1609"/>
      <c r="HHC16" s="1609"/>
      <c r="HHD16" s="1609"/>
      <c r="HHE16" s="1609"/>
      <c r="HHF16" s="1609"/>
      <c r="HHG16" s="1609"/>
      <c r="HHH16" s="1609"/>
      <c r="HHI16" s="1609"/>
      <c r="HHJ16" s="1609"/>
      <c r="HHK16" s="1609"/>
      <c r="HHL16" s="1609"/>
      <c r="HHM16" s="1609"/>
      <c r="HHN16" s="1609"/>
      <c r="HHO16" s="1609"/>
      <c r="HHP16" s="1609"/>
      <c r="HHQ16" s="1609"/>
      <c r="HHR16" s="1609"/>
      <c r="HHS16" s="1609"/>
      <c r="HHT16" s="1609"/>
      <c r="HHU16" s="1609"/>
      <c r="HHV16" s="1609"/>
      <c r="HHW16" s="1609"/>
      <c r="HHX16" s="1609"/>
      <c r="HHY16" s="1609"/>
      <c r="HHZ16" s="1609"/>
      <c r="HIA16" s="1609"/>
      <c r="HIB16" s="1609"/>
      <c r="HIC16" s="1609"/>
      <c r="HID16" s="1609"/>
      <c r="HIE16" s="1609"/>
      <c r="HIF16" s="1609"/>
      <c r="HIG16" s="1609"/>
      <c r="HIH16" s="1609"/>
      <c r="HII16" s="1609"/>
      <c r="HIJ16" s="1609"/>
      <c r="HIK16" s="1609"/>
      <c r="HIL16" s="1609"/>
      <c r="HIM16" s="1609"/>
      <c r="HIN16" s="1609"/>
      <c r="HIO16" s="1609"/>
      <c r="HIP16" s="1609"/>
      <c r="HIQ16" s="1609"/>
      <c r="HIR16" s="1609"/>
      <c r="HIS16" s="1609"/>
      <c r="HIT16" s="1609"/>
      <c r="HIU16" s="1609"/>
      <c r="HIV16" s="1609"/>
      <c r="HIW16" s="1609"/>
      <c r="HIX16" s="1609"/>
      <c r="HIY16" s="1609"/>
      <c r="HIZ16" s="1609"/>
      <c r="HJA16" s="1609"/>
      <c r="HJB16" s="1609"/>
      <c r="HJC16" s="1609"/>
      <c r="HJD16" s="1609"/>
      <c r="HJE16" s="1609"/>
      <c r="HJF16" s="1609"/>
      <c r="HJG16" s="1609"/>
      <c r="HJH16" s="1609"/>
      <c r="HJI16" s="1609"/>
      <c r="HJJ16" s="1609"/>
      <c r="HJK16" s="1609"/>
      <c r="HJL16" s="1609"/>
      <c r="HJM16" s="1609"/>
      <c r="HJN16" s="1609"/>
      <c r="HJO16" s="1609"/>
      <c r="HJP16" s="1609"/>
      <c r="HJQ16" s="1609"/>
      <c r="HJR16" s="1609"/>
      <c r="HJS16" s="1609"/>
      <c r="HJT16" s="1609"/>
      <c r="HJU16" s="1609"/>
      <c r="HJV16" s="1609"/>
      <c r="HJW16" s="1609"/>
      <c r="HJX16" s="1609"/>
      <c r="HJY16" s="1609"/>
      <c r="HJZ16" s="1609"/>
      <c r="HKA16" s="1609"/>
      <c r="HKB16" s="1609"/>
      <c r="HKC16" s="1609"/>
      <c r="HKD16" s="1609"/>
      <c r="HKE16" s="1609"/>
      <c r="HKF16" s="1609"/>
      <c r="HKG16" s="1609"/>
      <c r="HKH16" s="1609"/>
      <c r="HKI16" s="1609"/>
      <c r="HKJ16" s="1609"/>
      <c r="HKK16" s="1609"/>
      <c r="HKL16" s="1609"/>
      <c r="HKM16" s="1609"/>
      <c r="HKN16" s="1609"/>
      <c r="HKO16" s="1609"/>
      <c r="HKP16" s="1609"/>
      <c r="HKQ16" s="1609"/>
      <c r="HKR16" s="1609"/>
      <c r="HKS16" s="1609"/>
      <c r="HKT16" s="1609"/>
      <c r="HKU16" s="1609"/>
      <c r="HKV16" s="1609"/>
      <c r="HKW16" s="1609"/>
      <c r="HKX16" s="1609"/>
      <c r="HKY16" s="1609"/>
      <c r="HKZ16" s="1609"/>
      <c r="HLA16" s="1609"/>
      <c r="HLB16" s="1609"/>
      <c r="HLC16" s="1609"/>
      <c r="HLD16" s="1609"/>
      <c r="HLE16" s="1609"/>
      <c r="HLF16" s="1609"/>
      <c r="HLG16" s="1609"/>
      <c r="HLH16" s="1609"/>
      <c r="HLI16" s="1609"/>
      <c r="HLJ16" s="1609"/>
      <c r="HLK16" s="1609"/>
      <c r="HLL16" s="1609"/>
      <c r="HLM16" s="1609"/>
      <c r="HLN16" s="1609"/>
      <c r="HLO16" s="1609"/>
      <c r="HLP16" s="1609"/>
      <c r="HLQ16" s="1609"/>
      <c r="HLR16" s="1609"/>
      <c r="HLS16" s="1609"/>
      <c r="HLT16" s="1609"/>
      <c r="HLU16" s="1609"/>
      <c r="HLV16" s="1609"/>
      <c r="HLW16" s="1609"/>
      <c r="HLX16" s="1609"/>
      <c r="HLY16" s="1609"/>
      <c r="HLZ16" s="1609"/>
      <c r="HMA16" s="1609"/>
      <c r="HMB16" s="1609"/>
      <c r="HMC16" s="1609"/>
      <c r="HMD16" s="1609"/>
      <c r="HME16" s="1609"/>
      <c r="HMF16" s="1609"/>
      <c r="HMG16" s="1609"/>
      <c r="HMH16" s="1609"/>
      <c r="HMI16" s="1609"/>
      <c r="HMJ16" s="1609"/>
      <c r="HMK16" s="1609"/>
      <c r="HML16" s="1609"/>
      <c r="HMM16" s="1609"/>
      <c r="HMN16" s="1609"/>
      <c r="HMO16" s="1609"/>
      <c r="HMP16" s="1609"/>
      <c r="HMQ16" s="1609"/>
      <c r="HMR16" s="1609"/>
      <c r="HMS16" s="1609"/>
      <c r="HMT16" s="1609"/>
      <c r="HMU16" s="1609"/>
      <c r="HMV16" s="1609"/>
      <c r="HMW16" s="1609"/>
      <c r="HMX16" s="1609"/>
      <c r="HMY16" s="1609"/>
      <c r="HMZ16" s="1609"/>
      <c r="HNA16" s="1609"/>
      <c r="HNB16" s="1609"/>
      <c r="HNC16" s="1609"/>
      <c r="HND16" s="1609"/>
      <c r="HNE16" s="1609"/>
      <c r="HNF16" s="1609"/>
      <c r="HNG16" s="1609"/>
      <c r="HNH16" s="1609"/>
      <c r="HNI16" s="1609"/>
      <c r="HNJ16" s="1609"/>
      <c r="HNK16" s="1609"/>
      <c r="HNL16" s="1609"/>
      <c r="HNM16" s="1609"/>
      <c r="HNN16" s="1609"/>
      <c r="HNO16" s="1609"/>
      <c r="HNP16" s="1609"/>
      <c r="HNQ16" s="1609"/>
      <c r="HNR16" s="1609"/>
      <c r="HNS16" s="1609"/>
      <c r="HNT16" s="1609"/>
      <c r="HNU16" s="1609"/>
      <c r="HNV16" s="1609"/>
      <c r="HNW16" s="1609"/>
      <c r="HNX16" s="1609"/>
      <c r="HNY16" s="1609"/>
      <c r="HNZ16" s="1609"/>
      <c r="HOA16" s="1609"/>
      <c r="HOB16" s="1609"/>
      <c r="HOC16" s="1609"/>
      <c r="HOD16" s="1609"/>
      <c r="HOE16" s="1609"/>
      <c r="HOF16" s="1609"/>
      <c r="HOG16" s="1609"/>
      <c r="HOH16" s="1609"/>
      <c r="HOI16" s="1609"/>
      <c r="HOJ16" s="1609"/>
      <c r="HOK16" s="1609"/>
      <c r="HOL16" s="1609"/>
      <c r="HOM16" s="1609"/>
      <c r="HON16" s="1609"/>
      <c r="HOO16" s="1609"/>
      <c r="HOP16" s="1609"/>
      <c r="HOQ16" s="1609"/>
      <c r="HOR16" s="1609"/>
      <c r="HOS16" s="1609"/>
      <c r="HOT16" s="1609"/>
      <c r="HOU16" s="1609"/>
      <c r="HOV16" s="1609"/>
      <c r="HOW16" s="1609"/>
      <c r="HOX16" s="1609"/>
      <c r="HOY16" s="1609"/>
      <c r="HOZ16" s="1609"/>
      <c r="HPA16" s="1609"/>
      <c r="HPB16" s="1609"/>
      <c r="HPC16" s="1609"/>
      <c r="HPD16" s="1609"/>
      <c r="HPE16" s="1609"/>
      <c r="HPF16" s="1609"/>
      <c r="HPG16" s="1609"/>
      <c r="HPH16" s="1609"/>
      <c r="HPI16" s="1609"/>
      <c r="HPJ16" s="1609"/>
      <c r="HPK16" s="1609"/>
      <c r="HPL16" s="1609"/>
      <c r="HPM16" s="1609"/>
      <c r="HPN16" s="1609"/>
      <c r="HPO16" s="1609"/>
      <c r="HPP16" s="1609"/>
      <c r="HPQ16" s="1609"/>
      <c r="HPR16" s="1609"/>
      <c r="HPS16" s="1609"/>
      <c r="HPT16" s="1609"/>
      <c r="HPU16" s="1609"/>
      <c r="HPV16" s="1609"/>
      <c r="HPW16" s="1609"/>
      <c r="HPX16" s="1609"/>
      <c r="HPY16" s="1609"/>
      <c r="HPZ16" s="1609"/>
      <c r="HQA16" s="1609"/>
      <c r="HQB16" s="1609"/>
      <c r="HQC16" s="1609"/>
      <c r="HQD16" s="1609"/>
      <c r="HQE16" s="1609"/>
      <c r="HQF16" s="1609"/>
      <c r="HQG16" s="1609"/>
      <c r="HQH16" s="1609"/>
      <c r="HQI16" s="1609"/>
      <c r="HQJ16" s="1609"/>
      <c r="HQK16" s="1609"/>
      <c r="HQL16" s="1609"/>
      <c r="HQM16" s="1609"/>
      <c r="HQN16" s="1609"/>
      <c r="HQO16" s="1609"/>
      <c r="HQP16" s="1609"/>
      <c r="HQQ16" s="1609"/>
      <c r="HQR16" s="1609"/>
      <c r="HQS16" s="1609"/>
      <c r="HQT16" s="1609"/>
      <c r="HQU16" s="1609"/>
      <c r="HQV16" s="1609"/>
      <c r="HQW16" s="1609"/>
      <c r="HQX16" s="1609"/>
      <c r="HQY16" s="1609"/>
      <c r="HQZ16" s="1609"/>
      <c r="HRA16" s="1609"/>
      <c r="HRB16" s="1609"/>
      <c r="HRC16" s="1609"/>
      <c r="HRD16" s="1609"/>
      <c r="HRE16" s="1609"/>
      <c r="HRF16" s="1609"/>
      <c r="HRG16" s="1609"/>
      <c r="HRH16" s="1609"/>
      <c r="HRI16" s="1609"/>
      <c r="HRJ16" s="1609"/>
      <c r="HRK16" s="1609"/>
      <c r="HRL16" s="1609"/>
      <c r="HRM16" s="1609"/>
      <c r="HRN16" s="1609"/>
      <c r="HRO16" s="1609"/>
      <c r="HRP16" s="1609"/>
      <c r="HRQ16" s="1609"/>
      <c r="HRR16" s="1609"/>
      <c r="HRS16" s="1609"/>
      <c r="HRT16" s="1609"/>
      <c r="HRU16" s="1609"/>
      <c r="HRV16" s="1609"/>
      <c r="HRW16" s="1609"/>
      <c r="HRX16" s="1609"/>
      <c r="HRY16" s="1609"/>
      <c r="HRZ16" s="1609"/>
      <c r="HSA16" s="1609"/>
      <c r="HSB16" s="1609"/>
      <c r="HSC16" s="1609"/>
      <c r="HSD16" s="1609"/>
      <c r="HSE16" s="1609"/>
      <c r="HSF16" s="1609"/>
      <c r="HSG16" s="1609"/>
      <c r="HSH16" s="1609"/>
      <c r="HSI16" s="1609"/>
      <c r="HSJ16" s="1609"/>
      <c r="HSK16" s="1609"/>
      <c r="HSL16" s="1609"/>
      <c r="HSM16" s="1609"/>
      <c r="HSN16" s="1609"/>
      <c r="HSO16" s="1609"/>
      <c r="HSP16" s="1609"/>
      <c r="HSQ16" s="1609"/>
      <c r="HSR16" s="1609"/>
      <c r="HSS16" s="1609"/>
      <c r="HST16" s="1609"/>
      <c r="HSU16" s="1609"/>
      <c r="HSV16" s="1609"/>
      <c r="HSW16" s="1609"/>
      <c r="HSX16" s="1609"/>
      <c r="HSY16" s="1609"/>
      <c r="HSZ16" s="1609"/>
      <c r="HTA16" s="1609"/>
      <c r="HTB16" s="1609"/>
      <c r="HTC16" s="1609"/>
      <c r="HTD16" s="1609"/>
      <c r="HTE16" s="1609"/>
      <c r="HTF16" s="1609"/>
      <c r="HTG16" s="1609"/>
      <c r="HTH16" s="1609"/>
      <c r="HTI16" s="1609"/>
      <c r="HTJ16" s="1609"/>
      <c r="HTK16" s="1609"/>
      <c r="HTL16" s="1609"/>
      <c r="HTM16" s="1609"/>
      <c r="HTN16" s="1609"/>
      <c r="HTO16" s="1609"/>
      <c r="HTP16" s="1609"/>
      <c r="HTQ16" s="1609"/>
      <c r="HTR16" s="1609"/>
      <c r="HTS16" s="1609"/>
      <c r="HTT16" s="1609"/>
      <c r="HTU16" s="1609"/>
      <c r="HTV16" s="1609"/>
      <c r="HTW16" s="1609"/>
      <c r="HTX16" s="1609"/>
      <c r="HTY16" s="1609"/>
      <c r="HTZ16" s="1609"/>
      <c r="HUA16" s="1609"/>
      <c r="HUB16" s="1609"/>
      <c r="HUC16" s="1609"/>
      <c r="HUD16" s="1609"/>
      <c r="HUE16" s="1609"/>
      <c r="HUF16" s="1609"/>
      <c r="HUG16" s="1609"/>
      <c r="HUH16" s="1609"/>
      <c r="HUI16" s="1609"/>
      <c r="HUJ16" s="1609"/>
      <c r="HUK16" s="1609"/>
      <c r="HUL16" s="1609"/>
      <c r="HUM16" s="1609"/>
      <c r="HUN16" s="1609"/>
      <c r="HUO16" s="1609"/>
      <c r="HUP16" s="1609"/>
      <c r="HUQ16" s="1609"/>
      <c r="HUR16" s="1609"/>
      <c r="HUS16" s="1609"/>
      <c r="HUT16" s="1609"/>
      <c r="HUU16" s="1609"/>
      <c r="HUV16" s="1609"/>
      <c r="HUW16" s="1609"/>
      <c r="HUX16" s="1609"/>
      <c r="HUY16" s="1609"/>
      <c r="HUZ16" s="1609"/>
      <c r="HVA16" s="1609"/>
      <c r="HVB16" s="1609"/>
      <c r="HVC16" s="1609"/>
      <c r="HVD16" s="1609"/>
      <c r="HVE16" s="1609"/>
      <c r="HVF16" s="1609"/>
      <c r="HVG16" s="1609"/>
      <c r="HVH16" s="1609"/>
      <c r="HVI16" s="1609"/>
      <c r="HVJ16" s="1609"/>
      <c r="HVK16" s="1609"/>
      <c r="HVL16" s="1609"/>
      <c r="HVM16" s="1609"/>
      <c r="HVN16" s="1609"/>
      <c r="HVO16" s="1609"/>
      <c r="HVP16" s="1609"/>
      <c r="HVQ16" s="1609"/>
      <c r="HVR16" s="1609"/>
      <c r="HVS16" s="1609"/>
      <c r="HVT16" s="1609"/>
      <c r="HVU16" s="1609"/>
      <c r="HVV16" s="1609"/>
      <c r="HVW16" s="1609"/>
      <c r="HVX16" s="1609"/>
      <c r="HVY16" s="1609"/>
      <c r="HVZ16" s="1609"/>
      <c r="HWA16" s="1609"/>
      <c r="HWB16" s="1609"/>
      <c r="HWC16" s="1609"/>
      <c r="HWD16" s="1609"/>
      <c r="HWE16" s="1609"/>
      <c r="HWF16" s="1609"/>
      <c r="HWG16" s="1609"/>
      <c r="HWH16" s="1609"/>
      <c r="HWI16" s="1609"/>
      <c r="HWJ16" s="1609"/>
      <c r="HWK16" s="1609"/>
      <c r="HWL16" s="1609"/>
      <c r="HWM16" s="1609"/>
      <c r="HWN16" s="1609"/>
      <c r="HWO16" s="1609"/>
      <c r="HWP16" s="1609"/>
      <c r="HWQ16" s="1609"/>
      <c r="HWR16" s="1609"/>
      <c r="HWS16" s="1609"/>
      <c r="HWT16" s="1609"/>
      <c r="HWU16" s="1609"/>
      <c r="HWV16" s="1609"/>
      <c r="HWW16" s="1609"/>
      <c r="HWX16" s="1609"/>
      <c r="HWY16" s="1609"/>
      <c r="HWZ16" s="1609"/>
      <c r="HXA16" s="1609"/>
      <c r="HXB16" s="1609"/>
      <c r="HXC16" s="1609"/>
      <c r="HXD16" s="1609"/>
      <c r="HXE16" s="1609"/>
      <c r="HXF16" s="1609"/>
      <c r="HXG16" s="1609"/>
      <c r="HXH16" s="1609"/>
      <c r="HXI16" s="1609"/>
      <c r="HXJ16" s="1609"/>
      <c r="HXK16" s="1609"/>
      <c r="HXL16" s="1609"/>
      <c r="HXM16" s="1609"/>
      <c r="HXN16" s="1609"/>
      <c r="HXO16" s="1609"/>
      <c r="HXP16" s="1609"/>
      <c r="HXQ16" s="1609"/>
      <c r="HXR16" s="1609"/>
      <c r="HXS16" s="1609"/>
      <c r="HXT16" s="1609"/>
      <c r="HXU16" s="1609"/>
      <c r="HXV16" s="1609"/>
      <c r="HXW16" s="1609"/>
      <c r="HXX16" s="1609"/>
      <c r="HXY16" s="1609"/>
      <c r="HXZ16" s="1609"/>
      <c r="HYA16" s="1609"/>
      <c r="HYB16" s="1609"/>
      <c r="HYC16" s="1609"/>
      <c r="HYD16" s="1609"/>
      <c r="HYE16" s="1609"/>
      <c r="HYF16" s="1609"/>
      <c r="HYG16" s="1609"/>
      <c r="HYH16" s="1609"/>
      <c r="HYI16" s="1609"/>
      <c r="HYJ16" s="1609"/>
      <c r="HYK16" s="1609"/>
      <c r="HYL16" s="1609"/>
      <c r="HYM16" s="1609"/>
      <c r="HYN16" s="1609"/>
      <c r="HYO16" s="1609"/>
      <c r="HYP16" s="1609"/>
      <c r="HYQ16" s="1609"/>
      <c r="HYR16" s="1609"/>
      <c r="HYS16" s="1609"/>
      <c r="HYT16" s="1609"/>
      <c r="HYU16" s="1609"/>
      <c r="HYV16" s="1609"/>
      <c r="HYW16" s="1609"/>
      <c r="HYX16" s="1609"/>
      <c r="HYY16" s="1609"/>
      <c r="HYZ16" s="1609"/>
      <c r="HZA16" s="1609"/>
      <c r="HZB16" s="1609"/>
      <c r="HZC16" s="1609"/>
      <c r="HZD16" s="1609"/>
      <c r="HZE16" s="1609"/>
      <c r="HZF16" s="1609"/>
      <c r="HZG16" s="1609"/>
      <c r="HZH16" s="1609"/>
      <c r="HZI16" s="1609"/>
      <c r="HZJ16" s="1609"/>
      <c r="HZK16" s="1609"/>
      <c r="HZL16" s="1609"/>
      <c r="HZM16" s="1609"/>
      <c r="HZN16" s="1609"/>
      <c r="HZO16" s="1609"/>
      <c r="HZP16" s="1609"/>
      <c r="HZQ16" s="1609"/>
      <c r="HZR16" s="1609"/>
      <c r="HZS16" s="1609"/>
      <c r="HZT16" s="1609"/>
      <c r="HZU16" s="1609"/>
      <c r="HZV16" s="1609"/>
      <c r="HZW16" s="1609"/>
      <c r="HZX16" s="1609"/>
      <c r="HZY16" s="1609"/>
      <c r="HZZ16" s="1609"/>
      <c r="IAA16" s="1609"/>
      <c r="IAB16" s="1609"/>
      <c r="IAC16" s="1609"/>
      <c r="IAD16" s="1609"/>
      <c r="IAE16" s="1609"/>
      <c r="IAF16" s="1609"/>
      <c r="IAG16" s="1609"/>
      <c r="IAH16" s="1609"/>
      <c r="IAI16" s="1609"/>
      <c r="IAJ16" s="1609"/>
      <c r="IAK16" s="1609"/>
      <c r="IAL16" s="1609"/>
      <c r="IAM16" s="1609"/>
      <c r="IAN16" s="1609"/>
      <c r="IAO16" s="1609"/>
      <c r="IAP16" s="1609"/>
      <c r="IAQ16" s="1609"/>
      <c r="IAR16" s="1609"/>
      <c r="IAS16" s="1609"/>
      <c r="IAT16" s="1609"/>
      <c r="IAU16" s="1609"/>
      <c r="IAV16" s="1609"/>
      <c r="IAW16" s="1609"/>
      <c r="IAX16" s="1609"/>
      <c r="IAY16" s="1609"/>
      <c r="IAZ16" s="1609"/>
      <c r="IBA16" s="1609"/>
      <c r="IBB16" s="1609"/>
      <c r="IBC16" s="1609"/>
      <c r="IBD16" s="1609"/>
      <c r="IBE16" s="1609"/>
      <c r="IBF16" s="1609"/>
      <c r="IBG16" s="1609"/>
      <c r="IBH16" s="1609"/>
      <c r="IBI16" s="1609"/>
      <c r="IBJ16" s="1609"/>
      <c r="IBK16" s="1609"/>
      <c r="IBL16" s="1609"/>
      <c r="IBM16" s="1609"/>
      <c r="IBN16" s="1609"/>
      <c r="IBO16" s="1609"/>
      <c r="IBP16" s="1609"/>
      <c r="IBQ16" s="1609"/>
      <c r="IBR16" s="1609"/>
      <c r="IBS16" s="1609"/>
      <c r="IBT16" s="1609"/>
      <c r="IBU16" s="1609"/>
      <c r="IBV16" s="1609"/>
      <c r="IBW16" s="1609"/>
      <c r="IBX16" s="1609"/>
      <c r="IBY16" s="1609"/>
      <c r="IBZ16" s="1609"/>
      <c r="ICA16" s="1609"/>
      <c r="ICB16" s="1609"/>
      <c r="ICC16" s="1609"/>
      <c r="ICD16" s="1609"/>
      <c r="ICE16" s="1609"/>
      <c r="ICF16" s="1609"/>
      <c r="ICG16" s="1609"/>
      <c r="ICH16" s="1609"/>
      <c r="ICI16" s="1609"/>
      <c r="ICJ16" s="1609"/>
      <c r="ICK16" s="1609"/>
      <c r="ICL16" s="1609"/>
      <c r="ICM16" s="1609"/>
      <c r="ICN16" s="1609"/>
      <c r="ICO16" s="1609"/>
      <c r="ICP16" s="1609"/>
      <c r="ICQ16" s="1609"/>
      <c r="ICR16" s="1609"/>
      <c r="ICS16" s="1609"/>
      <c r="ICT16" s="1609"/>
      <c r="ICU16" s="1609"/>
      <c r="ICV16" s="1609"/>
      <c r="ICW16" s="1609"/>
      <c r="ICX16" s="1609"/>
      <c r="ICY16" s="1609"/>
      <c r="ICZ16" s="1609"/>
      <c r="IDA16" s="1609"/>
      <c r="IDB16" s="1609"/>
      <c r="IDC16" s="1609"/>
      <c r="IDD16" s="1609"/>
      <c r="IDE16" s="1609"/>
      <c r="IDF16" s="1609"/>
      <c r="IDG16" s="1609"/>
      <c r="IDH16" s="1609"/>
      <c r="IDI16" s="1609"/>
      <c r="IDJ16" s="1609"/>
      <c r="IDK16" s="1609"/>
      <c r="IDL16" s="1609"/>
      <c r="IDM16" s="1609"/>
      <c r="IDN16" s="1609"/>
      <c r="IDO16" s="1609"/>
      <c r="IDP16" s="1609"/>
      <c r="IDQ16" s="1609"/>
      <c r="IDR16" s="1609"/>
      <c r="IDS16" s="1609"/>
      <c r="IDT16" s="1609"/>
      <c r="IDU16" s="1609"/>
      <c r="IDV16" s="1609"/>
      <c r="IDW16" s="1609"/>
      <c r="IDX16" s="1609"/>
      <c r="IDY16" s="1609"/>
      <c r="IDZ16" s="1609"/>
      <c r="IEA16" s="1609"/>
      <c r="IEB16" s="1609"/>
      <c r="IEC16" s="1609"/>
      <c r="IED16" s="1609"/>
      <c r="IEE16" s="1609"/>
      <c r="IEF16" s="1609"/>
      <c r="IEG16" s="1609"/>
      <c r="IEH16" s="1609"/>
      <c r="IEI16" s="1609"/>
      <c r="IEJ16" s="1609"/>
      <c r="IEK16" s="1609"/>
      <c r="IEL16" s="1609"/>
      <c r="IEM16" s="1609"/>
      <c r="IEN16" s="1609"/>
      <c r="IEO16" s="1609"/>
      <c r="IEP16" s="1609"/>
      <c r="IEQ16" s="1609"/>
      <c r="IER16" s="1609"/>
      <c r="IES16" s="1609"/>
      <c r="IET16" s="1609"/>
      <c r="IEU16" s="1609"/>
      <c r="IEV16" s="1609"/>
      <c r="IEW16" s="1609"/>
      <c r="IEX16" s="1609"/>
      <c r="IEY16" s="1609"/>
      <c r="IEZ16" s="1609"/>
      <c r="IFA16" s="1609"/>
      <c r="IFB16" s="1609"/>
      <c r="IFC16" s="1609"/>
      <c r="IFD16" s="1609"/>
      <c r="IFE16" s="1609"/>
      <c r="IFF16" s="1609"/>
      <c r="IFG16" s="1609"/>
      <c r="IFH16" s="1609"/>
      <c r="IFI16" s="1609"/>
      <c r="IFJ16" s="1609"/>
      <c r="IFK16" s="1609"/>
      <c r="IFL16" s="1609"/>
      <c r="IFM16" s="1609"/>
      <c r="IFN16" s="1609"/>
      <c r="IFO16" s="1609"/>
      <c r="IFP16" s="1609"/>
      <c r="IFQ16" s="1609"/>
      <c r="IFR16" s="1609"/>
      <c r="IFS16" s="1609"/>
      <c r="IFT16" s="1609"/>
      <c r="IFU16" s="1609"/>
      <c r="IFV16" s="1609"/>
      <c r="IFW16" s="1609"/>
      <c r="IFX16" s="1609"/>
      <c r="IFY16" s="1609"/>
      <c r="IFZ16" s="1609"/>
      <c r="IGA16" s="1609"/>
      <c r="IGB16" s="1609"/>
      <c r="IGC16" s="1609"/>
      <c r="IGD16" s="1609"/>
      <c r="IGE16" s="1609"/>
      <c r="IGF16" s="1609"/>
      <c r="IGG16" s="1609"/>
      <c r="IGH16" s="1609"/>
      <c r="IGI16" s="1609"/>
      <c r="IGJ16" s="1609"/>
      <c r="IGK16" s="1609"/>
      <c r="IGL16" s="1609"/>
      <c r="IGM16" s="1609"/>
      <c r="IGN16" s="1609"/>
      <c r="IGO16" s="1609"/>
      <c r="IGP16" s="1609"/>
      <c r="IGQ16" s="1609"/>
      <c r="IGR16" s="1609"/>
      <c r="IGS16" s="1609"/>
      <c r="IGT16" s="1609"/>
      <c r="IGU16" s="1609"/>
      <c r="IGV16" s="1609"/>
      <c r="IGW16" s="1609"/>
      <c r="IGX16" s="1609"/>
      <c r="IGY16" s="1609"/>
      <c r="IGZ16" s="1609"/>
      <c r="IHA16" s="1609"/>
      <c r="IHB16" s="1609"/>
      <c r="IHC16" s="1609"/>
      <c r="IHD16" s="1609"/>
      <c r="IHE16" s="1609"/>
      <c r="IHF16" s="1609"/>
      <c r="IHG16" s="1609"/>
      <c r="IHH16" s="1609"/>
      <c r="IHI16" s="1609"/>
      <c r="IHJ16" s="1609"/>
      <c r="IHK16" s="1609"/>
      <c r="IHL16" s="1609"/>
      <c r="IHM16" s="1609"/>
      <c r="IHN16" s="1609"/>
      <c r="IHO16" s="1609"/>
      <c r="IHP16" s="1609"/>
      <c r="IHQ16" s="1609"/>
      <c r="IHR16" s="1609"/>
      <c r="IHS16" s="1609"/>
      <c r="IHT16" s="1609"/>
      <c r="IHU16" s="1609"/>
      <c r="IHV16" s="1609"/>
      <c r="IHW16" s="1609"/>
      <c r="IHX16" s="1609"/>
      <c r="IHY16" s="1609"/>
      <c r="IHZ16" s="1609"/>
      <c r="IIA16" s="1609"/>
      <c r="IIB16" s="1609"/>
      <c r="IIC16" s="1609"/>
      <c r="IID16" s="1609"/>
      <c r="IIE16" s="1609"/>
      <c r="IIF16" s="1609"/>
      <c r="IIG16" s="1609"/>
      <c r="IIH16" s="1609"/>
      <c r="III16" s="1609"/>
      <c r="IIJ16" s="1609"/>
      <c r="IIK16" s="1609"/>
      <c r="IIL16" s="1609"/>
      <c r="IIM16" s="1609"/>
      <c r="IIN16" s="1609"/>
      <c r="IIO16" s="1609"/>
      <c r="IIP16" s="1609"/>
      <c r="IIQ16" s="1609"/>
      <c r="IIR16" s="1609"/>
      <c r="IIS16" s="1609"/>
      <c r="IIT16" s="1609"/>
      <c r="IIU16" s="1609"/>
      <c r="IIV16" s="1609"/>
      <c r="IIW16" s="1609"/>
      <c r="IIX16" s="1609"/>
      <c r="IIY16" s="1609"/>
      <c r="IIZ16" s="1609"/>
      <c r="IJA16" s="1609"/>
      <c r="IJB16" s="1609"/>
      <c r="IJC16" s="1609"/>
      <c r="IJD16" s="1609"/>
      <c r="IJE16" s="1609"/>
      <c r="IJF16" s="1609"/>
      <c r="IJG16" s="1609"/>
      <c r="IJH16" s="1609"/>
      <c r="IJI16" s="1609"/>
      <c r="IJJ16" s="1609"/>
      <c r="IJK16" s="1609"/>
      <c r="IJL16" s="1609"/>
      <c r="IJM16" s="1609"/>
      <c r="IJN16" s="1609"/>
      <c r="IJO16" s="1609"/>
      <c r="IJP16" s="1609"/>
      <c r="IJQ16" s="1609"/>
      <c r="IJR16" s="1609"/>
      <c r="IJS16" s="1609"/>
      <c r="IJT16" s="1609"/>
      <c r="IJU16" s="1609"/>
      <c r="IJV16" s="1609"/>
      <c r="IJW16" s="1609"/>
      <c r="IJX16" s="1609"/>
      <c r="IJY16" s="1609"/>
      <c r="IJZ16" s="1609"/>
      <c r="IKA16" s="1609"/>
      <c r="IKB16" s="1609"/>
      <c r="IKC16" s="1609"/>
      <c r="IKD16" s="1609"/>
      <c r="IKE16" s="1609"/>
      <c r="IKF16" s="1609"/>
      <c r="IKG16" s="1609"/>
      <c r="IKH16" s="1609"/>
      <c r="IKI16" s="1609"/>
      <c r="IKJ16" s="1609"/>
      <c r="IKK16" s="1609"/>
      <c r="IKL16" s="1609"/>
      <c r="IKM16" s="1609"/>
      <c r="IKN16" s="1609"/>
      <c r="IKO16" s="1609"/>
      <c r="IKP16" s="1609"/>
      <c r="IKQ16" s="1609"/>
      <c r="IKR16" s="1609"/>
      <c r="IKS16" s="1609"/>
      <c r="IKT16" s="1609"/>
      <c r="IKU16" s="1609"/>
      <c r="IKV16" s="1609"/>
      <c r="IKW16" s="1609"/>
      <c r="IKX16" s="1609"/>
      <c r="IKY16" s="1609"/>
      <c r="IKZ16" s="1609"/>
      <c r="ILA16" s="1609"/>
      <c r="ILB16" s="1609"/>
      <c r="ILC16" s="1609"/>
      <c r="ILD16" s="1609"/>
      <c r="ILE16" s="1609"/>
      <c r="ILF16" s="1609"/>
      <c r="ILG16" s="1609"/>
      <c r="ILH16" s="1609"/>
      <c r="ILI16" s="1609"/>
      <c r="ILJ16" s="1609"/>
      <c r="ILK16" s="1609"/>
      <c r="ILL16" s="1609"/>
      <c r="ILM16" s="1609"/>
      <c r="ILN16" s="1609"/>
      <c r="ILO16" s="1609"/>
      <c r="ILP16" s="1609"/>
      <c r="ILQ16" s="1609"/>
      <c r="ILR16" s="1609"/>
      <c r="ILS16" s="1609"/>
      <c r="ILT16" s="1609"/>
      <c r="ILU16" s="1609"/>
      <c r="ILV16" s="1609"/>
      <c r="ILW16" s="1609"/>
      <c r="ILX16" s="1609"/>
      <c r="ILY16" s="1609"/>
      <c r="ILZ16" s="1609"/>
      <c r="IMA16" s="1609"/>
      <c r="IMB16" s="1609"/>
      <c r="IMC16" s="1609"/>
      <c r="IMD16" s="1609"/>
      <c r="IME16" s="1609"/>
      <c r="IMF16" s="1609"/>
      <c r="IMG16" s="1609"/>
      <c r="IMH16" s="1609"/>
      <c r="IMI16" s="1609"/>
      <c r="IMJ16" s="1609"/>
      <c r="IMK16" s="1609"/>
      <c r="IML16" s="1609"/>
      <c r="IMM16" s="1609"/>
      <c r="IMN16" s="1609"/>
      <c r="IMO16" s="1609"/>
      <c r="IMP16" s="1609"/>
      <c r="IMQ16" s="1609"/>
      <c r="IMR16" s="1609"/>
      <c r="IMS16" s="1609"/>
      <c r="IMT16" s="1609"/>
      <c r="IMU16" s="1609"/>
      <c r="IMV16" s="1609"/>
      <c r="IMW16" s="1609"/>
      <c r="IMX16" s="1609"/>
      <c r="IMY16" s="1609"/>
      <c r="IMZ16" s="1609"/>
      <c r="INA16" s="1609"/>
      <c r="INB16" s="1609"/>
      <c r="INC16" s="1609"/>
      <c r="IND16" s="1609"/>
      <c r="INE16" s="1609"/>
      <c r="INF16" s="1609"/>
      <c r="ING16" s="1609"/>
      <c r="INH16" s="1609"/>
      <c r="INI16" s="1609"/>
      <c r="INJ16" s="1609"/>
      <c r="INK16" s="1609"/>
      <c r="INL16" s="1609"/>
      <c r="INM16" s="1609"/>
      <c r="INN16" s="1609"/>
      <c r="INO16" s="1609"/>
      <c r="INP16" s="1609"/>
      <c r="INQ16" s="1609"/>
      <c r="INR16" s="1609"/>
      <c r="INS16" s="1609"/>
      <c r="INT16" s="1609"/>
      <c r="INU16" s="1609"/>
      <c r="INV16" s="1609"/>
      <c r="INW16" s="1609"/>
      <c r="INX16" s="1609"/>
      <c r="INY16" s="1609"/>
      <c r="INZ16" s="1609"/>
      <c r="IOA16" s="1609"/>
      <c r="IOB16" s="1609"/>
      <c r="IOC16" s="1609"/>
      <c r="IOD16" s="1609"/>
      <c r="IOE16" s="1609"/>
      <c r="IOF16" s="1609"/>
      <c r="IOG16" s="1609"/>
      <c r="IOH16" s="1609"/>
      <c r="IOI16" s="1609"/>
      <c r="IOJ16" s="1609"/>
      <c r="IOK16" s="1609"/>
      <c r="IOL16" s="1609"/>
      <c r="IOM16" s="1609"/>
      <c r="ION16" s="1609"/>
      <c r="IOO16" s="1609"/>
      <c r="IOP16" s="1609"/>
      <c r="IOQ16" s="1609"/>
      <c r="IOR16" s="1609"/>
      <c r="IOS16" s="1609"/>
      <c r="IOT16" s="1609"/>
      <c r="IOU16" s="1609"/>
      <c r="IOV16" s="1609"/>
      <c r="IOW16" s="1609"/>
      <c r="IOX16" s="1609"/>
      <c r="IOY16" s="1609"/>
      <c r="IOZ16" s="1609"/>
      <c r="IPA16" s="1609"/>
      <c r="IPB16" s="1609"/>
      <c r="IPC16" s="1609"/>
      <c r="IPD16" s="1609"/>
      <c r="IPE16" s="1609"/>
      <c r="IPF16" s="1609"/>
      <c r="IPG16" s="1609"/>
      <c r="IPH16" s="1609"/>
      <c r="IPI16" s="1609"/>
      <c r="IPJ16" s="1609"/>
      <c r="IPK16" s="1609"/>
      <c r="IPL16" s="1609"/>
      <c r="IPM16" s="1609"/>
      <c r="IPN16" s="1609"/>
      <c r="IPO16" s="1609"/>
      <c r="IPP16" s="1609"/>
      <c r="IPQ16" s="1609"/>
      <c r="IPR16" s="1609"/>
      <c r="IPS16" s="1609"/>
      <c r="IPT16" s="1609"/>
      <c r="IPU16" s="1609"/>
      <c r="IPV16" s="1609"/>
      <c r="IPW16" s="1609"/>
      <c r="IPX16" s="1609"/>
      <c r="IPY16" s="1609"/>
      <c r="IPZ16" s="1609"/>
      <c r="IQA16" s="1609"/>
      <c r="IQB16" s="1609"/>
      <c r="IQC16" s="1609"/>
      <c r="IQD16" s="1609"/>
      <c r="IQE16" s="1609"/>
      <c r="IQF16" s="1609"/>
      <c r="IQG16" s="1609"/>
      <c r="IQH16" s="1609"/>
      <c r="IQI16" s="1609"/>
      <c r="IQJ16" s="1609"/>
      <c r="IQK16" s="1609"/>
      <c r="IQL16" s="1609"/>
      <c r="IQM16" s="1609"/>
      <c r="IQN16" s="1609"/>
      <c r="IQO16" s="1609"/>
      <c r="IQP16" s="1609"/>
      <c r="IQQ16" s="1609"/>
      <c r="IQR16" s="1609"/>
      <c r="IQS16" s="1609"/>
      <c r="IQT16" s="1609"/>
      <c r="IQU16" s="1609"/>
      <c r="IQV16" s="1609"/>
      <c r="IQW16" s="1609"/>
      <c r="IQX16" s="1609"/>
      <c r="IQY16" s="1609"/>
      <c r="IQZ16" s="1609"/>
      <c r="IRA16" s="1609"/>
      <c r="IRB16" s="1609"/>
      <c r="IRC16" s="1609"/>
      <c r="IRD16" s="1609"/>
      <c r="IRE16" s="1609"/>
      <c r="IRF16" s="1609"/>
      <c r="IRG16" s="1609"/>
      <c r="IRH16" s="1609"/>
      <c r="IRI16" s="1609"/>
      <c r="IRJ16" s="1609"/>
      <c r="IRK16" s="1609"/>
      <c r="IRL16" s="1609"/>
      <c r="IRM16" s="1609"/>
      <c r="IRN16" s="1609"/>
      <c r="IRO16" s="1609"/>
      <c r="IRP16" s="1609"/>
      <c r="IRQ16" s="1609"/>
      <c r="IRR16" s="1609"/>
      <c r="IRS16" s="1609"/>
      <c r="IRT16" s="1609"/>
      <c r="IRU16" s="1609"/>
      <c r="IRV16" s="1609"/>
      <c r="IRW16" s="1609"/>
      <c r="IRX16" s="1609"/>
      <c r="IRY16" s="1609"/>
      <c r="IRZ16" s="1609"/>
      <c r="ISA16" s="1609"/>
      <c r="ISB16" s="1609"/>
      <c r="ISC16" s="1609"/>
      <c r="ISD16" s="1609"/>
      <c r="ISE16" s="1609"/>
      <c r="ISF16" s="1609"/>
      <c r="ISG16" s="1609"/>
      <c r="ISH16" s="1609"/>
      <c r="ISI16" s="1609"/>
      <c r="ISJ16" s="1609"/>
      <c r="ISK16" s="1609"/>
      <c r="ISL16" s="1609"/>
      <c r="ISM16" s="1609"/>
      <c r="ISN16" s="1609"/>
      <c r="ISO16" s="1609"/>
      <c r="ISP16" s="1609"/>
      <c r="ISQ16" s="1609"/>
      <c r="ISR16" s="1609"/>
      <c r="ISS16" s="1609"/>
      <c r="IST16" s="1609"/>
      <c r="ISU16" s="1609"/>
      <c r="ISV16" s="1609"/>
      <c r="ISW16" s="1609"/>
      <c r="ISX16" s="1609"/>
      <c r="ISY16" s="1609"/>
      <c r="ISZ16" s="1609"/>
      <c r="ITA16" s="1609"/>
      <c r="ITB16" s="1609"/>
      <c r="ITC16" s="1609"/>
      <c r="ITD16" s="1609"/>
      <c r="ITE16" s="1609"/>
      <c r="ITF16" s="1609"/>
      <c r="ITG16" s="1609"/>
      <c r="ITH16" s="1609"/>
      <c r="ITI16" s="1609"/>
      <c r="ITJ16" s="1609"/>
      <c r="ITK16" s="1609"/>
      <c r="ITL16" s="1609"/>
      <c r="ITM16" s="1609"/>
      <c r="ITN16" s="1609"/>
      <c r="ITO16" s="1609"/>
      <c r="ITP16" s="1609"/>
      <c r="ITQ16" s="1609"/>
      <c r="ITR16" s="1609"/>
      <c r="ITS16" s="1609"/>
      <c r="ITT16" s="1609"/>
      <c r="ITU16" s="1609"/>
      <c r="ITV16" s="1609"/>
      <c r="ITW16" s="1609"/>
      <c r="ITX16" s="1609"/>
      <c r="ITY16" s="1609"/>
      <c r="ITZ16" s="1609"/>
      <c r="IUA16" s="1609"/>
      <c r="IUB16" s="1609"/>
      <c r="IUC16" s="1609"/>
      <c r="IUD16" s="1609"/>
      <c r="IUE16" s="1609"/>
      <c r="IUF16" s="1609"/>
      <c r="IUG16" s="1609"/>
      <c r="IUH16" s="1609"/>
      <c r="IUI16" s="1609"/>
      <c r="IUJ16" s="1609"/>
      <c r="IUK16" s="1609"/>
      <c r="IUL16" s="1609"/>
      <c r="IUM16" s="1609"/>
      <c r="IUN16" s="1609"/>
      <c r="IUO16" s="1609"/>
      <c r="IUP16" s="1609"/>
      <c r="IUQ16" s="1609"/>
      <c r="IUR16" s="1609"/>
      <c r="IUS16" s="1609"/>
      <c r="IUT16" s="1609"/>
      <c r="IUU16" s="1609"/>
      <c r="IUV16" s="1609"/>
      <c r="IUW16" s="1609"/>
      <c r="IUX16" s="1609"/>
      <c r="IUY16" s="1609"/>
      <c r="IUZ16" s="1609"/>
      <c r="IVA16" s="1609"/>
      <c r="IVB16" s="1609"/>
      <c r="IVC16" s="1609"/>
      <c r="IVD16" s="1609"/>
      <c r="IVE16" s="1609"/>
      <c r="IVF16" s="1609"/>
      <c r="IVG16" s="1609"/>
      <c r="IVH16" s="1609"/>
      <c r="IVI16" s="1609"/>
      <c r="IVJ16" s="1609"/>
      <c r="IVK16" s="1609"/>
      <c r="IVL16" s="1609"/>
      <c r="IVM16" s="1609"/>
      <c r="IVN16" s="1609"/>
      <c r="IVO16" s="1609"/>
      <c r="IVP16" s="1609"/>
      <c r="IVQ16" s="1609"/>
      <c r="IVR16" s="1609"/>
      <c r="IVS16" s="1609"/>
      <c r="IVT16" s="1609"/>
      <c r="IVU16" s="1609"/>
      <c r="IVV16" s="1609"/>
      <c r="IVW16" s="1609"/>
      <c r="IVX16" s="1609"/>
      <c r="IVY16" s="1609"/>
      <c r="IVZ16" s="1609"/>
      <c r="IWA16" s="1609"/>
      <c r="IWB16" s="1609"/>
      <c r="IWC16" s="1609"/>
      <c r="IWD16" s="1609"/>
      <c r="IWE16" s="1609"/>
      <c r="IWF16" s="1609"/>
      <c r="IWG16" s="1609"/>
      <c r="IWH16" s="1609"/>
      <c r="IWI16" s="1609"/>
      <c r="IWJ16" s="1609"/>
      <c r="IWK16" s="1609"/>
      <c r="IWL16" s="1609"/>
      <c r="IWM16" s="1609"/>
      <c r="IWN16" s="1609"/>
      <c r="IWO16" s="1609"/>
      <c r="IWP16" s="1609"/>
      <c r="IWQ16" s="1609"/>
      <c r="IWR16" s="1609"/>
      <c r="IWS16" s="1609"/>
      <c r="IWT16" s="1609"/>
      <c r="IWU16" s="1609"/>
      <c r="IWV16" s="1609"/>
      <c r="IWW16" s="1609"/>
      <c r="IWX16" s="1609"/>
      <c r="IWY16" s="1609"/>
      <c r="IWZ16" s="1609"/>
      <c r="IXA16" s="1609"/>
      <c r="IXB16" s="1609"/>
      <c r="IXC16" s="1609"/>
      <c r="IXD16" s="1609"/>
      <c r="IXE16" s="1609"/>
      <c r="IXF16" s="1609"/>
      <c r="IXG16" s="1609"/>
      <c r="IXH16" s="1609"/>
      <c r="IXI16" s="1609"/>
      <c r="IXJ16" s="1609"/>
      <c r="IXK16" s="1609"/>
      <c r="IXL16" s="1609"/>
      <c r="IXM16" s="1609"/>
      <c r="IXN16" s="1609"/>
      <c r="IXO16" s="1609"/>
      <c r="IXP16" s="1609"/>
      <c r="IXQ16" s="1609"/>
      <c r="IXR16" s="1609"/>
      <c r="IXS16" s="1609"/>
      <c r="IXT16" s="1609"/>
      <c r="IXU16" s="1609"/>
      <c r="IXV16" s="1609"/>
      <c r="IXW16" s="1609"/>
      <c r="IXX16" s="1609"/>
      <c r="IXY16" s="1609"/>
      <c r="IXZ16" s="1609"/>
      <c r="IYA16" s="1609"/>
      <c r="IYB16" s="1609"/>
      <c r="IYC16" s="1609"/>
      <c r="IYD16" s="1609"/>
      <c r="IYE16" s="1609"/>
      <c r="IYF16" s="1609"/>
      <c r="IYG16" s="1609"/>
      <c r="IYH16" s="1609"/>
      <c r="IYI16" s="1609"/>
      <c r="IYJ16" s="1609"/>
      <c r="IYK16" s="1609"/>
      <c r="IYL16" s="1609"/>
      <c r="IYM16" s="1609"/>
      <c r="IYN16" s="1609"/>
      <c r="IYO16" s="1609"/>
      <c r="IYP16" s="1609"/>
      <c r="IYQ16" s="1609"/>
      <c r="IYR16" s="1609"/>
      <c r="IYS16" s="1609"/>
      <c r="IYT16" s="1609"/>
      <c r="IYU16" s="1609"/>
      <c r="IYV16" s="1609"/>
      <c r="IYW16" s="1609"/>
      <c r="IYX16" s="1609"/>
      <c r="IYY16" s="1609"/>
      <c r="IYZ16" s="1609"/>
      <c r="IZA16" s="1609"/>
      <c r="IZB16" s="1609"/>
      <c r="IZC16" s="1609"/>
      <c r="IZD16" s="1609"/>
      <c r="IZE16" s="1609"/>
      <c r="IZF16" s="1609"/>
      <c r="IZG16" s="1609"/>
      <c r="IZH16" s="1609"/>
      <c r="IZI16" s="1609"/>
      <c r="IZJ16" s="1609"/>
      <c r="IZK16" s="1609"/>
      <c r="IZL16" s="1609"/>
      <c r="IZM16" s="1609"/>
      <c r="IZN16" s="1609"/>
      <c r="IZO16" s="1609"/>
      <c r="IZP16" s="1609"/>
      <c r="IZQ16" s="1609"/>
      <c r="IZR16" s="1609"/>
      <c r="IZS16" s="1609"/>
      <c r="IZT16" s="1609"/>
      <c r="IZU16" s="1609"/>
      <c r="IZV16" s="1609"/>
      <c r="IZW16" s="1609"/>
      <c r="IZX16" s="1609"/>
      <c r="IZY16" s="1609"/>
      <c r="IZZ16" s="1609"/>
      <c r="JAA16" s="1609"/>
      <c r="JAB16" s="1609"/>
      <c r="JAC16" s="1609"/>
      <c r="JAD16" s="1609"/>
      <c r="JAE16" s="1609"/>
      <c r="JAF16" s="1609"/>
      <c r="JAG16" s="1609"/>
      <c r="JAH16" s="1609"/>
      <c r="JAI16" s="1609"/>
      <c r="JAJ16" s="1609"/>
      <c r="JAK16" s="1609"/>
      <c r="JAL16" s="1609"/>
      <c r="JAM16" s="1609"/>
      <c r="JAN16" s="1609"/>
      <c r="JAO16" s="1609"/>
      <c r="JAP16" s="1609"/>
      <c r="JAQ16" s="1609"/>
      <c r="JAR16" s="1609"/>
      <c r="JAS16" s="1609"/>
      <c r="JAT16" s="1609"/>
      <c r="JAU16" s="1609"/>
      <c r="JAV16" s="1609"/>
      <c r="JAW16" s="1609"/>
      <c r="JAX16" s="1609"/>
      <c r="JAY16" s="1609"/>
      <c r="JAZ16" s="1609"/>
      <c r="JBA16" s="1609"/>
      <c r="JBB16" s="1609"/>
      <c r="JBC16" s="1609"/>
      <c r="JBD16" s="1609"/>
      <c r="JBE16" s="1609"/>
      <c r="JBF16" s="1609"/>
      <c r="JBG16" s="1609"/>
      <c r="JBH16" s="1609"/>
      <c r="JBI16" s="1609"/>
      <c r="JBJ16" s="1609"/>
      <c r="JBK16" s="1609"/>
      <c r="JBL16" s="1609"/>
      <c r="JBM16" s="1609"/>
      <c r="JBN16" s="1609"/>
      <c r="JBO16" s="1609"/>
      <c r="JBP16" s="1609"/>
      <c r="JBQ16" s="1609"/>
      <c r="JBR16" s="1609"/>
      <c r="JBS16" s="1609"/>
      <c r="JBT16" s="1609"/>
      <c r="JBU16" s="1609"/>
      <c r="JBV16" s="1609"/>
      <c r="JBW16" s="1609"/>
      <c r="JBX16" s="1609"/>
      <c r="JBY16" s="1609"/>
      <c r="JBZ16" s="1609"/>
      <c r="JCA16" s="1609"/>
      <c r="JCB16" s="1609"/>
      <c r="JCC16" s="1609"/>
      <c r="JCD16" s="1609"/>
      <c r="JCE16" s="1609"/>
      <c r="JCF16" s="1609"/>
      <c r="JCG16" s="1609"/>
      <c r="JCH16" s="1609"/>
      <c r="JCI16" s="1609"/>
      <c r="JCJ16" s="1609"/>
      <c r="JCK16" s="1609"/>
      <c r="JCL16" s="1609"/>
      <c r="JCM16" s="1609"/>
      <c r="JCN16" s="1609"/>
      <c r="JCO16" s="1609"/>
      <c r="JCP16" s="1609"/>
      <c r="JCQ16" s="1609"/>
      <c r="JCR16" s="1609"/>
      <c r="JCS16" s="1609"/>
      <c r="JCT16" s="1609"/>
      <c r="JCU16" s="1609"/>
      <c r="JCV16" s="1609"/>
      <c r="JCW16" s="1609"/>
      <c r="JCX16" s="1609"/>
      <c r="JCY16" s="1609"/>
      <c r="JCZ16" s="1609"/>
      <c r="JDA16" s="1609"/>
      <c r="JDB16" s="1609"/>
      <c r="JDC16" s="1609"/>
      <c r="JDD16" s="1609"/>
      <c r="JDE16" s="1609"/>
      <c r="JDF16" s="1609"/>
      <c r="JDG16" s="1609"/>
      <c r="JDH16" s="1609"/>
      <c r="JDI16" s="1609"/>
      <c r="JDJ16" s="1609"/>
      <c r="JDK16" s="1609"/>
      <c r="JDL16" s="1609"/>
      <c r="JDM16" s="1609"/>
      <c r="JDN16" s="1609"/>
      <c r="JDO16" s="1609"/>
      <c r="JDP16" s="1609"/>
      <c r="JDQ16" s="1609"/>
      <c r="JDR16" s="1609"/>
      <c r="JDS16" s="1609"/>
      <c r="JDT16" s="1609"/>
      <c r="JDU16" s="1609"/>
      <c r="JDV16" s="1609"/>
      <c r="JDW16" s="1609"/>
      <c r="JDX16" s="1609"/>
      <c r="JDY16" s="1609"/>
      <c r="JDZ16" s="1609"/>
      <c r="JEA16" s="1609"/>
      <c r="JEB16" s="1609"/>
      <c r="JEC16" s="1609"/>
      <c r="JED16" s="1609"/>
      <c r="JEE16" s="1609"/>
      <c r="JEF16" s="1609"/>
      <c r="JEG16" s="1609"/>
      <c r="JEH16" s="1609"/>
      <c r="JEI16" s="1609"/>
      <c r="JEJ16" s="1609"/>
      <c r="JEK16" s="1609"/>
      <c r="JEL16" s="1609"/>
      <c r="JEM16" s="1609"/>
      <c r="JEN16" s="1609"/>
      <c r="JEO16" s="1609"/>
      <c r="JEP16" s="1609"/>
      <c r="JEQ16" s="1609"/>
      <c r="JER16" s="1609"/>
      <c r="JES16" s="1609"/>
      <c r="JET16" s="1609"/>
      <c r="JEU16" s="1609"/>
      <c r="JEV16" s="1609"/>
      <c r="JEW16" s="1609"/>
      <c r="JEX16" s="1609"/>
      <c r="JEY16" s="1609"/>
      <c r="JEZ16" s="1609"/>
      <c r="JFA16" s="1609"/>
      <c r="JFB16" s="1609"/>
      <c r="JFC16" s="1609"/>
      <c r="JFD16" s="1609"/>
      <c r="JFE16" s="1609"/>
      <c r="JFF16" s="1609"/>
      <c r="JFG16" s="1609"/>
      <c r="JFH16" s="1609"/>
      <c r="JFI16" s="1609"/>
      <c r="JFJ16" s="1609"/>
      <c r="JFK16" s="1609"/>
      <c r="JFL16" s="1609"/>
      <c r="JFM16" s="1609"/>
      <c r="JFN16" s="1609"/>
      <c r="JFO16" s="1609"/>
      <c r="JFP16" s="1609"/>
      <c r="JFQ16" s="1609"/>
      <c r="JFR16" s="1609"/>
      <c r="JFS16" s="1609"/>
      <c r="JFT16" s="1609"/>
      <c r="JFU16" s="1609"/>
      <c r="JFV16" s="1609"/>
      <c r="JFW16" s="1609"/>
      <c r="JFX16" s="1609"/>
      <c r="JFY16" s="1609"/>
      <c r="JFZ16" s="1609"/>
      <c r="JGA16" s="1609"/>
      <c r="JGB16" s="1609"/>
      <c r="JGC16" s="1609"/>
      <c r="JGD16" s="1609"/>
      <c r="JGE16" s="1609"/>
      <c r="JGF16" s="1609"/>
      <c r="JGG16" s="1609"/>
      <c r="JGH16" s="1609"/>
      <c r="JGI16" s="1609"/>
      <c r="JGJ16" s="1609"/>
      <c r="JGK16" s="1609"/>
      <c r="JGL16" s="1609"/>
      <c r="JGM16" s="1609"/>
      <c r="JGN16" s="1609"/>
      <c r="JGO16" s="1609"/>
      <c r="JGP16" s="1609"/>
      <c r="JGQ16" s="1609"/>
      <c r="JGR16" s="1609"/>
      <c r="JGS16" s="1609"/>
      <c r="JGT16" s="1609"/>
      <c r="JGU16" s="1609"/>
      <c r="JGV16" s="1609"/>
      <c r="JGW16" s="1609"/>
      <c r="JGX16" s="1609"/>
      <c r="JGY16" s="1609"/>
      <c r="JGZ16" s="1609"/>
      <c r="JHA16" s="1609"/>
      <c r="JHB16" s="1609"/>
      <c r="JHC16" s="1609"/>
      <c r="JHD16" s="1609"/>
      <c r="JHE16" s="1609"/>
      <c r="JHF16" s="1609"/>
      <c r="JHG16" s="1609"/>
      <c r="JHH16" s="1609"/>
      <c r="JHI16" s="1609"/>
      <c r="JHJ16" s="1609"/>
      <c r="JHK16" s="1609"/>
      <c r="JHL16" s="1609"/>
      <c r="JHM16" s="1609"/>
      <c r="JHN16" s="1609"/>
      <c r="JHO16" s="1609"/>
      <c r="JHP16" s="1609"/>
      <c r="JHQ16" s="1609"/>
      <c r="JHR16" s="1609"/>
      <c r="JHS16" s="1609"/>
      <c r="JHT16" s="1609"/>
      <c r="JHU16" s="1609"/>
      <c r="JHV16" s="1609"/>
      <c r="JHW16" s="1609"/>
      <c r="JHX16" s="1609"/>
      <c r="JHY16" s="1609"/>
      <c r="JHZ16" s="1609"/>
      <c r="JIA16" s="1609"/>
      <c r="JIB16" s="1609"/>
      <c r="JIC16" s="1609"/>
      <c r="JID16" s="1609"/>
      <c r="JIE16" s="1609"/>
      <c r="JIF16" s="1609"/>
      <c r="JIG16" s="1609"/>
      <c r="JIH16" s="1609"/>
      <c r="JII16" s="1609"/>
      <c r="JIJ16" s="1609"/>
      <c r="JIK16" s="1609"/>
      <c r="JIL16" s="1609"/>
      <c r="JIM16" s="1609"/>
      <c r="JIN16" s="1609"/>
      <c r="JIO16" s="1609"/>
      <c r="JIP16" s="1609"/>
      <c r="JIQ16" s="1609"/>
      <c r="JIR16" s="1609"/>
      <c r="JIS16" s="1609"/>
      <c r="JIT16" s="1609"/>
      <c r="JIU16" s="1609"/>
      <c r="JIV16" s="1609"/>
      <c r="JIW16" s="1609"/>
      <c r="JIX16" s="1609"/>
      <c r="JIY16" s="1609"/>
      <c r="JIZ16" s="1609"/>
      <c r="JJA16" s="1609"/>
      <c r="JJB16" s="1609"/>
      <c r="JJC16" s="1609"/>
      <c r="JJD16" s="1609"/>
      <c r="JJE16" s="1609"/>
      <c r="JJF16" s="1609"/>
      <c r="JJG16" s="1609"/>
      <c r="JJH16" s="1609"/>
      <c r="JJI16" s="1609"/>
      <c r="JJJ16" s="1609"/>
      <c r="JJK16" s="1609"/>
      <c r="JJL16" s="1609"/>
      <c r="JJM16" s="1609"/>
      <c r="JJN16" s="1609"/>
      <c r="JJO16" s="1609"/>
      <c r="JJP16" s="1609"/>
      <c r="JJQ16" s="1609"/>
      <c r="JJR16" s="1609"/>
      <c r="JJS16" s="1609"/>
      <c r="JJT16" s="1609"/>
      <c r="JJU16" s="1609"/>
      <c r="JJV16" s="1609"/>
      <c r="JJW16" s="1609"/>
      <c r="JJX16" s="1609"/>
      <c r="JJY16" s="1609"/>
      <c r="JJZ16" s="1609"/>
      <c r="JKA16" s="1609"/>
      <c r="JKB16" s="1609"/>
      <c r="JKC16" s="1609"/>
      <c r="JKD16" s="1609"/>
      <c r="JKE16" s="1609"/>
      <c r="JKF16" s="1609"/>
      <c r="JKG16" s="1609"/>
      <c r="JKH16" s="1609"/>
      <c r="JKI16" s="1609"/>
      <c r="JKJ16" s="1609"/>
      <c r="JKK16" s="1609"/>
      <c r="JKL16" s="1609"/>
      <c r="JKM16" s="1609"/>
      <c r="JKN16" s="1609"/>
      <c r="JKO16" s="1609"/>
      <c r="JKP16" s="1609"/>
      <c r="JKQ16" s="1609"/>
      <c r="JKR16" s="1609"/>
      <c r="JKS16" s="1609"/>
      <c r="JKT16" s="1609"/>
      <c r="JKU16" s="1609"/>
      <c r="JKV16" s="1609"/>
      <c r="JKW16" s="1609"/>
      <c r="JKX16" s="1609"/>
      <c r="JKY16" s="1609"/>
      <c r="JKZ16" s="1609"/>
      <c r="JLA16" s="1609"/>
      <c r="JLB16" s="1609"/>
      <c r="JLC16" s="1609"/>
      <c r="JLD16" s="1609"/>
      <c r="JLE16" s="1609"/>
      <c r="JLF16" s="1609"/>
      <c r="JLG16" s="1609"/>
      <c r="JLH16" s="1609"/>
      <c r="JLI16" s="1609"/>
      <c r="JLJ16" s="1609"/>
      <c r="JLK16" s="1609"/>
      <c r="JLL16" s="1609"/>
      <c r="JLM16" s="1609"/>
      <c r="JLN16" s="1609"/>
      <c r="JLO16" s="1609"/>
      <c r="JLP16" s="1609"/>
      <c r="JLQ16" s="1609"/>
      <c r="JLR16" s="1609"/>
      <c r="JLS16" s="1609"/>
      <c r="JLT16" s="1609"/>
      <c r="JLU16" s="1609"/>
      <c r="JLV16" s="1609"/>
      <c r="JLW16" s="1609"/>
      <c r="JLX16" s="1609"/>
      <c r="JLY16" s="1609"/>
      <c r="JLZ16" s="1609"/>
      <c r="JMA16" s="1609"/>
      <c r="JMB16" s="1609"/>
      <c r="JMC16" s="1609"/>
      <c r="JMD16" s="1609"/>
      <c r="JME16" s="1609"/>
      <c r="JMF16" s="1609"/>
      <c r="JMG16" s="1609"/>
      <c r="JMH16" s="1609"/>
      <c r="JMI16" s="1609"/>
      <c r="JMJ16" s="1609"/>
      <c r="JMK16" s="1609"/>
      <c r="JML16" s="1609"/>
      <c r="JMM16" s="1609"/>
      <c r="JMN16" s="1609"/>
      <c r="JMO16" s="1609"/>
      <c r="JMP16" s="1609"/>
      <c r="JMQ16" s="1609"/>
      <c r="JMR16" s="1609"/>
      <c r="JMS16" s="1609"/>
      <c r="JMT16" s="1609"/>
      <c r="JMU16" s="1609"/>
      <c r="JMV16" s="1609"/>
      <c r="JMW16" s="1609"/>
      <c r="JMX16" s="1609"/>
      <c r="JMY16" s="1609"/>
      <c r="JMZ16" s="1609"/>
      <c r="JNA16" s="1609"/>
      <c r="JNB16" s="1609"/>
      <c r="JNC16" s="1609"/>
      <c r="JND16" s="1609"/>
      <c r="JNE16" s="1609"/>
      <c r="JNF16" s="1609"/>
      <c r="JNG16" s="1609"/>
      <c r="JNH16" s="1609"/>
      <c r="JNI16" s="1609"/>
      <c r="JNJ16" s="1609"/>
      <c r="JNK16" s="1609"/>
      <c r="JNL16" s="1609"/>
      <c r="JNM16" s="1609"/>
      <c r="JNN16" s="1609"/>
      <c r="JNO16" s="1609"/>
      <c r="JNP16" s="1609"/>
      <c r="JNQ16" s="1609"/>
      <c r="JNR16" s="1609"/>
      <c r="JNS16" s="1609"/>
      <c r="JNT16" s="1609"/>
      <c r="JNU16" s="1609"/>
      <c r="JNV16" s="1609"/>
      <c r="JNW16" s="1609"/>
      <c r="JNX16" s="1609"/>
      <c r="JNY16" s="1609"/>
      <c r="JNZ16" s="1609"/>
      <c r="JOA16" s="1609"/>
      <c r="JOB16" s="1609"/>
      <c r="JOC16" s="1609"/>
      <c r="JOD16" s="1609"/>
      <c r="JOE16" s="1609"/>
      <c r="JOF16" s="1609"/>
      <c r="JOG16" s="1609"/>
      <c r="JOH16" s="1609"/>
      <c r="JOI16" s="1609"/>
      <c r="JOJ16" s="1609"/>
      <c r="JOK16" s="1609"/>
      <c r="JOL16" s="1609"/>
      <c r="JOM16" s="1609"/>
      <c r="JON16" s="1609"/>
      <c r="JOO16" s="1609"/>
      <c r="JOP16" s="1609"/>
      <c r="JOQ16" s="1609"/>
      <c r="JOR16" s="1609"/>
      <c r="JOS16" s="1609"/>
      <c r="JOT16" s="1609"/>
      <c r="JOU16" s="1609"/>
      <c r="JOV16" s="1609"/>
      <c r="JOW16" s="1609"/>
      <c r="JOX16" s="1609"/>
      <c r="JOY16" s="1609"/>
      <c r="JOZ16" s="1609"/>
      <c r="JPA16" s="1609"/>
      <c r="JPB16" s="1609"/>
      <c r="JPC16" s="1609"/>
      <c r="JPD16" s="1609"/>
      <c r="JPE16" s="1609"/>
      <c r="JPF16" s="1609"/>
      <c r="JPG16" s="1609"/>
      <c r="JPH16" s="1609"/>
      <c r="JPI16" s="1609"/>
      <c r="JPJ16" s="1609"/>
      <c r="JPK16" s="1609"/>
      <c r="JPL16" s="1609"/>
      <c r="JPM16" s="1609"/>
      <c r="JPN16" s="1609"/>
      <c r="JPO16" s="1609"/>
      <c r="JPP16" s="1609"/>
      <c r="JPQ16" s="1609"/>
      <c r="JPR16" s="1609"/>
      <c r="JPS16" s="1609"/>
      <c r="JPT16" s="1609"/>
      <c r="JPU16" s="1609"/>
      <c r="JPV16" s="1609"/>
      <c r="JPW16" s="1609"/>
      <c r="JPX16" s="1609"/>
      <c r="JPY16" s="1609"/>
      <c r="JPZ16" s="1609"/>
      <c r="JQA16" s="1609"/>
      <c r="JQB16" s="1609"/>
      <c r="JQC16" s="1609"/>
      <c r="JQD16" s="1609"/>
      <c r="JQE16" s="1609"/>
      <c r="JQF16" s="1609"/>
      <c r="JQG16" s="1609"/>
      <c r="JQH16" s="1609"/>
      <c r="JQI16" s="1609"/>
      <c r="JQJ16" s="1609"/>
      <c r="JQK16" s="1609"/>
      <c r="JQL16" s="1609"/>
      <c r="JQM16" s="1609"/>
      <c r="JQN16" s="1609"/>
      <c r="JQO16" s="1609"/>
      <c r="JQP16" s="1609"/>
      <c r="JQQ16" s="1609"/>
      <c r="JQR16" s="1609"/>
      <c r="JQS16" s="1609"/>
      <c r="JQT16" s="1609"/>
      <c r="JQU16" s="1609"/>
      <c r="JQV16" s="1609"/>
      <c r="JQW16" s="1609"/>
      <c r="JQX16" s="1609"/>
      <c r="JQY16" s="1609"/>
      <c r="JQZ16" s="1609"/>
      <c r="JRA16" s="1609"/>
      <c r="JRB16" s="1609"/>
      <c r="JRC16" s="1609"/>
      <c r="JRD16" s="1609"/>
      <c r="JRE16" s="1609"/>
      <c r="JRF16" s="1609"/>
      <c r="JRG16" s="1609"/>
      <c r="JRH16" s="1609"/>
      <c r="JRI16" s="1609"/>
      <c r="JRJ16" s="1609"/>
      <c r="JRK16" s="1609"/>
      <c r="JRL16" s="1609"/>
      <c r="JRM16" s="1609"/>
      <c r="JRN16" s="1609"/>
      <c r="JRO16" s="1609"/>
      <c r="JRP16" s="1609"/>
      <c r="JRQ16" s="1609"/>
      <c r="JRR16" s="1609"/>
      <c r="JRS16" s="1609"/>
      <c r="JRT16" s="1609"/>
      <c r="JRU16" s="1609"/>
      <c r="JRV16" s="1609"/>
      <c r="JRW16" s="1609"/>
      <c r="JRX16" s="1609"/>
      <c r="JRY16" s="1609"/>
      <c r="JRZ16" s="1609"/>
      <c r="JSA16" s="1609"/>
      <c r="JSB16" s="1609"/>
      <c r="JSC16" s="1609"/>
      <c r="JSD16" s="1609"/>
      <c r="JSE16" s="1609"/>
      <c r="JSF16" s="1609"/>
      <c r="JSG16" s="1609"/>
      <c r="JSH16" s="1609"/>
      <c r="JSI16" s="1609"/>
      <c r="JSJ16" s="1609"/>
      <c r="JSK16" s="1609"/>
      <c r="JSL16" s="1609"/>
      <c r="JSM16" s="1609"/>
      <c r="JSN16" s="1609"/>
      <c r="JSO16" s="1609"/>
      <c r="JSP16" s="1609"/>
      <c r="JSQ16" s="1609"/>
      <c r="JSR16" s="1609"/>
      <c r="JSS16" s="1609"/>
      <c r="JST16" s="1609"/>
      <c r="JSU16" s="1609"/>
      <c r="JSV16" s="1609"/>
      <c r="JSW16" s="1609"/>
      <c r="JSX16" s="1609"/>
      <c r="JSY16" s="1609"/>
      <c r="JSZ16" s="1609"/>
      <c r="JTA16" s="1609"/>
      <c r="JTB16" s="1609"/>
      <c r="JTC16" s="1609"/>
      <c r="JTD16" s="1609"/>
      <c r="JTE16" s="1609"/>
      <c r="JTF16" s="1609"/>
      <c r="JTG16" s="1609"/>
      <c r="JTH16" s="1609"/>
      <c r="JTI16" s="1609"/>
      <c r="JTJ16" s="1609"/>
      <c r="JTK16" s="1609"/>
      <c r="JTL16" s="1609"/>
      <c r="JTM16" s="1609"/>
      <c r="JTN16" s="1609"/>
      <c r="JTO16" s="1609"/>
      <c r="JTP16" s="1609"/>
      <c r="JTQ16" s="1609"/>
      <c r="JTR16" s="1609"/>
      <c r="JTS16" s="1609"/>
      <c r="JTT16" s="1609"/>
      <c r="JTU16" s="1609"/>
      <c r="JTV16" s="1609"/>
      <c r="JTW16" s="1609"/>
      <c r="JTX16" s="1609"/>
      <c r="JTY16" s="1609"/>
      <c r="JTZ16" s="1609"/>
      <c r="JUA16" s="1609"/>
      <c r="JUB16" s="1609"/>
      <c r="JUC16" s="1609"/>
      <c r="JUD16" s="1609"/>
      <c r="JUE16" s="1609"/>
      <c r="JUF16" s="1609"/>
      <c r="JUG16" s="1609"/>
      <c r="JUH16" s="1609"/>
      <c r="JUI16" s="1609"/>
      <c r="JUJ16" s="1609"/>
      <c r="JUK16" s="1609"/>
      <c r="JUL16" s="1609"/>
      <c r="JUM16" s="1609"/>
      <c r="JUN16" s="1609"/>
      <c r="JUO16" s="1609"/>
      <c r="JUP16" s="1609"/>
      <c r="JUQ16" s="1609"/>
      <c r="JUR16" s="1609"/>
      <c r="JUS16" s="1609"/>
      <c r="JUT16" s="1609"/>
      <c r="JUU16" s="1609"/>
      <c r="JUV16" s="1609"/>
      <c r="JUW16" s="1609"/>
      <c r="JUX16" s="1609"/>
      <c r="JUY16" s="1609"/>
      <c r="JUZ16" s="1609"/>
      <c r="JVA16" s="1609"/>
      <c r="JVB16" s="1609"/>
      <c r="JVC16" s="1609"/>
      <c r="JVD16" s="1609"/>
      <c r="JVE16" s="1609"/>
      <c r="JVF16" s="1609"/>
      <c r="JVG16" s="1609"/>
      <c r="JVH16" s="1609"/>
      <c r="JVI16" s="1609"/>
      <c r="JVJ16" s="1609"/>
      <c r="JVK16" s="1609"/>
      <c r="JVL16" s="1609"/>
      <c r="JVM16" s="1609"/>
      <c r="JVN16" s="1609"/>
      <c r="JVO16" s="1609"/>
      <c r="JVP16" s="1609"/>
      <c r="JVQ16" s="1609"/>
      <c r="JVR16" s="1609"/>
      <c r="JVS16" s="1609"/>
      <c r="JVT16" s="1609"/>
      <c r="JVU16" s="1609"/>
      <c r="JVV16" s="1609"/>
      <c r="JVW16" s="1609"/>
      <c r="JVX16" s="1609"/>
      <c r="JVY16" s="1609"/>
      <c r="JVZ16" s="1609"/>
      <c r="JWA16" s="1609"/>
      <c r="JWB16" s="1609"/>
      <c r="JWC16" s="1609"/>
      <c r="JWD16" s="1609"/>
      <c r="JWE16" s="1609"/>
      <c r="JWF16" s="1609"/>
      <c r="JWG16" s="1609"/>
      <c r="JWH16" s="1609"/>
      <c r="JWI16" s="1609"/>
      <c r="JWJ16" s="1609"/>
      <c r="JWK16" s="1609"/>
      <c r="JWL16" s="1609"/>
      <c r="JWM16" s="1609"/>
      <c r="JWN16" s="1609"/>
      <c r="JWO16" s="1609"/>
      <c r="JWP16" s="1609"/>
      <c r="JWQ16" s="1609"/>
      <c r="JWR16" s="1609"/>
      <c r="JWS16" s="1609"/>
      <c r="JWT16" s="1609"/>
      <c r="JWU16" s="1609"/>
      <c r="JWV16" s="1609"/>
      <c r="JWW16" s="1609"/>
      <c r="JWX16" s="1609"/>
      <c r="JWY16" s="1609"/>
      <c r="JWZ16" s="1609"/>
      <c r="JXA16" s="1609"/>
      <c r="JXB16" s="1609"/>
      <c r="JXC16" s="1609"/>
      <c r="JXD16" s="1609"/>
      <c r="JXE16" s="1609"/>
      <c r="JXF16" s="1609"/>
      <c r="JXG16" s="1609"/>
      <c r="JXH16" s="1609"/>
      <c r="JXI16" s="1609"/>
      <c r="JXJ16" s="1609"/>
      <c r="JXK16" s="1609"/>
      <c r="JXL16" s="1609"/>
      <c r="JXM16" s="1609"/>
      <c r="JXN16" s="1609"/>
      <c r="JXO16" s="1609"/>
      <c r="JXP16" s="1609"/>
      <c r="JXQ16" s="1609"/>
      <c r="JXR16" s="1609"/>
      <c r="JXS16" s="1609"/>
      <c r="JXT16" s="1609"/>
      <c r="JXU16" s="1609"/>
      <c r="JXV16" s="1609"/>
      <c r="JXW16" s="1609"/>
      <c r="JXX16" s="1609"/>
      <c r="JXY16" s="1609"/>
      <c r="JXZ16" s="1609"/>
      <c r="JYA16" s="1609"/>
      <c r="JYB16" s="1609"/>
      <c r="JYC16" s="1609"/>
      <c r="JYD16" s="1609"/>
      <c r="JYE16" s="1609"/>
      <c r="JYF16" s="1609"/>
      <c r="JYG16" s="1609"/>
      <c r="JYH16" s="1609"/>
      <c r="JYI16" s="1609"/>
      <c r="JYJ16" s="1609"/>
      <c r="JYK16" s="1609"/>
      <c r="JYL16" s="1609"/>
      <c r="JYM16" s="1609"/>
      <c r="JYN16" s="1609"/>
      <c r="JYO16" s="1609"/>
      <c r="JYP16" s="1609"/>
      <c r="JYQ16" s="1609"/>
      <c r="JYR16" s="1609"/>
      <c r="JYS16" s="1609"/>
      <c r="JYT16" s="1609"/>
      <c r="JYU16" s="1609"/>
      <c r="JYV16" s="1609"/>
      <c r="JYW16" s="1609"/>
      <c r="JYX16" s="1609"/>
      <c r="JYY16" s="1609"/>
      <c r="JYZ16" s="1609"/>
      <c r="JZA16" s="1609"/>
      <c r="JZB16" s="1609"/>
      <c r="JZC16" s="1609"/>
      <c r="JZD16" s="1609"/>
      <c r="JZE16" s="1609"/>
      <c r="JZF16" s="1609"/>
      <c r="JZG16" s="1609"/>
      <c r="JZH16" s="1609"/>
      <c r="JZI16" s="1609"/>
      <c r="JZJ16" s="1609"/>
      <c r="JZK16" s="1609"/>
      <c r="JZL16" s="1609"/>
      <c r="JZM16" s="1609"/>
      <c r="JZN16" s="1609"/>
      <c r="JZO16" s="1609"/>
      <c r="JZP16" s="1609"/>
      <c r="JZQ16" s="1609"/>
      <c r="JZR16" s="1609"/>
      <c r="JZS16" s="1609"/>
      <c r="JZT16" s="1609"/>
      <c r="JZU16" s="1609"/>
      <c r="JZV16" s="1609"/>
      <c r="JZW16" s="1609"/>
      <c r="JZX16" s="1609"/>
      <c r="JZY16" s="1609"/>
      <c r="JZZ16" s="1609"/>
      <c r="KAA16" s="1609"/>
      <c r="KAB16" s="1609"/>
      <c r="KAC16" s="1609"/>
      <c r="KAD16" s="1609"/>
      <c r="KAE16" s="1609"/>
      <c r="KAF16" s="1609"/>
      <c r="KAG16" s="1609"/>
      <c r="KAH16" s="1609"/>
      <c r="KAI16" s="1609"/>
      <c r="KAJ16" s="1609"/>
      <c r="KAK16" s="1609"/>
      <c r="KAL16" s="1609"/>
      <c r="KAM16" s="1609"/>
      <c r="KAN16" s="1609"/>
      <c r="KAO16" s="1609"/>
      <c r="KAP16" s="1609"/>
      <c r="KAQ16" s="1609"/>
      <c r="KAR16" s="1609"/>
      <c r="KAS16" s="1609"/>
      <c r="KAT16" s="1609"/>
      <c r="KAU16" s="1609"/>
      <c r="KAV16" s="1609"/>
      <c r="KAW16" s="1609"/>
      <c r="KAX16" s="1609"/>
      <c r="KAY16" s="1609"/>
      <c r="KAZ16" s="1609"/>
      <c r="KBA16" s="1609"/>
      <c r="KBB16" s="1609"/>
      <c r="KBC16" s="1609"/>
      <c r="KBD16" s="1609"/>
      <c r="KBE16" s="1609"/>
      <c r="KBF16" s="1609"/>
      <c r="KBG16" s="1609"/>
      <c r="KBH16" s="1609"/>
      <c r="KBI16" s="1609"/>
      <c r="KBJ16" s="1609"/>
      <c r="KBK16" s="1609"/>
      <c r="KBL16" s="1609"/>
      <c r="KBM16" s="1609"/>
      <c r="KBN16" s="1609"/>
      <c r="KBO16" s="1609"/>
      <c r="KBP16" s="1609"/>
      <c r="KBQ16" s="1609"/>
      <c r="KBR16" s="1609"/>
      <c r="KBS16" s="1609"/>
      <c r="KBT16" s="1609"/>
      <c r="KBU16" s="1609"/>
      <c r="KBV16" s="1609"/>
      <c r="KBW16" s="1609"/>
      <c r="KBX16" s="1609"/>
      <c r="KBY16" s="1609"/>
      <c r="KBZ16" s="1609"/>
      <c r="KCA16" s="1609"/>
      <c r="KCB16" s="1609"/>
      <c r="KCC16" s="1609"/>
      <c r="KCD16" s="1609"/>
      <c r="KCE16" s="1609"/>
      <c r="KCF16" s="1609"/>
      <c r="KCG16" s="1609"/>
      <c r="KCH16" s="1609"/>
      <c r="KCI16" s="1609"/>
      <c r="KCJ16" s="1609"/>
      <c r="KCK16" s="1609"/>
      <c r="KCL16" s="1609"/>
      <c r="KCM16" s="1609"/>
      <c r="KCN16" s="1609"/>
      <c r="KCO16" s="1609"/>
      <c r="KCP16" s="1609"/>
      <c r="KCQ16" s="1609"/>
      <c r="KCR16" s="1609"/>
      <c r="KCS16" s="1609"/>
      <c r="KCT16" s="1609"/>
      <c r="KCU16" s="1609"/>
      <c r="KCV16" s="1609"/>
      <c r="KCW16" s="1609"/>
      <c r="KCX16" s="1609"/>
      <c r="KCY16" s="1609"/>
      <c r="KCZ16" s="1609"/>
      <c r="KDA16" s="1609"/>
      <c r="KDB16" s="1609"/>
      <c r="KDC16" s="1609"/>
      <c r="KDD16" s="1609"/>
      <c r="KDE16" s="1609"/>
      <c r="KDF16" s="1609"/>
      <c r="KDG16" s="1609"/>
      <c r="KDH16" s="1609"/>
      <c r="KDI16" s="1609"/>
      <c r="KDJ16" s="1609"/>
      <c r="KDK16" s="1609"/>
      <c r="KDL16" s="1609"/>
      <c r="KDM16" s="1609"/>
      <c r="KDN16" s="1609"/>
      <c r="KDO16" s="1609"/>
      <c r="KDP16" s="1609"/>
      <c r="KDQ16" s="1609"/>
      <c r="KDR16" s="1609"/>
      <c r="KDS16" s="1609"/>
      <c r="KDT16" s="1609"/>
      <c r="KDU16" s="1609"/>
      <c r="KDV16" s="1609"/>
      <c r="KDW16" s="1609"/>
      <c r="KDX16" s="1609"/>
      <c r="KDY16" s="1609"/>
      <c r="KDZ16" s="1609"/>
      <c r="KEA16" s="1609"/>
      <c r="KEB16" s="1609"/>
      <c r="KEC16" s="1609"/>
      <c r="KED16" s="1609"/>
      <c r="KEE16" s="1609"/>
      <c r="KEF16" s="1609"/>
      <c r="KEG16" s="1609"/>
      <c r="KEH16" s="1609"/>
      <c r="KEI16" s="1609"/>
      <c r="KEJ16" s="1609"/>
      <c r="KEK16" s="1609"/>
      <c r="KEL16" s="1609"/>
      <c r="KEM16" s="1609"/>
      <c r="KEN16" s="1609"/>
      <c r="KEO16" s="1609"/>
      <c r="KEP16" s="1609"/>
      <c r="KEQ16" s="1609"/>
      <c r="KER16" s="1609"/>
      <c r="KES16" s="1609"/>
      <c r="KET16" s="1609"/>
      <c r="KEU16" s="1609"/>
      <c r="KEV16" s="1609"/>
      <c r="KEW16" s="1609"/>
      <c r="KEX16" s="1609"/>
      <c r="KEY16" s="1609"/>
      <c r="KEZ16" s="1609"/>
      <c r="KFA16" s="1609"/>
      <c r="KFB16" s="1609"/>
      <c r="KFC16" s="1609"/>
      <c r="KFD16" s="1609"/>
      <c r="KFE16" s="1609"/>
      <c r="KFF16" s="1609"/>
      <c r="KFG16" s="1609"/>
      <c r="KFH16" s="1609"/>
      <c r="KFI16" s="1609"/>
      <c r="KFJ16" s="1609"/>
      <c r="KFK16" s="1609"/>
      <c r="KFL16" s="1609"/>
      <c r="KFM16" s="1609"/>
      <c r="KFN16" s="1609"/>
      <c r="KFO16" s="1609"/>
      <c r="KFP16" s="1609"/>
      <c r="KFQ16" s="1609"/>
      <c r="KFR16" s="1609"/>
      <c r="KFS16" s="1609"/>
      <c r="KFT16" s="1609"/>
      <c r="KFU16" s="1609"/>
      <c r="KFV16" s="1609"/>
      <c r="KFW16" s="1609"/>
      <c r="KFX16" s="1609"/>
      <c r="KFY16" s="1609"/>
      <c r="KFZ16" s="1609"/>
      <c r="KGA16" s="1609"/>
      <c r="KGB16" s="1609"/>
      <c r="KGC16" s="1609"/>
      <c r="KGD16" s="1609"/>
      <c r="KGE16" s="1609"/>
      <c r="KGF16" s="1609"/>
      <c r="KGG16" s="1609"/>
      <c r="KGH16" s="1609"/>
      <c r="KGI16" s="1609"/>
      <c r="KGJ16" s="1609"/>
      <c r="KGK16" s="1609"/>
      <c r="KGL16" s="1609"/>
      <c r="KGM16" s="1609"/>
      <c r="KGN16" s="1609"/>
      <c r="KGO16" s="1609"/>
      <c r="KGP16" s="1609"/>
      <c r="KGQ16" s="1609"/>
      <c r="KGR16" s="1609"/>
      <c r="KGS16" s="1609"/>
      <c r="KGT16" s="1609"/>
      <c r="KGU16" s="1609"/>
      <c r="KGV16" s="1609"/>
      <c r="KGW16" s="1609"/>
      <c r="KGX16" s="1609"/>
      <c r="KGY16" s="1609"/>
      <c r="KGZ16" s="1609"/>
      <c r="KHA16" s="1609"/>
      <c r="KHB16" s="1609"/>
      <c r="KHC16" s="1609"/>
      <c r="KHD16" s="1609"/>
      <c r="KHE16" s="1609"/>
      <c r="KHF16" s="1609"/>
      <c r="KHG16" s="1609"/>
      <c r="KHH16" s="1609"/>
      <c r="KHI16" s="1609"/>
      <c r="KHJ16" s="1609"/>
      <c r="KHK16" s="1609"/>
      <c r="KHL16" s="1609"/>
      <c r="KHM16" s="1609"/>
      <c r="KHN16" s="1609"/>
      <c r="KHO16" s="1609"/>
      <c r="KHP16" s="1609"/>
      <c r="KHQ16" s="1609"/>
      <c r="KHR16" s="1609"/>
      <c r="KHS16" s="1609"/>
      <c r="KHT16" s="1609"/>
      <c r="KHU16" s="1609"/>
      <c r="KHV16" s="1609"/>
      <c r="KHW16" s="1609"/>
      <c r="KHX16" s="1609"/>
      <c r="KHY16" s="1609"/>
      <c r="KHZ16" s="1609"/>
      <c r="KIA16" s="1609"/>
      <c r="KIB16" s="1609"/>
      <c r="KIC16" s="1609"/>
      <c r="KID16" s="1609"/>
      <c r="KIE16" s="1609"/>
      <c r="KIF16" s="1609"/>
      <c r="KIG16" s="1609"/>
      <c r="KIH16" s="1609"/>
      <c r="KII16" s="1609"/>
      <c r="KIJ16" s="1609"/>
      <c r="KIK16" s="1609"/>
      <c r="KIL16" s="1609"/>
      <c r="KIM16" s="1609"/>
      <c r="KIN16" s="1609"/>
      <c r="KIO16" s="1609"/>
      <c r="KIP16" s="1609"/>
      <c r="KIQ16" s="1609"/>
      <c r="KIR16" s="1609"/>
      <c r="KIS16" s="1609"/>
      <c r="KIT16" s="1609"/>
      <c r="KIU16" s="1609"/>
      <c r="KIV16" s="1609"/>
      <c r="KIW16" s="1609"/>
      <c r="KIX16" s="1609"/>
      <c r="KIY16" s="1609"/>
      <c r="KIZ16" s="1609"/>
      <c r="KJA16" s="1609"/>
      <c r="KJB16" s="1609"/>
      <c r="KJC16" s="1609"/>
      <c r="KJD16" s="1609"/>
      <c r="KJE16" s="1609"/>
      <c r="KJF16" s="1609"/>
      <c r="KJG16" s="1609"/>
      <c r="KJH16" s="1609"/>
      <c r="KJI16" s="1609"/>
      <c r="KJJ16" s="1609"/>
      <c r="KJK16" s="1609"/>
      <c r="KJL16" s="1609"/>
      <c r="KJM16" s="1609"/>
      <c r="KJN16" s="1609"/>
      <c r="KJO16" s="1609"/>
      <c r="KJP16" s="1609"/>
      <c r="KJQ16" s="1609"/>
      <c r="KJR16" s="1609"/>
      <c r="KJS16" s="1609"/>
      <c r="KJT16" s="1609"/>
      <c r="KJU16" s="1609"/>
      <c r="KJV16" s="1609"/>
      <c r="KJW16" s="1609"/>
      <c r="KJX16" s="1609"/>
      <c r="KJY16" s="1609"/>
      <c r="KJZ16" s="1609"/>
      <c r="KKA16" s="1609"/>
      <c r="KKB16" s="1609"/>
      <c r="KKC16" s="1609"/>
      <c r="KKD16" s="1609"/>
      <c r="KKE16" s="1609"/>
      <c r="KKF16" s="1609"/>
      <c r="KKG16" s="1609"/>
      <c r="KKH16" s="1609"/>
      <c r="KKI16" s="1609"/>
      <c r="KKJ16" s="1609"/>
      <c r="KKK16" s="1609"/>
      <c r="KKL16" s="1609"/>
      <c r="KKM16" s="1609"/>
      <c r="KKN16" s="1609"/>
      <c r="KKO16" s="1609"/>
      <c r="KKP16" s="1609"/>
      <c r="KKQ16" s="1609"/>
      <c r="KKR16" s="1609"/>
      <c r="KKS16" s="1609"/>
      <c r="KKT16" s="1609"/>
      <c r="KKU16" s="1609"/>
      <c r="KKV16" s="1609"/>
      <c r="KKW16" s="1609"/>
      <c r="KKX16" s="1609"/>
      <c r="KKY16" s="1609"/>
      <c r="KKZ16" s="1609"/>
      <c r="KLA16" s="1609"/>
      <c r="KLB16" s="1609"/>
      <c r="KLC16" s="1609"/>
      <c r="KLD16" s="1609"/>
      <c r="KLE16" s="1609"/>
      <c r="KLF16" s="1609"/>
      <c r="KLG16" s="1609"/>
      <c r="KLH16" s="1609"/>
      <c r="KLI16" s="1609"/>
      <c r="KLJ16" s="1609"/>
      <c r="KLK16" s="1609"/>
      <c r="KLL16" s="1609"/>
      <c r="KLM16" s="1609"/>
      <c r="KLN16" s="1609"/>
      <c r="KLO16" s="1609"/>
      <c r="KLP16" s="1609"/>
      <c r="KLQ16" s="1609"/>
      <c r="KLR16" s="1609"/>
      <c r="KLS16" s="1609"/>
      <c r="KLT16" s="1609"/>
      <c r="KLU16" s="1609"/>
      <c r="KLV16" s="1609"/>
      <c r="KLW16" s="1609"/>
      <c r="KLX16" s="1609"/>
      <c r="KLY16" s="1609"/>
      <c r="KLZ16" s="1609"/>
      <c r="KMA16" s="1609"/>
      <c r="KMB16" s="1609"/>
      <c r="KMC16" s="1609"/>
      <c r="KMD16" s="1609"/>
      <c r="KME16" s="1609"/>
      <c r="KMF16" s="1609"/>
      <c r="KMG16" s="1609"/>
      <c r="KMH16" s="1609"/>
      <c r="KMI16" s="1609"/>
      <c r="KMJ16" s="1609"/>
      <c r="KMK16" s="1609"/>
      <c r="KML16" s="1609"/>
      <c r="KMM16" s="1609"/>
      <c r="KMN16" s="1609"/>
      <c r="KMO16" s="1609"/>
      <c r="KMP16" s="1609"/>
      <c r="KMQ16" s="1609"/>
      <c r="KMR16" s="1609"/>
      <c r="KMS16" s="1609"/>
      <c r="KMT16" s="1609"/>
      <c r="KMU16" s="1609"/>
      <c r="KMV16" s="1609"/>
      <c r="KMW16" s="1609"/>
      <c r="KMX16" s="1609"/>
      <c r="KMY16" s="1609"/>
      <c r="KMZ16" s="1609"/>
      <c r="KNA16" s="1609"/>
      <c r="KNB16" s="1609"/>
      <c r="KNC16" s="1609"/>
      <c r="KND16" s="1609"/>
      <c r="KNE16" s="1609"/>
      <c r="KNF16" s="1609"/>
      <c r="KNG16" s="1609"/>
      <c r="KNH16" s="1609"/>
      <c r="KNI16" s="1609"/>
      <c r="KNJ16" s="1609"/>
      <c r="KNK16" s="1609"/>
      <c r="KNL16" s="1609"/>
      <c r="KNM16" s="1609"/>
      <c r="KNN16" s="1609"/>
      <c r="KNO16" s="1609"/>
      <c r="KNP16" s="1609"/>
      <c r="KNQ16" s="1609"/>
      <c r="KNR16" s="1609"/>
      <c r="KNS16" s="1609"/>
      <c r="KNT16" s="1609"/>
      <c r="KNU16" s="1609"/>
      <c r="KNV16" s="1609"/>
      <c r="KNW16" s="1609"/>
      <c r="KNX16" s="1609"/>
      <c r="KNY16" s="1609"/>
      <c r="KNZ16" s="1609"/>
      <c r="KOA16" s="1609"/>
      <c r="KOB16" s="1609"/>
      <c r="KOC16" s="1609"/>
      <c r="KOD16" s="1609"/>
      <c r="KOE16" s="1609"/>
      <c r="KOF16" s="1609"/>
      <c r="KOG16" s="1609"/>
      <c r="KOH16" s="1609"/>
      <c r="KOI16" s="1609"/>
      <c r="KOJ16" s="1609"/>
      <c r="KOK16" s="1609"/>
      <c r="KOL16" s="1609"/>
      <c r="KOM16" s="1609"/>
      <c r="KON16" s="1609"/>
      <c r="KOO16" s="1609"/>
      <c r="KOP16" s="1609"/>
      <c r="KOQ16" s="1609"/>
      <c r="KOR16" s="1609"/>
      <c r="KOS16" s="1609"/>
      <c r="KOT16" s="1609"/>
      <c r="KOU16" s="1609"/>
      <c r="KOV16" s="1609"/>
      <c r="KOW16" s="1609"/>
      <c r="KOX16" s="1609"/>
      <c r="KOY16" s="1609"/>
      <c r="KOZ16" s="1609"/>
      <c r="KPA16" s="1609"/>
      <c r="KPB16" s="1609"/>
      <c r="KPC16" s="1609"/>
      <c r="KPD16" s="1609"/>
      <c r="KPE16" s="1609"/>
      <c r="KPF16" s="1609"/>
      <c r="KPG16" s="1609"/>
      <c r="KPH16" s="1609"/>
      <c r="KPI16" s="1609"/>
      <c r="KPJ16" s="1609"/>
      <c r="KPK16" s="1609"/>
      <c r="KPL16" s="1609"/>
      <c r="KPM16" s="1609"/>
      <c r="KPN16" s="1609"/>
      <c r="KPO16" s="1609"/>
      <c r="KPP16" s="1609"/>
      <c r="KPQ16" s="1609"/>
      <c r="KPR16" s="1609"/>
      <c r="KPS16" s="1609"/>
      <c r="KPT16" s="1609"/>
      <c r="KPU16" s="1609"/>
      <c r="KPV16" s="1609"/>
      <c r="KPW16" s="1609"/>
      <c r="KPX16" s="1609"/>
      <c r="KPY16" s="1609"/>
      <c r="KPZ16" s="1609"/>
      <c r="KQA16" s="1609"/>
      <c r="KQB16" s="1609"/>
      <c r="KQC16" s="1609"/>
      <c r="KQD16" s="1609"/>
      <c r="KQE16" s="1609"/>
      <c r="KQF16" s="1609"/>
      <c r="KQG16" s="1609"/>
      <c r="KQH16" s="1609"/>
      <c r="KQI16" s="1609"/>
      <c r="KQJ16" s="1609"/>
      <c r="KQK16" s="1609"/>
      <c r="KQL16" s="1609"/>
      <c r="KQM16" s="1609"/>
      <c r="KQN16" s="1609"/>
      <c r="KQO16" s="1609"/>
      <c r="KQP16" s="1609"/>
      <c r="KQQ16" s="1609"/>
      <c r="KQR16" s="1609"/>
      <c r="KQS16" s="1609"/>
      <c r="KQT16" s="1609"/>
      <c r="KQU16" s="1609"/>
      <c r="KQV16" s="1609"/>
      <c r="KQW16" s="1609"/>
      <c r="KQX16" s="1609"/>
      <c r="KQY16" s="1609"/>
      <c r="KQZ16" s="1609"/>
      <c r="KRA16" s="1609"/>
      <c r="KRB16" s="1609"/>
      <c r="KRC16" s="1609"/>
      <c r="KRD16" s="1609"/>
      <c r="KRE16" s="1609"/>
      <c r="KRF16" s="1609"/>
      <c r="KRG16" s="1609"/>
      <c r="KRH16" s="1609"/>
      <c r="KRI16" s="1609"/>
      <c r="KRJ16" s="1609"/>
      <c r="KRK16" s="1609"/>
      <c r="KRL16" s="1609"/>
      <c r="KRM16" s="1609"/>
      <c r="KRN16" s="1609"/>
      <c r="KRO16" s="1609"/>
      <c r="KRP16" s="1609"/>
      <c r="KRQ16" s="1609"/>
      <c r="KRR16" s="1609"/>
      <c r="KRS16" s="1609"/>
      <c r="KRT16" s="1609"/>
      <c r="KRU16" s="1609"/>
      <c r="KRV16" s="1609"/>
      <c r="KRW16" s="1609"/>
      <c r="KRX16" s="1609"/>
      <c r="KRY16" s="1609"/>
      <c r="KRZ16" s="1609"/>
      <c r="KSA16" s="1609"/>
      <c r="KSB16" s="1609"/>
      <c r="KSC16" s="1609"/>
      <c r="KSD16" s="1609"/>
      <c r="KSE16" s="1609"/>
      <c r="KSF16" s="1609"/>
      <c r="KSG16" s="1609"/>
      <c r="KSH16" s="1609"/>
      <c r="KSI16" s="1609"/>
      <c r="KSJ16" s="1609"/>
      <c r="KSK16" s="1609"/>
      <c r="KSL16" s="1609"/>
      <c r="KSM16" s="1609"/>
      <c r="KSN16" s="1609"/>
      <c r="KSO16" s="1609"/>
      <c r="KSP16" s="1609"/>
      <c r="KSQ16" s="1609"/>
      <c r="KSR16" s="1609"/>
      <c r="KSS16" s="1609"/>
      <c r="KST16" s="1609"/>
      <c r="KSU16" s="1609"/>
      <c r="KSV16" s="1609"/>
      <c r="KSW16" s="1609"/>
      <c r="KSX16" s="1609"/>
      <c r="KSY16" s="1609"/>
      <c r="KSZ16" s="1609"/>
      <c r="KTA16" s="1609"/>
      <c r="KTB16" s="1609"/>
      <c r="KTC16" s="1609"/>
      <c r="KTD16" s="1609"/>
      <c r="KTE16" s="1609"/>
      <c r="KTF16" s="1609"/>
      <c r="KTG16" s="1609"/>
      <c r="KTH16" s="1609"/>
      <c r="KTI16" s="1609"/>
      <c r="KTJ16" s="1609"/>
      <c r="KTK16" s="1609"/>
      <c r="KTL16" s="1609"/>
      <c r="KTM16" s="1609"/>
      <c r="KTN16" s="1609"/>
      <c r="KTO16" s="1609"/>
      <c r="KTP16" s="1609"/>
      <c r="KTQ16" s="1609"/>
      <c r="KTR16" s="1609"/>
      <c r="KTS16" s="1609"/>
      <c r="KTT16" s="1609"/>
      <c r="KTU16" s="1609"/>
      <c r="KTV16" s="1609"/>
      <c r="KTW16" s="1609"/>
      <c r="KTX16" s="1609"/>
      <c r="KTY16" s="1609"/>
      <c r="KTZ16" s="1609"/>
      <c r="KUA16" s="1609"/>
      <c r="KUB16" s="1609"/>
      <c r="KUC16" s="1609"/>
      <c r="KUD16" s="1609"/>
      <c r="KUE16" s="1609"/>
      <c r="KUF16" s="1609"/>
      <c r="KUG16" s="1609"/>
      <c r="KUH16" s="1609"/>
      <c r="KUI16" s="1609"/>
      <c r="KUJ16" s="1609"/>
      <c r="KUK16" s="1609"/>
      <c r="KUL16" s="1609"/>
      <c r="KUM16" s="1609"/>
      <c r="KUN16" s="1609"/>
      <c r="KUO16" s="1609"/>
      <c r="KUP16" s="1609"/>
      <c r="KUQ16" s="1609"/>
      <c r="KUR16" s="1609"/>
      <c r="KUS16" s="1609"/>
      <c r="KUT16" s="1609"/>
      <c r="KUU16" s="1609"/>
      <c r="KUV16" s="1609"/>
      <c r="KUW16" s="1609"/>
      <c r="KUX16" s="1609"/>
      <c r="KUY16" s="1609"/>
      <c r="KUZ16" s="1609"/>
      <c r="KVA16" s="1609"/>
      <c r="KVB16" s="1609"/>
      <c r="KVC16" s="1609"/>
      <c r="KVD16" s="1609"/>
      <c r="KVE16" s="1609"/>
      <c r="KVF16" s="1609"/>
      <c r="KVG16" s="1609"/>
      <c r="KVH16" s="1609"/>
      <c r="KVI16" s="1609"/>
      <c r="KVJ16" s="1609"/>
      <c r="KVK16" s="1609"/>
      <c r="KVL16" s="1609"/>
      <c r="KVM16" s="1609"/>
      <c r="KVN16" s="1609"/>
      <c r="KVO16" s="1609"/>
      <c r="KVP16" s="1609"/>
      <c r="KVQ16" s="1609"/>
      <c r="KVR16" s="1609"/>
      <c r="KVS16" s="1609"/>
      <c r="KVT16" s="1609"/>
      <c r="KVU16" s="1609"/>
      <c r="KVV16" s="1609"/>
      <c r="KVW16" s="1609"/>
      <c r="KVX16" s="1609"/>
      <c r="KVY16" s="1609"/>
      <c r="KVZ16" s="1609"/>
      <c r="KWA16" s="1609"/>
      <c r="KWB16" s="1609"/>
      <c r="KWC16" s="1609"/>
      <c r="KWD16" s="1609"/>
      <c r="KWE16" s="1609"/>
      <c r="KWF16" s="1609"/>
      <c r="KWG16" s="1609"/>
      <c r="KWH16" s="1609"/>
      <c r="KWI16" s="1609"/>
      <c r="KWJ16" s="1609"/>
      <c r="KWK16" s="1609"/>
      <c r="KWL16" s="1609"/>
      <c r="KWM16" s="1609"/>
      <c r="KWN16" s="1609"/>
      <c r="KWO16" s="1609"/>
      <c r="KWP16" s="1609"/>
      <c r="KWQ16" s="1609"/>
      <c r="KWR16" s="1609"/>
      <c r="KWS16" s="1609"/>
      <c r="KWT16" s="1609"/>
      <c r="KWU16" s="1609"/>
      <c r="KWV16" s="1609"/>
      <c r="KWW16" s="1609"/>
      <c r="KWX16" s="1609"/>
      <c r="KWY16" s="1609"/>
      <c r="KWZ16" s="1609"/>
      <c r="KXA16" s="1609"/>
      <c r="KXB16" s="1609"/>
      <c r="KXC16" s="1609"/>
      <c r="KXD16" s="1609"/>
      <c r="KXE16" s="1609"/>
      <c r="KXF16" s="1609"/>
      <c r="KXG16" s="1609"/>
      <c r="KXH16" s="1609"/>
      <c r="KXI16" s="1609"/>
      <c r="KXJ16" s="1609"/>
      <c r="KXK16" s="1609"/>
      <c r="KXL16" s="1609"/>
      <c r="KXM16" s="1609"/>
      <c r="KXN16" s="1609"/>
      <c r="KXO16" s="1609"/>
      <c r="KXP16" s="1609"/>
      <c r="KXQ16" s="1609"/>
      <c r="KXR16" s="1609"/>
      <c r="KXS16" s="1609"/>
      <c r="KXT16" s="1609"/>
      <c r="KXU16" s="1609"/>
      <c r="KXV16" s="1609"/>
      <c r="KXW16" s="1609"/>
      <c r="KXX16" s="1609"/>
      <c r="KXY16" s="1609"/>
      <c r="KXZ16" s="1609"/>
      <c r="KYA16" s="1609"/>
      <c r="KYB16" s="1609"/>
      <c r="KYC16" s="1609"/>
      <c r="KYD16" s="1609"/>
      <c r="KYE16" s="1609"/>
      <c r="KYF16" s="1609"/>
      <c r="KYG16" s="1609"/>
      <c r="KYH16" s="1609"/>
      <c r="KYI16" s="1609"/>
      <c r="KYJ16" s="1609"/>
      <c r="KYK16" s="1609"/>
      <c r="KYL16" s="1609"/>
      <c r="KYM16" s="1609"/>
      <c r="KYN16" s="1609"/>
      <c r="KYO16" s="1609"/>
      <c r="KYP16" s="1609"/>
      <c r="KYQ16" s="1609"/>
      <c r="KYR16" s="1609"/>
      <c r="KYS16" s="1609"/>
      <c r="KYT16" s="1609"/>
      <c r="KYU16" s="1609"/>
      <c r="KYV16" s="1609"/>
      <c r="KYW16" s="1609"/>
      <c r="KYX16" s="1609"/>
      <c r="KYY16" s="1609"/>
      <c r="KYZ16" s="1609"/>
      <c r="KZA16" s="1609"/>
      <c r="KZB16" s="1609"/>
      <c r="KZC16" s="1609"/>
      <c r="KZD16" s="1609"/>
      <c r="KZE16" s="1609"/>
      <c r="KZF16" s="1609"/>
      <c r="KZG16" s="1609"/>
      <c r="KZH16" s="1609"/>
      <c r="KZI16" s="1609"/>
      <c r="KZJ16" s="1609"/>
      <c r="KZK16" s="1609"/>
      <c r="KZL16" s="1609"/>
      <c r="KZM16" s="1609"/>
      <c r="KZN16" s="1609"/>
      <c r="KZO16" s="1609"/>
      <c r="KZP16" s="1609"/>
      <c r="KZQ16" s="1609"/>
      <c r="KZR16" s="1609"/>
      <c r="KZS16" s="1609"/>
      <c r="KZT16" s="1609"/>
      <c r="KZU16" s="1609"/>
      <c r="KZV16" s="1609"/>
      <c r="KZW16" s="1609"/>
      <c r="KZX16" s="1609"/>
      <c r="KZY16" s="1609"/>
      <c r="KZZ16" s="1609"/>
      <c r="LAA16" s="1609"/>
      <c r="LAB16" s="1609"/>
      <c r="LAC16" s="1609"/>
      <c r="LAD16" s="1609"/>
      <c r="LAE16" s="1609"/>
      <c r="LAF16" s="1609"/>
      <c r="LAG16" s="1609"/>
      <c r="LAH16" s="1609"/>
      <c r="LAI16" s="1609"/>
      <c r="LAJ16" s="1609"/>
      <c r="LAK16" s="1609"/>
      <c r="LAL16" s="1609"/>
      <c r="LAM16" s="1609"/>
      <c r="LAN16" s="1609"/>
      <c r="LAO16" s="1609"/>
      <c r="LAP16" s="1609"/>
      <c r="LAQ16" s="1609"/>
      <c r="LAR16" s="1609"/>
      <c r="LAS16" s="1609"/>
      <c r="LAT16" s="1609"/>
      <c r="LAU16" s="1609"/>
      <c r="LAV16" s="1609"/>
      <c r="LAW16" s="1609"/>
      <c r="LAX16" s="1609"/>
      <c r="LAY16" s="1609"/>
      <c r="LAZ16" s="1609"/>
      <c r="LBA16" s="1609"/>
      <c r="LBB16" s="1609"/>
      <c r="LBC16" s="1609"/>
      <c r="LBD16" s="1609"/>
      <c r="LBE16" s="1609"/>
      <c r="LBF16" s="1609"/>
      <c r="LBG16" s="1609"/>
      <c r="LBH16" s="1609"/>
      <c r="LBI16" s="1609"/>
      <c r="LBJ16" s="1609"/>
      <c r="LBK16" s="1609"/>
      <c r="LBL16" s="1609"/>
      <c r="LBM16" s="1609"/>
      <c r="LBN16" s="1609"/>
      <c r="LBO16" s="1609"/>
      <c r="LBP16" s="1609"/>
      <c r="LBQ16" s="1609"/>
      <c r="LBR16" s="1609"/>
      <c r="LBS16" s="1609"/>
      <c r="LBT16" s="1609"/>
      <c r="LBU16" s="1609"/>
      <c r="LBV16" s="1609"/>
      <c r="LBW16" s="1609"/>
      <c r="LBX16" s="1609"/>
      <c r="LBY16" s="1609"/>
      <c r="LBZ16" s="1609"/>
      <c r="LCA16" s="1609"/>
      <c r="LCB16" s="1609"/>
      <c r="LCC16" s="1609"/>
      <c r="LCD16" s="1609"/>
      <c r="LCE16" s="1609"/>
      <c r="LCF16" s="1609"/>
      <c r="LCG16" s="1609"/>
      <c r="LCH16" s="1609"/>
      <c r="LCI16" s="1609"/>
      <c r="LCJ16" s="1609"/>
      <c r="LCK16" s="1609"/>
      <c r="LCL16" s="1609"/>
      <c r="LCM16" s="1609"/>
      <c r="LCN16" s="1609"/>
      <c r="LCO16" s="1609"/>
      <c r="LCP16" s="1609"/>
      <c r="LCQ16" s="1609"/>
      <c r="LCR16" s="1609"/>
      <c r="LCS16" s="1609"/>
      <c r="LCT16" s="1609"/>
      <c r="LCU16" s="1609"/>
      <c r="LCV16" s="1609"/>
      <c r="LCW16" s="1609"/>
      <c r="LCX16" s="1609"/>
      <c r="LCY16" s="1609"/>
      <c r="LCZ16" s="1609"/>
      <c r="LDA16" s="1609"/>
      <c r="LDB16" s="1609"/>
      <c r="LDC16" s="1609"/>
      <c r="LDD16" s="1609"/>
      <c r="LDE16" s="1609"/>
      <c r="LDF16" s="1609"/>
      <c r="LDG16" s="1609"/>
      <c r="LDH16" s="1609"/>
      <c r="LDI16" s="1609"/>
      <c r="LDJ16" s="1609"/>
      <c r="LDK16" s="1609"/>
      <c r="LDL16" s="1609"/>
      <c r="LDM16" s="1609"/>
      <c r="LDN16" s="1609"/>
      <c r="LDO16" s="1609"/>
      <c r="LDP16" s="1609"/>
      <c r="LDQ16" s="1609"/>
      <c r="LDR16" s="1609"/>
      <c r="LDS16" s="1609"/>
      <c r="LDT16" s="1609"/>
      <c r="LDU16" s="1609"/>
      <c r="LDV16" s="1609"/>
      <c r="LDW16" s="1609"/>
      <c r="LDX16" s="1609"/>
      <c r="LDY16" s="1609"/>
      <c r="LDZ16" s="1609"/>
      <c r="LEA16" s="1609"/>
      <c r="LEB16" s="1609"/>
      <c r="LEC16" s="1609"/>
      <c r="LED16" s="1609"/>
      <c r="LEE16" s="1609"/>
      <c r="LEF16" s="1609"/>
      <c r="LEG16" s="1609"/>
      <c r="LEH16" s="1609"/>
      <c r="LEI16" s="1609"/>
      <c r="LEJ16" s="1609"/>
      <c r="LEK16" s="1609"/>
      <c r="LEL16" s="1609"/>
      <c r="LEM16" s="1609"/>
      <c r="LEN16" s="1609"/>
      <c r="LEO16" s="1609"/>
      <c r="LEP16" s="1609"/>
      <c r="LEQ16" s="1609"/>
      <c r="LER16" s="1609"/>
      <c r="LES16" s="1609"/>
      <c r="LET16" s="1609"/>
      <c r="LEU16" s="1609"/>
      <c r="LEV16" s="1609"/>
      <c r="LEW16" s="1609"/>
      <c r="LEX16" s="1609"/>
      <c r="LEY16" s="1609"/>
      <c r="LEZ16" s="1609"/>
      <c r="LFA16" s="1609"/>
      <c r="LFB16" s="1609"/>
      <c r="LFC16" s="1609"/>
      <c r="LFD16" s="1609"/>
      <c r="LFE16" s="1609"/>
      <c r="LFF16" s="1609"/>
      <c r="LFG16" s="1609"/>
      <c r="LFH16" s="1609"/>
      <c r="LFI16" s="1609"/>
      <c r="LFJ16" s="1609"/>
      <c r="LFK16" s="1609"/>
      <c r="LFL16" s="1609"/>
      <c r="LFM16" s="1609"/>
      <c r="LFN16" s="1609"/>
      <c r="LFO16" s="1609"/>
      <c r="LFP16" s="1609"/>
      <c r="LFQ16" s="1609"/>
      <c r="LFR16" s="1609"/>
      <c r="LFS16" s="1609"/>
      <c r="LFT16" s="1609"/>
      <c r="LFU16" s="1609"/>
      <c r="LFV16" s="1609"/>
      <c r="LFW16" s="1609"/>
      <c r="LFX16" s="1609"/>
      <c r="LFY16" s="1609"/>
      <c r="LFZ16" s="1609"/>
      <c r="LGA16" s="1609"/>
      <c r="LGB16" s="1609"/>
      <c r="LGC16" s="1609"/>
      <c r="LGD16" s="1609"/>
      <c r="LGE16" s="1609"/>
      <c r="LGF16" s="1609"/>
      <c r="LGG16" s="1609"/>
      <c r="LGH16" s="1609"/>
      <c r="LGI16" s="1609"/>
      <c r="LGJ16" s="1609"/>
      <c r="LGK16" s="1609"/>
      <c r="LGL16" s="1609"/>
      <c r="LGM16" s="1609"/>
      <c r="LGN16" s="1609"/>
      <c r="LGO16" s="1609"/>
      <c r="LGP16" s="1609"/>
      <c r="LGQ16" s="1609"/>
      <c r="LGR16" s="1609"/>
      <c r="LGS16" s="1609"/>
      <c r="LGT16" s="1609"/>
      <c r="LGU16" s="1609"/>
      <c r="LGV16" s="1609"/>
      <c r="LGW16" s="1609"/>
      <c r="LGX16" s="1609"/>
      <c r="LGY16" s="1609"/>
      <c r="LGZ16" s="1609"/>
      <c r="LHA16" s="1609"/>
      <c r="LHB16" s="1609"/>
      <c r="LHC16" s="1609"/>
      <c r="LHD16" s="1609"/>
      <c r="LHE16" s="1609"/>
      <c r="LHF16" s="1609"/>
      <c r="LHG16" s="1609"/>
      <c r="LHH16" s="1609"/>
      <c r="LHI16" s="1609"/>
      <c r="LHJ16" s="1609"/>
      <c r="LHK16" s="1609"/>
      <c r="LHL16" s="1609"/>
      <c r="LHM16" s="1609"/>
      <c r="LHN16" s="1609"/>
      <c r="LHO16" s="1609"/>
      <c r="LHP16" s="1609"/>
      <c r="LHQ16" s="1609"/>
      <c r="LHR16" s="1609"/>
      <c r="LHS16" s="1609"/>
      <c r="LHT16" s="1609"/>
      <c r="LHU16" s="1609"/>
      <c r="LHV16" s="1609"/>
      <c r="LHW16" s="1609"/>
      <c r="LHX16" s="1609"/>
      <c r="LHY16" s="1609"/>
      <c r="LHZ16" s="1609"/>
      <c r="LIA16" s="1609"/>
      <c r="LIB16" s="1609"/>
      <c r="LIC16" s="1609"/>
      <c r="LID16" s="1609"/>
      <c r="LIE16" s="1609"/>
      <c r="LIF16" s="1609"/>
      <c r="LIG16" s="1609"/>
      <c r="LIH16" s="1609"/>
      <c r="LII16" s="1609"/>
      <c r="LIJ16" s="1609"/>
      <c r="LIK16" s="1609"/>
      <c r="LIL16" s="1609"/>
      <c r="LIM16" s="1609"/>
      <c r="LIN16" s="1609"/>
      <c r="LIO16" s="1609"/>
      <c r="LIP16" s="1609"/>
      <c r="LIQ16" s="1609"/>
      <c r="LIR16" s="1609"/>
      <c r="LIS16" s="1609"/>
      <c r="LIT16" s="1609"/>
      <c r="LIU16" s="1609"/>
      <c r="LIV16" s="1609"/>
      <c r="LIW16" s="1609"/>
      <c r="LIX16" s="1609"/>
      <c r="LIY16" s="1609"/>
      <c r="LIZ16" s="1609"/>
      <c r="LJA16" s="1609"/>
      <c r="LJB16" s="1609"/>
      <c r="LJC16" s="1609"/>
      <c r="LJD16" s="1609"/>
      <c r="LJE16" s="1609"/>
      <c r="LJF16" s="1609"/>
      <c r="LJG16" s="1609"/>
      <c r="LJH16" s="1609"/>
      <c r="LJI16" s="1609"/>
      <c r="LJJ16" s="1609"/>
      <c r="LJK16" s="1609"/>
      <c r="LJL16" s="1609"/>
      <c r="LJM16" s="1609"/>
      <c r="LJN16" s="1609"/>
      <c r="LJO16" s="1609"/>
      <c r="LJP16" s="1609"/>
      <c r="LJQ16" s="1609"/>
      <c r="LJR16" s="1609"/>
      <c r="LJS16" s="1609"/>
      <c r="LJT16" s="1609"/>
      <c r="LJU16" s="1609"/>
      <c r="LJV16" s="1609"/>
      <c r="LJW16" s="1609"/>
      <c r="LJX16" s="1609"/>
      <c r="LJY16" s="1609"/>
      <c r="LJZ16" s="1609"/>
      <c r="LKA16" s="1609"/>
      <c r="LKB16" s="1609"/>
      <c r="LKC16" s="1609"/>
      <c r="LKD16" s="1609"/>
      <c r="LKE16" s="1609"/>
      <c r="LKF16" s="1609"/>
      <c r="LKG16" s="1609"/>
      <c r="LKH16" s="1609"/>
      <c r="LKI16" s="1609"/>
      <c r="LKJ16" s="1609"/>
      <c r="LKK16" s="1609"/>
      <c r="LKL16" s="1609"/>
      <c r="LKM16" s="1609"/>
      <c r="LKN16" s="1609"/>
      <c r="LKO16" s="1609"/>
      <c r="LKP16" s="1609"/>
      <c r="LKQ16" s="1609"/>
      <c r="LKR16" s="1609"/>
      <c r="LKS16" s="1609"/>
      <c r="LKT16" s="1609"/>
      <c r="LKU16" s="1609"/>
      <c r="LKV16" s="1609"/>
      <c r="LKW16" s="1609"/>
      <c r="LKX16" s="1609"/>
      <c r="LKY16" s="1609"/>
      <c r="LKZ16" s="1609"/>
      <c r="LLA16" s="1609"/>
      <c r="LLB16" s="1609"/>
      <c r="LLC16" s="1609"/>
      <c r="LLD16" s="1609"/>
      <c r="LLE16" s="1609"/>
      <c r="LLF16" s="1609"/>
      <c r="LLG16" s="1609"/>
      <c r="LLH16" s="1609"/>
      <c r="LLI16" s="1609"/>
      <c r="LLJ16" s="1609"/>
      <c r="LLK16" s="1609"/>
      <c r="LLL16" s="1609"/>
      <c r="LLM16" s="1609"/>
      <c r="LLN16" s="1609"/>
      <c r="LLO16" s="1609"/>
      <c r="LLP16" s="1609"/>
      <c r="LLQ16" s="1609"/>
      <c r="LLR16" s="1609"/>
      <c r="LLS16" s="1609"/>
      <c r="LLT16" s="1609"/>
      <c r="LLU16" s="1609"/>
      <c r="LLV16" s="1609"/>
      <c r="LLW16" s="1609"/>
      <c r="LLX16" s="1609"/>
      <c r="LLY16" s="1609"/>
      <c r="LLZ16" s="1609"/>
      <c r="LMA16" s="1609"/>
      <c r="LMB16" s="1609"/>
      <c r="LMC16" s="1609"/>
      <c r="LMD16" s="1609"/>
      <c r="LME16" s="1609"/>
      <c r="LMF16" s="1609"/>
      <c r="LMG16" s="1609"/>
      <c r="LMH16" s="1609"/>
      <c r="LMI16" s="1609"/>
      <c r="LMJ16" s="1609"/>
      <c r="LMK16" s="1609"/>
      <c r="LML16" s="1609"/>
      <c r="LMM16" s="1609"/>
      <c r="LMN16" s="1609"/>
      <c r="LMO16" s="1609"/>
      <c r="LMP16" s="1609"/>
      <c r="LMQ16" s="1609"/>
      <c r="LMR16" s="1609"/>
      <c r="LMS16" s="1609"/>
      <c r="LMT16" s="1609"/>
      <c r="LMU16" s="1609"/>
      <c r="LMV16" s="1609"/>
      <c r="LMW16" s="1609"/>
      <c r="LMX16" s="1609"/>
      <c r="LMY16" s="1609"/>
      <c r="LMZ16" s="1609"/>
      <c r="LNA16" s="1609"/>
      <c r="LNB16" s="1609"/>
      <c r="LNC16" s="1609"/>
      <c r="LND16" s="1609"/>
      <c r="LNE16" s="1609"/>
      <c r="LNF16" s="1609"/>
      <c r="LNG16" s="1609"/>
      <c r="LNH16" s="1609"/>
      <c r="LNI16" s="1609"/>
      <c r="LNJ16" s="1609"/>
      <c r="LNK16" s="1609"/>
      <c r="LNL16" s="1609"/>
      <c r="LNM16" s="1609"/>
      <c r="LNN16" s="1609"/>
      <c r="LNO16" s="1609"/>
      <c r="LNP16" s="1609"/>
      <c r="LNQ16" s="1609"/>
      <c r="LNR16" s="1609"/>
      <c r="LNS16" s="1609"/>
      <c r="LNT16" s="1609"/>
      <c r="LNU16" s="1609"/>
      <c r="LNV16" s="1609"/>
      <c r="LNW16" s="1609"/>
      <c r="LNX16" s="1609"/>
      <c r="LNY16" s="1609"/>
      <c r="LNZ16" s="1609"/>
      <c r="LOA16" s="1609"/>
      <c r="LOB16" s="1609"/>
      <c r="LOC16" s="1609"/>
      <c r="LOD16" s="1609"/>
      <c r="LOE16" s="1609"/>
      <c r="LOF16" s="1609"/>
      <c r="LOG16" s="1609"/>
      <c r="LOH16" s="1609"/>
      <c r="LOI16" s="1609"/>
      <c r="LOJ16" s="1609"/>
      <c r="LOK16" s="1609"/>
      <c r="LOL16" s="1609"/>
      <c r="LOM16" s="1609"/>
      <c r="LON16" s="1609"/>
      <c r="LOO16" s="1609"/>
      <c r="LOP16" s="1609"/>
      <c r="LOQ16" s="1609"/>
      <c r="LOR16" s="1609"/>
      <c r="LOS16" s="1609"/>
      <c r="LOT16" s="1609"/>
      <c r="LOU16" s="1609"/>
      <c r="LOV16" s="1609"/>
      <c r="LOW16" s="1609"/>
      <c r="LOX16" s="1609"/>
      <c r="LOY16" s="1609"/>
      <c r="LOZ16" s="1609"/>
      <c r="LPA16" s="1609"/>
      <c r="LPB16" s="1609"/>
      <c r="LPC16" s="1609"/>
      <c r="LPD16" s="1609"/>
      <c r="LPE16" s="1609"/>
      <c r="LPF16" s="1609"/>
      <c r="LPG16" s="1609"/>
      <c r="LPH16" s="1609"/>
      <c r="LPI16" s="1609"/>
      <c r="LPJ16" s="1609"/>
      <c r="LPK16" s="1609"/>
      <c r="LPL16" s="1609"/>
      <c r="LPM16" s="1609"/>
      <c r="LPN16" s="1609"/>
      <c r="LPO16" s="1609"/>
      <c r="LPP16" s="1609"/>
      <c r="LPQ16" s="1609"/>
      <c r="LPR16" s="1609"/>
      <c r="LPS16" s="1609"/>
      <c r="LPT16" s="1609"/>
      <c r="LPU16" s="1609"/>
      <c r="LPV16" s="1609"/>
      <c r="LPW16" s="1609"/>
      <c r="LPX16" s="1609"/>
      <c r="LPY16" s="1609"/>
      <c r="LPZ16" s="1609"/>
      <c r="LQA16" s="1609"/>
      <c r="LQB16" s="1609"/>
      <c r="LQC16" s="1609"/>
      <c r="LQD16" s="1609"/>
      <c r="LQE16" s="1609"/>
      <c r="LQF16" s="1609"/>
      <c r="LQG16" s="1609"/>
      <c r="LQH16" s="1609"/>
      <c r="LQI16" s="1609"/>
      <c r="LQJ16" s="1609"/>
      <c r="LQK16" s="1609"/>
      <c r="LQL16" s="1609"/>
      <c r="LQM16" s="1609"/>
      <c r="LQN16" s="1609"/>
      <c r="LQO16" s="1609"/>
      <c r="LQP16" s="1609"/>
      <c r="LQQ16" s="1609"/>
      <c r="LQR16" s="1609"/>
      <c r="LQS16" s="1609"/>
      <c r="LQT16" s="1609"/>
      <c r="LQU16" s="1609"/>
      <c r="LQV16" s="1609"/>
      <c r="LQW16" s="1609"/>
      <c r="LQX16" s="1609"/>
      <c r="LQY16" s="1609"/>
      <c r="LQZ16" s="1609"/>
      <c r="LRA16" s="1609"/>
      <c r="LRB16" s="1609"/>
      <c r="LRC16" s="1609"/>
      <c r="LRD16" s="1609"/>
      <c r="LRE16" s="1609"/>
      <c r="LRF16" s="1609"/>
      <c r="LRG16" s="1609"/>
      <c r="LRH16" s="1609"/>
      <c r="LRI16" s="1609"/>
      <c r="LRJ16" s="1609"/>
      <c r="LRK16" s="1609"/>
      <c r="LRL16" s="1609"/>
      <c r="LRM16" s="1609"/>
      <c r="LRN16" s="1609"/>
      <c r="LRO16" s="1609"/>
      <c r="LRP16" s="1609"/>
      <c r="LRQ16" s="1609"/>
      <c r="LRR16" s="1609"/>
      <c r="LRS16" s="1609"/>
      <c r="LRT16" s="1609"/>
      <c r="LRU16" s="1609"/>
      <c r="LRV16" s="1609"/>
      <c r="LRW16" s="1609"/>
      <c r="LRX16" s="1609"/>
      <c r="LRY16" s="1609"/>
      <c r="LRZ16" s="1609"/>
      <c r="LSA16" s="1609"/>
      <c r="LSB16" s="1609"/>
      <c r="LSC16" s="1609"/>
      <c r="LSD16" s="1609"/>
      <c r="LSE16" s="1609"/>
      <c r="LSF16" s="1609"/>
      <c r="LSG16" s="1609"/>
      <c r="LSH16" s="1609"/>
      <c r="LSI16" s="1609"/>
      <c r="LSJ16" s="1609"/>
      <c r="LSK16" s="1609"/>
      <c r="LSL16" s="1609"/>
      <c r="LSM16" s="1609"/>
      <c r="LSN16" s="1609"/>
      <c r="LSO16" s="1609"/>
      <c r="LSP16" s="1609"/>
      <c r="LSQ16" s="1609"/>
      <c r="LSR16" s="1609"/>
      <c r="LSS16" s="1609"/>
      <c r="LST16" s="1609"/>
      <c r="LSU16" s="1609"/>
      <c r="LSV16" s="1609"/>
      <c r="LSW16" s="1609"/>
      <c r="LSX16" s="1609"/>
      <c r="LSY16" s="1609"/>
      <c r="LSZ16" s="1609"/>
      <c r="LTA16" s="1609"/>
      <c r="LTB16" s="1609"/>
      <c r="LTC16" s="1609"/>
      <c r="LTD16" s="1609"/>
      <c r="LTE16" s="1609"/>
      <c r="LTF16" s="1609"/>
      <c r="LTG16" s="1609"/>
      <c r="LTH16" s="1609"/>
      <c r="LTI16" s="1609"/>
      <c r="LTJ16" s="1609"/>
      <c r="LTK16" s="1609"/>
      <c r="LTL16" s="1609"/>
      <c r="LTM16" s="1609"/>
      <c r="LTN16" s="1609"/>
      <c r="LTO16" s="1609"/>
      <c r="LTP16" s="1609"/>
      <c r="LTQ16" s="1609"/>
      <c r="LTR16" s="1609"/>
      <c r="LTS16" s="1609"/>
      <c r="LTT16" s="1609"/>
      <c r="LTU16" s="1609"/>
      <c r="LTV16" s="1609"/>
      <c r="LTW16" s="1609"/>
      <c r="LTX16" s="1609"/>
      <c r="LTY16" s="1609"/>
      <c r="LTZ16" s="1609"/>
      <c r="LUA16" s="1609"/>
      <c r="LUB16" s="1609"/>
      <c r="LUC16" s="1609"/>
      <c r="LUD16" s="1609"/>
      <c r="LUE16" s="1609"/>
      <c r="LUF16" s="1609"/>
      <c r="LUG16" s="1609"/>
      <c r="LUH16" s="1609"/>
      <c r="LUI16" s="1609"/>
      <c r="LUJ16" s="1609"/>
      <c r="LUK16" s="1609"/>
      <c r="LUL16" s="1609"/>
      <c r="LUM16" s="1609"/>
      <c r="LUN16" s="1609"/>
      <c r="LUO16" s="1609"/>
      <c r="LUP16" s="1609"/>
      <c r="LUQ16" s="1609"/>
      <c r="LUR16" s="1609"/>
      <c r="LUS16" s="1609"/>
      <c r="LUT16" s="1609"/>
      <c r="LUU16" s="1609"/>
      <c r="LUV16" s="1609"/>
      <c r="LUW16" s="1609"/>
      <c r="LUX16" s="1609"/>
      <c r="LUY16" s="1609"/>
      <c r="LUZ16" s="1609"/>
      <c r="LVA16" s="1609"/>
      <c r="LVB16" s="1609"/>
      <c r="LVC16" s="1609"/>
      <c r="LVD16" s="1609"/>
      <c r="LVE16" s="1609"/>
      <c r="LVF16" s="1609"/>
      <c r="LVG16" s="1609"/>
      <c r="LVH16" s="1609"/>
      <c r="LVI16" s="1609"/>
      <c r="LVJ16" s="1609"/>
      <c r="LVK16" s="1609"/>
      <c r="LVL16" s="1609"/>
      <c r="LVM16" s="1609"/>
      <c r="LVN16" s="1609"/>
      <c r="LVO16" s="1609"/>
      <c r="LVP16" s="1609"/>
      <c r="LVQ16" s="1609"/>
      <c r="LVR16" s="1609"/>
      <c r="LVS16" s="1609"/>
      <c r="LVT16" s="1609"/>
      <c r="LVU16" s="1609"/>
      <c r="LVV16" s="1609"/>
      <c r="LVW16" s="1609"/>
      <c r="LVX16" s="1609"/>
      <c r="LVY16" s="1609"/>
      <c r="LVZ16" s="1609"/>
      <c r="LWA16" s="1609"/>
      <c r="LWB16" s="1609"/>
      <c r="LWC16" s="1609"/>
      <c r="LWD16" s="1609"/>
      <c r="LWE16" s="1609"/>
      <c r="LWF16" s="1609"/>
      <c r="LWG16" s="1609"/>
      <c r="LWH16" s="1609"/>
      <c r="LWI16" s="1609"/>
      <c r="LWJ16" s="1609"/>
      <c r="LWK16" s="1609"/>
      <c r="LWL16" s="1609"/>
      <c r="LWM16" s="1609"/>
      <c r="LWN16" s="1609"/>
      <c r="LWO16" s="1609"/>
      <c r="LWP16" s="1609"/>
      <c r="LWQ16" s="1609"/>
      <c r="LWR16" s="1609"/>
      <c r="LWS16" s="1609"/>
      <c r="LWT16" s="1609"/>
      <c r="LWU16" s="1609"/>
      <c r="LWV16" s="1609"/>
      <c r="LWW16" s="1609"/>
      <c r="LWX16" s="1609"/>
      <c r="LWY16" s="1609"/>
      <c r="LWZ16" s="1609"/>
      <c r="LXA16" s="1609"/>
      <c r="LXB16" s="1609"/>
      <c r="LXC16" s="1609"/>
      <c r="LXD16" s="1609"/>
      <c r="LXE16" s="1609"/>
      <c r="LXF16" s="1609"/>
      <c r="LXG16" s="1609"/>
      <c r="LXH16" s="1609"/>
      <c r="LXI16" s="1609"/>
      <c r="LXJ16" s="1609"/>
      <c r="LXK16" s="1609"/>
      <c r="LXL16" s="1609"/>
      <c r="LXM16" s="1609"/>
      <c r="LXN16" s="1609"/>
      <c r="LXO16" s="1609"/>
      <c r="LXP16" s="1609"/>
      <c r="LXQ16" s="1609"/>
      <c r="LXR16" s="1609"/>
      <c r="LXS16" s="1609"/>
      <c r="LXT16" s="1609"/>
      <c r="LXU16" s="1609"/>
      <c r="LXV16" s="1609"/>
      <c r="LXW16" s="1609"/>
      <c r="LXX16" s="1609"/>
      <c r="LXY16" s="1609"/>
      <c r="LXZ16" s="1609"/>
      <c r="LYA16" s="1609"/>
      <c r="LYB16" s="1609"/>
      <c r="LYC16" s="1609"/>
      <c r="LYD16" s="1609"/>
      <c r="LYE16" s="1609"/>
      <c r="LYF16" s="1609"/>
      <c r="LYG16" s="1609"/>
      <c r="LYH16" s="1609"/>
      <c r="LYI16" s="1609"/>
      <c r="LYJ16" s="1609"/>
      <c r="LYK16" s="1609"/>
      <c r="LYL16" s="1609"/>
      <c r="LYM16" s="1609"/>
      <c r="LYN16" s="1609"/>
      <c r="LYO16" s="1609"/>
      <c r="LYP16" s="1609"/>
      <c r="LYQ16" s="1609"/>
      <c r="LYR16" s="1609"/>
      <c r="LYS16" s="1609"/>
      <c r="LYT16" s="1609"/>
      <c r="LYU16" s="1609"/>
      <c r="LYV16" s="1609"/>
      <c r="LYW16" s="1609"/>
      <c r="LYX16" s="1609"/>
      <c r="LYY16" s="1609"/>
      <c r="LYZ16" s="1609"/>
      <c r="LZA16" s="1609"/>
      <c r="LZB16" s="1609"/>
      <c r="LZC16" s="1609"/>
      <c r="LZD16" s="1609"/>
      <c r="LZE16" s="1609"/>
      <c r="LZF16" s="1609"/>
      <c r="LZG16" s="1609"/>
      <c r="LZH16" s="1609"/>
      <c r="LZI16" s="1609"/>
      <c r="LZJ16" s="1609"/>
      <c r="LZK16" s="1609"/>
      <c r="LZL16" s="1609"/>
      <c r="LZM16" s="1609"/>
      <c r="LZN16" s="1609"/>
      <c r="LZO16" s="1609"/>
      <c r="LZP16" s="1609"/>
      <c r="LZQ16" s="1609"/>
      <c r="LZR16" s="1609"/>
      <c r="LZS16" s="1609"/>
      <c r="LZT16" s="1609"/>
      <c r="LZU16" s="1609"/>
      <c r="LZV16" s="1609"/>
      <c r="LZW16" s="1609"/>
      <c r="LZX16" s="1609"/>
      <c r="LZY16" s="1609"/>
      <c r="LZZ16" s="1609"/>
      <c r="MAA16" s="1609"/>
      <c r="MAB16" s="1609"/>
      <c r="MAC16" s="1609"/>
      <c r="MAD16" s="1609"/>
      <c r="MAE16" s="1609"/>
      <c r="MAF16" s="1609"/>
      <c r="MAG16" s="1609"/>
      <c r="MAH16" s="1609"/>
      <c r="MAI16" s="1609"/>
      <c r="MAJ16" s="1609"/>
      <c r="MAK16" s="1609"/>
      <c r="MAL16" s="1609"/>
      <c r="MAM16" s="1609"/>
      <c r="MAN16" s="1609"/>
      <c r="MAO16" s="1609"/>
      <c r="MAP16" s="1609"/>
      <c r="MAQ16" s="1609"/>
      <c r="MAR16" s="1609"/>
      <c r="MAS16" s="1609"/>
      <c r="MAT16" s="1609"/>
      <c r="MAU16" s="1609"/>
      <c r="MAV16" s="1609"/>
      <c r="MAW16" s="1609"/>
      <c r="MAX16" s="1609"/>
      <c r="MAY16" s="1609"/>
      <c r="MAZ16" s="1609"/>
      <c r="MBA16" s="1609"/>
      <c r="MBB16" s="1609"/>
      <c r="MBC16" s="1609"/>
      <c r="MBD16" s="1609"/>
      <c r="MBE16" s="1609"/>
      <c r="MBF16" s="1609"/>
      <c r="MBG16" s="1609"/>
      <c r="MBH16" s="1609"/>
      <c r="MBI16" s="1609"/>
      <c r="MBJ16" s="1609"/>
      <c r="MBK16" s="1609"/>
      <c r="MBL16" s="1609"/>
      <c r="MBM16" s="1609"/>
      <c r="MBN16" s="1609"/>
      <c r="MBO16" s="1609"/>
      <c r="MBP16" s="1609"/>
      <c r="MBQ16" s="1609"/>
      <c r="MBR16" s="1609"/>
      <c r="MBS16" s="1609"/>
      <c r="MBT16" s="1609"/>
      <c r="MBU16" s="1609"/>
      <c r="MBV16" s="1609"/>
      <c r="MBW16" s="1609"/>
      <c r="MBX16" s="1609"/>
      <c r="MBY16" s="1609"/>
      <c r="MBZ16" s="1609"/>
      <c r="MCA16" s="1609"/>
      <c r="MCB16" s="1609"/>
      <c r="MCC16" s="1609"/>
      <c r="MCD16" s="1609"/>
      <c r="MCE16" s="1609"/>
      <c r="MCF16" s="1609"/>
      <c r="MCG16" s="1609"/>
      <c r="MCH16" s="1609"/>
      <c r="MCI16" s="1609"/>
      <c r="MCJ16" s="1609"/>
      <c r="MCK16" s="1609"/>
      <c r="MCL16" s="1609"/>
      <c r="MCM16" s="1609"/>
      <c r="MCN16" s="1609"/>
      <c r="MCO16" s="1609"/>
      <c r="MCP16" s="1609"/>
      <c r="MCQ16" s="1609"/>
      <c r="MCR16" s="1609"/>
      <c r="MCS16" s="1609"/>
      <c r="MCT16" s="1609"/>
      <c r="MCU16" s="1609"/>
      <c r="MCV16" s="1609"/>
      <c r="MCW16" s="1609"/>
      <c r="MCX16" s="1609"/>
      <c r="MCY16" s="1609"/>
      <c r="MCZ16" s="1609"/>
      <c r="MDA16" s="1609"/>
      <c r="MDB16" s="1609"/>
      <c r="MDC16" s="1609"/>
      <c r="MDD16" s="1609"/>
      <c r="MDE16" s="1609"/>
      <c r="MDF16" s="1609"/>
      <c r="MDG16" s="1609"/>
      <c r="MDH16" s="1609"/>
      <c r="MDI16" s="1609"/>
      <c r="MDJ16" s="1609"/>
      <c r="MDK16" s="1609"/>
      <c r="MDL16" s="1609"/>
      <c r="MDM16" s="1609"/>
      <c r="MDN16" s="1609"/>
      <c r="MDO16" s="1609"/>
      <c r="MDP16" s="1609"/>
      <c r="MDQ16" s="1609"/>
      <c r="MDR16" s="1609"/>
      <c r="MDS16" s="1609"/>
      <c r="MDT16" s="1609"/>
      <c r="MDU16" s="1609"/>
      <c r="MDV16" s="1609"/>
      <c r="MDW16" s="1609"/>
      <c r="MDX16" s="1609"/>
      <c r="MDY16" s="1609"/>
      <c r="MDZ16" s="1609"/>
      <c r="MEA16" s="1609"/>
      <c r="MEB16" s="1609"/>
      <c r="MEC16" s="1609"/>
      <c r="MED16" s="1609"/>
      <c r="MEE16" s="1609"/>
      <c r="MEF16" s="1609"/>
      <c r="MEG16" s="1609"/>
      <c r="MEH16" s="1609"/>
      <c r="MEI16" s="1609"/>
      <c r="MEJ16" s="1609"/>
      <c r="MEK16" s="1609"/>
      <c r="MEL16" s="1609"/>
      <c r="MEM16" s="1609"/>
      <c r="MEN16" s="1609"/>
      <c r="MEO16" s="1609"/>
      <c r="MEP16" s="1609"/>
      <c r="MEQ16" s="1609"/>
      <c r="MER16" s="1609"/>
      <c r="MES16" s="1609"/>
      <c r="MET16" s="1609"/>
      <c r="MEU16" s="1609"/>
      <c r="MEV16" s="1609"/>
      <c r="MEW16" s="1609"/>
      <c r="MEX16" s="1609"/>
      <c r="MEY16" s="1609"/>
      <c r="MEZ16" s="1609"/>
      <c r="MFA16" s="1609"/>
      <c r="MFB16" s="1609"/>
      <c r="MFC16" s="1609"/>
      <c r="MFD16" s="1609"/>
      <c r="MFE16" s="1609"/>
      <c r="MFF16" s="1609"/>
      <c r="MFG16" s="1609"/>
      <c r="MFH16" s="1609"/>
      <c r="MFI16" s="1609"/>
      <c r="MFJ16" s="1609"/>
      <c r="MFK16" s="1609"/>
      <c r="MFL16" s="1609"/>
      <c r="MFM16" s="1609"/>
      <c r="MFN16" s="1609"/>
      <c r="MFO16" s="1609"/>
      <c r="MFP16" s="1609"/>
      <c r="MFQ16" s="1609"/>
      <c r="MFR16" s="1609"/>
      <c r="MFS16" s="1609"/>
      <c r="MFT16" s="1609"/>
      <c r="MFU16" s="1609"/>
      <c r="MFV16" s="1609"/>
      <c r="MFW16" s="1609"/>
      <c r="MFX16" s="1609"/>
      <c r="MFY16" s="1609"/>
      <c r="MFZ16" s="1609"/>
      <c r="MGA16" s="1609"/>
      <c r="MGB16" s="1609"/>
      <c r="MGC16" s="1609"/>
      <c r="MGD16" s="1609"/>
      <c r="MGE16" s="1609"/>
      <c r="MGF16" s="1609"/>
      <c r="MGG16" s="1609"/>
      <c r="MGH16" s="1609"/>
      <c r="MGI16" s="1609"/>
      <c r="MGJ16" s="1609"/>
      <c r="MGK16" s="1609"/>
      <c r="MGL16" s="1609"/>
      <c r="MGM16" s="1609"/>
      <c r="MGN16" s="1609"/>
      <c r="MGO16" s="1609"/>
      <c r="MGP16" s="1609"/>
      <c r="MGQ16" s="1609"/>
      <c r="MGR16" s="1609"/>
      <c r="MGS16" s="1609"/>
      <c r="MGT16" s="1609"/>
      <c r="MGU16" s="1609"/>
      <c r="MGV16" s="1609"/>
      <c r="MGW16" s="1609"/>
      <c r="MGX16" s="1609"/>
      <c r="MGY16" s="1609"/>
      <c r="MGZ16" s="1609"/>
      <c r="MHA16" s="1609"/>
      <c r="MHB16" s="1609"/>
      <c r="MHC16" s="1609"/>
      <c r="MHD16" s="1609"/>
      <c r="MHE16" s="1609"/>
      <c r="MHF16" s="1609"/>
      <c r="MHG16" s="1609"/>
      <c r="MHH16" s="1609"/>
      <c r="MHI16" s="1609"/>
      <c r="MHJ16" s="1609"/>
      <c r="MHK16" s="1609"/>
      <c r="MHL16" s="1609"/>
      <c r="MHM16" s="1609"/>
      <c r="MHN16" s="1609"/>
      <c r="MHO16" s="1609"/>
      <c r="MHP16" s="1609"/>
      <c r="MHQ16" s="1609"/>
      <c r="MHR16" s="1609"/>
      <c r="MHS16" s="1609"/>
      <c r="MHT16" s="1609"/>
      <c r="MHU16" s="1609"/>
      <c r="MHV16" s="1609"/>
      <c r="MHW16" s="1609"/>
      <c r="MHX16" s="1609"/>
      <c r="MHY16" s="1609"/>
      <c r="MHZ16" s="1609"/>
      <c r="MIA16" s="1609"/>
      <c r="MIB16" s="1609"/>
      <c r="MIC16" s="1609"/>
      <c r="MID16" s="1609"/>
      <c r="MIE16" s="1609"/>
      <c r="MIF16" s="1609"/>
      <c r="MIG16" s="1609"/>
      <c r="MIH16" s="1609"/>
      <c r="MII16" s="1609"/>
      <c r="MIJ16" s="1609"/>
      <c r="MIK16" s="1609"/>
      <c r="MIL16" s="1609"/>
      <c r="MIM16" s="1609"/>
      <c r="MIN16" s="1609"/>
      <c r="MIO16" s="1609"/>
      <c r="MIP16" s="1609"/>
      <c r="MIQ16" s="1609"/>
      <c r="MIR16" s="1609"/>
      <c r="MIS16" s="1609"/>
      <c r="MIT16" s="1609"/>
      <c r="MIU16" s="1609"/>
      <c r="MIV16" s="1609"/>
      <c r="MIW16" s="1609"/>
      <c r="MIX16" s="1609"/>
      <c r="MIY16" s="1609"/>
      <c r="MIZ16" s="1609"/>
      <c r="MJA16" s="1609"/>
      <c r="MJB16" s="1609"/>
      <c r="MJC16" s="1609"/>
      <c r="MJD16" s="1609"/>
      <c r="MJE16" s="1609"/>
      <c r="MJF16" s="1609"/>
      <c r="MJG16" s="1609"/>
      <c r="MJH16" s="1609"/>
      <c r="MJI16" s="1609"/>
      <c r="MJJ16" s="1609"/>
      <c r="MJK16" s="1609"/>
      <c r="MJL16" s="1609"/>
      <c r="MJM16" s="1609"/>
      <c r="MJN16" s="1609"/>
      <c r="MJO16" s="1609"/>
      <c r="MJP16" s="1609"/>
      <c r="MJQ16" s="1609"/>
      <c r="MJR16" s="1609"/>
      <c r="MJS16" s="1609"/>
      <c r="MJT16" s="1609"/>
      <c r="MJU16" s="1609"/>
      <c r="MJV16" s="1609"/>
      <c r="MJW16" s="1609"/>
      <c r="MJX16" s="1609"/>
      <c r="MJY16" s="1609"/>
      <c r="MJZ16" s="1609"/>
      <c r="MKA16" s="1609"/>
      <c r="MKB16" s="1609"/>
      <c r="MKC16" s="1609"/>
      <c r="MKD16" s="1609"/>
      <c r="MKE16" s="1609"/>
      <c r="MKF16" s="1609"/>
      <c r="MKG16" s="1609"/>
      <c r="MKH16" s="1609"/>
      <c r="MKI16" s="1609"/>
      <c r="MKJ16" s="1609"/>
      <c r="MKK16" s="1609"/>
      <c r="MKL16" s="1609"/>
      <c r="MKM16" s="1609"/>
      <c r="MKN16" s="1609"/>
      <c r="MKO16" s="1609"/>
      <c r="MKP16" s="1609"/>
      <c r="MKQ16" s="1609"/>
      <c r="MKR16" s="1609"/>
      <c r="MKS16" s="1609"/>
      <c r="MKT16" s="1609"/>
      <c r="MKU16" s="1609"/>
      <c r="MKV16" s="1609"/>
      <c r="MKW16" s="1609"/>
      <c r="MKX16" s="1609"/>
      <c r="MKY16" s="1609"/>
      <c r="MKZ16" s="1609"/>
      <c r="MLA16" s="1609"/>
      <c r="MLB16" s="1609"/>
      <c r="MLC16" s="1609"/>
      <c r="MLD16" s="1609"/>
      <c r="MLE16" s="1609"/>
      <c r="MLF16" s="1609"/>
      <c r="MLG16" s="1609"/>
      <c r="MLH16" s="1609"/>
      <c r="MLI16" s="1609"/>
      <c r="MLJ16" s="1609"/>
      <c r="MLK16" s="1609"/>
      <c r="MLL16" s="1609"/>
      <c r="MLM16" s="1609"/>
      <c r="MLN16" s="1609"/>
      <c r="MLO16" s="1609"/>
      <c r="MLP16" s="1609"/>
      <c r="MLQ16" s="1609"/>
      <c r="MLR16" s="1609"/>
      <c r="MLS16" s="1609"/>
      <c r="MLT16" s="1609"/>
      <c r="MLU16" s="1609"/>
      <c r="MLV16" s="1609"/>
      <c r="MLW16" s="1609"/>
      <c r="MLX16" s="1609"/>
      <c r="MLY16" s="1609"/>
      <c r="MLZ16" s="1609"/>
      <c r="MMA16" s="1609"/>
      <c r="MMB16" s="1609"/>
      <c r="MMC16" s="1609"/>
      <c r="MMD16" s="1609"/>
      <c r="MME16" s="1609"/>
      <c r="MMF16" s="1609"/>
      <c r="MMG16" s="1609"/>
      <c r="MMH16" s="1609"/>
      <c r="MMI16" s="1609"/>
      <c r="MMJ16" s="1609"/>
      <c r="MMK16" s="1609"/>
      <c r="MML16" s="1609"/>
      <c r="MMM16" s="1609"/>
      <c r="MMN16" s="1609"/>
      <c r="MMO16" s="1609"/>
      <c r="MMP16" s="1609"/>
      <c r="MMQ16" s="1609"/>
      <c r="MMR16" s="1609"/>
      <c r="MMS16" s="1609"/>
      <c r="MMT16" s="1609"/>
      <c r="MMU16" s="1609"/>
      <c r="MMV16" s="1609"/>
      <c r="MMW16" s="1609"/>
      <c r="MMX16" s="1609"/>
      <c r="MMY16" s="1609"/>
      <c r="MMZ16" s="1609"/>
      <c r="MNA16" s="1609"/>
      <c r="MNB16" s="1609"/>
      <c r="MNC16" s="1609"/>
      <c r="MND16" s="1609"/>
      <c r="MNE16" s="1609"/>
      <c r="MNF16" s="1609"/>
      <c r="MNG16" s="1609"/>
      <c r="MNH16" s="1609"/>
      <c r="MNI16" s="1609"/>
      <c r="MNJ16" s="1609"/>
      <c r="MNK16" s="1609"/>
      <c r="MNL16" s="1609"/>
      <c r="MNM16" s="1609"/>
      <c r="MNN16" s="1609"/>
      <c r="MNO16" s="1609"/>
      <c r="MNP16" s="1609"/>
      <c r="MNQ16" s="1609"/>
      <c r="MNR16" s="1609"/>
      <c r="MNS16" s="1609"/>
      <c r="MNT16" s="1609"/>
      <c r="MNU16" s="1609"/>
      <c r="MNV16" s="1609"/>
      <c r="MNW16" s="1609"/>
      <c r="MNX16" s="1609"/>
      <c r="MNY16" s="1609"/>
      <c r="MNZ16" s="1609"/>
      <c r="MOA16" s="1609"/>
      <c r="MOB16" s="1609"/>
      <c r="MOC16" s="1609"/>
      <c r="MOD16" s="1609"/>
      <c r="MOE16" s="1609"/>
      <c r="MOF16" s="1609"/>
      <c r="MOG16" s="1609"/>
      <c r="MOH16" s="1609"/>
      <c r="MOI16" s="1609"/>
      <c r="MOJ16" s="1609"/>
      <c r="MOK16" s="1609"/>
      <c r="MOL16" s="1609"/>
      <c r="MOM16" s="1609"/>
      <c r="MON16" s="1609"/>
      <c r="MOO16" s="1609"/>
      <c r="MOP16" s="1609"/>
      <c r="MOQ16" s="1609"/>
      <c r="MOR16" s="1609"/>
      <c r="MOS16" s="1609"/>
      <c r="MOT16" s="1609"/>
      <c r="MOU16" s="1609"/>
      <c r="MOV16" s="1609"/>
      <c r="MOW16" s="1609"/>
      <c r="MOX16" s="1609"/>
      <c r="MOY16" s="1609"/>
      <c r="MOZ16" s="1609"/>
      <c r="MPA16" s="1609"/>
      <c r="MPB16" s="1609"/>
      <c r="MPC16" s="1609"/>
      <c r="MPD16" s="1609"/>
      <c r="MPE16" s="1609"/>
      <c r="MPF16" s="1609"/>
      <c r="MPG16" s="1609"/>
      <c r="MPH16" s="1609"/>
      <c r="MPI16" s="1609"/>
      <c r="MPJ16" s="1609"/>
      <c r="MPK16" s="1609"/>
      <c r="MPL16" s="1609"/>
      <c r="MPM16" s="1609"/>
      <c r="MPN16" s="1609"/>
      <c r="MPO16" s="1609"/>
      <c r="MPP16" s="1609"/>
      <c r="MPQ16" s="1609"/>
      <c r="MPR16" s="1609"/>
      <c r="MPS16" s="1609"/>
      <c r="MPT16" s="1609"/>
      <c r="MPU16" s="1609"/>
      <c r="MPV16" s="1609"/>
      <c r="MPW16" s="1609"/>
      <c r="MPX16" s="1609"/>
      <c r="MPY16" s="1609"/>
      <c r="MPZ16" s="1609"/>
      <c r="MQA16" s="1609"/>
      <c r="MQB16" s="1609"/>
      <c r="MQC16" s="1609"/>
      <c r="MQD16" s="1609"/>
      <c r="MQE16" s="1609"/>
      <c r="MQF16" s="1609"/>
      <c r="MQG16" s="1609"/>
      <c r="MQH16" s="1609"/>
      <c r="MQI16" s="1609"/>
      <c r="MQJ16" s="1609"/>
      <c r="MQK16" s="1609"/>
      <c r="MQL16" s="1609"/>
      <c r="MQM16" s="1609"/>
      <c r="MQN16" s="1609"/>
      <c r="MQO16" s="1609"/>
      <c r="MQP16" s="1609"/>
      <c r="MQQ16" s="1609"/>
      <c r="MQR16" s="1609"/>
      <c r="MQS16" s="1609"/>
      <c r="MQT16" s="1609"/>
      <c r="MQU16" s="1609"/>
      <c r="MQV16" s="1609"/>
      <c r="MQW16" s="1609"/>
      <c r="MQX16" s="1609"/>
      <c r="MQY16" s="1609"/>
      <c r="MQZ16" s="1609"/>
      <c r="MRA16" s="1609"/>
      <c r="MRB16" s="1609"/>
      <c r="MRC16" s="1609"/>
      <c r="MRD16" s="1609"/>
      <c r="MRE16" s="1609"/>
      <c r="MRF16" s="1609"/>
      <c r="MRG16" s="1609"/>
      <c r="MRH16" s="1609"/>
      <c r="MRI16" s="1609"/>
      <c r="MRJ16" s="1609"/>
      <c r="MRK16" s="1609"/>
      <c r="MRL16" s="1609"/>
      <c r="MRM16" s="1609"/>
      <c r="MRN16" s="1609"/>
      <c r="MRO16" s="1609"/>
      <c r="MRP16" s="1609"/>
      <c r="MRQ16" s="1609"/>
      <c r="MRR16" s="1609"/>
      <c r="MRS16" s="1609"/>
      <c r="MRT16" s="1609"/>
      <c r="MRU16" s="1609"/>
      <c r="MRV16" s="1609"/>
      <c r="MRW16" s="1609"/>
      <c r="MRX16" s="1609"/>
      <c r="MRY16" s="1609"/>
      <c r="MRZ16" s="1609"/>
      <c r="MSA16" s="1609"/>
      <c r="MSB16" s="1609"/>
      <c r="MSC16" s="1609"/>
      <c r="MSD16" s="1609"/>
      <c r="MSE16" s="1609"/>
      <c r="MSF16" s="1609"/>
      <c r="MSG16" s="1609"/>
      <c r="MSH16" s="1609"/>
      <c r="MSI16" s="1609"/>
      <c r="MSJ16" s="1609"/>
      <c r="MSK16" s="1609"/>
      <c r="MSL16" s="1609"/>
      <c r="MSM16" s="1609"/>
      <c r="MSN16" s="1609"/>
      <c r="MSO16" s="1609"/>
      <c r="MSP16" s="1609"/>
      <c r="MSQ16" s="1609"/>
      <c r="MSR16" s="1609"/>
      <c r="MSS16" s="1609"/>
      <c r="MST16" s="1609"/>
      <c r="MSU16" s="1609"/>
      <c r="MSV16" s="1609"/>
      <c r="MSW16" s="1609"/>
      <c r="MSX16" s="1609"/>
      <c r="MSY16" s="1609"/>
      <c r="MSZ16" s="1609"/>
      <c r="MTA16" s="1609"/>
      <c r="MTB16" s="1609"/>
      <c r="MTC16" s="1609"/>
      <c r="MTD16" s="1609"/>
      <c r="MTE16" s="1609"/>
      <c r="MTF16" s="1609"/>
      <c r="MTG16" s="1609"/>
      <c r="MTH16" s="1609"/>
      <c r="MTI16" s="1609"/>
      <c r="MTJ16" s="1609"/>
      <c r="MTK16" s="1609"/>
      <c r="MTL16" s="1609"/>
      <c r="MTM16" s="1609"/>
      <c r="MTN16" s="1609"/>
      <c r="MTO16" s="1609"/>
      <c r="MTP16" s="1609"/>
      <c r="MTQ16" s="1609"/>
      <c r="MTR16" s="1609"/>
      <c r="MTS16" s="1609"/>
      <c r="MTT16" s="1609"/>
      <c r="MTU16" s="1609"/>
      <c r="MTV16" s="1609"/>
      <c r="MTW16" s="1609"/>
      <c r="MTX16" s="1609"/>
      <c r="MTY16" s="1609"/>
      <c r="MTZ16" s="1609"/>
      <c r="MUA16" s="1609"/>
      <c r="MUB16" s="1609"/>
      <c r="MUC16" s="1609"/>
      <c r="MUD16" s="1609"/>
      <c r="MUE16" s="1609"/>
      <c r="MUF16" s="1609"/>
      <c r="MUG16" s="1609"/>
      <c r="MUH16" s="1609"/>
      <c r="MUI16" s="1609"/>
      <c r="MUJ16" s="1609"/>
      <c r="MUK16" s="1609"/>
      <c r="MUL16" s="1609"/>
      <c r="MUM16" s="1609"/>
      <c r="MUN16" s="1609"/>
      <c r="MUO16" s="1609"/>
      <c r="MUP16" s="1609"/>
      <c r="MUQ16" s="1609"/>
      <c r="MUR16" s="1609"/>
      <c r="MUS16" s="1609"/>
      <c r="MUT16" s="1609"/>
      <c r="MUU16" s="1609"/>
      <c r="MUV16" s="1609"/>
      <c r="MUW16" s="1609"/>
      <c r="MUX16" s="1609"/>
      <c r="MUY16" s="1609"/>
      <c r="MUZ16" s="1609"/>
      <c r="MVA16" s="1609"/>
      <c r="MVB16" s="1609"/>
      <c r="MVC16" s="1609"/>
      <c r="MVD16" s="1609"/>
      <c r="MVE16" s="1609"/>
      <c r="MVF16" s="1609"/>
      <c r="MVG16" s="1609"/>
      <c r="MVH16" s="1609"/>
      <c r="MVI16" s="1609"/>
      <c r="MVJ16" s="1609"/>
      <c r="MVK16" s="1609"/>
      <c r="MVL16" s="1609"/>
      <c r="MVM16" s="1609"/>
      <c r="MVN16" s="1609"/>
      <c r="MVO16" s="1609"/>
      <c r="MVP16" s="1609"/>
      <c r="MVQ16" s="1609"/>
      <c r="MVR16" s="1609"/>
      <c r="MVS16" s="1609"/>
      <c r="MVT16" s="1609"/>
      <c r="MVU16" s="1609"/>
      <c r="MVV16" s="1609"/>
      <c r="MVW16" s="1609"/>
      <c r="MVX16" s="1609"/>
      <c r="MVY16" s="1609"/>
      <c r="MVZ16" s="1609"/>
      <c r="MWA16" s="1609"/>
      <c r="MWB16" s="1609"/>
      <c r="MWC16" s="1609"/>
      <c r="MWD16" s="1609"/>
      <c r="MWE16" s="1609"/>
      <c r="MWF16" s="1609"/>
      <c r="MWG16" s="1609"/>
      <c r="MWH16" s="1609"/>
      <c r="MWI16" s="1609"/>
      <c r="MWJ16" s="1609"/>
      <c r="MWK16" s="1609"/>
      <c r="MWL16" s="1609"/>
      <c r="MWM16" s="1609"/>
      <c r="MWN16" s="1609"/>
      <c r="MWO16" s="1609"/>
      <c r="MWP16" s="1609"/>
      <c r="MWQ16" s="1609"/>
      <c r="MWR16" s="1609"/>
      <c r="MWS16" s="1609"/>
      <c r="MWT16" s="1609"/>
      <c r="MWU16" s="1609"/>
      <c r="MWV16" s="1609"/>
      <c r="MWW16" s="1609"/>
      <c r="MWX16" s="1609"/>
      <c r="MWY16" s="1609"/>
      <c r="MWZ16" s="1609"/>
      <c r="MXA16" s="1609"/>
      <c r="MXB16" s="1609"/>
      <c r="MXC16" s="1609"/>
      <c r="MXD16" s="1609"/>
      <c r="MXE16" s="1609"/>
      <c r="MXF16" s="1609"/>
      <c r="MXG16" s="1609"/>
      <c r="MXH16" s="1609"/>
      <c r="MXI16" s="1609"/>
      <c r="MXJ16" s="1609"/>
      <c r="MXK16" s="1609"/>
      <c r="MXL16" s="1609"/>
      <c r="MXM16" s="1609"/>
      <c r="MXN16" s="1609"/>
      <c r="MXO16" s="1609"/>
      <c r="MXP16" s="1609"/>
      <c r="MXQ16" s="1609"/>
      <c r="MXR16" s="1609"/>
      <c r="MXS16" s="1609"/>
      <c r="MXT16" s="1609"/>
      <c r="MXU16" s="1609"/>
      <c r="MXV16" s="1609"/>
      <c r="MXW16" s="1609"/>
      <c r="MXX16" s="1609"/>
      <c r="MXY16" s="1609"/>
      <c r="MXZ16" s="1609"/>
      <c r="MYA16" s="1609"/>
      <c r="MYB16" s="1609"/>
      <c r="MYC16" s="1609"/>
      <c r="MYD16" s="1609"/>
      <c r="MYE16" s="1609"/>
      <c r="MYF16" s="1609"/>
      <c r="MYG16" s="1609"/>
      <c r="MYH16" s="1609"/>
      <c r="MYI16" s="1609"/>
      <c r="MYJ16" s="1609"/>
      <c r="MYK16" s="1609"/>
      <c r="MYL16" s="1609"/>
      <c r="MYM16" s="1609"/>
      <c r="MYN16" s="1609"/>
      <c r="MYO16" s="1609"/>
      <c r="MYP16" s="1609"/>
      <c r="MYQ16" s="1609"/>
      <c r="MYR16" s="1609"/>
      <c r="MYS16" s="1609"/>
      <c r="MYT16" s="1609"/>
      <c r="MYU16" s="1609"/>
      <c r="MYV16" s="1609"/>
      <c r="MYW16" s="1609"/>
      <c r="MYX16" s="1609"/>
      <c r="MYY16" s="1609"/>
      <c r="MYZ16" s="1609"/>
      <c r="MZA16" s="1609"/>
      <c r="MZB16" s="1609"/>
      <c r="MZC16" s="1609"/>
      <c r="MZD16" s="1609"/>
      <c r="MZE16" s="1609"/>
      <c r="MZF16" s="1609"/>
      <c r="MZG16" s="1609"/>
      <c r="MZH16" s="1609"/>
      <c r="MZI16" s="1609"/>
      <c r="MZJ16" s="1609"/>
      <c r="MZK16" s="1609"/>
      <c r="MZL16" s="1609"/>
      <c r="MZM16" s="1609"/>
      <c r="MZN16" s="1609"/>
      <c r="MZO16" s="1609"/>
      <c r="MZP16" s="1609"/>
      <c r="MZQ16" s="1609"/>
      <c r="MZR16" s="1609"/>
      <c r="MZS16" s="1609"/>
      <c r="MZT16" s="1609"/>
      <c r="MZU16" s="1609"/>
      <c r="MZV16" s="1609"/>
      <c r="MZW16" s="1609"/>
      <c r="MZX16" s="1609"/>
      <c r="MZY16" s="1609"/>
      <c r="MZZ16" s="1609"/>
      <c r="NAA16" s="1609"/>
      <c r="NAB16" s="1609"/>
      <c r="NAC16" s="1609"/>
      <c r="NAD16" s="1609"/>
      <c r="NAE16" s="1609"/>
      <c r="NAF16" s="1609"/>
      <c r="NAG16" s="1609"/>
      <c r="NAH16" s="1609"/>
      <c r="NAI16" s="1609"/>
      <c r="NAJ16" s="1609"/>
      <c r="NAK16" s="1609"/>
      <c r="NAL16" s="1609"/>
      <c r="NAM16" s="1609"/>
      <c r="NAN16" s="1609"/>
      <c r="NAO16" s="1609"/>
      <c r="NAP16" s="1609"/>
      <c r="NAQ16" s="1609"/>
      <c r="NAR16" s="1609"/>
      <c r="NAS16" s="1609"/>
      <c r="NAT16" s="1609"/>
      <c r="NAU16" s="1609"/>
      <c r="NAV16" s="1609"/>
      <c r="NAW16" s="1609"/>
      <c r="NAX16" s="1609"/>
      <c r="NAY16" s="1609"/>
      <c r="NAZ16" s="1609"/>
      <c r="NBA16" s="1609"/>
      <c r="NBB16" s="1609"/>
      <c r="NBC16" s="1609"/>
      <c r="NBD16" s="1609"/>
      <c r="NBE16" s="1609"/>
      <c r="NBF16" s="1609"/>
      <c r="NBG16" s="1609"/>
      <c r="NBH16" s="1609"/>
      <c r="NBI16" s="1609"/>
      <c r="NBJ16" s="1609"/>
      <c r="NBK16" s="1609"/>
      <c r="NBL16" s="1609"/>
      <c r="NBM16" s="1609"/>
      <c r="NBN16" s="1609"/>
      <c r="NBO16" s="1609"/>
      <c r="NBP16" s="1609"/>
      <c r="NBQ16" s="1609"/>
      <c r="NBR16" s="1609"/>
      <c r="NBS16" s="1609"/>
      <c r="NBT16" s="1609"/>
      <c r="NBU16" s="1609"/>
      <c r="NBV16" s="1609"/>
      <c r="NBW16" s="1609"/>
      <c r="NBX16" s="1609"/>
      <c r="NBY16" s="1609"/>
      <c r="NBZ16" s="1609"/>
      <c r="NCA16" s="1609"/>
      <c r="NCB16" s="1609"/>
      <c r="NCC16" s="1609"/>
      <c r="NCD16" s="1609"/>
      <c r="NCE16" s="1609"/>
      <c r="NCF16" s="1609"/>
      <c r="NCG16" s="1609"/>
      <c r="NCH16" s="1609"/>
      <c r="NCI16" s="1609"/>
      <c r="NCJ16" s="1609"/>
      <c r="NCK16" s="1609"/>
      <c r="NCL16" s="1609"/>
      <c r="NCM16" s="1609"/>
      <c r="NCN16" s="1609"/>
      <c r="NCO16" s="1609"/>
      <c r="NCP16" s="1609"/>
      <c r="NCQ16" s="1609"/>
      <c r="NCR16" s="1609"/>
      <c r="NCS16" s="1609"/>
      <c r="NCT16" s="1609"/>
      <c r="NCU16" s="1609"/>
      <c r="NCV16" s="1609"/>
      <c r="NCW16" s="1609"/>
      <c r="NCX16" s="1609"/>
      <c r="NCY16" s="1609"/>
      <c r="NCZ16" s="1609"/>
      <c r="NDA16" s="1609"/>
      <c r="NDB16" s="1609"/>
      <c r="NDC16" s="1609"/>
      <c r="NDD16" s="1609"/>
      <c r="NDE16" s="1609"/>
      <c r="NDF16" s="1609"/>
      <c r="NDG16" s="1609"/>
      <c r="NDH16" s="1609"/>
      <c r="NDI16" s="1609"/>
      <c r="NDJ16" s="1609"/>
      <c r="NDK16" s="1609"/>
      <c r="NDL16" s="1609"/>
      <c r="NDM16" s="1609"/>
      <c r="NDN16" s="1609"/>
      <c r="NDO16" s="1609"/>
      <c r="NDP16" s="1609"/>
      <c r="NDQ16" s="1609"/>
      <c r="NDR16" s="1609"/>
      <c r="NDS16" s="1609"/>
      <c r="NDT16" s="1609"/>
      <c r="NDU16" s="1609"/>
      <c r="NDV16" s="1609"/>
      <c r="NDW16" s="1609"/>
      <c r="NDX16" s="1609"/>
      <c r="NDY16" s="1609"/>
      <c r="NDZ16" s="1609"/>
      <c r="NEA16" s="1609"/>
      <c r="NEB16" s="1609"/>
      <c r="NEC16" s="1609"/>
      <c r="NED16" s="1609"/>
      <c r="NEE16" s="1609"/>
      <c r="NEF16" s="1609"/>
      <c r="NEG16" s="1609"/>
      <c r="NEH16" s="1609"/>
      <c r="NEI16" s="1609"/>
      <c r="NEJ16" s="1609"/>
      <c r="NEK16" s="1609"/>
      <c r="NEL16" s="1609"/>
      <c r="NEM16" s="1609"/>
      <c r="NEN16" s="1609"/>
      <c r="NEO16" s="1609"/>
      <c r="NEP16" s="1609"/>
      <c r="NEQ16" s="1609"/>
      <c r="NER16" s="1609"/>
      <c r="NES16" s="1609"/>
      <c r="NET16" s="1609"/>
      <c r="NEU16" s="1609"/>
      <c r="NEV16" s="1609"/>
      <c r="NEW16" s="1609"/>
      <c r="NEX16" s="1609"/>
      <c r="NEY16" s="1609"/>
      <c r="NEZ16" s="1609"/>
      <c r="NFA16" s="1609"/>
      <c r="NFB16" s="1609"/>
      <c r="NFC16" s="1609"/>
      <c r="NFD16" s="1609"/>
      <c r="NFE16" s="1609"/>
      <c r="NFF16" s="1609"/>
      <c r="NFG16" s="1609"/>
      <c r="NFH16" s="1609"/>
      <c r="NFI16" s="1609"/>
      <c r="NFJ16" s="1609"/>
      <c r="NFK16" s="1609"/>
      <c r="NFL16" s="1609"/>
      <c r="NFM16" s="1609"/>
      <c r="NFN16" s="1609"/>
      <c r="NFO16" s="1609"/>
      <c r="NFP16" s="1609"/>
      <c r="NFQ16" s="1609"/>
      <c r="NFR16" s="1609"/>
      <c r="NFS16" s="1609"/>
      <c r="NFT16" s="1609"/>
      <c r="NFU16" s="1609"/>
      <c r="NFV16" s="1609"/>
      <c r="NFW16" s="1609"/>
      <c r="NFX16" s="1609"/>
      <c r="NFY16" s="1609"/>
      <c r="NFZ16" s="1609"/>
      <c r="NGA16" s="1609"/>
      <c r="NGB16" s="1609"/>
      <c r="NGC16" s="1609"/>
      <c r="NGD16" s="1609"/>
      <c r="NGE16" s="1609"/>
      <c r="NGF16" s="1609"/>
      <c r="NGG16" s="1609"/>
      <c r="NGH16" s="1609"/>
      <c r="NGI16" s="1609"/>
      <c r="NGJ16" s="1609"/>
      <c r="NGK16" s="1609"/>
      <c r="NGL16" s="1609"/>
      <c r="NGM16" s="1609"/>
      <c r="NGN16" s="1609"/>
      <c r="NGO16" s="1609"/>
      <c r="NGP16" s="1609"/>
      <c r="NGQ16" s="1609"/>
      <c r="NGR16" s="1609"/>
      <c r="NGS16" s="1609"/>
      <c r="NGT16" s="1609"/>
      <c r="NGU16" s="1609"/>
      <c r="NGV16" s="1609"/>
      <c r="NGW16" s="1609"/>
      <c r="NGX16" s="1609"/>
      <c r="NGY16" s="1609"/>
      <c r="NGZ16" s="1609"/>
      <c r="NHA16" s="1609"/>
      <c r="NHB16" s="1609"/>
      <c r="NHC16" s="1609"/>
      <c r="NHD16" s="1609"/>
      <c r="NHE16" s="1609"/>
      <c r="NHF16" s="1609"/>
      <c r="NHG16" s="1609"/>
      <c r="NHH16" s="1609"/>
      <c r="NHI16" s="1609"/>
      <c r="NHJ16" s="1609"/>
      <c r="NHK16" s="1609"/>
      <c r="NHL16" s="1609"/>
      <c r="NHM16" s="1609"/>
      <c r="NHN16" s="1609"/>
      <c r="NHO16" s="1609"/>
      <c r="NHP16" s="1609"/>
      <c r="NHQ16" s="1609"/>
      <c r="NHR16" s="1609"/>
      <c r="NHS16" s="1609"/>
      <c r="NHT16" s="1609"/>
      <c r="NHU16" s="1609"/>
      <c r="NHV16" s="1609"/>
      <c r="NHW16" s="1609"/>
      <c r="NHX16" s="1609"/>
      <c r="NHY16" s="1609"/>
      <c r="NHZ16" s="1609"/>
      <c r="NIA16" s="1609"/>
      <c r="NIB16" s="1609"/>
      <c r="NIC16" s="1609"/>
      <c r="NID16" s="1609"/>
      <c r="NIE16" s="1609"/>
      <c r="NIF16" s="1609"/>
      <c r="NIG16" s="1609"/>
      <c r="NIH16" s="1609"/>
      <c r="NII16" s="1609"/>
      <c r="NIJ16" s="1609"/>
      <c r="NIK16" s="1609"/>
      <c r="NIL16" s="1609"/>
      <c r="NIM16" s="1609"/>
      <c r="NIN16" s="1609"/>
      <c r="NIO16" s="1609"/>
      <c r="NIP16" s="1609"/>
      <c r="NIQ16" s="1609"/>
      <c r="NIR16" s="1609"/>
      <c r="NIS16" s="1609"/>
      <c r="NIT16" s="1609"/>
      <c r="NIU16" s="1609"/>
      <c r="NIV16" s="1609"/>
      <c r="NIW16" s="1609"/>
      <c r="NIX16" s="1609"/>
      <c r="NIY16" s="1609"/>
      <c r="NIZ16" s="1609"/>
      <c r="NJA16" s="1609"/>
      <c r="NJB16" s="1609"/>
      <c r="NJC16" s="1609"/>
      <c r="NJD16" s="1609"/>
      <c r="NJE16" s="1609"/>
      <c r="NJF16" s="1609"/>
      <c r="NJG16" s="1609"/>
      <c r="NJH16" s="1609"/>
      <c r="NJI16" s="1609"/>
      <c r="NJJ16" s="1609"/>
      <c r="NJK16" s="1609"/>
      <c r="NJL16" s="1609"/>
      <c r="NJM16" s="1609"/>
      <c r="NJN16" s="1609"/>
      <c r="NJO16" s="1609"/>
      <c r="NJP16" s="1609"/>
      <c r="NJQ16" s="1609"/>
      <c r="NJR16" s="1609"/>
      <c r="NJS16" s="1609"/>
      <c r="NJT16" s="1609"/>
      <c r="NJU16" s="1609"/>
      <c r="NJV16" s="1609"/>
      <c r="NJW16" s="1609"/>
      <c r="NJX16" s="1609"/>
      <c r="NJY16" s="1609"/>
      <c r="NJZ16" s="1609"/>
      <c r="NKA16" s="1609"/>
      <c r="NKB16" s="1609"/>
      <c r="NKC16" s="1609"/>
      <c r="NKD16" s="1609"/>
      <c r="NKE16" s="1609"/>
      <c r="NKF16" s="1609"/>
      <c r="NKG16" s="1609"/>
      <c r="NKH16" s="1609"/>
      <c r="NKI16" s="1609"/>
      <c r="NKJ16" s="1609"/>
      <c r="NKK16" s="1609"/>
      <c r="NKL16" s="1609"/>
      <c r="NKM16" s="1609"/>
      <c r="NKN16" s="1609"/>
      <c r="NKO16" s="1609"/>
      <c r="NKP16" s="1609"/>
      <c r="NKQ16" s="1609"/>
      <c r="NKR16" s="1609"/>
      <c r="NKS16" s="1609"/>
      <c r="NKT16" s="1609"/>
      <c r="NKU16" s="1609"/>
      <c r="NKV16" s="1609"/>
      <c r="NKW16" s="1609"/>
      <c r="NKX16" s="1609"/>
      <c r="NKY16" s="1609"/>
      <c r="NKZ16" s="1609"/>
      <c r="NLA16" s="1609"/>
      <c r="NLB16" s="1609"/>
      <c r="NLC16" s="1609"/>
      <c r="NLD16" s="1609"/>
      <c r="NLE16" s="1609"/>
      <c r="NLF16" s="1609"/>
      <c r="NLG16" s="1609"/>
      <c r="NLH16" s="1609"/>
      <c r="NLI16" s="1609"/>
      <c r="NLJ16" s="1609"/>
      <c r="NLK16" s="1609"/>
      <c r="NLL16" s="1609"/>
      <c r="NLM16" s="1609"/>
      <c r="NLN16" s="1609"/>
      <c r="NLO16" s="1609"/>
      <c r="NLP16" s="1609"/>
      <c r="NLQ16" s="1609"/>
      <c r="NLR16" s="1609"/>
      <c r="NLS16" s="1609"/>
      <c r="NLT16" s="1609"/>
      <c r="NLU16" s="1609"/>
      <c r="NLV16" s="1609"/>
      <c r="NLW16" s="1609"/>
      <c r="NLX16" s="1609"/>
      <c r="NLY16" s="1609"/>
      <c r="NLZ16" s="1609"/>
      <c r="NMA16" s="1609"/>
      <c r="NMB16" s="1609"/>
      <c r="NMC16" s="1609"/>
      <c r="NMD16" s="1609"/>
      <c r="NME16" s="1609"/>
      <c r="NMF16" s="1609"/>
      <c r="NMG16" s="1609"/>
      <c r="NMH16" s="1609"/>
      <c r="NMI16" s="1609"/>
      <c r="NMJ16" s="1609"/>
      <c r="NMK16" s="1609"/>
      <c r="NML16" s="1609"/>
      <c r="NMM16" s="1609"/>
      <c r="NMN16" s="1609"/>
      <c r="NMO16" s="1609"/>
      <c r="NMP16" s="1609"/>
      <c r="NMQ16" s="1609"/>
      <c r="NMR16" s="1609"/>
      <c r="NMS16" s="1609"/>
      <c r="NMT16" s="1609"/>
      <c r="NMU16" s="1609"/>
      <c r="NMV16" s="1609"/>
      <c r="NMW16" s="1609"/>
      <c r="NMX16" s="1609"/>
      <c r="NMY16" s="1609"/>
      <c r="NMZ16" s="1609"/>
      <c r="NNA16" s="1609"/>
      <c r="NNB16" s="1609"/>
      <c r="NNC16" s="1609"/>
      <c r="NND16" s="1609"/>
      <c r="NNE16" s="1609"/>
      <c r="NNF16" s="1609"/>
      <c r="NNG16" s="1609"/>
      <c r="NNH16" s="1609"/>
      <c r="NNI16" s="1609"/>
      <c r="NNJ16" s="1609"/>
      <c r="NNK16" s="1609"/>
      <c r="NNL16" s="1609"/>
      <c r="NNM16" s="1609"/>
      <c r="NNN16" s="1609"/>
      <c r="NNO16" s="1609"/>
      <c r="NNP16" s="1609"/>
      <c r="NNQ16" s="1609"/>
      <c r="NNR16" s="1609"/>
      <c r="NNS16" s="1609"/>
      <c r="NNT16" s="1609"/>
      <c r="NNU16" s="1609"/>
      <c r="NNV16" s="1609"/>
      <c r="NNW16" s="1609"/>
      <c r="NNX16" s="1609"/>
      <c r="NNY16" s="1609"/>
      <c r="NNZ16" s="1609"/>
      <c r="NOA16" s="1609"/>
      <c r="NOB16" s="1609"/>
      <c r="NOC16" s="1609"/>
      <c r="NOD16" s="1609"/>
      <c r="NOE16" s="1609"/>
      <c r="NOF16" s="1609"/>
      <c r="NOG16" s="1609"/>
      <c r="NOH16" s="1609"/>
      <c r="NOI16" s="1609"/>
      <c r="NOJ16" s="1609"/>
      <c r="NOK16" s="1609"/>
      <c r="NOL16" s="1609"/>
      <c r="NOM16" s="1609"/>
      <c r="NON16" s="1609"/>
      <c r="NOO16" s="1609"/>
      <c r="NOP16" s="1609"/>
      <c r="NOQ16" s="1609"/>
      <c r="NOR16" s="1609"/>
      <c r="NOS16" s="1609"/>
      <c r="NOT16" s="1609"/>
      <c r="NOU16" s="1609"/>
      <c r="NOV16" s="1609"/>
      <c r="NOW16" s="1609"/>
      <c r="NOX16" s="1609"/>
      <c r="NOY16" s="1609"/>
      <c r="NOZ16" s="1609"/>
      <c r="NPA16" s="1609"/>
      <c r="NPB16" s="1609"/>
      <c r="NPC16" s="1609"/>
      <c r="NPD16" s="1609"/>
      <c r="NPE16" s="1609"/>
      <c r="NPF16" s="1609"/>
      <c r="NPG16" s="1609"/>
      <c r="NPH16" s="1609"/>
      <c r="NPI16" s="1609"/>
      <c r="NPJ16" s="1609"/>
      <c r="NPK16" s="1609"/>
      <c r="NPL16" s="1609"/>
      <c r="NPM16" s="1609"/>
      <c r="NPN16" s="1609"/>
      <c r="NPO16" s="1609"/>
      <c r="NPP16" s="1609"/>
      <c r="NPQ16" s="1609"/>
      <c r="NPR16" s="1609"/>
      <c r="NPS16" s="1609"/>
      <c r="NPT16" s="1609"/>
      <c r="NPU16" s="1609"/>
      <c r="NPV16" s="1609"/>
      <c r="NPW16" s="1609"/>
      <c r="NPX16" s="1609"/>
      <c r="NPY16" s="1609"/>
      <c r="NPZ16" s="1609"/>
      <c r="NQA16" s="1609"/>
      <c r="NQB16" s="1609"/>
      <c r="NQC16" s="1609"/>
      <c r="NQD16" s="1609"/>
      <c r="NQE16" s="1609"/>
      <c r="NQF16" s="1609"/>
      <c r="NQG16" s="1609"/>
      <c r="NQH16" s="1609"/>
      <c r="NQI16" s="1609"/>
      <c r="NQJ16" s="1609"/>
      <c r="NQK16" s="1609"/>
      <c r="NQL16" s="1609"/>
      <c r="NQM16" s="1609"/>
      <c r="NQN16" s="1609"/>
      <c r="NQO16" s="1609"/>
      <c r="NQP16" s="1609"/>
      <c r="NQQ16" s="1609"/>
      <c r="NQR16" s="1609"/>
      <c r="NQS16" s="1609"/>
      <c r="NQT16" s="1609"/>
      <c r="NQU16" s="1609"/>
      <c r="NQV16" s="1609"/>
      <c r="NQW16" s="1609"/>
      <c r="NQX16" s="1609"/>
      <c r="NQY16" s="1609"/>
      <c r="NQZ16" s="1609"/>
      <c r="NRA16" s="1609"/>
      <c r="NRB16" s="1609"/>
      <c r="NRC16" s="1609"/>
      <c r="NRD16" s="1609"/>
      <c r="NRE16" s="1609"/>
      <c r="NRF16" s="1609"/>
      <c r="NRG16" s="1609"/>
      <c r="NRH16" s="1609"/>
      <c r="NRI16" s="1609"/>
      <c r="NRJ16" s="1609"/>
      <c r="NRK16" s="1609"/>
      <c r="NRL16" s="1609"/>
      <c r="NRM16" s="1609"/>
      <c r="NRN16" s="1609"/>
      <c r="NRO16" s="1609"/>
      <c r="NRP16" s="1609"/>
      <c r="NRQ16" s="1609"/>
      <c r="NRR16" s="1609"/>
      <c r="NRS16" s="1609"/>
      <c r="NRT16" s="1609"/>
      <c r="NRU16" s="1609"/>
      <c r="NRV16" s="1609"/>
      <c r="NRW16" s="1609"/>
      <c r="NRX16" s="1609"/>
      <c r="NRY16" s="1609"/>
      <c r="NRZ16" s="1609"/>
      <c r="NSA16" s="1609"/>
      <c r="NSB16" s="1609"/>
      <c r="NSC16" s="1609"/>
      <c r="NSD16" s="1609"/>
      <c r="NSE16" s="1609"/>
      <c r="NSF16" s="1609"/>
      <c r="NSG16" s="1609"/>
      <c r="NSH16" s="1609"/>
      <c r="NSI16" s="1609"/>
      <c r="NSJ16" s="1609"/>
      <c r="NSK16" s="1609"/>
      <c r="NSL16" s="1609"/>
      <c r="NSM16" s="1609"/>
      <c r="NSN16" s="1609"/>
      <c r="NSO16" s="1609"/>
      <c r="NSP16" s="1609"/>
      <c r="NSQ16" s="1609"/>
      <c r="NSR16" s="1609"/>
      <c r="NSS16" s="1609"/>
      <c r="NST16" s="1609"/>
      <c r="NSU16" s="1609"/>
      <c r="NSV16" s="1609"/>
      <c r="NSW16" s="1609"/>
      <c r="NSX16" s="1609"/>
      <c r="NSY16" s="1609"/>
      <c r="NSZ16" s="1609"/>
      <c r="NTA16" s="1609"/>
      <c r="NTB16" s="1609"/>
      <c r="NTC16" s="1609"/>
      <c r="NTD16" s="1609"/>
      <c r="NTE16" s="1609"/>
      <c r="NTF16" s="1609"/>
      <c r="NTG16" s="1609"/>
      <c r="NTH16" s="1609"/>
      <c r="NTI16" s="1609"/>
      <c r="NTJ16" s="1609"/>
      <c r="NTK16" s="1609"/>
      <c r="NTL16" s="1609"/>
      <c r="NTM16" s="1609"/>
      <c r="NTN16" s="1609"/>
      <c r="NTO16" s="1609"/>
      <c r="NTP16" s="1609"/>
      <c r="NTQ16" s="1609"/>
      <c r="NTR16" s="1609"/>
      <c r="NTS16" s="1609"/>
      <c r="NTT16" s="1609"/>
      <c r="NTU16" s="1609"/>
      <c r="NTV16" s="1609"/>
      <c r="NTW16" s="1609"/>
      <c r="NTX16" s="1609"/>
      <c r="NTY16" s="1609"/>
      <c r="NTZ16" s="1609"/>
      <c r="NUA16" s="1609"/>
      <c r="NUB16" s="1609"/>
      <c r="NUC16" s="1609"/>
      <c r="NUD16" s="1609"/>
      <c r="NUE16" s="1609"/>
      <c r="NUF16" s="1609"/>
      <c r="NUG16" s="1609"/>
      <c r="NUH16" s="1609"/>
      <c r="NUI16" s="1609"/>
      <c r="NUJ16" s="1609"/>
      <c r="NUK16" s="1609"/>
      <c r="NUL16" s="1609"/>
      <c r="NUM16" s="1609"/>
      <c r="NUN16" s="1609"/>
      <c r="NUO16" s="1609"/>
      <c r="NUP16" s="1609"/>
      <c r="NUQ16" s="1609"/>
      <c r="NUR16" s="1609"/>
      <c r="NUS16" s="1609"/>
      <c r="NUT16" s="1609"/>
      <c r="NUU16" s="1609"/>
      <c r="NUV16" s="1609"/>
      <c r="NUW16" s="1609"/>
      <c r="NUX16" s="1609"/>
      <c r="NUY16" s="1609"/>
      <c r="NUZ16" s="1609"/>
      <c r="NVA16" s="1609"/>
      <c r="NVB16" s="1609"/>
      <c r="NVC16" s="1609"/>
      <c r="NVD16" s="1609"/>
      <c r="NVE16" s="1609"/>
      <c r="NVF16" s="1609"/>
      <c r="NVG16" s="1609"/>
      <c r="NVH16" s="1609"/>
      <c r="NVI16" s="1609"/>
      <c r="NVJ16" s="1609"/>
      <c r="NVK16" s="1609"/>
      <c r="NVL16" s="1609"/>
      <c r="NVM16" s="1609"/>
      <c r="NVN16" s="1609"/>
      <c r="NVO16" s="1609"/>
      <c r="NVP16" s="1609"/>
      <c r="NVQ16" s="1609"/>
      <c r="NVR16" s="1609"/>
      <c r="NVS16" s="1609"/>
      <c r="NVT16" s="1609"/>
      <c r="NVU16" s="1609"/>
      <c r="NVV16" s="1609"/>
      <c r="NVW16" s="1609"/>
      <c r="NVX16" s="1609"/>
      <c r="NVY16" s="1609"/>
      <c r="NVZ16" s="1609"/>
      <c r="NWA16" s="1609"/>
      <c r="NWB16" s="1609"/>
      <c r="NWC16" s="1609"/>
      <c r="NWD16" s="1609"/>
      <c r="NWE16" s="1609"/>
      <c r="NWF16" s="1609"/>
      <c r="NWG16" s="1609"/>
      <c r="NWH16" s="1609"/>
      <c r="NWI16" s="1609"/>
      <c r="NWJ16" s="1609"/>
      <c r="NWK16" s="1609"/>
      <c r="NWL16" s="1609"/>
      <c r="NWM16" s="1609"/>
      <c r="NWN16" s="1609"/>
      <c r="NWO16" s="1609"/>
      <c r="NWP16" s="1609"/>
      <c r="NWQ16" s="1609"/>
      <c r="NWR16" s="1609"/>
      <c r="NWS16" s="1609"/>
      <c r="NWT16" s="1609"/>
      <c r="NWU16" s="1609"/>
      <c r="NWV16" s="1609"/>
      <c r="NWW16" s="1609"/>
      <c r="NWX16" s="1609"/>
      <c r="NWY16" s="1609"/>
      <c r="NWZ16" s="1609"/>
      <c r="NXA16" s="1609"/>
      <c r="NXB16" s="1609"/>
      <c r="NXC16" s="1609"/>
      <c r="NXD16" s="1609"/>
      <c r="NXE16" s="1609"/>
      <c r="NXF16" s="1609"/>
      <c r="NXG16" s="1609"/>
      <c r="NXH16" s="1609"/>
      <c r="NXI16" s="1609"/>
      <c r="NXJ16" s="1609"/>
      <c r="NXK16" s="1609"/>
      <c r="NXL16" s="1609"/>
      <c r="NXM16" s="1609"/>
      <c r="NXN16" s="1609"/>
      <c r="NXO16" s="1609"/>
      <c r="NXP16" s="1609"/>
      <c r="NXQ16" s="1609"/>
      <c r="NXR16" s="1609"/>
      <c r="NXS16" s="1609"/>
      <c r="NXT16" s="1609"/>
      <c r="NXU16" s="1609"/>
      <c r="NXV16" s="1609"/>
      <c r="NXW16" s="1609"/>
      <c r="NXX16" s="1609"/>
      <c r="NXY16" s="1609"/>
      <c r="NXZ16" s="1609"/>
      <c r="NYA16" s="1609"/>
      <c r="NYB16" s="1609"/>
      <c r="NYC16" s="1609"/>
      <c r="NYD16" s="1609"/>
      <c r="NYE16" s="1609"/>
      <c r="NYF16" s="1609"/>
      <c r="NYG16" s="1609"/>
      <c r="NYH16" s="1609"/>
      <c r="NYI16" s="1609"/>
      <c r="NYJ16" s="1609"/>
      <c r="NYK16" s="1609"/>
      <c r="NYL16" s="1609"/>
      <c r="NYM16" s="1609"/>
      <c r="NYN16" s="1609"/>
      <c r="NYO16" s="1609"/>
      <c r="NYP16" s="1609"/>
      <c r="NYQ16" s="1609"/>
      <c r="NYR16" s="1609"/>
      <c r="NYS16" s="1609"/>
      <c r="NYT16" s="1609"/>
      <c r="NYU16" s="1609"/>
      <c r="NYV16" s="1609"/>
      <c r="NYW16" s="1609"/>
      <c r="NYX16" s="1609"/>
      <c r="NYY16" s="1609"/>
      <c r="NYZ16" s="1609"/>
      <c r="NZA16" s="1609"/>
      <c r="NZB16" s="1609"/>
      <c r="NZC16" s="1609"/>
      <c r="NZD16" s="1609"/>
      <c r="NZE16" s="1609"/>
      <c r="NZF16" s="1609"/>
      <c r="NZG16" s="1609"/>
      <c r="NZH16" s="1609"/>
      <c r="NZI16" s="1609"/>
      <c r="NZJ16" s="1609"/>
      <c r="NZK16" s="1609"/>
      <c r="NZL16" s="1609"/>
      <c r="NZM16" s="1609"/>
      <c r="NZN16" s="1609"/>
      <c r="NZO16" s="1609"/>
      <c r="NZP16" s="1609"/>
      <c r="NZQ16" s="1609"/>
      <c r="NZR16" s="1609"/>
      <c r="NZS16" s="1609"/>
      <c r="NZT16" s="1609"/>
      <c r="NZU16" s="1609"/>
      <c r="NZV16" s="1609"/>
      <c r="NZW16" s="1609"/>
      <c r="NZX16" s="1609"/>
      <c r="NZY16" s="1609"/>
      <c r="NZZ16" s="1609"/>
      <c r="OAA16" s="1609"/>
      <c r="OAB16" s="1609"/>
      <c r="OAC16" s="1609"/>
      <c r="OAD16" s="1609"/>
      <c r="OAE16" s="1609"/>
      <c r="OAF16" s="1609"/>
      <c r="OAG16" s="1609"/>
      <c r="OAH16" s="1609"/>
      <c r="OAI16" s="1609"/>
      <c r="OAJ16" s="1609"/>
      <c r="OAK16" s="1609"/>
      <c r="OAL16" s="1609"/>
      <c r="OAM16" s="1609"/>
      <c r="OAN16" s="1609"/>
      <c r="OAO16" s="1609"/>
      <c r="OAP16" s="1609"/>
      <c r="OAQ16" s="1609"/>
      <c r="OAR16" s="1609"/>
      <c r="OAS16" s="1609"/>
      <c r="OAT16" s="1609"/>
      <c r="OAU16" s="1609"/>
      <c r="OAV16" s="1609"/>
      <c r="OAW16" s="1609"/>
      <c r="OAX16" s="1609"/>
      <c r="OAY16" s="1609"/>
      <c r="OAZ16" s="1609"/>
      <c r="OBA16" s="1609"/>
      <c r="OBB16" s="1609"/>
      <c r="OBC16" s="1609"/>
      <c r="OBD16" s="1609"/>
      <c r="OBE16" s="1609"/>
      <c r="OBF16" s="1609"/>
      <c r="OBG16" s="1609"/>
      <c r="OBH16" s="1609"/>
      <c r="OBI16" s="1609"/>
      <c r="OBJ16" s="1609"/>
      <c r="OBK16" s="1609"/>
      <c r="OBL16" s="1609"/>
      <c r="OBM16" s="1609"/>
      <c r="OBN16" s="1609"/>
      <c r="OBO16" s="1609"/>
      <c r="OBP16" s="1609"/>
      <c r="OBQ16" s="1609"/>
      <c r="OBR16" s="1609"/>
      <c r="OBS16" s="1609"/>
      <c r="OBT16" s="1609"/>
      <c r="OBU16" s="1609"/>
      <c r="OBV16" s="1609"/>
      <c r="OBW16" s="1609"/>
      <c r="OBX16" s="1609"/>
      <c r="OBY16" s="1609"/>
      <c r="OBZ16" s="1609"/>
      <c r="OCA16" s="1609"/>
      <c r="OCB16" s="1609"/>
      <c r="OCC16" s="1609"/>
      <c r="OCD16" s="1609"/>
      <c r="OCE16" s="1609"/>
      <c r="OCF16" s="1609"/>
      <c r="OCG16" s="1609"/>
      <c r="OCH16" s="1609"/>
      <c r="OCI16" s="1609"/>
      <c r="OCJ16" s="1609"/>
      <c r="OCK16" s="1609"/>
      <c r="OCL16" s="1609"/>
      <c r="OCM16" s="1609"/>
      <c r="OCN16" s="1609"/>
      <c r="OCO16" s="1609"/>
      <c r="OCP16" s="1609"/>
      <c r="OCQ16" s="1609"/>
      <c r="OCR16" s="1609"/>
      <c r="OCS16" s="1609"/>
      <c r="OCT16" s="1609"/>
      <c r="OCU16" s="1609"/>
      <c r="OCV16" s="1609"/>
      <c r="OCW16" s="1609"/>
      <c r="OCX16" s="1609"/>
      <c r="OCY16" s="1609"/>
      <c r="OCZ16" s="1609"/>
      <c r="ODA16" s="1609"/>
      <c r="ODB16" s="1609"/>
      <c r="ODC16" s="1609"/>
      <c r="ODD16" s="1609"/>
      <c r="ODE16" s="1609"/>
      <c r="ODF16" s="1609"/>
      <c r="ODG16" s="1609"/>
      <c r="ODH16" s="1609"/>
      <c r="ODI16" s="1609"/>
      <c r="ODJ16" s="1609"/>
      <c r="ODK16" s="1609"/>
      <c r="ODL16" s="1609"/>
      <c r="ODM16" s="1609"/>
      <c r="ODN16" s="1609"/>
      <c r="ODO16" s="1609"/>
      <c r="ODP16" s="1609"/>
      <c r="ODQ16" s="1609"/>
      <c r="ODR16" s="1609"/>
      <c r="ODS16" s="1609"/>
      <c r="ODT16" s="1609"/>
      <c r="ODU16" s="1609"/>
      <c r="ODV16" s="1609"/>
      <c r="ODW16" s="1609"/>
      <c r="ODX16" s="1609"/>
      <c r="ODY16" s="1609"/>
      <c r="ODZ16" s="1609"/>
      <c r="OEA16" s="1609"/>
      <c r="OEB16" s="1609"/>
      <c r="OEC16" s="1609"/>
      <c r="OED16" s="1609"/>
      <c r="OEE16" s="1609"/>
      <c r="OEF16" s="1609"/>
      <c r="OEG16" s="1609"/>
      <c r="OEH16" s="1609"/>
      <c r="OEI16" s="1609"/>
      <c r="OEJ16" s="1609"/>
      <c r="OEK16" s="1609"/>
      <c r="OEL16" s="1609"/>
      <c r="OEM16" s="1609"/>
      <c r="OEN16" s="1609"/>
      <c r="OEO16" s="1609"/>
      <c r="OEP16" s="1609"/>
      <c r="OEQ16" s="1609"/>
      <c r="OER16" s="1609"/>
      <c r="OES16" s="1609"/>
      <c r="OET16" s="1609"/>
      <c r="OEU16" s="1609"/>
      <c r="OEV16" s="1609"/>
      <c r="OEW16" s="1609"/>
      <c r="OEX16" s="1609"/>
      <c r="OEY16" s="1609"/>
      <c r="OEZ16" s="1609"/>
      <c r="OFA16" s="1609"/>
      <c r="OFB16" s="1609"/>
      <c r="OFC16" s="1609"/>
      <c r="OFD16" s="1609"/>
      <c r="OFE16" s="1609"/>
      <c r="OFF16" s="1609"/>
      <c r="OFG16" s="1609"/>
      <c r="OFH16" s="1609"/>
      <c r="OFI16" s="1609"/>
      <c r="OFJ16" s="1609"/>
      <c r="OFK16" s="1609"/>
      <c r="OFL16" s="1609"/>
      <c r="OFM16" s="1609"/>
      <c r="OFN16" s="1609"/>
      <c r="OFO16" s="1609"/>
      <c r="OFP16" s="1609"/>
      <c r="OFQ16" s="1609"/>
      <c r="OFR16" s="1609"/>
      <c r="OFS16" s="1609"/>
      <c r="OFT16" s="1609"/>
      <c r="OFU16" s="1609"/>
      <c r="OFV16" s="1609"/>
      <c r="OFW16" s="1609"/>
      <c r="OFX16" s="1609"/>
      <c r="OFY16" s="1609"/>
      <c r="OFZ16" s="1609"/>
      <c r="OGA16" s="1609"/>
      <c r="OGB16" s="1609"/>
      <c r="OGC16" s="1609"/>
      <c r="OGD16" s="1609"/>
      <c r="OGE16" s="1609"/>
      <c r="OGF16" s="1609"/>
      <c r="OGG16" s="1609"/>
      <c r="OGH16" s="1609"/>
      <c r="OGI16" s="1609"/>
      <c r="OGJ16" s="1609"/>
      <c r="OGK16" s="1609"/>
      <c r="OGL16" s="1609"/>
      <c r="OGM16" s="1609"/>
      <c r="OGN16" s="1609"/>
      <c r="OGO16" s="1609"/>
      <c r="OGP16" s="1609"/>
      <c r="OGQ16" s="1609"/>
      <c r="OGR16" s="1609"/>
      <c r="OGS16" s="1609"/>
      <c r="OGT16" s="1609"/>
      <c r="OGU16" s="1609"/>
      <c r="OGV16" s="1609"/>
      <c r="OGW16" s="1609"/>
      <c r="OGX16" s="1609"/>
      <c r="OGY16" s="1609"/>
      <c r="OGZ16" s="1609"/>
      <c r="OHA16" s="1609"/>
      <c r="OHB16" s="1609"/>
      <c r="OHC16" s="1609"/>
      <c r="OHD16" s="1609"/>
      <c r="OHE16" s="1609"/>
      <c r="OHF16" s="1609"/>
      <c r="OHG16" s="1609"/>
      <c r="OHH16" s="1609"/>
      <c r="OHI16" s="1609"/>
      <c r="OHJ16" s="1609"/>
      <c r="OHK16" s="1609"/>
      <c r="OHL16" s="1609"/>
      <c r="OHM16" s="1609"/>
      <c r="OHN16" s="1609"/>
      <c r="OHO16" s="1609"/>
      <c r="OHP16" s="1609"/>
      <c r="OHQ16" s="1609"/>
      <c r="OHR16" s="1609"/>
      <c r="OHS16" s="1609"/>
      <c r="OHT16" s="1609"/>
      <c r="OHU16" s="1609"/>
      <c r="OHV16" s="1609"/>
      <c r="OHW16" s="1609"/>
      <c r="OHX16" s="1609"/>
      <c r="OHY16" s="1609"/>
      <c r="OHZ16" s="1609"/>
      <c r="OIA16" s="1609"/>
      <c r="OIB16" s="1609"/>
      <c r="OIC16" s="1609"/>
      <c r="OID16" s="1609"/>
      <c r="OIE16" s="1609"/>
      <c r="OIF16" s="1609"/>
      <c r="OIG16" s="1609"/>
      <c r="OIH16" s="1609"/>
      <c r="OII16" s="1609"/>
      <c r="OIJ16" s="1609"/>
      <c r="OIK16" s="1609"/>
      <c r="OIL16" s="1609"/>
      <c r="OIM16" s="1609"/>
      <c r="OIN16" s="1609"/>
      <c r="OIO16" s="1609"/>
      <c r="OIP16" s="1609"/>
      <c r="OIQ16" s="1609"/>
      <c r="OIR16" s="1609"/>
      <c r="OIS16" s="1609"/>
      <c r="OIT16" s="1609"/>
      <c r="OIU16" s="1609"/>
      <c r="OIV16" s="1609"/>
      <c r="OIW16" s="1609"/>
      <c r="OIX16" s="1609"/>
      <c r="OIY16" s="1609"/>
      <c r="OIZ16" s="1609"/>
      <c r="OJA16" s="1609"/>
      <c r="OJB16" s="1609"/>
      <c r="OJC16" s="1609"/>
      <c r="OJD16" s="1609"/>
      <c r="OJE16" s="1609"/>
      <c r="OJF16" s="1609"/>
      <c r="OJG16" s="1609"/>
      <c r="OJH16" s="1609"/>
      <c r="OJI16" s="1609"/>
      <c r="OJJ16" s="1609"/>
      <c r="OJK16" s="1609"/>
      <c r="OJL16" s="1609"/>
      <c r="OJM16" s="1609"/>
      <c r="OJN16" s="1609"/>
      <c r="OJO16" s="1609"/>
      <c r="OJP16" s="1609"/>
      <c r="OJQ16" s="1609"/>
      <c r="OJR16" s="1609"/>
      <c r="OJS16" s="1609"/>
      <c r="OJT16" s="1609"/>
      <c r="OJU16" s="1609"/>
      <c r="OJV16" s="1609"/>
      <c r="OJW16" s="1609"/>
      <c r="OJX16" s="1609"/>
      <c r="OJY16" s="1609"/>
      <c r="OJZ16" s="1609"/>
      <c r="OKA16" s="1609"/>
      <c r="OKB16" s="1609"/>
      <c r="OKC16" s="1609"/>
      <c r="OKD16" s="1609"/>
      <c r="OKE16" s="1609"/>
      <c r="OKF16" s="1609"/>
      <c r="OKG16" s="1609"/>
      <c r="OKH16" s="1609"/>
      <c r="OKI16" s="1609"/>
      <c r="OKJ16" s="1609"/>
      <c r="OKK16" s="1609"/>
      <c r="OKL16" s="1609"/>
      <c r="OKM16" s="1609"/>
      <c r="OKN16" s="1609"/>
      <c r="OKO16" s="1609"/>
      <c r="OKP16" s="1609"/>
      <c r="OKQ16" s="1609"/>
      <c r="OKR16" s="1609"/>
      <c r="OKS16" s="1609"/>
      <c r="OKT16" s="1609"/>
      <c r="OKU16" s="1609"/>
      <c r="OKV16" s="1609"/>
      <c r="OKW16" s="1609"/>
      <c r="OKX16" s="1609"/>
      <c r="OKY16" s="1609"/>
      <c r="OKZ16" s="1609"/>
      <c r="OLA16" s="1609"/>
      <c r="OLB16" s="1609"/>
      <c r="OLC16" s="1609"/>
      <c r="OLD16" s="1609"/>
      <c r="OLE16" s="1609"/>
      <c r="OLF16" s="1609"/>
      <c r="OLG16" s="1609"/>
      <c r="OLH16" s="1609"/>
      <c r="OLI16" s="1609"/>
      <c r="OLJ16" s="1609"/>
      <c r="OLK16" s="1609"/>
      <c r="OLL16" s="1609"/>
      <c r="OLM16" s="1609"/>
      <c r="OLN16" s="1609"/>
      <c r="OLO16" s="1609"/>
      <c r="OLP16" s="1609"/>
      <c r="OLQ16" s="1609"/>
      <c r="OLR16" s="1609"/>
      <c r="OLS16" s="1609"/>
      <c r="OLT16" s="1609"/>
      <c r="OLU16" s="1609"/>
      <c r="OLV16" s="1609"/>
      <c r="OLW16" s="1609"/>
      <c r="OLX16" s="1609"/>
      <c r="OLY16" s="1609"/>
      <c r="OLZ16" s="1609"/>
      <c r="OMA16" s="1609"/>
      <c r="OMB16" s="1609"/>
      <c r="OMC16" s="1609"/>
      <c r="OMD16" s="1609"/>
      <c r="OME16" s="1609"/>
      <c r="OMF16" s="1609"/>
      <c r="OMG16" s="1609"/>
      <c r="OMH16" s="1609"/>
      <c r="OMI16" s="1609"/>
      <c r="OMJ16" s="1609"/>
      <c r="OMK16" s="1609"/>
      <c r="OML16" s="1609"/>
      <c r="OMM16" s="1609"/>
      <c r="OMN16" s="1609"/>
      <c r="OMO16" s="1609"/>
      <c r="OMP16" s="1609"/>
      <c r="OMQ16" s="1609"/>
      <c r="OMR16" s="1609"/>
      <c r="OMS16" s="1609"/>
      <c r="OMT16" s="1609"/>
      <c r="OMU16" s="1609"/>
      <c r="OMV16" s="1609"/>
      <c r="OMW16" s="1609"/>
      <c r="OMX16" s="1609"/>
      <c r="OMY16" s="1609"/>
      <c r="OMZ16" s="1609"/>
      <c r="ONA16" s="1609"/>
      <c r="ONB16" s="1609"/>
      <c r="ONC16" s="1609"/>
      <c r="OND16" s="1609"/>
      <c r="ONE16" s="1609"/>
      <c r="ONF16" s="1609"/>
      <c r="ONG16" s="1609"/>
      <c r="ONH16" s="1609"/>
      <c r="ONI16" s="1609"/>
      <c r="ONJ16" s="1609"/>
      <c r="ONK16" s="1609"/>
      <c r="ONL16" s="1609"/>
      <c r="ONM16" s="1609"/>
      <c r="ONN16" s="1609"/>
      <c r="ONO16" s="1609"/>
      <c r="ONP16" s="1609"/>
      <c r="ONQ16" s="1609"/>
      <c r="ONR16" s="1609"/>
      <c r="ONS16" s="1609"/>
      <c r="ONT16" s="1609"/>
      <c r="ONU16" s="1609"/>
      <c r="ONV16" s="1609"/>
      <c r="ONW16" s="1609"/>
      <c r="ONX16" s="1609"/>
      <c r="ONY16" s="1609"/>
      <c r="ONZ16" s="1609"/>
      <c r="OOA16" s="1609"/>
      <c r="OOB16" s="1609"/>
      <c r="OOC16" s="1609"/>
      <c r="OOD16" s="1609"/>
      <c r="OOE16" s="1609"/>
      <c r="OOF16" s="1609"/>
      <c r="OOG16" s="1609"/>
      <c r="OOH16" s="1609"/>
      <c r="OOI16" s="1609"/>
      <c r="OOJ16" s="1609"/>
      <c r="OOK16" s="1609"/>
      <c r="OOL16" s="1609"/>
      <c r="OOM16" s="1609"/>
      <c r="OON16" s="1609"/>
      <c r="OOO16" s="1609"/>
      <c r="OOP16" s="1609"/>
      <c r="OOQ16" s="1609"/>
      <c r="OOR16" s="1609"/>
      <c r="OOS16" s="1609"/>
      <c r="OOT16" s="1609"/>
      <c r="OOU16" s="1609"/>
      <c r="OOV16" s="1609"/>
      <c r="OOW16" s="1609"/>
      <c r="OOX16" s="1609"/>
      <c r="OOY16" s="1609"/>
      <c r="OOZ16" s="1609"/>
      <c r="OPA16" s="1609"/>
      <c r="OPB16" s="1609"/>
      <c r="OPC16" s="1609"/>
      <c r="OPD16" s="1609"/>
      <c r="OPE16" s="1609"/>
      <c r="OPF16" s="1609"/>
      <c r="OPG16" s="1609"/>
      <c r="OPH16" s="1609"/>
      <c r="OPI16" s="1609"/>
      <c r="OPJ16" s="1609"/>
      <c r="OPK16" s="1609"/>
      <c r="OPL16" s="1609"/>
      <c r="OPM16" s="1609"/>
      <c r="OPN16" s="1609"/>
      <c r="OPO16" s="1609"/>
      <c r="OPP16" s="1609"/>
      <c r="OPQ16" s="1609"/>
      <c r="OPR16" s="1609"/>
      <c r="OPS16" s="1609"/>
      <c r="OPT16" s="1609"/>
      <c r="OPU16" s="1609"/>
      <c r="OPV16" s="1609"/>
      <c r="OPW16" s="1609"/>
      <c r="OPX16" s="1609"/>
      <c r="OPY16" s="1609"/>
      <c r="OPZ16" s="1609"/>
      <c r="OQA16" s="1609"/>
      <c r="OQB16" s="1609"/>
      <c r="OQC16" s="1609"/>
      <c r="OQD16" s="1609"/>
      <c r="OQE16" s="1609"/>
      <c r="OQF16" s="1609"/>
      <c r="OQG16" s="1609"/>
      <c r="OQH16" s="1609"/>
      <c r="OQI16" s="1609"/>
      <c r="OQJ16" s="1609"/>
      <c r="OQK16" s="1609"/>
      <c r="OQL16" s="1609"/>
      <c r="OQM16" s="1609"/>
      <c r="OQN16" s="1609"/>
      <c r="OQO16" s="1609"/>
      <c r="OQP16" s="1609"/>
      <c r="OQQ16" s="1609"/>
      <c r="OQR16" s="1609"/>
      <c r="OQS16" s="1609"/>
      <c r="OQT16" s="1609"/>
      <c r="OQU16" s="1609"/>
      <c r="OQV16" s="1609"/>
      <c r="OQW16" s="1609"/>
      <c r="OQX16" s="1609"/>
      <c r="OQY16" s="1609"/>
      <c r="OQZ16" s="1609"/>
      <c r="ORA16" s="1609"/>
      <c r="ORB16" s="1609"/>
      <c r="ORC16" s="1609"/>
      <c r="ORD16" s="1609"/>
      <c r="ORE16" s="1609"/>
      <c r="ORF16" s="1609"/>
      <c r="ORG16" s="1609"/>
      <c r="ORH16" s="1609"/>
      <c r="ORI16" s="1609"/>
      <c r="ORJ16" s="1609"/>
      <c r="ORK16" s="1609"/>
      <c r="ORL16" s="1609"/>
      <c r="ORM16" s="1609"/>
      <c r="ORN16" s="1609"/>
      <c r="ORO16" s="1609"/>
      <c r="ORP16" s="1609"/>
      <c r="ORQ16" s="1609"/>
      <c r="ORR16" s="1609"/>
      <c r="ORS16" s="1609"/>
      <c r="ORT16" s="1609"/>
      <c r="ORU16" s="1609"/>
      <c r="ORV16" s="1609"/>
      <c r="ORW16" s="1609"/>
      <c r="ORX16" s="1609"/>
      <c r="ORY16" s="1609"/>
      <c r="ORZ16" s="1609"/>
      <c r="OSA16" s="1609"/>
      <c r="OSB16" s="1609"/>
      <c r="OSC16" s="1609"/>
      <c r="OSD16" s="1609"/>
      <c r="OSE16" s="1609"/>
      <c r="OSF16" s="1609"/>
      <c r="OSG16" s="1609"/>
      <c r="OSH16" s="1609"/>
      <c r="OSI16" s="1609"/>
      <c r="OSJ16" s="1609"/>
      <c r="OSK16" s="1609"/>
      <c r="OSL16" s="1609"/>
      <c r="OSM16" s="1609"/>
      <c r="OSN16" s="1609"/>
      <c r="OSO16" s="1609"/>
      <c r="OSP16" s="1609"/>
      <c r="OSQ16" s="1609"/>
      <c r="OSR16" s="1609"/>
      <c r="OSS16" s="1609"/>
      <c r="OST16" s="1609"/>
      <c r="OSU16" s="1609"/>
      <c r="OSV16" s="1609"/>
      <c r="OSW16" s="1609"/>
      <c r="OSX16" s="1609"/>
      <c r="OSY16" s="1609"/>
      <c r="OSZ16" s="1609"/>
      <c r="OTA16" s="1609"/>
      <c r="OTB16" s="1609"/>
      <c r="OTC16" s="1609"/>
      <c r="OTD16" s="1609"/>
      <c r="OTE16" s="1609"/>
      <c r="OTF16" s="1609"/>
      <c r="OTG16" s="1609"/>
      <c r="OTH16" s="1609"/>
      <c r="OTI16" s="1609"/>
      <c r="OTJ16" s="1609"/>
      <c r="OTK16" s="1609"/>
      <c r="OTL16" s="1609"/>
      <c r="OTM16" s="1609"/>
      <c r="OTN16" s="1609"/>
      <c r="OTO16" s="1609"/>
      <c r="OTP16" s="1609"/>
      <c r="OTQ16" s="1609"/>
      <c r="OTR16" s="1609"/>
      <c r="OTS16" s="1609"/>
      <c r="OTT16" s="1609"/>
      <c r="OTU16" s="1609"/>
      <c r="OTV16" s="1609"/>
      <c r="OTW16" s="1609"/>
      <c r="OTX16" s="1609"/>
      <c r="OTY16" s="1609"/>
      <c r="OTZ16" s="1609"/>
      <c r="OUA16" s="1609"/>
      <c r="OUB16" s="1609"/>
      <c r="OUC16" s="1609"/>
      <c r="OUD16" s="1609"/>
      <c r="OUE16" s="1609"/>
      <c r="OUF16" s="1609"/>
      <c r="OUG16" s="1609"/>
      <c r="OUH16" s="1609"/>
      <c r="OUI16" s="1609"/>
      <c r="OUJ16" s="1609"/>
      <c r="OUK16" s="1609"/>
      <c r="OUL16" s="1609"/>
      <c r="OUM16" s="1609"/>
      <c r="OUN16" s="1609"/>
      <c r="OUO16" s="1609"/>
      <c r="OUP16" s="1609"/>
      <c r="OUQ16" s="1609"/>
      <c r="OUR16" s="1609"/>
      <c r="OUS16" s="1609"/>
      <c r="OUT16" s="1609"/>
      <c r="OUU16" s="1609"/>
      <c r="OUV16" s="1609"/>
      <c r="OUW16" s="1609"/>
      <c r="OUX16" s="1609"/>
      <c r="OUY16" s="1609"/>
      <c r="OUZ16" s="1609"/>
      <c r="OVA16" s="1609"/>
      <c r="OVB16" s="1609"/>
      <c r="OVC16" s="1609"/>
      <c r="OVD16" s="1609"/>
      <c r="OVE16" s="1609"/>
      <c r="OVF16" s="1609"/>
      <c r="OVG16" s="1609"/>
      <c r="OVH16" s="1609"/>
      <c r="OVI16" s="1609"/>
      <c r="OVJ16" s="1609"/>
      <c r="OVK16" s="1609"/>
      <c r="OVL16" s="1609"/>
      <c r="OVM16" s="1609"/>
      <c r="OVN16" s="1609"/>
      <c r="OVO16" s="1609"/>
      <c r="OVP16" s="1609"/>
      <c r="OVQ16" s="1609"/>
      <c r="OVR16" s="1609"/>
      <c r="OVS16" s="1609"/>
      <c r="OVT16" s="1609"/>
      <c r="OVU16" s="1609"/>
      <c r="OVV16" s="1609"/>
      <c r="OVW16" s="1609"/>
      <c r="OVX16" s="1609"/>
      <c r="OVY16" s="1609"/>
      <c r="OVZ16" s="1609"/>
      <c r="OWA16" s="1609"/>
      <c r="OWB16" s="1609"/>
      <c r="OWC16" s="1609"/>
      <c r="OWD16" s="1609"/>
      <c r="OWE16" s="1609"/>
      <c r="OWF16" s="1609"/>
      <c r="OWG16" s="1609"/>
      <c r="OWH16" s="1609"/>
      <c r="OWI16" s="1609"/>
      <c r="OWJ16" s="1609"/>
      <c r="OWK16" s="1609"/>
      <c r="OWL16" s="1609"/>
      <c r="OWM16" s="1609"/>
      <c r="OWN16" s="1609"/>
      <c r="OWO16" s="1609"/>
      <c r="OWP16" s="1609"/>
      <c r="OWQ16" s="1609"/>
      <c r="OWR16" s="1609"/>
      <c r="OWS16" s="1609"/>
      <c r="OWT16" s="1609"/>
      <c r="OWU16" s="1609"/>
      <c r="OWV16" s="1609"/>
      <c r="OWW16" s="1609"/>
      <c r="OWX16" s="1609"/>
      <c r="OWY16" s="1609"/>
      <c r="OWZ16" s="1609"/>
      <c r="OXA16" s="1609"/>
      <c r="OXB16" s="1609"/>
      <c r="OXC16" s="1609"/>
      <c r="OXD16" s="1609"/>
      <c r="OXE16" s="1609"/>
      <c r="OXF16" s="1609"/>
      <c r="OXG16" s="1609"/>
      <c r="OXH16" s="1609"/>
      <c r="OXI16" s="1609"/>
      <c r="OXJ16" s="1609"/>
      <c r="OXK16" s="1609"/>
      <c r="OXL16" s="1609"/>
      <c r="OXM16" s="1609"/>
      <c r="OXN16" s="1609"/>
      <c r="OXO16" s="1609"/>
      <c r="OXP16" s="1609"/>
      <c r="OXQ16" s="1609"/>
      <c r="OXR16" s="1609"/>
      <c r="OXS16" s="1609"/>
      <c r="OXT16" s="1609"/>
      <c r="OXU16" s="1609"/>
      <c r="OXV16" s="1609"/>
      <c r="OXW16" s="1609"/>
      <c r="OXX16" s="1609"/>
      <c r="OXY16" s="1609"/>
      <c r="OXZ16" s="1609"/>
      <c r="OYA16" s="1609"/>
      <c r="OYB16" s="1609"/>
      <c r="OYC16" s="1609"/>
      <c r="OYD16" s="1609"/>
      <c r="OYE16" s="1609"/>
      <c r="OYF16" s="1609"/>
      <c r="OYG16" s="1609"/>
      <c r="OYH16" s="1609"/>
      <c r="OYI16" s="1609"/>
      <c r="OYJ16" s="1609"/>
      <c r="OYK16" s="1609"/>
      <c r="OYL16" s="1609"/>
      <c r="OYM16" s="1609"/>
      <c r="OYN16" s="1609"/>
      <c r="OYO16" s="1609"/>
      <c r="OYP16" s="1609"/>
      <c r="OYQ16" s="1609"/>
      <c r="OYR16" s="1609"/>
      <c r="OYS16" s="1609"/>
      <c r="OYT16" s="1609"/>
      <c r="OYU16" s="1609"/>
      <c r="OYV16" s="1609"/>
      <c r="OYW16" s="1609"/>
      <c r="OYX16" s="1609"/>
      <c r="OYY16" s="1609"/>
      <c r="OYZ16" s="1609"/>
      <c r="OZA16" s="1609"/>
      <c r="OZB16" s="1609"/>
      <c r="OZC16" s="1609"/>
      <c r="OZD16" s="1609"/>
      <c r="OZE16" s="1609"/>
      <c r="OZF16" s="1609"/>
      <c r="OZG16" s="1609"/>
      <c r="OZH16" s="1609"/>
      <c r="OZI16" s="1609"/>
      <c r="OZJ16" s="1609"/>
      <c r="OZK16" s="1609"/>
      <c r="OZL16" s="1609"/>
      <c r="OZM16" s="1609"/>
      <c r="OZN16" s="1609"/>
      <c r="OZO16" s="1609"/>
      <c r="OZP16" s="1609"/>
      <c r="OZQ16" s="1609"/>
      <c r="OZR16" s="1609"/>
      <c r="OZS16" s="1609"/>
      <c r="OZT16" s="1609"/>
      <c r="OZU16" s="1609"/>
      <c r="OZV16" s="1609"/>
      <c r="OZW16" s="1609"/>
      <c r="OZX16" s="1609"/>
      <c r="OZY16" s="1609"/>
      <c r="OZZ16" s="1609"/>
      <c r="PAA16" s="1609"/>
      <c r="PAB16" s="1609"/>
      <c r="PAC16" s="1609"/>
      <c r="PAD16" s="1609"/>
      <c r="PAE16" s="1609"/>
      <c r="PAF16" s="1609"/>
      <c r="PAG16" s="1609"/>
      <c r="PAH16" s="1609"/>
      <c r="PAI16" s="1609"/>
      <c r="PAJ16" s="1609"/>
      <c r="PAK16" s="1609"/>
      <c r="PAL16" s="1609"/>
      <c r="PAM16" s="1609"/>
      <c r="PAN16" s="1609"/>
      <c r="PAO16" s="1609"/>
      <c r="PAP16" s="1609"/>
      <c r="PAQ16" s="1609"/>
      <c r="PAR16" s="1609"/>
      <c r="PAS16" s="1609"/>
      <c r="PAT16" s="1609"/>
      <c r="PAU16" s="1609"/>
      <c r="PAV16" s="1609"/>
      <c r="PAW16" s="1609"/>
      <c r="PAX16" s="1609"/>
      <c r="PAY16" s="1609"/>
      <c r="PAZ16" s="1609"/>
      <c r="PBA16" s="1609"/>
      <c r="PBB16" s="1609"/>
      <c r="PBC16" s="1609"/>
      <c r="PBD16" s="1609"/>
      <c r="PBE16" s="1609"/>
      <c r="PBF16" s="1609"/>
      <c r="PBG16" s="1609"/>
      <c r="PBH16" s="1609"/>
      <c r="PBI16" s="1609"/>
      <c r="PBJ16" s="1609"/>
      <c r="PBK16" s="1609"/>
      <c r="PBL16" s="1609"/>
      <c r="PBM16" s="1609"/>
      <c r="PBN16" s="1609"/>
      <c r="PBO16" s="1609"/>
      <c r="PBP16" s="1609"/>
      <c r="PBQ16" s="1609"/>
      <c r="PBR16" s="1609"/>
      <c r="PBS16" s="1609"/>
      <c r="PBT16" s="1609"/>
      <c r="PBU16" s="1609"/>
      <c r="PBV16" s="1609"/>
      <c r="PBW16" s="1609"/>
      <c r="PBX16" s="1609"/>
      <c r="PBY16" s="1609"/>
      <c r="PBZ16" s="1609"/>
      <c r="PCA16" s="1609"/>
      <c r="PCB16" s="1609"/>
      <c r="PCC16" s="1609"/>
      <c r="PCD16" s="1609"/>
      <c r="PCE16" s="1609"/>
      <c r="PCF16" s="1609"/>
      <c r="PCG16" s="1609"/>
      <c r="PCH16" s="1609"/>
      <c r="PCI16" s="1609"/>
      <c r="PCJ16" s="1609"/>
      <c r="PCK16" s="1609"/>
      <c r="PCL16" s="1609"/>
      <c r="PCM16" s="1609"/>
      <c r="PCN16" s="1609"/>
      <c r="PCO16" s="1609"/>
      <c r="PCP16" s="1609"/>
      <c r="PCQ16" s="1609"/>
      <c r="PCR16" s="1609"/>
      <c r="PCS16" s="1609"/>
      <c r="PCT16" s="1609"/>
      <c r="PCU16" s="1609"/>
      <c r="PCV16" s="1609"/>
      <c r="PCW16" s="1609"/>
      <c r="PCX16" s="1609"/>
      <c r="PCY16" s="1609"/>
      <c r="PCZ16" s="1609"/>
      <c r="PDA16" s="1609"/>
      <c r="PDB16" s="1609"/>
      <c r="PDC16" s="1609"/>
      <c r="PDD16" s="1609"/>
      <c r="PDE16" s="1609"/>
      <c r="PDF16" s="1609"/>
      <c r="PDG16" s="1609"/>
      <c r="PDH16" s="1609"/>
      <c r="PDI16" s="1609"/>
      <c r="PDJ16" s="1609"/>
      <c r="PDK16" s="1609"/>
      <c r="PDL16" s="1609"/>
      <c r="PDM16" s="1609"/>
      <c r="PDN16" s="1609"/>
      <c r="PDO16" s="1609"/>
      <c r="PDP16" s="1609"/>
      <c r="PDQ16" s="1609"/>
      <c r="PDR16" s="1609"/>
      <c r="PDS16" s="1609"/>
      <c r="PDT16" s="1609"/>
      <c r="PDU16" s="1609"/>
      <c r="PDV16" s="1609"/>
      <c r="PDW16" s="1609"/>
      <c r="PDX16" s="1609"/>
      <c r="PDY16" s="1609"/>
      <c r="PDZ16" s="1609"/>
      <c r="PEA16" s="1609"/>
      <c r="PEB16" s="1609"/>
      <c r="PEC16" s="1609"/>
      <c r="PED16" s="1609"/>
      <c r="PEE16" s="1609"/>
      <c r="PEF16" s="1609"/>
      <c r="PEG16" s="1609"/>
      <c r="PEH16" s="1609"/>
      <c r="PEI16" s="1609"/>
      <c r="PEJ16" s="1609"/>
      <c r="PEK16" s="1609"/>
      <c r="PEL16" s="1609"/>
      <c r="PEM16" s="1609"/>
      <c r="PEN16" s="1609"/>
      <c r="PEO16" s="1609"/>
      <c r="PEP16" s="1609"/>
      <c r="PEQ16" s="1609"/>
      <c r="PER16" s="1609"/>
      <c r="PES16" s="1609"/>
      <c r="PET16" s="1609"/>
      <c r="PEU16" s="1609"/>
      <c r="PEV16" s="1609"/>
      <c r="PEW16" s="1609"/>
      <c r="PEX16" s="1609"/>
      <c r="PEY16" s="1609"/>
      <c r="PEZ16" s="1609"/>
      <c r="PFA16" s="1609"/>
      <c r="PFB16" s="1609"/>
      <c r="PFC16" s="1609"/>
      <c r="PFD16" s="1609"/>
      <c r="PFE16" s="1609"/>
      <c r="PFF16" s="1609"/>
      <c r="PFG16" s="1609"/>
      <c r="PFH16" s="1609"/>
      <c r="PFI16" s="1609"/>
      <c r="PFJ16" s="1609"/>
      <c r="PFK16" s="1609"/>
      <c r="PFL16" s="1609"/>
      <c r="PFM16" s="1609"/>
      <c r="PFN16" s="1609"/>
      <c r="PFO16" s="1609"/>
      <c r="PFP16" s="1609"/>
      <c r="PFQ16" s="1609"/>
      <c r="PFR16" s="1609"/>
      <c r="PFS16" s="1609"/>
      <c r="PFT16" s="1609"/>
      <c r="PFU16" s="1609"/>
      <c r="PFV16" s="1609"/>
      <c r="PFW16" s="1609"/>
      <c r="PFX16" s="1609"/>
      <c r="PFY16" s="1609"/>
      <c r="PFZ16" s="1609"/>
      <c r="PGA16" s="1609"/>
      <c r="PGB16" s="1609"/>
      <c r="PGC16" s="1609"/>
      <c r="PGD16" s="1609"/>
      <c r="PGE16" s="1609"/>
      <c r="PGF16" s="1609"/>
      <c r="PGG16" s="1609"/>
      <c r="PGH16" s="1609"/>
      <c r="PGI16" s="1609"/>
      <c r="PGJ16" s="1609"/>
      <c r="PGK16" s="1609"/>
      <c r="PGL16" s="1609"/>
      <c r="PGM16" s="1609"/>
      <c r="PGN16" s="1609"/>
      <c r="PGO16" s="1609"/>
      <c r="PGP16" s="1609"/>
      <c r="PGQ16" s="1609"/>
      <c r="PGR16" s="1609"/>
      <c r="PGS16" s="1609"/>
      <c r="PGT16" s="1609"/>
      <c r="PGU16" s="1609"/>
      <c r="PGV16" s="1609"/>
      <c r="PGW16" s="1609"/>
      <c r="PGX16" s="1609"/>
      <c r="PGY16" s="1609"/>
      <c r="PGZ16" s="1609"/>
      <c r="PHA16" s="1609"/>
      <c r="PHB16" s="1609"/>
      <c r="PHC16" s="1609"/>
      <c r="PHD16" s="1609"/>
      <c r="PHE16" s="1609"/>
      <c r="PHF16" s="1609"/>
      <c r="PHG16" s="1609"/>
      <c r="PHH16" s="1609"/>
      <c r="PHI16" s="1609"/>
      <c r="PHJ16" s="1609"/>
      <c r="PHK16" s="1609"/>
      <c r="PHL16" s="1609"/>
      <c r="PHM16" s="1609"/>
      <c r="PHN16" s="1609"/>
      <c r="PHO16" s="1609"/>
      <c r="PHP16" s="1609"/>
      <c r="PHQ16" s="1609"/>
      <c r="PHR16" s="1609"/>
      <c r="PHS16" s="1609"/>
      <c r="PHT16" s="1609"/>
      <c r="PHU16" s="1609"/>
      <c r="PHV16" s="1609"/>
      <c r="PHW16" s="1609"/>
      <c r="PHX16" s="1609"/>
      <c r="PHY16" s="1609"/>
      <c r="PHZ16" s="1609"/>
      <c r="PIA16" s="1609"/>
      <c r="PIB16" s="1609"/>
      <c r="PIC16" s="1609"/>
      <c r="PID16" s="1609"/>
      <c r="PIE16" s="1609"/>
      <c r="PIF16" s="1609"/>
      <c r="PIG16" s="1609"/>
      <c r="PIH16" s="1609"/>
      <c r="PII16" s="1609"/>
      <c r="PIJ16" s="1609"/>
      <c r="PIK16" s="1609"/>
      <c r="PIL16" s="1609"/>
      <c r="PIM16" s="1609"/>
      <c r="PIN16" s="1609"/>
      <c r="PIO16" s="1609"/>
      <c r="PIP16" s="1609"/>
      <c r="PIQ16" s="1609"/>
      <c r="PIR16" s="1609"/>
      <c r="PIS16" s="1609"/>
      <c r="PIT16" s="1609"/>
      <c r="PIU16" s="1609"/>
      <c r="PIV16" s="1609"/>
      <c r="PIW16" s="1609"/>
      <c r="PIX16" s="1609"/>
      <c r="PIY16" s="1609"/>
      <c r="PIZ16" s="1609"/>
      <c r="PJA16" s="1609"/>
      <c r="PJB16" s="1609"/>
      <c r="PJC16" s="1609"/>
      <c r="PJD16" s="1609"/>
      <c r="PJE16" s="1609"/>
      <c r="PJF16" s="1609"/>
      <c r="PJG16" s="1609"/>
      <c r="PJH16" s="1609"/>
      <c r="PJI16" s="1609"/>
      <c r="PJJ16" s="1609"/>
      <c r="PJK16" s="1609"/>
      <c r="PJL16" s="1609"/>
      <c r="PJM16" s="1609"/>
      <c r="PJN16" s="1609"/>
      <c r="PJO16" s="1609"/>
      <c r="PJP16" s="1609"/>
      <c r="PJQ16" s="1609"/>
      <c r="PJR16" s="1609"/>
      <c r="PJS16" s="1609"/>
      <c r="PJT16" s="1609"/>
      <c r="PJU16" s="1609"/>
      <c r="PJV16" s="1609"/>
      <c r="PJW16" s="1609"/>
      <c r="PJX16" s="1609"/>
      <c r="PJY16" s="1609"/>
      <c r="PJZ16" s="1609"/>
      <c r="PKA16" s="1609"/>
      <c r="PKB16" s="1609"/>
      <c r="PKC16" s="1609"/>
      <c r="PKD16" s="1609"/>
      <c r="PKE16" s="1609"/>
      <c r="PKF16" s="1609"/>
      <c r="PKG16" s="1609"/>
      <c r="PKH16" s="1609"/>
      <c r="PKI16" s="1609"/>
      <c r="PKJ16" s="1609"/>
      <c r="PKK16" s="1609"/>
      <c r="PKL16" s="1609"/>
      <c r="PKM16" s="1609"/>
      <c r="PKN16" s="1609"/>
      <c r="PKO16" s="1609"/>
      <c r="PKP16" s="1609"/>
      <c r="PKQ16" s="1609"/>
      <c r="PKR16" s="1609"/>
      <c r="PKS16" s="1609"/>
      <c r="PKT16" s="1609"/>
      <c r="PKU16" s="1609"/>
      <c r="PKV16" s="1609"/>
      <c r="PKW16" s="1609"/>
      <c r="PKX16" s="1609"/>
      <c r="PKY16" s="1609"/>
      <c r="PKZ16" s="1609"/>
      <c r="PLA16" s="1609"/>
      <c r="PLB16" s="1609"/>
      <c r="PLC16" s="1609"/>
      <c r="PLD16" s="1609"/>
      <c r="PLE16" s="1609"/>
      <c r="PLF16" s="1609"/>
      <c r="PLG16" s="1609"/>
      <c r="PLH16" s="1609"/>
      <c r="PLI16" s="1609"/>
      <c r="PLJ16" s="1609"/>
      <c r="PLK16" s="1609"/>
      <c r="PLL16" s="1609"/>
      <c r="PLM16" s="1609"/>
      <c r="PLN16" s="1609"/>
      <c r="PLO16" s="1609"/>
      <c r="PLP16" s="1609"/>
      <c r="PLQ16" s="1609"/>
      <c r="PLR16" s="1609"/>
      <c r="PLS16" s="1609"/>
      <c r="PLT16" s="1609"/>
      <c r="PLU16" s="1609"/>
      <c r="PLV16" s="1609"/>
      <c r="PLW16" s="1609"/>
      <c r="PLX16" s="1609"/>
      <c r="PLY16" s="1609"/>
      <c r="PLZ16" s="1609"/>
      <c r="PMA16" s="1609"/>
      <c r="PMB16" s="1609"/>
      <c r="PMC16" s="1609"/>
      <c r="PMD16" s="1609"/>
      <c r="PME16" s="1609"/>
      <c r="PMF16" s="1609"/>
      <c r="PMG16" s="1609"/>
      <c r="PMH16" s="1609"/>
      <c r="PMI16" s="1609"/>
      <c r="PMJ16" s="1609"/>
      <c r="PMK16" s="1609"/>
      <c r="PML16" s="1609"/>
      <c r="PMM16" s="1609"/>
      <c r="PMN16" s="1609"/>
      <c r="PMO16" s="1609"/>
      <c r="PMP16" s="1609"/>
      <c r="PMQ16" s="1609"/>
      <c r="PMR16" s="1609"/>
      <c r="PMS16" s="1609"/>
      <c r="PMT16" s="1609"/>
      <c r="PMU16" s="1609"/>
      <c r="PMV16" s="1609"/>
      <c r="PMW16" s="1609"/>
      <c r="PMX16" s="1609"/>
      <c r="PMY16" s="1609"/>
      <c r="PMZ16" s="1609"/>
      <c r="PNA16" s="1609"/>
      <c r="PNB16" s="1609"/>
      <c r="PNC16" s="1609"/>
      <c r="PND16" s="1609"/>
      <c r="PNE16" s="1609"/>
      <c r="PNF16" s="1609"/>
      <c r="PNG16" s="1609"/>
      <c r="PNH16" s="1609"/>
      <c r="PNI16" s="1609"/>
      <c r="PNJ16" s="1609"/>
      <c r="PNK16" s="1609"/>
      <c r="PNL16" s="1609"/>
      <c r="PNM16" s="1609"/>
      <c r="PNN16" s="1609"/>
      <c r="PNO16" s="1609"/>
      <c r="PNP16" s="1609"/>
      <c r="PNQ16" s="1609"/>
      <c r="PNR16" s="1609"/>
      <c r="PNS16" s="1609"/>
      <c r="PNT16" s="1609"/>
      <c r="PNU16" s="1609"/>
      <c r="PNV16" s="1609"/>
      <c r="PNW16" s="1609"/>
      <c r="PNX16" s="1609"/>
      <c r="PNY16" s="1609"/>
      <c r="PNZ16" s="1609"/>
      <c r="POA16" s="1609"/>
      <c r="POB16" s="1609"/>
      <c r="POC16" s="1609"/>
      <c r="POD16" s="1609"/>
      <c r="POE16" s="1609"/>
      <c r="POF16" s="1609"/>
      <c r="POG16" s="1609"/>
      <c r="POH16" s="1609"/>
      <c r="POI16" s="1609"/>
      <c r="POJ16" s="1609"/>
      <c r="POK16" s="1609"/>
      <c r="POL16" s="1609"/>
      <c r="POM16" s="1609"/>
      <c r="PON16" s="1609"/>
      <c r="POO16" s="1609"/>
      <c r="POP16" s="1609"/>
      <c r="POQ16" s="1609"/>
      <c r="POR16" s="1609"/>
      <c r="POS16" s="1609"/>
      <c r="POT16" s="1609"/>
      <c r="POU16" s="1609"/>
      <c r="POV16" s="1609"/>
      <c r="POW16" s="1609"/>
      <c r="POX16" s="1609"/>
      <c r="POY16" s="1609"/>
      <c r="POZ16" s="1609"/>
      <c r="PPA16" s="1609"/>
      <c r="PPB16" s="1609"/>
      <c r="PPC16" s="1609"/>
      <c r="PPD16" s="1609"/>
      <c r="PPE16" s="1609"/>
      <c r="PPF16" s="1609"/>
      <c r="PPG16" s="1609"/>
      <c r="PPH16" s="1609"/>
      <c r="PPI16" s="1609"/>
      <c r="PPJ16" s="1609"/>
      <c r="PPK16" s="1609"/>
      <c r="PPL16" s="1609"/>
      <c r="PPM16" s="1609"/>
      <c r="PPN16" s="1609"/>
      <c r="PPO16" s="1609"/>
      <c r="PPP16" s="1609"/>
      <c r="PPQ16" s="1609"/>
      <c r="PPR16" s="1609"/>
      <c r="PPS16" s="1609"/>
      <c r="PPT16" s="1609"/>
      <c r="PPU16" s="1609"/>
      <c r="PPV16" s="1609"/>
      <c r="PPW16" s="1609"/>
      <c r="PPX16" s="1609"/>
      <c r="PPY16" s="1609"/>
      <c r="PPZ16" s="1609"/>
      <c r="PQA16" s="1609"/>
      <c r="PQB16" s="1609"/>
      <c r="PQC16" s="1609"/>
      <c r="PQD16" s="1609"/>
      <c r="PQE16" s="1609"/>
      <c r="PQF16" s="1609"/>
      <c r="PQG16" s="1609"/>
      <c r="PQH16" s="1609"/>
      <c r="PQI16" s="1609"/>
      <c r="PQJ16" s="1609"/>
      <c r="PQK16" s="1609"/>
      <c r="PQL16" s="1609"/>
      <c r="PQM16" s="1609"/>
      <c r="PQN16" s="1609"/>
      <c r="PQO16" s="1609"/>
      <c r="PQP16" s="1609"/>
      <c r="PQQ16" s="1609"/>
      <c r="PQR16" s="1609"/>
      <c r="PQS16" s="1609"/>
      <c r="PQT16" s="1609"/>
      <c r="PQU16" s="1609"/>
      <c r="PQV16" s="1609"/>
      <c r="PQW16" s="1609"/>
      <c r="PQX16" s="1609"/>
      <c r="PQY16" s="1609"/>
      <c r="PQZ16" s="1609"/>
      <c r="PRA16" s="1609"/>
      <c r="PRB16" s="1609"/>
      <c r="PRC16" s="1609"/>
      <c r="PRD16" s="1609"/>
      <c r="PRE16" s="1609"/>
      <c r="PRF16" s="1609"/>
      <c r="PRG16" s="1609"/>
      <c r="PRH16" s="1609"/>
      <c r="PRI16" s="1609"/>
      <c r="PRJ16" s="1609"/>
      <c r="PRK16" s="1609"/>
      <c r="PRL16" s="1609"/>
      <c r="PRM16" s="1609"/>
      <c r="PRN16" s="1609"/>
      <c r="PRO16" s="1609"/>
      <c r="PRP16" s="1609"/>
      <c r="PRQ16" s="1609"/>
      <c r="PRR16" s="1609"/>
      <c r="PRS16" s="1609"/>
      <c r="PRT16" s="1609"/>
      <c r="PRU16" s="1609"/>
      <c r="PRV16" s="1609"/>
      <c r="PRW16" s="1609"/>
      <c r="PRX16" s="1609"/>
      <c r="PRY16" s="1609"/>
      <c r="PRZ16" s="1609"/>
      <c r="PSA16" s="1609"/>
      <c r="PSB16" s="1609"/>
      <c r="PSC16" s="1609"/>
      <c r="PSD16" s="1609"/>
      <c r="PSE16" s="1609"/>
      <c r="PSF16" s="1609"/>
      <c r="PSG16" s="1609"/>
      <c r="PSH16" s="1609"/>
      <c r="PSI16" s="1609"/>
      <c r="PSJ16" s="1609"/>
      <c r="PSK16" s="1609"/>
      <c r="PSL16" s="1609"/>
      <c r="PSM16" s="1609"/>
      <c r="PSN16" s="1609"/>
      <c r="PSO16" s="1609"/>
      <c r="PSP16" s="1609"/>
      <c r="PSQ16" s="1609"/>
      <c r="PSR16" s="1609"/>
      <c r="PSS16" s="1609"/>
      <c r="PST16" s="1609"/>
      <c r="PSU16" s="1609"/>
      <c r="PSV16" s="1609"/>
      <c r="PSW16" s="1609"/>
      <c r="PSX16" s="1609"/>
      <c r="PSY16" s="1609"/>
      <c r="PSZ16" s="1609"/>
      <c r="PTA16" s="1609"/>
      <c r="PTB16" s="1609"/>
      <c r="PTC16" s="1609"/>
      <c r="PTD16" s="1609"/>
      <c r="PTE16" s="1609"/>
      <c r="PTF16" s="1609"/>
      <c r="PTG16" s="1609"/>
      <c r="PTH16" s="1609"/>
      <c r="PTI16" s="1609"/>
      <c r="PTJ16" s="1609"/>
      <c r="PTK16" s="1609"/>
      <c r="PTL16" s="1609"/>
      <c r="PTM16" s="1609"/>
      <c r="PTN16" s="1609"/>
      <c r="PTO16" s="1609"/>
      <c r="PTP16" s="1609"/>
      <c r="PTQ16" s="1609"/>
      <c r="PTR16" s="1609"/>
      <c r="PTS16" s="1609"/>
      <c r="PTT16" s="1609"/>
      <c r="PTU16" s="1609"/>
      <c r="PTV16" s="1609"/>
      <c r="PTW16" s="1609"/>
      <c r="PTX16" s="1609"/>
      <c r="PTY16" s="1609"/>
      <c r="PTZ16" s="1609"/>
      <c r="PUA16" s="1609"/>
      <c r="PUB16" s="1609"/>
      <c r="PUC16" s="1609"/>
      <c r="PUD16" s="1609"/>
      <c r="PUE16" s="1609"/>
      <c r="PUF16" s="1609"/>
      <c r="PUG16" s="1609"/>
      <c r="PUH16" s="1609"/>
      <c r="PUI16" s="1609"/>
      <c r="PUJ16" s="1609"/>
      <c r="PUK16" s="1609"/>
      <c r="PUL16" s="1609"/>
      <c r="PUM16" s="1609"/>
      <c r="PUN16" s="1609"/>
      <c r="PUO16" s="1609"/>
      <c r="PUP16" s="1609"/>
      <c r="PUQ16" s="1609"/>
      <c r="PUR16" s="1609"/>
      <c r="PUS16" s="1609"/>
      <c r="PUT16" s="1609"/>
      <c r="PUU16" s="1609"/>
      <c r="PUV16" s="1609"/>
      <c r="PUW16" s="1609"/>
      <c r="PUX16" s="1609"/>
      <c r="PUY16" s="1609"/>
      <c r="PUZ16" s="1609"/>
      <c r="PVA16" s="1609"/>
      <c r="PVB16" s="1609"/>
      <c r="PVC16" s="1609"/>
      <c r="PVD16" s="1609"/>
      <c r="PVE16" s="1609"/>
      <c r="PVF16" s="1609"/>
      <c r="PVG16" s="1609"/>
      <c r="PVH16" s="1609"/>
      <c r="PVI16" s="1609"/>
      <c r="PVJ16" s="1609"/>
      <c r="PVK16" s="1609"/>
      <c r="PVL16" s="1609"/>
      <c r="PVM16" s="1609"/>
      <c r="PVN16" s="1609"/>
      <c r="PVO16" s="1609"/>
      <c r="PVP16" s="1609"/>
      <c r="PVQ16" s="1609"/>
      <c r="PVR16" s="1609"/>
      <c r="PVS16" s="1609"/>
      <c r="PVT16" s="1609"/>
      <c r="PVU16" s="1609"/>
      <c r="PVV16" s="1609"/>
      <c r="PVW16" s="1609"/>
      <c r="PVX16" s="1609"/>
      <c r="PVY16" s="1609"/>
      <c r="PVZ16" s="1609"/>
      <c r="PWA16" s="1609"/>
      <c r="PWB16" s="1609"/>
      <c r="PWC16" s="1609"/>
      <c r="PWD16" s="1609"/>
      <c r="PWE16" s="1609"/>
      <c r="PWF16" s="1609"/>
      <c r="PWG16" s="1609"/>
      <c r="PWH16" s="1609"/>
      <c r="PWI16" s="1609"/>
      <c r="PWJ16" s="1609"/>
      <c r="PWK16" s="1609"/>
      <c r="PWL16" s="1609"/>
      <c r="PWM16" s="1609"/>
      <c r="PWN16" s="1609"/>
      <c r="PWO16" s="1609"/>
      <c r="PWP16" s="1609"/>
      <c r="PWQ16" s="1609"/>
      <c r="PWR16" s="1609"/>
      <c r="PWS16" s="1609"/>
      <c r="PWT16" s="1609"/>
      <c r="PWU16" s="1609"/>
      <c r="PWV16" s="1609"/>
      <c r="PWW16" s="1609"/>
      <c r="PWX16" s="1609"/>
      <c r="PWY16" s="1609"/>
      <c r="PWZ16" s="1609"/>
      <c r="PXA16" s="1609"/>
      <c r="PXB16" s="1609"/>
      <c r="PXC16" s="1609"/>
      <c r="PXD16" s="1609"/>
      <c r="PXE16" s="1609"/>
      <c r="PXF16" s="1609"/>
      <c r="PXG16" s="1609"/>
      <c r="PXH16" s="1609"/>
      <c r="PXI16" s="1609"/>
      <c r="PXJ16" s="1609"/>
      <c r="PXK16" s="1609"/>
      <c r="PXL16" s="1609"/>
      <c r="PXM16" s="1609"/>
      <c r="PXN16" s="1609"/>
      <c r="PXO16" s="1609"/>
      <c r="PXP16" s="1609"/>
      <c r="PXQ16" s="1609"/>
      <c r="PXR16" s="1609"/>
      <c r="PXS16" s="1609"/>
      <c r="PXT16" s="1609"/>
      <c r="PXU16" s="1609"/>
      <c r="PXV16" s="1609"/>
      <c r="PXW16" s="1609"/>
      <c r="PXX16" s="1609"/>
      <c r="PXY16" s="1609"/>
      <c r="PXZ16" s="1609"/>
      <c r="PYA16" s="1609"/>
      <c r="PYB16" s="1609"/>
      <c r="PYC16" s="1609"/>
      <c r="PYD16" s="1609"/>
      <c r="PYE16" s="1609"/>
      <c r="PYF16" s="1609"/>
      <c r="PYG16" s="1609"/>
      <c r="PYH16" s="1609"/>
      <c r="PYI16" s="1609"/>
      <c r="PYJ16" s="1609"/>
      <c r="PYK16" s="1609"/>
      <c r="PYL16" s="1609"/>
      <c r="PYM16" s="1609"/>
      <c r="PYN16" s="1609"/>
      <c r="PYO16" s="1609"/>
      <c r="PYP16" s="1609"/>
      <c r="PYQ16" s="1609"/>
      <c r="PYR16" s="1609"/>
      <c r="PYS16" s="1609"/>
      <c r="PYT16" s="1609"/>
      <c r="PYU16" s="1609"/>
      <c r="PYV16" s="1609"/>
      <c r="PYW16" s="1609"/>
      <c r="PYX16" s="1609"/>
      <c r="PYY16" s="1609"/>
      <c r="PYZ16" s="1609"/>
      <c r="PZA16" s="1609"/>
      <c r="PZB16" s="1609"/>
      <c r="PZC16" s="1609"/>
      <c r="PZD16" s="1609"/>
      <c r="PZE16" s="1609"/>
      <c r="PZF16" s="1609"/>
      <c r="PZG16" s="1609"/>
      <c r="PZH16" s="1609"/>
      <c r="PZI16" s="1609"/>
      <c r="PZJ16" s="1609"/>
      <c r="PZK16" s="1609"/>
      <c r="PZL16" s="1609"/>
      <c r="PZM16" s="1609"/>
      <c r="PZN16" s="1609"/>
      <c r="PZO16" s="1609"/>
      <c r="PZP16" s="1609"/>
      <c r="PZQ16" s="1609"/>
      <c r="PZR16" s="1609"/>
      <c r="PZS16" s="1609"/>
      <c r="PZT16" s="1609"/>
      <c r="PZU16" s="1609"/>
      <c r="PZV16" s="1609"/>
      <c r="PZW16" s="1609"/>
      <c r="PZX16" s="1609"/>
      <c r="PZY16" s="1609"/>
      <c r="PZZ16" s="1609"/>
      <c r="QAA16" s="1609"/>
      <c r="QAB16" s="1609"/>
      <c r="QAC16" s="1609"/>
      <c r="QAD16" s="1609"/>
      <c r="QAE16" s="1609"/>
      <c r="QAF16" s="1609"/>
      <c r="QAG16" s="1609"/>
      <c r="QAH16" s="1609"/>
      <c r="QAI16" s="1609"/>
      <c r="QAJ16" s="1609"/>
      <c r="QAK16" s="1609"/>
      <c r="QAL16" s="1609"/>
      <c r="QAM16" s="1609"/>
      <c r="QAN16" s="1609"/>
      <c r="QAO16" s="1609"/>
      <c r="QAP16" s="1609"/>
      <c r="QAQ16" s="1609"/>
      <c r="QAR16" s="1609"/>
      <c r="QAS16" s="1609"/>
      <c r="QAT16" s="1609"/>
      <c r="QAU16" s="1609"/>
      <c r="QAV16" s="1609"/>
      <c r="QAW16" s="1609"/>
      <c r="QAX16" s="1609"/>
      <c r="QAY16" s="1609"/>
      <c r="QAZ16" s="1609"/>
      <c r="QBA16" s="1609"/>
      <c r="QBB16" s="1609"/>
      <c r="QBC16" s="1609"/>
      <c r="QBD16" s="1609"/>
      <c r="QBE16" s="1609"/>
      <c r="QBF16" s="1609"/>
      <c r="QBG16" s="1609"/>
      <c r="QBH16" s="1609"/>
      <c r="QBI16" s="1609"/>
      <c r="QBJ16" s="1609"/>
      <c r="QBK16" s="1609"/>
      <c r="QBL16" s="1609"/>
      <c r="QBM16" s="1609"/>
      <c r="QBN16" s="1609"/>
      <c r="QBO16" s="1609"/>
      <c r="QBP16" s="1609"/>
      <c r="QBQ16" s="1609"/>
      <c r="QBR16" s="1609"/>
      <c r="QBS16" s="1609"/>
      <c r="QBT16" s="1609"/>
      <c r="QBU16" s="1609"/>
      <c r="QBV16" s="1609"/>
      <c r="QBW16" s="1609"/>
      <c r="QBX16" s="1609"/>
      <c r="QBY16" s="1609"/>
      <c r="QBZ16" s="1609"/>
      <c r="QCA16" s="1609"/>
      <c r="QCB16" s="1609"/>
      <c r="QCC16" s="1609"/>
      <c r="QCD16" s="1609"/>
      <c r="QCE16" s="1609"/>
      <c r="QCF16" s="1609"/>
      <c r="QCG16" s="1609"/>
      <c r="QCH16" s="1609"/>
      <c r="QCI16" s="1609"/>
      <c r="QCJ16" s="1609"/>
      <c r="QCK16" s="1609"/>
      <c r="QCL16" s="1609"/>
      <c r="QCM16" s="1609"/>
      <c r="QCN16" s="1609"/>
      <c r="QCO16" s="1609"/>
      <c r="QCP16" s="1609"/>
      <c r="QCQ16" s="1609"/>
      <c r="QCR16" s="1609"/>
      <c r="QCS16" s="1609"/>
      <c r="QCT16" s="1609"/>
      <c r="QCU16" s="1609"/>
      <c r="QCV16" s="1609"/>
      <c r="QCW16" s="1609"/>
      <c r="QCX16" s="1609"/>
      <c r="QCY16" s="1609"/>
      <c r="QCZ16" s="1609"/>
      <c r="QDA16" s="1609"/>
      <c r="QDB16" s="1609"/>
      <c r="QDC16" s="1609"/>
      <c r="QDD16" s="1609"/>
      <c r="QDE16" s="1609"/>
      <c r="QDF16" s="1609"/>
      <c r="QDG16" s="1609"/>
      <c r="QDH16" s="1609"/>
      <c r="QDI16" s="1609"/>
      <c r="QDJ16" s="1609"/>
      <c r="QDK16" s="1609"/>
      <c r="QDL16" s="1609"/>
      <c r="QDM16" s="1609"/>
      <c r="QDN16" s="1609"/>
      <c r="QDO16" s="1609"/>
      <c r="QDP16" s="1609"/>
      <c r="QDQ16" s="1609"/>
      <c r="QDR16" s="1609"/>
      <c r="QDS16" s="1609"/>
      <c r="QDT16" s="1609"/>
      <c r="QDU16" s="1609"/>
      <c r="QDV16" s="1609"/>
      <c r="QDW16" s="1609"/>
      <c r="QDX16" s="1609"/>
      <c r="QDY16" s="1609"/>
      <c r="QDZ16" s="1609"/>
      <c r="QEA16" s="1609"/>
      <c r="QEB16" s="1609"/>
      <c r="QEC16" s="1609"/>
      <c r="QED16" s="1609"/>
      <c r="QEE16" s="1609"/>
      <c r="QEF16" s="1609"/>
      <c r="QEG16" s="1609"/>
      <c r="QEH16" s="1609"/>
      <c r="QEI16" s="1609"/>
      <c r="QEJ16" s="1609"/>
      <c r="QEK16" s="1609"/>
      <c r="QEL16" s="1609"/>
      <c r="QEM16" s="1609"/>
      <c r="QEN16" s="1609"/>
      <c r="QEO16" s="1609"/>
      <c r="QEP16" s="1609"/>
      <c r="QEQ16" s="1609"/>
      <c r="QER16" s="1609"/>
      <c r="QES16" s="1609"/>
      <c r="QET16" s="1609"/>
      <c r="QEU16" s="1609"/>
      <c r="QEV16" s="1609"/>
      <c r="QEW16" s="1609"/>
      <c r="QEX16" s="1609"/>
      <c r="QEY16" s="1609"/>
      <c r="QEZ16" s="1609"/>
      <c r="QFA16" s="1609"/>
      <c r="QFB16" s="1609"/>
      <c r="QFC16" s="1609"/>
      <c r="QFD16" s="1609"/>
      <c r="QFE16" s="1609"/>
      <c r="QFF16" s="1609"/>
      <c r="QFG16" s="1609"/>
      <c r="QFH16" s="1609"/>
      <c r="QFI16" s="1609"/>
      <c r="QFJ16" s="1609"/>
      <c r="QFK16" s="1609"/>
      <c r="QFL16" s="1609"/>
      <c r="QFM16" s="1609"/>
      <c r="QFN16" s="1609"/>
      <c r="QFO16" s="1609"/>
      <c r="QFP16" s="1609"/>
      <c r="QFQ16" s="1609"/>
      <c r="QFR16" s="1609"/>
      <c r="QFS16" s="1609"/>
      <c r="QFT16" s="1609"/>
      <c r="QFU16" s="1609"/>
      <c r="QFV16" s="1609"/>
      <c r="QFW16" s="1609"/>
      <c r="QFX16" s="1609"/>
      <c r="QFY16" s="1609"/>
      <c r="QFZ16" s="1609"/>
      <c r="QGA16" s="1609"/>
      <c r="QGB16" s="1609"/>
      <c r="QGC16" s="1609"/>
      <c r="QGD16" s="1609"/>
      <c r="QGE16" s="1609"/>
      <c r="QGF16" s="1609"/>
      <c r="QGG16" s="1609"/>
      <c r="QGH16" s="1609"/>
      <c r="QGI16" s="1609"/>
      <c r="QGJ16" s="1609"/>
      <c r="QGK16" s="1609"/>
      <c r="QGL16" s="1609"/>
      <c r="QGM16" s="1609"/>
      <c r="QGN16" s="1609"/>
      <c r="QGO16" s="1609"/>
      <c r="QGP16" s="1609"/>
      <c r="QGQ16" s="1609"/>
      <c r="QGR16" s="1609"/>
      <c r="QGS16" s="1609"/>
      <c r="QGT16" s="1609"/>
      <c r="QGU16" s="1609"/>
      <c r="QGV16" s="1609"/>
      <c r="QGW16" s="1609"/>
      <c r="QGX16" s="1609"/>
      <c r="QGY16" s="1609"/>
      <c r="QGZ16" s="1609"/>
      <c r="QHA16" s="1609"/>
      <c r="QHB16" s="1609"/>
      <c r="QHC16" s="1609"/>
      <c r="QHD16" s="1609"/>
      <c r="QHE16" s="1609"/>
      <c r="QHF16" s="1609"/>
      <c r="QHG16" s="1609"/>
      <c r="QHH16" s="1609"/>
      <c r="QHI16" s="1609"/>
      <c r="QHJ16" s="1609"/>
      <c r="QHK16" s="1609"/>
      <c r="QHL16" s="1609"/>
      <c r="QHM16" s="1609"/>
      <c r="QHN16" s="1609"/>
      <c r="QHO16" s="1609"/>
      <c r="QHP16" s="1609"/>
      <c r="QHQ16" s="1609"/>
      <c r="QHR16" s="1609"/>
      <c r="QHS16" s="1609"/>
      <c r="QHT16" s="1609"/>
      <c r="QHU16" s="1609"/>
      <c r="QHV16" s="1609"/>
      <c r="QHW16" s="1609"/>
      <c r="QHX16" s="1609"/>
      <c r="QHY16" s="1609"/>
      <c r="QHZ16" s="1609"/>
      <c r="QIA16" s="1609"/>
      <c r="QIB16" s="1609"/>
      <c r="QIC16" s="1609"/>
      <c r="QID16" s="1609"/>
      <c r="QIE16" s="1609"/>
      <c r="QIF16" s="1609"/>
      <c r="QIG16" s="1609"/>
      <c r="QIH16" s="1609"/>
      <c r="QII16" s="1609"/>
      <c r="QIJ16" s="1609"/>
      <c r="QIK16" s="1609"/>
      <c r="QIL16" s="1609"/>
      <c r="QIM16" s="1609"/>
      <c r="QIN16" s="1609"/>
      <c r="QIO16" s="1609"/>
      <c r="QIP16" s="1609"/>
      <c r="QIQ16" s="1609"/>
      <c r="QIR16" s="1609"/>
      <c r="QIS16" s="1609"/>
      <c r="QIT16" s="1609"/>
      <c r="QIU16" s="1609"/>
      <c r="QIV16" s="1609"/>
      <c r="QIW16" s="1609"/>
      <c r="QIX16" s="1609"/>
      <c r="QIY16" s="1609"/>
      <c r="QIZ16" s="1609"/>
      <c r="QJA16" s="1609"/>
      <c r="QJB16" s="1609"/>
      <c r="QJC16" s="1609"/>
      <c r="QJD16" s="1609"/>
      <c r="QJE16" s="1609"/>
      <c r="QJF16" s="1609"/>
      <c r="QJG16" s="1609"/>
      <c r="QJH16" s="1609"/>
      <c r="QJI16" s="1609"/>
      <c r="QJJ16" s="1609"/>
      <c r="QJK16" s="1609"/>
      <c r="QJL16" s="1609"/>
      <c r="QJM16" s="1609"/>
      <c r="QJN16" s="1609"/>
      <c r="QJO16" s="1609"/>
      <c r="QJP16" s="1609"/>
      <c r="QJQ16" s="1609"/>
      <c r="QJR16" s="1609"/>
      <c r="QJS16" s="1609"/>
      <c r="QJT16" s="1609"/>
      <c r="QJU16" s="1609"/>
      <c r="QJV16" s="1609"/>
      <c r="QJW16" s="1609"/>
      <c r="QJX16" s="1609"/>
      <c r="QJY16" s="1609"/>
      <c r="QJZ16" s="1609"/>
      <c r="QKA16" s="1609"/>
      <c r="QKB16" s="1609"/>
      <c r="QKC16" s="1609"/>
      <c r="QKD16" s="1609"/>
      <c r="QKE16" s="1609"/>
      <c r="QKF16" s="1609"/>
      <c r="QKG16" s="1609"/>
      <c r="QKH16" s="1609"/>
      <c r="QKI16" s="1609"/>
      <c r="QKJ16" s="1609"/>
      <c r="QKK16" s="1609"/>
      <c r="QKL16" s="1609"/>
      <c r="QKM16" s="1609"/>
      <c r="QKN16" s="1609"/>
      <c r="QKO16" s="1609"/>
      <c r="QKP16" s="1609"/>
      <c r="QKQ16" s="1609"/>
      <c r="QKR16" s="1609"/>
      <c r="QKS16" s="1609"/>
      <c r="QKT16" s="1609"/>
      <c r="QKU16" s="1609"/>
      <c r="QKV16" s="1609"/>
      <c r="QKW16" s="1609"/>
      <c r="QKX16" s="1609"/>
      <c r="QKY16" s="1609"/>
      <c r="QKZ16" s="1609"/>
      <c r="QLA16" s="1609"/>
      <c r="QLB16" s="1609"/>
      <c r="QLC16" s="1609"/>
      <c r="QLD16" s="1609"/>
      <c r="QLE16" s="1609"/>
      <c r="QLF16" s="1609"/>
      <c r="QLG16" s="1609"/>
      <c r="QLH16" s="1609"/>
      <c r="QLI16" s="1609"/>
      <c r="QLJ16" s="1609"/>
      <c r="QLK16" s="1609"/>
      <c r="QLL16" s="1609"/>
      <c r="QLM16" s="1609"/>
      <c r="QLN16" s="1609"/>
      <c r="QLO16" s="1609"/>
      <c r="QLP16" s="1609"/>
      <c r="QLQ16" s="1609"/>
      <c r="QLR16" s="1609"/>
      <c r="QLS16" s="1609"/>
      <c r="QLT16" s="1609"/>
      <c r="QLU16" s="1609"/>
      <c r="QLV16" s="1609"/>
      <c r="QLW16" s="1609"/>
      <c r="QLX16" s="1609"/>
      <c r="QLY16" s="1609"/>
      <c r="QLZ16" s="1609"/>
      <c r="QMA16" s="1609"/>
      <c r="QMB16" s="1609"/>
      <c r="QMC16" s="1609"/>
      <c r="QMD16" s="1609"/>
      <c r="QME16" s="1609"/>
      <c r="QMF16" s="1609"/>
      <c r="QMG16" s="1609"/>
      <c r="QMH16" s="1609"/>
      <c r="QMI16" s="1609"/>
      <c r="QMJ16" s="1609"/>
      <c r="QMK16" s="1609"/>
      <c r="QML16" s="1609"/>
      <c r="QMM16" s="1609"/>
      <c r="QMN16" s="1609"/>
      <c r="QMO16" s="1609"/>
      <c r="QMP16" s="1609"/>
      <c r="QMQ16" s="1609"/>
      <c r="QMR16" s="1609"/>
      <c r="QMS16" s="1609"/>
      <c r="QMT16" s="1609"/>
      <c r="QMU16" s="1609"/>
      <c r="QMV16" s="1609"/>
      <c r="QMW16" s="1609"/>
      <c r="QMX16" s="1609"/>
      <c r="QMY16" s="1609"/>
      <c r="QMZ16" s="1609"/>
      <c r="QNA16" s="1609"/>
      <c r="QNB16" s="1609"/>
      <c r="QNC16" s="1609"/>
      <c r="QND16" s="1609"/>
      <c r="QNE16" s="1609"/>
      <c r="QNF16" s="1609"/>
      <c r="QNG16" s="1609"/>
      <c r="QNH16" s="1609"/>
      <c r="QNI16" s="1609"/>
      <c r="QNJ16" s="1609"/>
      <c r="QNK16" s="1609"/>
      <c r="QNL16" s="1609"/>
      <c r="QNM16" s="1609"/>
      <c r="QNN16" s="1609"/>
      <c r="QNO16" s="1609"/>
      <c r="QNP16" s="1609"/>
      <c r="QNQ16" s="1609"/>
      <c r="QNR16" s="1609"/>
      <c r="QNS16" s="1609"/>
      <c r="QNT16" s="1609"/>
      <c r="QNU16" s="1609"/>
      <c r="QNV16" s="1609"/>
      <c r="QNW16" s="1609"/>
      <c r="QNX16" s="1609"/>
      <c r="QNY16" s="1609"/>
      <c r="QNZ16" s="1609"/>
      <c r="QOA16" s="1609"/>
      <c r="QOB16" s="1609"/>
      <c r="QOC16" s="1609"/>
      <c r="QOD16" s="1609"/>
      <c r="QOE16" s="1609"/>
      <c r="QOF16" s="1609"/>
      <c r="QOG16" s="1609"/>
      <c r="QOH16" s="1609"/>
      <c r="QOI16" s="1609"/>
      <c r="QOJ16" s="1609"/>
      <c r="QOK16" s="1609"/>
      <c r="QOL16" s="1609"/>
      <c r="QOM16" s="1609"/>
      <c r="QON16" s="1609"/>
      <c r="QOO16" s="1609"/>
      <c r="QOP16" s="1609"/>
      <c r="QOQ16" s="1609"/>
      <c r="QOR16" s="1609"/>
      <c r="QOS16" s="1609"/>
      <c r="QOT16" s="1609"/>
      <c r="QOU16" s="1609"/>
      <c r="QOV16" s="1609"/>
      <c r="QOW16" s="1609"/>
      <c r="QOX16" s="1609"/>
      <c r="QOY16" s="1609"/>
      <c r="QOZ16" s="1609"/>
      <c r="QPA16" s="1609"/>
      <c r="QPB16" s="1609"/>
      <c r="QPC16" s="1609"/>
      <c r="QPD16" s="1609"/>
      <c r="QPE16" s="1609"/>
      <c r="QPF16" s="1609"/>
      <c r="QPG16" s="1609"/>
      <c r="QPH16" s="1609"/>
      <c r="QPI16" s="1609"/>
      <c r="QPJ16" s="1609"/>
      <c r="QPK16" s="1609"/>
      <c r="QPL16" s="1609"/>
      <c r="QPM16" s="1609"/>
      <c r="QPN16" s="1609"/>
      <c r="QPO16" s="1609"/>
      <c r="QPP16" s="1609"/>
      <c r="QPQ16" s="1609"/>
      <c r="QPR16" s="1609"/>
      <c r="QPS16" s="1609"/>
      <c r="QPT16" s="1609"/>
      <c r="QPU16" s="1609"/>
      <c r="QPV16" s="1609"/>
      <c r="QPW16" s="1609"/>
      <c r="QPX16" s="1609"/>
      <c r="QPY16" s="1609"/>
      <c r="QPZ16" s="1609"/>
      <c r="QQA16" s="1609"/>
      <c r="QQB16" s="1609"/>
      <c r="QQC16" s="1609"/>
      <c r="QQD16" s="1609"/>
      <c r="QQE16" s="1609"/>
      <c r="QQF16" s="1609"/>
      <c r="QQG16" s="1609"/>
      <c r="QQH16" s="1609"/>
      <c r="QQI16" s="1609"/>
      <c r="QQJ16" s="1609"/>
      <c r="QQK16" s="1609"/>
      <c r="QQL16" s="1609"/>
      <c r="QQM16" s="1609"/>
      <c r="QQN16" s="1609"/>
      <c r="QQO16" s="1609"/>
      <c r="QQP16" s="1609"/>
      <c r="QQQ16" s="1609"/>
      <c r="QQR16" s="1609"/>
      <c r="QQS16" s="1609"/>
      <c r="QQT16" s="1609"/>
      <c r="QQU16" s="1609"/>
      <c r="QQV16" s="1609"/>
      <c r="QQW16" s="1609"/>
      <c r="QQX16" s="1609"/>
      <c r="QQY16" s="1609"/>
      <c r="QQZ16" s="1609"/>
      <c r="QRA16" s="1609"/>
      <c r="QRB16" s="1609"/>
      <c r="QRC16" s="1609"/>
      <c r="QRD16" s="1609"/>
      <c r="QRE16" s="1609"/>
      <c r="QRF16" s="1609"/>
      <c r="QRG16" s="1609"/>
      <c r="QRH16" s="1609"/>
      <c r="QRI16" s="1609"/>
      <c r="QRJ16" s="1609"/>
      <c r="QRK16" s="1609"/>
      <c r="QRL16" s="1609"/>
      <c r="QRM16" s="1609"/>
      <c r="QRN16" s="1609"/>
      <c r="QRO16" s="1609"/>
      <c r="QRP16" s="1609"/>
      <c r="QRQ16" s="1609"/>
      <c r="QRR16" s="1609"/>
      <c r="QRS16" s="1609"/>
      <c r="QRT16" s="1609"/>
      <c r="QRU16" s="1609"/>
      <c r="QRV16" s="1609"/>
      <c r="QRW16" s="1609"/>
      <c r="QRX16" s="1609"/>
      <c r="QRY16" s="1609"/>
      <c r="QRZ16" s="1609"/>
      <c r="QSA16" s="1609"/>
      <c r="QSB16" s="1609"/>
      <c r="QSC16" s="1609"/>
      <c r="QSD16" s="1609"/>
      <c r="QSE16" s="1609"/>
      <c r="QSF16" s="1609"/>
      <c r="QSG16" s="1609"/>
      <c r="QSH16" s="1609"/>
      <c r="QSI16" s="1609"/>
      <c r="QSJ16" s="1609"/>
      <c r="QSK16" s="1609"/>
      <c r="QSL16" s="1609"/>
      <c r="QSM16" s="1609"/>
      <c r="QSN16" s="1609"/>
      <c r="QSO16" s="1609"/>
      <c r="QSP16" s="1609"/>
      <c r="QSQ16" s="1609"/>
      <c r="QSR16" s="1609"/>
      <c r="QSS16" s="1609"/>
      <c r="QST16" s="1609"/>
      <c r="QSU16" s="1609"/>
      <c r="QSV16" s="1609"/>
      <c r="QSW16" s="1609"/>
      <c r="QSX16" s="1609"/>
      <c r="QSY16" s="1609"/>
      <c r="QSZ16" s="1609"/>
      <c r="QTA16" s="1609"/>
      <c r="QTB16" s="1609"/>
      <c r="QTC16" s="1609"/>
      <c r="QTD16" s="1609"/>
      <c r="QTE16" s="1609"/>
      <c r="QTF16" s="1609"/>
      <c r="QTG16" s="1609"/>
      <c r="QTH16" s="1609"/>
      <c r="QTI16" s="1609"/>
      <c r="QTJ16" s="1609"/>
      <c r="QTK16" s="1609"/>
      <c r="QTL16" s="1609"/>
      <c r="QTM16" s="1609"/>
      <c r="QTN16" s="1609"/>
      <c r="QTO16" s="1609"/>
      <c r="QTP16" s="1609"/>
      <c r="QTQ16" s="1609"/>
      <c r="QTR16" s="1609"/>
      <c r="QTS16" s="1609"/>
      <c r="QTT16" s="1609"/>
      <c r="QTU16" s="1609"/>
      <c r="QTV16" s="1609"/>
      <c r="QTW16" s="1609"/>
      <c r="QTX16" s="1609"/>
      <c r="QTY16" s="1609"/>
      <c r="QTZ16" s="1609"/>
      <c r="QUA16" s="1609"/>
      <c r="QUB16" s="1609"/>
      <c r="QUC16" s="1609"/>
      <c r="QUD16" s="1609"/>
      <c r="QUE16" s="1609"/>
      <c r="QUF16" s="1609"/>
      <c r="QUG16" s="1609"/>
      <c r="QUH16" s="1609"/>
      <c r="QUI16" s="1609"/>
      <c r="QUJ16" s="1609"/>
      <c r="QUK16" s="1609"/>
      <c r="QUL16" s="1609"/>
      <c r="QUM16" s="1609"/>
      <c r="QUN16" s="1609"/>
      <c r="QUO16" s="1609"/>
      <c r="QUP16" s="1609"/>
      <c r="QUQ16" s="1609"/>
      <c r="QUR16" s="1609"/>
      <c r="QUS16" s="1609"/>
      <c r="QUT16" s="1609"/>
      <c r="QUU16" s="1609"/>
      <c r="QUV16" s="1609"/>
      <c r="QUW16" s="1609"/>
      <c r="QUX16" s="1609"/>
      <c r="QUY16" s="1609"/>
      <c r="QUZ16" s="1609"/>
      <c r="QVA16" s="1609"/>
      <c r="QVB16" s="1609"/>
      <c r="QVC16" s="1609"/>
      <c r="QVD16" s="1609"/>
      <c r="QVE16" s="1609"/>
      <c r="QVF16" s="1609"/>
      <c r="QVG16" s="1609"/>
      <c r="QVH16" s="1609"/>
      <c r="QVI16" s="1609"/>
      <c r="QVJ16" s="1609"/>
      <c r="QVK16" s="1609"/>
      <c r="QVL16" s="1609"/>
      <c r="QVM16" s="1609"/>
      <c r="QVN16" s="1609"/>
      <c r="QVO16" s="1609"/>
      <c r="QVP16" s="1609"/>
      <c r="QVQ16" s="1609"/>
      <c r="QVR16" s="1609"/>
      <c r="QVS16" s="1609"/>
      <c r="QVT16" s="1609"/>
      <c r="QVU16" s="1609"/>
      <c r="QVV16" s="1609"/>
      <c r="QVW16" s="1609"/>
      <c r="QVX16" s="1609"/>
      <c r="QVY16" s="1609"/>
      <c r="QVZ16" s="1609"/>
      <c r="QWA16" s="1609"/>
      <c r="QWB16" s="1609"/>
      <c r="QWC16" s="1609"/>
      <c r="QWD16" s="1609"/>
      <c r="QWE16" s="1609"/>
      <c r="QWF16" s="1609"/>
      <c r="QWG16" s="1609"/>
      <c r="QWH16" s="1609"/>
      <c r="QWI16" s="1609"/>
      <c r="QWJ16" s="1609"/>
      <c r="QWK16" s="1609"/>
      <c r="QWL16" s="1609"/>
      <c r="QWM16" s="1609"/>
      <c r="QWN16" s="1609"/>
      <c r="QWO16" s="1609"/>
      <c r="QWP16" s="1609"/>
      <c r="QWQ16" s="1609"/>
      <c r="QWR16" s="1609"/>
      <c r="QWS16" s="1609"/>
      <c r="QWT16" s="1609"/>
      <c r="QWU16" s="1609"/>
      <c r="QWV16" s="1609"/>
      <c r="QWW16" s="1609"/>
      <c r="QWX16" s="1609"/>
      <c r="QWY16" s="1609"/>
      <c r="QWZ16" s="1609"/>
      <c r="QXA16" s="1609"/>
      <c r="QXB16" s="1609"/>
      <c r="QXC16" s="1609"/>
      <c r="QXD16" s="1609"/>
      <c r="QXE16" s="1609"/>
      <c r="QXF16" s="1609"/>
      <c r="QXG16" s="1609"/>
      <c r="QXH16" s="1609"/>
      <c r="QXI16" s="1609"/>
      <c r="QXJ16" s="1609"/>
      <c r="QXK16" s="1609"/>
      <c r="QXL16" s="1609"/>
      <c r="QXM16" s="1609"/>
      <c r="QXN16" s="1609"/>
      <c r="QXO16" s="1609"/>
      <c r="QXP16" s="1609"/>
      <c r="QXQ16" s="1609"/>
      <c r="QXR16" s="1609"/>
      <c r="QXS16" s="1609"/>
      <c r="QXT16" s="1609"/>
      <c r="QXU16" s="1609"/>
      <c r="QXV16" s="1609"/>
      <c r="QXW16" s="1609"/>
      <c r="QXX16" s="1609"/>
      <c r="QXY16" s="1609"/>
      <c r="QXZ16" s="1609"/>
      <c r="QYA16" s="1609"/>
      <c r="QYB16" s="1609"/>
      <c r="QYC16" s="1609"/>
      <c r="QYD16" s="1609"/>
      <c r="QYE16" s="1609"/>
      <c r="QYF16" s="1609"/>
      <c r="QYG16" s="1609"/>
      <c r="QYH16" s="1609"/>
      <c r="QYI16" s="1609"/>
      <c r="QYJ16" s="1609"/>
      <c r="QYK16" s="1609"/>
      <c r="QYL16" s="1609"/>
      <c r="QYM16" s="1609"/>
      <c r="QYN16" s="1609"/>
      <c r="QYO16" s="1609"/>
      <c r="QYP16" s="1609"/>
      <c r="QYQ16" s="1609"/>
      <c r="QYR16" s="1609"/>
      <c r="QYS16" s="1609"/>
      <c r="QYT16" s="1609"/>
      <c r="QYU16" s="1609"/>
      <c r="QYV16" s="1609"/>
      <c r="QYW16" s="1609"/>
      <c r="QYX16" s="1609"/>
      <c r="QYY16" s="1609"/>
      <c r="QYZ16" s="1609"/>
      <c r="QZA16" s="1609"/>
      <c r="QZB16" s="1609"/>
      <c r="QZC16" s="1609"/>
      <c r="QZD16" s="1609"/>
      <c r="QZE16" s="1609"/>
      <c r="QZF16" s="1609"/>
      <c r="QZG16" s="1609"/>
      <c r="QZH16" s="1609"/>
      <c r="QZI16" s="1609"/>
      <c r="QZJ16" s="1609"/>
      <c r="QZK16" s="1609"/>
      <c r="QZL16" s="1609"/>
      <c r="QZM16" s="1609"/>
      <c r="QZN16" s="1609"/>
      <c r="QZO16" s="1609"/>
      <c r="QZP16" s="1609"/>
      <c r="QZQ16" s="1609"/>
      <c r="QZR16" s="1609"/>
      <c r="QZS16" s="1609"/>
      <c r="QZT16" s="1609"/>
      <c r="QZU16" s="1609"/>
      <c r="QZV16" s="1609"/>
      <c r="QZW16" s="1609"/>
      <c r="QZX16" s="1609"/>
      <c r="QZY16" s="1609"/>
      <c r="QZZ16" s="1609"/>
      <c r="RAA16" s="1609"/>
      <c r="RAB16" s="1609"/>
      <c r="RAC16" s="1609"/>
      <c r="RAD16" s="1609"/>
      <c r="RAE16" s="1609"/>
      <c r="RAF16" s="1609"/>
      <c r="RAG16" s="1609"/>
      <c r="RAH16" s="1609"/>
      <c r="RAI16" s="1609"/>
      <c r="RAJ16" s="1609"/>
      <c r="RAK16" s="1609"/>
      <c r="RAL16" s="1609"/>
      <c r="RAM16" s="1609"/>
      <c r="RAN16" s="1609"/>
      <c r="RAO16" s="1609"/>
      <c r="RAP16" s="1609"/>
      <c r="RAQ16" s="1609"/>
      <c r="RAR16" s="1609"/>
      <c r="RAS16" s="1609"/>
      <c r="RAT16" s="1609"/>
      <c r="RAU16" s="1609"/>
      <c r="RAV16" s="1609"/>
      <c r="RAW16" s="1609"/>
      <c r="RAX16" s="1609"/>
      <c r="RAY16" s="1609"/>
      <c r="RAZ16" s="1609"/>
      <c r="RBA16" s="1609"/>
      <c r="RBB16" s="1609"/>
      <c r="RBC16" s="1609"/>
      <c r="RBD16" s="1609"/>
      <c r="RBE16" s="1609"/>
      <c r="RBF16" s="1609"/>
      <c r="RBG16" s="1609"/>
      <c r="RBH16" s="1609"/>
      <c r="RBI16" s="1609"/>
      <c r="RBJ16" s="1609"/>
      <c r="RBK16" s="1609"/>
      <c r="RBL16" s="1609"/>
      <c r="RBM16" s="1609"/>
      <c r="RBN16" s="1609"/>
      <c r="RBO16" s="1609"/>
      <c r="RBP16" s="1609"/>
      <c r="RBQ16" s="1609"/>
      <c r="RBR16" s="1609"/>
      <c r="RBS16" s="1609"/>
      <c r="RBT16" s="1609"/>
      <c r="RBU16" s="1609"/>
      <c r="RBV16" s="1609"/>
      <c r="RBW16" s="1609"/>
      <c r="RBX16" s="1609"/>
      <c r="RBY16" s="1609"/>
      <c r="RBZ16" s="1609"/>
      <c r="RCA16" s="1609"/>
      <c r="RCB16" s="1609"/>
      <c r="RCC16" s="1609"/>
      <c r="RCD16" s="1609"/>
      <c r="RCE16" s="1609"/>
      <c r="RCF16" s="1609"/>
      <c r="RCG16" s="1609"/>
      <c r="RCH16" s="1609"/>
      <c r="RCI16" s="1609"/>
      <c r="RCJ16" s="1609"/>
      <c r="RCK16" s="1609"/>
      <c r="RCL16" s="1609"/>
      <c r="RCM16" s="1609"/>
      <c r="RCN16" s="1609"/>
      <c r="RCO16" s="1609"/>
      <c r="RCP16" s="1609"/>
      <c r="RCQ16" s="1609"/>
      <c r="RCR16" s="1609"/>
      <c r="RCS16" s="1609"/>
      <c r="RCT16" s="1609"/>
      <c r="RCU16" s="1609"/>
      <c r="RCV16" s="1609"/>
      <c r="RCW16" s="1609"/>
      <c r="RCX16" s="1609"/>
      <c r="RCY16" s="1609"/>
      <c r="RCZ16" s="1609"/>
      <c r="RDA16" s="1609"/>
      <c r="RDB16" s="1609"/>
      <c r="RDC16" s="1609"/>
      <c r="RDD16" s="1609"/>
      <c r="RDE16" s="1609"/>
      <c r="RDF16" s="1609"/>
      <c r="RDG16" s="1609"/>
      <c r="RDH16" s="1609"/>
      <c r="RDI16" s="1609"/>
      <c r="RDJ16" s="1609"/>
      <c r="RDK16" s="1609"/>
      <c r="RDL16" s="1609"/>
      <c r="RDM16" s="1609"/>
      <c r="RDN16" s="1609"/>
      <c r="RDO16" s="1609"/>
      <c r="RDP16" s="1609"/>
      <c r="RDQ16" s="1609"/>
      <c r="RDR16" s="1609"/>
      <c r="RDS16" s="1609"/>
      <c r="RDT16" s="1609"/>
      <c r="RDU16" s="1609"/>
      <c r="RDV16" s="1609"/>
      <c r="RDW16" s="1609"/>
      <c r="RDX16" s="1609"/>
      <c r="RDY16" s="1609"/>
      <c r="RDZ16" s="1609"/>
      <c r="REA16" s="1609"/>
      <c r="REB16" s="1609"/>
      <c r="REC16" s="1609"/>
      <c r="RED16" s="1609"/>
      <c r="REE16" s="1609"/>
      <c r="REF16" s="1609"/>
      <c r="REG16" s="1609"/>
      <c r="REH16" s="1609"/>
      <c r="REI16" s="1609"/>
      <c r="REJ16" s="1609"/>
      <c r="REK16" s="1609"/>
      <c r="REL16" s="1609"/>
      <c r="REM16" s="1609"/>
      <c r="REN16" s="1609"/>
      <c r="REO16" s="1609"/>
      <c r="REP16" s="1609"/>
      <c r="REQ16" s="1609"/>
      <c r="RER16" s="1609"/>
      <c r="RES16" s="1609"/>
      <c r="RET16" s="1609"/>
      <c r="REU16" s="1609"/>
      <c r="REV16" s="1609"/>
      <c r="REW16" s="1609"/>
      <c r="REX16" s="1609"/>
      <c r="REY16" s="1609"/>
      <c r="REZ16" s="1609"/>
      <c r="RFA16" s="1609"/>
      <c r="RFB16" s="1609"/>
      <c r="RFC16" s="1609"/>
      <c r="RFD16" s="1609"/>
      <c r="RFE16" s="1609"/>
      <c r="RFF16" s="1609"/>
      <c r="RFG16" s="1609"/>
      <c r="RFH16" s="1609"/>
      <c r="RFI16" s="1609"/>
      <c r="RFJ16" s="1609"/>
      <c r="RFK16" s="1609"/>
      <c r="RFL16" s="1609"/>
      <c r="RFM16" s="1609"/>
      <c r="RFN16" s="1609"/>
      <c r="RFO16" s="1609"/>
      <c r="RFP16" s="1609"/>
      <c r="RFQ16" s="1609"/>
      <c r="RFR16" s="1609"/>
      <c r="RFS16" s="1609"/>
      <c r="RFT16" s="1609"/>
      <c r="RFU16" s="1609"/>
      <c r="RFV16" s="1609"/>
      <c r="RFW16" s="1609"/>
      <c r="RFX16" s="1609"/>
      <c r="RFY16" s="1609"/>
      <c r="RFZ16" s="1609"/>
      <c r="RGA16" s="1609"/>
      <c r="RGB16" s="1609"/>
      <c r="RGC16" s="1609"/>
      <c r="RGD16" s="1609"/>
      <c r="RGE16" s="1609"/>
      <c r="RGF16" s="1609"/>
      <c r="RGG16" s="1609"/>
      <c r="RGH16" s="1609"/>
      <c r="RGI16" s="1609"/>
      <c r="RGJ16" s="1609"/>
      <c r="RGK16" s="1609"/>
      <c r="RGL16" s="1609"/>
      <c r="RGM16" s="1609"/>
      <c r="RGN16" s="1609"/>
      <c r="RGO16" s="1609"/>
      <c r="RGP16" s="1609"/>
      <c r="RGQ16" s="1609"/>
      <c r="RGR16" s="1609"/>
      <c r="RGS16" s="1609"/>
      <c r="RGT16" s="1609"/>
      <c r="RGU16" s="1609"/>
      <c r="RGV16" s="1609"/>
      <c r="RGW16" s="1609"/>
      <c r="RGX16" s="1609"/>
      <c r="RGY16" s="1609"/>
      <c r="RGZ16" s="1609"/>
      <c r="RHA16" s="1609"/>
      <c r="RHB16" s="1609"/>
      <c r="RHC16" s="1609"/>
      <c r="RHD16" s="1609"/>
      <c r="RHE16" s="1609"/>
      <c r="RHF16" s="1609"/>
      <c r="RHG16" s="1609"/>
      <c r="RHH16" s="1609"/>
      <c r="RHI16" s="1609"/>
      <c r="RHJ16" s="1609"/>
      <c r="RHK16" s="1609"/>
      <c r="RHL16" s="1609"/>
      <c r="RHM16" s="1609"/>
      <c r="RHN16" s="1609"/>
      <c r="RHO16" s="1609"/>
      <c r="RHP16" s="1609"/>
      <c r="RHQ16" s="1609"/>
      <c r="RHR16" s="1609"/>
      <c r="RHS16" s="1609"/>
      <c r="RHT16" s="1609"/>
      <c r="RHU16" s="1609"/>
      <c r="RHV16" s="1609"/>
      <c r="RHW16" s="1609"/>
      <c r="RHX16" s="1609"/>
      <c r="RHY16" s="1609"/>
      <c r="RHZ16" s="1609"/>
      <c r="RIA16" s="1609"/>
      <c r="RIB16" s="1609"/>
      <c r="RIC16" s="1609"/>
      <c r="RID16" s="1609"/>
      <c r="RIE16" s="1609"/>
      <c r="RIF16" s="1609"/>
      <c r="RIG16" s="1609"/>
      <c r="RIH16" s="1609"/>
      <c r="RII16" s="1609"/>
      <c r="RIJ16" s="1609"/>
      <c r="RIK16" s="1609"/>
      <c r="RIL16" s="1609"/>
      <c r="RIM16" s="1609"/>
      <c r="RIN16" s="1609"/>
      <c r="RIO16" s="1609"/>
      <c r="RIP16" s="1609"/>
      <c r="RIQ16" s="1609"/>
      <c r="RIR16" s="1609"/>
      <c r="RIS16" s="1609"/>
      <c r="RIT16" s="1609"/>
      <c r="RIU16" s="1609"/>
      <c r="RIV16" s="1609"/>
      <c r="RIW16" s="1609"/>
      <c r="RIX16" s="1609"/>
      <c r="RIY16" s="1609"/>
      <c r="RIZ16" s="1609"/>
      <c r="RJA16" s="1609"/>
      <c r="RJB16" s="1609"/>
      <c r="RJC16" s="1609"/>
      <c r="RJD16" s="1609"/>
      <c r="RJE16" s="1609"/>
      <c r="RJF16" s="1609"/>
      <c r="RJG16" s="1609"/>
      <c r="RJH16" s="1609"/>
      <c r="RJI16" s="1609"/>
      <c r="RJJ16" s="1609"/>
      <c r="RJK16" s="1609"/>
      <c r="RJL16" s="1609"/>
      <c r="RJM16" s="1609"/>
      <c r="RJN16" s="1609"/>
      <c r="RJO16" s="1609"/>
      <c r="RJP16" s="1609"/>
      <c r="RJQ16" s="1609"/>
      <c r="RJR16" s="1609"/>
      <c r="RJS16" s="1609"/>
      <c r="RJT16" s="1609"/>
      <c r="RJU16" s="1609"/>
      <c r="RJV16" s="1609"/>
      <c r="RJW16" s="1609"/>
      <c r="RJX16" s="1609"/>
      <c r="RJY16" s="1609"/>
      <c r="RJZ16" s="1609"/>
      <c r="RKA16" s="1609"/>
      <c r="RKB16" s="1609"/>
      <c r="RKC16" s="1609"/>
      <c r="RKD16" s="1609"/>
      <c r="RKE16" s="1609"/>
      <c r="RKF16" s="1609"/>
      <c r="RKG16" s="1609"/>
      <c r="RKH16" s="1609"/>
      <c r="RKI16" s="1609"/>
      <c r="RKJ16" s="1609"/>
      <c r="RKK16" s="1609"/>
      <c r="RKL16" s="1609"/>
      <c r="RKM16" s="1609"/>
      <c r="RKN16" s="1609"/>
      <c r="RKO16" s="1609"/>
      <c r="RKP16" s="1609"/>
      <c r="RKQ16" s="1609"/>
      <c r="RKR16" s="1609"/>
      <c r="RKS16" s="1609"/>
      <c r="RKT16" s="1609"/>
      <c r="RKU16" s="1609"/>
      <c r="RKV16" s="1609"/>
      <c r="RKW16" s="1609"/>
      <c r="RKX16" s="1609"/>
      <c r="RKY16" s="1609"/>
      <c r="RKZ16" s="1609"/>
      <c r="RLA16" s="1609"/>
      <c r="RLB16" s="1609"/>
      <c r="RLC16" s="1609"/>
      <c r="RLD16" s="1609"/>
      <c r="RLE16" s="1609"/>
      <c r="RLF16" s="1609"/>
      <c r="RLG16" s="1609"/>
      <c r="RLH16" s="1609"/>
      <c r="RLI16" s="1609"/>
      <c r="RLJ16" s="1609"/>
      <c r="RLK16" s="1609"/>
      <c r="RLL16" s="1609"/>
      <c r="RLM16" s="1609"/>
      <c r="RLN16" s="1609"/>
      <c r="RLO16" s="1609"/>
      <c r="RLP16" s="1609"/>
      <c r="RLQ16" s="1609"/>
      <c r="RLR16" s="1609"/>
      <c r="RLS16" s="1609"/>
      <c r="RLT16" s="1609"/>
      <c r="RLU16" s="1609"/>
      <c r="RLV16" s="1609"/>
      <c r="RLW16" s="1609"/>
      <c r="RLX16" s="1609"/>
      <c r="RLY16" s="1609"/>
      <c r="RLZ16" s="1609"/>
      <c r="RMA16" s="1609"/>
      <c r="RMB16" s="1609"/>
      <c r="RMC16" s="1609"/>
      <c r="RMD16" s="1609"/>
      <c r="RME16" s="1609"/>
      <c r="RMF16" s="1609"/>
      <c r="RMG16" s="1609"/>
      <c r="RMH16" s="1609"/>
      <c r="RMI16" s="1609"/>
      <c r="RMJ16" s="1609"/>
      <c r="RMK16" s="1609"/>
      <c r="RML16" s="1609"/>
      <c r="RMM16" s="1609"/>
      <c r="RMN16" s="1609"/>
      <c r="RMO16" s="1609"/>
      <c r="RMP16" s="1609"/>
      <c r="RMQ16" s="1609"/>
      <c r="RMR16" s="1609"/>
      <c r="RMS16" s="1609"/>
      <c r="RMT16" s="1609"/>
      <c r="RMU16" s="1609"/>
      <c r="RMV16" s="1609"/>
      <c r="RMW16" s="1609"/>
      <c r="RMX16" s="1609"/>
      <c r="RMY16" s="1609"/>
      <c r="RMZ16" s="1609"/>
      <c r="RNA16" s="1609"/>
      <c r="RNB16" s="1609"/>
      <c r="RNC16" s="1609"/>
      <c r="RND16" s="1609"/>
      <c r="RNE16" s="1609"/>
      <c r="RNF16" s="1609"/>
      <c r="RNG16" s="1609"/>
      <c r="RNH16" s="1609"/>
      <c r="RNI16" s="1609"/>
      <c r="RNJ16" s="1609"/>
      <c r="RNK16" s="1609"/>
      <c r="RNL16" s="1609"/>
      <c r="RNM16" s="1609"/>
      <c r="RNN16" s="1609"/>
      <c r="RNO16" s="1609"/>
      <c r="RNP16" s="1609"/>
      <c r="RNQ16" s="1609"/>
      <c r="RNR16" s="1609"/>
      <c r="RNS16" s="1609"/>
      <c r="RNT16" s="1609"/>
      <c r="RNU16" s="1609"/>
      <c r="RNV16" s="1609"/>
      <c r="RNW16" s="1609"/>
      <c r="RNX16" s="1609"/>
      <c r="RNY16" s="1609"/>
      <c r="RNZ16" s="1609"/>
      <c r="ROA16" s="1609"/>
      <c r="ROB16" s="1609"/>
      <c r="ROC16" s="1609"/>
      <c r="ROD16" s="1609"/>
      <c r="ROE16" s="1609"/>
      <c r="ROF16" s="1609"/>
      <c r="ROG16" s="1609"/>
      <c r="ROH16" s="1609"/>
      <c r="ROI16" s="1609"/>
      <c r="ROJ16" s="1609"/>
      <c r="ROK16" s="1609"/>
      <c r="ROL16" s="1609"/>
      <c r="ROM16" s="1609"/>
      <c r="RON16" s="1609"/>
      <c r="ROO16" s="1609"/>
      <c r="ROP16" s="1609"/>
      <c r="ROQ16" s="1609"/>
      <c r="ROR16" s="1609"/>
      <c r="ROS16" s="1609"/>
      <c r="ROT16" s="1609"/>
      <c r="ROU16" s="1609"/>
      <c r="ROV16" s="1609"/>
      <c r="ROW16" s="1609"/>
      <c r="ROX16" s="1609"/>
      <c r="ROY16" s="1609"/>
      <c r="ROZ16" s="1609"/>
      <c r="RPA16" s="1609"/>
      <c r="RPB16" s="1609"/>
      <c r="RPC16" s="1609"/>
      <c r="RPD16" s="1609"/>
      <c r="RPE16" s="1609"/>
      <c r="RPF16" s="1609"/>
      <c r="RPG16" s="1609"/>
      <c r="RPH16" s="1609"/>
      <c r="RPI16" s="1609"/>
      <c r="RPJ16" s="1609"/>
      <c r="RPK16" s="1609"/>
      <c r="RPL16" s="1609"/>
      <c r="RPM16" s="1609"/>
      <c r="RPN16" s="1609"/>
      <c r="RPO16" s="1609"/>
      <c r="RPP16" s="1609"/>
      <c r="RPQ16" s="1609"/>
      <c r="RPR16" s="1609"/>
      <c r="RPS16" s="1609"/>
      <c r="RPT16" s="1609"/>
      <c r="RPU16" s="1609"/>
      <c r="RPV16" s="1609"/>
      <c r="RPW16" s="1609"/>
      <c r="RPX16" s="1609"/>
      <c r="RPY16" s="1609"/>
      <c r="RPZ16" s="1609"/>
      <c r="RQA16" s="1609"/>
      <c r="RQB16" s="1609"/>
      <c r="RQC16" s="1609"/>
      <c r="RQD16" s="1609"/>
      <c r="RQE16" s="1609"/>
      <c r="RQF16" s="1609"/>
      <c r="RQG16" s="1609"/>
      <c r="RQH16" s="1609"/>
      <c r="RQI16" s="1609"/>
      <c r="RQJ16" s="1609"/>
      <c r="RQK16" s="1609"/>
      <c r="RQL16" s="1609"/>
      <c r="RQM16" s="1609"/>
      <c r="RQN16" s="1609"/>
      <c r="RQO16" s="1609"/>
      <c r="RQP16" s="1609"/>
      <c r="RQQ16" s="1609"/>
      <c r="RQR16" s="1609"/>
      <c r="RQS16" s="1609"/>
      <c r="RQT16" s="1609"/>
      <c r="RQU16" s="1609"/>
      <c r="RQV16" s="1609"/>
      <c r="RQW16" s="1609"/>
      <c r="RQX16" s="1609"/>
      <c r="RQY16" s="1609"/>
      <c r="RQZ16" s="1609"/>
      <c r="RRA16" s="1609"/>
      <c r="RRB16" s="1609"/>
      <c r="RRC16" s="1609"/>
      <c r="RRD16" s="1609"/>
      <c r="RRE16" s="1609"/>
      <c r="RRF16" s="1609"/>
      <c r="RRG16" s="1609"/>
      <c r="RRH16" s="1609"/>
      <c r="RRI16" s="1609"/>
      <c r="RRJ16" s="1609"/>
      <c r="RRK16" s="1609"/>
      <c r="RRL16" s="1609"/>
      <c r="RRM16" s="1609"/>
      <c r="RRN16" s="1609"/>
      <c r="RRO16" s="1609"/>
      <c r="RRP16" s="1609"/>
      <c r="RRQ16" s="1609"/>
      <c r="RRR16" s="1609"/>
      <c r="RRS16" s="1609"/>
      <c r="RRT16" s="1609"/>
      <c r="RRU16" s="1609"/>
      <c r="RRV16" s="1609"/>
      <c r="RRW16" s="1609"/>
      <c r="RRX16" s="1609"/>
      <c r="RRY16" s="1609"/>
      <c r="RRZ16" s="1609"/>
      <c r="RSA16" s="1609"/>
      <c r="RSB16" s="1609"/>
      <c r="RSC16" s="1609"/>
      <c r="RSD16" s="1609"/>
      <c r="RSE16" s="1609"/>
      <c r="RSF16" s="1609"/>
      <c r="RSG16" s="1609"/>
      <c r="RSH16" s="1609"/>
      <c r="RSI16" s="1609"/>
      <c r="RSJ16" s="1609"/>
      <c r="RSK16" s="1609"/>
      <c r="RSL16" s="1609"/>
      <c r="RSM16" s="1609"/>
      <c r="RSN16" s="1609"/>
      <c r="RSO16" s="1609"/>
      <c r="RSP16" s="1609"/>
      <c r="RSQ16" s="1609"/>
      <c r="RSR16" s="1609"/>
      <c r="RSS16" s="1609"/>
      <c r="RST16" s="1609"/>
      <c r="RSU16" s="1609"/>
      <c r="RSV16" s="1609"/>
      <c r="RSW16" s="1609"/>
      <c r="RSX16" s="1609"/>
      <c r="RSY16" s="1609"/>
      <c r="RSZ16" s="1609"/>
      <c r="RTA16" s="1609"/>
      <c r="RTB16" s="1609"/>
      <c r="RTC16" s="1609"/>
      <c r="RTD16" s="1609"/>
      <c r="RTE16" s="1609"/>
      <c r="RTF16" s="1609"/>
      <c r="RTG16" s="1609"/>
      <c r="RTH16" s="1609"/>
      <c r="RTI16" s="1609"/>
      <c r="RTJ16" s="1609"/>
      <c r="RTK16" s="1609"/>
      <c r="RTL16" s="1609"/>
      <c r="RTM16" s="1609"/>
      <c r="RTN16" s="1609"/>
      <c r="RTO16" s="1609"/>
      <c r="RTP16" s="1609"/>
      <c r="RTQ16" s="1609"/>
      <c r="RTR16" s="1609"/>
      <c r="RTS16" s="1609"/>
      <c r="RTT16" s="1609"/>
      <c r="RTU16" s="1609"/>
      <c r="RTV16" s="1609"/>
      <c r="RTW16" s="1609"/>
      <c r="RTX16" s="1609"/>
      <c r="RTY16" s="1609"/>
      <c r="RTZ16" s="1609"/>
      <c r="RUA16" s="1609"/>
      <c r="RUB16" s="1609"/>
      <c r="RUC16" s="1609"/>
      <c r="RUD16" s="1609"/>
      <c r="RUE16" s="1609"/>
      <c r="RUF16" s="1609"/>
      <c r="RUG16" s="1609"/>
      <c r="RUH16" s="1609"/>
      <c r="RUI16" s="1609"/>
      <c r="RUJ16" s="1609"/>
      <c r="RUK16" s="1609"/>
      <c r="RUL16" s="1609"/>
      <c r="RUM16" s="1609"/>
      <c r="RUN16" s="1609"/>
      <c r="RUO16" s="1609"/>
      <c r="RUP16" s="1609"/>
      <c r="RUQ16" s="1609"/>
      <c r="RUR16" s="1609"/>
      <c r="RUS16" s="1609"/>
      <c r="RUT16" s="1609"/>
      <c r="RUU16" s="1609"/>
      <c r="RUV16" s="1609"/>
      <c r="RUW16" s="1609"/>
      <c r="RUX16" s="1609"/>
      <c r="RUY16" s="1609"/>
      <c r="RUZ16" s="1609"/>
      <c r="RVA16" s="1609"/>
      <c r="RVB16" s="1609"/>
      <c r="RVC16" s="1609"/>
      <c r="RVD16" s="1609"/>
      <c r="RVE16" s="1609"/>
      <c r="RVF16" s="1609"/>
      <c r="RVG16" s="1609"/>
      <c r="RVH16" s="1609"/>
      <c r="RVI16" s="1609"/>
      <c r="RVJ16" s="1609"/>
      <c r="RVK16" s="1609"/>
      <c r="RVL16" s="1609"/>
      <c r="RVM16" s="1609"/>
      <c r="RVN16" s="1609"/>
      <c r="RVO16" s="1609"/>
      <c r="RVP16" s="1609"/>
      <c r="RVQ16" s="1609"/>
      <c r="RVR16" s="1609"/>
      <c r="RVS16" s="1609"/>
      <c r="RVT16" s="1609"/>
      <c r="RVU16" s="1609"/>
      <c r="RVV16" s="1609"/>
      <c r="RVW16" s="1609"/>
      <c r="RVX16" s="1609"/>
      <c r="RVY16" s="1609"/>
      <c r="RVZ16" s="1609"/>
      <c r="RWA16" s="1609"/>
      <c r="RWB16" s="1609"/>
      <c r="RWC16" s="1609"/>
      <c r="RWD16" s="1609"/>
      <c r="RWE16" s="1609"/>
      <c r="RWF16" s="1609"/>
      <c r="RWG16" s="1609"/>
      <c r="RWH16" s="1609"/>
      <c r="RWI16" s="1609"/>
      <c r="RWJ16" s="1609"/>
      <c r="RWK16" s="1609"/>
      <c r="RWL16" s="1609"/>
      <c r="RWM16" s="1609"/>
      <c r="RWN16" s="1609"/>
      <c r="RWO16" s="1609"/>
      <c r="RWP16" s="1609"/>
      <c r="RWQ16" s="1609"/>
      <c r="RWR16" s="1609"/>
      <c r="RWS16" s="1609"/>
      <c r="RWT16" s="1609"/>
      <c r="RWU16" s="1609"/>
      <c r="RWV16" s="1609"/>
      <c r="RWW16" s="1609"/>
      <c r="RWX16" s="1609"/>
      <c r="RWY16" s="1609"/>
      <c r="RWZ16" s="1609"/>
      <c r="RXA16" s="1609"/>
      <c r="RXB16" s="1609"/>
      <c r="RXC16" s="1609"/>
      <c r="RXD16" s="1609"/>
      <c r="RXE16" s="1609"/>
      <c r="RXF16" s="1609"/>
      <c r="RXG16" s="1609"/>
      <c r="RXH16" s="1609"/>
      <c r="RXI16" s="1609"/>
      <c r="RXJ16" s="1609"/>
      <c r="RXK16" s="1609"/>
      <c r="RXL16" s="1609"/>
      <c r="RXM16" s="1609"/>
      <c r="RXN16" s="1609"/>
      <c r="RXO16" s="1609"/>
      <c r="RXP16" s="1609"/>
      <c r="RXQ16" s="1609"/>
      <c r="RXR16" s="1609"/>
      <c r="RXS16" s="1609"/>
      <c r="RXT16" s="1609"/>
      <c r="RXU16" s="1609"/>
      <c r="RXV16" s="1609"/>
      <c r="RXW16" s="1609"/>
      <c r="RXX16" s="1609"/>
      <c r="RXY16" s="1609"/>
      <c r="RXZ16" s="1609"/>
      <c r="RYA16" s="1609"/>
      <c r="RYB16" s="1609"/>
      <c r="RYC16" s="1609"/>
      <c r="RYD16" s="1609"/>
      <c r="RYE16" s="1609"/>
      <c r="RYF16" s="1609"/>
      <c r="RYG16" s="1609"/>
      <c r="RYH16" s="1609"/>
      <c r="RYI16" s="1609"/>
      <c r="RYJ16" s="1609"/>
      <c r="RYK16" s="1609"/>
      <c r="RYL16" s="1609"/>
      <c r="RYM16" s="1609"/>
      <c r="RYN16" s="1609"/>
      <c r="RYO16" s="1609"/>
      <c r="RYP16" s="1609"/>
      <c r="RYQ16" s="1609"/>
      <c r="RYR16" s="1609"/>
      <c r="RYS16" s="1609"/>
      <c r="RYT16" s="1609"/>
      <c r="RYU16" s="1609"/>
      <c r="RYV16" s="1609"/>
      <c r="RYW16" s="1609"/>
      <c r="RYX16" s="1609"/>
      <c r="RYY16" s="1609"/>
      <c r="RYZ16" s="1609"/>
      <c r="RZA16" s="1609"/>
      <c r="RZB16" s="1609"/>
      <c r="RZC16" s="1609"/>
      <c r="RZD16" s="1609"/>
      <c r="RZE16" s="1609"/>
      <c r="RZF16" s="1609"/>
      <c r="RZG16" s="1609"/>
      <c r="RZH16" s="1609"/>
      <c r="RZI16" s="1609"/>
      <c r="RZJ16" s="1609"/>
      <c r="RZK16" s="1609"/>
      <c r="RZL16" s="1609"/>
      <c r="RZM16" s="1609"/>
      <c r="RZN16" s="1609"/>
      <c r="RZO16" s="1609"/>
      <c r="RZP16" s="1609"/>
      <c r="RZQ16" s="1609"/>
      <c r="RZR16" s="1609"/>
      <c r="RZS16" s="1609"/>
      <c r="RZT16" s="1609"/>
      <c r="RZU16" s="1609"/>
      <c r="RZV16" s="1609"/>
      <c r="RZW16" s="1609"/>
      <c r="RZX16" s="1609"/>
      <c r="RZY16" s="1609"/>
      <c r="RZZ16" s="1609"/>
      <c r="SAA16" s="1609"/>
      <c r="SAB16" s="1609"/>
      <c r="SAC16" s="1609"/>
      <c r="SAD16" s="1609"/>
      <c r="SAE16" s="1609"/>
      <c r="SAF16" s="1609"/>
      <c r="SAG16" s="1609"/>
      <c r="SAH16" s="1609"/>
      <c r="SAI16" s="1609"/>
      <c r="SAJ16" s="1609"/>
      <c r="SAK16" s="1609"/>
      <c r="SAL16" s="1609"/>
      <c r="SAM16" s="1609"/>
      <c r="SAN16" s="1609"/>
      <c r="SAO16" s="1609"/>
      <c r="SAP16" s="1609"/>
      <c r="SAQ16" s="1609"/>
      <c r="SAR16" s="1609"/>
      <c r="SAS16" s="1609"/>
      <c r="SAT16" s="1609"/>
      <c r="SAU16" s="1609"/>
      <c r="SAV16" s="1609"/>
      <c r="SAW16" s="1609"/>
      <c r="SAX16" s="1609"/>
      <c r="SAY16" s="1609"/>
      <c r="SAZ16" s="1609"/>
      <c r="SBA16" s="1609"/>
      <c r="SBB16" s="1609"/>
      <c r="SBC16" s="1609"/>
      <c r="SBD16" s="1609"/>
      <c r="SBE16" s="1609"/>
      <c r="SBF16" s="1609"/>
      <c r="SBG16" s="1609"/>
      <c r="SBH16" s="1609"/>
      <c r="SBI16" s="1609"/>
      <c r="SBJ16" s="1609"/>
      <c r="SBK16" s="1609"/>
      <c r="SBL16" s="1609"/>
      <c r="SBM16" s="1609"/>
      <c r="SBN16" s="1609"/>
      <c r="SBO16" s="1609"/>
      <c r="SBP16" s="1609"/>
      <c r="SBQ16" s="1609"/>
      <c r="SBR16" s="1609"/>
      <c r="SBS16" s="1609"/>
      <c r="SBT16" s="1609"/>
      <c r="SBU16" s="1609"/>
      <c r="SBV16" s="1609"/>
      <c r="SBW16" s="1609"/>
      <c r="SBX16" s="1609"/>
      <c r="SBY16" s="1609"/>
      <c r="SBZ16" s="1609"/>
      <c r="SCA16" s="1609"/>
      <c r="SCB16" s="1609"/>
      <c r="SCC16" s="1609"/>
      <c r="SCD16" s="1609"/>
      <c r="SCE16" s="1609"/>
      <c r="SCF16" s="1609"/>
      <c r="SCG16" s="1609"/>
      <c r="SCH16" s="1609"/>
      <c r="SCI16" s="1609"/>
      <c r="SCJ16" s="1609"/>
      <c r="SCK16" s="1609"/>
      <c r="SCL16" s="1609"/>
      <c r="SCM16" s="1609"/>
      <c r="SCN16" s="1609"/>
      <c r="SCO16" s="1609"/>
      <c r="SCP16" s="1609"/>
      <c r="SCQ16" s="1609"/>
      <c r="SCR16" s="1609"/>
      <c r="SCS16" s="1609"/>
      <c r="SCT16" s="1609"/>
      <c r="SCU16" s="1609"/>
      <c r="SCV16" s="1609"/>
      <c r="SCW16" s="1609"/>
      <c r="SCX16" s="1609"/>
      <c r="SCY16" s="1609"/>
      <c r="SCZ16" s="1609"/>
      <c r="SDA16" s="1609"/>
      <c r="SDB16" s="1609"/>
      <c r="SDC16" s="1609"/>
      <c r="SDD16" s="1609"/>
      <c r="SDE16" s="1609"/>
      <c r="SDF16" s="1609"/>
      <c r="SDG16" s="1609"/>
      <c r="SDH16" s="1609"/>
      <c r="SDI16" s="1609"/>
      <c r="SDJ16" s="1609"/>
      <c r="SDK16" s="1609"/>
      <c r="SDL16" s="1609"/>
      <c r="SDM16" s="1609"/>
      <c r="SDN16" s="1609"/>
      <c r="SDO16" s="1609"/>
      <c r="SDP16" s="1609"/>
      <c r="SDQ16" s="1609"/>
      <c r="SDR16" s="1609"/>
      <c r="SDS16" s="1609"/>
      <c r="SDT16" s="1609"/>
      <c r="SDU16" s="1609"/>
      <c r="SDV16" s="1609"/>
      <c r="SDW16" s="1609"/>
      <c r="SDX16" s="1609"/>
      <c r="SDY16" s="1609"/>
      <c r="SDZ16" s="1609"/>
      <c r="SEA16" s="1609"/>
      <c r="SEB16" s="1609"/>
      <c r="SEC16" s="1609"/>
      <c r="SED16" s="1609"/>
      <c r="SEE16" s="1609"/>
      <c r="SEF16" s="1609"/>
      <c r="SEG16" s="1609"/>
      <c r="SEH16" s="1609"/>
      <c r="SEI16" s="1609"/>
      <c r="SEJ16" s="1609"/>
      <c r="SEK16" s="1609"/>
      <c r="SEL16" s="1609"/>
      <c r="SEM16" s="1609"/>
      <c r="SEN16" s="1609"/>
      <c r="SEO16" s="1609"/>
      <c r="SEP16" s="1609"/>
      <c r="SEQ16" s="1609"/>
      <c r="SER16" s="1609"/>
      <c r="SES16" s="1609"/>
      <c r="SET16" s="1609"/>
      <c r="SEU16" s="1609"/>
      <c r="SEV16" s="1609"/>
      <c r="SEW16" s="1609"/>
      <c r="SEX16" s="1609"/>
      <c r="SEY16" s="1609"/>
      <c r="SEZ16" s="1609"/>
      <c r="SFA16" s="1609"/>
      <c r="SFB16" s="1609"/>
      <c r="SFC16" s="1609"/>
      <c r="SFD16" s="1609"/>
      <c r="SFE16" s="1609"/>
      <c r="SFF16" s="1609"/>
      <c r="SFG16" s="1609"/>
      <c r="SFH16" s="1609"/>
      <c r="SFI16" s="1609"/>
      <c r="SFJ16" s="1609"/>
      <c r="SFK16" s="1609"/>
      <c r="SFL16" s="1609"/>
      <c r="SFM16" s="1609"/>
      <c r="SFN16" s="1609"/>
      <c r="SFO16" s="1609"/>
      <c r="SFP16" s="1609"/>
      <c r="SFQ16" s="1609"/>
      <c r="SFR16" s="1609"/>
      <c r="SFS16" s="1609"/>
      <c r="SFT16" s="1609"/>
      <c r="SFU16" s="1609"/>
      <c r="SFV16" s="1609"/>
      <c r="SFW16" s="1609"/>
      <c r="SFX16" s="1609"/>
      <c r="SFY16" s="1609"/>
      <c r="SFZ16" s="1609"/>
      <c r="SGA16" s="1609"/>
      <c r="SGB16" s="1609"/>
      <c r="SGC16" s="1609"/>
      <c r="SGD16" s="1609"/>
      <c r="SGE16" s="1609"/>
      <c r="SGF16" s="1609"/>
      <c r="SGG16" s="1609"/>
      <c r="SGH16" s="1609"/>
      <c r="SGI16" s="1609"/>
      <c r="SGJ16" s="1609"/>
      <c r="SGK16" s="1609"/>
      <c r="SGL16" s="1609"/>
      <c r="SGM16" s="1609"/>
      <c r="SGN16" s="1609"/>
      <c r="SGO16" s="1609"/>
      <c r="SGP16" s="1609"/>
      <c r="SGQ16" s="1609"/>
      <c r="SGR16" s="1609"/>
      <c r="SGS16" s="1609"/>
      <c r="SGT16" s="1609"/>
      <c r="SGU16" s="1609"/>
      <c r="SGV16" s="1609"/>
      <c r="SGW16" s="1609"/>
      <c r="SGX16" s="1609"/>
      <c r="SGY16" s="1609"/>
      <c r="SGZ16" s="1609"/>
      <c r="SHA16" s="1609"/>
      <c r="SHB16" s="1609"/>
      <c r="SHC16" s="1609"/>
      <c r="SHD16" s="1609"/>
      <c r="SHE16" s="1609"/>
      <c r="SHF16" s="1609"/>
      <c r="SHG16" s="1609"/>
      <c r="SHH16" s="1609"/>
      <c r="SHI16" s="1609"/>
      <c r="SHJ16" s="1609"/>
      <c r="SHK16" s="1609"/>
      <c r="SHL16" s="1609"/>
      <c r="SHM16" s="1609"/>
      <c r="SHN16" s="1609"/>
      <c r="SHO16" s="1609"/>
      <c r="SHP16" s="1609"/>
      <c r="SHQ16" s="1609"/>
      <c r="SHR16" s="1609"/>
      <c r="SHS16" s="1609"/>
      <c r="SHT16" s="1609"/>
      <c r="SHU16" s="1609"/>
      <c r="SHV16" s="1609"/>
      <c r="SHW16" s="1609"/>
      <c r="SHX16" s="1609"/>
      <c r="SHY16" s="1609"/>
      <c r="SHZ16" s="1609"/>
      <c r="SIA16" s="1609"/>
      <c r="SIB16" s="1609"/>
      <c r="SIC16" s="1609"/>
      <c r="SID16" s="1609"/>
      <c r="SIE16" s="1609"/>
      <c r="SIF16" s="1609"/>
      <c r="SIG16" s="1609"/>
      <c r="SIH16" s="1609"/>
      <c r="SII16" s="1609"/>
      <c r="SIJ16" s="1609"/>
      <c r="SIK16" s="1609"/>
      <c r="SIL16" s="1609"/>
      <c r="SIM16" s="1609"/>
      <c r="SIN16" s="1609"/>
      <c r="SIO16" s="1609"/>
      <c r="SIP16" s="1609"/>
      <c r="SIQ16" s="1609"/>
      <c r="SIR16" s="1609"/>
      <c r="SIS16" s="1609"/>
      <c r="SIT16" s="1609"/>
      <c r="SIU16" s="1609"/>
      <c r="SIV16" s="1609"/>
      <c r="SIW16" s="1609"/>
      <c r="SIX16" s="1609"/>
      <c r="SIY16" s="1609"/>
      <c r="SIZ16" s="1609"/>
      <c r="SJA16" s="1609"/>
      <c r="SJB16" s="1609"/>
      <c r="SJC16" s="1609"/>
      <c r="SJD16" s="1609"/>
      <c r="SJE16" s="1609"/>
      <c r="SJF16" s="1609"/>
      <c r="SJG16" s="1609"/>
      <c r="SJH16" s="1609"/>
      <c r="SJI16" s="1609"/>
      <c r="SJJ16" s="1609"/>
      <c r="SJK16" s="1609"/>
      <c r="SJL16" s="1609"/>
      <c r="SJM16" s="1609"/>
      <c r="SJN16" s="1609"/>
      <c r="SJO16" s="1609"/>
      <c r="SJP16" s="1609"/>
      <c r="SJQ16" s="1609"/>
      <c r="SJR16" s="1609"/>
      <c r="SJS16" s="1609"/>
      <c r="SJT16" s="1609"/>
      <c r="SJU16" s="1609"/>
      <c r="SJV16" s="1609"/>
      <c r="SJW16" s="1609"/>
      <c r="SJX16" s="1609"/>
      <c r="SJY16" s="1609"/>
      <c r="SJZ16" s="1609"/>
      <c r="SKA16" s="1609"/>
      <c r="SKB16" s="1609"/>
      <c r="SKC16" s="1609"/>
      <c r="SKD16" s="1609"/>
      <c r="SKE16" s="1609"/>
      <c r="SKF16" s="1609"/>
      <c r="SKG16" s="1609"/>
      <c r="SKH16" s="1609"/>
      <c r="SKI16" s="1609"/>
      <c r="SKJ16" s="1609"/>
      <c r="SKK16" s="1609"/>
      <c r="SKL16" s="1609"/>
      <c r="SKM16" s="1609"/>
      <c r="SKN16" s="1609"/>
      <c r="SKO16" s="1609"/>
      <c r="SKP16" s="1609"/>
      <c r="SKQ16" s="1609"/>
      <c r="SKR16" s="1609"/>
      <c r="SKS16" s="1609"/>
      <c r="SKT16" s="1609"/>
      <c r="SKU16" s="1609"/>
      <c r="SKV16" s="1609"/>
      <c r="SKW16" s="1609"/>
      <c r="SKX16" s="1609"/>
      <c r="SKY16" s="1609"/>
      <c r="SKZ16" s="1609"/>
      <c r="SLA16" s="1609"/>
      <c r="SLB16" s="1609"/>
      <c r="SLC16" s="1609"/>
      <c r="SLD16" s="1609"/>
      <c r="SLE16" s="1609"/>
      <c r="SLF16" s="1609"/>
      <c r="SLG16" s="1609"/>
      <c r="SLH16" s="1609"/>
      <c r="SLI16" s="1609"/>
      <c r="SLJ16" s="1609"/>
      <c r="SLK16" s="1609"/>
      <c r="SLL16" s="1609"/>
      <c r="SLM16" s="1609"/>
      <c r="SLN16" s="1609"/>
      <c r="SLO16" s="1609"/>
      <c r="SLP16" s="1609"/>
      <c r="SLQ16" s="1609"/>
      <c r="SLR16" s="1609"/>
      <c r="SLS16" s="1609"/>
      <c r="SLT16" s="1609"/>
      <c r="SLU16" s="1609"/>
      <c r="SLV16" s="1609"/>
      <c r="SLW16" s="1609"/>
      <c r="SLX16" s="1609"/>
      <c r="SLY16" s="1609"/>
      <c r="SLZ16" s="1609"/>
      <c r="SMA16" s="1609"/>
      <c r="SMB16" s="1609"/>
      <c r="SMC16" s="1609"/>
      <c r="SMD16" s="1609"/>
      <c r="SME16" s="1609"/>
      <c r="SMF16" s="1609"/>
      <c r="SMG16" s="1609"/>
      <c r="SMH16" s="1609"/>
      <c r="SMI16" s="1609"/>
      <c r="SMJ16" s="1609"/>
      <c r="SMK16" s="1609"/>
      <c r="SML16" s="1609"/>
      <c r="SMM16" s="1609"/>
      <c r="SMN16" s="1609"/>
      <c r="SMO16" s="1609"/>
      <c r="SMP16" s="1609"/>
      <c r="SMQ16" s="1609"/>
      <c r="SMR16" s="1609"/>
      <c r="SMS16" s="1609"/>
      <c r="SMT16" s="1609"/>
      <c r="SMU16" s="1609"/>
      <c r="SMV16" s="1609"/>
      <c r="SMW16" s="1609"/>
      <c r="SMX16" s="1609"/>
      <c r="SMY16" s="1609"/>
      <c r="SMZ16" s="1609"/>
      <c r="SNA16" s="1609"/>
      <c r="SNB16" s="1609"/>
      <c r="SNC16" s="1609"/>
      <c r="SND16" s="1609"/>
      <c r="SNE16" s="1609"/>
      <c r="SNF16" s="1609"/>
      <c r="SNG16" s="1609"/>
      <c r="SNH16" s="1609"/>
      <c r="SNI16" s="1609"/>
      <c r="SNJ16" s="1609"/>
      <c r="SNK16" s="1609"/>
      <c r="SNL16" s="1609"/>
      <c r="SNM16" s="1609"/>
      <c r="SNN16" s="1609"/>
      <c r="SNO16" s="1609"/>
      <c r="SNP16" s="1609"/>
      <c r="SNQ16" s="1609"/>
      <c r="SNR16" s="1609"/>
      <c r="SNS16" s="1609"/>
      <c r="SNT16" s="1609"/>
      <c r="SNU16" s="1609"/>
      <c r="SNV16" s="1609"/>
      <c r="SNW16" s="1609"/>
      <c r="SNX16" s="1609"/>
      <c r="SNY16" s="1609"/>
      <c r="SNZ16" s="1609"/>
      <c r="SOA16" s="1609"/>
      <c r="SOB16" s="1609"/>
      <c r="SOC16" s="1609"/>
      <c r="SOD16" s="1609"/>
      <c r="SOE16" s="1609"/>
      <c r="SOF16" s="1609"/>
      <c r="SOG16" s="1609"/>
      <c r="SOH16" s="1609"/>
      <c r="SOI16" s="1609"/>
      <c r="SOJ16" s="1609"/>
      <c r="SOK16" s="1609"/>
      <c r="SOL16" s="1609"/>
      <c r="SOM16" s="1609"/>
      <c r="SON16" s="1609"/>
      <c r="SOO16" s="1609"/>
      <c r="SOP16" s="1609"/>
      <c r="SOQ16" s="1609"/>
      <c r="SOR16" s="1609"/>
      <c r="SOS16" s="1609"/>
      <c r="SOT16" s="1609"/>
      <c r="SOU16" s="1609"/>
      <c r="SOV16" s="1609"/>
      <c r="SOW16" s="1609"/>
      <c r="SOX16" s="1609"/>
      <c r="SOY16" s="1609"/>
      <c r="SOZ16" s="1609"/>
      <c r="SPA16" s="1609"/>
      <c r="SPB16" s="1609"/>
      <c r="SPC16" s="1609"/>
      <c r="SPD16" s="1609"/>
      <c r="SPE16" s="1609"/>
      <c r="SPF16" s="1609"/>
      <c r="SPG16" s="1609"/>
      <c r="SPH16" s="1609"/>
      <c r="SPI16" s="1609"/>
      <c r="SPJ16" s="1609"/>
      <c r="SPK16" s="1609"/>
      <c r="SPL16" s="1609"/>
      <c r="SPM16" s="1609"/>
      <c r="SPN16" s="1609"/>
      <c r="SPO16" s="1609"/>
      <c r="SPP16" s="1609"/>
      <c r="SPQ16" s="1609"/>
      <c r="SPR16" s="1609"/>
      <c r="SPS16" s="1609"/>
      <c r="SPT16" s="1609"/>
      <c r="SPU16" s="1609"/>
      <c r="SPV16" s="1609"/>
      <c r="SPW16" s="1609"/>
      <c r="SPX16" s="1609"/>
      <c r="SPY16" s="1609"/>
      <c r="SPZ16" s="1609"/>
      <c r="SQA16" s="1609"/>
      <c r="SQB16" s="1609"/>
      <c r="SQC16" s="1609"/>
      <c r="SQD16" s="1609"/>
      <c r="SQE16" s="1609"/>
      <c r="SQF16" s="1609"/>
      <c r="SQG16" s="1609"/>
      <c r="SQH16" s="1609"/>
      <c r="SQI16" s="1609"/>
      <c r="SQJ16" s="1609"/>
      <c r="SQK16" s="1609"/>
      <c r="SQL16" s="1609"/>
      <c r="SQM16" s="1609"/>
      <c r="SQN16" s="1609"/>
      <c r="SQO16" s="1609"/>
      <c r="SQP16" s="1609"/>
      <c r="SQQ16" s="1609"/>
      <c r="SQR16" s="1609"/>
      <c r="SQS16" s="1609"/>
      <c r="SQT16" s="1609"/>
      <c r="SQU16" s="1609"/>
      <c r="SQV16" s="1609"/>
      <c r="SQW16" s="1609"/>
      <c r="SQX16" s="1609"/>
      <c r="SQY16" s="1609"/>
      <c r="SQZ16" s="1609"/>
      <c r="SRA16" s="1609"/>
      <c r="SRB16" s="1609"/>
      <c r="SRC16" s="1609"/>
      <c r="SRD16" s="1609"/>
      <c r="SRE16" s="1609"/>
      <c r="SRF16" s="1609"/>
      <c r="SRG16" s="1609"/>
      <c r="SRH16" s="1609"/>
      <c r="SRI16" s="1609"/>
      <c r="SRJ16" s="1609"/>
      <c r="SRK16" s="1609"/>
      <c r="SRL16" s="1609"/>
      <c r="SRM16" s="1609"/>
      <c r="SRN16" s="1609"/>
      <c r="SRO16" s="1609"/>
      <c r="SRP16" s="1609"/>
      <c r="SRQ16" s="1609"/>
      <c r="SRR16" s="1609"/>
      <c r="SRS16" s="1609"/>
      <c r="SRT16" s="1609"/>
      <c r="SRU16" s="1609"/>
      <c r="SRV16" s="1609"/>
      <c r="SRW16" s="1609"/>
      <c r="SRX16" s="1609"/>
      <c r="SRY16" s="1609"/>
      <c r="SRZ16" s="1609"/>
      <c r="SSA16" s="1609"/>
      <c r="SSB16" s="1609"/>
      <c r="SSC16" s="1609"/>
      <c r="SSD16" s="1609"/>
      <c r="SSE16" s="1609"/>
      <c r="SSF16" s="1609"/>
      <c r="SSG16" s="1609"/>
      <c r="SSH16" s="1609"/>
      <c r="SSI16" s="1609"/>
      <c r="SSJ16" s="1609"/>
      <c r="SSK16" s="1609"/>
      <c r="SSL16" s="1609"/>
      <c r="SSM16" s="1609"/>
      <c r="SSN16" s="1609"/>
      <c r="SSO16" s="1609"/>
      <c r="SSP16" s="1609"/>
      <c r="SSQ16" s="1609"/>
      <c r="SSR16" s="1609"/>
      <c r="SSS16" s="1609"/>
      <c r="SST16" s="1609"/>
      <c r="SSU16" s="1609"/>
      <c r="SSV16" s="1609"/>
      <c r="SSW16" s="1609"/>
      <c r="SSX16" s="1609"/>
      <c r="SSY16" s="1609"/>
      <c r="SSZ16" s="1609"/>
      <c r="STA16" s="1609"/>
      <c r="STB16" s="1609"/>
      <c r="STC16" s="1609"/>
      <c r="STD16" s="1609"/>
      <c r="STE16" s="1609"/>
      <c r="STF16" s="1609"/>
      <c r="STG16" s="1609"/>
      <c r="STH16" s="1609"/>
      <c r="STI16" s="1609"/>
      <c r="STJ16" s="1609"/>
      <c r="STK16" s="1609"/>
      <c r="STL16" s="1609"/>
      <c r="STM16" s="1609"/>
      <c r="STN16" s="1609"/>
      <c r="STO16" s="1609"/>
      <c r="STP16" s="1609"/>
      <c r="STQ16" s="1609"/>
      <c r="STR16" s="1609"/>
      <c r="STS16" s="1609"/>
      <c r="STT16" s="1609"/>
      <c r="STU16" s="1609"/>
      <c r="STV16" s="1609"/>
      <c r="STW16" s="1609"/>
      <c r="STX16" s="1609"/>
      <c r="STY16" s="1609"/>
      <c r="STZ16" s="1609"/>
      <c r="SUA16" s="1609"/>
      <c r="SUB16" s="1609"/>
      <c r="SUC16" s="1609"/>
      <c r="SUD16" s="1609"/>
      <c r="SUE16" s="1609"/>
      <c r="SUF16" s="1609"/>
      <c r="SUG16" s="1609"/>
      <c r="SUH16" s="1609"/>
      <c r="SUI16" s="1609"/>
      <c r="SUJ16" s="1609"/>
      <c r="SUK16" s="1609"/>
      <c r="SUL16" s="1609"/>
      <c r="SUM16" s="1609"/>
      <c r="SUN16" s="1609"/>
      <c r="SUO16" s="1609"/>
      <c r="SUP16" s="1609"/>
      <c r="SUQ16" s="1609"/>
      <c r="SUR16" s="1609"/>
      <c r="SUS16" s="1609"/>
      <c r="SUT16" s="1609"/>
      <c r="SUU16" s="1609"/>
      <c r="SUV16" s="1609"/>
      <c r="SUW16" s="1609"/>
      <c r="SUX16" s="1609"/>
      <c r="SUY16" s="1609"/>
      <c r="SUZ16" s="1609"/>
      <c r="SVA16" s="1609"/>
      <c r="SVB16" s="1609"/>
      <c r="SVC16" s="1609"/>
      <c r="SVD16" s="1609"/>
      <c r="SVE16" s="1609"/>
      <c r="SVF16" s="1609"/>
      <c r="SVG16" s="1609"/>
      <c r="SVH16" s="1609"/>
      <c r="SVI16" s="1609"/>
      <c r="SVJ16" s="1609"/>
      <c r="SVK16" s="1609"/>
      <c r="SVL16" s="1609"/>
      <c r="SVM16" s="1609"/>
      <c r="SVN16" s="1609"/>
      <c r="SVO16" s="1609"/>
      <c r="SVP16" s="1609"/>
      <c r="SVQ16" s="1609"/>
      <c r="SVR16" s="1609"/>
      <c r="SVS16" s="1609"/>
      <c r="SVT16" s="1609"/>
      <c r="SVU16" s="1609"/>
      <c r="SVV16" s="1609"/>
      <c r="SVW16" s="1609"/>
      <c r="SVX16" s="1609"/>
      <c r="SVY16" s="1609"/>
      <c r="SVZ16" s="1609"/>
      <c r="SWA16" s="1609"/>
      <c r="SWB16" s="1609"/>
      <c r="SWC16" s="1609"/>
      <c r="SWD16" s="1609"/>
      <c r="SWE16" s="1609"/>
      <c r="SWF16" s="1609"/>
      <c r="SWG16" s="1609"/>
      <c r="SWH16" s="1609"/>
      <c r="SWI16" s="1609"/>
      <c r="SWJ16" s="1609"/>
      <c r="SWK16" s="1609"/>
      <c r="SWL16" s="1609"/>
      <c r="SWM16" s="1609"/>
      <c r="SWN16" s="1609"/>
      <c r="SWO16" s="1609"/>
      <c r="SWP16" s="1609"/>
      <c r="SWQ16" s="1609"/>
      <c r="SWR16" s="1609"/>
      <c r="SWS16" s="1609"/>
      <c r="SWT16" s="1609"/>
      <c r="SWU16" s="1609"/>
      <c r="SWV16" s="1609"/>
      <c r="SWW16" s="1609"/>
      <c r="SWX16" s="1609"/>
      <c r="SWY16" s="1609"/>
      <c r="SWZ16" s="1609"/>
      <c r="SXA16" s="1609"/>
      <c r="SXB16" s="1609"/>
      <c r="SXC16" s="1609"/>
      <c r="SXD16" s="1609"/>
      <c r="SXE16" s="1609"/>
      <c r="SXF16" s="1609"/>
      <c r="SXG16" s="1609"/>
      <c r="SXH16" s="1609"/>
      <c r="SXI16" s="1609"/>
      <c r="SXJ16" s="1609"/>
      <c r="SXK16" s="1609"/>
      <c r="SXL16" s="1609"/>
      <c r="SXM16" s="1609"/>
      <c r="SXN16" s="1609"/>
      <c r="SXO16" s="1609"/>
      <c r="SXP16" s="1609"/>
      <c r="SXQ16" s="1609"/>
      <c r="SXR16" s="1609"/>
      <c r="SXS16" s="1609"/>
      <c r="SXT16" s="1609"/>
      <c r="SXU16" s="1609"/>
      <c r="SXV16" s="1609"/>
      <c r="SXW16" s="1609"/>
      <c r="SXX16" s="1609"/>
      <c r="SXY16" s="1609"/>
      <c r="SXZ16" s="1609"/>
      <c r="SYA16" s="1609"/>
      <c r="SYB16" s="1609"/>
      <c r="SYC16" s="1609"/>
      <c r="SYD16" s="1609"/>
      <c r="SYE16" s="1609"/>
      <c r="SYF16" s="1609"/>
      <c r="SYG16" s="1609"/>
      <c r="SYH16" s="1609"/>
      <c r="SYI16" s="1609"/>
      <c r="SYJ16" s="1609"/>
      <c r="SYK16" s="1609"/>
      <c r="SYL16" s="1609"/>
      <c r="SYM16" s="1609"/>
      <c r="SYN16" s="1609"/>
      <c r="SYO16" s="1609"/>
      <c r="SYP16" s="1609"/>
      <c r="SYQ16" s="1609"/>
      <c r="SYR16" s="1609"/>
      <c r="SYS16" s="1609"/>
      <c r="SYT16" s="1609"/>
      <c r="SYU16" s="1609"/>
      <c r="SYV16" s="1609"/>
      <c r="SYW16" s="1609"/>
      <c r="SYX16" s="1609"/>
      <c r="SYY16" s="1609"/>
      <c r="SYZ16" s="1609"/>
      <c r="SZA16" s="1609"/>
      <c r="SZB16" s="1609"/>
      <c r="SZC16" s="1609"/>
      <c r="SZD16" s="1609"/>
      <c r="SZE16" s="1609"/>
      <c r="SZF16" s="1609"/>
      <c r="SZG16" s="1609"/>
      <c r="SZH16" s="1609"/>
      <c r="SZI16" s="1609"/>
      <c r="SZJ16" s="1609"/>
      <c r="SZK16" s="1609"/>
      <c r="SZL16" s="1609"/>
      <c r="SZM16" s="1609"/>
      <c r="SZN16" s="1609"/>
      <c r="SZO16" s="1609"/>
      <c r="SZP16" s="1609"/>
      <c r="SZQ16" s="1609"/>
      <c r="SZR16" s="1609"/>
      <c r="SZS16" s="1609"/>
      <c r="SZT16" s="1609"/>
      <c r="SZU16" s="1609"/>
      <c r="SZV16" s="1609"/>
      <c r="SZW16" s="1609"/>
      <c r="SZX16" s="1609"/>
      <c r="SZY16" s="1609"/>
      <c r="SZZ16" s="1609"/>
      <c r="TAA16" s="1609"/>
      <c r="TAB16" s="1609"/>
      <c r="TAC16" s="1609"/>
      <c r="TAD16" s="1609"/>
      <c r="TAE16" s="1609"/>
      <c r="TAF16" s="1609"/>
      <c r="TAG16" s="1609"/>
      <c r="TAH16" s="1609"/>
      <c r="TAI16" s="1609"/>
      <c r="TAJ16" s="1609"/>
      <c r="TAK16" s="1609"/>
      <c r="TAL16" s="1609"/>
      <c r="TAM16" s="1609"/>
      <c r="TAN16" s="1609"/>
      <c r="TAO16" s="1609"/>
      <c r="TAP16" s="1609"/>
      <c r="TAQ16" s="1609"/>
      <c r="TAR16" s="1609"/>
      <c r="TAS16" s="1609"/>
      <c r="TAT16" s="1609"/>
      <c r="TAU16" s="1609"/>
      <c r="TAV16" s="1609"/>
      <c r="TAW16" s="1609"/>
      <c r="TAX16" s="1609"/>
      <c r="TAY16" s="1609"/>
      <c r="TAZ16" s="1609"/>
      <c r="TBA16" s="1609"/>
      <c r="TBB16" s="1609"/>
      <c r="TBC16" s="1609"/>
      <c r="TBD16" s="1609"/>
      <c r="TBE16" s="1609"/>
      <c r="TBF16" s="1609"/>
      <c r="TBG16" s="1609"/>
      <c r="TBH16" s="1609"/>
      <c r="TBI16" s="1609"/>
      <c r="TBJ16" s="1609"/>
      <c r="TBK16" s="1609"/>
      <c r="TBL16" s="1609"/>
      <c r="TBM16" s="1609"/>
      <c r="TBN16" s="1609"/>
      <c r="TBO16" s="1609"/>
      <c r="TBP16" s="1609"/>
      <c r="TBQ16" s="1609"/>
      <c r="TBR16" s="1609"/>
      <c r="TBS16" s="1609"/>
      <c r="TBT16" s="1609"/>
      <c r="TBU16" s="1609"/>
      <c r="TBV16" s="1609"/>
      <c r="TBW16" s="1609"/>
      <c r="TBX16" s="1609"/>
      <c r="TBY16" s="1609"/>
      <c r="TBZ16" s="1609"/>
      <c r="TCA16" s="1609"/>
      <c r="TCB16" s="1609"/>
      <c r="TCC16" s="1609"/>
      <c r="TCD16" s="1609"/>
      <c r="TCE16" s="1609"/>
      <c r="TCF16" s="1609"/>
      <c r="TCG16" s="1609"/>
      <c r="TCH16" s="1609"/>
      <c r="TCI16" s="1609"/>
      <c r="TCJ16" s="1609"/>
      <c r="TCK16" s="1609"/>
      <c r="TCL16" s="1609"/>
      <c r="TCM16" s="1609"/>
      <c r="TCN16" s="1609"/>
      <c r="TCO16" s="1609"/>
      <c r="TCP16" s="1609"/>
      <c r="TCQ16" s="1609"/>
      <c r="TCR16" s="1609"/>
      <c r="TCS16" s="1609"/>
      <c r="TCT16" s="1609"/>
      <c r="TCU16" s="1609"/>
      <c r="TCV16" s="1609"/>
      <c r="TCW16" s="1609"/>
      <c r="TCX16" s="1609"/>
      <c r="TCY16" s="1609"/>
      <c r="TCZ16" s="1609"/>
      <c r="TDA16" s="1609"/>
      <c r="TDB16" s="1609"/>
      <c r="TDC16" s="1609"/>
      <c r="TDD16" s="1609"/>
      <c r="TDE16" s="1609"/>
      <c r="TDF16" s="1609"/>
      <c r="TDG16" s="1609"/>
      <c r="TDH16" s="1609"/>
      <c r="TDI16" s="1609"/>
      <c r="TDJ16" s="1609"/>
      <c r="TDK16" s="1609"/>
      <c r="TDL16" s="1609"/>
      <c r="TDM16" s="1609"/>
      <c r="TDN16" s="1609"/>
      <c r="TDO16" s="1609"/>
      <c r="TDP16" s="1609"/>
      <c r="TDQ16" s="1609"/>
      <c r="TDR16" s="1609"/>
      <c r="TDS16" s="1609"/>
      <c r="TDT16" s="1609"/>
      <c r="TDU16" s="1609"/>
      <c r="TDV16" s="1609"/>
      <c r="TDW16" s="1609"/>
      <c r="TDX16" s="1609"/>
      <c r="TDY16" s="1609"/>
      <c r="TDZ16" s="1609"/>
      <c r="TEA16" s="1609"/>
      <c r="TEB16" s="1609"/>
      <c r="TEC16" s="1609"/>
      <c r="TED16" s="1609"/>
      <c r="TEE16" s="1609"/>
      <c r="TEF16" s="1609"/>
      <c r="TEG16" s="1609"/>
      <c r="TEH16" s="1609"/>
      <c r="TEI16" s="1609"/>
      <c r="TEJ16" s="1609"/>
      <c r="TEK16" s="1609"/>
      <c r="TEL16" s="1609"/>
      <c r="TEM16" s="1609"/>
      <c r="TEN16" s="1609"/>
      <c r="TEO16" s="1609"/>
      <c r="TEP16" s="1609"/>
      <c r="TEQ16" s="1609"/>
      <c r="TER16" s="1609"/>
      <c r="TES16" s="1609"/>
      <c r="TET16" s="1609"/>
      <c r="TEU16" s="1609"/>
      <c r="TEV16" s="1609"/>
      <c r="TEW16" s="1609"/>
      <c r="TEX16" s="1609"/>
      <c r="TEY16" s="1609"/>
      <c r="TEZ16" s="1609"/>
      <c r="TFA16" s="1609"/>
      <c r="TFB16" s="1609"/>
      <c r="TFC16" s="1609"/>
      <c r="TFD16" s="1609"/>
      <c r="TFE16" s="1609"/>
      <c r="TFF16" s="1609"/>
      <c r="TFG16" s="1609"/>
      <c r="TFH16" s="1609"/>
      <c r="TFI16" s="1609"/>
      <c r="TFJ16" s="1609"/>
      <c r="TFK16" s="1609"/>
      <c r="TFL16" s="1609"/>
      <c r="TFM16" s="1609"/>
      <c r="TFN16" s="1609"/>
      <c r="TFO16" s="1609"/>
      <c r="TFP16" s="1609"/>
      <c r="TFQ16" s="1609"/>
      <c r="TFR16" s="1609"/>
      <c r="TFS16" s="1609"/>
      <c r="TFT16" s="1609"/>
      <c r="TFU16" s="1609"/>
      <c r="TFV16" s="1609"/>
      <c r="TFW16" s="1609"/>
      <c r="TFX16" s="1609"/>
      <c r="TFY16" s="1609"/>
      <c r="TFZ16" s="1609"/>
      <c r="TGA16" s="1609"/>
      <c r="TGB16" s="1609"/>
      <c r="TGC16" s="1609"/>
      <c r="TGD16" s="1609"/>
      <c r="TGE16" s="1609"/>
      <c r="TGF16" s="1609"/>
      <c r="TGG16" s="1609"/>
      <c r="TGH16" s="1609"/>
      <c r="TGI16" s="1609"/>
      <c r="TGJ16" s="1609"/>
      <c r="TGK16" s="1609"/>
      <c r="TGL16" s="1609"/>
      <c r="TGM16" s="1609"/>
      <c r="TGN16" s="1609"/>
      <c r="TGO16" s="1609"/>
      <c r="TGP16" s="1609"/>
      <c r="TGQ16" s="1609"/>
      <c r="TGR16" s="1609"/>
      <c r="TGS16" s="1609"/>
      <c r="TGT16" s="1609"/>
      <c r="TGU16" s="1609"/>
      <c r="TGV16" s="1609"/>
      <c r="TGW16" s="1609"/>
      <c r="TGX16" s="1609"/>
      <c r="TGY16" s="1609"/>
      <c r="TGZ16" s="1609"/>
      <c r="THA16" s="1609"/>
      <c r="THB16" s="1609"/>
      <c r="THC16" s="1609"/>
      <c r="THD16" s="1609"/>
      <c r="THE16" s="1609"/>
      <c r="THF16" s="1609"/>
      <c r="THG16" s="1609"/>
      <c r="THH16" s="1609"/>
      <c r="THI16" s="1609"/>
      <c r="THJ16" s="1609"/>
      <c r="THK16" s="1609"/>
      <c r="THL16" s="1609"/>
      <c r="THM16" s="1609"/>
      <c r="THN16" s="1609"/>
      <c r="THO16" s="1609"/>
      <c r="THP16" s="1609"/>
      <c r="THQ16" s="1609"/>
      <c r="THR16" s="1609"/>
      <c r="THS16" s="1609"/>
      <c r="THT16" s="1609"/>
      <c r="THU16" s="1609"/>
      <c r="THV16" s="1609"/>
      <c r="THW16" s="1609"/>
      <c r="THX16" s="1609"/>
      <c r="THY16" s="1609"/>
      <c r="THZ16" s="1609"/>
      <c r="TIA16" s="1609"/>
      <c r="TIB16" s="1609"/>
      <c r="TIC16" s="1609"/>
      <c r="TID16" s="1609"/>
      <c r="TIE16" s="1609"/>
      <c r="TIF16" s="1609"/>
      <c r="TIG16" s="1609"/>
      <c r="TIH16" s="1609"/>
      <c r="TII16" s="1609"/>
      <c r="TIJ16" s="1609"/>
      <c r="TIK16" s="1609"/>
      <c r="TIL16" s="1609"/>
      <c r="TIM16" s="1609"/>
      <c r="TIN16" s="1609"/>
      <c r="TIO16" s="1609"/>
      <c r="TIP16" s="1609"/>
      <c r="TIQ16" s="1609"/>
      <c r="TIR16" s="1609"/>
      <c r="TIS16" s="1609"/>
      <c r="TIT16" s="1609"/>
      <c r="TIU16" s="1609"/>
      <c r="TIV16" s="1609"/>
      <c r="TIW16" s="1609"/>
      <c r="TIX16" s="1609"/>
      <c r="TIY16" s="1609"/>
      <c r="TIZ16" s="1609"/>
      <c r="TJA16" s="1609"/>
      <c r="TJB16" s="1609"/>
      <c r="TJC16" s="1609"/>
      <c r="TJD16" s="1609"/>
      <c r="TJE16" s="1609"/>
      <c r="TJF16" s="1609"/>
      <c r="TJG16" s="1609"/>
      <c r="TJH16" s="1609"/>
      <c r="TJI16" s="1609"/>
      <c r="TJJ16" s="1609"/>
      <c r="TJK16" s="1609"/>
      <c r="TJL16" s="1609"/>
      <c r="TJM16" s="1609"/>
      <c r="TJN16" s="1609"/>
      <c r="TJO16" s="1609"/>
      <c r="TJP16" s="1609"/>
      <c r="TJQ16" s="1609"/>
      <c r="TJR16" s="1609"/>
      <c r="TJS16" s="1609"/>
      <c r="TJT16" s="1609"/>
      <c r="TJU16" s="1609"/>
      <c r="TJV16" s="1609"/>
      <c r="TJW16" s="1609"/>
      <c r="TJX16" s="1609"/>
      <c r="TJY16" s="1609"/>
      <c r="TJZ16" s="1609"/>
      <c r="TKA16" s="1609"/>
      <c r="TKB16" s="1609"/>
      <c r="TKC16" s="1609"/>
      <c r="TKD16" s="1609"/>
      <c r="TKE16" s="1609"/>
      <c r="TKF16" s="1609"/>
      <c r="TKG16" s="1609"/>
      <c r="TKH16" s="1609"/>
      <c r="TKI16" s="1609"/>
      <c r="TKJ16" s="1609"/>
      <c r="TKK16" s="1609"/>
      <c r="TKL16" s="1609"/>
      <c r="TKM16" s="1609"/>
      <c r="TKN16" s="1609"/>
      <c r="TKO16" s="1609"/>
      <c r="TKP16" s="1609"/>
      <c r="TKQ16" s="1609"/>
      <c r="TKR16" s="1609"/>
      <c r="TKS16" s="1609"/>
      <c r="TKT16" s="1609"/>
      <c r="TKU16" s="1609"/>
      <c r="TKV16" s="1609"/>
      <c r="TKW16" s="1609"/>
      <c r="TKX16" s="1609"/>
      <c r="TKY16" s="1609"/>
      <c r="TKZ16" s="1609"/>
      <c r="TLA16" s="1609"/>
      <c r="TLB16" s="1609"/>
      <c r="TLC16" s="1609"/>
      <c r="TLD16" s="1609"/>
      <c r="TLE16" s="1609"/>
      <c r="TLF16" s="1609"/>
      <c r="TLG16" s="1609"/>
      <c r="TLH16" s="1609"/>
      <c r="TLI16" s="1609"/>
      <c r="TLJ16" s="1609"/>
      <c r="TLK16" s="1609"/>
      <c r="TLL16" s="1609"/>
      <c r="TLM16" s="1609"/>
      <c r="TLN16" s="1609"/>
      <c r="TLO16" s="1609"/>
      <c r="TLP16" s="1609"/>
      <c r="TLQ16" s="1609"/>
      <c r="TLR16" s="1609"/>
      <c r="TLS16" s="1609"/>
      <c r="TLT16" s="1609"/>
      <c r="TLU16" s="1609"/>
      <c r="TLV16" s="1609"/>
      <c r="TLW16" s="1609"/>
      <c r="TLX16" s="1609"/>
      <c r="TLY16" s="1609"/>
      <c r="TLZ16" s="1609"/>
      <c r="TMA16" s="1609"/>
      <c r="TMB16" s="1609"/>
      <c r="TMC16" s="1609"/>
      <c r="TMD16" s="1609"/>
      <c r="TME16" s="1609"/>
      <c r="TMF16" s="1609"/>
      <c r="TMG16" s="1609"/>
      <c r="TMH16" s="1609"/>
      <c r="TMI16" s="1609"/>
      <c r="TMJ16" s="1609"/>
      <c r="TMK16" s="1609"/>
      <c r="TML16" s="1609"/>
      <c r="TMM16" s="1609"/>
      <c r="TMN16" s="1609"/>
      <c r="TMO16" s="1609"/>
      <c r="TMP16" s="1609"/>
      <c r="TMQ16" s="1609"/>
      <c r="TMR16" s="1609"/>
      <c r="TMS16" s="1609"/>
      <c r="TMT16" s="1609"/>
      <c r="TMU16" s="1609"/>
      <c r="TMV16" s="1609"/>
      <c r="TMW16" s="1609"/>
      <c r="TMX16" s="1609"/>
      <c r="TMY16" s="1609"/>
      <c r="TMZ16" s="1609"/>
      <c r="TNA16" s="1609"/>
      <c r="TNB16" s="1609"/>
      <c r="TNC16" s="1609"/>
      <c r="TND16" s="1609"/>
      <c r="TNE16" s="1609"/>
      <c r="TNF16" s="1609"/>
      <c r="TNG16" s="1609"/>
      <c r="TNH16" s="1609"/>
      <c r="TNI16" s="1609"/>
      <c r="TNJ16" s="1609"/>
      <c r="TNK16" s="1609"/>
      <c r="TNL16" s="1609"/>
      <c r="TNM16" s="1609"/>
      <c r="TNN16" s="1609"/>
      <c r="TNO16" s="1609"/>
      <c r="TNP16" s="1609"/>
      <c r="TNQ16" s="1609"/>
      <c r="TNR16" s="1609"/>
      <c r="TNS16" s="1609"/>
      <c r="TNT16" s="1609"/>
      <c r="TNU16" s="1609"/>
      <c r="TNV16" s="1609"/>
      <c r="TNW16" s="1609"/>
      <c r="TNX16" s="1609"/>
      <c r="TNY16" s="1609"/>
      <c r="TNZ16" s="1609"/>
      <c r="TOA16" s="1609"/>
      <c r="TOB16" s="1609"/>
      <c r="TOC16" s="1609"/>
      <c r="TOD16" s="1609"/>
      <c r="TOE16" s="1609"/>
      <c r="TOF16" s="1609"/>
      <c r="TOG16" s="1609"/>
      <c r="TOH16" s="1609"/>
      <c r="TOI16" s="1609"/>
      <c r="TOJ16" s="1609"/>
      <c r="TOK16" s="1609"/>
      <c r="TOL16" s="1609"/>
      <c r="TOM16" s="1609"/>
      <c r="TON16" s="1609"/>
      <c r="TOO16" s="1609"/>
      <c r="TOP16" s="1609"/>
      <c r="TOQ16" s="1609"/>
      <c r="TOR16" s="1609"/>
      <c r="TOS16" s="1609"/>
      <c r="TOT16" s="1609"/>
      <c r="TOU16" s="1609"/>
      <c r="TOV16" s="1609"/>
      <c r="TOW16" s="1609"/>
      <c r="TOX16" s="1609"/>
      <c r="TOY16" s="1609"/>
      <c r="TOZ16" s="1609"/>
      <c r="TPA16" s="1609"/>
      <c r="TPB16" s="1609"/>
      <c r="TPC16" s="1609"/>
      <c r="TPD16" s="1609"/>
      <c r="TPE16" s="1609"/>
      <c r="TPF16" s="1609"/>
      <c r="TPG16" s="1609"/>
      <c r="TPH16" s="1609"/>
      <c r="TPI16" s="1609"/>
      <c r="TPJ16" s="1609"/>
      <c r="TPK16" s="1609"/>
      <c r="TPL16" s="1609"/>
      <c r="TPM16" s="1609"/>
      <c r="TPN16" s="1609"/>
      <c r="TPO16" s="1609"/>
      <c r="TPP16" s="1609"/>
      <c r="TPQ16" s="1609"/>
      <c r="TPR16" s="1609"/>
      <c r="TPS16" s="1609"/>
      <c r="TPT16" s="1609"/>
      <c r="TPU16" s="1609"/>
      <c r="TPV16" s="1609"/>
      <c r="TPW16" s="1609"/>
      <c r="TPX16" s="1609"/>
      <c r="TPY16" s="1609"/>
      <c r="TPZ16" s="1609"/>
      <c r="TQA16" s="1609"/>
      <c r="TQB16" s="1609"/>
      <c r="TQC16" s="1609"/>
      <c r="TQD16" s="1609"/>
      <c r="TQE16" s="1609"/>
      <c r="TQF16" s="1609"/>
      <c r="TQG16" s="1609"/>
      <c r="TQH16" s="1609"/>
      <c r="TQI16" s="1609"/>
      <c r="TQJ16" s="1609"/>
      <c r="TQK16" s="1609"/>
      <c r="TQL16" s="1609"/>
      <c r="TQM16" s="1609"/>
      <c r="TQN16" s="1609"/>
      <c r="TQO16" s="1609"/>
      <c r="TQP16" s="1609"/>
      <c r="TQQ16" s="1609"/>
      <c r="TQR16" s="1609"/>
      <c r="TQS16" s="1609"/>
      <c r="TQT16" s="1609"/>
      <c r="TQU16" s="1609"/>
      <c r="TQV16" s="1609"/>
      <c r="TQW16" s="1609"/>
      <c r="TQX16" s="1609"/>
      <c r="TQY16" s="1609"/>
      <c r="TQZ16" s="1609"/>
      <c r="TRA16" s="1609"/>
      <c r="TRB16" s="1609"/>
      <c r="TRC16" s="1609"/>
      <c r="TRD16" s="1609"/>
      <c r="TRE16" s="1609"/>
      <c r="TRF16" s="1609"/>
      <c r="TRG16" s="1609"/>
      <c r="TRH16" s="1609"/>
      <c r="TRI16" s="1609"/>
      <c r="TRJ16" s="1609"/>
      <c r="TRK16" s="1609"/>
      <c r="TRL16" s="1609"/>
      <c r="TRM16" s="1609"/>
      <c r="TRN16" s="1609"/>
      <c r="TRO16" s="1609"/>
      <c r="TRP16" s="1609"/>
      <c r="TRQ16" s="1609"/>
      <c r="TRR16" s="1609"/>
      <c r="TRS16" s="1609"/>
      <c r="TRT16" s="1609"/>
      <c r="TRU16" s="1609"/>
      <c r="TRV16" s="1609"/>
      <c r="TRW16" s="1609"/>
      <c r="TRX16" s="1609"/>
      <c r="TRY16" s="1609"/>
      <c r="TRZ16" s="1609"/>
      <c r="TSA16" s="1609"/>
      <c r="TSB16" s="1609"/>
      <c r="TSC16" s="1609"/>
      <c r="TSD16" s="1609"/>
      <c r="TSE16" s="1609"/>
      <c r="TSF16" s="1609"/>
      <c r="TSG16" s="1609"/>
      <c r="TSH16" s="1609"/>
      <c r="TSI16" s="1609"/>
      <c r="TSJ16" s="1609"/>
      <c r="TSK16" s="1609"/>
      <c r="TSL16" s="1609"/>
      <c r="TSM16" s="1609"/>
      <c r="TSN16" s="1609"/>
      <c r="TSO16" s="1609"/>
      <c r="TSP16" s="1609"/>
      <c r="TSQ16" s="1609"/>
      <c r="TSR16" s="1609"/>
      <c r="TSS16" s="1609"/>
      <c r="TST16" s="1609"/>
      <c r="TSU16" s="1609"/>
      <c r="TSV16" s="1609"/>
      <c r="TSW16" s="1609"/>
      <c r="TSX16" s="1609"/>
      <c r="TSY16" s="1609"/>
      <c r="TSZ16" s="1609"/>
      <c r="TTA16" s="1609"/>
      <c r="TTB16" s="1609"/>
      <c r="TTC16" s="1609"/>
      <c r="TTD16" s="1609"/>
      <c r="TTE16" s="1609"/>
      <c r="TTF16" s="1609"/>
      <c r="TTG16" s="1609"/>
      <c r="TTH16" s="1609"/>
      <c r="TTI16" s="1609"/>
      <c r="TTJ16" s="1609"/>
      <c r="TTK16" s="1609"/>
      <c r="TTL16" s="1609"/>
      <c r="TTM16" s="1609"/>
      <c r="TTN16" s="1609"/>
      <c r="TTO16" s="1609"/>
      <c r="TTP16" s="1609"/>
      <c r="TTQ16" s="1609"/>
      <c r="TTR16" s="1609"/>
      <c r="TTS16" s="1609"/>
      <c r="TTT16" s="1609"/>
      <c r="TTU16" s="1609"/>
      <c r="TTV16" s="1609"/>
      <c r="TTW16" s="1609"/>
      <c r="TTX16" s="1609"/>
      <c r="TTY16" s="1609"/>
      <c r="TTZ16" s="1609"/>
      <c r="TUA16" s="1609"/>
      <c r="TUB16" s="1609"/>
      <c r="TUC16" s="1609"/>
      <c r="TUD16" s="1609"/>
      <c r="TUE16" s="1609"/>
      <c r="TUF16" s="1609"/>
      <c r="TUG16" s="1609"/>
      <c r="TUH16" s="1609"/>
      <c r="TUI16" s="1609"/>
      <c r="TUJ16" s="1609"/>
      <c r="TUK16" s="1609"/>
      <c r="TUL16" s="1609"/>
      <c r="TUM16" s="1609"/>
      <c r="TUN16" s="1609"/>
      <c r="TUO16" s="1609"/>
      <c r="TUP16" s="1609"/>
      <c r="TUQ16" s="1609"/>
      <c r="TUR16" s="1609"/>
      <c r="TUS16" s="1609"/>
      <c r="TUT16" s="1609"/>
      <c r="TUU16" s="1609"/>
      <c r="TUV16" s="1609"/>
      <c r="TUW16" s="1609"/>
      <c r="TUX16" s="1609"/>
      <c r="TUY16" s="1609"/>
      <c r="TUZ16" s="1609"/>
      <c r="TVA16" s="1609"/>
      <c r="TVB16" s="1609"/>
      <c r="TVC16" s="1609"/>
      <c r="TVD16" s="1609"/>
      <c r="TVE16" s="1609"/>
      <c r="TVF16" s="1609"/>
      <c r="TVG16" s="1609"/>
      <c r="TVH16" s="1609"/>
      <c r="TVI16" s="1609"/>
      <c r="TVJ16" s="1609"/>
      <c r="TVK16" s="1609"/>
      <c r="TVL16" s="1609"/>
      <c r="TVM16" s="1609"/>
      <c r="TVN16" s="1609"/>
      <c r="TVO16" s="1609"/>
      <c r="TVP16" s="1609"/>
      <c r="TVQ16" s="1609"/>
      <c r="TVR16" s="1609"/>
      <c r="TVS16" s="1609"/>
      <c r="TVT16" s="1609"/>
      <c r="TVU16" s="1609"/>
      <c r="TVV16" s="1609"/>
      <c r="TVW16" s="1609"/>
      <c r="TVX16" s="1609"/>
      <c r="TVY16" s="1609"/>
      <c r="TVZ16" s="1609"/>
      <c r="TWA16" s="1609"/>
      <c r="TWB16" s="1609"/>
      <c r="TWC16" s="1609"/>
      <c r="TWD16" s="1609"/>
      <c r="TWE16" s="1609"/>
      <c r="TWF16" s="1609"/>
      <c r="TWG16" s="1609"/>
      <c r="TWH16" s="1609"/>
      <c r="TWI16" s="1609"/>
      <c r="TWJ16" s="1609"/>
      <c r="TWK16" s="1609"/>
      <c r="TWL16" s="1609"/>
      <c r="TWM16" s="1609"/>
      <c r="TWN16" s="1609"/>
      <c r="TWO16" s="1609"/>
      <c r="TWP16" s="1609"/>
      <c r="TWQ16" s="1609"/>
      <c r="TWR16" s="1609"/>
      <c r="TWS16" s="1609"/>
      <c r="TWT16" s="1609"/>
      <c r="TWU16" s="1609"/>
      <c r="TWV16" s="1609"/>
      <c r="TWW16" s="1609"/>
      <c r="TWX16" s="1609"/>
      <c r="TWY16" s="1609"/>
      <c r="TWZ16" s="1609"/>
      <c r="TXA16" s="1609"/>
      <c r="TXB16" s="1609"/>
      <c r="TXC16" s="1609"/>
      <c r="TXD16" s="1609"/>
      <c r="TXE16" s="1609"/>
      <c r="TXF16" s="1609"/>
      <c r="TXG16" s="1609"/>
      <c r="TXH16" s="1609"/>
      <c r="TXI16" s="1609"/>
      <c r="TXJ16" s="1609"/>
      <c r="TXK16" s="1609"/>
      <c r="TXL16" s="1609"/>
      <c r="TXM16" s="1609"/>
      <c r="TXN16" s="1609"/>
      <c r="TXO16" s="1609"/>
      <c r="TXP16" s="1609"/>
      <c r="TXQ16" s="1609"/>
      <c r="TXR16" s="1609"/>
      <c r="TXS16" s="1609"/>
      <c r="TXT16" s="1609"/>
      <c r="TXU16" s="1609"/>
      <c r="TXV16" s="1609"/>
      <c r="TXW16" s="1609"/>
      <c r="TXX16" s="1609"/>
      <c r="TXY16" s="1609"/>
      <c r="TXZ16" s="1609"/>
      <c r="TYA16" s="1609"/>
      <c r="TYB16" s="1609"/>
      <c r="TYC16" s="1609"/>
      <c r="TYD16" s="1609"/>
      <c r="TYE16" s="1609"/>
      <c r="TYF16" s="1609"/>
      <c r="TYG16" s="1609"/>
      <c r="TYH16" s="1609"/>
      <c r="TYI16" s="1609"/>
      <c r="TYJ16" s="1609"/>
      <c r="TYK16" s="1609"/>
      <c r="TYL16" s="1609"/>
      <c r="TYM16" s="1609"/>
      <c r="TYN16" s="1609"/>
      <c r="TYO16" s="1609"/>
      <c r="TYP16" s="1609"/>
      <c r="TYQ16" s="1609"/>
      <c r="TYR16" s="1609"/>
      <c r="TYS16" s="1609"/>
      <c r="TYT16" s="1609"/>
      <c r="TYU16" s="1609"/>
      <c r="TYV16" s="1609"/>
      <c r="TYW16" s="1609"/>
      <c r="TYX16" s="1609"/>
      <c r="TYY16" s="1609"/>
      <c r="TYZ16" s="1609"/>
      <c r="TZA16" s="1609"/>
      <c r="TZB16" s="1609"/>
      <c r="TZC16" s="1609"/>
      <c r="TZD16" s="1609"/>
      <c r="TZE16" s="1609"/>
      <c r="TZF16" s="1609"/>
      <c r="TZG16" s="1609"/>
      <c r="TZH16" s="1609"/>
      <c r="TZI16" s="1609"/>
      <c r="TZJ16" s="1609"/>
      <c r="TZK16" s="1609"/>
      <c r="TZL16" s="1609"/>
      <c r="TZM16" s="1609"/>
      <c r="TZN16" s="1609"/>
      <c r="TZO16" s="1609"/>
      <c r="TZP16" s="1609"/>
      <c r="TZQ16" s="1609"/>
      <c r="TZR16" s="1609"/>
      <c r="TZS16" s="1609"/>
      <c r="TZT16" s="1609"/>
      <c r="TZU16" s="1609"/>
      <c r="TZV16" s="1609"/>
      <c r="TZW16" s="1609"/>
      <c r="TZX16" s="1609"/>
      <c r="TZY16" s="1609"/>
      <c r="TZZ16" s="1609"/>
      <c r="UAA16" s="1609"/>
      <c r="UAB16" s="1609"/>
      <c r="UAC16" s="1609"/>
      <c r="UAD16" s="1609"/>
      <c r="UAE16" s="1609"/>
      <c r="UAF16" s="1609"/>
      <c r="UAG16" s="1609"/>
      <c r="UAH16" s="1609"/>
      <c r="UAI16" s="1609"/>
      <c r="UAJ16" s="1609"/>
      <c r="UAK16" s="1609"/>
      <c r="UAL16" s="1609"/>
      <c r="UAM16" s="1609"/>
      <c r="UAN16" s="1609"/>
      <c r="UAO16" s="1609"/>
      <c r="UAP16" s="1609"/>
      <c r="UAQ16" s="1609"/>
      <c r="UAR16" s="1609"/>
      <c r="UAS16" s="1609"/>
      <c r="UAT16" s="1609"/>
      <c r="UAU16" s="1609"/>
      <c r="UAV16" s="1609"/>
      <c r="UAW16" s="1609"/>
      <c r="UAX16" s="1609"/>
      <c r="UAY16" s="1609"/>
      <c r="UAZ16" s="1609"/>
      <c r="UBA16" s="1609"/>
      <c r="UBB16" s="1609"/>
      <c r="UBC16" s="1609"/>
      <c r="UBD16" s="1609"/>
      <c r="UBE16" s="1609"/>
      <c r="UBF16" s="1609"/>
      <c r="UBG16" s="1609"/>
      <c r="UBH16" s="1609"/>
      <c r="UBI16" s="1609"/>
      <c r="UBJ16" s="1609"/>
      <c r="UBK16" s="1609"/>
      <c r="UBL16" s="1609"/>
      <c r="UBM16" s="1609"/>
      <c r="UBN16" s="1609"/>
      <c r="UBO16" s="1609"/>
      <c r="UBP16" s="1609"/>
      <c r="UBQ16" s="1609"/>
      <c r="UBR16" s="1609"/>
      <c r="UBS16" s="1609"/>
      <c r="UBT16" s="1609"/>
      <c r="UBU16" s="1609"/>
      <c r="UBV16" s="1609"/>
      <c r="UBW16" s="1609"/>
      <c r="UBX16" s="1609"/>
      <c r="UBY16" s="1609"/>
      <c r="UBZ16" s="1609"/>
      <c r="UCA16" s="1609"/>
      <c r="UCB16" s="1609"/>
      <c r="UCC16" s="1609"/>
      <c r="UCD16" s="1609"/>
      <c r="UCE16" s="1609"/>
      <c r="UCF16" s="1609"/>
      <c r="UCG16" s="1609"/>
      <c r="UCH16" s="1609"/>
      <c r="UCI16" s="1609"/>
      <c r="UCJ16" s="1609"/>
      <c r="UCK16" s="1609"/>
      <c r="UCL16" s="1609"/>
      <c r="UCM16" s="1609"/>
      <c r="UCN16" s="1609"/>
      <c r="UCO16" s="1609"/>
      <c r="UCP16" s="1609"/>
      <c r="UCQ16" s="1609"/>
      <c r="UCR16" s="1609"/>
      <c r="UCS16" s="1609"/>
      <c r="UCT16" s="1609"/>
      <c r="UCU16" s="1609"/>
      <c r="UCV16" s="1609"/>
      <c r="UCW16" s="1609"/>
      <c r="UCX16" s="1609"/>
      <c r="UCY16" s="1609"/>
      <c r="UCZ16" s="1609"/>
      <c r="UDA16" s="1609"/>
      <c r="UDB16" s="1609"/>
      <c r="UDC16" s="1609"/>
      <c r="UDD16" s="1609"/>
      <c r="UDE16" s="1609"/>
      <c r="UDF16" s="1609"/>
      <c r="UDG16" s="1609"/>
      <c r="UDH16" s="1609"/>
      <c r="UDI16" s="1609"/>
      <c r="UDJ16" s="1609"/>
      <c r="UDK16" s="1609"/>
      <c r="UDL16" s="1609"/>
      <c r="UDM16" s="1609"/>
      <c r="UDN16" s="1609"/>
      <c r="UDO16" s="1609"/>
      <c r="UDP16" s="1609"/>
      <c r="UDQ16" s="1609"/>
      <c r="UDR16" s="1609"/>
      <c r="UDS16" s="1609"/>
      <c r="UDT16" s="1609"/>
      <c r="UDU16" s="1609"/>
      <c r="UDV16" s="1609"/>
      <c r="UDW16" s="1609"/>
      <c r="UDX16" s="1609"/>
      <c r="UDY16" s="1609"/>
      <c r="UDZ16" s="1609"/>
      <c r="UEA16" s="1609"/>
      <c r="UEB16" s="1609"/>
      <c r="UEC16" s="1609"/>
      <c r="UED16" s="1609"/>
      <c r="UEE16" s="1609"/>
      <c r="UEF16" s="1609"/>
      <c r="UEG16" s="1609"/>
      <c r="UEH16" s="1609"/>
      <c r="UEI16" s="1609"/>
      <c r="UEJ16" s="1609"/>
      <c r="UEK16" s="1609"/>
      <c r="UEL16" s="1609"/>
      <c r="UEM16" s="1609"/>
      <c r="UEN16" s="1609"/>
      <c r="UEO16" s="1609"/>
      <c r="UEP16" s="1609"/>
      <c r="UEQ16" s="1609"/>
      <c r="UER16" s="1609"/>
      <c r="UES16" s="1609"/>
      <c r="UET16" s="1609"/>
      <c r="UEU16" s="1609"/>
      <c r="UEV16" s="1609"/>
      <c r="UEW16" s="1609"/>
      <c r="UEX16" s="1609"/>
      <c r="UEY16" s="1609"/>
      <c r="UEZ16" s="1609"/>
      <c r="UFA16" s="1609"/>
      <c r="UFB16" s="1609"/>
      <c r="UFC16" s="1609"/>
      <c r="UFD16" s="1609"/>
      <c r="UFE16" s="1609"/>
      <c r="UFF16" s="1609"/>
      <c r="UFG16" s="1609"/>
      <c r="UFH16" s="1609"/>
      <c r="UFI16" s="1609"/>
      <c r="UFJ16" s="1609"/>
      <c r="UFK16" s="1609"/>
      <c r="UFL16" s="1609"/>
      <c r="UFM16" s="1609"/>
      <c r="UFN16" s="1609"/>
      <c r="UFO16" s="1609"/>
      <c r="UFP16" s="1609"/>
      <c r="UFQ16" s="1609"/>
      <c r="UFR16" s="1609"/>
      <c r="UFS16" s="1609"/>
      <c r="UFT16" s="1609"/>
      <c r="UFU16" s="1609"/>
      <c r="UFV16" s="1609"/>
      <c r="UFW16" s="1609"/>
      <c r="UFX16" s="1609"/>
      <c r="UFY16" s="1609"/>
      <c r="UFZ16" s="1609"/>
      <c r="UGA16" s="1609"/>
      <c r="UGB16" s="1609"/>
      <c r="UGC16" s="1609"/>
      <c r="UGD16" s="1609"/>
      <c r="UGE16" s="1609"/>
      <c r="UGF16" s="1609"/>
      <c r="UGG16" s="1609"/>
      <c r="UGH16" s="1609"/>
      <c r="UGI16" s="1609"/>
      <c r="UGJ16" s="1609"/>
      <c r="UGK16" s="1609"/>
      <c r="UGL16" s="1609"/>
      <c r="UGM16" s="1609"/>
      <c r="UGN16" s="1609"/>
      <c r="UGO16" s="1609"/>
      <c r="UGP16" s="1609"/>
      <c r="UGQ16" s="1609"/>
      <c r="UGR16" s="1609"/>
      <c r="UGS16" s="1609"/>
      <c r="UGT16" s="1609"/>
      <c r="UGU16" s="1609"/>
      <c r="UGV16" s="1609"/>
      <c r="UGW16" s="1609"/>
      <c r="UGX16" s="1609"/>
      <c r="UGY16" s="1609"/>
      <c r="UGZ16" s="1609"/>
      <c r="UHA16" s="1609"/>
      <c r="UHB16" s="1609"/>
      <c r="UHC16" s="1609"/>
      <c r="UHD16" s="1609"/>
      <c r="UHE16" s="1609"/>
      <c r="UHF16" s="1609"/>
      <c r="UHG16" s="1609"/>
      <c r="UHH16" s="1609"/>
      <c r="UHI16" s="1609"/>
      <c r="UHJ16" s="1609"/>
      <c r="UHK16" s="1609"/>
      <c r="UHL16" s="1609"/>
      <c r="UHM16" s="1609"/>
      <c r="UHN16" s="1609"/>
      <c r="UHO16" s="1609"/>
      <c r="UHP16" s="1609"/>
      <c r="UHQ16" s="1609"/>
      <c r="UHR16" s="1609"/>
      <c r="UHS16" s="1609"/>
      <c r="UHT16" s="1609"/>
      <c r="UHU16" s="1609"/>
      <c r="UHV16" s="1609"/>
      <c r="UHW16" s="1609"/>
      <c r="UHX16" s="1609"/>
      <c r="UHY16" s="1609"/>
      <c r="UHZ16" s="1609"/>
      <c r="UIA16" s="1609"/>
      <c r="UIB16" s="1609"/>
      <c r="UIC16" s="1609"/>
      <c r="UID16" s="1609"/>
      <c r="UIE16" s="1609"/>
      <c r="UIF16" s="1609"/>
      <c r="UIG16" s="1609"/>
      <c r="UIH16" s="1609"/>
      <c r="UII16" s="1609"/>
      <c r="UIJ16" s="1609"/>
      <c r="UIK16" s="1609"/>
      <c r="UIL16" s="1609"/>
      <c r="UIM16" s="1609"/>
      <c r="UIN16" s="1609"/>
      <c r="UIO16" s="1609"/>
      <c r="UIP16" s="1609"/>
      <c r="UIQ16" s="1609"/>
      <c r="UIR16" s="1609"/>
      <c r="UIS16" s="1609"/>
      <c r="UIT16" s="1609"/>
      <c r="UIU16" s="1609"/>
      <c r="UIV16" s="1609"/>
      <c r="UIW16" s="1609"/>
      <c r="UIX16" s="1609"/>
      <c r="UIY16" s="1609"/>
      <c r="UIZ16" s="1609"/>
      <c r="UJA16" s="1609"/>
      <c r="UJB16" s="1609"/>
      <c r="UJC16" s="1609"/>
      <c r="UJD16" s="1609"/>
      <c r="UJE16" s="1609"/>
      <c r="UJF16" s="1609"/>
      <c r="UJG16" s="1609"/>
      <c r="UJH16" s="1609"/>
      <c r="UJI16" s="1609"/>
      <c r="UJJ16" s="1609"/>
      <c r="UJK16" s="1609"/>
      <c r="UJL16" s="1609"/>
      <c r="UJM16" s="1609"/>
      <c r="UJN16" s="1609"/>
      <c r="UJO16" s="1609"/>
      <c r="UJP16" s="1609"/>
      <c r="UJQ16" s="1609"/>
      <c r="UJR16" s="1609"/>
      <c r="UJS16" s="1609"/>
      <c r="UJT16" s="1609"/>
      <c r="UJU16" s="1609"/>
      <c r="UJV16" s="1609"/>
      <c r="UJW16" s="1609"/>
      <c r="UJX16" s="1609"/>
      <c r="UJY16" s="1609"/>
      <c r="UJZ16" s="1609"/>
      <c r="UKA16" s="1609"/>
      <c r="UKB16" s="1609"/>
      <c r="UKC16" s="1609"/>
      <c r="UKD16" s="1609"/>
      <c r="UKE16" s="1609"/>
      <c r="UKF16" s="1609"/>
      <c r="UKG16" s="1609"/>
      <c r="UKH16" s="1609"/>
      <c r="UKI16" s="1609"/>
      <c r="UKJ16" s="1609"/>
      <c r="UKK16" s="1609"/>
      <c r="UKL16" s="1609"/>
      <c r="UKM16" s="1609"/>
      <c r="UKN16" s="1609"/>
      <c r="UKO16" s="1609"/>
      <c r="UKP16" s="1609"/>
      <c r="UKQ16" s="1609"/>
      <c r="UKR16" s="1609"/>
      <c r="UKS16" s="1609"/>
      <c r="UKT16" s="1609"/>
      <c r="UKU16" s="1609"/>
      <c r="UKV16" s="1609"/>
      <c r="UKW16" s="1609"/>
      <c r="UKX16" s="1609"/>
      <c r="UKY16" s="1609"/>
      <c r="UKZ16" s="1609"/>
      <c r="ULA16" s="1609"/>
      <c r="ULB16" s="1609"/>
      <c r="ULC16" s="1609"/>
      <c r="ULD16" s="1609"/>
      <c r="ULE16" s="1609"/>
      <c r="ULF16" s="1609"/>
      <c r="ULG16" s="1609"/>
      <c r="ULH16" s="1609"/>
      <c r="ULI16" s="1609"/>
      <c r="ULJ16" s="1609"/>
      <c r="ULK16" s="1609"/>
      <c r="ULL16" s="1609"/>
      <c r="ULM16" s="1609"/>
      <c r="ULN16" s="1609"/>
      <c r="ULO16" s="1609"/>
      <c r="ULP16" s="1609"/>
      <c r="ULQ16" s="1609"/>
      <c r="ULR16" s="1609"/>
      <c r="ULS16" s="1609"/>
      <c r="ULT16" s="1609"/>
      <c r="ULU16" s="1609"/>
      <c r="ULV16" s="1609"/>
      <c r="ULW16" s="1609"/>
      <c r="ULX16" s="1609"/>
      <c r="ULY16" s="1609"/>
      <c r="ULZ16" s="1609"/>
      <c r="UMA16" s="1609"/>
      <c r="UMB16" s="1609"/>
      <c r="UMC16" s="1609"/>
      <c r="UMD16" s="1609"/>
      <c r="UME16" s="1609"/>
      <c r="UMF16" s="1609"/>
      <c r="UMG16" s="1609"/>
      <c r="UMH16" s="1609"/>
      <c r="UMI16" s="1609"/>
      <c r="UMJ16" s="1609"/>
      <c r="UMK16" s="1609"/>
      <c r="UML16" s="1609"/>
      <c r="UMM16" s="1609"/>
      <c r="UMN16" s="1609"/>
      <c r="UMO16" s="1609"/>
      <c r="UMP16" s="1609"/>
      <c r="UMQ16" s="1609"/>
      <c r="UMR16" s="1609"/>
      <c r="UMS16" s="1609"/>
      <c r="UMT16" s="1609"/>
      <c r="UMU16" s="1609"/>
      <c r="UMV16" s="1609"/>
      <c r="UMW16" s="1609"/>
      <c r="UMX16" s="1609"/>
      <c r="UMY16" s="1609"/>
      <c r="UMZ16" s="1609"/>
      <c r="UNA16" s="1609"/>
      <c r="UNB16" s="1609"/>
      <c r="UNC16" s="1609"/>
      <c r="UND16" s="1609"/>
      <c r="UNE16" s="1609"/>
      <c r="UNF16" s="1609"/>
      <c r="UNG16" s="1609"/>
      <c r="UNH16" s="1609"/>
      <c r="UNI16" s="1609"/>
      <c r="UNJ16" s="1609"/>
      <c r="UNK16" s="1609"/>
      <c r="UNL16" s="1609"/>
      <c r="UNM16" s="1609"/>
      <c r="UNN16" s="1609"/>
      <c r="UNO16" s="1609"/>
      <c r="UNP16" s="1609"/>
      <c r="UNQ16" s="1609"/>
      <c r="UNR16" s="1609"/>
      <c r="UNS16" s="1609"/>
      <c r="UNT16" s="1609"/>
      <c r="UNU16" s="1609"/>
      <c r="UNV16" s="1609"/>
      <c r="UNW16" s="1609"/>
      <c r="UNX16" s="1609"/>
      <c r="UNY16" s="1609"/>
      <c r="UNZ16" s="1609"/>
      <c r="UOA16" s="1609"/>
      <c r="UOB16" s="1609"/>
      <c r="UOC16" s="1609"/>
      <c r="UOD16" s="1609"/>
      <c r="UOE16" s="1609"/>
      <c r="UOF16" s="1609"/>
      <c r="UOG16" s="1609"/>
      <c r="UOH16" s="1609"/>
      <c r="UOI16" s="1609"/>
      <c r="UOJ16" s="1609"/>
      <c r="UOK16" s="1609"/>
      <c r="UOL16" s="1609"/>
      <c r="UOM16" s="1609"/>
      <c r="UON16" s="1609"/>
      <c r="UOO16" s="1609"/>
      <c r="UOP16" s="1609"/>
      <c r="UOQ16" s="1609"/>
      <c r="UOR16" s="1609"/>
      <c r="UOS16" s="1609"/>
      <c r="UOT16" s="1609"/>
      <c r="UOU16" s="1609"/>
      <c r="UOV16" s="1609"/>
      <c r="UOW16" s="1609"/>
      <c r="UOX16" s="1609"/>
      <c r="UOY16" s="1609"/>
      <c r="UOZ16" s="1609"/>
      <c r="UPA16" s="1609"/>
      <c r="UPB16" s="1609"/>
      <c r="UPC16" s="1609"/>
      <c r="UPD16" s="1609"/>
      <c r="UPE16" s="1609"/>
      <c r="UPF16" s="1609"/>
      <c r="UPG16" s="1609"/>
      <c r="UPH16" s="1609"/>
      <c r="UPI16" s="1609"/>
      <c r="UPJ16" s="1609"/>
      <c r="UPK16" s="1609"/>
      <c r="UPL16" s="1609"/>
      <c r="UPM16" s="1609"/>
      <c r="UPN16" s="1609"/>
      <c r="UPO16" s="1609"/>
      <c r="UPP16" s="1609"/>
      <c r="UPQ16" s="1609"/>
      <c r="UPR16" s="1609"/>
      <c r="UPS16" s="1609"/>
      <c r="UPT16" s="1609"/>
      <c r="UPU16" s="1609"/>
      <c r="UPV16" s="1609"/>
      <c r="UPW16" s="1609"/>
      <c r="UPX16" s="1609"/>
      <c r="UPY16" s="1609"/>
      <c r="UPZ16" s="1609"/>
      <c r="UQA16" s="1609"/>
      <c r="UQB16" s="1609"/>
      <c r="UQC16" s="1609"/>
      <c r="UQD16" s="1609"/>
      <c r="UQE16" s="1609"/>
      <c r="UQF16" s="1609"/>
      <c r="UQG16" s="1609"/>
      <c r="UQH16" s="1609"/>
      <c r="UQI16" s="1609"/>
      <c r="UQJ16" s="1609"/>
      <c r="UQK16" s="1609"/>
      <c r="UQL16" s="1609"/>
      <c r="UQM16" s="1609"/>
      <c r="UQN16" s="1609"/>
      <c r="UQO16" s="1609"/>
      <c r="UQP16" s="1609"/>
      <c r="UQQ16" s="1609"/>
      <c r="UQR16" s="1609"/>
      <c r="UQS16" s="1609"/>
      <c r="UQT16" s="1609"/>
      <c r="UQU16" s="1609"/>
      <c r="UQV16" s="1609"/>
      <c r="UQW16" s="1609"/>
      <c r="UQX16" s="1609"/>
      <c r="UQY16" s="1609"/>
      <c r="UQZ16" s="1609"/>
      <c r="URA16" s="1609"/>
      <c r="URB16" s="1609"/>
      <c r="URC16" s="1609"/>
      <c r="URD16" s="1609"/>
      <c r="URE16" s="1609"/>
      <c r="URF16" s="1609"/>
      <c r="URG16" s="1609"/>
      <c r="URH16" s="1609"/>
      <c r="URI16" s="1609"/>
      <c r="URJ16" s="1609"/>
      <c r="URK16" s="1609"/>
      <c r="URL16" s="1609"/>
      <c r="URM16" s="1609"/>
      <c r="URN16" s="1609"/>
      <c r="URO16" s="1609"/>
      <c r="URP16" s="1609"/>
      <c r="URQ16" s="1609"/>
      <c r="URR16" s="1609"/>
      <c r="URS16" s="1609"/>
      <c r="URT16" s="1609"/>
      <c r="URU16" s="1609"/>
      <c r="URV16" s="1609"/>
      <c r="URW16" s="1609"/>
      <c r="URX16" s="1609"/>
      <c r="URY16" s="1609"/>
      <c r="URZ16" s="1609"/>
      <c r="USA16" s="1609"/>
      <c r="USB16" s="1609"/>
      <c r="USC16" s="1609"/>
      <c r="USD16" s="1609"/>
      <c r="USE16" s="1609"/>
      <c r="USF16" s="1609"/>
      <c r="USG16" s="1609"/>
      <c r="USH16" s="1609"/>
      <c r="USI16" s="1609"/>
      <c r="USJ16" s="1609"/>
      <c r="USK16" s="1609"/>
      <c r="USL16" s="1609"/>
      <c r="USM16" s="1609"/>
      <c r="USN16" s="1609"/>
      <c r="USO16" s="1609"/>
      <c r="USP16" s="1609"/>
      <c r="USQ16" s="1609"/>
      <c r="USR16" s="1609"/>
      <c r="USS16" s="1609"/>
      <c r="UST16" s="1609"/>
      <c r="USU16" s="1609"/>
      <c r="USV16" s="1609"/>
      <c r="USW16" s="1609"/>
      <c r="USX16" s="1609"/>
      <c r="USY16" s="1609"/>
      <c r="USZ16" s="1609"/>
      <c r="UTA16" s="1609"/>
      <c r="UTB16" s="1609"/>
      <c r="UTC16" s="1609"/>
      <c r="UTD16" s="1609"/>
      <c r="UTE16" s="1609"/>
      <c r="UTF16" s="1609"/>
      <c r="UTG16" s="1609"/>
      <c r="UTH16" s="1609"/>
      <c r="UTI16" s="1609"/>
      <c r="UTJ16" s="1609"/>
      <c r="UTK16" s="1609"/>
      <c r="UTL16" s="1609"/>
      <c r="UTM16" s="1609"/>
      <c r="UTN16" s="1609"/>
      <c r="UTO16" s="1609"/>
      <c r="UTP16" s="1609"/>
      <c r="UTQ16" s="1609"/>
      <c r="UTR16" s="1609"/>
      <c r="UTS16" s="1609"/>
      <c r="UTT16" s="1609"/>
      <c r="UTU16" s="1609"/>
      <c r="UTV16" s="1609"/>
      <c r="UTW16" s="1609"/>
      <c r="UTX16" s="1609"/>
      <c r="UTY16" s="1609"/>
      <c r="UTZ16" s="1609"/>
      <c r="UUA16" s="1609"/>
      <c r="UUB16" s="1609"/>
      <c r="UUC16" s="1609"/>
      <c r="UUD16" s="1609"/>
      <c r="UUE16" s="1609"/>
      <c r="UUF16" s="1609"/>
      <c r="UUG16" s="1609"/>
      <c r="UUH16" s="1609"/>
      <c r="UUI16" s="1609"/>
      <c r="UUJ16" s="1609"/>
      <c r="UUK16" s="1609"/>
      <c r="UUL16" s="1609"/>
      <c r="UUM16" s="1609"/>
      <c r="UUN16" s="1609"/>
      <c r="UUO16" s="1609"/>
      <c r="UUP16" s="1609"/>
      <c r="UUQ16" s="1609"/>
      <c r="UUR16" s="1609"/>
      <c r="UUS16" s="1609"/>
      <c r="UUT16" s="1609"/>
      <c r="UUU16" s="1609"/>
      <c r="UUV16" s="1609"/>
      <c r="UUW16" s="1609"/>
      <c r="UUX16" s="1609"/>
      <c r="UUY16" s="1609"/>
      <c r="UUZ16" s="1609"/>
      <c r="UVA16" s="1609"/>
      <c r="UVB16" s="1609"/>
      <c r="UVC16" s="1609"/>
      <c r="UVD16" s="1609"/>
      <c r="UVE16" s="1609"/>
      <c r="UVF16" s="1609"/>
      <c r="UVG16" s="1609"/>
      <c r="UVH16" s="1609"/>
      <c r="UVI16" s="1609"/>
      <c r="UVJ16" s="1609"/>
      <c r="UVK16" s="1609"/>
      <c r="UVL16" s="1609"/>
      <c r="UVM16" s="1609"/>
      <c r="UVN16" s="1609"/>
      <c r="UVO16" s="1609"/>
      <c r="UVP16" s="1609"/>
      <c r="UVQ16" s="1609"/>
      <c r="UVR16" s="1609"/>
      <c r="UVS16" s="1609"/>
      <c r="UVT16" s="1609"/>
      <c r="UVU16" s="1609"/>
      <c r="UVV16" s="1609"/>
      <c r="UVW16" s="1609"/>
      <c r="UVX16" s="1609"/>
      <c r="UVY16" s="1609"/>
      <c r="UVZ16" s="1609"/>
      <c r="UWA16" s="1609"/>
      <c r="UWB16" s="1609"/>
      <c r="UWC16" s="1609"/>
      <c r="UWD16" s="1609"/>
      <c r="UWE16" s="1609"/>
      <c r="UWF16" s="1609"/>
      <c r="UWG16" s="1609"/>
      <c r="UWH16" s="1609"/>
      <c r="UWI16" s="1609"/>
      <c r="UWJ16" s="1609"/>
      <c r="UWK16" s="1609"/>
      <c r="UWL16" s="1609"/>
      <c r="UWM16" s="1609"/>
      <c r="UWN16" s="1609"/>
      <c r="UWO16" s="1609"/>
      <c r="UWP16" s="1609"/>
      <c r="UWQ16" s="1609"/>
      <c r="UWR16" s="1609"/>
      <c r="UWS16" s="1609"/>
      <c r="UWT16" s="1609"/>
      <c r="UWU16" s="1609"/>
      <c r="UWV16" s="1609"/>
      <c r="UWW16" s="1609"/>
      <c r="UWX16" s="1609"/>
      <c r="UWY16" s="1609"/>
      <c r="UWZ16" s="1609"/>
      <c r="UXA16" s="1609"/>
      <c r="UXB16" s="1609"/>
      <c r="UXC16" s="1609"/>
      <c r="UXD16" s="1609"/>
      <c r="UXE16" s="1609"/>
      <c r="UXF16" s="1609"/>
      <c r="UXG16" s="1609"/>
      <c r="UXH16" s="1609"/>
      <c r="UXI16" s="1609"/>
      <c r="UXJ16" s="1609"/>
      <c r="UXK16" s="1609"/>
      <c r="UXL16" s="1609"/>
      <c r="UXM16" s="1609"/>
      <c r="UXN16" s="1609"/>
      <c r="UXO16" s="1609"/>
      <c r="UXP16" s="1609"/>
      <c r="UXQ16" s="1609"/>
      <c r="UXR16" s="1609"/>
      <c r="UXS16" s="1609"/>
      <c r="UXT16" s="1609"/>
      <c r="UXU16" s="1609"/>
      <c r="UXV16" s="1609"/>
      <c r="UXW16" s="1609"/>
      <c r="UXX16" s="1609"/>
      <c r="UXY16" s="1609"/>
      <c r="UXZ16" s="1609"/>
      <c r="UYA16" s="1609"/>
      <c r="UYB16" s="1609"/>
      <c r="UYC16" s="1609"/>
      <c r="UYD16" s="1609"/>
      <c r="UYE16" s="1609"/>
      <c r="UYF16" s="1609"/>
      <c r="UYG16" s="1609"/>
      <c r="UYH16" s="1609"/>
      <c r="UYI16" s="1609"/>
      <c r="UYJ16" s="1609"/>
      <c r="UYK16" s="1609"/>
      <c r="UYL16" s="1609"/>
      <c r="UYM16" s="1609"/>
      <c r="UYN16" s="1609"/>
      <c r="UYO16" s="1609"/>
      <c r="UYP16" s="1609"/>
      <c r="UYQ16" s="1609"/>
      <c r="UYR16" s="1609"/>
      <c r="UYS16" s="1609"/>
      <c r="UYT16" s="1609"/>
      <c r="UYU16" s="1609"/>
      <c r="UYV16" s="1609"/>
      <c r="UYW16" s="1609"/>
      <c r="UYX16" s="1609"/>
      <c r="UYY16" s="1609"/>
      <c r="UYZ16" s="1609"/>
      <c r="UZA16" s="1609"/>
      <c r="UZB16" s="1609"/>
      <c r="UZC16" s="1609"/>
      <c r="UZD16" s="1609"/>
      <c r="UZE16" s="1609"/>
      <c r="UZF16" s="1609"/>
      <c r="UZG16" s="1609"/>
      <c r="UZH16" s="1609"/>
      <c r="UZI16" s="1609"/>
      <c r="UZJ16" s="1609"/>
      <c r="UZK16" s="1609"/>
      <c r="UZL16" s="1609"/>
      <c r="UZM16" s="1609"/>
      <c r="UZN16" s="1609"/>
      <c r="UZO16" s="1609"/>
      <c r="UZP16" s="1609"/>
      <c r="UZQ16" s="1609"/>
      <c r="UZR16" s="1609"/>
      <c r="UZS16" s="1609"/>
      <c r="UZT16" s="1609"/>
      <c r="UZU16" s="1609"/>
      <c r="UZV16" s="1609"/>
      <c r="UZW16" s="1609"/>
      <c r="UZX16" s="1609"/>
      <c r="UZY16" s="1609"/>
      <c r="UZZ16" s="1609"/>
      <c r="VAA16" s="1609"/>
      <c r="VAB16" s="1609"/>
      <c r="VAC16" s="1609"/>
      <c r="VAD16" s="1609"/>
      <c r="VAE16" s="1609"/>
      <c r="VAF16" s="1609"/>
      <c r="VAG16" s="1609"/>
      <c r="VAH16" s="1609"/>
      <c r="VAI16" s="1609"/>
      <c r="VAJ16" s="1609"/>
      <c r="VAK16" s="1609"/>
      <c r="VAL16" s="1609"/>
      <c r="VAM16" s="1609"/>
      <c r="VAN16" s="1609"/>
      <c r="VAO16" s="1609"/>
      <c r="VAP16" s="1609"/>
      <c r="VAQ16" s="1609"/>
      <c r="VAR16" s="1609"/>
      <c r="VAS16" s="1609"/>
      <c r="VAT16" s="1609"/>
      <c r="VAU16" s="1609"/>
      <c r="VAV16" s="1609"/>
      <c r="VAW16" s="1609"/>
      <c r="VAX16" s="1609"/>
      <c r="VAY16" s="1609"/>
      <c r="VAZ16" s="1609"/>
      <c r="VBA16" s="1609"/>
      <c r="VBB16" s="1609"/>
      <c r="VBC16" s="1609"/>
      <c r="VBD16" s="1609"/>
      <c r="VBE16" s="1609"/>
      <c r="VBF16" s="1609"/>
      <c r="VBG16" s="1609"/>
      <c r="VBH16" s="1609"/>
      <c r="VBI16" s="1609"/>
      <c r="VBJ16" s="1609"/>
      <c r="VBK16" s="1609"/>
      <c r="VBL16" s="1609"/>
      <c r="VBM16" s="1609"/>
      <c r="VBN16" s="1609"/>
      <c r="VBO16" s="1609"/>
      <c r="VBP16" s="1609"/>
      <c r="VBQ16" s="1609"/>
      <c r="VBR16" s="1609"/>
      <c r="VBS16" s="1609"/>
      <c r="VBT16" s="1609"/>
      <c r="VBU16" s="1609"/>
      <c r="VBV16" s="1609"/>
      <c r="VBW16" s="1609"/>
      <c r="VBX16" s="1609"/>
      <c r="VBY16" s="1609"/>
      <c r="VBZ16" s="1609"/>
      <c r="VCA16" s="1609"/>
      <c r="VCB16" s="1609"/>
      <c r="VCC16" s="1609"/>
      <c r="VCD16" s="1609"/>
      <c r="VCE16" s="1609"/>
      <c r="VCF16" s="1609"/>
      <c r="VCG16" s="1609"/>
      <c r="VCH16" s="1609"/>
      <c r="VCI16" s="1609"/>
      <c r="VCJ16" s="1609"/>
      <c r="VCK16" s="1609"/>
      <c r="VCL16" s="1609"/>
      <c r="VCM16" s="1609"/>
      <c r="VCN16" s="1609"/>
      <c r="VCO16" s="1609"/>
      <c r="VCP16" s="1609"/>
      <c r="VCQ16" s="1609"/>
      <c r="VCR16" s="1609"/>
      <c r="VCS16" s="1609"/>
      <c r="VCT16" s="1609"/>
      <c r="VCU16" s="1609"/>
      <c r="VCV16" s="1609"/>
      <c r="VCW16" s="1609"/>
      <c r="VCX16" s="1609"/>
      <c r="VCY16" s="1609"/>
      <c r="VCZ16" s="1609"/>
      <c r="VDA16" s="1609"/>
      <c r="VDB16" s="1609"/>
      <c r="VDC16" s="1609"/>
      <c r="VDD16" s="1609"/>
      <c r="VDE16" s="1609"/>
      <c r="VDF16" s="1609"/>
      <c r="VDG16" s="1609"/>
      <c r="VDH16" s="1609"/>
      <c r="VDI16" s="1609"/>
      <c r="VDJ16" s="1609"/>
      <c r="VDK16" s="1609"/>
      <c r="VDL16" s="1609"/>
      <c r="VDM16" s="1609"/>
      <c r="VDN16" s="1609"/>
      <c r="VDO16" s="1609"/>
      <c r="VDP16" s="1609"/>
      <c r="VDQ16" s="1609"/>
      <c r="VDR16" s="1609"/>
      <c r="VDS16" s="1609"/>
      <c r="VDT16" s="1609"/>
      <c r="VDU16" s="1609"/>
      <c r="VDV16" s="1609"/>
      <c r="VDW16" s="1609"/>
      <c r="VDX16" s="1609"/>
      <c r="VDY16" s="1609"/>
      <c r="VDZ16" s="1609"/>
      <c r="VEA16" s="1609"/>
      <c r="VEB16" s="1609"/>
      <c r="VEC16" s="1609"/>
      <c r="VED16" s="1609"/>
      <c r="VEE16" s="1609"/>
      <c r="VEF16" s="1609"/>
      <c r="VEG16" s="1609"/>
      <c r="VEH16" s="1609"/>
      <c r="VEI16" s="1609"/>
      <c r="VEJ16" s="1609"/>
      <c r="VEK16" s="1609"/>
      <c r="VEL16" s="1609"/>
      <c r="VEM16" s="1609"/>
      <c r="VEN16" s="1609"/>
      <c r="VEO16" s="1609"/>
      <c r="VEP16" s="1609"/>
      <c r="VEQ16" s="1609"/>
      <c r="VER16" s="1609"/>
      <c r="VES16" s="1609"/>
      <c r="VET16" s="1609"/>
      <c r="VEU16" s="1609"/>
      <c r="VEV16" s="1609"/>
      <c r="VEW16" s="1609"/>
      <c r="VEX16" s="1609"/>
      <c r="VEY16" s="1609"/>
      <c r="VEZ16" s="1609"/>
      <c r="VFA16" s="1609"/>
      <c r="VFB16" s="1609"/>
      <c r="VFC16" s="1609"/>
      <c r="VFD16" s="1609"/>
      <c r="VFE16" s="1609"/>
      <c r="VFF16" s="1609"/>
      <c r="VFG16" s="1609"/>
      <c r="VFH16" s="1609"/>
      <c r="VFI16" s="1609"/>
      <c r="VFJ16" s="1609"/>
      <c r="VFK16" s="1609"/>
      <c r="VFL16" s="1609"/>
      <c r="VFM16" s="1609"/>
      <c r="VFN16" s="1609"/>
      <c r="VFO16" s="1609"/>
      <c r="VFP16" s="1609"/>
      <c r="VFQ16" s="1609"/>
      <c r="VFR16" s="1609"/>
      <c r="VFS16" s="1609"/>
      <c r="VFT16" s="1609"/>
      <c r="VFU16" s="1609"/>
      <c r="VFV16" s="1609"/>
      <c r="VFW16" s="1609"/>
      <c r="VFX16" s="1609"/>
      <c r="VFY16" s="1609"/>
      <c r="VFZ16" s="1609"/>
      <c r="VGA16" s="1609"/>
      <c r="VGB16" s="1609"/>
      <c r="VGC16" s="1609"/>
      <c r="VGD16" s="1609"/>
      <c r="VGE16" s="1609"/>
      <c r="VGF16" s="1609"/>
      <c r="VGG16" s="1609"/>
      <c r="VGH16" s="1609"/>
      <c r="VGI16" s="1609"/>
      <c r="VGJ16" s="1609"/>
      <c r="VGK16" s="1609"/>
      <c r="VGL16" s="1609"/>
      <c r="VGM16" s="1609"/>
      <c r="VGN16" s="1609"/>
      <c r="VGO16" s="1609"/>
      <c r="VGP16" s="1609"/>
      <c r="VGQ16" s="1609"/>
      <c r="VGR16" s="1609"/>
      <c r="VGS16" s="1609"/>
      <c r="VGT16" s="1609"/>
      <c r="VGU16" s="1609"/>
      <c r="VGV16" s="1609"/>
      <c r="VGW16" s="1609"/>
      <c r="VGX16" s="1609"/>
      <c r="VGY16" s="1609"/>
      <c r="VGZ16" s="1609"/>
      <c r="VHA16" s="1609"/>
      <c r="VHB16" s="1609"/>
      <c r="VHC16" s="1609"/>
      <c r="VHD16" s="1609"/>
      <c r="VHE16" s="1609"/>
      <c r="VHF16" s="1609"/>
      <c r="VHG16" s="1609"/>
      <c r="VHH16" s="1609"/>
      <c r="VHI16" s="1609"/>
      <c r="VHJ16" s="1609"/>
      <c r="VHK16" s="1609"/>
      <c r="VHL16" s="1609"/>
      <c r="VHM16" s="1609"/>
      <c r="VHN16" s="1609"/>
      <c r="VHO16" s="1609"/>
      <c r="VHP16" s="1609"/>
      <c r="VHQ16" s="1609"/>
      <c r="VHR16" s="1609"/>
      <c r="VHS16" s="1609"/>
      <c r="VHT16" s="1609"/>
      <c r="VHU16" s="1609"/>
      <c r="VHV16" s="1609"/>
      <c r="VHW16" s="1609"/>
      <c r="VHX16" s="1609"/>
      <c r="VHY16" s="1609"/>
      <c r="VHZ16" s="1609"/>
      <c r="VIA16" s="1609"/>
      <c r="VIB16" s="1609"/>
      <c r="VIC16" s="1609"/>
      <c r="VID16" s="1609"/>
      <c r="VIE16" s="1609"/>
      <c r="VIF16" s="1609"/>
      <c r="VIG16" s="1609"/>
      <c r="VIH16" s="1609"/>
      <c r="VII16" s="1609"/>
      <c r="VIJ16" s="1609"/>
      <c r="VIK16" s="1609"/>
      <c r="VIL16" s="1609"/>
      <c r="VIM16" s="1609"/>
      <c r="VIN16" s="1609"/>
      <c r="VIO16" s="1609"/>
      <c r="VIP16" s="1609"/>
      <c r="VIQ16" s="1609"/>
      <c r="VIR16" s="1609"/>
      <c r="VIS16" s="1609"/>
      <c r="VIT16" s="1609"/>
      <c r="VIU16" s="1609"/>
      <c r="VIV16" s="1609"/>
      <c r="VIW16" s="1609"/>
      <c r="VIX16" s="1609"/>
      <c r="VIY16" s="1609"/>
      <c r="VIZ16" s="1609"/>
      <c r="VJA16" s="1609"/>
      <c r="VJB16" s="1609"/>
      <c r="VJC16" s="1609"/>
      <c r="VJD16" s="1609"/>
      <c r="VJE16" s="1609"/>
      <c r="VJF16" s="1609"/>
      <c r="VJG16" s="1609"/>
      <c r="VJH16" s="1609"/>
      <c r="VJI16" s="1609"/>
      <c r="VJJ16" s="1609"/>
      <c r="VJK16" s="1609"/>
      <c r="VJL16" s="1609"/>
      <c r="VJM16" s="1609"/>
      <c r="VJN16" s="1609"/>
      <c r="VJO16" s="1609"/>
      <c r="VJP16" s="1609"/>
      <c r="VJQ16" s="1609"/>
      <c r="VJR16" s="1609"/>
      <c r="VJS16" s="1609"/>
      <c r="VJT16" s="1609"/>
      <c r="VJU16" s="1609"/>
      <c r="VJV16" s="1609"/>
      <c r="VJW16" s="1609"/>
      <c r="VJX16" s="1609"/>
      <c r="VJY16" s="1609"/>
      <c r="VJZ16" s="1609"/>
      <c r="VKA16" s="1609"/>
      <c r="VKB16" s="1609"/>
      <c r="VKC16" s="1609"/>
      <c r="VKD16" s="1609"/>
      <c r="VKE16" s="1609"/>
      <c r="VKF16" s="1609"/>
      <c r="VKG16" s="1609"/>
      <c r="VKH16" s="1609"/>
      <c r="VKI16" s="1609"/>
      <c r="VKJ16" s="1609"/>
      <c r="VKK16" s="1609"/>
      <c r="VKL16" s="1609"/>
      <c r="VKM16" s="1609"/>
      <c r="VKN16" s="1609"/>
      <c r="VKO16" s="1609"/>
      <c r="VKP16" s="1609"/>
      <c r="VKQ16" s="1609"/>
      <c r="VKR16" s="1609"/>
      <c r="VKS16" s="1609"/>
      <c r="VKT16" s="1609"/>
      <c r="VKU16" s="1609"/>
      <c r="VKV16" s="1609"/>
      <c r="VKW16" s="1609"/>
      <c r="VKX16" s="1609"/>
      <c r="VKY16" s="1609"/>
      <c r="VKZ16" s="1609"/>
      <c r="VLA16" s="1609"/>
      <c r="VLB16" s="1609"/>
      <c r="VLC16" s="1609"/>
      <c r="VLD16" s="1609"/>
      <c r="VLE16" s="1609"/>
      <c r="VLF16" s="1609"/>
      <c r="VLG16" s="1609"/>
      <c r="VLH16" s="1609"/>
      <c r="VLI16" s="1609"/>
      <c r="VLJ16" s="1609"/>
      <c r="VLK16" s="1609"/>
      <c r="VLL16" s="1609"/>
      <c r="VLM16" s="1609"/>
      <c r="VLN16" s="1609"/>
      <c r="VLO16" s="1609"/>
      <c r="VLP16" s="1609"/>
      <c r="VLQ16" s="1609"/>
      <c r="VLR16" s="1609"/>
      <c r="VLS16" s="1609"/>
      <c r="VLT16" s="1609"/>
      <c r="VLU16" s="1609"/>
      <c r="VLV16" s="1609"/>
      <c r="VLW16" s="1609"/>
      <c r="VLX16" s="1609"/>
      <c r="VLY16" s="1609"/>
      <c r="VLZ16" s="1609"/>
      <c r="VMA16" s="1609"/>
      <c r="VMB16" s="1609"/>
      <c r="VMC16" s="1609"/>
      <c r="VMD16" s="1609"/>
      <c r="VME16" s="1609"/>
      <c r="VMF16" s="1609"/>
      <c r="VMG16" s="1609"/>
      <c r="VMH16" s="1609"/>
      <c r="VMI16" s="1609"/>
      <c r="VMJ16" s="1609"/>
      <c r="VMK16" s="1609"/>
      <c r="VML16" s="1609"/>
      <c r="VMM16" s="1609"/>
      <c r="VMN16" s="1609"/>
      <c r="VMO16" s="1609"/>
      <c r="VMP16" s="1609"/>
      <c r="VMQ16" s="1609"/>
      <c r="VMR16" s="1609"/>
      <c r="VMS16" s="1609"/>
      <c r="VMT16" s="1609"/>
      <c r="VMU16" s="1609"/>
      <c r="VMV16" s="1609"/>
      <c r="VMW16" s="1609"/>
      <c r="VMX16" s="1609"/>
      <c r="VMY16" s="1609"/>
      <c r="VMZ16" s="1609"/>
      <c r="VNA16" s="1609"/>
      <c r="VNB16" s="1609"/>
      <c r="VNC16" s="1609"/>
      <c r="VND16" s="1609"/>
      <c r="VNE16" s="1609"/>
      <c r="VNF16" s="1609"/>
      <c r="VNG16" s="1609"/>
      <c r="VNH16" s="1609"/>
      <c r="VNI16" s="1609"/>
      <c r="VNJ16" s="1609"/>
      <c r="VNK16" s="1609"/>
      <c r="VNL16" s="1609"/>
      <c r="VNM16" s="1609"/>
      <c r="VNN16" s="1609"/>
      <c r="VNO16" s="1609"/>
      <c r="VNP16" s="1609"/>
      <c r="VNQ16" s="1609"/>
      <c r="VNR16" s="1609"/>
      <c r="VNS16" s="1609"/>
      <c r="VNT16" s="1609"/>
      <c r="VNU16" s="1609"/>
      <c r="VNV16" s="1609"/>
      <c r="VNW16" s="1609"/>
      <c r="VNX16" s="1609"/>
      <c r="VNY16" s="1609"/>
      <c r="VNZ16" s="1609"/>
      <c r="VOA16" s="1609"/>
      <c r="VOB16" s="1609"/>
      <c r="VOC16" s="1609"/>
      <c r="VOD16" s="1609"/>
      <c r="VOE16" s="1609"/>
      <c r="VOF16" s="1609"/>
      <c r="VOG16" s="1609"/>
      <c r="VOH16" s="1609"/>
      <c r="VOI16" s="1609"/>
      <c r="VOJ16" s="1609"/>
      <c r="VOK16" s="1609"/>
      <c r="VOL16" s="1609"/>
      <c r="VOM16" s="1609"/>
      <c r="VON16" s="1609"/>
      <c r="VOO16" s="1609"/>
      <c r="VOP16" s="1609"/>
      <c r="VOQ16" s="1609"/>
      <c r="VOR16" s="1609"/>
      <c r="VOS16" s="1609"/>
      <c r="VOT16" s="1609"/>
      <c r="VOU16" s="1609"/>
      <c r="VOV16" s="1609"/>
      <c r="VOW16" s="1609"/>
      <c r="VOX16" s="1609"/>
      <c r="VOY16" s="1609"/>
      <c r="VOZ16" s="1609"/>
      <c r="VPA16" s="1609"/>
      <c r="VPB16" s="1609"/>
      <c r="VPC16" s="1609"/>
      <c r="VPD16" s="1609"/>
      <c r="VPE16" s="1609"/>
      <c r="VPF16" s="1609"/>
      <c r="VPG16" s="1609"/>
      <c r="VPH16" s="1609"/>
      <c r="VPI16" s="1609"/>
      <c r="VPJ16" s="1609"/>
      <c r="VPK16" s="1609"/>
      <c r="VPL16" s="1609"/>
      <c r="VPM16" s="1609"/>
      <c r="VPN16" s="1609"/>
      <c r="VPO16" s="1609"/>
      <c r="VPP16" s="1609"/>
      <c r="VPQ16" s="1609"/>
      <c r="VPR16" s="1609"/>
      <c r="VPS16" s="1609"/>
      <c r="VPT16" s="1609"/>
      <c r="VPU16" s="1609"/>
      <c r="VPV16" s="1609"/>
      <c r="VPW16" s="1609"/>
      <c r="VPX16" s="1609"/>
      <c r="VPY16" s="1609"/>
      <c r="VPZ16" s="1609"/>
      <c r="VQA16" s="1609"/>
      <c r="VQB16" s="1609"/>
      <c r="VQC16" s="1609"/>
      <c r="VQD16" s="1609"/>
      <c r="VQE16" s="1609"/>
      <c r="VQF16" s="1609"/>
      <c r="VQG16" s="1609"/>
      <c r="VQH16" s="1609"/>
      <c r="VQI16" s="1609"/>
      <c r="VQJ16" s="1609"/>
      <c r="VQK16" s="1609"/>
      <c r="VQL16" s="1609"/>
      <c r="VQM16" s="1609"/>
      <c r="VQN16" s="1609"/>
      <c r="VQO16" s="1609"/>
      <c r="VQP16" s="1609"/>
      <c r="VQQ16" s="1609"/>
      <c r="VQR16" s="1609"/>
      <c r="VQS16" s="1609"/>
      <c r="VQT16" s="1609"/>
      <c r="VQU16" s="1609"/>
      <c r="VQV16" s="1609"/>
      <c r="VQW16" s="1609"/>
      <c r="VQX16" s="1609"/>
      <c r="VQY16" s="1609"/>
      <c r="VQZ16" s="1609"/>
      <c r="VRA16" s="1609"/>
      <c r="VRB16" s="1609"/>
      <c r="VRC16" s="1609"/>
      <c r="VRD16" s="1609"/>
      <c r="VRE16" s="1609"/>
      <c r="VRF16" s="1609"/>
      <c r="VRG16" s="1609"/>
      <c r="VRH16" s="1609"/>
      <c r="VRI16" s="1609"/>
      <c r="VRJ16" s="1609"/>
      <c r="VRK16" s="1609"/>
      <c r="VRL16" s="1609"/>
      <c r="VRM16" s="1609"/>
      <c r="VRN16" s="1609"/>
      <c r="VRO16" s="1609"/>
      <c r="VRP16" s="1609"/>
      <c r="VRQ16" s="1609"/>
      <c r="VRR16" s="1609"/>
      <c r="VRS16" s="1609"/>
      <c r="VRT16" s="1609"/>
      <c r="VRU16" s="1609"/>
      <c r="VRV16" s="1609"/>
      <c r="VRW16" s="1609"/>
      <c r="VRX16" s="1609"/>
      <c r="VRY16" s="1609"/>
      <c r="VRZ16" s="1609"/>
      <c r="VSA16" s="1609"/>
      <c r="VSB16" s="1609"/>
      <c r="VSC16" s="1609"/>
      <c r="VSD16" s="1609"/>
      <c r="VSE16" s="1609"/>
      <c r="VSF16" s="1609"/>
      <c r="VSG16" s="1609"/>
      <c r="VSH16" s="1609"/>
      <c r="VSI16" s="1609"/>
      <c r="VSJ16" s="1609"/>
      <c r="VSK16" s="1609"/>
      <c r="VSL16" s="1609"/>
      <c r="VSM16" s="1609"/>
      <c r="VSN16" s="1609"/>
      <c r="VSO16" s="1609"/>
      <c r="VSP16" s="1609"/>
      <c r="VSQ16" s="1609"/>
      <c r="VSR16" s="1609"/>
      <c r="VSS16" s="1609"/>
      <c r="VST16" s="1609"/>
      <c r="VSU16" s="1609"/>
      <c r="VSV16" s="1609"/>
      <c r="VSW16" s="1609"/>
      <c r="VSX16" s="1609"/>
      <c r="VSY16" s="1609"/>
      <c r="VSZ16" s="1609"/>
      <c r="VTA16" s="1609"/>
      <c r="VTB16" s="1609"/>
      <c r="VTC16" s="1609"/>
      <c r="VTD16" s="1609"/>
      <c r="VTE16" s="1609"/>
      <c r="VTF16" s="1609"/>
      <c r="VTG16" s="1609"/>
      <c r="VTH16" s="1609"/>
      <c r="VTI16" s="1609"/>
      <c r="VTJ16" s="1609"/>
      <c r="VTK16" s="1609"/>
      <c r="VTL16" s="1609"/>
      <c r="VTM16" s="1609"/>
      <c r="VTN16" s="1609"/>
      <c r="VTO16" s="1609"/>
      <c r="VTP16" s="1609"/>
      <c r="VTQ16" s="1609"/>
      <c r="VTR16" s="1609"/>
      <c r="VTS16" s="1609"/>
      <c r="VTT16" s="1609"/>
      <c r="VTU16" s="1609"/>
      <c r="VTV16" s="1609"/>
      <c r="VTW16" s="1609"/>
      <c r="VTX16" s="1609"/>
      <c r="VTY16" s="1609"/>
      <c r="VTZ16" s="1609"/>
      <c r="VUA16" s="1609"/>
      <c r="VUB16" s="1609"/>
      <c r="VUC16" s="1609"/>
      <c r="VUD16" s="1609"/>
      <c r="VUE16" s="1609"/>
      <c r="VUF16" s="1609"/>
      <c r="VUG16" s="1609"/>
      <c r="VUH16" s="1609"/>
      <c r="VUI16" s="1609"/>
      <c r="VUJ16" s="1609"/>
      <c r="VUK16" s="1609"/>
      <c r="VUL16" s="1609"/>
      <c r="VUM16" s="1609"/>
      <c r="VUN16" s="1609"/>
      <c r="VUO16" s="1609"/>
      <c r="VUP16" s="1609"/>
      <c r="VUQ16" s="1609"/>
      <c r="VUR16" s="1609"/>
      <c r="VUS16" s="1609"/>
      <c r="VUT16" s="1609"/>
      <c r="VUU16" s="1609"/>
      <c r="VUV16" s="1609"/>
      <c r="VUW16" s="1609"/>
      <c r="VUX16" s="1609"/>
      <c r="VUY16" s="1609"/>
      <c r="VUZ16" s="1609"/>
      <c r="VVA16" s="1609"/>
      <c r="VVB16" s="1609"/>
      <c r="VVC16" s="1609"/>
      <c r="VVD16" s="1609"/>
      <c r="VVE16" s="1609"/>
      <c r="VVF16" s="1609"/>
      <c r="VVG16" s="1609"/>
      <c r="VVH16" s="1609"/>
      <c r="VVI16" s="1609"/>
      <c r="VVJ16" s="1609"/>
      <c r="VVK16" s="1609"/>
      <c r="VVL16" s="1609"/>
      <c r="VVM16" s="1609"/>
      <c r="VVN16" s="1609"/>
      <c r="VVO16" s="1609"/>
      <c r="VVP16" s="1609"/>
      <c r="VVQ16" s="1609"/>
      <c r="VVR16" s="1609"/>
      <c r="VVS16" s="1609"/>
      <c r="VVT16" s="1609"/>
      <c r="VVU16" s="1609"/>
      <c r="VVV16" s="1609"/>
      <c r="VVW16" s="1609"/>
      <c r="VVX16" s="1609"/>
      <c r="VVY16" s="1609"/>
      <c r="VVZ16" s="1609"/>
      <c r="VWA16" s="1609"/>
      <c r="VWB16" s="1609"/>
      <c r="VWC16" s="1609"/>
      <c r="VWD16" s="1609"/>
      <c r="VWE16" s="1609"/>
      <c r="VWF16" s="1609"/>
      <c r="VWG16" s="1609"/>
      <c r="VWH16" s="1609"/>
      <c r="VWI16" s="1609"/>
      <c r="VWJ16" s="1609"/>
      <c r="VWK16" s="1609"/>
      <c r="VWL16" s="1609"/>
      <c r="VWM16" s="1609"/>
      <c r="VWN16" s="1609"/>
      <c r="VWO16" s="1609"/>
      <c r="VWP16" s="1609"/>
      <c r="VWQ16" s="1609"/>
      <c r="VWR16" s="1609"/>
      <c r="VWS16" s="1609"/>
      <c r="VWT16" s="1609"/>
      <c r="VWU16" s="1609"/>
      <c r="VWV16" s="1609"/>
      <c r="VWW16" s="1609"/>
      <c r="VWX16" s="1609"/>
      <c r="VWY16" s="1609"/>
      <c r="VWZ16" s="1609"/>
      <c r="VXA16" s="1609"/>
      <c r="VXB16" s="1609"/>
      <c r="VXC16" s="1609"/>
      <c r="VXD16" s="1609"/>
      <c r="VXE16" s="1609"/>
      <c r="VXF16" s="1609"/>
      <c r="VXG16" s="1609"/>
      <c r="VXH16" s="1609"/>
      <c r="VXI16" s="1609"/>
      <c r="VXJ16" s="1609"/>
      <c r="VXK16" s="1609"/>
      <c r="VXL16" s="1609"/>
      <c r="VXM16" s="1609"/>
      <c r="VXN16" s="1609"/>
      <c r="VXO16" s="1609"/>
      <c r="VXP16" s="1609"/>
      <c r="VXQ16" s="1609"/>
      <c r="VXR16" s="1609"/>
      <c r="VXS16" s="1609"/>
      <c r="VXT16" s="1609"/>
      <c r="VXU16" s="1609"/>
      <c r="VXV16" s="1609"/>
      <c r="VXW16" s="1609"/>
      <c r="VXX16" s="1609"/>
      <c r="VXY16" s="1609"/>
      <c r="VXZ16" s="1609"/>
      <c r="VYA16" s="1609"/>
      <c r="VYB16" s="1609"/>
      <c r="VYC16" s="1609"/>
      <c r="VYD16" s="1609"/>
      <c r="VYE16" s="1609"/>
      <c r="VYF16" s="1609"/>
      <c r="VYG16" s="1609"/>
      <c r="VYH16" s="1609"/>
      <c r="VYI16" s="1609"/>
      <c r="VYJ16" s="1609"/>
      <c r="VYK16" s="1609"/>
      <c r="VYL16" s="1609"/>
      <c r="VYM16" s="1609"/>
      <c r="VYN16" s="1609"/>
      <c r="VYO16" s="1609"/>
      <c r="VYP16" s="1609"/>
      <c r="VYQ16" s="1609"/>
      <c r="VYR16" s="1609"/>
      <c r="VYS16" s="1609"/>
      <c r="VYT16" s="1609"/>
      <c r="VYU16" s="1609"/>
      <c r="VYV16" s="1609"/>
      <c r="VYW16" s="1609"/>
      <c r="VYX16" s="1609"/>
      <c r="VYY16" s="1609"/>
      <c r="VYZ16" s="1609"/>
      <c r="VZA16" s="1609"/>
      <c r="VZB16" s="1609"/>
      <c r="VZC16" s="1609"/>
      <c r="VZD16" s="1609"/>
      <c r="VZE16" s="1609"/>
      <c r="VZF16" s="1609"/>
      <c r="VZG16" s="1609"/>
      <c r="VZH16" s="1609"/>
      <c r="VZI16" s="1609"/>
      <c r="VZJ16" s="1609"/>
      <c r="VZK16" s="1609"/>
      <c r="VZL16" s="1609"/>
      <c r="VZM16" s="1609"/>
      <c r="VZN16" s="1609"/>
      <c r="VZO16" s="1609"/>
      <c r="VZP16" s="1609"/>
      <c r="VZQ16" s="1609"/>
      <c r="VZR16" s="1609"/>
      <c r="VZS16" s="1609"/>
      <c r="VZT16" s="1609"/>
      <c r="VZU16" s="1609"/>
      <c r="VZV16" s="1609"/>
      <c r="VZW16" s="1609"/>
      <c r="VZX16" s="1609"/>
      <c r="VZY16" s="1609"/>
      <c r="VZZ16" s="1609"/>
      <c r="WAA16" s="1609"/>
      <c r="WAB16" s="1609"/>
      <c r="WAC16" s="1609"/>
      <c r="WAD16" s="1609"/>
      <c r="WAE16" s="1609"/>
      <c r="WAF16" s="1609"/>
      <c r="WAG16" s="1609"/>
      <c r="WAH16" s="1609"/>
      <c r="WAI16" s="1609"/>
      <c r="WAJ16" s="1609"/>
      <c r="WAK16" s="1609"/>
      <c r="WAL16" s="1609"/>
      <c r="WAM16" s="1609"/>
      <c r="WAN16" s="1609"/>
      <c r="WAO16" s="1609"/>
      <c r="WAP16" s="1609"/>
      <c r="WAQ16" s="1609"/>
      <c r="WAR16" s="1609"/>
      <c r="WAS16" s="1609"/>
      <c r="WAT16" s="1609"/>
      <c r="WAU16" s="1609"/>
      <c r="WAV16" s="1609"/>
      <c r="WAW16" s="1609"/>
      <c r="WAX16" s="1609"/>
      <c r="WAY16" s="1609"/>
      <c r="WAZ16" s="1609"/>
      <c r="WBA16" s="1609"/>
      <c r="WBB16" s="1609"/>
      <c r="WBC16" s="1609"/>
      <c r="WBD16" s="1609"/>
      <c r="WBE16" s="1609"/>
      <c r="WBF16" s="1609"/>
      <c r="WBG16" s="1609"/>
      <c r="WBH16" s="1609"/>
      <c r="WBI16" s="1609"/>
      <c r="WBJ16" s="1609"/>
      <c r="WBK16" s="1609"/>
      <c r="WBL16" s="1609"/>
      <c r="WBM16" s="1609"/>
      <c r="WBN16" s="1609"/>
      <c r="WBO16" s="1609"/>
      <c r="WBP16" s="1609"/>
      <c r="WBQ16" s="1609"/>
      <c r="WBR16" s="1609"/>
      <c r="WBS16" s="1609"/>
      <c r="WBT16" s="1609"/>
      <c r="WBU16" s="1609"/>
      <c r="WBV16" s="1609"/>
      <c r="WBW16" s="1609"/>
      <c r="WBX16" s="1609"/>
      <c r="WBY16" s="1609"/>
      <c r="WBZ16" s="1609"/>
      <c r="WCA16" s="1609"/>
      <c r="WCB16" s="1609"/>
      <c r="WCC16" s="1609"/>
      <c r="WCD16" s="1609"/>
      <c r="WCE16" s="1609"/>
      <c r="WCF16" s="1609"/>
      <c r="WCG16" s="1609"/>
      <c r="WCH16" s="1609"/>
      <c r="WCI16" s="1609"/>
      <c r="WCJ16" s="1609"/>
      <c r="WCK16" s="1609"/>
      <c r="WCL16" s="1609"/>
      <c r="WCM16" s="1609"/>
      <c r="WCN16" s="1609"/>
      <c r="WCO16" s="1609"/>
      <c r="WCP16" s="1609"/>
      <c r="WCQ16" s="1609"/>
      <c r="WCR16" s="1609"/>
      <c r="WCS16" s="1609"/>
      <c r="WCT16" s="1609"/>
      <c r="WCU16" s="1609"/>
      <c r="WCV16" s="1609"/>
      <c r="WCW16" s="1609"/>
      <c r="WCX16" s="1609"/>
      <c r="WCY16" s="1609"/>
      <c r="WCZ16" s="1609"/>
      <c r="WDA16" s="1609"/>
      <c r="WDB16" s="1609"/>
      <c r="WDC16" s="1609"/>
      <c r="WDD16" s="1609"/>
      <c r="WDE16" s="1609"/>
      <c r="WDF16" s="1609"/>
      <c r="WDG16" s="1609"/>
      <c r="WDH16" s="1609"/>
      <c r="WDI16" s="1609"/>
      <c r="WDJ16" s="1609"/>
      <c r="WDK16" s="1609"/>
      <c r="WDL16" s="1609"/>
      <c r="WDM16" s="1609"/>
      <c r="WDN16" s="1609"/>
      <c r="WDO16" s="1609"/>
      <c r="WDP16" s="1609"/>
      <c r="WDQ16" s="1609"/>
      <c r="WDR16" s="1609"/>
      <c r="WDS16" s="1609"/>
      <c r="WDT16" s="1609"/>
      <c r="WDU16" s="1609"/>
      <c r="WDV16" s="1609"/>
      <c r="WDW16" s="1609"/>
      <c r="WDX16" s="1609"/>
      <c r="WDY16" s="1609"/>
      <c r="WDZ16" s="1609"/>
      <c r="WEA16" s="1609"/>
      <c r="WEB16" s="1609"/>
      <c r="WEC16" s="1609"/>
      <c r="WED16" s="1609"/>
      <c r="WEE16" s="1609"/>
      <c r="WEF16" s="1609"/>
      <c r="WEG16" s="1609"/>
      <c r="WEH16" s="1609"/>
      <c r="WEI16" s="1609"/>
      <c r="WEJ16" s="1609"/>
      <c r="WEK16" s="1609"/>
      <c r="WEL16" s="1609"/>
      <c r="WEM16" s="1609"/>
      <c r="WEN16" s="1609"/>
      <c r="WEO16" s="1609"/>
      <c r="WEP16" s="1609"/>
      <c r="WEQ16" s="1609"/>
      <c r="WER16" s="1609"/>
      <c r="WES16" s="1609"/>
      <c r="WET16" s="1609"/>
      <c r="WEU16" s="1609"/>
      <c r="WEV16" s="1609"/>
      <c r="WEW16" s="1609"/>
      <c r="WEX16" s="1609"/>
      <c r="WEY16" s="1609"/>
      <c r="WEZ16" s="1609"/>
      <c r="WFA16" s="1609"/>
      <c r="WFB16" s="1609"/>
      <c r="WFC16" s="1609"/>
      <c r="WFD16" s="1609"/>
      <c r="WFE16" s="1609"/>
      <c r="WFF16" s="1609"/>
      <c r="WFG16" s="1609"/>
      <c r="WFH16" s="1609"/>
      <c r="WFI16" s="1609"/>
      <c r="WFJ16" s="1609"/>
      <c r="WFK16" s="1609"/>
      <c r="WFL16" s="1609"/>
      <c r="WFM16" s="1609"/>
      <c r="WFN16" s="1609"/>
      <c r="WFO16" s="1609"/>
      <c r="WFP16" s="1609"/>
      <c r="WFQ16" s="1609"/>
      <c r="WFR16" s="1609"/>
      <c r="WFS16" s="1609"/>
      <c r="WFT16" s="1609"/>
      <c r="WFU16" s="1609"/>
      <c r="WFV16" s="1609"/>
      <c r="WFW16" s="1609"/>
      <c r="WFX16" s="1609"/>
      <c r="WFY16" s="1609"/>
      <c r="WFZ16" s="1609"/>
      <c r="WGA16" s="1609"/>
      <c r="WGB16" s="1609"/>
      <c r="WGC16" s="1609"/>
      <c r="WGD16" s="1609"/>
      <c r="WGE16" s="1609"/>
      <c r="WGF16" s="1609"/>
      <c r="WGG16" s="1609"/>
      <c r="WGH16" s="1609"/>
      <c r="WGI16" s="1609"/>
      <c r="WGJ16" s="1609"/>
      <c r="WGK16" s="1609"/>
      <c r="WGL16" s="1609"/>
      <c r="WGM16" s="1609"/>
      <c r="WGN16" s="1609"/>
      <c r="WGO16" s="1609"/>
      <c r="WGP16" s="1609"/>
      <c r="WGQ16" s="1609"/>
      <c r="WGR16" s="1609"/>
      <c r="WGS16" s="1609"/>
      <c r="WGT16" s="1609"/>
      <c r="WGU16" s="1609"/>
      <c r="WGV16" s="1609"/>
      <c r="WGW16" s="1609"/>
      <c r="WGX16" s="1609"/>
      <c r="WGY16" s="1609"/>
      <c r="WGZ16" s="1609"/>
      <c r="WHA16" s="1609"/>
      <c r="WHB16" s="1609"/>
      <c r="WHC16" s="1609"/>
      <c r="WHD16" s="1609"/>
      <c r="WHE16" s="1609"/>
      <c r="WHF16" s="1609"/>
      <c r="WHG16" s="1609"/>
      <c r="WHH16" s="1609"/>
      <c r="WHI16" s="1609"/>
      <c r="WHJ16" s="1609"/>
      <c r="WHK16" s="1609"/>
      <c r="WHL16" s="1609"/>
      <c r="WHM16" s="1609"/>
      <c r="WHN16" s="1609"/>
      <c r="WHO16" s="1609"/>
      <c r="WHP16" s="1609"/>
      <c r="WHQ16" s="1609"/>
      <c r="WHR16" s="1609"/>
      <c r="WHS16" s="1609"/>
      <c r="WHT16" s="1609"/>
      <c r="WHU16" s="1609"/>
      <c r="WHV16" s="1609"/>
      <c r="WHW16" s="1609"/>
      <c r="WHX16" s="1609"/>
      <c r="WHY16" s="1609"/>
      <c r="WHZ16" s="1609"/>
      <c r="WIA16" s="1609"/>
      <c r="WIB16" s="1609"/>
      <c r="WIC16" s="1609"/>
      <c r="WID16" s="1609"/>
      <c r="WIE16" s="1609"/>
      <c r="WIF16" s="1609"/>
      <c r="WIG16" s="1609"/>
      <c r="WIH16" s="1609"/>
      <c r="WII16" s="1609"/>
      <c r="WIJ16" s="1609"/>
      <c r="WIK16" s="1609"/>
      <c r="WIL16" s="1609"/>
      <c r="WIM16" s="1609"/>
      <c r="WIN16" s="1609"/>
      <c r="WIO16" s="1609"/>
      <c r="WIP16" s="1609"/>
      <c r="WIQ16" s="1609"/>
      <c r="WIR16" s="1609"/>
      <c r="WIS16" s="1609"/>
      <c r="WIT16" s="1609"/>
      <c r="WIU16" s="1609"/>
      <c r="WIV16" s="1609"/>
      <c r="WIW16" s="1609"/>
      <c r="WIX16" s="1609"/>
      <c r="WIY16" s="1609"/>
      <c r="WIZ16" s="1609"/>
      <c r="WJA16" s="1609"/>
      <c r="WJB16" s="1609"/>
      <c r="WJC16" s="1609"/>
      <c r="WJD16" s="1609"/>
      <c r="WJE16" s="1609"/>
      <c r="WJF16" s="1609"/>
      <c r="WJG16" s="1609"/>
      <c r="WJH16" s="1609"/>
      <c r="WJI16" s="1609"/>
      <c r="WJJ16" s="1609"/>
      <c r="WJK16" s="1609"/>
      <c r="WJL16" s="1609"/>
      <c r="WJM16" s="1609"/>
      <c r="WJN16" s="1609"/>
      <c r="WJO16" s="1609"/>
      <c r="WJP16" s="1609"/>
      <c r="WJQ16" s="1609"/>
      <c r="WJR16" s="1609"/>
      <c r="WJS16" s="1609"/>
      <c r="WJT16" s="1609"/>
      <c r="WJU16" s="1609"/>
      <c r="WJV16" s="1609"/>
      <c r="WJW16" s="1609"/>
      <c r="WJX16" s="1609"/>
      <c r="WJY16" s="1609"/>
      <c r="WJZ16" s="1609"/>
      <c r="WKA16" s="1609"/>
      <c r="WKB16" s="1609"/>
      <c r="WKC16" s="1609"/>
      <c r="WKD16" s="1609"/>
      <c r="WKE16" s="1609"/>
      <c r="WKF16" s="1609"/>
      <c r="WKG16" s="1609"/>
      <c r="WKH16" s="1609"/>
      <c r="WKI16" s="1609"/>
      <c r="WKJ16" s="1609"/>
      <c r="WKK16" s="1609"/>
      <c r="WKL16" s="1609"/>
      <c r="WKM16" s="1609"/>
      <c r="WKN16" s="1609"/>
      <c r="WKO16" s="1609"/>
      <c r="WKP16" s="1609"/>
      <c r="WKQ16" s="1609"/>
      <c r="WKR16" s="1609"/>
      <c r="WKS16" s="1609"/>
      <c r="WKT16" s="1609"/>
      <c r="WKU16" s="1609"/>
      <c r="WKV16" s="1609"/>
      <c r="WKW16" s="1609"/>
      <c r="WKX16" s="1609"/>
      <c r="WKY16" s="1609"/>
      <c r="WKZ16" s="1609"/>
      <c r="WLA16" s="1609"/>
      <c r="WLB16" s="1609"/>
      <c r="WLC16" s="1609"/>
      <c r="WLD16" s="1609"/>
      <c r="WLE16" s="1609"/>
      <c r="WLF16" s="1609"/>
      <c r="WLG16" s="1609"/>
      <c r="WLH16" s="1609"/>
      <c r="WLI16" s="1609"/>
      <c r="WLJ16" s="1609"/>
      <c r="WLK16" s="1609"/>
      <c r="WLL16" s="1609"/>
      <c r="WLM16" s="1609"/>
      <c r="WLN16" s="1609"/>
      <c r="WLO16" s="1609"/>
      <c r="WLP16" s="1609"/>
      <c r="WLQ16" s="1609"/>
      <c r="WLR16" s="1609"/>
      <c r="WLS16" s="1609"/>
      <c r="WLT16" s="1609"/>
      <c r="WLU16" s="1609"/>
      <c r="WLV16" s="1609"/>
      <c r="WLW16" s="1609"/>
      <c r="WLX16" s="1609"/>
      <c r="WLY16" s="1609"/>
      <c r="WLZ16" s="1609"/>
      <c r="WMA16" s="1609"/>
      <c r="WMB16" s="1609"/>
      <c r="WMC16" s="1609"/>
      <c r="WMD16" s="1609"/>
      <c r="WME16" s="1609"/>
      <c r="WMF16" s="1609"/>
      <c r="WMG16" s="1609"/>
      <c r="WMH16" s="1609"/>
      <c r="WMI16" s="1609"/>
      <c r="WMJ16" s="1609"/>
      <c r="WMK16" s="1609"/>
      <c r="WML16" s="1609"/>
      <c r="WMM16" s="1609"/>
      <c r="WMN16" s="1609"/>
      <c r="WMO16" s="1609"/>
      <c r="WMP16" s="1609"/>
      <c r="WMQ16" s="1609"/>
      <c r="WMR16" s="1609"/>
      <c r="WMS16" s="1609"/>
      <c r="WMT16" s="1609"/>
      <c r="WMU16" s="1609"/>
      <c r="WMV16" s="1609"/>
      <c r="WMW16" s="1609"/>
      <c r="WMX16" s="1609"/>
      <c r="WMY16" s="1609"/>
      <c r="WMZ16" s="1609"/>
      <c r="WNA16" s="1609"/>
      <c r="WNB16" s="1609"/>
      <c r="WNC16" s="1609"/>
      <c r="WND16" s="1609"/>
      <c r="WNE16" s="1609"/>
      <c r="WNF16" s="1609"/>
      <c r="WNG16" s="1609"/>
      <c r="WNH16" s="1609"/>
      <c r="WNI16" s="1609"/>
      <c r="WNJ16" s="1609"/>
      <c r="WNK16" s="1609"/>
      <c r="WNL16" s="1609"/>
      <c r="WNM16" s="1609"/>
      <c r="WNN16" s="1609"/>
      <c r="WNO16" s="1609"/>
      <c r="WNP16" s="1609"/>
      <c r="WNQ16" s="1609"/>
      <c r="WNR16" s="1609"/>
      <c r="WNS16" s="1609"/>
      <c r="WNT16" s="1609"/>
      <c r="WNU16" s="1609"/>
      <c r="WNV16" s="1609"/>
      <c r="WNW16" s="1609"/>
      <c r="WNX16" s="1609"/>
      <c r="WNY16" s="1609"/>
      <c r="WNZ16" s="1609"/>
      <c r="WOA16" s="1609"/>
      <c r="WOB16" s="1609"/>
      <c r="WOC16" s="1609"/>
      <c r="WOD16" s="1609"/>
      <c r="WOE16" s="1609"/>
      <c r="WOF16" s="1609"/>
      <c r="WOG16" s="1609"/>
      <c r="WOH16" s="1609"/>
      <c r="WOI16" s="1609"/>
      <c r="WOJ16" s="1609"/>
      <c r="WOK16" s="1609"/>
      <c r="WOL16" s="1609"/>
      <c r="WOM16" s="1609"/>
      <c r="WON16" s="1609"/>
      <c r="WOO16" s="1609"/>
      <c r="WOP16" s="1609"/>
      <c r="WOQ16" s="1609"/>
      <c r="WOR16" s="1609"/>
      <c r="WOS16" s="1609"/>
      <c r="WOT16" s="1609"/>
      <c r="WOU16" s="1609"/>
      <c r="WOV16" s="1609"/>
      <c r="WOW16" s="1609"/>
      <c r="WOX16" s="1609"/>
      <c r="WOY16" s="1609"/>
      <c r="WOZ16" s="1609"/>
      <c r="WPA16" s="1609"/>
      <c r="WPB16" s="1609"/>
      <c r="WPC16" s="1609"/>
      <c r="WPD16" s="1609"/>
      <c r="WPE16" s="1609"/>
      <c r="WPF16" s="1609"/>
      <c r="WPG16" s="1609"/>
      <c r="WPH16" s="1609"/>
      <c r="WPI16" s="1609"/>
      <c r="WPJ16" s="1609"/>
      <c r="WPK16" s="1609"/>
      <c r="WPL16" s="1609"/>
      <c r="WPM16" s="1609"/>
      <c r="WPN16" s="1609"/>
      <c r="WPO16" s="1609"/>
      <c r="WPP16" s="1609"/>
      <c r="WPQ16" s="1609"/>
      <c r="WPR16" s="1609"/>
      <c r="WPS16" s="1609"/>
      <c r="WPT16" s="1609"/>
      <c r="WPU16" s="1609"/>
      <c r="WPV16" s="1609"/>
      <c r="WPW16" s="1609"/>
      <c r="WPX16" s="1609"/>
      <c r="WPY16" s="1609"/>
      <c r="WPZ16" s="1609"/>
      <c r="WQA16" s="1609"/>
      <c r="WQB16" s="1609"/>
      <c r="WQC16" s="1609"/>
      <c r="WQD16" s="1609"/>
      <c r="WQE16" s="1609"/>
      <c r="WQF16" s="1609"/>
      <c r="WQG16" s="1609"/>
      <c r="WQH16" s="1609"/>
      <c r="WQI16" s="1609"/>
      <c r="WQJ16" s="1609"/>
      <c r="WQK16" s="1609"/>
      <c r="WQL16" s="1609"/>
      <c r="WQM16" s="1609"/>
      <c r="WQN16" s="1609"/>
      <c r="WQO16" s="1609"/>
      <c r="WQP16" s="1609"/>
      <c r="WQQ16" s="1609"/>
      <c r="WQR16" s="1609"/>
      <c r="WQS16" s="1609"/>
      <c r="WQT16" s="1609"/>
      <c r="WQU16" s="1609"/>
      <c r="WQV16" s="1609"/>
      <c r="WQW16" s="1609"/>
      <c r="WQX16" s="1609"/>
      <c r="WQY16" s="1609"/>
      <c r="WQZ16" s="1609"/>
      <c r="WRA16" s="1609"/>
      <c r="WRB16" s="1609"/>
      <c r="WRC16" s="1609"/>
      <c r="WRD16" s="1609"/>
      <c r="WRE16" s="1609"/>
      <c r="WRF16" s="1609"/>
      <c r="WRG16" s="1609"/>
      <c r="WRH16" s="1609"/>
      <c r="WRI16" s="1609"/>
      <c r="WRJ16" s="1609"/>
      <c r="WRK16" s="1609"/>
      <c r="WRL16" s="1609"/>
      <c r="WRM16" s="1609"/>
      <c r="WRN16" s="1609"/>
      <c r="WRO16" s="1609"/>
      <c r="WRP16" s="1609"/>
      <c r="WRQ16" s="1609"/>
      <c r="WRR16" s="1609"/>
      <c r="WRS16" s="1609"/>
      <c r="WRT16" s="1609"/>
      <c r="WRU16" s="1609"/>
      <c r="WRV16" s="1609"/>
      <c r="WRW16" s="1609"/>
      <c r="WRX16" s="1609"/>
      <c r="WRY16" s="1609"/>
      <c r="WRZ16" s="1609"/>
      <c r="WSA16" s="1609"/>
      <c r="WSB16" s="1609"/>
      <c r="WSC16" s="1609"/>
      <c r="WSD16" s="1609"/>
      <c r="WSE16" s="1609"/>
      <c r="WSF16" s="1609"/>
      <c r="WSG16" s="1609"/>
      <c r="WSH16" s="1609"/>
      <c r="WSI16" s="1609"/>
      <c r="WSJ16" s="1609"/>
      <c r="WSK16" s="1609"/>
      <c r="WSL16" s="1609"/>
      <c r="WSM16" s="1609"/>
      <c r="WSN16" s="1609"/>
      <c r="WSO16" s="1609"/>
      <c r="WSP16" s="1609"/>
      <c r="WSQ16" s="1609"/>
      <c r="WSR16" s="1609"/>
      <c r="WSS16" s="1609"/>
      <c r="WST16" s="1609"/>
      <c r="WSU16" s="1609"/>
      <c r="WSV16" s="1609"/>
      <c r="WSW16" s="1609"/>
      <c r="WSX16" s="1609"/>
      <c r="WSY16" s="1609"/>
      <c r="WSZ16" s="1609"/>
      <c r="WTA16" s="1609"/>
      <c r="WTB16" s="1609"/>
      <c r="WTC16" s="1609"/>
      <c r="WTD16" s="1609"/>
      <c r="WTE16" s="1609"/>
      <c r="WTF16" s="1609"/>
      <c r="WTG16" s="1609"/>
      <c r="WTH16" s="1609"/>
      <c r="WTI16" s="1609"/>
      <c r="WTJ16" s="1609"/>
      <c r="WTK16" s="1609"/>
      <c r="WTL16" s="1609"/>
      <c r="WTM16" s="1609"/>
      <c r="WTN16" s="1609"/>
      <c r="WTO16" s="1609"/>
      <c r="WTP16" s="1609"/>
      <c r="WTQ16" s="1609"/>
      <c r="WTR16" s="1609"/>
      <c r="WTS16" s="1609"/>
      <c r="WTT16" s="1609"/>
      <c r="WTU16" s="1609"/>
      <c r="WTV16" s="1609"/>
      <c r="WTW16" s="1609"/>
      <c r="WTX16" s="1609"/>
      <c r="WTY16" s="1609"/>
      <c r="WTZ16" s="1609"/>
      <c r="WUA16" s="1609"/>
      <c r="WUB16" s="1609"/>
      <c r="WUC16" s="1609"/>
      <c r="WUD16" s="1609"/>
      <c r="WUE16" s="1609"/>
      <c r="WUF16" s="1609"/>
      <c r="WUG16" s="1609"/>
      <c r="WUH16" s="1609"/>
      <c r="WUI16" s="1609"/>
      <c r="WUJ16" s="1609"/>
      <c r="WUK16" s="1609"/>
      <c r="WUL16" s="1609"/>
      <c r="WUM16" s="1609"/>
      <c r="WUN16" s="1609"/>
      <c r="WUO16" s="1609"/>
      <c r="WUP16" s="1609"/>
      <c r="WUQ16" s="1609"/>
      <c r="WUR16" s="1609"/>
      <c r="WUS16" s="1609"/>
      <c r="WUT16" s="1609"/>
      <c r="WUU16" s="1609"/>
      <c r="WUV16" s="1609"/>
      <c r="WUW16" s="1609"/>
      <c r="WUX16" s="1609"/>
      <c r="WUY16" s="1609"/>
      <c r="WUZ16" s="1609"/>
      <c r="WVA16" s="1609"/>
      <c r="WVB16" s="1609"/>
      <c r="WVC16" s="1609"/>
      <c r="WVD16" s="1609"/>
      <c r="WVE16" s="1609"/>
      <c r="WVF16" s="1609"/>
      <c r="WVG16" s="1609"/>
      <c r="WVH16" s="1609"/>
      <c r="WVI16" s="1609"/>
      <c r="WVJ16" s="1609"/>
      <c r="WVK16" s="1609"/>
      <c r="WVL16" s="1609"/>
      <c r="WVM16" s="1609"/>
      <c r="WVN16" s="1609"/>
      <c r="WVO16" s="1609"/>
      <c r="WVP16" s="1609"/>
      <c r="WVQ16" s="1609"/>
      <c r="WVR16" s="1609"/>
      <c r="WVS16" s="1609"/>
      <c r="WVT16" s="1609"/>
      <c r="WVU16" s="1609"/>
      <c r="WVV16" s="1609"/>
      <c r="WVW16" s="1609"/>
      <c r="WVX16" s="1609"/>
      <c r="WVY16" s="1609"/>
      <c r="WVZ16" s="1609"/>
      <c r="WWA16" s="1609"/>
      <c r="WWB16" s="1609"/>
      <c r="WWC16" s="1609"/>
      <c r="WWD16" s="1609"/>
      <c r="WWE16" s="1609"/>
      <c r="WWF16" s="1609"/>
      <c r="WWG16" s="1609"/>
      <c r="WWH16" s="1609"/>
      <c r="WWI16" s="1609"/>
      <c r="WWJ16" s="1609"/>
      <c r="WWK16" s="1609"/>
      <c r="WWL16" s="1609"/>
      <c r="WWM16" s="1609"/>
      <c r="WWN16" s="1609"/>
      <c r="WWO16" s="1609"/>
      <c r="WWP16" s="1609"/>
      <c r="WWQ16" s="1609"/>
      <c r="WWR16" s="1609"/>
      <c r="WWS16" s="1609"/>
      <c r="WWT16" s="1609"/>
      <c r="WWU16" s="1609"/>
      <c r="WWV16" s="1609"/>
      <c r="WWW16" s="1609"/>
      <c r="WWX16" s="1609"/>
      <c r="WWY16" s="1609"/>
      <c r="WWZ16" s="1609"/>
      <c r="WXA16" s="1609"/>
      <c r="WXB16" s="1609"/>
      <c r="WXC16" s="1609"/>
      <c r="WXD16" s="1609"/>
      <c r="WXE16" s="1609"/>
      <c r="WXF16" s="1609"/>
      <c r="WXG16" s="1609"/>
      <c r="WXH16" s="1609"/>
      <c r="WXI16" s="1609"/>
      <c r="WXJ16" s="1609"/>
      <c r="WXK16" s="1609"/>
      <c r="WXL16" s="1609"/>
      <c r="WXM16" s="1609"/>
      <c r="WXN16" s="1609"/>
      <c r="WXO16" s="1609"/>
      <c r="WXP16" s="1609"/>
      <c r="WXQ16" s="1609"/>
      <c r="WXR16" s="1609"/>
      <c r="WXS16" s="1609"/>
      <c r="WXT16" s="1609"/>
      <c r="WXU16" s="1609"/>
      <c r="WXV16" s="1609"/>
      <c r="WXW16" s="1609"/>
      <c r="WXX16" s="1609"/>
      <c r="WXY16" s="1609"/>
      <c r="WXZ16" s="1609"/>
      <c r="WYA16" s="1609"/>
      <c r="WYB16" s="1609"/>
      <c r="WYC16" s="1609"/>
      <c r="WYD16" s="1609"/>
      <c r="WYE16" s="1609"/>
      <c r="WYF16" s="1609"/>
      <c r="WYG16" s="1609"/>
      <c r="WYH16" s="1609"/>
      <c r="WYI16" s="1609"/>
      <c r="WYJ16" s="1609"/>
      <c r="WYK16" s="1609"/>
      <c r="WYL16" s="1609"/>
      <c r="WYM16" s="1609"/>
      <c r="WYN16" s="1609"/>
      <c r="WYO16" s="1609"/>
      <c r="WYP16" s="1609"/>
      <c r="WYQ16" s="1609"/>
      <c r="WYR16" s="1609"/>
      <c r="WYS16" s="1609"/>
      <c r="WYT16" s="1609"/>
      <c r="WYU16" s="1609"/>
      <c r="WYV16" s="1609"/>
      <c r="WYW16" s="1609"/>
      <c r="WYX16" s="1609"/>
      <c r="WYY16" s="1609"/>
      <c r="WYZ16" s="1609"/>
      <c r="WZA16" s="1609"/>
      <c r="WZB16" s="1609"/>
      <c r="WZC16" s="1609"/>
      <c r="WZD16" s="1609"/>
      <c r="WZE16" s="1609"/>
      <c r="WZF16" s="1609"/>
      <c r="WZG16" s="1609"/>
      <c r="WZH16" s="1609"/>
      <c r="WZI16" s="1609"/>
      <c r="WZJ16" s="1609"/>
      <c r="WZK16" s="1609"/>
      <c r="WZL16" s="1609"/>
      <c r="WZM16" s="1609"/>
      <c r="WZN16" s="1609"/>
      <c r="WZO16" s="1609"/>
      <c r="WZP16" s="1609"/>
      <c r="WZQ16" s="1609"/>
      <c r="WZR16" s="1609"/>
      <c r="WZS16" s="1609"/>
      <c r="WZT16" s="1609"/>
      <c r="WZU16" s="1609"/>
      <c r="WZV16" s="1609"/>
      <c r="WZW16" s="1609"/>
      <c r="WZX16" s="1609"/>
      <c r="WZY16" s="1609"/>
      <c r="WZZ16" s="1609"/>
      <c r="XAA16" s="1609"/>
      <c r="XAB16" s="1609"/>
      <c r="XAC16" s="1609"/>
      <c r="XAD16" s="1609"/>
      <c r="XAE16" s="1609"/>
      <c r="XAF16" s="1609"/>
      <c r="XAG16" s="1609"/>
      <c r="XAH16" s="1609"/>
      <c r="XAI16" s="1609"/>
      <c r="XAJ16" s="1609"/>
      <c r="XAK16" s="1609"/>
      <c r="XAL16" s="1609"/>
      <c r="XAM16" s="1609"/>
      <c r="XAN16" s="1609"/>
      <c r="XAO16" s="1609"/>
      <c r="XAP16" s="1609"/>
      <c r="XAQ16" s="1609"/>
      <c r="XAR16" s="1609"/>
      <c r="XAS16" s="1609"/>
      <c r="XAT16" s="1609"/>
      <c r="XAU16" s="1609"/>
      <c r="XAV16" s="1609"/>
      <c r="XAW16" s="1609"/>
      <c r="XAX16" s="1609"/>
      <c r="XAY16" s="1609"/>
      <c r="XAZ16" s="1609"/>
      <c r="XBA16" s="1609"/>
      <c r="XBB16" s="1609"/>
      <c r="XBC16" s="1609"/>
      <c r="XBD16" s="1609"/>
      <c r="XBE16" s="1609"/>
      <c r="XBF16" s="1609"/>
      <c r="XBG16" s="1609"/>
      <c r="XBH16" s="1609"/>
      <c r="XBI16" s="1609"/>
      <c r="XBJ16" s="1609"/>
      <c r="XBK16" s="1609"/>
      <c r="XBL16" s="1609"/>
      <c r="XBM16" s="1609"/>
      <c r="XBN16" s="1609"/>
      <c r="XBO16" s="1609"/>
      <c r="XBP16" s="1609"/>
      <c r="XBQ16" s="1609"/>
      <c r="XBR16" s="1609"/>
      <c r="XBS16" s="1609"/>
      <c r="XBT16" s="1609"/>
      <c r="XBU16" s="1609"/>
      <c r="XBV16" s="1609"/>
      <c r="XBW16" s="1609"/>
      <c r="XBX16" s="1609"/>
      <c r="XBY16" s="1609"/>
      <c r="XBZ16" s="1609"/>
      <c r="XCA16" s="1609"/>
      <c r="XCB16" s="1609"/>
      <c r="XCC16" s="1609"/>
      <c r="XCD16" s="1609"/>
      <c r="XCE16" s="1609"/>
      <c r="XCF16" s="1609"/>
      <c r="XCG16" s="1609"/>
      <c r="XCH16" s="1609"/>
      <c r="XCI16" s="1609"/>
      <c r="XCJ16" s="1609"/>
      <c r="XCK16" s="1609"/>
      <c r="XCL16" s="1609"/>
      <c r="XCM16" s="1609"/>
      <c r="XCN16" s="1609"/>
      <c r="XCO16" s="1609"/>
      <c r="XCP16" s="1609"/>
      <c r="XCQ16" s="1609"/>
      <c r="XCR16" s="1609"/>
      <c r="XCS16" s="1609"/>
      <c r="XCT16" s="1609"/>
      <c r="XCU16" s="1609"/>
      <c r="XCV16" s="1609"/>
      <c r="XCW16" s="1609"/>
      <c r="XCX16" s="1609"/>
      <c r="XCY16" s="1609"/>
      <c r="XCZ16" s="1609"/>
      <c r="XDA16" s="1609"/>
      <c r="XDB16" s="1609"/>
      <c r="XDC16" s="1609"/>
      <c r="XDD16" s="1609"/>
      <c r="XDE16" s="1609"/>
      <c r="XDF16" s="1609"/>
      <c r="XDG16" s="1609"/>
      <c r="XDH16" s="1609"/>
      <c r="XDI16" s="1609"/>
      <c r="XDJ16" s="1609"/>
      <c r="XDK16" s="1609"/>
      <c r="XDL16" s="1609"/>
      <c r="XDM16" s="1609"/>
      <c r="XDN16" s="1609"/>
      <c r="XDO16" s="1609"/>
      <c r="XDP16" s="1609"/>
      <c r="XDQ16" s="1609"/>
      <c r="XDR16" s="1609"/>
      <c r="XDS16" s="1609"/>
      <c r="XDT16" s="1609"/>
      <c r="XDU16" s="1609"/>
      <c r="XDV16" s="1609"/>
      <c r="XDW16" s="1609"/>
      <c r="XDX16" s="1609"/>
      <c r="XDY16" s="1609"/>
      <c r="XDZ16" s="1609"/>
      <c r="XEA16" s="1609"/>
      <c r="XEB16" s="1609"/>
      <c r="XEC16" s="1609"/>
      <c r="XED16" s="1609"/>
      <c r="XEE16" s="1609"/>
      <c r="XEF16" s="1609"/>
      <c r="XEG16" s="1609"/>
      <c r="XEH16" s="1609"/>
      <c r="XEI16" s="1609"/>
      <c r="XEJ16" s="1609"/>
      <c r="XEK16" s="1609"/>
      <c r="XEL16" s="1609"/>
      <c r="XEM16" s="1609"/>
      <c r="XEN16" s="1609"/>
      <c r="XEO16" s="1609"/>
      <c r="XEP16" s="1609"/>
      <c r="XEQ16" s="1609"/>
    </row>
    <row r="17" spans="1:16371" s="1566" customFormat="1" ht="30.75" customHeight="1" x14ac:dyDescent="0.25">
      <c r="A17" s="1570" t="s">
        <v>295</v>
      </c>
      <c r="B17" s="1571" t="s">
        <v>30</v>
      </c>
      <c r="C17" s="1572"/>
      <c r="D17" s="1573" t="s">
        <v>190</v>
      </c>
      <c r="E17" s="1573"/>
      <c r="F17" s="1574"/>
      <c r="G17" s="1575">
        <v>1.5</v>
      </c>
      <c r="H17" s="1616">
        <v>45</v>
      </c>
      <c r="I17" s="1613">
        <v>22</v>
      </c>
      <c r="J17" s="1577">
        <v>15</v>
      </c>
      <c r="K17" s="1577"/>
      <c r="L17" s="1577">
        <v>7</v>
      </c>
      <c r="M17" s="1578">
        <v>23</v>
      </c>
      <c r="N17" s="1579">
        <v>1.4666666666666666</v>
      </c>
      <c r="O17" s="1580"/>
      <c r="P17" s="1581"/>
      <c r="Q17" s="1582"/>
      <c r="R17" s="1583"/>
      <c r="S17" s="1583"/>
      <c r="T17" s="1583"/>
      <c r="U17" s="1584"/>
      <c r="V17" s="1585"/>
      <c r="W17" s="1586" t="s">
        <v>551</v>
      </c>
      <c r="X17" s="1586" t="s">
        <v>552</v>
      </c>
      <c r="Y17" s="1586" t="s">
        <v>552</v>
      </c>
      <c r="Z17" s="1585"/>
      <c r="AA17" s="1585"/>
      <c r="AB17" s="1585"/>
      <c r="AC17" s="1585"/>
      <c r="AD17" s="1585"/>
      <c r="AE17" s="1585"/>
      <c r="AF17" s="1585"/>
      <c r="AG17" s="1585"/>
      <c r="AH17" s="1585"/>
      <c r="AI17" s="1585"/>
      <c r="AJ17" s="1585"/>
      <c r="AK17" s="1585"/>
      <c r="AL17" s="1585"/>
      <c r="AM17" s="1585"/>
      <c r="AN17" s="1585"/>
      <c r="AO17" s="1585"/>
      <c r="AP17" s="1585"/>
      <c r="AQ17" s="1585"/>
      <c r="AR17" s="1585"/>
      <c r="AS17" s="1585"/>
      <c r="AT17" s="1585"/>
      <c r="AU17" s="1585"/>
      <c r="AV17" s="1585"/>
      <c r="AW17" s="1585"/>
      <c r="AX17" s="1585"/>
      <c r="AY17" s="1585"/>
      <c r="AZ17" s="1585"/>
      <c r="BA17" s="1585"/>
      <c r="BB17" s="1585"/>
      <c r="BC17" s="1585"/>
      <c r="BD17" s="1585"/>
      <c r="BE17" s="1585"/>
      <c r="BF17" s="1585"/>
      <c r="BG17" s="1585"/>
      <c r="BH17" s="1585"/>
      <c r="BI17" s="1585"/>
      <c r="BJ17" s="1585"/>
      <c r="BK17" s="1585"/>
      <c r="BL17" s="1585"/>
      <c r="BM17" s="1585"/>
      <c r="BN17" s="1585"/>
      <c r="BO17" s="1585"/>
      <c r="BP17" s="1585"/>
      <c r="BQ17" s="1585"/>
      <c r="BR17" s="1585"/>
      <c r="BS17" s="1585"/>
      <c r="BT17" s="1585"/>
      <c r="BU17" s="1585"/>
      <c r="BV17" s="1585"/>
      <c r="BW17" s="1585"/>
      <c r="BX17" s="1585"/>
      <c r="BY17" s="1585"/>
      <c r="BZ17" s="1585"/>
      <c r="CA17" s="1585"/>
      <c r="CB17" s="1585"/>
      <c r="CC17" s="1585"/>
      <c r="CD17" s="1585"/>
      <c r="CE17" s="1585"/>
      <c r="CF17" s="1585"/>
      <c r="CG17" s="1585"/>
      <c r="CH17" s="1585"/>
      <c r="CI17" s="1585"/>
      <c r="CJ17" s="1585"/>
      <c r="CK17" s="1585"/>
      <c r="CL17" s="1585"/>
      <c r="CM17" s="1585"/>
      <c r="CN17" s="1585"/>
      <c r="CO17" s="1585"/>
      <c r="CP17" s="1585"/>
      <c r="CQ17" s="1585"/>
      <c r="CR17" s="1585"/>
      <c r="CS17" s="1585"/>
      <c r="CT17" s="1585"/>
      <c r="CU17" s="1585"/>
      <c r="CV17" s="1585"/>
      <c r="CW17" s="1585"/>
      <c r="CX17" s="1585"/>
      <c r="CY17" s="1585"/>
      <c r="CZ17" s="1585"/>
      <c r="DA17" s="1585"/>
      <c r="DB17" s="1585"/>
      <c r="DC17" s="1585"/>
      <c r="DD17" s="1585"/>
      <c r="DE17" s="1585"/>
      <c r="DF17" s="1585"/>
      <c r="DG17" s="1585"/>
      <c r="DH17" s="1585"/>
      <c r="DI17" s="1585"/>
      <c r="DJ17" s="1585"/>
      <c r="DK17" s="1585"/>
      <c r="DL17" s="1585"/>
      <c r="DM17" s="1585"/>
      <c r="DN17" s="1585"/>
      <c r="DO17" s="1585"/>
      <c r="DP17" s="1585"/>
      <c r="DQ17" s="1585"/>
      <c r="DR17" s="1585"/>
      <c r="DS17" s="1585"/>
      <c r="DT17" s="1585"/>
      <c r="DU17" s="1585"/>
      <c r="DV17" s="1585"/>
      <c r="DW17" s="1585"/>
      <c r="DX17" s="1585"/>
      <c r="DY17" s="1585"/>
      <c r="DZ17" s="1585"/>
      <c r="EA17" s="1585"/>
      <c r="EB17" s="1585"/>
      <c r="EC17" s="1585"/>
      <c r="ED17" s="1585"/>
      <c r="EE17" s="1585"/>
      <c r="EF17" s="1585"/>
      <c r="EG17" s="1585"/>
      <c r="EH17" s="1585"/>
      <c r="EI17" s="1585"/>
      <c r="EJ17" s="1585"/>
      <c r="EK17" s="1585"/>
      <c r="EL17" s="1585"/>
      <c r="EM17" s="1585"/>
      <c r="EN17" s="1585"/>
      <c r="EO17" s="1585"/>
      <c r="EP17" s="1585"/>
      <c r="EQ17" s="1585"/>
      <c r="ER17" s="1585"/>
      <c r="ES17" s="1585"/>
      <c r="ET17" s="1585"/>
      <c r="EU17" s="1585"/>
      <c r="EV17" s="1585"/>
      <c r="EW17" s="1585"/>
      <c r="EX17" s="1585"/>
      <c r="EY17" s="1585"/>
      <c r="EZ17" s="1585"/>
      <c r="FA17" s="1585"/>
      <c r="FB17" s="1585"/>
      <c r="FC17" s="1585"/>
      <c r="FD17" s="1585"/>
      <c r="FE17" s="1585"/>
      <c r="FF17" s="1585"/>
      <c r="FG17" s="1585"/>
      <c r="FH17" s="1585"/>
      <c r="FI17" s="1585"/>
      <c r="FJ17" s="1585"/>
      <c r="FK17" s="1585"/>
      <c r="FL17" s="1585"/>
      <c r="FM17" s="1585"/>
      <c r="FN17" s="1585"/>
      <c r="FO17" s="1585"/>
      <c r="FP17" s="1585"/>
      <c r="FQ17" s="1585"/>
      <c r="FR17" s="1585"/>
      <c r="FS17" s="1585"/>
      <c r="FT17" s="1585"/>
      <c r="FU17" s="1585"/>
      <c r="FV17" s="1585"/>
      <c r="FW17" s="1585"/>
      <c r="FX17" s="1585"/>
      <c r="FY17" s="1585"/>
      <c r="FZ17" s="1585"/>
      <c r="GA17" s="1585"/>
      <c r="GB17" s="1585"/>
      <c r="GC17" s="1585"/>
      <c r="GD17" s="1585"/>
      <c r="GE17" s="1585"/>
      <c r="GF17" s="1585"/>
      <c r="GG17" s="1585"/>
      <c r="GH17" s="1585"/>
      <c r="GI17" s="1585"/>
      <c r="GJ17" s="1585"/>
      <c r="GK17" s="1585"/>
      <c r="GL17" s="1585"/>
      <c r="GM17" s="1585"/>
      <c r="GN17" s="1585"/>
      <c r="GO17" s="1585"/>
      <c r="GP17" s="1585"/>
      <c r="GQ17" s="1585"/>
      <c r="GR17" s="1585"/>
      <c r="GS17" s="1585"/>
      <c r="GT17" s="1585"/>
      <c r="GU17" s="1585"/>
      <c r="GV17" s="1585"/>
      <c r="GW17" s="1585"/>
      <c r="GX17" s="1585"/>
      <c r="GY17" s="1585"/>
      <c r="GZ17" s="1585"/>
      <c r="HA17" s="1585"/>
      <c r="HB17" s="1585"/>
      <c r="HC17" s="1585"/>
      <c r="HD17" s="1585"/>
      <c r="HE17" s="1585"/>
      <c r="HF17" s="1585"/>
      <c r="HG17" s="1585"/>
      <c r="HH17" s="1585"/>
      <c r="HI17" s="1585"/>
      <c r="HJ17" s="1585"/>
      <c r="HK17" s="1585"/>
      <c r="HL17" s="1585"/>
      <c r="HM17" s="1585"/>
      <c r="HN17" s="1585"/>
      <c r="HO17" s="1585"/>
      <c r="HP17" s="1585"/>
      <c r="HQ17" s="1585"/>
      <c r="HR17" s="1585"/>
      <c r="HS17" s="1585"/>
      <c r="HT17" s="1585"/>
      <c r="HU17" s="1585"/>
      <c r="HV17" s="1585"/>
      <c r="HW17" s="1585"/>
      <c r="HX17" s="1585"/>
      <c r="HY17" s="1585"/>
      <c r="HZ17" s="1585"/>
      <c r="IA17" s="1585"/>
      <c r="IB17" s="1585"/>
      <c r="IC17" s="1585"/>
      <c r="ID17" s="1585"/>
      <c r="IE17" s="1585"/>
      <c r="IF17" s="1585"/>
      <c r="IG17" s="1585"/>
      <c r="IH17" s="1585"/>
      <c r="II17" s="1585"/>
      <c r="IJ17" s="1585"/>
      <c r="IK17" s="1585"/>
      <c r="IL17" s="1585"/>
      <c r="IM17" s="1585"/>
      <c r="IN17" s="1585"/>
      <c r="IO17" s="1585"/>
      <c r="IP17" s="1585"/>
      <c r="IQ17" s="1585"/>
      <c r="IR17" s="1585"/>
      <c r="IS17" s="1585"/>
      <c r="IT17" s="1585"/>
      <c r="IU17" s="1585"/>
      <c r="IV17" s="1585"/>
      <c r="IW17" s="1585"/>
      <c r="IX17" s="1585"/>
      <c r="IY17" s="1585"/>
      <c r="IZ17" s="1585"/>
      <c r="JA17" s="1585"/>
      <c r="JB17" s="1585"/>
      <c r="JC17" s="1585"/>
      <c r="JD17" s="1585"/>
      <c r="JE17" s="1585"/>
      <c r="JF17" s="1585"/>
      <c r="JG17" s="1585"/>
      <c r="JH17" s="1585"/>
      <c r="JI17" s="1585"/>
      <c r="JJ17" s="1585"/>
      <c r="JK17" s="1585"/>
      <c r="JL17" s="1585"/>
      <c r="JM17" s="1585"/>
      <c r="JN17" s="1585"/>
      <c r="JO17" s="1585"/>
      <c r="JP17" s="1585"/>
      <c r="JQ17" s="1585"/>
      <c r="JR17" s="1585"/>
      <c r="JS17" s="1585"/>
      <c r="JT17" s="1585"/>
      <c r="JU17" s="1585"/>
      <c r="JV17" s="1585"/>
      <c r="JW17" s="1585"/>
      <c r="JX17" s="1585"/>
      <c r="JY17" s="1585"/>
      <c r="JZ17" s="1585"/>
      <c r="KA17" s="1585"/>
      <c r="KB17" s="1585"/>
      <c r="KC17" s="1585"/>
      <c r="KD17" s="1585"/>
      <c r="KE17" s="1585"/>
      <c r="KF17" s="1585"/>
      <c r="KG17" s="1585"/>
      <c r="KH17" s="1585"/>
      <c r="KI17" s="1585"/>
      <c r="KJ17" s="1585"/>
      <c r="KK17" s="1585"/>
      <c r="KL17" s="1585"/>
      <c r="KM17" s="1585"/>
      <c r="KN17" s="1585"/>
      <c r="KO17" s="1585"/>
      <c r="KP17" s="1585"/>
      <c r="KQ17" s="1585"/>
      <c r="KR17" s="1585"/>
      <c r="KS17" s="1585"/>
      <c r="KT17" s="1585"/>
      <c r="KU17" s="1585"/>
      <c r="KV17" s="1585"/>
      <c r="KW17" s="1585"/>
      <c r="KX17" s="1585"/>
      <c r="KY17" s="1585"/>
      <c r="KZ17" s="1585"/>
      <c r="LA17" s="1585"/>
      <c r="LB17" s="1585"/>
      <c r="LC17" s="1585"/>
      <c r="LD17" s="1585"/>
      <c r="LE17" s="1585"/>
      <c r="LF17" s="1585"/>
      <c r="LG17" s="1585"/>
      <c r="LH17" s="1585"/>
      <c r="LI17" s="1585"/>
      <c r="LJ17" s="1585"/>
      <c r="LK17" s="1585"/>
      <c r="LL17" s="1585"/>
      <c r="LM17" s="1585"/>
      <c r="LN17" s="1585"/>
      <c r="LO17" s="1585"/>
      <c r="LP17" s="1585"/>
      <c r="LQ17" s="1585"/>
      <c r="LR17" s="1585"/>
      <c r="LS17" s="1585"/>
      <c r="LT17" s="1585"/>
      <c r="LU17" s="1585"/>
      <c r="LV17" s="1585"/>
      <c r="LW17" s="1585"/>
      <c r="LX17" s="1585"/>
      <c r="LY17" s="1585"/>
      <c r="LZ17" s="1585"/>
      <c r="MA17" s="1585"/>
      <c r="MB17" s="1585"/>
      <c r="MC17" s="1585"/>
      <c r="MD17" s="1585"/>
      <c r="ME17" s="1585"/>
      <c r="MF17" s="1585"/>
      <c r="MG17" s="1585"/>
      <c r="MH17" s="1585"/>
      <c r="MI17" s="1585"/>
      <c r="MJ17" s="1585"/>
      <c r="MK17" s="1585"/>
      <c r="ML17" s="1585"/>
      <c r="MM17" s="1585"/>
      <c r="MN17" s="1585"/>
      <c r="MO17" s="1585"/>
      <c r="MP17" s="1585"/>
      <c r="MQ17" s="1585"/>
      <c r="MR17" s="1585"/>
      <c r="MS17" s="1585"/>
      <c r="MT17" s="1585"/>
      <c r="MU17" s="1585"/>
      <c r="MV17" s="1585"/>
      <c r="MW17" s="1585"/>
      <c r="MX17" s="1585"/>
      <c r="MY17" s="1585"/>
      <c r="MZ17" s="1585"/>
      <c r="NA17" s="1585"/>
      <c r="NB17" s="1585"/>
      <c r="NC17" s="1585"/>
      <c r="ND17" s="1585"/>
      <c r="NE17" s="1585"/>
      <c r="NF17" s="1585"/>
      <c r="NG17" s="1585"/>
      <c r="NH17" s="1585"/>
      <c r="NI17" s="1585"/>
      <c r="NJ17" s="1585"/>
      <c r="NK17" s="1585"/>
      <c r="NL17" s="1585"/>
      <c r="NM17" s="1585"/>
      <c r="NN17" s="1585"/>
      <c r="NO17" s="1585"/>
      <c r="NP17" s="1585"/>
      <c r="NQ17" s="1585"/>
      <c r="NR17" s="1585"/>
      <c r="NS17" s="1585"/>
      <c r="NT17" s="1585"/>
      <c r="NU17" s="1585"/>
      <c r="NV17" s="1585"/>
      <c r="NW17" s="1585"/>
      <c r="NX17" s="1585"/>
      <c r="NY17" s="1585"/>
      <c r="NZ17" s="1585"/>
      <c r="OA17" s="1585"/>
      <c r="OB17" s="1585"/>
      <c r="OC17" s="1585"/>
      <c r="OD17" s="1585"/>
      <c r="OE17" s="1585"/>
      <c r="OF17" s="1585"/>
      <c r="OG17" s="1585"/>
      <c r="OH17" s="1585"/>
      <c r="OI17" s="1585"/>
      <c r="OJ17" s="1585"/>
      <c r="OK17" s="1585"/>
      <c r="OL17" s="1585"/>
      <c r="OM17" s="1585"/>
      <c r="ON17" s="1585"/>
      <c r="OO17" s="1585"/>
      <c r="OP17" s="1585"/>
      <c r="OQ17" s="1585"/>
      <c r="OR17" s="1585"/>
      <c r="OS17" s="1585"/>
      <c r="OT17" s="1585"/>
      <c r="OU17" s="1585"/>
      <c r="OV17" s="1585"/>
      <c r="OW17" s="1585"/>
      <c r="OX17" s="1585"/>
      <c r="OY17" s="1585"/>
      <c r="OZ17" s="1585"/>
      <c r="PA17" s="1585"/>
      <c r="PB17" s="1585"/>
      <c r="PC17" s="1585"/>
      <c r="PD17" s="1585"/>
      <c r="PE17" s="1585"/>
      <c r="PF17" s="1585"/>
      <c r="PG17" s="1585"/>
      <c r="PH17" s="1585"/>
      <c r="PI17" s="1585"/>
      <c r="PJ17" s="1585"/>
      <c r="PK17" s="1585"/>
      <c r="PL17" s="1585"/>
      <c r="PM17" s="1585"/>
      <c r="PN17" s="1585"/>
      <c r="PO17" s="1585"/>
      <c r="PP17" s="1585"/>
      <c r="PQ17" s="1585"/>
      <c r="PR17" s="1585"/>
      <c r="PS17" s="1585"/>
      <c r="PT17" s="1585"/>
      <c r="PU17" s="1585"/>
      <c r="PV17" s="1585"/>
      <c r="PW17" s="1585"/>
      <c r="PX17" s="1585"/>
      <c r="PY17" s="1585"/>
      <c r="PZ17" s="1585"/>
      <c r="QA17" s="1585"/>
      <c r="QB17" s="1585"/>
      <c r="QC17" s="1585"/>
      <c r="QD17" s="1585"/>
      <c r="QE17" s="1585"/>
      <c r="QF17" s="1585"/>
      <c r="QG17" s="1585"/>
      <c r="QH17" s="1585"/>
      <c r="QI17" s="1585"/>
      <c r="QJ17" s="1585"/>
      <c r="QK17" s="1585"/>
      <c r="QL17" s="1585"/>
      <c r="QM17" s="1585"/>
      <c r="QN17" s="1585"/>
      <c r="QO17" s="1585"/>
      <c r="QP17" s="1585"/>
      <c r="QQ17" s="1585"/>
      <c r="QR17" s="1585"/>
      <c r="QS17" s="1585"/>
      <c r="QT17" s="1585"/>
      <c r="QU17" s="1585"/>
      <c r="QV17" s="1585"/>
      <c r="QW17" s="1585"/>
      <c r="QX17" s="1585"/>
      <c r="QY17" s="1585"/>
      <c r="QZ17" s="1585"/>
      <c r="RA17" s="1585"/>
      <c r="RB17" s="1585"/>
      <c r="RC17" s="1585"/>
      <c r="RD17" s="1585"/>
      <c r="RE17" s="1585"/>
      <c r="RF17" s="1585"/>
      <c r="RG17" s="1585"/>
      <c r="RH17" s="1585"/>
      <c r="RI17" s="1585"/>
      <c r="RJ17" s="1585"/>
      <c r="RK17" s="1585"/>
      <c r="RL17" s="1585"/>
      <c r="RM17" s="1585"/>
      <c r="RN17" s="1585"/>
      <c r="RO17" s="1585"/>
      <c r="RP17" s="1585"/>
      <c r="RQ17" s="1585"/>
      <c r="RR17" s="1585"/>
      <c r="RS17" s="1585"/>
      <c r="RT17" s="1585"/>
      <c r="RU17" s="1585"/>
      <c r="RV17" s="1585"/>
      <c r="RW17" s="1585"/>
      <c r="RX17" s="1585"/>
      <c r="RY17" s="1585"/>
      <c r="RZ17" s="1585"/>
      <c r="SA17" s="1585"/>
      <c r="SB17" s="1585"/>
      <c r="SC17" s="1585"/>
      <c r="SD17" s="1585"/>
      <c r="SE17" s="1585"/>
      <c r="SF17" s="1585"/>
      <c r="SG17" s="1585"/>
      <c r="SH17" s="1585"/>
      <c r="SI17" s="1585"/>
      <c r="SJ17" s="1585"/>
      <c r="SK17" s="1585"/>
      <c r="SL17" s="1585"/>
      <c r="SM17" s="1585"/>
      <c r="SN17" s="1585"/>
      <c r="SO17" s="1585"/>
      <c r="SP17" s="1585"/>
      <c r="SQ17" s="1585"/>
      <c r="SR17" s="1585"/>
      <c r="SS17" s="1585"/>
      <c r="ST17" s="1585"/>
      <c r="SU17" s="1585"/>
      <c r="SV17" s="1585"/>
      <c r="SW17" s="1585"/>
      <c r="SX17" s="1585"/>
      <c r="SY17" s="1585"/>
      <c r="SZ17" s="1585"/>
      <c r="TA17" s="1585"/>
      <c r="TB17" s="1585"/>
      <c r="TC17" s="1585"/>
      <c r="TD17" s="1585"/>
      <c r="TE17" s="1585"/>
      <c r="TF17" s="1585"/>
      <c r="TG17" s="1585"/>
      <c r="TH17" s="1585"/>
      <c r="TI17" s="1585"/>
      <c r="TJ17" s="1585"/>
      <c r="TK17" s="1585"/>
      <c r="TL17" s="1585"/>
      <c r="TM17" s="1585"/>
      <c r="TN17" s="1585"/>
      <c r="TO17" s="1585"/>
      <c r="TP17" s="1585"/>
      <c r="TQ17" s="1585"/>
      <c r="TR17" s="1585"/>
      <c r="TS17" s="1585"/>
      <c r="TT17" s="1585"/>
      <c r="TU17" s="1585"/>
      <c r="TV17" s="1585"/>
      <c r="TW17" s="1585"/>
      <c r="TX17" s="1585"/>
      <c r="TY17" s="1585"/>
      <c r="TZ17" s="1585"/>
      <c r="UA17" s="1585"/>
      <c r="UB17" s="1585"/>
      <c r="UC17" s="1585"/>
      <c r="UD17" s="1585"/>
      <c r="UE17" s="1585"/>
      <c r="UF17" s="1585"/>
      <c r="UG17" s="1585"/>
      <c r="UH17" s="1585"/>
      <c r="UI17" s="1585"/>
      <c r="UJ17" s="1585"/>
      <c r="UK17" s="1585"/>
      <c r="UL17" s="1585"/>
      <c r="UM17" s="1585"/>
      <c r="UN17" s="1585"/>
      <c r="UO17" s="1585"/>
      <c r="UP17" s="1585"/>
      <c r="UQ17" s="1585"/>
      <c r="UR17" s="1585"/>
      <c r="US17" s="1585"/>
      <c r="UT17" s="1585"/>
      <c r="UU17" s="1585"/>
      <c r="UV17" s="1585"/>
      <c r="UW17" s="1585"/>
      <c r="UX17" s="1585"/>
      <c r="UY17" s="1585"/>
      <c r="UZ17" s="1585"/>
      <c r="VA17" s="1585"/>
      <c r="VB17" s="1585"/>
      <c r="VC17" s="1585"/>
      <c r="VD17" s="1585"/>
      <c r="VE17" s="1585"/>
      <c r="VF17" s="1585"/>
      <c r="VG17" s="1585"/>
      <c r="VH17" s="1585"/>
      <c r="VI17" s="1585"/>
      <c r="VJ17" s="1585"/>
      <c r="VK17" s="1585"/>
      <c r="VL17" s="1585"/>
      <c r="VM17" s="1585"/>
      <c r="VN17" s="1585"/>
      <c r="VO17" s="1585"/>
      <c r="VP17" s="1585"/>
      <c r="VQ17" s="1585"/>
      <c r="VR17" s="1585"/>
      <c r="VS17" s="1585"/>
      <c r="VT17" s="1585"/>
      <c r="VU17" s="1585"/>
      <c r="VV17" s="1585"/>
      <c r="VW17" s="1585"/>
      <c r="VX17" s="1585"/>
      <c r="VY17" s="1585"/>
      <c r="VZ17" s="1585"/>
      <c r="WA17" s="1585"/>
      <c r="WB17" s="1585"/>
      <c r="WC17" s="1585"/>
      <c r="WD17" s="1585"/>
      <c r="WE17" s="1585"/>
      <c r="WF17" s="1585"/>
      <c r="WG17" s="1585"/>
      <c r="WH17" s="1585"/>
      <c r="WI17" s="1585"/>
      <c r="WJ17" s="1585"/>
      <c r="WK17" s="1585"/>
      <c r="WL17" s="1585"/>
      <c r="WM17" s="1585"/>
      <c r="WN17" s="1585"/>
      <c r="WO17" s="1585"/>
      <c r="WP17" s="1585"/>
      <c r="WQ17" s="1585"/>
      <c r="WR17" s="1585"/>
      <c r="WS17" s="1585"/>
      <c r="WT17" s="1585"/>
      <c r="WU17" s="1585"/>
      <c r="WV17" s="1585"/>
      <c r="WW17" s="1585"/>
      <c r="WX17" s="1585"/>
      <c r="WY17" s="1585"/>
      <c r="WZ17" s="1585"/>
      <c r="XA17" s="1585"/>
      <c r="XB17" s="1585"/>
      <c r="XC17" s="1585"/>
      <c r="XD17" s="1585"/>
      <c r="XE17" s="1585"/>
      <c r="XF17" s="1585"/>
      <c r="XG17" s="1585"/>
      <c r="XH17" s="1585"/>
      <c r="XI17" s="1585"/>
      <c r="XJ17" s="1585"/>
      <c r="XK17" s="1585"/>
      <c r="XL17" s="1585"/>
      <c r="XM17" s="1585"/>
      <c r="XN17" s="1585"/>
      <c r="XO17" s="1585"/>
      <c r="XP17" s="1585"/>
      <c r="XQ17" s="1585"/>
      <c r="XR17" s="1585"/>
      <c r="XS17" s="1585"/>
      <c r="XT17" s="1585"/>
      <c r="XU17" s="1585"/>
      <c r="XV17" s="1585"/>
      <c r="XW17" s="1585"/>
      <c r="XX17" s="1585"/>
      <c r="XY17" s="1585"/>
      <c r="XZ17" s="1585"/>
      <c r="YA17" s="1585"/>
      <c r="YB17" s="1585"/>
      <c r="YC17" s="1585"/>
      <c r="YD17" s="1585"/>
      <c r="YE17" s="1585"/>
      <c r="YF17" s="1585"/>
      <c r="YG17" s="1585"/>
      <c r="YH17" s="1585"/>
      <c r="YI17" s="1585"/>
      <c r="YJ17" s="1585"/>
      <c r="YK17" s="1585"/>
      <c r="YL17" s="1585"/>
      <c r="YM17" s="1585"/>
      <c r="YN17" s="1585"/>
      <c r="YO17" s="1585"/>
      <c r="YP17" s="1585"/>
      <c r="YQ17" s="1585"/>
      <c r="YR17" s="1585"/>
      <c r="YS17" s="1585"/>
      <c r="YT17" s="1585"/>
      <c r="YU17" s="1585"/>
      <c r="YV17" s="1585"/>
      <c r="YW17" s="1585"/>
      <c r="YX17" s="1585"/>
      <c r="YY17" s="1585"/>
      <c r="YZ17" s="1585"/>
      <c r="ZA17" s="1585"/>
      <c r="ZB17" s="1585"/>
      <c r="ZC17" s="1585"/>
      <c r="ZD17" s="1585"/>
      <c r="ZE17" s="1585"/>
      <c r="ZF17" s="1585"/>
      <c r="ZG17" s="1585"/>
      <c r="ZH17" s="1585"/>
      <c r="ZI17" s="1585"/>
      <c r="ZJ17" s="1585"/>
      <c r="ZK17" s="1585"/>
      <c r="ZL17" s="1585"/>
      <c r="ZM17" s="1585"/>
      <c r="ZN17" s="1585"/>
      <c r="ZO17" s="1585"/>
      <c r="ZP17" s="1585"/>
      <c r="ZQ17" s="1585"/>
      <c r="ZR17" s="1585"/>
      <c r="ZS17" s="1585"/>
      <c r="ZT17" s="1585"/>
      <c r="ZU17" s="1585"/>
      <c r="ZV17" s="1585"/>
      <c r="ZW17" s="1585"/>
      <c r="ZX17" s="1585"/>
      <c r="ZY17" s="1585"/>
      <c r="ZZ17" s="1585"/>
      <c r="AAA17" s="1585"/>
      <c r="AAB17" s="1585"/>
      <c r="AAC17" s="1585"/>
      <c r="AAD17" s="1585"/>
      <c r="AAE17" s="1585"/>
      <c r="AAF17" s="1585"/>
      <c r="AAG17" s="1585"/>
      <c r="AAH17" s="1585"/>
      <c r="AAI17" s="1585"/>
      <c r="AAJ17" s="1585"/>
      <c r="AAK17" s="1585"/>
      <c r="AAL17" s="1585"/>
      <c r="AAM17" s="1585"/>
      <c r="AAN17" s="1585"/>
      <c r="AAO17" s="1585"/>
      <c r="AAP17" s="1585"/>
      <c r="AAQ17" s="1585"/>
      <c r="AAR17" s="1585"/>
      <c r="AAS17" s="1585"/>
      <c r="AAT17" s="1585"/>
      <c r="AAU17" s="1585"/>
      <c r="AAV17" s="1585"/>
      <c r="AAW17" s="1585"/>
      <c r="AAX17" s="1585"/>
      <c r="AAY17" s="1585"/>
      <c r="AAZ17" s="1585"/>
      <c r="ABA17" s="1585"/>
      <c r="ABB17" s="1585"/>
      <c r="ABC17" s="1585"/>
      <c r="ABD17" s="1585"/>
      <c r="ABE17" s="1585"/>
      <c r="ABF17" s="1585"/>
      <c r="ABG17" s="1585"/>
      <c r="ABH17" s="1585"/>
      <c r="ABI17" s="1585"/>
      <c r="ABJ17" s="1585"/>
      <c r="ABK17" s="1585"/>
      <c r="ABL17" s="1585"/>
      <c r="ABM17" s="1585"/>
      <c r="ABN17" s="1585"/>
      <c r="ABO17" s="1585"/>
      <c r="ABP17" s="1585"/>
      <c r="ABQ17" s="1585"/>
      <c r="ABR17" s="1585"/>
      <c r="ABS17" s="1585"/>
      <c r="ABT17" s="1585"/>
      <c r="ABU17" s="1585"/>
      <c r="ABV17" s="1585"/>
      <c r="ABW17" s="1585"/>
      <c r="ABX17" s="1585"/>
      <c r="ABY17" s="1585"/>
      <c r="ABZ17" s="1585"/>
      <c r="ACA17" s="1585"/>
      <c r="ACB17" s="1585"/>
      <c r="ACC17" s="1585"/>
      <c r="ACD17" s="1585"/>
      <c r="ACE17" s="1585"/>
      <c r="ACF17" s="1585"/>
      <c r="ACG17" s="1585"/>
      <c r="ACH17" s="1585"/>
      <c r="ACI17" s="1585"/>
      <c r="ACJ17" s="1585"/>
      <c r="ACK17" s="1585"/>
      <c r="ACL17" s="1585"/>
      <c r="ACM17" s="1585"/>
      <c r="ACN17" s="1585"/>
      <c r="ACO17" s="1585"/>
      <c r="ACP17" s="1585"/>
      <c r="ACQ17" s="1585"/>
      <c r="ACR17" s="1585"/>
      <c r="ACS17" s="1585"/>
      <c r="ACT17" s="1585"/>
      <c r="ACU17" s="1585"/>
      <c r="ACV17" s="1585"/>
      <c r="ACW17" s="1585"/>
      <c r="ACX17" s="1585"/>
      <c r="ACY17" s="1585"/>
      <c r="ACZ17" s="1585"/>
      <c r="ADA17" s="1585"/>
      <c r="ADB17" s="1585"/>
      <c r="ADC17" s="1585"/>
      <c r="ADD17" s="1585"/>
      <c r="ADE17" s="1585"/>
      <c r="ADF17" s="1585"/>
      <c r="ADG17" s="1585"/>
      <c r="ADH17" s="1585"/>
      <c r="ADI17" s="1585"/>
      <c r="ADJ17" s="1585"/>
      <c r="ADK17" s="1585"/>
      <c r="ADL17" s="1585"/>
      <c r="ADM17" s="1585"/>
      <c r="ADN17" s="1585"/>
      <c r="ADO17" s="1585"/>
      <c r="ADP17" s="1585"/>
      <c r="ADQ17" s="1585"/>
      <c r="ADR17" s="1585"/>
      <c r="ADS17" s="1585"/>
      <c r="ADT17" s="1585"/>
      <c r="ADU17" s="1585"/>
      <c r="ADV17" s="1585"/>
      <c r="ADW17" s="1585"/>
      <c r="ADX17" s="1585"/>
      <c r="ADY17" s="1585"/>
      <c r="ADZ17" s="1585"/>
      <c r="AEA17" s="1585"/>
      <c r="AEB17" s="1585"/>
      <c r="AEC17" s="1585"/>
      <c r="AED17" s="1585"/>
      <c r="AEE17" s="1585"/>
      <c r="AEF17" s="1585"/>
      <c r="AEG17" s="1585"/>
      <c r="AEH17" s="1585"/>
      <c r="AEI17" s="1585"/>
      <c r="AEJ17" s="1585"/>
      <c r="AEK17" s="1585"/>
      <c r="AEL17" s="1585"/>
      <c r="AEM17" s="1585"/>
      <c r="AEN17" s="1585"/>
      <c r="AEO17" s="1585"/>
      <c r="AEP17" s="1585"/>
      <c r="AEQ17" s="1585"/>
      <c r="AER17" s="1585"/>
      <c r="AES17" s="1585"/>
      <c r="AET17" s="1585"/>
      <c r="AEU17" s="1585"/>
      <c r="AEV17" s="1585"/>
      <c r="AEW17" s="1585"/>
      <c r="AEX17" s="1585"/>
      <c r="AEY17" s="1585"/>
      <c r="AEZ17" s="1585"/>
      <c r="AFA17" s="1585"/>
      <c r="AFB17" s="1585"/>
      <c r="AFC17" s="1585"/>
      <c r="AFD17" s="1585"/>
      <c r="AFE17" s="1585"/>
      <c r="AFF17" s="1585"/>
      <c r="AFG17" s="1585"/>
      <c r="AFH17" s="1585"/>
      <c r="AFI17" s="1585"/>
      <c r="AFJ17" s="1585"/>
      <c r="AFK17" s="1585"/>
      <c r="AFL17" s="1585"/>
      <c r="AFM17" s="1585"/>
      <c r="AFN17" s="1585"/>
      <c r="AFO17" s="1585"/>
      <c r="AFP17" s="1585"/>
      <c r="AFQ17" s="1585"/>
      <c r="AFR17" s="1585"/>
      <c r="AFS17" s="1585"/>
      <c r="AFT17" s="1585"/>
      <c r="AFU17" s="1585"/>
      <c r="AFV17" s="1585"/>
      <c r="AFW17" s="1585"/>
      <c r="AFX17" s="1585"/>
      <c r="AFY17" s="1585"/>
      <c r="AFZ17" s="1585"/>
      <c r="AGA17" s="1585"/>
      <c r="AGB17" s="1585"/>
      <c r="AGC17" s="1585"/>
      <c r="AGD17" s="1585"/>
      <c r="AGE17" s="1585"/>
      <c r="AGF17" s="1585"/>
      <c r="AGG17" s="1585"/>
      <c r="AGH17" s="1585"/>
      <c r="AGI17" s="1585"/>
      <c r="AGJ17" s="1585"/>
      <c r="AGK17" s="1585"/>
      <c r="AGL17" s="1585"/>
      <c r="AGM17" s="1585"/>
      <c r="AGN17" s="1585"/>
      <c r="AGO17" s="1585"/>
      <c r="AGP17" s="1585"/>
      <c r="AGQ17" s="1585"/>
      <c r="AGR17" s="1585"/>
      <c r="AGS17" s="1585"/>
      <c r="AGT17" s="1585"/>
      <c r="AGU17" s="1585"/>
      <c r="AGV17" s="1585"/>
      <c r="AGW17" s="1585"/>
      <c r="AGX17" s="1585"/>
      <c r="AGY17" s="1585"/>
      <c r="AGZ17" s="1585"/>
      <c r="AHA17" s="1585"/>
      <c r="AHB17" s="1585"/>
      <c r="AHC17" s="1585"/>
      <c r="AHD17" s="1585"/>
      <c r="AHE17" s="1585"/>
      <c r="AHF17" s="1585"/>
      <c r="AHG17" s="1585"/>
      <c r="AHH17" s="1585"/>
      <c r="AHI17" s="1585"/>
      <c r="AHJ17" s="1585"/>
      <c r="AHK17" s="1585"/>
      <c r="AHL17" s="1585"/>
      <c r="AHM17" s="1585"/>
      <c r="AHN17" s="1585"/>
      <c r="AHO17" s="1585"/>
      <c r="AHP17" s="1585"/>
      <c r="AHQ17" s="1585"/>
      <c r="AHR17" s="1585"/>
      <c r="AHS17" s="1585"/>
      <c r="AHT17" s="1585"/>
      <c r="AHU17" s="1585"/>
      <c r="AHV17" s="1585"/>
      <c r="AHW17" s="1585"/>
      <c r="AHX17" s="1585"/>
      <c r="AHY17" s="1585"/>
      <c r="AHZ17" s="1585"/>
      <c r="AIA17" s="1585"/>
      <c r="AIB17" s="1585"/>
      <c r="AIC17" s="1585"/>
      <c r="AID17" s="1585"/>
      <c r="AIE17" s="1585"/>
      <c r="AIF17" s="1585"/>
      <c r="AIG17" s="1585"/>
      <c r="AIH17" s="1585"/>
      <c r="AII17" s="1585"/>
      <c r="AIJ17" s="1585"/>
      <c r="AIK17" s="1585"/>
      <c r="AIL17" s="1585"/>
      <c r="AIM17" s="1585"/>
      <c r="AIN17" s="1585"/>
      <c r="AIO17" s="1585"/>
      <c r="AIP17" s="1585"/>
      <c r="AIQ17" s="1585"/>
      <c r="AIR17" s="1585"/>
      <c r="AIS17" s="1585"/>
      <c r="AIT17" s="1585"/>
      <c r="AIU17" s="1585"/>
      <c r="AIV17" s="1585"/>
      <c r="AIW17" s="1585"/>
      <c r="AIX17" s="1585"/>
      <c r="AIY17" s="1585"/>
      <c r="AIZ17" s="1585"/>
      <c r="AJA17" s="1585"/>
      <c r="AJB17" s="1585"/>
      <c r="AJC17" s="1585"/>
      <c r="AJD17" s="1585"/>
      <c r="AJE17" s="1585"/>
      <c r="AJF17" s="1585"/>
      <c r="AJG17" s="1585"/>
      <c r="AJH17" s="1585"/>
      <c r="AJI17" s="1585"/>
      <c r="AJJ17" s="1585"/>
      <c r="AJK17" s="1585"/>
      <c r="AJL17" s="1585"/>
      <c r="AJM17" s="1585"/>
      <c r="AJN17" s="1585"/>
      <c r="AJO17" s="1585"/>
      <c r="AJP17" s="1585"/>
      <c r="AJQ17" s="1585"/>
      <c r="AJR17" s="1585"/>
      <c r="AJS17" s="1585"/>
      <c r="AJT17" s="1585"/>
      <c r="AJU17" s="1585"/>
      <c r="AJV17" s="1585"/>
      <c r="AJW17" s="1585"/>
      <c r="AJX17" s="1585"/>
      <c r="AJY17" s="1585"/>
      <c r="AJZ17" s="1585"/>
      <c r="AKA17" s="1585"/>
      <c r="AKB17" s="1585"/>
      <c r="AKC17" s="1585"/>
      <c r="AKD17" s="1585"/>
      <c r="AKE17" s="1585"/>
      <c r="AKF17" s="1585"/>
      <c r="AKG17" s="1585"/>
      <c r="AKH17" s="1585"/>
      <c r="AKI17" s="1585"/>
      <c r="AKJ17" s="1585"/>
      <c r="AKK17" s="1585"/>
      <c r="AKL17" s="1585"/>
      <c r="AKM17" s="1585"/>
      <c r="AKN17" s="1585"/>
      <c r="AKO17" s="1585"/>
      <c r="AKP17" s="1585"/>
      <c r="AKQ17" s="1585"/>
      <c r="AKR17" s="1585"/>
      <c r="AKS17" s="1585"/>
      <c r="AKT17" s="1585"/>
      <c r="AKU17" s="1585"/>
      <c r="AKV17" s="1585"/>
      <c r="AKW17" s="1585"/>
      <c r="AKX17" s="1585"/>
      <c r="AKY17" s="1585"/>
      <c r="AKZ17" s="1585"/>
      <c r="ALA17" s="1585"/>
      <c r="ALB17" s="1585"/>
      <c r="ALC17" s="1585"/>
      <c r="ALD17" s="1585"/>
      <c r="ALE17" s="1585"/>
      <c r="ALF17" s="1585"/>
      <c r="ALG17" s="1585"/>
      <c r="ALH17" s="1585"/>
      <c r="ALI17" s="1585"/>
      <c r="ALJ17" s="1585"/>
      <c r="ALK17" s="1585"/>
      <c r="ALL17" s="1585"/>
      <c r="ALM17" s="1585"/>
      <c r="ALN17" s="1585"/>
      <c r="ALO17" s="1585"/>
      <c r="ALP17" s="1585"/>
      <c r="ALQ17" s="1585"/>
      <c r="ALR17" s="1585"/>
      <c r="ALS17" s="1585"/>
      <c r="ALT17" s="1585"/>
      <c r="ALU17" s="1585"/>
      <c r="ALV17" s="1585"/>
      <c r="ALW17" s="1585"/>
      <c r="ALX17" s="1585"/>
      <c r="ALY17" s="1585"/>
      <c r="ALZ17" s="1585"/>
      <c r="AMA17" s="1585"/>
      <c r="AMB17" s="1585"/>
      <c r="AMC17" s="1585"/>
      <c r="AMD17" s="1585"/>
      <c r="AME17" s="1585"/>
      <c r="AMF17" s="1585"/>
      <c r="AMG17" s="1585"/>
      <c r="AMH17" s="1585"/>
      <c r="AMI17" s="1585"/>
      <c r="AMJ17" s="1585"/>
      <c r="AMK17" s="1585"/>
      <c r="AML17" s="1585"/>
      <c r="AMM17" s="1585"/>
      <c r="AMN17" s="1585"/>
      <c r="AMO17" s="1585"/>
      <c r="AMP17" s="1585"/>
      <c r="AMQ17" s="1585"/>
      <c r="AMR17" s="1585"/>
      <c r="AMS17" s="1585"/>
      <c r="AMT17" s="1585"/>
      <c r="AMU17" s="1585"/>
      <c r="AMV17" s="1585"/>
      <c r="AMW17" s="1585"/>
      <c r="AMX17" s="1585"/>
      <c r="AMY17" s="1585"/>
      <c r="AMZ17" s="1585"/>
      <c r="ANA17" s="1585"/>
      <c r="ANB17" s="1585"/>
      <c r="ANC17" s="1585"/>
      <c r="AND17" s="1585"/>
      <c r="ANE17" s="1585"/>
      <c r="ANF17" s="1585"/>
      <c r="ANG17" s="1585"/>
      <c r="ANH17" s="1585"/>
      <c r="ANI17" s="1585"/>
      <c r="ANJ17" s="1585"/>
      <c r="ANK17" s="1585"/>
      <c r="ANL17" s="1585"/>
      <c r="ANM17" s="1585"/>
      <c r="ANN17" s="1585"/>
      <c r="ANO17" s="1585"/>
      <c r="ANP17" s="1585"/>
      <c r="ANQ17" s="1585"/>
      <c r="ANR17" s="1585"/>
      <c r="ANS17" s="1585"/>
      <c r="ANT17" s="1585"/>
      <c r="ANU17" s="1585"/>
      <c r="ANV17" s="1585"/>
      <c r="ANW17" s="1585"/>
      <c r="ANX17" s="1585"/>
      <c r="ANY17" s="1585"/>
      <c r="ANZ17" s="1585"/>
      <c r="AOA17" s="1585"/>
      <c r="AOB17" s="1585"/>
      <c r="AOC17" s="1585"/>
      <c r="AOD17" s="1585"/>
      <c r="AOE17" s="1585"/>
      <c r="AOF17" s="1585"/>
      <c r="AOG17" s="1585"/>
      <c r="AOH17" s="1585"/>
      <c r="AOI17" s="1585"/>
      <c r="AOJ17" s="1585"/>
      <c r="AOK17" s="1585"/>
      <c r="AOL17" s="1585"/>
      <c r="AOM17" s="1585"/>
      <c r="AON17" s="1585"/>
      <c r="AOO17" s="1585"/>
      <c r="AOP17" s="1585"/>
      <c r="AOQ17" s="1585"/>
      <c r="AOR17" s="1585"/>
      <c r="AOS17" s="1585"/>
      <c r="AOT17" s="1585"/>
      <c r="AOU17" s="1585"/>
      <c r="AOV17" s="1585"/>
      <c r="AOW17" s="1585"/>
      <c r="AOX17" s="1585"/>
      <c r="AOY17" s="1585"/>
      <c r="AOZ17" s="1585"/>
      <c r="APA17" s="1585"/>
      <c r="APB17" s="1585"/>
      <c r="APC17" s="1585"/>
      <c r="APD17" s="1585"/>
      <c r="APE17" s="1585"/>
      <c r="APF17" s="1585"/>
      <c r="APG17" s="1585"/>
      <c r="APH17" s="1585"/>
      <c r="API17" s="1585"/>
      <c r="APJ17" s="1585"/>
      <c r="APK17" s="1585"/>
      <c r="APL17" s="1585"/>
      <c r="APM17" s="1585"/>
      <c r="APN17" s="1585"/>
      <c r="APO17" s="1585"/>
      <c r="APP17" s="1585"/>
      <c r="APQ17" s="1585"/>
      <c r="APR17" s="1585"/>
      <c r="APS17" s="1585"/>
      <c r="APT17" s="1585"/>
      <c r="APU17" s="1585"/>
      <c r="APV17" s="1585"/>
      <c r="APW17" s="1585"/>
      <c r="APX17" s="1585"/>
      <c r="APY17" s="1585"/>
      <c r="APZ17" s="1585"/>
      <c r="AQA17" s="1585"/>
      <c r="AQB17" s="1585"/>
      <c r="AQC17" s="1585"/>
      <c r="AQD17" s="1585"/>
      <c r="AQE17" s="1585"/>
      <c r="AQF17" s="1585"/>
      <c r="AQG17" s="1585"/>
      <c r="AQH17" s="1585"/>
      <c r="AQI17" s="1585"/>
      <c r="AQJ17" s="1585"/>
      <c r="AQK17" s="1585"/>
      <c r="AQL17" s="1585"/>
      <c r="AQM17" s="1585"/>
      <c r="AQN17" s="1585"/>
      <c r="AQO17" s="1585"/>
      <c r="AQP17" s="1585"/>
      <c r="AQQ17" s="1585"/>
      <c r="AQR17" s="1585"/>
      <c r="AQS17" s="1585"/>
      <c r="AQT17" s="1585"/>
      <c r="AQU17" s="1585"/>
      <c r="AQV17" s="1585"/>
      <c r="AQW17" s="1585"/>
      <c r="AQX17" s="1585"/>
      <c r="AQY17" s="1585"/>
      <c r="AQZ17" s="1585"/>
      <c r="ARA17" s="1585"/>
      <c r="ARB17" s="1585"/>
      <c r="ARC17" s="1585"/>
      <c r="ARD17" s="1585"/>
      <c r="ARE17" s="1585"/>
      <c r="ARF17" s="1585"/>
      <c r="ARG17" s="1585"/>
      <c r="ARH17" s="1585"/>
      <c r="ARI17" s="1585"/>
      <c r="ARJ17" s="1585"/>
      <c r="ARK17" s="1585"/>
      <c r="ARL17" s="1585"/>
      <c r="ARM17" s="1585"/>
      <c r="ARN17" s="1585"/>
      <c r="ARO17" s="1585"/>
      <c r="ARP17" s="1585"/>
      <c r="ARQ17" s="1585"/>
      <c r="ARR17" s="1585"/>
      <c r="ARS17" s="1585"/>
      <c r="ART17" s="1585"/>
      <c r="ARU17" s="1585"/>
      <c r="ARV17" s="1585"/>
      <c r="ARW17" s="1585"/>
      <c r="ARX17" s="1585"/>
      <c r="ARY17" s="1585"/>
      <c r="ARZ17" s="1585"/>
      <c r="ASA17" s="1585"/>
      <c r="ASB17" s="1585"/>
      <c r="ASC17" s="1585"/>
      <c r="ASD17" s="1585"/>
      <c r="ASE17" s="1585"/>
      <c r="ASF17" s="1585"/>
      <c r="ASG17" s="1585"/>
      <c r="ASH17" s="1585"/>
      <c r="ASI17" s="1585"/>
      <c r="ASJ17" s="1585"/>
      <c r="ASK17" s="1585"/>
      <c r="ASL17" s="1585"/>
      <c r="ASM17" s="1585"/>
      <c r="ASN17" s="1585"/>
      <c r="ASO17" s="1585"/>
      <c r="ASP17" s="1585"/>
      <c r="ASQ17" s="1585"/>
      <c r="ASR17" s="1585"/>
      <c r="ASS17" s="1585"/>
      <c r="AST17" s="1585"/>
      <c r="ASU17" s="1585"/>
      <c r="ASV17" s="1585"/>
      <c r="ASW17" s="1585"/>
      <c r="ASX17" s="1585"/>
      <c r="ASY17" s="1585"/>
      <c r="ASZ17" s="1585"/>
      <c r="ATA17" s="1585"/>
      <c r="ATB17" s="1585"/>
      <c r="ATC17" s="1585"/>
      <c r="ATD17" s="1585"/>
      <c r="ATE17" s="1585"/>
      <c r="ATF17" s="1585"/>
      <c r="ATG17" s="1585"/>
      <c r="ATH17" s="1585"/>
      <c r="ATI17" s="1585"/>
      <c r="ATJ17" s="1585"/>
      <c r="ATK17" s="1585"/>
      <c r="ATL17" s="1585"/>
      <c r="ATM17" s="1585"/>
      <c r="ATN17" s="1585"/>
      <c r="ATO17" s="1585"/>
      <c r="ATP17" s="1585"/>
      <c r="ATQ17" s="1585"/>
      <c r="ATR17" s="1585"/>
      <c r="ATS17" s="1585"/>
      <c r="ATT17" s="1585"/>
      <c r="ATU17" s="1585"/>
      <c r="ATV17" s="1585"/>
      <c r="ATW17" s="1585"/>
      <c r="ATX17" s="1585"/>
      <c r="ATY17" s="1585"/>
      <c r="ATZ17" s="1585"/>
      <c r="AUA17" s="1585"/>
      <c r="AUB17" s="1585"/>
      <c r="AUC17" s="1585"/>
      <c r="AUD17" s="1585"/>
      <c r="AUE17" s="1585"/>
      <c r="AUF17" s="1585"/>
      <c r="AUG17" s="1585"/>
      <c r="AUH17" s="1585"/>
      <c r="AUI17" s="1585"/>
      <c r="AUJ17" s="1585"/>
      <c r="AUK17" s="1585"/>
      <c r="AUL17" s="1585"/>
      <c r="AUM17" s="1585"/>
      <c r="AUN17" s="1585"/>
      <c r="AUO17" s="1585"/>
      <c r="AUP17" s="1585"/>
      <c r="AUQ17" s="1585"/>
      <c r="AUR17" s="1585"/>
      <c r="AUS17" s="1585"/>
      <c r="AUT17" s="1585"/>
      <c r="AUU17" s="1585"/>
      <c r="AUV17" s="1585"/>
      <c r="AUW17" s="1585"/>
      <c r="AUX17" s="1585"/>
      <c r="AUY17" s="1585"/>
      <c r="AUZ17" s="1585"/>
      <c r="AVA17" s="1585"/>
      <c r="AVB17" s="1585"/>
      <c r="AVC17" s="1585"/>
      <c r="AVD17" s="1585"/>
      <c r="AVE17" s="1585"/>
      <c r="AVF17" s="1585"/>
      <c r="AVG17" s="1585"/>
      <c r="AVH17" s="1585"/>
      <c r="AVI17" s="1585"/>
      <c r="AVJ17" s="1585"/>
      <c r="AVK17" s="1585"/>
      <c r="AVL17" s="1585"/>
      <c r="AVM17" s="1585"/>
      <c r="AVN17" s="1585"/>
      <c r="AVO17" s="1585"/>
      <c r="AVP17" s="1585"/>
      <c r="AVQ17" s="1585"/>
      <c r="AVR17" s="1585"/>
      <c r="AVS17" s="1585"/>
      <c r="AVT17" s="1585"/>
      <c r="AVU17" s="1585"/>
      <c r="AVV17" s="1585"/>
      <c r="AVW17" s="1585"/>
      <c r="AVX17" s="1585"/>
      <c r="AVY17" s="1585"/>
      <c r="AVZ17" s="1585"/>
      <c r="AWA17" s="1585"/>
      <c r="AWB17" s="1585"/>
      <c r="AWC17" s="1585"/>
      <c r="AWD17" s="1585"/>
      <c r="AWE17" s="1585"/>
      <c r="AWF17" s="1585"/>
      <c r="AWG17" s="1585"/>
      <c r="AWH17" s="1585"/>
      <c r="AWI17" s="1585"/>
      <c r="AWJ17" s="1585"/>
      <c r="AWK17" s="1585"/>
      <c r="AWL17" s="1585"/>
      <c r="AWM17" s="1585"/>
      <c r="AWN17" s="1585"/>
      <c r="AWO17" s="1585"/>
      <c r="AWP17" s="1585"/>
      <c r="AWQ17" s="1585"/>
      <c r="AWR17" s="1585"/>
      <c r="AWS17" s="1585"/>
      <c r="AWT17" s="1585"/>
      <c r="AWU17" s="1585"/>
      <c r="AWV17" s="1585"/>
      <c r="AWW17" s="1585"/>
      <c r="AWX17" s="1585"/>
      <c r="AWY17" s="1585"/>
      <c r="AWZ17" s="1585"/>
      <c r="AXA17" s="1585"/>
      <c r="AXB17" s="1585"/>
      <c r="AXC17" s="1585"/>
      <c r="AXD17" s="1585"/>
      <c r="AXE17" s="1585"/>
      <c r="AXF17" s="1585"/>
      <c r="AXG17" s="1585"/>
      <c r="AXH17" s="1585"/>
      <c r="AXI17" s="1585"/>
      <c r="AXJ17" s="1585"/>
      <c r="AXK17" s="1585"/>
      <c r="AXL17" s="1585"/>
      <c r="AXM17" s="1585"/>
      <c r="AXN17" s="1585"/>
      <c r="AXO17" s="1585"/>
      <c r="AXP17" s="1585"/>
      <c r="AXQ17" s="1585"/>
      <c r="AXR17" s="1585"/>
      <c r="AXS17" s="1585"/>
      <c r="AXT17" s="1585"/>
      <c r="AXU17" s="1585"/>
      <c r="AXV17" s="1585"/>
      <c r="AXW17" s="1585"/>
      <c r="AXX17" s="1585"/>
      <c r="AXY17" s="1585"/>
      <c r="AXZ17" s="1585"/>
      <c r="AYA17" s="1585"/>
      <c r="AYB17" s="1585"/>
      <c r="AYC17" s="1585"/>
      <c r="AYD17" s="1585"/>
      <c r="AYE17" s="1585"/>
      <c r="AYF17" s="1585"/>
      <c r="AYG17" s="1585"/>
      <c r="AYH17" s="1585"/>
      <c r="AYI17" s="1585"/>
      <c r="AYJ17" s="1585"/>
      <c r="AYK17" s="1585"/>
      <c r="AYL17" s="1585"/>
      <c r="AYM17" s="1585"/>
      <c r="AYN17" s="1585"/>
      <c r="AYO17" s="1585"/>
      <c r="AYP17" s="1585"/>
      <c r="AYQ17" s="1585"/>
      <c r="AYR17" s="1585"/>
      <c r="AYS17" s="1585"/>
      <c r="AYT17" s="1585"/>
      <c r="AYU17" s="1585"/>
      <c r="AYV17" s="1585"/>
      <c r="AYW17" s="1585"/>
      <c r="AYX17" s="1585"/>
      <c r="AYY17" s="1585"/>
      <c r="AYZ17" s="1585"/>
      <c r="AZA17" s="1585"/>
      <c r="AZB17" s="1585"/>
      <c r="AZC17" s="1585"/>
      <c r="AZD17" s="1585"/>
      <c r="AZE17" s="1585"/>
      <c r="AZF17" s="1585"/>
      <c r="AZG17" s="1585"/>
      <c r="AZH17" s="1585"/>
      <c r="AZI17" s="1585"/>
      <c r="AZJ17" s="1585"/>
      <c r="AZK17" s="1585"/>
      <c r="AZL17" s="1585"/>
      <c r="AZM17" s="1585"/>
      <c r="AZN17" s="1585"/>
      <c r="AZO17" s="1585"/>
      <c r="AZP17" s="1585"/>
      <c r="AZQ17" s="1585"/>
      <c r="AZR17" s="1585"/>
      <c r="AZS17" s="1585"/>
      <c r="AZT17" s="1585"/>
      <c r="AZU17" s="1585"/>
      <c r="AZV17" s="1585"/>
      <c r="AZW17" s="1585"/>
      <c r="AZX17" s="1585"/>
      <c r="AZY17" s="1585"/>
      <c r="AZZ17" s="1585"/>
      <c r="BAA17" s="1585"/>
      <c r="BAB17" s="1585"/>
      <c r="BAC17" s="1585"/>
      <c r="BAD17" s="1585"/>
      <c r="BAE17" s="1585"/>
      <c r="BAF17" s="1585"/>
      <c r="BAG17" s="1585"/>
      <c r="BAH17" s="1585"/>
      <c r="BAI17" s="1585"/>
      <c r="BAJ17" s="1585"/>
      <c r="BAK17" s="1585"/>
      <c r="BAL17" s="1585"/>
      <c r="BAM17" s="1585"/>
      <c r="BAN17" s="1585"/>
      <c r="BAO17" s="1585"/>
      <c r="BAP17" s="1585"/>
      <c r="BAQ17" s="1585"/>
      <c r="BAR17" s="1585"/>
      <c r="BAS17" s="1585"/>
      <c r="BAT17" s="1585"/>
      <c r="BAU17" s="1585"/>
      <c r="BAV17" s="1585"/>
      <c r="BAW17" s="1585"/>
      <c r="BAX17" s="1585"/>
      <c r="BAY17" s="1585"/>
      <c r="BAZ17" s="1585"/>
      <c r="BBA17" s="1585"/>
      <c r="BBB17" s="1585"/>
      <c r="BBC17" s="1585"/>
      <c r="BBD17" s="1585"/>
      <c r="BBE17" s="1585"/>
      <c r="BBF17" s="1585"/>
      <c r="BBG17" s="1585"/>
      <c r="BBH17" s="1585"/>
      <c r="BBI17" s="1585"/>
      <c r="BBJ17" s="1585"/>
      <c r="BBK17" s="1585"/>
      <c r="BBL17" s="1585"/>
      <c r="BBM17" s="1585"/>
      <c r="BBN17" s="1585"/>
      <c r="BBO17" s="1585"/>
      <c r="BBP17" s="1585"/>
      <c r="BBQ17" s="1585"/>
      <c r="BBR17" s="1585"/>
      <c r="BBS17" s="1585"/>
      <c r="BBT17" s="1585"/>
      <c r="BBU17" s="1585"/>
      <c r="BBV17" s="1585"/>
      <c r="BBW17" s="1585"/>
      <c r="BBX17" s="1585"/>
      <c r="BBY17" s="1585"/>
      <c r="BBZ17" s="1585"/>
      <c r="BCA17" s="1585"/>
      <c r="BCB17" s="1585"/>
      <c r="BCC17" s="1585"/>
      <c r="BCD17" s="1585"/>
      <c r="BCE17" s="1585"/>
      <c r="BCF17" s="1585"/>
      <c r="BCG17" s="1585"/>
      <c r="BCH17" s="1585"/>
      <c r="BCI17" s="1585"/>
      <c r="BCJ17" s="1585"/>
      <c r="BCK17" s="1585"/>
      <c r="BCL17" s="1585"/>
      <c r="BCM17" s="1585"/>
      <c r="BCN17" s="1585"/>
      <c r="BCO17" s="1585"/>
      <c r="BCP17" s="1585"/>
      <c r="BCQ17" s="1585"/>
      <c r="BCR17" s="1585"/>
      <c r="BCS17" s="1585"/>
      <c r="BCT17" s="1585"/>
      <c r="BCU17" s="1585"/>
      <c r="BCV17" s="1585"/>
      <c r="BCW17" s="1585"/>
      <c r="BCX17" s="1585"/>
      <c r="BCY17" s="1585"/>
      <c r="BCZ17" s="1585"/>
      <c r="BDA17" s="1585"/>
      <c r="BDB17" s="1585"/>
      <c r="BDC17" s="1585"/>
      <c r="BDD17" s="1585"/>
      <c r="BDE17" s="1585"/>
      <c r="BDF17" s="1585"/>
      <c r="BDG17" s="1585"/>
      <c r="BDH17" s="1585"/>
      <c r="BDI17" s="1585"/>
      <c r="BDJ17" s="1585"/>
      <c r="BDK17" s="1585"/>
      <c r="BDL17" s="1585"/>
      <c r="BDM17" s="1585"/>
      <c r="BDN17" s="1585"/>
      <c r="BDO17" s="1585"/>
      <c r="BDP17" s="1585"/>
      <c r="BDQ17" s="1585"/>
      <c r="BDR17" s="1585"/>
      <c r="BDS17" s="1585"/>
      <c r="BDT17" s="1585"/>
      <c r="BDU17" s="1585"/>
      <c r="BDV17" s="1585"/>
      <c r="BDW17" s="1585"/>
      <c r="BDX17" s="1585"/>
      <c r="BDY17" s="1585"/>
      <c r="BDZ17" s="1585"/>
      <c r="BEA17" s="1585"/>
      <c r="BEB17" s="1585"/>
      <c r="BEC17" s="1585"/>
      <c r="BED17" s="1585"/>
      <c r="BEE17" s="1585"/>
      <c r="BEF17" s="1585"/>
      <c r="BEG17" s="1585"/>
      <c r="BEH17" s="1585"/>
      <c r="BEI17" s="1585"/>
      <c r="BEJ17" s="1585"/>
      <c r="BEK17" s="1585"/>
      <c r="BEL17" s="1585"/>
      <c r="BEM17" s="1585"/>
      <c r="BEN17" s="1585"/>
      <c r="BEO17" s="1585"/>
      <c r="BEP17" s="1585"/>
      <c r="BEQ17" s="1585"/>
      <c r="BER17" s="1585"/>
      <c r="BES17" s="1585"/>
      <c r="BET17" s="1585"/>
      <c r="BEU17" s="1585"/>
      <c r="BEV17" s="1585"/>
      <c r="BEW17" s="1585"/>
      <c r="BEX17" s="1585"/>
      <c r="BEY17" s="1585"/>
      <c r="BEZ17" s="1585"/>
      <c r="BFA17" s="1585"/>
      <c r="BFB17" s="1585"/>
      <c r="BFC17" s="1585"/>
      <c r="BFD17" s="1585"/>
      <c r="BFE17" s="1585"/>
      <c r="BFF17" s="1585"/>
      <c r="BFG17" s="1585"/>
      <c r="BFH17" s="1585"/>
      <c r="BFI17" s="1585"/>
      <c r="BFJ17" s="1585"/>
      <c r="BFK17" s="1585"/>
      <c r="BFL17" s="1585"/>
      <c r="BFM17" s="1585"/>
      <c r="BFN17" s="1585"/>
      <c r="BFO17" s="1585"/>
      <c r="BFP17" s="1585"/>
      <c r="BFQ17" s="1585"/>
      <c r="BFR17" s="1585"/>
      <c r="BFS17" s="1585"/>
      <c r="BFT17" s="1585"/>
      <c r="BFU17" s="1585"/>
      <c r="BFV17" s="1585"/>
      <c r="BFW17" s="1585"/>
      <c r="BFX17" s="1585"/>
      <c r="BFY17" s="1585"/>
      <c r="BFZ17" s="1585"/>
      <c r="BGA17" s="1585"/>
      <c r="BGB17" s="1585"/>
      <c r="BGC17" s="1585"/>
      <c r="BGD17" s="1585"/>
      <c r="BGE17" s="1585"/>
      <c r="BGF17" s="1585"/>
      <c r="BGG17" s="1585"/>
      <c r="BGH17" s="1585"/>
      <c r="BGI17" s="1585"/>
      <c r="BGJ17" s="1585"/>
      <c r="BGK17" s="1585"/>
      <c r="BGL17" s="1585"/>
      <c r="BGM17" s="1585"/>
      <c r="BGN17" s="1585"/>
      <c r="BGO17" s="1585"/>
      <c r="BGP17" s="1585"/>
      <c r="BGQ17" s="1585"/>
      <c r="BGR17" s="1585"/>
      <c r="BGS17" s="1585"/>
      <c r="BGT17" s="1585"/>
      <c r="BGU17" s="1585"/>
      <c r="BGV17" s="1585"/>
      <c r="BGW17" s="1585"/>
      <c r="BGX17" s="1585"/>
      <c r="BGY17" s="1585"/>
      <c r="BGZ17" s="1585"/>
      <c r="BHA17" s="1585"/>
      <c r="BHB17" s="1585"/>
      <c r="BHC17" s="1585"/>
      <c r="BHD17" s="1585"/>
      <c r="BHE17" s="1585"/>
      <c r="BHF17" s="1585"/>
      <c r="BHG17" s="1585"/>
      <c r="BHH17" s="1585"/>
      <c r="BHI17" s="1585"/>
      <c r="BHJ17" s="1585"/>
      <c r="BHK17" s="1585"/>
      <c r="BHL17" s="1585"/>
      <c r="BHM17" s="1585"/>
      <c r="BHN17" s="1585"/>
      <c r="BHO17" s="1585"/>
      <c r="BHP17" s="1585"/>
      <c r="BHQ17" s="1585"/>
      <c r="BHR17" s="1585"/>
      <c r="BHS17" s="1585"/>
      <c r="BHT17" s="1585"/>
      <c r="BHU17" s="1585"/>
      <c r="BHV17" s="1585"/>
      <c r="BHW17" s="1585"/>
      <c r="BHX17" s="1585"/>
      <c r="BHY17" s="1585"/>
      <c r="BHZ17" s="1585"/>
      <c r="BIA17" s="1585"/>
      <c r="BIB17" s="1585"/>
      <c r="BIC17" s="1585"/>
      <c r="BID17" s="1585"/>
      <c r="BIE17" s="1585"/>
      <c r="BIF17" s="1585"/>
      <c r="BIG17" s="1585"/>
      <c r="BIH17" s="1585"/>
      <c r="BII17" s="1585"/>
      <c r="BIJ17" s="1585"/>
      <c r="BIK17" s="1585"/>
      <c r="BIL17" s="1585"/>
      <c r="BIM17" s="1585"/>
      <c r="BIN17" s="1585"/>
      <c r="BIO17" s="1585"/>
      <c r="BIP17" s="1585"/>
      <c r="BIQ17" s="1585"/>
      <c r="BIR17" s="1585"/>
      <c r="BIS17" s="1585"/>
      <c r="BIT17" s="1585"/>
      <c r="BIU17" s="1585"/>
      <c r="BIV17" s="1585"/>
      <c r="BIW17" s="1585"/>
      <c r="BIX17" s="1585"/>
      <c r="BIY17" s="1585"/>
      <c r="BIZ17" s="1585"/>
      <c r="BJA17" s="1585"/>
      <c r="BJB17" s="1585"/>
      <c r="BJC17" s="1585"/>
      <c r="BJD17" s="1585"/>
      <c r="BJE17" s="1585"/>
      <c r="BJF17" s="1585"/>
      <c r="BJG17" s="1585"/>
      <c r="BJH17" s="1585"/>
      <c r="BJI17" s="1585"/>
      <c r="BJJ17" s="1585"/>
      <c r="BJK17" s="1585"/>
      <c r="BJL17" s="1585"/>
      <c r="BJM17" s="1585"/>
      <c r="BJN17" s="1585"/>
      <c r="BJO17" s="1585"/>
      <c r="BJP17" s="1585"/>
      <c r="BJQ17" s="1585"/>
      <c r="BJR17" s="1585"/>
      <c r="BJS17" s="1585"/>
      <c r="BJT17" s="1585"/>
      <c r="BJU17" s="1585"/>
      <c r="BJV17" s="1585"/>
      <c r="BJW17" s="1585"/>
      <c r="BJX17" s="1585"/>
      <c r="BJY17" s="1585"/>
      <c r="BJZ17" s="1585"/>
      <c r="BKA17" s="1585"/>
      <c r="BKB17" s="1585"/>
      <c r="BKC17" s="1585"/>
      <c r="BKD17" s="1585"/>
      <c r="BKE17" s="1585"/>
      <c r="BKF17" s="1585"/>
      <c r="BKG17" s="1585"/>
      <c r="BKH17" s="1585"/>
      <c r="BKI17" s="1585"/>
      <c r="BKJ17" s="1585"/>
      <c r="BKK17" s="1585"/>
      <c r="BKL17" s="1585"/>
      <c r="BKM17" s="1585"/>
      <c r="BKN17" s="1585"/>
      <c r="BKO17" s="1585"/>
      <c r="BKP17" s="1585"/>
      <c r="BKQ17" s="1585"/>
      <c r="BKR17" s="1585"/>
      <c r="BKS17" s="1585"/>
      <c r="BKT17" s="1585"/>
      <c r="BKU17" s="1585"/>
      <c r="BKV17" s="1585"/>
      <c r="BKW17" s="1585"/>
      <c r="BKX17" s="1585"/>
      <c r="BKY17" s="1585"/>
      <c r="BKZ17" s="1585"/>
      <c r="BLA17" s="1585"/>
      <c r="BLB17" s="1585"/>
      <c r="BLC17" s="1585"/>
      <c r="BLD17" s="1585"/>
      <c r="BLE17" s="1585"/>
      <c r="BLF17" s="1585"/>
      <c r="BLG17" s="1585"/>
      <c r="BLH17" s="1585"/>
      <c r="BLI17" s="1585"/>
      <c r="BLJ17" s="1585"/>
      <c r="BLK17" s="1585"/>
      <c r="BLL17" s="1585"/>
      <c r="BLM17" s="1585"/>
      <c r="BLN17" s="1585"/>
      <c r="BLO17" s="1585"/>
      <c r="BLP17" s="1585"/>
      <c r="BLQ17" s="1585"/>
      <c r="BLR17" s="1585"/>
      <c r="BLS17" s="1585"/>
      <c r="BLT17" s="1585"/>
      <c r="BLU17" s="1585"/>
      <c r="BLV17" s="1585"/>
      <c r="BLW17" s="1585"/>
      <c r="BLX17" s="1585"/>
      <c r="BLY17" s="1585"/>
      <c r="BLZ17" s="1585"/>
      <c r="BMA17" s="1585"/>
      <c r="BMB17" s="1585"/>
      <c r="BMC17" s="1585"/>
      <c r="BMD17" s="1585"/>
      <c r="BME17" s="1585"/>
      <c r="BMF17" s="1585"/>
      <c r="BMG17" s="1585"/>
      <c r="BMH17" s="1585"/>
      <c r="BMI17" s="1585"/>
      <c r="BMJ17" s="1585"/>
      <c r="BMK17" s="1585"/>
      <c r="BML17" s="1585"/>
      <c r="BMM17" s="1585"/>
      <c r="BMN17" s="1585"/>
      <c r="BMO17" s="1585"/>
      <c r="BMP17" s="1585"/>
      <c r="BMQ17" s="1585"/>
      <c r="BMR17" s="1585"/>
      <c r="BMS17" s="1585"/>
      <c r="BMT17" s="1585"/>
      <c r="BMU17" s="1585"/>
      <c r="BMV17" s="1585"/>
      <c r="BMW17" s="1585"/>
      <c r="BMX17" s="1585"/>
      <c r="BMY17" s="1585"/>
      <c r="BMZ17" s="1585"/>
      <c r="BNA17" s="1585"/>
      <c r="BNB17" s="1585"/>
      <c r="BNC17" s="1585"/>
      <c r="BND17" s="1585"/>
      <c r="BNE17" s="1585"/>
      <c r="BNF17" s="1585"/>
      <c r="BNG17" s="1585"/>
      <c r="BNH17" s="1585"/>
      <c r="BNI17" s="1585"/>
      <c r="BNJ17" s="1585"/>
      <c r="BNK17" s="1585"/>
      <c r="BNL17" s="1585"/>
      <c r="BNM17" s="1585"/>
      <c r="BNN17" s="1585"/>
      <c r="BNO17" s="1585"/>
      <c r="BNP17" s="1585"/>
      <c r="BNQ17" s="1585"/>
      <c r="BNR17" s="1585"/>
      <c r="BNS17" s="1585"/>
      <c r="BNT17" s="1585"/>
      <c r="BNU17" s="1585"/>
      <c r="BNV17" s="1585"/>
      <c r="BNW17" s="1585"/>
      <c r="BNX17" s="1585"/>
      <c r="BNY17" s="1585"/>
      <c r="BNZ17" s="1585"/>
      <c r="BOA17" s="1585"/>
      <c r="BOB17" s="1585"/>
      <c r="BOC17" s="1585"/>
      <c r="BOD17" s="1585"/>
      <c r="BOE17" s="1585"/>
      <c r="BOF17" s="1585"/>
      <c r="BOG17" s="1585"/>
      <c r="BOH17" s="1585"/>
      <c r="BOI17" s="1585"/>
      <c r="BOJ17" s="1585"/>
      <c r="BOK17" s="1585"/>
      <c r="BOL17" s="1585"/>
      <c r="BOM17" s="1585"/>
      <c r="BON17" s="1585"/>
      <c r="BOO17" s="1585"/>
      <c r="BOP17" s="1585"/>
      <c r="BOQ17" s="1585"/>
      <c r="BOR17" s="1585"/>
      <c r="BOS17" s="1585"/>
      <c r="BOT17" s="1585"/>
      <c r="BOU17" s="1585"/>
      <c r="BOV17" s="1585"/>
      <c r="BOW17" s="1585"/>
      <c r="BOX17" s="1585"/>
      <c r="BOY17" s="1585"/>
      <c r="BOZ17" s="1585"/>
      <c r="BPA17" s="1585"/>
      <c r="BPB17" s="1585"/>
      <c r="BPC17" s="1585"/>
      <c r="BPD17" s="1585"/>
      <c r="BPE17" s="1585"/>
      <c r="BPF17" s="1585"/>
      <c r="BPG17" s="1585"/>
      <c r="BPH17" s="1585"/>
      <c r="BPI17" s="1585"/>
      <c r="BPJ17" s="1585"/>
      <c r="BPK17" s="1585"/>
      <c r="BPL17" s="1585"/>
      <c r="BPM17" s="1585"/>
      <c r="BPN17" s="1585"/>
      <c r="BPO17" s="1585"/>
      <c r="BPP17" s="1585"/>
      <c r="BPQ17" s="1585"/>
      <c r="BPR17" s="1585"/>
      <c r="BPS17" s="1585"/>
      <c r="BPT17" s="1585"/>
      <c r="BPU17" s="1585"/>
      <c r="BPV17" s="1585"/>
      <c r="BPW17" s="1585"/>
      <c r="BPX17" s="1585"/>
      <c r="BPY17" s="1585"/>
      <c r="BPZ17" s="1585"/>
      <c r="BQA17" s="1585"/>
      <c r="BQB17" s="1585"/>
      <c r="BQC17" s="1585"/>
      <c r="BQD17" s="1585"/>
      <c r="BQE17" s="1585"/>
      <c r="BQF17" s="1585"/>
      <c r="BQG17" s="1585"/>
      <c r="BQH17" s="1585"/>
      <c r="BQI17" s="1585"/>
      <c r="BQJ17" s="1585"/>
      <c r="BQK17" s="1585"/>
      <c r="BQL17" s="1585"/>
      <c r="BQM17" s="1585"/>
      <c r="BQN17" s="1585"/>
      <c r="BQO17" s="1585"/>
      <c r="BQP17" s="1585"/>
      <c r="BQQ17" s="1585"/>
      <c r="BQR17" s="1585"/>
      <c r="BQS17" s="1585"/>
      <c r="BQT17" s="1585"/>
      <c r="BQU17" s="1585"/>
      <c r="BQV17" s="1585"/>
      <c r="BQW17" s="1585"/>
      <c r="BQX17" s="1585"/>
      <c r="BQY17" s="1585"/>
      <c r="BQZ17" s="1585"/>
      <c r="BRA17" s="1585"/>
      <c r="BRB17" s="1585"/>
      <c r="BRC17" s="1585"/>
      <c r="BRD17" s="1585"/>
      <c r="BRE17" s="1585"/>
      <c r="BRF17" s="1585"/>
      <c r="BRG17" s="1585"/>
      <c r="BRH17" s="1585"/>
      <c r="BRI17" s="1585"/>
      <c r="BRJ17" s="1585"/>
      <c r="BRK17" s="1585"/>
      <c r="BRL17" s="1585"/>
      <c r="BRM17" s="1585"/>
      <c r="BRN17" s="1585"/>
      <c r="BRO17" s="1585"/>
      <c r="BRP17" s="1585"/>
      <c r="BRQ17" s="1585"/>
      <c r="BRR17" s="1585"/>
      <c r="BRS17" s="1585"/>
      <c r="BRT17" s="1585"/>
      <c r="BRU17" s="1585"/>
      <c r="BRV17" s="1585"/>
      <c r="BRW17" s="1585"/>
      <c r="BRX17" s="1585"/>
      <c r="BRY17" s="1585"/>
      <c r="BRZ17" s="1585"/>
      <c r="BSA17" s="1585"/>
      <c r="BSB17" s="1585"/>
      <c r="BSC17" s="1585"/>
      <c r="BSD17" s="1585"/>
      <c r="BSE17" s="1585"/>
      <c r="BSF17" s="1585"/>
      <c r="BSG17" s="1585"/>
      <c r="BSH17" s="1585"/>
      <c r="BSI17" s="1585"/>
      <c r="BSJ17" s="1585"/>
      <c r="BSK17" s="1585"/>
      <c r="BSL17" s="1585"/>
      <c r="BSM17" s="1585"/>
      <c r="BSN17" s="1585"/>
      <c r="BSO17" s="1585"/>
      <c r="BSP17" s="1585"/>
      <c r="BSQ17" s="1585"/>
      <c r="BSR17" s="1585"/>
      <c r="BSS17" s="1585"/>
      <c r="BST17" s="1585"/>
      <c r="BSU17" s="1585"/>
      <c r="BSV17" s="1585"/>
      <c r="BSW17" s="1585"/>
      <c r="BSX17" s="1585"/>
      <c r="BSY17" s="1585"/>
      <c r="BSZ17" s="1585"/>
      <c r="BTA17" s="1585"/>
      <c r="BTB17" s="1585"/>
      <c r="BTC17" s="1585"/>
      <c r="BTD17" s="1585"/>
      <c r="BTE17" s="1585"/>
      <c r="BTF17" s="1585"/>
      <c r="BTG17" s="1585"/>
      <c r="BTH17" s="1585"/>
      <c r="BTI17" s="1585"/>
      <c r="BTJ17" s="1585"/>
      <c r="BTK17" s="1585"/>
      <c r="BTL17" s="1585"/>
      <c r="BTM17" s="1585"/>
      <c r="BTN17" s="1585"/>
      <c r="BTO17" s="1585"/>
      <c r="BTP17" s="1585"/>
      <c r="BTQ17" s="1585"/>
      <c r="BTR17" s="1585"/>
      <c r="BTS17" s="1585"/>
      <c r="BTT17" s="1585"/>
      <c r="BTU17" s="1585"/>
      <c r="BTV17" s="1585"/>
      <c r="BTW17" s="1585"/>
      <c r="BTX17" s="1585"/>
      <c r="BTY17" s="1585"/>
      <c r="BTZ17" s="1585"/>
      <c r="BUA17" s="1585"/>
      <c r="BUB17" s="1585"/>
      <c r="BUC17" s="1585"/>
      <c r="BUD17" s="1585"/>
      <c r="BUE17" s="1585"/>
      <c r="BUF17" s="1585"/>
      <c r="BUG17" s="1585"/>
      <c r="BUH17" s="1585"/>
      <c r="BUI17" s="1585"/>
      <c r="BUJ17" s="1585"/>
      <c r="BUK17" s="1585"/>
      <c r="BUL17" s="1585"/>
      <c r="BUM17" s="1585"/>
      <c r="BUN17" s="1585"/>
      <c r="BUO17" s="1585"/>
      <c r="BUP17" s="1585"/>
      <c r="BUQ17" s="1585"/>
      <c r="BUR17" s="1585"/>
      <c r="BUS17" s="1585"/>
      <c r="BUT17" s="1585"/>
      <c r="BUU17" s="1585"/>
      <c r="BUV17" s="1585"/>
      <c r="BUW17" s="1585"/>
      <c r="BUX17" s="1585"/>
      <c r="BUY17" s="1585"/>
      <c r="BUZ17" s="1585"/>
      <c r="BVA17" s="1585"/>
      <c r="BVB17" s="1585"/>
      <c r="BVC17" s="1585"/>
      <c r="BVD17" s="1585"/>
      <c r="BVE17" s="1585"/>
      <c r="BVF17" s="1585"/>
      <c r="BVG17" s="1585"/>
      <c r="BVH17" s="1585"/>
      <c r="BVI17" s="1585"/>
      <c r="BVJ17" s="1585"/>
      <c r="BVK17" s="1585"/>
      <c r="BVL17" s="1585"/>
      <c r="BVM17" s="1585"/>
      <c r="BVN17" s="1585"/>
      <c r="BVO17" s="1585"/>
      <c r="BVP17" s="1585"/>
      <c r="BVQ17" s="1585"/>
      <c r="BVR17" s="1585"/>
      <c r="BVS17" s="1585"/>
      <c r="BVT17" s="1585"/>
      <c r="BVU17" s="1585"/>
      <c r="BVV17" s="1585"/>
      <c r="BVW17" s="1585"/>
      <c r="BVX17" s="1585"/>
      <c r="BVY17" s="1585"/>
      <c r="BVZ17" s="1585"/>
      <c r="BWA17" s="1585"/>
      <c r="BWB17" s="1585"/>
      <c r="BWC17" s="1585"/>
      <c r="BWD17" s="1585"/>
      <c r="BWE17" s="1585"/>
      <c r="BWF17" s="1585"/>
      <c r="BWG17" s="1585"/>
      <c r="BWH17" s="1585"/>
      <c r="BWI17" s="1585"/>
      <c r="BWJ17" s="1585"/>
      <c r="BWK17" s="1585"/>
      <c r="BWL17" s="1585"/>
      <c r="BWM17" s="1585"/>
      <c r="BWN17" s="1585"/>
      <c r="BWO17" s="1585"/>
      <c r="BWP17" s="1585"/>
      <c r="BWQ17" s="1585"/>
      <c r="BWR17" s="1585"/>
      <c r="BWS17" s="1585"/>
      <c r="BWT17" s="1585"/>
      <c r="BWU17" s="1585"/>
      <c r="BWV17" s="1585"/>
      <c r="BWW17" s="1585"/>
      <c r="BWX17" s="1585"/>
      <c r="BWY17" s="1585"/>
      <c r="BWZ17" s="1585"/>
      <c r="BXA17" s="1585"/>
      <c r="BXB17" s="1585"/>
      <c r="BXC17" s="1585"/>
      <c r="BXD17" s="1585"/>
      <c r="BXE17" s="1585"/>
      <c r="BXF17" s="1585"/>
      <c r="BXG17" s="1585"/>
      <c r="BXH17" s="1585"/>
      <c r="BXI17" s="1585"/>
      <c r="BXJ17" s="1585"/>
      <c r="BXK17" s="1585"/>
      <c r="BXL17" s="1585"/>
      <c r="BXM17" s="1585"/>
      <c r="BXN17" s="1585"/>
      <c r="BXO17" s="1585"/>
      <c r="BXP17" s="1585"/>
      <c r="BXQ17" s="1585"/>
      <c r="BXR17" s="1585"/>
      <c r="BXS17" s="1585"/>
      <c r="BXT17" s="1585"/>
      <c r="BXU17" s="1585"/>
      <c r="BXV17" s="1585"/>
      <c r="BXW17" s="1585"/>
      <c r="BXX17" s="1585"/>
      <c r="BXY17" s="1585"/>
      <c r="BXZ17" s="1585"/>
      <c r="BYA17" s="1585"/>
      <c r="BYB17" s="1585"/>
      <c r="BYC17" s="1585"/>
      <c r="BYD17" s="1585"/>
      <c r="BYE17" s="1585"/>
      <c r="BYF17" s="1585"/>
      <c r="BYG17" s="1585"/>
      <c r="BYH17" s="1585"/>
      <c r="BYI17" s="1585"/>
      <c r="BYJ17" s="1585"/>
      <c r="BYK17" s="1585"/>
      <c r="BYL17" s="1585"/>
      <c r="BYM17" s="1585"/>
      <c r="BYN17" s="1585"/>
      <c r="BYO17" s="1585"/>
      <c r="BYP17" s="1585"/>
      <c r="BYQ17" s="1585"/>
      <c r="BYR17" s="1585"/>
      <c r="BYS17" s="1585"/>
      <c r="BYT17" s="1585"/>
      <c r="BYU17" s="1585"/>
      <c r="BYV17" s="1585"/>
      <c r="BYW17" s="1585"/>
      <c r="BYX17" s="1585"/>
      <c r="BYY17" s="1585"/>
      <c r="BYZ17" s="1585"/>
      <c r="BZA17" s="1585"/>
      <c r="BZB17" s="1585"/>
      <c r="BZC17" s="1585"/>
      <c r="BZD17" s="1585"/>
      <c r="BZE17" s="1585"/>
      <c r="BZF17" s="1585"/>
      <c r="BZG17" s="1585"/>
      <c r="BZH17" s="1585"/>
      <c r="BZI17" s="1585"/>
      <c r="BZJ17" s="1585"/>
      <c r="BZK17" s="1585"/>
      <c r="BZL17" s="1585"/>
      <c r="BZM17" s="1585"/>
      <c r="BZN17" s="1585"/>
      <c r="BZO17" s="1585"/>
      <c r="BZP17" s="1585"/>
      <c r="BZQ17" s="1585"/>
      <c r="BZR17" s="1585"/>
      <c r="BZS17" s="1585"/>
      <c r="BZT17" s="1585"/>
      <c r="BZU17" s="1585"/>
      <c r="BZV17" s="1585"/>
      <c r="BZW17" s="1585"/>
      <c r="BZX17" s="1585"/>
      <c r="BZY17" s="1585"/>
      <c r="BZZ17" s="1585"/>
      <c r="CAA17" s="1585"/>
      <c r="CAB17" s="1585"/>
      <c r="CAC17" s="1585"/>
      <c r="CAD17" s="1585"/>
      <c r="CAE17" s="1585"/>
      <c r="CAF17" s="1585"/>
      <c r="CAG17" s="1585"/>
      <c r="CAH17" s="1585"/>
      <c r="CAI17" s="1585"/>
      <c r="CAJ17" s="1585"/>
      <c r="CAK17" s="1585"/>
      <c r="CAL17" s="1585"/>
      <c r="CAM17" s="1585"/>
      <c r="CAN17" s="1585"/>
      <c r="CAO17" s="1585"/>
      <c r="CAP17" s="1585"/>
      <c r="CAQ17" s="1585"/>
      <c r="CAR17" s="1585"/>
      <c r="CAS17" s="1585"/>
      <c r="CAT17" s="1585"/>
      <c r="CAU17" s="1585"/>
      <c r="CAV17" s="1585"/>
      <c r="CAW17" s="1585"/>
      <c r="CAX17" s="1585"/>
      <c r="CAY17" s="1585"/>
      <c r="CAZ17" s="1585"/>
      <c r="CBA17" s="1585"/>
      <c r="CBB17" s="1585"/>
      <c r="CBC17" s="1585"/>
      <c r="CBD17" s="1585"/>
      <c r="CBE17" s="1585"/>
      <c r="CBF17" s="1585"/>
      <c r="CBG17" s="1585"/>
      <c r="CBH17" s="1585"/>
      <c r="CBI17" s="1585"/>
      <c r="CBJ17" s="1585"/>
      <c r="CBK17" s="1585"/>
      <c r="CBL17" s="1585"/>
      <c r="CBM17" s="1585"/>
      <c r="CBN17" s="1585"/>
      <c r="CBO17" s="1585"/>
      <c r="CBP17" s="1585"/>
      <c r="CBQ17" s="1585"/>
      <c r="CBR17" s="1585"/>
      <c r="CBS17" s="1585"/>
      <c r="CBT17" s="1585"/>
      <c r="CBU17" s="1585"/>
      <c r="CBV17" s="1585"/>
      <c r="CBW17" s="1585"/>
      <c r="CBX17" s="1585"/>
      <c r="CBY17" s="1585"/>
      <c r="CBZ17" s="1585"/>
      <c r="CCA17" s="1585"/>
      <c r="CCB17" s="1585"/>
      <c r="CCC17" s="1585"/>
      <c r="CCD17" s="1585"/>
      <c r="CCE17" s="1585"/>
      <c r="CCF17" s="1585"/>
      <c r="CCG17" s="1585"/>
      <c r="CCH17" s="1585"/>
      <c r="CCI17" s="1585"/>
      <c r="CCJ17" s="1585"/>
      <c r="CCK17" s="1585"/>
      <c r="CCL17" s="1585"/>
      <c r="CCM17" s="1585"/>
      <c r="CCN17" s="1585"/>
      <c r="CCO17" s="1585"/>
      <c r="CCP17" s="1585"/>
      <c r="CCQ17" s="1585"/>
      <c r="CCR17" s="1585"/>
      <c r="CCS17" s="1585"/>
      <c r="CCT17" s="1585"/>
      <c r="CCU17" s="1585"/>
      <c r="CCV17" s="1585"/>
      <c r="CCW17" s="1585"/>
      <c r="CCX17" s="1585"/>
      <c r="CCY17" s="1585"/>
      <c r="CCZ17" s="1585"/>
      <c r="CDA17" s="1585"/>
      <c r="CDB17" s="1585"/>
      <c r="CDC17" s="1585"/>
      <c r="CDD17" s="1585"/>
      <c r="CDE17" s="1585"/>
      <c r="CDF17" s="1585"/>
      <c r="CDG17" s="1585"/>
      <c r="CDH17" s="1585"/>
      <c r="CDI17" s="1585"/>
      <c r="CDJ17" s="1585"/>
      <c r="CDK17" s="1585"/>
      <c r="CDL17" s="1585"/>
      <c r="CDM17" s="1585"/>
      <c r="CDN17" s="1585"/>
      <c r="CDO17" s="1585"/>
      <c r="CDP17" s="1585"/>
      <c r="CDQ17" s="1585"/>
      <c r="CDR17" s="1585"/>
      <c r="CDS17" s="1585"/>
      <c r="CDT17" s="1585"/>
      <c r="CDU17" s="1585"/>
      <c r="CDV17" s="1585"/>
      <c r="CDW17" s="1585"/>
      <c r="CDX17" s="1585"/>
      <c r="CDY17" s="1585"/>
      <c r="CDZ17" s="1585"/>
      <c r="CEA17" s="1585"/>
      <c r="CEB17" s="1585"/>
      <c r="CEC17" s="1585"/>
      <c r="CED17" s="1585"/>
      <c r="CEE17" s="1585"/>
      <c r="CEF17" s="1585"/>
      <c r="CEG17" s="1585"/>
      <c r="CEH17" s="1585"/>
      <c r="CEI17" s="1585"/>
      <c r="CEJ17" s="1585"/>
      <c r="CEK17" s="1585"/>
      <c r="CEL17" s="1585"/>
      <c r="CEM17" s="1585"/>
      <c r="CEN17" s="1585"/>
      <c r="CEO17" s="1585"/>
      <c r="CEP17" s="1585"/>
      <c r="CEQ17" s="1585"/>
      <c r="CER17" s="1585"/>
      <c r="CES17" s="1585"/>
      <c r="CET17" s="1585"/>
      <c r="CEU17" s="1585"/>
      <c r="CEV17" s="1585"/>
      <c r="CEW17" s="1585"/>
      <c r="CEX17" s="1585"/>
      <c r="CEY17" s="1585"/>
      <c r="CEZ17" s="1585"/>
      <c r="CFA17" s="1585"/>
      <c r="CFB17" s="1585"/>
      <c r="CFC17" s="1585"/>
      <c r="CFD17" s="1585"/>
      <c r="CFE17" s="1585"/>
      <c r="CFF17" s="1585"/>
      <c r="CFG17" s="1585"/>
      <c r="CFH17" s="1585"/>
      <c r="CFI17" s="1585"/>
      <c r="CFJ17" s="1585"/>
      <c r="CFK17" s="1585"/>
      <c r="CFL17" s="1585"/>
      <c r="CFM17" s="1585"/>
      <c r="CFN17" s="1585"/>
      <c r="CFO17" s="1585"/>
      <c r="CFP17" s="1585"/>
      <c r="CFQ17" s="1585"/>
      <c r="CFR17" s="1585"/>
      <c r="CFS17" s="1585"/>
      <c r="CFT17" s="1585"/>
      <c r="CFU17" s="1585"/>
      <c r="CFV17" s="1585"/>
      <c r="CFW17" s="1585"/>
      <c r="CFX17" s="1585"/>
      <c r="CFY17" s="1585"/>
      <c r="CFZ17" s="1585"/>
      <c r="CGA17" s="1585"/>
      <c r="CGB17" s="1585"/>
      <c r="CGC17" s="1585"/>
      <c r="CGD17" s="1585"/>
      <c r="CGE17" s="1585"/>
      <c r="CGF17" s="1585"/>
      <c r="CGG17" s="1585"/>
      <c r="CGH17" s="1585"/>
      <c r="CGI17" s="1585"/>
      <c r="CGJ17" s="1585"/>
      <c r="CGK17" s="1585"/>
      <c r="CGL17" s="1585"/>
      <c r="CGM17" s="1585"/>
      <c r="CGN17" s="1585"/>
      <c r="CGO17" s="1585"/>
      <c r="CGP17" s="1585"/>
      <c r="CGQ17" s="1585"/>
      <c r="CGR17" s="1585"/>
      <c r="CGS17" s="1585"/>
      <c r="CGT17" s="1585"/>
      <c r="CGU17" s="1585"/>
      <c r="CGV17" s="1585"/>
      <c r="CGW17" s="1585"/>
      <c r="CGX17" s="1585"/>
      <c r="CGY17" s="1585"/>
      <c r="CGZ17" s="1585"/>
      <c r="CHA17" s="1585"/>
      <c r="CHB17" s="1585"/>
      <c r="CHC17" s="1585"/>
      <c r="CHD17" s="1585"/>
      <c r="CHE17" s="1585"/>
      <c r="CHF17" s="1585"/>
      <c r="CHG17" s="1585"/>
      <c r="CHH17" s="1585"/>
      <c r="CHI17" s="1585"/>
      <c r="CHJ17" s="1585"/>
      <c r="CHK17" s="1585"/>
      <c r="CHL17" s="1585"/>
      <c r="CHM17" s="1585"/>
      <c r="CHN17" s="1585"/>
      <c r="CHO17" s="1585"/>
      <c r="CHP17" s="1585"/>
      <c r="CHQ17" s="1585"/>
      <c r="CHR17" s="1585"/>
      <c r="CHS17" s="1585"/>
      <c r="CHT17" s="1585"/>
      <c r="CHU17" s="1585"/>
      <c r="CHV17" s="1585"/>
      <c r="CHW17" s="1585"/>
      <c r="CHX17" s="1585"/>
      <c r="CHY17" s="1585"/>
      <c r="CHZ17" s="1585"/>
      <c r="CIA17" s="1585"/>
      <c r="CIB17" s="1585"/>
      <c r="CIC17" s="1585"/>
      <c r="CID17" s="1585"/>
      <c r="CIE17" s="1585"/>
      <c r="CIF17" s="1585"/>
      <c r="CIG17" s="1585"/>
      <c r="CIH17" s="1585"/>
      <c r="CII17" s="1585"/>
      <c r="CIJ17" s="1585"/>
      <c r="CIK17" s="1585"/>
      <c r="CIL17" s="1585"/>
      <c r="CIM17" s="1585"/>
      <c r="CIN17" s="1585"/>
      <c r="CIO17" s="1585"/>
      <c r="CIP17" s="1585"/>
      <c r="CIQ17" s="1585"/>
      <c r="CIR17" s="1585"/>
      <c r="CIS17" s="1585"/>
      <c r="CIT17" s="1585"/>
      <c r="CIU17" s="1585"/>
      <c r="CIV17" s="1585"/>
      <c r="CIW17" s="1585"/>
      <c r="CIX17" s="1585"/>
      <c r="CIY17" s="1585"/>
      <c r="CIZ17" s="1585"/>
      <c r="CJA17" s="1585"/>
      <c r="CJB17" s="1585"/>
      <c r="CJC17" s="1585"/>
      <c r="CJD17" s="1585"/>
      <c r="CJE17" s="1585"/>
      <c r="CJF17" s="1585"/>
      <c r="CJG17" s="1585"/>
      <c r="CJH17" s="1585"/>
      <c r="CJI17" s="1585"/>
      <c r="CJJ17" s="1585"/>
      <c r="CJK17" s="1585"/>
      <c r="CJL17" s="1585"/>
      <c r="CJM17" s="1585"/>
      <c r="CJN17" s="1585"/>
      <c r="CJO17" s="1585"/>
      <c r="CJP17" s="1585"/>
      <c r="CJQ17" s="1585"/>
      <c r="CJR17" s="1585"/>
      <c r="CJS17" s="1585"/>
      <c r="CJT17" s="1585"/>
      <c r="CJU17" s="1585"/>
      <c r="CJV17" s="1585"/>
      <c r="CJW17" s="1585"/>
      <c r="CJX17" s="1585"/>
      <c r="CJY17" s="1585"/>
      <c r="CJZ17" s="1585"/>
      <c r="CKA17" s="1585"/>
      <c r="CKB17" s="1585"/>
      <c r="CKC17" s="1585"/>
      <c r="CKD17" s="1585"/>
      <c r="CKE17" s="1585"/>
      <c r="CKF17" s="1585"/>
      <c r="CKG17" s="1585"/>
      <c r="CKH17" s="1585"/>
      <c r="CKI17" s="1585"/>
      <c r="CKJ17" s="1585"/>
      <c r="CKK17" s="1585"/>
      <c r="CKL17" s="1585"/>
      <c r="CKM17" s="1585"/>
      <c r="CKN17" s="1585"/>
      <c r="CKO17" s="1585"/>
      <c r="CKP17" s="1585"/>
      <c r="CKQ17" s="1585"/>
      <c r="CKR17" s="1585"/>
      <c r="CKS17" s="1585"/>
      <c r="CKT17" s="1585"/>
      <c r="CKU17" s="1585"/>
      <c r="CKV17" s="1585"/>
      <c r="CKW17" s="1585"/>
      <c r="CKX17" s="1585"/>
      <c r="CKY17" s="1585"/>
      <c r="CKZ17" s="1585"/>
      <c r="CLA17" s="1585"/>
      <c r="CLB17" s="1585"/>
      <c r="CLC17" s="1585"/>
      <c r="CLD17" s="1585"/>
      <c r="CLE17" s="1585"/>
      <c r="CLF17" s="1585"/>
      <c r="CLG17" s="1585"/>
      <c r="CLH17" s="1585"/>
      <c r="CLI17" s="1585"/>
      <c r="CLJ17" s="1585"/>
      <c r="CLK17" s="1585"/>
      <c r="CLL17" s="1585"/>
      <c r="CLM17" s="1585"/>
      <c r="CLN17" s="1585"/>
      <c r="CLO17" s="1585"/>
      <c r="CLP17" s="1585"/>
      <c r="CLQ17" s="1585"/>
      <c r="CLR17" s="1585"/>
      <c r="CLS17" s="1585"/>
      <c r="CLT17" s="1585"/>
      <c r="CLU17" s="1585"/>
      <c r="CLV17" s="1585"/>
      <c r="CLW17" s="1585"/>
      <c r="CLX17" s="1585"/>
      <c r="CLY17" s="1585"/>
      <c r="CLZ17" s="1585"/>
      <c r="CMA17" s="1585"/>
      <c r="CMB17" s="1585"/>
      <c r="CMC17" s="1585"/>
      <c r="CMD17" s="1585"/>
      <c r="CME17" s="1585"/>
      <c r="CMF17" s="1585"/>
      <c r="CMG17" s="1585"/>
      <c r="CMH17" s="1585"/>
      <c r="CMI17" s="1585"/>
      <c r="CMJ17" s="1585"/>
      <c r="CMK17" s="1585"/>
      <c r="CML17" s="1585"/>
      <c r="CMM17" s="1585"/>
      <c r="CMN17" s="1585"/>
      <c r="CMO17" s="1585"/>
      <c r="CMP17" s="1585"/>
      <c r="CMQ17" s="1585"/>
      <c r="CMR17" s="1585"/>
      <c r="CMS17" s="1585"/>
      <c r="CMT17" s="1585"/>
      <c r="CMU17" s="1585"/>
      <c r="CMV17" s="1585"/>
      <c r="CMW17" s="1585"/>
      <c r="CMX17" s="1585"/>
      <c r="CMY17" s="1585"/>
      <c r="CMZ17" s="1585"/>
      <c r="CNA17" s="1585"/>
      <c r="CNB17" s="1585"/>
      <c r="CNC17" s="1585"/>
      <c r="CND17" s="1585"/>
      <c r="CNE17" s="1585"/>
      <c r="CNF17" s="1585"/>
      <c r="CNG17" s="1585"/>
      <c r="CNH17" s="1585"/>
      <c r="CNI17" s="1585"/>
      <c r="CNJ17" s="1585"/>
      <c r="CNK17" s="1585"/>
      <c r="CNL17" s="1585"/>
      <c r="CNM17" s="1585"/>
      <c r="CNN17" s="1585"/>
      <c r="CNO17" s="1585"/>
      <c r="CNP17" s="1585"/>
      <c r="CNQ17" s="1585"/>
      <c r="CNR17" s="1585"/>
      <c r="CNS17" s="1585"/>
      <c r="CNT17" s="1585"/>
      <c r="CNU17" s="1585"/>
      <c r="CNV17" s="1585"/>
      <c r="CNW17" s="1585"/>
      <c r="CNX17" s="1585"/>
      <c r="CNY17" s="1585"/>
      <c r="CNZ17" s="1585"/>
      <c r="COA17" s="1585"/>
      <c r="COB17" s="1585"/>
      <c r="COC17" s="1585"/>
      <c r="COD17" s="1585"/>
      <c r="COE17" s="1585"/>
      <c r="COF17" s="1585"/>
      <c r="COG17" s="1585"/>
      <c r="COH17" s="1585"/>
      <c r="COI17" s="1585"/>
      <c r="COJ17" s="1585"/>
      <c r="COK17" s="1585"/>
      <c r="COL17" s="1585"/>
      <c r="COM17" s="1585"/>
      <c r="CON17" s="1585"/>
      <c r="COO17" s="1585"/>
      <c r="COP17" s="1585"/>
      <c r="COQ17" s="1585"/>
      <c r="COR17" s="1585"/>
      <c r="COS17" s="1585"/>
      <c r="COT17" s="1585"/>
      <c r="COU17" s="1585"/>
      <c r="COV17" s="1585"/>
      <c r="COW17" s="1585"/>
      <c r="COX17" s="1585"/>
      <c r="COY17" s="1585"/>
      <c r="COZ17" s="1585"/>
      <c r="CPA17" s="1585"/>
      <c r="CPB17" s="1585"/>
      <c r="CPC17" s="1585"/>
      <c r="CPD17" s="1585"/>
      <c r="CPE17" s="1585"/>
      <c r="CPF17" s="1585"/>
      <c r="CPG17" s="1585"/>
      <c r="CPH17" s="1585"/>
      <c r="CPI17" s="1585"/>
      <c r="CPJ17" s="1585"/>
      <c r="CPK17" s="1585"/>
      <c r="CPL17" s="1585"/>
      <c r="CPM17" s="1585"/>
      <c r="CPN17" s="1585"/>
      <c r="CPO17" s="1585"/>
      <c r="CPP17" s="1585"/>
      <c r="CPQ17" s="1585"/>
      <c r="CPR17" s="1585"/>
      <c r="CPS17" s="1585"/>
      <c r="CPT17" s="1585"/>
      <c r="CPU17" s="1585"/>
      <c r="CPV17" s="1585"/>
      <c r="CPW17" s="1585"/>
      <c r="CPX17" s="1585"/>
      <c r="CPY17" s="1585"/>
      <c r="CPZ17" s="1585"/>
      <c r="CQA17" s="1585"/>
      <c r="CQB17" s="1585"/>
      <c r="CQC17" s="1585"/>
      <c r="CQD17" s="1585"/>
      <c r="CQE17" s="1585"/>
      <c r="CQF17" s="1585"/>
      <c r="CQG17" s="1585"/>
      <c r="CQH17" s="1585"/>
      <c r="CQI17" s="1585"/>
      <c r="CQJ17" s="1585"/>
      <c r="CQK17" s="1585"/>
      <c r="CQL17" s="1585"/>
      <c r="CQM17" s="1585"/>
      <c r="CQN17" s="1585"/>
      <c r="CQO17" s="1585"/>
      <c r="CQP17" s="1585"/>
      <c r="CQQ17" s="1585"/>
      <c r="CQR17" s="1585"/>
      <c r="CQS17" s="1585"/>
      <c r="CQT17" s="1585"/>
      <c r="CQU17" s="1585"/>
      <c r="CQV17" s="1585"/>
      <c r="CQW17" s="1585"/>
      <c r="CQX17" s="1585"/>
      <c r="CQY17" s="1585"/>
      <c r="CQZ17" s="1585"/>
      <c r="CRA17" s="1585"/>
      <c r="CRB17" s="1585"/>
      <c r="CRC17" s="1585"/>
      <c r="CRD17" s="1585"/>
      <c r="CRE17" s="1585"/>
      <c r="CRF17" s="1585"/>
      <c r="CRG17" s="1585"/>
      <c r="CRH17" s="1585"/>
      <c r="CRI17" s="1585"/>
      <c r="CRJ17" s="1585"/>
      <c r="CRK17" s="1585"/>
      <c r="CRL17" s="1585"/>
      <c r="CRM17" s="1585"/>
      <c r="CRN17" s="1585"/>
      <c r="CRO17" s="1585"/>
      <c r="CRP17" s="1585"/>
      <c r="CRQ17" s="1585"/>
      <c r="CRR17" s="1585"/>
      <c r="CRS17" s="1585"/>
      <c r="CRT17" s="1585"/>
      <c r="CRU17" s="1585"/>
      <c r="CRV17" s="1585"/>
      <c r="CRW17" s="1585"/>
      <c r="CRX17" s="1585"/>
      <c r="CRY17" s="1585"/>
      <c r="CRZ17" s="1585"/>
      <c r="CSA17" s="1585"/>
      <c r="CSB17" s="1585"/>
      <c r="CSC17" s="1585"/>
      <c r="CSD17" s="1585"/>
      <c r="CSE17" s="1585"/>
      <c r="CSF17" s="1585"/>
      <c r="CSG17" s="1585"/>
      <c r="CSH17" s="1585"/>
      <c r="CSI17" s="1585"/>
      <c r="CSJ17" s="1585"/>
      <c r="CSK17" s="1585"/>
      <c r="CSL17" s="1585"/>
      <c r="CSM17" s="1585"/>
      <c r="CSN17" s="1585"/>
      <c r="CSO17" s="1585"/>
      <c r="CSP17" s="1585"/>
      <c r="CSQ17" s="1585"/>
      <c r="CSR17" s="1585"/>
      <c r="CSS17" s="1585"/>
      <c r="CST17" s="1585"/>
      <c r="CSU17" s="1585"/>
      <c r="CSV17" s="1585"/>
      <c r="CSW17" s="1585"/>
      <c r="CSX17" s="1585"/>
      <c r="CSY17" s="1585"/>
      <c r="CSZ17" s="1585"/>
      <c r="CTA17" s="1585"/>
      <c r="CTB17" s="1585"/>
      <c r="CTC17" s="1585"/>
      <c r="CTD17" s="1585"/>
      <c r="CTE17" s="1585"/>
      <c r="CTF17" s="1585"/>
      <c r="CTG17" s="1585"/>
      <c r="CTH17" s="1585"/>
      <c r="CTI17" s="1585"/>
      <c r="CTJ17" s="1585"/>
      <c r="CTK17" s="1585"/>
      <c r="CTL17" s="1585"/>
      <c r="CTM17" s="1585"/>
      <c r="CTN17" s="1585"/>
      <c r="CTO17" s="1585"/>
      <c r="CTP17" s="1585"/>
      <c r="CTQ17" s="1585"/>
      <c r="CTR17" s="1585"/>
      <c r="CTS17" s="1585"/>
      <c r="CTT17" s="1585"/>
      <c r="CTU17" s="1585"/>
      <c r="CTV17" s="1585"/>
      <c r="CTW17" s="1585"/>
      <c r="CTX17" s="1585"/>
      <c r="CTY17" s="1585"/>
      <c r="CTZ17" s="1585"/>
      <c r="CUA17" s="1585"/>
      <c r="CUB17" s="1585"/>
      <c r="CUC17" s="1585"/>
      <c r="CUD17" s="1585"/>
      <c r="CUE17" s="1585"/>
      <c r="CUF17" s="1585"/>
      <c r="CUG17" s="1585"/>
      <c r="CUH17" s="1585"/>
      <c r="CUI17" s="1585"/>
      <c r="CUJ17" s="1585"/>
      <c r="CUK17" s="1585"/>
      <c r="CUL17" s="1585"/>
      <c r="CUM17" s="1585"/>
      <c r="CUN17" s="1585"/>
      <c r="CUO17" s="1585"/>
      <c r="CUP17" s="1585"/>
      <c r="CUQ17" s="1585"/>
      <c r="CUR17" s="1585"/>
      <c r="CUS17" s="1585"/>
      <c r="CUT17" s="1585"/>
      <c r="CUU17" s="1585"/>
      <c r="CUV17" s="1585"/>
      <c r="CUW17" s="1585"/>
      <c r="CUX17" s="1585"/>
      <c r="CUY17" s="1585"/>
      <c r="CUZ17" s="1585"/>
      <c r="CVA17" s="1585"/>
      <c r="CVB17" s="1585"/>
      <c r="CVC17" s="1585"/>
      <c r="CVD17" s="1585"/>
      <c r="CVE17" s="1585"/>
      <c r="CVF17" s="1585"/>
      <c r="CVG17" s="1585"/>
      <c r="CVH17" s="1585"/>
      <c r="CVI17" s="1585"/>
      <c r="CVJ17" s="1585"/>
      <c r="CVK17" s="1585"/>
      <c r="CVL17" s="1585"/>
      <c r="CVM17" s="1585"/>
      <c r="CVN17" s="1585"/>
      <c r="CVO17" s="1585"/>
      <c r="CVP17" s="1585"/>
      <c r="CVQ17" s="1585"/>
      <c r="CVR17" s="1585"/>
      <c r="CVS17" s="1585"/>
      <c r="CVT17" s="1585"/>
      <c r="CVU17" s="1585"/>
      <c r="CVV17" s="1585"/>
      <c r="CVW17" s="1585"/>
      <c r="CVX17" s="1585"/>
      <c r="CVY17" s="1585"/>
      <c r="CVZ17" s="1585"/>
      <c r="CWA17" s="1585"/>
      <c r="CWB17" s="1585"/>
      <c r="CWC17" s="1585"/>
      <c r="CWD17" s="1585"/>
      <c r="CWE17" s="1585"/>
      <c r="CWF17" s="1585"/>
      <c r="CWG17" s="1585"/>
      <c r="CWH17" s="1585"/>
      <c r="CWI17" s="1585"/>
      <c r="CWJ17" s="1585"/>
      <c r="CWK17" s="1585"/>
      <c r="CWL17" s="1585"/>
      <c r="CWM17" s="1585"/>
      <c r="CWN17" s="1585"/>
      <c r="CWO17" s="1585"/>
      <c r="CWP17" s="1585"/>
      <c r="CWQ17" s="1585"/>
      <c r="CWR17" s="1585"/>
      <c r="CWS17" s="1585"/>
      <c r="CWT17" s="1585"/>
      <c r="CWU17" s="1585"/>
      <c r="CWV17" s="1585"/>
      <c r="CWW17" s="1585"/>
      <c r="CWX17" s="1585"/>
      <c r="CWY17" s="1585"/>
      <c r="CWZ17" s="1585"/>
      <c r="CXA17" s="1585"/>
      <c r="CXB17" s="1585"/>
      <c r="CXC17" s="1585"/>
      <c r="CXD17" s="1585"/>
      <c r="CXE17" s="1585"/>
      <c r="CXF17" s="1585"/>
      <c r="CXG17" s="1585"/>
      <c r="CXH17" s="1585"/>
      <c r="CXI17" s="1585"/>
      <c r="CXJ17" s="1585"/>
      <c r="CXK17" s="1585"/>
      <c r="CXL17" s="1585"/>
      <c r="CXM17" s="1585"/>
      <c r="CXN17" s="1585"/>
      <c r="CXO17" s="1585"/>
      <c r="CXP17" s="1585"/>
      <c r="CXQ17" s="1585"/>
      <c r="CXR17" s="1585"/>
      <c r="CXS17" s="1585"/>
      <c r="CXT17" s="1585"/>
      <c r="CXU17" s="1585"/>
      <c r="CXV17" s="1585"/>
      <c r="CXW17" s="1585"/>
      <c r="CXX17" s="1585"/>
      <c r="CXY17" s="1585"/>
      <c r="CXZ17" s="1585"/>
      <c r="CYA17" s="1585"/>
      <c r="CYB17" s="1585"/>
      <c r="CYC17" s="1585"/>
      <c r="CYD17" s="1585"/>
      <c r="CYE17" s="1585"/>
      <c r="CYF17" s="1585"/>
      <c r="CYG17" s="1585"/>
      <c r="CYH17" s="1585"/>
      <c r="CYI17" s="1585"/>
      <c r="CYJ17" s="1585"/>
      <c r="CYK17" s="1585"/>
      <c r="CYL17" s="1585"/>
      <c r="CYM17" s="1585"/>
      <c r="CYN17" s="1585"/>
      <c r="CYO17" s="1585"/>
      <c r="CYP17" s="1585"/>
      <c r="CYQ17" s="1585"/>
      <c r="CYR17" s="1585"/>
      <c r="CYS17" s="1585"/>
      <c r="CYT17" s="1585"/>
      <c r="CYU17" s="1585"/>
      <c r="CYV17" s="1585"/>
      <c r="CYW17" s="1585"/>
      <c r="CYX17" s="1585"/>
      <c r="CYY17" s="1585"/>
      <c r="CYZ17" s="1585"/>
      <c r="CZA17" s="1585"/>
      <c r="CZB17" s="1585"/>
      <c r="CZC17" s="1585"/>
      <c r="CZD17" s="1585"/>
      <c r="CZE17" s="1585"/>
      <c r="CZF17" s="1585"/>
      <c r="CZG17" s="1585"/>
      <c r="CZH17" s="1585"/>
      <c r="CZI17" s="1585"/>
      <c r="CZJ17" s="1585"/>
      <c r="CZK17" s="1585"/>
      <c r="CZL17" s="1585"/>
      <c r="CZM17" s="1585"/>
      <c r="CZN17" s="1585"/>
      <c r="CZO17" s="1585"/>
      <c r="CZP17" s="1585"/>
      <c r="CZQ17" s="1585"/>
      <c r="CZR17" s="1585"/>
      <c r="CZS17" s="1585"/>
      <c r="CZT17" s="1585"/>
      <c r="CZU17" s="1585"/>
      <c r="CZV17" s="1585"/>
      <c r="CZW17" s="1585"/>
      <c r="CZX17" s="1585"/>
      <c r="CZY17" s="1585"/>
      <c r="CZZ17" s="1585"/>
      <c r="DAA17" s="1585"/>
      <c r="DAB17" s="1585"/>
      <c r="DAC17" s="1585"/>
      <c r="DAD17" s="1585"/>
      <c r="DAE17" s="1585"/>
      <c r="DAF17" s="1585"/>
      <c r="DAG17" s="1585"/>
      <c r="DAH17" s="1585"/>
      <c r="DAI17" s="1585"/>
      <c r="DAJ17" s="1585"/>
      <c r="DAK17" s="1585"/>
      <c r="DAL17" s="1585"/>
      <c r="DAM17" s="1585"/>
      <c r="DAN17" s="1585"/>
      <c r="DAO17" s="1585"/>
      <c r="DAP17" s="1585"/>
      <c r="DAQ17" s="1585"/>
      <c r="DAR17" s="1585"/>
      <c r="DAS17" s="1585"/>
      <c r="DAT17" s="1585"/>
      <c r="DAU17" s="1585"/>
      <c r="DAV17" s="1585"/>
      <c r="DAW17" s="1585"/>
      <c r="DAX17" s="1585"/>
      <c r="DAY17" s="1585"/>
      <c r="DAZ17" s="1585"/>
      <c r="DBA17" s="1585"/>
      <c r="DBB17" s="1585"/>
      <c r="DBC17" s="1585"/>
      <c r="DBD17" s="1585"/>
      <c r="DBE17" s="1585"/>
      <c r="DBF17" s="1585"/>
      <c r="DBG17" s="1585"/>
      <c r="DBH17" s="1585"/>
      <c r="DBI17" s="1585"/>
      <c r="DBJ17" s="1585"/>
      <c r="DBK17" s="1585"/>
      <c r="DBL17" s="1585"/>
      <c r="DBM17" s="1585"/>
      <c r="DBN17" s="1585"/>
      <c r="DBO17" s="1585"/>
      <c r="DBP17" s="1585"/>
      <c r="DBQ17" s="1585"/>
      <c r="DBR17" s="1585"/>
      <c r="DBS17" s="1585"/>
      <c r="DBT17" s="1585"/>
      <c r="DBU17" s="1585"/>
      <c r="DBV17" s="1585"/>
      <c r="DBW17" s="1585"/>
      <c r="DBX17" s="1585"/>
      <c r="DBY17" s="1585"/>
      <c r="DBZ17" s="1585"/>
      <c r="DCA17" s="1585"/>
      <c r="DCB17" s="1585"/>
      <c r="DCC17" s="1585"/>
      <c r="DCD17" s="1585"/>
      <c r="DCE17" s="1585"/>
      <c r="DCF17" s="1585"/>
      <c r="DCG17" s="1585"/>
      <c r="DCH17" s="1585"/>
      <c r="DCI17" s="1585"/>
      <c r="DCJ17" s="1585"/>
      <c r="DCK17" s="1585"/>
      <c r="DCL17" s="1585"/>
      <c r="DCM17" s="1585"/>
      <c r="DCN17" s="1585"/>
      <c r="DCO17" s="1585"/>
      <c r="DCP17" s="1585"/>
      <c r="DCQ17" s="1585"/>
      <c r="DCR17" s="1585"/>
      <c r="DCS17" s="1585"/>
      <c r="DCT17" s="1585"/>
      <c r="DCU17" s="1585"/>
      <c r="DCV17" s="1585"/>
      <c r="DCW17" s="1585"/>
      <c r="DCX17" s="1585"/>
      <c r="DCY17" s="1585"/>
      <c r="DCZ17" s="1585"/>
      <c r="DDA17" s="1585"/>
      <c r="DDB17" s="1585"/>
      <c r="DDC17" s="1585"/>
      <c r="DDD17" s="1585"/>
      <c r="DDE17" s="1585"/>
      <c r="DDF17" s="1585"/>
      <c r="DDG17" s="1585"/>
      <c r="DDH17" s="1585"/>
      <c r="DDI17" s="1585"/>
      <c r="DDJ17" s="1585"/>
      <c r="DDK17" s="1585"/>
      <c r="DDL17" s="1585"/>
      <c r="DDM17" s="1585"/>
      <c r="DDN17" s="1585"/>
      <c r="DDO17" s="1585"/>
      <c r="DDP17" s="1585"/>
      <c r="DDQ17" s="1585"/>
      <c r="DDR17" s="1585"/>
      <c r="DDS17" s="1585"/>
      <c r="DDT17" s="1585"/>
      <c r="DDU17" s="1585"/>
      <c r="DDV17" s="1585"/>
      <c r="DDW17" s="1585"/>
      <c r="DDX17" s="1585"/>
      <c r="DDY17" s="1585"/>
      <c r="DDZ17" s="1585"/>
      <c r="DEA17" s="1585"/>
      <c r="DEB17" s="1585"/>
      <c r="DEC17" s="1585"/>
      <c r="DED17" s="1585"/>
      <c r="DEE17" s="1585"/>
      <c r="DEF17" s="1585"/>
      <c r="DEG17" s="1585"/>
      <c r="DEH17" s="1585"/>
      <c r="DEI17" s="1585"/>
      <c r="DEJ17" s="1585"/>
      <c r="DEK17" s="1585"/>
      <c r="DEL17" s="1585"/>
      <c r="DEM17" s="1585"/>
      <c r="DEN17" s="1585"/>
      <c r="DEO17" s="1585"/>
      <c r="DEP17" s="1585"/>
      <c r="DEQ17" s="1585"/>
      <c r="DER17" s="1585"/>
      <c r="DES17" s="1585"/>
      <c r="DET17" s="1585"/>
      <c r="DEU17" s="1585"/>
      <c r="DEV17" s="1585"/>
      <c r="DEW17" s="1585"/>
      <c r="DEX17" s="1585"/>
      <c r="DEY17" s="1585"/>
      <c r="DEZ17" s="1585"/>
      <c r="DFA17" s="1585"/>
      <c r="DFB17" s="1585"/>
      <c r="DFC17" s="1585"/>
      <c r="DFD17" s="1585"/>
      <c r="DFE17" s="1585"/>
      <c r="DFF17" s="1585"/>
      <c r="DFG17" s="1585"/>
      <c r="DFH17" s="1585"/>
      <c r="DFI17" s="1585"/>
      <c r="DFJ17" s="1585"/>
      <c r="DFK17" s="1585"/>
      <c r="DFL17" s="1585"/>
      <c r="DFM17" s="1585"/>
      <c r="DFN17" s="1585"/>
      <c r="DFO17" s="1585"/>
      <c r="DFP17" s="1585"/>
      <c r="DFQ17" s="1585"/>
      <c r="DFR17" s="1585"/>
      <c r="DFS17" s="1585"/>
      <c r="DFT17" s="1585"/>
      <c r="DFU17" s="1585"/>
      <c r="DFV17" s="1585"/>
      <c r="DFW17" s="1585"/>
      <c r="DFX17" s="1585"/>
      <c r="DFY17" s="1585"/>
      <c r="DFZ17" s="1585"/>
      <c r="DGA17" s="1585"/>
      <c r="DGB17" s="1585"/>
      <c r="DGC17" s="1585"/>
      <c r="DGD17" s="1585"/>
      <c r="DGE17" s="1585"/>
      <c r="DGF17" s="1585"/>
      <c r="DGG17" s="1585"/>
      <c r="DGH17" s="1585"/>
      <c r="DGI17" s="1585"/>
      <c r="DGJ17" s="1585"/>
      <c r="DGK17" s="1585"/>
      <c r="DGL17" s="1585"/>
      <c r="DGM17" s="1585"/>
      <c r="DGN17" s="1585"/>
      <c r="DGO17" s="1585"/>
      <c r="DGP17" s="1585"/>
      <c r="DGQ17" s="1585"/>
      <c r="DGR17" s="1585"/>
      <c r="DGS17" s="1585"/>
      <c r="DGT17" s="1585"/>
      <c r="DGU17" s="1585"/>
      <c r="DGV17" s="1585"/>
      <c r="DGW17" s="1585"/>
      <c r="DGX17" s="1585"/>
      <c r="DGY17" s="1585"/>
      <c r="DGZ17" s="1585"/>
      <c r="DHA17" s="1585"/>
      <c r="DHB17" s="1585"/>
      <c r="DHC17" s="1585"/>
      <c r="DHD17" s="1585"/>
      <c r="DHE17" s="1585"/>
      <c r="DHF17" s="1585"/>
      <c r="DHG17" s="1585"/>
      <c r="DHH17" s="1585"/>
      <c r="DHI17" s="1585"/>
      <c r="DHJ17" s="1585"/>
      <c r="DHK17" s="1585"/>
      <c r="DHL17" s="1585"/>
      <c r="DHM17" s="1585"/>
      <c r="DHN17" s="1585"/>
      <c r="DHO17" s="1585"/>
      <c r="DHP17" s="1585"/>
      <c r="DHQ17" s="1585"/>
      <c r="DHR17" s="1585"/>
      <c r="DHS17" s="1585"/>
      <c r="DHT17" s="1585"/>
      <c r="DHU17" s="1585"/>
      <c r="DHV17" s="1585"/>
      <c r="DHW17" s="1585"/>
      <c r="DHX17" s="1585"/>
      <c r="DHY17" s="1585"/>
      <c r="DHZ17" s="1585"/>
      <c r="DIA17" s="1585"/>
      <c r="DIB17" s="1585"/>
      <c r="DIC17" s="1585"/>
      <c r="DID17" s="1585"/>
      <c r="DIE17" s="1585"/>
      <c r="DIF17" s="1585"/>
      <c r="DIG17" s="1585"/>
      <c r="DIH17" s="1585"/>
      <c r="DII17" s="1585"/>
      <c r="DIJ17" s="1585"/>
      <c r="DIK17" s="1585"/>
      <c r="DIL17" s="1585"/>
      <c r="DIM17" s="1585"/>
      <c r="DIN17" s="1585"/>
      <c r="DIO17" s="1585"/>
      <c r="DIP17" s="1585"/>
      <c r="DIQ17" s="1585"/>
      <c r="DIR17" s="1585"/>
      <c r="DIS17" s="1585"/>
      <c r="DIT17" s="1585"/>
      <c r="DIU17" s="1585"/>
      <c r="DIV17" s="1585"/>
      <c r="DIW17" s="1585"/>
      <c r="DIX17" s="1585"/>
      <c r="DIY17" s="1585"/>
      <c r="DIZ17" s="1585"/>
      <c r="DJA17" s="1585"/>
      <c r="DJB17" s="1585"/>
      <c r="DJC17" s="1585"/>
      <c r="DJD17" s="1585"/>
      <c r="DJE17" s="1585"/>
      <c r="DJF17" s="1585"/>
      <c r="DJG17" s="1585"/>
      <c r="DJH17" s="1585"/>
      <c r="DJI17" s="1585"/>
      <c r="DJJ17" s="1585"/>
      <c r="DJK17" s="1585"/>
      <c r="DJL17" s="1585"/>
      <c r="DJM17" s="1585"/>
      <c r="DJN17" s="1585"/>
      <c r="DJO17" s="1585"/>
      <c r="DJP17" s="1585"/>
      <c r="DJQ17" s="1585"/>
      <c r="DJR17" s="1585"/>
      <c r="DJS17" s="1585"/>
      <c r="DJT17" s="1585"/>
      <c r="DJU17" s="1585"/>
      <c r="DJV17" s="1585"/>
      <c r="DJW17" s="1585"/>
      <c r="DJX17" s="1585"/>
      <c r="DJY17" s="1585"/>
      <c r="DJZ17" s="1585"/>
      <c r="DKA17" s="1585"/>
      <c r="DKB17" s="1585"/>
      <c r="DKC17" s="1585"/>
      <c r="DKD17" s="1585"/>
      <c r="DKE17" s="1585"/>
      <c r="DKF17" s="1585"/>
      <c r="DKG17" s="1585"/>
      <c r="DKH17" s="1585"/>
      <c r="DKI17" s="1585"/>
      <c r="DKJ17" s="1585"/>
      <c r="DKK17" s="1585"/>
      <c r="DKL17" s="1585"/>
      <c r="DKM17" s="1585"/>
      <c r="DKN17" s="1585"/>
      <c r="DKO17" s="1585"/>
      <c r="DKP17" s="1585"/>
      <c r="DKQ17" s="1585"/>
      <c r="DKR17" s="1585"/>
      <c r="DKS17" s="1585"/>
      <c r="DKT17" s="1585"/>
      <c r="DKU17" s="1585"/>
      <c r="DKV17" s="1585"/>
      <c r="DKW17" s="1585"/>
      <c r="DKX17" s="1585"/>
      <c r="DKY17" s="1585"/>
      <c r="DKZ17" s="1585"/>
      <c r="DLA17" s="1585"/>
      <c r="DLB17" s="1585"/>
      <c r="DLC17" s="1585"/>
      <c r="DLD17" s="1585"/>
      <c r="DLE17" s="1585"/>
      <c r="DLF17" s="1585"/>
      <c r="DLG17" s="1585"/>
      <c r="DLH17" s="1585"/>
      <c r="DLI17" s="1585"/>
      <c r="DLJ17" s="1585"/>
      <c r="DLK17" s="1585"/>
      <c r="DLL17" s="1585"/>
      <c r="DLM17" s="1585"/>
      <c r="DLN17" s="1585"/>
      <c r="DLO17" s="1585"/>
      <c r="DLP17" s="1585"/>
      <c r="DLQ17" s="1585"/>
      <c r="DLR17" s="1585"/>
      <c r="DLS17" s="1585"/>
      <c r="DLT17" s="1585"/>
      <c r="DLU17" s="1585"/>
      <c r="DLV17" s="1585"/>
      <c r="DLW17" s="1585"/>
      <c r="DLX17" s="1585"/>
      <c r="DLY17" s="1585"/>
      <c r="DLZ17" s="1585"/>
      <c r="DMA17" s="1585"/>
      <c r="DMB17" s="1585"/>
      <c r="DMC17" s="1585"/>
      <c r="DMD17" s="1585"/>
      <c r="DME17" s="1585"/>
      <c r="DMF17" s="1585"/>
      <c r="DMG17" s="1585"/>
      <c r="DMH17" s="1585"/>
      <c r="DMI17" s="1585"/>
      <c r="DMJ17" s="1585"/>
      <c r="DMK17" s="1585"/>
      <c r="DML17" s="1585"/>
      <c r="DMM17" s="1585"/>
      <c r="DMN17" s="1585"/>
      <c r="DMO17" s="1585"/>
      <c r="DMP17" s="1585"/>
      <c r="DMQ17" s="1585"/>
      <c r="DMR17" s="1585"/>
      <c r="DMS17" s="1585"/>
      <c r="DMT17" s="1585"/>
      <c r="DMU17" s="1585"/>
      <c r="DMV17" s="1585"/>
      <c r="DMW17" s="1585"/>
      <c r="DMX17" s="1585"/>
      <c r="DMY17" s="1585"/>
      <c r="DMZ17" s="1585"/>
      <c r="DNA17" s="1585"/>
      <c r="DNB17" s="1585"/>
      <c r="DNC17" s="1585"/>
      <c r="DND17" s="1585"/>
      <c r="DNE17" s="1585"/>
      <c r="DNF17" s="1585"/>
      <c r="DNG17" s="1585"/>
      <c r="DNH17" s="1585"/>
      <c r="DNI17" s="1585"/>
      <c r="DNJ17" s="1585"/>
      <c r="DNK17" s="1585"/>
      <c r="DNL17" s="1585"/>
      <c r="DNM17" s="1585"/>
      <c r="DNN17" s="1585"/>
      <c r="DNO17" s="1585"/>
      <c r="DNP17" s="1585"/>
      <c r="DNQ17" s="1585"/>
      <c r="DNR17" s="1585"/>
      <c r="DNS17" s="1585"/>
      <c r="DNT17" s="1585"/>
      <c r="DNU17" s="1585"/>
      <c r="DNV17" s="1585"/>
      <c r="DNW17" s="1585"/>
      <c r="DNX17" s="1585"/>
      <c r="DNY17" s="1585"/>
      <c r="DNZ17" s="1585"/>
      <c r="DOA17" s="1585"/>
      <c r="DOB17" s="1585"/>
      <c r="DOC17" s="1585"/>
      <c r="DOD17" s="1585"/>
      <c r="DOE17" s="1585"/>
      <c r="DOF17" s="1585"/>
      <c r="DOG17" s="1585"/>
      <c r="DOH17" s="1585"/>
      <c r="DOI17" s="1585"/>
      <c r="DOJ17" s="1585"/>
      <c r="DOK17" s="1585"/>
      <c r="DOL17" s="1585"/>
      <c r="DOM17" s="1585"/>
      <c r="DON17" s="1585"/>
      <c r="DOO17" s="1585"/>
      <c r="DOP17" s="1585"/>
      <c r="DOQ17" s="1585"/>
      <c r="DOR17" s="1585"/>
      <c r="DOS17" s="1585"/>
      <c r="DOT17" s="1585"/>
      <c r="DOU17" s="1585"/>
      <c r="DOV17" s="1585"/>
      <c r="DOW17" s="1585"/>
      <c r="DOX17" s="1585"/>
      <c r="DOY17" s="1585"/>
      <c r="DOZ17" s="1585"/>
      <c r="DPA17" s="1585"/>
      <c r="DPB17" s="1585"/>
      <c r="DPC17" s="1585"/>
      <c r="DPD17" s="1585"/>
      <c r="DPE17" s="1585"/>
      <c r="DPF17" s="1585"/>
      <c r="DPG17" s="1585"/>
      <c r="DPH17" s="1585"/>
      <c r="DPI17" s="1585"/>
      <c r="DPJ17" s="1585"/>
      <c r="DPK17" s="1585"/>
      <c r="DPL17" s="1585"/>
      <c r="DPM17" s="1585"/>
      <c r="DPN17" s="1585"/>
      <c r="DPO17" s="1585"/>
      <c r="DPP17" s="1585"/>
      <c r="DPQ17" s="1585"/>
      <c r="DPR17" s="1585"/>
      <c r="DPS17" s="1585"/>
      <c r="DPT17" s="1585"/>
      <c r="DPU17" s="1585"/>
      <c r="DPV17" s="1585"/>
      <c r="DPW17" s="1585"/>
      <c r="DPX17" s="1585"/>
      <c r="DPY17" s="1585"/>
      <c r="DPZ17" s="1585"/>
      <c r="DQA17" s="1585"/>
      <c r="DQB17" s="1585"/>
      <c r="DQC17" s="1585"/>
      <c r="DQD17" s="1585"/>
      <c r="DQE17" s="1585"/>
      <c r="DQF17" s="1585"/>
      <c r="DQG17" s="1585"/>
      <c r="DQH17" s="1585"/>
      <c r="DQI17" s="1585"/>
      <c r="DQJ17" s="1585"/>
      <c r="DQK17" s="1585"/>
      <c r="DQL17" s="1585"/>
      <c r="DQM17" s="1585"/>
      <c r="DQN17" s="1585"/>
      <c r="DQO17" s="1585"/>
      <c r="DQP17" s="1585"/>
      <c r="DQQ17" s="1585"/>
      <c r="DQR17" s="1585"/>
      <c r="DQS17" s="1585"/>
      <c r="DQT17" s="1585"/>
      <c r="DQU17" s="1585"/>
      <c r="DQV17" s="1585"/>
      <c r="DQW17" s="1585"/>
      <c r="DQX17" s="1585"/>
      <c r="DQY17" s="1585"/>
      <c r="DQZ17" s="1585"/>
      <c r="DRA17" s="1585"/>
      <c r="DRB17" s="1585"/>
      <c r="DRC17" s="1585"/>
      <c r="DRD17" s="1585"/>
      <c r="DRE17" s="1585"/>
      <c r="DRF17" s="1585"/>
      <c r="DRG17" s="1585"/>
      <c r="DRH17" s="1585"/>
      <c r="DRI17" s="1585"/>
      <c r="DRJ17" s="1585"/>
      <c r="DRK17" s="1585"/>
      <c r="DRL17" s="1585"/>
      <c r="DRM17" s="1585"/>
      <c r="DRN17" s="1585"/>
      <c r="DRO17" s="1585"/>
      <c r="DRP17" s="1585"/>
      <c r="DRQ17" s="1585"/>
      <c r="DRR17" s="1585"/>
      <c r="DRS17" s="1585"/>
      <c r="DRT17" s="1585"/>
      <c r="DRU17" s="1585"/>
      <c r="DRV17" s="1585"/>
      <c r="DRW17" s="1585"/>
      <c r="DRX17" s="1585"/>
      <c r="DRY17" s="1585"/>
      <c r="DRZ17" s="1585"/>
      <c r="DSA17" s="1585"/>
      <c r="DSB17" s="1585"/>
      <c r="DSC17" s="1585"/>
      <c r="DSD17" s="1585"/>
      <c r="DSE17" s="1585"/>
      <c r="DSF17" s="1585"/>
      <c r="DSG17" s="1585"/>
      <c r="DSH17" s="1585"/>
      <c r="DSI17" s="1585"/>
      <c r="DSJ17" s="1585"/>
      <c r="DSK17" s="1585"/>
      <c r="DSL17" s="1585"/>
      <c r="DSM17" s="1585"/>
      <c r="DSN17" s="1585"/>
      <c r="DSO17" s="1585"/>
      <c r="DSP17" s="1585"/>
      <c r="DSQ17" s="1585"/>
      <c r="DSR17" s="1585"/>
      <c r="DSS17" s="1585"/>
      <c r="DST17" s="1585"/>
      <c r="DSU17" s="1585"/>
      <c r="DSV17" s="1585"/>
      <c r="DSW17" s="1585"/>
      <c r="DSX17" s="1585"/>
      <c r="DSY17" s="1585"/>
      <c r="DSZ17" s="1585"/>
      <c r="DTA17" s="1585"/>
      <c r="DTB17" s="1585"/>
      <c r="DTC17" s="1585"/>
      <c r="DTD17" s="1585"/>
      <c r="DTE17" s="1585"/>
      <c r="DTF17" s="1585"/>
      <c r="DTG17" s="1585"/>
      <c r="DTH17" s="1585"/>
      <c r="DTI17" s="1585"/>
      <c r="DTJ17" s="1585"/>
      <c r="DTK17" s="1585"/>
      <c r="DTL17" s="1585"/>
      <c r="DTM17" s="1585"/>
      <c r="DTN17" s="1585"/>
      <c r="DTO17" s="1585"/>
      <c r="DTP17" s="1585"/>
      <c r="DTQ17" s="1585"/>
      <c r="DTR17" s="1585"/>
      <c r="DTS17" s="1585"/>
      <c r="DTT17" s="1585"/>
      <c r="DTU17" s="1585"/>
      <c r="DTV17" s="1585"/>
      <c r="DTW17" s="1585"/>
      <c r="DTX17" s="1585"/>
      <c r="DTY17" s="1585"/>
      <c r="DTZ17" s="1585"/>
      <c r="DUA17" s="1585"/>
      <c r="DUB17" s="1585"/>
      <c r="DUC17" s="1585"/>
      <c r="DUD17" s="1585"/>
      <c r="DUE17" s="1585"/>
      <c r="DUF17" s="1585"/>
      <c r="DUG17" s="1585"/>
      <c r="DUH17" s="1585"/>
      <c r="DUI17" s="1585"/>
      <c r="DUJ17" s="1585"/>
      <c r="DUK17" s="1585"/>
      <c r="DUL17" s="1585"/>
      <c r="DUM17" s="1585"/>
      <c r="DUN17" s="1585"/>
      <c r="DUO17" s="1585"/>
      <c r="DUP17" s="1585"/>
      <c r="DUQ17" s="1585"/>
      <c r="DUR17" s="1585"/>
      <c r="DUS17" s="1585"/>
      <c r="DUT17" s="1585"/>
      <c r="DUU17" s="1585"/>
      <c r="DUV17" s="1585"/>
      <c r="DUW17" s="1585"/>
      <c r="DUX17" s="1585"/>
      <c r="DUY17" s="1585"/>
      <c r="DUZ17" s="1585"/>
      <c r="DVA17" s="1585"/>
      <c r="DVB17" s="1585"/>
      <c r="DVC17" s="1585"/>
      <c r="DVD17" s="1585"/>
      <c r="DVE17" s="1585"/>
      <c r="DVF17" s="1585"/>
      <c r="DVG17" s="1585"/>
      <c r="DVH17" s="1585"/>
      <c r="DVI17" s="1585"/>
      <c r="DVJ17" s="1585"/>
      <c r="DVK17" s="1585"/>
      <c r="DVL17" s="1585"/>
      <c r="DVM17" s="1585"/>
      <c r="DVN17" s="1585"/>
      <c r="DVO17" s="1585"/>
      <c r="DVP17" s="1585"/>
      <c r="DVQ17" s="1585"/>
      <c r="DVR17" s="1585"/>
      <c r="DVS17" s="1585"/>
      <c r="DVT17" s="1585"/>
      <c r="DVU17" s="1585"/>
      <c r="DVV17" s="1585"/>
      <c r="DVW17" s="1585"/>
      <c r="DVX17" s="1585"/>
      <c r="DVY17" s="1585"/>
      <c r="DVZ17" s="1585"/>
      <c r="DWA17" s="1585"/>
      <c r="DWB17" s="1585"/>
      <c r="DWC17" s="1585"/>
      <c r="DWD17" s="1585"/>
      <c r="DWE17" s="1585"/>
      <c r="DWF17" s="1585"/>
      <c r="DWG17" s="1585"/>
      <c r="DWH17" s="1585"/>
      <c r="DWI17" s="1585"/>
      <c r="DWJ17" s="1585"/>
      <c r="DWK17" s="1585"/>
      <c r="DWL17" s="1585"/>
      <c r="DWM17" s="1585"/>
      <c r="DWN17" s="1585"/>
      <c r="DWO17" s="1585"/>
      <c r="DWP17" s="1585"/>
      <c r="DWQ17" s="1585"/>
      <c r="DWR17" s="1585"/>
      <c r="DWS17" s="1585"/>
      <c r="DWT17" s="1585"/>
      <c r="DWU17" s="1585"/>
      <c r="DWV17" s="1585"/>
      <c r="DWW17" s="1585"/>
      <c r="DWX17" s="1585"/>
      <c r="DWY17" s="1585"/>
      <c r="DWZ17" s="1585"/>
      <c r="DXA17" s="1585"/>
      <c r="DXB17" s="1585"/>
      <c r="DXC17" s="1585"/>
      <c r="DXD17" s="1585"/>
      <c r="DXE17" s="1585"/>
      <c r="DXF17" s="1585"/>
      <c r="DXG17" s="1585"/>
      <c r="DXH17" s="1585"/>
      <c r="DXI17" s="1585"/>
      <c r="DXJ17" s="1585"/>
      <c r="DXK17" s="1585"/>
      <c r="DXL17" s="1585"/>
      <c r="DXM17" s="1585"/>
      <c r="DXN17" s="1585"/>
      <c r="DXO17" s="1585"/>
      <c r="DXP17" s="1585"/>
      <c r="DXQ17" s="1585"/>
      <c r="DXR17" s="1585"/>
      <c r="DXS17" s="1585"/>
      <c r="DXT17" s="1585"/>
      <c r="DXU17" s="1585"/>
      <c r="DXV17" s="1585"/>
      <c r="DXW17" s="1585"/>
      <c r="DXX17" s="1585"/>
      <c r="DXY17" s="1585"/>
      <c r="DXZ17" s="1585"/>
      <c r="DYA17" s="1585"/>
      <c r="DYB17" s="1585"/>
      <c r="DYC17" s="1585"/>
      <c r="DYD17" s="1585"/>
      <c r="DYE17" s="1585"/>
      <c r="DYF17" s="1585"/>
      <c r="DYG17" s="1585"/>
      <c r="DYH17" s="1585"/>
      <c r="DYI17" s="1585"/>
      <c r="DYJ17" s="1585"/>
      <c r="DYK17" s="1585"/>
      <c r="DYL17" s="1585"/>
      <c r="DYM17" s="1585"/>
      <c r="DYN17" s="1585"/>
      <c r="DYO17" s="1585"/>
      <c r="DYP17" s="1585"/>
      <c r="DYQ17" s="1585"/>
      <c r="DYR17" s="1585"/>
      <c r="DYS17" s="1585"/>
      <c r="DYT17" s="1585"/>
      <c r="DYU17" s="1585"/>
      <c r="DYV17" s="1585"/>
      <c r="DYW17" s="1585"/>
      <c r="DYX17" s="1585"/>
      <c r="DYY17" s="1585"/>
      <c r="DYZ17" s="1585"/>
      <c r="DZA17" s="1585"/>
      <c r="DZB17" s="1585"/>
      <c r="DZC17" s="1585"/>
      <c r="DZD17" s="1585"/>
      <c r="DZE17" s="1585"/>
      <c r="DZF17" s="1585"/>
      <c r="DZG17" s="1585"/>
      <c r="DZH17" s="1585"/>
      <c r="DZI17" s="1585"/>
      <c r="DZJ17" s="1585"/>
      <c r="DZK17" s="1585"/>
      <c r="DZL17" s="1585"/>
      <c r="DZM17" s="1585"/>
      <c r="DZN17" s="1585"/>
      <c r="DZO17" s="1585"/>
      <c r="DZP17" s="1585"/>
      <c r="DZQ17" s="1585"/>
      <c r="DZR17" s="1585"/>
      <c r="DZS17" s="1585"/>
      <c r="DZT17" s="1585"/>
      <c r="DZU17" s="1585"/>
      <c r="DZV17" s="1585"/>
      <c r="DZW17" s="1585"/>
      <c r="DZX17" s="1585"/>
      <c r="DZY17" s="1585"/>
      <c r="DZZ17" s="1585"/>
      <c r="EAA17" s="1585"/>
      <c r="EAB17" s="1585"/>
      <c r="EAC17" s="1585"/>
      <c r="EAD17" s="1585"/>
      <c r="EAE17" s="1585"/>
      <c r="EAF17" s="1585"/>
      <c r="EAG17" s="1585"/>
      <c r="EAH17" s="1585"/>
      <c r="EAI17" s="1585"/>
      <c r="EAJ17" s="1585"/>
      <c r="EAK17" s="1585"/>
      <c r="EAL17" s="1585"/>
      <c r="EAM17" s="1585"/>
      <c r="EAN17" s="1585"/>
      <c r="EAO17" s="1585"/>
      <c r="EAP17" s="1585"/>
      <c r="EAQ17" s="1585"/>
      <c r="EAR17" s="1585"/>
      <c r="EAS17" s="1585"/>
      <c r="EAT17" s="1585"/>
      <c r="EAU17" s="1585"/>
      <c r="EAV17" s="1585"/>
      <c r="EAW17" s="1585"/>
      <c r="EAX17" s="1585"/>
      <c r="EAY17" s="1585"/>
      <c r="EAZ17" s="1585"/>
      <c r="EBA17" s="1585"/>
      <c r="EBB17" s="1585"/>
      <c r="EBC17" s="1585"/>
      <c r="EBD17" s="1585"/>
      <c r="EBE17" s="1585"/>
      <c r="EBF17" s="1585"/>
      <c r="EBG17" s="1585"/>
      <c r="EBH17" s="1585"/>
      <c r="EBI17" s="1585"/>
      <c r="EBJ17" s="1585"/>
      <c r="EBK17" s="1585"/>
      <c r="EBL17" s="1585"/>
      <c r="EBM17" s="1585"/>
      <c r="EBN17" s="1585"/>
      <c r="EBO17" s="1585"/>
      <c r="EBP17" s="1585"/>
      <c r="EBQ17" s="1585"/>
      <c r="EBR17" s="1585"/>
      <c r="EBS17" s="1585"/>
      <c r="EBT17" s="1585"/>
      <c r="EBU17" s="1585"/>
      <c r="EBV17" s="1585"/>
      <c r="EBW17" s="1585"/>
      <c r="EBX17" s="1585"/>
      <c r="EBY17" s="1585"/>
      <c r="EBZ17" s="1585"/>
      <c r="ECA17" s="1585"/>
      <c r="ECB17" s="1585"/>
      <c r="ECC17" s="1585"/>
      <c r="ECD17" s="1585"/>
      <c r="ECE17" s="1585"/>
      <c r="ECF17" s="1585"/>
      <c r="ECG17" s="1585"/>
      <c r="ECH17" s="1585"/>
      <c r="ECI17" s="1585"/>
      <c r="ECJ17" s="1585"/>
      <c r="ECK17" s="1585"/>
      <c r="ECL17" s="1585"/>
      <c r="ECM17" s="1585"/>
      <c r="ECN17" s="1585"/>
      <c r="ECO17" s="1585"/>
      <c r="ECP17" s="1585"/>
      <c r="ECQ17" s="1585"/>
      <c r="ECR17" s="1585"/>
      <c r="ECS17" s="1585"/>
      <c r="ECT17" s="1585"/>
      <c r="ECU17" s="1585"/>
      <c r="ECV17" s="1585"/>
      <c r="ECW17" s="1585"/>
      <c r="ECX17" s="1585"/>
      <c r="ECY17" s="1585"/>
      <c r="ECZ17" s="1585"/>
      <c r="EDA17" s="1585"/>
      <c r="EDB17" s="1585"/>
      <c r="EDC17" s="1585"/>
      <c r="EDD17" s="1585"/>
      <c r="EDE17" s="1585"/>
      <c r="EDF17" s="1585"/>
      <c r="EDG17" s="1585"/>
      <c r="EDH17" s="1585"/>
      <c r="EDI17" s="1585"/>
      <c r="EDJ17" s="1585"/>
      <c r="EDK17" s="1585"/>
      <c r="EDL17" s="1585"/>
      <c r="EDM17" s="1585"/>
      <c r="EDN17" s="1585"/>
      <c r="EDO17" s="1585"/>
      <c r="EDP17" s="1585"/>
      <c r="EDQ17" s="1585"/>
      <c r="EDR17" s="1585"/>
      <c r="EDS17" s="1585"/>
      <c r="EDT17" s="1585"/>
      <c r="EDU17" s="1585"/>
      <c r="EDV17" s="1585"/>
      <c r="EDW17" s="1585"/>
      <c r="EDX17" s="1585"/>
      <c r="EDY17" s="1585"/>
      <c r="EDZ17" s="1585"/>
      <c r="EEA17" s="1585"/>
      <c r="EEB17" s="1585"/>
      <c r="EEC17" s="1585"/>
      <c r="EED17" s="1585"/>
      <c r="EEE17" s="1585"/>
      <c r="EEF17" s="1585"/>
      <c r="EEG17" s="1585"/>
      <c r="EEH17" s="1585"/>
      <c r="EEI17" s="1585"/>
      <c r="EEJ17" s="1585"/>
      <c r="EEK17" s="1585"/>
      <c r="EEL17" s="1585"/>
      <c r="EEM17" s="1585"/>
      <c r="EEN17" s="1585"/>
      <c r="EEO17" s="1585"/>
      <c r="EEP17" s="1585"/>
      <c r="EEQ17" s="1585"/>
      <c r="EER17" s="1585"/>
      <c r="EES17" s="1585"/>
      <c r="EET17" s="1585"/>
      <c r="EEU17" s="1585"/>
      <c r="EEV17" s="1585"/>
      <c r="EEW17" s="1585"/>
      <c r="EEX17" s="1585"/>
      <c r="EEY17" s="1585"/>
      <c r="EEZ17" s="1585"/>
      <c r="EFA17" s="1585"/>
      <c r="EFB17" s="1585"/>
      <c r="EFC17" s="1585"/>
      <c r="EFD17" s="1585"/>
      <c r="EFE17" s="1585"/>
      <c r="EFF17" s="1585"/>
      <c r="EFG17" s="1585"/>
      <c r="EFH17" s="1585"/>
      <c r="EFI17" s="1585"/>
      <c r="EFJ17" s="1585"/>
      <c r="EFK17" s="1585"/>
      <c r="EFL17" s="1585"/>
      <c r="EFM17" s="1585"/>
      <c r="EFN17" s="1585"/>
      <c r="EFO17" s="1585"/>
      <c r="EFP17" s="1585"/>
      <c r="EFQ17" s="1585"/>
      <c r="EFR17" s="1585"/>
      <c r="EFS17" s="1585"/>
      <c r="EFT17" s="1585"/>
      <c r="EFU17" s="1585"/>
      <c r="EFV17" s="1585"/>
      <c r="EFW17" s="1585"/>
      <c r="EFX17" s="1585"/>
      <c r="EFY17" s="1585"/>
      <c r="EFZ17" s="1585"/>
      <c r="EGA17" s="1585"/>
      <c r="EGB17" s="1585"/>
      <c r="EGC17" s="1585"/>
      <c r="EGD17" s="1585"/>
      <c r="EGE17" s="1585"/>
      <c r="EGF17" s="1585"/>
      <c r="EGG17" s="1585"/>
      <c r="EGH17" s="1585"/>
      <c r="EGI17" s="1585"/>
      <c r="EGJ17" s="1585"/>
      <c r="EGK17" s="1585"/>
      <c r="EGL17" s="1585"/>
      <c r="EGM17" s="1585"/>
      <c r="EGN17" s="1585"/>
      <c r="EGO17" s="1585"/>
      <c r="EGP17" s="1585"/>
      <c r="EGQ17" s="1585"/>
      <c r="EGR17" s="1585"/>
      <c r="EGS17" s="1585"/>
      <c r="EGT17" s="1585"/>
      <c r="EGU17" s="1585"/>
      <c r="EGV17" s="1585"/>
      <c r="EGW17" s="1585"/>
      <c r="EGX17" s="1585"/>
      <c r="EGY17" s="1585"/>
      <c r="EGZ17" s="1585"/>
      <c r="EHA17" s="1585"/>
      <c r="EHB17" s="1585"/>
      <c r="EHC17" s="1585"/>
      <c r="EHD17" s="1585"/>
      <c r="EHE17" s="1585"/>
      <c r="EHF17" s="1585"/>
      <c r="EHG17" s="1585"/>
      <c r="EHH17" s="1585"/>
      <c r="EHI17" s="1585"/>
      <c r="EHJ17" s="1585"/>
      <c r="EHK17" s="1585"/>
      <c r="EHL17" s="1585"/>
      <c r="EHM17" s="1585"/>
      <c r="EHN17" s="1585"/>
      <c r="EHO17" s="1585"/>
      <c r="EHP17" s="1585"/>
      <c r="EHQ17" s="1585"/>
      <c r="EHR17" s="1585"/>
      <c r="EHS17" s="1585"/>
      <c r="EHT17" s="1585"/>
      <c r="EHU17" s="1585"/>
      <c r="EHV17" s="1585"/>
      <c r="EHW17" s="1585"/>
      <c r="EHX17" s="1585"/>
      <c r="EHY17" s="1585"/>
      <c r="EHZ17" s="1585"/>
      <c r="EIA17" s="1585"/>
      <c r="EIB17" s="1585"/>
      <c r="EIC17" s="1585"/>
      <c r="EID17" s="1585"/>
      <c r="EIE17" s="1585"/>
      <c r="EIF17" s="1585"/>
      <c r="EIG17" s="1585"/>
      <c r="EIH17" s="1585"/>
      <c r="EII17" s="1585"/>
      <c r="EIJ17" s="1585"/>
      <c r="EIK17" s="1585"/>
      <c r="EIL17" s="1585"/>
      <c r="EIM17" s="1585"/>
      <c r="EIN17" s="1585"/>
      <c r="EIO17" s="1585"/>
      <c r="EIP17" s="1585"/>
      <c r="EIQ17" s="1585"/>
      <c r="EIR17" s="1585"/>
      <c r="EIS17" s="1585"/>
      <c r="EIT17" s="1585"/>
      <c r="EIU17" s="1585"/>
      <c r="EIV17" s="1585"/>
      <c r="EIW17" s="1585"/>
      <c r="EIX17" s="1585"/>
      <c r="EIY17" s="1585"/>
      <c r="EIZ17" s="1585"/>
      <c r="EJA17" s="1585"/>
      <c r="EJB17" s="1585"/>
      <c r="EJC17" s="1585"/>
      <c r="EJD17" s="1585"/>
      <c r="EJE17" s="1585"/>
      <c r="EJF17" s="1585"/>
      <c r="EJG17" s="1585"/>
      <c r="EJH17" s="1585"/>
      <c r="EJI17" s="1585"/>
      <c r="EJJ17" s="1585"/>
      <c r="EJK17" s="1585"/>
      <c r="EJL17" s="1585"/>
      <c r="EJM17" s="1585"/>
      <c r="EJN17" s="1585"/>
      <c r="EJO17" s="1585"/>
      <c r="EJP17" s="1585"/>
      <c r="EJQ17" s="1585"/>
      <c r="EJR17" s="1585"/>
      <c r="EJS17" s="1585"/>
      <c r="EJT17" s="1585"/>
      <c r="EJU17" s="1585"/>
      <c r="EJV17" s="1585"/>
      <c r="EJW17" s="1585"/>
      <c r="EJX17" s="1585"/>
      <c r="EJY17" s="1585"/>
      <c r="EJZ17" s="1585"/>
      <c r="EKA17" s="1585"/>
      <c r="EKB17" s="1585"/>
      <c r="EKC17" s="1585"/>
      <c r="EKD17" s="1585"/>
      <c r="EKE17" s="1585"/>
      <c r="EKF17" s="1585"/>
      <c r="EKG17" s="1585"/>
      <c r="EKH17" s="1585"/>
      <c r="EKI17" s="1585"/>
      <c r="EKJ17" s="1585"/>
      <c r="EKK17" s="1585"/>
      <c r="EKL17" s="1585"/>
      <c r="EKM17" s="1585"/>
      <c r="EKN17" s="1585"/>
      <c r="EKO17" s="1585"/>
      <c r="EKP17" s="1585"/>
      <c r="EKQ17" s="1585"/>
      <c r="EKR17" s="1585"/>
      <c r="EKS17" s="1585"/>
      <c r="EKT17" s="1585"/>
      <c r="EKU17" s="1585"/>
      <c r="EKV17" s="1585"/>
      <c r="EKW17" s="1585"/>
      <c r="EKX17" s="1585"/>
      <c r="EKY17" s="1585"/>
      <c r="EKZ17" s="1585"/>
      <c r="ELA17" s="1585"/>
      <c r="ELB17" s="1585"/>
      <c r="ELC17" s="1585"/>
      <c r="ELD17" s="1585"/>
      <c r="ELE17" s="1585"/>
      <c r="ELF17" s="1585"/>
      <c r="ELG17" s="1585"/>
      <c r="ELH17" s="1585"/>
      <c r="ELI17" s="1585"/>
      <c r="ELJ17" s="1585"/>
      <c r="ELK17" s="1585"/>
      <c r="ELL17" s="1585"/>
      <c r="ELM17" s="1585"/>
      <c r="ELN17" s="1585"/>
      <c r="ELO17" s="1585"/>
      <c r="ELP17" s="1585"/>
      <c r="ELQ17" s="1585"/>
      <c r="ELR17" s="1585"/>
      <c r="ELS17" s="1585"/>
      <c r="ELT17" s="1585"/>
      <c r="ELU17" s="1585"/>
      <c r="ELV17" s="1585"/>
      <c r="ELW17" s="1585"/>
      <c r="ELX17" s="1585"/>
      <c r="ELY17" s="1585"/>
      <c r="ELZ17" s="1585"/>
      <c r="EMA17" s="1585"/>
      <c r="EMB17" s="1585"/>
      <c r="EMC17" s="1585"/>
      <c r="EMD17" s="1585"/>
      <c r="EME17" s="1585"/>
      <c r="EMF17" s="1585"/>
      <c r="EMG17" s="1585"/>
      <c r="EMH17" s="1585"/>
      <c r="EMI17" s="1585"/>
      <c r="EMJ17" s="1585"/>
      <c r="EMK17" s="1585"/>
      <c r="EML17" s="1585"/>
      <c r="EMM17" s="1585"/>
      <c r="EMN17" s="1585"/>
      <c r="EMO17" s="1585"/>
      <c r="EMP17" s="1585"/>
      <c r="EMQ17" s="1585"/>
      <c r="EMR17" s="1585"/>
      <c r="EMS17" s="1585"/>
      <c r="EMT17" s="1585"/>
      <c r="EMU17" s="1585"/>
      <c r="EMV17" s="1585"/>
      <c r="EMW17" s="1585"/>
      <c r="EMX17" s="1585"/>
      <c r="EMY17" s="1585"/>
      <c r="EMZ17" s="1585"/>
      <c r="ENA17" s="1585"/>
      <c r="ENB17" s="1585"/>
      <c r="ENC17" s="1585"/>
      <c r="END17" s="1585"/>
      <c r="ENE17" s="1585"/>
      <c r="ENF17" s="1585"/>
      <c r="ENG17" s="1585"/>
      <c r="ENH17" s="1585"/>
      <c r="ENI17" s="1585"/>
      <c r="ENJ17" s="1585"/>
      <c r="ENK17" s="1585"/>
      <c r="ENL17" s="1585"/>
      <c r="ENM17" s="1585"/>
      <c r="ENN17" s="1585"/>
      <c r="ENO17" s="1585"/>
      <c r="ENP17" s="1585"/>
      <c r="ENQ17" s="1585"/>
      <c r="ENR17" s="1585"/>
      <c r="ENS17" s="1585"/>
      <c r="ENT17" s="1585"/>
      <c r="ENU17" s="1585"/>
      <c r="ENV17" s="1585"/>
      <c r="ENW17" s="1585"/>
      <c r="ENX17" s="1585"/>
      <c r="ENY17" s="1585"/>
      <c r="ENZ17" s="1585"/>
      <c r="EOA17" s="1585"/>
      <c r="EOB17" s="1585"/>
      <c r="EOC17" s="1585"/>
      <c r="EOD17" s="1585"/>
      <c r="EOE17" s="1585"/>
      <c r="EOF17" s="1585"/>
      <c r="EOG17" s="1585"/>
      <c r="EOH17" s="1585"/>
      <c r="EOI17" s="1585"/>
      <c r="EOJ17" s="1585"/>
      <c r="EOK17" s="1585"/>
      <c r="EOL17" s="1585"/>
      <c r="EOM17" s="1585"/>
      <c r="EON17" s="1585"/>
      <c r="EOO17" s="1585"/>
      <c r="EOP17" s="1585"/>
      <c r="EOQ17" s="1585"/>
      <c r="EOR17" s="1585"/>
      <c r="EOS17" s="1585"/>
      <c r="EOT17" s="1585"/>
      <c r="EOU17" s="1585"/>
      <c r="EOV17" s="1585"/>
      <c r="EOW17" s="1585"/>
      <c r="EOX17" s="1585"/>
      <c r="EOY17" s="1585"/>
      <c r="EOZ17" s="1585"/>
      <c r="EPA17" s="1585"/>
      <c r="EPB17" s="1585"/>
      <c r="EPC17" s="1585"/>
      <c r="EPD17" s="1585"/>
      <c r="EPE17" s="1585"/>
      <c r="EPF17" s="1585"/>
      <c r="EPG17" s="1585"/>
      <c r="EPH17" s="1585"/>
      <c r="EPI17" s="1585"/>
      <c r="EPJ17" s="1585"/>
      <c r="EPK17" s="1585"/>
      <c r="EPL17" s="1585"/>
      <c r="EPM17" s="1585"/>
      <c r="EPN17" s="1585"/>
      <c r="EPO17" s="1585"/>
      <c r="EPP17" s="1585"/>
      <c r="EPQ17" s="1585"/>
      <c r="EPR17" s="1585"/>
      <c r="EPS17" s="1585"/>
      <c r="EPT17" s="1585"/>
      <c r="EPU17" s="1585"/>
      <c r="EPV17" s="1585"/>
      <c r="EPW17" s="1585"/>
      <c r="EPX17" s="1585"/>
      <c r="EPY17" s="1585"/>
      <c r="EPZ17" s="1585"/>
      <c r="EQA17" s="1585"/>
      <c r="EQB17" s="1585"/>
      <c r="EQC17" s="1585"/>
      <c r="EQD17" s="1585"/>
      <c r="EQE17" s="1585"/>
      <c r="EQF17" s="1585"/>
      <c r="EQG17" s="1585"/>
      <c r="EQH17" s="1585"/>
      <c r="EQI17" s="1585"/>
      <c r="EQJ17" s="1585"/>
      <c r="EQK17" s="1585"/>
      <c r="EQL17" s="1585"/>
      <c r="EQM17" s="1585"/>
      <c r="EQN17" s="1585"/>
      <c r="EQO17" s="1585"/>
      <c r="EQP17" s="1585"/>
      <c r="EQQ17" s="1585"/>
      <c r="EQR17" s="1585"/>
      <c r="EQS17" s="1585"/>
      <c r="EQT17" s="1585"/>
      <c r="EQU17" s="1585"/>
      <c r="EQV17" s="1585"/>
      <c r="EQW17" s="1585"/>
      <c r="EQX17" s="1585"/>
      <c r="EQY17" s="1585"/>
      <c r="EQZ17" s="1585"/>
      <c r="ERA17" s="1585"/>
      <c r="ERB17" s="1585"/>
      <c r="ERC17" s="1585"/>
      <c r="ERD17" s="1585"/>
      <c r="ERE17" s="1585"/>
      <c r="ERF17" s="1585"/>
      <c r="ERG17" s="1585"/>
      <c r="ERH17" s="1585"/>
      <c r="ERI17" s="1585"/>
      <c r="ERJ17" s="1585"/>
      <c r="ERK17" s="1585"/>
      <c r="ERL17" s="1585"/>
      <c r="ERM17" s="1585"/>
      <c r="ERN17" s="1585"/>
      <c r="ERO17" s="1585"/>
      <c r="ERP17" s="1585"/>
      <c r="ERQ17" s="1585"/>
      <c r="ERR17" s="1585"/>
      <c r="ERS17" s="1585"/>
      <c r="ERT17" s="1585"/>
      <c r="ERU17" s="1585"/>
      <c r="ERV17" s="1585"/>
      <c r="ERW17" s="1585"/>
      <c r="ERX17" s="1585"/>
      <c r="ERY17" s="1585"/>
      <c r="ERZ17" s="1585"/>
      <c r="ESA17" s="1585"/>
      <c r="ESB17" s="1585"/>
      <c r="ESC17" s="1585"/>
      <c r="ESD17" s="1585"/>
      <c r="ESE17" s="1585"/>
      <c r="ESF17" s="1585"/>
      <c r="ESG17" s="1585"/>
      <c r="ESH17" s="1585"/>
      <c r="ESI17" s="1585"/>
      <c r="ESJ17" s="1585"/>
      <c r="ESK17" s="1585"/>
      <c r="ESL17" s="1585"/>
      <c r="ESM17" s="1585"/>
      <c r="ESN17" s="1585"/>
      <c r="ESO17" s="1585"/>
      <c r="ESP17" s="1585"/>
      <c r="ESQ17" s="1585"/>
      <c r="ESR17" s="1585"/>
      <c r="ESS17" s="1585"/>
      <c r="EST17" s="1585"/>
      <c r="ESU17" s="1585"/>
      <c r="ESV17" s="1585"/>
      <c r="ESW17" s="1585"/>
      <c r="ESX17" s="1585"/>
      <c r="ESY17" s="1585"/>
      <c r="ESZ17" s="1585"/>
      <c r="ETA17" s="1585"/>
      <c r="ETB17" s="1585"/>
      <c r="ETC17" s="1585"/>
      <c r="ETD17" s="1585"/>
      <c r="ETE17" s="1585"/>
      <c r="ETF17" s="1585"/>
      <c r="ETG17" s="1585"/>
      <c r="ETH17" s="1585"/>
      <c r="ETI17" s="1585"/>
      <c r="ETJ17" s="1585"/>
      <c r="ETK17" s="1585"/>
      <c r="ETL17" s="1585"/>
      <c r="ETM17" s="1585"/>
      <c r="ETN17" s="1585"/>
      <c r="ETO17" s="1585"/>
      <c r="ETP17" s="1585"/>
      <c r="ETQ17" s="1585"/>
      <c r="ETR17" s="1585"/>
      <c r="ETS17" s="1585"/>
      <c r="ETT17" s="1585"/>
      <c r="ETU17" s="1585"/>
      <c r="ETV17" s="1585"/>
      <c r="ETW17" s="1585"/>
      <c r="ETX17" s="1585"/>
      <c r="ETY17" s="1585"/>
      <c r="ETZ17" s="1585"/>
      <c r="EUA17" s="1585"/>
      <c r="EUB17" s="1585"/>
      <c r="EUC17" s="1585"/>
      <c r="EUD17" s="1585"/>
      <c r="EUE17" s="1585"/>
      <c r="EUF17" s="1585"/>
      <c r="EUG17" s="1585"/>
      <c r="EUH17" s="1585"/>
      <c r="EUI17" s="1585"/>
      <c r="EUJ17" s="1585"/>
      <c r="EUK17" s="1585"/>
      <c r="EUL17" s="1585"/>
      <c r="EUM17" s="1585"/>
      <c r="EUN17" s="1585"/>
      <c r="EUO17" s="1585"/>
      <c r="EUP17" s="1585"/>
      <c r="EUQ17" s="1585"/>
      <c r="EUR17" s="1585"/>
      <c r="EUS17" s="1585"/>
      <c r="EUT17" s="1585"/>
      <c r="EUU17" s="1585"/>
      <c r="EUV17" s="1585"/>
      <c r="EUW17" s="1585"/>
      <c r="EUX17" s="1585"/>
      <c r="EUY17" s="1585"/>
      <c r="EUZ17" s="1585"/>
      <c r="EVA17" s="1585"/>
      <c r="EVB17" s="1585"/>
      <c r="EVC17" s="1585"/>
      <c r="EVD17" s="1585"/>
      <c r="EVE17" s="1585"/>
      <c r="EVF17" s="1585"/>
      <c r="EVG17" s="1585"/>
      <c r="EVH17" s="1585"/>
      <c r="EVI17" s="1585"/>
      <c r="EVJ17" s="1585"/>
      <c r="EVK17" s="1585"/>
      <c r="EVL17" s="1585"/>
      <c r="EVM17" s="1585"/>
      <c r="EVN17" s="1585"/>
      <c r="EVO17" s="1585"/>
      <c r="EVP17" s="1585"/>
      <c r="EVQ17" s="1585"/>
      <c r="EVR17" s="1585"/>
      <c r="EVS17" s="1585"/>
      <c r="EVT17" s="1585"/>
      <c r="EVU17" s="1585"/>
      <c r="EVV17" s="1585"/>
      <c r="EVW17" s="1585"/>
      <c r="EVX17" s="1585"/>
      <c r="EVY17" s="1585"/>
      <c r="EVZ17" s="1585"/>
      <c r="EWA17" s="1585"/>
      <c r="EWB17" s="1585"/>
      <c r="EWC17" s="1585"/>
      <c r="EWD17" s="1585"/>
      <c r="EWE17" s="1585"/>
      <c r="EWF17" s="1585"/>
      <c r="EWG17" s="1585"/>
      <c r="EWH17" s="1585"/>
      <c r="EWI17" s="1585"/>
      <c r="EWJ17" s="1585"/>
      <c r="EWK17" s="1585"/>
      <c r="EWL17" s="1585"/>
      <c r="EWM17" s="1585"/>
      <c r="EWN17" s="1585"/>
      <c r="EWO17" s="1585"/>
      <c r="EWP17" s="1585"/>
      <c r="EWQ17" s="1585"/>
      <c r="EWR17" s="1585"/>
      <c r="EWS17" s="1585"/>
      <c r="EWT17" s="1585"/>
      <c r="EWU17" s="1585"/>
      <c r="EWV17" s="1585"/>
      <c r="EWW17" s="1585"/>
      <c r="EWX17" s="1585"/>
      <c r="EWY17" s="1585"/>
      <c r="EWZ17" s="1585"/>
      <c r="EXA17" s="1585"/>
      <c r="EXB17" s="1585"/>
      <c r="EXC17" s="1585"/>
      <c r="EXD17" s="1585"/>
      <c r="EXE17" s="1585"/>
      <c r="EXF17" s="1585"/>
      <c r="EXG17" s="1585"/>
      <c r="EXH17" s="1585"/>
      <c r="EXI17" s="1585"/>
      <c r="EXJ17" s="1585"/>
      <c r="EXK17" s="1585"/>
      <c r="EXL17" s="1585"/>
      <c r="EXM17" s="1585"/>
      <c r="EXN17" s="1585"/>
      <c r="EXO17" s="1585"/>
      <c r="EXP17" s="1585"/>
      <c r="EXQ17" s="1585"/>
      <c r="EXR17" s="1585"/>
      <c r="EXS17" s="1585"/>
      <c r="EXT17" s="1585"/>
      <c r="EXU17" s="1585"/>
      <c r="EXV17" s="1585"/>
      <c r="EXW17" s="1585"/>
      <c r="EXX17" s="1585"/>
      <c r="EXY17" s="1585"/>
      <c r="EXZ17" s="1585"/>
      <c r="EYA17" s="1585"/>
      <c r="EYB17" s="1585"/>
      <c r="EYC17" s="1585"/>
      <c r="EYD17" s="1585"/>
      <c r="EYE17" s="1585"/>
      <c r="EYF17" s="1585"/>
      <c r="EYG17" s="1585"/>
      <c r="EYH17" s="1585"/>
      <c r="EYI17" s="1585"/>
      <c r="EYJ17" s="1585"/>
      <c r="EYK17" s="1585"/>
      <c r="EYL17" s="1585"/>
      <c r="EYM17" s="1585"/>
      <c r="EYN17" s="1585"/>
      <c r="EYO17" s="1585"/>
      <c r="EYP17" s="1585"/>
      <c r="EYQ17" s="1585"/>
      <c r="EYR17" s="1585"/>
      <c r="EYS17" s="1585"/>
      <c r="EYT17" s="1585"/>
      <c r="EYU17" s="1585"/>
      <c r="EYV17" s="1585"/>
      <c r="EYW17" s="1585"/>
      <c r="EYX17" s="1585"/>
      <c r="EYY17" s="1585"/>
      <c r="EYZ17" s="1585"/>
      <c r="EZA17" s="1585"/>
      <c r="EZB17" s="1585"/>
      <c r="EZC17" s="1585"/>
      <c r="EZD17" s="1585"/>
      <c r="EZE17" s="1585"/>
      <c r="EZF17" s="1585"/>
      <c r="EZG17" s="1585"/>
      <c r="EZH17" s="1585"/>
      <c r="EZI17" s="1585"/>
      <c r="EZJ17" s="1585"/>
      <c r="EZK17" s="1585"/>
      <c r="EZL17" s="1585"/>
      <c r="EZM17" s="1585"/>
      <c r="EZN17" s="1585"/>
      <c r="EZO17" s="1585"/>
      <c r="EZP17" s="1585"/>
      <c r="EZQ17" s="1585"/>
      <c r="EZR17" s="1585"/>
      <c r="EZS17" s="1585"/>
      <c r="EZT17" s="1585"/>
      <c r="EZU17" s="1585"/>
      <c r="EZV17" s="1585"/>
      <c r="EZW17" s="1585"/>
      <c r="EZX17" s="1585"/>
      <c r="EZY17" s="1585"/>
      <c r="EZZ17" s="1585"/>
      <c r="FAA17" s="1585"/>
      <c r="FAB17" s="1585"/>
      <c r="FAC17" s="1585"/>
      <c r="FAD17" s="1585"/>
      <c r="FAE17" s="1585"/>
      <c r="FAF17" s="1585"/>
      <c r="FAG17" s="1585"/>
      <c r="FAH17" s="1585"/>
      <c r="FAI17" s="1585"/>
      <c r="FAJ17" s="1585"/>
      <c r="FAK17" s="1585"/>
      <c r="FAL17" s="1585"/>
      <c r="FAM17" s="1585"/>
      <c r="FAN17" s="1585"/>
      <c r="FAO17" s="1585"/>
      <c r="FAP17" s="1585"/>
      <c r="FAQ17" s="1585"/>
      <c r="FAR17" s="1585"/>
      <c r="FAS17" s="1585"/>
      <c r="FAT17" s="1585"/>
      <c r="FAU17" s="1585"/>
      <c r="FAV17" s="1585"/>
      <c r="FAW17" s="1585"/>
      <c r="FAX17" s="1585"/>
      <c r="FAY17" s="1585"/>
      <c r="FAZ17" s="1585"/>
      <c r="FBA17" s="1585"/>
      <c r="FBB17" s="1585"/>
      <c r="FBC17" s="1585"/>
      <c r="FBD17" s="1585"/>
      <c r="FBE17" s="1585"/>
      <c r="FBF17" s="1585"/>
      <c r="FBG17" s="1585"/>
      <c r="FBH17" s="1585"/>
      <c r="FBI17" s="1585"/>
      <c r="FBJ17" s="1585"/>
      <c r="FBK17" s="1585"/>
      <c r="FBL17" s="1585"/>
      <c r="FBM17" s="1585"/>
      <c r="FBN17" s="1585"/>
      <c r="FBO17" s="1585"/>
      <c r="FBP17" s="1585"/>
      <c r="FBQ17" s="1585"/>
      <c r="FBR17" s="1585"/>
      <c r="FBS17" s="1585"/>
      <c r="FBT17" s="1585"/>
      <c r="FBU17" s="1585"/>
      <c r="FBV17" s="1585"/>
      <c r="FBW17" s="1585"/>
      <c r="FBX17" s="1585"/>
      <c r="FBY17" s="1585"/>
      <c r="FBZ17" s="1585"/>
      <c r="FCA17" s="1585"/>
      <c r="FCB17" s="1585"/>
      <c r="FCC17" s="1585"/>
      <c r="FCD17" s="1585"/>
      <c r="FCE17" s="1585"/>
      <c r="FCF17" s="1585"/>
      <c r="FCG17" s="1585"/>
      <c r="FCH17" s="1585"/>
      <c r="FCI17" s="1585"/>
      <c r="FCJ17" s="1585"/>
      <c r="FCK17" s="1585"/>
      <c r="FCL17" s="1585"/>
      <c r="FCM17" s="1585"/>
      <c r="FCN17" s="1585"/>
      <c r="FCO17" s="1585"/>
      <c r="FCP17" s="1585"/>
      <c r="FCQ17" s="1585"/>
      <c r="FCR17" s="1585"/>
      <c r="FCS17" s="1585"/>
      <c r="FCT17" s="1585"/>
      <c r="FCU17" s="1585"/>
      <c r="FCV17" s="1585"/>
      <c r="FCW17" s="1585"/>
      <c r="FCX17" s="1585"/>
      <c r="FCY17" s="1585"/>
      <c r="FCZ17" s="1585"/>
      <c r="FDA17" s="1585"/>
      <c r="FDB17" s="1585"/>
      <c r="FDC17" s="1585"/>
      <c r="FDD17" s="1585"/>
      <c r="FDE17" s="1585"/>
      <c r="FDF17" s="1585"/>
      <c r="FDG17" s="1585"/>
      <c r="FDH17" s="1585"/>
      <c r="FDI17" s="1585"/>
      <c r="FDJ17" s="1585"/>
      <c r="FDK17" s="1585"/>
      <c r="FDL17" s="1585"/>
      <c r="FDM17" s="1585"/>
      <c r="FDN17" s="1585"/>
      <c r="FDO17" s="1585"/>
      <c r="FDP17" s="1585"/>
      <c r="FDQ17" s="1585"/>
      <c r="FDR17" s="1585"/>
      <c r="FDS17" s="1585"/>
      <c r="FDT17" s="1585"/>
      <c r="FDU17" s="1585"/>
      <c r="FDV17" s="1585"/>
      <c r="FDW17" s="1585"/>
      <c r="FDX17" s="1585"/>
      <c r="FDY17" s="1585"/>
      <c r="FDZ17" s="1585"/>
      <c r="FEA17" s="1585"/>
      <c r="FEB17" s="1585"/>
      <c r="FEC17" s="1585"/>
      <c r="FED17" s="1585"/>
      <c r="FEE17" s="1585"/>
      <c r="FEF17" s="1585"/>
      <c r="FEG17" s="1585"/>
      <c r="FEH17" s="1585"/>
      <c r="FEI17" s="1585"/>
      <c r="FEJ17" s="1585"/>
      <c r="FEK17" s="1585"/>
      <c r="FEL17" s="1585"/>
      <c r="FEM17" s="1585"/>
      <c r="FEN17" s="1585"/>
      <c r="FEO17" s="1585"/>
      <c r="FEP17" s="1585"/>
      <c r="FEQ17" s="1585"/>
      <c r="FER17" s="1585"/>
      <c r="FES17" s="1585"/>
      <c r="FET17" s="1585"/>
      <c r="FEU17" s="1585"/>
      <c r="FEV17" s="1585"/>
      <c r="FEW17" s="1585"/>
      <c r="FEX17" s="1585"/>
      <c r="FEY17" s="1585"/>
      <c r="FEZ17" s="1585"/>
      <c r="FFA17" s="1585"/>
      <c r="FFB17" s="1585"/>
      <c r="FFC17" s="1585"/>
      <c r="FFD17" s="1585"/>
      <c r="FFE17" s="1585"/>
      <c r="FFF17" s="1585"/>
      <c r="FFG17" s="1585"/>
      <c r="FFH17" s="1585"/>
      <c r="FFI17" s="1585"/>
      <c r="FFJ17" s="1585"/>
      <c r="FFK17" s="1585"/>
      <c r="FFL17" s="1585"/>
      <c r="FFM17" s="1585"/>
      <c r="FFN17" s="1585"/>
      <c r="FFO17" s="1585"/>
      <c r="FFP17" s="1585"/>
      <c r="FFQ17" s="1585"/>
      <c r="FFR17" s="1585"/>
      <c r="FFS17" s="1585"/>
      <c r="FFT17" s="1585"/>
      <c r="FFU17" s="1585"/>
      <c r="FFV17" s="1585"/>
      <c r="FFW17" s="1585"/>
      <c r="FFX17" s="1585"/>
      <c r="FFY17" s="1585"/>
      <c r="FFZ17" s="1585"/>
      <c r="FGA17" s="1585"/>
      <c r="FGB17" s="1585"/>
      <c r="FGC17" s="1585"/>
      <c r="FGD17" s="1585"/>
      <c r="FGE17" s="1585"/>
      <c r="FGF17" s="1585"/>
      <c r="FGG17" s="1585"/>
      <c r="FGH17" s="1585"/>
      <c r="FGI17" s="1585"/>
      <c r="FGJ17" s="1585"/>
      <c r="FGK17" s="1585"/>
      <c r="FGL17" s="1585"/>
      <c r="FGM17" s="1585"/>
      <c r="FGN17" s="1585"/>
      <c r="FGO17" s="1585"/>
      <c r="FGP17" s="1585"/>
      <c r="FGQ17" s="1585"/>
      <c r="FGR17" s="1585"/>
      <c r="FGS17" s="1585"/>
      <c r="FGT17" s="1585"/>
      <c r="FGU17" s="1585"/>
      <c r="FGV17" s="1585"/>
      <c r="FGW17" s="1585"/>
      <c r="FGX17" s="1585"/>
      <c r="FGY17" s="1585"/>
      <c r="FGZ17" s="1585"/>
      <c r="FHA17" s="1585"/>
      <c r="FHB17" s="1585"/>
      <c r="FHC17" s="1585"/>
      <c r="FHD17" s="1585"/>
      <c r="FHE17" s="1585"/>
      <c r="FHF17" s="1585"/>
      <c r="FHG17" s="1585"/>
      <c r="FHH17" s="1585"/>
      <c r="FHI17" s="1585"/>
      <c r="FHJ17" s="1585"/>
      <c r="FHK17" s="1585"/>
      <c r="FHL17" s="1585"/>
      <c r="FHM17" s="1585"/>
      <c r="FHN17" s="1585"/>
      <c r="FHO17" s="1585"/>
      <c r="FHP17" s="1585"/>
      <c r="FHQ17" s="1585"/>
      <c r="FHR17" s="1585"/>
      <c r="FHS17" s="1585"/>
      <c r="FHT17" s="1585"/>
      <c r="FHU17" s="1585"/>
      <c r="FHV17" s="1585"/>
      <c r="FHW17" s="1585"/>
      <c r="FHX17" s="1585"/>
      <c r="FHY17" s="1585"/>
      <c r="FHZ17" s="1585"/>
      <c r="FIA17" s="1585"/>
      <c r="FIB17" s="1585"/>
      <c r="FIC17" s="1585"/>
      <c r="FID17" s="1585"/>
      <c r="FIE17" s="1585"/>
      <c r="FIF17" s="1585"/>
      <c r="FIG17" s="1585"/>
      <c r="FIH17" s="1585"/>
      <c r="FII17" s="1585"/>
      <c r="FIJ17" s="1585"/>
      <c r="FIK17" s="1585"/>
      <c r="FIL17" s="1585"/>
      <c r="FIM17" s="1585"/>
      <c r="FIN17" s="1585"/>
      <c r="FIO17" s="1585"/>
      <c r="FIP17" s="1585"/>
      <c r="FIQ17" s="1585"/>
      <c r="FIR17" s="1585"/>
      <c r="FIS17" s="1585"/>
      <c r="FIT17" s="1585"/>
      <c r="FIU17" s="1585"/>
      <c r="FIV17" s="1585"/>
      <c r="FIW17" s="1585"/>
      <c r="FIX17" s="1585"/>
      <c r="FIY17" s="1585"/>
      <c r="FIZ17" s="1585"/>
      <c r="FJA17" s="1585"/>
      <c r="FJB17" s="1585"/>
      <c r="FJC17" s="1585"/>
      <c r="FJD17" s="1585"/>
      <c r="FJE17" s="1585"/>
      <c r="FJF17" s="1585"/>
      <c r="FJG17" s="1585"/>
      <c r="FJH17" s="1585"/>
      <c r="FJI17" s="1585"/>
      <c r="FJJ17" s="1585"/>
      <c r="FJK17" s="1585"/>
      <c r="FJL17" s="1585"/>
      <c r="FJM17" s="1585"/>
      <c r="FJN17" s="1585"/>
      <c r="FJO17" s="1585"/>
      <c r="FJP17" s="1585"/>
      <c r="FJQ17" s="1585"/>
      <c r="FJR17" s="1585"/>
      <c r="FJS17" s="1585"/>
      <c r="FJT17" s="1585"/>
      <c r="FJU17" s="1585"/>
      <c r="FJV17" s="1585"/>
      <c r="FJW17" s="1585"/>
      <c r="FJX17" s="1585"/>
      <c r="FJY17" s="1585"/>
      <c r="FJZ17" s="1585"/>
      <c r="FKA17" s="1585"/>
      <c r="FKB17" s="1585"/>
      <c r="FKC17" s="1585"/>
      <c r="FKD17" s="1585"/>
      <c r="FKE17" s="1585"/>
      <c r="FKF17" s="1585"/>
      <c r="FKG17" s="1585"/>
      <c r="FKH17" s="1585"/>
      <c r="FKI17" s="1585"/>
      <c r="FKJ17" s="1585"/>
      <c r="FKK17" s="1585"/>
      <c r="FKL17" s="1585"/>
      <c r="FKM17" s="1585"/>
      <c r="FKN17" s="1585"/>
      <c r="FKO17" s="1585"/>
      <c r="FKP17" s="1585"/>
      <c r="FKQ17" s="1585"/>
      <c r="FKR17" s="1585"/>
      <c r="FKS17" s="1585"/>
      <c r="FKT17" s="1585"/>
      <c r="FKU17" s="1585"/>
      <c r="FKV17" s="1585"/>
      <c r="FKW17" s="1585"/>
      <c r="FKX17" s="1585"/>
      <c r="FKY17" s="1585"/>
      <c r="FKZ17" s="1585"/>
      <c r="FLA17" s="1585"/>
      <c r="FLB17" s="1585"/>
      <c r="FLC17" s="1585"/>
      <c r="FLD17" s="1585"/>
      <c r="FLE17" s="1585"/>
      <c r="FLF17" s="1585"/>
      <c r="FLG17" s="1585"/>
      <c r="FLH17" s="1585"/>
      <c r="FLI17" s="1585"/>
      <c r="FLJ17" s="1585"/>
      <c r="FLK17" s="1585"/>
      <c r="FLL17" s="1585"/>
      <c r="FLM17" s="1585"/>
      <c r="FLN17" s="1585"/>
      <c r="FLO17" s="1585"/>
      <c r="FLP17" s="1585"/>
      <c r="FLQ17" s="1585"/>
      <c r="FLR17" s="1585"/>
      <c r="FLS17" s="1585"/>
      <c r="FLT17" s="1585"/>
      <c r="FLU17" s="1585"/>
      <c r="FLV17" s="1585"/>
      <c r="FLW17" s="1585"/>
      <c r="FLX17" s="1585"/>
      <c r="FLY17" s="1585"/>
      <c r="FLZ17" s="1585"/>
      <c r="FMA17" s="1585"/>
      <c r="FMB17" s="1585"/>
      <c r="FMC17" s="1585"/>
      <c r="FMD17" s="1585"/>
      <c r="FME17" s="1585"/>
      <c r="FMF17" s="1585"/>
      <c r="FMG17" s="1585"/>
      <c r="FMH17" s="1585"/>
      <c r="FMI17" s="1585"/>
      <c r="FMJ17" s="1585"/>
      <c r="FMK17" s="1585"/>
      <c r="FML17" s="1585"/>
      <c r="FMM17" s="1585"/>
      <c r="FMN17" s="1585"/>
      <c r="FMO17" s="1585"/>
      <c r="FMP17" s="1585"/>
      <c r="FMQ17" s="1585"/>
      <c r="FMR17" s="1585"/>
      <c r="FMS17" s="1585"/>
      <c r="FMT17" s="1585"/>
      <c r="FMU17" s="1585"/>
      <c r="FMV17" s="1585"/>
      <c r="FMW17" s="1585"/>
      <c r="FMX17" s="1585"/>
      <c r="FMY17" s="1585"/>
      <c r="FMZ17" s="1585"/>
      <c r="FNA17" s="1585"/>
      <c r="FNB17" s="1585"/>
      <c r="FNC17" s="1585"/>
      <c r="FND17" s="1585"/>
      <c r="FNE17" s="1585"/>
      <c r="FNF17" s="1585"/>
      <c r="FNG17" s="1585"/>
      <c r="FNH17" s="1585"/>
      <c r="FNI17" s="1585"/>
      <c r="FNJ17" s="1585"/>
      <c r="FNK17" s="1585"/>
      <c r="FNL17" s="1585"/>
      <c r="FNM17" s="1585"/>
      <c r="FNN17" s="1585"/>
      <c r="FNO17" s="1585"/>
      <c r="FNP17" s="1585"/>
      <c r="FNQ17" s="1585"/>
      <c r="FNR17" s="1585"/>
      <c r="FNS17" s="1585"/>
      <c r="FNT17" s="1585"/>
      <c r="FNU17" s="1585"/>
      <c r="FNV17" s="1585"/>
      <c r="FNW17" s="1585"/>
      <c r="FNX17" s="1585"/>
      <c r="FNY17" s="1585"/>
      <c r="FNZ17" s="1585"/>
      <c r="FOA17" s="1585"/>
      <c r="FOB17" s="1585"/>
      <c r="FOC17" s="1585"/>
      <c r="FOD17" s="1585"/>
      <c r="FOE17" s="1585"/>
      <c r="FOF17" s="1585"/>
      <c r="FOG17" s="1585"/>
      <c r="FOH17" s="1585"/>
      <c r="FOI17" s="1585"/>
      <c r="FOJ17" s="1585"/>
      <c r="FOK17" s="1585"/>
      <c r="FOL17" s="1585"/>
      <c r="FOM17" s="1585"/>
      <c r="FON17" s="1585"/>
      <c r="FOO17" s="1585"/>
      <c r="FOP17" s="1585"/>
      <c r="FOQ17" s="1585"/>
      <c r="FOR17" s="1585"/>
      <c r="FOS17" s="1585"/>
      <c r="FOT17" s="1585"/>
      <c r="FOU17" s="1585"/>
      <c r="FOV17" s="1585"/>
      <c r="FOW17" s="1585"/>
      <c r="FOX17" s="1585"/>
      <c r="FOY17" s="1585"/>
      <c r="FOZ17" s="1585"/>
      <c r="FPA17" s="1585"/>
      <c r="FPB17" s="1585"/>
      <c r="FPC17" s="1585"/>
      <c r="FPD17" s="1585"/>
      <c r="FPE17" s="1585"/>
      <c r="FPF17" s="1585"/>
      <c r="FPG17" s="1585"/>
      <c r="FPH17" s="1585"/>
      <c r="FPI17" s="1585"/>
      <c r="FPJ17" s="1585"/>
      <c r="FPK17" s="1585"/>
      <c r="FPL17" s="1585"/>
      <c r="FPM17" s="1585"/>
      <c r="FPN17" s="1585"/>
      <c r="FPO17" s="1585"/>
      <c r="FPP17" s="1585"/>
      <c r="FPQ17" s="1585"/>
      <c r="FPR17" s="1585"/>
      <c r="FPS17" s="1585"/>
      <c r="FPT17" s="1585"/>
      <c r="FPU17" s="1585"/>
      <c r="FPV17" s="1585"/>
      <c r="FPW17" s="1585"/>
      <c r="FPX17" s="1585"/>
      <c r="FPY17" s="1585"/>
      <c r="FPZ17" s="1585"/>
      <c r="FQA17" s="1585"/>
      <c r="FQB17" s="1585"/>
      <c r="FQC17" s="1585"/>
      <c r="FQD17" s="1585"/>
      <c r="FQE17" s="1585"/>
      <c r="FQF17" s="1585"/>
      <c r="FQG17" s="1585"/>
      <c r="FQH17" s="1585"/>
      <c r="FQI17" s="1585"/>
      <c r="FQJ17" s="1585"/>
      <c r="FQK17" s="1585"/>
      <c r="FQL17" s="1585"/>
      <c r="FQM17" s="1585"/>
      <c r="FQN17" s="1585"/>
      <c r="FQO17" s="1585"/>
      <c r="FQP17" s="1585"/>
      <c r="FQQ17" s="1585"/>
      <c r="FQR17" s="1585"/>
      <c r="FQS17" s="1585"/>
      <c r="FQT17" s="1585"/>
      <c r="FQU17" s="1585"/>
      <c r="FQV17" s="1585"/>
      <c r="FQW17" s="1585"/>
      <c r="FQX17" s="1585"/>
      <c r="FQY17" s="1585"/>
      <c r="FQZ17" s="1585"/>
      <c r="FRA17" s="1585"/>
      <c r="FRB17" s="1585"/>
      <c r="FRC17" s="1585"/>
      <c r="FRD17" s="1585"/>
      <c r="FRE17" s="1585"/>
      <c r="FRF17" s="1585"/>
      <c r="FRG17" s="1585"/>
      <c r="FRH17" s="1585"/>
      <c r="FRI17" s="1585"/>
      <c r="FRJ17" s="1585"/>
      <c r="FRK17" s="1585"/>
      <c r="FRL17" s="1585"/>
      <c r="FRM17" s="1585"/>
      <c r="FRN17" s="1585"/>
      <c r="FRO17" s="1585"/>
      <c r="FRP17" s="1585"/>
      <c r="FRQ17" s="1585"/>
      <c r="FRR17" s="1585"/>
      <c r="FRS17" s="1585"/>
      <c r="FRT17" s="1585"/>
      <c r="FRU17" s="1585"/>
      <c r="FRV17" s="1585"/>
      <c r="FRW17" s="1585"/>
      <c r="FRX17" s="1585"/>
      <c r="FRY17" s="1585"/>
      <c r="FRZ17" s="1585"/>
      <c r="FSA17" s="1585"/>
      <c r="FSB17" s="1585"/>
      <c r="FSC17" s="1585"/>
      <c r="FSD17" s="1585"/>
      <c r="FSE17" s="1585"/>
      <c r="FSF17" s="1585"/>
      <c r="FSG17" s="1585"/>
      <c r="FSH17" s="1585"/>
      <c r="FSI17" s="1585"/>
      <c r="FSJ17" s="1585"/>
      <c r="FSK17" s="1585"/>
      <c r="FSL17" s="1585"/>
      <c r="FSM17" s="1585"/>
      <c r="FSN17" s="1585"/>
      <c r="FSO17" s="1585"/>
      <c r="FSP17" s="1585"/>
      <c r="FSQ17" s="1585"/>
      <c r="FSR17" s="1585"/>
      <c r="FSS17" s="1585"/>
      <c r="FST17" s="1585"/>
      <c r="FSU17" s="1585"/>
      <c r="FSV17" s="1585"/>
      <c r="FSW17" s="1585"/>
      <c r="FSX17" s="1585"/>
      <c r="FSY17" s="1585"/>
      <c r="FSZ17" s="1585"/>
      <c r="FTA17" s="1585"/>
      <c r="FTB17" s="1585"/>
      <c r="FTC17" s="1585"/>
      <c r="FTD17" s="1585"/>
      <c r="FTE17" s="1585"/>
      <c r="FTF17" s="1585"/>
      <c r="FTG17" s="1585"/>
      <c r="FTH17" s="1585"/>
      <c r="FTI17" s="1585"/>
      <c r="FTJ17" s="1585"/>
      <c r="FTK17" s="1585"/>
      <c r="FTL17" s="1585"/>
      <c r="FTM17" s="1585"/>
      <c r="FTN17" s="1585"/>
      <c r="FTO17" s="1585"/>
      <c r="FTP17" s="1585"/>
      <c r="FTQ17" s="1585"/>
      <c r="FTR17" s="1585"/>
      <c r="FTS17" s="1585"/>
      <c r="FTT17" s="1585"/>
      <c r="FTU17" s="1585"/>
      <c r="FTV17" s="1585"/>
      <c r="FTW17" s="1585"/>
      <c r="FTX17" s="1585"/>
      <c r="FTY17" s="1585"/>
      <c r="FTZ17" s="1585"/>
      <c r="FUA17" s="1585"/>
      <c r="FUB17" s="1585"/>
      <c r="FUC17" s="1585"/>
      <c r="FUD17" s="1585"/>
      <c r="FUE17" s="1585"/>
      <c r="FUF17" s="1585"/>
      <c r="FUG17" s="1585"/>
      <c r="FUH17" s="1585"/>
      <c r="FUI17" s="1585"/>
      <c r="FUJ17" s="1585"/>
      <c r="FUK17" s="1585"/>
      <c r="FUL17" s="1585"/>
      <c r="FUM17" s="1585"/>
      <c r="FUN17" s="1585"/>
      <c r="FUO17" s="1585"/>
      <c r="FUP17" s="1585"/>
      <c r="FUQ17" s="1585"/>
      <c r="FUR17" s="1585"/>
      <c r="FUS17" s="1585"/>
      <c r="FUT17" s="1585"/>
      <c r="FUU17" s="1585"/>
      <c r="FUV17" s="1585"/>
      <c r="FUW17" s="1585"/>
      <c r="FUX17" s="1585"/>
      <c r="FUY17" s="1585"/>
      <c r="FUZ17" s="1585"/>
      <c r="FVA17" s="1585"/>
      <c r="FVB17" s="1585"/>
      <c r="FVC17" s="1585"/>
      <c r="FVD17" s="1585"/>
      <c r="FVE17" s="1585"/>
      <c r="FVF17" s="1585"/>
      <c r="FVG17" s="1585"/>
      <c r="FVH17" s="1585"/>
      <c r="FVI17" s="1585"/>
      <c r="FVJ17" s="1585"/>
      <c r="FVK17" s="1585"/>
      <c r="FVL17" s="1585"/>
      <c r="FVM17" s="1585"/>
      <c r="FVN17" s="1585"/>
      <c r="FVO17" s="1585"/>
      <c r="FVP17" s="1585"/>
      <c r="FVQ17" s="1585"/>
      <c r="FVR17" s="1585"/>
      <c r="FVS17" s="1585"/>
      <c r="FVT17" s="1585"/>
      <c r="FVU17" s="1585"/>
      <c r="FVV17" s="1585"/>
      <c r="FVW17" s="1585"/>
      <c r="FVX17" s="1585"/>
      <c r="FVY17" s="1585"/>
      <c r="FVZ17" s="1585"/>
      <c r="FWA17" s="1585"/>
      <c r="FWB17" s="1585"/>
      <c r="FWC17" s="1585"/>
      <c r="FWD17" s="1585"/>
      <c r="FWE17" s="1585"/>
      <c r="FWF17" s="1585"/>
      <c r="FWG17" s="1585"/>
      <c r="FWH17" s="1585"/>
      <c r="FWI17" s="1585"/>
      <c r="FWJ17" s="1585"/>
      <c r="FWK17" s="1585"/>
      <c r="FWL17" s="1585"/>
      <c r="FWM17" s="1585"/>
      <c r="FWN17" s="1585"/>
      <c r="FWO17" s="1585"/>
      <c r="FWP17" s="1585"/>
      <c r="FWQ17" s="1585"/>
      <c r="FWR17" s="1585"/>
      <c r="FWS17" s="1585"/>
      <c r="FWT17" s="1585"/>
      <c r="FWU17" s="1585"/>
      <c r="FWV17" s="1585"/>
      <c r="FWW17" s="1585"/>
      <c r="FWX17" s="1585"/>
      <c r="FWY17" s="1585"/>
      <c r="FWZ17" s="1585"/>
      <c r="FXA17" s="1585"/>
      <c r="FXB17" s="1585"/>
      <c r="FXC17" s="1585"/>
      <c r="FXD17" s="1585"/>
      <c r="FXE17" s="1585"/>
      <c r="FXF17" s="1585"/>
      <c r="FXG17" s="1585"/>
      <c r="FXH17" s="1585"/>
      <c r="FXI17" s="1585"/>
      <c r="FXJ17" s="1585"/>
      <c r="FXK17" s="1585"/>
      <c r="FXL17" s="1585"/>
      <c r="FXM17" s="1585"/>
      <c r="FXN17" s="1585"/>
      <c r="FXO17" s="1585"/>
      <c r="FXP17" s="1585"/>
      <c r="FXQ17" s="1585"/>
      <c r="FXR17" s="1585"/>
      <c r="FXS17" s="1585"/>
      <c r="FXT17" s="1585"/>
      <c r="FXU17" s="1585"/>
      <c r="FXV17" s="1585"/>
      <c r="FXW17" s="1585"/>
      <c r="FXX17" s="1585"/>
      <c r="FXY17" s="1585"/>
      <c r="FXZ17" s="1585"/>
      <c r="FYA17" s="1585"/>
      <c r="FYB17" s="1585"/>
      <c r="FYC17" s="1585"/>
      <c r="FYD17" s="1585"/>
      <c r="FYE17" s="1585"/>
      <c r="FYF17" s="1585"/>
      <c r="FYG17" s="1585"/>
      <c r="FYH17" s="1585"/>
      <c r="FYI17" s="1585"/>
      <c r="FYJ17" s="1585"/>
      <c r="FYK17" s="1585"/>
      <c r="FYL17" s="1585"/>
      <c r="FYM17" s="1585"/>
      <c r="FYN17" s="1585"/>
      <c r="FYO17" s="1585"/>
      <c r="FYP17" s="1585"/>
      <c r="FYQ17" s="1585"/>
      <c r="FYR17" s="1585"/>
      <c r="FYS17" s="1585"/>
      <c r="FYT17" s="1585"/>
      <c r="FYU17" s="1585"/>
      <c r="FYV17" s="1585"/>
      <c r="FYW17" s="1585"/>
      <c r="FYX17" s="1585"/>
      <c r="FYY17" s="1585"/>
      <c r="FYZ17" s="1585"/>
      <c r="FZA17" s="1585"/>
      <c r="FZB17" s="1585"/>
      <c r="FZC17" s="1585"/>
      <c r="FZD17" s="1585"/>
      <c r="FZE17" s="1585"/>
      <c r="FZF17" s="1585"/>
      <c r="FZG17" s="1585"/>
      <c r="FZH17" s="1585"/>
      <c r="FZI17" s="1585"/>
      <c r="FZJ17" s="1585"/>
      <c r="FZK17" s="1585"/>
      <c r="FZL17" s="1585"/>
      <c r="FZM17" s="1585"/>
      <c r="FZN17" s="1585"/>
      <c r="FZO17" s="1585"/>
      <c r="FZP17" s="1585"/>
      <c r="FZQ17" s="1585"/>
      <c r="FZR17" s="1585"/>
      <c r="FZS17" s="1585"/>
      <c r="FZT17" s="1585"/>
      <c r="FZU17" s="1585"/>
      <c r="FZV17" s="1585"/>
      <c r="FZW17" s="1585"/>
      <c r="FZX17" s="1585"/>
      <c r="FZY17" s="1585"/>
      <c r="FZZ17" s="1585"/>
      <c r="GAA17" s="1585"/>
      <c r="GAB17" s="1585"/>
      <c r="GAC17" s="1585"/>
      <c r="GAD17" s="1585"/>
      <c r="GAE17" s="1585"/>
      <c r="GAF17" s="1585"/>
      <c r="GAG17" s="1585"/>
      <c r="GAH17" s="1585"/>
      <c r="GAI17" s="1585"/>
      <c r="GAJ17" s="1585"/>
      <c r="GAK17" s="1585"/>
      <c r="GAL17" s="1585"/>
      <c r="GAM17" s="1585"/>
      <c r="GAN17" s="1585"/>
      <c r="GAO17" s="1585"/>
      <c r="GAP17" s="1585"/>
      <c r="GAQ17" s="1585"/>
      <c r="GAR17" s="1585"/>
      <c r="GAS17" s="1585"/>
      <c r="GAT17" s="1585"/>
      <c r="GAU17" s="1585"/>
      <c r="GAV17" s="1585"/>
      <c r="GAW17" s="1585"/>
      <c r="GAX17" s="1585"/>
      <c r="GAY17" s="1585"/>
      <c r="GAZ17" s="1585"/>
      <c r="GBA17" s="1585"/>
      <c r="GBB17" s="1585"/>
      <c r="GBC17" s="1585"/>
      <c r="GBD17" s="1585"/>
      <c r="GBE17" s="1585"/>
      <c r="GBF17" s="1585"/>
      <c r="GBG17" s="1585"/>
      <c r="GBH17" s="1585"/>
      <c r="GBI17" s="1585"/>
      <c r="GBJ17" s="1585"/>
      <c r="GBK17" s="1585"/>
      <c r="GBL17" s="1585"/>
      <c r="GBM17" s="1585"/>
      <c r="GBN17" s="1585"/>
      <c r="GBO17" s="1585"/>
      <c r="GBP17" s="1585"/>
      <c r="GBQ17" s="1585"/>
      <c r="GBR17" s="1585"/>
      <c r="GBS17" s="1585"/>
      <c r="GBT17" s="1585"/>
      <c r="GBU17" s="1585"/>
      <c r="GBV17" s="1585"/>
      <c r="GBW17" s="1585"/>
      <c r="GBX17" s="1585"/>
      <c r="GBY17" s="1585"/>
      <c r="GBZ17" s="1585"/>
      <c r="GCA17" s="1585"/>
      <c r="GCB17" s="1585"/>
      <c r="GCC17" s="1585"/>
      <c r="GCD17" s="1585"/>
      <c r="GCE17" s="1585"/>
      <c r="GCF17" s="1585"/>
      <c r="GCG17" s="1585"/>
      <c r="GCH17" s="1585"/>
      <c r="GCI17" s="1585"/>
      <c r="GCJ17" s="1585"/>
      <c r="GCK17" s="1585"/>
      <c r="GCL17" s="1585"/>
      <c r="GCM17" s="1585"/>
      <c r="GCN17" s="1585"/>
      <c r="GCO17" s="1585"/>
      <c r="GCP17" s="1585"/>
      <c r="GCQ17" s="1585"/>
      <c r="GCR17" s="1585"/>
      <c r="GCS17" s="1585"/>
      <c r="GCT17" s="1585"/>
      <c r="GCU17" s="1585"/>
      <c r="GCV17" s="1585"/>
      <c r="GCW17" s="1585"/>
      <c r="GCX17" s="1585"/>
      <c r="GCY17" s="1585"/>
      <c r="GCZ17" s="1585"/>
      <c r="GDA17" s="1585"/>
      <c r="GDB17" s="1585"/>
      <c r="GDC17" s="1585"/>
      <c r="GDD17" s="1585"/>
      <c r="GDE17" s="1585"/>
      <c r="GDF17" s="1585"/>
      <c r="GDG17" s="1585"/>
      <c r="GDH17" s="1585"/>
      <c r="GDI17" s="1585"/>
      <c r="GDJ17" s="1585"/>
      <c r="GDK17" s="1585"/>
      <c r="GDL17" s="1585"/>
      <c r="GDM17" s="1585"/>
      <c r="GDN17" s="1585"/>
      <c r="GDO17" s="1585"/>
      <c r="GDP17" s="1585"/>
      <c r="GDQ17" s="1585"/>
      <c r="GDR17" s="1585"/>
      <c r="GDS17" s="1585"/>
      <c r="GDT17" s="1585"/>
      <c r="GDU17" s="1585"/>
      <c r="GDV17" s="1585"/>
      <c r="GDW17" s="1585"/>
      <c r="GDX17" s="1585"/>
      <c r="GDY17" s="1585"/>
      <c r="GDZ17" s="1585"/>
      <c r="GEA17" s="1585"/>
      <c r="GEB17" s="1585"/>
      <c r="GEC17" s="1585"/>
      <c r="GED17" s="1585"/>
      <c r="GEE17" s="1585"/>
      <c r="GEF17" s="1585"/>
      <c r="GEG17" s="1585"/>
      <c r="GEH17" s="1585"/>
      <c r="GEI17" s="1585"/>
      <c r="GEJ17" s="1585"/>
      <c r="GEK17" s="1585"/>
      <c r="GEL17" s="1585"/>
      <c r="GEM17" s="1585"/>
      <c r="GEN17" s="1585"/>
      <c r="GEO17" s="1585"/>
      <c r="GEP17" s="1585"/>
      <c r="GEQ17" s="1585"/>
      <c r="GER17" s="1585"/>
      <c r="GES17" s="1585"/>
      <c r="GET17" s="1585"/>
      <c r="GEU17" s="1585"/>
      <c r="GEV17" s="1585"/>
      <c r="GEW17" s="1585"/>
      <c r="GEX17" s="1585"/>
      <c r="GEY17" s="1585"/>
      <c r="GEZ17" s="1585"/>
      <c r="GFA17" s="1585"/>
      <c r="GFB17" s="1585"/>
      <c r="GFC17" s="1585"/>
      <c r="GFD17" s="1585"/>
      <c r="GFE17" s="1585"/>
      <c r="GFF17" s="1585"/>
      <c r="GFG17" s="1585"/>
      <c r="GFH17" s="1585"/>
      <c r="GFI17" s="1585"/>
      <c r="GFJ17" s="1585"/>
      <c r="GFK17" s="1585"/>
      <c r="GFL17" s="1585"/>
      <c r="GFM17" s="1585"/>
      <c r="GFN17" s="1585"/>
      <c r="GFO17" s="1585"/>
      <c r="GFP17" s="1585"/>
      <c r="GFQ17" s="1585"/>
      <c r="GFR17" s="1585"/>
      <c r="GFS17" s="1585"/>
      <c r="GFT17" s="1585"/>
      <c r="GFU17" s="1585"/>
      <c r="GFV17" s="1585"/>
      <c r="GFW17" s="1585"/>
      <c r="GFX17" s="1585"/>
      <c r="GFY17" s="1585"/>
      <c r="GFZ17" s="1585"/>
      <c r="GGA17" s="1585"/>
      <c r="GGB17" s="1585"/>
      <c r="GGC17" s="1585"/>
      <c r="GGD17" s="1585"/>
      <c r="GGE17" s="1585"/>
      <c r="GGF17" s="1585"/>
      <c r="GGG17" s="1585"/>
      <c r="GGH17" s="1585"/>
      <c r="GGI17" s="1585"/>
      <c r="GGJ17" s="1585"/>
      <c r="GGK17" s="1585"/>
      <c r="GGL17" s="1585"/>
      <c r="GGM17" s="1585"/>
      <c r="GGN17" s="1585"/>
      <c r="GGO17" s="1585"/>
      <c r="GGP17" s="1585"/>
      <c r="GGQ17" s="1585"/>
      <c r="GGR17" s="1585"/>
      <c r="GGS17" s="1585"/>
      <c r="GGT17" s="1585"/>
      <c r="GGU17" s="1585"/>
      <c r="GGV17" s="1585"/>
      <c r="GGW17" s="1585"/>
      <c r="GGX17" s="1585"/>
      <c r="GGY17" s="1585"/>
      <c r="GGZ17" s="1585"/>
      <c r="GHA17" s="1585"/>
      <c r="GHB17" s="1585"/>
      <c r="GHC17" s="1585"/>
      <c r="GHD17" s="1585"/>
      <c r="GHE17" s="1585"/>
      <c r="GHF17" s="1585"/>
      <c r="GHG17" s="1585"/>
      <c r="GHH17" s="1585"/>
      <c r="GHI17" s="1585"/>
      <c r="GHJ17" s="1585"/>
      <c r="GHK17" s="1585"/>
      <c r="GHL17" s="1585"/>
      <c r="GHM17" s="1585"/>
      <c r="GHN17" s="1585"/>
      <c r="GHO17" s="1585"/>
      <c r="GHP17" s="1585"/>
      <c r="GHQ17" s="1585"/>
      <c r="GHR17" s="1585"/>
      <c r="GHS17" s="1585"/>
      <c r="GHT17" s="1585"/>
      <c r="GHU17" s="1585"/>
      <c r="GHV17" s="1585"/>
      <c r="GHW17" s="1585"/>
      <c r="GHX17" s="1585"/>
      <c r="GHY17" s="1585"/>
      <c r="GHZ17" s="1585"/>
      <c r="GIA17" s="1585"/>
      <c r="GIB17" s="1585"/>
      <c r="GIC17" s="1585"/>
      <c r="GID17" s="1585"/>
      <c r="GIE17" s="1585"/>
      <c r="GIF17" s="1585"/>
      <c r="GIG17" s="1585"/>
      <c r="GIH17" s="1585"/>
      <c r="GII17" s="1585"/>
      <c r="GIJ17" s="1585"/>
      <c r="GIK17" s="1585"/>
      <c r="GIL17" s="1585"/>
      <c r="GIM17" s="1585"/>
      <c r="GIN17" s="1585"/>
      <c r="GIO17" s="1585"/>
      <c r="GIP17" s="1585"/>
      <c r="GIQ17" s="1585"/>
      <c r="GIR17" s="1585"/>
      <c r="GIS17" s="1585"/>
      <c r="GIT17" s="1585"/>
      <c r="GIU17" s="1585"/>
      <c r="GIV17" s="1585"/>
      <c r="GIW17" s="1585"/>
      <c r="GIX17" s="1585"/>
      <c r="GIY17" s="1585"/>
      <c r="GIZ17" s="1585"/>
      <c r="GJA17" s="1585"/>
      <c r="GJB17" s="1585"/>
      <c r="GJC17" s="1585"/>
      <c r="GJD17" s="1585"/>
      <c r="GJE17" s="1585"/>
      <c r="GJF17" s="1585"/>
      <c r="GJG17" s="1585"/>
      <c r="GJH17" s="1585"/>
      <c r="GJI17" s="1585"/>
      <c r="GJJ17" s="1585"/>
      <c r="GJK17" s="1585"/>
      <c r="GJL17" s="1585"/>
      <c r="GJM17" s="1585"/>
      <c r="GJN17" s="1585"/>
      <c r="GJO17" s="1585"/>
      <c r="GJP17" s="1585"/>
      <c r="GJQ17" s="1585"/>
      <c r="GJR17" s="1585"/>
      <c r="GJS17" s="1585"/>
      <c r="GJT17" s="1585"/>
      <c r="GJU17" s="1585"/>
      <c r="GJV17" s="1585"/>
      <c r="GJW17" s="1585"/>
      <c r="GJX17" s="1585"/>
      <c r="GJY17" s="1585"/>
      <c r="GJZ17" s="1585"/>
      <c r="GKA17" s="1585"/>
      <c r="GKB17" s="1585"/>
      <c r="GKC17" s="1585"/>
      <c r="GKD17" s="1585"/>
      <c r="GKE17" s="1585"/>
      <c r="GKF17" s="1585"/>
      <c r="GKG17" s="1585"/>
      <c r="GKH17" s="1585"/>
      <c r="GKI17" s="1585"/>
      <c r="GKJ17" s="1585"/>
      <c r="GKK17" s="1585"/>
      <c r="GKL17" s="1585"/>
      <c r="GKM17" s="1585"/>
      <c r="GKN17" s="1585"/>
      <c r="GKO17" s="1585"/>
      <c r="GKP17" s="1585"/>
      <c r="GKQ17" s="1585"/>
      <c r="GKR17" s="1585"/>
      <c r="GKS17" s="1585"/>
      <c r="GKT17" s="1585"/>
      <c r="GKU17" s="1585"/>
      <c r="GKV17" s="1585"/>
      <c r="GKW17" s="1585"/>
      <c r="GKX17" s="1585"/>
      <c r="GKY17" s="1585"/>
      <c r="GKZ17" s="1585"/>
      <c r="GLA17" s="1585"/>
      <c r="GLB17" s="1585"/>
      <c r="GLC17" s="1585"/>
      <c r="GLD17" s="1585"/>
      <c r="GLE17" s="1585"/>
      <c r="GLF17" s="1585"/>
      <c r="GLG17" s="1585"/>
      <c r="GLH17" s="1585"/>
      <c r="GLI17" s="1585"/>
      <c r="GLJ17" s="1585"/>
      <c r="GLK17" s="1585"/>
      <c r="GLL17" s="1585"/>
      <c r="GLM17" s="1585"/>
      <c r="GLN17" s="1585"/>
      <c r="GLO17" s="1585"/>
      <c r="GLP17" s="1585"/>
      <c r="GLQ17" s="1585"/>
      <c r="GLR17" s="1585"/>
      <c r="GLS17" s="1585"/>
      <c r="GLT17" s="1585"/>
      <c r="GLU17" s="1585"/>
      <c r="GLV17" s="1585"/>
      <c r="GLW17" s="1585"/>
      <c r="GLX17" s="1585"/>
      <c r="GLY17" s="1585"/>
      <c r="GLZ17" s="1585"/>
      <c r="GMA17" s="1585"/>
      <c r="GMB17" s="1585"/>
      <c r="GMC17" s="1585"/>
      <c r="GMD17" s="1585"/>
      <c r="GME17" s="1585"/>
      <c r="GMF17" s="1585"/>
      <c r="GMG17" s="1585"/>
      <c r="GMH17" s="1585"/>
      <c r="GMI17" s="1585"/>
      <c r="GMJ17" s="1585"/>
      <c r="GMK17" s="1585"/>
      <c r="GML17" s="1585"/>
      <c r="GMM17" s="1585"/>
      <c r="GMN17" s="1585"/>
      <c r="GMO17" s="1585"/>
      <c r="GMP17" s="1585"/>
      <c r="GMQ17" s="1585"/>
      <c r="GMR17" s="1585"/>
      <c r="GMS17" s="1585"/>
      <c r="GMT17" s="1585"/>
      <c r="GMU17" s="1585"/>
      <c r="GMV17" s="1585"/>
      <c r="GMW17" s="1585"/>
      <c r="GMX17" s="1585"/>
      <c r="GMY17" s="1585"/>
      <c r="GMZ17" s="1585"/>
      <c r="GNA17" s="1585"/>
      <c r="GNB17" s="1585"/>
      <c r="GNC17" s="1585"/>
      <c r="GND17" s="1585"/>
      <c r="GNE17" s="1585"/>
      <c r="GNF17" s="1585"/>
      <c r="GNG17" s="1585"/>
      <c r="GNH17" s="1585"/>
      <c r="GNI17" s="1585"/>
      <c r="GNJ17" s="1585"/>
      <c r="GNK17" s="1585"/>
      <c r="GNL17" s="1585"/>
      <c r="GNM17" s="1585"/>
      <c r="GNN17" s="1585"/>
      <c r="GNO17" s="1585"/>
      <c r="GNP17" s="1585"/>
      <c r="GNQ17" s="1585"/>
      <c r="GNR17" s="1585"/>
      <c r="GNS17" s="1585"/>
      <c r="GNT17" s="1585"/>
      <c r="GNU17" s="1585"/>
      <c r="GNV17" s="1585"/>
      <c r="GNW17" s="1585"/>
      <c r="GNX17" s="1585"/>
      <c r="GNY17" s="1585"/>
      <c r="GNZ17" s="1585"/>
      <c r="GOA17" s="1585"/>
      <c r="GOB17" s="1585"/>
      <c r="GOC17" s="1585"/>
      <c r="GOD17" s="1585"/>
      <c r="GOE17" s="1585"/>
      <c r="GOF17" s="1585"/>
      <c r="GOG17" s="1585"/>
      <c r="GOH17" s="1585"/>
      <c r="GOI17" s="1585"/>
      <c r="GOJ17" s="1585"/>
      <c r="GOK17" s="1585"/>
      <c r="GOL17" s="1585"/>
      <c r="GOM17" s="1585"/>
      <c r="GON17" s="1585"/>
      <c r="GOO17" s="1585"/>
      <c r="GOP17" s="1585"/>
      <c r="GOQ17" s="1585"/>
      <c r="GOR17" s="1585"/>
      <c r="GOS17" s="1585"/>
      <c r="GOT17" s="1585"/>
      <c r="GOU17" s="1585"/>
      <c r="GOV17" s="1585"/>
      <c r="GOW17" s="1585"/>
      <c r="GOX17" s="1585"/>
      <c r="GOY17" s="1585"/>
      <c r="GOZ17" s="1585"/>
      <c r="GPA17" s="1585"/>
      <c r="GPB17" s="1585"/>
      <c r="GPC17" s="1585"/>
      <c r="GPD17" s="1585"/>
      <c r="GPE17" s="1585"/>
      <c r="GPF17" s="1585"/>
      <c r="GPG17" s="1585"/>
      <c r="GPH17" s="1585"/>
      <c r="GPI17" s="1585"/>
      <c r="GPJ17" s="1585"/>
      <c r="GPK17" s="1585"/>
      <c r="GPL17" s="1585"/>
      <c r="GPM17" s="1585"/>
      <c r="GPN17" s="1585"/>
      <c r="GPO17" s="1585"/>
      <c r="GPP17" s="1585"/>
      <c r="GPQ17" s="1585"/>
      <c r="GPR17" s="1585"/>
      <c r="GPS17" s="1585"/>
      <c r="GPT17" s="1585"/>
      <c r="GPU17" s="1585"/>
      <c r="GPV17" s="1585"/>
      <c r="GPW17" s="1585"/>
      <c r="GPX17" s="1585"/>
      <c r="GPY17" s="1585"/>
      <c r="GPZ17" s="1585"/>
      <c r="GQA17" s="1585"/>
      <c r="GQB17" s="1585"/>
      <c r="GQC17" s="1585"/>
      <c r="GQD17" s="1585"/>
      <c r="GQE17" s="1585"/>
      <c r="GQF17" s="1585"/>
      <c r="GQG17" s="1585"/>
      <c r="GQH17" s="1585"/>
      <c r="GQI17" s="1585"/>
      <c r="GQJ17" s="1585"/>
      <c r="GQK17" s="1585"/>
      <c r="GQL17" s="1585"/>
      <c r="GQM17" s="1585"/>
      <c r="GQN17" s="1585"/>
      <c r="GQO17" s="1585"/>
      <c r="GQP17" s="1585"/>
      <c r="GQQ17" s="1585"/>
      <c r="GQR17" s="1585"/>
      <c r="GQS17" s="1585"/>
      <c r="GQT17" s="1585"/>
      <c r="GQU17" s="1585"/>
      <c r="GQV17" s="1585"/>
      <c r="GQW17" s="1585"/>
      <c r="GQX17" s="1585"/>
      <c r="GQY17" s="1585"/>
      <c r="GQZ17" s="1585"/>
      <c r="GRA17" s="1585"/>
      <c r="GRB17" s="1585"/>
      <c r="GRC17" s="1585"/>
      <c r="GRD17" s="1585"/>
      <c r="GRE17" s="1585"/>
      <c r="GRF17" s="1585"/>
      <c r="GRG17" s="1585"/>
      <c r="GRH17" s="1585"/>
      <c r="GRI17" s="1585"/>
      <c r="GRJ17" s="1585"/>
      <c r="GRK17" s="1585"/>
      <c r="GRL17" s="1585"/>
      <c r="GRM17" s="1585"/>
      <c r="GRN17" s="1585"/>
      <c r="GRO17" s="1585"/>
      <c r="GRP17" s="1585"/>
      <c r="GRQ17" s="1585"/>
      <c r="GRR17" s="1585"/>
      <c r="GRS17" s="1585"/>
      <c r="GRT17" s="1585"/>
      <c r="GRU17" s="1585"/>
      <c r="GRV17" s="1585"/>
      <c r="GRW17" s="1585"/>
      <c r="GRX17" s="1585"/>
      <c r="GRY17" s="1585"/>
      <c r="GRZ17" s="1585"/>
      <c r="GSA17" s="1585"/>
      <c r="GSB17" s="1585"/>
      <c r="GSC17" s="1585"/>
      <c r="GSD17" s="1585"/>
      <c r="GSE17" s="1585"/>
      <c r="GSF17" s="1585"/>
      <c r="GSG17" s="1585"/>
      <c r="GSH17" s="1585"/>
      <c r="GSI17" s="1585"/>
      <c r="GSJ17" s="1585"/>
      <c r="GSK17" s="1585"/>
      <c r="GSL17" s="1585"/>
      <c r="GSM17" s="1585"/>
      <c r="GSN17" s="1585"/>
      <c r="GSO17" s="1585"/>
      <c r="GSP17" s="1585"/>
      <c r="GSQ17" s="1585"/>
      <c r="GSR17" s="1585"/>
      <c r="GSS17" s="1585"/>
      <c r="GST17" s="1585"/>
      <c r="GSU17" s="1585"/>
      <c r="GSV17" s="1585"/>
      <c r="GSW17" s="1585"/>
      <c r="GSX17" s="1585"/>
      <c r="GSY17" s="1585"/>
      <c r="GSZ17" s="1585"/>
      <c r="GTA17" s="1585"/>
      <c r="GTB17" s="1585"/>
      <c r="GTC17" s="1585"/>
      <c r="GTD17" s="1585"/>
      <c r="GTE17" s="1585"/>
      <c r="GTF17" s="1585"/>
      <c r="GTG17" s="1585"/>
      <c r="GTH17" s="1585"/>
      <c r="GTI17" s="1585"/>
      <c r="GTJ17" s="1585"/>
      <c r="GTK17" s="1585"/>
      <c r="GTL17" s="1585"/>
      <c r="GTM17" s="1585"/>
      <c r="GTN17" s="1585"/>
      <c r="GTO17" s="1585"/>
      <c r="GTP17" s="1585"/>
      <c r="GTQ17" s="1585"/>
      <c r="GTR17" s="1585"/>
      <c r="GTS17" s="1585"/>
      <c r="GTT17" s="1585"/>
      <c r="GTU17" s="1585"/>
      <c r="GTV17" s="1585"/>
      <c r="GTW17" s="1585"/>
      <c r="GTX17" s="1585"/>
      <c r="GTY17" s="1585"/>
      <c r="GTZ17" s="1585"/>
      <c r="GUA17" s="1585"/>
      <c r="GUB17" s="1585"/>
      <c r="GUC17" s="1585"/>
      <c r="GUD17" s="1585"/>
      <c r="GUE17" s="1585"/>
      <c r="GUF17" s="1585"/>
      <c r="GUG17" s="1585"/>
      <c r="GUH17" s="1585"/>
      <c r="GUI17" s="1585"/>
      <c r="GUJ17" s="1585"/>
      <c r="GUK17" s="1585"/>
      <c r="GUL17" s="1585"/>
      <c r="GUM17" s="1585"/>
      <c r="GUN17" s="1585"/>
      <c r="GUO17" s="1585"/>
      <c r="GUP17" s="1585"/>
      <c r="GUQ17" s="1585"/>
      <c r="GUR17" s="1585"/>
      <c r="GUS17" s="1585"/>
      <c r="GUT17" s="1585"/>
      <c r="GUU17" s="1585"/>
      <c r="GUV17" s="1585"/>
      <c r="GUW17" s="1585"/>
      <c r="GUX17" s="1585"/>
      <c r="GUY17" s="1585"/>
      <c r="GUZ17" s="1585"/>
      <c r="GVA17" s="1585"/>
      <c r="GVB17" s="1585"/>
      <c r="GVC17" s="1585"/>
      <c r="GVD17" s="1585"/>
      <c r="GVE17" s="1585"/>
      <c r="GVF17" s="1585"/>
      <c r="GVG17" s="1585"/>
      <c r="GVH17" s="1585"/>
      <c r="GVI17" s="1585"/>
      <c r="GVJ17" s="1585"/>
      <c r="GVK17" s="1585"/>
      <c r="GVL17" s="1585"/>
      <c r="GVM17" s="1585"/>
      <c r="GVN17" s="1585"/>
      <c r="GVO17" s="1585"/>
      <c r="GVP17" s="1585"/>
      <c r="GVQ17" s="1585"/>
      <c r="GVR17" s="1585"/>
      <c r="GVS17" s="1585"/>
      <c r="GVT17" s="1585"/>
      <c r="GVU17" s="1585"/>
      <c r="GVV17" s="1585"/>
      <c r="GVW17" s="1585"/>
      <c r="GVX17" s="1585"/>
      <c r="GVY17" s="1585"/>
      <c r="GVZ17" s="1585"/>
      <c r="GWA17" s="1585"/>
      <c r="GWB17" s="1585"/>
      <c r="GWC17" s="1585"/>
      <c r="GWD17" s="1585"/>
      <c r="GWE17" s="1585"/>
      <c r="GWF17" s="1585"/>
      <c r="GWG17" s="1585"/>
      <c r="GWH17" s="1585"/>
      <c r="GWI17" s="1585"/>
      <c r="GWJ17" s="1585"/>
      <c r="GWK17" s="1585"/>
      <c r="GWL17" s="1585"/>
      <c r="GWM17" s="1585"/>
      <c r="GWN17" s="1585"/>
      <c r="GWO17" s="1585"/>
      <c r="GWP17" s="1585"/>
      <c r="GWQ17" s="1585"/>
      <c r="GWR17" s="1585"/>
      <c r="GWS17" s="1585"/>
      <c r="GWT17" s="1585"/>
      <c r="GWU17" s="1585"/>
      <c r="GWV17" s="1585"/>
      <c r="GWW17" s="1585"/>
      <c r="GWX17" s="1585"/>
      <c r="GWY17" s="1585"/>
      <c r="GWZ17" s="1585"/>
      <c r="GXA17" s="1585"/>
      <c r="GXB17" s="1585"/>
      <c r="GXC17" s="1585"/>
      <c r="GXD17" s="1585"/>
      <c r="GXE17" s="1585"/>
      <c r="GXF17" s="1585"/>
      <c r="GXG17" s="1585"/>
      <c r="GXH17" s="1585"/>
      <c r="GXI17" s="1585"/>
      <c r="GXJ17" s="1585"/>
      <c r="GXK17" s="1585"/>
      <c r="GXL17" s="1585"/>
      <c r="GXM17" s="1585"/>
      <c r="GXN17" s="1585"/>
      <c r="GXO17" s="1585"/>
      <c r="GXP17" s="1585"/>
      <c r="GXQ17" s="1585"/>
      <c r="GXR17" s="1585"/>
      <c r="GXS17" s="1585"/>
      <c r="GXT17" s="1585"/>
      <c r="GXU17" s="1585"/>
      <c r="GXV17" s="1585"/>
      <c r="GXW17" s="1585"/>
      <c r="GXX17" s="1585"/>
      <c r="GXY17" s="1585"/>
      <c r="GXZ17" s="1585"/>
      <c r="GYA17" s="1585"/>
      <c r="GYB17" s="1585"/>
      <c r="GYC17" s="1585"/>
      <c r="GYD17" s="1585"/>
      <c r="GYE17" s="1585"/>
      <c r="GYF17" s="1585"/>
      <c r="GYG17" s="1585"/>
      <c r="GYH17" s="1585"/>
      <c r="GYI17" s="1585"/>
      <c r="GYJ17" s="1585"/>
      <c r="GYK17" s="1585"/>
      <c r="GYL17" s="1585"/>
      <c r="GYM17" s="1585"/>
      <c r="GYN17" s="1585"/>
      <c r="GYO17" s="1585"/>
      <c r="GYP17" s="1585"/>
      <c r="GYQ17" s="1585"/>
      <c r="GYR17" s="1585"/>
      <c r="GYS17" s="1585"/>
      <c r="GYT17" s="1585"/>
      <c r="GYU17" s="1585"/>
      <c r="GYV17" s="1585"/>
      <c r="GYW17" s="1585"/>
      <c r="GYX17" s="1585"/>
      <c r="GYY17" s="1585"/>
      <c r="GYZ17" s="1585"/>
      <c r="GZA17" s="1585"/>
      <c r="GZB17" s="1585"/>
      <c r="GZC17" s="1585"/>
      <c r="GZD17" s="1585"/>
      <c r="GZE17" s="1585"/>
      <c r="GZF17" s="1585"/>
      <c r="GZG17" s="1585"/>
      <c r="GZH17" s="1585"/>
      <c r="GZI17" s="1585"/>
      <c r="GZJ17" s="1585"/>
      <c r="GZK17" s="1585"/>
      <c r="GZL17" s="1585"/>
      <c r="GZM17" s="1585"/>
      <c r="GZN17" s="1585"/>
      <c r="GZO17" s="1585"/>
      <c r="GZP17" s="1585"/>
      <c r="GZQ17" s="1585"/>
      <c r="GZR17" s="1585"/>
      <c r="GZS17" s="1585"/>
      <c r="GZT17" s="1585"/>
      <c r="GZU17" s="1585"/>
      <c r="GZV17" s="1585"/>
      <c r="GZW17" s="1585"/>
      <c r="GZX17" s="1585"/>
      <c r="GZY17" s="1585"/>
      <c r="GZZ17" s="1585"/>
      <c r="HAA17" s="1585"/>
      <c r="HAB17" s="1585"/>
      <c r="HAC17" s="1585"/>
      <c r="HAD17" s="1585"/>
      <c r="HAE17" s="1585"/>
      <c r="HAF17" s="1585"/>
      <c r="HAG17" s="1585"/>
      <c r="HAH17" s="1585"/>
      <c r="HAI17" s="1585"/>
      <c r="HAJ17" s="1585"/>
      <c r="HAK17" s="1585"/>
      <c r="HAL17" s="1585"/>
      <c r="HAM17" s="1585"/>
      <c r="HAN17" s="1585"/>
      <c r="HAO17" s="1585"/>
      <c r="HAP17" s="1585"/>
      <c r="HAQ17" s="1585"/>
      <c r="HAR17" s="1585"/>
      <c r="HAS17" s="1585"/>
      <c r="HAT17" s="1585"/>
      <c r="HAU17" s="1585"/>
      <c r="HAV17" s="1585"/>
      <c r="HAW17" s="1585"/>
      <c r="HAX17" s="1585"/>
      <c r="HAY17" s="1585"/>
      <c r="HAZ17" s="1585"/>
      <c r="HBA17" s="1585"/>
      <c r="HBB17" s="1585"/>
      <c r="HBC17" s="1585"/>
      <c r="HBD17" s="1585"/>
      <c r="HBE17" s="1585"/>
      <c r="HBF17" s="1585"/>
      <c r="HBG17" s="1585"/>
      <c r="HBH17" s="1585"/>
      <c r="HBI17" s="1585"/>
      <c r="HBJ17" s="1585"/>
      <c r="HBK17" s="1585"/>
      <c r="HBL17" s="1585"/>
      <c r="HBM17" s="1585"/>
      <c r="HBN17" s="1585"/>
      <c r="HBO17" s="1585"/>
      <c r="HBP17" s="1585"/>
      <c r="HBQ17" s="1585"/>
      <c r="HBR17" s="1585"/>
      <c r="HBS17" s="1585"/>
      <c r="HBT17" s="1585"/>
      <c r="HBU17" s="1585"/>
      <c r="HBV17" s="1585"/>
      <c r="HBW17" s="1585"/>
      <c r="HBX17" s="1585"/>
      <c r="HBY17" s="1585"/>
      <c r="HBZ17" s="1585"/>
      <c r="HCA17" s="1585"/>
      <c r="HCB17" s="1585"/>
      <c r="HCC17" s="1585"/>
      <c r="HCD17" s="1585"/>
      <c r="HCE17" s="1585"/>
      <c r="HCF17" s="1585"/>
      <c r="HCG17" s="1585"/>
      <c r="HCH17" s="1585"/>
      <c r="HCI17" s="1585"/>
      <c r="HCJ17" s="1585"/>
      <c r="HCK17" s="1585"/>
      <c r="HCL17" s="1585"/>
      <c r="HCM17" s="1585"/>
      <c r="HCN17" s="1585"/>
      <c r="HCO17" s="1585"/>
      <c r="HCP17" s="1585"/>
      <c r="HCQ17" s="1585"/>
      <c r="HCR17" s="1585"/>
      <c r="HCS17" s="1585"/>
      <c r="HCT17" s="1585"/>
      <c r="HCU17" s="1585"/>
      <c r="HCV17" s="1585"/>
      <c r="HCW17" s="1585"/>
      <c r="HCX17" s="1585"/>
      <c r="HCY17" s="1585"/>
      <c r="HCZ17" s="1585"/>
      <c r="HDA17" s="1585"/>
      <c r="HDB17" s="1585"/>
      <c r="HDC17" s="1585"/>
      <c r="HDD17" s="1585"/>
      <c r="HDE17" s="1585"/>
      <c r="HDF17" s="1585"/>
      <c r="HDG17" s="1585"/>
      <c r="HDH17" s="1585"/>
      <c r="HDI17" s="1585"/>
      <c r="HDJ17" s="1585"/>
      <c r="HDK17" s="1585"/>
      <c r="HDL17" s="1585"/>
      <c r="HDM17" s="1585"/>
      <c r="HDN17" s="1585"/>
      <c r="HDO17" s="1585"/>
      <c r="HDP17" s="1585"/>
      <c r="HDQ17" s="1585"/>
      <c r="HDR17" s="1585"/>
      <c r="HDS17" s="1585"/>
      <c r="HDT17" s="1585"/>
      <c r="HDU17" s="1585"/>
      <c r="HDV17" s="1585"/>
      <c r="HDW17" s="1585"/>
      <c r="HDX17" s="1585"/>
      <c r="HDY17" s="1585"/>
      <c r="HDZ17" s="1585"/>
      <c r="HEA17" s="1585"/>
      <c r="HEB17" s="1585"/>
      <c r="HEC17" s="1585"/>
      <c r="HED17" s="1585"/>
      <c r="HEE17" s="1585"/>
      <c r="HEF17" s="1585"/>
      <c r="HEG17" s="1585"/>
      <c r="HEH17" s="1585"/>
      <c r="HEI17" s="1585"/>
      <c r="HEJ17" s="1585"/>
      <c r="HEK17" s="1585"/>
      <c r="HEL17" s="1585"/>
      <c r="HEM17" s="1585"/>
      <c r="HEN17" s="1585"/>
      <c r="HEO17" s="1585"/>
      <c r="HEP17" s="1585"/>
      <c r="HEQ17" s="1585"/>
      <c r="HER17" s="1585"/>
      <c r="HES17" s="1585"/>
      <c r="HET17" s="1585"/>
      <c r="HEU17" s="1585"/>
      <c r="HEV17" s="1585"/>
      <c r="HEW17" s="1585"/>
      <c r="HEX17" s="1585"/>
      <c r="HEY17" s="1585"/>
      <c r="HEZ17" s="1585"/>
      <c r="HFA17" s="1585"/>
      <c r="HFB17" s="1585"/>
      <c r="HFC17" s="1585"/>
      <c r="HFD17" s="1585"/>
      <c r="HFE17" s="1585"/>
      <c r="HFF17" s="1585"/>
      <c r="HFG17" s="1585"/>
      <c r="HFH17" s="1585"/>
      <c r="HFI17" s="1585"/>
      <c r="HFJ17" s="1585"/>
      <c r="HFK17" s="1585"/>
      <c r="HFL17" s="1585"/>
      <c r="HFM17" s="1585"/>
      <c r="HFN17" s="1585"/>
      <c r="HFO17" s="1585"/>
      <c r="HFP17" s="1585"/>
      <c r="HFQ17" s="1585"/>
      <c r="HFR17" s="1585"/>
      <c r="HFS17" s="1585"/>
      <c r="HFT17" s="1585"/>
      <c r="HFU17" s="1585"/>
      <c r="HFV17" s="1585"/>
      <c r="HFW17" s="1585"/>
      <c r="HFX17" s="1585"/>
      <c r="HFY17" s="1585"/>
      <c r="HFZ17" s="1585"/>
      <c r="HGA17" s="1585"/>
      <c r="HGB17" s="1585"/>
      <c r="HGC17" s="1585"/>
      <c r="HGD17" s="1585"/>
      <c r="HGE17" s="1585"/>
      <c r="HGF17" s="1585"/>
      <c r="HGG17" s="1585"/>
      <c r="HGH17" s="1585"/>
      <c r="HGI17" s="1585"/>
      <c r="HGJ17" s="1585"/>
      <c r="HGK17" s="1585"/>
      <c r="HGL17" s="1585"/>
      <c r="HGM17" s="1585"/>
      <c r="HGN17" s="1585"/>
      <c r="HGO17" s="1585"/>
      <c r="HGP17" s="1585"/>
      <c r="HGQ17" s="1585"/>
      <c r="HGR17" s="1585"/>
      <c r="HGS17" s="1585"/>
      <c r="HGT17" s="1585"/>
      <c r="HGU17" s="1585"/>
      <c r="HGV17" s="1585"/>
      <c r="HGW17" s="1585"/>
      <c r="HGX17" s="1585"/>
      <c r="HGY17" s="1585"/>
      <c r="HGZ17" s="1585"/>
      <c r="HHA17" s="1585"/>
      <c r="HHB17" s="1585"/>
      <c r="HHC17" s="1585"/>
      <c r="HHD17" s="1585"/>
      <c r="HHE17" s="1585"/>
      <c r="HHF17" s="1585"/>
      <c r="HHG17" s="1585"/>
      <c r="HHH17" s="1585"/>
      <c r="HHI17" s="1585"/>
      <c r="HHJ17" s="1585"/>
      <c r="HHK17" s="1585"/>
      <c r="HHL17" s="1585"/>
      <c r="HHM17" s="1585"/>
      <c r="HHN17" s="1585"/>
      <c r="HHO17" s="1585"/>
      <c r="HHP17" s="1585"/>
      <c r="HHQ17" s="1585"/>
      <c r="HHR17" s="1585"/>
      <c r="HHS17" s="1585"/>
      <c r="HHT17" s="1585"/>
      <c r="HHU17" s="1585"/>
      <c r="HHV17" s="1585"/>
      <c r="HHW17" s="1585"/>
      <c r="HHX17" s="1585"/>
      <c r="HHY17" s="1585"/>
      <c r="HHZ17" s="1585"/>
      <c r="HIA17" s="1585"/>
      <c r="HIB17" s="1585"/>
      <c r="HIC17" s="1585"/>
      <c r="HID17" s="1585"/>
      <c r="HIE17" s="1585"/>
      <c r="HIF17" s="1585"/>
      <c r="HIG17" s="1585"/>
      <c r="HIH17" s="1585"/>
      <c r="HII17" s="1585"/>
      <c r="HIJ17" s="1585"/>
      <c r="HIK17" s="1585"/>
      <c r="HIL17" s="1585"/>
      <c r="HIM17" s="1585"/>
      <c r="HIN17" s="1585"/>
      <c r="HIO17" s="1585"/>
      <c r="HIP17" s="1585"/>
      <c r="HIQ17" s="1585"/>
      <c r="HIR17" s="1585"/>
      <c r="HIS17" s="1585"/>
      <c r="HIT17" s="1585"/>
      <c r="HIU17" s="1585"/>
      <c r="HIV17" s="1585"/>
      <c r="HIW17" s="1585"/>
      <c r="HIX17" s="1585"/>
      <c r="HIY17" s="1585"/>
      <c r="HIZ17" s="1585"/>
      <c r="HJA17" s="1585"/>
      <c r="HJB17" s="1585"/>
      <c r="HJC17" s="1585"/>
      <c r="HJD17" s="1585"/>
      <c r="HJE17" s="1585"/>
      <c r="HJF17" s="1585"/>
      <c r="HJG17" s="1585"/>
      <c r="HJH17" s="1585"/>
      <c r="HJI17" s="1585"/>
      <c r="HJJ17" s="1585"/>
      <c r="HJK17" s="1585"/>
      <c r="HJL17" s="1585"/>
      <c r="HJM17" s="1585"/>
      <c r="HJN17" s="1585"/>
      <c r="HJO17" s="1585"/>
      <c r="HJP17" s="1585"/>
      <c r="HJQ17" s="1585"/>
      <c r="HJR17" s="1585"/>
      <c r="HJS17" s="1585"/>
      <c r="HJT17" s="1585"/>
      <c r="HJU17" s="1585"/>
      <c r="HJV17" s="1585"/>
      <c r="HJW17" s="1585"/>
      <c r="HJX17" s="1585"/>
      <c r="HJY17" s="1585"/>
      <c r="HJZ17" s="1585"/>
      <c r="HKA17" s="1585"/>
      <c r="HKB17" s="1585"/>
      <c r="HKC17" s="1585"/>
      <c r="HKD17" s="1585"/>
      <c r="HKE17" s="1585"/>
      <c r="HKF17" s="1585"/>
      <c r="HKG17" s="1585"/>
      <c r="HKH17" s="1585"/>
      <c r="HKI17" s="1585"/>
      <c r="HKJ17" s="1585"/>
      <c r="HKK17" s="1585"/>
      <c r="HKL17" s="1585"/>
      <c r="HKM17" s="1585"/>
      <c r="HKN17" s="1585"/>
      <c r="HKO17" s="1585"/>
      <c r="HKP17" s="1585"/>
      <c r="HKQ17" s="1585"/>
      <c r="HKR17" s="1585"/>
      <c r="HKS17" s="1585"/>
      <c r="HKT17" s="1585"/>
      <c r="HKU17" s="1585"/>
      <c r="HKV17" s="1585"/>
      <c r="HKW17" s="1585"/>
      <c r="HKX17" s="1585"/>
      <c r="HKY17" s="1585"/>
      <c r="HKZ17" s="1585"/>
      <c r="HLA17" s="1585"/>
      <c r="HLB17" s="1585"/>
      <c r="HLC17" s="1585"/>
      <c r="HLD17" s="1585"/>
      <c r="HLE17" s="1585"/>
      <c r="HLF17" s="1585"/>
      <c r="HLG17" s="1585"/>
      <c r="HLH17" s="1585"/>
      <c r="HLI17" s="1585"/>
      <c r="HLJ17" s="1585"/>
      <c r="HLK17" s="1585"/>
      <c r="HLL17" s="1585"/>
      <c r="HLM17" s="1585"/>
      <c r="HLN17" s="1585"/>
      <c r="HLO17" s="1585"/>
      <c r="HLP17" s="1585"/>
      <c r="HLQ17" s="1585"/>
      <c r="HLR17" s="1585"/>
      <c r="HLS17" s="1585"/>
      <c r="HLT17" s="1585"/>
      <c r="HLU17" s="1585"/>
      <c r="HLV17" s="1585"/>
      <c r="HLW17" s="1585"/>
      <c r="HLX17" s="1585"/>
      <c r="HLY17" s="1585"/>
      <c r="HLZ17" s="1585"/>
      <c r="HMA17" s="1585"/>
      <c r="HMB17" s="1585"/>
      <c r="HMC17" s="1585"/>
      <c r="HMD17" s="1585"/>
      <c r="HME17" s="1585"/>
      <c r="HMF17" s="1585"/>
      <c r="HMG17" s="1585"/>
      <c r="HMH17" s="1585"/>
      <c r="HMI17" s="1585"/>
      <c r="HMJ17" s="1585"/>
      <c r="HMK17" s="1585"/>
      <c r="HML17" s="1585"/>
      <c r="HMM17" s="1585"/>
      <c r="HMN17" s="1585"/>
      <c r="HMO17" s="1585"/>
      <c r="HMP17" s="1585"/>
      <c r="HMQ17" s="1585"/>
      <c r="HMR17" s="1585"/>
      <c r="HMS17" s="1585"/>
      <c r="HMT17" s="1585"/>
      <c r="HMU17" s="1585"/>
      <c r="HMV17" s="1585"/>
      <c r="HMW17" s="1585"/>
      <c r="HMX17" s="1585"/>
      <c r="HMY17" s="1585"/>
      <c r="HMZ17" s="1585"/>
      <c r="HNA17" s="1585"/>
      <c r="HNB17" s="1585"/>
      <c r="HNC17" s="1585"/>
      <c r="HND17" s="1585"/>
      <c r="HNE17" s="1585"/>
      <c r="HNF17" s="1585"/>
      <c r="HNG17" s="1585"/>
      <c r="HNH17" s="1585"/>
      <c r="HNI17" s="1585"/>
      <c r="HNJ17" s="1585"/>
      <c r="HNK17" s="1585"/>
      <c r="HNL17" s="1585"/>
      <c r="HNM17" s="1585"/>
      <c r="HNN17" s="1585"/>
      <c r="HNO17" s="1585"/>
      <c r="HNP17" s="1585"/>
      <c r="HNQ17" s="1585"/>
      <c r="HNR17" s="1585"/>
      <c r="HNS17" s="1585"/>
      <c r="HNT17" s="1585"/>
      <c r="HNU17" s="1585"/>
      <c r="HNV17" s="1585"/>
      <c r="HNW17" s="1585"/>
      <c r="HNX17" s="1585"/>
      <c r="HNY17" s="1585"/>
      <c r="HNZ17" s="1585"/>
      <c r="HOA17" s="1585"/>
      <c r="HOB17" s="1585"/>
      <c r="HOC17" s="1585"/>
      <c r="HOD17" s="1585"/>
      <c r="HOE17" s="1585"/>
      <c r="HOF17" s="1585"/>
      <c r="HOG17" s="1585"/>
      <c r="HOH17" s="1585"/>
      <c r="HOI17" s="1585"/>
      <c r="HOJ17" s="1585"/>
      <c r="HOK17" s="1585"/>
      <c r="HOL17" s="1585"/>
      <c r="HOM17" s="1585"/>
      <c r="HON17" s="1585"/>
      <c r="HOO17" s="1585"/>
      <c r="HOP17" s="1585"/>
      <c r="HOQ17" s="1585"/>
      <c r="HOR17" s="1585"/>
      <c r="HOS17" s="1585"/>
      <c r="HOT17" s="1585"/>
      <c r="HOU17" s="1585"/>
      <c r="HOV17" s="1585"/>
      <c r="HOW17" s="1585"/>
      <c r="HOX17" s="1585"/>
      <c r="HOY17" s="1585"/>
      <c r="HOZ17" s="1585"/>
      <c r="HPA17" s="1585"/>
      <c r="HPB17" s="1585"/>
      <c r="HPC17" s="1585"/>
      <c r="HPD17" s="1585"/>
      <c r="HPE17" s="1585"/>
      <c r="HPF17" s="1585"/>
      <c r="HPG17" s="1585"/>
      <c r="HPH17" s="1585"/>
      <c r="HPI17" s="1585"/>
      <c r="HPJ17" s="1585"/>
      <c r="HPK17" s="1585"/>
      <c r="HPL17" s="1585"/>
      <c r="HPM17" s="1585"/>
      <c r="HPN17" s="1585"/>
      <c r="HPO17" s="1585"/>
      <c r="HPP17" s="1585"/>
      <c r="HPQ17" s="1585"/>
      <c r="HPR17" s="1585"/>
      <c r="HPS17" s="1585"/>
      <c r="HPT17" s="1585"/>
      <c r="HPU17" s="1585"/>
      <c r="HPV17" s="1585"/>
      <c r="HPW17" s="1585"/>
      <c r="HPX17" s="1585"/>
      <c r="HPY17" s="1585"/>
      <c r="HPZ17" s="1585"/>
      <c r="HQA17" s="1585"/>
      <c r="HQB17" s="1585"/>
      <c r="HQC17" s="1585"/>
      <c r="HQD17" s="1585"/>
      <c r="HQE17" s="1585"/>
      <c r="HQF17" s="1585"/>
      <c r="HQG17" s="1585"/>
      <c r="HQH17" s="1585"/>
      <c r="HQI17" s="1585"/>
      <c r="HQJ17" s="1585"/>
      <c r="HQK17" s="1585"/>
      <c r="HQL17" s="1585"/>
      <c r="HQM17" s="1585"/>
      <c r="HQN17" s="1585"/>
      <c r="HQO17" s="1585"/>
      <c r="HQP17" s="1585"/>
      <c r="HQQ17" s="1585"/>
      <c r="HQR17" s="1585"/>
      <c r="HQS17" s="1585"/>
      <c r="HQT17" s="1585"/>
      <c r="HQU17" s="1585"/>
      <c r="HQV17" s="1585"/>
      <c r="HQW17" s="1585"/>
      <c r="HQX17" s="1585"/>
      <c r="HQY17" s="1585"/>
      <c r="HQZ17" s="1585"/>
      <c r="HRA17" s="1585"/>
      <c r="HRB17" s="1585"/>
      <c r="HRC17" s="1585"/>
      <c r="HRD17" s="1585"/>
      <c r="HRE17" s="1585"/>
      <c r="HRF17" s="1585"/>
      <c r="HRG17" s="1585"/>
      <c r="HRH17" s="1585"/>
      <c r="HRI17" s="1585"/>
      <c r="HRJ17" s="1585"/>
      <c r="HRK17" s="1585"/>
      <c r="HRL17" s="1585"/>
      <c r="HRM17" s="1585"/>
      <c r="HRN17" s="1585"/>
      <c r="HRO17" s="1585"/>
      <c r="HRP17" s="1585"/>
      <c r="HRQ17" s="1585"/>
      <c r="HRR17" s="1585"/>
      <c r="HRS17" s="1585"/>
      <c r="HRT17" s="1585"/>
      <c r="HRU17" s="1585"/>
      <c r="HRV17" s="1585"/>
      <c r="HRW17" s="1585"/>
      <c r="HRX17" s="1585"/>
      <c r="HRY17" s="1585"/>
      <c r="HRZ17" s="1585"/>
      <c r="HSA17" s="1585"/>
      <c r="HSB17" s="1585"/>
      <c r="HSC17" s="1585"/>
      <c r="HSD17" s="1585"/>
      <c r="HSE17" s="1585"/>
      <c r="HSF17" s="1585"/>
      <c r="HSG17" s="1585"/>
      <c r="HSH17" s="1585"/>
      <c r="HSI17" s="1585"/>
      <c r="HSJ17" s="1585"/>
      <c r="HSK17" s="1585"/>
      <c r="HSL17" s="1585"/>
      <c r="HSM17" s="1585"/>
      <c r="HSN17" s="1585"/>
      <c r="HSO17" s="1585"/>
      <c r="HSP17" s="1585"/>
      <c r="HSQ17" s="1585"/>
      <c r="HSR17" s="1585"/>
      <c r="HSS17" s="1585"/>
      <c r="HST17" s="1585"/>
      <c r="HSU17" s="1585"/>
      <c r="HSV17" s="1585"/>
      <c r="HSW17" s="1585"/>
      <c r="HSX17" s="1585"/>
      <c r="HSY17" s="1585"/>
      <c r="HSZ17" s="1585"/>
      <c r="HTA17" s="1585"/>
      <c r="HTB17" s="1585"/>
      <c r="HTC17" s="1585"/>
      <c r="HTD17" s="1585"/>
      <c r="HTE17" s="1585"/>
      <c r="HTF17" s="1585"/>
      <c r="HTG17" s="1585"/>
      <c r="HTH17" s="1585"/>
      <c r="HTI17" s="1585"/>
      <c r="HTJ17" s="1585"/>
      <c r="HTK17" s="1585"/>
      <c r="HTL17" s="1585"/>
      <c r="HTM17" s="1585"/>
      <c r="HTN17" s="1585"/>
      <c r="HTO17" s="1585"/>
      <c r="HTP17" s="1585"/>
      <c r="HTQ17" s="1585"/>
      <c r="HTR17" s="1585"/>
      <c r="HTS17" s="1585"/>
      <c r="HTT17" s="1585"/>
      <c r="HTU17" s="1585"/>
      <c r="HTV17" s="1585"/>
      <c r="HTW17" s="1585"/>
      <c r="HTX17" s="1585"/>
      <c r="HTY17" s="1585"/>
      <c r="HTZ17" s="1585"/>
      <c r="HUA17" s="1585"/>
      <c r="HUB17" s="1585"/>
      <c r="HUC17" s="1585"/>
      <c r="HUD17" s="1585"/>
      <c r="HUE17" s="1585"/>
      <c r="HUF17" s="1585"/>
      <c r="HUG17" s="1585"/>
      <c r="HUH17" s="1585"/>
      <c r="HUI17" s="1585"/>
      <c r="HUJ17" s="1585"/>
      <c r="HUK17" s="1585"/>
      <c r="HUL17" s="1585"/>
      <c r="HUM17" s="1585"/>
      <c r="HUN17" s="1585"/>
      <c r="HUO17" s="1585"/>
      <c r="HUP17" s="1585"/>
      <c r="HUQ17" s="1585"/>
      <c r="HUR17" s="1585"/>
      <c r="HUS17" s="1585"/>
      <c r="HUT17" s="1585"/>
      <c r="HUU17" s="1585"/>
      <c r="HUV17" s="1585"/>
      <c r="HUW17" s="1585"/>
      <c r="HUX17" s="1585"/>
      <c r="HUY17" s="1585"/>
      <c r="HUZ17" s="1585"/>
      <c r="HVA17" s="1585"/>
      <c r="HVB17" s="1585"/>
      <c r="HVC17" s="1585"/>
      <c r="HVD17" s="1585"/>
      <c r="HVE17" s="1585"/>
      <c r="HVF17" s="1585"/>
      <c r="HVG17" s="1585"/>
      <c r="HVH17" s="1585"/>
      <c r="HVI17" s="1585"/>
      <c r="HVJ17" s="1585"/>
      <c r="HVK17" s="1585"/>
      <c r="HVL17" s="1585"/>
      <c r="HVM17" s="1585"/>
      <c r="HVN17" s="1585"/>
      <c r="HVO17" s="1585"/>
      <c r="HVP17" s="1585"/>
      <c r="HVQ17" s="1585"/>
      <c r="HVR17" s="1585"/>
      <c r="HVS17" s="1585"/>
      <c r="HVT17" s="1585"/>
      <c r="HVU17" s="1585"/>
      <c r="HVV17" s="1585"/>
      <c r="HVW17" s="1585"/>
      <c r="HVX17" s="1585"/>
      <c r="HVY17" s="1585"/>
      <c r="HVZ17" s="1585"/>
      <c r="HWA17" s="1585"/>
      <c r="HWB17" s="1585"/>
      <c r="HWC17" s="1585"/>
      <c r="HWD17" s="1585"/>
      <c r="HWE17" s="1585"/>
      <c r="HWF17" s="1585"/>
      <c r="HWG17" s="1585"/>
      <c r="HWH17" s="1585"/>
      <c r="HWI17" s="1585"/>
      <c r="HWJ17" s="1585"/>
      <c r="HWK17" s="1585"/>
      <c r="HWL17" s="1585"/>
      <c r="HWM17" s="1585"/>
      <c r="HWN17" s="1585"/>
      <c r="HWO17" s="1585"/>
      <c r="HWP17" s="1585"/>
      <c r="HWQ17" s="1585"/>
      <c r="HWR17" s="1585"/>
      <c r="HWS17" s="1585"/>
      <c r="HWT17" s="1585"/>
      <c r="HWU17" s="1585"/>
      <c r="HWV17" s="1585"/>
      <c r="HWW17" s="1585"/>
      <c r="HWX17" s="1585"/>
      <c r="HWY17" s="1585"/>
      <c r="HWZ17" s="1585"/>
      <c r="HXA17" s="1585"/>
      <c r="HXB17" s="1585"/>
      <c r="HXC17" s="1585"/>
      <c r="HXD17" s="1585"/>
      <c r="HXE17" s="1585"/>
      <c r="HXF17" s="1585"/>
      <c r="HXG17" s="1585"/>
      <c r="HXH17" s="1585"/>
      <c r="HXI17" s="1585"/>
      <c r="HXJ17" s="1585"/>
      <c r="HXK17" s="1585"/>
      <c r="HXL17" s="1585"/>
      <c r="HXM17" s="1585"/>
      <c r="HXN17" s="1585"/>
      <c r="HXO17" s="1585"/>
      <c r="HXP17" s="1585"/>
      <c r="HXQ17" s="1585"/>
      <c r="HXR17" s="1585"/>
      <c r="HXS17" s="1585"/>
      <c r="HXT17" s="1585"/>
      <c r="HXU17" s="1585"/>
      <c r="HXV17" s="1585"/>
      <c r="HXW17" s="1585"/>
      <c r="HXX17" s="1585"/>
      <c r="HXY17" s="1585"/>
      <c r="HXZ17" s="1585"/>
      <c r="HYA17" s="1585"/>
      <c r="HYB17" s="1585"/>
      <c r="HYC17" s="1585"/>
      <c r="HYD17" s="1585"/>
      <c r="HYE17" s="1585"/>
      <c r="HYF17" s="1585"/>
      <c r="HYG17" s="1585"/>
      <c r="HYH17" s="1585"/>
      <c r="HYI17" s="1585"/>
      <c r="HYJ17" s="1585"/>
      <c r="HYK17" s="1585"/>
      <c r="HYL17" s="1585"/>
      <c r="HYM17" s="1585"/>
      <c r="HYN17" s="1585"/>
      <c r="HYO17" s="1585"/>
      <c r="HYP17" s="1585"/>
      <c r="HYQ17" s="1585"/>
      <c r="HYR17" s="1585"/>
      <c r="HYS17" s="1585"/>
      <c r="HYT17" s="1585"/>
      <c r="HYU17" s="1585"/>
      <c r="HYV17" s="1585"/>
      <c r="HYW17" s="1585"/>
      <c r="HYX17" s="1585"/>
      <c r="HYY17" s="1585"/>
      <c r="HYZ17" s="1585"/>
      <c r="HZA17" s="1585"/>
      <c r="HZB17" s="1585"/>
      <c r="HZC17" s="1585"/>
      <c r="HZD17" s="1585"/>
      <c r="HZE17" s="1585"/>
      <c r="HZF17" s="1585"/>
      <c r="HZG17" s="1585"/>
      <c r="HZH17" s="1585"/>
      <c r="HZI17" s="1585"/>
      <c r="HZJ17" s="1585"/>
      <c r="HZK17" s="1585"/>
      <c r="HZL17" s="1585"/>
      <c r="HZM17" s="1585"/>
      <c r="HZN17" s="1585"/>
      <c r="HZO17" s="1585"/>
      <c r="HZP17" s="1585"/>
      <c r="HZQ17" s="1585"/>
      <c r="HZR17" s="1585"/>
      <c r="HZS17" s="1585"/>
      <c r="HZT17" s="1585"/>
      <c r="HZU17" s="1585"/>
      <c r="HZV17" s="1585"/>
      <c r="HZW17" s="1585"/>
      <c r="HZX17" s="1585"/>
      <c r="HZY17" s="1585"/>
      <c r="HZZ17" s="1585"/>
      <c r="IAA17" s="1585"/>
      <c r="IAB17" s="1585"/>
      <c r="IAC17" s="1585"/>
      <c r="IAD17" s="1585"/>
      <c r="IAE17" s="1585"/>
      <c r="IAF17" s="1585"/>
      <c r="IAG17" s="1585"/>
      <c r="IAH17" s="1585"/>
      <c r="IAI17" s="1585"/>
      <c r="IAJ17" s="1585"/>
      <c r="IAK17" s="1585"/>
      <c r="IAL17" s="1585"/>
      <c r="IAM17" s="1585"/>
      <c r="IAN17" s="1585"/>
      <c r="IAO17" s="1585"/>
      <c r="IAP17" s="1585"/>
      <c r="IAQ17" s="1585"/>
      <c r="IAR17" s="1585"/>
      <c r="IAS17" s="1585"/>
      <c r="IAT17" s="1585"/>
      <c r="IAU17" s="1585"/>
      <c r="IAV17" s="1585"/>
      <c r="IAW17" s="1585"/>
      <c r="IAX17" s="1585"/>
      <c r="IAY17" s="1585"/>
      <c r="IAZ17" s="1585"/>
      <c r="IBA17" s="1585"/>
      <c r="IBB17" s="1585"/>
      <c r="IBC17" s="1585"/>
      <c r="IBD17" s="1585"/>
      <c r="IBE17" s="1585"/>
      <c r="IBF17" s="1585"/>
      <c r="IBG17" s="1585"/>
      <c r="IBH17" s="1585"/>
      <c r="IBI17" s="1585"/>
      <c r="IBJ17" s="1585"/>
      <c r="IBK17" s="1585"/>
      <c r="IBL17" s="1585"/>
      <c r="IBM17" s="1585"/>
      <c r="IBN17" s="1585"/>
      <c r="IBO17" s="1585"/>
      <c r="IBP17" s="1585"/>
      <c r="IBQ17" s="1585"/>
      <c r="IBR17" s="1585"/>
      <c r="IBS17" s="1585"/>
      <c r="IBT17" s="1585"/>
      <c r="IBU17" s="1585"/>
      <c r="IBV17" s="1585"/>
      <c r="IBW17" s="1585"/>
      <c r="IBX17" s="1585"/>
      <c r="IBY17" s="1585"/>
      <c r="IBZ17" s="1585"/>
      <c r="ICA17" s="1585"/>
      <c r="ICB17" s="1585"/>
      <c r="ICC17" s="1585"/>
      <c r="ICD17" s="1585"/>
      <c r="ICE17" s="1585"/>
      <c r="ICF17" s="1585"/>
      <c r="ICG17" s="1585"/>
      <c r="ICH17" s="1585"/>
      <c r="ICI17" s="1585"/>
      <c r="ICJ17" s="1585"/>
      <c r="ICK17" s="1585"/>
      <c r="ICL17" s="1585"/>
      <c r="ICM17" s="1585"/>
      <c r="ICN17" s="1585"/>
      <c r="ICO17" s="1585"/>
      <c r="ICP17" s="1585"/>
      <c r="ICQ17" s="1585"/>
      <c r="ICR17" s="1585"/>
      <c r="ICS17" s="1585"/>
      <c r="ICT17" s="1585"/>
      <c r="ICU17" s="1585"/>
      <c r="ICV17" s="1585"/>
      <c r="ICW17" s="1585"/>
      <c r="ICX17" s="1585"/>
      <c r="ICY17" s="1585"/>
      <c r="ICZ17" s="1585"/>
      <c r="IDA17" s="1585"/>
      <c r="IDB17" s="1585"/>
      <c r="IDC17" s="1585"/>
      <c r="IDD17" s="1585"/>
      <c r="IDE17" s="1585"/>
      <c r="IDF17" s="1585"/>
      <c r="IDG17" s="1585"/>
      <c r="IDH17" s="1585"/>
      <c r="IDI17" s="1585"/>
      <c r="IDJ17" s="1585"/>
      <c r="IDK17" s="1585"/>
      <c r="IDL17" s="1585"/>
      <c r="IDM17" s="1585"/>
      <c r="IDN17" s="1585"/>
      <c r="IDO17" s="1585"/>
      <c r="IDP17" s="1585"/>
      <c r="IDQ17" s="1585"/>
      <c r="IDR17" s="1585"/>
      <c r="IDS17" s="1585"/>
      <c r="IDT17" s="1585"/>
      <c r="IDU17" s="1585"/>
      <c r="IDV17" s="1585"/>
      <c r="IDW17" s="1585"/>
      <c r="IDX17" s="1585"/>
      <c r="IDY17" s="1585"/>
      <c r="IDZ17" s="1585"/>
      <c r="IEA17" s="1585"/>
      <c r="IEB17" s="1585"/>
      <c r="IEC17" s="1585"/>
      <c r="IED17" s="1585"/>
      <c r="IEE17" s="1585"/>
      <c r="IEF17" s="1585"/>
      <c r="IEG17" s="1585"/>
      <c r="IEH17" s="1585"/>
      <c r="IEI17" s="1585"/>
      <c r="IEJ17" s="1585"/>
      <c r="IEK17" s="1585"/>
      <c r="IEL17" s="1585"/>
      <c r="IEM17" s="1585"/>
      <c r="IEN17" s="1585"/>
      <c r="IEO17" s="1585"/>
      <c r="IEP17" s="1585"/>
      <c r="IEQ17" s="1585"/>
      <c r="IER17" s="1585"/>
      <c r="IES17" s="1585"/>
      <c r="IET17" s="1585"/>
      <c r="IEU17" s="1585"/>
      <c r="IEV17" s="1585"/>
      <c r="IEW17" s="1585"/>
      <c r="IEX17" s="1585"/>
      <c r="IEY17" s="1585"/>
      <c r="IEZ17" s="1585"/>
      <c r="IFA17" s="1585"/>
      <c r="IFB17" s="1585"/>
      <c r="IFC17" s="1585"/>
      <c r="IFD17" s="1585"/>
      <c r="IFE17" s="1585"/>
      <c r="IFF17" s="1585"/>
      <c r="IFG17" s="1585"/>
      <c r="IFH17" s="1585"/>
      <c r="IFI17" s="1585"/>
      <c r="IFJ17" s="1585"/>
      <c r="IFK17" s="1585"/>
      <c r="IFL17" s="1585"/>
      <c r="IFM17" s="1585"/>
      <c r="IFN17" s="1585"/>
      <c r="IFO17" s="1585"/>
      <c r="IFP17" s="1585"/>
      <c r="IFQ17" s="1585"/>
      <c r="IFR17" s="1585"/>
      <c r="IFS17" s="1585"/>
      <c r="IFT17" s="1585"/>
      <c r="IFU17" s="1585"/>
      <c r="IFV17" s="1585"/>
      <c r="IFW17" s="1585"/>
      <c r="IFX17" s="1585"/>
      <c r="IFY17" s="1585"/>
      <c r="IFZ17" s="1585"/>
      <c r="IGA17" s="1585"/>
      <c r="IGB17" s="1585"/>
      <c r="IGC17" s="1585"/>
      <c r="IGD17" s="1585"/>
      <c r="IGE17" s="1585"/>
      <c r="IGF17" s="1585"/>
      <c r="IGG17" s="1585"/>
      <c r="IGH17" s="1585"/>
      <c r="IGI17" s="1585"/>
      <c r="IGJ17" s="1585"/>
      <c r="IGK17" s="1585"/>
      <c r="IGL17" s="1585"/>
      <c r="IGM17" s="1585"/>
      <c r="IGN17" s="1585"/>
      <c r="IGO17" s="1585"/>
      <c r="IGP17" s="1585"/>
      <c r="IGQ17" s="1585"/>
      <c r="IGR17" s="1585"/>
      <c r="IGS17" s="1585"/>
      <c r="IGT17" s="1585"/>
      <c r="IGU17" s="1585"/>
      <c r="IGV17" s="1585"/>
      <c r="IGW17" s="1585"/>
      <c r="IGX17" s="1585"/>
      <c r="IGY17" s="1585"/>
      <c r="IGZ17" s="1585"/>
      <c r="IHA17" s="1585"/>
      <c r="IHB17" s="1585"/>
      <c r="IHC17" s="1585"/>
      <c r="IHD17" s="1585"/>
      <c r="IHE17" s="1585"/>
      <c r="IHF17" s="1585"/>
      <c r="IHG17" s="1585"/>
      <c r="IHH17" s="1585"/>
      <c r="IHI17" s="1585"/>
      <c r="IHJ17" s="1585"/>
      <c r="IHK17" s="1585"/>
      <c r="IHL17" s="1585"/>
      <c r="IHM17" s="1585"/>
      <c r="IHN17" s="1585"/>
      <c r="IHO17" s="1585"/>
      <c r="IHP17" s="1585"/>
      <c r="IHQ17" s="1585"/>
      <c r="IHR17" s="1585"/>
      <c r="IHS17" s="1585"/>
      <c r="IHT17" s="1585"/>
      <c r="IHU17" s="1585"/>
      <c r="IHV17" s="1585"/>
      <c r="IHW17" s="1585"/>
      <c r="IHX17" s="1585"/>
      <c r="IHY17" s="1585"/>
      <c r="IHZ17" s="1585"/>
      <c r="IIA17" s="1585"/>
      <c r="IIB17" s="1585"/>
      <c r="IIC17" s="1585"/>
      <c r="IID17" s="1585"/>
      <c r="IIE17" s="1585"/>
      <c r="IIF17" s="1585"/>
      <c r="IIG17" s="1585"/>
      <c r="IIH17" s="1585"/>
      <c r="III17" s="1585"/>
      <c r="IIJ17" s="1585"/>
      <c r="IIK17" s="1585"/>
      <c r="IIL17" s="1585"/>
      <c r="IIM17" s="1585"/>
      <c r="IIN17" s="1585"/>
      <c r="IIO17" s="1585"/>
      <c r="IIP17" s="1585"/>
      <c r="IIQ17" s="1585"/>
      <c r="IIR17" s="1585"/>
      <c r="IIS17" s="1585"/>
      <c r="IIT17" s="1585"/>
      <c r="IIU17" s="1585"/>
      <c r="IIV17" s="1585"/>
      <c r="IIW17" s="1585"/>
      <c r="IIX17" s="1585"/>
      <c r="IIY17" s="1585"/>
      <c r="IIZ17" s="1585"/>
      <c r="IJA17" s="1585"/>
      <c r="IJB17" s="1585"/>
      <c r="IJC17" s="1585"/>
      <c r="IJD17" s="1585"/>
      <c r="IJE17" s="1585"/>
      <c r="IJF17" s="1585"/>
      <c r="IJG17" s="1585"/>
      <c r="IJH17" s="1585"/>
      <c r="IJI17" s="1585"/>
      <c r="IJJ17" s="1585"/>
      <c r="IJK17" s="1585"/>
      <c r="IJL17" s="1585"/>
      <c r="IJM17" s="1585"/>
      <c r="IJN17" s="1585"/>
      <c r="IJO17" s="1585"/>
      <c r="IJP17" s="1585"/>
      <c r="IJQ17" s="1585"/>
      <c r="IJR17" s="1585"/>
      <c r="IJS17" s="1585"/>
      <c r="IJT17" s="1585"/>
      <c r="IJU17" s="1585"/>
      <c r="IJV17" s="1585"/>
      <c r="IJW17" s="1585"/>
      <c r="IJX17" s="1585"/>
      <c r="IJY17" s="1585"/>
      <c r="IJZ17" s="1585"/>
      <c r="IKA17" s="1585"/>
      <c r="IKB17" s="1585"/>
      <c r="IKC17" s="1585"/>
      <c r="IKD17" s="1585"/>
      <c r="IKE17" s="1585"/>
      <c r="IKF17" s="1585"/>
      <c r="IKG17" s="1585"/>
      <c r="IKH17" s="1585"/>
      <c r="IKI17" s="1585"/>
      <c r="IKJ17" s="1585"/>
      <c r="IKK17" s="1585"/>
      <c r="IKL17" s="1585"/>
      <c r="IKM17" s="1585"/>
      <c r="IKN17" s="1585"/>
      <c r="IKO17" s="1585"/>
      <c r="IKP17" s="1585"/>
      <c r="IKQ17" s="1585"/>
      <c r="IKR17" s="1585"/>
      <c r="IKS17" s="1585"/>
      <c r="IKT17" s="1585"/>
      <c r="IKU17" s="1585"/>
      <c r="IKV17" s="1585"/>
      <c r="IKW17" s="1585"/>
      <c r="IKX17" s="1585"/>
      <c r="IKY17" s="1585"/>
      <c r="IKZ17" s="1585"/>
      <c r="ILA17" s="1585"/>
      <c r="ILB17" s="1585"/>
      <c r="ILC17" s="1585"/>
      <c r="ILD17" s="1585"/>
      <c r="ILE17" s="1585"/>
      <c r="ILF17" s="1585"/>
      <c r="ILG17" s="1585"/>
      <c r="ILH17" s="1585"/>
      <c r="ILI17" s="1585"/>
      <c r="ILJ17" s="1585"/>
      <c r="ILK17" s="1585"/>
      <c r="ILL17" s="1585"/>
      <c r="ILM17" s="1585"/>
      <c r="ILN17" s="1585"/>
      <c r="ILO17" s="1585"/>
      <c r="ILP17" s="1585"/>
      <c r="ILQ17" s="1585"/>
      <c r="ILR17" s="1585"/>
      <c r="ILS17" s="1585"/>
      <c r="ILT17" s="1585"/>
      <c r="ILU17" s="1585"/>
      <c r="ILV17" s="1585"/>
      <c r="ILW17" s="1585"/>
      <c r="ILX17" s="1585"/>
      <c r="ILY17" s="1585"/>
      <c r="ILZ17" s="1585"/>
      <c r="IMA17" s="1585"/>
      <c r="IMB17" s="1585"/>
      <c r="IMC17" s="1585"/>
      <c r="IMD17" s="1585"/>
      <c r="IME17" s="1585"/>
      <c r="IMF17" s="1585"/>
      <c r="IMG17" s="1585"/>
      <c r="IMH17" s="1585"/>
      <c r="IMI17" s="1585"/>
      <c r="IMJ17" s="1585"/>
      <c r="IMK17" s="1585"/>
      <c r="IML17" s="1585"/>
      <c r="IMM17" s="1585"/>
      <c r="IMN17" s="1585"/>
      <c r="IMO17" s="1585"/>
      <c r="IMP17" s="1585"/>
      <c r="IMQ17" s="1585"/>
      <c r="IMR17" s="1585"/>
      <c r="IMS17" s="1585"/>
      <c r="IMT17" s="1585"/>
      <c r="IMU17" s="1585"/>
      <c r="IMV17" s="1585"/>
      <c r="IMW17" s="1585"/>
      <c r="IMX17" s="1585"/>
      <c r="IMY17" s="1585"/>
      <c r="IMZ17" s="1585"/>
      <c r="INA17" s="1585"/>
      <c r="INB17" s="1585"/>
      <c r="INC17" s="1585"/>
      <c r="IND17" s="1585"/>
      <c r="INE17" s="1585"/>
      <c r="INF17" s="1585"/>
      <c r="ING17" s="1585"/>
      <c r="INH17" s="1585"/>
      <c r="INI17" s="1585"/>
      <c r="INJ17" s="1585"/>
      <c r="INK17" s="1585"/>
      <c r="INL17" s="1585"/>
      <c r="INM17" s="1585"/>
      <c r="INN17" s="1585"/>
      <c r="INO17" s="1585"/>
      <c r="INP17" s="1585"/>
      <c r="INQ17" s="1585"/>
      <c r="INR17" s="1585"/>
      <c r="INS17" s="1585"/>
      <c r="INT17" s="1585"/>
      <c r="INU17" s="1585"/>
      <c r="INV17" s="1585"/>
      <c r="INW17" s="1585"/>
      <c r="INX17" s="1585"/>
      <c r="INY17" s="1585"/>
      <c r="INZ17" s="1585"/>
      <c r="IOA17" s="1585"/>
      <c r="IOB17" s="1585"/>
      <c r="IOC17" s="1585"/>
      <c r="IOD17" s="1585"/>
      <c r="IOE17" s="1585"/>
      <c r="IOF17" s="1585"/>
      <c r="IOG17" s="1585"/>
      <c r="IOH17" s="1585"/>
      <c r="IOI17" s="1585"/>
      <c r="IOJ17" s="1585"/>
      <c r="IOK17" s="1585"/>
      <c r="IOL17" s="1585"/>
      <c r="IOM17" s="1585"/>
      <c r="ION17" s="1585"/>
      <c r="IOO17" s="1585"/>
      <c r="IOP17" s="1585"/>
      <c r="IOQ17" s="1585"/>
      <c r="IOR17" s="1585"/>
      <c r="IOS17" s="1585"/>
      <c r="IOT17" s="1585"/>
      <c r="IOU17" s="1585"/>
      <c r="IOV17" s="1585"/>
      <c r="IOW17" s="1585"/>
      <c r="IOX17" s="1585"/>
      <c r="IOY17" s="1585"/>
      <c r="IOZ17" s="1585"/>
      <c r="IPA17" s="1585"/>
      <c r="IPB17" s="1585"/>
      <c r="IPC17" s="1585"/>
      <c r="IPD17" s="1585"/>
      <c r="IPE17" s="1585"/>
      <c r="IPF17" s="1585"/>
      <c r="IPG17" s="1585"/>
      <c r="IPH17" s="1585"/>
      <c r="IPI17" s="1585"/>
      <c r="IPJ17" s="1585"/>
      <c r="IPK17" s="1585"/>
      <c r="IPL17" s="1585"/>
      <c r="IPM17" s="1585"/>
      <c r="IPN17" s="1585"/>
      <c r="IPO17" s="1585"/>
      <c r="IPP17" s="1585"/>
      <c r="IPQ17" s="1585"/>
      <c r="IPR17" s="1585"/>
      <c r="IPS17" s="1585"/>
      <c r="IPT17" s="1585"/>
      <c r="IPU17" s="1585"/>
      <c r="IPV17" s="1585"/>
      <c r="IPW17" s="1585"/>
      <c r="IPX17" s="1585"/>
      <c r="IPY17" s="1585"/>
      <c r="IPZ17" s="1585"/>
      <c r="IQA17" s="1585"/>
      <c r="IQB17" s="1585"/>
      <c r="IQC17" s="1585"/>
      <c r="IQD17" s="1585"/>
      <c r="IQE17" s="1585"/>
      <c r="IQF17" s="1585"/>
      <c r="IQG17" s="1585"/>
      <c r="IQH17" s="1585"/>
      <c r="IQI17" s="1585"/>
      <c r="IQJ17" s="1585"/>
      <c r="IQK17" s="1585"/>
      <c r="IQL17" s="1585"/>
      <c r="IQM17" s="1585"/>
      <c r="IQN17" s="1585"/>
      <c r="IQO17" s="1585"/>
      <c r="IQP17" s="1585"/>
      <c r="IQQ17" s="1585"/>
      <c r="IQR17" s="1585"/>
      <c r="IQS17" s="1585"/>
      <c r="IQT17" s="1585"/>
      <c r="IQU17" s="1585"/>
      <c r="IQV17" s="1585"/>
      <c r="IQW17" s="1585"/>
      <c r="IQX17" s="1585"/>
      <c r="IQY17" s="1585"/>
      <c r="IQZ17" s="1585"/>
      <c r="IRA17" s="1585"/>
      <c r="IRB17" s="1585"/>
      <c r="IRC17" s="1585"/>
      <c r="IRD17" s="1585"/>
      <c r="IRE17" s="1585"/>
      <c r="IRF17" s="1585"/>
      <c r="IRG17" s="1585"/>
      <c r="IRH17" s="1585"/>
      <c r="IRI17" s="1585"/>
      <c r="IRJ17" s="1585"/>
      <c r="IRK17" s="1585"/>
      <c r="IRL17" s="1585"/>
      <c r="IRM17" s="1585"/>
      <c r="IRN17" s="1585"/>
      <c r="IRO17" s="1585"/>
      <c r="IRP17" s="1585"/>
      <c r="IRQ17" s="1585"/>
      <c r="IRR17" s="1585"/>
      <c r="IRS17" s="1585"/>
      <c r="IRT17" s="1585"/>
      <c r="IRU17" s="1585"/>
      <c r="IRV17" s="1585"/>
      <c r="IRW17" s="1585"/>
      <c r="IRX17" s="1585"/>
      <c r="IRY17" s="1585"/>
      <c r="IRZ17" s="1585"/>
      <c r="ISA17" s="1585"/>
      <c r="ISB17" s="1585"/>
      <c r="ISC17" s="1585"/>
      <c r="ISD17" s="1585"/>
      <c r="ISE17" s="1585"/>
      <c r="ISF17" s="1585"/>
      <c r="ISG17" s="1585"/>
      <c r="ISH17" s="1585"/>
      <c r="ISI17" s="1585"/>
      <c r="ISJ17" s="1585"/>
      <c r="ISK17" s="1585"/>
      <c r="ISL17" s="1585"/>
      <c r="ISM17" s="1585"/>
      <c r="ISN17" s="1585"/>
      <c r="ISO17" s="1585"/>
      <c r="ISP17" s="1585"/>
      <c r="ISQ17" s="1585"/>
      <c r="ISR17" s="1585"/>
      <c r="ISS17" s="1585"/>
      <c r="IST17" s="1585"/>
      <c r="ISU17" s="1585"/>
      <c r="ISV17" s="1585"/>
      <c r="ISW17" s="1585"/>
      <c r="ISX17" s="1585"/>
      <c r="ISY17" s="1585"/>
      <c r="ISZ17" s="1585"/>
      <c r="ITA17" s="1585"/>
      <c r="ITB17" s="1585"/>
      <c r="ITC17" s="1585"/>
      <c r="ITD17" s="1585"/>
      <c r="ITE17" s="1585"/>
      <c r="ITF17" s="1585"/>
      <c r="ITG17" s="1585"/>
      <c r="ITH17" s="1585"/>
      <c r="ITI17" s="1585"/>
      <c r="ITJ17" s="1585"/>
      <c r="ITK17" s="1585"/>
      <c r="ITL17" s="1585"/>
      <c r="ITM17" s="1585"/>
      <c r="ITN17" s="1585"/>
      <c r="ITO17" s="1585"/>
      <c r="ITP17" s="1585"/>
      <c r="ITQ17" s="1585"/>
      <c r="ITR17" s="1585"/>
      <c r="ITS17" s="1585"/>
      <c r="ITT17" s="1585"/>
      <c r="ITU17" s="1585"/>
      <c r="ITV17" s="1585"/>
      <c r="ITW17" s="1585"/>
      <c r="ITX17" s="1585"/>
      <c r="ITY17" s="1585"/>
      <c r="ITZ17" s="1585"/>
      <c r="IUA17" s="1585"/>
      <c r="IUB17" s="1585"/>
      <c r="IUC17" s="1585"/>
      <c r="IUD17" s="1585"/>
      <c r="IUE17" s="1585"/>
      <c r="IUF17" s="1585"/>
      <c r="IUG17" s="1585"/>
      <c r="IUH17" s="1585"/>
      <c r="IUI17" s="1585"/>
      <c r="IUJ17" s="1585"/>
      <c r="IUK17" s="1585"/>
      <c r="IUL17" s="1585"/>
      <c r="IUM17" s="1585"/>
      <c r="IUN17" s="1585"/>
      <c r="IUO17" s="1585"/>
      <c r="IUP17" s="1585"/>
      <c r="IUQ17" s="1585"/>
      <c r="IUR17" s="1585"/>
      <c r="IUS17" s="1585"/>
      <c r="IUT17" s="1585"/>
      <c r="IUU17" s="1585"/>
      <c r="IUV17" s="1585"/>
      <c r="IUW17" s="1585"/>
      <c r="IUX17" s="1585"/>
      <c r="IUY17" s="1585"/>
      <c r="IUZ17" s="1585"/>
      <c r="IVA17" s="1585"/>
      <c r="IVB17" s="1585"/>
      <c r="IVC17" s="1585"/>
      <c r="IVD17" s="1585"/>
      <c r="IVE17" s="1585"/>
      <c r="IVF17" s="1585"/>
      <c r="IVG17" s="1585"/>
      <c r="IVH17" s="1585"/>
      <c r="IVI17" s="1585"/>
      <c r="IVJ17" s="1585"/>
      <c r="IVK17" s="1585"/>
      <c r="IVL17" s="1585"/>
      <c r="IVM17" s="1585"/>
      <c r="IVN17" s="1585"/>
      <c r="IVO17" s="1585"/>
      <c r="IVP17" s="1585"/>
      <c r="IVQ17" s="1585"/>
      <c r="IVR17" s="1585"/>
      <c r="IVS17" s="1585"/>
      <c r="IVT17" s="1585"/>
      <c r="IVU17" s="1585"/>
      <c r="IVV17" s="1585"/>
      <c r="IVW17" s="1585"/>
      <c r="IVX17" s="1585"/>
      <c r="IVY17" s="1585"/>
      <c r="IVZ17" s="1585"/>
      <c r="IWA17" s="1585"/>
      <c r="IWB17" s="1585"/>
      <c r="IWC17" s="1585"/>
      <c r="IWD17" s="1585"/>
      <c r="IWE17" s="1585"/>
      <c r="IWF17" s="1585"/>
      <c r="IWG17" s="1585"/>
      <c r="IWH17" s="1585"/>
      <c r="IWI17" s="1585"/>
      <c r="IWJ17" s="1585"/>
      <c r="IWK17" s="1585"/>
      <c r="IWL17" s="1585"/>
      <c r="IWM17" s="1585"/>
      <c r="IWN17" s="1585"/>
      <c r="IWO17" s="1585"/>
      <c r="IWP17" s="1585"/>
      <c r="IWQ17" s="1585"/>
      <c r="IWR17" s="1585"/>
      <c r="IWS17" s="1585"/>
      <c r="IWT17" s="1585"/>
      <c r="IWU17" s="1585"/>
      <c r="IWV17" s="1585"/>
      <c r="IWW17" s="1585"/>
      <c r="IWX17" s="1585"/>
      <c r="IWY17" s="1585"/>
      <c r="IWZ17" s="1585"/>
      <c r="IXA17" s="1585"/>
      <c r="IXB17" s="1585"/>
      <c r="IXC17" s="1585"/>
      <c r="IXD17" s="1585"/>
      <c r="IXE17" s="1585"/>
      <c r="IXF17" s="1585"/>
      <c r="IXG17" s="1585"/>
      <c r="IXH17" s="1585"/>
      <c r="IXI17" s="1585"/>
      <c r="IXJ17" s="1585"/>
      <c r="IXK17" s="1585"/>
      <c r="IXL17" s="1585"/>
      <c r="IXM17" s="1585"/>
      <c r="IXN17" s="1585"/>
      <c r="IXO17" s="1585"/>
      <c r="IXP17" s="1585"/>
      <c r="IXQ17" s="1585"/>
      <c r="IXR17" s="1585"/>
      <c r="IXS17" s="1585"/>
      <c r="IXT17" s="1585"/>
      <c r="IXU17" s="1585"/>
      <c r="IXV17" s="1585"/>
      <c r="IXW17" s="1585"/>
      <c r="IXX17" s="1585"/>
      <c r="IXY17" s="1585"/>
      <c r="IXZ17" s="1585"/>
      <c r="IYA17" s="1585"/>
      <c r="IYB17" s="1585"/>
      <c r="IYC17" s="1585"/>
      <c r="IYD17" s="1585"/>
      <c r="IYE17" s="1585"/>
      <c r="IYF17" s="1585"/>
      <c r="IYG17" s="1585"/>
      <c r="IYH17" s="1585"/>
      <c r="IYI17" s="1585"/>
      <c r="IYJ17" s="1585"/>
      <c r="IYK17" s="1585"/>
      <c r="IYL17" s="1585"/>
      <c r="IYM17" s="1585"/>
      <c r="IYN17" s="1585"/>
      <c r="IYO17" s="1585"/>
      <c r="IYP17" s="1585"/>
      <c r="IYQ17" s="1585"/>
      <c r="IYR17" s="1585"/>
      <c r="IYS17" s="1585"/>
      <c r="IYT17" s="1585"/>
      <c r="IYU17" s="1585"/>
      <c r="IYV17" s="1585"/>
      <c r="IYW17" s="1585"/>
      <c r="IYX17" s="1585"/>
      <c r="IYY17" s="1585"/>
      <c r="IYZ17" s="1585"/>
      <c r="IZA17" s="1585"/>
      <c r="IZB17" s="1585"/>
      <c r="IZC17" s="1585"/>
      <c r="IZD17" s="1585"/>
      <c r="IZE17" s="1585"/>
      <c r="IZF17" s="1585"/>
      <c r="IZG17" s="1585"/>
      <c r="IZH17" s="1585"/>
      <c r="IZI17" s="1585"/>
      <c r="IZJ17" s="1585"/>
      <c r="IZK17" s="1585"/>
      <c r="IZL17" s="1585"/>
      <c r="IZM17" s="1585"/>
      <c r="IZN17" s="1585"/>
      <c r="IZO17" s="1585"/>
      <c r="IZP17" s="1585"/>
      <c r="IZQ17" s="1585"/>
      <c r="IZR17" s="1585"/>
      <c r="IZS17" s="1585"/>
      <c r="IZT17" s="1585"/>
      <c r="IZU17" s="1585"/>
      <c r="IZV17" s="1585"/>
      <c r="IZW17" s="1585"/>
      <c r="IZX17" s="1585"/>
      <c r="IZY17" s="1585"/>
      <c r="IZZ17" s="1585"/>
      <c r="JAA17" s="1585"/>
      <c r="JAB17" s="1585"/>
      <c r="JAC17" s="1585"/>
      <c r="JAD17" s="1585"/>
      <c r="JAE17" s="1585"/>
      <c r="JAF17" s="1585"/>
      <c r="JAG17" s="1585"/>
      <c r="JAH17" s="1585"/>
      <c r="JAI17" s="1585"/>
      <c r="JAJ17" s="1585"/>
      <c r="JAK17" s="1585"/>
      <c r="JAL17" s="1585"/>
      <c r="JAM17" s="1585"/>
      <c r="JAN17" s="1585"/>
      <c r="JAO17" s="1585"/>
      <c r="JAP17" s="1585"/>
      <c r="JAQ17" s="1585"/>
      <c r="JAR17" s="1585"/>
      <c r="JAS17" s="1585"/>
      <c r="JAT17" s="1585"/>
      <c r="JAU17" s="1585"/>
      <c r="JAV17" s="1585"/>
      <c r="JAW17" s="1585"/>
      <c r="JAX17" s="1585"/>
      <c r="JAY17" s="1585"/>
      <c r="JAZ17" s="1585"/>
      <c r="JBA17" s="1585"/>
      <c r="JBB17" s="1585"/>
      <c r="JBC17" s="1585"/>
      <c r="JBD17" s="1585"/>
      <c r="JBE17" s="1585"/>
      <c r="JBF17" s="1585"/>
      <c r="JBG17" s="1585"/>
      <c r="JBH17" s="1585"/>
      <c r="JBI17" s="1585"/>
      <c r="JBJ17" s="1585"/>
      <c r="JBK17" s="1585"/>
      <c r="JBL17" s="1585"/>
      <c r="JBM17" s="1585"/>
      <c r="JBN17" s="1585"/>
      <c r="JBO17" s="1585"/>
      <c r="JBP17" s="1585"/>
      <c r="JBQ17" s="1585"/>
      <c r="JBR17" s="1585"/>
      <c r="JBS17" s="1585"/>
      <c r="JBT17" s="1585"/>
      <c r="JBU17" s="1585"/>
      <c r="JBV17" s="1585"/>
      <c r="JBW17" s="1585"/>
      <c r="JBX17" s="1585"/>
      <c r="JBY17" s="1585"/>
      <c r="JBZ17" s="1585"/>
      <c r="JCA17" s="1585"/>
      <c r="JCB17" s="1585"/>
      <c r="JCC17" s="1585"/>
      <c r="JCD17" s="1585"/>
      <c r="JCE17" s="1585"/>
      <c r="JCF17" s="1585"/>
      <c r="JCG17" s="1585"/>
      <c r="JCH17" s="1585"/>
      <c r="JCI17" s="1585"/>
      <c r="JCJ17" s="1585"/>
      <c r="JCK17" s="1585"/>
      <c r="JCL17" s="1585"/>
      <c r="JCM17" s="1585"/>
      <c r="JCN17" s="1585"/>
      <c r="JCO17" s="1585"/>
      <c r="JCP17" s="1585"/>
      <c r="JCQ17" s="1585"/>
      <c r="JCR17" s="1585"/>
      <c r="JCS17" s="1585"/>
      <c r="JCT17" s="1585"/>
      <c r="JCU17" s="1585"/>
      <c r="JCV17" s="1585"/>
      <c r="JCW17" s="1585"/>
      <c r="JCX17" s="1585"/>
      <c r="JCY17" s="1585"/>
      <c r="JCZ17" s="1585"/>
      <c r="JDA17" s="1585"/>
      <c r="JDB17" s="1585"/>
      <c r="JDC17" s="1585"/>
      <c r="JDD17" s="1585"/>
      <c r="JDE17" s="1585"/>
      <c r="JDF17" s="1585"/>
      <c r="JDG17" s="1585"/>
      <c r="JDH17" s="1585"/>
      <c r="JDI17" s="1585"/>
      <c r="JDJ17" s="1585"/>
      <c r="JDK17" s="1585"/>
      <c r="JDL17" s="1585"/>
      <c r="JDM17" s="1585"/>
      <c r="JDN17" s="1585"/>
      <c r="JDO17" s="1585"/>
      <c r="JDP17" s="1585"/>
      <c r="JDQ17" s="1585"/>
      <c r="JDR17" s="1585"/>
      <c r="JDS17" s="1585"/>
      <c r="JDT17" s="1585"/>
      <c r="JDU17" s="1585"/>
      <c r="JDV17" s="1585"/>
      <c r="JDW17" s="1585"/>
      <c r="JDX17" s="1585"/>
      <c r="JDY17" s="1585"/>
      <c r="JDZ17" s="1585"/>
      <c r="JEA17" s="1585"/>
      <c r="JEB17" s="1585"/>
      <c r="JEC17" s="1585"/>
      <c r="JED17" s="1585"/>
      <c r="JEE17" s="1585"/>
      <c r="JEF17" s="1585"/>
      <c r="JEG17" s="1585"/>
      <c r="JEH17" s="1585"/>
      <c r="JEI17" s="1585"/>
      <c r="JEJ17" s="1585"/>
      <c r="JEK17" s="1585"/>
      <c r="JEL17" s="1585"/>
      <c r="JEM17" s="1585"/>
      <c r="JEN17" s="1585"/>
      <c r="JEO17" s="1585"/>
      <c r="JEP17" s="1585"/>
      <c r="JEQ17" s="1585"/>
      <c r="JER17" s="1585"/>
      <c r="JES17" s="1585"/>
      <c r="JET17" s="1585"/>
      <c r="JEU17" s="1585"/>
      <c r="JEV17" s="1585"/>
      <c r="JEW17" s="1585"/>
      <c r="JEX17" s="1585"/>
      <c r="JEY17" s="1585"/>
      <c r="JEZ17" s="1585"/>
      <c r="JFA17" s="1585"/>
      <c r="JFB17" s="1585"/>
      <c r="JFC17" s="1585"/>
      <c r="JFD17" s="1585"/>
      <c r="JFE17" s="1585"/>
      <c r="JFF17" s="1585"/>
      <c r="JFG17" s="1585"/>
      <c r="JFH17" s="1585"/>
      <c r="JFI17" s="1585"/>
      <c r="JFJ17" s="1585"/>
      <c r="JFK17" s="1585"/>
      <c r="JFL17" s="1585"/>
      <c r="JFM17" s="1585"/>
      <c r="JFN17" s="1585"/>
      <c r="JFO17" s="1585"/>
      <c r="JFP17" s="1585"/>
      <c r="JFQ17" s="1585"/>
      <c r="JFR17" s="1585"/>
      <c r="JFS17" s="1585"/>
      <c r="JFT17" s="1585"/>
      <c r="JFU17" s="1585"/>
      <c r="JFV17" s="1585"/>
      <c r="JFW17" s="1585"/>
      <c r="JFX17" s="1585"/>
      <c r="JFY17" s="1585"/>
      <c r="JFZ17" s="1585"/>
      <c r="JGA17" s="1585"/>
      <c r="JGB17" s="1585"/>
      <c r="JGC17" s="1585"/>
      <c r="JGD17" s="1585"/>
      <c r="JGE17" s="1585"/>
      <c r="JGF17" s="1585"/>
      <c r="JGG17" s="1585"/>
      <c r="JGH17" s="1585"/>
      <c r="JGI17" s="1585"/>
      <c r="JGJ17" s="1585"/>
      <c r="JGK17" s="1585"/>
      <c r="JGL17" s="1585"/>
      <c r="JGM17" s="1585"/>
      <c r="JGN17" s="1585"/>
      <c r="JGO17" s="1585"/>
      <c r="JGP17" s="1585"/>
      <c r="JGQ17" s="1585"/>
      <c r="JGR17" s="1585"/>
      <c r="JGS17" s="1585"/>
      <c r="JGT17" s="1585"/>
      <c r="JGU17" s="1585"/>
      <c r="JGV17" s="1585"/>
      <c r="JGW17" s="1585"/>
      <c r="JGX17" s="1585"/>
      <c r="JGY17" s="1585"/>
      <c r="JGZ17" s="1585"/>
      <c r="JHA17" s="1585"/>
      <c r="JHB17" s="1585"/>
      <c r="JHC17" s="1585"/>
      <c r="JHD17" s="1585"/>
      <c r="JHE17" s="1585"/>
      <c r="JHF17" s="1585"/>
      <c r="JHG17" s="1585"/>
      <c r="JHH17" s="1585"/>
      <c r="JHI17" s="1585"/>
      <c r="JHJ17" s="1585"/>
      <c r="JHK17" s="1585"/>
      <c r="JHL17" s="1585"/>
      <c r="JHM17" s="1585"/>
      <c r="JHN17" s="1585"/>
      <c r="JHO17" s="1585"/>
      <c r="JHP17" s="1585"/>
      <c r="JHQ17" s="1585"/>
      <c r="JHR17" s="1585"/>
      <c r="JHS17" s="1585"/>
      <c r="JHT17" s="1585"/>
      <c r="JHU17" s="1585"/>
      <c r="JHV17" s="1585"/>
      <c r="JHW17" s="1585"/>
      <c r="JHX17" s="1585"/>
      <c r="JHY17" s="1585"/>
      <c r="JHZ17" s="1585"/>
      <c r="JIA17" s="1585"/>
      <c r="JIB17" s="1585"/>
      <c r="JIC17" s="1585"/>
      <c r="JID17" s="1585"/>
      <c r="JIE17" s="1585"/>
      <c r="JIF17" s="1585"/>
      <c r="JIG17" s="1585"/>
      <c r="JIH17" s="1585"/>
      <c r="JII17" s="1585"/>
      <c r="JIJ17" s="1585"/>
      <c r="JIK17" s="1585"/>
      <c r="JIL17" s="1585"/>
      <c r="JIM17" s="1585"/>
      <c r="JIN17" s="1585"/>
      <c r="JIO17" s="1585"/>
      <c r="JIP17" s="1585"/>
      <c r="JIQ17" s="1585"/>
      <c r="JIR17" s="1585"/>
      <c r="JIS17" s="1585"/>
      <c r="JIT17" s="1585"/>
      <c r="JIU17" s="1585"/>
      <c r="JIV17" s="1585"/>
      <c r="JIW17" s="1585"/>
      <c r="JIX17" s="1585"/>
      <c r="JIY17" s="1585"/>
      <c r="JIZ17" s="1585"/>
      <c r="JJA17" s="1585"/>
      <c r="JJB17" s="1585"/>
      <c r="JJC17" s="1585"/>
      <c r="JJD17" s="1585"/>
      <c r="JJE17" s="1585"/>
      <c r="JJF17" s="1585"/>
      <c r="JJG17" s="1585"/>
      <c r="JJH17" s="1585"/>
      <c r="JJI17" s="1585"/>
      <c r="JJJ17" s="1585"/>
      <c r="JJK17" s="1585"/>
      <c r="JJL17" s="1585"/>
      <c r="JJM17" s="1585"/>
      <c r="JJN17" s="1585"/>
      <c r="JJO17" s="1585"/>
      <c r="JJP17" s="1585"/>
      <c r="JJQ17" s="1585"/>
      <c r="JJR17" s="1585"/>
      <c r="JJS17" s="1585"/>
      <c r="JJT17" s="1585"/>
      <c r="JJU17" s="1585"/>
      <c r="JJV17" s="1585"/>
      <c r="JJW17" s="1585"/>
      <c r="JJX17" s="1585"/>
      <c r="JJY17" s="1585"/>
      <c r="JJZ17" s="1585"/>
      <c r="JKA17" s="1585"/>
      <c r="JKB17" s="1585"/>
      <c r="JKC17" s="1585"/>
      <c r="JKD17" s="1585"/>
      <c r="JKE17" s="1585"/>
      <c r="JKF17" s="1585"/>
      <c r="JKG17" s="1585"/>
      <c r="JKH17" s="1585"/>
      <c r="JKI17" s="1585"/>
      <c r="JKJ17" s="1585"/>
      <c r="JKK17" s="1585"/>
      <c r="JKL17" s="1585"/>
      <c r="JKM17" s="1585"/>
      <c r="JKN17" s="1585"/>
      <c r="JKO17" s="1585"/>
      <c r="JKP17" s="1585"/>
      <c r="JKQ17" s="1585"/>
      <c r="JKR17" s="1585"/>
      <c r="JKS17" s="1585"/>
      <c r="JKT17" s="1585"/>
      <c r="JKU17" s="1585"/>
      <c r="JKV17" s="1585"/>
      <c r="JKW17" s="1585"/>
      <c r="JKX17" s="1585"/>
      <c r="JKY17" s="1585"/>
      <c r="JKZ17" s="1585"/>
      <c r="JLA17" s="1585"/>
      <c r="JLB17" s="1585"/>
      <c r="JLC17" s="1585"/>
      <c r="JLD17" s="1585"/>
      <c r="JLE17" s="1585"/>
      <c r="JLF17" s="1585"/>
      <c r="JLG17" s="1585"/>
      <c r="JLH17" s="1585"/>
      <c r="JLI17" s="1585"/>
      <c r="JLJ17" s="1585"/>
      <c r="JLK17" s="1585"/>
      <c r="JLL17" s="1585"/>
      <c r="JLM17" s="1585"/>
      <c r="JLN17" s="1585"/>
      <c r="JLO17" s="1585"/>
      <c r="JLP17" s="1585"/>
      <c r="JLQ17" s="1585"/>
      <c r="JLR17" s="1585"/>
      <c r="JLS17" s="1585"/>
      <c r="JLT17" s="1585"/>
      <c r="JLU17" s="1585"/>
      <c r="JLV17" s="1585"/>
      <c r="JLW17" s="1585"/>
      <c r="JLX17" s="1585"/>
      <c r="JLY17" s="1585"/>
      <c r="JLZ17" s="1585"/>
      <c r="JMA17" s="1585"/>
      <c r="JMB17" s="1585"/>
      <c r="JMC17" s="1585"/>
      <c r="JMD17" s="1585"/>
      <c r="JME17" s="1585"/>
      <c r="JMF17" s="1585"/>
      <c r="JMG17" s="1585"/>
      <c r="JMH17" s="1585"/>
      <c r="JMI17" s="1585"/>
      <c r="JMJ17" s="1585"/>
      <c r="JMK17" s="1585"/>
      <c r="JML17" s="1585"/>
      <c r="JMM17" s="1585"/>
      <c r="JMN17" s="1585"/>
      <c r="JMO17" s="1585"/>
      <c r="JMP17" s="1585"/>
      <c r="JMQ17" s="1585"/>
      <c r="JMR17" s="1585"/>
      <c r="JMS17" s="1585"/>
      <c r="JMT17" s="1585"/>
      <c r="JMU17" s="1585"/>
      <c r="JMV17" s="1585"/>
      <c r="JMW17" s="1585"/>
      <c r="JMX17" s="1585"/>
      <c r="JMY17" s="1585"/>
      <c r="JMZ17" s="1585"/>
      <c r="JNA17" s="1585"/>
      <c r="JNB17" s="1585"/>
      <c r="JNC17" s="1585"/>
      <c r="JND17" s="1585"/>
      <c r="JNE17" s="1585"/>
      <c r="JNF17" s="1585"/>
      <c r="JNG17" s="1585"/>
      <c r="JNH17" s="1585"/>
      <c r="JNI17" s="1585"/>
      <c r="JNJ17" s="1585"/>
      <c r="JNK17" s="1585"/>
      <c r="JNL17" s="1585"/>
      <c r="JNM17" s="1585"/>
      <c r="JNN17" s="1585"/>
      <c r="JNO17" s="1585"/>
      <c r="JNP17" s="1585"/>
      <c r="JNQ17" s="1585"/>
      <c r="JNR17" s="1585"/>
      <c r="JNS17" s="1585"/>
      <c r="JNT17" s="1585"/>
      <c r="JNU17" s="1585"/>
      <c r="JNV17" s="1585"/>
      <c r="JNW17" s="1585"/>
      <c r="JNX17" s="1585"/>
      <c r="JNY17" s="1585"/>
      <c r="JNZ17" s="1585"/>
      <c r="JOA17" s="1585"/>
      <c r="JOB17" s="1585"/>
      <c r="JOC17" s="1585"/>
      <c r="JOD17" s="1585"/>
      <c r="JOE17" s="1585"/>
      <c r="JOF17" s="1585"/>
      <c r="JOG17" s="1585"/>
      <c r="JOH17" s="1585"/>
      <c r="JOI17" s="1585"/>
      <c r="JOJ17" s="1585"/>
      <c r="JOK17" s="1585"/>
      <c r="JOL17" s="1585"/>
      <c r="JOM17" s="1585"/>
      <c r="JON17" s="1585"/>
      <c r="JOO17" s="1585"/>
      <c r="JOP17" s="1585"/>
      <c r="JOQ17" s="1585"/>
      <c r="JOR17" s="1585"/>
      <c r="JOS17" s="1585"/>
      <c r="JOT17" s="1585"/>
      <c r="JOU17" s="1585"/>
      <c r="JOV17" s="1585"/>
      <c r="JOW17" s="1585"/>
      <c r="JOX17" s="1585"/>
      <c r="JOY17" s="1585"/>
      <c r="JOZ17" s="1585"/>
      <c r="JPA17" s="1585"/>
      <c r="JPB17" s="1585"/>
      <c r="JPC17" s="1585"/>
      <c r="JPD17" s="1585"/>
      <c r="JPE17" s="1585"/>
      <c r="JPF17" s="1585"/>
      <c r="JPG17" s="1585"/>
      <c r="JPH17" s="1585"/>
      <c r="JPI17" s="1585"/>
      <c r="JPJ17" s="1585"/>
      <c r="JPK17" s="1585"/>
      <c r="JPL17" s="1585"/>
      <c r="JPM17" s="1585"/>
      <c r="JPN17" s="1585"/>
      <c r="JPO17" s="1585"/>
      <c r="JPP17" s="1585"/>
      <c r="JPQ17" s="1585"/>
      <c r="JPR17" s="1585"/>
      <c r="JPS17" s="1585"/>
      <c r="JPT17" s="1585"/>
      <c r="JPU17" s="1585"/>
      <c r="JPV17" s="1585"/>
      <c r="JPW17" s="1585"/>
      <c r="JPX17" s="1585"/>
      <c r="JPY17" s="1585"/>
      <c r="JPZ17" s="1585"/>
      <c r="JQA17" s="1585"/>
      <c r="JQB17" s="1585"/>
      <c r="JQC17" s="1585"/>
      <c r="JQD17" s="1585"/>
      <c r="JQE17" s="1585"/>
      <c r="JQF17" s="1585"/>
      <c r="JQG17" s="1585"/>
      <c r="JQH17" s="1585"/>
      <c r="JQI17" s="1585"/>
      <c r="JQJ17" s="1585"/>
      <c r="JQK17" s="1585"/>
      <c r="JQL17" s="1585"/>
      <c r="JQM17" s="1585"/>
      <c r="JQN17" s="1585"/>
      <c r="JQO17" s="1585"/>
      <c r="JQP17" s="1585"/>
      <c r="JQQ17" s="1585"/>
      <c r="JQR17" s="1585"/>
      <c r="JQS17" s="1585"/>
      <c r="JQT17" s="1585"/>
      <c r="JQU17" s="1585"/>
      <c r="JQV17" s="1585"/>
      <c r="JQW17" s="1585"/>
      <c r="JQX17" s="1585"/>
      <c r="JQY17" s="1585"/>
      <c r="JQZ17" s="1585"/>
      <c r="JRA17" s="1585"/>
      <c r="JRB17" s="1585"/>
      <c r="JRC17" s="1585"/>
      <c r="JRD17" s="1585"/>
      <c r="JRE17" s="1585"/>
      <c r="JRF17" s="1585"/>
      <c r="JRG17" s="1585"/>
      <c r="JRH17" s="1585"/>
      <c r="JRI17" s="1585"/>
      <c r="JRJ17" s="1585"/>
      <c r="JRK17" s="1585"/>
      <c r="JRL17" s="1585"/>
      <c r="JRM17" s="1585"/>
      <c r="JRN17" s="1585"/>
      <c r="JRO17" s="1585"/>
      <c r="JRP17" s="1585"/>
      <c r="JRQ17" s="1585"/>
      <c r="JRR17" s="1585"/>
      <c r="JRS17" s="1585"/>
      <c r="JRT17" s="1585"/>
      <c r="JRU17" s="1585"/>
      <c r="JRV17" s="1585"/>
      <c r="JRW17" s="1585"/>
      <c r="JRX17" s="1585"/>
      <c r="JRY17" s="1585"/>
      <c r="JRZ17" s="1585"/>
      <c r="JSA17" s="1585"/>
      <c r="JSB17" s="1585"/>
      <c r="JSC17" s="1585"/>
      <c r="JSD17" s="1585"/>
      <c r="JSE17" s="1585"/>
      <c r="JSF17" s="1585"/>
      <c r="JSG17" s="1585"/>
      <c r="JSH17" s="1585"/>
      <c r="JSI17" s="1585"/>
      <c r="JSJ17" s="1585"/>
      <c r="JSK17" s="1585"/>
      <c r="JSL17" s="1585"/>
      <c r="JSM17" s="1585"/>
      <c r="JSN17" s="1585"/>
      <c r="JSO17" s="1585"/>
      <c r="JSP17" s="1585"/>
      <c r="JSQ17" s="1585"/>
      <c r="JSR17" s="1585"/>
      <c r="JSS17" s="1585"/>
      <c r="JST17" s="1585"/>
      <c r="JSU17" s="1585"/>
      <c r="JSV17" s="1585"/>
      <c r="JSW17" s="1585"/>
      <c r="JSX17" s="1585"/>
      <c r="JSY17" s="1585"/>
      <c r="JSZ17" s="1585"/>
      <c r="JTA17" s="1585"/>
      <c r="JTB17" s="1585"/>
      <c r="JTC17" s="1585"/>
      <c r="JTD17" s="1585"/>
      <c r="JTE17" s="1585"/>
      <c r="JTF17" s="1585"/>
      <c r="JTG17" s="1585"/>
      <c r="JTH17" s="1585"/>
      <c r="JTI17" s="1585"/>
      <c r="JTJ17" s="1585"/>
      <c r="JTK17" s="1585"/>
      <c r="JTL17" s="1585"/>
      <c r="JTM17" s="1585"/>
      <c r="JTN17" s="1585"/>
      <c r="JTO17" s="1585"/>
      <c r="JTP17" s="1585"/>
      <c r="JTQ17" s="1585"/>
      <c r="JTR17" s="1585"/>
      <c r="JTS17" s="1585"/>
      <c r="JTT17" s="1585"/>
      <c r="JTU17" s="1585"/>
      <c r="JTV17" s="1585"/>
      <c r="JTW17" s="1585"/>
      <c r="JTX17" s="1585"/>
      <c r="JTY17" s="1585"/>
      <c r="JTZ17" s="1585"/>
      <c r="JUA17" s="1585"/>
      <c r="JUB17" s="1585"/>
      <c r="JUC17" s="1585"/>
      <c r="JUD17" s="1585"/>
      <c r="JUE17" s="1585"/>
      <c r="JUF17" s="1585"/>
      <c r="JUG17" s="1585"/>
      <c r="JUH17" s="1585"/>
      <c r="JUI17" s="1585"/>
      <c r="JUJ17" s="1585"/>
      <c r="JUK17" s="1585"/>
      <c r="JUL17" s="1585"/>
      <c r="JUM17" s="1585"/>
      <c r="JUN17" s="1585"/>
      <c r="JUO17" s="1585"/>
      <c r="JUP17" s="1585"/>
      <c r="JUQ17" s="1585"/>
      <c r="JUR17" s="1585"/>
      <c r="JUS17" s="1585"/>
      <c r="JUT17" s="1585"/>
      <c r="JUU17" s="1585"/>
      <c r="JUV17" s="1585"/>
      <c r="JUW17" s="1585"/>
      <c r="JUX17" s="1585"/>
      <c r="JUY17" s="1585"/>
      <c r="JUZ17" s="1585"/>
      <c r="JVA17" s="1585"/>
      <c r="JVB17" s="1585"/>
      <c r="JVC17" s="1585"/>
      <c r="JVD17" s="1585"/>
      <c r="JVE17" s="1585"/>
      <c r="JVF17" s="1585"/>
      <c r="JVG17" s="1585"/>
      <c r="JVH17" s="1585"/>
      <c r="JVI17" s="1585"/>
      <c r="JVJ17" s="1585"/>
      <c r="JVK17" s="1585"/>
      <c r="JVL17" s="1585"/>
      <c r="JVM17" s="1585"/>
      <c r="JVN17" s="1585"/>
      <c r="JVO17" s="1585"/>
      <c r="JVP17" s="1585"/>
      <c r="JVQ17" s="1585"/>
      <c r="JVR17" s="1585"/>
      <c r="JVS17" s="1585"/>
      <c r="JVT17" s="1585"/>
      <c r="JVU17" s="1585"/>
      <c r="JVV17" s="1585"/>
      <c r="JVW17" s="1585"/>
      <c r="JVX17" s="1585"/>
      <c r="JVY17" s="1585"/>
      <c r="JVZ17" s="1585"/>
      <c r="JWA17" s="1585"/>
      <c r="JWB17" s="1585"/>
      <c r="JWC17" s="1585"/>
      <c r="JWD17" s="1585"/>
      <c r="JWE17" s="1585"/>
      <c r="JWF17" s="1585"/>
      <c r="JWG17" s="1585"/>
      <c r="JWH17" s="1585"/>
      <c r="JWI17" s="1585"/>
      <c r="JWJ17" s="1585"/>
      <c r="JWK17" s="1585"/>
      <c r="JWL17" s="1585"/>
      <c r="JWM17" s="1585"/>
      <c r="JWN17" s="1585"/>
      <c r="JWO17" s="1585"/>
      <c r="JWP17" s="1585"/>
      <c r="JWQ17" s="1585"/>
      <c r="JWR17" s="1585"/>
      <c r="JWS17" s="1585"/>
      <c r="JWT17" s="1585"/>
      <c r="JWU17" s="1585"/>
      <c r="JWV17" s="1585"/>
      <c r="JWW17" s="1585"/>
      <c r="JWX17" s="1585"/>
      <c r="JWY17" s="1585"/>
      <c r="JWZ17" s="1585"/>
      <c r="JXA17" s="1585"/>
      <c r="JXB17" s="1585"/>
      <c r="JXC17" s="1585"/>
      <c r="JXD17" s="1585"/>
      <c r="JXE17" s="1585"/>
      <c r="JXF17" s="1585"/>
      <c r="JXG17" s="1585"/>
      <c r="JXH17" s="1585"/>
      <c r="JXI17" s="1585"/>
      <c r="JXJ17" s="1585"/>
      <c r="JXK17" s="1585"/>
      <c r="JXL17" s="1585"/>
      <c r="JXM17" s="1585"/>
      <c r="JXN17" s="1585"/>
      <c r="JXO17" s="1585"/>
      <c r="JXP17" s="1585"/>
      <c r="JXQ17" s="1585"/>
      <c r="JXR17" s="1585"/>
      <c r="JXS17" s="1585"/>
      <c r="JXT17" s="1585"/>
      <c r="JXU17" s="1585"/>
      <c r="JXV17" s="1585"/>
      <c r="JXW17" s="1585"/>
      <c r="JXX17" s="1585"/>
      <c r="JXY17" s="1585"/>
      <c r="JXZ17" s="1585"/>
      <c r="JYA17" s="1585"/>
      <c r="JYB17" s="1585"/>
      <c r="JYC17" s="1585"/>
      <c r="JYD17" s="1585"/>
      <c r="JYE17" s="1585"/>
      <c r="JYF17" s="1585"/>
      <c r="JYG17" s="1585"/>
      <c r="JYH17" s="1585"/>
      <c r="JYI17" s="1585"/>
      <c r="JYJ17" s="1585"/>
      <c r="JYK17" s="1585"/>
      <c r="JYL17" s="1585"/>
      <c r="JYM17" s="1585"/>
      <c r="JYN17" s="1585"/>
      <c r="JYO17" s="1585"/>
      <c r="JYP17" s="1585"/>
      <c r="JYQ17" s="1585"/>
      <c r="JYR17" s="1585"/>
      <c r="JYS17" s="1585"/>
      <c r="JYT17" s="1585"/>
      <c r="JYU17" s="1585"/>
      <c r="JYV17" s="1585"/>
      <c r="JYW17" s="1585"/>
      <c r="JYX17" s="1585"/>
      <c r="JYY17" s="1585"/>
      <c r="JYZ17" s="1585"/>
      <c r="JZA17" s="1585"/>
      <c r="JZB17" s="1585"/>
      <c r="JZC17" s="1585"/>
      <c r="JZD17" s="1585"/>
      <c r="JZE17" s="1585"/>
      <c r="JZF17" s="1585"/>
      <c r="JZG17" s="1585"/>
      <c r="JZH17" s="1585"/>
      <c r="JZI17" s="1585"/>
      <c r="JZJ17" s="1585"/>
      <c r="JZK17" s="1585"/>
      <c r="JZL17" s="1585"/>
      <c r="JZM17" s="1585"/>
      <c r="JZN17" s="1585"/>
      <c r="JZO17" s="1585"/>
      <c r="JZP17" s="1585"/>
      <c r="JZQ17" s="1585"/>
      <c r="JZR17" s="1585"/>
      <c r="JZS17" s="1585"/>
      <c r="JZT17" s="1585"/>
      <c r="JZU17" s="1585"/>
      <c r="JZV17" s="1585"/>
      <c r="JZW17" s="1585"/>
      <c r="JZX17" s="1585"/>
      <c r="JZY17" s="1585"/>
      <c r="JZZ17" s="1585"/>
      <c r="KAA17" s="1585"/>
      <c r="KAB17" s="1585"/>
      <c r="KAC17" s="1585"/>
      <c r="KAD17" s="1585"/>
      <c r="KAE17" s="1585"/>
      <c r="KAF17" s="1585"/>
      <c r="KAG17" s="1585"/>
      <c r="KAH17" s="1585"/>
      <c r="KAI17" s="1585"/>
      <c r="KAJ17" s="1585"/>
      <c r="KAK17" s="1585"/>
      <c r="KAL17" s="1585"/>
      <c r="KAM17" s="1585"/>
      <c r="KAN17" s="1585"/>
      <c r="KAO17" s="1585"/>
      <c r="KAP17" s="1585"/>
      <c r="KAQ17" s="1585"/>
      <c r="KAR17" s="1585"/>
      <c r="KAS17" s="1585"/>
      <c r="KAT17" s="1585"/>
      <c r="KAU17" s="1585"/>
      <c r="KAV17" s="1585"/>
      <c r="KAW17" s="1585"/>
      <c r="KAX17" s="1585"/>
      <c r="KAY17" s="1585"/>
      <c r="KAZ17" s="1585"/>
      <c r="KBA17" s="1585"/>
      <c r="KBB17" s="1585"/>
      <c r="KBC17" s="1585"/>
      <c r="KBD17" s="1585"/>
      <c r="KBE17" s="1585"/>
      <c r="KBF17" s="1585"/>
      <c r="KBG17" s="1585"/>
      <c r="KBH17" s="1585"/>
      <c r="KBI17" s="1585"/>
      <c r="KBJ17" s="1585"/>
      <c r="KBK17" s="1585"/>
      <c r="KBL17" s="1585"/>
      <c r="KBM17" s="1585"/>
      <c r="KBN17" s="1585"/>
      <c r="KBO17" s="1585"/>
      <c r="KBP17" s="1585"/>
      <c r="KBQ17" s="1585"/>
      <c r="KBR17" s="1585"/>
      <c r="KBS17" s="1585"/>
      <c r="KBT17" s="1585"/>
      <c r="KBU17" s="1585"/>
      <c r="KBV17" s="1585"/>
      <c r="KBW17" s="1585"/>
      <c r="KBX17" s="1585"/>
      <c r="KBY17" s="1585"/>
      <c r="KBZ17" s="1585"/>
      <c r="KCA17" s="1585"/>
      <c r="KCB17" s="1585"/>
      <c r="KCC17" s="1585"/>
      <c r="KCD17" s="1585"/>
      <c r="KCE17" s="1585"/>
      <c r="KCF17" s="1585"/>
      <c r="KCG17" s="1585"/>
      <c r="KCH17" s="1585"/>
      <c r="KCI17" s="1585"/>
      <c r="KCJ17" s="1585"/>
      <c r="KCK17" s="1585"/>
      <c r="KCL17" s="1585"/>
      <c r="KCM17" s="1585"/>
      <c r="KCN17" s="1585"/>
      <c r="KCO17" s="1585"/>
      <c r="KCP17" s="1585"/>
      <c r="KCQ17" s="1585"/>
      <c r="KCR17" s="1585"/>
      <c r="KCS17" s="1585"/>
      <c r="KCT17" s="1585"/>
      <c r="KCU17" s="1585"/>
      <c r="KCV17" s="1585"/>
      <c r="KCW17" s="1585"/>
      <c r="KCX17" s="1585"/>
      <c r="KCY17" s="1585"/>
      <c r="KCZ17" s="1585"/>
      <c r="KDA17" s="1585"/>
      <c r="KDB17" s="1585"/>
      <c r="KDC17" s="1585"/>
      <c r="KDD17" s="1585"/>
      <c r="KDE17" s="1585"/>
      <c r="KDF17" s="1585"/>
      <c r="KDG17" s="1585"/>
      <c r="KDH17" s="1585"/>
      <c r="KDI17" s="1585"/>
      <c r="KDJ17" s="1585"/>
      <c r="KDK17" s="1585"/>
      <c r="KDL17" s="1585"/>
      <c r="KDM17" s="1585"/>
      <c r="KDN17" s="1585"/>
      <c r="KDO17" s="1585"/>
      <c r="KDP17" s="1585"/>
      <c r="KDQ17" s="1585"/>
      <c r="KDR17" s="1585"/>
      <c r="KDS17" s="1585"/>
      <c r="KDT17" s="1585"/>
      <c r="KDU17" s="1585"/>
      <c r="KDV17" s="1585"/>
      <c r="KDW17" s="1585"/>
      <c r="KDX17" s="1585"/>
      <c r="KDY17" s="1585"/>
      <c r="KDZ17" s="1585"/>
      <c r="KEA17" s="1585"/>
      <c r="KEB17" s="1585"/>
      <c r="KEC17" s="1585"/>
      <c r="KED17" s="1585"/>
      <c r="KEE17" s="1585"/>
      <c r="KEF17" s="1585"/>
      <c r="KEG17" s="1585"/>
      <c r="KEH17" s="1585"/>
      <c r="KEI17" s="1585"/>
      <c r="KEJ17" s="1585"/>
      <c r="KEK17" s="1585"/>
      <c r="KEL17" s="1585"/>
      <c r="KEM17" s="1585"/>
      <c r="KEN17" s="1585"/>
      <c r="KEO17" s="1585"/>
      <c r="KEP17" s="1585"/>
      <c r="KEQ17" s="1585"/>
      <c r="KER17" s="1585"/>
      <c r="KES17" s="1585"/>
      <c r="KET17" s="1585"/>
      <c r="KEU17" s="1585"/>
      <c r="KEV17" s="1585"/>
      <c r="KEW17" s="1585"/>
      <c r="KEX17" s="1585"/>
      <c r="KEY17" s="1585"/>
      <c r="KEZ17" s="1585"/>
      <c r="KFA17" s="1585"/>
      <c r="KFB17" s="1585"/>
      <c r="KFC17" s="1585"/>
      <c r="KFD17" s="1585"/>
      <c r="KFE17" s="1585"/>
      <c r="KFF17" s="1585"/>
      <c r="KFG17" s="1585"/>
      <c r="KFH17" s="1585"/>
      <c r="KFI17" s="1585"/>
      <c r="KFJ17" s="1585"/>
      <c r="KFK17" s="1585"/>
      <c r="KFL17" s="1585"/>
      <c r="KFM17" s="1585"/>
      <c r="KFN17" s="1585"/>
      <c r="KFO17" s="1585"/>
      <c r="KFP17" s="1585"/>
      <c r="KFQ17" s="1585"/>
      <c r="KFR17" s="1585"/>
      <c r="KFS17" s="1585"/>
      <c r="KFT17" s="1585"/>
      <c r="KFU17" s="1585"/>
      <c r="KFV17" s="1585"/>
      <c r="KFW17" s="1585"/>
      <c r="KFX17" s="1585"/>
      <c r="KFY17" s="1585"/>
      <c r="KFZ17" s="1585"/>
      <c r="KGA17" s="1585"/>
      <c r="KGB17" s="1585"/>
      <c r="KGC17" s="1585"/>
      <c r="KGD17" s="1585"/>
      <c r="KGE17" s="1585"/>
      <c r="KGF17" s="1585"/>
      <c r="KGG17" s="1585"/>
      <c r="KGH17" s="1585"/>
      <c r="KGI17" s="1585"/>
      <c r="KGJ17" s="1585"/>
      <c r="KGK17" s="1585"/>
      <c r="KGL17" s="1585"/>
      <c r="KGM17" s="1585"/>
      <c r="KGN17" s="1585"/>
      <c r="KGO17" s="1585"/>
      <c r="KGP17" s="1585"/>
      <c r="KGQ17" s="1585"/>
      <c r="KGR17" s="1585"/>
      <c r="KGS17" s="1585"/>
      <c r="KGT17" s="1585"/>
      <c r="KGU17" s="1585"/>
      <c r="KGV17" s="1585"/>
      <c r="KGW17" s="1585"/>
      <c r="KGX17" s="1585"/>
      <c r="KGY17" s="1585"/>
      <c r="KGZ17" s="1585"/>
      <c r="KHA17" s="1585"/>
      <c r="KHB17" s="1585"/>
      <c r="KHC17" s="1585"/>
      <c r="KHD17" s="1585"/>
      <c r="KHE17" s="1585"/>
      <c r="KHF17" s="1585"/>
      <c r="KHG17" s="1585"/>
      <c r="KHH17" s="1585"/>
      <c r="KHI17" s="1585"/>
      <c r="KHJ17" s="1585"/>
      <c r="KHK17" s="1585"/>
      <c r="KHL17" s="1585"/>
      <c r="KHM17" s="1585"/>
      <c r="KHN17" s="1585"/>
      <c r="KHO17" s="1585"/>
      <c r="KHP17" s="1585"/>
      <c r="KHQ17" s="1585"/>
      <c r="KHR17" s="1585"/>
      <c r="KHS17" s="1585"/>
      <c r="KHT17" s="1585"/>
      <c r="KHU17" s="1585"/>
      <c r="KHV17" s="1585"/>
      <c r="KHW17" s="1585"/>
      <c r="KHX17" s="1585"/>
      <c r="KHY17" s="1585"/>
      <c r="KHZ17" s="1585"/>
      <c r="KIA17" s="1585"/>
      <c r="KIB17" s="1585"/>
      <c r="KIC17" s="1585"/>
      <c r="KID17" s="1585"/>
      <c r="KIE17" s="1585"/>
      <c r="KIF17" s="1585"/>
      <c r="KIG17" s="1585"/>
      <c r="KIH17" s="1585"/>
      <c r="KII17" s="1585"/>
      <c r="KIJ17" s="1585"/>
      <c r="KIK17" s="1585"/>
      <c r="KIL17" s="1585"/>
      <c r="KIM17" s="1585"/>
      <c r="KIN17" s="1585"/>
      <c r="KIO17" s="1585"/>
      <c r="KIP17" s="1585"/>
      <c r="KIQ17" s="1585"/>
      <c r="KIR17" s="1585"/>
      <c r="KIS17" s="1585"/>
      <c r="KIT17" s="1585"/>
      <c r="KIU17" s="1585"/>
      <c r="KIV17" s="1585"/>
      <c r="KIW17" s="1585"/>
      <c r="KIX17" s="1585"/>
      <c r="KIY17" s="1585"/>
      <c r="KIZ17" s="1585"/>
      <c r="KJA17" s="1585"/>
      <c r="KJB17" s="1585"/>
      <c r="KJC17" s="1585"/>
      <c r="KJD17" s="1585"/>
      <c r="KJE17" s="1585"/>
      <c r="KJF17" s="1585"/>
      <c r="KJG17" s="1585"/>
      <c r="KJH17" s="1585"/>
      <c r="KJI17" s="1585"/>
      <c r="KJJ17" s="1585"/>
      <c r="KJK17" s="1585"/>
      <c r="KJL17" s="1585"/>
      <c r="KJM17" s="1585"/>
      <c r="KJN17" s="1585"/>
      <c r="KJO17" s="1585"/>
      <c r="KJP17" s="1585"/>
      <c r="KJQ17" s="1585"/>
      <c r="KJR17" s="1585"/>
      <c r="KJS17" s="1585"/>
      <c r="KJT17" s="1585"/>
      <c r="KJU17" s="1585"/>
      <c r="KJV17" s="1585"/>
      <c r="KJW17" s="1585"/>
      <c r="KJX17" s="1585"/>
      <c r="KJY17" s="1585"/>
      <c r="KJZ17" s="1585"/>
      <c r="KKA17" s="1585"/>
      <c r="KKB17" s="1585"/>
      <c r="KKC17" s="1585"/>
      <c r="KKD17" s="1585"/>
      <c r="KKE17" s="1585"/>
      <c r="KKF17" s="1585"/>
      <c r="KKG17" s="1585"/>
      <c r="KKH17" s="1585"/>
      <c r="KKI17" s="1585"/>
      <c r="KKJ17" s="1585"/>
      <c r="KKK17" s="1585"/>
      <c r="KKL17" s="1585"/>
      <c r="KKM17" s="1585"/>
      <c r="KKN17" s="1585"/>
      <c r="KKO17" s="1585"/>
      <c r="KKP17" s="1585"/>
      <c r="KKQ17" s="1585"/>
      <c r="KKR17" s="1585"/>
      <c r="KKS17" s="1585"/>
      <c r="KKT17" s="1585"/>
      <c r="KKU17" s="1585"/>
      <c r="KKV17" s="1585"/>
      <c r="KKW17" s="1585"/>
      <c r="KKX17" s="1585"/>
      <c r="KKY17" s="1585"/>
      <c r="KKZ17" s="1585"/>
      <c r="KLA17" s="1585"/>
      <c r="KLB17" s="1585"/>
      <c r="KLC17" s="1585"/>
      <c r="KLD17" s="1585"/>
      <c r="KLE17" s="1585"/>
      <c r="KLF17" s="1585"/>
      <c r="KLG17" s="1585"/>
      <c r="KLH17" s="1585"/>
      <c r="KLI17" s="1585"/>
      <c r="KLJ17" s="1585"/>
      <c r="KLK17" s="1585"/>
      <c r="KLL17" s="1585"/>
      <c r="KLM17" s="1585"/>
      <c r="KLN17" s="1585"/>
      <c r="KLO17" s="1585"/>
      <c r="KLP17" s="1585"/>
      <c r="KLQ17" s="1585"/>
      <c r="KLR17" s="1585"/>
      <c r="KLS17" s="1585"/>
      <c r="KLT17" s="1585"/>
      <c r="KLU17" s="1585"/>
      <c r="KLV17" s="1585"/>
      <c r="KLW17" s="1585"/>
      <c r="KLX17" s="1585"/>
      <c r="KLY17" s="1585"/>
      <c r="KLZ17" s="1585"/>
      <c r="KMA17" s="1585"/>
      <c r="KMB17" s="1585"/>
      <c r="KMC17" s="1585"/>
      <c r="KMD17" s="1585"/>
      <c r="KME17" s="1585"/>
      <c r="KMF17" s="1585"/>
      <c r="KMG17" s="1585"/>
      <c r="KMH17" s="1585"/>
      <c r="KMI17" s="1585"/>
      <c r="KMJ17" s="1585"/>
      <c r="KMK17" s="1585"/>
      <c r="KML17" s="1585"/>
      <c r="KMM17" s="1585"/>
      <c r="KMN17" s="1585"/>
      <c r="KMO17" s="1585"/>
      <c r="KMP17" s="1585"/>
      <c r="KMQ17" s="1585"/>
      <c r="KMR17" s="1585"/>
      <c r="KMS17" s="1585"/>
      <c r="KMT17" s="1585"/>
      <c r="KMU17" s="1585"/>
      <c r="KMV17" s="1585"/>
      <c r="KMW17" s="1585"/>
      <c r="KMX17" s="1585"/>
      <c r="KMY17" s="1585"/>
      <c r="KMZ17" s="1585"/>
      <c r="KNA17" s="1585"/>
      <c r="KNB17" s="1585"/>
      <c r="KNC17" s="1585"/>
      <c r="KND17" s="1585"/>
      <c r="KNE17" s="1585"/>
      <c r="KNF17" s="1585"/>
      <c r="KNG17" s="1585"/>
      <c r="KNH17" s="1585"/>
      <c r="KNI17" s="1585"/>
      <c r="KNJ17" s="1585"/>
      <c r="KNK17" s="1585"/>
      <c r="KNL17" s="1585"/>
      <c r="KNM17" s="1585"/>
      <c r="KNN17" s="1585"/>
      <c r="KNO17" s="1585"/>
      <c r="KNP17" s="1585"/>
      <c r="KNQ17" s="1585"/>
      <c r="KNR17" s="1585"/>
      <c r="KNS17" s="1585"/>
      <c r="KNT17" s="1585"/>
      <c r="KNU17" s="1585"/>
      <c r="KNV17" s="1585"/>
      <c r="KNW17" s="1585"/>
      <c r="KNX17" s="1585"/>
      <c r="KNY17" s="1585"/>
      <c r="KNZ17" s="1585"/>
      <c r="KOA17" s="1585"/>
      <c r="KOB17" s="1585"/>
      <c r="KOC17" s="1585"/>
      <c r="KOD17" s="1585"/>
      <c r="KOE17" s="1585"/>
      <c r="KOF17" s="1585"/>
      <c r="KOG17" s="1585"/>
      <c r="KOH17" s="1585"/>
      <c r="KOI17" s="1585"/>
      <c r="KOJ17" s="1585"/>
      <c r="KOK17" s="1585"/>
      <c r="KOL17" s="1585"/>
      <c r="KOM17" s="1585"/>
      <c r="KON17" s="1585"/>
      <c r="KOO17" s="1585"/>
      <c r="KOP17" s="1585"/>
      <c r="KOQ17" s="1585"/>
      <c r="KOR17" s="1585"/>
      <c r="KOS17" s="1585"/>
      <c r="KOT17" s="1585"/>
      <c r="KOU17" s="1585"/>
      <c r="KOV17" s="1585"/>
      <c r="KOW17" s="1585"/>
      <c r="KOX17" s="1585"/>
      <c r="KOY17" s="1585"/>
      <c r="KOZ17" s="1585"/>
      <c r="KPA17" s="1585"/>
      <c r="KPB17" s="1585"/>
      <c r="KPC17" s="1585"/>
      <c r="KPD17" s="1585"/>
      <c r="KPE17" s="1585"/>
      <c r="KPF17" s="1585"/>
      <c r="KPG17" s="1585"/>
      <c r="KPH17" s="1585"/>
      <c r="KPI17" s="1585"/>
      <c r="KPJ17" s="1585"/>
      <c r="KPK17" s="1585"/>
      <c r="KPL17" s="1585"/>
      <c r="KPM17" s="1585"/>
      <c r="KPN17" s="1585"/>
      <c r="KPO17" s="1585"/>
      <c r="KPP17" s="1585"/>
      <c r="KPQ17" s="1585"/>
      <c r="KPR17" s="1585"/>
      <c r="KPS17" s="1585"/>
      <c r="KPT17" s="1585"/>
      <c r="KPU17" s="1585"/>
      <c r="KPV17" s="1585"/>
      <c r="KPW17" s="1585"/>
      <c r="KPX17" s="1585"/>
      <c r="KPY17" s="1585"/>
      <c r="KPZ17" s="1585"/>
      <c r="KQA17" s="1585"/>
      <c r="KQB17" s="1585"/>
      <c r="KQC17" s="1585"/>
      <c r="KQD17" s="1585"/>
      <c r="KQE17" s="1585"/>
      <c r="KQF17" s="1585"/>
      <c r="KQG17" s="1585"/>
      <c r="KQH17" s="1585"/>
      <c r="KQI17" s="1585"/>
      <c r="KQJ17" s="1585"/>
      <c r="KQK17" s="1585"/>
      <c r="KQL17" s="1585"/>
      <c r="KQM17" s="1585"/>
      <c r="KQN17" s="1585"/>
      <c r="KQO17" s="1585"/>
      <c r="KQP17" s="1585"/>
      <c r="KQQ17" s="1585"/>
      <c r="KQR17" s="1585"/>
      <c r="KQS17" s="1585"/>
      <c r="KQT17" s="1585"/>
      <c r="KQU17" s="1585"/>
      <c r="KQV17" s="1585"/>
      <c r="KQW17" s="1585"/>
      <c r="KQX17" s="1585"/>
      <c r="KQY17" s="1585"/>
      <c r="KQZ17" s="1585"/>
      <c r="KRA17" s="1585"/>
      <c r="KRB17" s="1585"/>
      <c r="KRC17" s="1585"/>
      <c r="KRD17" s="1585"/>
      <c r="KRE17" s="1585"/>
      <c r="KRF17" s="1585"/>
      <c r="KRG17" s="1585"/>
      <c r="KRH17" s="1585"/>
      <c r="KRI17" s="1585"/>
      <c r="KRJ17" s="1585"/>
      <c r="KRK17" s="1585"/>
      <c r="KRL17" s="1585"/>
      <c r="KRM17" s="1585"/>
      <c r="KRN17" s="1585"/>
      <c r="KRO17" s="1585"/>
      <c r="KRP17" s="1585"/>
      <c r="KRQ17" s="1585"/>
      <c r="KRR17" s="1585"/>
      <c r="KRS17" s="1585"/>
      <c r="KRT17" s="1585"/>
      <c r="KRU17" s="1585"/>
      <c r="KRV17" s="1585"/>
      <c r="KRW17" s="1585"/>
      <c r="KRX17" s="1585"/>
      <c r="KRY17" s="1585"/>
      <c r="KRZ17" s="1585"/>
      <c r="KSA17" s="1585"/>
      <c r="KSB17" s="1585"/>
      <c r="KSC17" s="1585"/>
      <c r="KSD17" s="1585"/>
      <c r="KSE17" s="1585"/>
      <c r="KSF17" s="1585"/>
      <c r="KSG17" s="1585"/>
      <c r="KSH17" s="1585"/>
      <c r="KSI17" s="1585"/>
      <c r="KSJ17" s="1585"/>
      <c r="KSK17" s="1585"/>
      <c r="KSL17" s="1585"/>
      <c r="KSM17" s="1585"/>
      <c r="KSN17" s="1585"/>
      <c r="KSO17" s="1585"/>
      <c r="KSP17" s="1585"/>
      <c r="KSQ17" s="1585"/>
      <c r="KSR17" s="1585"/>
      <c r="KSS17" s="1585"/>
      <c r="KST17" s="1585"/>
      <c r="KSU17" s="1585"/>
      <c r="KSV17" s="1585"/>
      <c r="KSW17" s="1585"/>
      <c r="KSX17" s="1585"/>
      <c r="KSY17" s="1585"/>
      <c r="KSZ17" s="1585"/>
      <c r="KTA17" s="1585"/>
      <c r="KTB17" s="1585"/>
      <c r="KTC17" s="1585"/>
      <c r="KTD17" s="1585"/>
      <c r="KTE17" s="1585"/>
      <c r="KTF17" s="1585"/>
      <c r="KTG17" s="1585"/>
      <c r="KTH17" s="1585"/>
      <c r="KTI17" s="1585"/>
      <c r="KTJ17" s="1585"/>
      <c r="KTK17" s="1585"/>
      <c r="KTL17" s="1585"/>
      <c r="KTM17" s="1585"/>
      <c r="KTN17" s="1585"/>
      <c r="KTO17" s="1585"/>
      <c r="KTP17" s="1585"/>
      <c r="KTQ17" s="1585"/>
      <c r="KTR17" s="1585"/>
      <c r="KTS17" s="1585"/>
      <c r="KTT17" s="1585"/>
      <c r="KTU17" s="1585"/>
      <c r="KTV17" s="1585"/>
      <c r="KTW17" s="1585"/>
      <c r="KTX17" s="1585"/>
      <c r="KTY17" s="1585"/>
      <c r="KTZ17" s="1585"/>
      <c r="KUA17" s="1585"/>
      <c r="KUB17" s="1585"/>
      <c r="KUC17" s="1585"/>
      <c r="KUD17" s="1585"/>
      <c r="KUE17" s="1585"/>
      <c r="KUF17" s="1585"/>
      <c r="KUG17" s="1585"/>
      <c r="KUH17" s="1585"/>
      <c r="KUI17" s="1585"/>
      <c r="KUJ17" s="1585"/>
      <c r="KUK17" s="1585"/>
      <c r="KUL17" s="1585"/>
      <c r="KUM17" s="1585"/>
      <c r="KUN17" s="1585"/>
      <c r="KUO17" s="1585"/>
      <c r="KUP17" s="1585"/>
      <c r="KUQ17" s="1585"/>
      <c r="KUR17" s="1585"/>
      <c r="KUS17" s="1585"/>
      <c r="KUT17" s="1585"/>
      <c r="KUU17" s="1585"/>
      <c r="KUV17" s="1585"/>
      <c r="KUW17" s="1585"/>
      <c r="KUX17" s="1585"/>
      <c r="KUY17" s="1585"/>
      <c r="KUZ17" s="1585"/>
      <c r="KVA17" s="1585"/>
      <c r="KVB17" s="1585"/>
      <c r="KVC17" s="1585"/>
      <c r="KVD17" s="1585"/>
      <c r="KVE17" s="1585"/>
      <c r="KVF17" s="1585"/>
      <c r="KVG17" s="1585"/>
      <c r="KVH17" s="1585"/>
      <c r="KVI17" s="1585"/>
      <c r="KVJ17" s="1585"/>
      <c r="KVK17" s="1585"/>
      <c r="KVL17" s="1585"/>
      <c r="KVM17" s="1585"/>
      <c r="KVN17" s="1585"/>
      <c r="KVO17" s="1585"/>
      <c r="KVP17" s="1585"/>
      <c r="KVQ17" s="1585"/>
      <c r="KVR17" s="1585"/>
      <c r="KVS17" s="1585"/>
      <c r="KVT17" s="1585"/>
      <c r="KVU17" s="1585"/>
      <c r="KVV17" s="1585"/>
      <c r="KVW17" s="1585"/>
      <c r="KVX17" s="1585"/>
      <c r="KVY17" s="1585"/>
      <c r="KVZ17" s="1585"/>
      <c r="KWA17" s="1585"/>
      <c r="KWB17" s="1585"/>
      <c r="KWC17" s="1585"/>
      <c r="KWD17" s="1585"/>
      <c r="KWE17" s="1585"/>
      <c r="KWF17" s="1585"/>
      <c r="KWG17" s="1585"/>
      <c r="KWH17" s="1585"/>
      <c r="KWI17" s="1585"/>
      <c r="KWJ17" s="1585"/>
      <c r="KWK17" s="1585"/>
      <c r="KWL17" s="1585"/>
      <c r="KWM17" s="1585"/>
      <c r="KWN17" s="1585"/>
      <c r="KWO17" s="1585"/>
      <c r="KWP17" s="1585"/>
      <c r="KWQ17" s="1585"/>
      <c r="KWR17" s="1585"/>
      <c r="KWS17" s="1585"/>
      <c r="KWT17" s="1585"/>
      <c r="KWU17" s="1585"/>
      <c r="KWV17" s="1585"/>
      <c r="KWW17" s="1585"/>
      <c r="KWX17" s="1585"/>
      <c r="KWY17" s="1585"/>
      <c r="KWZ17" s="1585"/>
      <c r="KXA17" s="1585"/>
      <c r="KXB17" s="1585"/>
      <c r="KXC17" s="1585"/>
      <c r="KXD17" s="1585"/>
      <c r="KXE17" s="1585"/>
      <c r="KXF17" s="1585"/>
      <c r="KXG17" s="1585"/>
      <c r="KXH17" s="1585"/>
      <c r="KXI17" s="1585"/>
      <c r="KXJ17" s="1585"/>
      <c r="KXK17" s="1585"/>
      <c r="KXL17" s="1585"/>
      <c r="KXM17" s="1585"/>
      <c r="KXN17" s="1585"/>
      <c r="KXO17" s="1585"/>
      <c r="KXP17" s="1585"/>
      <c r="KXQ17" s="1585"/>
      <c r="KXR17" s="1585"/>
      <c r="KXS17" s="1585"/>
      <c r="KXT17" s="1585"/>
      <c r="KXU17" s="1585"/>
      <c r="KXV17" s="1585"/>
      <c r="KXW17" s="1585"/>
      <c r="KXX17" s="1585"/>
      <c r="KXY17" s="1585"/>
      <c r="KXZ17" s="1585"/>
      <c r="KYA17" s="1585"/>
      <c r="KYB17" s="1585"/>
      <c r="KYC17" s="1585"/>
      <c r="KYD17" s="1585"/>
      <c r="KYE17" s="1585"/>
      <c r="KYF17" s="1585"/>
      <c r="KYG17" s="1585"/>
      <c r="KYH17" s="1585"/>
      <c r="KYI17" s="1585"/>
      <c r="KYJ17" s="1585"/>
      <c r="KYK17" s="1585"/>
      <c r="KYL17" s="1585"/>
      <c r="KYM17" s="1585"/>
      <c r="KYN17" s="1585"/>
      <c r="KYO17" s="1585"/>
      <c r="KYP17" s="1585"/>
      <c r="KYQ17" s="1585"/>
      <c r="KYR17" s="1585"/>
      <c r="KYS17" s="1585"/>
      <c r="KYT17" s="1585"/>
      <c r="KYU17" s="1585"/>
      <c r="KYV17" s="1585"/>
      <c r="KYW17" s="1585"/>
      <c r="KYX17" s="1585"/>
      <c r="KYY17" s="1585"/>
      <c r="KYZ17" s="1585"/>
      <c r="KZA17" s="1585"/>
      <c r="KZB17" s="1585"/>
      <c r="KZC17" s="1585"/>
      <c r="KZD17" s="1585"/>
      <c r="KZE17" s="1585"/>
      <c r="KZF17" s="1585"/>
      <c r="KZG17" s="1585"/>
      <c r="KZH17" s="1585"/>
      <c r="KZI17" s="1585"/>
      <c r="KZJ17" s="1585"/>
      <c r="KZK17" s="1585"/>
      <c r="KZL17" s="1585"/>
      <c r="KZM17" s="1585"/>
      <c r="KZN17" s="1585"/>
      <c r="KZO17" s="1585"/>
      <c r="KZP17" s="1585"/>
      <c r="KZQ17" s="1585"/>
      <c r="KZR17" s="1585"/>
      <c r="KZS17" s="1585"/>
      <c r="KZT17" s="1585"/>
      <c r="KZU17" s="1585"/>
      <c r="KZV17" s="1585"/>
      <c r="KZW17" s="1585"/>
      <c r="KZX17" s="1585"/>
      <c r="KZY17" s="1585"/>
      <c r="KZZ17" s="1585"/>
      <c r="LAA17" s="1585"/>
      <c r="LAB17" s="1585"/>
      <c r="LAC17" s="1585"/>
      <c r="LAD17" s="1585"/>
      <c r="LAE17" s="1585"/>
      <c r="LAF17" s="1585"/>
      <c r="LAG17" s="1585"/>
      <c r="LAH17" s="1585"/>
      <c r="LAI17" s="1585"/>
      <c r="LAJ17" s="1585"/>
      <c r="LAK17" s="1585"/>
      <c r="LAL17" s="1585"/>
      <c r="LAM17" s="1585"/>
      <c r="LAN17" s="1585"/>
      <c r="LAO17" s="1585"/>
      <c r="LAP17" s="1585"/>
      <c r="LAQ17" s="1585"/>
      <c r="LAR17" s="1585"/>
      <c r="LAS17" s="1585"/>
      <c r="LAT17" s="1585"/>
      <c r="LAU17" s="1585"/>
      <c r="LAV17" s="1585"/>
      <c r="LAW17" s="1585"/>
      <c r="LAX17" s="1585"/>
      <c r="LAY17" s="1585"/>
      <c r="LAZ17" s="1585"/>
      <c r="LBA17" s="1585"/>
      <c r="LBB17" s="1585"/>
      <c r="LBC17" s="1585"/>
      <c r="LBD17" s="1585"/>
      <c r="LBE17" s="1585"/>
      <c r="LBF17" s="1585"/>
      <c r="LBG17" s="1585"/>
      <c r="LBH17" s="1585"/>
      <c r="LBI17" s="1585"/>
      <c r="LBJ17" s="1585"/>
      <c r="LBK17" s="1585"/>
      <c r="LBL17" s="1585"/>
      <c r="LBM17" s="1585"/>
      <c r="LBN17" s="1585"/>
      <c r="LBO17" s="1585"/>
      <c r="LBP17" s="1585"/>
      <c r="LBQ17" s="1585"/>
      <c r="LBR17" s="1585"/>
      <c r="LBS17" s="1585"/>
      <c r="LBT17" s="1585"/>
      <c r="LBU17" s="1585"/>
      <c r="LBV17" s="1585"/>
      <c r="LBW17" s="1585"/>
      <c r="LBX17" s="1585"/>
      <c r="LBY17" s="1585"/>
      <c r="LBZ17" s="1585"/>
      <c r="LCA17" s="1585"/>
      <c r="LCB17" s="1585"/>
      <c r="LCC17" s="1585"/>
      <c r="LCD17" s="1585"/>
      <c r="LCE17" s="1585"/>
      <c r="LCF17" s="1585"/>
      <c r="LCG17" s="1585"/>
      <c r="LCH17" s="1585"/>
      <c r="LCI17" s="1585"/>
      <c r="LCJ17" s="1585"/>
      <c r="LCK17" s="1585"/>
      <c r="LCL17" s="1585"/>
      <c r="LCM17" s="1585"/>
      <c r="LCN17" s="1585"/>
      <c r="LCO17" s="1585"/>
      <c r="LCP17" s="1585"/>
      <c r="LCQ17" s="1585"/>
      <c r="LCR17" s="1585"/>
      <c r="LCS17" s="1585"/>
      <c r="LCT17" s="1585"/>
      <c r="LCU17" s="1585"/>
      <c r="LCV17" s="1585"/>
      <c r="LCW17" s="1585"/>
      <c r="LCX17" s="1585"/>
      <c r="LCY17" s="1585"/>
      <c r="LCZ17" s="1585"/>
      <c r="LDA17" s="1585"/>
      <c r="LDB17" s="1585"/>
      <c r="LDC17" s="1585"/>
      <c r="LDD17" s="1585"/>
      <c r="LDE17" s="1585"/>
      <c r="LDF17" s="1585"/>
      <c r="LDG17" s="1585"/>
      <c r="LDH17" s="1585"/>
      <c r="LDI17" s="1585"/>
      <c r="LDJ17" s="1585"/>
      <c r="LDK17" s="1585"/>
      <c r="LDL17" s="1585"/>
      <c r="LDM17" s="1585"/>
      <c r="LDN17" s="1585"/>
      <c r="LDO17" s="1585"/>
      <c r="LDP17" s="1585"/>
      <c r="LDQ17" s="1585"/>
      <c r="LDR17" s="1585"/>
      <c r="LDS17" s="1585"/>
      <c r="LDT17" s="1585"/>
      <c r="LDU17" s="1585"/>
      <c r="LDV17" s="1585"/>
      <c r="LDW17" s="1585"/>
      <c r="LDX17" s="1585"/>
      <c r="LDY17" s="1585"/>
      <c r="LDZ17" s="1585"/>
      <c r="LEA17" s="1585"/>
      <c r="LEB17" s="1585"/>
      <c r="LEC17" s="1585"/>
      <c r="LED17" s="1585"/>
      <c r="LEE17" s="1585"/>
      <c r="LEF17" s="1585"/>
      <c r="LEG17" s="1585"/>
      <c r="LEH17" s="1585"/>
      <c r="LEI17" s="1585"/>
      <c r="LEJ17" s="1585"/>
      <c r="LEK17" s="1585"/>
      <c r="LEL17" s="1585"/>
      <c r="LEM17" s="1585"/>
      <c r="LEN17" s="1585"/>
      <c r="LEO17" s="1585"/>
      <c r="LEP17" s="1585"/>
      <c r="LEQ17" s="1585"/>
      <c r="LER17" s="1585"/>
      <c r="LES17" s="1585"/>
      <c r="LET17" s="1585"/>
      <c r="LEU17" s="1585"/>
      <c r="LEV17" s="1585"/>
      <c r="LEW17" s="1585"/>
      <c r="LEX17" s="1585"/>
      <c r="LEY17" s="1585"/>
      <c r="LEZ17" s="1585"/>
      <c r="LFA17" s="1585"/>
      <c r="LFB17" s="1585"/>
      <c r="LFC17" s="1585"/>
      <c r="LFD17" s="1585"/>
      <c r="LFE17" s="1585"/>
      <c r="LFF17" s="1585"/>
      <c r="LFG17" s="1585"/>
      <c r="LFH17" s="1585"/>
      <c r="LFI17" s="1585"/>
      <c r="LFJ17" s="1585"/>
      <c r="LFK17" s="1585"/>
      <c r="LFL17" s="1585"/>
      <c r="LFM17" s="1585"/>
      <c r="LFN17" s="1585"/>
      <c r="LFO17" s="1585"/>
      <c r="LFP17" s="1585"/>
      <c r="LFQ17" s="1585"/>
      <c r="LFR17" s="1585"/>
      <c r="LFS17" s="1585"/>
      <c r="LFT17" s="1585"/>
      <c r="LFU17" s="1585"/>
      <c r="LFV17" s="1585"/>
      <c r="LFW17" s="1585"/>
      <c r="LFX17" s="1585"/>
      <c r="LFY17" s="1585"/>
      <c r="LFZ17" s="1585"/>
      <c r="LGA17" s="1585"/>
      <c r="LGB17" s="1585"/>
      <c r="LGC17" s="1585"/>
      <c r="LGD17" s="1585"/>
      <c r="LGE17" s="1585"/>
      <c r="LGF17" s="1585"/>
      <c r="LGG17" s="1585"/>
      <c r="LGH17" s="1585"/>
      <c r="LGI17" s="1585"/>
      <c r="LGJ17" s="1585"/>
      <c r="LGK17" s="1585"/>
      <c r="LGL17" s="1585"/>
      <c r="LGM17" s="1585"/>
      <c r="LGN17" s="1585"/>
      <c r="LGO17" s="1585"/>
      <c r="LGP17" s="1585"/>
      <c r="LGQ17" s="1585"/>
      <c r="LGR17" s="1585"/>
      <c r="LGS17" s="1585"/>
      <c r="LGT17" s="1585"/>
      <c r="LGU17" s="1585"/>
      <c r="LGV17" s="1585"/>
      <c r="LGW17" s="1585"/>
      <c r="LGX17" s="1585"/>
      <c r="LGY17" s="1585"/>
      <c r="LGZ17" s="1585"/>
      <c r="LHA17" s="1585"/>
      <c r="LHB17" s="1585"/>
      <c r="LHC17" s="1585"/>
      <c r="LHD17" s="1585"/>
      <c r="LHE17" s="1585"/>
      <c r="LHF17" s="1585"/>
      <c r="LHG17" s="1585"/>
      <c r="LHH17" s="1585"/>
      <c r="LHI17" s="1585"/>
      <c r="LHJ17" s="1585"/>
      <c r="LHK17" s="1585"/>
      <c r="LHL17" s="1585"/>
      <c r="LHM17" s="1585"/>
      <c r="LHN17" s="1585"/>
      <c r="LHO17" s="1585"/>
      <c r="LHP17" s="1585"/>
      <c r="LHQ17" s="1585"/>
      <c r="LHR17" s="1585"/>
      <c r="LHS17" s="1585"/>
      <c r="LHT17" s="1585"/>
      <c r="LHU17" s="1585"/>
      <c r="LHV17" s="1585"/>
      <c r="LHW17" s="1585"/>
      <c r="LHX17" s="1585"/>
      <c r="LHY17" s="1585"/>
      <c r="LHZ17" s="1585"/>
      <c r="LIA17" s="1585"/>
      <c r="LIB17" s="1585"/>
      <c r="LIC17" s="1585"/>
      <c r="LID17" s="1585"/>
      <c r="LIE17" s="1585"/>
      <c r="LIF17" s="1585"/>
      <c r="LIG17" s="1585"/>
      <c r="LIH17" s="1585"/>
      <c r="LII17" s="1585"/>
      <c r="LIJ17" s="1585"/>
      <c r="LIK17" s="1585"/>
      <c r="LIL17" s="1585"/>
      <c r="LIM17" s="1585"/>
      <c r="LIN17" s="1585"/>
      <c r="LIO17" s="1585"/>
      <c r="LIP17" s="1585"/>
      <c r="LIQ17" s="1585"/>
      <c r="LIR17" s="1585"/>
      <c r="LIS17" s="1585"/>
      <c r="LIT17" s="1585"/>
      <c r="LIU17" s="1585"/>
      <c r="LIV17" s="1585"/>
      <c r="LIW17" s="1585"/>
      <c r="LIX17" s="1585"/>
      <c r="LIY17" s="1585"/>
      <c r="LIZ17" s="1585"/>
      <c r="LJA17" s="1585"/>
      <c r="LJB17" s="1585"/>
      <c r="LJC17" s="1585"/>
      <c r="LJD17" s="1585"/>
      <c r="LJE17" s="1585"/>
      <c r="LJF17" s="1585"/>
      <c r="LJG17" s="1585"/>
      <c r="LJH17" s="1585"/>
      <c r="LJI17" s="1585"/>
      <c r="LJJ17" s="1585"/>
      <c r="LJK17" s="1585"/>
      <c r="LJL17" s="1585"/>
      <c r="LJM17" s="1585"/>
      <c r="LJN17" s="1585"/>
      <c r="LJO17" s="1585"/>
      <c r="LJP17" s="1585"/>
      <c r="LJQ17" s="1585"/>
      <c r="LJR17" s="1585"/>
      <c r="LJS17" s="1585"/>
      <c r="LJT17" s="1585"/>
      <c r="LJU17" s="1585"/>
      <c r="LJV17" s="1585"/>
      <c r="LJW17" s="1585"/>
      <c r="LJX17" s="1585"/>
      <c r="LJY17" s="1585"/>
      <c r="LJZ17" s="1585"/>
      <c r="LKA17" s="1585"/>
      <c r="LKB17" s="1585"/>
      <c r="LKC17" s="1585"/>
      <c r="LKD17" s="1585"/>
      <c r="LKE17" s="1585"/>
      <c r="LKF17" s="1585"/>
      <c r="LKG17" s="1585"/>
      <c r="LKH17" s="1585"/>
      <c r="LKI17" s="1585"/>
      <c r="LKJ17" s="1585"/>
      <c r="LKK17" s="1585"/>
      <c r="LKL17" s="1585"/>
      <c r="LKM17" s="1585"/>
      <c r="LKN17" s="1585"/>
      <c r="LKO17" s="1585"/>
      <c r="LKP17" s="1585"/>
      <c r="LKQ17" s="1585"/>
      <c r="LKR17" s="1585"/>
      <c r="LKS17" s="1585"/>
      <c r="LKT17" s="1585"/>
      <c r="LKU17" s="1585"/>
      <c r="LKV17" s="1585"/>
      <c r="LKW17" s="1585"/>
      <c r="LKX17" s="1585"/>
      <c r="LKY17" s="1585"/>
      <c r="LKZ17" s="1585"/>
      <c r="LLA17" s="1585"/>
      <c r="LLB17" s="1585"/>
      <c r="LLC17" s="1585"/>
      <c r="LLD17" s="1585"/>
      <c r="LLE17" s="1585"/>
      <c r="LLF17" s="1585"/>
      <c r="LLG17" s="1585"/>
      <c r="LLH17" s="1585"/>
      <c r="LLI17" s="1585"/>
      <c r="LLJ17" s="1585"/>
      <c r="LLK17" s="1585"/>
      <c r="LLL17" s="1585"/>
      <c r="LLM17" s="1585"/>
      <c r="LLN17" s="1585"/>
      <c r="LLO17" s="1585"/>
      <c r="LLP17" s="1585"/>
      <c r="LLQ17" s="1585"/>
      <c r="LLR17" s="1585"/>
      <c r="LLS17" s="1585"/>
      <c r="LLT17" s="1585"/>
      <c r="LLU17" s="1585"/>
      <c r="LLV17" s="1585"/>
      <c r="LLW17" s="1585"/>
      <c r="LLX17" s="1585"/>
      <c r="LLY17" s="1585"/>
      <c r="LLZ17" s="1585"/>
      <c r="LMA17" s="1585"/>
      <c r="LMB17" s="1585"/>
      <c r="LMC17" s="1585"/>
      <c r="LMD17" s="1585"/>
      <c r="LME17" s="1585"/>
      <c r="LMF17" s="1585"/>
      <c r="LMG17" s="1585"/>
      <c r="LMH17" s="1585"/>
      <c r="LMI17" s="1585"/>
      <c r="LMJ17" s="1585"/>
      <c r="LMK17" s="1585"/>
      <c r="LML17" s="1585"/>
      <c r="LMM17" s="1585"/>
      <c r="LMN17" s="1585"/>
      <c r="LMO17" s="1585"/>
      <c r="LMP17" s="1585"/>
      <c r="LMQ17" s="1585"/>
      <c r="LMR17" s="1585"/>
      <c r="LMS17" s="1585"/>
      <c r="LMT17" s="1585"/>
      <c r="LMU17" s="1585"/>
      <c r="LMV17" s="1585"/>
      <c r="LMW17" s="1585"/>
      <c r="LMX17" s="1585"/>
      <c r="LMY17" s="1585"/>
      <c r="LMZ17" s="1585"/>
      <c r="LNA17" s="1585"/>
      <c r="LNB17" s="1585"/>
      <c r="LNC17" s="1585"/>
      <c r="LND17" s="1585"/>
      <c r="LNE17" s="1585"/>
      <c r="LNF17" s="1585"/>
      <c r="LNG17" s="1585"/>
      <c r="LNH17" s="1585"/>
      <c r="LNI17" s="1585"/>
      <c r="LNJ17" s="1585"/>
      <c r="LNK17" s="1585"/>
      <c r="LNL17" s="1585"/>
      <c r="LNM17" s="1585"/>
      <c r="LNN17" s="1585"/>
      <c r="LNO17" s="1585"/>
      <c r="LNP17" s="1585"/>
      <c r="LNQ17" s="1585"/>
      <c r="LNR17" s="1585"/>
      <c r="LNS17" s="1585"/>
      <c r="LNT17" s="1585"/>
      <c r="LNU17" s="1585"/>
      <c r="LNV17" s="1585"/>
      <c r="LNW17" s="1585"/>
      <c r="LNX17" s="1585"/>
      <c r="LNY17" s="1585"/>
      <c r="LNZ17" s="1585"/>
      <c r="LOA17" s="1585"/>
      <c r="LOB17" s="1585"/>
      <c r="LOC17" s="1585"/>
      <c r="LOD17" s="1585"/>
      <c r="LOE17" s="1585"/>
      <c r="LOF17" s="1585"/>
      <c r="LOG17" s="1585"/>
      <c r="LOH17" s="1585"/>
      <c r="LOI17" s="1585"/>
      <c r="LOJ17" s="1585"/>
      <c r="LOK17" s="1585"/>
      <c r="LOL17" s="1585"/>
      <c r="LOM17" s="1585"/>
      <c r="LON17" s="1585"/>
      <c r="LOO17" s="1585"/>
      <c r="LOP17" s="1585"/>
      <c r="LOQ17" s="1585"/>
      <c r="LOR17" s="1585"/>
      <c r="LOS17" s="1585"/>
      <c r="LOT17" s="1585"/>
      <c r="LOU17" s="1585"/>
      <c r="LOV17" s="1585"/>
      <c r="LOW17" s="1585"/>
      <c r="LOX17" s="1585"/>
      <c r="LOY17" s="1585"/>
      <c r="LOZ17" s="1585"/>
      <c r="LPA17" s="1585"/>
      <c r="LPB17" s="1585"/>
      <c r="LPC17" s="1585"/>
      <c r="LPD17" s="1585"/>
      <c r="LPE17" s="1585"/>
      <c r="LPF17" s="1585"/>
      <c r="LPG17" s="1585"/>
      <c r="LPH17" s="1585"/>
      <c r="LPI17" s="1585"/>
      <c r="LPJ17" s="1585"/>
      <c r="LPK17" s="1585"/>
      <c r="LPL17" s="1585"/>
      <c r="LPM17" s="1585"/>
      <c r="LPN17" s="1585"/>
      <c r="LPO17" s="1585"/>
      <c r="LPP17" s="1585"/>
      <c r="LPQ17" s="1585"/>
      <c r="LPR17" s="1585"/>
      <c r="LPS17" s="1585"/>
      <c r="LPT17" s="1585"/>
      <c r="LPU17" s="1585"/>
      <c r="LPV17" s="1585"/>
      <c r="LPW17" s="1585"/>
      <c r="LPX17" s="1585"/>
      <c r="LPY17" s="1585"/>
      <c r="LPZ17" s="1585"/>
      <c r="LQA17" s="1585"/>
      <c r="LQB17" s="1585"/>
      <c r="LQC17" s="1585"/>
      <c r="LQD17" s="1585"/>
      <c r="LQE17" s="1585"/>
      <c r="LQF17" s="1585"/>
      <c r="LQG17" s="1585"/>
      <c r="LQH17" s="1585"/>
      <c r="LQI17" s="1585"/>
      <c r="LQJ17" s="1585"/>
      <c r="LQK17" s="1585"/>
      <c r="LQL17" s="1585"/>
      <c r="LQM17" s="1585"/>
      <c r="LQN17" s="1585"/>
      <c r="LQO17" s="1585"/>
      <c r="LQP17" s="1585"/>
      <c r="LQQ17" s="1585"/>
      <c r="LQR17" s="1585"/>
      <c r="LQS17" s="1585"/>
      <c r="LQT17" s="1585"/>
      <c r="LQU17" s="1585"/>
      <c r="LQV17" s="1585"/>
      <c r="LQW17" s="1585"/>
      <c r="LQX17" s="1585"/>
      <c r="LQY17" s="1585"/>
      <c r="LQZ17" s="1585"/>
      <c r="LRA17" s="1585"/>
      <c r="LRB17" s="1585"/>
      <c r="LRC17" s="1585"/>
      <c r="LRD17" s="1585"/>
      <c r="LRE17" s="1585"/>
      <c r="LRF17" s="1585"/>
      <c r="LRG17" s="1585"/>
      <c r="LRH17" s="1585"/>
      <c r="LRI17" s="1585"/>
      <c r="LRJ17" s="1585"/>
      <c r="LRK17" s="1585"/>
      <c r="LRL17" s="1585"/>
      <c r="LRM17" s="1585"/>
      <c r="LRN17" s="1585"/>
      <c r="LRO17" s="1585"/>
      <c r="LRP17" s="1585"/>
      <c r="LRQ17" s="1585"/>
      <c r="LRR17" s="1585"/>
      <c r="LRS17" s="1585"/>
      <c r="LRT17" s="1585"/>
      <c r="LRU17" s="1585"/>
      <c r="LRV17" s="1585"/>
      <c r="LRW17" s="1585"/>
      <c r="LRX17" s="1585"/>
      <c r="LRY17" s="1585"/>
      <c r="LRZ17" s="1585"/>
      <c r="LSA17" s="1585"/>
      <c r="LSB17" s="1585"/>
      <c r="LSC17" s="1585"/>
      <c r="LSD17" s="1585"/>
      <c r="LSE17" s="1585"/>
      <c r="LSF17" s="1585"/>
      <c r="LSG17" s="1585"/>
      <c r="LSH17" s="1585"/>
      <c r="LSI17" s="1585"/>
      <c r="LSJ17" s="1585"/>
      <c r="LSK17" s="1585"/>
      <c r="LSL17" s="1585"/>
      <c r="LSM17" s="1585"/>
      <c r="LSN17" s="1585"/>
      <c r="LSO17" s="1585"/>
      <c r="LSP17" s="1585"/>
      <c r="LSQ17" s="1585"/>
      <c r="LSR17" s="1585"/>
      <c r="LSS17" s="1585"/>
      <c r="LST17" s="1585"/>
      <c r="LSU17" s="1585"/>
      <c r="LSV17" s="1585"/>
      <c r="LSW17" s="1585"/>
      <c r="LSX17" s="1585"/>
      <c r="LSY17" s="1585"/>
      <c r="LSZ17" s="1585"/>
      <c r="LTA17" s="1585"/>
      <c r="LTB17" s="1585"/>
      <c r="LTC17" s="1585"/>
      <c r="LTD17" s="1585"/>
      <c r="LTE17" s="1585"/>
      <c r="LTF17" s="1585"/>
      <c r="LTG17" s="1585"/>
      <c r="LTH17" s="1585"/>
      <c r="LTI17" s="1585"/>
      <c r="LTJ17" s="1585"/>
      <c r="LTK17" s="1585"/>
      <c r="LTL17" s="1585"/>
      <c r="LTM17" s="1585"/>
      <c r="LTN17" s="1585"/>
      <c r="LTO17" s="1585"/>
      <c r="LTP17" s="1585"/>
      <c r="LTQ17" s="1585"/>
      <c r="LTR17" s="1585"/>
      <c r="LTS17" s="1585"/>
      <c r="LTT17" s="1585"/>
      <c r="LTU17" s="1585"/>
      <c r="LTV17" s="1585"/>
      <c r="LTW17" s="1585"/>
      <c r="LTX17" s="1585"/>
      <c r="LTY17" s="1585"/>
      <c r="LTZ17" s="1585"/>
      <c r="LUA17" s="1585"/>
      <c r="LUB17" s="1585"/>
      <c r="LUC17" s="1585"/>
      <c r="LUD17" s="1585"/>
      <c r="LUE17" s="1585"/>
      <c r="LUF17" s="1585"/>
      <c r="LUG17" s="1585"/>
      <c r="LUH17" s="1585"/>
      <c r="LUI17" s="1585"/>
      <c r="LUJ17" s="1585"/>
      <c r="LUK17" s="1585"/>
      <c r="LUL17" s="1585"/>
      <c r="LUM17" s="1585"/>
      <c r="LUN17" s="1585"/>
      <c r="LUO17" s="1585"/>
      <c r="LUP17" s="1585"/>
      <c r="LUQ17" s="1585"/>
      <c r="LUR17" s="1585"/>
      <c r="LUS17" s="1585"/>
      <c r="LUT17" s="1585"/>
      <c r="LUU17" s="1585"/>
      <c r="LUV17" s="1585"/>
      <c r="LUW17" s="1585"/>
      <c r="LUX17" s="1585"/>
      <c r="LUY17" s="1585"/>
      <c r="LUZ17" s="1585"/>
      <c r="LVA17" s="1585"/>
      <c r="LVB17" s="1585"/>
      <c r="LVC17" s="1585"/>
      <c r="LVD17" s="1585"/>
      <c r="LVE17" s="1585"/>
      <c r="LVF17" s="1585"/>
      <c r="LVG17" s="1585"/>
      <c r="LVH17" s="1585"/>
      <c r="LVI17" s="1585"/>
      <c r="LVJ17" s="1585"/>
      <c r="LVK17" s="1585"/>
      <c r="LVL17" s="1585"/>
      <c r="LVM17" s="1585"/>
      <c r="LVN17" s="1585"/>
      <c r="LVO17" s="1585"/>
      <c r="LVP17" s="1585"/>
      <c r="LVQ17" s="1585"/>
      <c r="LVR17" s="1585"/>
      <c r="LVS17" s="1585"/>
      <c r="LVT17" s="1585"/>
      <c r="LVU17" s="1585"/>
      <c r="LVV17" s="1585"/>
      <c r="LVW17" s="1585"/>
      <c r="LVX17" s="1585"/>
      <c r="LVY17" s="1585"/>
      <c r="LVZ17" s="1585"/>
      <c r="LWA17" s="1585"/>
      <c r="LWB17" s="1585"/>
      <c r="LWC17" s="1585"/>
      <c r="LWD17" s="1585"/>
      <c r="LWE17" s="1585"/>
      <c r="LWF17" s="1585"/>
      <c r="LWG17" s="1585"/>
      <c r="LWH17" s="1585"/>
      <c r="LWI17" s="1585"/>
      <c r="LWJ17" s="1585"/>
      <c r="LWK17" s="1585"/>
      <c r="LWL17" s="1585"/>
      <c r="LWM17" s="1585"/>
      <c r="LWN17" s="1585"/>
      <c r="LWO17" s="1585"/>
      <c r="LWP17" s="1585"/>
      <c r="LWQ17" s="1585"/>
      <c r="LWR17" s="1585"/>
      <c r="LWS17" s="1585"/>
      <c r="LWT17" s="1585"/>
      <c r="LWU17" s="1585"/>
      <c r="LWV17" s="1585"/>
      <c r="LWW17" s="1585"/>
      <c r="LWX17" s="1585"/>
      <c r="LWY17" s="1585"/>
      <c r="LWZ17" s="1585"/>
      <c r="LXA17" s="1585"/>
      <c r="LXB17" s="1585"/>
      <c r="LXC17" s="1585"/>
      <c r="LXD17" s="1585"/>
      <c r="LXE17" s="1585"/>
      <c r="LXF17" s="1585"/>
      <c r="LXG17" s="1585"/>
      <c r="LXH17" s="1585"/>
      <c r="LXI17" s="1585"/>
      <c r="LXJ17" s="1585"/>
      <c r="LXK17" s="1585"/>
      <c r="LXL17" s="1585"/>
      <c r="LXM17" s="1585"/>
      <c r="LXN17" s="1585"/>
      <c r="LXO17" s="1585"/>
      <c r="LXP17" s="1585"/>
      <c r="LXQ17" s="1585"/>
      <c r="LXR17" s="1585"/>
      <c r="LXS17" s="1585"/>
      <c r="LXT17" s="1585"/>
      <c r="LXU17" s="1585"/>
      <c r="LXV17" s="1585"/>
      <c r="LXW17" s="1585"/>
      <c r="LXX17" s="1585"/>
      <c r="LXY17" s="1585"/>
      <c r="LXZ17" s="1585"/>
      <c r="LYA17" s="1585"/>
      <c r="LYB17" s="1585"/>
      <c r="LYC17" s="1585"/>
      <c r="LYD17" s="1585"/>
      <c r="LYE17" s="1585"/>
      <c r="LYF17" s="1585"/>
      <c r="LYG17" s="1585"/>
      <c r="LYH17" s="1585"/>
      <c r="LYI17" s="1585"/>
      <c r="LYJ17" s="1585"/>
      <c r="LYK17" s="1585"/>
      <c r="LYL17" s="1585"/>
      <c r="LYM17" s="1585"/>
      <c r="LYN17" s="1585"/>
      <c r="LYO17" s="1585"/>
      <c r="LYP17" s="1585"/>
      <c r="LYQ17" s="1585"/>
      <c r="LYR17" s="1585"/>
      <c r="LYS17" s="1585"/>
      <c r="LYT17" s="1585"/>
      <c r="LYU17" s="1585"/>
      <c r="LYV17" s="1585"/>
      <c r="LYW17" s="1585"/>
      <c r="LYX17" s="1585"/>
      <c r="LYY17" s="1585"/>
      <c r="LYZ17" s="1585"/>
      <c r="LZA17" s="1585"/>
      <c r="LZB17" s="1585"/>
      <c r="LZC17" s="1585"/>
      <c r="LZD17" s="1585"/>
      <c r="LZE17" s="1585"/>
      <c r="LZF17" s="1585"/>
      <c r="LZG17" s="1585"/>
      <c r="LZH17" s="1585"/>
      <c r="LZI17" s="1585"/>
      <c r="LZJ17" s="1585"/>
      <c r="LZK17" s="1585"/>
      <c r="LZL17" s="1585"/>
      <c r="LZM17" s="1585"/>
      <c r="LZN17" s="1585"/>
      <c r="LZO17" s="1585"/>
      <c r="LZP17" s="1585"/>
      <c r="LZQ17" s="1585"/>
      <c r="LZR17" s="1585"/>
      <c r="LZS17" s="1585"/>
      <c r="LZT17" s="1585"/>
      <c r="LZU17" s="1585"/>
      <c r="LZV17" s="1585"/>
      <c r="LZW17" s="1585"/>
      <c r="LZX17" s="1585"/>
      <c r="LZY17" s="1585"/>
      <c r="LZZ17" s="1585"/>
      <c r="MAA17" s="1585"/>
      <c r="MAB17" s="1585"/>
      <c r="MAC17" s="1585"/>
      <c r="MAD17" s="1585"/>
      <c r="MAE17" s="1585"/>
      <c r="MAF17" s="1585"/>
      <c r="MAG17" s="1585"/>
      <c r="MAH17" s="1585"/>
      <c r="MAI17" s="1585"/>
      <c r="MAJ17" s="1585"/>
      <c r="MAK17" s="1585"/>
      <c r="MAL17" s="1585"/>
      <c r="MAM17" s="1585"/>
      <c r="MAN17" s="1585"/>
      <c r="MAO17" s="1585"/>
      <c r="MAP17" s="1585"/>
      <c r="MAQ17" s="1585"/>
      <c r="MAR17" s="1585"/>
      <c r="MAS17" s="1585"/>
      <c r="MAT17" s="1585"/>
      <c r="MAU17" s="1585"/>
      <c r="MAV17" s="1585"/>
      <c r="MAW17" s="1585"/>
      <c r="MAX17" s="1585"/>
      <c r="MAY17" s="1585"/>
      <c r="MAZ17" s="1585"/>
      <c r="MBA17" s="1585"/>
      <c r="MBB17" s="1585"/>
      <c r="MBC17" s="1585"/>
      <c r="MBD17" s="1585"/>
      <c r="MBE17" s="1585"/>
      <c r="MBF17" s="1585"/>
      <c r="MBG17" s="1585"/>
      <c r="MBH17" s="1585"/>
      <c r="MBI17" s="1585"/>
      <c r="MBJ17" s="1585"/>
      <c r="MBK17" s="1585"/>
      <c r="MBL17" s="1585"/>
      <c r="MBM17" s="1585"/>
      <c r="MBN17" s="1585"/>
      <c r="MBO17" s="1585"/>
      <c r="MBP17" s="1585"/>
      <c r="MBQ17" s="1585"/>
      <c r="MBR17" s="1585"/>
      <c r="MBS17" s="1585"/>
      <c r="MBT17" s="1585"/>
      <c r="MBU17" s="1585"/>
      <c r="MBV17" s="1585"/>
      <c r="MBW17" s="1585"/>
      <c r="MBX17" s="1585"/>
      <c r="MBY17" s="1585"/>
      <c r="MBZ17" s="1585"/>
      <c r="MCA17" s="1585"/>
      <c r="MCB17" s="1585"/>
      <c r="MCC17" s="1585"/>
      <c r="MCD17" s="1585"/>
      <c r="MCE17" s="1585"/>
      <c r="MCF17" s="1585"/>
      <c r="MCG17" s="1585"/>
      <c r="MCH17" s="1585"/>
      <c r="MCI17" s="1585"/>
      <c r="MCJ17" s="1585"/>
      <c r="MCK17" s="1585"/>
      <c r="MCL17" s="1585"/>
      <c r="MCM17" s="1585"/>
      <c r="MCN17" s="1585"/>
      <c r="MCO17" s="1585"/>
      <c r="MCP17" s="1585"/>
      <c r="MCQ17" s="1585"/>
      <c r="MCR17" s="1585"/>
      <c r="MCS17" s="1585"/>
      <c r="MCT17" s="1585"/>
      <c r="MCU17" s="1585"/>
      <c r="MCV17" s="1585"/>
      <c r="MCW17" s="1585"/>
      <c r="MCX17" s="1585"/>
      <c r="MCY17" s="1585"/>
      <c r="MCZ17" s="1585"/>
      <c r="MDA17" s="1585"/>
      <c r="MDB17" s="1585"/>
      <c r="MDC17" s="1585"/>
      <c r="MDD17" s="1585"/>
      <c r="MDE17" s="1585"/>
      <c r="MDF17" s="1585"/>
      <c r="MDG17" s="1585"/>
      <c r="MDH17" s="1585"/>
      <c r="MDI17" s="1585"/>
      <c r="MDJ17" s="1585"/>
      <c r="MDK17" s="1585"/>
      <c r="MDL17" s="1585"/>
      <c r="MDM17" s="1585"/>
      <c r="MDN17" s="1585"/>
      <c r="MDO17" s="1585"/>
      <c r="MDP17" s="1585"/>
      <c r="MDQ17" s="1585"/>
      <c r="MDR17" s="1585"/>
      <c r="MDS17" s="1585"/>
      <c r="MDT17" s="1585"/>
      <c r="MDU17" s="1585"/>
      <c r="MDV17" s="1585"/>
      <c r="MDW17" s="1585"/>
      <c r="MDX17" s="1585"/>
      <c r="MDY17" s="1585"/>
      <c r="MDZ17" s="1585"/>
      <c r="MEA17" s="1585"/>
      <c r="MEB17" s="1585"/>
      <c r="MEC17" s="1585"/>
      <c r="MED17" s="1585"/>
      <c r="MEE17" s="1585"/>
      <c r="MEF17" s="1585"/>
      <c r="MEG17" s="1585"/>
      <c r="MEH17" s="1585"/>
      <c r="MEI17" s="1585"/>
      <c r="MEJ17" s="1585"/>
      <c r="MEK17" s="1585"/>
      <c r="MEL17" s="1585"/>
      <c r="MEM17" s="1585"/>
      <c r="MEN17" s="1585"/>
      <c r="MEO17" s="1585"/>
      <c r="MEP17" s="1585"/>
      <c r="MEQ17" s="1585"/>
      <c r="MER17" s="1585"/>
      <c r="MES17" s="1585"/>
      <c r="MET17" s="1585"/>
      <c r="MEU17" s="1585"/>
      <c r="MEV17" s="1585"/>
      <c r="MEW17" s="1585"/>
      <c r="MEX17" s="1585"/>
      <c r="MEY17" s="1585"/>
      <c r="MEZ17" s="1585"/>
      <c r="MFA17" s="1585"/>
      <c r="MFB17" s="1585"/>
      <c r="MFC17" s="1585"/>
      <c r="MFD17" s="1585"/>
      <c r="MFE17" s="1585"/>
      <c r="MFF17" s="1585"/>
      <c r="MFG17" s="1585"/>
      <c r="MFH17" s="1585"/>
      <c r="MFI17" s="1585"/>
      <c r="MFJ17" s="1585"/>
      <c r="MFK17" s="1585"/>
      <c r="MFL17" s="1585"/>
      <c r="MFM17" s="1585"/>
      <c r="MFN17" s="1585"/>
      <c r="MFO17" s="1585"/>
      <c r="MFP17" s="1585"/>
      <c r="MFQ17" s="1585"/>
      <c r="MFR17" s="1585"/>
      <c r="MFS17" s="1585"/>
      <c r="MFT17" s="1585"/>
      <c r="MFU17" s="1585"/>
      <c r="MFV17" s="1585"/>
      <c r="MFW17" s="1585"/>
      <c r="MFX17" s="1585"/>
      <c r="MFY17" s="1585"/>
      <c r="MFZ17" s="1585"/>
      <c r="MGA17" s="1585"/>
      <c r="MGB17" s="1585"/>
      <c r="MGC17" s="1585"/>
      <c r="MGD17" s="1585"/>
      <c r="MGE17" s="1585"/>
      <c r="MGF17" s="1585"/>
      <c r="MGG17" s="1585"/>
      <c r="MGH17" s="1585"/>
      <c r="MGI17" s="1585"/>
      <c r="MGJ17" s="1585"/>
      <c r="MGK17" s="1585"/>
      <c r="MGL17" s="1585"/>
      <c r="MGM17" s="1585"/>
      <c r="MGN17" s="1585"/>
      <c r="MGO17" s="1585"/>
      <c r="MGP17" s="1585"/>
      <c r="MGQ17" s="1585"/>
      <c r="MGR17" s="1585"/>
      <c r="MGS17" s="1585"/>
      <c r="MGT17" s="1585"/>
      <c r="MGU17" s="1585"/>
      <c r="MGV17" s="1585"/>
      <c r="MGW17" s="1585"/>
      <c r="MGX17" s="1585"/>
      <c r="MGY17" s="1585"/>
      <c r="MGZ17" s="1585"/>
      <c r="MHA17" s="1585"/>
      <c r="MHB17" s="1585"/>
      <c r="MHC17" s="1585"/>
      <c r="MHD17" s="1585"/>
      <c r="MHE17" s="1585"/>
      <c r="MHF17" s="1585"/>
      <c r="MHG17" s="1585"/>
      <c r="MHH17" s="1585"/>
      <c r="MHI17" s="1585"/>
      <c r="MHJ17" s="1585"/>
      <c r="MHK17" s="1585"/>
      <c r="MHL17" s="1585"/>
      <c r="MHM17" s="1585"/>
      <c r="MHN17" s="1585"/>
      <c r="MHO17" s="1585"/>
      <c r="MHP17" s="1585"/>
      <c r="MHQ17" s="1585"/>
      <c r="MHR17" s="1585"/>
      <c r="MHS17" s="1585"/>
      <c r="MHT17" s="1585"/>
      <c r="MHU17" s="1585"/>
      <c r="MHV17" s="1585"/>
      <c r="MHW17" s="1585"/>
      <c r="MHX17" s="1585"/>
      <c r="MHY17" s="1585"/>
      <c r="MHZ17" s="1585"/>
      <c r="MIA17" s="1585"/>
      <c r="MIB17" s="1585"/>
      <c r="MIC17" s="1585"/>
      <c r="MID17" s="1585"/>
      <c r="MIE17" s="1585"/>
      <c r="MIF17" s="1585"/>
      <c r="MIG17" s="1585"/>
      <c r="MIH17" s="1585"/>
      <c r="MII17" s="1585"/>
      <c r="MIJ17" s="1585"/>
      <c r="MIK17" s="1585"/>
      <c r="MIL17" s="1585"/>
      <c r="MIM17" s="1585"/>
      <c r="MIN17" s="1585"/>
      <c r="MIO17" s="1585"/>
      <c r="MIP17" s="1585"/>
      <c r="MIQ17" s="1585"/>
      <c r="MIR17" s="1585"/>
      <c r="MIS17" s="1585"/>
      <c r="MIT17" s="1585"/>
      <c r="MIU17" s="1585"/>
      <c r="MIV17" s="1585"/>
      <c r="MIW17" s="1585"/>
      <c r="MIX17" s="1585"/>
      <c r="MIY17" s="1585"/>
      <c r="MIZ17" s="1585"/>
      <c r="MJA17" s="1585"/>
      <c r="MJB17" s="1585"/>
      <c r="MJC17" s="1585"/>
      <c r="MJD17" s="1585"/>
      <c r="MJE17" s="1585"/>
      <c r="MJF17" s="1585"/>
      <c r="MJG17" s="1585"/>
      <c r="MJH17" s="1585"/>
      <c r="MJI17" s="1585"/>
      <c r="MJJ17" s="1585"/>
      <c r="MJK17" s="1585"/>
      <c r="MJL17" s="1585"/>
      <c r="MJM17" s="1585"/>
      <c r="MJN17" s="1585"/>
      <c r="MJO17" s="1585"/>
      <c r="MJP17" s="1585"/>
      <c r="MJQ17" s="1585"/>
      <c r="MJR17" s="1585"/>
      <c r="MJS17" s="1585"/>
      <c r="MJT17" s="1585"/>
      <c r="MJU17" s="1585"/>
      <c r="MJV17" s="1585"/>
      <c r="MJW17" s="1585"/>
      <c r="MJX17" s="1585"/>
      <c r="MJY17" s="1585"/>
      <c r="MJZ17" s="1585"/>
      <c r="MKA17" s="1585"/>
      <c r="MKB17" s="1585"/>
      <c r="MKC17" s="1585"/>
      <c r="MKD17" s="1585"/>
      <c r="MKE17" s="1585"/>
      <c r="MKF17" s="1585"/>
      <c r="MKG17" s="1585"/>
      <c r="MKH17" s="1585"/>
      <c r="MKI17" s="1585"/>
      <c r="MKJ17" s="1585"/>
      <c r="MKK17" s="1585"/>
      <c r="MKL17" s="1585"/>
      <c r="MKM17" s="1585"/>
      <c r="MKN17" s="1585"/>
      <c r="MKO17" s="1585"/>
      <c r="MKP17" s="1585"/>
      <c r="MKQ17" s="1585"/>
      <c r="MKR17" s="1585"/>
      <c r="MKS17" s="1585"/>
      <c r="MKT17" s="1585"/>
      <c r="MKU17" s="1585"/>
      <c r="MKV17" s="1585"/>
      <c r="MKW17" s="1585"/>
      <c r="MKX17" s="1585"/>
      <c r="MKY17" s="1585"/>
      <c r="MKZ17" s="1585"/>
      <c r="MLA17" s="1585"/>
      <c r="MLB17" s="1585"/>
      <c r="MLC17" s="1585"/>
      <c r="MLD17" s="1585"/>
      <c r="MLE17" s="1585"/>
      <c r="MLF17" s="1585"/>
      <c r="MLG17" s="1585"/>
      <c r="MLH17" s="1585"/>
      <c r="MLI17" s="1585"/>
      <c r="MLJ17" s="1585"/>
      <c r="MLK17" s="1585"/>
      <c r="MLL17" s="1585"/>
      <c r="MLM17" s="1585"/>
      <c r="MLN17" s="1585"/>
      <c r="MLO17" s="1585"/>
      <c r="MLP17" s="1585"/>
      <c r="MLQ17" s="1585"/>
      <c r="MLR17" s="1585"/>
      <c r="MLS17" s="1585"/>
      <c r="MLT17" s="1585"/>
      <c r="MLU17" s="1585"/>
      <c r="MLV17" s="1585"/>
      <c r="MLW17" s="1585"/>
      <c r="MLX17" s="1585"/>
      <c r="MLY17" s="1585"/>
      <c r="MLZ17" s="1585"/>
      <c r="MMA17" s="1585"/>
      <c r="MMB17" s="1585"/>
      <c r="MMC17" s="1585"/>
      <c r="MMD17" s="1585"/>
      <c r="MME17" s="1585"/>
      <c r="MMF17" s="1585"/>
      <c r="MMG17" s="1585"/>
      <c r="MMH17" s="1585"/>
      <c r="MMI17" s="1585"/>
      <c r="MMJ17" s="1585"/>
      <c r="MMK17" s="1585"/>
      <c r="MML17" s="1585"/>
      <c r="MMM17" s="1585"/>
      <c r="MMN17" s="1585"/>
      <c r="MMO17" s="1585"/>
      <c r="MMP17" s="1585"/>
      <c r="MMQ17" s="1585"/>
      <c r="MMR17" s="1585"/>
      <c r="MMS17" s="1585"/>
      <c r="MMT17" s="1585"/>
      <c r="MMU17" s="1585"/>
      <c r="MMV17" s="1585"/>
      <c r="MMW17" s="1585"/>
      <c r="MMX17" s="1585"/>
      <c r="MMY17" s="1585"/>
      <c r="MMZ17" s="1585"/>
      <c r="MNA17" s="1585"/>
      <c r="MNB17" s="1585"/>
      <c r="MNC17" s="1585"/>
      <c r="MND17" s="1585"/>
      <c r="MNE17" s="1585"/>
      <c r="MNF17" s="1585"/>
      <c r="MNG17" s="1585"/>
      <c r="MNH17" s="1585"/>
      <c r="MNI17" s="1585"/>
      <c r="MNJ17" s="1585"/>
      <c r="MNK17" s="1585"/>
      <c r="MNL17" s="1585"/>
      <c r="MNM17" s="1585"/>
      <c r="MNN17" s="1585"/>
      <c r="MNO17" s="1585"/>
      <c r="MNP17" s="1585"/>
      <c r="MNQ17" s="1585"/>
      <c r="MNR17" s="1585"/>
      <c r="MNS17" s="1585"/>
      <c r="MNT17" s="1585"/>
      <c r="MNU17" s="1585"/>
      <c r="MNV17" s="1585"/>
      <c r="MNW17" s="1585"/>
      <c r="MNX17" s="1585"/>
      <c r="MNY17" s="1585"/>
      <c r="MNZ17" s="1585"/>
      <c r="MOA17" s="1585"/>
      <c r="MOB17" s="1585"/>
      <c r="MOC17" s="1585"/>
      <c r="MOD17" s="1585"/>
      <c r="MOE17" s="1585"/>
      <c r="MOF17" s="1585"/>
      <c r="MOG17" s="1585"/>
      <c r="MOH17" s="1585"/>
      <c r="MOI17" s="1585"/>
      <c r="MOJ17" s="1585"/>
      <c r="MOK17" s="1585"/>
      <c r="MOL17" s="1585"/>
      <c r="MOM17" s="1585"/>
      <c r="MON17" s="1585"/>
      <c r="MOO17" s="1585"/>
      <c r="MOP17" s="1585"/>
      <c r="MOQ17" s="1585"/>
      <c r="MOR17" s="1585"/>
      <c r="MOS17" s="1585"/>
      <c r="MOT17" s="1585"/>
      <c r="MOU17" s="1585"/>
      <c r="MOV17" s="1585"/>
      <c r="MOW17" s="1585"/>
      <c r="MOX17" s="1585"/>
      <c r="MOY17" s="1585"/>
      <c r="MOZ17" s="1585"/>
      <c r="MPA17" s="1585"/>
      <c r="MPB17" s="1585"/>
      <c r="MPC17" s="1585"/>
      <c r="MPD17" s="1585"/>
      <c r="MPE17" s="1585"/>
      <c r="MPF17" s="1585"/>
      <c r="MPG17" s="1585"/>
      <c r="MPH17" s="1585"/>
      <c r="MPI17" s="1585"/>
      <c r="MPJ17" s="1585"/>
      <c r="MPK17" s="1585"/>
      <c r="MPL17" s="1585"/>
      <c r="MPM17" s="1585"/>
      <c r="MPN17" s="1585"/>
      <c r="MPO17" s="1585"/>
      <c r="MPP17" s="1585"/>
      <c r="MPQ17" s="1585"/>
      <c r="MPR17" s="1585"/>
      <c r="MPS17" s="1585"/>
      <c r="MPT17" s="1585"/>
      <c r="MPU17" s="1585"/>
      <c r="MPV17" s="1585"/>
      <c r="MPW17" s="1585"/>
      <c r="MPX17" s="1585"/>
      <c r="MPY17" s="1585"/>
      <c r="MPZ17" s="1585"/>
      <c r="MQA17" s="1585"/>
      <c r="MQB17" s="1585"/>
      <c r="MQC17" s="1585"/>
      <c r="MQD17" s="1585"/>
      <c r="MQE17" s="1585"/>
      <c r="MQF17" s="1585"/>
      <c r="MQG17" s="1585"/>
      <c r="MQH17" s="1585"/>
      <c r="MQI17" s="1585"/>
      <c r="MQJ17" s="1585"/>
      <c r="MQK17" s="1585"/>
      <c r="MQL17" s="1585"/>
      <c r="MQM17" s="1585"/>
      <c r="MQN17" s="1585"/>
      <c r="MQO17" s="1585"/>
      <c r="MQP17" s="1585"/>
      <c r="MQQ17" s="1585"/>
      <c r="MQR17" s="1585"/>
      <c r="MQS17" s="1585"/>
      <c r="MQT17" s="1585"/>
      <c r="MQU17" s="1585"/>
      <c r="MQV17" s="1585"/>
      <c r="MQW17" s="1585"/>
      <c r="MQX17" s="1585"/>
      <c r="MQY17" s="1585"/>
      <c r="MQZ17" s="1585"/>
      <c r="MRA17" s="1585"/>
      <c r="MRB17" s="1585"/>
      <c r="MRC17" s="1585"/>
      <c r="MRD17" s="1585"/>
      <c r="MRE17" s="1585"/>
      <c r="MRF17" s="1585"/>
      <c r="MRG17" s="1585"/>
      <c r="MRH17" s="1585"/>
      <c r="MRI17" s="1585"/>
      <c r="MRJ17" s="1585"/>
      <c r="MRK17" s="1585"/>
      <c r="MRL17" s="1585"/>
      <c r="MRM17" s="1585"/>
      <c r="MRN17" s="1585"/>
      <c r="MRO17" s="1585"/>
      <c r="MRP17" s="1585"/>
      <c r="MRQ17" s="1585"/>
      <c r="MRR17" s="1585"/>
      <c r="MRS17" s="1585"/>
      <c r="MRT17" s="1585"/>
      <c r="MRU17" s="1585"/>
      <c r="MRV17" s="1585"/>
      <c r="MRW17" s="1585"/>
      <c r="MRX17" s="1585"/>
      <c r="MRY17" s="1585"/>
      <c r="MRZ17" s="1585"/>
      <c r="MSA17" s="1585"/>
      <c r="MSB17" s="1585"/>
      <c r="MSC17" s="1585"/>
      <c r="MSD17" s="1585"/>
      <c r="MSE17" s="1585"/>
      <c r="MSF17" s="1585"/>
      <c r="MSG17" s="1585"/>
      <c r="MSH17" s="1585"/>
      <c r="MSI17" s="1585"/>
      <c r="MSJ17" s="1585"/>
      <c r="MSK17" s="1585"/>
      <c r="MSL17" s="1585"/>
      <c r="MSM17" s="1585"/>
      <c r="MSN17" s="1585"/>
      <c r="MSO17" s="1585"/>
      <c r="MSP17" s="1585"/>
      <c r="MSQ17" s="1585"/>
      <c r="MSR17" s="1585"/>
      <c r="MSS17" s="1585"/>
      <c r="MST17" s="1585"/>
      <c r="MSU17" s="1585"/>
      <c r="MSV17" s="1585"/>
      <c r="MSW17" s="1585"/>
      <c r="MSX17" s="1585"/>
      <c r="MSY17" s="1585"/>
      <c r="MSZ17" s="1585"/>
      <c r="MTA17" s="1585"/>
      <c r="MTB17" s="1585"/>
      <c r="MTC17" s="1585"/>
      <c r="MTD17" s="1585"/>
      <c r="MTE17" s="1585"/>
      <c r="MTF17" s="1585"/>
      <c r="MTG17" s="1585"/>
      <c r="MTH17" s="1585"/>
      <c r="MTI17" s="1585"/>
      <c r="MTJ17" s="1585"/>
      <c r="MTK17" s="1585"/>
      <c r="MTL17" s="1585"/>
      <c r="MTM17" s="1585"/>
      <c r="MTN17" s="1585"/>
      <c r="MTO17" s="1585"/>
      <c r="MTP17" s="1585"/>
      <c r="MTQ17" s="1585"/>
      <c r="MTR17" s="1585"/>
      <c r="MTS17" s="1585"/>
      <c r="MTT17" s="1585"/>
      <c r="MTU17" s="1585"/>
      <c r="MTV17" s="1585"/>
      <c r="MTW17" s="1585"/>
      <c r="MTX17" s="1585"/>
      <c r="MTY17" s="1585"/>
      <c r="MTZ17" s="1585"/>
      <c r="MUA17" s="1585"/>
      <c r="MUB17" s="1585"/>
      <c r="MUC17" s="1585"/>
      <c r="MUD17" s="1585"/>
      <c r="MUE17" s="1585"/>
      <c r="MUF17" s="1585"/>
      <c r="MUG17" s="1585"/>
      <c r="MUH17" s="1585"/>
      <c r="MUI17" s="1585"/>
      <c r="MUJ17" s="1585"/>
      <c r="MUK17" s="1585"/>
      <c r="MUL17" s="1585"/>
      <c r="MUM17" s="1585"/>
      <c r="MUN17" s="1585"/>
      <c r="MUO17" s="1585"/>
      <c r="MUP17" s="1585"/>
      <c r="MUQ17" s="1585"/>
      <c r="MUR17" s="1585"/>
      <c r="MUS17" s="1585"/>
      <c r="MUT17" s="1585"/>
      <c r="MUU17" s="1585"/>
      <c r="MUV17" s="1585"/>
      <c r="MUW17" s="1585"/>
      <c r="MUX17" s="1585"/>
      <c r="MUY17" s="1585"/>
      <c r="MUZ17" s="1585"/>
      <c r="MVA17" s="1585"/>
      <c r="MVB17" s="1585"/>
      <c r="MVC17" s="1585"/>
      <c r="MVD17" s="1585"/>
      <c r="MVE17" s="1585"/>
      <c r="MVF17" s="1585"/>
      <c r="MVG17" s="1585"/>
      <c r="MVH17" s="1585"/>
      <c r="MVI17" s="1585"/>
      <c r="MVJ17" s="1585"/>
      <c r="MVK17" s="1585"/>
      <c r="MVL17" s="1585"/>
      <c r="MVM17" s="1585"/>
      <c r="MVN17" s="1585"/>
      <c r="MVO17" s="1585"/>
      <c r="MVP17" s="1585"/>
      <c r="MVQ17" s="1585"/>
      <c r="MVR17" s="1585"/>
      <c r="MVS17" s="1585"/>
      <c r="MVT17" s="1585"/>
      <c r="MVU17" s="1585"/>
      <c r="MVV17" s="1585"/>
      <c r="MVW17" s="1585"/>
      <c r="MVX17" s="1585"/>
      <c r="MVY17" s="1585"/>
      <c r="MVZ17" s="1585"/>
      <c r="MWA17" s="1585"/>
      <c r="MWB17" s="1585"/>
      <c r="MWC17" s="1585"/>
      <c r="MWD17" s="1585"/>
      <c r="MWE17" s="1585"/>
      <c r="MWF17" s="1585"/>
      <c r="MWG17" s="1585"/>
      <c r="MWH17" s="1585"/>
      <c r="MWI17" s="1585"/>
      <c r="MWJ17" s="1585"/>
      <c r="MWK17" s="1585"/>
      <c r="MWL17" s="1585"/>
      <c r="MWM17" s="1585"/>
      <c r="MWN17" s="1585"/>
      <c r="MWO17" s="1585"/>
      <c r="MWP17" s="1585"/>
      <c r="MWQ17" s="1585"/>
      <c r="MWR17" s="1585"/>
      <c r="MWS17" s="1585"/>
      <c r="MWT17" s="1585"/>
      <c r="MWU17" s="1585"/>
      <c r="MWV17" s="1585"/>
      <c r="MWW17" s="1585"/>
      <c r="MWX17" s="1585"/>
      <c r="MWY17" s="1585"/>
      <c r="MWZ17" s="1585"/>
      <c r="MXA17" s="1585"/>
      <c r="MXB17" s="1585"/>
      <c r="MXC17" s="1585"/>
      <c r="MXD17" s="1585"/>
      <c r="MXE17" s="1585"/>
      <c r="MXF17" s="1585"/>
      <c r="MXG17" s="1585"/>
      <c r="MXH17" s="1585"/>
      <c r="MXI17" s="1585"/>
      <c r="MXJ17" s="1585"/>
      <c r="MXK17" s="1585"/>
      <c r="MXL17" s="1585"/>
      <c r="MXM17" s="1585"/>
      <c r="MXN17" s="1585"/>
      <c r="MXO17" s="1585"/>
      <c r="MXP17" s="1585"/>
      <c r="MXQ17" s="1585"/>
      <c r="MXR17" s="1585"/>
      <c r="MXS17" s="1585"/>
      <c r="MXT17" s="1585"/>
      <c r="MXU17" s="1585"/>
      <c r="MXV17" s="1585"/>
      <c r="MXW17" s="1585"/>
      <c r="MXX17" s="1585"/>
      <c r="MXY17" s="1585"/>
      <c r="MXZ17" s="1585"/>
      <c r="MYA17" s="1585"/>
      <c r="MYB17" s="1585"/>
      <c r="MYC17" s="1585"/>
      <c r="MYD17" s="1585"/>
      <c r="MYE17" s="1585"/>
      <c r="MYF17" s="1585"/>
      <c r="MYG17" s="1585"/>
      <c r="MYH17" s="1585"/>
      <c r="MYI17" s="1585"/>
      <c r="MYJ17" s="1585"/>
      <c r="MYK17" s="1585"/>
      <c r="MYL17" s="1585"/>
      <c r="MYM17" s="1585"/>
      <c r="MYN17" s="1585"/>
      <c r="MYO17" s="1585"/>
      <c r="MYP17" s="1585"/>
      <c r="MYQ17" s="1585"/>
      <c r="MYR17" s="1585"/>
      <c r="MYS17" s="1585"/>
      <c r="MYT17" s="1585"/>
      <c r="MYU17" s="1585"/>
      <c r="MYV17" s="1585"/>
      <c r="MYW17" s="1585"/>
      <c r="MYX17" s="1585"/>
      <c r="MYY17" s="1585"/>
      <c r="MYZ17" s="1585"/>
      <c r="MZA17" s="1585"/>
      <c r="MZB17" s="1585"/>
      <c r="MZC17" s="1585"/>
      <c r="MZD17" s="1585"/>
      <c r="MZE17" s="1585"/>
      <c r="MZF17" s="1585"/>
      <c r="MZG17" s="1585"/>
      <c r="MZH17" s="1585"/>
      <c r="MZI17" s="1585"/>
      <c r="MZJ17" s="1585"/>
      <c r="MZK17" s="1585"/>
      <c r="MZL17" s="1585"/>
      <c r="MZM17" s="1585"/>
      <c r="MZN17" s="1585"/>
      <c r="MZO17" s="1585"/>
      <c r="MZP17" s="1585"/>
      <c r="MZQ17" s="1585"/>
      <c r="MZR17" s="1585"/>
      <c r="MZS17" s="1585"/>
      <c r="MZT17" s="1585"/>
      <c r="MZU17" s="1585"/>
      <c r="MZV17" s="1585"/>
      <c r="MZW17" s="1585"/>
      <c r="MZX17" s="1585"/>
      <c r="MZY17" s="1585"/>
      <c r="MZZ17" s="1585"/>
      <c r="NAA17" s="1585"/>
      <c r="NAB17" s="1585"/>
      <c r="NAC17" s="1585"/>
      <c r="NAD17" s="1585"/>
      <c r="NAE17" s="1585"/>
      <c r="NAF17" s="1585"/>
      <c r="NAG17" s="1585"/>
      <c r="NAH17" s="1585"/>
      <c r="NAI17" s="1585"/>
      <c r="NAJ17" s="1585"/>
      <c r="NAK17" s="1585"/>
      <c r="NAL17" s="1585"/>
      <c r="NAM17" s="1585"/>
      <c r="NAN17" s="1585"/>
      <c r="NAO17" s="1585"/>
      <c r="NAP17" s="1585"/>
      <c r="NAQ17" s="1585"/>
      <c r="NAR17" s="1585"/>
      <c r="NAS17" s="1585"/>
      <c r="NAT17" s="1585"/>
      <c r="NAU17" s="1585"/>
      <c r="NAV17" s="1585"/>
      <c r="NAW17" s="1585"/>
      <c r="NAX17" s="1585"/>
      <c r="NAY17" s="1585"/>
      <c r="NAZ17" s="1585"/>
      <c r="NBA17" s="1585"/>
      <c r="NBB17" s="1585"/>
      <c r="NBC17" s="1585"/>
      <c r="NBD17" s="1585"/>
      <c r="NBE17" s="1585"/>
      <c r="NBF17" s="1585"/>
      <c r="NBG17" s="1585"/>
      <c r="NBH17" s="1585"/>
      <c r="NBI17" s="1585"/>
      <c r="NBJ17" s="1585"/>
      <c r="NBK17" s="1585"/>
      <c r="NBL17" s="1585"/>
      <c r="NBM17" s="1585"/>
      <c r="NBN17" s="1585"/>
      <c r="NBO17" s="1585"/>
      <c r="NBP17" s="1585"/>
      <c r="NBQ17" s="1585"/>
      <c r="NBR17" s="1585"/>
      <c r="NBS17" s="1585"/>
      <c r="NBT17" s="1585"/>
      <c r="NBU17" s="1585"/>
      <c r="NBV17" s="1585"/>
      <c r="NBW17" s="1585"/>
      <c r="NBX17" s="1585"/>
      <c r="NBY17" s="1585"/>
      <c r="NBZ17" s="1585"/>
      <c r="NCA17" s="1585"/>
      <c r="NCB17" s="1585"/>
      <c r="NCC17" s="1585"/>
      <c r="NCD17" s="1585"/>
      <c r="NCE17" s="1585"/>
      <c r="NCF17" s="1585"/>
      <c r="NCG17" s="1585"/>
      <c r="NCH17" s="1585"/>
      <c r="NCI17" s="1585"/>
      <c r="NCJ17" s="1585"/>
      <c r="NCK17" s="1585"/>
      <c r="NCL17" s="1585"/>
      <c r="NCM17" s="1585"/>
      <c r="NCN17" s="1585"/>
      <c r="NCO17" s="1585"/>
      <c r="NCP17" s="1585"/>
      <c r="NCQ17" s="1585"/>
      <c r="NCR17" s="1585"/>
      <c r="NCS17" s="1585"/>
      <c r="NCT17" s="1585"/>
      <c r="NCU17" s="1585"/>
      <c r="NCV17" s="1585"/>
      <c r="NCW17" s="1585"/>
      <c r="NCX17" s="1585"/>
      <c r="NCY17" s="1585"/>
      <c r="NCZ17" s="1585"/>
      <c r="NDA17" s="1585"/>
      <c r="NDB17" s="1585"/>
      <c r="NDC17" s="1585"/>
      <c r="NDD17" s="1585"/>
      <c r="NDE17" s="1585"/>
      <c r="NDF17" s="1585"/>
      <c r="NDG17" s="1585"/>
      <c r="NDH17" s="1585"/>
      <c r="NDI17" s="1585"/>
      <c r="NDJ17" s="1585"/>
      <c r="NDK17" s="1585"/>
      <c r="NDL17" s="1585"/>
      <c r="NDM17" s="1585"/>
      <c r="NDN17" s="1585"/>
      <c r="NDO17" s="1585"/>
      <c r="NDP17" s="1585"/>
      <c r="NDQ17" s="1585"/>
      <c r="NDR17" s="1585"/>
      <c r="NDS17" s="1585"/>
      <c r="NDT17" s="1585"/>
      <c r="NDU17" s="1585"/>
      <c r="NDV17" s="1585"/>
      <c r="NDW17" s="1585"/>
      <c r="NDX17" s="1585"/>
      <c r="NDY17" s="1585"/>
      <c r="NDZ17" s="1585"/>
      <c r="NEA17" s="1585"/>
      <c r="NEB17" s="1585"/>
      <c r="NEC17" s="1585"/>
      <c r="NED17" s="1585"/>
      <c r="NEE17" s="1585"/>
      <c r="NEF17" s="1585"/>
      <c r="NEG17" s="1585"/>
      <c r="NEH17" s="1585"/>
      <c r="NEI17" s="1585"/>
      <c r="NEJ17" s="1585"/>
      <c r="NEK17" s="1585"/>
      <c r="NEL17" s="1585"/>
      <c r="NEM17" s="1585"/>
      <c r="NEN17" s="1585"/>
      <c r="NEO17" s="1585"/>
      <c r="NEP17" s="1585"/>
      <c r="NEQ17" s="1585"/>
      <c r="NER17" s="1585"/>
      <c r="NES17" s="1585"/>
      <c r="NET17" s="1585"/>
      <c r="NEU17" s="1585"/>
      <c r="NEV17" s="1585"/>
      <c r="NEW17" s="1585"/>
      <c r="NEX17" s="1585"/>
      <c r="NEY17" s="1585"/>
      <c r="NEZ17" s="1585"/>
      <c r="NFA17" s="1585"/>
      <c r="NFB17" s="1585"/>
      <c r="NFC17" s="1585"/>
      <c r="NFD17" s="1585"/>
      <c r="NFE17" s="1585"/>
      <c r="NFF17" s="1585"/>
      <c r="NFG17" s="1585"/>
      <c r="NFH17" s="1585"/>
      <c r="NFI17" s="1585"/>
      <c r="NFJ17" s="1585"/>
      <c r="NFK17" s="1585"/>
      <c r="NFL17" s="1585"/>
      <c r="NFM17" s="1585"/>
      <c r="NFN17" s="1585"/>
      <c r="NFO17" s="1585"/>
      <c r="NFP17" s="1585"/>
      <c r="NFQ17" s="1585"/>
      <c r="NFR17" s="1585"/>
      <c r="NFS17" s="1585"/>
      <c r="NFT17" s="1585"/>
      <c r="NFU17" s="1585"/>
      <c r="NFV17" s="1585"/>
      <c r="NFW17" s="1585"/>
      <c r="NFX17" s="1585"/>
      <c r="NFY17" s="1585"/>
      <c r="NFZ17" s="1585"/>
      <c r="NGA17" s="1585"/>
      <c r="NGB17" s="1585"/>
      <c r="NGC17" s="1585"/>
      <c r="NGD17" s="1585"/>
      <c r="NGE17" s="1585"/>
      <c r="NGF17" s="1585"/>
      <c r="NGG17" s="1585"/>
      <c r="NGH17" s="1585"/>
      <c r="NGI17" s="1585"/>
      <c r="NGJ17" s="1585"/>
      <c r="NGK17" s="1585"/>
      <c r="NGL17" s="1585"/>
      <c r="NGM17" s="1585"/>
      <c r="NGN17" s="1585"/>
      <c r="NGO17" s="1585"/>
      <c r="NGP17" s="1585"/>
      <c r="NGQ17" s="1585"/>
      <c r="NGR17" s="1585"/>
      <c r="NGS17" s="1585"/>
      <c r="NGT17" s="1585"/>
      <c r="NGU17" s="1585"/>
      <c r="NGV17" s="1585"/>
      <c r="NGW17" s="1585"/>
      <c r="NGX17" s="1585"/>
      <c r="NGY17" s="1585"/>
      <c r="NGZ17" s="1585"/>
      <c r="NHA17" s="1585"/>
      <c r="NHB17" s="1585"/>
      <c r="NHC17" s="1585"/>
      <c r="NHD17" s="1585"/>
      <c r="NHE17" s="1585"/>
      <c r="NHF17" s="1585"/>
      <c r="NHG17" s="1585"/>
      <c r="NHH17" s="1585"/>
      <c r="NHI17" s="1585"/>
      <c r="NHJ17" s="1585"/>
      <c r="NHK17" s="1585"/>
      <c r="NHL17" s="1585"/>
      <c r="NHM17" s="1585"/>
      <c r="NHN17" s="1585"/>
      <c r="NHO17" s="1585"/>
      <c r="NHP17" s="1585"/>
      <c r="NHQ17" s="1585"/>
      <c r="NHR17" s="1585"/>
      <c r="NHS17" s="1585"/>
      <c r="NHT17" s="1585"/>
      <c r="NHU17" s="1585"/>
      <c r="NHV17" s="1585"/>
      <c r="NHW17" s="1585"/>
      <c r="NHX17" s="1585"/>
      <c r="NHY17" s="1585"/>
      <c r="NHZ17" s="1585"/>
      <c r="NIA17" s="1585"/>
      <c r="NIB17" s="1585"/>
      <c r="NIC17" s="1585"/>
      <c r="NID17" s="1585"/>
      <c r="NIE17" s="1585"/>
      <c r="NIF17" s="1585"/>
      <c r="NIG17" s="1585"/>
      <c r="NIH17" s="1585"/>
      <c r="NII17" s="1585"/>
      <c r="NIJ17" s="1585"/>
      <c r="NIK17" s="1585"/>
      <c r="NIL17" s="1585"/>
      <c r="NIM17" s="1585"/>
      <c r="NIN17" s="1585"/>
      <c r="NIO17" s="1585"/>
      <c r="NIP17" s="1585"/>
      <c r="NIQ17" s="1585"/>
      <c r="NIR17" s="1585"/>
      <c r="NIS17" s="1585"/>
      <c r="NIT17" s="1585"/>
      <c r="NIU17" s="1585"/>
      <c r="NIV17" s="1585"/>
      <c r="NIW17" s="1585"/>
      <c r="NIX17" s="1585"/>
      <c r="NIY17" s="1585"/>
      <c r="NIZ17" s="1585"/>
      <c r="NJA17" s="1585"/>
      <c r="NJB17" s="1585"/>
      <c r="NJC17" s="1585"/>
      <c r="NJD17" s="1585"/>
      <c r="NJE17" s="1585"/>
      <c r="NJF17" s="1585"/>
      <c r="NJG17" s="1585"/>
      <c r="NJH17" s="1585"/>
      <c r="NJI17" s="1585"/>
      <c r="NJJ17" s="1585"/>
      <c r="NJK17" s="1585"/>
      <c r="NJL17" s="1585"/>
      <c r="NJM17" s="1585"/>
      <c r="NJN17" s="1585"/>
      <c r="NJO17" s="1585"/>
      <c r="NJP17" s="1585"/>
      <c r="NJQ17" s="1585"/>
      <c r="NJR17" s="1585"/>
      <c r="NJS17" s="1585"/>
      <c r="NJT17" s="1585"/>
      <c r="NJU17" s="1585"/>
      <c r="NJV17" s="1585"/>
      <c r="NJW17" s="1585"/>
      <c r="NJX17" s="1585"/>
      <c r="NJY17" s="1585"/>
      <c r="NJZ17" s="1585"/>
      <c r="NKA17" s="1585"/>
      <c r="NKB17" s="1585"/>
      <c r="NKC17" s="1585"/>
      <c r="NKD17" s="1585"/>
      <c r="NKE17" s="1585"/>
      <c r="NKF17" s="1585"/>
      <c r="NKG17" s="1585"/>
      <c r="NKH17" s="1585"/>
      <c r="NKI17" s="1585"/>
      <c r="NKJ17" s="1585"/>
      <c r="NKK17" s="1585"/>
      <c r="NKL17" s="1585"/>
      <c r="NKM17" s="1585"/>
      <c r="NKN17" s="1585"/>
      <c r="NKO17" s="1585"/>
      <c r="NKP17" s="1585"/>
      <c r="NKQ17" s="1585"/>
      <c r="NKR17" s="1585"/>
      <c r="NKS17" s="1585"/>
      <c r="NKT17" s="1585"/>
      <c r="NKU17" s="1585"/>
      <c r="NKV17" s="1585"/>
      <c r="NKW17" s="1585"/>
      <c r="NKX17" s="1585"/>
      <c r="NKY17" s="1585"/>
      <c r="NKZ17" s="1585"/>
      <c r="NLA17" s="1585"/>
      <c r="NLB17" s="1585"/>
      <c r="NLC17" s="1585"/>
      <c r="NLD17" s="1585"/>
      <c r="NLE17" s="1585"/>
      <c r="NLF17" s="1585"/>
      <c r="NLG17" s="1585"/>
      <c r="NLH17" s="1585"/>
      <c r="NLI17" s="1585"/>
      <c r="NLJ17" s="1585"/>
      <c r="NLK17" s="1585"/>
      <c r="NLL17" s="1585"/>
      <c r="NLM17" s="1585"/>
      <c r="NLN17" s="1585"/>
      <c r="NLO17" s="1585"/>
      <c r="NLP17" s="1585"/>
      <c r="NLQ17" s="1585"/>
      <c r="NLR17" s="1585"/>
      <c r="NLS17" s="1585"/>
      <c r="NLT17" s="1585"/>
      <c r="NLU17" s="1585"/>
      <c r="NLV17" s="1585"/>
      <c r="NLW17" s="1585"/>
      <c r="NLX17" s="1585"/>
      <c r="NLY17" s="1585"/>
      <c r="NLZ17" s="1585"/>
      <c r="NMA17" s="1585"/>
      <c r="NMB17" s="1585"/>
      <c r="NMC17" s="1585"/>
      <c r="NMD17" s="1585"/>
      <c r="NME17" s="1585"/>
      <c r="NMF17" s="1585"/>
      <c r="NMG17" s="1585"/>
      <c r="NMH17" s="1585"/>
      <c r="NMI17" s="1585"/>
      <c r="NMJ17" s="1585"/>
      <c r="NMK17" s="1585"/>
      <c r="NML17" s="1585"/>
      <c r="NMM17" s="1585"/>
      <c r="NMN17" s="1585"/>
      <c r="NMO17" s="1585"/>
      <c r="NMP17" s="1585"/>
      <c r="NMQ17" s="1585"/>
      <c r="NMR17" s="1585"/>
      <c r="NMS17" s="1585"/>
      <c r="NMT17" s="1585"/>
      <c r="NMU17" s="1585"/>
      <c r="NMV17" s="1585"/>
      <c r="NMW17" s="1585"/>
      <c r="NMX17" s="1585"/>
      <c r="NMY17" s="1585"/>
      <c r="NMZ17" s="1585"/>
      <c r="NNA17" s="1585"/>
      <c r="NNB17" s="1585"/>
      <c r="NNC17" s="1585"/>
      <c r="NND17" s="1585"/>
      <c r="NNE17" s="1585"/>
      <c r="NNF17" s="1585"/>
      <c r="NNG17" s="1585"/>
      <c r="NNH17" s="1585"/>
      <c r="NNI17" s="1585"/>
      <c r="NNJ17" s="1585"/>
      <c r="NNK17" s="1585"/>
      <c r="NNL17" s="1585"/>
      <c r="NNM17" s="1585"/>
      <c r="NNN17" s="1585"/>
      <c r="NNO17" s="1585"/>
      <c r="NNP17" s="1585"/>
      <c r="NNQ17" s="1585"/>
      <c r="NNR17" s="1585"/>
      <c r="NNS17" s="1585"/>
      <c r="NNT17" s="1585"/>
      <c r="NNU17" s="1585"/>
      <c r="NNV17" s="1585"/>
      <c r="NNW17" s="1585"/>
      <c r="NNX17" s="1585"/>
      <c r="NNY17" s="1585"/>
      <c r="NNZ17" s="1585"/>
      <c r="NOA17" s="1585"/>
      <c r="NOB17" s="1585"/>
      <c r="NOC17" s="1585"/>
      <c r="NOD17" s="1585"/>
      <c r="NOE17" s="1585"/>
      <c r="NOF17" s="1585"/>
      <c r="NOG17" s="1585"/>
      <c r="NOH17" s="1585"/>
      <c r="NOI17" s="1585"/>
      <c r="NOJ17" s="1585"/>
      <c r="NOK17" s="1585"/>
      <c r="NOL17" s="1585"/>
      <c r="NOM17" s="1585"/>
      <c r="NON17" s="1585"/>
      <c r="NOO17" s="1585"/>
      <c r="NOP17" s="1585"/>
      <c r="NOQ17" s="1585"/>
      <c r="NOR17" s="1585"/>
      <c r="NOS17" s="1585"/>
      <c r="NOT17" s="1585"/>
      <c r="NOU17" s="1585"/>
      <c r="NOV17" s="1585"/>
      <c r="NOW17" s="1585"/>
      <c r="NOX17" s="1585"/>
      <c r="NOY17" s="1585"/>
      <c r="NOZ17" s="1585"/>
      <c r="NPA17" s="1585"/>
      <c r="NPB17" s="1585"/>
      <c r="NPC17" s="1585"/>
      <c r="NPD17" s="1585"/>
      <c r="NPE17" s="1585"/>
      <c r="NPF17" s="1585"/>
      <c r="NPG17" s="1585"/>
      <c r="NPH17" s="1585"/>
      <c r="NPI17" s="1585"/>
      <c r="NPJ17" s="1585"/>
      <c r="NPK17" s="1585"/>
      <c r="NPL17" s="1585"/>
      <c r="NPM17" s="1585"/>
      <c r="NPN17" s="1585"/>
      <c r="NPO17" s="1585"/>
      <c r="NPP17" s="1585"/>
      <c r="NPQ17" s="1585"/>
      <c r="NPR17" s="1585"/>
      <c r="NPS17" s="1585"/>
      <c r="NPT17" s="1585"/>
      <c r="NPU17" s="1585"/>
      <c r="NPV17" s="1585"/>
      <c r="NPW17" s="1585"/>
      <c r="NPX17" s="1585"/>
      <c r="NPY17" s="1585"/>
      <c r="NPZ17" s="1585"/>
      <c r="NQA17" s="1585"/>
      <c r="NQB17" s="1585"/>
      <c r="NQC17" s="1585"/>
      <c r="NQD17" s="1585"/>
      <c r="NQE17" s="1585"/>
      <c r="NQF17" s="1585"/>
      <c r="NQG17" s="1585"/>
      <c r="NQH17" s="1585"/>
      <c r="NQI17" s="1585"/>
      <c r="NQJ17" s="1585"/>
      <c r="NQK17" s="1585"/>
      <c r="NQL17" s="1585"/>
      <c r="NQM17" s="1585"/>
      <c r="NQN17" s="1585"/>
      <c r="NQO17" s="1585"/>
      <c r="NQP17" s="1585"/>
      <c r="NQQ17" s="1585"/>
      <c r="NQR17" s="1585"/>
      <c r="NQS17" s="1585"/>
      <c r="NQT17" s="1585"/>
      <c r="NQU17" s="1585"/>
      <c r="NQV17" s="1585"/>
      <c r="NQW17" s="1585"/>
      <c r="NQX17" s="1585"/>
      <c r="NQY17" s="1585"/>
      <c r="NQZ17" s="1585"/>
      <c r="NRA17" s="1585"/>
      <c r="NRB17" s="1585"/>
      <c r="NRC17" s="1585"/>
      <c r="NRD17" s="1585"/>
      <c r="NRE17" s="1585"/>
      <c r="NRF17" s="1585"/>
      <c r="NRG17" s="1585"/>
      <c r="NRH17" s="1585"/>
      <c r="NRI17" s="1585"/>
      <c r="NRJ17" s="1585"/>
      <c r="NRK17" s="1585"/>
      <c r="NRL17" s="1585"/>
      <c r="NRM17" s="1585"/>
      <c r="NRN17" s="1585"/>
      <c r="NRO17" s="1585"/>
      <c r="NRP17" s="1585"/>
      <c r="NRQ17" s="1585"/>
      <c r="NRR17" s="1585"/>
      <c r="NRS17" s="1585"/>
      <c r="NRT17" s="1585"/>
      <c r="NRU17" s="1585"/>
      <c r="NRV17" s="1585"/>
      <c r="NRW17" s="1585"/>
      <c r="NRX17" s="1585"/>
      <c r="NRY17" s="1585"/>
      <c r="NRZ17" s="1585"/>
      <c r="NSA17" s="1585"/>
      <c r="NSB17" s="1585"/>
      <c r="NSC17" s="1585"/>
      <c r="NSD17" s="1585"/>
      <c r="NSE17" s="1585"/>
      <c r="NSF17" s="1585"/>
      <c r="NSG17" s="1585"/>
      <c r="NSH17" s="1585"/>
      <c r="NSI17" s="1585"/>
      <c r="NSJ17" s="1585"/>
      <c r="NSK17" s="1585"/>
      <c r="NSL17" s="1585"/>
      <c r="NSM17" s="1585"/>
      <c r="NSN17" s="1585"/>
      <c r="NSO17" s="1585"/>
      <c r="NSP17" s="1585"/>
      <c r="NSQ17" s="1585"/>
      <c r="NSR17" s="1585"/>
      <c r="NSS17" s="1585"/>
      <c r="NST17" s="1585"/>
      <c r="NSU17" s="1585"/>
      <c r="NSV17" s="1585"/>
      <c r="NSW17" s="1585"/>
      <c r="NSX17" s="1585"/>
      <c r="NSY17" s="1585"/>
      <c r="NSZ17" s="1585"/>
      <c r="NTA17" s="1585"/>
      <c r="NTB17" s="1585"/>
      <c r="NTC17" s="1585"/>
      <c r="NTD17" s="1585"/>
      <c r="NTE17" s="1585"/>
      <c r="NTF17" s="1585"/>
      <c r="NTG17" s="1585"/>
      <c r="NTH17" s="1585"/>
      <c r="NTI17" s="1585"/>
      <c r="NTJ17" s="1585"/>
      <c r="NTK17" s="1585"/>
      <c r="NTL17" s="1585"/>
      <c r="NTM17" s="1585"/>
      <c r="NTN17" s="1585"/>
      <c r="NTO17" s="1585"/>
      <c r="NTP17" s="1585"/>
      <c r="NTQ17" s="1585"/>
      <c r="NTR17" s="1585"/>
      <c r="NTS17" s="1585"/>
      <c r="NTT17" s="1585"/>
      <c r="NTU17" s="1585"/>
      <c r="NTV17" s="1585"/>
      <c r="NTW17" s="1585"/>
      <c r="NTX17" s="1585"/>
      <c r="NTY17" s="1585"/>
      <c r="NTZ17" s="1585"/>
      <c r="NUA17" s="1585"/>
      <c r="NUB17" s="1585"/>
      <c r="NUC17" s="1585"/>
      <c r="NUD17" s="1585"/>
      <c r="NUE17" s="1585"/>
      <c r="NUF17" s="1585"/>
      <c r="NUG17" s="1585"/>
      <c r="NUH17" s="1585"/>
      <c r="NUI17" s="1585"/>
      <c r="NUJ17" s="1585"/>
      <c r="NUK17" s="1585"/>
      <c r="NUL17" s="1585"/>
      <c r="NUM17" s="1585"/>
      <c r="NUN17" s="1585"/>
      <c r="NUO17" s="1585"/>
      <c r="NUP17" s="1585"/>
      <c r="NUQ17" s="1585"/>
      <c r="NUR17" s="1585"/>
      <c r="NUS17" s="1585"/>
      <c r="NUT17" s="1585"/>
      <c r="NUU17" s="1585"/>
      <c r="NUV17" s="1585"/>
      <c r="NUW17" s="1585"/>
      <c r="NUX17" s="1585"/>
      <c r="NUY17" s="1585"/>
      <c r="NUZ17" s="1585"/>
      <c r="NVA17" s="1585"/>
      <c r="NVB17" s="1585"/>
      <c r="NVC17" s="1585"/>
      <c r="NVD17" s="1585"/>
      <c r="NVE17" s="1585"/>
      <c r="NVF17" s="1585"/>
      <c r="NVG17" s="1585"/>
      <c r="NVH17" s="1585"/>
      <c r="NVI17" s="1585"/>
      <c r="NVJ17" s="1585"/>
      <c r="NVK17" s="1585"/>
      <c r="NVL17" s="1585"/>
      <c r="NVM17" s="1585"/>
      <c r="NVN17" s="1585"/>
      <c r="NVO17" s="1585"/>
      <c r="NVP17" s="1585"/>
      <c r="NVQ17" s="1585"/>
      <c r="NVR17" s="1585"/>
      <c r="NVS17" s="1585"/>
      <c r="NVT17" s="1585"/>
      <c r="NVU17" s="1585"/>
      <c r="NVV17" s="1585"/>
      <c r="NVW17" s="1585"/>
      <c r="NVX17" s="1585"/>
      <c r="NVY17" s="1585"/>
      <c r="NVZ17" s="1585"/>
      <c r="NWA17" s="1585"/>
      <c r="NWB17" s="1585"/>
      <c r="NWC17" s="1585"/>
      <c r="NWD17" s="1585"/>
      <c r="NWE17" s="1585"/>
      <c r="NWF17" s="1585"/>
      <c r="NWG17" s="1585"/>
      <c r="NWH17" s="1585"/>
      <c r="NWI17" s="1585"/>
      <c r="NWJ17" s="1585"/>
      <c r="NWK17" s="1585"/>
      <c r="NWL17" s="1585"/>
      <c r="NWM17" s="1585"/>
      <c r="NWN17" s="1585"/>
      <c r="NWO17" s="1585"/>
      <c r="NWP17" s="1585"/>
      <c r="NWQ17" s="1585"/>
      <c r="NWR17" s="1585"/>
      <c r="NWS17" s="1585"/>
      <c r="NWT17" s="1585"/>
      <c r="NWU17" s="1585"/>
      <c r="NWV17" s="1585"/>
      <c r="NWW17" s="1585"/>
      <c r="NWX17" s="1585"/>
      <c r="NWY17" s="1585"/>
      <c r="NWZ17" s="1585"/>
      <c r="NXA17" s="1585"/>
      <c r="NXB17" s="1585"/>
      <c r="NXC17" s="1585"/>
      <c r="NXD17" s="1585"/>
      <c r="NXE17" s="1585"/>
      <c r="NXF17" s="1585"/>
      <c r="NXG17" s="1585"/>
      <c r="NXH17" s="1585"/>
      <c r="NXI17" s="1585"/>
      <c r="NXJ17" s="1585"/>
      <c r="NXK17" s="1585"/>
      <c r="NXL17" s="1585"/>
      <c r="NXM17" s="1585"/>
      <c r="NXN17" s="1585"/>
      <c r="NXO17" s="1585"/>
      <c r="NXP17" s="1585"/>
      <c r="NXQ17" s="1585"/>
      <c r="NXR17" s="1585"/>
      <c r="NXS17" s="1585"/>
      <c r="NXT17" s="1585"/>
      <c r="NXU17" s="1585"/>
      <c r="NXV17" s="1585"/>
      <c r="NXW17" s="1585"/>
      <c r="NXX17" s="1585"/>
      <c r="NXY17" s="1585"/>
      <c r="NXZ17" s="1585"/>
      <c r="NYA17" s="1585"/>
      <c r="NYB17" s="1585"/>
      <c r="NYC17" s="1585"/>
      <c r="NYD17" s="1585"/>
      <c r="NYE17" s="1585"/>
      <c r="NYF17" s="1585"/>
      <c r="NYG17" s="1585"/>
      <c r="NYH17" s="1585"/>
      <c r="NYI17" s="1585"/>
      <c r="NYJ17" s="1585"/>
      <c r="NYK17" s="1585"/>
      <c r="NYL17" s="1585"/>
      <c r="NYM17" s="1585"/>
      <c r="NYN17" s="1585"/>
      <c r="NYO17" s="1585"/>
      <c r="NYP17" s="1585"/>
      <c r="NYQ17" s="1585"/>
      <c r="NYR17" s="1585"/>
      <c r="NYS17" s="1585"/>
      <c r="NYT17" s="1585"/>
      <c r="NYU17" s="1585"/>
      <c r="NYV17" s="1585"/>
      <c r="NYW17" s="1585"/>
      <c r="NYX17" s="1585"/>
      <c r="NYY17" s="1585"/>
      <c r="NYZ17" s="1585"/>
      <c r="NZA17" s="1585"/>
      <c r="NZB17" s="1585"/>
      <c r="NZC17" s="1585"/>
      <c r="NZD17" s="1585"/>
      <c r="NZE17" s="1585"/>
      <c r="NZF17" s="1585"/>
      <c r="NZG17" s="1585"/>
      <c r="NZH17" s="1585"/>
      <c r="NZI17" s="1585"/>
      <c r="NZJ17" s="1585"/>
      <c r="NZK17" s="1585"/>
      <c r="NZL17" s="1585"/>
      <c r="NZM17" s="1585"/>
      <c r="NZN17" s="1585"/>
      <c r="NZO17" s="1585"/>
      <c r="NZP17" s="1585"/>
      <c r="NZQ17" s="1585"/>
      <c r="NZR17" s="1585"/>
      <c r="NZS17" s="1585"/>
      <c r="NZT17" s="1585"/>
      <c r="NZU17" s="1585"/>
      <c r="NZV17" s="1585"/>
      <c r="NZW17" s="1585"/>
      <c r="NZX17" s="1585"/>
      <c r="NZY17" s="1585"/>
      <c r="NZZ17" s="1585"/>
      <c r="OAA17" s="1585"/>
      <c r="OAB17" s="1585"/>
      <c r="OAC17" s="1585"/>
      <c r="OAD17" s="1585"/>
      <c r="OAE17" s="1585"/>
      <c r="OAF17" s="1585"/>
      <c r="OAG17" s="1585"/>
      <c r="OAH17" s="1585"/>
      <c r="OAI17" s="1585"/>
      <c r="OAJ17" s="1585"/>
      <c r="OAK17" s="1585"/>
      <c r="OAL17" s="1585"/>
      <c r="OAM17" s="1585"/>
      <c r="OAN17" s="1585"/>
      <c r="OAO17" s="1585"/>
      <c r="OAP17" s="1585"/>
      <c r="OAQ17" s="1585"/>
      <c r="OAR17" s="1585"/>
      <c r="OAS17" s="1585"/>
      <c r="OAT17" s="1585"/>
      <c r="OAU17" s="1585"/>
      <c r="OAV17" s="1585"/>
      <c r="OAW17" s="1585"/>
      <c r="OAX17" s="1585"/>
      <c r="OAY17" s="1585"/>
      <c r="OAZ17" s="1585"/>
      <c r="OBA17" s="1585"/>
      <c r="OBB17" s="1585"/>
      <c r="OBC17" s="1585"/>
      <c r="OBD17" s="1585"/>
      <c r="OBE17" s="1585"/>
      <c r="OBF17" s="1585"/>
      <c r="OBG17" s="1585"/>
      <c r="OBH17" s="1585"/>
      <c r="OBI17" s="1585"/>
      <c r="OBJ17" s="1585"/>
      <c r="OBK17" s="1585"/>
      <c r="OBL17" s="1585"/>
      <c r="OBM17" s="1585"/>
      <c r="OBN17" s="1585"/>
      <c r="OBO17" s="1585"/>
      <c r="OBP17" s="1585"/>
      <c r="OBQ17" s="1585"/>
      <c r="OBR17" s="1585"/>
      <c r="OBS17" s="1585"/>
      <c r="OBT17" s="1585"/>
      <c r="OBU17" s="1585"/>
      <c r="OBV17" s="1585"/>
      <c r="OBW17" s="1585"/>
      <c r="OBX17" s="1585"/>
      <c r="OBY17" s="1585"/>
      <c r="OBZ17" s="1585"/>
      <c r="OCA17" s="1585"/>
      <c r="OCB17" s="1585"/>
      <c r="OCC17" s="1585"/>
      <c r="OCD17" s="1585"/>
      <c r="OCE17" s="1585"/>
      <c r="OCF17" s="1585"/>
      <c r="OCG17" s="1585"/>
      <c r="OCH17" s="1585"/>
      <c r="OCI17" s="1585"/>
      <c r="OCJ17" s="1585"/>
      <c r="OCK17" s="1585"/>
      <c r="OCL17" s="1585"/>
      <c r="OCM17" s="1585"/>
      <c r="OCN17" s="1585"/>
      <c r="OCO17" s="1585"/>
      <c r="OCP17" s="1585"/>
      <c r="OCQ17" s="1585"/>
      <c r="OCR17" s="1585"/>
      <c r="OCS17" s="1585"/>
      <c r="OCT17" s="1585"/>
      <c r="OCU17" s="1585"/>
      <c r="OCV17" s="1585"/>
      <c r="OCW17" s="1585"/>
      <c r="OCX17" s="1585"/>
      <c r="OCY17" s="1585"/>
      <c r="OCZ17" s="1585"/>
      <c r="ODA17" s="1585"/>
      <c r="ODB17" s="1585"/>
      <c r="ODC17" s="1585"/>
      <c r="ODD17" s="1585"/>
      <c r="ODE17" s="1585"/>
      <c r="ODF17" s="1585"/>
      <c r="ODG17" s="1585"/>
      <c r="ODH17" s="1585"/>
      <c r="ODI17" s="1585"/>
      <c r="ODJ17" s="1585"/>
      <c r="ODK17" s="1585"/>
      <c r="ODL17" s="1585"/>
      <c r="ODM17" s="1585"/>
      <c r="ODN17" s="1585"/>
      <c r="ODO17" s="1585"/>
      <c r="ODP17" s="1585"/>
      <c r="ODQ17" s="1585"/>
      <c r="ODR17" s="1585"/>
      <c r="ODS17" s="1585"/>
      <c r="ODT17" s="1585"/>
      <c r="ODU17" s="1585"/>
      <c r="ODV17" s="1585"/>
      <c r="ODW17" s="1585"/>
      <c r="ODX17" s="1585"/>
      <c r="ODY17" s="1585"/>
      <c r="ODZ17" s="1585"/>
      <c r="OEA17" s="1585"/>
      <c r="OEB17" s="1585"/>
      <c r="OEC17" s="1585"/>
      <c r="OED17" s="1585"/>
      <c r="OEE17" s="1585"/>
      <c r="OEF17" s="1585"/>
      <c r="OEG17" s="1585"/>
      <c r="OEH17" s="1585"/>
      <c r="OEI17" s="1585"/>
      <c r="OEJ17" s="1585"/>
      <c r="OEK17" s="1585"/>
      <c r="OEL17" s="1585"/>
      <c r="OEM17" s="1585"/>
      <c r="OEN17" s="1585"/>
      <c r="OEO17" s="1585"/>
      <c r="OEP17" s="1585"/>
      <c r="OEQ17" s="1585"/>
      <c r="OER17" s="1585"/>
      <c r="OES17" s="1585"/>
      <c r="OET17" s="1585"/>
      <c r="OEU17" s="1585"/>
      <c r="OEV17" s="1585"/>
      <c r="OEW17" s="1585"/>
      <c r="OEX17" s="1585"/>
      <c r="OEY17" s="1585"/>
      <c r="OEZ17" s="1585"/>
      <c r="OFA17" s="1585"/>
      <c r="OFB17" s="1585"/>
      <c r="OFC17" s="1585"/>
      <c r="OFD17" s="1585"/>
      <c r="OFE17" s="1585"/>
      <c r="OFF17" s="1585"/>
      <c r="OFG17" s="1585"/>
      <c r="OFH17" s="1585"/>
      <c r="OFI17" s="1585"/>
      <c r="OFJ17" s="1585"/>
      <c r="OFK17" s="1585"/>
      <c r="OFL17" s="1585"/>
      <c r="OFM17" s="1585"/>
      <c r="OFN17" s="1585"/>
      <c r="OFO17" s="1585"/>
      <c r="OFP17" s="1585"/>
      <c r="OFQ17" s="1585"/>
      <c r="OFR17" s="1585"/>
      <c r="OFS17" s="1585"/>
      <c r="OFT17" s="1585"/>
      <c r="OFU17" s="1585"/>
      <c r="OFV17" s="1585"/>
      <c r="OFW17" s="1585"/>
      <c r="OFX17" s="1585"/>
      <c r="OFY17" s="1585"/>
      <c r="OFZ17" s="1585"/>
      <c r="OGA17" s="1585"/>
      <c r="OGB17" s="1585"/>
      <c r="OGC17" s="1585"/>
      <c r="OGD17" s="1585"/>
      <c r="OGE17" s="1585"/>
      <c r="OGF17" s="1585"/>
      <c r="OGG17" s="1585"/>
      <c r="OGH17" s="1585"/>
      <c r="OGI17" s="1585"/>
      <c r="OGJ17" s="1585"/>
      <c r="OGK17" s="1585"/>
      <c r="OGL17" s="1585"/>
      <c r="OGM17" s="1585"/>
      <c r="OGN17" s="1585"/>
      <c r="OGO17" s="1585"/>
      <c r="OGP17" s="1585"/>
      <c r="OGQ17" s="1585"/>
      <c r="OGR17" s="1585"/>
      <c r="OGS17" s="1585"/>
      <c r="OGT17" s="1585"/>
      <c r="OGU17" s="1585"/>
      <c r="OGV17" s="1585"/>
      <c r="OGW17" s="1585"/>
      <c r="OGX17" s="1585"/>
      <c r="OGY17" s="1585"/>
      <c r="OGZ17" s="1585"/>
      <c r="OHA17" s="1585"/>
      <c r="OHB17" s="1585"/>
      <c r="OHC17" s="1585"/>
      <c r="OHD17" s="1585"/>
      <c r="OHE17" s="1585"/>
      <c r="OHF17" s="1585"/>
      <c r="OHG17" s="1585"/>
      <c r="OHH17" s="1585"/>
      <c r="OHI17" s="1585"/>
      <c r="OHJ17" s="1585"/>
      <c r="OHK17" s="1585"/>
      <c r="OHL17" s="1585"/>
      <c r="OHM17" s="1585"/>
      <c r="OHN17" s="1585"/>
      <c r="OHO17" s="1585"/>
      <c r="OHP17" s="1585"/>
      <c r="OHQ17" s="1585"/>
      <c r="OHR17" s="1585"/>
      <c r="OHS17" s="1585"/>
      <c r="OHT17" s="1585"/>
      <c r="OHU17" s="1585"/>
      <c r="OHV17" s="1585"/>
      <c r="OHW17" s="1585"/>
      <c r="OHX17" s="1585"/>
      <c r="OHY17" s="1585"/>
      <c r="OHZ17" s="1585"/>
      <c r="OIA17" s="1585"/>
      <c r="OIB17" s="1585"/>
      <c r="OIC17" s="1585"/>
      <c r="OID17" s="1585"/>
      <c r="OIE17" s="1585"/>
      <c r="OIF17" s="1585"/>
      <c r="OIG17" s="1585"/>
      <c r="OIH17" s="1585"/>
      <c r="OII17" s="1585"/>
      <c r="OIJ17" s="1585"/>
      <c r="OIK17" s="1585"/>
      <c r="OIL17" s="1585"/>
      <c r="OIM17" s="1585"/>
      <c r="OIN17" s="1585"/>
      <c r="OIO17" s="1585"/>
      <c r="OIP17" s="1585"/>
      <c r="OIQ17" s="1585"/>
      <c r="OIR17" s="1585"/>
      <c r="OIS17" s="1585"/>
      <c r="OIT17" s="1585"/>
      <c r="OIU17" s="1585"/>
      <c r="OIV17" s="1585"/>
      <c r="OIW17" s="1585"/>
      <c r="OIX17" s="1585"/>
      <c r="OIY17" s="1585"/>
      <c r="OIZ17" s="1585"/>
      <c r="OJA17" s="1585"/>
      <c r="OJB17" s="1585"/>
      <c r="OJC17" s="1585"/>
      <c r="OJD17" s="1585"/>
      <c r="OJE17" s="1585"/>
      <c r="OJF17" s="1585"/>
      <c r="OJG17" s="1585"/>
      <c r="OJH17" s="1585"/>
      <c r="OJI17" s="1585"/>
      <c r="OJJ17" s="1585"/>
      <c r="OJK17" s="1585"/>
      <c r="OJL17" s="1585"/>
      <c r="OJM17" s="1585"/>
      <c r="OJN17" s="1585"/>
      <c r="OJO17" s="1585"/>
      <c r="OJP17" s="1585"/>
      <c r="OJQ17" s="1585"/>
      <c r="OJR17" s="1585"/>
      <c r="OJS17" s="1585"/>
      <c r="OJT17" s="1585"/>
      <c r="OJU17" s="1585"/>
      <c r="OJV17" s="1585"/>
      <c r="OJW17" s="1585"/>
      <c r="OJX17" s="1585"/>
      <c r="OJY17" s="1585"/>
      <c r="OJZ17" s="1585"/>
      <c r="OKA17" s="1585"/>
      <c r="OKB17" s="1585"/>
      <c r="OKC17" s="1585"/>
      <c r="OKD17" s="1585"/>
      <c r="OKE17" s="1585"/>
      <c r="OKF17" s="1585"/>
      <c r="OKG17" s="1585"/>
      <c r="OKH17" s="1585"/>
      <c r="OKI17" s="1585"/>
      <c r="OKJ17" s="1585"/>
      <c r="OKK17" s="1585"/>
      <c r="OKL17" s="1585"/>
      <c r="OKM17" s="1585"/>
      <c r="OKN17" s="1585"/>
      <c r="OKO17" s="1585"/>
      <c r="OKP17" s="1585"/>
      <c r="OKQ17" s="1585"/>
      <c r="OKR17" s="1585"/>
      <c r="OKS17" s="1585"/>
      <c r="OKT17" s="1585"/>
      <c r="OKU17" s="1585"/>
      <c r="OKV17" s="1585"/>
      <c r="OKW17" s="1585"/>
      <c r="OKX17" s="1585"/>
      <c r="OKY17" s="1585"/>
      <c r="OKZ17" s="1585"/>
      <c r="OLA17" s="1585"/>
      <c r="OLB17" s="1585"/>
      <c r="OLC17" s="1585"/>
      <c r="OLD17" s="1585"/>
      <c r="OLE17" s="1585"/>
      <c r="OLF17" s="1585"/>
      <c r="OLG17" s="1585"/>
      <c r="OLH17" s="1585"/>
      <c r="OLI17" s="1585"/>
      <c r="OLJ17" s="1585"/>
      <c r="OLK17" s="1585"/>
      <c r="OLL17" s="1585"/>
      <c r="OLM17" s="1585"/>
      <c r="OLN17" s="1585"/>
      <c r="OLO17" s="1585"/>
      <c r="OLP17" s="1585"/>
      <c r="OLQ17" s="1585"/>
      <c r="OLR17" s="1585"/>
      <c r="OLS17" s="1585"/>
      <c r="OLT17" s="1585"/>
      <c r="OLU17" s="1585"/>
      <c r="OLV17" s="1585"/>
      <c r="OLW17" s="1585"/>
      <c r="OLX17" s="1585"/>
      <c r="OLY17" s="1585"/>
      <c r="OLZ17" s="1585"/>
      <c r="OMA17" s="1585"/>
      <c r="OMB17" s="1585"/>
      <c r="OMC17" s="1585"/>
      <c r="OMD17" s="1585"/>
      <c r="OME17" s="1585"/>
      <c r="OMF17" s="1585"/>
      <c r="OMG17" s="1585"/>
      <c r="OMH17" s="1585"/>
      <c r="OMI17" s="1585"/>
      <c r="OMJ17" s="1585"/>
      <c r="OMK17" s="1585"/>
      <c r="OML17" s="1585"/>
      <c r="OMM17" s="1585"/>
      <c r="OMN17" s="1585"/>
      <c r="OMO17" s="1585"/>
      <c r="OMP17" s="1585"/>
      <c r="OMQ17" s="1585"/>
      <c r="OMR17" s="1585"/>
      <c r="OMS17" s="1585"/>
      <c r="OMT17" s="1585"/>
      <c r="OMU17" s="1585"/>
      <c r="OMV17" s="1585"/>
      <c r="OMW17" s="1585"/>
      <c r="OMX17" s="1585"/>
      <c r="OMY17" s="1585"/>
      <c r="OMZ17" s="1585"/>
      <c r="ONA17" s="1585"/>
      <c r="ONB17" s="1585"/>
      <c r="ONC17" s="1585"/>
      <c r="OND17" s="1585"/>
      <c r="ONE17" s="1585"/>
      <c r="ONF17" s="1585"/>
      <c r="ONG17" s="1585"/>
      <c r="ONH17" s="1585"/>
      <c r="ONI17" s="1585"/>
      <c r="ONJ17" s="1585"/>
      <c r="ONK17" s="1585"/>
      <c r="ONL17" s="1585"/>
      <c r="ONM17" s="1585"/>
      <c r="ONN17" s="1585"/>
      <c r="ONO17" s="1585"/>
      <c r="ONP17" s="1585"/>
      <c r="ONQ17" s="1585"/>
      <c r="ONR17" s="1585"/>
      <c r="ONS17" s="1585"/>
      <c r="ONT17" s="1585"/>
      <c r="ONU17" s="1585"/>
      <c r="ONV17" s="1585"/>
      <c r="ONW17" s="1585"/>
      <c r="ONX17" s="1585"/>
      <c r="ONY17" s="1585"/>
      <c r="ONZ17" s="1585"/>
      <c r="OOA17" s="1585"/>
      <c r="OOB17" s="1585"/>
      <c r="OOC17" s="1585"/>
      <c r="OOD17" s="1585"/>
      <c r="OOE17" s="1585"/>
      <c r="OOF17" s="1585"/>
      <c r="OOG17" s="1585"/>
      <c r="OOH17" s="1585"/>
      <c r="OOI17" s="1585"/>
      <c r="OOJ17" s="1585"/>
      <c r="OOK17" s="1585"/>
      <c r="OOL17" s="1585"/>
      <c r="OOM17" s="1585"/>
      <c r="OON17" s="1585"/>
      <c r="OOO17" s="1585"/>
      <c r="OOP17" s="1585"/>
      <c r="OOQ17" s="1585"/>
      <c r="OOR17" s="1585"/>
      <c r="OOS17" s="1585"/>
      <c r="OOT17" s="1585"/>
      <c r="OOU17" s="1585"/>
      <c r="OOV17" s="1585"/>
      <c r="OOW17" s="1585"/>
      <c r="OOX17" s="1585"/>
      <c r="OOY17" s="1585"/>
      <c r="OOZ17" s="1585"/>
      <c r="OPA17" s="1585"/>
      <c r="OPB17" s="1585"/>
      <c r="OPC17" s="1585"/>
      <c r="OPD17" s="1585"/>
      <c r="OPE17" s="1585"/>
      <c r="OPF17" s="1585"/>
      <c r="OPG17" s="1585"/>
      <c r="OPH17" s="1585"/>
      <c r="OPI17" s="1585"/>
      <c r="OPJ17" s="1585"/>
      <c r="OPK17" s="1585"/>
      <c r="OPL17" s="1585"/>
      <c r="OPM17" s="1585"/>
      <c r="OPN17" s="1585"/>
      <c r="OPO17" s="1585"/>
      <c r="OPP17" s="1585"/>
      <c r="OPQ17" s="1585"/>
      <c r="OPR17" s="1585"/>
      <c r="OPS17" s="1585"/>
      <c r="OPT17" s="1585"/>
      <c r="OPU17" s="1585"/>
      <c r="OPV17" s="1585"/>
      <c r="OPW17" s="1585"/>
      <c r="OPX17" s="1585"/>
      <c r="OPY17" s="1585"/>
      <c r="OPZ17" s="1585"/>
      <c r="OQA17" s="1585"/>
      <c r="OQB17" s="1585"/>
      <c r="OQC17" s="1585"/>
      <c r="OQD17" s="1585"/>
      <c r="OQE17" s="1585"/>
      <c r="OQF17" s="1585"/>
      <c r="OQG17" s="1585"/>
      <c r="OQH17" s="1585"/>
      <c r="OQI17" s="1585"/>
      <c r="OQJ17" s="1585"/>
      <c r="OQK17" s="1585"/>
      <c r="OQL17" s="1585"/>
      <c r="OQM17" s="1585"/>
      <c r="OQN17" s="1585"/>
      <c r="OQO17" s="1585"/>
      <c r="OQP17" s="1585"/>
      <c r="OQQ17" s="1585"/>
      <c r="OQR17" s="1585"/>
      <c r="OQS17" s="1585"/>
      <c r="OQT17" s="1585"/>
      <c r="OQU17" s="1585"/>
      <c r="OQV17" s="1585"/>
      <c r="OQW17" s="1585"/>
      <c r="OQX17" s="1585"/>
      <c r="OQY17" s="1585"/>
      <c r="OQZ17" s="1585"/>
      <c r="ORA17" s="1585"/>
      <c r="ORB17" s="1585"/>
      <c r="ORC17" s="1585"/>
      <c r="ORD17" s="1585"/>
      <c r="ORE17" s="1585"/>
      <c r="ORF17" s="1585"/>
      <c r="ORG17" s="1585"/>
      <c r="ORH17" s="1585"/>
      <c r="ORI17" s="1585"/>
      <c r="ORJ17" s="1585"/>
      <c r="ORK17" s="1585"/>
      <c r="ORL17" s="1585"/>
      <c r="ORM17" s="1585"/>
      <c r="ORN17" s="1585"/>
      <c r="ORO17" s="1585"/>
      <c r="ORP17" s="1585"/>
      <c r="ORQ17" s="1585"/>
      <c r="ORR17" s="1585"/>
      <c r="ORS17" s="1585"/>
      <c r="ORT17" s="1585"/>
      <c r="ORU17" s="1585"/>
      <c r="ORV17" s="1585"/>
      <c r="ORW17" s="1585"/>
      <c r="ORX17" s="1585"/>
      <c r="ORY17" s="1585"/>
      <c r="ORZ17" s="1585"/>
      <c r="OSA17" s="1585"/>
      <c r="OSB17" s="1585"/>
      <c r="OSC17" s="1585"/>
      <c r="OSD17" s="1585"/>
      <c r="OSE17" s="1585"/>
      <c r="OSF17" s="1585"/>
      <c r="OSG17" s="1585"/>
      <c r="OSH17" s="1585"/>
      <c r="OSI17" s="1585"/>
      <c r="OSJ17" s="1585"/>
      <c r="OSK17" s="1585"/>
      <c r="OSL17" s="1585"/>
      <c r="OSM17" s="1585"/>
      <c r="OSN17" s="1585"/>
      <c r="OSO17" s="1585"/>
      <c r="OSP17" s="1585"/>
      <c r="OSQ17" s="1585"/>
      <c r="OSR17" s="1585"/>
      <c r="OSS17" s="1585"/>
      <c r="OST17" s="1585"/>
      <c r="OSU17" s="1585"/>
      <c r="OSV17" s="1585"/>
      <c r="OSW17" s="1585"/>
      <c r="OSX17" s="1585"/>
      <c r="OSY17" s="1585"/>
      <c r="OSZ17" s="1585"/>
      <c r="OTA17" s="1585"/>
      <c r="OTB17" s="1585"/>
      <c r="OTC17" s="1585"/>
      <c r="OTD17" s="1585"/>
      <c r="OTE17" s="1585"/>
      <c r="OTF17" s="1585"/>
      <c r="OTG17" s="1585"/>
      <c r="OTH17" s="1585"/>
      <c r="OTI17" s="1585"/>
      <c r="OTJ17" s="1585"/>
      <c r="OTK17" s="1585"/>
      <c r="OTL17" s="1585"/>
      <c r="OTM17" s="1585"/>
      <c r="OTN17" s="1585"/>
      <c r="OTO17" s="1585"/>
      <c r="OTP17" s="1585"/>
      <c r="OTQ17" s="1585"/>
      <c r="OTR17" s="1585"/>
      <c r="OTS17" s="1585"/>
      <c r="OTT17" s="1585"/>
      <c r="OTU17" s="1585"/>
      <c r="OTV17" s="1585"/>
      <c r="OTW17" s="1585"/>
      <c r="OTX17" s="1585"/>
      <c r="OTY17" s="1585"/>
      <c r="OTZ17" s="1585"/>
      <c r="OUA17" s="1585"/>
      <c r="OUB17" s="1585"/>
      <c r="OUC17" s="1585"/>
      <c r="OUD17" s="1585"/>
      <c r="OUE17" s="1585"/>
      <c r="OUF17" s="1585"/>
      <c r="OUG17" s="1585"/>
      <c r="OUH17" s="1585"/>
      <c r="OUI17" s="1585"/>
      <c r="OUJ17" s="1585"/>
      <c r="OUK17" s="1585"/>
      <c r="OUL17" s="1585"/>
      <c r="OUM17" s="1585"/>
      <c r="OUN17" s="1585"/>
      <c r="OUO17" s="1585"/>
      <c r="OUP17" s="1585"/>
      <c r="OUQ17" s="1585"/>
      <c r="OUR17" s="1585"/>
      <c r="OUS17" s="1585"/>
      <c r="OUT17" s="1585"/>
      <c r="OUU17" s="1585"/>
      <c r="OUV17" s="1585"/>
      <c r="OUW17" s="1585"/>
      <c r="OUX17" s="1585"/>
      <c r="OUY17" s="1585"/>
      <c r="OUZ17" s="1585"/>
      <c r="OVA17" s="1585"/>
      <c r="OVB17" s="1585"/>
      <c r="OVC17" s="1585"/>
      <c r="OVD17" s="1585"/>
      <c r="OVE17" s="1585"/>
      <c r="OVF17" s="1585"/>
      <c r="OVG17" s="1585"/>
      <c r="OVH17" s="1585"/>
      <c r="OVI17" s="1585"/>
      <c r="OVJ17" s="1585"/>
      <c r="OVK17" s="1585"/>
      <c r="OVL17" s="1585"/>
      <c r="OVM17" s="1585"/>
      <c r="OVN17" s="1585"/>
      <c r="OVO17" s="1585"/>
      <c r="OVP17" s="1585"/>
      <c r="OVQ17" s="1585"/>
      <c r="OVR17" s="1585"/>
      <c r="OVS17" s="1585"/>
      <c r="OVT17" s="1585"/>
      <c r="OVU17" s="1585"/>
      <c r="OVV17" s="1585"/>
      <c r="OVW17" s="1585"/>
      <c r="OVX17" s="1585"/>
      <c r="OVY17" s="1585"/>
      <c r="OVZ17" s="1585"/>
      <c r="OWA17" s="1585"/>
      <c r="OWB17" s="1585"/>
      <c r="OWC17" s="1585"/>
      <c r="OWD17" s="1585"/>
      <c r="OWE17" s="1585"/>
      <c r="OWF17" s="1585"/>
      <c r="OWG17" s="1585"/>
      <c r="OWH17" s="1585"/>
      <c r="OWI17" s="1585"/>
      <c r="OWJ17" s="1585"/>
      <c r="OWK17" s="1585"/>
      <c r="OWL17" s="1585"/>
      <c r="OWM17" s="1585"/>
      <c r="OWN17" s="1585"/>
      <c r="OWO17" s="1585"/>
      <c r="OWP17" s="1585"/>
      <c r="OWQ17" s="1585"/>
      <c r="OWR17" s="1585"/>
      <c r="OWS17" s="1585"/>
      <c r="OWT17" s="1585"/>
      <c r="OWU17" s="1585"/>
      <c r="OWV17" s="1585"/>
      <c r="OWW17" s="1585"/>
      <c r="OWX17" s="1585"/>
      <c r="OWY17" s="1585"/>
      <c r="OWZ17" s="1585"/>
      <c r="OXA17" s="1585"/>
      <c r="OXB17" s="1585"/>
      <c r="OXC17" s="1585"/>
      <c r="OXD17" s="1585"/>
      <c r="OXE17" s="1585"/>
      <c r="OXF17" s="1585"/>
      <c r="OXG17" s="1585"/>
      <c r="OXH17" s="1585"/>
      <c r="OXI17" s="1585"/>
      <c r="OXJ17" s="1585"/>
      <c r="OXK17" s="1585"/>
      <c r="OXL17" s="1585"/>
      <c r="OXM17" s="1585"/>
      <c r="OXN17" s="1585"/>
      <c r="OXO17" s="1585"/>
      <c r="OXP17" s="1585"/>
      <c r="OXQ17" s="1585"/>
      <c r="OXR17" s="1585"/>
      <c r="OXS17" s="1585"/>
      <c r="OXT17" s="1585"/>
      <c r="OXU17" s="1585"/>
      <c r="OXV17" s="1585"/>
      <c r="OXW17" s="1585"/>
      <c r="OXX17" s="1585"/>
      <c r="OXY17" s="1585"/>
      <c r="OXZ17" s="1585"/>
      <c r="OYA17" s="1585"/>
      <c r="OYB17" s="1585"/>
      <c r="OYC17" s="1585"/>
      <c r="OYD17" s="1585"/>
      <c r="OYE17" s="1585"/>
      <c r="OYF17" s="1585"/>
      <c r="OYG17" s="1585"/>
      <c r="OYH17" s="1585"/>
      <c r="OYI17" s="1585"/>
      <c r="OYJ17" s="1585"/>
      <c r="OYK17" s="1585"/>
      <c r="OYL17" s="1585"/>
      <c r="OYM17" s="1585"/>
      <c r="OYN17" s="1585"/>
      <c r="OYO17" s="1585"/>
      <c r="OYP17" s="1585"/>
      <c r="OYQ17" s="1585"/>
      <c r="OYR17" s="1585"/>
      <c r="OYS17" s="1585"/>
      <c r="OYT17" s="1585"/>
      <c r="OYU17" s="1585"/>
      <c r="OYV17" s="1585"/>
      <c r="OYW17" s="1585"/>
      <c r="OYX17" s="1585"/>
      <c r="OYY17" s="1585"/>
      <c r="OYZ17" s="1585"/>
      <c r="OZA17" s="1585"/>
      <c r="OZB17" s="1585"/>
      <c r="OZC17" s="1585"/>
      <c r="OZD17" s="1585"/>
      <c r="OZE17" s="1585"/>
      <c r="OZF17" s="1585"/>
      <c r="OZG17" s="1585"/>
      <c r="OZH17" s="1585"/>
      <c r="OZI17" s="1585"/>
      <c r="OZJ17" s="1585"/>
      <c r="OZK17" s="1585"/>
      <c r="OZL17" s="1585"/>
      <c r="OZM17" s="1585"/>
      <c r="OZN17" s="1585"/>
      <c r="OZO17" s="1585"/>
      <c r="OZP17" s="1585"/>
      <c r="OZQ17" s="1585"/>
      <c r="OZR17" s="1585"/>
      <c r="OZS17" s="1585"/>
      <c r="OZT17" s="1585"/>
      <c r="OZU17" s="1585"/>
      <c r="OZV17" s="1585"/>
      <c r="OZW17" s="1585"/>
      <c r="OZX17" s="1585"/>
      <c r="OZY17" s="1585"/>
      <c r="OZZ17" s="1585"/>
      <c r="PAA17" s="1585"/>
      <c r="PAB17" s="1585"/>
      <c r="PAC17" s="1585"/>
      <c r="PAD17" s="1585"/>
      <c r="PAE17" s="1585"/>
      <c r="PAF17" s="1585"/>
      <c r="PAG17" s="1585"/>
      <c r="PAH17" s="1585"/>
      <c r="PAI17" s="1585"/>
      <c r="PAJ17" s="1585"/>
      <c r="PAK17" s="1585"/>
      <c r="PAL17" s="1585"/>
      <c r="PAM17" s="1585"/>
      <c r="PAN17" s="1585"/>
      <c r="PAO17" s="1585"/>
      <c r="PAP17" s="1585"/>
      <c r="PAQ17" s="1585"/>
      <c r="PAR17" s="1585"/>
      <c r="PAS17" s="1585"/>
      <c r="PAT17" s="1585"/>
      <c r="PAU17" s="1585"/>
      <c r="PAV17" s="1585"/>
      <c r="PAW17" s="1585"/>
      <c r="PAX17" s="1585"/>
      <c r="PAY17" s="1585"/>
      <c r="PAZ17" s="1585"/>
      <c r="PBA17" s="1585"/>
      <c r="PBB17" s="1585"/>
      <c r="PBC17" s="1585"/>
      <c r="PBD17" s="1585"/>
      <c r="PBE17" s="1585"/>
      <c r="PBF17" s="1585"/>
      <c r="PBG17" s="1585"/>
      <c r="PBH17" s="1585"/>
      <c r="PBI17" s="1585"/>
      <c r="PBJ17" s="1585"/>
      <c r="PBK17" s="1585"/>
      <c r="PBL17" s="1585"/>
      <c r="PBM17" s="1585"/>
      <c r="PBN17" s="1585"/>
      <c r="PBO17" s="1585"/>
      <c r="PBP17" s="1585"/>
      <c r="PBQ17" s="1585"/>
      <c r="PBR17" s="1585"/>
      <c r="PBS17" s="1585"/>
      <c r="PBT17" s="1585"/>
      <c r="PBU17" s="1585"/>
      <c r="PBV17" s="1585"/>
      <c r="PBW17" s="1585"/>
      <c r="PBX17" s="1585"/>
      <c r="PBY17" s="1585"/>
      <c r="PBZ17" s="1585"/>
      <c r="PCA17" s="1585"/>
      <c r="PCB17" s="1585"/>
      <c r="PCC17" s="1585"/>
      <c r="PCD17" s="1585"/>
      <c r="PCE17" s="1585"/>
      <c r="PCF17" s="1585"/>
      <c r="PCG17" s="1585"/>
      <c r="PCH17" s="1585"/>
      <c r="PCI17" s="1585"/>
      <c r="PCJ17" s="1585"/>
      <c r="PCK17" s="1585"/>
      <c r="PCL17" s="1585"/>
      <c r="PCM17" s="1585"/>
      <c r="PCN17" s="1585"/>
      <c r="PCO17" s="1585"/>
      <c r="PCP17" s="1585"/>
      <c r="PCQ17" s="1585"/>
      <c r="PCR17" s="1585"/>
      <c r="PCS17" s="1585"/>
      <c r="PCT17" s="1585"/>
      <c r="PCU17" s="1585"/>
      <c r="PCV17" s="1585"/>
      <c r="PCW17" s="1585"/>
      <c r="PCX17" s="1585"/>
      <c r="PCY17" s="1585"/>
      <c r="PCZ17" s="1585"/>
      <c r="PDA17" s="1585"/>
      <c r="PDB17" s="1585"/>
      <c r="PDC17" s="1585"/>
      <c r="PDD17" s="1585"/>
      <c r="PDE17" s="1585"/>
      <c r="PDF17" s="1585"/>
      <c r="PDG17" s="1585"/>
      <c r="PDH17" s="1585"/>
      <c r="PDI17" s="1585"/>
      <c r="PDJ17" s="1585"/>
      <c r="PDK17" s="1585"/>
      <c r="PDL17" s="1585"/>
      <c r="PDM17" s="1585"/>
      <c r="PDN17" s="1585"/>
      <c r="PDO17" s="1585"/>
      <c r="PDP17" s="1585"/>
      <c r="PDQ17" s="1585"/>
      <c r="PDR17" s="1585"/>
      <c r="PDS17" s="1585"/>
      <c r="PDT17" s="1585"/>
      <c r="PDU17" s="1585"/>
      <c r="PDV17" s="1585"/>
      <c r="PDW17" s="1585"/>
      <c r="PDX17" s="1585"/>
      <c r="PDY17" s="1585"/>
      <c r="PDZ17" s="1585"/>
      <c r="PEA17" s="1585"/>
      <c r="PEB17" s="1585"/>
      <c r="PEC17" s="1585"/>
      <c r="PED17" s="1585"/>
      <c r="PEE17" s="1585"/>
      <c r="PEF17" s="1585"/>
      <c r="PEG17" s="1585"/>
      <c r="PEH17" s="1585"/>
      <c r="PEI17" s="1585"/>
      <c r="PEJ17" s="1585"/>
      <c r="PEK17" s="1585"/>
      <c r="PEL17" s="1585"/>
      <c r="PEM17" s="1585"/>
      <c r="PEN17" s="1585"/>
      <c r="PEO17" s="1585"/>
      <c r="PEP17" s="1585"/>
      <c r="PEQ17" s="1585"/>
      <c r="PER17" s="1585"/>
      <c r="PES17" s="1585"/>
      <c r="PET17" s="1585"/>
      <c r="PEU17" s="1585"/>
      <c r="PEV17" s="1585"/>
      <c r="PEW17" s="1585"/>
      <c r="PEX17" s="1585"/>
      <c r="PEY17" s="1585"/>
      <c r="PEZ17" s="1585"/>
      <c r="PFA17" s="1585"/>
      <c r="PFB17" s="1585"/>
      <c r="PFC17" s="1585"/>
      <c r="PFD17" s="1585"/>
      <c r="PFE17" s="1585"/>
      <c r="PFF17" s="1585"/>
      <c r="PFG17" s="1585"/>
      <c r="PFH17" s="1585"/>
      <c r="PFI17" s="1585"/>
      <c r="PFJ17" s="1585"/>
      <c r="PFK17" s="1585"/>
      <c r="PFL17" s="1585"/>
      <c r="PFM17" s="1585"/>
      <c r="PFN17" s="1585"/>
      <c r="PFO17" s="1585"/>
      <c r="PFP17" s="1585"/>
      <c r="PFQ17" s="1585"/>
      <c r="PFR17" s="1585"/>
      <c r="PFS17" s="1585"/>
      <c r="PFT17" s="1585"/>
      <c r="PFU17" s="1585"/>
      <c r="PFV17" s="1585"/>
      <c r="PFW17" s="1585"/>
      <c r="PFX17" s="1585"/>
      <c r="PFY17" s="1585"/>
      <c r="PFZ17" s="1585"/>
      <c r="PGA17" s="1585"/>
      <c r="PGB17" s="1585"/>
      <c r="PGC17" s="1585"/>
      <c r="PGD17" s="1585"/>
      <c r="PGE17" s="1585"/>
      <c r="PGF17" s="1585"/>
      <c r="PGG17" s="1585"/>
      <c r="PGH17" s="1585"/>
      <c r="PGI17" s="1585"/>
      <c r="PGJ17" s="1585"/>
      <c r="PGK17" s="1585"/>
      <c r="PGL17" s="1585"/>
      <c r="PGM17" s="1585"/>
      <c r="PGN17" s="1585"/>
      <c r="PGO17" s="1585"/>
      <c r="PGP17" s="1585"/>
      <c r="PGQ17" s="1585"/>
      <c r="PGR17" s="1585"/>
      <c r="PGS17" s="1585"/>
      <c r="PGT17" s="1585"/>
      <c r="PGU17" s="1585"/>
      <c r="PGV17" s="1585"/>
      <c r="PGW17" s="1585"/>
      <c r="PGX17" s="1585"/>
      <c r="PGY17" s="1585"/>
      <c r="PGZ17" s="1585"/>
      <c r="PHA17" s="1585"/>
      <c r="PHB17" s="1585"/>
      <c r="PHC17" s="1585"/>
      <c r="PHD17" s="1585"/>
      <c r="PHE17" s="1585"/>
      <c r="PHF17" s="1585"/>
      <c r="PHG17" s="1585"/>
      <c r="PHH17" s="1585"/>
      <c r="PHI17" s="1585"/>
      <c r="PHJ17" s="1585"/>
      <c r="PHK17" s="1585"/>
      <c r="PHL17" s="1585"/>
      <c r="PHM17" s="1585"/>
      <c r="PHN17" s="1585"/>
      <c r="PHO17" s="1585"/>
      <c r="PHP17" s="1585"/>
      <c r="PHQ17" s="1585"/>
      <c r="PHR17" s="1585"/>
      <c r="PHS17" s="1585"/>
      <c r="PHT17" s="1585"/>
      <c r="PHU17" s="1585"/>
      <c r="PHV17" s="1585"/>
      <c r="PHW17" s="1585"/>
      <c r="PHX17" s="1585"/>
      <c r="PHY17" s="1585"/>
      <c r="PHZ17" s="1585"/>
      <c r="PIA17" s="1585"/>
      <c r="PIB17" s="1585"/>
      <c r="PIC17" s="1585"/>
      <c r="PID17" s="1585"/>
      <c r="PIE17" s="1585"/>
      <c r="PIF17" s="1585"/>
      <c r="PIG17" s="1585"/>
      <c r="PIH17" s="1585"/>
      <c r="PII17" s="1585"/>
      <c r="PIJ17" s="1585"/>
      <c r="PIK17" s="1585"/>
      <c r="PIL17" s="1585"/>
      <c r="PIM17" s="1585"/>
      <c r="PIN17" s="1585"/>
      <c r="PIO17" s="1585"/>
      <c r="PIP17" s="1585"/>
      <c r="PIQ17" s="1585"/>
      <c r="PIR17" s="1585"/>
      <c r="PIS17" s="1585"/>
      <c r="PIT17" s="1585"/>
      <c r="PIU17" s="1585"/>
      <c r="PIV17" s="1585"/>
      <c r="PIW17" s="1585"/>
      <c r="PIX17" s="1585"/>
      <c r="PIY17" s="1585"/>
      <c r="PIZ17" s="1585"/>
      <c r="PJA17" s="1585"/>
      <c r="PJB17" s="1585"/>
      <c r="PJC17" s="1585"/>
      <c r="PJD17" s="1585"/>
      <c r="PJE17" s="1585"/>
      <c r="PJF17" s="1585"/>
      <c r="PJG17" s="1585"/>
      <c r="PJH17" s="1585"/>
      <c r="PJI17" s="1585"/>
      <c r="PJJ17" s="1585"/>
      <c r="PJK17" s="1585"/>
      <c r="PJL17" s="1585"/>
      <c r="PJM17" s="1585"/>
      <c r="PJN17" s="1585"/>
      <c r="PJO17" s="1585"/>
      <c r="PJP17" s="1585"/>
      <c r="PJQ17" s="1585"/>
      <c r="PJR17" s="1585"/>
      <c r="PJS17" s="1585"/>
      <c r="PJT17" s="1585"/>
      <c r="PJU17" s="1585"/>
      <c r="PJV17" s="1585"/>
      <c r="PJW17" s="1585"/>
      <c r="PJX17" s="1585"/>
      <c r="PJY17" s="1585"/>
      <c r="PJZ17" s="1585"/>
      <c r="PKA17" s="1585"/>
      <c r="PKB17" s="1585"/>
      <c r="PKC17" s="1585"/>
      <c r="PKD17" s="1585"/>
      <c r="PKE17" s="1585"/>
      <c r="PKF17" s="1585"/>
      <c r="PKG17" s="1585"/>
      <c r="PKH17" s="1585"/>
      <c r="PKI17" s="1585"/>
      <c r="PKJ17" s="1585"/>
      <c r="PKK17" s="1585"/>
      <c r="PKL17" s="1585"/>
      <c r="PKM17" s="1585"/>
      <c r="PKN17" s="1585"/>
      <c r="PKO17" s="1585"/>
      <c r="PKP17" s="1585"/>
      <c r="PKQ17" s="1585"/>
      <c r="PKR17" s="1585"/>
      <c r="PKS17" s="1585"/>
      <c r="PKT17" s="1585"/>
      <c r="PKU17" s="1585"/>
      <c r="PKV17" s="1585"/>
      <c r="PKW17" s="1585"/>
      <c r="PKX17" s="1585"/>
      <c r="PKY17" s="1585"/>
      <c r="PKZ17" s="1585"/>
      <c r="PLA17" s="1585"/>
      <c r="PLB17" s="1585"/>
      <c r="PLC17" s="1585"/>
      <c r="PLD17" s="1585"/>
      <c r="PLE17" s="1585"/>
      <c r="PLF17" s="1585"/>
      <c r="PLG17" s="1585"/>
      <c r="PLH17" s="1585"/>
      <c r="PLI17" s="1585"/>
      <c r="PLJ17" s="1585"/>
      <c r="PLK17" s="1585"/>
      <c r="PLL17" s="1585"/>
      <c r="PLM17" s="1585"/>
      <c r="PLN17" s="1585"/>
      <c r="PLO17" s="1585"/>
      <c r="PLP17" s="1585"/>
      <c r="PLQ17" s="1585"/>
      <c r="PLR17" s="1585"/>
      <c r="PLS17" s="1585"/>
      <c r="PLT17" s="1585"/>
      <c r="PLU17" s="1585"/>
      <c r="PLV17" s="1585"/>
      <c r="PLW17" s="1585"/>
      <c r="PLX17" s="1585"/>
      <c r="PLY17" s="1585"/>
      <c r="PLZ17" s="1585"/>
      <c r="PMA17" s="1585"/>
      <c r="PMB17" s="1585"/>
      <c r="PMC17" s="1585"/>
      <c r="PMD17" s="1585"/>
      <c r="PME17" s="1585"/>
      <c r="PMF17" s="1585"/>
      <c r="PMG17" s="1585"/>
      <c r="PMH17" s="1585"/>
      <c r="PMI17" s="1585"/>
      <c r="PMJ17" s="1585"/>
      <c r="PMK17" s="1585"/>
      <c r="PML17" s="1585"/>
      <c r="PMM17" s="1585"/>
      <c r="PMN17" s="1585"/>
      <c r="PMO17" s="1585"/>
      <c r="PMP17" s="1585"/>
      <c r="PMQ17" s="1585"/>
      <c r="PMR17" s="1585"/>
      <c r="PMS17" s="1585"/>
      <c r="PMT17" s="1585"/>
      <c r="PMU17" s="1585"/>
      <c r="PMV17" s="1585"/>
      <c r="PMW17" s="1585"/>
      <c r="PMX17" s="1585"/>
      <c r="PMY17" s="1585"/>
      <c r="PMZ17" s="1585"/>
      <c r="PNA17" s="1585"/>
      <c r="PNB17" s="1585"/>
      <c r="PNC17" s="1585"/>
      <c r="PND17" s="1585"/>
      <c r="PNE17" s="1585"/>
      <c r="PNF17" s="1585"/>
      <c r="PNG17" s="1585"/>
      <c r="PNH17" s="1585"/>
      <c r="PNI17" s="1585"/>
      <c r="PNJ17" s="1585"/>
      <c r="PNK17" s="1585"/>
      <c r="PNL17" s="1585"/>
      <c r="PNM17" s="1585"/>
      <c r="PNN17" s="1585"/>
      <c r="PNO17" s="1585"/>
      <c r="PNP17" s="1585"/>
      <c r="PNQ17" s="1585"/>
      <c r="PNR17" s="1585"/>
      <c r="PNS17" s="1585"/>
      <c r="PNT17" s="1585"/>
      <c r="PNU17" s="1585"/>
      <c r="PNV17" s="1585"/>
      <c r="PNW17" s="1585"/>
      <c r="PNX17" s="1585"/>
      <c r="PNY17" s="1585"/>
      <c r="PNZ17" s="1585"/>
      <c r="POA17" s="1585"/>
      <c r="POB17" s="1585"/>
      <c r="POC17" s="1585"/>
      <c r="POD17" s="1585"/>
      <c r="POE17" s="1585"/>
      <c r="POF17" s="1585"/>
      <c r="POG17" s="1585"/>
      <c r="POH17" s="1585"/>
      <c r="POI17" s="1585"/>
      <c r="POJ17" s="1585"/>
      <c r="POK17" s="1585"/>
      <c r="POL17" s="1585"/>
      <c r="POM17" s="1585"/>
      <c r="PON17" s="1585"/>
      <c r="POO17" s="1585"/>
      <c r="POP17" s="1585"/>
      <c r="POQ17" s="1585"/>
      <c r="POR17" s="1585"/>
      <c r="POS17" s="1585"/>
      <c r="POT17" s="1585"/>
      <c r="POU17" s="1585"/>
      <c r="POV17" s="1585"/>
      <c r="POW17" s="1585"/>
      <c r="POX17" s="1585"/>
      <c r="POY17" s="1585"/>
      <c r="POZ17" s="1585"/>
      <c r="PPA17" s="1585"/>
      <c r="PPB17" s="1585"/>
      <c r="PPC17" s="1585"/>
      <c r="PPD17" s="1585"/>
      <c r="PPE17" s="1585"/>
      <c r="PPF17" s="1585"/>
      <c r="PPG17" s="1585"/>
      <c r="PPH17" s="1585"/>
      <c r="PPI17" s="1585"/>
      <c r="PPJ17" s="1585"/>
      <c r="PPK17" s="1585"/>
      <c r="PPL17" s="1585"/>
      <c r="PPM17" s="1585"/>
      <c r="PPN17" s="1585"/>
      <c r="PPO17" s="1585"/>
      <c r="PPP17" s="1585"/>
      <c r="PPQ17" s="1585"/>
      <c r="PPR17" s="1585"/>
      <c r="PPS17" s="1585"/>
      <c r="PPT17" s="1585"/>
      <c r="PPU17" s="1585"/>
      <c r="PPV17" s="1585"/>
      <c r="PPW17" s="1585"/>
      <c r="PPX17" s="1585"/>
      <c r="PPY17" s="1585"/>
      <c r="PPZ17" s="1585"/>
      <c r="PQA17" s="1585"/>
      <c r="PQB17" s="1585"/>
      <c r="PQC17" s="1585"/>
      <c r="PQD17" s="1585"/>
      <c r="PQE17" s="1585"/>
      <c r="PQF17" s="1585"/>
      <c r="PQG17" s="1585"/>
      <c r="PQH17" s="1585"/>
      <c r="PQI17" s="1585"/>
      <c r="PQJ17" s="1585"/>
      <c r="PQK17" s="1585"/>
      <c r="PQL17" s="1585"/>
      <c r="PQM17" s="1585"/>
      <c r="PQN17" s="1585"/>
      <c r="PQO17" s="1585"/>
      <c r="PQP17" s="1585"/>
      <c r="PQQ17" s="1585"/>
      <c r="PQR17" s="1585"/>
      <c r="PQS17" s="1585"/>
      <c r="PQT17" s="1585"/>
      <c r="PQU17" s="1585"/>
      <c r="PQV17" s="1585"/>
      <c r="PQW17" s="1585"/>
      <c r="PQX17" s="1585"/>
      <c r="PQY17" s="1585"/>
      <c r="PQZ17" s="1585"/>
      <c r="PRA17" s="1585"/>
      <c r="PRB17" s="1585"/>
      <c r="PRC17" s="1585"/>
      <c r="PRD17" s="1585"/>
      <c r="PRE17" s="1585"/>
      <c r="PRF17" s="1585"/>
      <c r="PRG17" s="1585"/>
      <c r="PRH17" s="1585"/>
      <c r="PRI17" s="1585"/>
      <c r="PRJ17" s="1585"/>
      <c r="PRK17" s="1585"/>
      <c r="PRL17" s="1585"/>
      <c r="PRM17" s="1585"/>
      <c r="PRN17" s="1585"/>
      <c r="PRO17" s="1585"/>
      <c r="PRP17" s="1585"/>
      <c r="PRQ17" s="1585"/>
      <c r="PRR17" s="1585"/>
      <c r="PRS17" s="1585"/>
      <c r="PRT17" s="1585"/>
      <c r="PRU17" s="1585"/>
      <c r="PRV17" s="1585"/>
      <c r="PRW17" s="1585"/>
      <c r="PRX17" s="1585"/>
      <c r="PRY17" s="1585"/>
      <c r="PRZ17" s="1585"/>
      <c r="PSA17" s="1585"/>
      <c r="PSB17" s="1585"/>
      <c r="PSC17" s="1585"/>
      <c r="PSD17" s="1585"/>
      <c r="PSE17" s="1585"/>
      <c r="PSF17" s="1585"/>
      <c r="PSG17" s="1585"/>
      <c r="PSH17" s="1585"/>
      <c r="PSI17" s="1585"/>
      <c r="PSJ17" s="1585"/>
      <c r="PSK17" s="1585"/>
      <c r="PSL17" s="1585"/>
      <c r="PSM17" s="1585"/>
      <c r="PSN17" s="1585"/>
      <c r="PSO17" s="1585"/>
      <c r="PSP17" s="1585"/>
      <c r="PSQ17" s="1585"/>
      <c r="PSR17" s="1585"/>
      <c r="PSS17" s="1585"/>
      <c r="PST17" s="1585"/>
      <c r="PSU17" s="1585"/>
      <c r="PSV17" s="1585"/>
      <c r="PSW17" s="1585"/>
      <c r="PSX17" s="1585"/>
      <c r="PSY17" s="1585"/>
      <c r="PSZ17" s="1585"/>
      <c r="PTA17" s="1585"/>
      <c r="PTB17" s="1585"/>
      <c r="PTC17" s="1585"/>
      <c r="PTD17" s="1585"/>
      <c r="PTE17" s="1585"/>
      <c r="PTF17" s="1585"/>
      <c r="PTG17" s="1585"/>
      <c r="PTH17" s="1585"/>
      <c r="PTI17" s="1585"/>
      <c r="PTJ17" s="1585"/>
      <c r="PTK17" s="1585"/>
      <c r="PTL17" s="1585"/>
      <c r="PTM17" s="1585"/>
      <c r="PTN17" s="1585"/>
      <c r="PTO17" s="1585"/>
      <c r="PTP17" s="1585"/>
      <c r="PTQ17" s="1585"/>
      <c r="PTR17" s="1585"/>
      <c r="PTS17" s="1585"/>
      <c r="PTT17" s="1585"/>
      <c r="PTU17" s="1585"/>
      <c r="PTV17" s="1585"/>
      <c r="PTW17" s="1585"/>
      <c r="PTX17" s="1585"/>
      <c r="PTY17" s="1585"/>
      <c r="PTZ17" s="1585"/>
      <c r="PUA17" s="1585"/>
      <c r="PUB17" s="1585"/>
      <c r="PUC17" s="1585"/>
      <c r="PUD17" s="1585"/>
      <c r="PUE17" s="1585"/>
      <c r="PUF17" s="1585"/>
      <c r="PUG17" s="1585"/>
      <c r="PUH17" s="1585"/>
      <c r="PUI17" s="1585"/>
      <c r="PUJ17" s="1585"/>
      <c r="PUK17" s="1585"/>
      <c r="PUL17" s="1585"/>
      <c r="PUM17" s="1585"/>
      <c r="PUN17" s="1585"/>
      <c r="PUO17" s="1585"/>
      <c r="PUP17" s="1585"/>
      <c r="PUQ17" s="1585"/>
      <c r="PUR17" s="1585"/>
      <c r="PUS17" s="1585"/>
      <c r="PUT17" s="1585"/>
      <c r="PUU17" s="1585"/>
      <c r="PUV17" s="1585"/>
      <c r="PUW17" s="1585"/>
      <c r="PUX17" s="1585"/>
      <c r="PUY17" s="1585"/>
      <c r="PUZ17" s="1585"/>
      <c r="PVA17" s="1585"/>
      <c r="PVB17" s="1585"/>
      <c r="PVC17" s="1585"/>
      <c r="PVD17" s="1585"/>
      <c r="PVE17" s="1585"/>
      <c r="PVF17" s="1585"/>
      <c r="PVG17" s="1585"/>
      <c r="PVH17" s="1585"/>
      <c r="PVI17" s="1585"/>
      <c r="PVJ17" s="1585"/>
      <c r="PVK17" s="1585"/>
      <c r="PVL17" s="1585"/>
      <c r="PVM17" s="1585"/>
      <c r="PVN17" s="1585"/>
      <c r="PVO17" s="1585"/>
      <c r="PVP17" s="1585"/>
      <c r="PVQ17" s="1585"/>
      <c r="PVR17" s="1585"/>
      <c r="PVS17" s="1585"/>
      <c r="PVT17" s="1585"/>
      <c r="PVU17" s="1585"/>
      <c r="PVV17" s="1585"/>
      <c r="PVW17" s="1585"/>
      <c r="PVX17" s="1585"/>
      <c r="PVY17" s="1585"/>
      <c r="PVZ17" s="1585"/>
      <c r="PWA17" s="1585"/>
      <c r="PWB17" s="1585"/>
      <c r="PWC17" s="1585"/>
      <c r="PWD17" s="1585"/>
      <c r="PWE17" s="1585"/>
      <c r="PWF17" s="1585"/>
      <c r="PWG17" s="1585"/>
      <c r="PWH17" s="1585"/>
      <c r="PWI17" s="1585"/>
      <c r="PWJ17" s="1585"/>
      <c r="PWK17" s="1585"/>
      <c r="PWL17" s="1585"/>
      <c r="PWM17" s="1585"/>
      <c r="PWN17" s="1585"/>
      <c r="PWO17" s="1585"/>
      <c r="PWP17" s="1585"/>
      <c r="PWQ17" s="1585"/>
      <c r="PWR17" s="1585"/>
      <c r="PWS17" s="1585"/>
      <c r="PWT17" s="1585"/>
      <c r="PWU17" s="1585"/>
      <c r="PWV17" s="1585"/>
      <c r="PWW17" s="1585"/>
      <c r="PWX17" s="1585"/>
      <c r="PWY17" s="1585"/>
      <c r="PWZ17" s="1585"/>
      <c r="PXA17" s="1585"/>
      <c r="PXB17" s="1585"/>
      <c r="PXC17" s="1585"/>
      <c r="PXD17" s="1585"/>
      <c r="PXE17" s="1585"/>
      <c r="PXF17" s="1585"/>
      <c r="PXG17" s="1585"/>
      <c r="PXH17" s="1585"/>
      <c r="PXI17" s="1585"/>
      <c r="PXJ17" s="1585"/>
      <c r="PXK17" s="1585"/>
      <c r="PXL17" s="1585"/>
      <c r="PXM17" s="1585"/>
      <c r="PXN17" s="1585"/>
      <c r="PXO17" s="1585"/>
      <c r="PXP17" s="1585"/>
      <c r="PXQ17" s="1585"/>
      <c r="PXR17" s="1585"/>
      <c r="PXS17" s="1585"/>
      <c r="PXT17" s="1585"/>
      <c r="PXU17" s="1585"/>
      <c r="PXV17" s="1585"/>
      <c r="PXW17" s="1585"/>
      <c r="PXX17" s="1585"/>
      <c r="PXY17" s="1585"/>
      <c r="PXZ17" s="1585"/>
      <c r="PYA17" s="1585"/>
      <c r="PYB17" s="1585"/>
      <c r="PYC17" s="1585"/>
      <c r="PYD17" s="1585"/>
      <c r="PYE17" s="1585"/>
      <c r="PYF17" s="1585"/>
      <c r="PYG17" s="1585"/>
      <c r="PYH17" s="1585"/>
      <c r="PYI17" s="1585"/>
      <c r="PYJ17" s="1585"/>
      <c r="PYK17" s="1585"/>
      <c r="PYL17" s="1585"/>
      <c r="PYM17" s="1585"/>
      <c r="PYN17" s="1585"/>
      <c r="PYO17" s="1585"/>
      <c r="PYP17" s="1585"/>
      <c r="PYQ17" s="1585"/>
      <c r="PYR17" s="1585"/>
      <c r="PYS17" s="1585"/>
      <c r="PYT17" s="1585"/>
      <c r="PYU17" s="1585"/>
      <c r="PYV17" s="1585"/>
      <c r="PYW17" s="1585"/>
      <c r="PYX17" s="1585"/>
      <c r="PYY17" s="1585"/>
      <c r="PYZ17" s="1585"/>
      <c r="PZA17" s="1585"/>
      <c r="PZB17" s="1585"/>
      <c r="PZC17" s="1585"/>
      <c r="PZD17" s="1585"/>
      <c r="PZE17" s="1585"/>
      <c r="PZF17" s="1585"/>
      <c r="PZG17" s="1585"/>
      <c r="PZH17" s="1585"/>
      <c r="PZI17" s="1585"/>
      <c r="PZJ17" s="1585"/>
      <c r="PZK17" s="1585"/>
      <c r="PZL17" s="1585"/>
      <c r="PZM17" s="1585"/>
      <c r="PZN17" s="1585"/>
      <c r="PZO17" s="1585"/>
      <c r="PZP17" s="1585"/>
      <c r="PZQ17" s="1585"/>
      <c r="PZR17" s="1585"/>
      <c r="PZS17" s="1585"/>
      <c r="PZT17" s="1585"/>
      <c r="PZU17" s="1585"/>
      <c r="PZV17" s="1585"/>
      <c r="PZW17" s="1585"/>
      <c r="PZX17" s="1585"/>
      <c r="PZY17" s="1585"/>
      <c r="PZZ17" s="1585"/>
      <c r="QAA17" s="1585"/>
      <c r="QAB17" s="1585"/>
      <c r="QAC17" s="1585"/>
      <c r="QAD17" s="1585"/>
      <c r="QAE17" s="1585"/>
      <c r="QAF17" s="1585"/>
      <c r="QAG17" s="1585"/>
      <c r="QAH17" s="1585"/>
      <c r="QAI17" s="1585"/>
      <c r="QAJ17" s="1585"/>
      <c r="QAK17" s="1585"/>
      <c r="QAL17" s="1585"/>
      <c r="QAM17" s="1585"/>
      <c r="QAN17" s="1585"/>
      <c r="QAO17" s="1585"/>
      <c r="QAP17" s="1585"/>
      <c r="QAQ17" s="1585"/>
      <c r="QAR17" s="1585"/>
      <c r="QAS17" s="1585"/>
      <c r="QAT17" s="1585"/>
      <c r="QAU17" s="1585"/>
      <c r="QAV17" s="1585"/>
      <c r="QAW17" s="1585"/>
      <c r="QAX17" s="1585"/>
      <c r="QAY17" s="1585"/>
      <c r="QAZ17" s="1585"/>
      <c r="QBA17" s="1585"/>
      <c r="QBB17" s="1585"/>
      <c r="QBC17" s="1585"/>
      <c r="QBD17" s="1585"/>
      <c r="QBE17" s="1585"/>
      <c r="QBF17" s="1585"/>
      <c r="QBG17" s="1585"/>
      <c r="QBH17" s="1585"/>
      <c r="QBI17" s="1585"/>
      <c r="QBJ17" s="1585"/>
      <c r="QBK17" s="1585"/>
      <c r="QBL17" s="1585"/>
      <c r="QBM17" s="1585"/>
      <c r="QBN17" s="1585"/>
      <c r="QBO17" s="1585"/>
      <c r="QBP17" s="1585"/>
      <c r="QBQ17" s="1585"/>
      <c r="QBR17" s="1585"/>
      <c r="QBS17" s="1585"/>
      <c r="QBT17" s="1585"/>
      <c r="QBU17" s="1585"/>
      <c r="QBV17" s="1585"/>
      <c r="QBW17" s="1585"/>
      <c r="QBX17" s="1585"/>
      <c r="QBY17" s="1585"/>
      <c r="QBZ17" s="1585"/>
      <c r="QCA17" s="1585"/>
      <c r="QCB17" s="1585"/>
      <c r="QCC17" s="1585"/>
      <c r="QCD17" s="1585"/>
      <c r="QCE17" s="1585"/>
      <c r="QCF17" s="1585"/>
      <c r="QCG17" s="1585"/>
      <c r="QCH17" s="1585"/>
      <c r="QCI17" s="1585"/>
      <c r="QCJ17" s="1585"/>
      <c r="QCK17" s="1585"/>
      <c r="QCL17" s="1585"/>
      <c r="QCM17" s="1585"/>
      <c r="QCN17" s="1585"/>
      <c r="QCO17" s="1585"/>
      <c r="QCP17" s="1585"/>
      <c r="QCQ17" s="1585"/>
      <c r="QCR17" s="1585"/>
      <c r="QCS17" s="1585"/>
      <c r="QCT17" s="1585"/>
      <c r="QCU17" s="1585"/>
      <c r="QCV17" s="1585"/>
      <c r="QCW17" s="1585"/>
      <c r="QCX17" s="1585"/>
      <c r="QCY17" s="1585"/>
      <c r="QCZ17" s="1585"/>
      <c r="QDA17" s="1585"/>
      <c r="QDB17" s="1585"/>
      <c r="QDC17" s="1585"/>
      <c r="QDD17" s="1585"/>
      <c r="QDE17" s="1585"/>
      <c r="QDF17" s="1585"/>
      <c r="QDG17" s="1585"/>
      <c r="QDH17" s="1585"/>
      <c r="QDI17" s="1585"/>
      <c r="QDJ17" s="1585"/>
      <c r="QDK17" s="1585"/>
      <c r="QDL17" s="1585"/>
      <c r="QDM17" s="1585"/>
      <c r="QDN17" s="1585"/>
      <c r="QDO17" s="1585"/>
      <c r="QDP17" s="1585"/>
      <c r="QDQ17" s="1585"/>
      <c r="QDR17" s="1585"/>
      <c r="QDS17" s="1585"/>
      <c r="QDT17" s="1585"/>
      <c r="QDU17" s="1585"/>
      <c r="QDV17" s="1585"/>
      <c r="QDW17" s="1585"/>
      <c r="QDX17" s="1585"/>
      <c r="QDY17" s="1585"/>
      <c r="QDZ17" s="1585"/>
      <c r="QEA17" s="1585"/>
      <c r="QEB17" s="1585"/>
      <c r="QEC17" s="1585"/>
      <c r="QED17" s="1585"/>
      <c r="QEE17" s="1585"/>
      <c r="QEF17" s="1585"/>
      <c r="QEG17" s="1585"/>
      <c r="QEH17" s="1585"/>
      <c r="QEI17" s="1585"/>
      <c r="QEJ17" s="1585"/>
      <c r="QEK17" s="1585"/>
      <c r="QEL17" s="1585"/>
      <c r="QEM17" s="1585"/>
      <c r="QEN17" s="1585"/>
      <c r="QEO17" s="1585"/>
      <c r="QEP17" s="1585"/>
      <c r="QEQ17" s="1585"/>
      <c r="QER17" s="1585"/>
      <c r="QES17" s="1585"/>
      <c r="QET17" s="1585"/>
      <c r="QEU17" s="1585"/>
      <c r="QEV17" s="1585"/>
      <c r="QEW17" s="1585"/>
      <c r="QEX17" s="1585"/>
      <c r="QEY17" s="1585"/>
      <c r="QEZ17" s="1585"/>
      <c r="QFA17" s="1585"/>
      <c r="QFB17" s="1585"/>
      <c r="QFC17" s="1585"/>
      <c r="QFD17" s="1585"/>
      <c r="QFE17" s="1585"/>
      <c r="QFF17" s="1585"/>
      <c r="QFG17" s="1585"/>
      <c r="QFH17" s="1585"/>
      <c r="QFI17" s="1585"/>
      <c r="QFJ17" s="1585"/>
      <c r="QFK17" s="1585"/>
      <c r="QFL17" s="1585"/>
      <c r="QFM17" s="1585"/>
      <c r="QFN17" s="1585"/>
      <c r="QFO17" s="1585"/>
      <c r="QFP17" s="1585"/>
      <c r="QFQ17" s="1585"/>
      <c r="QFR17" s="1585"/>
      <c r="QFS17" s="1585"/>
      <c r="QFT17" s="1585"/>
      <c r="QFU17" s="1585"/>
      <c r="QFV17" s="1585"/>
      <c r="QFW17" s="1585"/>
      <c r="QFX17" s="1585"/>
      <c r="QFY17" s="1585"/>
      <c r="QFZ17" s="1585"/>
      <c r="QGA17" s="1585"/>
      <c r="QGB17" s="1585"/>
      <c r="QGC17" s="1585"/>
      <c r="QGD17" s="1585"/>
      <c r="QGE17" s="1585"/>
      <c r="QGF17" s="1585"/>
      <c r="QGG17" s="1585"/>
      <c r="QGH17" s="1585"/>
      <c r="QGI17" s="1585"/>
      <c r="QGJ17" s="1585"/>
      <c r="QGK17" s="1585"/>
      <c r="QGL17" s="1585"/>
      <c r="QGM17" s="1585"/>
      <c r="QGN17" s="1585"/>
      <c r="QGO17" s="1585"/>
      <c r="QGP17" s="1585"/>
      <c r="QGQ17" s="1585"/>
      <c r="QGR17" s="1585"/>
      <c r="QGS17" s="1585"/>
      <c r="QGT17" s="1585"/>
      <c r="QGU17" s="1585"/>
      <c r="QGV17" s="1585"/>
      <c r="QGW17" s="1585"/>
      <c r="QGX17" s="1585"/>
      <c r="QGY17" s="1585"/>
      <c r="QGZ17" s="1585"/>
      <c r="QHA17" s="1585"/>
      <c r="QHB17" s="1585"/>
      <c r="QHC17" s="1585"/>
      <c r="QHD17" s="1585"/>
      <c r="QHE17" s="1585"/>
      <c r="QHF17" s="1585"/>
      <c r="QHG17" s="1585"/>
      <c r="QHH17" s="1585"/>
      <c r="QHI17" s="1585"/>
      <c r="QHJ17" s="1585"/>
      <c r="QHK17" s="1585"/>
      <c r="QHL17" s="1585"/>
      <c r="QHM17" s="1585"/>
      <c r="QHN17" s="1585"/>
      <c r="QHO17" s="1585"/>
      <c r="QHP17" s="1585"/>
      <c r="QHQ17" s="1585"/>
      <c r="QHR17" s="1585"/>
      <c r="QHS17" s="1585"/>
      <c r="QHT17" s="1585"/>
      <c r="QHU17" s="1585"/>
      <c r="QHV17" s="1585"/>
      <c r="QHW17" s="1585"/>
      <c r="QHX17" s="1585"/>
      <c r="QHY17" s="1585"/>
      <c r="QHZ17" s="1585"/>
      <c r="QIA17" s="1585"/>
      <c r="QIB17" s="1585"/>
      <c r="QIC17" s="1585"/>
      <c r="QID17" s="1585"/>
      <c r="QIE17" s="1585"/>
      <c r="QIF17" s="1585"/>
      <c r="QIG17" s="1585"/>
      <c r="QIH17" s="1585"/>
      <c r="QII17" s="1585"/>
      <c r="QIJ17" s="1585"/>
      <c r="QIK17" s="1585"/>
      <c r="QIL17" s="1585"/>
      <c r="QIM17" s="1585"/>
      <c r="QIN17" s="1585"/>
      <c r="QIO17" s="1585"/>
      <c r="QIP17" s="1585"/>
      <c r="QIQ17" s="1585"/>
      <c r="QIR17" s="1585"/>
      <c r="QIS17" s="1585"/>
      <c r="QIT17" s="1585"/>
      <c r="QIU17" s="1585"/>
      <c r="QIV17" s="1585"/>
      <c r="QIW17" s="1585"/>
      <c r="QIX17" s="1585"/>
      <c r="QIY17" s="1585"/>
      <c r="QIZ17" s="1585"/>
      <c r="QJA17" s="1585"/>
      <c r="QJB17" s="1585"/>
      <c r="QJC17" s="1585"/>
      <c r="QJD17" s="1585"/>
      <c r="QJE17" s="1585"/>
      <c r="QJF17" s="1585"/>
      <c r="QJG17" s="1585"/>
      <c r="QJH17" s="1585"/>
      <c r="QJI17" s="1585"/>
      <c r="QJJ17" s="1585"/>
      <c r="QJK17" s="1585"/>
      <c r="QJL17" s="1585"/>
      <c r="QJM17" s="1585"/>
      <c r="QJN17" s="1585"/>
      <c r="QJO17" s="1585"/>
      <c r="QJP17" s="1585"/>
      <c r="QJQ17" s="1585"/>
      <c r="QJR17" s="1585"/>
      <c r="QJS17" s="1585"/>
      <c r="QJT17" s="1585"/>
      <c r="QJU17" s="1585"/>
      <c r="QJV17" s="1585"/>
      <c r="QJW17" s="1585"/>
      <c r="QJX17" s="1585"/>
      <c r="QJY17" s="1585"/>
      <c r="QJZ17" s="1585"/>
      <c r="QKA17" s="1585"/>
      <c r="QKB17" s="1585"/>
      <c r="QKC17" s="1585"/>
      <c r="QKD17" s="1585"/>
      <c r="QKE17" s="1585"/>
      <c r="QKF17" s="1585"/>
      <c r="QKG17" s="1585"/>
      <c r="QKH17" s="1585"/>
      <c r="QKI17" s="1585"/>
      <c r="QKJ17" s="1585"/>
      <c r="QKK17" s="1585"/>
      <c r="QKL17" s="1585"/>
      <c r="QKM17" s="1585"/>
      <c r="QKN17" s="1585"/>
      <c r="QKO17" s="1585"/>
      <c r="QKP17" s="1585"/>
      <c r="QKQ17" s="1585"/>
      <c r="QKR17" s="1585"/>
      <c r="QKS17" s="1585"/>
      <c r="QKT17" s="1585"/>
      <c r="QKU17" s="1585"/>
      <c r="QKV17" s="1585"/>
      <c r="QKW17" s="1585"/>
      <c r="QKX17" s="1585"/>
      <c r="QKY17" s="1585"/>
      <c r="QKZ17" s="1585"/>
      <c r="QLA17" s="1585"/>
      <c r="QLB17" s="1585"/>
      <c r="QLC17" s="1585"/>
      <c r="QLD17" s="1585"/>
      <c r="QLE17" s="1585"/>
      <c r="QLF17" s="1585"/>
      <c r="QLG17" s="1585"/>
      <c r="QLH17" s="1585"/>
      <c r="QLI17" s="1585"/>
      <c r="QLJ17" s="1585"/>
      <c r="QLK17" s="1585"/>
      <c r="QLL17" s="1585"/>
      <c r="QLM17" s="1585"/>
      <c r="QLN17" s="1585"/>
      <c r="QLO17" s="1585"/>
      <c r="QLP17" s="1585"/>
      <c r="QLQ17" s="1585"/>
      <c r="QLR17" s="1585"/>
      <c r="QLS17" s="1585"/>
      <c r="QLT17" s="1585"/>
      <c r="QLU17" s="1585"/>
      <c r="QLV17" s="1585"/>
      <c r="QLW17" s="1585"/>
      <c r="QLX17" s="1585"/>
      <c r="QLY17" s="1585"/>
      <c r="QLZ17" s="1585"/>
      <c r="QMA17" s="1585"/>
      <c r="QMB17" s="1585"/>
      <c r="QMC17" s="1585"/>
      <c r="QMD17" s="1585"/>
      <c r="QME17" s="1585"/>
      <c r="QMF17" s="1585"/>
      <c r="QMG17" s="1585"/>
      <c r="QMH17" s="1585"/>
      <c r="QMI17" s="1585"/>
      <c r="QMJ17" s="1585"/>
      <c r="QMK17" s="1585"/>
      <c r="QML17" s="1585"/>
      <c r="QMM17" s="1585"/>
      <c r="QMN17" s="1585"/>
      <c r="QMO17" s="1585"/>
      <c r="QMP17" s="1585"/>
      <c r="QMQ17" s="1585"/>
      <c r="QMR17" s="1585"/>
      <c r="QMS17" s="1585"/>
      <c r="QMT17" s="1585"/>
      <c r="QMU17" s="1585"/>
      <c r="QMV17" s="1585"/>
      <c r="QMW17" s="1585"/>
      <c r="QMX17" s="1585"/>
      <c r="QMY17" s="1585"/>
      <c r="QMZ17" s="1585"/>
      <c r="QNA17" s="1585"/>
      <c r="QNB17" s="1585"/>
      <c r="QNC17" s="1585"/>
      <c r="QND17" s="1585"/>
      <c r="QNE17" s="1585"/>
      <c r="QNF17" s="1585"/>
      <c r="QNG17" s="1585"/>
      <c r="QNH17" s="1585"/>
      <c r="QNI17" s="1585"/>
      <c r="QNJ17" s="1585"/>
      <c r="QNK17" s="1585"/>
      <c r="QNL17" s="1585"/>
      <c r="QNM17" s="1585"/>
      <c r="QNN17" s="1585"/>
      <c r="QNO17" s="1585"/>
      <c r="QNP17" s="1585"/>
      <c r="QNQ17" s="1585"/>
      <c r="QNR17" s="1585"/>
      <c r="QNS17" s="1585"/>
      <c r="QNT17" s="1585"/>
      <c r="QNU17" s="1585"/>
      <c r="QNV17" s="1585"/>
      <c r="QNW17" s="1585"/>
      <c r="QNX17" s="1585"/>
      <c r="QNY17" s="1585"/>
      <c r="QNZ17" s="1585"/>
      <c r="QOA17" s="1585"/>
      <c r="QOB17" s="1585"/>
      <c r="QOC17" s="1585"/>
      <c r="QOD17" s="1585"/>
      <c r="QOE17" s="1585"/>
      <c r="QOF17" s="1585"/>
      <c r="QOG17" s="1585"/>
      <c r="QOH17" s="1585"/>
      <c r="QOI17" s="1585"/>
      <c r="QOJ17" s="1585"/>
      <c r="QOK17" s="1585"/>
      <c r="QOL17" s="1585"/>
      <c r="QOM17" s="1585"/>
      <c r="QON17" s="1585"/>
      <c r="QOO17" s="1585"/>
      <c r="QOP17" s="1585"/>
      <c r="QOQ17" s="1585"/>
      <c r="QOR17" s="1585"/>
      <c r="QOS17" s="1585"/>
      <c r="QOT17" s="1585"/>
      <c r="QOU17" s="1585"/>
      <c r="QOV17" s="1585"/>
      <c r="QOW17" s="1585"/>
      <c r="QOX17" s="1585"/>
      <c r="QOY17" s="1585"/>
      <c r="QOZ17" s="1585"/>
      <c r="QPA17" s="1585"/>
      <c r="QPB17" s="1585"/>
      <c r="QPC17" s="1585"/>
      <c r="QPD17" s="1585"/>
      <c r="QPE17" s="1585"/>
      <c r="QPF17" s="1585"/>
      <c r="QPG17" s="1585"/>
      <c r="QPH17" s="1585"/>
      <c r="QPI17" s="1585"/>
      <c r="QPJ17" s="1585"/>
      <c r="QPK17" s="1585"/>
      <c r="QPL17" s="1585"/>
      <c r="QPM17" s="1585"/>
      <c r="QPN17" s="1585"/>
      <c r="QPO17" s="1585"/>
      <c r="QPP17" s="1585"/>
      <c r="QPQ17" s="1585"/>
      <c r="QPR17" s="1585"/>
      <c r="QPS17" s="1585"/>
      <c r="QPT17" s="1585"/>
      <c r="QPU17" s="1585"/>
      <c r="QPV17" s="1585"/>
      <c r="QPW17" s="1585"/>
      <c r="QPX17" s="1585"/>
      <c r="QPY17" s="1585"/>
      <c r="QPZ17" s="1585"/>
      <c r="QQA17" s="1585"/>
      <c r="QQB17" s="1585"/>
      <c r="QQC17" s="1585"/>
      <c r="QQD17" s="1585"/>
      <c r="QQE17" s="1585"/>
      <c r="QQF17" s="1585"/>
      <c r="QQG17" s="1585"/>
      <c r="QQH17" s="1585"/>
      <c r="QQI17" s="1585"/>
      <c r="QQJ17" s="1585"/>
      <c r="QQK17" s="1585"/>
      <c r="QQL17" s="1585"/>
      <c r="QQM17" s="1585"/>
      <c r="QQN17" s="1585"/>
      <c r="QQO17" s="1585"/>
      <c r="QQP17" s="1585"/>
      <c r="QQQ17" s="1585"/>
      <c r="QQR17" s="1585"/>
      <c r="QQS17" s="1585"/>
      <c r="QQT17" s="1585"/>
      <c r="QQU17" s="1585"/>
      <c r="QQV17" s="1585"/>
      <c r="QQW17" s="1585"/>
      <c r="QQX17" s="1585"/>
      <c r="QQY17" s="1585"/>
      <c r="QQZ17" s="1585"/>
      <c r="QRA17" s="1585"/>
      <c r="QRB17" s="1585"/>
      <c r="QRC17" s="1585"/>
      <c r="QRD17" s="1585"/>
      <c r="QRE17" s="1585"/>
      <c r="QRF17" s="1585"/>
      <c r="QRG17" s="1585"/>
      <c r="QRH17" s="1585"/>
      <c r="QRI17" s="1585"/>
      <c r="QRJ17" s="1585"/>
      <c r="QRK17" s="1585"/>
      <c r="QRL17" s="1585"/>
      <c r="QRM17" s="1585"/>
      <c r="QRN17" s="1585"/>
      <c r="QRO17" s="1585"/>
      <c r="QRP17" s="1585"/>
      <c r="QRQ17" s="1585"/>
      <c r="QRR17" s="1585"/>
      <c r="QRS17" s="1585"/>
      <c r="QRT17" s="1585"/>
      <c r="QRU17" s="1585"/>
      <c r="QRV17" s="1585"/>
      <c r="QRW17" s="1585"/>
      <c r="QRX17" s="1585"/>
      <c r="QRY17" s="1585"/>
      <c r="QRZ17" s="1585"/>
      <c r="QSA17" s="1585"/>
      <c r="QSB17" s="1585"/>
      <c r="QSC17" s="1585"/>
      <c r="QSD17" s="1585"/>
      <c r="QSE17" s="1585"/>
      <c r="QSF17" s="1585"/>
      <c r="QSG17" s="1585"/>
      <c r="QSH17" s="1585"/>
      <c r="QSI17" s="1585"/>
      <c r="QSJ17" s="1585"/>
      <c r="QSK17" s="1585"/>
      <c r="QSL17" s="1585"/>
      <c r="QSM17" s="1585"/>
      <c r="QSN17" s="1585"/>
      <c r="QSO17" s="1585"/>
      <c r="QSP17" s="1585"/>
      <c r="QSQ17" s="1585"/>
      <c r="QSR17" s="1585"/>
      <c r="QSS17" s="1585"/>
      <c r="QST17" s="1585"/>
      <c r="QSU17" s="1585"/>
      <c r="QSV17" s="1585"/>
      <c r="QSW17" s="1585"/>
      <c r="QSX17" s="1585"/>
      <c r="QSY17" s="1585"/>
      <c r="QSZ17" s="1585"/>
      <c r="QTA17" s="1585"/>
      <c r="QTB17" s="1585"/>
      <c r="QTC17" s="1585"/>
      <c r="QTD17" s="1585"/>
      <c r="QTE17" s="1585"/>
      <c r="QTF17" s="1585"/>
      <c r="QTG17" s="1585"/>
      <c r="QTH17" s="1585"/>
      <c r="QTI17" s="1585"/>
      <c r="QTJ17" s="1585"/>
      <c r="QTK17" s="1585"/>
      <c r="QTL17" s="1585"/>
      <c r="QTM17" s="1585"/>
      <c r="QTN17" s="1585"/>
      <c r="QTO17" s="1585"/>
      <c r="QTP17" s="1585"/>
      <c r="QTQ17" s="1585"/>
      <c r="QTR17" s="1585"/>
      <c r="QTS17" s="1585"/>
      <c r="QTT17" s="1585"/>
      <c r="QTU17" s="1585"/>
      <c r="QTV17" s="1585"/>
      <c r="QTW17" s="1585"/>
      <c r="QTX17" s="1585"/>
      <c r="QTY17" s="1585"/>
      <c r="QTZ17" s="1585"/>
      <c r="QUA17" s="1585"/>
      <c r="QUB17" s="1585"/>
      <c r="QUC17" s="1585"/>
      <c r="QUD17" s="1585"/>
      <c r="QUE17" s="1585"/>
      <c r="QUF17" s="1585"/>
      <c r="QUG17" s="1585"/>
      <c r="QUH17" s="1585"/>
      <c r="QUI17" s="1585"/>
      <c r="QUJ17" s="1585"/>
      <c r="QUK17" s="1585"/>
      <c r="QUL17" s="1585"/>
      <c r="QUM17" s="1585"/>
      <c r="QUN17" s="1585"/>
      <c r="QUO17" s="1585"/>
      <c r="QUP17" s="1585"/>
      <c r="QUQ17" s="1585"/>
      <c r="QUR17" s="1585"/>
      <c r="QUS17" s="1585"/>
      <c r="QUT17" s="1585"/>
      <c r="QUU17" s="1585"/>
      <c r="QUV17" s="1585"/>
      <c r="QUW17" s="1585"/>
      <c r="QUX17" s="1585"/>
      <c r="QUY17" s="1585"/>
      <c r="QUZ17" s="1585"/>
      <c r="QVA17" s="1585"/>
      <c r="QVB17" s="1585"/>
      <c r="QVC17" s="1585"/>
      <c r="QVD17" s="1585"/>
      <c r="QVE17" s="1585"/>
      <c r="QVF17" s="1585"/>
      <c r="QVG17" s="1585"/>
      <c r="QVH17" s="1585"/>
      <c r="QVI17" s="1585"/>
      <c r="QVJ17" s="1585"/>
      <c r="QVK17" s="1585"/>
      <c r="QVL17" s="1585"/>
      <c r="QVM17" s="1585"/>
      <c r="QVN17" s="1585"/>
      <c r="QVO17" s="1585"/>
      <c r="QVP17" s="1585"/>
      <c r="QVQ17" s="1585"/>
      <c r="QVR17" s="1585"/>
      <c r="QVS17" s="1585"/>
      <c r="QVT17" s="1585"/>
      <c r="QVU17" s="1585"/>
      <c r="QVV17" s="1585"/>
      <c r="QVW17" s="1585"/>
      <c r="QVX17" s="1585"/>
      <c r="QVY17" s="1585"/>
      <c r="QVZ17" s="1585"/>
      <c r="QWA17" s="1585"/>
      <c r="QWB17" s="1585"/>
      <c r="QWC17" s="1585"/>
      <c r="QWD17" s="1585"/>
      <c r="QWE17" s="1585"/>
      <c r="QWF17" s="1585"/>
      <c r="QWG17" s="1585"/>
      <c r="QWH17" s="1585"/>
      <c r="QWI17" s="1585"/>
      <c r="QWJ17" s="1585"/>
      <c r="QWK17" s="1585"/>
      <c r="QWL17" s="1585"/>
      <c r="QWM17" s="1585"/>
      <c r="QWN17" s="1585"/>
      <c r="QWO17" s="1585"/>
      <c r="QWP17" s="1585"/>
      <c r="QWQ17" s="1585"/>
      <c r="QWR17" s="1585"/>
      <c r="QWS17" s="1585"/>
      <c r="QWT17" s="1585"/>
      <c r="QWU17" s="1585"/>
      <c r="QWV17" s="1585"/>
      <c r="QWW17" s="1585"/>
      <c r="QWX17" s="1585"/>
      <c r="QWY17" s="1585"/>
      <c r="QWZ17" s="1585"/>
      <c r="QXA17" s="1585"/>
      <c r="QXB17" s="1585"/>
      <c r="QXC17" s="1585"/>
      <c r="QXD17" s="1585"/>
      <c r="QXE17" s="1585"/>
      <c r="QXF17" s="1585"/>
      <c r="QXG17" s="1585"/>
      <c r="QXH17" s="1585"/>
      <c r="QXI17" s="1585"/>
      <c r="QXJ17" s="1585"/>
      <c r="QXK17" s="1585"/>
      <c r="QXL17" s="1585"/>
      <c r="QXM17" s="1585"/>
      <c r="QXN17" s="1585"/>
      <c r="QXO17" s="1585"/>
      <c r="QXP17" s="1585"/>
      <c r="QXQ17" s="1585"/>
      <c r="QXR17" s="1585"/>
      <c r="QXS17" s="1585"/>
      <c r="QXT17" s="1585"/>
      <c r="QXU17" s="1585"/>
      <c r="QXV17" s="1585"/>
      <c r="QXW17" s="1585"/>
      <c r="QXX17" s="1585"/>
      <c r="QXY17" s="1585"/>
      <c r="QXZ17" s="1585"/>
      <c r="QYA17" s="1585"/>
      <c r="QYB17" s="1585"/>
      <c r="QYC17" s="1585"/>
      <c r="QYD17" s="1585"/>
      <c r="QYE17" s="1585"/>
      <c r="QYF17" s="1585"/>
      <c r="QYG17" s="1585"/>
      <c r="QYH17" s="1585"/>
      <c r="QYI17" s="1585"/>
      <c r="QYJ17" s="1585"/>
      <c r="QYK17" s="1585"/>
      <c r="QYL17" s="1585"/>
      <c r="QYM17" s="1585"/>
      <c r="QYN17" s="1585"/>
      <c r="QYO17" s="1585"/>
      <c r="QYP17" s="1585"/>
      <c r="QYQ17" s="1585"/>
      <c r="QYR17" s="1585"/>
      <c r="QYS17" s="1585"/>
      <c r="QYT17" s="1585"/>
      <c r="QYU17" s="1585"/>
      <c r="QYV17" s="1585"/>
      <c r="QYW17" s="1585"/>
      <c r="QYX17" s="1585"/>
      <c r="QYY17" s="1585"/>
      <c r="QYZ17" s="1585"/>
      <c r="QZA17" s="1585"/>
      <c r="QZB17" s="1585"/>
      <c r="QZC17" s="1585"/>
      <c r="QZD17" s="1585"/>
      <c r="QZE17" s="1585"/>
      <c r="QZF17" s="1585"/>
      <c r="QZG17" s="1585"/>
      <c r="QZH17" s="1585"/>
      <c r="QZI17" s="1585"/>
      <c r="QZJ17" s="1585"/>
      <c r="QZK17" s="1585"/>
      <c r="QZL17" s="1585"/>
      <c r="QZM17" s="1585"/>
      <c r="QZN17" s="1585"/>
      <c r="QZO17" s="1585"/>
      <c r="QZP17" s="1585"/>
      <c r="QZQ17" s="1585"/>
      <c r="QZR17" s="1585"/>
      <c r="QZS17" s="1585"/>
      <c r="QZT17" s="1585"/>
      <c r="QZU17" s="1585"/>
      <c r="QZV17" s="1585"/>
      <c r="QZW17" s="1585"/>
      <c r="QZX17" s="1585"/>
      <c r="QZY17" s="1585"/>
      <c r="QZZ17" s="1585"/>
      <c r="RAA17" s="1585"/>
      <c r="RAB17" s="1585"/>
      <c r="RAC17" s="1585"/>
      <c r="RAD17" s="1585"/>
      <c r="RAE17" s="1585"/>
      <c r="RAF17" s="1585"/>
      <c r="RAG17" s="1585"/>
      <c r="RAH17" s="1585"/>
      <c r="RAI17" s="1585"/>
      <c r="RAJ17" s="1585"/>
      <c r="RAK17" s="1585"/>
      <c r="RAL17" s="1585"/>
      <c r="RAM17" s="1585"/>
      <c r="RAN17" s="1585"/>
      <c r="RAO17" s="1585"/>
      <c r="RAP17" s="1585"/>
      <c r="RAQ17" s="1585"/>
      <c r="RAR17" s="1585"/>
      <c r="RAS17" s="1585"/>
      <c r="RAT17" s="1585"/>
      <c r="RAU17" s="1585"/>
      <c r="RAV17" s="1585"/>
      <c r="RAW17" s="1585"/>
      <c r="RAX17" s="1585"/>
      <c r="RAY17" s="1585"/>
      <c r="RAZ17" s="1585"/>
      <c r="RBA17" s="1585"/>
      <c r="RBB17" s="1585"/>
      <c r="RBC17" s="1585"/>
      <c r="RBD17" s="1585"/>
      <c r="RBE17" s="1585"/>
      <c r="RBF17" s="1585"/>
      <c r="RBG17" s="1585"/>
      <c r="RBH17" s="1585"/>
      <c r="RBI17" s="1585"/>
      <c r="RBJ17" s="1585"/>
      <c r="RBK17" s="1585"/>
      <c r="RBL17" s="1585"/>
      <c r="RBM17" s="1585"/>
      <c r="RBN17" s="1585"/>
      <c r="RBO17" s="1585"/>
      <c r="RBP17" s="1585"/>
      <c r="RBQ17" s="1585"/>
      <c r="RBR17" s="1585"/>
      <c r="RBS17" s="1585"/>
      <c r="RBT17" s="1585"/>
      <c r="RBU17" s="1585"/>
      <c r="RBV17" s="1585"/>
      <c r="RBW17" s="1585"/>
      <c r="RBX17" s="1585"/>
      <c r="RBY17" s="1585"/>
      <c r="RBZ17" s="1585"/>
      <c r="RCA17" s="1585"/>
      <c r="RCB17" s="1585"/>
      <c r="RCC17" s="1585"/>
      <c r="RCD17" s="1585"/>
      <c r="RCE17" s="1585"/>
      <c r="RCF17" s="1585"/>
      <c r="RCG17" s="1585"/>
      <c r="RCH17" s="1585"/>
      <c r="RCI17" s="1585"/>
      <c r="RCJ17" s="1585"/>
      <c r="RCK17" s="1585"/>
      <c r="RCL17" s="1585"/>
      <c r="RCM17" s="1585"/>
      <c r="RCN17" s="1585"/>
      <c r="RCO17" s="1585"/>
      <c r="RCP17" s="1585"/>
      <c r="RCQ17" s="1585"/>
      <c r="RCR17" s="1585"/>
      <c r="RCS17" s="1585"/>
      <c r="RCT17" s="1585"/>
      <c r="RCU17" s="1585"/>
      <c r="RCV17" s="1585"/>
      <c r="RCW17" s="1585"/>
      <c r="RCX17" s="1585"/>
      <c r="RCY17" s="1585"/>
      <c r="RCZ17" s="1585"/>
      <c r="RDA17" s="1585"/>
      <c r="RDB17" s="1585"/>
      <c r="RDC17" s="1585"/>
      <c r="RDD17" s="1585"/>
      <c r="RDE17" s="1585"/>
      <c r="RDF17" s="1585"/>
      <c r="RDG17" s="1585"/>
      <c r="RDH17" s="1585"/>
      <c r="RDI17" s="1585"/>
      <c r="RDJ17" s="1585"/>
      <c r="RDK17" s="1585"/>
      <c r="RDL17" s="1585"/>
      <c r="RDM17" s="1585"/>
      <c r="RDN17" s="1585"/>
      <c r="RDO17" s="1585"/>
      <c r="RDP17" s="1585"/>
      <c r="RDQ17" s="1585"/>
      <c r="RDR17" s="1585"/>
      <c r="RDS17" s="1585"/>
      <c r="RDT17" s="1585"/>
      <c r="RDU17" s="1585"/>
      <c r="RDV17" s="1585"/>
      <c r="RDW17" s="1585"/>
      <c r="RDX17" s="1585"/>
      <c r="RDY17" s="1585"/>
      <c r="RDZ17" s="1585"/>
      <c r="REA17" s="1585"/>
      <c r="REB17" s="1585"/>
      <c r="REC17" s="1585"/>
      <c r="RED17" s="1585"/>
      <c r="REE17" s="1585"/>
      <c r="REF17" s="1585"/>
      <c r="REG17" s="1585"/>
      <c r="REH17" s="1585"/>
      <c r="REI17" s="1585"/>
      <c r="REJ17" s="1585"/>
      <c r="REK17" s="1585"/>
      <c r="REL17" s="1585"/>
      <c r="REM17" s="1585"/>
      <c r="REN17" s="1585"/>
      <c r="REO17" s="1585"/>
      <c r="REP17" s="1585"/>
      <c r="REQ17" s="1585"/>
      <c r="RER17" s="1585"/>
      <c r="RES17" s="1585"/>
      <c r="RET17" s="1585"/>
      <c r="REU17" s="1585"/>
      <c r="REV17" s="1585"/>
      <c r="REW17" s="1585"/>
      <c r="REX17" s="1585"/>
      <c r="REY17" s="1585"/>
      <c r="REZ17" s="1585"/>
      <c r="RFA17" s="1585"/>
      <c r="RFB17" s="1585"/>
      <c r="RFC17" s="1585"/>
      <c r="RFD17" s="1585"/>
      <c r="RFE17" s="1585"/>
      <c r="RFF17" s="1585"/>
      <c r="RFG17" s="1585"/>
      <c r="RFH17" s="1585"/>
      <c r="RFI17" s="1585"/>
      <c r="RFJ17" s="1585"/>
      <c r="RFK17" s="1585"/>
      <c r="RFL17" s="1585"/>
      <c r="RFM17" s="1585"/>
      <c r="RFN17" s="1585"/>
      <c r="RFO17" s="1585"/>
      <c r="RFP17" s="1585"/>
      <c r="RFQ17" s="1585"/>
      <c r="RFR17" s="1585"/>
      <c r="RFS17" s="1585"/>
      <c r="RFT17" s="1585"/>
      <c r="RFU17" s="1585"/>
      <c r="RFV17" s="1585"/>
      <c r="RFW17" s="1585"/>
      <c r="RFX17" s="1585"/>
      <c r="RFY17" s="1585"/>
      <c r="RFZ17" s="1585"/>
      <c r="RGA17" s="1585"/>
      <c r="RGB17" s="1585"/>
      <c r="RGC17" s="1585"/>
      <c r="RGD17" s="1585"/>
      <c r="RGE17" s="1585"/>
      <c r="RGF17" s="1585"/>
      <c r="RGG17" s="1585"/>
      <c r="RGH17" s="1585"/>
      <c r="RGI17" s="1585"/>
      <c r="RGJ17" s="1585"/>
      <c r="RGK17" s="1585"/>
      <c r="RGL17" s="1585"/>
      <c r="RGM17" s="1585"/>
      <c r="RGN17" s="1585"/>
      <c r="RGO17" s="1585"/>
      <c r="RGP17" s="1585"/>
      <c r="RGQ17" s="1585"/>
      <c r="RGR17" s="1585"/>
      <c r="RGS17" s="1585"/>
      <c r="RGT17" s="1585"/>
      <c r="RGU17" s="1585"/>
      <c r="RGV17" s="1585"/>
      <c r="RGW17" s="1585"/>
      <c r="RGX17" s="1585"/>
      <c r="RGY17" s="1585"/>
      <c r="RGZ17" s="1585"/>
      <c r="RHA17" s="1585"/>
      <c r="RHB17" s="1585"/>
      <c r="RHC17" s="1585"/>
      <c r="RHD17" s="1585"/>
      <c r="RHE17" s="1585"/>
      <c r="RHF17" s="1585"/>
      <c r="RHG17" s="1585"/>
      <c r="RHH17" s="1585"/>
      <c r="RHI17" s="1585"/>
      <c r="RHJ17" s="1585"/>
      <c r="RHK17" s="1585"/>
      <c r="RHL17" s="1585"/>
      <c r="RHM17" s="1585"/>
      <c r="RHN17" s="1585"/>
      <c r="RHO17" s="1585"/>
      <c r="RHP17" s="1585"/>
      <c r="RHQ17" s="1585"/>
      <c r="RHR17" s="1585"/>
      <c r="RHS17" s="1585"/>
      <c r="RHT17" s="1585"/>
      <c r="RHU17" s="1585"/>
      <c r="RHV17" s="1585"/>
      <c r="RHW17" s="1585"/>
      <c r="RHX17" s="1585"/>
      <c r="RHY17" s="1585"/>
      <c r="RHZ17" s="1585"/>
      <c r="RIA17" s="1585"/>
      <c r="RIB17" s="1585"/>
      <c r="RIC17" s="1585"/>
      <c r="RID17" s="1585"/>
      <c r="RIE17" s="1585"/>
      <c r="RIF17" s="1585"/>
      <c r="RIG17" s="1585"/>
      <c r="RIH17" s="1585"/>
      <c r="RII17" s="1585"/>
      <c r="RIJ17" s="1585"/>
      <c r="RIK17" s="1585"/>
      <c r="RIL17" s="1585"/>
      <c r="RIM17" s="1585"/>
      <c r="RIN17" s="1585"/>
      <c r="RIO17" s="1585"/>
      <c r="RIP17" s="1585"/>
      <c r="RIQ17" s="1585"/>
      <c r="RIR17" s="1585"/>
      <c r="RIS17" s="1585"/>
      <c r="RIT17" s="1585"/>
      <c r="RIU17" s="1585"/>
      <c r="RIV17" s="1585"/>
      <c r="RIW17" s="1585"/>
      <c r="RIX17" s="1585"/>
      <c r="RIY17" s="1585"/>
      <c r="RIZ17" s="1585"/>
      <c r="RJA17" s="1585"/>
      <c r="RJB17" s="1585"/>
      <c r="RJC17" s="1585"/>
      <c r="RJD17" s="1585"/>
      <c r="RJE17" s="1585"/>
      <c r="RJF17" s="1585"/>
      <c r="RJG17" s="1585"/>
      <c r="RJH17" s="1585"/>
      <c r="RJI17" s="1585"/>
      <c r="RJJ17" s="1585"/>
      <c r="RJK17" s="1585"/>
      <c r="RJL17" s="1585"/>
      <c r="RJM17" s="1585"/>
      <c r="RJN17" s="1585"/>
      <c r="RJO17" s="1585"/>
      <c r="RJP17" s="1585"/>
      <c r="RJQ17" s="1585"/>
      <c r="RJR17" s="1585"/>
      <c r="RJS17" s="1585"/>
      <c r="RJT17" s="1585"/>
      <c r="RJU17" s="1585"/>
      <c r="RJV17" s="1585"/>
      <c r="RJW17" s="1585"/>
      <c r="RJX17" s="1585"/>
      <c r="RJY17" s="1585"/>
      <c r="RJZ17" s="1585"/>
      <c r="RKA17" s="1585"/>
      <c r="RKB17" s="1585"/>
      <c r="RKC17" s="1585"/>
      <c r="RKD17" s="1585"/>
      <c r="RKE17" s="1585"/>
      <c r="RKF17" s="1585"/>
      <c r="RKG17" s="1585"/>
      <c r="RKH17" s="1585"/>
      <c r="RKI17" s="1585"/>
      <c r="RKJ17" s="1585"/>
      <c r="RKK17" s="1585"/>
      <c r="RKL17" s="1585"/>
      <c r="RKM17" s="1585"/>
      <c r="RKN17" s="1585"/>
      <c r="RKO17" s="1585"/>
      <c r="RKP17" s="1585"/>
      <c r="RKQ17" s="1585"/>
      <c r="RKR17" s="1585"/>
      <c r="RKS17" s="1585"/>
      <c r="RKT17" s="1585"/>
      <c r="RKU17" s="1585"/>
      <c r="RKV17" s="1585"/>
      <c r="RKW17" s="1585"/>
      <c r="RKX17" s="1585"/>
      <c r="RKY17" s="1585"/>
      <c r="RKZ17" s="1585"/>
      <c r="RLA17" s="1585"/>
      <c r="RLB17" s="1585"/>
      <c r="RLC17" s="1585"/>
      <c r="RLD17" s="1585"/>
      <c r="RLE17" s="1585"/>
      <c r="RLF17" s="1585"/>
      <c r="RLG17" s="1585"/>
      <c r="RLH17" s="1585"/>
      <c r="RLI17" s="1585"/>
      <c r="RLJ17" s="1585"/>
      <c r="RLK17" s="1585"/>
      <c r="RLL17" s="1585"/>
      <c r="RLM17" s="1585"/>
      <c r="RLN17" s="1585"/>
      <c r="RLO17" s="1585"/>
      <c r="RLP17" s="1585"/>
      <c r="RLQ17" s="1585"/>
      <c r="RLR17" s="1585"/>
      <c r="RLS17" s="1585"/>
      <c r="RLT17" s="1585"/>
      <c r="RLU17" s="1585"/>
      <c r="RLV17" s="1585"/>
      <c r="RLW17" s="1585"/>
      <c r="RLX17" s="1585"/>
      <c r="RLY17" s="1585"/>
      <c r="RLZ17" s="1585"/>
      <c r="RMA17" s="1585"/>
      <c r="RMB17" s="1585"/>
      <c r="RMC17" s="1585"/>
      <c r="RMD17" s="1585"/>
      <c r="RME17" s="1585"/>
      <c r="RMF17" s="1585"/>
      <c r="RMG17" s="1585"/>
      <c r="RMH17" s="1585"/>
      <c r="RMI17" s="1585"/>
      <c r="RMJ17" s="1585"/>
      <c r="RMK17" s="1585"/>
      <c r="RML17" s="1585"/>
      <c r="RMM17" s="1585"/>
      <c r="RMN17" s="1585"/>
      <c r="RMO17" s="1585"/>
      <c r="RMP17" s="1585"/>
      <c r="RMQ17" s="1585"/>
      <c r="RMR17" s="1585"/>
      <c r="RMS17" s="1585"/>
      <c r="RMT17" s="1585"/>
      <c r="RMU17" s="1585"/>
      <c r="RMV17" s="1585"/>
      <c r="RMW17" s="1585"/>
      <c r="RMX17" s="1585"/>
      <c r="RMY17" s="1585"/>
      <c r="RMZ17" s="1585"/>
      <c r="RNA17" s="1585"/>
      <c r="RNB17" s="1585"/>
      <c r="RNC17" s="1585"/>
      <c r="RND17" s="1585"/>
      <c r="RNE17" s="1585"/>
      <c r="RNF17" s="1585"/>
      <c r="RNG17" s="1585"/>
      <c r="RNH17" s="1585"/>
      <c r="RNI17" s="1585"/>
      <c r="RNJ17" s="1585"/>
      <c r="RNK17" s="1585"/>
      <c r="RNL17" s="1585"/>
      <c r="RNM17" s="1585"/>
      <c r="RNN17" s="1585"/>
      <c r="RNO17" s="1585"/>
      <c r="RNP17" s="1585"/>
      <c r="RNQ17" s="1585"/>
      <c r="RNR17" s="1585"/>
      <c r="RNS17" s="1585"/>
      <c r="RNT17" s="1585"/>
      <c r="RNU17" s="1585"/>
      <c r="RNV17" s="1585"/>
      <c r="RNW17" s="1585"/>
      <c r="RNX17" s="1585"/>
      <c r="RNY17" s="1585"/>
      <c r="RNZ17" s="1585"/>
      <c r="ROA17" s="1585"/>
      <c r="ROB17" s="1585"/>
      <c r="ROC17" s="1585"/>
      <c r="ROD17" s="1585"/>
      <c r="ROE17" s="1585"/>
      <c r="ROF17" s="1585"/>
      <c r="ROG17" s="1585"/>
      <c r="ROH17" s="1585"/>
      <c r="ROI17" s="1585"/>
      <c r="ROJ17" s="1585"/>
      <c r="ROK17" s="1585"/>
      <c r="ROL17" s="1585"/>
      <c r="ROM17" s="1585"/>
      <c r="RON17" s="1585"/>
      <c r="ROO17" s="1585"/>
      <c r="ROP17" s="1585"/>
      <c r="ROQ17" s="1585"/>
      <c r="ROR17" s="1585"/>
      <c r="ROS17" s="1585"/>
      <c r="ROT17" s="1585"/>
      <c r="ROU17" s="1585"/>
      <c r="ROV17" s="1585"/>
      <c r="ROW17" s="1585"/>
      <c r="ROX17" s="1585"/>
      <c r="ROY17" s="1585"/>
      <c r="ROZ17" s="1585"/>
      <c r="RPA17" s="1585"/>
      <c r="RPB17" s="1585"/>
      <c r="RPC17" s="1585"/>
      <c r="RPD17" s="1585"/>
      <c r="RPE17" s="1585"/>
      <c r="RPF17" s="1585"/>
      <c r="RPG17" s="1585"/>
      <c r="RPH17" s="1585"/>
      <c r="RPI17" s="1585"/>
      <c r="RPJ17" s="1585"/>
      <c r="RPK17" s="1585"/>
      <c r="RPL17" s="1585"/>
      <c r="RPM17" s="1585"/>
      <c r="RPN17" s="1585"/>
      <c r="RPO17" s="1585"/>
      <c r="RPP17" s="1585"/>
      <c r="RPQ17" s="1585"/>
      <c r="RPR17" s="1585"/>
      <c r="RPS17" s="1585"/>
      <c r="RPT17" s="1585"/>
      <c r="RPU17" s="1585"/>
      <c r="RPV17" s="1585"/>
      <c r="RPW17" s="1585"/>
      <c r="RPX17" s="1585"/>
      <c r="RPY17" s="1585"/>
      <c r="RPZ17" s="1585"/>
      <c r="RQA17" s="1585"/>
      <c r="RQB17" s="1585"/>
      <c r="RQC17" s="1585"/>
      <c r="RQD17" s="1585"/>
      <c r="RQE17" s="1585"/>
      <c r="RQF17" s="1585"/>
      <c r="RQG17" s="1585"/>
      <c r="RQH17" s="1585"/>
      <c r="RQI17" s="1585"/>
      <c r="RQJ17" s="1585"/>
      <c r="RQK17" s="1585"/>
      <c r="RQL17" s="1585"/>
      <c r="RQM17" s="1585"/>
      <c r="RQN17" s="1585"/>
      <c r="RQO17" s="1585"/>
      <c r="RQP17" s="1585"/>
      <c r="RQQ17" s="1585"/>
      <c r="RQR17" s="1585"/>
      <c r="RQS17" s="1585"/>
      <c r="RQT17" s="1585"/>
      <c r="RQU17" s="1585"/>
      <c r="RQV17" s="1585"/>
      <c r="RQW17" s="1585"/>
      <c r="RQX17" s="1585"/>
      <c r="RQY17" s="1585"/>
      <c r="RQZ17" s="1585"/>
      <c r="RRA17" s="1585"/>
      <c r="RRB17" s="1585"/>
      <c r="RRC17" s="1585"/>
      <c r="RRD17" s="1585"/>
      <c r="RRE17" s="1585"/>
      <c r="RRF17" s="1585"/>
      <c r="RRG17" s="1585"/>
      <c r="RRH17" s="1585"/>
      <c r="RRI17" s="1585"/>
      <c r="RRJ17" s="1585"/>
      <c r="RRK17" s="1585"/>
      <c r="RRL17" s="1585"/>
      <c r="RRM17" s="1585"/>
      <c r="RRN17" s="1585"/>
      <c r="RRO17" s="1585"/>
      <c r="RRP17" s="1585"/>
      <c r="RRQ17" s="1585"/>
      <c r="RRR17" s="1585"/>
      <c r="RRS17" s="1585"/>
      <c r="RRT17" s="1585"/>
      <c r="RRU17" s="1585"/>
      <c r="RRV17" s="1585"/>
      <c r="RRW17" s="1585"/>
      <c r="RRX17" s="1585"/>
      <c r="RRY17" s="1585"/>
      <c r="RRZ17" s="1585"/>
      <c r="RSA17" s="1585"/>
      <c r="RSB17" s="1585"/>
      <c r="RSC17" s="1585"/>
      <c r="RSD17" s="1585"/>
      <c r="RSE17" s="1585"/>
      <c r="RSF17" s="1585"/>
      <c r="RSG17" s="1585"/>
      <c r="RSH17" s="1585"/>
      <c r="RSI17" s="1585"/>
      <c r="RSJ17" s="1585"/>
      <c r="RSK17" s="1585"/>
      <c r="RSL17" s="1585"/>
      <c r="RSM17" s="1585"/>
      <c r="RSN17" s="1585"/>
      <c r="RSO17" s="1585"/>
      <c r="RSP17" s="1585"/>
      <c r="RSQ17" s="1585"/>
      <c r="RSR17" s="1585"/>
      <c r="RSS17" s="1585"/>
      <c r="RST17" s="1585"/>
      <c r="RSU17" s="1585"/>
      <c r="RSV17" s="1585"/>
      <c r="RSW17" s="1585"/>
      <c r="RSX17" s="1585"/>
      <c r="RSY17" s="1585"/>
      <c r="RSZ17" s="1585"/>
      <c r="RTA17" s="1585"/>
      <c r="RTB17" s="1585"/>
      <c r="RTC17" s="1585"/>
      <c r="RTD17" s="1585"/>
      <c r="RTE17" s="1585"/>
      <c r="RTF17" s="1585"/>
      <c r="RTG17" s="1585"/>
      <c r="RTH17" s="1585"/>
      <c r="RTI17" s="1585"/>
      <c r="RTJ17" s="1585"/>
      <c r="RTK17" s="1585"/>
      <c r="RTL17" s="1585"/>
      <c r="RTM17" s="1585"/>
      <c r="RTN17" s="1585"/>
      <c r="RTO17" s="1585"/>
      <c r="RTP17" s="1585"/>
      <c r="RTQ17" s="1585"/>
      <c r="RTR17" s="1585"/>
      <c r="RTS17" s="1585"/>
      <c r="RTT17" s="1585"/>
      <c r="RTU17" s="1585"/>
      <c r="RTV17" s="1585"/>
      <c r="RTW17" s="1585"/>
      <c r="RTX17" s="1585"/>
      <c r="RTY17" s="1585"/>
      <c r="RTZ17" s="1585"/>
      <c r="RUA17" s="1585"/>
      <c r="RUB17" s="1585"/>
      <c r="RUC17" s="1585"/>
      <c r="RUD17" s="1585"/>
      <c r="RUE17" s="1585"/>
      <c r="RUF17" s="1585"/>
      <c r="RUG17" s="1585"/>
      <c r="RUH17" s="1585"/>
      <c r="RUI17" s="1585"/>
      <c r="RUJ17" s="1585"/>
      <c r="RUK17" s="1585"/>
      <c r="RUL17" s="1585"/>
      <c r="RUM17" s="1585"/>
      <c r="RUN17" s="1585"/>
      <c r="RUO17" s="1585"/>
      <c r="RUP17" s="1585"/>
      <c r="RUQ17" s="1585"/>
      <c r="RUR17" s="1585"/>
      <c r="RUS17" s="1585"/>
      <c r="RUT17" s="1585"/>
      <c r="RUU17" s="1585"/>
      <c r="RUV17" s="1585"/>
      <c r="RUW17" s="1585"/>
      <c r="RUX17" s="1585"/>
      <c r="RUY17" s="1585"/>
      <c r="RUZ17" s="1585"/>
      <c r="RVA17" s="1585"/>
      <c r="RVB17" s="1585"/>
      <c r="RVC17" s="1585"/>
      <c r="RVD17" s="1585"/>
      <c r="RVE17" s="1585"/>
      <c r="RVF17" s="1585"/>
      <c r="RVG17" s="1585"/>
      <c r="RVH17" s="1585"/>
      <c r="RVI17" s="1585"/>
      <c r="RVJ17" s="1585"/>
      <c r="RVK17" s="1585"/>
      <c r="RVL17" s="1585"/>
      <c r="RVM17" s="1585"/>
      <c r="RVN17" s="1585"/>
      <c r="RVO17" s="1585"/>
      <c r="RVP17" s="1585"/>
      <c r="RVQ17" s="1585"/>
      <c r="RVR17" s="1585"/>
      <c r="RVS17" s="1585"/>
      <c r="RVT17" s="1585"/>
      <c r="RVU17" s="1585"/>
      <c r="RVV17" s="1585"/>
      <c r="RVW17" s="1585"/>
      <c r="RVX17" s="1585"/>
      <c r="RVY17" s="1585"/>
      <c r="RVZ17" s="1585"/>
      <c r="RWA17" s="1585"/>
      <c r="RWB17" s="1585"/>
      <c r="RWC17" s="1585"/>
      <c r="RWD17" s="1585"/>
      <c r="RWE17" s="1585"/>
      <c r="RWF17" s="1585"/>
      <c r="RWG17" s="1585"/>
      <c r="RWH17" s="1585"/>
      <c r="RWI17" s="1585"/>
      <c r="RWJ17" s="1585"/>
      <c r="RWK17" s="1585"/>
      <c r="RWL17" s="1585"/>
      <c r="RWM17" s="1585"/>
      <c r="RWN17" s="1585"/>
      <c r="RWO17" s="1585"/>
      <c r="RWP17" s="1585"/>
      <c r="RWQ17" s="1585"/>
      <c r="RWR17" s="1585"/>
      <c r="RWS17" s="1585"/>
      <c r="RWT17" s="1585"/>
      <c r="RWU17" s="1585"/>
      <c r="RWV17" s="1585"/>
      <c r="RWW17" s="1585"/>
      <c r="RWX17" s="1585"/>
      <c r="RWY17" s="1585"/>
      <c r="RWZ17" s="1585"/>
      <c r="RXA17" s="1585"/>
      <c r="RXB17" s="1585"/>
      <c r="RXC17" s="1585"/>
      <c r="RXD17" s="1585"/>
      <c r="RXE17" s="1585"/>
      <c r="RXF17" s="1585"/>
      <c r="RXG17" s="1585"/>
      <c r="RXH17" s="1585"/>
      <c r="RXI17" s="1585"/>
      <c r="RXJ17" s="1585"/>
      <c r="RXK17" s="1585"/>
      <c r="RXL17" s="1585"/>
      <c r="RXM17" s="1585"/>
      <c r="RXN17" s="1585"/>
      <c r="RXO17" s="1585"/>
      <c r="RXP17" s="1585"/>
      <c r="RXQ17" s="1585"/>
      <c r="RXR17" s="1585"/>
      <c r="RXS17" s="1585"/>
      <c r="RXT17" s="1585"/>
      <c r="RXU17" s="1585"/>
      <c r="RXV17" s="1585"/>
      <c r="RXW17" s="1585"/>
      <c r="RXX17" s="1585"/>
      <c r="RXY17" s="1585"/>
      <c r="RXZ17" s="1585"/>
      <c r="RYA17" s="1585"/>
      <c r="RYB17" s="1585"/>
      <c r="RYC17" s="1585"/>
      <c r="RYD17" s="1585"/>
      <c r="RYE17" s="1585"/>
      <c r="RYF17" s="1585"/>
      <c r="RYG17" s="1585"/>
      <c r="RYH17" s="1585"/>
      <c r="RYI17" s="1585"/>
      <c r="RYJ17" s="1585"/>
      <c r="RYK17" s="1585"/>
      <c r="RYL17" s="1585"/>
      <c r="RYM17" s="1585"/>
      <c r="RYN17" s="1585"/>
      <c r="RYO17" s="1585"/>
      <c r="RYP17" s="1585"/>
      <c r="RYQ17" s="1585"/>
      <c r="RYR17" s="1585"/>
      <c r="RYS17" s="1585"/>
      <c r="RYT17" s="1585"/>
      <c r="RYU17" s="1585"/>
      <c r="RYV17" s="1585"/>
      <c r="RYW17" s="1585"/>
      <c r="RYX17" s="1585"/>
      <c r="RYY17" s="1585"/>
      <c r="RYZ17" s="1585"/>
      <c r="RZA17" s="1585"/>
      <c r="RZB17" s="1585"/>
      <c r="RZC17" s="1585"/>
      <c r="RZD17" s="1585"/>
      <c r="RZE17" s="1585"/>
      <c r="RZF17" s="1585"/>
      <c r="RZG17" s="1585"/>
      <c r="RZH17" s="1585"/>
      <c r="RZI17" s="1585"/>
      <c r="RZJ17" s="1585"/>
      <c r="RZK17" s="1585"/>
      <c r="RZL17" s="1585"/>
      <c r="RZM17" s="1585"/>
      <c r="RZN17" s="1585"/>
      <c r="RZO17" s="1585"/>
      <c r="RZP17" s="1585"/>
      <c r="RZQ17" s="1585"/>
      <c r="RZR17" s="1585"/>
      <c r="RZS17" s="1585"/>
      <c r="RZT17" s="1585"/>
      <c r="RZU17" s="1585"/>
      <c r="RZV17" s="1585"/>
      <c r="RZW17" s="1585"/>
      <c r="RZX17" s="1585"/>
      <c r="RZY17" s="1585"/>
      <c r="RZZ17" s="1585"/>
      <c r="SAA17" s="1585"/>
      <c r="SAB17" s="1585"/>
      <c r="SAC17" s="1585"/>
      <c r="SAD17" s="1585"/>
      <c r="SAE17" s="1585"/>
      <c r="SAF17" s="1585"/>
      <c r="SAG17" s="1585"/>
      <c r="SAH17" s="1585"/>
      <c r="SAI17" s="1585"/>
      <c r="SAJ17" s="1585"/>
      <c r="SAK17" s="1585"/>
      <c r="SAL17" s="1585"/>
      <c r="SAM17" s="1585"/>
      <c r="SAN17" s="1585"/>
      <c r="SAO17" s="1585"/>
      <c r="SAP17" s="1585"/>
      <c r="SAQ17" s="1585"/>
      <c r="SAR17" s="1585"/>
      <c r="SAS17" s="1585"/>
      <c r="SAT17" s="1585"/>
      <c r="SAU17" s="1585"/>
      <c r="SAV17" s="1585"/>
      <c r="SAW17" s="1585"/>
      <c r="SAX17" s="1585"/>
      <c r="SAY17" s="1585"/>
      <c r="SAZ17" s="1585"/>
      <c r="SBA17" s="1585"/>
      <c r="SBB17" s="1585"/>
      <c r="SBC17" s="1585"/>
      <c r="SBD17" s="1585"/>
      <c r="SBE17" s="1585"/>
      <c r="SBF17" s="1585"/>
      <c r="SBG17" s="1585"/>
      <c r="SBH17" s="1585"/>
      <c r="SBI17" s="1585"/>
      <c r="SBJ17" s="1585"/>
      <c r="SBK17" s="1585"/>
      <c r="SBL17" s="1585"/>
      <c r="SBM17" s="1585"/>
      <c r="SBN17" s="1585"/>
      <c r="SBO17" s="1585"/>
      <c r="SBP17" s="1585"/>
      <c r="SBQ17" s="1585"/>
      <c r="SBR17" s="1585"/>
      <c r="SBS17" s="1585"/>
      <c r="SBT17" s="1585"/>
      <c r="SBU17" s="1585"/>
      <c r="SBV17" s="1585"/>
      <c r="SBW17" s="1585"/>
      <c r="SBX17" s="1585"/>
      <c r="SBY17" s="1585"/>
      <c r="SBZ17" s="1585"/>
      <c r="SCA17" s="1585"/>
      <c r="SCB17" s="1585"/>
      <c r="SCC17" s="1585"/>
      <c r="SCD17" s="1585"/>
      <c r="SCE17" s="1585"/>
      <c r="SCF17" s="1585"/>
      <c r="SCG17" s="1585"/>
      <c r="SCH17" s="1585"/>
      <c r="SCI17" s="1585"/>
      <c r="SCJ17" s="1585"/>
      <c r="SCK17" s="1585"/>
      <c r="SCL17" s="1585"/>
      <c r="SCM17" s="1585"/>
      <c r="SCN17" s="1585"/>
      <c r="SCO17" s="1585"/>
      <c r="SCP17" s="1585"/>
      <c r="SCQ17" s="1585"/>
      <c r="SCR17" s="1585"/>
      <c r="SCS17" s="1585"/>
      <c r="SCT17" s="1585"/>
      <c r="SCU17" s="1585"/>
      <c r="SCV17" s="1585"/>
      <c r="SCW17" s="1585"/>
      <c r="SCX17" s="1585"/>
      <c r="SCY17" s="1585"/>
      <c r="SCZ17" s="1585"/>
      <c r="SDA17" s="1585"/>
      <c r="SDB17" s="1585"/>
      <c r="SDC17" s="1585"/>
      <c r="SDD17" s="1585"/>
      <c r="SDE17" s="1585"/>
      <c r="SDF17" s="1585"/>
      <c r="SDG17" s="1585"/>
      <c r="SDH17" s="1585"/>
      <c r="SDI17" s="1585"/>
      <c r="SDJ17" s="1585"/>
      <c r="SDK17" s="1585"/>
      <c r="SDL17" s="1585"/>
      <c r="SDM17" s="1585"/>
      <c r="SDN17" s="1585"/>
      <c r="SDO17" s="1585"/>
      <c r="SDP17" s="1585"/>
      <c r="SDQ17" s="1585"/>
      <c r="SDR17" s="1585"/>
      <c r="SDS17" s="1585"/>
      <c r="SDT17" s="1585"/>
      <c r="SDU17" s="1585"/>
      <c r="SDV17" s="1585"/>
      <c r="SDW17" s="1585"/>
      <c r="SDX17" s="1585"/>
      <c r="SDY17" s="1585"/>
      <c r="SDZ17" s="1585"/>
      <c r="SEA17" s="1585"/>
      <c r="SEB17" s="1585"/>
      <c r="SEC17" s="1585"/>
      <c r="SED17" s="1585"/>
      <c r="SEE17" s="1585"/>
      <c r="SEF17" s="1585"/>
      <c r="SEG17" s="1585"/>
      <c r="SEH17" s="1585"/>
      <c r="SEI17" s="1585"/>
      <c r="SEJ17" s="1585"/>
      <c r="SEK17" s="1585"/>
      <c r="SEL17" s="1585"/>
      <c r="SEM17" s="1585"/>
      <c r="SEN17" s="1585"/>
      <c r="SEO17" s="1585"/>
      <c r="SEP17" s="1585"/>
      <c r="SEQ17" s="1585"/>
      <c r="SER17" s="1585"/>
      <c r="SES17" s="1585"/>
      <c r="SET17" s="1585"/>
      <c r="SEU17" s="1585"/>
      <c r="SEV17" s="1585"/>
      <c r="SEW17" s="1585"/>
      <c r="SEX17" s="1585"/>
      <c r="SEY17" s="1585"/>
      <c r="SEZ17" s="1585"/>
      <c r="SFA17" s="1585"/>
      <c r="SFB17" s="1585"/>
      <c r="SFC17" s="1585"/>
      <c r="SFD17" s="1585"/>
      <c r="SFE17" s="1585"/>
      <c r="SFF17" s="1585"/>
      <c r="SFG17" s="1585"/>
      <c r="SFH17" s="1585"/>
      <c r="SFI17" s="1585"/>
      <c r="SFJ17" s="1585"/>
      <c r="SFK17" s="1585"/>
      <c r="SFL17" s="1585"/>
      <c r="SFM17" s="1585"/>
      <c r="SFN17" s="1585"/>
      <c r="SFO17" s="1585"/>
      <c r="SFP17" s="1585"/>
      <c r="SFQ17" s="1585"/>
      <c r="SFR17" s="1585"/>
      <c r="SFS17" s="1585"/>
      <c r="SFT17" s="1585"/>
      <c r="SFU17" s="1585"/>
      <c r="SFV17" s="1585"/>
      <c r="SFW17" s="1585"/>
      <c r="SFX17" s="1585"/>
      <c r="SFY17" s="1585"/>
      <c r="SFZ17" s="1585"/>
      <c r="SGA17" s="1585"/>
      <c r="SGB17" s="1585"/>
      <c r="SGC17" s="1585"/>
      <c r="SGD17" s="1585"/>
      <c r="SGE17" s="1585"/>
      <c r="SGF17" s="1585"/>
      <c r="SGG17" s="1585"/>
      <c r="SGH17" s="1585"/>
      <c r="SGI17" s="1585"/>
      <c r="SGJ17" s="1585"/>
      <c r="SGK17" s="1585"/>
      <c r="SGL17" s="1585"/>
      <c r="SGM17" s="1585"/>
      <c r="SGN17" s="1585"/>
      <c r="SGO17" s="1585"/>
      <c r="SGP17" s="1585"/>
      <c r="SGQ17" s="1585"/>
      <c r="SGR17" s="1585"/>
      <c r="SGS17" s="1585"/>
      <c r="SGT17" s="1585"/>
      <c r="SGU17" s="1585"/>
      <c r="SGV17" s="1585"/>
      <c r="SGW17" s="1585"/>
      <c r="SGX17" s="1585"/>
      <c r="SGY17" s="1585"/>
      <c r="SGZ17" s="1585"/>
      <c r="SHA17" s="1585"/>
      <c r="SHB17" s="1585"/>
      <c r="SHC17" s="1585"/>
      <c r="SHD17" s="1585"/>
      <c r="SHE17" s="1585"/>
      <c r="SHF17" s="1585"/>
      <c r="SHG17" s="1585"/>
      <c r="SHH17" s="1585"/>
      <c r="SHI17" s="1585"/>
      <c r="SHJ17" s="1585"/>
      <c r="SHK17" s="1585"/>
      <c r="SHL17" s="1585"/>
      <c r="SHM17" s="1585"/>
      <c r="SHN17" s="1585"/>
      <c r="SHO17" s="1585"/>
      <c r="SHP17" s="1585"/>
      <c r="SHQ17" s="1585"/>
      <c r="SHR17" s="1585"/>
      <c r="SHS17" s="1585"/>
      <c r="SHT17" s="1585"/>
      <c r="SHU17" s="1585"/>
      <c r="SHV17" s="1585"/>
      <c r="SHW17" s="1585"/>
      <c r="SHX17" s="1585"/>
      <c r="SHY17" s="1585"/>
      <c r="SHZ17" s="1585"/>
      <c r="SIA17" s="1585"/>
      <c r="SIB17" s="1585"/>
      <c r="SIC17" s="1585"/>
      <c r="SID17" s="1585"/>
      <c r="SIE17" s="1585"/>
      <c r="SIF17" s="1585"/>
      <c r="SIG17" s="1585"/>
      <c r="SIH17" s="1585"/>
      <c r="SII17" s="1585"/>
      <c r="SIJ17" s="1585"/>
      <c r="SIK17" s="1585"/>
      <c r="SIL17" s="1585"/>
      <c r="SIM17" s="1585"/>
      <c r="SIN17" s="1585"/>
      <c r="SIO17" s="1585"/>
      <c r="SIP17" s="1585"/>
      <c r="SIQ17" s="1585"/>
      <c r="SIR17" s="1585"/>
      <c r="SIS17" s="1585"/>
      <c r="SIT17" s="1585"/>
      <c r="SIU17" s="1585"/>
      <c r="SIV17" s="1585"/>
      <c r="SIW17" s="1585"/>
      <c r="SIX17" s="1585"/>
      <c r="SIY17" s="1585"/>
      <c r="SIZ17" s="1585"/>
      <c r="SJA17" s="1585"/>
      <c r="SJB17" s="1585"/>
      <c r="SJC17" s="1585"/>
      <c r="SJD17" s="1585"/>
      <c r="SJE17" s="1585"/>
      <c r="SJF17" s="1585"/>
      <c r="SJG17" s="1585"/>
      <c r="SJH17" s="1585"/>
      <c r="SJI17" s="1585"/>
      <c r="SJJ17" s="1585"/>
      <c r="SJK17" s="1585"/>
      <c r="SJL17" s="1585"/>
      <c r="SJM17" s="1585"/>
      <c r="SJN17" s="1585"/>
      <c r="SJO17" s="1585"/>
      <c r="SJP17" s="1585"/>
      <c r="SJQ17" s="1585"/>
      <c r="SJR17" s="1585"/>
      <c r="SJS17" s="1585"/>
      <c r="SJT17" s="1585"/>
      <c r="SJU17" s="1585"/>
      <c r="SJV17" s="1585"/>
      <c r="SJW17" s="1585"/>
      <c r="SJX17" s="1585"/>
      <c r="SJY17" s="1585"/>
      <c r="SJZ17" s="1585"/>
      <c r="SKA17" s="1585"/>
      <c r="SKB17" s="1585"/>
      <c r="SKC17" s="1585"/>
      <c r="SKD17" s="1585"/>
      <c r="SKE17" s="1585"/>
      <c r="SKF17" s="1585"/>
      <c r="SKG17" s="1585"/>
      <c r="SKH17" s="1585"/>
      <c r="SKI17" s="1585"/>
      <c r="SKJ17" s="1585"/>
      <c r="SKK17" s="1585"/>
      <c r="SKL17" s="1585"/>
      <c r="SKM17" s="1585"/>
      <c r="SKN17" s="1585"/>
      <c r="SKO17" s="1585"/>
      <c r="SKP17" s="1585"/>
      <c r="SKQ17" s="1585"/>
      <c r="SKR17" s="1585"/>
      <c r="SKS17" s="1585"/>
      <c r="SKT17" s="1585"/>
      <c r="SKU17" s="1585"/>
      <c r="SKV17" s="1585"/>
      <c r="SKW17" s="1585"/>
      <c r="SKX17" s="1585"/>
      <c r="SKY17" s="1585"/>
      <c r="SKZ17" s="1585"/>
      <c r="SLA17" s="1585"/>
      <c r="SLB17" s="1585"/>
      <c r="SLC17" s="1585"/>
      <c r="SLD17" s="1585"/>
      <c r="SLE17" s="1585"/>
      <c r="SLF17" s="1585"/>
      <c r="SLG17" s="1585"/>
      <c r="SLH17" s="1585"/>
      <c r="SLI17" s="1585"/>
      <c r="SLJ17" s="1585"/>
      <c r="SLK17" s="1585"/>
      <c r="SLL17" s="1585"/>
      <c r="SLM17" s="1585"/>
      <c r="SLN17" s="1585"/>
      <c r="SLO17" s="1585"/>
      <c r="SLP17" s="1585"/>
      <c r="SLQ17" s="1585"/>
      <c r="SLR17" s="1585"/>
      <c r="SLS17" s="1585"/>
      <c r="SLT17" s="1585"/>
      <c r="SLU17" s="1585"/>
      <c r="SLV17" s="1585"/>
      <c r="SLW17" s="1585"/>
      <c r="SLX17" s="1585"/>
      <c r="SLY17" s="1585"/>
      <c r="SLZ17" s="1585"/>
      <c r="SMA17" s="1585"/>
      <c r="SMB17" s="1585"/>
      <c r="SMC17" s="1585"/>
      <c r="SMD17" s="1585"/>
      <c r="SME17" s="1585"/>
      <c r="SMF17" s="1585"/>
      <c r="SMG17" s="1585"/>
      <c r="SMH17" s="1585"/>
      <c r="SMI17" s="1585"/>
      <c r="SMJ17" s="1585"/>
      <c r="SMK17" s="1585"/>
      <c r="SML17" s="1585"/>
      <c r="SMM17" s="1585"/>
      <c r="SMN17" s="1585"/>
      <c r="SMO17" s="1585"/>
      <c r="SMP17" s="1585"/>
      <c r="SMQ17" s="1585"/>
      <c r="SMR17" s="1585"/>
      <c r="SMS17" s="1585"/>
      <c r="SMT17" s="1585"/>
      <c r="SMU17" s="1585"/>
      <c r="SMV17" s="1585"/>
      <c r="SMW17" s="1585"/>
      <c r="SMX17" s="1585"/>
      <c r="SMY17" s="1585"/>
      <c r="SMZ17" s="1585"/>
      <c r="SNA17" s="1585"/>
      <c r="SNB17" s="1585"/>
      <c r="SNC17" s="1585"/>
      <c r="SND17" s="1585"/>
      <c r="SNE17" s="1585"/>
      <c r="SNF17" s="1585"/>
      <c r="SNG17" s="1585"/>
      <c r="SNH17" s="1585"/>
      <c r="SNI17" s="1585"/>
      <c r="SNJ17" s="1585"/>
      <c r="SNK17" s="1585"/>
      <c r="SNL17" s="1585"/>
      <c r="SNM17" s="1585"/>
      <c r="SNN17" s="1585"/>
      <c r="SNO17" s="1585"/>
      <c r="SNP17" s="1585"/>
      <c r="SNQ17" s="1585"/>
      <c r="SNR17" s="1585"/>
      <c r="SNS17" s="1585"/>
      <c r="SNT17" s="1585"/>
      <c r="SNU17" s="1585"/>
      <c r="SNV17" s="1585"/>
      <c r="SNW17" s="1585"/>
      <c r="SNX17" s="1585"/>
      <c r="SNY17" s="1585"/>
      <c r="SNZ17" s="1585"/>
      <c r="SOA17" s="1585"/>
      <c r="SOB17" s="1585"/>
      <c r="SOC17" s="1585"/>
      <c r="SOD17" s="1585"/>
      <c r="SOE17" s="1585"/>
      <c r="SOF17" s="1585"/>
      <c r="SOG17" s="1585"/>
      <c r="SOH17" s="1585"/>
      <c r="SOI17" s="1585"/>
      <c r="SOJ17" s="1585"/>
      <c r="SOK17" s="1585"/>
      <c r="SOL17" s="1585"/>
      <c r="SOM17" s="1585"/>
      <c r="SON17" s="1585"/>
      <c r="SOO17" s="1585"/>
      <c r="SOP17" s="1585"/>
      <c r="SOQ17" s="1585"/>
      <c r="SOR17" s="1585"/>
      <c r="SOS17" s="1585"/>
      <c r="SOT17" s="1585"/>
      <c r="SOU17" s="1585"/>
      <c r="SOV17" s="1585"/>
      <c r="SOW17" s="1585"/>
      <c r="SOX17" s="1585"/>
      <c r="SOY17" s="1585"/>
      <c r="SOZ17" s="1585"/>
      <c r="SPA17" s="1585"/>
      <c r="SPB17" s="1585"/>
      <c r="SPC17" s="1585"/>
      <c r="SPD17" s="1585"/>
      <c r="SPE17" s="1585"/>
      <c r="SPF17" s="1585"/>
      <c r="SPG17" s="1585"/>
      <c r="SPH17" s="1585"/>
      <c r="SPI17" s="1585"/>
      <c r="SPJ17" s="1585"/>
      <c r="SPK17" s="1585"/>
      <c r="SPL17" s="1585"/>
      <c r="SPM17" s="1585"/>
      <c r="SPN17" s="1585"/>
      <c r="SPO17" s="1585"/>
      <c r="SPP17" s="1585"/>
      <c r="SPQ17" s="1585"/>
      <c r="SPR17" s="1585"/>
      <c r="SPS17" s="1585"/>
      <c r="SPT17" s="1585"/>
      <c r="SPU17" s="1585"/>
      <c r="SPV17" s="1585"/>
      <c r="SPW17" s="1585"/>
      <c r="SPX17" s="1585"/>
      <c r="SPY17" s="1585"/>
      <c r="SPZ17" s="1585"/>
      <c r="SQA17" s="1585"/>
      <c r="SQB17" s="1585"/>
      <c r="SQC17" s="1585"/>
      <c r="SQD17" s="1585"/>
      <c r="SQE17" s="1585"/>
      <c r="SQF17" s="1585"/>
      <c r="SQG17" s="1585"/>
      <c r="SQH17" s="1585"/>
      <c r="SQI17" s="1585"/>
      <c r="SQJ17" s="1585"/>
      <c r="SQK17" s="1585"/>
      <c r="SQL17" s="1585"/>
      <c r="SQM17" s="1585"/>
      <c r="SQN17" s="1585"/>
      <c r="SQO17" s="1585"/>
      <c r="SQP17" s="1585"/>
      <c r="SQQ17" s="1585"/>
      <c r="SQR17" s="1585"/>
      <c r="SQS17" s="1585"/>
      <c r="SQT17" s="1585"/>
      <c r="SQU17" s="1585"/>
      <c r="SQV17" s="1585"/>
      <c r="SQW17" s="1585"/>
      <c r="SQX17" s="1585"/>
      <c r="SQY17" s="1585"/>
      <c r="SQZ17" s="1585"/>
      <c r="SRA17" s="1585"/>
      <c r="SRB17" s="1585"/>
      <c r="SRC17" s="1585"/>
      <c r="SRD17" s="1585"/>
      <c r="SRE17" s="1585"/>
      <c r="SRF17" s="1585"/>
      <c r="SRG17" s="1585"/>
      <c r="SRH17" s="1585"/>
      <c r="SRI17" s="1585"/>
      <c r="SRJ17" s="1585"/>
      <c r="SRK17" s="1585"/>
      <c r="SRL17" s="1585"/>
      <c r="SRM17" s="1585"/>
      <c r="SRN17" s="1585"/>
      <c r="SRO17" s="1585"/>
      <c r="SRP17" s="1585"/>
      <c r="SRQ17" s="1585"/>
      <c r="SRR17" s="1585"/>
      <c r="SRS17" s="1585"/>
      <c r="SRT17" s="1585"/>
      <c r="SRU17" s="1585"/>
      <c r="SRV17" s="1585"/>
      <c r="SRW17" s="1585"/>
      <c r="SRX17" s="1585"/>
      <c r="SRY17" s="1585"/>
      <c r="SRZ17" s="1585"/>
      <c r="SSA17" s="1585"/>
      <c r="SSB17" s="1585"/>
      <c r="SSC17" s="1585"/>
      <c r="SSD17" s="1585"/>
      <c r="SSE17" s="1585"/>
      <c r="SSF17" s="1585"/>
      <c r="SSG17" s="1585"/>
      <c r="SSH17" s="1585"/>
      <c r="SSI17" s="1585"/>
      <c r="SSJ17" s="1585"/>
      <c r="SSK17" s="1585"/>
      <c r="SSL17" s="1585"/>
      <c r="SSM17" s="1585"/>
      <c r="SSN17" s="1585"/>
      <c r="SSO17" s="1585"/>
      <c r="SSP17" s="1585"/>
      <c r="SSQ17" s="1585"/>
      <c r="SSR17" s="1585"/>
      <c r="SSS17" s="1585"/>
      <c r="SST17" s="1585"/>
      <c r="SSU17" s="1585"/>
      <c r="SSV17" s="1585"/>
      <c r="SSW17" s="1585"/>
      <c r="SSX17" s="1585"/>
      <c r="SSY17" s="1585"/>
      <c r="SSZ17" s="1585"/>
      <c r="STA17" s="1585"/>
      <c r="STB17" s="1585"/>
      <c r="STC17" s="1585"/>
      <c r="STD17" s="1585"/>
      <c r="STE17" s="1585"/>
      <c r="STF17" s="1585"/>
      <c r="STG17" s="1585"/>
      <c r="STH17" s="1585"/>
      <c r="STI17" s="1585"/>
      <c r="STJ17" s="1585"/>
      <c r="STK17" s="1585"/>
      <c r="STL17" s="1585"/>
      <c r="STM17" s="1585"/>
      <c r="STN17" s="1585"/>
      <c r="STO17" s="1585"/>
      <c r="STP17" s="1585"/>
      <c r="STQ17" s="1585"/>
      <c r="STR17" s="1585"/>
      <c r="STS17" s="1585"/>
      <c r="STT17" s="1585"/>
      <c r="STU17" s="1585"/>
      <c r="STV17" s="1585"/>
      <c r="STW17" s="1585"/>
      <c r="STX17" s="1585"/>
      <c r="STY17" s="1585"/>
      <c r="STZ17" s="1585"/>
      <c r="SUA17" s="1585"/>
      <c r="SUB17" s="1585"/>
      <c r="SUC17" s="1585"/>
      <c r="SUD17" s="1585"/>
      <c r="SUE17" s="1585"/>
      <c r="SUF17" s="1585"/>
      <c r="SUG17" s="1585"/>
      <c r="SUH17" s="1585"/>
      <c r="SUI17" s="1585"/>
      <c r="SUJ17" s="1585"/>
      <c r="SUK17" s="1585"/>
      <c r="SUL17" s="1585"/>
      <c r="SUM17" s="1585"/>
      <c r="SUN17" s="1585"/>
      <c r="SUO17" s="1585"/>
      <c r="SUP17" s="1585"/>
      <c r="SUQ17" s="1585"/>
      <c r="SUR17" s="1585"/>
      <c r="SUS17" s="1585"/>
      <c r="SUT17" s="1585"/>
      <c r="SUU17" s="1585"/>
      <c r="SUV17" s="1585"/>
      <c r="SUW17" s="1585"/>
      <c r="SUX17" s="1585"/>
      <c r="SUY17" s="1585"/>
      <c r="SUZ17" s="1585"/>
      <c r="SVA17" s="1585"/>
      <c r="SVB17" s="1585"/>
      <c r="SVC17" s="1585"/>
      <c r="SVD17" s="1585"/>
      <c r="SVE17" s="1585"/>
      <c r="SVF17" s="1585"/>
      <c r="SVG17" s="1585"/>
      <c r="SVH17" s="1585"/>
      <c r="SVI17" s="1585"/>
      <c r="SVJ17" s="1585"/>
      <c r="SVK17" s="1585"/>
      <c r="SVL17" s="1585"/>
      <c r="SVM17" s="1585"/>
      <c r="SVN17" s="1585"/>
      <c r="SVO17" s="1585"/>
      <c r="SVP17" s="1585"/>
      <c r="SVQ17" s="1585"/>
      <c r="SVR17" s="1585"/>
      <c r="SVS17" s="1585"/>
      <c r="SVT17" s="1585"/>
      <c r="SVU17" s="1585"/>
      <c r="SVV17" s="1585"/>
      <c r="SVW17" s="1585"/>
      <c r="SVX17" s="1585"/>
      <c r="SVY17" s="1585"/>
      <c r="SVZ17" s="1585"/>
      <c r="SWA17" s="1585"/>
      <c r="SWB17" s="1585"/>
      <c r="SWC17" s="1585"/>
      <c r="SWD17" s="1585"/>
      <c r="SWE17" s="1585"/>
      <c r="SWF17" s="1585"/>
      <c r="SWG17" s="1585"/>
      <c r="SWH17" s="1585"/>
      <c r="SWI17" s="1585"/>
      <c r="SWJ17" s="1585"/>
      <c r="SWK17" s="1585"/>
      <c r="SWL17" s="1585"/>
      <c r="SWM17" s="1585"/>
      <c r="SWN17" s="1585"/>
      <c r="SWO17" s="1585"/>
      <c r="SWP17" s="1585"/>
      <c r="SWQ17" s="1585"/>
      <c r="SWR17" s="1585"/>
      <c r="SWS17" s="1585"/>
      <c r="SWT17" s="1585"/>
      <c r="SWU17" s="1585"/>
      <c r="SWV17" s="1585"/>
      <c r="SWW17" s="1585"/>
      <c r="SWX17" s="1585"/>
      <c r="SWY17" s="1585"/>
      <c r="SWZ17" s="1585"/>
      <c r="SXA17" s="1585"/>
      <c r="SXB17" s="1585"/>
      <c r="SXC17" s="1585"/>
      <c r="SXD17" s="1585"/>
      <c r="SXE17" s="1585"/>
      <c r="SXF17" s="1585"/>
      <c r="SXG17" s="1585"/>
      <c r="SXH17" s="1585"/>
      <c r="SXI17" s="1585"/>
      <c r="SXJ17" s="1585"/>
      <c r="SXK17" s="1585"/>
      <c r="SXL17" s="1585"/>
      <c r="SXM17" s="1585"/>
      <c r="SXN17" s="1585"/>
      <c r="SXO17" s="1585"/>
      <c r="SXP17" s="1585"/>
      <c r="SXQ17" s="1585"/>
      <c r="SXR17" s="1585"/>
      <c r="SXS17" s="1585"/>
      <c r="SXT17" s="1585"/>
      <c r="SXU17" s="1585"/>
      <c r="SXV17" s="1585"/>
      <c r="SXW17" s="1585"/>
      <c r="SXX17" s="1585"/>
      <c r="SXY17" s="1585"/>
      <c r="SXZ17" s="1585"/>
      <c r="SYA17" s="1585"/>
      <c r="SYB17" s="1585"/>
      <c r="SYC17" s="1585"/>
      <c r="SYD17" s="1585"/>
      <c r="SYE17" s="1585"/>
      <c r="SYF17" s="1585"/>
      <c r="SYG17" s="1585"/>
      <c r="SYH17" s="1585"/>
      <c r="SYI17" s="1585"/>
      <c r="SYJ17" s="1585"/>
      <c r="SYK17" s="1585"/>
      <c r="SYL17" s="1585"/>
      <c r="SYM17" s="1585"/>
      <c r="SYN17" s="1585"/>
      <c r="SYO17" s="1585"/>
      <c r="SYP17" s="1585"/>
      <c r="SYQ17" s="1585"/>
      <c r="SYR17" s="1585"/>
      <c r="SYS17" s="1585"/>
      <c r="SYT17" s="1585"/>
      <c r="SYU17" s="1585"/>
      <c r="SYV17" s="1585"/>
      <c r="SYW17" s="1585"/>
      <c r="SYX17" s="1585"/>
      <c r="SYY17" s="1585"/>
      <c r="SYZ17" s="1585"/>
      <c r="SZA17" s="1585"/>
      <c r="SZB17" s="1585"/>
      <c r="SZC17" s="1585"/>
      <c r="SZD17" s="1585"/>
      <c r="SZE17" s="1585"/>
      <c r="SZF17" s="1585"/>
      <c r="SZG17" s="1585"/>
      <c r="SZH17" s="1585"/>
      <c r="SZI17" s="1585"/>
      <c r="SZJ17" s="1585"/>
      <c r="SZK17" s="1585"/>
      <c r="SZL17" s="1585"/>
      <c r="SZM17" s="1585"/>
      <c r="SZN17" s="1585"/>
      <c r="SZO17" s="1585"/>
      <c r="SZP17" s="1585"/>
      <c r="SZQ17" s="1585"/>
      <c r="SZR17" s="1585"/>
      <c r="SZS17" s="1585"/>
      <c r="SZT17" s="1585"/>
      <c r="SZU17" s="1585"/>
      <c r="SZV17" s="1585"/>
      <c r="SZW17" s="1585"/>
      <c r="SZX17" s="1585"/>
      <c r="SZY17" s="1585"/>
      <c r="SZZ17" s="1585"/>
      <c r="TAA17" s="1585"/>
      <c r="TAB17" s="1585"/>
      <c r="TAC17" s="1585"/>
      <c r="TAD17" s="1585"/>
      <c r="TAE17" s="1585"/>
      <c r="TAF17" s="1585"/>
      <c r="TAG17" s="1585"/>
      <c r="TAH17" s="1585"/>
      <c r="TAI17" s="1585"/>
      <c r="TAJ17" s="1585"/>
      <c r="TAK17" s="1585"/>
      <c r="TAL17" s="1585"/>
      <c r="TAM17" s="1585"/>
      <c r="TAN17" s="1585"/>
      <c r="TAO17" s="1585"/>
      <c r="TAP17" s="1585"/>
      <c r="TAQ17" s="1585"/>
      <c r="TAR17" s="1585"/>
      <c r="TAS17" s="1585"/>
      <c r="TAT17" s="1585"/>
      <c r="TAU17" s="1585"/>
      <c r="TAV17" s="1585"/>
      <c r="TAW17" s="1585"/>
      <c r="TAX17" s="1585"/>
      <c r="TAY17" s="1585"/>
      <c r="TAZ17" s="1585"/>
      <c r="TBA17" s="1585"/>
      <c r="TBB17" s="1585"/>
      <c r="TBC17" s="1585"/>
      <c r="TBD17" s="1585"/>
      <c r="TBE17" s="1585"/>
      <c r="TBF17" s="1585"/>
      <c r="TBG17" s="1585"/>
      <c r="TBH17" s="1585"/>
      <c r="TBI17" s="1585"/>
      <c r="TBJ17" s="1585"/>
      <c r="TBK17" s="1585"/>
      <c r="TBL17" s="1585"/>
      <c r="TBM17" s="1585"/>
      <c r="TBN17" s="1585"/>
      <c r="TBO17" s="1585"/>
      <c r="TBP17" s="1585"/>
      <c r="TBQ17" s="1585"/>
      <c r="TBR17" s="1585"/>
      <c r="TBS17" s="1585"/>
      <c r="TBT17" s="1585"/>
      <c r="TBU17" s="1585"/>
      <c r="TBV17" s="1585"/>
      <c r="TBW17" s="1585"/>
      <c r="TBX17" s="1585"/>
      <c r="TBY17" s="1585"/>
      <c r="TBZ17" s="1585"/>
      <c r="TCA17" s="1585"/>
      <c r="TCB17" s="1585"/>
      <c r="TCC17" s="1585"/>
      <c r="TCD17" s="1585"/>
      <c r="TCE17" s="1585"/>
      <c r="TCF17" s="1585"/>
      <c r="TCG17" s="1585"/>
      <c r="TCH17" s="1585"/>
      <c r="TCI17" s="1585"/>
      <c r="TCJ17" s="1585"/>
      <c r="TCK17" s="1585"/>
      <c r="TCL17" s="1585"/>
      <c r="TCM17" s="1585"/>
      <c r="TCN17" s="1585"/>
      <c r="TCO17" s="1585"/>
      <c r="TCP17" s="1585"/>
      <c r="TCQ17" s="1585"/>
      <c r="TCR17" s="1585"/>
      <c r="TCS17" s="1585"/>
      <c r="TCT17" s="1585"/>
      <c r="TCU17" s="1585"/>
      <c r="TCV17" s="1585"/>
      <c r="TCW17" s="1585"/>
      <c r="TCX17" s="1585"/>
      <c r="TCY17" s="1585"/>
      <c r="TCZ17" s="1585"/>
      <c r="TDA17" s="1585"/>
      <c r="TDB17" s="1585"/>
      <c r="TDC17" s="1585"/>
      <c r="TDD17" s="1585"/>
      <c r="TDE17" s="1585"/>
      <c r="TDF17" s="1585"/>
      <c r="TDG17" s="1585"/>
      <c r="TDH17" s="1585"/>
      <c r="TDI17" s="1585"/>
      <c r="TDJ17" s="1585"/>
      <c r="TDK17" s="1585"/>
      <c r="TDL17" s="1585"/>
      <c r="TDM17" s="1585"/>
      <c r="TDN17" s="1585"/>
      <c r="TDO17" s="1585"/>
      <c r="TDP17" s="1585"/>
      <c r="TDQ17" s="1585"/>
      <c r="TDR17" s="1585"/>
      <c r="TDS17" s="1585"/>
      <c r="TDT17" s="1585"/>
      <c r="TDU17" s="1585"/>
      <c r="TDV17" s="1585"/>
      <c r="TDW17" s="1585"/>
      <c r="TDX17" s="1585"/>
      <c r="TDY17" s="1585"/>
      <c r="TDZ17" s="1585"/>
      <c r="TEA17" s="1585"/>
      <c r="TEB17" s="1585"/>
      <c r="TEC17" s="1585"/>
      <c r="TED17" s="1585"/>
      <c r="TEE17" s="1585"/>
      <c r="TEF17" s="1585"/>
      <c r="TEG17" s="1585"/>
      <c r="TEH17" s="1585"/>
      <c r="TEI17" s="1585"/>
      <c r="TEJ17" s="1585"/>
      <c r="TEK17" s="1585"/>
      <c r="TEL17" s="1585"/>
      <c r="TEM17" s="1585"/>
      <c r="TEN17" s="1585"/>
      <c r="TEO17" s="1585"/>
      <c r="TEP17" s="1585"/>
      <c r="TEQ17" s="1585"/>
      <c r="TER17" s="1585"/>
      <c r="TES17" s="1585"/>
      <c r="TET17" s="1585"/>
      <c r="TEU17" s="1585"/>
      <c r="TEV17" s="1585"/>
      <c r="TEW17" s="1585"/>
      <c r="TEX17" s="1585"/>
      <c r="TEY17" s="1585"/>
      <c r="TEZ17" s="1585"/>
      <c r="TFA17" s="1585"/>
      <c r="TFB17" s="1585"/>
      <c r="TFC17" s="1585"/>
      <c r="TFD17" s="1585"/>
      <c r="TFE17" s="1585"/>
      <c r="TFF17" s="1585"/>
      <c r="TFG17" s="1585"/>
      <c r="TFH17" s="1585"/>
      <c r="TFI17" s="1585"/>
      <c r="TFJ17" s="1585"/>
      <c r="TFK17" s="1585"/>
      <c r="TFL17" s="1585"/>
      <c r="TFM17" s="1585"/>
      <c r="TFN17" s="1585"/>
      <c r="TFO17" s="1585"/>
      <c r="TFP17" s="1585"/>
      <c r="TFQ17" s="1585"/>
      <c r="TFR17" s="1585"/>
      <c r="TFS17" s="1585"/>
      <c r="TFT17" s="1585"/>
      <c r="TFU17" s="1585"/>
      <c r="TFV17" s="1585"/>
      <c r="TFW17" s="1585"/>
      <c r="TFX17" s="1585"/>
      <c r="TFY17" s="1585"/>
      <c r="TFZ17" s="1585"/>
      <c r="TGA17" s="1585"/>
      <c r="TGB17" s="1585"/>
      <c r="TGC17" s="1585"/>
      <c r="TGD17" s="1585"/>
      <c r="TGE17" s="1585"/>
      <c r="TGF17" s="1585"/>
      <c r="TGG17" s="1585"/>
      <c r="TGH17" s="1585"/>
      <c r="TGI17" s="1585"/>
      <c r="TGJ17" s="1585"/>
      <c r="TGK17" s="1585"/>
      <c r="TGL17" s="1585"/>
      <c r="TGM17" s="1585"/>
      <c r="TGN17" s="1585"/>
      <c r="TGO17" s="1585"/>
      <c r="TGP17" s="1585"/>
      <c r="TGQ17" s="1585"/>
      <c r="TGR17" s="1585"/>
      <c r="TGS17" s="1585"/>
      <c r="TGT17" s="1585"/>
      <c r="TGU17" s="1585"/>
      <c r="TGV17" s="1585"/>
      <c r="TGW17" s="1585"/>
      <c r="TGX17" s="1585"/>
      <c r="TGY17" s="1585"/>
      <c r="TGZ17" s="1585"/>
      <c r="THA17" s="1585"/>
      <c r="THB17" s="1585"/>
      <c r="THC17" s="1585"/>
      <c r="THD17" s="1585"/>
      <c r="THE17" s="1585"/>
      <c r="THF17" s="1585"/>
      <c r="THG17" s="1585"/>
      <c r="THH17" s="1585"/>
      <c r="THI17" s="1585"/>
      <c r="THJ17" s="1585"/>
      <c r="THK17" s="1585"/>
      <c r="THL17" s="1585"/>
      <c r="THM17" s="1585"/>
      <c r="THN17" s="1585"/>
      <c r="THO17" s="1585"/>
      <c r="THP17" s="1585"/>
      <c r="THQ17" s="1585"/>
      <c r="THR17" s="1585"/>
      <c r="THS17" s="1585"/>
      <c r="THT17" s="1585"/>
      <c r="THU17" s="1585"/>
      <c r="THV17" s="1585"/>
      <c r="THW17" s="1585"/>
      <c r="THX17" s="1585"/>
      <c r="THY17" s="1585"/>
      <c r="THZ17" s="1585"/>
      <c r="TIA17" s="1585"/>
      <c r="TIB17" s="1585"/>
      <c r="TIC17" s="1585"/>
      <c r="TID17" s="1585"/>
      <c r="TIE17" s="1585"/>
      <c r="TIF17" s="1585"/>
      <c r="TIG17" s="1585"/>
      <c r="TIH17" s="1585"/>
      <c r="TII17" s="1585"/>
      <c r="TIJ17" s="1585"/>
      <c r="TIK17" s="1585"/>
      <c r="TIL17" s="1585"/>
      <c r="TIM17" s="1585"/>
      <c r="TIN17" s="1585"/>
      <c r="TIO17" s="1585"/>
      <c r="TIP17" s="1585"/>
      <c r="TIQ17" s="1585"/>
      <c r="TIR17" s="1585"/>
      <c r="TIS17" s="1585"/>
      <c r="TIT17" s="1585"/>
      <c r="TIU17" s="1585"/>
      <c r="TIV17" s="1585"/>
      <c r="TIW17" s="1585"/>
      <c r="TIX17" s="1585"/>
      <c r="TIY17" s="1585"/>
      <c r="TIZ17" s="1585"/>
      <c r="TJA17" s="1585"/>
      <c r="TJB17" s="1585"/>
      <c r="TJC17" s="1585"/>
      <c r="TJD17" s="1585"/>
      <c r="TJE17" s="1585"/>
      <c r="TJF17" s="1585"/>
      <c r="TJG17" s="1585"/>
      <c r="TJH17" s="1585"/>
      <c r="TJI17" s="1585"/>
      <c r="TJJ17" s="1585"/>
      <c r="TJK17" s="1585"/>
      <c r="TJL17" s="1585"/>
      <c r="TJM17" s="1585"/>
      <c r="TJN17" s="1585"/>
      <c r="TJO17" s="1585"/>
      <c r="TJP17" s="1585"/>
      <c r="TJQ17" s="1585"/>
      <c r="TJR17" s="1585"/>
      <c r="TJS17" s="1585"/>
      <c r="TJT17" s="1585"/>
      <c r="TJU17" s="1585"/>
      <c r="TJV17" s="1585"/>
      <c r="TJW17" s="1585"/>
      <c r="TJX17" s="1585"/>
      <c r="TJY17" s="1585"/>
      <c r="TJZ17" s="1585"/>
      <c r="TKA17" s="1585"/>
      <c r="TKB17" s="1585"/>
      <c r="TKC17" s="1585"/>
      <c r="TKD17" s="1585"/>
      <c r="TKE17" s="1585"/>
      <c r="TKF17" s="1585"/>
      <c r="TKG17" s="1585"/>
      <c r="TKH17" s="1585"/>
      <c r="TKI17" s="1585"/>
      <c r="TKJ17" s="1585"/>
      <c r="TKK17" s="1585"/>
      <c r="TKL17" s="1585"/>
      <c r="TKM17" s="1585"/>
      <c r="TKN17" s="1585"/>
      <c r="TKO17" s="1585"/>
      <c r="TKP17" s="1585"/>
      <c r="TKQ17" s="1585"/>
      <c r="TKR17" s="1585"/>
      <c r="TKS17" s="1585"/>
      <c r="TKT17" s="1585"/>
      <c r="TKU17" s="1585"/>
      <c r="TKV17" s="1585"/>
      <c r="TKW17" s="1585"/>
      <c r="TKX17" s="1585"/>
      <c r="TKY17" s="1585"/>
      <c r="TKZ17" s="1585"/>
      <c r="TLA17" s="1585"/>
      <c r="TLB17" s="1585"/>
      <c r="TLC17" s="1585"/>
      <c r="TLD17" s="1585"/>
      <c r="TLE17" s="1585"/>
      <c r="TLF17" s="1585"/>
      <c r="TLG17" s="1585"/>
      <c r="TLH17" s="1585"/>
      <c r="TLI17" s="1585"/>
      <c r="TLJ17" s="1585"/>
      <c r="TLK17" s="1585"/>
      <c r="TLL17" s="1585"/>
      <c r="TLM17" s="1585"/>
      <c r="TLN17" s="1585"/>
      <c r="TLO17" s="1585"/>
      <c r="TLP17" s="1585"/>
      <c r="TLQ17" s="1585"/>
      <c r="TLR17" s="1585"/>
      <c r="TLS17" s="1585"/>
      <c r="TLT17" s="1585"/>
      <c r="TLU17" s="1585"/>
      <c r="TLV17" s="1585"/>
      <c r="TLW17" s="1585"/>
      <c r="TLX17" s="1585"/>
      <c r="TLY17" s="1585"/>
      <c r="TLZ17" s="1585"/>
      <c r="TMA17" s="1585"/>
      <c r="TMB17" s="1585"/>
      <c r="TMC17" s="1585"/>
      <c r="TMD17" s="1585"/>
      <c r="TME17" s="1585"/>
      <c r="TMF17" s="1585"/>
      <c r="TMG17" s="1585"/>
      <c r="TMH17" s="1585"/>
      <c r="TMI17" s="1585"/>
      <c r="TMJ17" s="1585"/>
      <c r="TMK17" s="1585"/>
      <c r="TML17" s="1585"/>
      <c r="TMM17" s="1585"/>
      <c r="TMN17" s="1585"/>
      <c r="TMO17" s="1585"/>
      <c r="TMP17" s="1585"/>
      <c r="TMQ17" s="1585"/>
      <c r="TMR17" s="1585"/>
      <c r="TMS17" s="1585"/>
      <c r="TMT17" s="1585"/>
      <c r="TMU17" s="1585"/>
      <c r="TMV17" s="1585"/>
      <c r="TMW17" s="1585"/>
      <c r="TMX17" s="1585"/>
      <c r="TMY17" s="1585"/>
      <c r="TMZ17" s="1585"/>
      <c r="TNA17" s="1585"/>
      <c r="TNB17" s="1585"/>
      <c r="TNC17" s="1585"/>
      <c r="TND17" s="1585"/>
      <c r="TNE17" s="1585"/>
      <c r="TNF17" s="1585"/>
      <c r="TNG17" s="1585"/>
      <c r="TNH17" s="1585"/>
      <c r="TNI17" s="1585"/>
      <c r="TNJ17" s="1585"/>
      <c r="TNK17" s="1585"/>
      <c r="TNL17" s="1585"/>
      <c r="TNM17" s="1585"/>
      <c r="TNN17" s="1585"/>
      <c r="TNO17" s="1585"/>
      <c r="TNP17" s="1585"/>
      <c r="TNQ17" s="1585"/>
      <c r="TNR17" s="1585"/>
      <c r="TNS17" s="1585"/>
      <c r="TNT17" s="1585"/>
      <c r="TNU17" s="1585"/>
      <c r="TNV17" s="1585"/>
      <c r="TNW17" s="1585"/>
      <c r="TNX17" s="1585"/>
      <c r="TNY17" s="1585"/>
      <c r="TNZ17" s="1585"/>
      <c r="TOA17" s="1585"/>
      <c r="TOB17" s="1585"/>
      <c r="TOC17" s="1585"/>
      <c r="TOD17" s="1585"/>
      <c r="TOE17" s="1585"/>
      <c r="TOF17" s="1585"/>
      <c r="TOG17" s="1585"/>
      <c r="TOH17" s="1585"/>
      <c r="TOI17" s="1585"/>
      <c r="TOJ17" s="1585"/>
      <c r="TOK17" s="1585"/>
      <c r="TOL17" s="1585"/>
      <c r="TOM17" s="1585"/>
      <c r="TON17" s="1585"/>
      <c r="TOO17" s="1585"/>
      <c r="TOP17" s="1585"/>
      <c r="TOQ17" s="1585"/>
      <c r="TOR17" s="1585"/>
      <c r="TOS17" s="1585"/>
      <c r="TOT17" s="1585"/>
      <c r="TOU17" s="1585"/>
      <c r="TOV17" s="1585"/>
      <c r="TOW17" s="1585"/>
      <c r="TOX17" s="1585"/>
      <c r="TOY17" s="1585"/>
      <c r="TOZ17" s="1585"/>
      <c r="TPA17" s="1585"/>
      <c r="TPB17" s="1585"/>
      <c r="TPC17" s="1585"/>
      <c r="TPD17" s="1585"/>
      <c r="TPE17" s="1585"/>
      <c r="TPF17" s="1585"/>
      <c r="TPG17" s="1585"/>
      <c r="TPH17" s="1585"/>
      <c r="TPI17" s="1585"/>
      <c r="TPJ17" s="1585"/>
      <c r="TPK17" s="1585"/>
      <c r="TPL17" s="1585"/>
      <c r="TPM17" s="1585"/>
      <c r="TPN17" s="1585"/>
      <c r="TPO17" s="1585"/>
      <c r="TPP17" s="1585"/>
      <c r="TPQ17" s="1585"/>
      <c r="TPR17" s="1585"/>
      <c r="TPS17" s="1585"/>
      <c r="TPT17" s="1585"/>
      <c r="TPU17" s="1585"/>
      <c r="TPV17" s="1585"/>
      <c r="TPW17" s="1585"/>
      <c r="TPX17" s="1585"/>
      <c r="TPY17" s="1585"/>
      <c r="TPZ17" s="1585"/>
      <c r="TQA17" s="1585"/>
      <c r="TQB17" s="1585"/>
      <c r="TQC17" s="1585"/>
      <c r="TQD17" s="1585"/>
      <c r="TQE17" s="1585"/>
      <c r="TQF17" s="1585"/>
      <c r="TQG17" s="1585"/>
      <c r="TQH17" s="1585"/>
      <c r="TQI17" s="1585"/>
      <c r="TQJ17" s="1585"/>
      <c r="TQK17" s="1585"/>
      <c r="TQL17" s="1585"/>
      <c r="TQM17" s="1585"/>
      <c r="TQN17" s="1585"/>
      <c r="TQO17" s="1585"/>
      <c r="TQP17" s="1585"/>
      <c r="TQQ17" s="1585"/>
      <c r="TQR17" s="1585"/>
      <c r="TQS17" s="1585"/>
      <c r="TQT17" s="1585"/>
      <c r="TQU17" s="1585"/>
      <c r="TQV17" s="1585"/>
      <c r="TQW17" s="1585"/>
      <c r="TQX17" s="1585"/>
      <c r="TQY17" s="1585"/>
      <c r="TQZ17" s="1585"/>
      <c r="TRA17" s="1585"/>
      <c r="TRB17" s="1585"/>
      <c r="TRC17" s="1585"/>
      <c r="TRD17" s="1585"/>
      <c r="TRE17" s="1585"/>
      <c r="TRF17" s="1585"/>
      <c r="TRG17" s="1585"/>
      <c r="TRH17" s="1585"/>
      <c r="TRI17" s="1585"/>
      <c r="TRJ17" s="1585"/>
      <c r="TRK17" s="1585"/>
      <c r="TRL17" s="1585"/>
      <c r="TRM17" s="1585"/>
      <c r="TRN17" s="1585"/>
      <c r="TRO17" s="1585"/>
      <c r="TRP17" s="1585"/>
      <c r="TRQ17" s="1585"/>
      <c r="TRR17" s="1585"/>
      <c r="TRS17" s="1585"/>
      <c r="TRT17" s="1585"/>
      <c r="TRU17" s="1585"/>
      <c r="TRV17" s="1585"/>
      <c r="TRW17" s="1585"/>
      <c r="TRX17" s="1585"/>
      <c r="TRY17" s="1585"/>
      <c r="TRZ17" s="1585"/>
      <c r="TSA17" s="1585"/>
      <c r="TSB17" s="1585"/>
      <c r="TSC17" s="1585"/>
      <c r="TSD17" s="1585"/>
      <c r="TSE17" s="1585"/>
      <c r="TSF17" s="1585"/>
      <c r="TSG17" s="1585"/>
      <c r="TSH17" s="1585"/>
      <c r="TSI17" s="1585"/>
      <c r="TSJ17" s="1585"/>
      <c r="TSK17" s="1585"/>
      <c r="TSL17" s="1585"/>
      <c r="TSM17" s="1585"/>
      <c r="TSN17" s="1585"/>
      <c r="TSO17" s="1585"/>
      <c r="TSP17" s="1585"/>
      <c r="TSQ17" s="1585"/>
      <c r="TSR17" s="1585"/>
      <c r="TSS17" s="1585"/>
      <c r="TST17" s="1585"/>
      <c r="TSU17" s="1585"/>
      <c r="TSV17" s="1585"/>
      <c r="TSW17" s="1585"/>
      <c r="TSX17" s="1585"/>
      <c r="TSY17" s="1585"/>
      <c r="TSZ17" s="1585"/>
      <c r="TTA17" s="1585"/>
      <c r="TTB17" s="1585"/>
      <c r="TTC17" s="1585"/>
      <c r="TTD17" s="1585"/>
      <c r="TTE17" s="1585"/>
      <c r="TTF17" s="1585"/>
      <c r="TTG17" s="1585"/>
      <c r="TTH17" s="1585"/>
      <c r="TTI17" s="1585"/>
      <c r="TTJ17" s="1585"/>
      <c r="TTK17" s="1585"/>
      <c r="TTL17" s="1585"/>
      <c r="TTM17" s="1585"/>
      <c r="TTN17" s="1585"/>
      <c r="TTO17" s="1585"/>
      <c r="TTP17" s="1585"/>
      <c r="TTQ17" s="1585"/>
      <c r="TTR17" s="1585"/>
      <c r="TTS17" s="1585"/>
      <c r="TTT17" s="1585"/>
      <c r="TTU17" s="1585"/>
      <c r="TTV17" s="1585"/>
      <c r="TTW17" s="1585"/>
      <c r="TTX17" s="1585"/>
      <c r="TTY17" s="1585"/>
      <c r="TTZ17" s="1585"/>
      <c r="TUA17" s="1585"/>
      <c r="TUB17" s="1585"/>
      <c r="TUC17" s="1585"/>
      <c r="TUD17" s="1585"/>
      <c r="TUE17" s="1585"/>
      <c r="TUF17" s="1585"/>
      <c r="TUG17" s="1585"/>
      <c r="TUH17" s="1585"/>
      <c r="TUI17" s="1585"/>
      <c r="TUJ17" s="1585"/>
      <c r="TUK17" s="1585"/>
      <c r="TUL17" s="1585"/>
      <c r="TUM17" s="1585"/>
      <c r="TUN17" s="1585"/>
      <c r="TUO17" s="1585"/>
      <c r="TUP17" s="1585"/>
      <c r="TUQ17" s="1585"/>
      <c r="TUR17" s="1585"/>
      <c r="TUS17" s="1585"/>
      <c r="TUT17" s="1585"/>
      <c r="TUU17" s="1585"/>
      <c r="TUV17" s="1585"/>
      <c r="TUW17" s="1585"/>
      <c r="TUX17" s="1585"/>
      <c r="TUY17" s="1585"/>
      <c r="TUZ17" s="1585"/>
      <c r="TVA17" s="1585"/>
      <c r="TVB17" s="1585"/>
      <c r="TVC17" s="1585"/>
      <c r="TVD17" s="1585"/>
      <c r="TVE17" s="1585"/>
      <c r="TVF17" s="1585"/>
      <c r="TVG17" s="1585"/>
      <c r="TVH17" s="1585"/>
      <c r="TVI17" s="1585"/>
      <c r="TVJ17" s="1585"/>
      <c r="TVK17" s="1585"/>
      <c r="TVL17" s="1585"/>
      <c r="TVM17" s="1585"/>
      <c r="TVN17" s="1585"/>
      <c r="TVO17" s="1585"/>
      <c r="TVP17" s="1585"/>
      <c r="TVQ17" s="1585"/>
      <c r="TVR17" s="1585"/>
      <c r="TVS17" s="1585"/>
      <c r="TVT17" s="1585"/>
      <c r="TVU17" s="1585"/>
      <c r="TVV17" s="1585"/>
      <c r="TVW17" s="1585"/>
      <c r="TVX17" s="1585"/>
      <c r="TVY17" s="1585"/>
      <c r="TVZ17" s="1585"/>
      <c r="TWA17" s="1585"/>
      <c r="TWB17" s="1585"/>
      <c r="TWC17" s="1585"/>
      <c r="TWD17" s="1585"/>
      <c r="TWE17" s="1585"/>
      <c r="TWF17" s="1585"/>
      <c r="TWG17" s="1585"/>
      <c r="TWH17" s="1585"/>
      <c r="TWI17" s="1585"/>
      <c r="TWJ17" s="1585"/>
      <c r="TWK17" s="1585"/>
      <c r="TWL17" s="1585"/>
      <c r="TWM17" s="1585"/>
      <c r="TWN17" s="1585"/>
      <c r="TWO17" s="1585"/>
      <c r="TWP17" s="1585"/>
      <c r="TWQ17" s="1585"/>
      <c r="TWR17" s="1585"/>
      <c r="TWS17" s="1585"/>
      <c r="TWT17" s="1585"/>
      <c r="TWU17" s="1585"/>
      <c r="TWV17" s="1585"/>
      <c r="TWW17" s="1585"/>
      <c r="TWX17" s="1585"/>
      <c r="TWY17" s="1585"/>
      <c r="TWZ17" s="1585"/>
      <c r="TXA17" s="1585"/>
      <c r="TXB17" s="1585"/>
      <c r="TXC17" s="1585"/>
      <c r="TXD17" s="1585"/>
      <c r="TXE17" s="1585"/>
      <c r="TXF17" s="1585"/>
      <c r="TXG17" s="1585"/>
      <c r="TXH17" s="1585"/>
      <c r="TXI17" s="1585"/>
      <c r="TXJ17" s="1585"/>
      <c r="TXK17" s="1585"/>
      <c r="TXL17" s="1585"/>
      <c r="TXM17" s="1585"/>
      <c r="TXN17" s="1585"/>
      <c r="TXO17" s="1585"/>
      <c r="TXP17" s="1585"/>
      <c r="TXQ17" s="1585"/>
      <c r="TXR17" s="1585"/>
      <c r="TXS17" s="1585"/>
      <c r="TXT17" s="1585"/>
      <c r="TXU17" s="1585"/>
      <c r="TXV17" s="1585"/>
      <c r="TXW17" s="1585"/>
      <c r="TXX17" s="1585"/>
      <c r="TXY17" s="1585"/>
      <c r="TXZ17" s="1585"/>
      <c r="TYA17" s="1585"/>
      <c r="TYB17" s="1585"/>
      <c r="TYC17" s="1585"/>
      <c r="TYD17" s="1585"/>
      <c r="TYE17" s="1585"/>
      <c r="TYF17" s="1585"/>
      <c r="TYG17" s="1585"/>
      <c r="TYH17" s="1585"/>
      <c r="TYI17" s="1585"/>
      <c r="TYJ17" s="1585"/>
      <c r="TYK17" s="1585"/>
      <c r="TYL17" s="1585"/>
      <c r="TYM17" s="1585"/>
      <c r="TYN17" s="1585"/>
      <c r="TYO17" s="1585"/>
      <c r="TYP17" s="1585"/>
      <c r="TYQ17" s="1585"/>
      <c r="TYR17" s="1585"/>
      <c r="TYS17" s="1585"/>
      <c r="TYT17" s="1585"/>
      <c r="TYU17" s="1585"/>
      <c r="TYV17" s="1585"/>
      <c r="TYW17" s="1585"/>
      <c r="TYX17" s="1585"/>
      <c r="TYY17" s="1585"/>
      <c r="TYZ17" s="1585"/>
      <c r="TZA17" s="1585"/>
      <c r="TZB17" s="1585"/>
      <c r="TZC17" s="1585"/>
      <c r="TZD17" s="1585"/>
      <c r="TZE17" s="1585"/>
      <c r="TZF17" s="1585"/>
      <c r="TZG17" s="1585"/>
      <c r="TZH17" s="1585"/>
      <c r="TZI17" s="1585"/>
      <c r="TZJ17" s="1585"/>
      <c r="TZK17" s="1585"/>
      <c r="TZL17" s="1585"/>
      <c r="TZM17" s="1585"/>
      <c r="TZN17" s="1585"/>
      <c r="TZO17" s="1585"/>
      <c r="TZP17" s="1585"/>
      <c r="TZQ17" s="1585"/>
      <c r="TZR17" s="1585"/>
      <c r="TZS17" s="1585"/>
      <c r="TZT17" s="1585"/>
      <c r="TZU17" s="1585"/>
      <c r="TZV17" s="1585"/>
      <c r="TZW17" s="1585"/>
      <c r="TZX17" s="1585"/>
      <c r="TZY17" s="1585"/>
      <c r="TZZ17" s="1585"/>
      <c r="UAA17" s="1585"/>
      <c r="UAB17" s="1585"/>
      <c r="UAC17" s="1585"/>
      <c r="UAD17" s="1585"/>
      <c r="UAE17" s="1585"/>
      <c r="UAF17" s="1585"/>
      <c r="UAG17" s="1585"/>
      <c r="UAH17" s="1585"/>
      <c r="UAI17" s="1585"/>
      <c r="UAJ17" s="1585"/>
      <c r="UAK17" s="1585"/>
      <c r="UAL17" s="1585"/>
      <c r="UAM17" s="1585"/>
      <c r="UAN17" s="1585"/>
      <c r="UAO17" s="1585"/>
      <c r="UAP17" s="1585"/>
      <c r="UAQ17" s="1585"/>
      <c r="UAR17" s="1585"/>
      <c r="UAS17" s="1585"/>
      <c r="UAT17" s="1585"/>
      <c r="UAU17" s="1585"/>
      <c r="UAV17" s="1585"/>
      <c r="UAW17" s="1585"/>
      <c r="UAX17" s="1585"/>
      <c r="UAY17" s="1585"/>
      <c r="UAZ17" s="1585"/>
      <c r="UBA17" s="1585"/>
      <c r="UBB17" s="1585"/>
      <c r="UBC17" s="1585"/>
      <c r="UBD17" s="1585"/>
      <c r="UBE17" s="1585"/>
      <c r="UBF17" s="1585"/>
      <c r="UBG17" s="1585"/>
      <c r="UBH17" s="1585"/>
      <c r="UBI17" s="1585"/>
      <c r="UBJ17" s="1585"/>
      <c r="UBK17" s="1585"/>
      <c r="UBL17" s="1585"/>
      <c r="UBM17" s="1585"/>
      <c r="UBN17" s="1585"/>
      <c r="UBO17" s="1585"/>
      <c r="UBP17" s="1585"/>
      <c r="UBQ17" s="1585"/>
      <c r="UBR17" s="1585"/>
      <c r="UBS17" s="1585"/>
      <c r="UBT17" s="1585"/>
      <c r="UBU17" s="1585"/>
      <c r="UBV17" s="1585"/>
      <c r="UBW17" s="1585"/>
      <c r="UBX17" s="1585"/>
      <c r="UBY17" s="1585"/>
      <c r="UBZ17" s="1585"/>
      <c r="UCA17" s="1585"/>
      <c r="UCB17" s="1585"/>
      <c r="UCC17" s="1585"/>
      <c r="UCD17" s="1585"/>
      <c r="UCE17" s="1585"/>
      <c r="UCF17" s="1585"/>
      <c r="UCG17" s="1585"/>
      <c r="UCH17" s="1585"/>
      <c r="UCI17" s="1585"/>
      <c r="UCJ17" s="1585"/>
      <c r="UCK17" s="1585"/>
      <c r="UCL17" s="1585"/>
      <c r="UCM17" s="1585"/>
      <c r="UCN17" s="1585"/>
      <c r="UCO17" s="1585"/>
      <c r="UCP17" s="1585"/>
      <c r="UCQ17" s="1585"/>
      <c r="UCR17" s="1585"/>
      <c r="UCS17" s="1585"/>
      <c r="UCT17" s="1585"/>
      <c r="UCU17" s="1585"/>
      <c r="UCV17" s="1585"/>
      <c r="UCW17" s="1585"/>
      <c r="UCX17" s="1585"/>
      <c r="UCY17" s="1585"/>
      <c r="UCZ17" s="1585"/>
      <c r="UDA17" s="1585"/>
      <c r="UDB17" s="1585"/>
      <c r="UDC17" s="1585"/>
      <c r="UDD17" s="1585"/>
      <c r="UDE17" s="1585"/>
      <c r="UDF17" s="1585"/>
      <c r="UDG17" s="1585"/>
      <c r="UDH17" s="1585"/>
      <c r="UDI17" s="1585"/>
      <c r="UDJ17" s="1585"/>
      <c r="UDK17" s="1585"/>
      <c r="UDL17" s="1585"/>
      <c r="UDM17" s="1585"/>
      <c r="UDN17" s="1585"/>
      <c r="UDO17" s="1585"/>
      <c r="UDP17" s="1585"/>
      <c r="UDQ17" s="1585"/>
      <c r="UDR17" s="1585"/>
      <c r="UDS17" s="1585"/>
      <c r="UDT17" s="1585"/>
      <c r="UDU17" s="1585"/>
      <c r="UDV17" s="1585"/>
      <c r="UDW17" s="1585"/>
      <c r="UDX17" s="1585"/>
      <c r="UDY17" s="1585"/>
      <c r="UDZ17" s="1585"/>
      <c r="UEA17" s="1585"/>
      <c r="UEB17" s="1585"/>
      <c r="UEC17" s="1585"/>
      <c r="UED17" s="1585"/>
      <c r="UEE17" s="1585"/>
      <c r="UEF17" s="1585"/>
      <c r="UEG17" s="1585"/>
      <c r="UEH17" s="1585"/>
      <c r="UEI17" s="1585"/>
      <c r="UEJ17" s="1585"/>
      <c r="UEK17" s="1585"/>
      <c r="UEL17" s="1585"/>
      <c r="UEM17" s="1585"/>
      <c r="UEN17" s="1585"/>
      <c r="UEO17" s="1585"/>
      <c r="UEP17" s="1585"/>
      <c r="UEQ17" s="1585"/>
      <c r="UER17" s="1585"/>
      <c r="UES17" s="1585"/>
      <c r="UET17" s="1585"/>
      <c r="UEU17" s="1585"/>
      <c r="UEV17" s="1585"/>
      <c r="UEW17" s="1585"/>
      <c r="UEX17" s="1585"/>
      <c r="UEY17" s="1585"/>
      <c r="UEZ17" s="1585"/>
      <c r="UFA17" s="1585"/>
      <c r="UFB17" s="1585"/>
      <c r="UFC17" s="1585"/>
      <c r="UFD17" s="1585"/>
      <c r="UFE17" s="1585"/>
      <c r="UFF17" s="1585"/>
      <c r="UFG17" s="1585"/>
      <c r="UFH17" s="1585"/>
      <c r="UFI17" s="1585"/>
      <c r="UFJ17" s="1585"/>
      <c r="UFK17" s="1585"/>
      <c r="UFL17" s="1585"/>
      <c r="UFM17" s="1585"/>
      <c r="UFN17" s="1585"/>
      <c r="UFO17" s="1585"/>
      <c r="UFP17" s="1585"/>
      <c r="UFQ17" s="1585"/>
      <c r="UFR17" s="1585"/>
      <c r="UFS17" s="1585"/>
      <c r="UFT17" s="1585"/>
      <c r="UFU17" s="1585"/>
      <c r="UFV17" s="1585"/>
      <c r="UFW17" s="1585"/>
      <c r="UFX17" s="1585"/>
      <c r="UFY17" s="1585"/>
      <c r="UFZ17" s="1585"/>
      <c r="UGA17" s="1585"/>
      <c r="UGB17" s="1585"/>
      <c r="UGC17" s="1585"/>
      <c r="UGD17" s="1585"/>
      <c r="UGE17" s="1585"/>
      <c r="UGF17" s="1585"/>
      <c r="UGG17" s="1585"/>
      <c r="UGH17" s="1585"/>
      <c r="UGI17" s="1585"/>
      <c r="UGJ17" s="1585"/>
      <c r="UGK17" s="1585"/>
      <c r="UGL17" s="1585"/>
      <c r="UGM17" s="1585"/>
      <c r="UGN17" s="1585"/>
      <c r="UGO17" s="1585"/>
      <c r="UGP17" s="1585"/>
      <c r="UGQ17" s="1585"/>
      <c r="UGR17" s="1585"/>
      <c r="UGS17" s="1585"/>
      <c r="UGT17" s="1585"/>
      <c r="UGU17" s="1585"/>
      <c r="UGV17" s="1585"/>
      <c r="UGW17" s="1585"/>
      <c r="UGX17" s="1585"/>
      <c r="UGY17" s="1585"/>
      <c r="UGZ17" s="1585"/>
      <c r="UHA17" s="1585"/>
      <c r="UHB17" s="1585"/>
      <c r="UHC17" s="1585"/>
      <c r="UHD17" s="1585"/>
      <c r="UHE17" s="1585"/>
      <c r="UHF17" s="1585"/>
      <c r="UHG17" s="1585"/>
      <c r="UHH17" s="1585"/>
      <c r="UHI17" s="1585"/>
      <c r="UHJ17" s="1585"/>
      <c r="UHK17" s="1585"/>
      <c r="UHL17" s="1585"/>
      <c r="UHM17" s="1585"/>
      <c r="UHN17" s="1585"/>
      <c r="UHO17" s="1585"/>
      <c r="UHP17" s="1585"/>
      <c r="UHQ17" s="1585"/>
      <c r="UHR17" s="1585"/>
      <c r="UHS17" s="1585"/>
      <c r="UHT17" s="1585"/>
      <c r="UHU17" s="1585"/>
      <c r="UHV17" s="1585"/>
      <c r="UHW17" s="1585"/>
      <c r="UHX17" s="1585"/>
      <c r="UHY17" s="1585"/>
      <c r="UHZ17" s="1585"/>
      <c r="UIA17" s="1585"/>
      <c r="UIB17" s="1585"/>
      <c r="UIC17" s="1585"/>
      <c r="UID17" s="1585"/>
      <c r="UIE17" s="1585"/>
      <c r="UIF17" s="1585"/>
      <c r="UIG17" s="1585"/>
      <c r="UIH17" s="1585"/>
      <c r="UII17" s="1585"/>
      <c r="UIJ17" s="1585"/>
      <c r="UIK17" s="1585"/>
      <c r="UIL17" s="1585"/>
      <c r="UIM17" s="1585"/>
      <c r="UIN17" s="1585"/>
      <c r="UIO17" s="1585"/>
      <c r="UIP17" s="1585"/>
      <c r="UIQ17" s="1585"/>
      <c r="UIR17" s="1585"/>
      <c r="UIS17" s="1585"/>
      <c r="UIT17" s="1585"/>
      <c r="UIU17" s="1585"/>
      <c r="UIV17" s="1585"/>
      <c r="UIW17" s="1585"/>
      <c r="UIX17" s="1585"/>
      <c r="UIY17" s="1585"/>
      <c r="UIZ17" s="1585"/>
      <c r="UJA17" s="1585"/>
      <c r="UJB17" s="1585"/>
      <c r="UJC17" s="1585"/>
      <c r="UJD17" s="1585"/>
      <c r="UJE17" s="1585"/>
      <c r="UJF17" s="1585"/>
      <c r="UJG17" s="1585"/>
      <c r="UJH17" s="1585"/>
      <c r="UJI17" s="1585"/>
      <c r="UJJ17" s="1585"/>
      <c r="UJK17" s="1585"/>
      <c r="UJL17" s="1585"/>
      <c r="UJM17" s="1585"/>
      <c r="UJN17" s="1585"/>
      <c r="UJO17" s="1585"/>
      <c r="UJP17" s="1585"/>
      <c r="UJQ17" s="1585"/>
      <c r="UJR17" s="1585"/>
      <c r="UJS17" s="1585"/>
      <c r="UJT17" s="1585"/>
      <c r="UJU17" s="1585"/>
      <c r="UJV17" s="1585"/>
      <c r="UJW17" s="1585"/>
      <c r="UJX17" s="1585"/>
      <c r="UJY17" s="1585"/>
      <c r="UJZ17" s="1585"/>
      <c r="UKA17" s="1585"/>
      <c r="UKB17" s="1585"/>
      <c r="UKC17" s="1585"/>
      <c r="UKD17" s="1585"/>
      <c r="UKE17" s="1585"/>
      <c r="UKF17" s="1585"/>
      <c r="UKG17" s="1585"/>
      <c r="UKH17" s="1585"/>
      <c r="UKI17" s="1585"/>
      <c r="UKJ17" s="1585"/>
      <c r="UKK17" s="1585"/>
      <c r="UKL17" s="1585"/>
      <c r="UKM17" s="1585"/>
      <c r="UKN17" s="1585"/>
      <c r="UKO17" s="1585"/>
      <c r="UKP17" s="1585"/>
      <c r="UKQ17" s="1585"/>
      <c r="UKR17" s="1585"/>
      <c r="UKS17" s="1585"/>
      <c r="UKT17" s="1585"/>
      <c r="UKU17" s="1585"/>
      <c r="UKV17" s="1585"/>
      <c r="UKW17" s="1585"/>
      <c r="UKX17" s="1585"/>
      <c r="UKY17" s="1585"/>
      <c r="UKZ17" s="1585"/>
      <c r="ULA17" s="1585"/>
      <c r="ULB17" s="1585"/>
      <c r="ULC17" s="1585"/>
      <c r="ULD17" s="1585"/>
      <c r="ULE17" s="1585"/>
      <c r="ULF17" s="1585"/>
      <c r="ULG17" s="1585"/>
      <c r="ULH17" s="1585"/>
      <c r="ULI17" s="1585"/>
      <c r="ULJ17" s="1585"/>
      <c r="ULK17" s="1585"/>
      <c r="ULL17" s="1585"/>
      <c r="ULM17" s="1585"/>
      <c r="ULN17" s="1585"/>
      <c r="ULO17" s="1585"/>
      <c r="ULP17" s="1585"/>
      <c r="ULQ17" s="1585"/>
      <c r="ULR17" s="1585"/>
      <c r="ULS17" s="1585"/>
      <c r="ULT17" s="1585"/>
      <c r="ULU17" s="1585"/>
      <c r="ULV17" s="1585"/>
      <c r="ULW17" s="1585"/>
      <c r="ULX17" s="1585"/>
      <c r="ULY17" s="1585"/>
      <c r="ULZ17" s="1585"/>
      <c r="UMA17" s="1585"/>
      <c r="UMB17" s="1585"/>
      <c r="UMC17" s="1585"/>
      <c r="UMD17" s="1585"/>
      <c r="UME17" s="1585"/>
      <c r="UMF17" s="1585"/>
      <c r="UMG17" s="1585"/>
      <c r="UMH17" s="1585"/>
      <c r="UMI17" s="1585"/>
      <c r="UMJ17" s="1585"/>
      <c r="UMK17" s="1585"/>
      <c r="UML17" s="1585"/>
      <c r="UMM17" s="1585"/>
      <c r="UMN17" s="1585"/>
      <c r="UMO17" s="1585"/>
      <c r="UMP17" s="1585"/>
      <c r="UMQ17" s="1585"/>
      <c r="UMR17" s="1585"/>
      <c r="UMS17" s="1585"/>
      <c r="UMT17" s="1585"/>
      <c r="UMU17" s="1585"/>
      <c r="UMV17" s="1585"/>
      <c r="UMW17" s="1585"/>
      <c r="UMX17" s="1585"/>
      <c r="UMY17" s="1585"/>
      <c r="UMZ17" s="1585"/>
      <c r="UNA17" s="1585"/>
      <c r="UNB17" s="1585"/>
      <c r="UNC17" s="1585"/>
      <c r="UND17" s="1585"/>
      <c r="UNE17" s="1585"/>
      <c r="UNF17" s="1585"/>
      <c r="UNG17" s="1585"/>
      <c r="UNH17" s="1585"/>
      <c r="UNI17" s="1585"/>
      <c r="UNJ17" s="1585"/>
      <c r="UNK17" s="1585"/>
      <c r="UNL17" s="1585"/>
      <c r="UNM17" s="1585"/>
      <c r="UNN17" s="1585"/>
      <c r="UNO17" s="1585"/>
      <c r="UNP17" s="1585"/>
      <c r="UNQ17" s="1585"/>
      <c r="UNR17" s="1585"/>
      <c r="UNS17" s="1585"/>
      <c r="UNT17" s="1585"/>
      <c r="UNU17" s="1585"/>
      <c r="UNV17" s="1585"/>
      <c r="UNW17" s="1585"/>
      <c r="UNX17" s="1585"/>
      <c r="UNY17" s="1585"/>
      <c r="UNZ17" s="1585"/>
      <c r="UOA17" s="1585"/>
      <c r="UOB17" s="1585"/>
      <c r="UOC17" s="1585"/>
      <c r="UOD17" s="1585"/>
      <c r="UOE17" s="1585"/>
      <c r="UOF17" s="1585"/>
      <c r="UOG17" s="1585"/>
      <c r="UOH17" s="1585"/>
      <c r="UOI17" s="1585"/>
      <c r="UOJ17" s="1585"/>
      <c r="UOK17" s="1585"/>
      <c r="UOL17" s="1585"/>
      <c r="UOM17" s="1585"/>
      <c r="UON17" s="1585"/>
      <c r="UOO17" s="1585"/>
      <c r="UOP17" s="1585"/>
      <c r="UOQ17" s="1585"/>
      <c r="UOR17" s="1585"/>
      <c r="UOS17" s="1585"/>
      <c r="UOT17" s="1585"/>
      <c r="UOU17" s="1585"/>
      <c r="UOV17" s="1585"/>
      <c r="UOW17" s="1585"/>
      <c r="UOX17" s="1585"/>
      <c r="UOY17" s="1585"/>
      <c r="UOZ17" s="1585"/>
      <c r="UPA17" s="1585"/>
      <c r="UPB17" s="1585"/>
      <c r="UPC17" s="1585"/>
      <c r="UPD17" s="1585"/>
      <c r="UPE17" s="1585"/>
      <c r="UPF17" s="1585"/>
      <c r="UPG17" s="1585"/>
      <c r="UPH17" s="1585"/>
      <c r="UPI17" s="1585"/>
      <c r="UPJ17" s="1585"/>
      <c r="UPK17" s="1585"/>
      <c r="UPL17" s="1585"/>
      <c r="UPM17" s="1585"/>
      <c r="UPN17" s="1585"/>
      <c r="UPO17" s="1585"/>
      <c r="UPP17" s="1585"/>
      <c r="UPQ17" s="1585"/>
      <c r="UPR17" s="1585"/>
      <c r="UPS17" s="1585"/>
      <c r="UPT17" s="1585"/>
      <c r="UPU17" s="1585"/>
      <c r="UPV17" s="1585"/>
      <c r="UPW17" s="1585"/>
      <c r="UPX17" s="1585"/>
      <c r="UPY17" s="1585"/>
      <c r="UPZ17" s="1585"/>
      <c r="UQA17" s="1585"/>
      <c r="UQB17" s="1585"/>
      <c r="UQC17" s="1585"/>
      <c r="UQD17" s="1585"/>
      <c r="UQE17" s="1585"/>
      <c r="UQF17" s="1585"/>
      <c r="UQG17" s="1585"/>
      <c r="UQH17" s="1585"/>
      <c r="UQI17" s="1585"/>
      <c r="UQJ17" s="1585"/>
      <c r="UQK17" s="1585"/>
      <c r="UQL17" s="1585"/>
      <c r="UQM17" s="1585"/>
      <c r="UQN17" s="1585"/>
      <c r="UQO17" s="1585"/>
      <c r="UQP17" s="1585"/>
      <c r="UQQ17" s="1585"/>
      <c r="UQR17" s="1585"/>
      <c r="UQS17" s="1585"/>
      <c r="UQT17" s="1585"/>
      <c r="UQU17" s="1585"/>
      <c r="UQV17" s="1585"/>
      <c r="UQW17" s="1585"/>
      <c r="UQX17" s="1585"/>
      <c r="UQY17" s="1585"/>
      <c r="UQZ17" s="1585"/>
      <c r="URA17" s="1585"/>
      <c r="URB17" s="1585"/>
      <c r="URC17" s="1585"/>
      <c r="URD17" s="1585"/>
      <c r="URE17" s="1585"/>
      <c r="URF17" s="1585"/>
      <c r="URG17" s="1585"/>
      <c r="URH17" s="1585"/>
      <c r="URI17" s="1585"/>
      <c r="URJ17" s="1585"/>
      <c r="URK17" s="1585"/>
      <c r="URL17" s="1585"/>
      <c r="URM17" s="1585"/>
      <c r="URN17" s="1585"/>
      <c r="URO17" s="1585"/>
      <c r="URP17" s="1585"/>
      <c r="URQ17" s="1585"/>
      <c r="URR17" s="1585"/>
      <c r="URS17" s="1585"/>
      <c r="URT17" s="1585"/>
      <c r="URU17" s="1585"/>
      <c r="URV17" s="1585"/>
      <c r="URW17" s="1585"/>
      <c r="URX17" s="1585"/>
      <c r="URY17" s="1585"/>
      <c r="URZ17" s="1585"/>
      <c r="USA17" s="1585"/>
      <c r="USB17" s="1585"/>
      <c r="USC17" s="1585"/>
      <c r="USD17" s="1585"/>
      <c r="USE17" s="1585"/>
      <c r="USF17" s="1585"/>
      <c r="USG17" s="1585"/>
      <c r="USH17" s="1585"/>
      <c r="USI17" s="1585"/>
      <c r="USJ17" s="1585"/>
      <c r="USK17" s="1585"/>
      <c r="USL17" s="1585"/>
      <c r="USM17" s="1585"/>
      <c r="USN17" s="1585"/>
      <c r="USO17" s="1585"/>
      <c r="USP17" s="1585"/>
      <c r="USQ17" s="1585"/>
      <c r="USR17" s="1585"/>
      <c r="USS17" s="1585"/>
      <c r="UST17" s="1585"/>
      <c r="USU17" s="1585"/>
      <c r="USV17" s="1585"/>
      <c r="USW17" s="1585"/>
      <c r="USX17" s="1585"/>
      <c r="USY17" s="1585"/>
      <c r="USZ17" s="1585"/>
      <c r="UTA17" s="1585"/>
      <c r="UTB17" s="1585"/>
      <c r="UTC17" s="1585"/>
      <c r="UTD17" s="1585"/>
      <c r="UTE17" s="1585"/>
      <c r="UTF17" s="1585"/>
      <c r="UTG17" s="1585"/>
      <c r="UTH17" s="1585"/>
      <c r="UTI17" s="1585"/>
      <c r="UTJ17" s="1585"/>
      <c r="UTK17" s="1585"/>
      <c r="UTL17" s="1585"/>
      <c r="UTM17" s="1585"/>
      <c r="UTN17" s="1585"/>
      <c r="UTO17" s="1585"/>
      <c r="UTP17" s="1585"/>
      <c r="UTQ17" s="1585"/>
      <c r="UTR17" s="1585"/>
      <c r="UTS17" s="1585"/>
      <c r="UTT17" s="1585"/>
      <c r="UTU17" s="1585"/>
      <c r="UTV17" s="1585"/>
      <c r="UTW17" s="1585"/>
      <c r="UTX17" s="1585"/>
      <c r="UTY17" s="1585"/>
      <c r="UTZ17" s="1585"/>
      <c r="UUA17" s="1585"/>
      <c r="UUB17" s="1585"/>
      <c r="UUC17" s="1585"/>
      <c r="UUD17" s="1585"/>
      <c r="UUE17" s="1585"/>
      <c r="UUF17" s="1585"/>
      <c r="UUG17" s="1585"/>
      <c r="UUH17" s="1585"/>
      <c r="UUI17" s="1585"/>
      <c r="UUJ17" s="1585"/>
      <c r="UUK17" s="1585"/>
      <c r="UUL17" s="1585"/>
      <c r="UUM17" s="1585"/>
      <c r="UUN17" s="1585"/>
      <c r="UUO17" s="1585"/>
      <c r="UUP17" s="1585"/>
      <c r="UUQ17" s="1585"/>
      <c r="UUR17" s="1585"/>
      <c r="UUS17" s="1585"/>
      <c r="UUT17" s="1585"/>
      <c r="UUU17" s="1585"/>
      <c r="UUV17" s="1585"/>
      <c r="UUW17" s="1585"/>
      <c r="UUX17" s="1585"/>
      <c r="UUY17" s="1585"/>
      <c r="UUZ17" s="1585"/>
      <c r="UVA17" s="1585"/>
      <c r="UVB17" s="1585"/>
      <c r="UVC17" s="1585"/>
      <c r="UVD17" s="1585"/>
      <c r="UVE17" s="1585"/>
      <c r="UVF17" s="1585"/>
      <c r="UVG17" s="1585"/>
      <c r="UVH17" s="1585"/>
      <c r="UVI17" s="1585"/>
      <c r="UVJ17" s="1585"/>
      <c r="UVK17" s="1585"/>
      <c r="UVL17" s="1585"/>
      <c r="UVM17" s="1585"/>
      <c r="UVN17" s="1585"/>
      <c r="UVO17" s="1585"/>
      <c r="UVP17" s="1585"/>
      <c r="UVQ17" s="1585"/>
      <c r="UVR17" s="1585"/>
      <c r="UVS17" s="1585"/>
      <c r="UVT17" s="1585"/>
      <c r="UVU17" s="1585"/>
      <c r="UVV17" s="1585"/>
      <c r="UVW17" s="1585"/>
      <c r="UVX17" s="1585"/>
      <c r="UVY17" s="1585"/>
      <c r="UVZ17" s="1585"/>
      <c r="UWA17" s="1585"/>
      <c r="UWB17" s="1585"/>
      <c r="UWC17" s="1585"/>
      <c r="UWD17" s="1585"/>
      <c r="UWE17" s="1585"/>
      <c r="UWF17" s="1585"/>
      <c r="UWG17" s="1585"/>
      <c r="UWH17" s="1585"/>
      <c r="UWI17" s="1585"/>
      <c r="UWJ17" s="1585"/>
      <c r="UWK17" s="1585"/>
      <c r="UWL17" s="1585"/>
      <c r="UWM17" s="1585"/>
      <c r="UWN17" s="1585"/>
      <c r="UWO17" s="1585"/>
      <c r="UWP17" s="1585"/>
      <c r="UWQ17" s="1585"/>
      <c r="UWR17" s="1585"/>
      <c r="UWS17" s="1585"/>
      <c r="UWT17" s="1585"/>
      <c r="UWU17" s="1585"/>
      <c r="UWV17" s="1585"/>
      <c r="UWW17" s="1585"/>
      <c r="UWX17" s="1585"/>
      <c r="UWY17" s="1585"/>
      <c r="UWZ17" s="1585"/>
      <c r="UXA17" s="1585"/>
      <c r="UXB17" s="1585"/>
      <c r="UXC17" s="1585"/>
      <c r="UXD17" s="1585"/>
      <c r="UXE17" s="1585"/>
      <c r="UXF17" s="1585"/>
      <c r="UXG17" s="1585"/>
      <c r="UXH17" s="1585"/>
      <c r="UXI17" s="1585"/>
      <c r="UXJ17" s="1585"/>
      <c r="UXK17" s="1585"/>
      <c r="UXL17" s="1585"/>
      <c r="UXM17" s="1585"/>
      <c r="UXN17" s="1585"/>
      <c r="UXO17" s="1585"/>
      <c r="UXP17" s="1585"/>
      <c r="UXQ17" s="1585"/>
      <c r="UXR17" s="1585"/>
      <c r="UXS17" s="1585"/>
      <c r="UXT17" s="1585"/>
      <c r="UXU17" s="1585"/>
      <c r="UXV17" s="1585"/>
      <c r="UXW17" s="1585"/>
      <c r="UXX17" s="1585"/>
      <c r="UXY17" s="1585"/>
      <c r="UXZ17" s="1585"/>
      <c r="UYA17" s="1585"/>
      <c r="UYB17" s="1585"/>
      <c r="UYC17" s="1585"/>
      <c r="UYD17" s="1585"/>
      <c r="UYE17" s="1585"/>
      <c r="UYF17" s="1585"/>
      <c r="UYG17" s="1585"/>
      <c r="UYH17" s="1585"/>
      <c r="UYI17" s="1585"/>
      <c r="UYJ17" s="1585"/>
      <c r="UYK17" s="1585"/>
      <c r="UYL17" s="1585"/>
      <c r="UYM17" s="1585"/>
      <c r="UYN17" s="1585"/>
      <c r="UYO17" s="1585"/>
      <c r="UYP17" s="1585"/>
      <c r="UYQ17" s="1585"/>
      <c r="UYR17" s="1585"/>
      <c r="UYS17" s="1585"/>
      <c r="UYT17" s="1585"/>
      <c r="UYU17" s="1585"/>
      <c r="UYV17" s="1585"/>
      <c r="UYW17" s="1585"/>
      <c r="UYX17" s="1585"/>
      <c r="UYY17" s="1585"/>
      <c r="UYZ17" s="1585"/>
      <c r="UZA17" s="1585"/>
      <c r="UZB17" s="1585"/>
      <c r="UZC17" s="1585"/>
      <c r="UZD17" s="1585"/>
      <c r="UZE17" s="1585"/>
      <c r="UZF17" s="1585"/>
      <c r="UZG17" s="1585"/>
      <c r="UZH17" s="1585"/>
      <c r="UZI17" s="1585"/>
      <c r="UZJ17" s="1585"/>
      <c r="UZK17" s="1585"/>
      <c r="UZL17" s="1585"/>
      <c r="UZM17" s="1585"/>
      <c r="UZN17" s="1585"/>
      <c r="UZO17" s="1585"/>
      <c r="UZP17" s="1585"/>
      <c r="UZQ17" s="1585"/>
      <c r="UZR17" s="1585"/>
      <c r="UZS17" s="1585"/>
      <c r="UZT17" s="1585"/>
      <c r="UZU17" s="1585"/>
      <c r="UZV17" s="1585"/>
      <c r="UZW17" s="1585"/>
      <c r="UZX17" s="1585"/>
      <c r="UZY17" s="1585"/>
      <c r="UZZ17" s="1585"/>
      <c r="VAA17" s="1585"/>
      <c r="VAB17" s="1585"/>
      <c r="VAC17" s="1585"/>
      <c r="VAD17" s="1585"/>
      <c r="VAE17" s="1585"/>
      <c r="VAF17" s="1585"/>
      <c r="VAG17" s="1585"/>
      <c r="VAH17" s="1585"/>
      <c r="VAI17" s="1585"/>
      <c r="VAJ17" s="1585"/>
      <c r="VAK17" s="1585"/>
      <c r="VAL17" s="1585"/>
      <c r="VAM17" s="1585"/>
      <c r="VAN17" s="1585"/>
      <c r="VAO17" s="1585"/>
      <c r="VAP17" s="1585"/>
      <c r="VAQ17" s="1585"/>
      <c r="VAR17" s="1585"/>
      <c r="VAS17" s="1585"/>
      <c r="VAT17" s="1585"/>
      <c r="VAU17" s="1585"/>
      <c r="VAV17" s="1585"/>
      <c r="VAW17" s="1585"/>
      <c r="VAX17" s="1585"/>
      <c r="VAY17" s="1585"/>
      <c r="VAZ17" s="1585"/>
      <c r="VBA17" s="1585"/>
      <c r="VBB17" s="1585"/>
      <c r="VBC17" s="1585"/>
      <c r="VBD17" s="1585"/>
      <c r="VBE17" s="1585"/>
      <c r="VBF17" s="1585"/>
      <c r="VBG17" s="1585"/>
      <c r="VBH17" s="1585"/>
      <c r="VBI17" s="1585"/>
      <c r="VBJ17" s="1585"/>
      <c r="VBK17" s="1585"/>
      <c r="VBL17" s="1585"/>
      <c r="VBM17" s="1585"/>
      <c r="VBN17" s="1585"/>
      <c r="VBO17" s="1585"/>
      <c r="VBP17" s="1585"/>
      <c r="VBQ17" s="1585"/>
      <c r="VBR17" s="1585"/>
      <c r="VBS17" s="1585"/>
      <c r="VBT17" s="1585"/>
      <c r="VBU17" s="1585"/>
      <c r="VBV17" s="1585"/>
      <c r="VBW17" s="1585"/>
      <c r="VBX17" s="1585"/>
      <c r="VBY17" s="1585"/>
      <c r="VBZ17" s="1585"/>
      <c r="VCA17" s="1585"/>
      <c r="VCB17" s="1585"/>
      <c r="VCC17" s="1585"/>
      <c r="VCD17" s="1585"/>
      <c r="VCE17" s="1585"/>
      <c r="VCF17" s="1585"/>
      <c r="VCG17" s="1585"/>
      <c r="VCH17" s="1585"/>
      <c r="VCI17" s="1585"/>
      <c r="VCJ17" s="1585"/>
      <c r="VCK17" s="1585"/>
      <c r="VCL17" s="1585"/>
      <c r="VCM17" s="1585"/>
      <c r="VCN17" s="1585"/>
      <c r="VCO17" s="1585"/>
      <c r="VCP17" s="1585"/>
      <c r="VCQ17" s="1585"/>
      <c r="VCR17" s="1585"/>
      <c r="VCS17" s="1585"/>
      <c r="VCT17" s="1585"/>
      <c r="VCU17" s="1585"/>
      <c r="VCV17" s="1585"/>
      <c r="VCW17" s="1585"/>
      <c r="VCX17" s="1585"/>
      <c r="VCY17" s="1585"/>
      <c r="VCZ17" s="1585"/>
      <c r="VDA17" s="1585"/>
      <c r="VDB17" s="1585"/>
      <c r="VDC17" s="1585"/>
      <c r="VDD17" s="1585"/>
      <c r="VDE17" s="1585"/>
      <c r="VDF17" s="1585"/>
      <c r="VDG17" s="1585"/>
      <c r="VDH17" s="1585"/>
      <c r="VDI17" s="1585"/>
      <c r="VDJ17" s="1585"/>
      <c r="VDK17" s="1585"/>
      <c r="VDL17" s="1585"/>
      <c r="VDM17" s="1585"/>
      <c r="VDN17" s="1585"/>
      <c r="VDO17" s="1585"/>
      <c r="VDP17" s="1585"/>
      <c r="VDQ17" s="1585"/>
      <c r="VDR17" s="1585"/>
      <c r="VDS17" s="1585"/>
      <c r="VDT17" s="1585"/>
      <c r="VDU17" s="1585"/>
      <c r="VDV17" s="1585"/>
      <c r="VDW17" s="1585"/>
      <c r="VDX17" s="1585"/>
      <c r="VDY17" s="1585"/>
      <c r="VDZ17" s="1585"/>
      <c r="VEA17" s="1585"/>
      <c r="VEB17" s="1585"/>
      <c r="VEC17" s="1585"/>
      <c r="VED17" s="1585"/>
      <c r="VEE17" s="1585"/>
      <c r="VEF17" s="1585"/>
      <c r="VEG17" s="1585"/>
      <c r="VEH17" s="1585"/>
      <c r="VEI17" s="1585"/>
      <c r="VEJ17" s="1585"/>
      <c r="VEK17" s="1585"/>
      <c r="VEL17" s="1585"/>
      <c r="VEM17" s="1585"/>
      <c r="VEN17" s="1585"/>
      <c r="VEO17" s="1585"/>
      <c r="VEP17" s="1585"/>
      <c r="VEQ17" s="1585"/>
      <c r="VER17" s="1585"/>
      <c r="VES17" s="1585"/>
      <c r="VET17" s="1585"/>
      <c r="VEU17" s="1585"/>
      <c r="VEV17" s="1585"/>
      <c r="VEW17" s="1585"/>
      <c r="VEX17" s="1585"/>
      <c r="VEY17" s="1585"/>
      <c r="VEZ17" s="1585"/>
      <c r="VFA17" s="1585"/>
      <c r="VFB17" s="1585"/>
      <c r="VFC17" s="1585"/>
      <c r="VFD17" s="1585"/>
      <c r="VFE17" s="1585"/>
      <c r="VFF17" s="1585"/>
      <c r="VFG17" s="1585"/>
      <c r="VFH17" s="1585"/>
      <c r="VFI17" s="1585"/>
      <c r="VFJ17" s="1585"/>
      <c r="VFK17" s="1585"/>
      <c r="VFL17" s="1585"/>
      <c r="VFM17" s="1585"/>
      <c r="VFN17" s="1585"/>
      <c r="VFO17" s="1585"/>
      <c r="VFP17" s="1585"/>
      <c r="VFQ17" s="1585"/>
      <c r="VFR17" s="1585"/>
      <c r="VFS17" s="1585"/>
      <c r="VFT17" s="1585"/>
      <c r="VFU17" s="1585"/>
      <c r="VFV17" s="1585"/>
      <c r="VFW17" s="1585"/>
      <c r="VFX17" s="1585"/>
      <c r="VFY17" s="1585"/>
      <c r="VFZ17" s="1585"/>
      <c r="VGA17" s="1585"/>
      <c r="VGB17" s="1585"/>
      <c r="VGC17" s="1585"/>
      <c r="VGD17" s="1585"/>
      <c r="VGE17" s="1585"/>
      <c r="VGF17" s="1585"/>
      <c r="VGG17" s="1585"/>
      <c r="VGH17" s="1585"/>
      <c r="VGI17" s="1585"/>
      <c r="VGJ17" s="1585"/>
      <c r="VGK17" s="1585"/>
      <c r="VGL17" s="1585"/>
      <c r="VGM17" s="1585"/>
      <c r="VGN17" s="1585"/>
      <c r="VGO17" s="1585"/>
      <c r="VGP17" s="1585"/>
      <c r="VGQ17" s="1585"/>
      <c r="VGR17" s="1585"/>
      <c r="VGS17" s="1585"/>
      <c r="VGT17" s="1585"/>
      <c r="VGU17" s="1585"/>
      <c r="VGV17" s="1585"/>
      <c r="VGW17" s="1585"/>
      <c r="VGX17" s="1585"/>
      <c r="VGY17" s="1585"/>
      <c r="VGZ17" s="1585"/>
      <c r="VHA17" s="1585"/>
      <c r="VHB17" s="1585"/>
      <c r="VHC17" s="1585"/>
      <c r="VHD17" s="1585"/>
      <c r="VHE17" s="1585"/>
      <c r="VHF17" s="1585"/>
      <c r="VHG17" s="1585"/>
      <c r="VHH17" s="1585"/>
      <c r="VHI17" s="1585"/>
      <c r="VHJ17" s="1585"/>
      <c r="VHK17" s="1585"/>
      <c r="VHL17" s="1585"/>
      <c r="VHM17" s="1585"/>
      <c r="VHN17" s="1585"/>
      <c r="VHO17" s="1585"/>
      <c r="VHP17" s="1585"/>
      <c r="VHQ17" s="1585"/>
      <c r="VHR17" s="1585"/>
      <c r="VHS17" s="1585"/>
      <c r="VHT17" s="1585"/>
      <c r="VHU17" s="1585"/>
      <c r="VHV17" s="1585"/>
      <c r="VHW17" s="1585"/>
      <c r="VHX17" s="1585"/>
      <c r="VHY17" s="1585"/>
      <c r="VHZ17" s="1585"/>
      <c r="VIA17" s="1585"/>
      <c r="VIB17" s="1585"/>
      <c r="VIC17" s="1585"/>
      <c r="VID17" s="1585"/>
      <c r="VIE17" s="1585"/>
      <c r="VIF17" s="1585"/>
      <c r="VIG17" s="1585"/>
      <c r="VIH17" s="1585"/>
      <c r="VII17" s="1585"/>
      <c r="VIJ17" s="1585"/>
      <c r="VIK17" s="1585"/>
      <c r="VIL17" s="1585"/>
      <c r="VIM17" s="1585"/>
      <c r="VIN17" s="1585"/>
      <c r="VIO17" s="1585"/>
      <c r="VIP17" s="1585"/>
      <c r="VIQ17" s="1585"/>
      <c r="VIR17" s="1585"/>
      <c r="VIS17" s="1585"/>
      <c r="VIT17" s="1585"/>
      <c r="VIU17" s="1585"/>
      <c r="VIV17" s="1585"/>
      <c r="VIW17" s="1585"/>
      <c r="VIX17" s="1585"/>
      <c r="VIY17" s="1585"/>
      <c r="VIZ17" s="1585"/>
      <c r="VJA17" s="1585"/>
      <c r="VJB17" s="1585"/>
      <c r="VJC17" s="1585"/>
      <c r="VJD17" s="1585"/>
      <c r="VJE17" s="1585"/>
      <c r="VJF17" s="1585"/>
      <c r="VJG17" s="1585"/>
      <c r="VJH17" s="1585"/>
      <c r="VJI17" s="1585"/>
      <c r="VJJ17" s="1585"/>
      <c r="VJK17" s="1585"/>
      <c r="VJL17" s="1585"/>
      <c r="VJM17" s="1585"/>
      <c r="VJN17" s="1585"/>
      <c r="VJO17" s="1585"/>
      <c r="VJP17" s="1585"/>
      <c r="VJQ17" s="1585"/>
      <c r="VJR17" s="1585"/>
      <c r="VJS17" s="1585"/>
      <c r="VJT17" s="1585"/>
      <c r="VJU17" s="1585"/>
      <c r="VJV17" s="1585"/>
      <c r="VJW17" s="1585"/>
      <c r="VJX17" s="1585"/>
      <c r="VJY17" s="1585"/>
      <c r="VJZ17" s="1585"/>
      <c r="VKA17" s="1585"/>
      <c r="VKB17" s="1585"/>
      <c r="VKC17" s="1585"/>
      <c r="VKD17" s="1585"/>
      <c r="VKE17" s="1585"/>
      <c r="VKF17" s="1585"/>
      <c r="VKG17" s="1585"/>
      <c r="VKH17" s="1585"/>
      <c r="VKI17" s="1585"/>
      <c r="VKJ17" s="1585"/>
      <c r="VKK17" s="1585"/>
      <c r="VKL17" s="1585"/>
      <c r="VKM17" s="1585"/>
      <c r="VKN17" s="1585"/>
      <c r="VKO17" s="1585"/>
      <c r="VKP17" s="1585"/>
      <c r="VKQ17" s="1585"/>
      <c r="VKR17" s="1585"/>
      <c r="VKS17" s="1585"/>
      <c r="VKT17" s="1585"/>
      <c r="VKU17" s="1585"/>
      <c r="VKV17" s="1585"/>
      <c r="VKW17" s="1585"/>
      <c r="VKX17" s="1585"/>
      <c r="VKY17" s="1585"/>
      <c r="VKZ17" s="1585"/>
      <c r="VLA17" s="1585"/>
      <c r="VLB17" s="1585"/>
      <c r="VLC17" s="1585"/>
      <c r="VLD17" s="1585"/>
      <c r="VLE17" s="1585"/>
      <c r="VLF17" s="1585"/>
      <c r="VLG17" s="1585"/>
      <c r="VLH17" s="1585"/>
      <c r="VLI17" s="1585"/>
      <c r="VLJ17" s="1585"/>
      <c r="VLK17" s="1585"/>
      <c r="VLL17" s="1585"/>
      <c r="VLM17" s="1585"/>
      <c r="VLN17" s="1585"/>
      <c r="VLO17" s="1585"/>
      <c r="VLP17" s="1585"/>
      <c r="VLQ17" s="1585"/>
      <c r="VLR17" s="1585"/>
      <c r="VLS17" s="1585"/>
      <c r="VLT17" s="1585"/>
      <c r="VLU17" s="1585"/>
      <c r="VLV17" s="1585"/>
      <c r="VLW17" s="1585"/>
      <c r="VLX17" s="1585"/>
      <c r="VLY17" s="1585"/>
      <c r="VLZ17" s="1585"/>
      <c r="VMA17" s="1585"/>
      <c r="VMB17" s="1585"/>
      <c r="VMC17" s="1585"/>
      <c r="VMD17" s="1585"/>
      <c r="VME17" s="1585"/>
      <c r="VMF17" s="1585"/>
      <c r="VMG17" s="1585"/>
      <c r="VMH17" s="1585"/>
      <c r="VMI17" s="1585"/>
      <c r="VMJ17" s="1585"/>
      <c r="VMK17" s="1585"/>
      <c r="VML17" s="1585"/>
      <c r="VMM17" s="1585"/>
      <c r="VMN17" s="1585"/>
      <c r="VMO17" s="1585"/>
      <c r="VMP17" s="1585"/>
      <c r="VMQ17" s="1585"/>
      <c r="VMR17" s="1585"/>
      <c r="VMS17" s="1585"/>
      <c r="VMT17" s="1585"/>
      <c r="VMU17" s="1585"/>
      <c r="VMV17" s="1585"/>
      <c r="VMW17" s="1585"/>
      <c r="VMX17" s="1585"/>
      <c r="VMY17" s="1585"/>
      <c r="VMZ17" s="1585"/>
      <c r="VNA17" s="1585"/>
      <c r="VNB17" s="1585"/>
      <c r="VNC17" s="1585"/>
      <c r="VND17" s="1585"/>
      <c r="VNE17" s="1585"/>
      <c r="VNF17" s="1585"/>
      <c r="VNG17" s="1585"/>
      <c r="VNH17" s="1585"/>
      <c r="VNI17" s="1585"/>
      <c r="VNJ17" s="1585"/>
      <c r="VNK17" s="1585"/>
      <c r="VNL17" s="1585"/>
      <c r="VNM17" s="1585"/>
      <c r="VNN17" s="1585"/>
      <c r="VNO17" s="1585"/>
      <c r="VNP17" s="1585"/>
      <c r="VNQ17" s="1585"/>
      <c r="VNR17" s="1585"/>
      <c r="VNS17" s="1585"/>
      <c r="VNT17" s="1585"/>
      <c r="VNU17" s="1585"/>
      <c r="VNV17" s="1585"/>
      <c r="VNW17" s="1585"/>
      <c r="VNX17" s="1585"/>
      <c r="VNY17" s="1585"/>
      <c r="VNZ17" s="1585"/>
      <c r="VOA17" s="1585"/>
      <c r="VOB17" s="1585"/>
      <c r="VOC17" s="1585"/>
      <c r="VOD17" s="1585"/>
      <c r="VOE17" s="1585"/>
      <c r="VOF17" s="1585"/>
      <c r="VOG17" s="1585"/>
      <c r="VOH17" s="1585"/>
      <c r="VOI17" s="1585"/>
      <c r="VOJ17" s="1585"/>
      <c r="VOK17" s="1585"/>
      <c r="VOL17" s="1585"/>
      <c r="VOM17" s="1585"/>
      <c r="VON17" s="1585"/>
      <c r="VOO17" s="1585"/>
      <c r="VOP17" s="1585"/>
      <c r="VOQ17" s="1585"/>
      <c r="VOR17" s="1585"/>
      <c r="VOS17" s="1585"/>
      <c r="VOT17" s="1585"/>
      <c r="VOU17" s="1585"/>
      <c r="VOV17" s="1585"/>
      <c r="VOW17" s="1585"/>
      <c r="VOX17" s="1585"/>
      <c r="VOY17" s="1585"/>
      <c r="VOZ17" s="1585"/>
      <c r="VPA17" s="1585"/>
      <c r="VPB17" s="1585"/>
      <c r="VPC17" s="1585"/>
      <c r="VPD17" s="1585"/>
      <c r="VPE17" s="1585"/>
      <c r="VPF17" s="1585"/>
      <c r="VPG17" s="1585"/>
      <c r="VPH17" s="1585"/>
      <c r="VPI17" s="1585"/>
      <c r="VPJ17" s="1585"/>
      <c r="VPK17" s="1585"/>
      <c r="VPL17" s="1585"/>
      <c r="VPM17" s="1585"/>
      <c r="VPN17" s="1585"/>
      <c r="VPO17" s="1585"/>
      <c r="VPP17" s="1585"/>
      <c r="VPQ17" s="1585"/>
      <c r="VPR17" s="1585"/>
      <c r="VPS17" s="1585"/>
      <c r="VPT17" s="1585"/>
      <c r="VPU17" s="1585"/>
      <c r="VPV17" s="1585"/>
      <c r="VPW17" s="1585"/>
      <c r="VPX17" s="1585"/>
      <c r="VPY17" s="1585"/>
      <c r="VPZ17" s="1585"/>
      <c r="VQA17" s="1585"/>
      <c r="VQB17" s="1585"/>
      <c r="VQC17" s="1585"/>
      <c r="VQD17" s="1585"/>
      <c r="VQE17" s="1585"/>
      <c r="VQF17" s="1585"/>
      <c r="VQG17" s="1585"/>
      <c r="VQH17" s="1585"/>
      <c r="VQI17" s="1585"/>
      <c r="VQJ17" s="1585"/>
      <c r="VQK17" s="1585"/>
      <c r="VQL17" s="1585"/>
      <c r="VQM17" s="1585"/>
      <c r="VQN17" s="1585"/>
      <c r="VQO17" s="1585"/>
      <c r="VQP17" s="1585"/>
      <c r="VQQ17" s="1585"/>
      <c r="VQR17" s="1585"/>
      <c r="VQS17" s="1585"/>
      <c r="VQT17" s="1585"/>
      <c r="VQU17" s="1585"/>
      <c r="VQV17" s="1585"/>
      <c r="VQW17" s="1585"/>
      <c r="VQX17" s="1585"/>
      <c r="VQY17" s="1585"/>
      <c r="VQZ17" s="1585"/>
      <c r="VRA17" s="1585"/>
      <c r="VRB17" s="1585"/>
      <c r="VRC17" s="1585"/>
      <c r="VRD17" s="1585"/>
      <c r="VRE17" s="1585"/>
      <c r="VRF17" s="1585"/>
      <c r="VRG17" s="1585"/>
      <c r="VRH17" s="1585"/>
      <c r="VRI17" s="1585"/>
      <c r="VRJ17" s="1585"/>
      <c r="VRK17" s="1585"/>
      <c r="VRL17" s="1585"/>
      <c r="VRM17" s="1585"/>
      <c r="VRN17" s="1585"/>
      <c r="VRO17" s="1585"/>
      <c r="VRP17" s="1585"/>
      <c r="VRQ17" s="1585"/>
      <c r="VRR17" s="1585"/>
      <c r="VRS17" s="1585"/>
      <c r="VRT17" s="1585"/>
      <c r="VRU17" s="1585"/>
      <c r="VRV17" s="1585"/>
      <c r="VRW17" s="1585"/>
      <c r="VRX17" s="1585"/>
      <c r="VRY17" s="1585"/>
      <c r="VRZ17" s="1585"/>
      <c r="VSA17" s="1585"/>
      <c r="VSB17" s="1585"/>
      <c r="VSC17" s="1585"/>
      <c r="VSD17" s="1585"/>
      <c r="VSE17" s="1585"/>
      <c r="VSF17" s="1585"/>
      <c r="VSG17" s="1585"/>
      <c r="VSH17" s="1585"/>
      <c r="VSI17" s="1585"/>
      <c r="VSJ17" s="1585"/>
      <c r="VSK17" s="1585"/>
      <c r="VSL17" s="1585"/>
      <c r="VSM17" s="1585"/>
      <c r="VSN17" s="1585"/>
      <c r="VSO17" s="1585"/>
      <c r="VSP17" s="1585"/>
      <c r="VSQ17" s="1585"/>
      <c r="VSR17" s="1585"/>
      <c r="VSS17" s="1585"/>
      <c r="VST17" s="1585"/>
      <c r="VSU17" s="1585"/>
      <c r="VSV17" s="1585"/>
      <c r="VSW17" s="1585"/>
      <c r="VSX17" s="1585"/>
      <c r="VSY17" s="1585"/>
      <c r="VSZ17" s="1585"/>
      <c r="VTA17" s="1585"/>
      <c r="VTB17" s="1585"/>
      <c r="VTC17" s="1585"/>
      <c r="VTD17" s="1585"/>
      <c r="VTE17" s="1585"/>
      <c r="VTF17" s="1585"/>
      <c r="VTG17" s="1585"/>
      <c r="VTH17" s="1585"/>
      <c r="VTI17" s="1585"/>
      <c r="VTJ17" s="1585"/>
      <c r="VTK17" s="1585"/>
      <c r="VTL17" s="1585"/>
      <c r="VTM17" s="1585"/>
      <c r="VTN17" s="1585"/>
      <c r="VTO17" s="1585"/>
      <c r="VTP17" s="1585"/>
      <c r="VTQ17" s="1585"/>
      <c r="VTR17" s="1585"/>
      <c r="VTS17" s="1585"/>
      <c r="VTT17" s="1585"/>
      <c r="VTU17" s="1585"/>
      <c r="VTV17" s="1585"/>
      <c r="VTW17" s="1585"/>
      <c r="VTX17" s="1585"/>
      <c r="VTY17" s="1585"/>
      <c r="VTZ17" s="1585"/>
      <c r="VUA17" s="1585"/>
      <c r="VUB17" s="1585"/>
      <c r="VUC17" s="1585"/>
      <c r="VUD17" s="1585"/>
      <c r="VUE17" s="1585"/>
      <c r="VUF17" s="1585"/>
      <c r="VUG17" s="1585"/>
      <c r="VUH17" s="1585"/>
      <c r="VUI17" s="1585"/>
      <c r="VUJ17" s="1585"/>
      <c r="VUK17" s="1585"/>
      <c r="VUL17" s="1585"/>
      <c r="VUM17" s="1585"/>
      <c r="VUN17" s="1585"/>
      <c r="VUO17" s="1585"/>
      <c r="VUP17" s="1585"/>
      <c r="VUQ17" s="1585"/>
      <c r="VUR17" s="1585"/>
      <c r="VUS17" s="1585"/>
      <c r="VUT17" s="1585"/>
      <c r="VUU17" s="1585"/>
      <c r="VUV17" s="1585"/>
      <c r="VUW17" s="1585"/>
      <c r="VUX17" s="1585"/>
      <c r="VUY17" s="1585"/>
      <c r="VUZ17" s="1585"/>
      <c r="VVA17" s="1585"/>
      <c r="VVB17" s="1585"/>
      <c r="VVC17" s="1585"/>
      <c r="VVD17" s="1585"/>
      <c r="VVE17" s="1585"/>
      <c r="VVF17" s="1585"/>
      <c r="VVG17" s="1585"/>
      <c r="VVH17" s="1585"/>
      <c r="VVI17" s="1585"/>
      <c r="VVJ17" s="1585"/>
      <c r="VVK17" s="1585"/>
      <c r="VVL17" s="1585"/>
      <c r="VVM17" s="1585"/>
      <c r="VVN17" s="1585"/>
      <c r="VVO17" s="1585"/>
      <c r="VVP17" s="1585"/>
      <c r="VVQ17" s="1585"/>
      <c r="VVR17" s="1585"/>
      <c r="VVS17" s="1585"/>
      <c r="VVT17" s="1585"/>
      <c r="VVU17" s="1585"/>
      <c r="VVV17" s="1585"/>
      <c r="VVW17" s="1585"/>
      <c r="VVX17" s="1585"/>
      <c r="VVY17" s="1585"/>
      <c r="VVZ17" s="1585"/>
      <c r="VWA17" s="1585"/>
      <c r="VWB17" s="1585"/>
      <c r="VWC17" s="1585"/>
      <c r="VWD17" s="1585"/>
      <c r="VWE17" s="1585"/>
      <c r="VWF17" s="1585"/>
      <c r="VWG17" s="1585"/>
      <c r="VWH17" s="1585"/>
      <c r="VWI17" s="1585"/>
      <c r="VWJ17" s="1585"/>
      <c r="VWK17" s="1585"/>
      <c r="VWL17" s="1585"/>
      <c r="VWM17" s="1585"/>
      <c r="VWN17" s="1585"/>
      <c r="VWO17" s="1585"/>
      <c r="VWP17" s="1585"/>
      <c r="VWQ17" s="1585"/>
      <c r="VWR17" s="1585"/>
      <c r="VWS17" s="1585"/>
      <c r="VWT17" s="1585"/>
      <c r="VWU17" s="1585"/>
      <c r="VWV17" s="1585"/>
      <c r="VWW17" s="1585"/>
      <c r="VWX17" s="1585"/>
      <c r="VWY17" s="1585"/>
      <c r="VWZ17" s="1585"/>
      <c r="VXA17" s="1585"/>
      <c r="VXB17" s="1585"/>
      <c r="VXC17" s="1585"/>
      <c r="VXD17" s="1585"/>
      <c r="VXE17" s="1585"/>
      <c r="VXF17" s="1585"/>
      <c r="VXG17" s="1585"/>
      <c r="VXH17" s="1585"/>
      <c r="VXI17" s="1585"/>
      <c r="VXJ17" s="1585"/>
      <c r="VXK17" s="1585"/>
      <c r="VXL17" s="1585"/>
      <c r="VXM17" s="1585"/>
      <c r="VXN17" s="1585"/>
      <c r="VXO17" s="1585"/>
      <c r="VXP17" s="1585"/>
      <c r="VXQ17" s="1585"/>
      <c r="VXR17" s="1585"/>
      <c r="VXS17" s="1585"/>
      <c r="VXT17" s="1585"/>
      <c r="VXU17" s="1585"/>
      <c r="VXV17" s="1585"/>
      <c r="VXW17" s="1585"/>
      <c r="VXX17" s="1585"/>
      <c r="VXY17" s="1585"/>
      <c r="VXZ17" s="1585"/>
      <c r="VYA17" s="1585"/>
      <c r="VYB17" s="1585"/>
      <c r="VYC17" s="1585"/>
      <c r="VYD17" s="1585"/>
      <c r="VYE17" s="1585"/>
      <c r="VYF17" s="1585"/>
      <c r="VYG17" s="1585"/>
      <c r="VYH17" s="1585"/>
      <c r="VYI17" s="1585"/>
      <c r="VYJ17" s="1585"/>
      <c r="VYK17" s="1585"/>
      <c r="VYL17" s="1585"/>
      <c r="VYM17" s="1585"/>
      <c r="VYN17" s="1585"/>
      <c r="VYO17" s="1585"/>
      <c r="VYP17" s="1585"/>
      <c r="VYQ17" s="1585"/>
      <c r="VYR17" s="1585"/>
      <c r="VYS17" s="1585"/>
      <c r="VYT17" s="1585"/>
      <c r="VYU17" s="1585"/>
      <c r="VYV17" s="1585"/>
      <c r="VYW17" s="1585"/>
      <c r="VYX17" s="1585"/>
      <c r="VYY17" s="1585"/>
      <c r="VYZ17" s="1585"/>
      <c r="VZA17" s="1585"/>
      <c r="VZB17" s="1585"/>
      <c r="VZC17" s="1585"/>
      <c r="VZD17" s="1585"/>
      <c r="VZE17" s="1585"/>
      <c r="VZF17" s="1585"/>
      <c r="VZG17" s="1585"/>
      <c r="VZH17" s="1585"/>
      <c r="VZI17" s="1585"/>
      <c r="VZJ17" s="1585"/>
      <c r="VZK17" s="1585"/>
      <c r="VZL17" s="1585"/>
      <c r="VZM17" s="1585"/>
      <c r="VZN17" s="1585"/>
      <c r="VZO17" s="1585"/>
      <c r="VZP17" s="1585"/>
      <c r="VZQ17" s="1585"/>
      <c r="VZR17" s="1585"/>
      <c r="VZS17" s="1585"/>
      <c r="VZT17" s="1585"/>
      <c r="VZU17" s="1585"/>
      <c r="VZV17" s="1585"/>
      <c r="VZW17" s="1585"/>
      <c r="VZX17" s="1585"/>
      <c r="VZY17" s="1585"/>
      <c r="VZZ17" s="1585"/>
      <c r="WAA17" s="1585"/>
      <c r="WAB17" s="1585"/>
      <c r="WAC17" s="1585"/>
      <c r="WAD17" s="1585"/>
      <c r="WAE17" s="1585"/>
      <c r="WAF17" s="1585"/>
      <c r="WAG17" s="1585"/>
      <c r="WAH17" s="1585"/>
      <c r="WAI17" s="1585"/>
      <c r="WAJ17" s="1585"/>
      <c r="WAK17" s="1585"/>
      <c r="WAL17" s="1585"/>
      <c r="WAM17" s="1585"/>
      <c r="WAN17" s="1585"/>
      <c r="WAO17" s="1585"/>
      <c r="WAP17" s="1585"/>
      <c r="WAQ17" s="1585"/>
      <c r="WAR17" s="1585"/>
      <c r="WAS17" s="1585"/>
      <c r="WAT17" s="1585"/>
      <c r="WAU17" s="1585"/>
      <c r="WAV17" s="1585"/>
      <c r="WAW17" s="1585"/>
      <c r="WAX17" s="1585"/>
      <c r="WAY17" s="1585"/>
      <c r="WAZ17" s="1585"/>
      <c r="WBA17" s="1585"/>
      <c r="WBB17" s="1585"/>
      <c r="WBC17" s="1585"/>
      <c r="WBD17" s="1585"/>
      <c r="WBE17" s="1585"/>
      <c r="WBF17" s="1585"/>
      <c r="WBG17" s="1585"/>
      <c r="WBH17" s="1585"/>
      <c r="WBI17" s="1585"/>
      <c r="WBJ17" s="1585"/>
      <c r="WBK17" s="1585"/>
      <c r="WBL17" s="1585"/>
      <c r="WBM17" s="1585"/>
      <c r="WBN17" s="1585"/>
      <c r="WBO17" s="1585"/>
      <c r="WBP17" s="1585"/>
      <c r="WBQ17" s="1585"/>
      <c r="WBR17" s="1585"/>
      <c r="WBS17" s="1585"/>
      <c r="WBT17" s="1585"/>
      <c r="WBU17" s="1585"/>
      <c r="WBV17" s="1585"/>
      <c r="WBW17" s="1585"/>
      <c r="WBX17" s="1585"/>
      <c r="WBY17" s="1585"/>
      <c r="WBZ17" s="1585"/>
      <c r="WCA17" s="1585"/>
      <c r="WCB17" s="1585"/>
      <c r="WCC17" s="1585"/>
      <c r="WCD17" s="1585"/>
      <c r="WCE17" s="1585"/>
      <c r="WCF17" s="1585"/>
      <c r="WCG17" s="1585"/>
      <c r="WCH17" s="1585"/>
      <c r="WCI17" s="1585"/>
      <c r="WCJ17" s="1585"/>
      <c r="WCK17" s="1585"/>
      <c r="WCL17" s="1585"/>
      <c r="WCM17" s="1585"/>
      <c r="WCN17" s="1585"/>
      <c r="WCO17" s="1585"/>
      <c r="WCP17" s="1585"/>
      <c r="WCQ17" s="1585"/>
      <c r="WCR17" s="1585"/>
      <c r="WCS17" s="1585"/>
      <c r="WCT17" s="1585"/>
      <c r="WCU17" s="1585"/>
      <c r="WCV17" s="1585"/>
      <c r="WCW17" s="1585"/>
      <c r="WCX17" s="1585"/>
      <c r="WCY17" s="1585"/>
      <c r="WCZ17" s="1585"/>
      <c r="WDA17" s="1585"/>
      <c r="WDB17" s="1585"/>
      <c r="WDC17" s="1585"/>
      <c r="WDD17" s="1585"/>
      <c r="WDE17" s="1585"/>
      <c r="WDF17" s="1585"/>
      <c r="WDG17" s="1585"/>
      <c r="WDH17" s="1585"/>
      <c r="WDI17" s="1585"/>
      <c r="WDJ17" s="1585"/>
      <c r="WDK17" s="1585"/>
      <c r="WDL17" s="1585"/>
      <c r="WDM17" s="1585"/>
      <c r="WDN17" s="1585"/>
      <c r="WDO17" s="1585"/>
      <c r="WDP17" s="1585"/>
      <c r="WDQ17" s="1585"/>
      <c r="WDR17" s="1585"/>
      <c r="WDS17" s="1585"/>
      <c r="WDT17" s="1585"/>
      <c r="WDU17" s="1585"/>
      <c r="WDV17" s="1585"/>
      <c r="WDW17" s="1585"/>
      <c r="WDX17" s="1585"/>
      <c r="WDY17" s="1585"/>
      <c r="WDZ17" s="1585"/>
      <c r="WEA17" s="1585"/>
      <c r="WEB17" s="1585"/>
      <c r="WEC17" s="1585"/>
      <c r="WED17" s="1585"/>
      <c r="WEE17" s="1585"/>
      <c r="WEF17" s="1585"/>
      <c r="WEG17" s="1585"/>
      <c r="WEH17" s="1585"/>
      <c r="WEI17" s="1585"/>
      <c r="WEJ17" s="1585"/>
      <c r="WEK17" s="1585"/>
      <c r="WEL17" s="1585"/>
      <c r="WEM17" s="1585"/>
      <c r="WEN17" s="1585"/>
      <c r="WEO17" s="1585"/>
      <c r="WEP17" s="1585"/>
      <c r="WEQ17" s="1585"/>
      <c r="WER17" s="1585"/>
      <c r="WES17" s="1585"/>
      <c r="WET17" s="1585"/>
      <c r="WEU17" s="1585"/>
      <c r="WEV17" s="1585"/>
      <c r="WEW17" s="1585"/>
      <c r="WEX17" s="1585"/>
      <c r="WEY17" s="1585"/>
      <c r="WEZ17" s="1585"/>
      <c r="WFA17" s="1585"/>
      <c r="WFB17" s="1585"/>
      <c r="WFC17" s="1585"/>
      <c r="WFD17" s="1585"/>
      <c r="WFE17" s="1585"/>
      <c r="WFF17" s="1585"/>
      <c r="WFG17" s="1585"/>
      <c r="WFH17" s="1585"/>
      <c r="WFI17" s="1585"/>
      <c r="WFJ17" s="1585"/>
      <c r="WFK17" s="1585"/>
      <c r="WFL17" s="1585"/>
      <c r="WFM17" s="1585"/>
      <c r="WFN17" s="1585"/>
      <c r="WFO17" s="1585"/>
      <c r="WFP17" s="1585"/>
      <c r="WFQ17" s="1585"/>
      <c r="WFR17" s="1585"/>
      <c r="WFS17" s="1585"/>
      <c r="WFT17" s="1585"/>
      <c r="WFU17" s="1585"/>
      <c r="WFV17" s="1585"/>
      <c r="WFW17" s="1585"/>
      <c r="WFX17" s="1585"/>
      <c r="WFY17" s="1585"/>
      <c r="WFZ17" s="1585"/>
      <c r="WGA17" s="1585"/>
      <c r="WGB17" s="1585"/>
      <c r="WGC17" s="1585"/>
      <c r="WGD17" s="1585"/>
      <c r="WGE17" s="1585"/>
      <c r="WGF17" s="1585"/>
      <c r="WGG17" s="1585"/>
      <c r="WGH17" s="1585"/>
      <c r="WGI17" s="1585"/>
      <c r="WGJ17" s="1585"/>
      <c r="WGK17" s="1585"/>
      <c r="WGL17" s="1585"/>
      <c r="WGM17" s="1585"/>
      <c r="WGN17" s="1585"/>
      <c r="WGO17" s="1585"/>
      <c r="WGP17" s="1585"/>
      <c r="WGQ17" s="1585"/>
      <c r="WGR17" s="1585"/>
      <c r="WGS17" s="1585"/>
      <c r="WGT17" s="1585"/>
      <c r="WGU17" s="1585"/>
      <c r="WGV17" s="1585"/>
      <c r="WGW17" s="1585"/>
      <c r="WGX17" s="1585"/>
      <c r="WGY17" s="1585"/>
      <c r="WGZ17" s="1585"/>
      <c r="WHA17" s="1585"/>
      <c r="WHB17" s="1585"/>
      <c r="WHC17" s="1585"/>
      <c r="WHD17" s="1585"/>
      <c r="WHE17" s="1585"/>
      <c r="WHF17" s="1585"/>
      <c r="WHG17" s="1585"/>
      <c r="WHH17" s="1585"/>
      <c r="WHI17" s="1585"/>
      <c r="WHJ17" s="1585"/>
      <c r="WHK17" s="1585"/>
      <c r="WHL17" s="1585"/>
      <c r="WHM17" s="1585"/>
      <c r="WHN17" s="1585"/>
      <c r="WHO17" s="1585"/>
      <c r="WHP17" s="1585"/>
      <c r="WHQ17" s="1585"/>
      <c r="WHR17" s="1585"/>
      <c r="WHS17" s="1585"/>
      <c r="WHT17" s="1585"/>
      <c r="WHU17" s="1585"/>
      <c r="WHV17" s="1585"/>
      <c r="WHW17" s="1585"/>
      <c r="WHX17" s="1585"/>
      <c r="WHY17" s="1585"/>
      <c r="WHZ17" s="1585"/>
      <c r="WIA17" s="1585"/>
      <c r="WIB17" s="1585"/>
      <c r="WIC17" s="1585"/>
      <c r="WID17" s="1585"/>
      <c r="WIE17" s="1585"/>
      <c r="WIF17" s="1585"/>
      <c r="WIG17" s="1585"/>
      <c r="WIH17" s="1585"/>
      <c r="WII17" s="1585"/>
      <c r="WIJ17" s="1585"/>
      <c r="WIK17" s="1585"/>
      <c r="WIL17" s="1585"/>
      <c r="WIM17" s="1585"/>
      <c r="WIN17" s="1585"/>
      <c r="WIO17" s="1585"/>
      <c r="WIP17" s="1585"/>
      <c r="WIQ17" s="1585"/>
      <c r="WIR17" s="1585"/>
      <c r="WIS17" s="1585"/>
      <c r="WIT17" s="1585"/>
      <c r="WIU17" s="1585"/>
      <c r="WIV17" s="1585"/>
      <c r="WIW17" s="1585"/>
      <c r="WIX17" s="1585"/>
      <c r="WIY17" s="1585"/>
      <c r="WIZ17" s="1585"/>
      <c r="WJA17" s="1585"/>
      <c r="WJB17" s="1585"/>
      <c r="WJC17" s="1585"/>
      <c r="WJD17" s="1585"/>
      <c r="WJE17" s="1585"/>
      <c r="WJF17" s="1585"/>
      <c r="WJG17" s="1585"/>
      <c r="WJH17" s="1585"/>
      <c r="WJI17" s="1585"/>
      <c r="WJJ17" s="1585"/>
      <c r="WJK17" s="1585"/>
      <c r="WJL17" s="1585"/>
      <c r="WJM17" s="1585"/>
      <c r="WJN17" s="1585"/>
      <c r="WJO17" s="1585"/>
      <c r="WJP17" s="1585"/>
      <c r="WJQ17" s="1585"/>
      <c r="WJR17" s="1585"/>
      <c r="WJS17" s="1585"/>
      <c r="WJT17" s="1585"/>
      <c r="WJU17" s="1585"/>
      <c r="WJV17" s="1585"/>
      <c r="WJW17" s="1585"/>
      <c r="WJX17" s="1585"/>
      <c r="WJY17" s="1585"/>
      <c r="WJZ17" s="1585"/>
      <c r="WKA17" s="1585"/>
      <c r="WKB17" s="1585"/>
      <c r="WKC17" s="1585"/>
      <c r="WKD17" s="1585"/>
      <c r="WKE17" s="1585"/>
      <c r="WKF17" s="1585"/>
      <c r="WKG17" s="1585"/>
      <c r="WKH17" s="1585"/>
      <c r="WKI17" s="1585"/>
      <c r="WKJ17" s="1585"/>
      <c r="WKK17" s="1585"/>
      <c r="WKL17" s="1585"/>
      <c r="WKM17" s="1585"/>
      <c r="WKN17" s="1585"/>
      <c r="WKO17" s="1585"/>
      <c r="WKP17" s="1585"/>
      <c r="WKQ17" s="1585"/>
      <c r="WKR17" s="1585"/>
      <c r="WKS17" s="1585"/>
      <c r="WKT17" s="1585"/>
      <c r="WKU17" s="1585"/>
      <c r="WKV17" s="1585"/>
      <c r="WKW17" s="1585"/>
      <c r="WKX17" s="1585"/>
      <c r="WKY17" s="1585"/>
      <c r="WKZ17" s="1585"/>
      <c r="WLA17" s="1585"/>
      <c r="WLB17" s="1585"/>
      <c r="WLC17" s="1585"/>
      <c r="WLD17" s="1585"/>
      <c r="WLE17" s="1585"/>
      <c r="WLF17" s="1585"/>
      <c r="WLG17" s="1585"/>
      <c r="WLH17" s="1585"/>
      <c r="WLI17" s="1585"/>
      <c r="WLJ17" s="1585"/>
      <c r="WLK17" s="1585"/>
      <c r="WLL17" s="1585"/>
      <c r="WLM17" s="1585"/>
      <c r="WLN17" s="1585"/>
      <c r="WLO17" s="1585"/>
      <c r="WLP17" s="1585"/>
      <c r="WLQ17" s="1585"/>
      <c r="WLR17" s="1585"/>
      <c r="WLS17" s="1585"/>
      <c r="WLT17" s="1585"/>
      <c r="WLU17" s="1585"/>
      <c r="WLV17" s="1585"/>
      <c r="WLW17" s="1585"/>
      <c r="WLX17" s="1585"/>
      <c r="WLY17" s="1585"/>
      <c r="WLZ17" s="1585"/>
      <c r="WMA17" s="1585"/>
      <c r="WMB17" s="1585"/>
      <c r="WMC17" s="1585"/>
      <c r="WMD17" s="1585"/>
      <c r="WME17" s="1585"/>
      <c r="WMF17" s="1585"/>
      <c r="WMG17" s="1585"/>
      <c r="WMH17" s="1585"/>
      <c r="WMI17" s="1585"/>
      <c r="WMJ17" s="1585"/>
      <c r="WMK17" s="1585"/>
      <c r="WML17" s="1585"/>
      <c r="WMM17" s="1585"/>
      <c r="WMN17" s="1585"/>
      <c r="WMO17" s="1585"/>
      <c r="WMP17" s="1585"/>
      <c r="WMQ17" s="1585"/>
      <c r="WMR17" s="1585"/>
      <c r="WMS17" s="1585"/>
      <c r="WMT17" s="1585"/>
      <c r="WMU17" s="1585"/>
      <c r="WMV17" s="1585"/>
      <c r="WMW17" s="1585"/>
      <c r="WMX17" s="1585"/>
      <c r="WMY17" s="1585"/>
      <c r="WMZ17" s="1585"/>
      <c r="WNA17" s="1585"/>
      <c r="WNB17" s="1585"/>
      <c r="WNC17" s="1585"/>
      <c r="WND17" s="1585"/>
      <c r="WNE17" s="1585"/>
      <c r="WNF17" s="1585"/>
      <c r="WNG17" s="1585"/>
      <c r="WNH17" s="1585"/>
      <c r="WNI17" s="1585"/>
      <c r="WNJ17" s="1585"/>
      <c r="WNK17" s="1585"/>
      <c r="WNL17" s="1585"/>
      <c r="WNM17" s="1585"/>
      <c r="WNN17" s="1585"/>
      <c r="WNO17" s="1585"/>
      <c r="WNP17" s="1585"/>
      <c r="WNQ17" s="1585"/>
      <c r="WNR17" s="1585"/>
      <c r="WNS17" s="1585"/>
      <c r="WNT17" s="1585"/>
      <c r="WNU17" s="1585"/>
      <c r="WNV17" s="1585"/>
      <c r="WNW17" s="1585"/>
      <c r="WNX17" s="1585"/>
      <c r="WNY17" s="1585"/>
      <c r="WNZ17" s="1585"/>
      <c r="WOA17" s="1585"/>
      <c r="WOB17" s="1585"/>
      <c r="WOC17" s="1585"/>
      <c r="WOD17" s="1585"/>
      <c r="WOE17" s="1585"/>
      <c r="WOF17" s="1585"/>
      <c r="WOG17" s="1585"/>
      <c r="WOH17" s="1585"/>
      <c r="WOI17" s="1585"/>
      <c r="WOJ17" s="1585"/>
      <c r="WOK17" s="1585"/>
      <c r="WOL17" s="1585"/>
      <c r="WOM17" s="1585"/>
      <c r="WON17" s="1585"/>
      <c r="WOO17" s="1585"/>
      <c r="WOP17" s="1585"/>
      <c r="WOQ17" s="1585"/>
      <c r="WOR17" s="1585"/>
      <c r="WOS17" s="1585"/>
      <c r="WOT17" s="1585"/>
      <c r="WOU17" s="1585"/>
      <c r="WOV17" s="1585"/>
      <c r="WOW17" s="1585"/>
      <c r="WOX17" s="1585"/>
      <c r="WOY17" s="1585"/>
      <c r="WOZ17" s="1585"/>
      <c r="WPA17" s="1585"/>
      <c r="WPB17" s="1585"/>
      <c r="WPC17" s="1585"/>
      <c r="WPD17" s="1585"/>
      <c r="WPE17" s="1585"/>
      <c r="WPF17" s="1585"/>
      <c r="WPG17" s="1585"/>
      <c r="WPH17" s="1585"/>
      <c r="WPI17" s="1585"/>
      <c r="WPJ17" s="1585"/>
      <c r="WPK17" s="1585"/>
      <c r="WPL17" s="1585"/>
      <c r="WPM17" s="1585"/>
      <c r="WPN17" s="1585"/>
      <c r="WPO17" s="1585"/>
      <c r="WPP17" s="1585"/>
      <c r="WPQ17" s="1585"/>
      <c r="WPR17" s="1585"/>
      <c r="WPS17" s="1585"/>
      <c r="WPT17" s="1585"/>
      <c r="WPU17" s="1585"/>
      <c r="WPV17" s="1585"/>
      <c r="WPW17" s="1585"/>
      <c r="WPX17" s="1585"/>
      <c r="WPY17" s="1585"/>
      <c r="WPZ17" s="1585"/>
      <c r="WQA17" s="1585"/>
      <c r="WQB17" s="1585"/>
      <c r="WQC17" s="1585"/>
      <c r="WQD17" s="1585"/>
      <c r="WQE17" s="1585"/>
      <c r="WQF17" s="1585"/>
      <c r="WQG17" s="1585"/>
      <c r="WQH17" s="1585"/>
      <c r="WQI17" s="1585"/>
      <c r="WQJ17" s="1585"/>
      <c r="WQK17" s="1585"/>
      <c r="WQL17" s="1585"/>
      <c r="WQM17" s="1585"/>
      <c r="WQN17" s="1585"/>
      <c r="WQO17" s="1585"/>
      <c r="WQP17" s="1585"/>
      <c r="WQQ17" s="1585"/>
      <c r="WQR17" s="1585"/>
      <c r="WQS17" s="1585"/>
      <c r="WQT17" s="1585"/>
      <c r="WQU17" s="1585"/>
      <c r="WQV17" s="1585"/>
      <c r="WQW17" s="1585"/>
      <c r="WQX17" s="1585"/>
      <c r="WQY17" s="1585"/>
      <c r="WQZ17" s="1585"/>
      <c r="WRA17" s="1585"/>
      <c r="WRB17" s="1585"/>
      <c r="WRC17" s="1585"/>
      <c r="WRD17" s="1585"/>
      <c r="WRE17" s="1585"/>
      <c r="WRF17" s="1585"/>
      <c r="WRG17" s="1585"/>
      <c r="WRH17" s="1585"/>
      <c r="WRI17" s="1585"/>
      <c r="WRJ17" s="1585"/>
      <c r="WRK17" s="1585"/>
      <c r="WRL17" s="1585"/>
      <c r="WRM17" s="1585"/>
      <c r="WRN17" s="1585"/>
      <c r="WRO17" s="1585"/>
      <c r="WRP17" s="1585"/>
      <c r="WRQ17" s="1585"/>
      <c r="WRR17" s="1585"/>
      <c r="WRS17" s="1585"/>
      <c r="WRT17" s="1585"/>
      <c r="WRU17" s="1585"/>
      <c r="WRV17" s="1585"/>
      <c r="WRW17" s="1585"/>
      <c r="WRX17" s="1585"/>
      <c r="WRY17" s="1585"/>
      <c r="WRZ17" s="1585"/>
      <c r="WSA17" s="1585"/>
      <c r="WSB17" s="1585"/>
      <c r="WSC17" s="1585"/>
      <c r="WSD17" s="1585"/>
      <c r="WSE17" s="1585"/>
      <c r="WSF17" s="1585"/>
      <c r="WSG17" s="1585"/>
      <c r="WSH17" s="1585"/>
      <c r="WSI17" s="1585"/>
      <c r="WSJ17" s="1585"/>
      <c r="WSK17" s="1585"/>
      <c r="WSL17" s="1585"/>
      <c r="WSM17" s="1585"/>
      <c r="WSN17" s="1585"/>
      <c r="WSO17" s="1585"/>
      <c r="WSP17" s="1585"/>
      <c r="WSQ17" s="1585"/>
      <c r="WSR17" s="1585"/>
      <c r="WSS17" s="1585"/>
      <c r="WST17" s="1585"/>
      <c r="WSU17" s="1585"/>
      <c r="WSV17" s="1585"/>
      <c r="WSW17" s="1585"/>
      <c r="WSX17" s="1585"/>
      <c r="WSY17" s="1585"/>
      <c r="WSZ17" s="1585"/>
      <c r="WTA17" s="1585"/>
      <c r="WTB17" s="1585"/>
      <c r="WTC17" s="1585"/>
      <c r="WTD17" s="1585"/>
      <c r="WTE17" s="1585"/>
      <c r="WTF17" s="1585"/>
      <c r="WTG17" s="1585"/>
      <c r="WTH17" s="1585"/>
      <c r="WTI17" s="1585"/>
      <c r="WTJ17" s="1585"/>
      <c r="WTK17" s="1585"/>
      <c r="WTL17" s="1585"/>
      <c r="WTM17" s="1585"/>
      <c r="WTN17" s="1585"/>
      <c r="WTO17" s="1585"/>
      <c r="WTP17" s="1585"/>
      <c r="WTQ17" s="1585"/>
      <c r="WTR17" s="1585"/>
      <c r="WTS17" s="1585"/>
      <c r="WTT17" s="1585"/>
      <c r="WTU17" s="1585"/>
      <c r="WTV17" s="1585"/>
      <c r="WTW17" s="1585"/>
      <c r="WTX17" s="1585"/>
      <c r="WTY17" s="1585"/>
      <c r="WTZ17" s="1585"/>
      <c r="WUA17" s="1585"/>
      <c r="WUB17" s="1585"/>
      <c r="WUC17" s="1585"/>
      <c r="WUD17" s="1585"/>
      <c r="WUE17" s="1585"/>
      <c r="WUF17" s="1585"/>
      <c r="WUG17" s="1585"/>
      <c r="WUH17" s="1585"/>
      <c r="WUI17" s="1585"/>
      <c r="WUJ17" s="1585"/>
      <c r="WUK17" s="1585"/>
      <c r="WUL17" s="1585"/>
      <c r="WUM17" s="1585"/>
      <c r="WUN17" s="1585"/>
      <c r="WUO17" s="1585"/>
      <c r="WUP17" s="1585"/>
      <c r="WUQ17" s="1585"/>
      <c r="WUR17" s="1585"/>
      <c r="WUS17" s="1585"/>
      <c r="WUT17" s="1585"/>
      <c r="WUU17" s="1585"/>
      <c r="WUV17" s="1585"/>
      <c r="WUW17" s="1585"/>
      <c r="WUX17" s="1585"/>
      <c r="WUY17" s="1585"/>
      <c r="WUZ17" s="1585"/>
      <c r="WVA17" s="1585"/>
      <c r="WVB17" s="1585"/>
      <c r="WVC17" s="1585"/>
      <c r="WVD17" s="1585"/>
      <c r="WVE17" s="1585"/>
      <c r="WVF17" s="1585"/>
      <c r="WVG17" s="1585"/>
      <c r="WVH17" s="1585"/>
      <c r="WVI17" s="1585"/>
      <c r="WVJ17" s="1585"/>
      <c r="WVK17" s="1585"/>
      <c r="WVL17" s="1585"/>
      <c r="WVM17" s="1585"/>
      <c r="WVN17" s="1585"/>
      <c r="WVO17" s="1585"/>
      <c r="WVP17" s="1585"/>
      <c r="WVQ17" s="1585"/>
      <c r="WVR17" s="1585"/>
      <c r="WVS17" s="1585"/>
      <c r="WVT17" s="1585"/>
      <c r="WVU17" s="1585"/>
      <c r="WVV17" s="1585"/>
      <c r="WVW17" s="1585"/>
      <c r="WVX17" s="1585"/>
      <c r="WVY17" s="1585"/>
      <c r="WVZ17" s="1585"/>
      <c r="WWA17" s="1585"/>
      <c r="WWB17" s="1585"/>
      <c r="WWC17" s="1585"/>
      <c r="WWD17" s="1585"/>
      <c r="WWE17" s="1585"/>
      <c r="WWF17" s="1585"/>
      <c r="WWG17" s="1585"/>
      <c r="WWH17" s="1585"/>
      <c r="WWI17" s="1585"/>
      <c r="WWJ17" s="1585"/>
      <c r="WWK17" s="1585"/>
      <c r="WWL17" s="1585"/>
      <c r="WWM17" s="1585"/>
      <c r="WWN17" s="1585"/>
      <c r="WWO17" s="1585"/>
      <c r="WWP17" s="1585"/>
      <c r="WWQ17" s="1585"/>
      <c r="WWR17" s="1585"/>
      <c r="WWS17" s="1585"/>
      <c r="WWT17" s="1585"/>
      <c r="WWU17" s="1585"/>
      <c r="WWV17" s="1585"/>
      <c r="WWW17" s="1585"/>
      <c r="WWX17" s="1585"/>
      <c r="WWY17" s="1585"/>
      <c r="WWZ17" s="1585"/>
      <c r="WXA17" s="1585"/>
      <c r="WXB17" s="1585"/>
      <c r="WXC17" s="1585"/>
      <c r="WXD17" s="1585"/>
      <c r="WXE17" s="1585"/>
      <c r="WXF17" s="1585"/>
      <c r="WXG17" s="1585"/>
      <c r="WXH17" s="1585"/>
      <c r="WXI17" s="1585"/>
      <c r="WXJ17" s="1585"/>
      <c r="WXK17" s="1585"/>
      <c r="WXL17" s="1585"/>
      <c r="WXM17" s="1585"/>
      <c r="WXN17" s="1585"/>
      <c r="WXO17" s="1585"/>
      <c r="WXP17" s="1585"/>
      <c r="WXQ17" s="1585"/>
      <c r="WXR17" s="1585"/>
      <c r="WXS17" s="1585"/>
      <c r="WXT17" s="1585"/>
      <c r="WXU17" s="1585"/>
      <c r="WXV17" s="1585"/>
      <c r="WXW17" s="1585"/>
      <c r="WXX17" s="1585"/>
      <c r="WXY17" s="1585"/>
      <c r="WXZ17" s="1585"/>
      <c r="WYA17" s="1585"/>
      <c r="WYB17" s="1585"/>
      <c r="WYC17" s="1585"/>
      <c r="WYD17" s="1585"/>
      <c r="WYE17" s="1585"/>
      <c r="WYF17" s="1585"/>
      <c r="WYG17" s="1585"/>
      <c r="WYH17" s="1585"/>
      <c r="WYI17" s="1585"/>
      <c r="WYJ17" s="1585"/>
      <c r="WYK17" s="1585"/>
      <c r="WYL17" s="1585"/>
      <c r="WYM17" s="1585"/>
      <c r="WYN17" s="1585"/>
      <c r="WYO17" s="1585"/>
      <c r="WYP17" s="1585"/>
      <c r="WYQ17" s="1585"/>
      <c r="WYR17" s="1585"/>
      <c r="WYS17" s="1585"/>
      <c r="WYT17" s="1585"/>
      <c r="WYU17" s="1585"/>
      <c r="WYV17" s="1585"/>
      <c r="WYW17" s="1585"/>
      <c r="WYX17" s="1585"/>
      <c r="WYY17" s="1585"/>
      <c r="WYZ17" s="1585"/>
      <c r="WZA17" s="1585"/>
      <c r="WZB17" s="1585"/>
      <c r="WZC17" s="1585"/>
      <c r="WZD17" s="1585"/>
      <c r="WZE17" s="1585"/>
      <c r="WZF17" s="1585"/>
      <c r="WZG17" s="1585"/>
      <c r="WZH17" s="1585"/>
      <c r="WZI17" s="1585"/>
      <c r="WZJ17" s="1585"/>
      <c r="WZK17" s="1585"/>
      <c r="WZL17" s="1585"/>
      <c r="WZM17" s="1585"/>
      <c r="WZN17" s="1585"/>
      <c r="WZO17" s="1585"/>
      <c r="WZP17" s="1585"/>
      <c r="WZQ17" s="1585"/>
      <c r="WZR17" s="1585"/>
      <c r="WZS17" s="1585"/>
      <c r="WZT17" s="1585"/>
      <c r="WZU17" s="1585"/>
      <c r="WZV17" s="1585"/>
      <c r="WZW17" s="1585"/>
      <c r="WZX17" s="1585"/>
      <c r="WZY17" s="1585"/>
      <c r="WZZ17" s="1585"/>
      <c r="XAA17" s="1585"/>
      <c r="XAB17" s="1585"/>
      <c r="XAC17" s="1585"/>
      <c r="XAD17" s="1585"/>
      <c r="XAE17" s="1585"/>
      <c r="XAF17" s="1585"/>
      <c r="XAG17" s="1585"/>
      <c r="XAH17" s="1585"/>
      <c r="XAI17" s="1585"/>
      <c r="XAJ17" s="1585"/>
      <c r="XAK17" s="1585"/>
      <c r="XAL17" s="1585"/>
      <c r="XAM17" s="1585"/>
      <c r="XAN17" s="1585"/>
      <c r="XAO17" s="1585"/>
      <c r="XAP17" s="1585"/>
      <c r="XAQ17" s="1585"/>
      <c r="XAR17" s="1585"/>
      <c r="XAS17" s="1585"/>
      <c r="XAT17" s="1585"/>
      <c r="XAU17" s="1585"/>
      <c r="XAV17" s="1585"/>
      <c r="XAW17" s="1585"/>
      <c r="XAX17" s="1585"/>
      <c r="XAY17" s="1585"/>
      <c r="XAZ17" s="1585"/>
      <c r="XBA17" s="1585"/>
      <c r="XBB17" s="1585"/>
      <c r="XBC17" s="1585"/>
      <c r="XBD17" s="1585"/>
      <c r="XBE17" s="1585"/>
      <c r="XBF17" s="1585"/>
      <c r="XBG17" s="1585"/>
      <c r="XBH17" s="1585"/>
      <c r="XBI17" s="1585"/>
      <c r="XBJ17" s="1585"/>
      <c r="XBK17" s="1585"/>
      <c r="XBL17" s="1585"/>
      <c r="XBM17" s="1585"/>
      <c r="XBN17" s="1585"/>
      <c r="XBO17" s="1585"/>
      <c r="XBP17" s="1585"/>
      <c r="XBQ17" s="1585"/>
      <c r="XBR17" s="1585"/>
      <c r="XBS17" s="1585"/>
      <c r="XBT17" s="1585"/>
      <c r="XBU17" s="1585"/>
      <c r="XBV17" s="1585"/>
      <c r="XBW17" s="1585"/>
      <c r="XBX17" s="1585"/>
      <c r="XBY17" s="1585"/>
      <c r="XBZ17" s="1585"/>
      <c r="XCA17" s="1585"/>
      <c r="XCB17" s="1585"/>
      <c r="XCC17" s="1585"/>
      <c r="XCD17" s="1585"/>
      <c r="XCE17" s="1585"/>
      <c r="XCF17" s="1585"/>
      <c r="XCG17" s="1585"/>
      <c r="XCH17" s="1585"/>
      <c r="XCI17" s="1585"/>
      <c r="XCJ17" s="1585"/>
      <c r="XCK17" s="1585"/>
      <c r="XCL17" s="1585"/>
      <c r="XCM17" s="1585"/>
      <c r="XCN17" s="1585"/>
      <c r="XCO17" s="1585"/>
      <c r="XCP17" s="1585"/>
      <c r="XCQ17" s="1585"/>
      <c r="XCR17" s="1585"/>
      <c r="XCS17" s="1585"/>
      <c r="XCT17" s="1585"/>
      <c r="XCU17" s="1585"/>
      <c r="XCV17" s="1585"/>
      <c r="XCW17" s="1585"/>
      <c r="XCX17" s="1585"/>
      <c r="XCY17" s="1585"/>
      <c r="XCZ17" s="1585"/>
      <c r="XDA17" s="1585"/>
      <c r="XDB17" s="1585"/>
      <c r="XDC17" s="1585"/>
      <c r="XDD17" s="1585"/>
      <c r="XDE17" s="1585"/>
      <c r="XDF17" s="1585"/>
      <c r="XDG17" s="1585"/>
      <c r="XDH17" s="1585"/>
      <c r="XDI17" s="1585"/>
      <c r="XDJ17" s="1585"/>
      <c r="XDK17" s="1585"/>
      <c r="XDL17" s="1585"/>
      <c r="XDM17" s="1585"/>
      <c r="XDN17" s="1585"/>
      <c r="XDO17" s="1585"/>
      <c r="XDP17" s="1585"/>
      <c r="XDQ17" s="1585"/>
      <c r="XDR17" s="1585"/>
      <c r="XDS17" s="1585"/>
      <c r="XDT17" s="1585"/>
      <c r="XDU17" s="1585"/>
      <c r="XDV17" s="1585"/>
      <c r="XDW17" s="1585"/>
      <c r="XDX17" s="1585"/>
      <c r="XDY17" s="1585"/>
      <c r="XDZ17" s="1585"/>
      <c r="XEA17" s="1585"/>
      <c r="XEB17" s="1585"/>
      <c r="XEC17" s="1585"/>
      <c r="XED17" s="1585"/>
      <c r="XEE17" s="1585"/>
      <c r="XEF17" s="1585"/>
      <c r="XEG17" s="1585"/>
      <c r="XEH17" s="1585"/>
      <c r="XEI17" s="1585"/>
      <c r="XEJ17" s="1585"/>
      <c r="XEK17" s="1585"/>
      <c r="XEL17" s="1585"/>
      <c r="XEM17" s="1585"/>
      <c r="XEN17" s="1585"/>
      <c r="XEO17" s="1585"/>
      <c r="XEP17" s="1585"/>
      <c r="XEQ17" s="1585"/>
    </row>
    <row r="18" spans="1:16371" s="1566" customFormat="1" ht="30.75" customHeight="1" x14ac:dyDescent="0.25">
      <c r="A18" s="1617" t="s">
        <v>341</v>
      </c>
      <c r="B18" s="1618" t="s">
        <v>80</v>
      </c>
      <c r="C18" s="1619"/>
      <c r="D18" s="1577" t="s">
        <v>183</v>
      </c>
      <c r="E18" s="1620"/>
      <c r="F18" s="1578"/>
      <c r="G18" s="1621">
        <v>6</v>
      </c>
      <c r="H18" s="1576">
        <v>180</v>
      </c>
      <c r="I18" s="1572">
        <v>60</v>
      </c>
      <c r="J18" s="1577">
        <v>30</v>
      </c>
      <c r="K18" s="1577"/>
      <c r="L18" s="1577">
        <v>30</v>
      </c>
      <c r="M18" s="1578">
        <v>120</v>
      </c>
      <c r="N18" s="1611">
        <v>4</v>
      </c>
      <c r="O18" s="1622"/>
      <c r="P18" s="1623"/>
      <c r="Q18" s="1613"/>
      <c r="R18" s="1580"/>
      <c r="S18" s="1614"/>
      <c r="T18" s="1612"/>
      <c r="U18" s="1581"/>
      <c r="V18" s="1609"/>
      <c r="W18" s="1586" t="s">
        <v>551</v>
      </c>
      <c r="X18" s="1586" t="s">
        <v>552</v>
      </c>
      <c r="Y18" s="1586" t="s">
        <v>552</v>
      </c>
      <c r="Z18" s="1609"/>
      <c r="AA18" s="1609"/>
      <c r="AB18" s="1609"/>
      <c r="AC18" s="1609"/>
      <c r="AD18" s="1609"/>
      <c r="AE18" s="1609"/>
      <c r="AF18" s="1609"/>
      <c r="AG18" s="1609"/>
      <c r="AH18" s="1609"/>
      <c r="AI18" s="1609"/>
      <c r="AJ18" s="1609"/>
      <c r="AK18" s="1609"/>
      <c r="AL18" s="1609"/>
      <c r="AM18" s="1609"/>
      <c r="AN18" s="1609"/>
      <c r="AO18" s="1609"/>
      <c r="AP18" s="1609"/>
      <c r="AQ18" s="1609"/>
      <c r="AR18" s="1609"/>
      <c r="AS18" s="1609"/>
      <c r="AT18" s="1609"/>
      <c r="AU18" s="1609"/>
      <c r="AV18" s="1609"/>
      <c r="AW18" s="1609"/>
      <c r="AX18" s="1609"/>
      <c r="AY18" s="1609"/>
      <c r="AZ18" s="1609"/>
      <c r="BA18" s="1609"/>
      <c r="BB18" s="1609"/>
      <c r="BC18" s="1609"/>
      <c r="BD18" s="1609"/>
      <c r="BE18" s="1609"/>
      <c r="BF18" s="1609"/>
      <c r="BG18" s="1609"/>
      <c r="BH18" s="1609"/>
      <c r="BI18" s="1609"/>
      <c r="BJ18" s="1609"/>
      <c r="BK18" s="1609"/>
      <c r="BL18" s="1609"/>
      <c r="BM18" s="1609"/>
      <c r="BN18" s="1609"/>
      <c r="BO18" s="1609"/>
      <c r="BP18" s="1609"/>
      <c r="BQ18" s="1609"/>
      <c r="BR18" s="1609"/>
      <c r="BS18" s="1609"/>
      <c r="BT18" s="1609"/>
      <c r="BU18" s="1609"/>
      <c r="BV18" s="1609"/>
      <c r="BW18" s="1609"/>
      <c r="BX18" s="1609"/>
      <c r="BY18" s="1609"/>
      <c r="BZ18" s="1609"/>
      <c r="CA18" s="1609"/>
      <c r="CB18" s="1609"/>
      <c r="CC18" s="1609"/>
      <c r="CD18" s="1609"/>
      <c r="CE18" s="1609"/>
      <c r="CF18" s="1609"/>
      <c r="CG18" s="1609"/>
      <c r="CH18" s="1609"/>
      <c r="CI18" s="1609"/>
      <c r="CJ18" s="1609"/>
      <c r="CK18" s="1609"/>
      <c r="CL18" s="1609"/>
      <c r="CM18" s="1609"/>
      <c r="CN18" s="1609"/>
      <c r="CO18" s="1609"/>
      <c r="CP18" s="1609"/>
      <c r="CQ18" s="1609"/>
      <c r="CR18" s="1609"/>
      <c r="CS18" s="1609"/>
      <c r="CT18" s="1609"/>
      <c r="CU18" s="1609"/>
      <c r="CV18" s="1609"/>
      <c r="CW18" s="1609"/>
      <c r="CX18" s="1609"/>
      <c r="CY18" s="1609"/>
      <c r="CZ18" s="1609"/>
      <c r="DA18" s="1609"/>
      <c r="DB18" s="1609"/>
      <c r="DC18" s="1609"/>
      <c r="DD18" s="1609"/>
      <c r="DE18" s="1609"/>
      <c r="DF18" s="1609"/>
      <c r="DG18" s="1609"/>
      <c r="DH18" s="1609"/>
      <c r="DI18" s="1609"/>
      <c r="DJ18" s="1609"/>
      <c r="DK18" s="1609"/>
      <c r="DL18" s="1609"/>
      <c r="DM18" s="1609"/>
      <c r="DN18" s="1609"/>
      <c r="DO18" s="1609"/>
      <c r="DP18" s="1609"/>
      <c r="DQ18" s="1609"/>
      <c r="DR18" s="1609"/>
      <c r="DS18" s="1609"/>
      <c r="DT18" s="1609"/>
      <c r="DU18" s="1609"/>
      <c r="DV18" s="1609"/>
      <c r="DW18" s="1609"/>
      <c r="DX18" s="1609"/>
      <c r="DY18" s="1609"/>
      <c r="DZ18" s="1609"/>
      <c r="EA18" s="1609"/>
      <c r="EB18" s="1609"/>
      <c r="EC18" s="1609"/>
      <c r="ED18" s="1609"/>
      <c r="EE18" s="1609"/>
      <c r="EF18" s="1609"/>
      <c r="EG18" s="1609"/>
      <c r="EH18" s="1609"/>
      <c r="EI18" s="1609"/>
      <c r="EJ18" s="1609"/>
      <c r="EK18" s="1609"/>
      <c r="EL18" s="1609"/>
      <c r="EM18" s="1609"/>
      <c r="EN18" s="1609"/>
      <c r="EO18" s="1609"/>
      <c r="EP18" s="1609"/>
      <c r="EQ18" s="1609"/>
      <c r="ER18" s="1609"/>
      <c r="ES18" s="1609"/>
      <c r="ET18" s="1609"/>
      <c r="EU18" s="1609"/>
      <c r="EV18" s="1609"/>
      <c r="EW18" s="1609"/>
      <c r="EX18" s="1609"/>
      <c r="EY18" s="1609"/>
      <c r="EZ18" s="1609"/>
      <c r="FA18" s="1609"/>
      <c r="FB18" s="1609"/>
      <c r="FC18" s="1609"/>
      <c r="FD18" s="1609"/>
      <c r="FE18" s="1609"/>
      <c r="FF18" s="1609"/>
      <c r="FG18" s="1609"/>
      <c r="FH18" s="1609"/>
      <c r="FI18" s="1609"/>
      <c r="FJ18" s="1609"/>
      <c r="FK18" s="1609"/>
      <c r="FL18" s="1609"/>
      <c r="FM18" s="1609"/>
      <c r="FN18" s="1609"/>
      <c r="FO18" s="1609"/>
      <c r="FP18" s="1609"/>
      <c r="FQ18" s="1609"/>
      <c r="FR18" s="1609"/>
      <c r="FS18" s="1609"/>
      <c r="FT18" s="1609"/>
      <c r="FU18" s="1609"/>
      <c r="FV18" s="1609"/>
      <c r="FW18" s="1609"/>
      <c r="FX18" s="1609"/>
      <c r="FY18" s="1609"/>
      <c r="FZ18" s="1609"/>
      <c r="GA18" s="1609"/>
      <c r="GB18" s="1609"/>
      <c r="GC18" s="1609"/>
      <c r="GD18" s="1609"/>
      <c r="GE18" s="1609"/>
      <c r="GF18" s="1609"/>
      <c r="GG18" s="1609"/>
      <c r="GH18" s="1609"/>
      <c r="GI18" s="1609"/>
      <c r="GJ18" s="1609"/>
      <c r="GK18" s="1609"/>
      <c r="GL18" s="1609"/>
      <c r="GM18" s="1609"/>
      <c r="GN18" s="1609"/>
      <c r="GO18" s="1609"/>
      <c r="GP18" s="1609"/>
      <c r="GQ18" s="1609"/>
      <c r="GR18" s="1609"/>
      <c r="GS18" s="1609"/>
      <c r="GT18" s="1609"/>
      <c r="GU18" s="1609"/>
      <c r="GV18" s="1609"/>
      <c r="GW18" s="1609"/>
      <c r="GX18" s="1609"/>
      <c r="GY18" s="1609"/>
      <c r="GZ18" s="1609"/>
      <c r="HA18" s="1609"/>
      <c r="HB18" s="1609"/>
      <c r="HC18" s="1609"/>
      <c r="HD18" s="1609"/>
      <c r="HE18" s="1609"/>
      <c r="HF18" s="1609"/>
      <c r="HG18" s="1609"/>
      <c r="HH18" s="1609"/>
      <c r="HI18" s="1609"/>
      <c r="HJ18" s="1609"/>
      <c r="HK18" s="1609"/>
      <c r="HL18" s="1609"/>
      <c r="HM18" s="1609"/>
      <c r="HN18" s="1609"/>
      <c r="HO18" s="1609"/>
      <c r="HP18" s="1609"/>
      <c r="HQ18" s="1609"/>
      <c r="HR18" s="1609"/>
      <c r="HS18" s="1609"/>
      <c r="HT18" s="1609"/>
      <c r="HU18" s="1609"/>
      <c r="HV18" s="1609"/>
      <c r="HW18" s="1609"/>
      <c r="HX18" s="1609"/>
      <c r="HY18" s="1609"/>
      <c r="HZ18" s="1609"/>
      <c r="IA18" s="1609"/>
      <c r="IB18" s="1609"/>
      <c r="IC18" s="1609"/>
      <c r="ID18" s="1609"/>
      <c r="IE18" s="1609"/>
      <c r="IF18" s="1609"/>
      <c r="IG18" s="1609"/>
      <c r="IH18" s="1609"/>
      <c r="II18" s="1609"/>
      <c r="IJ18" s="1609"/>
      <c r="IK18" s="1609"/>
      <c r="IL18" s="1609"/>
      <c r="IM18" s="1609"/>
      <c r="IN18" s="1609"/>
      <c r="IO18" s="1609"/>
      <c r="IP18" s="1609"/>
      <c r="IQ18" s="1609"/>
      <c r="IR18" s="1609"/>
      <c r="IS18" s="1609"/>
      <c r="IT18" s="1609"/>
      <c r="IU18" s="1609"/>
      <c r="IV18" s="1609"/>
      <c r="IW18" s="1609"/>
      <c r="IX18" s="1609"/>
      <c r="IY18" s="1609"/>
      <c r="IZ18" s="1609"/>
      <c r="JA18" s="1609"/>
      <c r="JB18" s="1609"/>
      <c r="JC18" s="1609"/>
      <c r="JD18" s="1609"/>
      <c r="JE18" s="1609"/>
      <c r="JF18" s="1609"/>
      <c r="JG18" s="1609"/>
      <c r="JH18" s="1609"/>
      <c r="JI18" s="1609"/>
      <c r="JJ18" s="1609"/>
      <c r="JK18" s="1609"/>
      <c r="JL18" s="1609"/>
      <c r="JM18" s="1609"/>
      <c r="JN18" s="1609"/>
      <c r="JO18" s="1609"/>
      <c r="JP18" s="1609"/>
      <c r="JQ18" s="1609"/>
      <c r="JR18" s="1609"/>
      <c r="JS18" s="1609"/>
      <c r="JT18" s="1609"/>
      <c r="JU18" s="1609"/>
      <c r="JV18" s="1609"/>
      <c r="JW18" s="1609"/>
      <c r="JX18" s="1609"/>
      <c r="JY18" s="1609"/>
      <c r="JZ18" s="1609"/>
      <c r="KA18" s="1609"/>
      <c r="KB18" s="1609"/>
      <c r="KC18" s="1609"/>
      <c r="KD18" s="1609"/>
      <c r="KE18" s="1609"/>
      <c r="KF18" s="1609"/>
      <c r="KG18" s="1609"/>
      <c r="KH18" s="1609"/>
      <c r="KI18" s="1609"/>
      <c r="KJ18" s="1609"/>
      <c r="KK18" s="1609"/>
      <c r="KL18" s="1609"/>
      <c r="KM18" s="1609"/>
      <c r="KN18" s="1609"/>
      <c r="KO18" s="1609"/>
      <c r="KP18" s="1609"/>
      <c r="KQ18" s="1609"/>
      <c r="KR18" s="1609"/>
      <c r="KS18" s="1609"/>
      <c r="KT18" s="1609"/>
      <c r="KU18" s="1609"/>
      <c r="KV18" s="1609"/>
      <c r="KW18" s="1609"/>
      <c r="KX18" s="1609"/>
      <c r="KY18" s="1609"/>
      <c r="KZ18" s="1609"/>
      <c r="LA18" s="1609"/>
      <c r="LB18" s="1609"/>
      <c r="LC18" s="1609"/>
      <c r="LD18" s="1609"/>
      <c r="LE18" s="1609"/>
      <c r="LF18" s="1609"/>
      <c r="LG18" s="1609"/>
      <c r="LH18" s="1609"/>
      <c r="LI18" s="1609"/>
      <c r="LJ18" s="1609"/>
      <c r="LK18" s="1609"/>
      <c r="LL18" s="1609"/>
      <c r="LM18" s="1609"/>
      <c r="LN18" s="1609"/>
      <c r="LO18" s="1609"/>
      <c r="LP18" s="1609"/>
      <c r="LQ18" s="1609"/>
      <c r="LR18" s="1609"/>
      <c r="LS18" s="1609"/>
      <c r="LT18" s="1609"/>
      <c r="LU18" s="1609"/>
      <c r="LV18" s="1609"/>
      <c r="LW18" s="1609"/>
      <c r="LX18" s="1609"/>
      <c r="LY18" s="1609"/>
      <c r="LZ18" s="1609"/>
      <c r="MA18" s="1609"/>
      <c r="MB18" s="1609"/>
      <c r="MC18" s="1609"/>
      <c r="MD18" s="1609"/>
      <c r="ME18" s="1609"/>
      <c r="MF18" s="1609"/>
      <c r="MG18" s="1609"/>
      <c r="MH18" s="1609"/>
      <c r="MI18" s="1609"/>
      <c r="MJ18" s="1609"/>
      <c r="MK18" s="1609"/>
      <c r="ML18" s="1609"/>
      <c r="MM18" s="1609"/>
      <c r="MN18" s="1609"/>
      <c r="MO18" s="1609"/>
      <c r="MP18" s="1609"/>
      <c r="MQ18" s="1609"/>
      <c r="MR18" s="1609"/>
      <c r="MS18" s="1609"/>
      <c r="MT18" s="1609"/>
      <c r="MU18" s="1609"/>
      <c r="MV18" s="1609"/>
      <c r="MW18" s="1609"/>
      <c r="MX18" s="1609"/>
      <c r="MY18" s="1609"/>
      <c r="MZ18" s="1609"/>
      <c r="NA18" s="1609"/>
      <c r="NB18" s="1609"/>
      <c r="NC18" s="1609"/>
      <c r="ND18" s="1609"/>
      <c r="NE18" s="1609"/>
      <c r="NF18" s="1609"/>
      <c r="NG18" s="1609"/>
      <c r="NH18" s="1609"/>
      <c r="NI18" s="1609"/>
      <c r="NJ18" s="1609"/>
      <c r="NK18" s="1609"/>
      <c r="NL18" s="1609"/>
      <c r="NM18" s="1609"/>
      <c r="NN18" s="1609"/>
      <c r="NO18" s="1609"/>
      <c r="NP18" s="1609"/>
      <c r="NQ18" s="1609"/>
      <c r="NR18" s="1609"/>
      <c r="NS18" s="1609"/>
      <c r="NT18" s="1609"/>
      <c r="NU18" s="1609"/>
      <c r="NV18" s="1609"/>
      <c r="NW18" s="1609"/>
      <c r="NX18" s="1609"/>
      <c r="NY18" s="1609"/>
      <c r="NZ18" s="1609"/>
      <c r="OA18" s="1609"/>
      <c r="OB18" s="1609"/>
      <c r="OC18" s="1609"/>
      <c r="OD18" s="1609"/>
      <c r="OE18" s="1609"/>
      <c r="OF18" s="1609"/>
      <c r="OG18" s="1609"/>
      <c r="OH18" s="1609"/>
      <c r="OI18" s="1609"/>
      <c r="OJ18" s="1609"/>
      <c r="OK18" s="1609"/>
      <c r="OL18" s="1609"/>
      <c r="OM18" s="1609"/>
      <c r="ON18" s="1609"/>
      <c r="OO18" s="1609"/>
      <c r="OP18" s="1609"/>
      <c r="OQ18" s="1609"/>
      <c r="OR18" s="1609"/>
      <c r="OS18" s="1609"/>
      <c r="OT18" s="1609"/>
      <c r="OU18" s="1609"/>
      <c r="OV18" s="1609"/>
      <c r="OW18" s="1609"/>
      <c r="OX18" s="1609"/>
      <c r="OY18" s="1609"/>
      <c r="OZ18" s="1609"/>
      <c r="PA18" s="1609"/>
      <c r="PB18" s="1609"/>
      <c r="PC18" s="1609"/>
      <c r="PD18" s="1609"/>
      <c r="PE18" s="1609"/>
      <c r="PF18" s="1609"/>
      <c r="PG18" s="1609"/>
      <c r="PH18" s="1609"/>
      <c r="PI18" s="1609"/>
      <c r="PJ18" s="1609"/>
      <c r="PK18" s="1609"/>
      <c r="PL18" s="1609"/>
      <c r="PM18" s="1609"/>
      <c r="PN18" s="1609"/>
      <c r="PO18" s="1609"/>
      <c r="PP18" s="1609"/>
      <c r="PQ18" s="1609"/>
      <c r="PR18" s="1609"/>
      <c r="PS18" s="1609"/>
      <c r="PT18" s="1609"/>
      <c r="PU18" s="1609"/>
      <c r="PV18" s="1609"/>
      <c r="PW18" s="1609"/>
      <c r="PX18" s="1609"/>
      <c r="PY18" s="1609"/>
      <c r="PZ18" s="1609"/>
      <c r="QA18" s="1609"/>
      <c r="QB18" s="1609"/>
      <c r="QC18" s="1609"/>
      <c r="QD18" s="1609"/>
      <c r="QE18" s="1609"/>
      <c r="QF18" s="1609"/>
      <c r="QG18" s="1609"/>
      <c r="QH18" s="1609"/>
      <c r="QI18" s="1609"/>
      <c r="QJ18" s="1609"/>
      <c r="QK18" s="1609"/>
      <c r="QL18" s="1609"/>
      <c r="QM18" s="1609"/>
      <c r="QN18" s="1609"/>
      <c r="QO18" s="1609"/>
      <c r="QP18" s="1609"/>
      <c r="QQ18" s="1609"/>
      <c r="QR18" s="1609"/>
      <c r="QS18" s="1609"/>
      <c r="QT18" s="1609"/>
      <c r="QU18" s="1609"/>
      <c r="QV18" s="1609"/>
      <c r="QW18" s="1609"/>
      <c r="QX18" s="1609"/>
      <c r="QY18" s="1609"/>
      <c r="QZ18" s="1609"/>
      <c r="RA18" s="1609"/>
      <c r="RB18" s="1609"/>
      <c r="RC18" s="1609"/>
      <c r="RD18" s="1609"/>
      <c r="RE18" s="1609"/>
      <c r="RF18" s="1609"/>
      <c r="RG18" s="1609"/>
      <c r="RH18" s="1609"/>
      <c r="RI18" s="1609"/>
      <c r="RJ18" s="1609"/>
      <c r="RK18" s="1609"/>
      <c r="RL18" s="1609"/>
      <c r="RM18" s="1609"/>
      <c r="RN18" s="1609"/>
      <c r="RO18" s="1609"/>
      <c r="RP18" s="1609"/>
      <c r="RQ18" s="1609"/>
      <c r="RR18" s="1609"/>
      <c r="RS18" s="1609"/>
      <c r="RT18" s="1609"/>
      <c r="RU18" s="1609"/>
      <c r="RV18" s="1609"/>
      <c r="RW18" s="1609"/>
      <c r="RX18" s="1609"/>
      <c r="RY18" s="1609"/>
      <c r="RZ18" s="1609"/>
      <c r="SA18" s="1609"/>
      <c r="SB18" s="1609"/>
      <c r="SC18" s="1609"/>
      <c r="SD18" s="1609"/>
      <c r="SE18" s="1609"/>
      <c r="SF18" s="1609"/>
      <c r="SG18" s="1609"/>
      <c r="SH18" s="1609"/>
      <c r="SI18" s="1609"/>
      <c r="SJ18" s="1609"/>
      <c r="SK18" s="1609"/>
      <c r="SL18" s="1609"/>
      <c r="SM18" s="1609"/>
      <c r="SN18" s="1609"/>
      <c r="SO18" s="1609"/>
      <c r="SP18" s="1609"/>
      <c r="SQ18" s="1609"/>
      <c r="SR18" s="1609"/>
      <c r="SS18" s="1609"/>
      <c r="ST18" s="1609"/>
      <c r="SU18" s="1609"/>
      <c r="SV18" s="1609"/>
      <c r="SW18" s="1609"/>
      <c r="SX18" s="1609"/>
      <c r="SY18" s="1609"/>
      <c r="SZ18" s="1609"/>
      <c r="TA18" s="1609"/>
      <c r="TB18" s="1609"/>
      <c r="TC18" s="1609"/>
      <c r="TD18" s="1609"/>
      <c r="TE18" s="1609"/>
      <c r="TF18" s="1609"/>
      <c r="TG18" s="1609"/>
      <c r="TH18" s="1609"/>
      <c r="TI18" s="1609"/>
      <c r="TJ18" s="1609"/>
      <c r="TK18" s="1609"/>
      <c r="TL18" s="1609"/>
      <c r="TM18" s="1609"/>
      <c r="TN18" s="1609"/>
      <c r="TO18" s="1609"/>
      <c r="TP18" s="1609"/>
      <c r="TQ18" s="1609"/>
      <c r="TR18" s="1609"/>
      <c r="TS18" s="1609"/>
      <c r="TT18" s="1609"/>
      <c r="TU18" s="1609"/>
      <c r="TV18" s="1609"/>
      <c r="TW18" s="1609"/>
      <c r="TX18" s="1609"/>
      <c r="TY18" s="1609"/>
      <c r="TZ18" s="1609"/>
      <c r="UA18" s="1609"/>
      <c r="UB18" s="1609"/>
      <c r="UC18" s="1609"/>
      <c r="UD18" s="1609"/>
      <c r="UE18" s="1609"/>
      <c r="UF18" s="1609"/>
      <c r="UG18" s="1609"/>
      <c r="UH18" s="1609"/>
      <c r="UI18" s="1609"/>
      <c r="UJ18" s="1609"/>
      <c r="UK18" s="1609"/>
      <c r="UL18" s="1609"/>
      <c r="UM18" s="1609"/>
      <c r="UN18" s="1609"/>
      <c r="UO18" s="1609"/>
      <c r="UP18" s="1609"/>
      <c r="UQ18" s="1609"/>
      <c r="UR18" s="1609"/>
      <c r="US18" s="1609"/>
      <c r="UT18" s="1609"/>
      <c r="UU18" s="1609"/>
      <c r="UV18" s="1609"/>
      <c r="UW18" s="1609"/>
      <c r="UX18" s="1609"/>
      <c r="UY18" s="1609"/>
      <c r="UZ18" s="1609"/>
      <c r="VA18" s="1609"/>
      <c r="VB18" s="1609"/>
      <c r="VC18" s="1609"/>
      <c r="VD18" s="1609"/>
      <c r="VE18" s="1609"/>
      <c r="VF18" s="1609"/>
      <c r="VG18" s="1609"/>
      <c r="VH18" s="1609"/>
      <c r="VI18" s="1609"/>
      <c r="VJ18" s="1609"/>
      <c r="VK18" s="1609"/>
      <c r="VL18" s="1609"/>
      <c r="VM18" s="1609"/>
      <c r="VN18" s="1609"/>
      <c r="VO18" s="1609"/>
      <c r="VP18" s="1609"/>
      <c r="VQ18" s="1609"/>
      <c r="VR18" s="1609"/>
      <c r="VS18" s="1609"/>
      <c r="VT18" s="1609"/>
      <c r="VU18" s="1609"/>
      <c r="VV18" s="1609"/>
      <c r="VW18" s="1609"/>
      <c r="VX18" s="1609"/>
      <c r="VY18" s="1609"/>
      <c r="VZ18" s="1609"/>
      <c r="WA18" s="1609"/>
      <c r="WB18" s="1609"/>
      <c r="WC18" s="1609"/>
      <c r="WD18" s="1609"/>
      <c r="WE18" s="1609"/>
      <c r="WF18" s="1609"/>
      <c r="WG18" s="1609"/>
      <c r="WH18" s="1609"/>
      <c r="WI18" s="1609"/>
      <c r="WJ18" s="1609"/>
      <c r="WK18" s="1609"/>
      <c r="WL18" s="1609"/>
      <c r="WM18" s="1609"/>
      <c r="WN18" s="1609"/>
      <c r="WO18" s="1609"/>
      <c r="WP18" s="1609"/>
      <c r="WQ18" s="1609"/>
      <c r="WR18" s="1609"/>
      <c r="WS18" s="1609"/>
      <c r="WT18" s="1609"/>
      <c r="WU18" s="1609"/>
      <c r="WV18" s="1609"/>
      <c r="WW18" s="1609"/>
      <c r="WX18" s="1609"/>
      <c r="WY18" s="1609"/>
      <c r="WZ18" s="1609"/>
      <c r="XA18" s="1609"/>
      <c r="XB18" s="1609"/>
      <c r="XC18" s="1609"/>
      <c r="XD18" s="1609"/>
      <c r="XE18" s="1609"/>
      <c r="XF18" s="1609"/>
      <c r="XG18" s="1609"/>
      <c r="XH18" s="1609"/>
      <c r="XI18" s="1609"/>
      <c r="XJ18" s="1609"/>
      <c r="XK18" s="1609"/>
      <c r="XL18" s="1609"/>
      <c r="XM18" s="1609"/>
      <c r="XN18" s="1609"/>
      <c r="XO18" s="1609"/>
      <c r="XP18" s="1609"/>
      <c r="XQ18" s="1609"/>
      <c r="XR18" s="1609"/>
      <c r="XS18" s="1609"/>
      <c r="XT18" s="1609"/>
      <c r="XU18" s="1609"/>
      <c r="XV18" s="1609"/>
      <c r="XW18" s="1609"/>
      <c r="XX18" s="1609"/>
      <c r="XY18" s="1609"/>
      <c r="XZ18" s="1609"/>
      <c r="YA18" s="1609"/>
      <c r="YB18" s="1609"/>
      <c r="YC18" s="1609"/>
      <c r="YD18" s="1609"/>
      <c r="YE18" s="1609"/>
      <c r="YF18" s="1609"/>
      <c r="YG18" s="1609"/>
      <c r="YH18" s="1609"/>
      <c r="YI18" s="1609"/>
      <c r="YJ18" s="1609"/>
      <c r="YK18" s="1609"/>
      <c r="YL18" s="1609"/>
      <c r="YM18" s="1609"/>
      <c r="YN18" s="1609"/>
      <c r="YO18" s="1609"/>
      <c r="YP18" s="1609"/>
      <c r="YQ18" s="1609"/>
      <c r="YR18" s="1609"/>
      <c r="YS18" s="1609"/>
      <c r="YT18" s="1609"/>
      <c r="YU18" s="1609"/>
      <c r="YV18" s="1609"/>
      <c r="YW18" s="1609"/>
      <c r="YX18" s="1609"/>
      <c r="YY18" s="1609"/>
      <c r="YZ18" s="1609"/>
      <c r="ZA18" s="1609"/>
      <c r="ZB18" s="1609"/>
      <c r="ZC18" s="1609"/>
      <c r="ZD18" s="1609"/>
      <c r="ZE18" s="1609"/>
      <c r="ZF18" s="1609"/>
      <c r="ZG18" s="1609"/>
      <c r="ZH18" s="1609"/>
      <c r="ZI18" s="1609"/>
      <c r="ZJ18" s="1609"/>
      <c r="ZK18" s="1609"/>
      <c r="ZL18" s="1609"/>
      <c r="ZM18" s="1609"/>
      <c r="ZN18" s="1609"/>
      <c r="ZO18" s="1609"/>
      <c r="ZP18" s="1609"/>
      <c r="ZQ18" s="1609"/>
      <c r="ZR18" s="1609"/>
      <c r="ZS18" s="1609"/>
      <c r="ZT18" s="1609"/>
      <c r="ZU18" s="1609"/>
      <c r="ZV18" s="1609"/>
      <c r="ZW18" s="1609"/>
      <c r="ZX18" s="1609"/>
      <c r="ZY18" s="1609"/>
      <c r="ZZ18" s="1609"/>
      <c r="AAA18" s="1609"/>
      <c r="AAB18" s="1609"/>
      <c r="AAC18" s="1609"/>
      <c r="AAD18" s="1609"/>
      <c r="AAE18" s="1609"/>
      <c r="AAF18" s="1609"/>
      <c r="AAG18" s="1609"/>
      <c r="AAH18" s="1609"/>
      <c r="AAI18" s="1609"/>
      <c r="AAJ18" s="1609"/>
      <c r="AAK18" s="1609"/>
      <c r="AAL18" s="1609"/>
      <c r="AAM18" s="1609"/>
      <c r="AAN18" s="1609"/>
      <c r="AAO18" s="1609"/>
      <c r="AAP18" s="1609"/>
      <c r="AAQ18" s="1609"/>
      <c r="AAR18" s="1609"/>
      <c r="AAS18" s="1609"/>
      <c r="AAT18" s="1609"/>
      <c r="AAU18" s="1609"/>
      <c r="AAV18" s="1609"/>
      <c r="AAW18" s="1609"/>
      <c r="AAX18" s="1609"/>
      <c r="AAY18" s="1609"/>
      <c r="AAZ18" s="1609"/>
      <c r="ABA18" s="1609"/>
      <c r="ABB18" s="1609"/>
      <c r="ABC18" s="1609"/>
      <c r="ABD18" s="1609"/>
      <c r="ABE18" s="1609"/>
      <c r="ABF18" s="1609"/>
      <c r="ABG18" s="1609"/>
      <c r="ABH18" s="1609"/>
      <c r="ABI18" s="1609"/>
      <c r="ABJ18" s="1609"/>
      <c r="ABK18" s="1609"/>
      <c r="ABL18" s="1609"/>
      <c r="ABM18" s="1609"/>
      <c r="ABN18" s="1609"/>
      <c r="ABO18" s="1609"/>
      <c r="ABP18" s="1609"/>
      <c r="ABQ18" s="1609"/>
      <c r="ABR18" s="1609"/>
      <c r="ABS18" s="1609"/>
      <c r="ABT18" s="1609"/>
      <c r="ABU18" s="1609"/>
      <c r="ABV18" s="1609"/>
      <c r="ABW18" s="1609"/>
      <c r="ABX18" s="1609"/>
      <c r="ABY18" s="1609"/>
      <c r="ABZ18" s="1609"/>
      <c r="ACA18" s="1609"/>
      <c r="ACB18" s="1609"/>
      <c r="ACC18" s="1609"/>
      <c r="ACD18" s="1609"/>
      <c r="ACE18" s="1609"/>
      <c r="ACF18" s="1609"/>
      <c r="ACG18" s="1609"/>
      <c r="ACH18" s="1609"/>
      <c r="ACI18" s="1609"/>
      <c r="ACJ18" s="1609"/>
      <c r="ACK18" s="1609"/>
      <c r="ACL18" s="1609"/>
      <c r="ACM18" s="1609"/>
      <c r="ACN18" s="1609"/>
      <c r="ACO18" s="1609"/>
      <c r="ACP18" s="1609"/>
      <c r="ACQ18" s="1609"/>
      <c r="ACR18" s="1609"/>
      <c r="ACS18" s="1609"/>
      <c r="ACT18" s="1609"/>
      <c r="ACU18" s="1609"/>
      <c r="ACV18" s="1609"/>
      <c r="ACW18" s="1609"/>
      <c r="ACX18" s="1609"/>
      <c r="ACY18" s="1609"/>
      <c r="ACZ18" s="1609"/>
      <c r="ADA18" s="1609"/>
      <c r="ADB18" s="1609"/>
      <c r="ADC18" s="1609"/>
      <c r="ADD18" s="1609"/>
      <c r="ADE18" s="1609"/>
      <c r="ADF18" s="1609"/>
      <c r="ADG18" s="1609"/>
      <c r="ADH18" s="1609"/>
      <c r="ADI18" s="1609"/>
      <c r="ADJ18" s="1609"/>
      <c r="ADK18" s="1609"/>
      <c r="ADL18" s="1609"/>
      <c r="ADM18" s="1609"/>
      <c r="ADN18" s="1609"/>
      <c r="ADO18" s="1609"/>
      <c r="ADP18" s="1609"/>
      <c r="ADQ18" s="1609"/>
      <c r="ADR18" s="1609"/>
      <c r="ADS18" s="1609"/>
      <c r="ADT18" s="1609"/>
      <c r="ADU18" s="1609"/>
      <c r="ADV18" s="1609"/>
      <c r="ADW18" s="1609"/>
      <c r="ADX18" s="1609"/>
      <c r="ADY18" s="1609"/>
      <c r="ADZ18" s="1609"/>
      <c r="AEA18" s="1609"/>
      <c r="AEB18" s="1609"/>
      <c r="AEC18" s="1609"/>
      <c r="AED18" s="1609"/>
      <c r="AEE18" s="1609"/>
      <c r="AEF18" s="1609"/>
      <c r="AEG18" s="1609"/>
      <c r="AEH18" s="1609"/>
      <c r="AEI18" s="1609"/>
      <c r="AEJ18" s="1609"/>
      <c r="AEK18" s="1609"/>
      <c r="AEL18" s="1609"/>
      <c r="AEM18" s="1609"/>
      <c r="AEN18" s="1609"/>
      <c r="AEO18" s="1609"/>
      <c r="AEP18" s="1609"/>
      <c r="AEQ18" s="1609"/>
      <c r="AER18" s="1609"/>
      <c r="AES18" s="1609"/>
      <c r="AET18" s="1609"/>
      <c r="AEU18" s="1609"/>
      <c r="AEV18" s="1609"/>
      <c r="AEW18" s="1609"/>
      <c r="AEX18" s="1609"/>
      <c r="AEY18" s="1609"/>
      <c r="AEZ18" s="1609"/>
      <c r="AFA18" s="1609"/>
      <c r="AFB18" s="1609"/>
      <c r="AFC18" s="1609"/>
      <c r="AFD18" s="1609"/>
      <c r="AFE18" s="1609"/>
      <c r="AFF18" s="1609"/>
      <c r="AFG18" s="1609"/>
      <c r="AFH18" s="1609"/>
      <c r="AFI18" s="1609"/>
      <c r="AFJ18" s="1609"/>
      <c r="AFK18" s="1609"/>
      <c r="AFL18" s="1609"/>
      <c r="AFM18" s="1609"/>
      <c r="AFN18" s="1609"/>
      <c r="AFO18" s="1609"/>
      <c r="AFP18" s="1609"/>
      <c r="AFQ18" s="1609"/>
      <c r="AFR18" s="1609"/>
      <c r="AFS18" s="1609"/>
      <c r="AFT18" s="1609"/>
      <c r="AFU18" s="1609"/>
      <c r="AFV18" s="1609"/>
      <c r="AFW18" s="1609"/>
      <c r="AFX18" s="1609"/>
      <c r="AFY18" s="1609"/>
      <c r="AFZ18" s="1609"/>
      <c r="AGA18" s="1609"/>
      <c r="AGB18" s="1609"/>
      <c r="AGC18" s="1609"/>
      <c r="AGD18" s="1609"/>
      <c r="AGE18" s="1609"/>
      <c r="AGF18" s="1609"/>
      <c r="AGG18" s="1609"/>
      <c r="AGH18" s="1609"/>
      <c r="AGI18" s="1609"/>
      <c r="AGJ18" s="1609"/>
      <c r="AGK18" s="1609"/>
      <c r="AGL18" s="1609"/>
      <c r="AGM18" s="1609"/>
      <c r="AGN18" s="1609"/>
      <c r="AGO18" s="1609"/>
      <c r="AGP18" s="1609"/>
      <c r="AGQ18" s="1609"/>
      <c r="AGR18" s="1609"/>
      <c r="AGS18" s="1609"/>
      <c r="AGT18" s="1609"/>
      <c r="AGU18" s="1609"/>
      <c r="AGV18" s="1609"/>
      <c r="AGW18" s="1609"/>
      <c r="AGX18" s="1609"/>
      <c r="AGY18" s="1609"/>
      <c r="AGZ18" s="1609"/>
      <c r="AHA18" s="1609"/>
      <c r="AHB18" s="1609"/>
      <c r="AHC18" s="1609"/>
      <c r="AHD18" s="1609"/>
      <c r="AHE18" s="1609"/>
      <c r="AHF18" s="1609"/>
      <c r="AHG18" s="1609"/>
      <c r="AHH18" s="1609"/>
      <c r="AHI18" s="1609"/>
      <c r="AHJ18" s="1609"/>
      <c r="AHK18" s="1609"/>
      <c r="AHL18" s="1609"/>
      <c r="AHM18" s="1609"/>
      <c r="AHN18" s="1609"/>
      <c r="AHO18" s="1609"/>
      <c r="AHP18" s="1609"/>
      <c r="AHQ18" s="1609"/>
      <c r="AHR18" s="1609"/>
      <c r="AHS18" s="1609"/>
      <c r="AHT18" s="1609"/>
      <c r="AHU18" s="1609"/>
      <c r="AHV18" s="1609"/>
      <c r="AHW18" s="1609"/>
      <c r="AHX18" s="1609"/>
      <c r="AHY18" s="1609"/>
      <c r="AHZ18" s="1609"/>
      <c r="AIA18" s="1609"/>
      <c r="AIB18" s="1609"/>
      <c r="AIC18" s="1609"/>
      <c r="AID18" s="1609"/>
      <c r="AIE18" s="1609"/>
      <c r="AIF18" s="1609"/>
      <c r="AIG18" s="1609"/>
      <c r="AIH18" s="1609"/>
      <c r="AII18" s="1609"/>
      <c r="AIJ18" s="1609"/>
      <c r="AIK18" s="1609"/>
      <c r="AIL18" s="1609"/>
      <c r="AIM18" s="1609"/>
      <c r="AIN18" s="1609"/>
      <c r="AIO18" s="1609"/>
      <c r="AIP18" s="1609"/>
      <c r="AIQ18" s="1609"/>
      <c r="AIR18" s="1609"/>
      <c r="AIS18" s="1609"/>
      <c r="AIT18" s="1609"/>
      <c r="AIU18" s="1609"/>
      <c r="AIV18" s="1609"/>
      <c r="AIW18" s="1609"/>
      <c r="AIX18" s="1609"/>
      <c r="AIY18" s="1609"/>
      <c r="AIZ18" s="1609"/>
      <c r="AJA18" s="1609"/>
      <c r="AJB18" s="1609"/>
      <c r="AJC18" s="1609"/>
      <c r="AJD18" s="1609"/>
      <c r="AJE18" s="1609"/>
      <c r="AJF18" s="1609"/>
      <c r="AJG18" s="1609"/>
      <c r="AJH18" s="1609"/>
      <c r="AJI18" s="1609"/>
      <c r="AJJ18" s="1609"/>
      <c r="AJK18" s="1609"/>
      <c r="AJL18" s="1609"/>
      <c r="AJM18" s="1609"/>
      <c r="AJN18" s="1609"/>
      <c r="AJO18" s="1609"/>
      <c r="AJP18" s="1609"/>
      <c r="AJQ18" s="1609"/>
      <c r="AJR18" s="1609"/>
      <c r="AJS18" s="1609"/>
      <c r="AJT18" s="1609"/>
      <c r="AJU18" s="1609"/>
      <c r="AJV18" s="1609"/>
      <c r="AJW18" s="1609"/>
      <c r="AJX18" s="1609"/>
      <c r="AJY18" s="1609"/>
      <c r="AJZ18" s="1609"/>
      <c r="AKA18" s="1609"/>
      <c r="AKB18" s="1609"/>
      <c r="AKC18" s="1609"/>
      <c r="AKD18" s="1609"/>
      <c r="AKE18" s="1609"/>
      <c r="AKF18" s="1609"/>
      <c r="AKG18" s="1609"/>
      <c r="AKH18" s="1609"/>
      <c r="AKI18" s="1609"/>
      <c r="AKJ18" s="1609"/>
      <c r="AKK18" s="1609"/>
      <c r="AKL18" s="1609"/>
      <c r="AKM18" s="1609"/>
      <c r="AKN18" s="1609"/>
      <c r="AKO18" s="1609"/>
      <c r="AKP18" s="1609"/>
      <c r="AKQ18" s="1609"/>
      <c r="AKR18" s="1609"/>
      <c r="AKS18" s="1609"/>
      <c r="AKT18" s="1609"/>
      <c r="AKU18" s="1609"/>
      <c r="AKV18" s="1609"/>
      <c r="AKW18" s="1609"/>
      <c r="AKX18" s="1609"/>
      <c r="AKY18" s="1609"/>
      <c r="AKZ18" s="1609"/>
      <c r="ALA18" s="1609"/>
      <c r="ALB18" s="1609"/>
      <c r="ALC18" s="1609"/>
      <c r="ALD18" s="1609"/>
      <c r="ALE18" s="1609"/>
      <c r="ALF18" s="1609"/>
      <c r="ALG18" s="1609"/>
      <c r="ALH18" s="1609"/>
      <c r="ALI18" s="1609"/>
      <c r="ALJ18" s="1609"/>
      <c r="ALK18" s="1609"/>
      <c r="ALL18" s="1609"/>
      <c r="ALM18" s="1609"/>
      <c r="ALN18" s="1609"/>
      <c r="ALO18" s="1609"/>
      <c r="ALP18" s="1609"/>
      <c r="ALQ18" s="1609"/>
      <c r="ALR18" s="1609"/>
      <c r="ALS18" s="1609"/>
      <c r="ALT18" s="1609"/>
      <c r="ALU18" s="1609"/>
      <c r="ALV18" s="1609"/>
      <c r="ALW18" s="1609"/>
      <c r="ALX18" s="1609"/>
      <c r="ALY18" s="1609"/>
      <c r="ALZ18" s="1609"/>
      <c r="AMA18" s="1609"/>
      <c r="AMB18" s="1609"/>
      <c r="AMC18" s="1609"/>
      <c r="AMD18" s="1609"/>
      <c r="AME18" s="1609"/>
      <c r="AMF18" s="1609"/>
      <c r="AMG18" s="1609"/>
      <c r="AMH18" s="1609"/>
      <c r="AMI18" s="1609"/>
      <c r="AMJ18" s="1609"/>
      <c r="AMK18" s="1609"/>
      <c r="AML18" s="1609"/>
      <c r="AMM18" s="1609"/>
      <c r="AMN18" s="1609"/>
      <c r="AMO18" s="1609"/>
      <c r="AMP18" s="1609"/>
      <c r="AMQ18" s="1609"/>
      <c r="AMR18" s="1609"/>
      <c r="AMS18" s="1609"/>
      <c r="AMT18" s="1609"/>
      <c r="AMU18" s="1609"/>
      <c r="AMV18" s="1609"/>
      <c r="AMW18" s="1609"/>
      <c r="AMX18" s="1609"/>
      <c r="AMY18" s="1609"/>
      <c r="AMZ18" s="1609"/>
      <c r="ANA18" s="1609"/>
      <c r="ANB18" s="1609"/>
      <c r="ANC18" s="1609"/>
      <c r="AND18" s="1609"/>
      <c r="ANE18" s="1609"/>
      <c r="ANF18" s="1609"/>
      <c r="ANG18" s="1609"/>
      <c r="ANH18" s="1609"/>
      <c r="ANI18" s="1609"/>
      <c r="ANJ18" s="1609"/>
      <c r="ANK18" s="1609"/>
      <c r="ANL18" s="1609"/>
      <c r="ANM18" s="1609"/>
      <c r="ANN18" s="1609"/>
      <c r="ANO18" s="1609"/>
      <c r="ANP18" s="1609"/>
      <c r="ANQ18" s="1609"/>
      <c r="ANR18" s="1609"/>
      <c r="ANS18" s="1609"/>
      <c r="ANT18" s="1609"/>
      <c r="ANU18" s="1609"/>
      <c r="ANV18" s="1609"/>
      <c r="ANW18" s="1609"/>
      <c r="ANX18" s="1609"/>
      <c r="ANY18" s="1609"/>
      <c r="ANZ18" s="1609"/>
      <c r="AOA18" s="1609"/>
      <c r="AOB18" s="1609"/>
      <c r="AOC18" s="1609"/>
      <c r="AOD18" s="1609"/>
      <c r="AOE18" s="1609"/>
      <c r="AOF18" s="1609"/>
      <c r="AOG18" s="1609"/>
      <c r="AOH18" s="1609"/>
      <c r="AOI18" s="1609"/>
      <c r="AOJ18" s="1609"/>
      <c r="AOK18" s="1609"/>
      <c r="AOL18" s="1609"/>
      <c r="AOM18" s="1609"/>
      <c r="AON18" s="1609"/>
      <c r="AOO18" s="1609"/>
      <c r="AOP18" s="1609"/>
      <c r="AOQ18" s="1609"/>
      <c r="AOR18" s="1609"/>
      <c r="AOS18" s="1609"/>
      <c r="AOT18" s="1609"/>
      <c r="AOU18" s="1609"/>
      <c r="AOV18" s="1609"/>
      <c r="AOW18" s="1609"/>
      <c r="AOX18" s="1609"/>
      <c r="AOY18" s="1609"/>
      <c r="AOZ18" s="1609"/>
      <c r="APA18" s="1609"/>
      <c r="APB18" s="1609"/>
      <c r="APC18" s="1609"/>
      <c r="APD18" s="1609"/>
      <c r="APE18" s="1609"/>
      <c r="APF18" s="1609"/>
      <c r="APG18" s="1609"/>
      <c r="APH18" s="1609"/>
      <c r="API18" s="1609"/>
      <c r="APJ18" s="1609"/>
      <c r="APK18" s="1609"/>
      <c r="APL18" s="1609"/>
      <c r="APM18" s="1609"/>
      <c r="APN18" s="1609"/>
      <c r="APO18" s="1609"/>
      <c r="APP18" s="1609"/>
      <c r="APQ18" s="1609"/>
      <c r="APR18" s="1609"/>
      <c r="APS18" s="1609"/>
      <c r="APT18" s="1609"/>
      <c r="APU18" s="1609"/>
      <c r="APV18" s="1609"/>
      <c r="APW18" s="1609"/>
      <c r="APX18" s="1609"/>
      <c r="APY18" s="1609"/>
      <c r="APZ18" s="1609"/>
      <c r="AQA18" s="1609"/>
      <c r="AQB18" s="1609"/>
      <c r="AQC18" s="1609"/>
      <c r="AQD18" s="1609"/>
      <c r="AQE18" s="1609"/>
      <c r="AQF18" s="1609"/>
      <c r="AQG18" s="1609"/>
      <c r="AQH18" s="1609"/>
      <c r="AQI18" s="1609"/>
      <c r="AQJ18" s="1609"/>
      <c r="AQK18" s="1609"/>
      <c r="AQL18" s="1609"/>
      <c r="AQM18" s="1609"/>
      <c r="AQN18" s="1609"/>
      <c r="AQO18" s="1609"/>
      <c r="AQP18" s="1609"/>
      <c r="AQQ18" s="1609"/>
      <c r="AQR18" s="1609"/>
      <c r="AQS18" s="1609"/>
      <c r="AQT18" s="1609"/>
      <c r="AQU18" s="1609"/>
      <c r="AQV18" s="1609"/>
      <c r="AQW18" s="1609"/>
      <c r="AQX18" s="1609"/>
      <c r="AQY18" s="1609"/>
      <c r="AQZ18" s="1609"/>
      <c r="ARA18" s="1609"/>
      <c r="ARB18" s="1609"/>
      <c r="ARC18" s="1609"/>
      <c r="ARD18" s="1609"/>
      <c r="ARE18" s="1609"/>
      <c r="ARF18" s="1609"/>
      <c r="ARG18" s="1609"/>
      <c r="ARH18" s="1609"/>
      <c r="ARI18" s="1609"/>
      <c r="ARJ18" s="1609"/>
      <c r="ARK18" s="1609"/>
      <c r="ARL18" s="1609"/>
      <c r="ARM18" s="1609"/>
      <c r="ARN18" s="1609"/>
      <c r="ARO18" s="1609"/>
      <c r="ARP18" s="1609"/>
      <c r="ARQ18" s="1609"/>
      <c r="ARR18" s="1609"/>
      <c r="ARS18" s="1609"/>
      <c r="ART18" s="1609"/>
      <c r="ARU18" s="1609"/>
      <c r="ARV18" s="1609"/>
      <c r="ARW18" s="1609"/>
      <c r="ARX18" s="1609"/>
      <c r="ARY18" s="1609"/>
      <c r="ARZ18" s="1609"/>
      <c r="ASA18" s="1609"/>
      <c r="ASB18" s="1609"/>
      <c r="ASC18" s="1609"/>
      <c r="ASD18" s="1609"/>
      <c r="ASE18" s="1609"/>
      <c r="ASF18" s="1609"/>
      <c r="ASG18" s="1609"/>
      <c r="ASH18" s="1609"/>
      <c r="ASI18" s="1609"/>
      <c r="ASJ18" s="1609"/>
      <c r="ASK18" s="1609"/>
      <c r="ASL18" s="1609"/>
      <c r="ASM18" s="1609"/>
      <c r="ASN18" s="1609"/>
      <c r="ASO18" s="1609"/>
      <c r="ASP18" s="1609"/>
      <c r="ASQ18" s="1609"/>
      <c r="ASR18" s="1609"/>
      <c r="ASS18" s="1609"/>
      <c r="AST18" s="1609"/>
      <c r="ASU18" s="1609"/>
      <c r="ASV18" s="1609"/>
      <c r="ASW18" s="1609"/>
      <c r="ASX18" s="1609"/>
      <c r="ASY18" s="1609"/>
      <c r="ASZ18" s="1609"/>
      <c r="ATA18" s="1609"/>
      <c r="ATB18" s="1609"/>
      <c r="ATC18" s="1609"/>
      <c r="ATD18" s="1609"/>
      <c r="ATE18" s="1609"/>
      <c r="ATF18" s="1609"/>
      <c r="ATG18" s="1609"/>
      <c r="ATH18" s="1609"/>
      <c r="ATI18" s="1609"/>
      <c r="ATJ18" s="1609"/>
      <c r="ATK18" s="1609"/>
      <c r="ATL18" s="1609"/>
      <c r="ATM18" s="1609"/>
      <c r="ATN18" s="1609"/>
      <c r="ATO18" s="1609"/>
      <c r="ATP18" s="1609"/>
      <c r="ATQ18" s="1609"/>
      <c r="ATR18" s="1609"/>
      <c r="ATS18" s="1609"/>
      <c r="ATT18" s="1609"/>
      <c r="ATU18" s="1609"/>
      <c r="ATV18" s="1609"/>
      <c r="ATW18" s="1609"/>
      <c r="ATX18" s="1609"/>
      <c r="ATY18" s="1609"/>
      <c r="ATZ18" s="1609"/>
      <c r="AUA18" s="1609"/>
      <c r="AUB18" s="1609"/>
      <c r="AUC18" s="1609"/>
      <c r="AUD18" s="1609"/>
      <c r="AUE18" s="1609"/>
      <c r="AUF18" s="1609"/>
      <c r="AUG18" s="1609"/>
      <c r="AUH18" s="1609"/>
      <c r="AUI18" s="1609"/>
      <c r="AUJ18" s="1609"/>
      <c r="AUK18" s="1609"/>
      <c r="AUL18" s="1609"/>
      <c r="AUM18" s="1609"/>
      <c r="AUN18" s="1609"/>
      <c r="AUO18" s="1609"/>
      <c r="AUP18" s="1609"/>
      <c r="AUQ18" s="1609"/>
      <c r="AUR18" s="1609"/>
      <c r="AUS18" s="1609"/>
      <c r="AUT18" s="1609"/>
      <c r="AUU18" s="1609"/>
      <c r="AUV18" s="1609"/>
      <c r="AUW18" s="1609"/>
      <c r="AUX18" s="1609"/>
      <c r="AUY18" s="1609"/>
      <c r="AUZ18" s="1609"/>
      <c r="AVA18" s="1609"/>
      <c r="AVB18" s="1609"/>
      <c r="AVC18" s="1609"/>
      <c r="AVD18" s="1609"/>
      <c r="AVE18" s="1609"/>
      <c r="AVF18" s="1609"/>
      <c r="AVG18" s="1609"/>
      <c r="AVH18" s="1609"/>
      <c r="AVI18" s="1609"/>
      <c r="AVJ18" s="1609"/>
      <c r="AVK18" s="1609"/>
      <c r="AVL18" s="1609"/>
      <c r="AVM18" s="1609"/>
      <c r="AVN18" s="1609"/>
      <c r="AVO18" s="1609"/>
      <c r="AVP18" s="1609"/>
      <c r="AVQ18" s="1609"/>
      <c r="AVR18" s="1609"/>
      <c r="AVS18" s="1609"/>
      <c r="AVT18" s="1609"/>
      <c r="AVU18" s="1609"/>
      <c r="AVV18" s="1609"/>
      <c r="AVW18" s="1609"/>
      <c r="AVX18" s="1609"/>
      <c r="AVY18" s="1609"/>
      <c r="AVZ18" s="1609"/>
      <c r="AWA18" s="1609"/>
      <c r="AWB18" s="1609"/>
      <c r="AWC18" s="1609"/>
      <c r="AWD18" s="1609"/>
      <c r="AWE18" s="1609"/>
      <c r="AWF18" s="1609"/>
      <c r="AWG18" s="1609"/>
      <c r="AWH18" s="1609"/>
      <c r="AWI18" s="1609"/>
      <c r="AWJ18" s="1609"/>
      <c r="AWK18" s="1609"/>
      <c r="AWL18" s="1609"/>
      <c r="AWM18" s="1609"/>
      <c r="AWN18" s="1609"/>
      <c r="AWO18" s="1609"/>
      <c r="AWP18" s="1609"/>
      <c r="AWQ18" s="1609"/>
      <c r="AWR18" s="1609"/>
      <c r="AWS18" s="1609"/>
      <c r="AWT18" s="1609"/>
      <c r="AWU18" s="1609"/>
      <c r="AWV18" s="1609"/>
      <c r="AWW18" s="1609"/>
      <c r="AWX18" s="1609"/>
      <c r="AWY18" s="1609"/>
      <c r="AWZ18" s="1609"/>
      <c r="AXA18" s="1609"/>
      <c r="AXB18" s="1609"/>
      <c r="AXC18" s="1609"/>
      <c r="AXD18" s="1609"/>
      <c r="AXE18" s="1609"/>
      <c r="AXF18" s="1609"/>
      <c r="AXG18" s="1609"/>
      <c r="AXH18" s="1609"/>
      <c r="AXI18" s="1609"/>
      <c r="AXJ18" s="1609"/>
      <c r="AXK18" s="1609"/>
      <c r="AXL18" s="1609"/>
      <c r="AXM18" s="1609"/>
      <c r="AXN18" s="1609"/>
      <c r="AXO18" s="1609"/>
      <c r="AXP18" s="1609"/>
      <c r="AXQ18" s="1609"/>
      <c r="AXR18" s="1609"/>
      <c r="AXS18" s="1609"/>
      <c r="AXT18" s="1609"/>
      <c r="AXU18" s="1609"/>
      <c r="AXV18" s="1609"/>
      <c r="AXW18" s="1609"/>
      <c r="AXX18" s="1609"/>
      <c r="AXY18" s="1609"/>
      <c r="AXZ18" s="1609"/>
      <c r="AYA18" s="1609"/>
      <c r="AYB18" s="1609"/>
      <c r="AYC18" s="1609"/>
      <c r="AYD18" s="1609"/>
      <c r="AYE18" s="1609"/>
      <c r="AYF18" s="1609"/>
      <c r="AYG18" s="1609"/>
      <c r="AYH18" s="1609"/>
      <c r="AYI18" s="1609"/>
      <c r="AYJ18" s="1609"/>
      <c r="AYK18" s="1609"/>
      <c r="AYL18" s="1609"/>
      <c r="AYM18" s="1609"/>
      <c r="AYN18" s="1609"/>
      <c r="AYO18" s="1609"/>
      <c r="AYP18" s="1609"/>
      <c r="AYQ18" s="1609"/>
      <c r="AYR18" s="1609"/>
      <c r="AYS18" s="1609"/>
      <c r="AYT18" s="1609"/>
      <c r="AYU18" s="1609"/>
      <c r="AYV18" s="1609"/>
      <c r="AYW18" s="1609"/>
      <c r="AYX18" s="1609"/>
      <c r="AYY18" s="1609"/>
      <c r="AYZ18" s="1609"/>
      <c r="AZA18" s="1609"/>
      <c r="AZB18" s="1609"/>
      <c r="AZC18" s="1609"/>
      <c r="AZD18" s="1609"/>
      <c r="AZE18" s="1609"/>
      <c r="AZF18" s="1609"/>
      <c r="AZG18" s="1609"/>
      <c r="AZH18" s="1609"/>
      <c r="AZI18" s="1609"/>
      <c r="AZJ18" s="1609"/>
      <c r="AZK18" s="1609"/>
      <c r="AZL18" s="1609"/>
      <c r="AZM18" s="1609"/>
      <c r="AZN18" s="1609"/>
      <c r="AZO18" s="1609"/>
      <c r="AZP18" s="1609"/>
      <c r="AZQ18" s="1609"/>
      <c r="AZR18" s="1609"/>
      <c r="AZS18" s="1609"/>
      <c r="AZT18" s="1609"/>
      <c r="AZU18" s="1609"/>
      <c r="AZV18" s="1609"/>
      <c r="AZW18" s="1609"/>
      <c r="AZX18" s="1609"/>
      <c r="AZY18" s="1609"/>
      <c r="AZZ18" s="1609"/>
      <c r="BAA18" s="1609"/>
      <c r="BAB18" s="1609"/>
      <c r="BAC18" s="1609"/>
      <c r="BAD18" s="1609"/>
      <c r="BAE18" s="1609"/>
      <c r="BAF18" s="1609"/>
      <c r="BAG18" s="1609"/>
      <c r="BAH18" s="1609"/>
      <c r="BAI18" s="1609"/>
      <c r="BAJ18" s="1609"/>
      <c r="BAK18" s="1609"/>
      <c r="BAL18" s="1609"/>
      <c r="BAM18" s="1609"/>
      <c r="BAN18" s="1609"/>
      <c r="BAO18" s="1609"/>
      <c r="BAP18" s="1609"/>
      <c r="BAQ18" s="1609"/>
      <c r="BAR18" s="1609"/>
      <c r="BAS18" s="1609"/>
      <c r="BAT18" s="1609"/>
      <c r="BAU18" s="1609"/>
      <c r="BAV18" s="1609"/>
      <c r="BAW18" s="1609"/>
      <c r="BAX18" s="1609"/>
      <c r="BAY18" s="1609"/>
      <c r="BAZ18" s="1609"/>
      <c r="BBA18" s="1609"/>
      <c r="BBB18" s="1609"/>
      <c r="BBC18" s="1609"/>
      <c r="BBD18" s="1609"/>
      <c r="BBE18" s="1609"/>
      <c r="BBF18" s="1609"/>
      <c r="BBG18" s="1609"/>
      <c r="BBH18" s="1609"/>
      <c r="BBI18" s="1609"/>
      <c r="BBJ18" s="1609"/>
      <c r="BBK18" s="1609"/>
      <c r="BBL18" s="1609"/>
      <c r="BBM18" s="1609"/>
      <c r="BBN18" s="1609"/>
      <c r="BBO18" s="1609"/>
      <c r="BBP18" s="1609"/>
      <c r="BBQ18" s="1609"/>
      <c r="BBR18" s="1609"/>
      <c r="BBS18" s="1609"/>
      <c r="BBT18" s="1609"/>
      <c r="BBU18" s="1609"/>
      <c r="BBV18" s="1609"/>
      <c r="BBW18" s="1609"/>
      <c r="BBX18" s="1609"/>
      <c r="BBY18" s="1609"/>
      <c r="BBZ18" s="1609"/>
      <c r="BCA18" s="1609"/>
      <c r="BCB18" s="1609"/>
      <c r="BCC18" s="1609"/>
      <c r="BCD18" s="1609"/>
      <c r="BCE18" s="1609"/>
      <c r="BCF18" s="1609"/>
      <c r="BCG18" s="1609"/>
      <c r="BCH18" s="1609"/>
      <c r="BCI18" s="1609"/>
      <c r="BCJ18" s="1609"/>
      <c r="BCK18" s="1609"/>
      <c r="BCL18" s="1609"/>
      <c r="BCM18" s="1609"/>
      <c r="BCN18" s="1609"/>
      <c r="BCO18" s="1609"/>
      <c r="BCP18" s="1609"/>
      <c r="BCQ18" s="1609"/>
      <c r="BCR18" s="1609"/>
      <c r="BCS18" s="1609"/>
      <c r="BCT18" s="1609"/>
      <c r="BCU18" s="1609"/>
      <c r="BCV18" s="1609"/>
      <c r="BCW18" s="1609"/>
      <c r="BCX18" s="1609"/>
      <c r="BCY18" s="1609"/>
      <c r="BCZ18" s="1609"/>
      <c r="BDA18" s="1609"/>
      <c r="BDB18" s="1609"/>
      <c r="BDC18" s="1609"/>
      <c r="BDD18" s="1609"/>
      <c r="BDE18" s="1609"/>
      <c r="BDF18" s="1609"/>
      <c r="BDG18" s="1609"/>
      <c r="BDH18" s="1609"/>
      <c r="BDI18" s="1609"/>
      <c r="BDJ18" s="1609"/>
      <c r="BDK18" s="1609"/>
      <c r="BDL18" s="1609"/>
      <c r="BDM18" s="1609"/>
      <c r="BDN18" s="1609"/>
      <c r="BDO18" s="1609"/>
      <c r="BDP18" s="1609"/>
      <c r="BDQ18" s="1609"/>
      <c r="BDR18" s="1609"/>
      <c r="BDS18" s="1609"/>
      <c r="BDT18" s="1609"/>
      <c r="BDU18" s="1609"/>
      <c r="BDV18" s="1609"/>
      <c r="BDW18" s="1609"/>
      <c r="BDX18" s="1609"/>
      <c r="BDY18" s="1609"/>
      <c r="BDZ18" s="1609"/>
      <c r="BEA18" s="1609"/>
      <c r="BEB18" s="1609"/>
      <c r="BEC18" s="1609"/>
      <c r="BED18" s="1609"/>
      <c r="BEE18" s="1609"/>
      <c r="BEF18" s="1609"/>
      <c r="BEG18" s="1609"/>
      <c r="BEH18" s="1609"/>
      <c r="BEI18" s="1609"/>
      <c r="BEJ18" s="1609"/>
      <c r="BEK18" s="1609"/>
      <c r="BEL18" s="1609"/>
      <c r="BEM18" s="1609"/>
      <c r="BEN18" s="1609"/>
      <c r="BEO18" s="1609"/>
      <c r="BEP18" s="1609"/>
      <c r="BEQ18" s="1609"/>
      <c r="BER18" s="1609"/>
      <c r="BES18" s="1609"/>
      <c r="BET18" s="1609"/>
      <c r="BEU18" s="1609"/>
      <c r="BEV18" s="1609"/>
      <c r="BEW18" s="1609"/>
      <c r="BEX18" s="1609"/>
      <c r="BEY18" s="1609"/>
      <c r="BEZ18" s="1609"/>
      <c r="BFA18" s="1609"/>
      <c r="BFB18" s="1609"/>
      <c r="BFC18" s="1609"/>
      <c r="BFD18" s="1609"/>
      <c r="BFE18" s="1609"/>
      <c r="BFF18" s="1609"/>
      <c r="BFG18" s="1609"/>
      <c r="BFH18" s="1609"/>
      <c r="BFI18" s="1609"/>
      <c r="BFJ18" s="1609"/>
      <c r="BFK18" s="1609"/>
      <c r="BFL18" s="1609"/>
      <c r="BFM18" s="1609"/>
      <c r="BFN18" s="1609"/>
      <c r="BFO18" s="1609"/>
      <c r="BFP18" s="1609"/>
      <c r="BFQ18" s="1609"/>
      <c r="BFR18" s="1609"/>
      <c r="BFS18" s="1609"/>
      <c r="BFT18" s="1609"/>
      <c r="BFU18" s="1609"/>
      <c r="BFV18" s="1609"/>
      <c r="BFW18" s="1609"/>
      <c r="BFX18" s="1609"/>
      <c r="BFY18" s="1609"/>
      <c r="BFZ18" s="1609"/>
      <c r="BGA18" s="1609"/>
      <c r="BGB18" s="1609"/>
      <c r="BGC18" s="1609"/>
      <c r="BGD18" s="1609"/>
      <c r="BGE18" s="1609"/>
      <c r="BGF18" s="1609"/>
      <c r="BGG18" s="1609"/>
      <c r="BGH18" s="1609"/>
      <c r="BGI18" s="1609"/>
      <c r="BGJ18" s="1609"/>
      <c r="BGK18" s="1609"/>
      <c r="BGL18" s="1609"/>
      <c r="BGM18" s="1609"/>
      <c r="BGN18" s="1609"/>
      <c r="BGO18" s="1609"/>
      <c r="BGP18" s="1609"/>
      <c r="BGQ18" s="1609"/>
      <c r="BGR18" s="1609"/>
      <c r="BGS18" s="1609"/>
      <c r="BGT18" s="1609"/>
      <c r="BGU18" s="1609"/>
      <c r="BGV18" s="1609"/>
      <c r="BGW18" s="1609"/>
      <c r="BGX18" s="1609"/>
      <c r="BGY18" s="1609"/>
      <c r="BGZ18" s="1609"/>
      <c r="BHA18" s="1609"/>
      <c r="BHB18" s="1609"/>
      <c r="BHC18" s="1609"/>
      <c r="BHD18" s="1609"/>
      <c r="BHE18" s="1609"/>
      <c r="BHF18" s="1609"/>
      <c r="BHG18" s="1609"/>
      <c r="BHH18" s="1609"/>
      <c r="BHI18" s="1609"/>
      <c r="BHJ18" s="1609"/>
      <c r="BHK18" s="1609"/>
      <c r="BHL18" s="1609"/>
      <c r="BHM18" s="1609"/>
      <c r="BHN18" s="1609"/>
      <c r="BHO18" s="1609"/>
      <c r="BHP18" s="1609"/>
      <c r="BHQ18" s="1609"/>
      <c r="BHR18" s="1609"/>
      <c r="BHS18" s="1609"/>
      <c r="BHT18" s="1609"/>
      <c r="BHU18" s="1609"/>
      <c r="BHV18" s="1609"/>
      <c r="BHW18" s="1609"/>
      <c r="BHX18" s="1609"/>
      <c r="BHY18" s="1609"/>
      <c r="BHZ18" s="1609"/>
      <c r="BIA18" s="1609"/>
      <c r="BIB18" s="1609"/>
      <c r="BIC18" s="1609"/>
      <c r="BID18" s="1609"/>
      <c r="BIE18" s="1609"/>
      <c r="BIF18" s="1609"/>
      <c r="BIG18" s="1609"/>
      <c r="BIH18" s="1609"/>
      <c r="BII18" s="1609"/>
      <c r="BIJ18" s="1609"/>
      <c r="BIK18" s="1609"/>
      <c r="BIL18" s="1609"/>
      <c r="BIM18" s="1609"/>
      <c r="BIN18" s="1609"/>
      <c r="BIO18" s="1609"/>
      <c r="BIP18" s="1609"/>
      <c r="BIQ18" s="1609"/>
      <c r="BIR18" s="1609"/>
      <c r="BIS18" s="1609"/>
      <c r="BIT18" s="1609"/>
      <c r="BIU18" s="1609"/>
      <c r="BIV18" s="1609"/>
      <c r="BIW18" s="1609"/>
      <c r="BIX18" s="1609"/>
      <c r="BIY18" s="1609"/>
      <c r="BIZ18" s="1609"/>
      <c r="BJA18" s="1609"/>
      <c r="BJB18" s="1609"/>
      <c r="BJC18" s="1609"/>
      <c r="BJD18" s="1609"/>
      <c r="BJE18" s="1609"/>
      <c r="BJF18" s="1609"/>
      <c r="BJG18" s="1609"/>
      <c r="BJH18" s="1609"/>
      <c r="BJI18" s="1609"/>
      <c r="BJJ18" s="1609"/>
      <c r="BJK18" s="1609"/>
      <c r="BJL18" s="1609"/>
      <c r="BJM18" s="1609"/>
      <c r="BJN18" s="1609"/>
      <c r="BJO18" s="1609"/>
      <c r="BJP18" s="1609"/>
      <c r="BJQ18" s="1609"/>
      <c r="BJR18" s="1609"/>
      <c r="BJS18" s="1609"/>
      <c r="BJT18" s="1609"/>
      <c r="BJU18" s="1609"/>
      <c r="BJV18" s="1609"/>
      <c r="BJW18" s="1609"/>
      <c r="BJX18" s="1609"/>
      <c r="BJY18" s="1609"/>
      <c r="BJZ18" s="1609"/>
      <c r="BKA18" s="1609"/>
      <c r="BKB18" s="1609"/>
      <c r="BKC18" s="1609"/>
      <c r="BKD18" s="1609"/>
      <c r="BKE18" s="1609"/>
      <c r="BKF18" s="1609"/>
      <c r="BKG18" s="1609"/>
      <c r="BKH18" s="1609"/>
      <c r="BKI18" s="1609"/>
      <c r="BKJ18" s="1609"/>
      <c r="BKK18" s="1609"/>
      <c r="BKL18" s="1609"/>
      <c r="BKM18" s="1609"/>
      <c r="BKN18" s="1609"/>
      <c r="BKO18" s="1609"/>
      <c r="BKP18" s="1609"/>
      <c r="BKQ18" s="1609"/>
      <c r="BKR18" s="1609"/>
      <c r="BKS18" s="1609"/>
      <c r="BKT18" s="1609"/>
      <c r="BKU18" s="1609"/>
      <c r="BKV18" s="1609"/>
      <c r="BKW18" s="1609"/>
      <c r="BKX18" s="1609"/>
      <c r="BKY18" s="1609"/>
      <c r="BKZ18" s="1609"/>
      <c r="BLA18" s="1609"/>
      <c r="BLB18" s="1609"/>
      <c r="BLC18" s="1609"/>
      <c r="BLD18" s="1609"/>
      <c r="BLE18" s="1609"/>
      <c r="BLF18" s="1609"/>
      <c r="BLG18" s="1609"/>
      <c r="BLH18" s="1609"/>
      <c r="BLI18" s="1609"/>
      <c r="BLJ18" s="1609"/>
      <c r="BLK18" s="1609"/>
      <c r="BLL18" s="1609"/>
      <c r="BLM18" s="1609"/>
      <c r="BLN18" s="1609"/>
      <c r="BLO18" s="1609"/>
      <c r="BLP18" s="1609"/>
      <c r="BLQ18" s="1609"/>
      <c r="BLR18" s="1609"/>
      <c r="BLS18" s="1609"/>
      <c r="BLT18" s="1609"/>
      <c r="BLU18" s="1609"/>
      <c r="BLV18" s="1609"/>
      <c r="BLW18" s="1609"/>
      <c r="BLX18" s="1609"/>
      <c r="BLY18" s="1609"/>
      <c r="BLZ18" s="1609"/>
      <c r="BMA18" s="1609"/>
      <c r="BMB18" s="1609"/>
      <c r="BMC18" s="1609"/>
      <c r="BMD18" s="1609"/>
      <c r="BME18" s="1609"/>
      <c r="BMF18" s="1609"/>
      <c r="BMG18" s="1609"/>
      <c r="BMH18" s="1609"/>
      <c r="BMI18" s="1609"/>
      <c r="BMJ18" s="1609"/>
      <c r="BMK18" s="1609"/>
      <c r="BML18" s="1609"/>
      <c r="BMM18" s="1609"/>
      <c r="BMN18" s="1609"/>
      <c r="BMO18" s="1609"/>
      <c r="BMP18" s="1609"/>
      <c r="BMQ18" s="1609"/>
      <c r="BMR18" s="1609"/>
      <c r="BMS18" s="1609"/>
      <c r="BMT18" s="1609"/>
      <c r="BMU18" s="1609"/>
      <c r="BMV18" s="1609"/>
      <c r="BMW18" s="1609"/>
      <c r="BMX18" s="1609"/>
      <c r="BMY18" s="1609"/>
      <c r="BMZ18" s="1609"/>
      <c r="BNA18" s="1609"/>
      <c r="BNB18" s="1609"/>
      <c r="BNC18" s="1609"/>
      <c r="BND18" s="1609"/>
      <c r="BNE18" s="1609"/>
      <c r="BNF18" s="1609"/>
      <c r="BNG18" s="1609"/>
      <c r="BNH18" s="1609"/>
      <c r="BNI18" s="1609"/>
      <c r="BNJ18" s="1609"/>
      <c r="BNK18" s="1609"/>
      <c r="BNL18" s="1609"/>
      <c r="BNM18" s="1609"/>
      <c r="BNN18" s="1609"/>
      <c r="BNO18" s="1609"/>
      <c r="BNP18" s="1609"/>
      <c r="BNQ18" s="1609"/>
      <c r="BNR18" s="1609"/>
      <c r="BNS18" s="1609"/>
      <c r="BNT18" s="1609"/>
      <c r="BNU18" s="1609"/>
      <c r="BNV18" s="1609"/>
      <c r="BNW18" s="1609"/>
      <c r="BNX18" s="1609"/>
      <c r="BNY18" s="1609"/>
      <c r="BNZ18" s="1609"/>
      <c r="BOA18" s="1609"/>
      <c r="BOB18" s="1609"/>
      <c r="BOC18" s="1609"/>
      <c r="BOD18" s="1609"/>
      <c r="BOE18" s="1609"/>
      <c r="BOF18" s="1609"/>
      <c r="BOG18" s="1609"/>
      <c r="BOH18" s="1609"/>
      <c r="BOI18" s="1609"/>
      <c r="BOJ18" s="1609"/>
      <c r="BOK18" s="1609"/>
      <c r="BOL18" s="1609"/>
      <c r="BOM18" s="1609"/>
      <c r="BON18" s="1609"/>
      <c r="BOO18" s="1609"/>
      <c r="BOP18" s="1609"/>
      <c r="BOQ18" s="1609"/>
      <c r="BOR18" s="1609"/>
      <c r="BOS18" s="1609"/>
      <c r="BOT18" s="1609"/>
      <c r="BOU18" s="1609"/>
      <c r="BOV18" s="1609"/>
      <c r="BOW18" s="1609"/>
      <c r="BOX18" s="1609"/>
      <c r="BOY18" s="1609"/>
      <c r="BOZ18" s="1609"/>
      <c r="BPA18" s="1609"/>
      <c r="BPB18" s="1609"/>
      <c r="BPC18" s="1609"/>
      <c r="BPD18" s="1609"/>
      <c r="BPE18" s="1609"/>
      <c r="BPF18" s="1609"/>
      <c r="BPG18" s="1609"/>
      <c r="BPH18" s="1609"/>
      <c r="BPI18" s="1609"/>
      <c r="BPJ18" s="1609"/>
      <c r="BPK18" s="1609"/>
      <c r="BPL18" s="1609"/>
      <c r="BPM18" s="1609"/>
      <c r="BPN18" s="1609"/>
      <c r="BPO18" s="1609"/>
      <c r="BPP18" s="1609"/>
      <c r="BPQ18" s="1609"/>
      <c r="BPR18" s="1609"/>
      <c r="BPS18" s="1609"/>
      <c r="BPT18" s="1609"/>
      <c r="BPU18" s="1609"/>
      <c r="BPV18" s="1609"/>
      <c r="BPW18" s="1609"/>
      <c r="BPX18" s="1609"/>
      <c r="BPY18" s="1609"/>
      <c r="BPZ18" s="1609"/>
      <c r="BQA18" s="1609"/>
      <c r="BQB18" s="1609"/>
      <c r="BQC18" s="1609"/>
      <c r="BQD18" s="1609"/>
      <c r="BQE18" s="1609"/>
      <c r="BQF18" s="1609"/>
      <c r="BQG18" s="1609"/>
      <c r="BQH18" s="1609"/>
      <c r="BQI18" s="1609"/>
      <c r="BQJ18" s="1609"/>
      <c r="BQK18" s="1609"/>
      <c r="BQL18" s="1609"/>
      <c r="BQM18" s="1609"/>
      <c r="BQN18" s="1609"/>
      <c r="BQO18" s="1609"/>
      <c r="BQP18" s="1609"/>
      <c r="BQQ18" s="1609"/>
      <c r="BQR18" s="1609"/>
      <c r="BQS18" s="1609"/>
      <c r="BQT18" s="1609"/>
      <c r="BQU18" s="1609"/>
      <c r="BQV18" s="1609"/>
      <c r="BQW18" s="1609"/>
      <c r="BQX18" s="1609"/>
      <c r="BQY18" s="1609"/>
      <c r="BQZ18" s="1609"/>
      <c r="BRA18" s="1609"/>
      <c r="BRB18" s="1609"/>
      <c r="BRC18" s="1609"/>
      <c r="BRD18" s="1609"/>
      <c r="BRE18" s="1609"/>
      <c r="BRF18" s="1609"/>
      <c r="BRG18" s="1609"/>
      <c r="BRH18" s="1609"/>
      <c r="BRI18" s="1609"/>
      <c r="BRJ18" s="1609"/>
      <c r="BRK18" s="1609"/>
      <c r="BRL18" s="1609"/>
      <c r="BRM18" s="1609"/>
      <c r="BRN18" s="1609"/>
      <c r="BRO18" s="1609"/>
      <c r="BRP18" s="1609"/>
      <c r="BRQ18" s="1609"/>
      <c r="BRR18" s="1609"/>
      <c r="BRS18" s="1609"/>
      <c r="BRT18" s="1609"/>
      <c r="BRU18" s="1609"/>
      <c r="BRV18" s="1609"/>
      <c r="BRW18" s="1609"/>
      <c r="BRX18" s="1609"/>
      <c r="BRY18" s="1609"/>
      <c r="BRZ18" s="1609"/>
      <c r="BSA18" s="1609"/>
      <c r="BSB18" s="1609"/>
      <c r="BSC18" s="1609"/>
      <c r="BSD18" s="1609"/>
      <c r="BSE18" s="1609"/>
      <c r="BSF18" s="1609"/>
      <c r="BSG18" s="1609"/>
      <c r="BSH18" s="1609"/>
      <c r="BSI18" s="1609"/>
      <c r="BSJ18" s="1609"/>
      <c r="BSK18" s="1609"/>
      <c r="BSL18" s="1609"/>
      <c r="BSM18" s="1609"/>
      <c r="BSN18" s="1609"/>
      <c r="BSO18" s="1609"/>
      <c r="BSP18" s="1609"/>
      <c r="BSQ18" s="1609"/>
      <c r="BSR18" s="1609"/>
      <c r="BSS18" s="1609"/>
      <c r="BST18" s="1609"/>
      <c r="BSU18" s="1609"/>
      <c r="BSV18" s="1609"/>
      <c r="BSW18" s="1609"/>
      <c r="BSX18" s="1609"/>
      <c r="BSY18" s="1609"/>
      <c r="BSZ18" s="1609"/>
      <c r="BTA18" s="1609"/>
      <c r="BTB18" s="1609"/>
      <c r="BTC18" s="1609"/>
      <c r="BTD18" s="1609"/>
      <c r="BTE18" s="1609"/>
      <c r="BTF18" s="1609"/>
      <c r="BTG18" s="1609"/>
      <c r="BTH18" s="1609"/>
      <c r="BTI18" s="1609"/>
      <c r="BTJ18" s="1609"/>
      <c r="BTK18" s="1609"/>
      <c r="BTL18" s="1609"/>
      <c r="BTM18" s="1609"/>
      <c r="BTN18" s="1609"/>
      <c r="BTO18" s="1609"/>
      <c r="BTP18" s="1609"/>
      <c r="BTQ18" s="1609"/>
      <c r="BTR18" s="1609"/>
      <c r="BTS18" s="1609"/>
      <c r="BTT18" s="1609"/>
      <c r="BTU18" s="1609"/>
      <c r="BTV18" s="1609"/>
      <c r="BTW18" s="1609"/>
      <c r="BTX18" s="1609"/>
      <c r="BTY18" s="1609"/>
      <c r="BTZ18" s="1609"/>
      <c r="BUA18" s="1609"/>
      <c r="BUB18" s="1609"/>
      <c r="BUC18" s="1609"/>
      <c r="BUD18" s="1609"/>
      <c r="BUE18" s="1609"/>
      <c r="BUF18" s="1609"/>
      <c r="BUG18" s="1609"/>
      <c r="BUH18" s="1609"/>
      <c r="BUI18" s="1609"/>
      <c r="BUJ18" s="1609"/>
      <c r="BUK18" s="1609"/>
      <c r="BUL18" s="1609"/>
      <c r="BUM18" s="1609"/>
      <c r="BUN18" s="1609"/>
      <c r="BUO18" s="1609"/>
      <c r="BUP18" s="1609"/>
      <c r="BUQ18" s="1609"/>
      <c r="BUR18" s="1609"/>
      <c r="BUS18" s="1609"/>
      <c r="BUT18" s="1609"/>
      <c r="BUU18" s="1609"/>
      <c r="BUV18" s="1609"/>
      <c r="BUW18" s="1609"/>
      <c r="BUX18" s="1609"/>
      <c r="BUY18" s="1609"/>
      <c r="BUZ18" s="1609"/>
      <c r="BVA18" s="1609"/>
      <c r="BVB18" s="1609"/>
      <c r="BVC18" s="1609"/>
      <c r="BVD18" s="1609"/>
      <c r="BVE18" s="1609"/>
      <c r="BVF18" s="1609"/>
      <c r="BVG18" s="1609"/>
      <c r="BVH18" s="1609"/>
      <c r="BVI18" s="1609"/>
      <c r="BVJ18" s="1609"/>
      <c r="BVK18" s="1609"/>
      <c r="BVL18" s="1609"/>
      <c r="BVM18" s="1609"/>
      <c r="BVN18" s="1609"/>
      <c r="BVO18" s="1609"/>
      <c r="BVP18" s="1609"/>
      <c r="BVQ18" s="1609"/>
      <c r="BVR18" s="1609"/>
      <c r="BVS18" s="1609"/>
      <c r="BVT18" s="1609"/>
      <c r="BVU18" s="1609"/>
      <c r="BVV18" s="1609"/>
      <c r="BVW18" s="1609"/>
      <c r="BVX18" s="1609"/>
      <c r="BVY18" s="1609"/>
      <c r="BVZ18" s="1609"/>
      <c r="BWA18" s="1609"/>
      <c r="BWB18" s="1609"/>
      <c r="BWC18" s="1609"/>
      <c r="BWD18" s="1609"/>
      <c r="BWE18" s="1609"/>
      <c r="BWF18" s="1609"/>
      <c r="BWG18" s="1609"/>
      <c r="BWH18" s="1609"/>
      <c r="BWI18" s="1609"/>
      <c r="BWJ18" s="1609"/>
      <c r="BWK18" s="1609"/>
      <c r="BWL18" s="1609"/>
      <c r="BWM18" s="1609"/>
      <c r="BWN18" s="1609"/>
      <c r="BWO18" s="1609"/>
      <c r="BWP18" s="1609"/>
      <c r="BWQ18" s="1609"/>
      <c r="BWR18" s="1609"/>
      <c r="BWS18" s="1609"/>
      <c r="BWT18" s="1609"/>
      <c r="BWU18" s="1609"/>
      <c r="BWV18" s="1609"/>
      <c r="BWW18" s="1609"/>
      <c r="BWX18" s="1609"/>
      <c r="BWY18" s="1609"/>
      <c r="BWZ18" s="1609"/>
      <c r="BXA18" s="1609"/>
      <c r="BXB18" s="1609"/>
      <c r="BXC18" s="1609"/>
      <c r="BXD18" s="1609"/>
      <c r="BXE18" s="1609"/>
      <c r="BXF18" s="1609"/>
      <c r="BXG18" s="1609"/>
      <c r="BXH18" s="1609"/>
      <c r="BXI18" s="1609"/>
      <c r="BXJ18" s="1609"/>
      <c r="BXK18" s="1609"/>
      <c r="BXL18" s="1609"/>
      <c r="BXM18" s="1609"/>
      <c r="BXN18" s="1609"/>
      <c r="BXO18" s="1609"/>
      <c r="BXP18" s="1609"/>
      <c r="BXQ18" s="1609"/>
      <c r="BXR18" s="1609"/>
      <c r="BXS18" s="1609"/>
      <c r="BXT18" s="1609"/>
      <c r="BXU18" s="1609"/>
      <c r="BXV18" s="1609"/>
      <c r="BXW18" s="1609"/>
      <c r="BXX18" s="1609"/>
      <c r="BXY18" s="1609"/>
      <c r="BXZ18" s="1609"/>
      <c r="BYA18" s="1609"/>
      <c r="BYB18" s="1609"/>
      <c r="BYC18" s="1609"/>
      <c r="BYD18" s="1609"/>
      <c r="BYE18" s="1609"/>
      <c r="BYF18" s="1609"/>
      <c r="BYG18" s="1609"/>
      <c r="BYH18" s="1609"/>
      <c r="BYI18" s="1609"/>
      <c r="BYJ18" s="1609"/>
      <c r="BYK18" s="1609"/>
      <c r="BYL18" s="1609"/>
      <c r="BYM18" s="1609"/>
      <c r="BYN18" s="1609"/>
      <c r="BYO18" s="1609"/>
      <c r="BYP18" s="1609"/>
      <c r="BYQ18" s="1609"/>
      <c r="BYR18" s="1609"/>
      <c r="BYS18" s="1609"/>
      <c r="BYT18" s="1609"/>
      <c r="BYU18" s="1609"/>
      <c r="BYV18" s="1609"/>
      <c r="BYW18" s="1609"/>
      <c r="BYX18" s="1609"/>
      <c r="BYY18" s="1609"/>
      <c r="BYZ18" s="1609"/>
      <c r="BZA18" s="1609"/>
      <c r="BZB18" s="1609"/>
      <c r="BZC18" s="1609"/>
      <c r="BZD18" s="1609"/>
      <c r="BZE18" s="1609"/>
      <c r="BZF18" s="1609"/>
      <c r="BZG18" s="1609"/>
      <c r="BZH18" s="1609"/>
      <c r="BZI18" s="1609"/>
      <c r="BZJ18" s="1609"/>
      <c r="BZK18" s="1609"/>
      <c r="BZL18" s="1609"/>
      <c r="BZM18" s="1609"/>
      <c r="BZN18" s="1609"/>
      <c r="BZO18" s="1609"/>
      <c r="BZP18" s="1609"/>
      <c r="BZQ18" s="1609"/>
      <c r="BZR18" s="1609"/>
      <c r="BZS18" s="1609"/>
      <c r="BZT18" s="1609"/>
      <c r="BZU18" s="1609"/>
      <c r="BZV18" s="1609"/>
      <c r="BZW18" s="1609"/>
      <c r="BZX18" s="1609"/>
      <c r="BZY18" s="1609"/>
      <c r="BZZ18" s="1609"/>
      <c r="CAA18" s="1609"/>
      <c r="CAB18" s="1609"/>
      <c r="CAC18" s="1609"/>
      <c r="CAD18" s="1609"/>
      <c r="CAE18" s="1609"/>
      <c r="CAF18" s="1609"/>
      <c r="CAG18" s="1609"/>
      <c r="CAH18" s="1609"/>
      <c r="CAI18" s="1609"/>
      <c r="CAJ18" s="1609"/>
      <c r="CAK18" s="1609"/>
      <c r="CAL18" s="1609"/>
      <c r="CAM18" s="1609"/>
      <c r="CAN18" s="1609"/>
      <c r="CAO18" s="1609"/>
      <c r="CAP18" s="1609"/>
      <c r="CAQ18" s="1609"/>
      <c r="CAR18" s="1609"/>
      <c r="CAS18" s="1609"/>
      <c r="CAT18" s="1609"/>
      <c r="CAU18" s="1609"/>
      <c r="CAV18" s="1609"/>
      <c r="CAW18" s="1609"/>
      <c r="CAX18" s="1609"/>
      <c r="CAY18" s="1609"/>
      <c r="CAZ18" s="1609"/>
      <c r="CBA18" s="1609"/>
      <c r="CBB18" s="1609"/>
      <c r="CBC18" s="1609"/>
      <c r="CBD18" s="1609"/>
      <c r="CBE18" s="1609"/>
      <c r="CBF18" s="1609"/>
      <c r="CBG18" s="1609"/>
      <c r="CBH18" s="1609"/>
      <c r="CBI18" s="1609"/>
      <c r="CBJ18" s="1609"/>
      <c r="CBK18" s="1609"/>
      <c r="CBL18" s="1609"/>
      <c r="CBM18" s="1609"/>
      <c r="CBN18" s="1609"/>
      <c r="CBO18" s="1609"/>
      <c r="CBP18" s="1609"/>
      <c r="CBQ18" s="1609"/>
      <c r="CBR18" s="1609"/>
      <c r="CBS18" s="1609"/>
      <c r="CBT18" s="1609"/>
      <c r="CBU18" s="1609"/>
      <c r="CBV18" s="1609"/>
      <c r="CBW18" s="1609"/>
      <c r="CBX18" s="1609"/>
      <c r="CBY18" s="1609"/>
      <c r="CBZ18" s="1609"/>
      <c r="CCA18" s="1609"/>
      <c r="CCB18" s="1609"/>
      <c r="CCC18" s="1609"/>
      <c r="CCD18" s="1609"/>
      <c r="CCE18" s="1609"/>
      <c r="CCF18" s="1609"/>
      <c r="CCG18" s="1609"/>
      <c r="CCH18" s="1609"/>
      <c r="CCI18" s="1609"/>
      <c r="CCJ18" s="1609"/>
      <c r="CCK18" s="1609"/>
      <c r="CCL18" s="1609"/>
      <c r="CCM18" s="1609"/>
      <c r="CCN18" s="1609"/>
      <c r="CCO18" s="1609"/>
      <c r="CCP18" s="1609"/>
      <c r="CCQ18" s="1609"/>
      <c r="CCR18" s="1609"/>
      <c r="CCS18" s="1609"/>
      <c r="CCT18" s="1609"/>
      <c r="CCU18" s="1609"/>
      <c r="CCV18" s="1609"/>
      <c r="CCW18" s="1609"/>
      <c r="CCX18" s="1609"/>
      <c r="CCY18" s="1609"/>
      <c r="CCZ18" s="1609"/>
      <c r="CDA18" s="1609"/>
      <c r="CDB18" s="1609"/>
      <c r="CDC18" s="1609"/>
      <c r="CDD18" s="1609"/>
      <c r="CDE18" s="1609"/>
      <c r="CDF18" s="1609"/>
      <c r="CDG18" s="1609"/>
      <c r="CDH18" s="1609"/>
      <c r="CDI18" s="1609"/>
      <c r="CDJ18" s="1609"/>
      <c r="CDK18" s="1609"/>
      <c r="CDL18" s="1609"/>
      <c r="CDM18" s="1609"/>
      <c r="CDN18" s="1609"/>
      <c r="CDO18" s="1609"/>
      <c r="CDP18" s="1609"/>
      <c r="CDQ18" s="1609"/>
      <c r="CDR18" s="1609"/>
      <c r="CDS18" s="1609"/>
      <c r="CDT18" s="1609"/>
      <c r="CDU18" s="1609"/>
      <c r="CDV18" s="1609"/>
      <c r="CDW18" s="1609"/>
      <c r="CDX18" s="1609"/>
      <c r="CDY18" s="1609"/>
      <c r="CDZ18" s="1609"/>
      <c r="CEA18" s="1609"/>
      <c r="CEB18" s="1609"/>
      <c r="CEC18" s="1609"/>
      <c r="CED18" s="1609"/>
      <c r="CEE18" s="1609"/>
      <c r="CEF18" s="1609"/>
      <c r="CEG18" s="1609"/>
      <c r="CEH18" s="1609"/>
      <c r="CEI18" s="1609"/>
      <c r="CEJ18" s="1609"/>
      <c r="CEK18" s="1609"/>
      <c r="CEL18" s="1609"/>
      <c r="CEM18" s="1609"/>
      <c r="CEN18" s="1609"/>
      <c r="CEO18" s="1609"/>
      <c r="CEP18" s="1609"/>
      <c r="CEQ18" s="1609"/>
      <c r="CER18" s="1609"/>
      <c r="CES18" s="1609"/>
      <c r="CET18" s="1609"/>
      <c r="CEU18" s="1609"/>
      <c r="CEV18" s="1609"/>
      <c r="CEW18" s="1609"/>
      <c r="CEX18" s="1609"/>
      <c r="CEY18" s="1609"/>
      <c r="CEZ18" s="1609"/>
      <c r="CFA18" s="1609"/>
      <c r="CFB18" s="1609"/>
      <c r="CFC18" s="1609"/>
      <c r="CFD18" s="1609"/>
      <c r="CFE18" s="1609"/>
      <c r="CFF18" s="1609"/>
      <c r="CFG18" s="1609"/>
      <c r="CFH18" s="1609"/>
      <c r="CFI18" s="1609"/>
      <c r="CFJ18" s="1609"/>
      <c r="CFK18" s="1609"/>
      <c r="CFL18" s="1609"/>
      <c r="CFM18" s="1609"/>
      <c r="CFN18" s="1609"/>
      <c r="CFO18" s="1609"/>
      <c r="CFP18" s="1609"/>
      <c r="CFQ18" s="1609"/>
      <c r="CFR18" s="1609"/>
      <c r="CFS18" s="1609"/>
      <c r="CFT18" s="1609"/>
      <c r="CFU18" s="1609"/>
      <c r="CFV18" s="1609"/>
      <c r="CFW18" s="1609"/>
      <c r="CFX18" s="1609"/>
      <c r="CFY18" s="1609"/>
      <c r="CFZ18" s="1609"/>
      <c r="CGA18" s="1609"/>
      <c r="CGB18" s="1609"/>
      <c r="CGC18" s="1609"/>
      <c r="CGD18" s="1609"/>
      <c r="CGE18" s="1609"/>
      <c r="CGF18" s="1609"/>
      <c r="CGG18" s="1609"/>
      <c r="CGH18" s="1609"/>
      <c r="CGI18" s="1609"/>
      <c r="CGJ18" s="1609"/>
      <c r="CGK18" s="1609"/>
      <c r="CGL18" s="1609"/>
      <c r="CGM18" s="1609"/>
      <c r="CGN18" s="1609"/>
      <c r="CGO18" s="1609"/>
      <c r="CGP18" s="1609"/>
      <c r="CGQ18" s="1609"/>
      <c r="CGR18" s="1609"/>
      <c r="CGS18" s="1609"/>
      <c r="CGT18" s="1609"/>
      <c r="CGU18" s="1609"/>
      <c r="CGV18" s="1609"/>
      <c r="CGW18" s="1609"/>
      <c r="CGX18" s="1609"/>
      <c r="CGY18" s="1609"/>
      <c r="CGZ18" s="1609"/>
      <c r="CHA18" s="1609"/>
      <c r="CHB18" s="1609"/>
      <c r="CHC18" s="1609"/>
      <c r="CHD18" s="1609"/>
      <c r="CHE18" s="1609"/>
      <c r="CHF18" s="1609"/>
      <c r="CHG18" s="1609"/>
      <c r="CHH18" s="1609"/>
      <c r="CHI18" s="1609"/>
      <c r="CHJ18" s="1609"/>
      <c r="CHK18" s="1609"/>
      <c r="CHL18" s="1609"/>
      <c r="CHM18" s="1609"/>
      <c r="CHN18" s="1609"/>
      <c r="CHO18" s="1609"/>
      <c r="CHP18" s="1609"/>
      <c r="CHQ18" s="1609"/>
      <c r="CHR18" s="1609"/>
      <c r="CHS18" s="1609"/>
      <c r="CHT18" s="1609"/>
      <c r="CHU18" s="1609"/>
      <c r="CHV18" s="1609"/>
      <c r="CHW18" s="1609"/>
      <c r="CHX18" s="1609"/>
      <c r="CHY18" s="1609"/>
      <c r="CHZ18" s="1609"/>
      <c r="CIA18" s="1609"/>
      <c r="CIB18" s="1609"/>
      <c r="CIC18" s="1609"/>
      <c r="CID18" s="1609"/>
      <c r="CIE18" s="1609"/>
      <c r="CIF18" s="1609"/>
      <c r="CIG18" s="1609"/>
      <c r="CIH18" s="1609"/>
      <c r="CII18" s="1609"/>
      <c r="CIJ18" s="1609"/>
      <c r="CIK18" s="1609"/>
      <c r="CIL18" s="1609"/>
      <c r="CIM18" s="1609"/>
      <c r="CIN18" s="1609"/>
      <c r="CIO18" s="1609"/>
      <c r="CIP18" s="1609"/>
      <c r="CIQ18" s="1609"/>
      <c r="CIR18" s="1609"/>
      <c r="CIS18" s="1609"/>
      <c r="CIT18" s="1609"/>
      <c r="CIU18" s="1609"/>
      <c r="CIV18" s="1609"/>
      <c r="CIW18" s="1609"/>
      <c r="CIX18" s="1609"/>
      <c r="CIY18" s="1609"/>
      <c r="CIZ18" s="1609"/>
      <c r="CJA18" s="1609"/>
      <c r="CJB18" s="1609"/>
      <c r="CJC18" s="1609"/>
      <c r="CJD18" s="1609"/>
      <c r="CJE18" s="1609"/>
      <c r="CJF18" s="1609"/>
      <c r="CJG18" s="1609"/>
      <c r="CJH18" s="1609"/>
      <c r="CJI18" s="1609"/>
      <c r="CJJ18" s="1609"/>
      <c r="CJK18" s="1609"/>
      <c r="CJL18" s="1609"/>
      <c r="CJM18" s="1609"/>
      <c r="CJN18" s="1609"/>
      <c r="CJO18" s="1609"/>
      <c r="CJP18" s="1609"/>
      <c r="CJQ18" s="1609"/>
      <c r="CJR18" s="1609"/>
      <c r="CJS18" s="1609"/>
      <c r="CJT18" s="1609"/>
      <c r="CJU18" s="1609"/>
      <c r="CJV18" s="1609"/>
      <c r="CJW18" s="1609"/>
      <c r="CJX18" s="1609"/>
      <c r="CJY18" s="1609"/>
      <c r="CJZ18" s="1609"/>
      <c r="CKA18" s="1609"/>
      <c r="CKB18" s="1609"/>
      <c r="CKC18" s="1609"/>
      <c r="CKD18" s="1609"/>
      <c r="CKE18" s="1609"/>
      <c r="CKF18" s="1609"/>
      <c r="CKG18" s="1609"/>
      <c r="CKH18" s="1609"/>
      <c r="CKI18" s="1609"/>
      <c r="CKJ18" s="1609"/>
      <c r="CKK18" s="1609"/>
      <c r="CKL18" s="1609"/>
      <c r="CKM18" s="1609"/>
      <c r="CKN18" s="1609"/>
      <c r="CKO18" s="1609"/>
      <c r="CKP18" s="1609"/>
      <c r="CKQ18" s="1609"/>
      <c r="CKR18" s="1609"/>
      <c r="CKS18" s="1609"/>
      <c r="CKT18" s="1609"/>
      <c r="CKU18" s="1609"/>
      <c r="CKV18" s="1609"/>
      <c r="CKW18" s="1609"/>
      <c r="CKX18" s="1609"/>
      <c r="CKY18" s="1609"/>
      <c r="CKZ18" s="1609"/>
      <c r="CLA18" s="1609"/>
      <c r="CLB18" s="1609"/>
      <c r="CLC18" s="1609"/>
      <c r="CLD18" s="1609"/>
      <c r="CLE18" s="1609"/>
      <c r="CLF18" s="1609"/>
      <c r="CLG18" s="1609"/>
      <c r="CLH18" s="1609"/>
      <c r="CLI18" s="1609"/>
      <c r="CLJ18" s="1609"/>
      <c r="CLK18" s="1609"/>
      <c r="CLL18" s="1609"/>
      <c r="CLM18" s="1609"/>
      <c r="CLN18" s="1609"/>
      <c r="CLO18" s="1609"/>
      <c r="CLP18" s="1609"/>
      <c r="CLQ18" s="1609"/>
      <c r="CLR18" s="1609"/>
      <c r="CLS18" s="1609"/>
      <c r="CLT18" s="1609"/>
      <c r="CLU18" s="1609"/>
      <c r="CLV18" s="1609"/>
      <c r="CLW18" s="1609"/>
      <c r="CLX18" s="1609"/>
      <c r="CLY18" s="1609"/>
      <c r="CLZ18" s="1609"/>
      <c r="CMA18" s="1609"/>
      <c r="CMB18" s="1609"/>
      <c r="CMC18" s="1609"/>
      <c r="CMD18" s="1609"/>
      <c r="CME18" s="1609"/>
      <c r="CMF18" s="1609"/>
      <c r="CMG18" s="1609"/>
      <c r="CMH18" s="1609"/>
      <c r="CMI18" s="1609"/>
      <c r="CMJ18" s="1609"/>
      <c r="CMK18" s="1609"/>
      <c r="CML18" s="1609"/>
      <c r="CMM18" s="1609"/>
      <c r="CMN18" s="1609"/>
      <c r="CMO18" s="1609"/>
      <c r="CMP18" s="1609"/>
      <c r="CMQ18" s="1609"/>
      <c r="CMR18" s="1609"/>
      <c r="CMS18" s="1609"/>
      <c r="CMT18" s="1609"/>
      <c r="CMU18" s="1609"/>
      <c r="CMV18" s="1609"/>
      <c r="CMW18" s="1609"/>
      <c r="CMX18" s="1609"/>
      <c r="CMY18" s="1609"/>
      <c r="CMZ18" s="1609"/>
      <c r="CNA18" s="1609"/>
      <c r="CNB18" s="1609"/>
      <c r="CNC18" s="1609"/>
      <c r="CND18" s="1609"/>
      <c r="CNE18" s="1609"/>
      <c r="CNF18" s="1609"/>
      <c r="CNG18" s="1609"/>
      <c r="CNH18" s="1609"/>
      <c r="CNI18" s="1609"/>
      <c r="CNJ18" s="1609"/>
      <c r="CNK18" s="1609"/>
      <c r="CNL18" s="1609"/>
      <c r="CNM18" s="1609"/>
      <c r="CNN18" s="1609"/>
      <c r="CNO18" s="1609"/>
      <c r="CNP18" s="1609"/>
      <c r="CNQ18" s="1609"/>
      <c r="CNR18" s="1609"/>
      <c r="CNS18" s="1609"/>
      <c r="CNT18" s="1609"/>
      <c r="CNU18" s="1609"/>
      <c r="CNV18" s="1609"/>
      <c r="CNW18" s="1609"/>
      <c r="CNX18" s="1609"/>
      <c r="CNY18" s="1609"/>
      <c r="CNZ18" s="1609"/>
      <c r="COA18" s="1609"/>
      <c r="COB18" s="1609"/>
      <c r="COC18" s="1609"/>
      <c r="COD18" s="1609"/>
      <c r="COE18" s="1609"/>
      <c r="COF18" s="1609"/>
      <c r="COG18" s="1609"/>
      <c r="COH18" s="1609"/>
      <c r="COI18" s="1609"/>
      <c r="COJ18" s="1609"/>
      <c r="COK18" s="1609"/>
      <c r="COL18" s="1609"/>
      <c r="COM18" s="1609"/>
      <c r="CON18" s="1609"/>
      <c r="COO18" s="1609"/>
      <c r="COP18" s="1609"/>
      <c r="COQ18" s="1609"/>
      <c r="COR18" s="1609"/>
      <c r="COS18" s="1609"/>
      <c r="COT18" s="1609"/>
      <c r="COU18" s="1609"/>
      <c r="COV18" s="1609"/>
      <c r="COW18" s="1609"/>
      <c r="COX18" s="1609"/>
      <c r="COY18" s="1609"/>
      <c r="COZ18" s="1609"/>
      <c r="CPA18" s="1609"/>
      <c r="CPB18" s="1609"/>
      <c r="CPC18" s="1609"/>
      <c r="CPD18" s="1609"/>
      <c r="CPE18" s="1609"/>
      <c r="CPF18" s="1609"/>
      <c r="CPG18" s="1609"/>
      <c r="CPH18" s="1609"/>
      <c r="CPI18" s="1609"/>
      <c r="CPJ18" s="1609"/>
      <c r="CPK18" s="1609"/>
      <c r="CPL18" s="1609"/>
      <c r="CPM18" s="1609"/>
      <c r="CPN18" s="1609"/>
      <c r="CPO18" s="1609"/>
      <c r="CPP18" s="1609"/>
      <c r="CPQ18" s="1609"/>
      <c r="CPR18" s="1609"/>
      <c r="CPS18" s="1609"/>
      <c r="CPT18" s="1609"/>
      <c r="CPU18" s="1609"/>
      <c r="CPV18" s="1609"/>
      <c r="CPW18" s="1609"/>
      <c r="CPX18" s="1609"/>
      <c r="CPY18" s="1609"/>
      <c r="CPZ18" s="1609"/>
      <c r="CQA18" s="1609"/>
      <c r="CQB18" s="1609"/>
      <c r="CQC18" s="1609"/>
      <c r="CQD18" s="1609"/>
      <c r="CQE18" s="1609"/>
      <c r="CQF18" s="1609"/>
      <c r="CQG18" s="1609"/>
      <c r="CQH18" s="1609"/>
      <c r="CQI18" s="1609"/>
      <c r="CQJ18" s="1609"/>
      <c r="CQK18" s="1609"/>
      <c r="CQL18" s="1609"/>
      <c r="CQM18" s="1609"/>
      <c r="CQN18" s="1609"/>
      <c r="CQO18" s="1609"/>
      <c r="CQP18" s="1609"/>
      <c r="CQQ18" s="1609"/>
      <c r="CQR18" s="1609"/>
      <c r="CQS18" s="1609"/>
      <c r="CQT18" s="1609"/>
      <c r="CQU18" s="1609"/>
      <c r="CQV18" s="1609"/>
      <c r="CQW18" s="1609"/>
      <c r="CQX18" s="1609"/>
      <c r="CQY18" s="1609"/>
      <c r="CQZ18" s="1609"/>
      <c r="CRA18" s="1609"/>
      <c r="CRB18" s="1609"/>
      <c r="CRC18" s="1609"/>
      <c r="CRD18" s="1609"/>
      <c r="CRE18" s="1609"/>
      <c r="CRF18" s="1609"/>
      <c r="CRG18" s="1609"/>
      <c r="CRH18" s="1609"/>
      <c r="CRI18" s="1609"/>
      <c r="CRJ18" s="1609"/>
      <c r="CRK18" s="1609"/>
      <c r="CRL18" s="1609"/>
      <c r="CRM18" s="1609"/>
      <c r="CRN18" s="1609"/>
      <c r="CRO18" s="1609"/>
      <c r="CRP18" s="1609"/>
      <c r="CRQ18" s="1609"/>
      <c r="CRR18" s="1609"/>
      <c r="CRS18" s="1609"/>
      <c r="CRT18" s="1609"/>
      <c r="CRU18" s="1609"/>
      <c r="CRV18" s="1609"/>
      <c r="CRW18" s="1609"/>
      <c r="CRX18" s="1609"/>
      <c r="CRY18" s="1609"/>
      <c r="CRZ18" s="1609"/>
      <c r="CSA18" s="1609"/>
      <c r="CSB18" s="1609"/>
      <c r="CSC18" s="1609"/>
      <c r="CSD18" s="1609"/>
      <c r="CSE18" s="1609"/>
      <c r="CSF18" s="1609"/>
      <c r="CSG18" s="1609"/>
      <c r="CSH18" s="1609"/>
      <c r="CSI18" s="1609"/>
      <c r="CSJ18" s="1609"/>
      <c r="CSK18" s="1609"/>
      <c r="CSL18" s="1609"/>
      <c r="CSM18" s="1609"/>
      <c r="CSN18" s="1609"/>
      <c r="CSO18" s="1609"/>
      <c r="CSP18" s="1609"/>
      <c r="CSQ18" s="1609"/>
      <c r="CSR18" s="1609"/>
      <c r="CSS18" s="1609"/>
      <c r="CST18" s="1609"/>
      <c r="CSU18" s="1609"/>
      <c r="CSV18" s="1609"/>
      <c r="CSW18" s="1609"/>
      <c r="CSX18" s="1609"/>
      <c r="CSY18" s="1609"/>
      <c r="CSZ18" s="1609"/>
      <c r="CTA18" s="1609"/>
      <c r="CTB18" s="1609"/>
      <c r="CTC18" s="1609"/>
      <c r="CTD18" s="1609"/>
      <c r="CTE18" s="1609"/>
      <c r="CTF18" s="1609"/>
      <c r="CTG18" s="1609"/>
      <c r="CTH18" s="1609"/>
      <c r="CTI18" s="1609"/>
      <c r="CTJ18" s="1609"/>
      <c r="CTK18" s="1609"/>
      <c r="CTL18" s="1609"/>
      <c r="CTM18" s="1609"/>
      <c r="CTN18" s="1609"/>
      <c r="CTO18" s="1609"/>
      <c r="CTP18" s="1609"/>
      <c r="CTQ18" s="1609"/>
      <c r="CTR18" s="1609"/>
      <c r="CTS18" s="1609"/>
      <c r="CTT18" s="1609"/>
      <c r="CTU18" s="1609"/>
      <c r="CTV18" s="1609"/>
      <c r="CTW18" s="1609"/>
      <c r="CTX18" s="1609"/>
      <c r="CTY18" s="1609"/>
      <c r="CTZ18" s="1609"/>
      <c r="CUA18" s="1609"/>
      <c r="CUB18" s="1609"/>
      <c r="CUC18" s="1609"/>
      <c r="CUD18" s="1609"/>
      <c r="CUE18" s="1609"/>
      <c r="CUF18" s="1609"/>
      <c r="CUG18" s="1609"/>
      <c r="CUH18" s="1609"/>
      <c r="CUI18" s="1609"/>
      <c r="CUJ18" s="1609"/>
      <c r="CUK18" s="1609"/>
      <c r="CUL18" s="1609"/>
      <c r="CUM18" s="1609"/>
      <c r="CUN18" s="1609"/>
      <c r="CUO18" s="1609"/>
      <c r="CUP18" s="1609"/>
      <c r="CUQ18" s="1609"/>
      <c r="CUR18" s="1609"/>
      <c r="CUS18" s="1609"/>
      <c r="CUT18" s="1609"/>
      <c r="CUU18" s="1609"/>
      <c r="CUV18" s="1609"/>
      <c r="CUW18" s="1609"/>
      <c r="CUX18" s="1609"/>
      <c r="CUY18" s="1609"/>
      <c r="CUZ18" s="1609"/>
      <c r="CVA18" s="1609"/>
      <c r="CVB18" s="1609"/>
      <c r="CVC18" s="1609"/>
      <c r="CVD18" s="1609"/>
      <c r="CVE18" s="1609"/>
      <c r="CVF18" s="1609"/>
      <c r="CVG18" s="1609"/>
      <c r="CVH18" s="1609"/>
      <c r="CVI18" s="1609"/>
      <c r="CVJ18" s="1609"/>
      <c r="CVK18" s="1609"/>
      <c r="CVL18" s="1609"/>
      <c r="CVM18" s="1609"/>
      <c r="CVN18" s="1609"/>
      <c r="CVO18" s="1609"/>
      <c r="CVP18" s="1609"/>
      <c r="CVQ18" s="1609"/>
      <c r="CVR18" s="1609"/>
      <c r="CVS18" s="1609"/>
      <c r="CVT18" s="1609"/>
      <c r="CVU18" s="1609"/>
      <c r="CVV18" s="1609"/>
      <c r="CVW18" s="1609"/>
      <c r="CVX18" s="1609"/>
      <c r="CVY18" s="1609"/>
      <c r="CVZ18" s="1609"/>
      <c r="CWA18" s="1609"/>
      <c r="CWB18" s="1609"/>
      <c r="CWC18" s="1609"/>
      <c r="CWD18" s="1609"/>
      <c r="CWE18" s="1609"/>
      <c r="CWF18" s="1609"/>
      <c r="CWG18" s="1609"/>
      <c r="CWH18" s="1609"/>
      <c r="CWI18" s="1609"/>
      <c r="CWJ18" s="1609"/>
      <c r="CWK18" s="1609"/>
      <c r="CWL18" s="1609"/>
      <c r="CWM18" s="1609"/>
      <c r="CWN18" s="1609"/>
      <c r="CWO18" s="1609"/>
      <c r="CWP18" s="1609"/>
      <c r="CWQ18" s="1609"/>
      <c r="CWR18" s="1609"/>
      <c r="CWS18" s="1609"/>
      <c r="CWT18" s="1609"/>
      <c r="CWU18" s="1609"/>
      <c r="CWV18" s="1609"/>
      <c r="CWW18" s="1609"/>
      <c r="CWX18" s="1609"/>
      <c r="CWY18" s="1609"/>
      <c r="CWZ18" s="1609"/>
      <c r="CXA18" s="1609"/>
      <c r="CXB18" s="1609"/>
      <c r="CXC18" s="1609"/>
      <c r="CXD18" s="1609"/>
      <c r="CXE18" s="1609"/>
      <c r="CXF18" s="1609"/>
      <c r="CXG18" s="1609"/>
      <c r="CXH18" s="1609"/>
      <c r="CXI18" s="1609"/>
      <c r="CXJ18" s="1609"/>
      <c r="CXK18" s="1609"/>
      <c r="CXL18" s="1609"/>
      <c r="CXM18" s="1609"/>
      <c r="CXN18" s="1609"/>
      <c r="CXO18" s="1609"/>
      <c r="CXP18" s="1609"/>
      <c r="CXQ18" s="1609"/>
      <c r="CXR18" s="1609"/>
      <c r="CXS18" s="1609"/>
      <c r="CXT18" s="1609"/>
      <c r="CXU18" s="1609"/>
      <c r="CXV18" s="1609"/>
      <c r="CXW18" s="1609"/>
      <c r="CXX18" s="1609"/>
      <c r="CXY18" s="1609"/>
      <c r="CXZ18" s="1609"/>
      <c r="CYA18" s="1609"/>
      <c r="CYB18" s="1609"/>
      <c r="CYC18" s="1609"/>
      <c r="CYD18" s="1609"/>
      <c r="CYE18" s="1609"/>
      <c r="CYF18" s="1609"/>
      <c r="CYG18" s="1609"/>
      <c r="CYH18" s="1609"/>
      <c r="CYI18" s="1609"/>
      <c r="CYJ18" s="1609"/>
      <c r="CYK18" s="1609"/>
      <c r="CYL18" s="1609"/>
      <c r="CYM18" s="1609"/>
      <c r="CYN18" s="1609"/>
      <c r="CYO18" s="1609"/>
      <c r="CYP18" s="1609"/>
      <c r="CYQ18" s="1609"/>
      <c r="CYR18" s="1609"/>
      <c r="CYS18" s="1609"/>
      <c r="CYT18" s="1609"/>
      <c r="CYU18" s="1609"/>
      <c r="CYV18" s="1609"/>
      <c r="CYW18" s="1609"/>
      <c r="CYX18" s="1609"/>
      <c r="CYY18" s="1609"/>
      <c r="CYZ18" s="1609"/>
      <c r="CZA18" s="1609"/>
      <c r="CZB18" s="1609"/>
      <c r="CZC18" s="1609"/>
      <c r="CZD18" s="1609"/>
      <c r="CZE18" s="1609"/>
      <c r="CZF18" s="1609"/>
      <c r="CZG18" s="1609"/>
      <c r="CZH18" s="1609"/>
      <c r="CZI18" s="1609"/>
      <c r="CZJ18" s="1609"/>
      <c r="CZK18" s="1609"/>
      <c r="CZL18" s="1609"/>
      <c r="CZM18" s="1609"/>
      <c r="CZN18" s="1609"/>
      <c r="CZO18" s="1609"/>
      <c r="CZP18" s="1609"/>
      <c r="CZQ18" s="1609"/>
      <c r="CZR18" s="1609"/>
      <c r="CZS18" s="1609"/>
      <c r="CZT18" s="1609"/>
      <c r="CZU18" s="1609"/>
      <c r="CZV18" s="1609"/>
      <c r="CZW18" s="1609"/>
      <c r="CZX18" s="1609"/>
      <c r="CZY18" s="1609"/>
      <c r="CZZ18" s="1609"/>
      <c r="DAA18" s="1609"/>
      <c r="DAB18" s="1609"/>
      <c r="DAC18" s="1609"/>
      <c r="DAD18" s="1609"/>
      <c r="DAE18" s="1609"/>
      <c r="DAF18" s="1609"/>
      <c r="DAG18" s="1609"/>
      <c r="DAH18" s="1609"/>
      <c r="DAI18" s="1609"/>
      <c r="DAJ18" s="1609"/>
      <c r="DAK18" s="1609"/>
      <c r="DAL18" s="1609"/>
      <c r="DAM18" s="1609"/>
      <c r="DAN18" s="1609"/>
      <c r="DAO18" s="1609"/>
      <c r="DAP18" s="1609"/>
      <c r="DAQ18" s="1609"/>
      <c r="DAR18" s="1609"/>
      <c r="DAS18" s="1609"/>
      <c r="DAT18" s="1609"/>
      <c r="DAU18" s="1609"/>
      <c r="DAV18" s="1609"/>
      <c r="DAW18" s="1609"/>
      <c r="DAX18" s="1609"/>
      <c r="DAY18" s="1609"/>
      <c r="DAZ18" s="1609"/>
      <c r="DBA18" s="1609"/>
      <c r="DBB18" s="1609"/>
      <c r="DBC18" s="1609"/>
      <c r="DBD18" s="1609"/>
      <c r="DBE18" s="1609"/>
      <c r="DBF18" s="1609"/>
      <c r="DBG18" s="1609"/>
      <c r="DBH18" s="1609"/>
      <c r="DBI18" s="1609"/>
      <c r="DBJ18" s="1609"/>
      <c r="DBK18" s="1609"/>
      <c r="DBL18" s="1609"/>
      <c r="DBM18" s="1609"/>
      <c r="DBN18" s="1609"/>
      <c r="DBO18" s="1609"/>
      <c r="DBP18" s="1609"/>
      <c r="DBQ18" s="1609"/>
      <c r="DBR18" s="1609"/>
      <c r="DBS18" s="1609"/>
      <c r="DBT18" s="1609"/>
      <c r="DBU18" s="1609"/>
      <c r="DBV18" s="1609"/>
      <c r="DBW18" s="1609"/>
      <c r="DBX18" s="1609"/>
      <c r="DBY18" s="1609"/>
      <c r="DBZ18" s="1609"/>
      <c r="DCA18" s="1609"/>
      <c r="DCB18" s="1609"/>
      <c r="DCC18" s="1609"/>
      <c r="DCD18" s="1609"/>
      <c r="DCE18" s="1609"/>
      <c r="DCF18" s="1609"/>
      <c r="DCG18" s="1609"/>
      <c r="DCH18" s="1609"/>
      <c r="DCI18" s="1609"/>
      <c r="DCJ18" s="1609"/>
      <c r="DCK18" s="1609"/>
      <c r="DCL18" s="1609"/>
      <c r="DCM18" s="1609"/>
      <c r="DCN18" s="1609"/>
      <c r="DCO18" s="1609"/>
      <c r="DCP18" s="1609"/>
      <c r="DCQ18" s="1609"/>
      <c r="DCR18" s="1609"/>
      <c r="DCS18" s="1609"/>
      <c r="DCT18" s="1609"/>
      <c r="DCU18" s="1609"/>
      <c r="DCV18" s="1609"/>
      <c r="DCW18" s="1609"/>
      <c r="DCX18" s="1609"/>
      <c r="DCY18" s="1609"/>
      <c r="DCZ18" s="1609"/>
      <c r="DDA18" s="1609"/>
      <c r="DDB18" s="1609"/>
      <c r="DDC18" s="1609"/>
      <c r="DDD18" s="1609"/>
      <c r="DDE18" s="1609"/>
      <c r="DDF18" s="1609"/>
      <c r="DDG18" s="1609"/>
      <c r="DDH18" s="1609"/>
      <c r="DDI18" s="1609"/>
      <c r="DDJ18" s="1609"/>
      <c r="DDK18" s="1609"/>
      <c r="DDL18" s="1609"/>
      <c r="DDM18" s="1609"/>
      <c r="DDN18" s="1609"/>
      <c r="DDO18" s="1609"/>
      <c r="DDP18" s="1609"/>
      <c r="DDQ18" s="1609"/>
      <c r="DDR18" s="1609"/>
      <c r="DDS18" s="1609"/>
      <c r="DDT18" s="1609"/>
      <c r="DDU18" s="1609"/>
      <c r="DDV18" s="1609"/>
      <c r="DDW18" s="1609"/>
      <c r="DDX18" s="1609"/>
      <c r="DDY18" s="1609"/>
      <c r="DDZ18" s="1609"/>
      <c r="DEA18" s="1609"/>
      <c r="DEB18" s="1609"/>
      <c r="DEC18" s="1609"/>
      <c r="DED18" s="1609"/>
      <c r="DEE18" s="1609"/>
      <c r="DEF18" s="1609"/>
      <c r="DEG18" s="1609"/>
      <c r="DEH18" s="1609"/>
      <c r="DEI18" s="1609"/>
      <c r="DEJ18" s="1609"/>
      <c r="DEK18" s="1609"/>
      <c r="DEL18" s="1609"/>
      <c r="DEM18" s="1609"/>
      <c r="DEN18" s="1609"/>
      <c r="DEO18" s="1609"/>
      <c r="DEP18" s="1609"/>
      <c r="DEQ18" s="1609"/>
      <c r="DER18" s="1609"/>
      <c r="DES18" s="1609"/>
      <c r="DET18" s="1609"/>
      <c r="DEU18" s="1609"/>
      <c r="DEV18" s="1609"/>
      <c r="DEW18" s="1609"/>
      <c r="DEX18" s="1609"/>
      <c r="DEY18" s="1609"/>
      <c r="DEZ18" s="1609"/>
      <c r="DFA18" s="1609"/>
      <c r="DFB18" s="1609"/>
      <c r="DFC18" s="1609"/>
      <c r="DFD18" s="1609"/>
      <c r="DFE18" s="1609"/>
      <c r="DFF18" s="1609"/>
      <c r="DFG18" s="1609"/>
      <c r="DFH18" s="1609"/>
      <c r="DFI18" s="1609"/>
      <c r="DFJ18" s="1609"/>
      <c r="DFK18" s="1609"/>
      <c r="DFL18" s="1609"/>
      <c r="DFM18" s="1609"/>
      <c r="DFN18" s="1609"/>
      <c r="DFO18" s="1609"/>
      <c r="DFP18" s="1609"/>
      <c r="DFQ18" s="1609"/>
      <c r="DFR18" s="1609"/>
      <c r="DFS18" s="1609"/>
      <c r="DFT18" s="1609"/>
      <c r="DFU18" s="1609"/>
      <c r="DFV18" s="1609"/>
      <c r="DFW18" s="1609"/>
      <c r="DFX18" s="1609"/>
      <c r="DFY18" s="1609"/>
      <c r="DFZ18" s="1609"/>
      <c r="DGA18" s="1609"/>
      <c r="DGB18" s="1609"/>
      <c r="DGC18" s="1609"/>
      <c r="DGD18" s="1609"/>
      <c r="DGE18" s="1609"/>
      <c r="DGF18" s="1609"/>
      <c r="DGG18" s="1609"/>
      <c r="DGH18" s="1609"/>
      <c r="DGI18" s="1609"/>
      <c r="DGJ18" s="1609"/>
      <c r="DGK18" s="1609"/>
      <c r="DGL18" s="1609"/>
      <c r="DGM18" s="1609"/>
      <c r="DGN18" s="1609"/>
      <c r="DGO18" s="1609"/>
      <c r="DGP18" s="1609"/>
      <c r="DGQ18" s="1609"/>
      <c r="DGR18" s="1609"/>
      <c r="DGS18" s="1609"/>
      <c r="DGT18" s="1609"/>
      <c r="DGU18" s="1609"/>
      <c r="DGV18" s="1609"/>
      <c r="DGW18" s="1609"/>
      <c r="DGX18" s="1609"/>
      <c r="DGY18" s="1609"/>
      <c r="DGZ18" s="1609"/>
      <c r="DHA18" s="1609"/>
      <c r="DHB18" s="1609"/>
      <c r="DHC18" s="1609"/>
      <c r="DHD18" s="1609"/>
      <c r="DHE18" s="1609"/>
      <c r="DHF18" s="1609"/>
      <c r="DHG18" s="1609"/>
      <c r="DHH18" s="1609"/>
      <c r="DHI18" s="1609"/>
      <c r="DHJ18" s="1609"/>
      <c r="DHK18" s="1609"/>
      <c r="DHL18" s="1609"/>
      <c r="DHM18" s="1609"/>
      <c r="DHN18" s="1609"/>
      <c r="DHO18" s="1609"/>
      <c r="DHP18" s="1609"/>
      <c r="DHQ18" s="1609"/>
      <c r="DHR18" s="1609"/>
      <c r="DHS18" s="1609"/>
      <c r="DHT18" s="1609"/>
      <c r="DHU18" s="1609"/>
      <c r="DHV18" s="1609"/>
      <c r="DHW18" s="1609"/>
      <c r="DHX18" s="1609"/>
      <c r="DHY18" s="1609"/>
      <c r="DHZ18" s="1609"/>
      <c r="DIA18" s="1609"/>
      <c r="DIB18" s="1609"/>
      <c r="DIC18" s="1609"/>
      <c r="DID18" s="1609"/>
      <c r="DIE18" s="1609"/>
      <c r="DIF18" s="1609"/>
      <c r="DIG18" s="1609"/>
      <c r="DIH18" s="1609"/>
      <c r="DII18" s="1609"/>
      <c r="DIJ18" s="1609"/>
      <c r="DIK18" s="1609"/>
      <c r="DIL18" s="1609"/>
      <c r="DIM18" s="1609"/>
      <c r="DIN18" s="1609"/>
      <c r="DIO18" s="1609"/>
      <c r="DIP18" s="1609"/>
      <c r="DIQ18" s="1609"/>
      <c r="DIR18" s="1609"/>
      <c r="DIS18" s="1609"/>
      <c r="DIT18" s="1609"/>
      <c r="DIU18" s="1609"/>
      <c r="DIV18" s="1609"/>
      <c r="DIW18" s="1609"/>
      <c r="DIX18" s="1609"/>
      <c r="DIY18" s="1609"/>
      <c r="DIZ18" s="1609"/>
      <c r="DJA18" s="1609"/>
      <c r="DJB18" s="1609"/>
      <c r="DJC18" s="1609"/>
      <c r="DJD18" s="1609"/>
      <c r="DJE18" s="1609"/>
      <c r="DJF18" s="1609"/>
      <c r="DJG18" s="1609"/>
      <c r="DJH18" s="1609"/>
      <c r="DJI18" s="1609"/>
      <c r="DJJ18" s="1609"/>
      <c r="DJK18" s="1609"/>
      <c r="DJL18" s="1609"/>
      <c r="DJM18" s="1609"/>
      <c r="DJN18" s="1609"/>
      <c r="DJO18" s="1609"/>
      <c r="DJP18" s="1609"/>
      <c r="DJQ18" s="1609"/>
      <c r="DJR18" s="1609"/>
      <c r="DJS18" s="1609"/>
      <c r="DJT18" s="1609"/>
      <c r="DJU18" s="1609"/>
      <c r="DJV18" s="1609"/>
      <c r="DJW18" s="1609"/>
      <c r="DJX18" s="1609"/>
      <c r="DJY18" s="1609"/>
      <c r="DJZ18" s="1609"/>
      <c r="DKA18" s="1609"/>
      <c r="DKB18" s="1609"/>
      <c r="DKC18" s="1609"/>
      <c r="DKD18" s="1609"/>
      <c r="DKE18" s="1609"/>
      <c r="DKF18" s="1609"/>
      <c r="DKG18" s="1609"/>
      <c r="DKH18" s="1609"/>
      <c r="DKI18" s="1609"/>
      <c r="DKJ18" s="1609"/>
      <c r="DKK18" s="1609"/>
      <c r="DKL18" s="1609"/>
      <c r="DKM18" s="1609"/>
      <c r="DKN18" s="1609"/>
      <c r="DKO18" s="1609"/>
      <c r="DKP18" s="1609"/>
      <c r="DKQ18" s="1609"/>
      <c r="DKR18" s="1609"/>
      <c r="DKS18" s="1609"/>
      <c r="DKT18" s="1609"/>
      <c r="DKU18" s="1609"/>
      <c r="DKV18" s="1609"/>
      <c r="DKW18" s="1609"/>
      <c r="DKX18" s="1609"/>
      <c r="DKY18" s="1609"/>
      <c r="DKZ18" s="1609"/>
      <c r="DLA18" s="1609"/>
      <c r="DLB18" s="1609"/>
      <c r="DLC18" s="1609"/>
      <c r="DLD18" s="1609"/>
      <c r="DLE18" s="1609"/>
      <c r="DLF18" s="1609"/>
      <c r="DLG18" s="1609"/>
      <c r="DLH18" s="1609"/>
      <c r="DLI18" s="1609"/>
      <c r="DLJ18" s="1609"/>
      <c r="DLK18" s="1609"/>
      <c r="DLL18" s="1609"/>
      <c r="DLM18" s="1609"/>
      <c r="DLN18" s="1609"/>
      <c r="DLO18" s="1609"/>
      <c r="DLP18" s="1609"/>
      <c r="DLQ18" s="1609"/>
      <c r="DLR18" s="1609"/>
      <c r="DLS18" s="1609"/>
      <c r="DLT18" s="1609"/>
      <c r="DLU18" s="1609"/>
      <c r="DLV18" s="1609"/>
      <c r="DLW18" s="1609"/>
      <c r="DLX18" s="1609"/>
      <c r="DLY18" s="1609"/>
      <c r="DLZ18" s="1609"/>
      <c r="DMA18" s="1609"/>
      <c r="DMB18" s="1609"/>
      <c r="DMC18" s="1609"/>
      <c r="DMD18" s="1609"/>
      <c r="DME18" s="1609"/>
      <c r="DMF18" s="1609"/>
      <c r="DMG18" s="1609"/>
      <c r="DMH18" s="1609"/>
      <c r="DMI18" s="1609"/>
      <c r="DMJ18" s="1609"/>
      <c r="DMK18" s="1609"/>
      <c r="DML18" s="1609"/>
      <c r="DMM18" s="1609"/>
      <c r="DMN18" s="1609"/>
      <c r="DMO18" s="1609"/>
      <c r="DMP18" s="1609"/>
      <c r="DMQ18" s="1609"/>
      <c r="DMR18" s="1609"/>
      <c r="DMS18" s="1609"/>
      <c r="DMT18" s="1609"/>
      <c r="DMU18" s="1609"/>
      <c r="DMV18" s="1609"/>
      <c r="DMW18" s="1609"/>
      <c r="DMX18" s="1609"/>
      <c r="DMY18" s="1609"/>
      <c r="DMZ18" s="1609"/>
      <c r="DNA18" s="1609"/>
      <c r="DNB18" s="1609"/>
      <c r="DNC18" s="1609"/>
      <c r="DND18" s="1609"/>
      <c r="DNE18" s="1609"/>
      <c r="DNF18" s="1609"/>
      <c r="DNG18" s="1609"/>
      <c r="DNH18" s="1609"/>
      <c r="DNI18" s="1609"/>
      <c r="DNJ18" s="1609"/>
      <c r="DNK18" s="1609"/>
      <c r="DNL18" s="1609"/>
      <c r="DNM18" s="1609"/>
      <c r="DNN18" s="1609"/>
      <c r="DNO18" s="1609"/>
      <c r="DNP18" s="1609"/>
      <c r="DNQ18" s="1609"/>
      <c r="DNR18" s="1609"/>
      <c r="DNS18" s="1609"/>
      <c r="DNT18" s="1609"/>
      <c r="DNU18" s="1609"/>
      <c r="DNV18" s="1609"/>
      <c r="DNW18" s="1609"/>
      <c r="DNX18" s="1609"/>
      <c r="DNY18" s="1609"/>
      <c r="DNZ18" s="1609"/>
      <c r="DOA18" s="1609"/>
      <c r="DOB18" s="1609"/>
      <c r="DOC18" s="1609"/>
      <c r="DOD18" s="1609"/>
      <c r="DOE18" s="1609"/>
      <c r="DOF18" s="1609"/>
      <c r="DOG18" s="1609"/>
      <c r="DOH18" s="1609"/>
      <c r="DOI18" s="1609"/>
      <c r="DOJ18" s="1609"/>
      <c r="DOK18" s="1609"/>
      <c r="DOL18" s="1609"/>
      <c r="DOM18" s="1609"/>
      <c r="DON18" s="1609"/>
      <c r="DOO18" s="1609"/>
      <c r="DOP18" s="1609"/>
      <c r="DOQ18" s="1609"/>
      <c r="DOR18" s="1609"/>
      <c r="DOS18" s="1609"/>
      <c r="DOT18" s="1609"/>
      <c r="DOU18" s="1609"/>
      <c r="DOV18" s="1609"/>
      <c r="DOW18" s="1609"/>
      <c r="DOX18" s="1609"/>
      <c r="DOY18" s="1609"/>
      <c r="DOZ18" s="1609"/>
      <c r="DPA18" s="1609"/>
      <c r="DPB18" s="1609"/>
      <c r="DPC18" s="1609"/>
      <c r="DPD18" s="1609"/>
      <c r="DPE18" s="1609"/>
      <c r="DPF18" s="1609"/>
      <c r="DPG18" s="1609"/>
      <c r="DPH18" s="1609"/>
      <c r="DPI18" s="1609"/>
      <c r="DPJ18" s="1609"/>
      <c r="DPK18" s="1609"/>
      <c r="DPL18" s="1609"/>
      <c r="DPM18" s="1609"/>
      <c r="DPN18" s="1609"/>
      <c r="DPO18" s="1609"/>
      <c r="DPP18" s="1609"/>
      <c r="DPQ18" s="1609"/>
      <c r="DPR18" s="1609"/>
      <c r="DPS18" s="1609"/>
      <c r="DPT18" s="1609"/>
      <c r="DPU18" s="1609"/>
      <c r="DPV18" s="1609"/>
      <c r="DPW18" s="1609"/>
      <c r="DPX18" s="1609"/>
      <c r="DPY18" s="1609"/>
      <c r="DPZ18" s="1609"/>
      <c r="DQA18" s="1609"/>
      <c r="DQB18" s="1609"/>
      <c r="DQC18" s="1609"/>
      <c r="DQD18" s="1609"/>
      <c r="DQE18" s="1609"/>
      <c r="DQF18" s="1609"/>
      <c r="DQG18" s="1609"/>
      <c r="DQH18" s="1609"/>
      <c r="DQI18" s="1609"/>
      <c r="DQJ18" s="1609"/>
      <c r="DQK18" s="1609"/>
      <c r="DQL18" s="1609"/>
      <c r="DQM18" s="1609"/>
      <c r="DQN18" s="1609"/>
      <c r="DQO18" s="1609"/>
      <c r="DQP18" s="1609"/>
      <c r="DQQ18" s="1609"/>
      <c r="DQR18" s="1609"/>
      <c r="DQS18" s="1609"/>
      <c r="DQT18" s="1609"/>
      <c r="DQU18" s="1609"/>
      <c r="DQV18" s="1609"/>
      <c r="DQW18" s="1609"/>
      <c r="DQX18" s="1609"/>
      <c r="DQY18" s="1609"/>
      <c r="DQZ18" s="1609"/>
      <c r="DRA18" s="1609"/>
      <c r="DRB18" s="1609"/>
      <c r="DRC18" s="1609"/>
      <c r="DRD18" s="1609"/>
      <c r="DRE18" s="1609"/>
      <c r="DRF18" s="1609"/>
      <c r="DRG18" s="1609"/>
      <c r="DRH18" s="1609"/>
      <c r="DRI18" s="1609"/>
      <c r="DRJ18" s="1609"/>
      <c r="DRK18" s="1609"/>
      <c r="DRL18" s="1609"/>
      <c r="DRM18" s="1609"/>
      <c r="DRN18" s="1609"/>
      <c r="DRO18" s="1609"/>
      <c r="DRP18" s="1609"/>
      <c r="DRQ18" s="1609"/>
      <c r="DRR18" s="1609"/>
      <c r="DRS18" s="1609"/>
      <c r="DRT18" s="1609"/>
      <c r="DRU18" s="1609"/>
      <c r="DRV18" s="1609"/>
      <c r="DRW18" s="1609"/>
      <c r="DRX18" s="1609"/>
      <c r="DRY18" s="1609"/>
      <c r="DRZ18" s="1609"/>
      <c r="DSA18" s="1609"/>
      <c r="DSB18" s="1609"/>
      <c r="DSC18" s="1609"/>
      <c r="DSD18" s="1609"/>
      <c r="DSE18" s="1609"/>
      <c r="DSF18" s="1609"/>
      <c r="DSG18" s="1609"/>
      <c r="DSH18" s="1609"/>
      <c r="DSI18" s="1609"/>
      <c r="DSJ18" s="1609"/>
      <c r="DSK18" s="1609"/>
      <c r="DSL18" s="1609"/>
      <c r="DSM18" s="1609"/>
      <c r="DSN18" s="1609"/>
      <c r="DSO18" s="1609"/>
      <c r="DSP18" s="1609"/>
      <c r="DSQ18" s="1609"/>
      <c r="DSR18" s="1609"/>
      <c r="DSS18" s="1609"/>
      <c r="DST18" s="1609"/>
      <c r="DSU18" s="1609"/>
      <c r="DSV18" s="1609"/>
      <c r="DSW18" s="1609"/>
      <c r="DSX18" s="1609"/>
      <c r="DSY18" s="1609"/>
      <c r="DSZ18" s="1609"/>
      <c r="DTA18" s="1609"/>
      <c r="DTB18" s="1609"/>
      <c r="DTC18" s="1609"/>
      <c r="DTD18" s="1609"/>
      <c r="DTE18" s="1609"/>
      <c r="DTF18" s="1609"/>
      <c r="DTG18" s="1609"/>
      <c r="DTH18" s="1609"/>
      <c r="DTI18" s="1609"/>
      <c r="DTJ18" s="1609"/>
      <c r="DTK18" s="1609"/>
      <c r="DTL18" s="1609"/>
      <c r="DTM18" s="1609"/>
      <c r="DTN18" s="1609"/>
      <c r="DTO18" s="1609"/>
      <c r="DTP18" s="1609"/>
      <c r="DTQ18" s="1609"/>
      <c r="DTR18" s="1609"/>
      <c r="DTS18" s="1609"/>
      <c r="DTT18" s="1609"/>
      <c r="DTU18" s="1609"/>
      <c r="DTV18" s="1609"/>
      <c r="DTW18" s="1609"/>
      <c r="DTX18" s="1609"/>
      <c r="DTY18" s="1609"/>
      <c r="DTZ18" s="1609"/>
      <c r="DUA18" s="1609"/>
      <c r="DUB18" s="1609"/>
      <c r="DUC18" s="1609"/>
      <c r="DUD18" s="1609"/>
      <c r="DUE18" s="1609"/>
      <c r="DUF18" s="1609"/>
      <c r="DUG18" s="1609"/>
      <c r="DUH18" s="1609"/>
      <c r="DUI18" s="1609"/>
      <c r="DUJ18" s="1609"/>
      <c r="DUK18" s="1609"/>
      <c r="DUL18" s="1609"/>
      <c r="DUM18" s="1609"/>
      <c r="DUN18" s="1609"/>
      <c r="DUO18" s="1609"/>
      <c r="DUP18" s="1609"/>
      <c r="DUQ18" s="1609"/>
      <c r="DUR18" s="1609"/>
      <c r="DUS18" s="1609"/>
      <c r="DUT18" s="1609"/>
      <c r="DUU18" s="1609"/>
      <c r="DUV18" s="1609"/>
      <c r="DUW18" s="1609"/>
      <c r="DUX18" s="1609"/>
      <c r="DUY18" s="1609"/>
      <c r="DUZ18" s="1609"/>
      <c r="DVA18" s="1609"/>
      <c r="DVB18" s="1609"/>
      <c r="DVC18" s="1609"/>
      <c r="DVD18" s="1609"/>
      <c r="DVE18" s="1609"/>
      <c r="DVF18" s="1609"/>
      <c r="DVG18" s="1609"/>
      <c r="DVH18" s="1609"/>
      <c r="DVI18" s="1609"/>
      <c r="DVJ18" s="1609"/>
      <c r="DVK18" s="1609"/>
      <c r="DVL18" s="1609"/>
      <c r="DVM18" s="1609"/>
      <c r="DVN18" s="1609"/>
      <c r="DVO18" s="1609"/>
      <c r="DVP18" s="1609"/>
      <c r="DVQ18" s="1609"/>
      <c r="DVR18" s="1609"/>
      <c r="DVS18" s="1609"/>
      <c r="DVT18" s="1609"/>
      <c r="DVU18" s="1609"/>
      <c r="DVV18" s="1609"/>
      <c r="DVW18" s="1609"/>
      <c r="DVX18" s="1609"/>
      <c r="DVY18" s="1609"/>
      <c r="DVZ18" s="1609"/>
      <c r="DWA18" s="1609"/>
      <c r="DWB18" s="1609"/>
      <c r="DWC18" s="1609"/>
      <c r="DWD18" s="1609"/>
      <c r="DWE18" s="1609"/>
      <c r="DWF18" s="1609"/>
      <c r="DWG18" s="1609"/>
      <c r="DWH18" s="1609"/>
      <c r="DWI18" s="1609"/>
      <c r="DWJ18" s="1609"/>
      <c r="DWK18" s="1609"/>
      <c r="DWL18" s="1609"/>
      <c r="DWM18" s="1609"/>
      <c r="DWN18" s="1609"/>
      <c r="DWO18" s="1609"/>
      <c r="DWP18" s="1609"/>
      <c r="DWQ18" s="1609"/>
      <c r="DWR18" s="1609"/>
      <c r="DWS18" s="1609"/>
      <c r="DWT18" s="1609"/>
      <c r="DWU18" s="1609"/>
      <c r="DWV18" s="1609"/>
      <c r="DWW18" s="1609"/>
      <c r="DWX18" s="1609"/>
      <c r="DWY18" s="1609"/>
      <c r="DWZ18" s="1609"/>
      <c r="DXA18" s="1609"/>
      <c r="DXB18" s="1609"/>
      <c r="DXC18" s="1609"/>
      <c r="DXD18" s="1609"/>
      <c r="DXE18" s="1609"/>
      <c r="DXF18" s="1609"/>
      <c r="DXG18" s="1609"/>
      <c r="DXH18" s="1609"/>
      <c r="DXI18" s="1609"/>
      <c r="DXJ18" s="1609"/>
      <c r="DXK18" s="1609"/>
      <c r="DXL18" s="1609"/>
      <c r="DXM18" s="1609"/>
      <c r="DXN18" s="1609"/>
      <c r="DXO18" s="1609"/>
      <c r="DXP18" s="1609"/>
      <c r="DXQ18" s="1609"/>
      <c r="DXR18" s="1609"/>
      <c r="DXS18" s="1609"/>
      <c r="DXT18" s="1609"/>
      <c r="DXU18" s="1609"/>
      <c r="DXV18" s="1609"/>
      <c r="DXW18" s="1609"/>
      <c r="DXX18" s="1609"/>
      <c r="DXY18" s="1609"/>
      <c r="DXZ18" s="1609"/>
      <c r="DYA18" s="1609"/>
      <c r="DYB18" s="1609"/>
      <c r="DYC18" s="1609"/>
      <c r="DYD18" s="1609"/>
      <c r="DYE18" s="1609"/>
      <c r="DYF18" s="1609"/>
      <c r="DYG18" s="1609"/>
      <c r="DYH18" s="1609"/>
      <c r="DYI18" s="1609"/>
      <c r="DYJ18" s="1609"/>
      <c r="DYK18" s="1609"/>
      <c r="DYL18" s="1609"/>
      <c r="DYM18" s="1609"/>
      <c r="DYN18" s="1609"/>
      <c r="DYO18" s="1609"/>
      <c r="DYP18" s="1609"/>
      <c r="DYQ18" s="1609"/>
      <c r="DYR18" s="1609"/>
      <c r="DYS18" s="1609"/>
      <c r="DYT18" s="1609"/>
      <c r="DYU18" s="1609"/>
      <c r="DYV18" s="1609"/>
      <c r="DYW18" s="1609"/>
      <c r="DYX18" s="1609"/>
      <c r="DYY18" s="1609"/>
      <c r="DYZ18" s="1609"/>
      <c r="DZA18" s="1609"/>
      <c r="DZB18" s="1609"/>
      <c r="DZC18" s="1609"/>
      <c r="DZD18" s="1609"/>
      <c r="DZE18" s="1609"/>
      <c r="DZF18" s="1609"/>
      <c r="DZG18" s="1609"/>
      <c r="DZH18" s="1609"/>
      <c r="DZI18" s="1609"/>
      <c r="DZJ18" s="1609"/>
      <c r="DZK18" s="1609"/>
      <c r="DZL18" s="1609"/>
      <c r="DZM18" s="1609"/>
      <c r="DZN18" s="1609"/>
      <c r="DZO18" s="1609"/>
      <c r="DZP18" s="1609"/>
      <c r="DZQ18" s="1609"/>
      <c r="DZR18" s="1609"/>
      <c r="DZS18" s="1609"/>
      <c r="DZT18" s="1609"/>
      <c r="DZU18" s="1609"/>
      <c r="DZV18" s="1609"/>
      <c r="DZW18" s="1609"/>
      <c r="DZX18" s="1609"/>
      <c r="DZY18" s="1609"/>
      <c r="DZZ18" s="1609"/>
      <c r="EAA18" s="1609"/>
      <c r="EAB18" s="1609"/>
      <c r="EAC18" s="1609"/>
      <c r="EAD18" s="1609"/>
      <c r="EAE18" s="1609"/>
      <c r="EAF18" s="1609"/>
      <c r="EAG18" s="1609"/>
      <c r="EAH18" s="1609"/>
      <c r="EAI18" s="1609"/>
      <c r="EAJ18" s="1609"/>
      <c r="EAK18" s="1609"/>
      <c r="EAL18" s="1609"/>
      <c r="EAM18" s="1609"/>
      <c r="EAN18" s="1609"/>
      <c r="EAO18" s="1609"/>
      <c r="EAP18" s="1609"/>
      <c r="EAQ18" s="1609"/>
      <c r="EAR18" s="1609"/>
      <c r="EAS18" s="1609"/>
      <c r="EAT18" s="1609"/>
      <c r="EAU18" s="1609"/>
      <c r="EAV18" s="1609"/>
      <c r="EAW18" s="1609"/>
      <c r="EAX18" s="1609"/>
      <c r="EAY18" s="1609"/>
      <c r="EAZ18" s="1609"/>
      <c r="EBA18" s="1609"/>
      <c r="EBB18" s="1609"/>
      <c r="EBC18" s="1609"/>
      <c r="EBD18" s="1609"/>
      <c r="EBE18" s="1609"/>
      <c r="EBF18" s="1609"/>
      <c r="EBG18" s="1609"/>
      <c r="EBH18" s="1609"/>
      <c r="EBI18" s="1609"/>
      <c r="EBJ18" s="1609"/>
      <c r="EBK18" s="1609"/>
      <c r="EBL18" s="1609"/>
      <c r="EBM18" s="1609"/>
      <c r="EBN18" s="1609"/>
      <c r="EBO18" s="1609"/>
      <c r="EBP18" s="1609"/>
      <c r="EBQ18" s="1609"/>
      <c r="EBR18" s="1609"/>
      <c r="EBS18" s="1609"/>
      <c r="EBT18" s="1609"/>
      <c r="EBU18" s="1609"/>
      <c r="EBV18" s="1609"/>
      <c r="EBW18" s="1609"/>
      <c r="EBX18" s="1609"/>
      <c r="EBY18" s="1609"/>
      <c r="EBZ18" s="1609"/>
      <c r="ECA18" s="1609"/>
      <c r="ECB18" s="1609"/>
      <c r="ECC18" s="1609"/>
      <c r="ECD18" s="1609"/>
      <c r="ECE18" s="1609"/>
      <c r="ECF18" s="1609"/>
      <c r="ECG18" s="1609"/>
      <c r="ECH18" s="1609"/>
      <c r="ECI18" s="1609"/>
      <c r="ECJ18" s="1609"/>
      <c r="ECK18" s="1609"/>
      <c r="ECL18" s="1609"/>
      <c r="ECM18" s="1609"/>
      <c r="ECN18" s="1609"/>
      <c r="ECO18" s="1609"/>
      <c r="ECP18" s="1609"/>
      <c r="ECQ18" s="1609"/>
      <c r="ECR18" s="1609"/>
      <c r="ECS18" s="1609"/>
      <c r="ECT18" s="1609"/>
      <c r="ECU18" s="1609"/>
      <c r="ECV18" s="1609"/>
      <c r="ECW18" s="1609"/>
      <c r="ECX18" s="1609"/>
      <c r="ECY18" s="1609"/>
      <c r="ECZ18" s="1609"/>
      <c r="EDA18" s="1609"/>
      <c r="EDB18" s="1609"/>
      <c r="EDC18" s="1609"/>
      <c r="EDD18" s="1609"/>
      <c r="EDE18" s="1609"/>
      <c r="EDF18" s="1609"/>
      <c r="EDG18" s="1609"/>
      <c r="EDH18" s="1609"/>
      <c r="EDI18" s="1609"/>
      <c r="EDJ18" s="1609"/>
      <c r="EDK18" s="1609"/>
      <c r="EDL18" s="1609"/>
      <c r="EDM18" s="1609"/>
      <c r="EDN18" s="1609"/>
      <c r="EDO18" s="1609"/>
      <c r="EDP18" s="1609"/>
      <c r="EDQ18" s="1609"/>
      <c r="EDR18" s="1609"/>
      <c r="EDS18" s="1609"/>
      <c r="EDT18" s="1609"/>
      <c r="EDU18" s="1609"/>
      <c r="EDV18" s="1609"/>
      <c r="EDW18" s="1609"/>
      <c r="EDX18" s="1609"/>
      <c r="EDY18" s="1609"/>
      <c r="EDZ18" s="1609"/>
      <c r="EEA18" s="1609"/>
      <c r="EEB18" s="1609"/>
      <c r="EEC18" s="1609"/>
      <c r="EED18" s="1609"/>
      <c r="EEE18" s="1609"/>
      <c r="EEF18" s="1609"/>
      <c r="EEG18" s="1609"/>
      <c r="EEH18" s="1609"/>
      <c r="EEI18" s="1609"/>
      <c r="EEJ18" s="1609"/>
      <c r="EEK18" s="1609"/>
      <c r="EEL18" s="1609"/>
      <c r="EEM18" s="1609"/>
      <c r="EEN18" s="1609"/>
      <c r="EEO18" s="1609"/>
      <c r="EEP18" s="1609"/>
      <c r="EEQ18" s="1609"/>
      <c r="EER18" s="1609"/>
      <c r="EES18" s="1609"/>
      <c r="EET18" s="1609"/>
      <c r="EEU18" s="1609"/>
      <c r="EEV18" s="1609"/>
      <c r="EEW18" s="1609"/>
      <c r="EEX18" s="1609"/>
      <c r="EEY18" s="1609"/>
      <c r="EEZ18" s="1609"/>
      <c r="EFA18" s="1609"/>
      <c r="EFB18" s="1609"/>
      <c r="EFC18" s="1609"/>
      <c r="EFD18" s="1609"/>
      <c r="EFE18" s="1609"/>
      <c r="EFF18" s="1609"/>
      <c r="EFG18" s="1609"/>
      <c r="EFH18" s="1609"/>
      <c r="EFI18" s="1609"/>
      <c r="EFJ18" s="1609"/>
      <c r="EFK18" s="1609"/>
      <c r="EFL18" s="1609"/>
      <c r="EFM18" s="1609"/>
      <c r="EFN18" s="1609"/>
      <c r="EFO18" s="1609"/>
      <c r="EFP18" s="1609"/>
      <c r="EFQ18" s="1609"/>
      <c r="EFR18" s="1609"/>
      <c r="EFS18" s="1609"/>
      <c r="EFT18" s="1609"/>
      <c r="EFU18" s="1609"/>
      <c r="EFV18" s="1609"/>
      <c r="EFW18" s="1609"/>
      <c r="EFX18" s="1609"/>
      <c r="EFY18" s="1609"/>
      <c r="EFZ18" s="1609"/>
      <c r="EGA18" s="1609"/>
      <c r="EGB18" s="1609"/>
      <c r="EGC18" s="1609"/>
      <c r="EGD18" s="1609"/>
      <c r="EGE18" s="1609"/>
      <c r="EGF18" s="1609"/>
      <c r="EGG18" s="1609"/>
      <c r="EGH18" s="1609"/>
      <c r="EGI18" s="1609"/>
      <c r="EGJ18" s="1609"/>
      <c r="EGK18" s="1609"/>
      <c r="EGL18" s="1609"/>
      <c r="EGM18" s="1609"/>
      <c r="EGN18" s="1609"/>
      <c r="EGO18" s="1609"/>
      <c r="EGP18" s="1609"/>
      <c r="EGQ18" s="1609"/>
      <c r="EGR18" s="1609"/>
      <c r="EGS18" s="1609"/>
      <c r="EGT18" s="1609"/>
      <c r="EGU18" s="1609"/>
      <c r="EGV18" s="1609"/>
      <c r="EGW18" s="1609"/>
      <c r="EGX18" s="1609"/>
      <c r="EGY18" s="1609"/>
      <c r="EGZ18" s="1609"/>
      <c r="EHA18" s="1609"/>
      <c r="EHB18" s="1609"/>
      <c r="EHC18" s="1609"/>
      <c r="EHD18" s="1609"/>
      <c r="EHE18" s="1609"/>
      <c r="EHF18" s="1609"/>
      <c r="EHG18" s="1609"/>
      <c r="EHH18" s="1609"/>
      <c r="EHI18" s="1609"/>
      <c r="EHJ18" s="1609"/>
      <c r="EHK18" s="1609"/>
      <c r="EHL18" s="1609"/>
      <c r="EHM18" s="1609"/>
      <c r="EHN18" s="1609"/>
      <c r="EHO18" s="1609"/>
      <c r="EHP18" s="1609"/>
      <c r="EHQ18" s="1609"/>
      <c r="EHR18" s="1609"/>
      <c r="EHS18" s="1609"/>
      <c r="EHT18" s="1609"/>
      <c r="EHU18" s="1609"/>
      <c r="EHV18" s="1609"/>
      <c r="EHW18" s="1609"/>
      <c r="EHX18" s="1609"/>
      <c r="EHY18" s="1609"/>
      <c r="EHZ18" s="1609"/>
      <c r="EIA18" s="1609"/>
      <c r="EIB18" s="1609"/>
      <c r="EIC18" s="1609"/>
      <c r="EID18" s="1609"/>
      <c r="EIE18" s="1609"/>
      <c r="EIF18" s="1609"/>
      <c r="EIG18" s="1609"/>
      <c r="EIH18" s="1609"/>
      <c r="EII18" s="1609"/>
      <c r="EIJ18" s="1609"/>
      <c r="EIK18" s="1609"/>
      <c r="EIL18" s="1609"/>
      <c r="EIM18" s="1609"/>
      <c r="EIN18" s="1609"/>
      <c r="EIO18" s="1609"/>
      <c r="EIP18" s="1609"/>
      <c r="EIQ18" s="1609"/>
      <c r="EIR18" s="1609"/>
      <c r="EIS18" s="1609"/>
      <c r="EIT18" s="1609"/>
      <c r="EIU18" s="1609"/>
      <c r="EIV18" s="1609"/>
      <c r="EIW18" s="1609"/>
      <c r="EIX18" s="1609"/>
      <c r="EIY18" s="1609"/>
      <c r="EIZ18" s="1609"/>
      <c r="EJA18" s="1609"/>
      <c r="EJB18" s="1609"/>
      <c r="EJC18" s="1609"/>
      <c r="EJD18" s="1609"/>
      <c r="EJE18" s="1609"/>
      <c r="EJF18" s="1609"/>
      <c r="EJG18" s="1609"/>
      <c r="EJH18" s="1609"/>
      <c r="EJI18" s="1609"/>
      <c r="EJJ18" s="1609"/>
      <c r="EJK18" s="1609"/>
      <c r="EJL18" s="1609"/>
      <c r="EJM18" s="1609"/>
      <c r="EJN18" s="1609"/>
      <c r="EJO18" s="1609"/>
      <c r="EJP18" s="1609"/>
      <c r="EJQ18" s="1609"/>
      <c r="EJR18" s="1609"/>
      <c r="EJS18" s="1609"/>
      <c r="EJT18" s="1609"/>
      <c r="EJU18" s="1609"/>
      <c r="EJV18" s="1609"/>
      <c r="EJW18" s="1609"/>
      <c r="EJX18" s="1609"/>
      <c r="EJY18" s="1609"/>
      <c r="EJZ18" s="1609"/>
      <c r="EKA18" s="1609"/>
      <c r="EKB18" s="1609"/>
      <c r="EKC18" s="1609"/>
      <c r="EKD18" s="1609"/>
      <c r="EKE18" s="1609"/>
      <c r="EKF18" s="1609"/>
      <c r="EKG18" s="1609"/>
      <c r="EKH18" s="1609"/>
      <c r="EKI18" s="1609"/>
      <c r="EKJ18" s="1609"/>
      <c r="EKK18" s="1609"/>
      <c r="EKL18" s="1609"/>
      <c r="EKM18" s="1609"/>
      <c r="EKN18" s="1609"/>
      <c r="EKO18" s="1609"/>
      <c r="EKP18" s="1609"/>
      <c r="EKQ18" s="1609"/>
      <c r="EKR18" s="1609"/>
      <c r="EKS18" s="1609"/>
      <c r="EKT18" s="1609"/>
      <c r="EKU18" s="1609"/>
      <c r="EKV18" s="1609"/>
      <c r="EKW18" s="1609"/>
      <c r="EKX18" s="1609"/>
      <c r="EKY18" s="1609"/>
      <c r="EKZ18" s="1609"/>
      <c r="ELA18" s="1609"/>
      <c r="ELB18" s="1609"/>
      <c r="ELC18" s="1609"/>
      <c r="ELD18" s="1609"/>
      <c r="ELE18" s="1609"/>
      <c r="ELF18" s="1609"/>
      <c r="ELG18" s="1609"/>
      <c r="ELH18" s="1609"/>
      <c r="ELI18" s="1609"/>
      <c r="ELJ18" s="1609"/>
      <c r="ELK18" s="1609"/>
      <c r="ELL18" s="1609"/>
      <c r="ELM18" s="1609"/>
      <c r="ELN18" s="1609"/>
      <c r="ELO18" s="1609"/>
      <c r="ELP18" s="1609"/>
      <c r="ELQ18" s="1609"/>
      <c r="ELR18" s="1609"/>
      <c r="ELS18" s="1609"/>
      <c r="ELT18" s="1609"/>
      <c r="ELU18" s="1609"/>
      <c r="ELV18" s="1609"/>
      <c r="ELW18" s="1609"/>
      <c r="ELX18" s="1609"/>
      <c r="ELY18" s="1609"/>
      <c r="ELZ18" s="1609"/>
      <c r="EMA18" s="1609"/>
      <c r="EMB18" s="1609"/>
      <c r="EMC18" s="1609"/>
      <c r="EMD18" s="1609"/>
      <c r="EME18" s="1609"/>
      <c r="EMF18" s="1609"/>
      <c r="EMG18" s="1609"/>
      <c r="EMH18" s="1609"/>
      <c r="EMI18" s="1609"/>
      <c r="EMJ18" s="1609"/>
      <c r="EMK18" s="1609"/>
      <c r="EML18" s="1609"/>
      <c r="EMM18" s="1609"/>
      <c r="EMN18" s="1609"/>
      <c r="EMO18" s="1609"/>
      <c r="EMP18" s="1609"/>
      <c r="EMQ18" s="1609"/>
      <c r="EMR18" s="1609"/>
      <c r="EMS18" s="1609"/>
      <c r="EMT18" s="1609"/>
      <c r="EMU18" s="1609"/>
      <c r="EMV18" s="1609"/>
      <c r="EMW18" s="1609"/>
      <c r="EMX18" s="1609"/>
      <c r="EMY18" s="1609"/>
      <c r="EMZ18" s="1609"/>
      <c r="ENA18" s="1609"/>
      <c r="ENB18" s="1609"/>
      <c r="ENC18" s="1609"/>
      <c r="END18" s="1609"/>
      <c r="ENE18" s="1609"/>
      <c r="ENF18" s="1609"/>
      <c r="ENG18" s="1609"/>
      <c r="ENH18" s="1609"/>
      <c r="ENI18" s="1609"/>
      <c r="ENJ18" s="1609"/>
      <c r="ENK18" s="1609"/>
      <c r="ENL18" s="1609"/>
      <c r="ENM18" s="1609"/>
      <c r="ENN18" s="1609"/>
      <c r="ENO18" s="1609"/>
      <c r="ENP18" s="1609"/>
      <c r="ENQ18" s="1609"/>
      <c r="ENR18" s="1609"/>
      <c r="ENS18" s="1609"/>
      <c r="ENT18" s="1609"/>
      <c r="ENU18" s="1609"/>
      <c r="ENV18" s="1609"/>
      <c r="ENW18" s="1609"/>
      <c r="ENX18" s="1609"/>
      <c r="ENY18" s="1609"/>
      <c r="ENZ18" s="1609"/>
      <c r="EOA18" s="1609"/>
      <c r="EOB18" s="1609"/>
      <c r="EOC18" s="1609"/>
      <c r="EOD18" s="1609"/>
      <c r="EOE18" s="1609"/>
      <c r="EOF18" s="1609"/>
      <c r="EOG18" s="1609"/>
      <c r="EOH18" s="1609"/>
      <c r="EOI18" s="1609"/>
      <c r="EOJ18" s="1609"/>
      <c r="EOK18" s="1609"/>
      <c r="EOL18" s="1609"/>
      <c r="EOM18" s="1609"/>
      <c r="EON18" s="1609"/>
      <c r="EOO18" s="1609"/>
      <c r="EOP18" s="1609"/>
      <c r="EOQ18" s="1609"/>
      <c r="EOR18" s="1609"/>
      <c r="EOS18" s="1609"/>
      <c r="EOT18" s="1609"/>
      <c r="EOU18" s="1609"/>
      <c r="EOV18" s="1609"/>
      <c r="EOW18" s="1609"/>
      <c r="EOX18" s="1609"/>
      <c r="EOY18" s="1609"/>
      <c r="EOZ18" s="1609"/>
      <c r="EPA18" s="1609"/>
      <c r="EPB18" s="1609"/>
      <c r="EPC18" s="1609"/>
      <c r="EPD18" s="1609"/>
      <c r="EPE18" s="1609"/>
      <c r="EPF18" s="1609"/>
      <c r="EPG18" s="1609"/>
      <c r="EPH18" s="1609"/>
      <c r="EPI18" s="1609"/>
      <c r="EPJ18" s="1609"/>
      <c r="EPK18" s="1609"/>
      <c r="EPL18" s="1609"/>
      <c r="EPM18" s="1609"/>
      <c r="EPN18" s="1609"/>
      <c r="EPO18" s="1609"/>
      <c r="EPP18" s="1609"/>
      <c r="EPQ18" s="1609"/>
      <c r="EPR18" s="1609"/>
      <c r="EPS18" s="1609"/>
      <c r="EPT18" s="1609"/>
      <c r="EPU18" s="1609"/>
      <c r="EPV18" s="1609"/>
      <c r="EPW18" s="1609"/>
      <c r="EPX18" s="1609"/>
      <c r="EPY18" s="1609"/>
      <c r="EPZ18" s="1609"/>
      <c r="EQA18" s="1609"/>
      <c r="EQB18" s="1609"/>
      <c r="EQC18" s="1609"/>
      <c r="EQD18" s="1609"/>
      <c r="EQE18" s="1609"/>
      <c r="EQF18" s="1609"/>
      <c r="EQG18" s="1609"/>
      <c r="EQH18" s="1609"/>
      <c r="EQI18" s="1609"/>
      <c r="EQJ18" s="1609"/>
      <c r="EQK18" s="1609"/>
      <c r="EQL18" s="1609"/>
      <c r="EQM18" s="1609"/>
      <c r="EQN18" s="1609"/>
      <c r="EQO18" s="1609"/>
      <c r="EQP18" s="1609"/>
      <c r="EQQ18" s="1609"/>
      <c r="EQR18" s="1609"/>
      <c r="EQS18" s="1609"/>
      <c r="EQT18" s="1609"/>
      <c r="EQU18" s="1609"/>
      <c r="EQV18" s="1609"/>
      <c r="EQW18" s="1609"/>
      <c r="EQX18" s="1609"/>
      <c r="EQY18" s="1609"/>
      <c r="EQZ18" s="1609"/>
      <c r="ERA18" s="1609"/>
      <c r="ERB18" s="1609"/>
      <c r="ERC18" s="1609"/>
      <c r="ERD18" s="1609"/>
      <c r="ERE18" s="1609"/>
      <c r="ERF18" s="1609"/>
      <c r="ERG18" s="1609"/>
      <c r="ERH18" s="1609"/>
      <c r="ERI18" s="1609"/>
      <c r="ERJ18" s="1609"/>
      <c r="ERK18" s="1609"/>
      <c r="ERL18" s="1609"/>
      <c r="ERM18" s="1609"/>
      <c r="ERN18" s="1609"/>
      <c r="ERO18" s="1609"/>
      <c r="ERP18" s="1609"/>
      <c r="ERQ18" s="1609"/>
      <c r="ERR18" s="1609"/>
      <c r="ERS18" s="1609"/>
      <c r="ERT18" s="1609"/>
      <c r="ERU18" s="1609"/>
      <c r="ERV18" s="1609"/>
      <c r="ERW18" s="1609"/>
      <c r="ERX18" s="1609"/>
      <c r="ERY18" s="1609"/>
      <c r="ERZ18" s="1609"/>
      <c r="ESA18" s="1609"/>
      <c r="ESB18" s="1609"/>
      <c r="ESC18" s="1609"/>
      <c r="ESD18" s="1609"/>
      <c r="ESE18" s="1609"/>
      <c r="ESF18" s="1609"/>
      <c r="ESG18" s="1609"/>
      <c r="ESH18" s="1609"/>
      <c r="ESI18" s="1609"/>
      <c r="ESJ18" s="1609"/>
      <c r="ESK18" s="1609"/>
      <c r="ESL18" s="1609"/>
      <c r="ESM18" s="1609"/>
      <c r="ESN18" s="1609"/>
      <c r="ESO18" s="1609"/>
      <c r="ESP18" s="1609"/>
      <c r="ESQ18" s="1609"/>
      <c r="ESR18" s="1609"/>
      <c r="ESS18" s="1609"/>
      <c r="EST18" s="1609"/>
      <c r="ESU18" s="1609"/>
      <c r="ESV18" s="1609"/>
      <c r="ESW18" s="1609"/>
      <c r="ESX18" s="1609"/>
      <c r="ESY18" s="1609"/>
      <c r="ESZ18" s="1609"/>
      <c r="ETA18" s="1609"/>
      <c r="ETB18" s="1609"/>
      <c r="ETC18" s="1609"/>
      <c r="ETD18" s="1609"/>
      <c r="ETE18" s="1609"/>
      <c r="ETF18" s="1609"/>
      <c r="ETG18" s="1609"/>
      <c r="ETH18" s="1609"/>
      <c r="ETI18" s="1609"/>
      <c r="ETJ18" s="1609"/>
      <c r="ETK18" s="1609"/>
      <c r="ETL18" s="1609"/>
      <c r="ETM18" s="1609"/>
      <c r="ETN18" s="1609"/>
      <c r="ETO18" s="1609"/>
      <c r="ETP18" s="1609"/>
      <c r="ETQ18" s="1609"/>
      <c r="ETR18" s="1609"/>
      <c r="ETS18" s="1609"/>
      <c r="ETT18" s="1609"/>
      <c r="ETU18" s="1609"/>
      <c r="ETV18" s="1609"/>
      <c r="ETW18" s="1609"/>
      <c r="ETX18" s="1609"/>
      <c r="ETY18" s="1609"/>
      <c r="ETZ18" s="1609"/>
      <c r="EUA18" s="1609"/>
      <c r="EUB18" s="1609"/>
      <c r="EUC18" s="1609"/>
      <c r="EUD18" s="1609"/>
      <c r="EUE18" s="1609"/>
      <c r="EUF18" s="1609"/>
      <c r="EUG18" s="1609"/>
      <c r="EUH18" s="1609"/>
      <c r="EUI18" s="1609"/>
      <c r="EUJ18" s="1609"/>
      <c r="EUK18" s="1609"/>
      <c r="EUL18" s="1609"/>
      <c r="EUM18" s="1609"/>
      <c r="EUN18" s="1609"/>
      <c r="EUO18" s="1609"/>
      <c r="EUP18" s="1609"/>
      <c r="EUQ18" s="1609"/>
      <c r="EUR18" s="1609"/>
      <c r="EUS18" s="1609"/>
      <c r="EUT18" s="1609"/>
      <c r="EUU18" s="1609"/>
      <c r="EUV18" s="1609"/>
      <c r="EUW18" s="1609"/>
      <c r="EUX18" s="1609"/>
      <c r="EUY18" s="1609"/>
      <c r="EUZ18" s="1609"/>
      <c r="EVA18" s="1609"/>
      <c r="EVB18" s="1609"/>
      <c r="EVC18" s="1609"/>
      <c r="EVD18" s="1609"/>
      <c r="EVE18" s="1609"/>
      <c r="EVF18" s="1609"/>
      <c r="EVG18" s="1609"/>
      <c r="EVH18" s="1609"/>
      <c r="EVI18" s="1609"/>
      <c r="EVJ18" s="1609"/>
      <c r="EVK18" s="1609"/>
      <c r="EVL18" s="1609"/>
      <c r="EVM18" s="1609"/>
      <c r="EVN18" s="1609"/>
      <c r="EVO18" s="1609"/>
      <c r="EVP18" s="1609"/>
      <c r="EVQ18" s="1609"/>
      <c r="EVR18" s="1609"/>
      <c r="EVS18" s="1609"/>
      <c r="EVT18" s="1609"/>
      <c r="EVU18" s="1609"/>
      <c r="EVV18" s="1609"/>
      <c r="EVW18" s="1609"/>
      <c r="EVX18" s="1609"/>
      <c r="EVY18" s="1609"/>
      <c r="EVZ18" s="1609"/>
      <c r="EWA18" s="1609"/>
      <c r="EWB18" s="1609"/>
      <c r="EWC18" s="1609"/>
      <c r="EWD18" s="1609"/>
      <c r="EWE18" s="1609"/>
      <c r="EWF18" s="1609"/>
      <c r="EWG18" s="1609"/>
      <c r="EWH18" s="1609"/>
      <c r="EWI18" s="1609"/>
      <c r="EWJ18" s="1609"/>
      <c r="EWK18" s="1609"/>
      <c r="EWL18" s="1609"/>
      <c r="EWM18" s="1609"/>
      <c r="EWN18" s="1609"/>
      <c r="EWO18" s="1609"/>
      <c r="EWP18" s="1609"/>
      <c r="EWQ18" s="1609"/>
      <c r="EWR18" s="1609"/>
      <c r="EWS18" s="1609"/>
      <c r="EWT18" s="1609"/>
      <c r="EWU18" s="1609"/>
      <c r="EWV18" s="1609"/>
      <c r="EWW18" s="1609"/>
      <c r="EWX18" s="1609"/>
      <c r="EWY18" s="1609"/>
      <c r="EWZ18" s="1609"/>
      <c r="EXA18" s="1609"/>
      <c r="EXB18" s="1609"/>
      <c r="EXC18" s="1609"/>
      <c r="EXD18" s="1609"/>
      <c r="EXE18" s="1609"/>
      <c r="EXF18" s="1609"/>
      <c r="EXG18" s="1609"/>
      <c r="EXH18" s="1609"/>
      <c r="EXI18" s="1609"/>
      <c r="EXJ18" s="1609"/>
      <c r="EXK18" s="1609"/>
      <c r="EXL18" s="1609"/>
      <c r="EXM18" s="1609"/>
      <c r="EXN18" s="1609"/>
      <c r="EXO18" s="1609"/>
      <c r="EXP18" s="1609"/>
      <c r="EXQ18" s="1609"/>
      <c r="EXR18" s="1609"/>
      <c r="EXS18" s="1609"/>
      <c r="EXT18" s="1609"/>
      <c r="EXU18" s="1609"/>
      <c r="EXV18" s="1609"/>
      <c r="EXW18" s="1609"/>
      <c r="EXX18" s="1609"/>
      <c r="EXY18" s="1609"/>
      <c r="EXZ18" s="1609"/>
      <c r="EYA18" s="1609"/>
      <c r="EYB18" s="1609"/>
      <c r="EYC18" s="1609"/>
      <c r="EYD18" s="1609"/>
      <c r="EYE18" s="1609"/>
      <c r="EYF18" s="1609"/>
      <c r="EYG18" s="1609"/>
      <c r="EYH18" s="1609"/>
      <c r="EYI18" s="1609"/>
      <c r="EYJ18" s="1609"/>
      <c r="EYK18" s="1609"/>
      <c r="EYL18" s="1609"/>
      <c r="EYM18" s="1609"/>
      <c r="EYN18" s="1609"/>
      <c r="EYO18" s="1609"/>
      <c r="EYP18" s="1609"/>
      <c r="EYQ18" s="1609"/>
      <c r="EYR18" s="1609"/>
      <c r="EYS18" s="1609"/>
      <c r="EYT18" s="1609"/>
      <c r="EYU18" s="1609"/>
      <c r="EYV18" s="1609"/>
      <c r="EYW18" s="1609"/>
      <c r="EYX18" s="1609"/>
      <c r="EYY18" s="1609"/>
      <c r="EYZ18" s="1609"/>
      <c r="EZA18" s="1609"/>
      <c r="EZB18" s="1609"/>
      <c r="EZC18" s="1609"/>
      <c r="EZD18" s="1609"/>
      <c r="EZE18" s="1609"/>
      <c r="EZF18" s="1609"/>
      <c r="EZG18" s="1609"/>
      <c r="EZH18" s="1609"/>
      <c r="EZI18" s="1609"/>
      <c r="EZJ18" s="1609"/>
      <c r="EZK18" s="1609"/>
      <c r="EZL18" s="1609"/>
      <c r="EZM18" s="1609"/>
      <c r="EZN18" s="1609"/>
      <c r="EZO18" s="1609"/>
      <c r="EZP18" s="1609"/>
      <c r="EZQ18" s="1609"/>
      <c r="EZR18" s="1609"/>
      <c r="EZS18" s="1609"/>
      <c r="EZT18" s="1609"/>
      <c r="EZU18" s="1609"/>
      <c r="EZV18" s="1609"/>
      <c r="EZW18" s="1609"/>
      <c r="EZX18" s="1609"/>
      <c r="EZY18" s="1609"/>
      <c r="EZZ18" s="1609"/>
      <c r="FAA18" s="1609"/>
      <c r="FAB18" s="1609"/>
      <c r="FAC18" s="1609"/>
      <c r="FAD18" s="1609"/>
      <c r="FAE18" s="1609"/>
      <c r="FAF18" s="1609"/>
      <c r="FAG18" s="1609"/>
      <c r="FAH18" s="1609"/>
      <c r="FAI18" s="1609"/>
      <c r="FAJ18" s="1609"/>
      <c r="FAK18" s="1609"/>
      <c r="FAL18" s="1609"/>
      <c r="FAM18" s="1609"/>
      <c r="FAN18" s="1609"/>
      <c r="FAO18" s="1609"/>
      <c r="FAP18" s="1609"/>
      <c r="FAQ18" s="1609"/>
      <c r="FAR18" s="1609"/>
      <c r="FAS18" s="1609"/>
      <c r="FAT18" s="1609"/>
      <c r="FAU18" s="1609"/>
      <c r="FAV18" s="1609"/>
      <c r="FAW18" s="1609"/>
      <c r="FAX18" s="1609"/>
      <c r="FAY18" s="1609"/>
      <c r="FAZ18" s="1609"/>
      <c r="FBA18" s="1609"/>
      <c r="FBB18" s="1609"/>
      <c r="FBC18" s="1609"/>
      <c r="FBD18" s="1609"/>
      <c r="FBE18" s="1609"/>
      <c r="FBF18" s="1609"/>
      <c r="FBG18" s="1609"/>
      <c r="FBH18" s="1609"/>
      <c r="FBI18" s="1609"/>
      <c r="FBJ18" s="1609"/>
      <c r="FBK18" s="1609"/>
      <c r="FBL18" s="1609"/>
      <c r="FBM18" s="1609"/>
      <c r="FBN18" s="1609"/>
      <c r="FBO18" s="1609"/>
      <c r="FBP18" s="1609"/>
      <c r="FBQ18" s="1609"/>
      <c r="FBR18" s="1609"/>
      <c r="FBS18" s="1609"/>
      <c r="FBT18" s="1609"/>
      <c r="FBU18" s="1609"/>
      <c r="FBV18" s="1609"/>
      <c r="FBW18" s="1609"/>
      <c r="FBX18" s="1609"/>
      <c r="FBY18" s="1609"/>
      <c r="FBZ18" s="1609"/>
      <c r="FCA18" s="1609"/>
      <c r="FCB18" s="1609"/>
      <c r="FCC18" s="1609"/>
      <c r="FCD18" s="1609"/>
      <c r="FCE18" s="1609"/>
      <c r="FCF18" s="1609"/>
      <c r="FCG18" s="1609"/>
      <c r="FCH18" s="1609"/>
      <c r="FCI18" s="1609"/>
      <c r="FCJ18" s="1609"/>
      <c r="FCK18" s="1609"/>
      <c r="FCL18" s="1609"/>
      <c r="FCM18" s="1609"/>
      <c r="FCN18" s="1609"/>
      <c r="FCO18" s="1609"/>
      <c r="FCP18" s="1609"/>
      <c r="FCQ18" s="1609"/>
      <c r="FCR18" s="1609"/>
      <c r="FCS18" s="1609"/>
      <c r="FCT18" s="1609"/>
      <c r="FCU18" s="1609"/>
      <c r="FCV18" s="1609"/>
      <c r="FCW18" s="1609"/>
      <c r="FCX18" s="1609"/>
      <c r="FCY18" s="1609"/>
      <c r="FCZ18" s="1609"/>
      <c r="FDA18" s="1609"/>
      <c r="FDB18" s="1609"/>
      <c r="FDC18" s="1609"/>
      <c r="FDD18" s="1609"/>
      <c r="FDE18" s="1609"/>
      <c r="FDF18" s="1609"/>
      <c r="FDG18" s="1609"/>
      <c r="FDH18" s="1609"/>
      <c r="FDI18" s="1609"/>
      <c r="FDJ18" s="1609"/>
      <c r="FDK18" s="1609"/>
      <c r="FDL18" s="1609"/>
      <c r="FDM18" s="1609"/>
      <c r="FDN18" s="1609"/>
      <c r="FDO18" s="1609"/>
      <c r="FDP18" s="1609"/>
      <c r="FDQ18" s="1609"/>
      <c r="FDR18" s="1609"/>
      <c r="FDS18" s="1609"/>
      <c r="FDT18" s="1609"/>
      <c r="FDU18" s="1609"/>
      <c r="FDV18" s="1609"/>
      <c r="FDW18" s="1609"/>
      <c r="FDX18" s="1609"/>
      <c r="FDY18" s="1609"/>
      <c r="FDZ18" s="1609"/>
      <c r="FEA18" s="1609"/>
      <c r="FEB18" s="1609"/>
      <c r="FEC18" s="1609"/>
      <c r="FED18" s="1609"/>
      <c r="FEE18" s="1609"/>
      <c r="FEF18" s="1609"/>
      <c r="FEG18" s="1609"/>
      <c r="FEH18" s="1609"/>
      <c r="FEI18" s="1609"/>
      <c r="FEJ18" s="1609"/>
      <c r="FEK18" s="1609"/>
      <c r="FEL18" s="1609"/>
      <c r="FEM18" s="1609"/>
      <c r="FEN18" s="1609"/>
      <c r="FEO18" s="1609"/>
      <c r="FEP18" s="1609"/>
      <c r="FEQ18" s="1609"/>
      <c r="FER18" s="1609"/>
      <c r="FES18" s="1609"/>
      <c r="FET18" s="1609"/>
      <c r="FEU18" s="1609"/>
      <c r="FEV18" s="1609"/>
      <c r="FEW18" s="1609"/>
      <c r="FEX18" s="1609"/>
      <c r="FEY18" s="1609"/>
      <c r="FEZ18" s="1609"/>
      <c r="FFA18" s="1609"/>
      <c r="FFB18" s="1609"/>
      <c r="FFC18" s="1609"/>
      <c r="FFD18" s="1609"/>
      <c r="FFE18" s="1609"/>
      <c r="FFF18" s="1609"/>
      <c r="FFG18" s="1609"/>
      <c r="FFH18" s="1609"/>
      <c r="FFI18" s="1609"/>
      <c r="FFJ18" s="1609"/>
      <c r="FFK18" s="1609"/>
      <c r="FFL18" s="1609"/>
      <c r="FFM18" s="1609"/>
      <c r="FFN18" s="1609"/>
      <c r="FFO18" s="1609"/>
      <c r="FFP18" s="1609"/>
      <c r="FFQ18" s="1609"/>
      <c r="FFR18" s="1609"/>
      <c r="FFS18" s="1609"/>
      <c r="FFT18" s="1609"/>
      <c r="FFU18" s="1609"/>
      <c r="FFV18" s="1609"/>
      <c r="FFW18" s="1609"/>
      <c r="FFX18" s="1609"/>
      <c r="FFY18" s="1609"/>
      <c r="FFZ18" s="1609"/>
      <c r="FGA18" s="1609"/>
      <c r="FGB18" s="1609"/>
      <c r="FGC18" s="1609"/>
      <c r="FGD18" s="1609"/>
      <c r="FGE18" s="1609"/>
      <c r="FGF18" s="1609"/>
      <c r="FGG18" s="1609"/>
      <c r="FGH18" s="1609"/>
      <c r="FGI18" s="1609"/>
      <c r="FGJ18" s="1609"/>
      <c r="FGK18" s="1609"/>
      <c r="FGL18" s="1609"/>
      <c r="FGM18" s="1609"/>
      <c r="FGN18" s="1609"/>
      <c r="FGO18" s="1609"/>
      <c r="FGP18" s="1609"/>
      <c r="FGQ18" s="1609"/>
      <c r="FGR18" s="1609"/>
      <c r="FGS18" s="1609"/>
      <c r="FGT18" s="1609"/>
      <c r="FGU18" s="1609"/>
      <c r="FGV18" s="1609"/>
      <c r="FGW18" s="1609"/>
      <c r="FGX18" s="1609"/>
      <c r="FGY18" s="1609"/>
      <c r="FGZ18" s="1609"/>
      <c r="FHA18" s="1609"/>
      <c r="FHB18" s="1609"/>
      <c r="FHC18" s="1609"/>
      <c r="FHD18" s="1609"/>
      <c r="FHE18" s="1609"/>
      <c r="FHF18" s="1609"/>
      <c r="FHG18" s="1609"/>
      <c r="FHH18" s="1609"/>
      <c r="FHI18" s="1609"/>
      <c r="FHJ18" s="1609"/>
      <c r="FHK18" s="1609"/>
      <c r="FHL18" s="1609"/>
      <c r="FHM18" s="1609"/>
      <c r="FHN18" s="1609"/>
      <c r="FHO18" s="1609"/>
      <c r="FHP18" s="1609"/>
      <c r="FHQ18" s="1609"/>
      <c r="FHR18" s="1609"/>
      <c r="FHS18" s="1609"/>
      <c r="FHT18" s="1609"/>
      <c r="FHU18" s="1609"/>
      <c r="FHV18" s="1609"/>
      <c r="FHW18" s="1609"/>
      <c r="FHX18" s="1609"/>
      <c r="FHY18" s="1609"/>
      <c r="FHZ18" s="1609"/>
      <c r="FIA18" s="1609"/>
      <c r="FIB18" s="1609"/>
      <c r="FIC18" s="1609"/>
      <c r="FID18" s="1609"/>
      <c r="FIE18" s="1609"/>
      <c r="FIF18" s="1609"/>
      <c r="FIG18" s="1609"/>
      <c r="FIH18" s="1609"/>
      <c r="FII18" s="1609"/>
      <c r="FIJ18" s="1609"/>
      <c r="FIK18" s="1609"/>
      <c r="FIL18" s="1609"/>
      <c r="FIM18" s="1609"/>
      <c r="FIN18" s="1609"/>
      <c r="FIO18" s="1609"/>
      <c r="FIP18" s="1609"/>
      <c r="FIQ18" s="1609"/>
      <c r="FIR18" s="1609"/>
      <c r="FIS18" s="1609"/>
      <c r="FIT18" s="1609"/>
      <c r="FIU18" s="1609"/>
      <c r="FIV18" s="1609"/>
      <c r="FIW18" s="1609"/>
      <c r="FIX18" s="1609"/>
      <c r="FIY18" s="1609"/>
      <c r="FIZ18" s="1609"/>
      <c r="FJA18" s="1609"/>
      <c r="FJB18" s="1609"/>
      <c r="FJC18" s="1609"/>
      <c r="FJD18" s="1609"/>
      <c r="FJE18" s="1609"/>
      <c r="FJF18" s="1609"/>
      <c r="FJG18" s="1609"/>
      <c r="FJH18" s="1609"/>
      <c r="FJI18" s="1609"/>
      <c r="FJJ18" s="1609"/>
      <c r="FJK18" s="1609"/>
      <c r="FJL18" s="1609"/>
      <c r="FJM18" s="1609"/>
      <c r="FJN18" s="1609"/>
      <c r="FJO18" s="1609"/>
      <c r="FJP18" s="1609"/>
      <c r="FJQ18" s="1609"/>
      <c r="FJR18" s="1609"/>
      <c r="FJS18" s="1609"/>
      <c r="FJT18" s="1609"/>
      <c r="FJU18" s="1609"/>
      <c r="FJV18" s="1609"/>
      <c r="FJW18" s="1609"/>
      <c r="FJX18" s="1609"/>
      <c r="FJY18" s="1609"/>
      <c r="FJZ18" s="1609"/>
      <c r="FKA18" s="1609"/>
      <c r="FKB18" s="1609"/>
      <c r="FKC18" s="1609"/>
      <c r="FKD18" s="1609"/>
      <c r="FKE18" s="1609"/>
      <c r="FKF18" s="1609"/>
      <c r="FKG18" s="1609"/>
      <c r="FKH18" s="1609"/>
      <c r="FKI18" s="1609"/>
      <c r="FKJ18" s="1609"/>
      <c r="FKK18" s="1609"/>
      <c r="FKL18" s="1609"/>
      <c r="FKM18" s="1609"/>
      <c r="FKN18" s="1609"/>
      <c r="FKO18" s="1609"/>
      <c r="FKP18" s="1609"/>
      <c r="FKQ18" s="1609"/>
      <c r="FKR18" s="1609"/>
      <c r="FKS18" s="1609"/>
      <c r="FKT18" s="1609"/>
      <c r="FKU18" s="1609"/>
      <c r="FKV18" s="1609"/>
      <c r="FKW18" s="1609"/>
      <c r="FKX18" s="1609"/>
      <c r="FKY18" s="1609"/>
      <c r="FKZ18" s="1609"/>
      <c r="FLA18" s="1609"/>
      <c r="FLB18" s="1609"/>
      <c r="FLC18" s="1609"/>
      <c r="FLD18" s="1609"/>
      <c r="FLE18" s="1609"/>
      <c r="FLF18" s="1609"/>
      <c r="FLG18" s="1609"/>
      <c r="FLH18" s="1609"/>
      <c r="FLI18" s="1609"/>
      <c r="FLJ18" s="1609"/>
      <c r="FLK18" s="1609"/>
      <c r="FLL18" s="1609"/>
      <c r="FLM18" s="1609"/>
      <c r="FLN18" s="1609"/>
      <c r="FLO18" s="1609"/>
      <c r="FLP18" s="1609"/>
      <c r="FLQ18" s="1609"/>
      <c r="FLR18" s="1609"/>
      <c r="FLS18" s="1609"/>
      <c r="FLT18" s="1609"/>
      <c r="FLU18" s="1609"/>
      <c r="FLV18" s="1609"/>
      <c r="FLW18" s="1609"/>
      <c r="FLX18" s="1609"/>
      <c r="FLY18" s="1609"/>
      <c r="FLZ18" s="1609"/>
      <c r="FMA18" s="1609"/>
      <c r="FMB18" s="1609"/>
      <c r="FMC18" s="1609"/>
      <c r="FMD18" s="1609"/>
      <c r="FME18" s="1609"/>
      <c r="FMF18" s="1609"/>
      <c r="FMG18" s="1609"/>
      <c r="FMH18" s="1609"/>
      <c r="FMI18" s="1609"/>
      <c r="FMJ18" s="1609"/>
      <c r="FMK18" s="1609"/>
      <c r="FML18" s="1609"/>
      <c r="FMM18" s="1609"/>
      <c r="FMN18" s="1609"/>
      <c r="FMO18" s="1609"/>
      <c r="FMP18" s="1609"/>
      <c r="FMQ18" s="1609"/>
      <c r="FMR18" s="1609"/>
      <c r="FMS18" s="1609"/>
      <c r="FMT18" s="1609"/>
      <c r="FMU18" s="1609"/>
      <c r="FMV18" s="1609"/>
      <c r="FMW18" s="1609"/>
      <c r="FMX18" s="1609"/>
      <c r="FMY18" s="1609"/>
      <c r="FMZ18" s="1609"/>
      <c r="FNA18" s="1609"/>
      <c r="FNB18" s="1609"/>
      <c r="FNC18" s="1609"/>
      <c r="FND18" s="1609"/>
      <c r="FNE18" s="1609"/>
      <c r="FNF18" s="1609"/>
      <c r="FNG18" s="1609"/>
      <c r="FNH18" s="1609"/>
      <c r="FNI18" s="1609"/>
      <c r="FNJ18" s="1609"/>
      <c r="FNK18" s="1609"/>
      <c r="FNL18" s="1609"/>
      <c r="FNM18" s="1609"/>
      <c r="FNN18" s="1609"/>
      <c r="FNO18" s="1609"/>
      <c r="FNP18" s="1609"/>
      <c r="FNQ18" s="1609"/>
      <c r="FNR18" s="1609"/>
      <c r="FNS18" s="1609"/>
      <c r="FNT18" s="1609"/>
      <c r="FNU18" s="1609"/>
      <c r="FNV18" s="1609"/>
      <c r="FNW18" s="1609"/>
      <c r="FNX18" s="1609"/>
      <c r="FNY18" s="1609"/>
      <c r="FNZ18" s="1609"/>
      <c r="FOA18" s="1609"/>
      <c r="FOB18" s="1609"/>
      <c r="FOC18" s="1609"/>
      <c r="FOD18" s="1609"/>
      <c r="FOE18" s="1609"/>
      <c r="FOF18" s="1609"/>
      <c r="FOG18" s="1609"/>
      <c r="FOH18" s="1609"/>
      <c r="FOI18" s="1609"/>
      <c r="FOJ18" s="1609"/>
      <c r="FOK18" s="1609"/>
      <c r="FOL18" s="1609"/>
      <c r="FOM18" s="1609"/>
      <c r="FON18" s="1609"/>
      <c r="FOO18" s="1609"/>
      <c r="FOP18" s="1609"/>
      <c r="FOQ18" s="1609"/>
      <c r="FOR18" s="1609"/>
      <c r="FOS18" s="1609"/>
      <c r="FOT18" s="1609"/>
      <c r="FOU18" s="1609"/>
      <c r="FOV18" s="1609"/>
      <c r="FOW18" s="1609"/>
      <c r="FOX18" s="1609"/>
      <c r="FOY18" s="1609"/>
      <c r="FOZ18" s="1609"/>
      <c r="FPA18" s="1609"/>
      <c r="FPB18" s="1609"/>
      <c r="FPC18" s="1609"/>
      <c r="FPD18" s="1609"/>
      <c r="FPE18" s="1609"/>
      <c r="FPF18" s="1609"/>
      <c r="FPG18" s="1609"/>
      <c r="FPH18" s="1609"/>
      <c r="FPI18" s="1609"/>
      <c r="FPJ18" s="1609"/>
      <c r="FPK18" s="1609"/>
      <c r="FPL18" s="1609"/>
      <c r="FPM18" s="1609"/>
      <c r="FPN18" s="1609"/>
      <c r="FPO18" s="1609"/>
      <c r="FPP18" s="1609"/>
      <c r="FPQ18" s="1609"/>
      <c r="FPR18" s="1609"/>
      <c r="FPS18" s="1609"/>
      <c r="FPT18" s="1609"/>
      <c r="FPU18" s="1609"/>
      <c r="FPV18" s="1609"/>
      <c r="FPW18" s="1609"/>
      <c r="FPX18" s="1609"/>
      <c r="FPY18" s="1609"/>
      <c r="FPZ18" s="1609"/>
      <c r="FQA18" s="1609"/>
      <c r="FQB18" s="1609"/>
      <c r="FQC18" s="1609"/>
      <c r="FQD18" s="1609"/>
      <c r="FQE18" s="1609"/>
      <c r="FQF18" s="1609"/>
      <c r="FQG18" s="1609"/>
      <c r="FQH18" s="1609"/>
      <c r="FQI18" s="1609"/>
      <c r="FQJ18" s="1609"/>
      <c r="FQK18" s="1609"/>
      <c r="FQL18" s="1609"/>
      <c r="FQM18" s="1609"/>
      <c r="FQN18" s="1609"/>
      <c r="FQO18" s="1609"/>
      <c r="FQP18" s="1609"/>
      <c r="FQQ18" s="1609"/>
      <c r="FQR18" s="1609"/>
      <c r="FQS18" s="1609"/>
      <c r="FQT18" s="1609"/>
      <c r="FQU18" s="1609"/>
      <c r="FQV18" s="1609"/>
      <c r="FQW18" s="1609"/>
      <c r="FQX18" s="1609"/>
      <c r="FQY18" s="1609"/>
      <c r="FQZ18" s="1609"/>
      <c r="FRA18" s="1609"/>
      <c r="FRB18" s="1609"/>
      <c r="FRC18" s="1609"/>
      <c r="FRD18" s="1609"/>
      <c r="FRE18" s="1609"/>
      <c r="FRF18" s="1609"/>
      <c r="FRG18" s="1609"/>
      <c r="FRH18" s="1609"/>
      <c r="FRI18" s="1609"/>
      <c r="FRJ18" s="1609"/>
      <c r="FRK18" s="1609"/>
      <c r="FRL18" s="1609"/>
      <c r="FRM18" s="1609"/>
      <c r="FRN18" s="1609"/>
      <c r="FRO18" s="1609"/>
      <c r="FRP18" s="1609"/>
      <c r="FRQ18" s="1609"/>
      <c r="FRR18" s="1609"/>
      <c r="FRS18" s="1609"/>
      <c r="FRT18" s="1609"/>
      <c r="FRU18" s="1609"/>
      <c r="FRV18" s="1609"/>
      <c r="FRW18" s="1609"/>
      <c r="FRX18" s="1609"/>
      <c r="FRY18" s="1609"/>
      <c r="FRZ18" s="1609"/>
      <c r="FSA18" s="1609"/>
      <c r="FSB18" s="1609"/>
      <c r="FSC18" s="1609"/>
      <c r="FSD18" s="1609"/>
      <c r="FSE18" s="1609"/>
      <c r="FSF18" s="1609"/>
      <c r="FSG18" s="1609"/>
      <c r="FSH18" s="1609"/>
      <c r="FSI18" s="1609"/>
      <c r="FSJ18" s="1609"/>
      <c r="FSK18" s="1609"/>
      <c r="FSL18" s="1609"/>
      <c r="FSM18" s="1609"/>
      <c r="FSN18" s="1609"/>
      <c r="FSO18" s="1609"/>
      <c r="FSP18" s="1609"/>
      <c r="FSQ18" s="1609"/>
      <c r="FSR18" s="1609"/>
      <c r="FSS18" s="1609"/>
      <c r="FST18" s="1609"/>
      <c r="FSU18" s="1609"/>
      <c r="FSV18" s="1609"/>
      <c r="FSW18" s="1609"/>
      <c r="FSX18" s="1609"/>
      <c r="FSY18" s="1609"/>
      <c r="FSZ18" s="1609"/>
      <c r="FTA18" s="1609"/>
      <c r="FTB18" s="1609"/>
      <c r="FTC18" s="1609"/>
      <c r="FTD18" s="1609"/>
      <c r="FTE18" s="1609"/>
      <c r="FTF18" s="1609"/>
      <c r="FTG18" s="1609"/>
      <c r="FTH18" s="1609"/>
      <c r="FTI18" s="1609"/>
      <c r="FTJ18" s="1609"/>
      <c r="FTK18" s="1609"/>
      <c r="FTL18" s="1609"/>
      <c r="FTM18" s="1609"/>
      <c r="FTN18" s="1609"/>
      <c r="FTO18" s="1609"/>
      <c r="FTP18" s="1609"/>
      <c r="FTQ18" s="1609"/>
      <c r="FTR18" s="1609"/>
      <c r="FTS18" s="1609"/>
      <c r="FTT18" s="1609"/>
      <c r="FTU18" s="1609"/>
      <c r="FTV18" s="1609"/>
      <c r="FTW18" s="1609"/>
      <c r="FTX18" s="1609"/>
      <c r="FTY18" s="1609"/>
      <c r="FTZ18" s="1609"/>
      <c r="FUA18" s="1609"/>
      <c r="FUB18" s="1609"/>
      <c r="FUC18" s="1609"/>
      <c r="FUD18" s="1609"/>
      <c r="FUE18" s="1609"/>
      <c r="FUF18" s="1609"/>
      <c r="FUG18" s="1609"/>
      <c r="FUH18" s="1609"/>
      <c r="FUI18" s="1609"/>
      <c r="FUJ18" s="1609"/>
      <c r="FUK18" s="1609"/>
      <c r="FUL18" s="1609"/>
      <c r="FUM18" s="1609"/>
      <c r="FUN18" s="1609"/>
      <c r="FUO18" s="1609"/>
      <c r="FUP18" s="1609"/>
      <c r="FUQ18" s="1609"/>
      <c r="FUR18" s="1609"/>
      <c r="FUS18" s="1609"/>
      <c r="FUT18" s="1609"/>
      <c r="FUU18" s="1609"/>
      <c r="FUV18" s="1609"/>
      <c r="FUW18" s="1609"/>
      <c r="FUX18" s="1609"/>
      <c r="FUY18" s="1609"/>
      <c r="FUZ18" s="1609"/>
      <c r="FVA18" s="1609"/>
      <c r="FVB18" s="1609"/>
      <c r="FVC18" s="1609"/>
      <c r="FVD18" s="1609"/>
      <c r="FVE18" s="1609"/>
      <c r="FVF18" s="1609"/>
      <c r="FVG18" s="1609"/>
      <c r="FVH18" s="1609"/>
      <c r="FVI18" s="1609"/>
      <c r="FVJ18" s="1609"/>
      <c r="FVK18" s="1609"/>
      <c r="FVL18" s="1609"/>
      <c r="FVM18" s="1609"/>
      <c r="FVN18" s="1609"/>
      <c r="FVO18" s="1609"/>
      <c r="FVP18" s="1609"/>
      <c r="FVQ18" s="1609"/>
      <c r="FVR18" s="1609"/>
      <c r="FVS18" s="1609"/>
      <c r="FVT18" s="1609"/>
      <c r="FVU18" s="1609"/>
      <c r="FVV18" s="1609"/>
      <c r="FVW18" s="1609"/>
      <c r="FVX18" s="1609"/>
      <c r="FVY18" s="1609"/>
      <c r="FVZ18" s="1609"/>
      <c r="FWA18" s="1609"/>
      <c r="FWB18" s="1609"/>
      <c r="FWC18" s="1609"/>
      <c r="FWD18" s="1609"/>
      <c r="FWE18" s="1609"/>
      <c r="FWF18" s="1609"/>
      <c r="FWG18" s="1609"/>
      <c r="FWH18" s="1609"/>
      <c r="FWI18" s="1609"/>
      <c r="FWJ18" s="1609"/>
      <c r="FWK18" s="1609"/>
      <c r="FWL18" s="1609"/>
      <c r="FWM18" s="1609"/>
      <c r="FWN18" s="1609"/>
      <c r="FWO18" s="1609"/>
      <c r="FWP18" s="1609"/>
      <c r="FWQ18" s="1609"/>
      <c r="FWR18" s="1609"/>
      <c r="FWS18" s="1609"/>
      <c r="FWT18" s="1609"/>
      <c r="FWU18" s="1609"/>
      <c r="FWV18" s="1609"/>
      <c r="FWW18" s="1609"/>
      <c r="FWX18" s="1609"/>
      <c r="FWY18" s="1609"/>
      <c r="FWZ18" s="1609"/>
      <c r="FXA18" s="1609"/>
      <c r="FXB18" s="1609"/>
      <c r="FXC18" s="1609"/>
      <c r="FXD18" s="1609"/>
      <c r="FXE18" s="1609"/>
      <c r="FXF18" s="1609"/>
      <c r="FXG18" s="1609"/>
      <c r="FXH18" s="1609"/>
      <c r="FXI18" s="1609"/>
      <c r="FXJ18" s="1609"/>
      <c r="FXK18" s="1609"/>
      <c r="FXL18" s="1609"/>
      <c r="FXM18" s="1609"/>
      <c r="FXN18" s="1609"/>
      <c r="FXO18" s="1609"/>
      <c r="FXP18" s="1609"/>
      <c r="FXQ18" s="1609"/>
      <c r="FXR18" s="1609"/>
      <c r="FXS18" s="1609"/>
      <c r="FXT18" s="1609"/>
      <c r="FXU18" s="1609"/>
      <c r="FXV18" s="1609"/>
      <c r="FXW18" s="1609"/>
      <c r="FXX18" s="1609"/>
      <c r="FXY18" s="1609"/>
      <c r="FXZ18" s="1609"/>
      <c r="FYA18" s="1609"/>
      <c r="FYB18" s="1609"/>
      <c r="FYC18" s="1609"/>
      <c r="FYD18" s="1609"/>
      <c r="FYE18" s="1609"/>
      <c r="FYF18" s="1609"/>
      <c r="FYG18" s="1609"/>
      <c r="FYH18" s="1609"/>
      <c r="FYI18" s="1609"/>
      <c r="FYJ18" s="1609"/>
      <c r="FYK18" s="1609"/>
      <c r="FYL18" s="1609"/>
      <c r="FYM18" s="1609"/>
      <c r="FYN18" s="1609"/>
      <c r="FYO18" s="1609"/>
      <c r="FYP18" s="1609"/>
      <c r="FYQ18" s="1609"/>
      <c r="FYR18" s="1609"/>
      <c r="FYS18" s="1609"/>
      <c r="FYT18" s="1609"/>
      <c r="FYU18" s="1609"/>
      <c r="FYV18" s="1609"/>
      <c r="FYW18" s="1609"/>
      <c r="FYX18" s="1609"/>
      <c r="FYY18" s="1609"/>
      <c r="FYZ18" s="1609"/>
      <c r="FZA18" s="1609"/>
      <c r="FZB18" s="1609"/>
      <c r="FZC18" s="1609"/>
      <c r="FZD18" s="1609"/>
      <c r="FZE18" s="1609"/>
      <c r="FZF18" s="1609"/>
      <c r="FZG18" s="1609"/>
      <c r="FZH18" s="1609"/>
      <c r="FZI18" s="1609"/>
      <c r="FZJ18" s="1609"/>
      <c r="FZK18" s="1609"/>
      <c r="FZL18" s="1609"/>
      <c r="FZM18" s="1609"/>
      <c r="FZN18" s="1609"/>
      <c r="FZO18" s="1609"/>
      <c r="FZP18" s="1609"/>
      <c r="FZQ18" s="1609"/>
      <c r="FZR18" s="1609"/>
      <c r="FZS18" s="1609"/>
      <c r="FZT18" s="1609"/>
      <c r="FZU18" s="1609"/>
      <c r="FZV18" s="1609"/>
      <c r="FZW18" s="1609"/>
      <c r="FZX18" s="1609"/>
      <c r="FZY18" s="1609"/>
      <c r="FZZ18" s="1609"/>
      <c r="GAA18" s="1609"/>
      <c r="GAB18" s="1609"/>
      <c r="GAC18" s="1609"/>
      <c r="GAD18" s="1609"/>
      <c r="GAE18" s="1609"/>
      <c r="GAF18" s="1609"/>
      <c r="GAG18" s="1609"/>
      <c r="GAH18" s="1609"/>
      <c r="GAI18" s="1609"/>
      <c r="GAJ18" s="1609"/>
      <c r="GAK18" s="1609"/>
      <c r="GAL18" s="1609"/>
      <c r="GAM18" s="1609"/>
      <c r="GAN18" s="1609"/>
      <c r="GAO18" s="1609"/>
      <c r="GAP18" s="1609"/>
      <c r="GAQ18" s="1609"/>
      <c r="GAR18" s="1609"/>
      <c r="GAS18" s="1609"/>
      <c r="GAT18" s="1609"/>
      <c r="GAU18" s="1609"/>
      <c r="GAV18" s="1609"/>
      <c r="GAW18" s="1609"/>
      <c r="GAX18" s="1609"/>
      <c r="GAY18" s="1609"/>
      <c r="GAZ18" s="1609"/>
      <c r="GBA18" s="1609"/>
      <c r="GBB18" s="1609"/>
      <c r="GBC18" s="1609"/>
      <c r="GBD18" s="1609"/>
      <c r="GBE18" s="1609"/>
      <c r="GBF18" s="1609"/>
      <c r="GBG18" s="1609"/>
      <c r="GBH18" s="1609"/>
      <c r="GBI18" s="1609"/>
      <c r="GBJ18" s="1609"/>
      <c r="GBK18" s="1609"/>
      <c r="GBL18" s="1609"/>
      <c r="GBM18" s="1609"/>
      <c r="GBN18" s="1609"/>
      <c r="GBO18" s="1609"/>
      <c r="GBP18" s="1609"/>
      <c r="GBQ18" s="1609"/>
      <c r="GBR18" s="1609"/>
      <c r="GBS18" s="1609"/>
      <c r="GBT18" s="1609"/>
      <c r="GBU18" s="1609"/>
      <c r="GBV18" s="1609"/>
      <c r="GBW18" s="1609"/>
      <c r="GBX18" s="1609"/>
      <c r="GBY18" s="1609"/>
      <c r="GBZ18" s="1609"/>
      <c r="GCA18" s="1609"/>
      <c r="GCB18" s="1609"/>
      <c r="GCC18" s="1609"/>
      <c r="GCD18" s="1609"/>
      <c r="GCE18" s="1609"/>
      <c r="GCF18" s="1609"/>
      <c r="GCG18" s="1609"/>
      <c r="GCH18" s="1609"/>
      <c r="GCI18" s="1609"/>
      <c r="GCJ18" s="1609"/>
      <c r="GCK18" s="1609"/>
      <c r="GCL18" s="1609"/>
      <c r="GCM18" s="1609"/>
      <c r="GCN18" s="1609"/>
      <c r="GCO18" s="1609"/>
      <c r="GCP18" s="1609"/>
      <c r="GCQ18" s="1609"/>
      <c r="GCR18" s="1609"/>
      <c r="GCS18" s="1609"/>
      <c r="GCT18" s="1609"/>
      <c r="GCU18" s="1609"/>
      <c r="GCV18" s="1609"/>
      <c r="GCW18" s="1609"/>
      <c r="GCX18" s="1609"/>
      <c r="GCY18" s="1609"/>
      <c r="GCZ18" s="1609"/>
      <c r="GDA18" s="1609"/>
      <c r="GDB18" s="1609"/>
      <c r="GDC18" s="1609"/>
      <c r="GDD18" s="1609"/>
      <c r="GDE18" s="1609"/>
      <c r="GDF18" s="1609"/>
      <c r="GDG18" s="1609"/>
      <c r="GDH18" s="1609"/>
      <c r="GDI18" s="1609"/>
      <c r="GDJ18" s="1609"/>
      <c r="GDK18" s="1609"/>
      <c r="GDL18" s="1609"/>
      <c r="GDM18" s="1609"/>
      <c r="GDN18" s="1609"/>
      <c r="GDO18" s="1609"/>
      <c r="GDP18" s="1609"/>
      <c r="GDQ18" s="1609"/>
      <c r="GDR18" s="1609"/>
      <c r="GDS18" s="1609"/>
      <c r="GDT18" s="1609"/>
      <c r="GDU18" s="1609"/>
      <c r="GDV18" s="1609"/>
      <c r="GDW18" s="1609"/>
      <c r="GDX18" s="1609"/>
      <c r="GDY18" s="1609"/>
      <c r="GDZ18" s="1609"/>
      <c r="GEA18" s="1609"/>
      <c r="GEB18" s="1609"/>
      <c r="GEC18" s="1609"/>
      <c r="GED18" s="1609"/>
      <c r="GEE18" s="1609"/>
      <c r="GEF18" s="1609"/>
      <c r="GEG18" s="1609"/>
      <c r="GEH18" s="1609"/>
      <c r="GEI18" s="1609"/>
      <c r="GEJ18" s="1609"/>
      <c r="GEK18" s="1609"/>
      <c r="GEL18" s="1609"/>
      <c r="GEM18" s="1609"/>
      <c r="GEN18" s="1609"/>
      <c r="GEO18" s="1609"/>
      <c r="GEP18" s="1609"/>
      <c r="GEQ18" s="1609"/>
      <c r="GER18" s="1609"/>
      <c r="GES18" s="1609"/>
      <c r="GET18" s="1609"/>
      <c r="GEU18" s="1609"/>
      <c r="GEV18" s="1609"/>
      <c r="GEW18" s="1609"/>
      <c r="GEX18" s="1609"/>
      <c r="GEY18" s="1609"/>
      <c r="GEZ18" s="1609"/>
      <c r="GFA18" s="1609"/>
      <c r="GFB18" s="1609"/>
      <c r="GFC18" s="1609"/>
      <c r="GFD18" s="1609"/>
      <c r="GFE18" s="1609"/>
      <c r="GFF18" s="1609"/>
      <c r="GFG18" s="1609"/>
      <c r="GFH18" s="1609"/>
      <c r="GFI18" s="1609"/>
      <c r="GFJ18" s="1609"/>
      <c r="GFK18" s="1609"/>
      <c r="GFL18" s="1609"/>
      <c r="GFM18" s="1609"/>
      <c r="GFN18" s="1609"/>
      <c r="GFO18" s="1609"/>
      <c r="GFP18" s="1609"/>
      <c r="GFQ18" s="1609"/>
      <c r="GFR18" s="1609"/>
      <c r="GFS18" s="1609"/>
      <c r="GFT18" s="1609"/>
      <c r="GFU18" s="1609"/>
      <c r="GFV18" s="1609"/>
      <c r="GFW18" s="1609"/>
      <c r="GFX18" s="1609"/>
      <c r="GFY18" s="1609"/>
      <c r="GFZ18" s="1609"/>
      <c r="GGA18" s="1609"/>
      <c r="GGB18" s="1609"/>
      <c r="GGC18" s="1609"/>
      <c r="GGD18" s="1609"/>
      <c r="GGE18" s="1609"/>
      <c r="GGF18" s="1609"/>
      <c r="GGG18" s="1609"/>
      <c r="GGH18" s="1609"/>
      <c r="GGI18" s="1609"/>
      <c r="GGJ18" s="1609"/>
      <c r="GGK18" s="1609"/>
      <c r="GGL18" s="1609"/>
      <c r="GGM18" s="1609"/>
      <c r="GGN18" s="1609"/>
      <c r="GGO18" s="1609"/>
      <c r="GGP18" s="1609"/>
      <c r="GGQ18" s="1609"/>
      <c r="GGR18" s="1609"/>
      <c r="GGS18" s="1609"/>
      <c r="GGT18" s="1609"/>
      <c r="GGU18" s="1609"/>
      <c r="GGV18" s="1609"/>
      <c r="GGW18" s="1609"/>
      <c r="GGX18" s="1609"/>
      <c r="GGY18" s="1609"/>
      <c r="GGZ18" s="1609"/>
      <c r="GHA18" s="1609"/>
      <c r="GHB18" s="1609"/>
      <c r="GHC18" s="1609"/>
      <c r="GHD18" s="1609"/>
      <c r="GHE18" s="1609"/>
      <c r="GHF18" s="1609"/>
      <c r="GHG18" s="1609"/>
      <c r="GHH18" s="1609"/>
      <c r="GHI18" s="1609"/>
      <c r="GHJ18" s="1609"/>
      <c r="GHK18" s="1609"/>
      <c r="GHL18" s="1609"/>
      <c r="GHM18" s="1609"/>
      <c r="GHN18" s="1609"/>
      <c r="GHO18" s="1609"/>
      <c r="GHP18" s="1609"/>
      <c r="GHQ18" s="1609"/>
      <c r="GHR18" s="1609"/>
      <c r="GHS18" s="1609"/>
      <c r="GHT18" s="1609"/>
      <c r="GHU18" s="1609"/>
      <c r="GHV18" s="1609"/>
      <c r="GHW18" s="1609"/>
      <c r="GHX18" s="1609"/>
      <c r="GHY18" s="1609"/>
      <c r="GHZ18" s="1609"/>
      <c r="GIA18" s="1609"/>
      <c r="GIB18" s="1609"/>
      <c r="GIC18" s="1609"/>
      <c r="GID18" s="1609"/>
      <c r="GIE18" s="1609"/>
      <c r="GIF18" s="1609"/>
      <c r="GIG18" s="1609"/>
      <c r="GIH18" s="1609"/>
      <c r="GII18" s="1609"/>
      <c r="GIJ18" s="1609"/>
      <c r="GIK18" s="1609"/>
      <c r="GIL18" s="1609"/>
      <c r="GIM18" s="1609"/>
      <c r="GIN18" s="1609"/>
      <c r="GIO18" s="1609"/>
      <c r="GIP18" s="1609"/>
      <c r="GIQ18" s="1609"/>
      <c r="GIR18" s="1609"/>
      <c r="GIS18" s="1609"/>
      <c r="GIT18" s="1609"/>
      <c r="GIU18" s="1609"/>
      <c r="GIV18" s="1609"/>
      <c r="GIW18" s="1609"/>
      <c r="GIX18" s="1609"/>
      <c r="GIY18" s="1609"/>
      <c r="GIZ18" s="1609"/>
      <c r="GJA18" s="1609"/>
      <c r="GJB18" s="1609"/>
      <c r="GJC18" s="1609"/>
      <c r="GJD18" s="1609"/>
      <c r="GJE18" s="1609"/>
      <c r="GJF18" s="1609"/>
      <c r="GJG18" s="1609"/>
      <c r="GJH18" s="1609"/>
      <c r="GJI18" s="1609"/>
      <c r="GJJ18" s="1609"/>
      <c r="GJK18" s="1609"/>
      <c r="GJL18" s="1609"/>
      <c r="GJM18" s="1609"/>
      <c r="GJN18" s="1609"/>
      <c r="GJO18" s="1609"/>
      <c r="GJP18" s="1609"/>
      <c r="GJQ18" s="1609"/>
      <c r="GJR18" s="1609"/>
      <c r="GJS18" s="1609"/>
      <c r="GJT18" s="1609"/>
      <c r="GJU18" s="1609"/>
      <c r="GJV18" s="1609"/>
      <c r="GJW18" s="1609"/>
      <c r="GJX18" s="1609"/>
      <c r="GJY18" s="1609"/>
      <c r="GJZ18" s="1609"/>
      <c r="GKA18" s="1609"/>
      <c r="GKB18" s="1609"/>
      <c r="GKC18" s="1609"/>
      <c r="GKD18" s="1609"/>
      <c r="GKE18" s="1609"/>
      <c r="GKF18" s="1609"/>
      <c r="GKG18" s="1609"/>
      <c r="GKH18" s="1609"/>
      <c r="GKI18" s="1609"/>
      <c r="GKJ18" s="1609"/>
      <c r="GKK18" s="1609"/>
      <c r="GKL18" s="1609"/>
      <c r="GKM18" s="1609"/>
      <c r="GKN18" s="1609"/>
      <c r="GKO18" s="1609"/>
      <c r="GKP18" s="1609"/>
      <c r="GKQ18" s="1609"/>
      <c r="GKR18" s="1609"/>
      <c r="GKS18" s="1609"/>
      <c r="GKT18" s="1609"/>
      <c r="GKU18" s="1609"/>
      <c r="GKV18" s="1609"/>
      <c r="GKW18" s="1609"/>
      <c r="GKX18" s="1609"/>
      <c r="GKY18" s="1609"/>
      <c r="GKZ18" s="1609"/>
      <c r="GLA18" s="1609"/>
      <c r="GLB18" s="1609"/>
      <c r="GLC18" s="1609"/>
      <c r="GLD18" s="1609"/>
      <c r="GLE18" s="1609"/>
      <c r="GLF18" s="1609"/>
      <c r="GLG18" s="1609"/>
      <c r="GLH18" s="1609"/>
      <c r="GLI18" s="1609"/>
      <c r="GLJ18" s="1609"/>
      <c r="GLK18" s="1609"/>
      <c r="GLL18" s="1609"/>
      <c r="GLM18" s="1609"/>
      <c r="GLN18" s="1609"/>
      <c r="GLO18" s="1609"/>
      <c r="GLP18" s="1609"/>
      <c r="GLQ18" s="1609"/>
      <c r="GLR18" s="1609"/>
      <c r="GLS18" s="1609"/>
      <c r="GLT18" s="1609"/>
      <c r="GLU18" s="1609"/>
      <c r="GLV18" s="1609"/>
      <c r="GLW18" s="1609"/>
      <c r="GLX18" s="1609"/>
      <c r="GLY18" s="1609"/>
      <c r="GLZ18" s="1609"/>
      <c r="GMA18" s="1609"/>
      <c r="GMB18" s="1609"/>
      <c r="GMC18" s="1609"/>
      <c r="GMD18" s="1609"/>
      <c r="GME18" s="1609"/>
      <c r="GMF18" s="1609"/>
      <c r="GMG18" s="1609"/>
      <c r="GMH18" s="1609"/>
      <c r="GMI18" s="1609"/>
      <c r="GMJ18" s="1609"/>
      <c r="GMK18" s="1609"/>
      <c r="GML18" s="1609"/>
      <c r="GMM18" s="1609"/>
      <c r="GMN18" s="1609"/>
      <c r="GMO18" s="1609"/>
      <c r="GMP18" s="1609"/>
      <c r="GMQ18" s="1609"/>
      <c r="GMR18" s="1609"/>
      <c r="GMS18" s="1609"/>
      <c r="GMT18" s="1609"/>
      <c r="GMU18" s="1609"/>
      <c r="GMV18" s="1609"/>
      <c r="GMW18" s="1609"/>
      <c r="GMX18" s="1609"/>
      <c r="GMY18" s="1609"/>
      <c r="GMZ18" s="1609"/>
      <c r="GNA18" s="1609"/>
      <c r="GNB18" s="1609"/>
      <c r="GNC18" s="1609"/>
      <c r="GND18" s="1609"/>
      <c r="GNE18" s="1609"/>
      <c r="GNF18" s="1609"/>
      <c r="GNG18" s="1609"/>
      <c r="GNH18" s="1609"/>
      <c r="GNI18" s="1609"/>
      <c r="GNJ18" s="1609"/>
      <c r="GNK18" s="1609"/>
      <c r="GNL18" s="1609"/>
      <c r="GNM18" s="1609"/>
      <c r="GNN18" s="1609"/>
      <c r="GNO18" s="1609"/>
      <c r="GNP18" s="1609"/>
      <c r="GNQ18" s="1609"/>
      <c r="GNR18" s="1609"/>
      <c r="GNS18" s="1609"/>
      <c r="GNT18" s="1609"/>
      <c r="GNU18" s="1609"/>
      <c r="GNV18" s="1609"/>
      <c r="GNW18" s="1609"/>
      <c r="GNX18" s="1609"/>
      <c r="GNY18" s="1609"/>
      <c r="GNZ18" s="1609"/>
      <c r="GOA18" s="1609"/>
      <c r="GOB18" s="1609"/>
      <c r="GOC18" s="1609"/>
      <c r="GOD18" s="1609"/>
      <c r="GOE18" s="1609"/>
      <c r="GOF18" s="1609"/>
      <c r="GOG18" s="1609"/>
      <c r="GOH18" s="1609"/>
      <c r="GOI18" s="1609"/>
      <c r="GOJ18" s="1609"/>
      <c r="GOK18" s="1609"/>
      <c r="GOL18" s="1609"/>
      <c r="GOM18" s="1609"/>
      <c r="GON18" s="1609"/>
      <c r="GOO18" s="1609"/>
      <c r="GOP18" s="1609"/>
      <c r="GOQ18" s="1609"/>
      <c r="GOR18" s="1609"/>
      <c r="GOS18" s="1609"/>
      <c r="GOT18" s="1609"/>
      <c r="GOU18" s="1609"/>
      <c r="GOV18" s="1609"/>
      <c r="GOW18" s="1609"/>
      <c r="GOX18" s="1609"/>
      <c r="GOY18" s="1609"/>
      <c r="GOZ18" s="1609"/>
      <c r="GPA18" s="1609"/>
      <c r="GPB18" s="1609"/>
      <c r="GPC18" s="1609"/>
      <c r="GPD18" s="1609"/>
      <c r="GPE18" s="1609"/>
      <c r="GPF18" s="1609"/>
      <c r="GPG18" s="1609"/>
      <c r="GPH18" s="1609"/>
      <c r="GPI18" s="1609"/>
      <c r="GPJ18" s="1609"/>
      <c r="GPK18" s="1609"/>
      <c r="GPL18" s="1609"/>
      <c r="GPM18" s="1609"/>
      <c r="GPN18" s="1609"/>
      <c r="GPO18" s="1609"/>
      <c r="GPP18" s="1609"/>
      <c r="GPQ18" s="1609"/>
      <c r="GPR18" s="1609"/>
      <c r="GPS18" s="1609"/>
      <c r="GPT18" s="1609"/>
      <c r="GPU18" s="1609"/>
      <c r="GPV18" s="1609"/>
      <c r="GPW18" s="1609"/>
      <c r="GPX18" s="1609"/>
      <c r="GPY18" s="1609"/>
      <c r="GPZ18" s="1609"/>
      <c r="GQA18" s="1609"/>
      <c r="GQB18" s="1609"/>
      <c r="GQC18" s="1609"/>
      <c r="GQD18" s="1609"/>
      <c r="GQE18" s="1609"/>
      <c r="GQF18" s="1609"/>
      <c r="GQG18" s="1609"/>
      <c r="GQH18" s="1609"/>
      <c r="GQI18" s="1609"/>
      <c r="GQJ18" s="1609"/>
      <c r="GQK18" s="1609"/>
      <c r="GQL18" s="1609"/>
      <c r="GQM18" s="1609"/>
      <c r="GQN18" s="1609"/>
      <c r="GQO18" s="1609"/>
      <c r="GQP18" s="1609"/>
      <c r="GQQ18" s="1609"/>
      <c r="GQR18" s="1609"/>
      <c r="GQS18" s="1609"/>
      <c r="GQT18" s="1609"/>
      <c r="GQU18" s="1609"/>
      <c r="GQV18" s="1609"/>
      <c r="GQW18" s="1609"/>
      <c r="GQX18" s="1609"/>
      <c r="GQY18" s="1609"/>
      <c r="GQZ18" s="1609"/>
      <c r="GRA18" s="1609"/>
      <c r="GRB18" s="1609"/>
      <c r="GRC18" s="1609"/>
      <c r="GRD18" s="1609"/>
      <c r="GRE18" s="1609"/>
      <c r="GRF18" s="1609"/>
      <c r="GRG18" s="1609"/>
      <c r="GRH18" s="1609"/>
      <c r="GRI18" s="1609"/>
      <c r="GRJ18" s="1609"/>
      <c r="GRK18" s="1609"/>
      <c r="GRL18" s="1609"/>
      <c r="GRM18" s="1609"/>
      <c r="GRN18" s="1609"/>
      <c r="GRO18" s="1609"/>
      <c r="GRP18" s="1609"/>
      <c r="GRQ18" s="1609"/>
      <c r="GRR18" s="1609"/>
      <c r="GRS18" s="1609"/>
      <c r="GRT18" s="1609"/>
      <c r="GRU18" s="1609"/>
      <c r="GRV18" s="1609"/>
      <c r="GRW18" s="1609"/>
      <c r="GRX18" s="1609"/>
      <c r="GRY18" s="1609"/>
      <c r="GRZ18" s="1609"/>
      <c r="GSA18" s="1609"/>
      <c r="GSB18" s="1609"/>
      <c r="GSC18" s="1609"/>
      <c r="GSD18" s="1609"/>
      <c r="GSE18" s="1609"/>
      <c r="GSF18" s="1609"/>
      <c r="GSG18" s="1609"/>
      <c r="GSH18" s="1609"/>
      <c r="GSI18" s="1609"/>
      <c r="GSJ18" s="1609"/>
      <c r="GSK18" s="1609"/>
      <c r="GSL18" s="1609"/>
      <c r="GSM18" s="1609"/>
      <c r="GSN18" s="1609"/>
      <c r="GSO18" s="1609"/>
      <c r="GSP18" s="1609"/>
      <c r="GSQ18" s="1609"/>
      <c r="GSR18" s="1609"/>
      <c r="GSS18" s="1609"/>
      <c r="GST18" s="1609"/>
      <c r="GSU18" s="1609"/>
      <c r="GSV18" s="1609"/>
      <c r="GSW18" s="1609"/>
      <c r="GSX18" s="1609"/>
      <c r="GSY18" s="1609"/>
      <c r="GSZ18" s="1609"/>
      <c r="GTA18" s="1609"/>
      <c r="GTB18" s="1609"/>
      <c r="GTC18" s="1609"/>
      <c r="GTD18" s="1609"/>
      <c r="GTE18" s="1609"/>
      <c r="GTF18" s="1609"/>
      <c r="GTG18" s="1609"/>
      <c r="GTH18" s="1609"/>
      <c r="GTI18" s="1609"/>
      <c r="GTJ18" s="1609"/>
      <c r="GTK18" s="1609"/>
      <c r="GTL18" s="1609"/>
      <c r="GTM18" s="1609"/>
      <c r="GTN18" s="1609"/>
      <c r="GTO18" s="1609"/>
      <c r="GTP18" s="1609"/>
      <c r="GTQ18" s="1609"/>
      <c r="GTR18" s="1609"/>
      <c r="GTS18" s="1609"/>
      <c r="GTT18" s="1609"/>
      <c r="GTU18" s="1609"/>
      <c r="GTV18" s="1609"/>
      <c r="GTW18" s="1609"/>
      <c r="GTX18" s="1609"/>
      <c r="GTY18" s="1609"/>
      <c r="GTZ18" s="1609"/>
      <c r="GUA18" s="1609"/>
      <c r="GUB18" s="1609"/>
      <c r="GUC18" s="1609"/>
      <c r="GUD18" s="1609"/>
      <c r="GUE18" s="1609"/>
      <c r="GUF18" s="1609"/>
      <c r="GUG18" s="1609"/>
      <c r="GUH18" s="1609"/>
      <c r="GUI18" s="1609"/>
      <c r="GUJ18" s="1609"/>
      <c r="GUK18" s="1609"/>
      <c r="GUL18" s="1609"/>
      <c r="GUM18" s="1609"/>
      <c r="GUN18" s="1609"/>
      <c r="GUO18" s="1609"/>
      <c r="GUP18" s="1609"/>
      <c r="GUQ18" s="1609"/>
      <c r="GUR18" s="1609"/>
      <c r="GUS18" s="1609"/>
      <c r="GUT18" s="1609"/>
      <c r="GUU18" s="1609"/>
      <c r="GUV18" s="1609"/>
      <c r="GUW18" s="1609"/>
      <c r="GUX18" s="1609"/>
      <c r="GUY18" s="1609"/>
      <c r="GUZ18" s="1609"/>
      <c r="GVA18" s="1609"/>
      <c r="GVB18" s="1609"/>
      <c r="GVC18" s="1609"/>
      <c r="GVD18" s="1609"/>
      <c r="GVE18" s="1609"/>
      <c r="GVF18" s="1609"/>
      <c r="GVG18" s="1609"/>
      <c r="GVH18" s="1609"/>
      <c r="GVI18" s="1609"/>
      <c r="GVJ18" s="1609"/>
      <c r="GVK18" s="1609"/>
      <c r="GVL18" s="1609"/>
      <c r="GVM18" s="1609"/>
      <c r="GVN18" s="1609"/>
      <c r="GVO18" s="1609"/>
      <c r="GVP18" s="1609"/>
      <c r="GVQ18" s="1609"/>
      <c r="GVR18" s="1609"/>
      <c r="GVS18" s="1609"/>
      <c r="GVT18" s="1609"/>
      <c r="GVU18" s="1609"/>
      <c r="GVV18" s="1609"/>
      <c r="GVW18" s="1609"/>
      <c r="GVX18" s="1609"/>
      <c r="GVY18" s="1609"/>
      <c r="GVZ18" s="1609"/>
      <c r="GWA18" s="1609"/>
      <c r="GWB18" s="1609"/>
      <c r="GWC18" s="1609"/>
      <c r="GWD18" s="1609"/>
      <c r="GWE18" s="1609"/>
      <c r="GWF18" s="1609"/>
      <c r="GWG18" s="1609"/>
      <c r="GWH18" s="1609"/>
      <c r="GWI18" s="1609"/>
      <c r="GWJ18" s="1609"/>
      <c r="GWK18" s="1609"/>
      <c r="GWL18" s="1609"/>
      <c r="GWM18" s="1609"/>
      <c r="GWN18" s="1609"/>
      <c r="GWO18" s="1609"/>
      <c r="GWP18" s="1609"/>
      <c r="GWQ18" s="1609"/>
      <c r="GWR18" s="1609"/>
      <c r="GWS18" s="1609"/>
      <c r="GWT18" s="1609"/>
      <c r="GWU18" s="1609"/>
      <c r="GWV18" s="1609"/>
      <c r="GWW18" s="1609"/>
      <c r="GWX18" s="1609"/>
      <c r="GWY18" s="1609"/>
      <c r="GWZ18" s="1609"/>
      <c r="GXA18" s="1609"/>
      <c r="GXB18" s="1609"/>
      <c r="GXC18" s="1609"/>
      <c r="GXD18" s="1609"/>
      <c r="GXE18" s="1609"/>
      <c r="GXF18" s="1609"/>
      <c r="GXG18" s="1609"/>
      <c r="GXH18" s="1609"/>
      <c r="GXI18" s="1609"/>
      <c r="GXJ18" s="1609"/>
      <c r="GXK18" s="1609"/>
      <c r="GXL18" s="1609"/>
      <c r="GXM18" s="1609"/>
      <c r="GXN18" s="1609"/>
      <c r="GXO18" s="1609"/>
      <c r="GXP18" s="1609"/>
      <c r="GXQ18" s="1609"/>
      <c r="GXR18" s="1609"/>
      <c r="GXS18" s="1609"/>
      <c r="GXT18" s="1609"/>
      <c r="GXU18" s="1609"/>
      <c r="GXV18" s="1609"/>
      <c r="GXW18" s="1609"/>
      <c r="GXX18" s="1609"/>
      <c r="GXY18" s="1609"/>
      <c r="GXZ18" s="1609"/>
      <c r="GYA18" s="1609"/>
      <c r="GYB18" s="1609"/>
      <c r="GYC18" s="1609"/>
      <c r="GYD18" s="1609"/>
      <c r="GYE18" s="1609"/>
      <c r="GYF18" s="1609"/>
      <c r="GYG18" s="1609"/>
      <c r="GYH18" s="1609"/>
      <c r="GYI18" s="1609"/>
      <c r="GYJ18" s="1609"/>
      <c r="GYK18" s="1609"/>
      <c r="GYL18" s="1609"/>
      <c r="GYM18" s="1609"/>
      <c r="GYN18" s="1609"/>
      <c r="GYO18" s="1609"/>
      <c r="GYP18" s="1609"/>
      <c r="GYQ18" s="1609"/>
      <c r="GYR18" s="1609"/>
      <c r="GYS18" s="1609"/>
      <c r="GYT18" s="1609"/>
      <c r="GYU18" s="1609"/>
      <c r="GYV18" s="1609"/>
      <c r="GYW18" s="1609"/>
      <c r="GYX18" s="1609"/>
      <c r="GYY18" s="1609"/>
      <c r="GYZ18" s="1609"/>
      <c r="GZA18" s="1609"/>
      <c r="GZB18" s="1609"/>
      <c r="GZC18" s="1609"/>
      <c r="GZD18" s="1609"/>
      <c r="GZE18" s="1609"/>
      <c r="GZF18" s="1609"/>
      <c r="GZG18" s="1609"/>
      <c r="GZH18" s="1609"/>
      <c r="GZI18" s="1609"/>
      <c r="GZJ18" s="1609"/>
      <c r="GZK18" s="1609"/>
      <c r="GZL18" s="1609"/>
      <c r="GZM18" s="1609"/>
      <c r="GZN18" s="1609"/>
      <c r="GZO18" s="1609"/>
      <c r="GZP18" s="1609"/>
      <c r="GZQ18" s="1609"/>
      <c r="GZR18" s="1609"/>
      <c r="GZS18" s="1609"/>
      <c r="GZT18" s="1609"/>
      <c r="GZU18" s="1609"/>
      <c r="GZV18" s="1609"/>
      <c r="GZW18" s="1609"/>
      <c r="GZX18" s="1609"/>
      <c r="GZY18" s="1609"/>
      <c r="GZZ18" s="1609"/>
      <c r="HAA18" s="1609"/>
      <c r="HAB18" s="1609"/>
      <c r="HAC18" s="1609"/>
      <c r="HAD18" s="1609"/>
      <c r="HAE18" s="1609"/>
      <c r="HAF18" s="1609"/>
      <c r="HAG18" s="1609"/>
      <c r="HAH18" s="1609"/>
      <c r="HAI18" s="1609"/>
      <c r="HAJ18" s="1609"/>
      <c r="HAK18" s="1609"/>
      <c r="HAL18" s="1609"/>
      <c r="HAM18" s="1609"/>
      <c r="HAN18" s="1609"/>
      <c r="HAO18" s="1609"/>
      <c r="HAP18" s="1609"/>
      <c r="HAQ18" s="1609"/>
      <c r="HAR18" s="1609"/>
      <c r="HAS18" s="1609"/>
      <c r="HAT18" s="1609"/>
      <c r="HAU18" s="1609"/>
      <c r="HAV18" s="1609"/>
      <c r="HAW18" s="1609"/>
      <c r="HAX18" s="1609"/>
      <c r="HAY18" s="1609"/>
      <c r="HAZ18" s="1609"/>
      <c r="HBA18" s="1609"/>
      <c r="HBB18" s="1609"/>
      <c r="HBC18" s="1609"/>
      <c r="HBD18" s="1609"/>
      <c r="HBE18" s="1609"/>
      <c r="HBF18" s="1609"/>
      <c r="HBG18" s="1609"/>
      <c r="HBH18" s="1609"/>
      <c r="HBI18" s="1609"/>
      <c r="HBJ18" s="1609"/>
      <c r="HBK18" s="1609"/>
      <c r="HBL18" s="1609"/>
      <c r="HBM18" s="1609"/>
      <c r="HBN18" s="1609"/>
      <c r="HBO18" s="1609"/>
      <c r="HBP18" s="1609"/>
      <c r="HBQ18" s="1609"/>
      <c r="HBR18" s="1609"/>
      <c r="HBS18" s="1609"/>
      <c r="HBT18" s="1609"/>
      <c r="HBU18" s="1609"/>
      <c r="HBV18" s="1609"/>
      <c r="HBW18" s="1609"/>
      <c r="HBX18" s="1609"/>
      <c r="HBY18" s="1609"/>
      <c r="HBZ18" s="1609"/>
      <c r="HCA18" s="1609"/>
      <c r="HCB18" s="1609"/>
      <c r="HCC18" s="1609"/>
      <c r="HCD18" s="1609"/>
      <c r="HCE18" s="1609"/>
      <c r="HCF18" s="1609"/>
      <c r="HCG18" s="1609"/>
      <c r="HCH18" s="1609"/>
      <c r="HCI18" s="1609"/>
      <c r="HCJ18" s="1609"/>
      <c r="HCK18" s="1609"/>
      <c r="HCL18" s="1609"/>
      <c r="HCM18" s="1609"/>
      <c r="HCN18" s="1609"/>
      <c r="HCO18" s="1609"/>
      <c r="HCP18" s="1609"/>
      <c r="HCQ18" s="1609"/>
      <c r="HCR18" s="1609"/>
      <c r="HCS18" s="1609"/>
      <c r="HCT18" s="1609"/>
      <c r="HCU18" s="1609"/>
      <c r="HCV18" s="1609"/>
      <c r="HCW18" s="1609"/>
      <c r="HCX18" s="1609"/>
      <c r="HCY18" s="1609"/>
      <c r="HCZ18" s="1609"/>
      <c r="HDA18" s="1609"/>
      <c r="HDB18" s="1609"/>
      <c r="HDC18" s="1609"/>
      <c r="HDD18" s="1609"/>
      <c r="HDE18" s="1609"/>
      <c r="HDF18" s="1609"/>
      <c r="HDG18" s="1609"/>
      <c r="HDH18" s="1609"/>
      <c r="HDI18" s="1609"/>
      <c r="HDJ18" s="1609"/>
      <c r="HDK18" s="1609"/>
      <c r="HDL18" s="1609"/>
      <c r="HDM18" s="1609"/>
      <c r="HDN18" s="1609"/>
      <c r="HDO18" s="1609"/>
      <c r="HDP18" s="1609"/>
      <c r="HDQ18" s="1609"/>
      <c r="HDR18" s="1609"/>
      <c r="HDS18" s="1609"/>
      <c r="HDT18" s="1609"/>
      <c r="HDU18" s="1609"/>
      <c r="HDV18" s="1609"/>
      <c r="HDW18" s="1609"/>
      <c r="HDX18" s="1609"/>
      <c r="HDY18" s="1609"/>
      <c r="HDZ18" s="1609"/>
      <c r="HEA18" s="1609"/>
      <c r="HEB18" s="1609"/>
      <c r="HEC18" s="1609"/>
      <c r="HED18" s="1609"/>
      <c r="HEE18" s="1609"/>
      <c r="HEF18" s="1609"/>
      <c r="HEG18" s="1609"/>
      <c r="HEH18" s="1609"/>
      <c r="HEI18" s="1609"/>
      <c r="HEJ18" s="1609"/>
      <c r="HEK18" s="1609"/>
      <c r="HEL18" s="1609"/>
      <c r="HEM18" s="1609"/>
      <c r="HEN18" s="1609"/>
      <c r="HEO18" s="1609"/>
      <c r="HEP18" s="1609"/>
      <c r="HEQ18" s="1609"/>
      <c r="HER18" s="1609"/>
      <c r="HES18" s="1609"/>
      <c r="HET18" s="1609"/>
      <c r="HEU18" s="1609"/>
      <c r="HEV18" s="1609"/>
      <c r="HEW18" s="1609"/>
      <c r="HEX18" s="1609"/>
      <c r="HEY18" s="1609"/>
      <c r="HEZ18" s="1609"/>
      <c r="HFA18" s="1609"/>
      <c r="HFB18" s="1609"/>
      <c r="HFC18" s="1609"/>
      <c r="HFD18" s="1609"/>
      <c r="HFE18" s="1609"/>
      <c r="HFF18" s="1609"/>
      <c r="HFG18" s="1609"/>
      <c r="HFH18" s="1609"/>
      <c r="HFI18" s="1609"/>
      <c r="HFJ18" s="1609"/>
      <c r="HFK18" s="1609"/>
      <c r="HFL18" s="1609"/>
      <c r="HFM18" s="1609"/>
      <c r="HFN18" s="1609"/>
      <c r="HFO18" s="1609"/>
      <c r="HFP18" s="1609"/>
      <c r="HFQ18" s="1609"/>
      <c r="HFR18" s="1609"/>
      <c r="HFS18" s="1609"/>
      <c r="HFT18" s="1609"/>
      <c r="HFU18" s="1609"/>
      <c r="HFV18" s="1609"/>
      <c r="HFW18" s="1609"/>
      <c r="HFX18" s="1609"/>
      <c r="HFY18" s="1609"/>
      <c r="HFZ18" s="1609"/>
      <c r="HGA18" s="1609"/>
      <c r="HGB18" s="1609"/>
      <c r="HGC18" s="1609"/>
      <c r="HGD18" s="1609"/>
      <c r="HGE18" s="1609"/>
      <c r="HGF18" s="1609"/>
      <c r="HGG18" s="1609"/>
      <c r="HGH18" s="1609"/>
      <c r="HGI18" s="1609"/>
      <c r="HGJ18" s="1609"/>
      <c r="HGK18" s="1609"/>
      <c r="HGL18" s="1609"/>
      <c r="HGM18" s="1609"/>
      <c r="HGN18" s="1609"/>
      <c r="HGO18" s="1609"/>
      <c r="HGP18" s="1609"/>
      <c r="HGQ18" s="1609"/>
      <c r="HGR18" s="1609"/>
      <c r="HGS18" s="1609"/>
      <c r="HGT18" s="1609"/>
      <c r="HGU18" s="1609"/>
      <c r="HGV18" s="1609"/>
      <c r="HGW18" s="1609"/>
      <c r="HGX18" s="1609"/>
      <c r="HGY18" s="1609"/>
      <c r="HGZ18" s="1609"/>
      <c r="HHA18" s="1609"/>
      <c r="HHB18" s="1609"/>
      <c r="HHC18" s="1609"/>
      <c r="HHD18" s="1609"/>
      <c r="HHE18" s="1609"/>
      <c r="HHF18" s="1609"/>
      <c r="HHG18" s="1609"/>
      <c r="HHH18" s="1609"/>
      <c r="HHI18" s="1609"/>
      <c r="HHJ18" s="1609"/>
      <c r="HHK18" s="1609"/>
      <c r="HHL18" s="1609"/>
      <c r="HHM18" s="1609"/>
      <c r="HHN18" s="1609"/>
      <c r="HHO18" s="1609"/>
      <c r="HHP18" s="1609"/>
      <c r="HHQ18" s="1609"/>
      <c r="HHR18" s="1609"/>
      <c r="HHS18" s="1609"/>
      <c r="HHT18" s="1609"/>
      <c r="HHU18" s="1609"/>
      <c r="HHV18" s="1609"/>
      <c r="HHW18" s="1609"/>
      <c r="HHX18" s="1609"/>
      <c r="HHY18" s="1609"/>
      <c r="HHZ18" s="1609"/>
      <c r="HIA18" s="1609"/>
      <c r="HIB18" s="1609"/>
      <c r="HIC18" s="1609"/>
      <c r="HID18" s="1609"/>
      <c r="HIE18" s="1609"/>
      <c r="HIF18" s="1609"/>
      <c r="HIG18" s="1609"/>
      <c r="HIH18" s="1609"/>
      <c r="HII18" s="1609"/>
      <c r="HIJ18" s="1609"/>
      <c r="HIK18" s="1609"/>
      <c r="HIL18" s="1609"/>
      <c r="HIM18" s="1609"/>
      <c r="HIN18" s="1609"/>
      <c r="HIO18" s="1609"/>
      <c r="HIP18" s="1609"/>
      <c r="HIQ18" s="1609"/>
      <c r="HIR18" s="1609"/>
      <c r="HIS18" s="1609"/>
      <c r="HIT18" s="1609"/>
      <c r="HIU18" s="1609"/>
      <c r="HIV18" s="1609"/>
      <c r="HIW18" s="1609"/>
      <c r="HIX18" s="1609"/>
      <c r="HIY18" s="1609"/>
      <c r="HIZ18" s="1609"/>
      <c r="HJA18" s="1609"/>
      <c r="HJB18" s="1609"/>
      <c r="HJC18" s="1609"/>
      <c r="HJD18" s="1609"/>
      <c r="HJE18" s="1609"/>
      <c r="HJF18" s="1609"/>
      <c r="HJG18" s="1609"/>
      <c r="HJH18" s="1609"/>
      <c r="HJI18" s="1609"/>
      <c r="HJJ18" s="1609"/>
      <c r="HJK18" s="1609"/>
      <c r="HJL18" s="1609"/>
      <c r="HJM18" s="1609"/>
      <c r="HJN18" s="1609"/>
      <c r="HJO18" s="1609"/>
      <c r="HJP18" s="1609"/>
      <c r="HJQ18" s="1609"/>
      <c r="HJR18" s="1609"/>
      <c r="HJS18" s="1609"/>
      <c r="HJT18" s="1609"/>
      <c r="HJU18" s="1609"/>
      <c r="HJV18" s="1609"/>
      <c r="HJW18" s="1609"/>
      <c r="HJX18" s="1609"/>
      <c r="HJY18" s="1609"/>
      <c r="HJZ18" s="1609"/>
      <c r="HKA18" s="1609"/>
      <c r="HKB18" s="1609"/>
      <c r="HKC18" s="1609"/>
      <c r="HKD18" s="1609"/>
      <c r="HKE18" s="1609"/>
      <c r="HKF18" s="1609"/>
      <c r="HKG18" s="1609"/>
      <c r="HKH18" s="1609"/>
      <c r="HKI18" s="1609"/>
      <c r="HKJ18" s="1609"/>
      <c r="HKK18" s="1609"/>
      <c r="HKL18" s="1609"/>
      <c r="HKM18" s="1609"/>
      <c r="HKN18" s="1609"/>
      <c r="HKO18" s="1609"/>
      <c r="HKP18" s="1609"/>
      <c r="HKQ18" s="1609"/>
      <c r="HKR18" s="1609"/>
      <c r="HKS18" s="1609"/>
      <c r="HKT18" s="1609"/>
      <c r="HKU18" s="1609"/>
      <c r="HKV18" s="1609"/>
      <c r="HKW18" s="1609"/>
      <c r="HKX18" s="1609"/>
      <c r="HKY18" s="1609"/>
      <c r="HKZ18" s="1609"/>
      <c r="HLA18" s="1609"/>
      <c r="HLB18" s="1609"/>
      <c r="HLC18" s="1609"/>
      <c r="HLD18" s="1609"/>
      <c r="HLE18" s="1609"/>
      <c r="HLF18" s="1609"/>
      <c r="HLG18" s="1609"/>
      <c r="HLH18" s="1609"/>
      <c r="HLI18" s="1609"/>
      <c r="HLJ18" s="1609"/>
      <c r="HLK18" s="1609"/>
      <c r="HLL18" s="1609"/>
      <c r="HLM18" s="1609"/>
      <c r="HLN18" s="1609"/>
      <c r="HLO18" s="1609"/>
      <c r="HLP18" s="1609"/>
      <c r="HLQ18" s="1609"/>
      <c r="HLR18" s="1609"/>
      <c r="HLS18" s="1609"/>
      <c r="HLT18" s="1609"/>
      <c r="HLU18" s="1609"/>
      <c r="HLV18" s="1609"/>
      <c r="HLW18" s="1609"/>
      <c r="HLX18" s="1609"/>
      <c r="HLY18" s="1609"/>
      <c r="HLZ18" s="1609"/>
      <c r="HMA18" s="1609"/>
      <c r="HMB18" s="1609"/>
      <c r="HMC18" s="1609"/>
      <c r="HMD18" s="1609"/>
      <c r="HME18" s="1609"/>
      <c r="HMF18" s="1609"/>
      <c r="HMG18" s="1609"/>
      <c r="HMH18" s="1609"/>
      <c r="HMI18" s="1609"/>
      <c r="HMJ18" s="1609"/>
      <c r="HMK18" s="1609"/>
      <c r="HML18" s="1609"/>
      <c r="HMM18" s="1609"/>
      <c r="HMN18" s="1609"/>
      <c r="HMO18" s="1609"/>
      <c r="HMP18" s="1609"/>
      <c r="HMQ18" s="1609"/>
      <c r="HMR18" s="1609"/>
      <c r="HMS18" s="1609"/>
      <c r="HMT18" s="1609"/>
      <c r="HMU18" s="1609"/>
      <c r="HMV18" s="1609"/>
      <c r="HMW18" s="1609"/>
      <c r="HMX18" s="1609"/>
      <c r="HMY18" s="1609"/>
      <c r="HMZ18" s="1609"/>
      <c r="HNA18" s="1609"/>
      <c r="HNB18" s="1609"/>
      <c r="HNC18" s="1609"/>
      <c r="HND18" s="1609"/>
      <c r="HNE18" s="1609"/>
      <c r="HNF18" s="1609"/>
      <c r="HNG18" s="1609"/>
      <c r="HNH18" s="1609"/>
      <c r="HNI18" s="1609"/>
      <c r="HNJ18" s="1609"/>
      <c r="HNK18" s="1609"/>
      <c r="HNL18" s="1609"/>
      <c r="HNM18" s="1609"/>
      <c r="HNN18" s="1609"/>
      <c r="HNO18" s="1609"/>
      <c r="HNP18" s="1609"/>
      <c r="HNQ18" s="1609"/>
      <c r="HNR18" s="1609"/>
      <c r="HNS18" s="1609"/>
      <c r="HNT18" s="1609"/>
      <c r="HNU18" s="1609"/>
      <c r="HNV18" s="1609"/>
      <c r="HNW18" s="1609"/>
      <c r="HNX18" s="1609"/>
      <c r="HNY18" s="1609"/>
      <c r="HNZ18" s="1609"/>
      <c r="HOA18" s="1609"/>
      <c r="HOB18" s="1609"/>
      <c r="HOC18" s="1609"/>
      <c r="HOD18" s="1609"/>
      <c r="HOE18" s="1609"/>
      <c r="HOF18" s="1609"/>
      <c r="HOG18" s="1609"/>
      <c r="HOH18" s="1609"/>
      <c r="HOI18" s="1609"/>
      <c r="HOJ18" s="1609"/>
      <c r="HOK18" s="1609"/>
      <c r="HOL18" s="1609"/>
      <c r="HOM18" s="1609"/>
      <c r="HON18" s="1609"/>
      <c r="HOO18" s="1609"/>
      <c r="HOP18" s="1609"/>
      <c r="HOQ18" s="1609"/>
      <c r="HOR18" s="1609"/>
      <c r="HOS18" s="1609"/>
      <c r="HOT18" s="1609"/>
      <c r="HOU18" s="1609"/>
      <c r="HOV18" s="1609"/>
      <c r="HOW18" s="1609"/>
      <c r="HOX18" s="1609"/>
      <c r="HOY18" s="1609"/>
      <c r="HOZ18" s="1609"/>
      <c r="HPA18" s="1609"/>
      <c r="HPB18" s="1609"/>
      <c r="HPC18" s="1609"/>
      <c r="HPD18" s="1609"/>
      <c r="HPE18" s="1609"/>
      <c r="HPF18" s="1609"/>
      <c r="HPG18" s="1609"/>
      <c r="HPH18" s="1609"/>
      <c r="HPI18" s="1609"/>
      <c r="HPJ18" s="1609"/>
      <c r="HPK18" s="1609"/>
      <c r="HPL18" s="1609"/>
      <c r="HPM18" s="1609"/>
      <c r="HPN18" s="1609"/>
      <c r="HPO18" s="1609"/>
      <c r="HPP18" s="1609"/>
      <c r="HPQ18" s="1609"/>
      <c r="HPR18" s="1609"/>
      <c r="HPS18" s="1609"/>
      <c r="HPT18" s="1609"/>
      <c r="HPU18" s="1609"/>
      <c r="HPV18" s="1609"/>
      <c r="HPW18" s="1609"/>
      <c r="HPX18" s="1609"/>
      <c r="HPY18" s="1609"/>
      <c r="HPZ18" s="1609"/>
      <c r="HQA18" s="1609"/>
      <c r="HQB18" s="1609"/>
      <c r="HQC18" s="1609"/>
      <c r="HQD18" s="1609"/>
      <c r="HQE18" s="1609"/>
      <c r="HQF18" s="1609"/>
      <c r="HQG18" s="1609"/>
      <c r="HQH18" s="1609"/>
      <c r="HQI18" s="1609"/>
      <c r="HQJ18" s="1609"/>
      <c r="HQK18" s="1609"/>
      <c r="HQL18" s="1609"/>
      <c r="HQM18" s="1609"/>
      <c r="HQN18" s="1609"/>
      <c r="HQO18" s="1609"/>
      <c r="HQP18" s="1609"/>
      <c r="HQQ18" s="1609"/>
      <c r="HQR18" s="1609"/>
      <c r="HQS18" s="1609"/>
      <c r="HQT18" s="1609"/>
      <c r="HQU18" s="1609"/>
      <c r="HQV18" s="1609"/>
      <c r="HQW18" s="1609"/>
      <c r="HQX18" s="1609"/>
      <c r="HQY18" s="1609"/>
      <c r="HQZ18" s="1609"/>
      <c r="HRA18" s="1609"/>
      <c r="HRB18" s="1609"/>
      <c r="HRC18" s="1609"/>
      <c r="HRD18" s="1609"/>
      <c r="HRE18" s="1609"/>
      <c r="HRF18" s="1609"/>
      <c r="HRG18" s="1609"/>
      <c r="HRH18" s="1609"/>
      <c r="HRI18" s="1609"/>
      <c r="HRJ18" s="1609"/>
      <c r="HRK18" s="1609"/>
      <c r="HRL18" s="1609"/>
      <c r="HRM18" s="1609"/>
      <c r="HRN18" s="1609"/>
      <c r="HRO18" s="1609"/>
      <c r="HRP18" s="1609"/>
      <c r="HRQ18" s="1609"/>
      <c r="HRR18" s="1609"/>
      <c r="HRS18" s="1609"/>
      <c r="HRT18" s="1609"/>
      <c r="HRU18" s="1609"/>
      <c r="HRV18" s="1609"/>
      <c r="HRW18" s="1609"/>
      <c r="HRX18" s="1609"/>
      <c r="HRY18" s="1609"/>
      <c r="HRZ18" s="1609"/>
      <c r="HSA18" s="1609"/>
      <c r="HSB18" s="1609"/>
      <c r="HSC18" s="1609"/>
      <c r="HSD18" s="1609"/>
      <c r="HSE18" s="1609"/>
      <c r="HSF18" s="1609"/>
      <c r="HSG18" s="1609"/>
      <c r="HSH18" s="1609"/>
      <c r="HSI18" s="1609"/>
      <c r="HSJ18" s="1609"/>
      <c r="HSK18" s="1609"/>
      <c r="HSL18" s="1609"/>
      <c r="HSM18" s="1609"/>
      <c r="HSN18" s="1609"/>
      <c r="HSO18" s="1609"/>
      <c r="HSP18" s="1609"/>
      <c r="HSQ18" s="1609"/>
      <c r="HSR18" s="1609"/>
      <c r="HSS18" s="1609"/>
      <c r="HST18" s="1609"/>
      <c r="HSU18" s="1609"/>
      <c r="HSV18" s="1609"/>
      <c r="HSW18" s="1609"/>
      <c r="HSX18" s="1609"/>
      <c r="HSY18" s="1609"/>
      <c r="HSZ18" s="1609"/>
      <c r="HTA18" s="1609"/>
      <c r="HTB18" s="1609"/>
      <c r="HTC18" s="1609"/>
      <c r="HTD18" s="1609"/>
      <c r="HTE18" s="1609"/>
      <c r="HTF18" s="1609"/>
      <c r="HTG18" s="1609"/>
      <c r="HTH18" s="1609"/>
      <c r="HTI18" s="1609"/>
      <c r="HTJ18" s="1609"/>
      <c r="HTK18" s="1609"/>
      <c r="HTL18" s="1609"/>
      <c r="HTM18" s="1609"/>
      <c r="HTN18" s="1609"/>
      <c r="HTO18" s="1609"/>
      <c r="HTP18" s="1609"/>
      <c r="HTQ18" s="1609"/>
      <c r="HTR18" s="1609"/>
      <c r="HTS18" s="1609"/>
      <c r="HTT18" s="1609"/>
      <c r="HTU18" s="1609"/>
      <c r="HTV18" s="1609"/>
      <c r="HTW18" s="1609"/>
      <c r="HTX18" s="1609"/>
      <c r="HTY18" s="1609"/>
      <c r="HTZ18" s="1609"/>
      <c r="HUA18" s="1609"/>
      <c r="HUB18" s="1609"/>
      <c r="HUC18" s="1609"/>
      <c r="HUD18" s="1609"/>
      <c r="HUE18" s="1609"/>
      <c r="HUF18" s="1609"/>
      <c r="HUG18" s="1609"/>
      <c r="HUH18" s="1609"/>
      <c r="HUI18" s="1609"/>
      <c r="HUJ18" s="1609"/>
      <c r="HUK18" s="1609"/>
      <c r="HUL18" s="1609"/>
      <c r="HUM18" s="1609"/>
      <c r="HUN18" s="1609"/>
      <c r="HUO18" s="1609"/>
      <c r="HUP18" s="1609"/>
      <c r="HUQ18" s="1609"/>
      <c r="HUR18" s="1609"/>
      <c r="HUS18" s="1609"/>
      <c r="HUT18" s="1609"/>
      <c r="HUU18" s="1609"/>
      <c r="HUV18" s="1609"/>
      <c r="HUW18" s="1609"/>
      <c r="HUX18" s="1609"/>
      <c r="HUY18" s="1609"/>
      <c r="HUZ18" s="1609"/>
      <c r="HVA18" s="1609"/>
      <c r="HVB18" s="1609"/>
      <c r="HVC18" s="1609"/>
      <c r="HVD18" s="1609"/>
      <c r="HVE18" s="1609"/>
      <c r="HVF18" s="1609"/>
      <c r="HVG18" s="1609"/>
      <c r="HVH18" s="1609"/>
      <c r="HVI18" s="1609"/>
      <c r="HVJ18" s="1609"/>
      <c r="HVK18" s="1609"/>
      <c r="HVL18" s="1609"/>
      <c r="HVM18" s="1609"/>
      <c r="HVN18" s="1609"/>
      <c r="HVO18" s="1609"/>
      <c r="HVP18" s="1609"/>
      <c r="HVQ18" s="1609"/>
      <c r="HVR18" s="1609"/>
      <c r="HVS18" s="1609"/>
      <c r="HVT18" s="1609"/>
      <c r="HVU18" s="1609"/>
      <c r="HVV18" s="1609"/>
      <c r="HVW18" s="1609"/>
      <c r="HVX18" s="1609"/>
      <c r="HVY18" s="1609"/>
      <c r="HVZ18" s="1609"/>
      <c r="HWA18" s="1609"/>
      <c r="HWB18" s="1609"/>
      <c r="HWC18" s="1609"/>
      <c r="HWD18" s="1609"/>
      <c r="HWE18" s="1609"/>
      <c r="HWF18" s="1609"/>
      <c r="HWG18" s="1609"/>
      <c r="HWH18" s="1609"/>
      <c r="HWI18" s="1609"/>
      <c r="HWJ18" s="1609"/>
      <c r="HWK18" s="1609"/>
      <c r="HWL18" s="1609"/>
      <c r="HWM18" s="1609"/>
      <c r="HWN18" s="1609"/>
      <c r="HWO18" s="1609"/>
      <c r="HWP18" s="1609"/>
      <c r="HWQ18" s="1609"/>
      <c r="HWR18" s="1609"/>
      <c r="HWS18" s="1609"/>
      <c r="HWT18" s="1609"/>
      <c r="HWU18" s="1609"/>
      <c r="HWV18" s="1609"/>
      <c r="HWW18" s="1609"/>
      <c r="HWX18" s="1609"/>
      <c r="HWY18" s="1609"/>
      <c r="HWZ18" s="1609"/>
      <c r="HXA18" s="1609"/>
      <c r="HXB18" s="1609"/>
      <c r="HXC18" s="1609"/>
      <c r="HXD18" s="1609"/>
      <c r="HXE18" s="1609"/>
      <c r="HXF18" s="1609"/>
      <c r="HXG18" s="1609"/>
      <c r="HXH18" s="1609"/>
      <c r="HXI18" s="1609"/>
      <c r="HXJ18" s="1609"/>
      <c r="HXK18" s="1609"/>
      <c r="HXL18" s="1609"/>
      <c r="HXM18" s="1609"/>
      <c r="HXN18" s="1609"/>
      <c r="HXO18" s="1609"/>
      <c r="HXP18" s="1609"/>
      <c r="HXQ18" s="1609"/>
      <c r="HXR18" s="1609"/>
      <c r="HXS18" s="1609"/>
      <c r="HXT18" s="1609"/>
      <c r="HXU18" s="1609"/>
      <c r="HXV18" s="1609"/>
      <c r="HXW18" s="1609"/>
      <c r="HXX18" s="1609"/>
      <c r="HXY18" s="1609"/>
      <c r="HXZ18" s="1609"/>
      <c r="HYA18" s="1609"/>
      <c r="HYB18" s="1609"/>
      <c r="HYC18" s="1609"/>
      <c r="HYD18" s="1609"/>
      <c r="HYE18" s="1609"/>
      <c r="HYF18" s="1609"/>
      <c r="HYG18" s="1609"/>
      <c r="HYH18" s="1609"/>
      <c r="HYI18" s="1609"/>
      <c r="HYJ18" s="1609"/>
      <c r="HYK18" s="1609"/>
      <c r="HYL18" s="1609"/>
      <c r="HYM18" s="1609"/>
      <c r="HYN18" s="1609"/>
      <c r="HYO18" s="1609"/>
      <c r="HYP18" s="1609"/>
      <c r="HYQ18" s="1609"/>
      <c r="HYR18" s="1609"/>
      <c r="HYS18" s="1609"/>
      <c r="HYT18" s="1609"/>
      <c r="HYU18" s="1609"/>
      <c r="HYV18" s="1609"/>
      <c r="HYW18" s="1609"/>
      <c r="HYX18" s="1609"/>
      <c r="HYY18" s="1609"/>
      <c r="HYZ18" s="1609"/>
      <c r="HZA18" s="1609"/>
      <c r="HZB18" s="1609"/>
      <c r="HZC18" s="1609"/>
      <c r="HZD18" s="1609"/>
      <c r="HZE18" s="1609"/>
      <c r="HZF18" s="1609"/>
      <c r="HZG18" s="1609"/>
      <c r="HZH18" s="1609"/>
      <c r="HZI18" s="1609"/>
      <c r="HZJ18" s="1609"/>
      <c r="HZK18" s="1609"/>
      <c r="HZL18" s="1609"/>
      <c r="HZM18" s="1609"/>
      <c r="HZN18" s="1609"/>
      <c r="HZO18" s="1609"/>
      <c r="HZP18" s="1609"/>
      <c r="HZQ18" s="1609"/>
      <c r="HZR18" s="1609"/>
      <c r="HZS18" s="1609"/>
      <c r="HZT18" s="1609"/>
      <c r="HZU18" s="1609"/>
      <c r="HZV18" s="1609"/>
      <c r="HZW18" s="1609"/>
      <c r="HZX18" s="1609"/>
      <c r="HZY18" s="1609"/>
      <c r="HZZ18" s="1609"/>
      <c r="IAA18" s="1609"/>
      <c r="IAB18" s="1609"/>
      <c r="IAC18" s="1609"/>
      <c r="IAD18" s="1609"/>
      <c r="IAE18" s="1609"/>
      <c r="IAF18" s="1609"/>
      <c r="IAG18" s="1609"/>
      <c r="IAH18" s="1609"/>
      <c r="IAI18" s="1609"/>
      <c r="IAJ18" s="1609"/>
      <c r="IAK18" s="1609"/>
      <c r="IAL18" s="1609"/>
      <c r="IAM18" s="1609"/>
      <c r="IAN18" s="1609"/>
      <c r="IAO18" s="1609"/>
      <c r="IAP18" s="1609"/>
      <c r="IAQ18" s="1609"/>
      <c r="IAR18" s="1609"/>
      <c r="IAS18" s="1609"/>
      <c r="IAT18" s="1609"/>
      <c r="IAU18" s="1609"/>
      <c r="IAV18" s="1609"/>
      <c r="IAW18" s="1609"/>
      <c r="IAX18" s="1609"/>
      <c r="IAY18" s="1609"/>
      <c r="IAZ18" s="1609"/>
      <c r="IBA18" s="1609"/>
      <c r="IBB18" s="1609"/>
      <c r="IBC18" s="1609"/>
      <c r="IBD18" s="1609"/>
      <c r="IBE18" s="1609"/>
      <c r="IBF18" s="1609"/>
      <c r="IBG18" s="1609"/>
      <c r="IBH18" s="1609"/>
      <c r="IBI18" s="1609"/>
      <c r="IBJ18" s="1609"/>
      <c r="IBK18" s="1609"/>
      <c r="IBL18" s="1609"/>
      <c r="IBM18" s="1609"/>
      <c r="IBN18" s="1609"/>
      <c r="IBO18" s="1609"/>
      <c r="IBP18" s="1609"/>
      <c r="IBQ18" s="1609"/>
      <c r="IBR18" s="1609"/>
      <c r="IBS18" s="1609"/>
      <c r="IBT18" s="1609"/>
      <c r="IBU18" s="1609"/>
      <c r="IBV18" s="1609"/>
      <c r="IBW18" s="1609"/>
      <c r="IBX18" s="1609"/>
      <c r="IBY18" s="1609"/>
      <c r="IBZ18" s="1609"/>
      <c r="ICA18" s="1609"/>
      <c r="ICB18" s="1609"/>
      <c r="ICC18" s="1609"/>
      <c r="ICD18" s="1609"/>
      <c r="ICE18" s="1609"/>
      <c r="ICF18" s="1609"/>
      <c r="ICG18" s="1609"/>
      <c r="ICH18" s="1609"/>
      <c r="ICI18" s="1609"/>
      <c r="ICJ18" s="1609"/>
      <c r="ICK18" s="1609"/>
      <c r="ICL18" s="1609"/>
      <c r="ICM18" s="1609"/>
      <c r="ICN18" s="1609"/>
      <c r="ICO18" s="1609"/>
      <c r="ICP18" s="1609"/>
      <c r="ICQ18" s="1609"/>
      <c r="ICR18" s="1609"/>
      <c r="ICS18" s="1609"/>
      <c r="ICT18" s="1609"/>
      <c r="ICU18" s="1609"/>
      <c r="ICV18" s="1609"/>
      <c r="ICW18" s="1609"/>
      <c r="ICX18" s="1609"/>
      <c r="ICY18" s="1609"/>
      <c r="ICZ18" s="1609"/>
      <c r="IDA18" s="1609"/>
      <c r="IDB18" s="1609"/>
      <c r="IDC18" s="1609"/>
      <c r="IDD18" s="1609"/>
      <c r="IDE18" s="1609"/>
      <c r="IDF18" s="1609"/>
      <c r="IDG18" s="1609"/>
      <c r="IDH18" s="1609"/>
      <c r="IDI18" s="1609"/>
      <c r="IDJ18" s="1609"/>
      <c r="IDK18" s="1609"/>
      <c r="IDL18" s="1609"/>
      <c r="IDM18" s="1609"/>
      <c r="IDN18" s="1609"/>
      <c r="IDO18" s="1609"/>
      <c r="IDP18" s="1609"/>
      <c r="IDQ18" s="1609"/>
      <c r="IDR18" s="1609"/>
      <c r="IDS18" s="1609"/>
      <c r="IDT18" s="1609"/>
      <c r="IDU18" s="1609"/>
      <c r="IDV18" s="1609"/>
      <c r="IDW18" s="1609"/>
      <c r="IDX18" s="1609"/>
      <c r="IDY18" s="1609"/>
      <c r="IDZ18" s="1609"/>
      <c r="IEA18" s="1609"/>
      <c r="IEB18" s="1609"/>
      <c r="IEC18" s="1609"/>
      <c r="IED18" s="1609"/>
      <c r="IEE18" s="1609"/>
      <c r="IEF18" s="1609"/>
      <c r="IEG18" s="1609"/>
      <c r="IEH18" s="1609"/>
      <c r="IEI18" s="1609"/>
      <c r="IEJ18" s="1609"/>
      <c r="IEK18" s="1609"/>
      <c r="IEL18" s="1609"/>
      <c r="IEM18" s="1609"/>
      <c r="IEN18" s="1609"/>
      <c r="IEO18" s="1609"/>
      <c r="IEP18" s="1609"/>
      <c r="IEQ18" s="1609"/>
      <c r="IER18" s="1609"/>
      <c r="IES18" s="1609"/>
      <c r="IET18" s="1609"/>
      <c r="IEU18" s="1609"/>
      <c r="IEV18" s="1609"/>
      <c r="IEW18" s="1609"/>
      <c r="IEX18" s="1609"/>
      <c r="IEY18" s="1609"/>
      <c r="IEZ18" s="1609"/>
      <c r="IFA18" s="1609"/>
      <c r="IFB18" s="1609"/>
      <c r="IFC18" s="1609"/>
      <c r="IFD18" s="1609"/>
      <c r="IFE18" s="1609"/>
      <c r="IFF18" s="1609"/>
      <c r="IFG18" s="1609"/>
      <c r="IFH18" s="1609"/>
      <c r="IFI18" s="1609"/>
      <c r="IFJ18" s="1609"/>
      <c r="IFK18" s="1609"/>
      <c r="IFL18" s="1609"/>
      <c r="IFM18" s="1609"/>
      <c r="IFN18" s="1609"/>
      <c r="IFO18" s="1609"/>
      <c r="IFP18" s="1609"/>
      <c r="IFQ18" s="1609"/>
      <c r="IFR18" s="1609"/>
      <c r="IFS18" s="1609"/>
      <c r="IFT18" s="1609"/>
      <c r="IFU18" s="1609"/>
      <c r="IFV18" s="1609"/>
      <c r="IFW18" s="1609"/>
      <c r="IFX18" s="1609"/>
      <c r="IFY18" s="1609"/>
      <c r="IFZ18" s="1609"/>
      <c r="IGA18" s="1609"/>
      <c r="IGB18" s="1609"/>
      <c r="IGC18" s="1609"/>
      <c r="IGD18" s="1609"/>
      <c r="IGE18" s="1609"/>
      <c r="IGF18" s="1609"/>
      <c r="IGG18" s="1609"/>
      <c r="IGH18" s="1609"/>
      <c r="IGI18" s="1609"/>
      <c r="IGJ18" s="1609"/>
      <c r="IGK18" s="1609"/>
      <c r="IGL18" s="1609"/>
      <c r="IGM18" s="1609"/>
      <c r="IGN18" s="1609"/>
      <c r="IGO18" s="1609"/>
      <c r="IGP18" s="1609"/>
      <c r="IGQ18" s="1609"/>
      <c r="IGR18" s="1609"/>
      <c r="IGS18" s="1609"/>
      <c r="IGT18" s="1609"/>
      <c r="IGU18" s="1609"/>
      <c r="IGV18" s="1609"/>
      <c r="IGW18" s="1609"/>
      <c r="IGX18" s="1609"/>
      <c r="IGY18" s="1609"/>
      <c r="IGZ18" s="1609"/>
      <c r="IHA18" s="1609"/>
      <c r="IHB18" s="1609"/>
      <c r="IHC18" s="1609"/>
      <c r="IHD18" s="1609"/>
      <c r="IHE18" s="1609"/>
      <c r="IHF18" s="1609"/>
      <c r="IHG18" s="1609"/>
      <c r="IHH18" s="1609"/>
      <c r="IHI18" s="1609"/>
      <c r="IHJ18" s="1609"/>
      <c r="IHK18" s="1609"/>
      <c r="IHL18" s="1609"/>
      <c r="IHM18" s="1609"/>
      <c r="IHN18" s="1609"/>
      <c r="IHO18" s="1609"/>
      <c r="IHP18" s="1609"/>
      <c r="IHQ18" s="1609"/>
      <c r="IHR18" s="1609"/>
      <c r="IHS18" s="1609"/>
      <c r="IHT18" s="1609"/>
      <c r="IHU18" s="1609"/>
      <c r="IHV18" s="1609"/>
      <c r="IHW18" s="1609"/>
      <c r="IHX18" s="1609"/>
      <c r="IHY18" s="1609"/>
      <c r="IHZ18" s="1609"/>
      <c r="IIA18" s="1609"/>
      <c r="IIB18" s="1609"/>
      <c r="IIC18" s="1609"/>
      <c r="IID18" s="1609"/>
      <c r="IIE18" s="1609"/>
      <c r="IIF18" s="1609"/>
      <c r="IIG18" s="1609"/>
      <c r="IIH18" s="1609"/>
      <c r="III18" s="1609"/>
      <c r="IIJ18" s="1609"/>
      <c r="IIK18" s="1609"/>
      <c r="IIL18" s="1609"/>
      <c r="IIM18" s="1609"/>
      <c r="IIN18" s="1609"/>
      <c r="IIO18" s="1609"/>
      <c r="IIP18" s="1609"/>
      <c r="IIQ18" s="1609"/>
      <c r="IIR18" s="1609"/>
      <c r="IIS18" s="1609"/>
      <c r="IIT18" s="1609"/>
      <c r="IIU18" s="1609"/>
      <c r="IIV18" s="1609"/>
      <c r="IIW18" s="1609"/>
      <c r="IIX18" s="1609"/>
      <c r="IIY18" s="1609"/>
      <c r="IIZ18" s="1609"/>
      <c r="IJA18" s="1609"/>
      <c r="IJB18" s="1609"/>
      <c r="IJC18" s="1609"/>
      <c r="IJD18" s="1609"/>
      <c r="IJE18" s="1609"/>
      <c r="IJF18" s="1609"/>
      <c r="IJG18" s="1609"/>
      <c r="IJH18" s="1609"/>
      <c r="IJI18" s="1609"/>
      <c r="IJJ18" s="1609"/>
      <c r="IJK18" s="1609"/>
      <c r="IJL18" s="1609"/>
      <c r="IJM18" s="1609"/>
      <c r="IJN18" s="1609"/>
      <c r="IJO18" s="1609"/>
      <c r="IJP18" s="1609"/>
      <c r="IJQ18" s="1609"/>
      <c r="IJR18" s="1609"/>
      <c r="IJS18" s="1609"/>
      <c r="IJT18" s="1609"/>
      <c r="IJU18" s="1609"/>
      <c r="IJV18" s="1609"/>
      <c r="IJW18" s="1609"/>
      <c r="IJX18" s="1609"/>
      <c r="IJY18" s="1609"/>
      <c r="IJZ18" s="1609"/>
      <c r="IKA18" s="1609"/>
      <c r="IKB18" s="1609"/>
      <c r="IKC18" s="1609"/>
      <c r="IKD18" s="1609"/>
      <c r="IKE18" s="1609"/>
      <c r="IKF18" s="1609"/>
      <c r="IKG18" s="1609"/>
      <c r="IKH18" s="1609"/>
      <c r="IKI18" s="1609"/>
      <c r="IKJ18" s="1609"/>
      <c r="IKK18" s="1609"/>
      <c r="IKL18" s="1609"/>
      <c r="IKM18" s="1609"/>
      <c r="IKN18" s="1609"/>
      <c r="IKO18" s="1609"/>
      <c r="IKP18" s="1609"/>
      <c r="IKQ18" s="1609"/>
      <c r="IKR18" s="1609"/>
      <c r="IKS18" s="1609"/>
      <c r="IKT18" s="1609"/>
      <c r="IKU18" s="1609"/>
      <c r="IKV18" s="1609"/>
      <c r="IKW18" s="1609"/>
      <c r="IKX18" s="1609"/>
      <c r="IKY18" s="1609"/>
      <c r="IKZ18" s="1609"/>
      <c r="ILA18" s="1609"/>
      <c r="ILB18" s="1609"/>
      <c r="ILC18" s="1609"/>
      <c r="ILD18" s="1609"/>
      <c r="ILE18" s="1609"/>
      <c r="ILF18" s="1609"/>
      <c r="ILG18" s="1609"/>
      <c r="ILH18" s="1609"/>
      <c r="ILI18" s="1609"/>
      <c r="ILJ18" s="1609"/>
      <c r="ILK18" s="1609"/>
      <c r="ILL18" s="1609"/>
      <c r="ILM18" s="1609"/>
      <c r="ILN18" s="1609"/>
      <c r="ILO18" s="1609"/>
      <c r="ILP18" s="1609"/>
      <c r="ILQ18" s="1609"/>
      <c r="ILR18" s="1609"/>
      <c r="ILS18" s="1609"/>
      <c r="ILT18" s="1609"/>
      <c r="ILU18" s="1609"/>
      <c r="ILV18" s="1609"/>
      <c r="ILW18" s="1609"/>
      <c r="ILX18" s="1609"/>
      <c r="ILY18" s="1609"/>
      <c r="ILZ18" s="1609"/>
      <c r="IMA18" s="1609"/>
      <c r="IMB18" s="1609"/>
      <c r="IMC18" s="1609"/>
      <c r="IMD18" s="1609"/>
      <c r="IME18" s="1609"/>
      <c r="IMF18" s="1609"/>
      <c r="IMG18" s="1609"/>
      <c r="IMH18" s="1609"/>
      <c r="IMI18" s="1609"/>
      <c r="IMJ18" s="1609"/>
      <c r="IMK18" s="1609"/>
      <c r="IML18" s="1609"/>
      <c r="IMM18" s="1609"/>
      <c r="IMN18" s="1609"/>
      <c r="IMO18" s="1609"/>
      <c r="IMP18" s="1609"/>
      <c r="IMQ18" s="1609"/>
      <c r="IMR18" s="1609"/>
      <c r="IMS18" s="1609"/>
      <c r="IMT18" s="1609"/>
      <c r="IMU18" s="1609"/>
      <c r="IMV18" s="1609"/>
      <c r="IMW18" s="1609"/>
      <c r="IMX18" s="1609"/>
      <c r="IMY18" s="1609"/>
      <c r="IMZ18" s="1609"/>
      <c r="INA18" s="1609"/>
      <c r="INB18" s="1609"/>
      <c r="INC18" s="1609"/>
      <c r="IND18" s="1609"/>
      <c r="INE18" s="1609"/>
      <c r="INF18" s="1609"/>
      <c r="ING18" s="1609"/>
      <c r="INH18" s="1609"/>
      <c r="INI18" s="1609"/>
      <c r="INJ18" s="1609"/>
      <c r="INK18" s="1609"/>
      <c r="INL18" s="1609"/>
      <c r="INM18" s="1609"/>
      <c r="INN18" s="1609"/>
      <c r="INO18" s="1609"/>
      <c r="INP18" s="1609"/>
      <c r="INQ18" s="1609"/>
      <c r="INR18" s="1609"/>
      <c r="INS18" s="1609"/>
      <c r="INT18" s="1609"/>
      <c r="INU18" s="1609"/>
      <c r="INV18" s="1609"/>
      <c r="INW18" s="1609"/>
      <c r="INX18" s="1609"/>
      <c r="INY18" s="1609"/>
      <c r="INZ18" s="1609"/>
      <c r="IOA18" s="1609"/>
      <c r="IOB18" s="1609"/>
      <c r="IOC18" s="1609"/>
      <c r="IOD18" s="1609"/>
      <c r="IOE18" s="1609"/>
      <c r="IOF18" s="1609"/>
      <c r="IOG18" s="1609"/>
      <c r="IOH18" s="1609"/>
      <c r="IOI18" s="1609"/>
      <c r="IOJ18" s="1609"/>
      <c r="IOK18" s="1609"/>
      <c r="IOL18" s="1609"/>
      <c r="IOM18" s="1609"/>
      <c r="ION18" s="1609"/>
      <c r="IOO18" s="1609"/>
      <c r="IOP18" s="1609"/>
      <c r="IOQ18" s="1609"/>
      <c r="IOR18" s="1609"/>
      <c r="IOS18" s="1609"/>
      <c r="IOT18" s="1609"/>
      <c r="IOU18" s="1609"/>
      <c r="IOV18" s="1609"/>
      <c r="IOW18" s="1609"/>
      <c r="IOX18" s="1609"/>
      <c r="IOY18" s="1609"/>
      <c r="IOZ18" s="1609"/>
      <c r="IPA18" s="1609"/>
      <c r="IPB18" s="1609"/>
      <c r="IPC18" s="1609"/>
      <c r="IPD18" s="1609"/>
      <c r="IPE18" s="1609"/>
      <c r="IPF18" s="1609"/>
      <c r="IPG18" s="1609"/>
      <c r="IPH18" s="1609"/>
      <c r="IPI18" s="1609"/>
      <c r="IPJ18" s="1609"/>
      <c r="IPK18" s="1609"/>
      <c r="IPL18" s="1609"/>
      <c r="IPM18" s="1609"/>
      <c r="IPN18" s="1609"/>
      <c r="IPO18" s="1609"/>
      <c r="IPP18" s="1609"/>
      <c r="IPQ18" s="1609"/>
      <c r="IPR18" s="1609"/>
      <c r="IPS18" s="1609"/>
      <c r="IPT18" s="1609"/>
      <c r="IPU18" s="1609"/>
      <c r="IPV18" s="1609"/>
      <c r="IPW18" s="1609"/>
      <c r="IPX18" s="1609"/>
      <c r="IPY18" s="1609"/>
      <c r="IPZ18" s="1609"/>
      <c r="IQA18" s="1609"/>
      <c r="IQB18" s="1609"/>
      <c r="IQC18" s="1609"/>
      <c r="IQD18" s="1609"/>
      <c r="IQE18" s="1609"/>
      <c r="IQF18" s="1609"/>
      <c r="IQG18" s="1609"/>
      <c r="IQH18" s="1609"/>
      <c r="IQI18" s="1609"/>
      <c r="IQJ18" s="1609"/>
      <c r="IQK18" s="1609"/>
      <c r="IQL18" s="1609"/>
      <c r="IQM18" s="1609"/>
      <c r="IQN18" s="1609"/>
      <c r="IQO18" s="1609"/>
      <c r="IQP18" s="1609"/>
      <c r="IQQ18" s="1609"/>
      <c r="IQR18" s="1609"/>
      <c r="IQS18" s="1609"/>
      <c r="IQT18" s="1609"/>
      <c r="IQU18" s="1609"/>
      <c r="IQV18" s="1609"/>
      <c r="IQW18" s="1609"/>
      <c r="IQX18" s="1609"/>
      <c r="IQY18" s="1609"/>
      <c r="IQZ18" s="1609"/>
      <c r="IRA18" s="1609"/>
      <c r="IRB18" s="1609"/>
      <c r="IRC18" s="1609"/>
      <c r="IRD18" s="1609"/>
      <c r="IRE18" s="1609"/>
      <c r="IRF18" s="1609"/>
      <c r="IRG18" s="1609"/>
      <c r="IRH18" s="1609"/>
      <c r="IRI18" s="1609"/>
      <c r="IRJ18" s="1609"/>
      <c r="IRK18" s="1609"/>
      <c r="IRL18" s="1609"/>
      <c r="IRM18" s="1609"/>
      <c r="IRN18" s="1609"/>
      <c r="IRO18" s="1609"/>
      <c r="IRP18" s="1609"/>
      <c r="IRQ18" s="1609"/>
      <c r="IRR18" s="1609"/>
      <c r="IRS18" s="1609"/>
      <c r="IRT18" s="1609"/>
      <c r="IRU18" s="1609"/>
      <c r="IRV18" s="1609"/>
      <c r="IRW18" s="1609"/>
      <c r="IRX18" s="1609"/>
      <c r="IRY18" s="1609"/>
      <c r="IRZ18" s="1609"/>
      <c r="ISA18" s="1609"/>
      <c r="ISB18" s="1609"/>
      <c r="ISC18" s="1609"/>
      <c r="ISD18" s="1609"/>
      <c r="ISE18" s="1609"/>
      <c r="ISF18" s="1609"/>
      <c r="ISG18" s="1609"/>
      <c r="ISH18" s="1609"/>
      <c r="ISI18" s="1609"/>
      <c r="ISJ18" s="1609"/>
      <c r="ISK18" s="1609"/>
      <c r="ISL18" s="1609"/>
      <c r="ISM18" s="1609"/>
      <c r="ISN18" s="1609"/>
      <c r="ISO18" s="1609"/>
      <c r="ISP18" s="1609"/>
      <c r="ISQ18" s="1609"/>
      <c r="ISR18" s="1609"/>
      <c r="ISS18" s="1609"/>
      <c r="IST18" s="1609"/>
      <c r="ISU18" s="1609"/>
      <c r="ISV18" s="1609"/>
      <c r="ISW18" s="1609"/>
      <c r="ISX18" s="1609"/>
      <c r="ISY18" s="1609"/>
      <c r="ISZ18" s="1609"/>
      <c r="ITA18" s="1609"/>
      <c r="ITB18" s="1609"/>
      <c r="ITC18" s="1609"/>
      <c r="ITD18" s="1609"/>
      <c r="ITE18" s="1609"/>
      <c r="ITF18" s="1609"/>
      <c r="ITG18" s="1609"/>
      <c r="ITH18" s="1609"/>
      <c r="ITI18" s="1609"/>
      <c r="ITJ18" s="1609"/>
      <c r="ITK18" s="1609"/>
      <c r="ITL18" s="1609"/>
      <c r="ITM18" s="1609"/>
      <c r="ITN18" s="1609"/>
      <c r="ITO18" s="1609"/>
      <c r="ITP18" s="1609"/>
      <c r="ITQ18" s="1609"/>
      <c r="ITR18" s="1609"/>
      <c r="ITS18" s="1609"/>
      <c r="ITT18" s="1609"/>
      <c r="ITU18" s="1609"/>
      <c r="ITV18" s="1609"/>
      <c r="ITW18" s="1609"/>
      <c r="ITX18" s="1609"/>
      <c r="ITY18" s="1609"/>
      <c r="ITZ18" s="1609"/>
      <c r="IUA18" s="1609"/>
      <c r="IUB18" s="1609"/>
      <c r="IUC18" s="1609"/>
      <c r="IUD18" s="1609"/>
      <c r="IUE18" s="1609"/>
      <c r="IUF18" s="1609"/>
      <c r="IUG18" s="1609"/>
      <c r="IUH18" s="1609"/>
      <c r="IUI18" s="1609"/>
      <c r="IUJ18" s="1609"/>
      <c r="IUK18" s="1609"/>
      <c r="IUL18" s="1609"/>
      <c r="IUM18" s="1609"/>
      <c r="IUN18" s="1609"/>
      <c r="IUO18" s="1609"/>
      <c r="IUP18" s="1609"/>
      <c r="IUQ18" s="1609"/>
      <c r="IUR18" s="1609"/>
      <c r="IUS18" s="1609"/>
      <c r="IUT18" s="1609"/>
      <c r="IUU18" s="1609"/>
      <c r="IUV18" s="1609"/>
      <c r="IUW18" s="1609"/>
      <c r="IUX18" s="1609"/>
      <c r="IUY18" s="1609"/>
      <c r="IUZ18" s="1609"/>
      <c r="IVA18" s="1609"/>
      <c r="IVB18" s="1609"/>
      <c r="IVC18" s="1609"/>
      <c r="IVD18" s="1609"/>
      <c r="IVE18" s="1609"/>
      <c r="IVF18" s="1609"/>
      <c r="IVG18" s="1609"/>
      <c r="IVH18" s="1609"/>
      <c r="IVI18" s="1609"/>
      <c r="IVJ18" s="1609"/>
      <c r="IVK18" s="1609"/>
      <c r="IVL18" s="1609"/>
      <c r="IVM18" s="1609"/>
      <c r="IVN18" s="1609"/>
      <c r="IVO18" s="1609"/>
      <c r="IVP18" s="1609"/>
      <c r="IVQ18" s="1609"/>
      <c r="IVR18" s="1609"/>
      <c r="IVS18" s="1609"/>
      <c r="IVT18" s="1609"/>
      <c r="IVU18" s="1609"/>
      <c r="IVV18" s="1609"/>
      <c r="IVW18" s="1609"/>
      <c r="IVX18" s="1609"/>
      <c r="IVY18" s="1609"/>
      <c r="IVZ18" s="1609"/>
      <c r="IWA18" s="1609"/>
      <c r="IWB18" s="1609"/>
      <c r="IWC18" s="1609"/>
      <c r="IWD18" s="1609"/>
      <c r="IWE18" s="1609"/>
      <c r="IWF18" s="1609"/>
      <c r="IWG18" s="1609"/>
      <c r="IWH18" s="1609"/>
      <c r="IWI18" s="1609"/>
      <c r="IWJ18" s="1609"/>
      <c r="IWK18" s="1609"/>
      <c r="IWL18" s="1609"/>
      <c r="IWM18" s="1609"/>
      <c r="IWN18" s="1609"/>
      <c r="IWO18" s="1609"/>
      <c r="IWP18" s="1609"/>
      <c r="IWQ18" s="1609"/>
      <c r="IWR18" s="1609"/>
      <c r="IWS18" s="1609"/>
      <c r="IWT18" s="1609"/>
      <c r="IWU18" s="1609"/>
      <c r="IWV18" s="1609"/>
      <c r="IWW18" s="1609"/>
      <c r="IWX18" s="1609"/>
      <c r="IWY18" s="1609"/>
      <c r="IWZ18" s="1609"/>
      <c r="IXA18" s="1609"/>
      <c r="IXB18" s="1609"/>
      <c r="IXC18" s="1609"/>
      <c r="IXD18" s="1609"/>
      <c r="IXE18" s="1609"/>
      <c r="IXF18" s="1609"/>
      <c r="IXG18" s="1609"/>
      <c r="IXH18" s="1609"/>
      <c r="IXI18" s="1609"/>
      <c r="IXJ18" s="1609"/>
      <c r="IXK18" s="1609"/>
      <c r="IXL18" s="1609"/>
      <c r="IXM18" s="1609"/>
      <c r="IXN18" s="1609"/>
      <c r="IXO18" s="1609"/>
      <c r="IXP18" s="1609"/>
      <c r="IXQ18" s="1609"/>
      <c r="IXR18" s="1609"/>
      <c r="IXS18" s="1609"/>
      <c r="IXT18" s="1609"/>
      <c r="IXU18" s="1609"/>
      <c r="IXV18" s="1609"/>
      <c r="IXW18" s="1609"/>
      <c r="IXX18" s="1609"/>
      <c r="IXY18" s="1609"/>
      <c r="IXZ18" s="1609"/>
      <c r="IYA18" s="1609"/>
      <c r="IYB18" s="1609"/>
      <c r="IYC18" s="1609"/>
      <c r="IYD18" s="1609"/>
      <c r="IYE18" s="1609"/>
      <c r="IYF18" s="1609"/>
      <c r="IYG18" s="1609"/>
      <c r="IYH18" s="1609"/>
      <c r="IYI18" s="1609"/>
      <c r="IYJ18" s="1609"/>
      <c r="IYK18" s="1609"/>
      <c r="IYL18" s="1609"/>
      <c r="IYM18" s="1609"/>
      <c r="IYN18" s="1609"/>
      <c r="IYO18" s="1609"/>
      <c r="IYP18" s="1609"/>
      <c r="IYQ18" s="1609"/>
      <c r="IYR18" s="1609"/>
      <c r="IYS18" s="1609"/>
      <c r="IYT18" s="1609"/>
      <c r="IYU18" s="1609"/>
      <c r="IYV18" s="1609"/>
      <c r="IYW18" s="1609"/>
      <c r="IYX18" s="1609"/>
      <c r="IYY18" s="1609"/>
      <c r="IYZ18" s="1609"/>
      <c r="IZA18" s="1609"/>
      <c r="IZB18" s="1609"/>
      <c r="IZC18" s="1609"/>
      <c r="IZD18" s="1609"/>
      <c r="IZE18" s="1609"/>
      <c r="IZF18" s="1609"/>
      <c r="IZG18" s="1609"/>
      <c r="IZH18" s="1609"/>
      <c r="IZI18" s="1609"/>
      <c r="IZJ18" s="1609"/>
      <c r="IZK18" s="1609"/>
      <c r="IZL18" s="1609"/>
      <c r="IZM18" s="1609"/>
      <c r="IZN18" s="1609"/>
      <c r="IZO18" s="1609"/>
      <c r="IZP18" s="1609"/>
      <c r="IZQ18" s="1609"/>
      <c r="IZR18" s="1609"/>
      <c r="IZS18" s="1609"/>
      <c r="IZT18" s="1609"/>
      <c r="IZU18" s="1609"/>
      <c r="IZV18" s="1609"/>
      <c r="IZW18" s="1609"/>
      <c r="IZX18" s="1609"/>
      <c r="IZY18" s="1609"/>
      <c r="IZZ18" s="1609"/>
      <c r="JAA18" s="1609"/>
      <c r="JAB18" s="1609"/>
      <c r="JAC18" s="1609"/>
      <c r="JAD18" s="1609"/>
      <c r="JAE18" s="1609"/>
      <c r="JAF18" s="1609"/>
      <c r="JAG18" s="1609"/>
      <c r="JAH18" s="1609"/>
      <c r="JAI18" s="1609"/>
      <c r="JAJ18" s="1609"/>
      <c r="JAK18" s="1609"/>
      <c r="JAL18" s="1609"/>
      <c r="JAM18" s="1609"/>
      <c r="JAN18" s="1609"/>
      <c r="JAO18" s="1609"/>
      <c r="JAP18" s="1609"/>
      <c r="JAQ18" s="1609"/>
      <c r="JAR18" s="1609"/>
      <c r="JAS18" s="1609"/>
      <c r="JAT18" s="1609"/>
      <c r="JAU18" s="1609"/>
      <c r="JAV18" s="1609"/>
      <c r="JAW18" s="1609"/>
      <c r="JAX18" s="1609"/>
      <c r="JAY18" s="1609"/>
      <c r="JAZ18" s="1609"/>
      <c r="JBA18" s="1609"/>
      <c r="JBB18" s="1609"/>
      <c r="JBC18" s="1609"/>
      <c r="JBD18" s="1609"/>
      <c r="JBE18" s="1609"/>
      <c r="JBF18" s="1609"/>
      <c r="JBG18" s="1609"/>
      <c r="JBH18" s="1609"/>
      <c r="JBI18" s="1609"/>
      <c r="JBJ18" s="1609"/>
      <c r="JBK18" s="1609"/>
      <c r="JBL18" s="1609"/>
      <c r="JBM18" s="1609"/>
      <c r="JBN18" s="1609"/>
      <c r="JBO18" s="1609"/>
      <c r="JBP18" s="1609"/>
      <c r="JBQ18" s="1609"/>
      <c r="JBR18" s="1609"/>
      <c r="JBS18" s="1609"/>
      <c r="JBT18" s="1609"/>
      <c r="JBU18" s="1609"/>
      <c r="JBV18" s="1609"/>
      <c r="JBW18" s="1609"/>
      <c r="JBX18" s="1609"/>
      <c r="JBY18" s="1609"/>
      <c r="JBZ18" s="1609"/>
      <c r="JCA18" s="1609"/>
      <c r="JCB18" s="1609"/>
      <c r="JCC18" s="1609"/>
      <c r="JCD18" s="1609"/>
      <c r="JCE18" s="1609"/>
      <c r="JCF18" s="1609"/>
      <c r="JCG18" s="1609"/>
      <c r="JCH18" s="1609"/>
      <c r="JCI18" s="1609"/>
      <c r="JCJ18" s="1609"/>
      <c r="JCK18" s="1609"/>
      <c r="JCL18" s="1609"/>
      <c r="JCM18" s="1609"/>
      <c r="JCN18" s="1609"/>
      <c r="JCO18" s="1609"/>
      <c r="JCP18" s="1609"/>
      <c r="JCQ18" s="1609"/>
      <c r="JCR18" s="1609"/>
      <c r="JCS18" s="1609"/>
      <c r="JCT18" s="1609"/>
      <c r="JCU18" s="1609"/>
      <c r="JCV18" s="1609"/>
      <c r="JCW18" s="1609"/>
      <c r="JCX18" s="1609"/>
      <c r="JCY18" s="1609"/>
      <c r="JCZ18" s="1609"/>
      <c r="JDA18" s="1609"/>
      <c r="JDB18" s="1609"/>
      <c r="JDC18" s="1609"/>
      <c r="JDD18" s="1609"/>
      <c r="JDE18" s="1609"/>
      <c r="JDF18" s="1609"/>
      <c r="JDG18" s="1609"/>
      <c r="JDH18" s="1609"/>
      <c r="JDI18" s="1609"/>
      <c r="JDJ18" s="1609"/>
      <c r="JDK18" s="1609"/>
      <c r="JDL18" s="1609"/>
      <c r="JDM18" s="1609"/>
      <c r="JDN18" s="1609"/>
      <c r="JDO18" s="1609"/>
      <c r="JDP18" s="1609"/>
      <c r="JDQ18" s="1609"/>
      <c r="JDR18" s="1609"/>
      <c r="JDS18" s="1609"/>
      <c r="JDT18" s="1609"/>
      <c r="JDU18" s="1609"/>
      <c r="JDV18" s="1609"/>
      <c r="JDW18" s="1609"/>
      <c r="JDX18" s="1609"/>
      <c r="JDY18" s="1609"/>
      <c r="JDZ18" s="1609"/>
      <c r="JEA18" s="1609"/>
      <c r="JEB18" s="1609"/>
      <c r="JEC18" s="1609"/>
      <c r="JED18" s="1609"/>
      <c r="JEE18" s="1609"/>
      <c r="JEF18" s="1609"/>
      <c r="JEG18" s="1609"/>
      <c r="JEH18" s="1609"/>
      <c r="JEI18" s="1609"/>
      <c r="JEJ18" s="1609"/>
      <c r="JEK18" s="1609"/>
      <c r="JEL18" s="1609"/>
      <c r="JEM18" s="1609"/>
      <c r="JEN18" s="1609"/>
      <c r="JEO18" s="1609"/>
      <c r="JEP18" s="1609"/>
      <c r="JEQ18" s="1609"/>
      <c r="JER18" s="1609"/>
      <c r="JES18" s="1609"/>
      <c r="JET18" s="1609"/>
      <c r="JEU18" s="1609"/>
      <c r="JEV18" s="1609"/>
      <c r="JEW18" s="1609"/>
      <c r="JEX18" s="1609"/>
      <c r="JEY18" s="1609"/>
      <c r="JEZ18" s="1609"/>
      <c r="JFA18" s="1609"/>
      <c r="JFB18" s="1609"/>
      <c r="JFC18" s="1609"/>
      <c r="JFD18" s="1609"/>
      <c r="JFE18" s="1609"/>
      <c r="JFF18" s="1609"/>
      <c r="JFG18" s="1609"/>
      <c r="JFH18" s="1609"/>
      <c r="JFI18" s="1609"/>
      <c r="JFJ18" s="1609"/>
      <c r="JFK18" s="1609"/>
      <c r="JFL18" s="1609"/>
      <c r="JFM18" s="1609"/>
      <c r="JFN18" s="1609"/>
      <c r="JFO18" s="1609"/>
      <c r="JFP18" s="1609"/>
      <c r="JFQ18" s="1609"/>
      <c r="JFR18" s="1609"/>
      <c r="JFS18" s="1609"/>
      <c r="JFT18" s="1609"/>
      <c r="JFU18" s="1609"/>
      <c r="JFV18" s="1609"/>
      <c r="JFW18" s="1609"/>
      <c r="JFX18" s="1609"/>
      <c r="JFY18" s="1609"/>
      <c r="JFZ18" s="1609"/>
      <c r="JGA18" s="1609"/>
      <c r="JGB18" s="1609"/>
      <c r="JGC18" s="1609"/>
      <c r="JGD18" s="1609"/>
      <c r="JGE18" s="1609"/>
      <c r="JGF18" s="1609"/>
      <c r="JGG18" s="1609"/>
      <c r="JGH18" s="1609"/>
      <c r="JGI18" s="1609"/>
      <c r="JGJ18" s="1609"/>
      <c r="JGK18" s="1609"/>
      <c r="JGL18" s="1609"/>
      <c r="JGM18" s="1609"/>
      <c r="JGN18" s="1609"/>
      <c r="JGO18" s="1609"/>
      <c r="JGP18" s="1609"/>
      <c r="JGQ18" s="1609"/>
      <c r="JGR18" s="1609"/>
      <c r="JGS18" s="1609"/>
      <c r="JGT18" s="1609"/>
      <c r="JGU18" s="1609"/>
      <c r="JGV18" s="1609"/>
      <c r="JGW18" s="1609"/>
      <c r="JGX18" s="1609"/>
      <c r="JGY18" s="1609"/>
      <c r="JGZ18" s="1609"/>
      <c r="JHA18" s="1609"/>
      <c r="JHB18" s="1609"/>
      <c r="JHC18" s="1609"/>
      <c r="JHD18" s="1609"/>
      <c r="JHE18" s="1609"/>
      <c r="JHF18" s="1609"/>
      <c r="JHG18" s="1609"/>
      <c r="JHH18" s="1609"/>
      <c r="JHI18" s="1609"/>
      <c r="JHJ18" s="1609"/>
      <c r="JHK18" s="1609"/>
      <c r="JHL18" s="1609"/>
      <c r="JHM18" s="1609"/>
      <c r="JHN18" s="1609"/>
      <c r="JHO18" s="1609"/>
      <c r="JHP18" s="1609"/>
      <c r="JHQ18" s="1609"/>
      <c r="JHR18" s="1609"/>
      <c r="JHS18" s="1609"/>
      <c r="JHT18" s="1609"/>
      <c r="JHU18" s="1609"/>
      <c r="JHV18" s="1609"/>
      <c r="JHW18" s="1609"/>
      <c r="JHX18" s="1609"/>
      <c r="JHY18" s="1609"/>
      <c r="JHZ18" s="1609"/>
      <c r="JIA18" s="1609"/>
      <c r="JIB18" s="1609"/>
      <c r="JIC18" s="1609"/>
      <c r="JID18" s="1609"/>
      <c r="JIE18" s="1609"/>
      <c r="JIF18" s="1609"/>
      <c r="JIG18" s="1609"/>
      <c r="JIH18" s="1609"/>
      <c r="JII18" s="1609"/>
      <c r="JIJ18" s="1609"/>
      <c r="JIK18" s="1609"/>
      <c r="JIL18" s="1609"/>
      <c r="JIM18" s="1609"/>
      <c r="JIN18" s="1609"/>
      <c r="JIO18" s="1609"/>
      <c r="JIP18" s="1609"/>
      <c r="JIQ18" s="1609"/>
      <c r="JIR18" s="1609"/>
      <c r="JIS18" s="1609"/>
      <c r="JIT18" s="1609"/>
      <c r="JIU18" s="1609"/>
      <c r="JIV18" s="1609"/>
      <c r="JIW18" s="1609"/>
      <c r="JIX18" s="1609"/>
      <c r="JIY18" s="1609"/>
      <c r="JIZ18" s="1609"/>
      <c r="JJA18" s="1609"/>
      <c r="JJB18" s="1609"/>
      <c r="JJC18" s="1609"/>
      <c r="JJD18" s="1609"/>
      <c r="JJE18" s="1609"/>
      <c r="JJF18" s="1609"/>
      <c r="JJG18" s="1609"/>
      <c r="JJH18" s="1609"/>
      <c r="JJI18" s="1609"/>
      <c r="JJJ18" s="1609"/>
      <c r="JJK18" s="1609"/>
      <c r="JJL18" s="1609"/>
      <c r="JJM18" s="1609"/>
      <c r="JJN18" s="1609"/>
      <c r="JJO18" s="1609"/>
      <c r="JJP18" s="1609"/>
      <c r="JJQ18" s="1609"/>
      <c r="JJR18" s="1609"/>
      <c r="JJS18" s="1609"/>
      <c r="JJT18" s="1609"/>
      <c r="JJU18" s="1609"/>
      <c r="JJV18" s="1609"/>
      <c r="JJW18" s="1609"/>
      <c r="JJX18" s="1609"/>
      <c r="JJY18" s="1609"/>
      <c r="JJZ18" s="1609"/>
      <c r="JKA18" s="1609"/>
      <c r="JKB18" s="1609"/>
      <c r="JKC18" s="1609"/>
      <c r="JKD18" s="1609"/>
      <c r="JKE18" s="1609"/>
      <c r="JKF18" s="1609"/>
      <c r="JKG18" s="1609"/>
      <c r="JKH18" s="1609"/>
      <c r="JKI18" s="1609"/>
      <c r="JKJ18" s="1609"/>
      <c r="JKK18" s="1609"/>
      <c r="JKL18" s="1609"/>
      <c r="JKM18" s="1609"/>
      <c r="JKN18" s="1609"/>
      <c r="JKO18" s="1609"/>
      <c r="JKP18" s="1609"/>
      <c r="JKQ18" s="1609"/>
      <c r="JKR18" s="1609"/>
      <c r="JKS18" s="1609"/>
      <c r="JKT18" s="1609"/>
      <c r="JKU18" s="1609"/>
      <c r="JKV18" s="1609"/>
      <c r="JKW18" s="1609"/>
      <c r="JKX18" s="1609"/>
      <c r="JKY18" s="1609"/>
      <c r="JKZ18" s="1609"/>
      <c r="JLA18" s="1609"/>
      <c r="JLB18" s="1609"/>
      <c r="JLC18" s="1609"/>
      <c r="JLD18" s="1609"/>
      <c r="JLE18" s="1609"/>
      <c r="JLF18" s="1609"/>
      <c r="JLG18" s="1609"/>
      <c r="JLH18" s="1609"/>
      <c r="JLI18" s="1609"/>
      <c r="JLJ18" s="1609"/>
      <c r="JLK18" s="1609"/>
      <c r="JLL18" s="1609"/>
      <c r="JLM18" s="1609"/>
      <c r="JLN18" s="1609"/>
      <c r="JLO18" s="1609"/>
      <c r="JLP18" s="1609"/>
      <c r="JLQ18" s="1609"/>
      <c r="JLR18" s="1609"/>
      <c r="JLS18" s="1609"/>
      <c r="JLT18" s="1609"/>
      <c r="JLU18" s="1609"/>
      <c r="JLV18" s="1609"/>
      <c r="JLW18" s="1609"/>
      <c r="JLX18" s="1609"/>
      <c r="JLY18" s="1609"/>
      <c r="JLZ18" s="1609"/>
      <c r="JMA18" s="1609"/>
      <c r="JMB18" s="1609"/>
      <c r="JMC18" s="1609"/>
      <c r="JMD18" s="1609"/>
      <c r="JME18" s="1609"/>
      <c r="JMF18" s="1609"/>
      <c r="JMG18" s="1609"/>
      <c r="JMH18" s="1609"/>
      <c r="JMI18" s="1609"/>
      <c r="JMJ18" s="1609"/>
      <c r="JMK18" s="1609"/>
      <c r="JML18" s="1609"/>
      <c r="JMM18" s="1609"/>
      <c r="JMN18" s="1609"/>
      <c r="JMO18" s="1609"/>
      <c r="JMP18" s="1609"/>
      <c r="JMQ18" s="1609"/>
      <c r="JMR18" s="1609"/>
      <c r="JMS18" s="1609"/>
      <c r="JMT18" s="1609"/>
      <c r="JMU18" s="1609"/>
      <c r="JMV18" s="1609"/>
      <c r="JMW18" s="1609"/>
      <c r="JMX18" s="1609"/>
      <c r="JMY18" s="1609"/>
      <c r="JMZ18" s="1609"/>
      <c r="JNA18" s="1609"/>
      <c r="JNB18" s="1609"/>
      <c r="JNC18" s="1609"/>
      <c r="JND18" s="1609"/>
      <c r="JNE18" s="1609"/>
      <c r="JNF18" s="1609"/>
      <c r="JNG18" s="1609"/>
      <c r="JNH18" s="1609"/>
      <c r="JNI18" s="1609"/>
      <c r="JNJ18" s="1609"/>
      <c r="JNK18" s="1609"/>
      <c r="JNL18" s="1609"/>
      <c r="JNM18" s="1609"/>
      <c r="JNN18" s="1609"/>
      <c r="JNO18" s="1609"/>
      <c r="JNP18" s="1609"/>
      <c r="JNQ18" s="1609"/>
      <c r="JNR18" s="1609"/>
      <c r="JNS18" s="1609"/>
      <c r="JNT18" s="1609"/>
      <c r="JNU18" s="1609"/>
      <c r="JNV18" s="1609"/>
      <c r="JNW18" s="1609"/>
      <c r="JNX18" s="1609"/>
      <c r="JNY18" s="1609"/>
      <c r="JNZ18" s="1609"/>
      <c r="JOA18" s="1609"/>
      <c r="JOB18" s="1609"/>
      <c r="JOC18" s="1609"/>
      <c r="JOD18" s="1609"/>
      <c r="JOE18" s="1609"/>
      <c r="JOF18" s="1609"/>
      <c r="JOG18" s="1609"/>
      <c r="JOH18" s="1609"/>
      <c r="JOI18" s="1609"/>
      <c r="JOJ18" s="1609"/>
      <c r="JOK18" s="1609"/>
      <c r="JOL18" s="1609"/>
      <c r="JOM18" s="1609"/>
      <c r="JON18" s="1609"/>
      <c r="JOO18" s="1609"/>
      <c r="JOP18" s="1609"/>
      <c r="JOQ18" s="1609"/>
      <c r="JOR18" s="1609"/>
      <c r="JOS18" s="1609"/>
      <c r="JOT18" s="1609"/>
      <c r="JOU18" s="1609"/>
      <c r="JOV18" s="1609"/>
      <c r="JOW18" s="1609"/>
      <c r="JOX18" s="1609"/>
      <c r="JOY18" s="1609"/>
      <c r="JOZ18" s="1609"/>
      <c r="JPA18" s="1609"/>
      <c r="JPB18" s="1609"/>
      <c r="JPC18" s="1609"/>
      <c r="JPD18" s="1609"/>
      <c r="JPE18" s="1609"/>
      <c r="JPF18" s="1609"/>
      <c r="JPG18" s="1609"/>
      <c r="JPH18" s="1609"/>
      <c r="JPI18" s="1609"/>
      <c r="JPJ18" s="1609"/>
      <c r="JPK18" s="1609"/>
      <c r="JPL18" s="1609"/>
      <c r="JPM18" s="1609"/>
      <c r="JPN18" s="1609"/>
      <c r="JPO18" s="1609"/>
      <c r="JPP18" s="1609"/>
      <c r="JPQ18" s="1609"/>
      <c r="JPR18" s="1609"/>
      <c r="JPS18" s="1609"/>
      <c r="JPT18" s="1609"/>
      <c r="JPU18" s="1609"/>
      <c r="JPV18" s="1609"/>
      <c r="JPW18" s="1609"/>
      <c r="JPX18" s="1609"/>
      <c r="JPY18" s="1609"/>
      <c r="JPZ18" s="1609"/>
      <c r="JQA18" s="1609"/>
      <c r="JQB18" s="1609"/>
      <c r="JQC18" s="1609"/>
      <c r="JQD18" s="1609"/>
      <c r="JQE18" s="1609"/>
      <c r="JQF18" s="1609"/>
      <c r="JQG18" s="1609"/>
      <c r="JQH18" s="1609"/>
      <c r="JQI18" s="1609"/>
      <c r="JQJ18" s="1609"/>
      <c r="JQK18" s="1609"/>
      <c r="JQL18" s="1609"/>
      <c r="JQM18" s="1609"/>
      <c r="JQN18" s="1609"/>
      <c r="JQO18" s="1609"/>
      <c r="JQP18" s="1609"/>
      <c r="JQQ18" s="1609"/>
      <c r="JQR18" s="1609"/>
      <c r="JQS18" s="1609"/>
      <c r="JQT18" s="1609"/>
      <c r="JQU18" s="1609"/>
      <c r="JQV18" s="1609"/>
      <c r="JQW18" s="1609"/>
      <c r="JQX18" s="1609"/>
      <c r="JQY18" s="1609"/>
      <c r="JQZ18" s="1609"/>
      <c r="JRA18" s="1609"/>
      <c r="JRB18" s="1609"/>
      <c r="JRC18" s="1609"/>
      <c r="JRD18" s="1609"/>
      <c r="JRE18" s="1609"/>
      <c r="JRF18" s="1609"/>
      <c r="JRG18" s="1609"/>
      <c r="JRH18" s="1609"/>
      <c r="JRI18" s="1609"/>
      <c r="JRJ18" s="1609"/>
      <c r="JRK18" s="1609"/>
      <c r="JRL18" s="1609"/>
      <c r="JRM18" s="1609"/>
      <c r="JRN18" s="1609"/>
      <c r="JRO18" s="1609"/>
      <c r="JRP18" s="1609"/>
      <c r="JRQ18" s="1609"/>
      <c r="JRR18" s="1609"/>
      <c r="JRS18" s="1609"/>
      <c r="JRT18" s="1609"/>
      <c r="JRU18" s="1609"/>
      <c r="JRV18" s="1609"/>
      <c r="JRW18" s="1609"/>
      <c r="JRX18" s="1609"/>
      <c r="JRY18" s="1609"/>
      <c r="JRZ18" s="1609"/>
      <c r="JSA18" s="1609"/>
      <c r="JSB18" s="1609"/>
      <c r="JSC18" s="1609"/>
      <c r="JSD18" s="1609"/>
      <c r="JSE18" s="1609"/>
      <c r="JSF18" s="1609"/>
      <c r="JSG18" s="1609"/>
      <c r="JSH18" s="1609"/>
      <c r="JSI18" s="1609"/>
      <c r="JSJ18" s="1609"/>
      <c r="JSK18" s="1609"/>
      <c r="JSL18" s="1609"/>
      <c r="JSM18" s="1609"/>
      <c r="JSN18" s="1609"/>
      <c r="JSO18" s="1609"/>
      <c r="JSP18" s="1609"/>
      <c r="JSQ18" s="1609"/>
      <c r="JSR18" s="1609"/>
      <c r="JSS18" s="1609"/>
      <c r="JST18" s="1609"/>
      <c r="JSU18" s="1609"/>
      <c r="JSV18" s="1609"/>
      <c r="JSW18" s="1609"/>
      <c r="JSX18" s="1609"/>
      <c r="JSY18" s="1609"/>
      <c r="JSZ18" s="1609"/>
      <c r="JTA18" s="1609"/>
      <c r="JTB18" s="1609"/>
      <c r="JTC18" s="1609"/>
      <c r="JTD18" s="1609"/>
      <c r="JTE18" s="1609"/>
      <c r="JTF18" s="1609"/>
      <c r="JTG18" s="1609"/>
      <c r="JTH18" s="1609"/>
      <c r="JTI18" s="1609"/>
      <c r="JTJ18" s="1609"/>
      <c r="JTK18" s="1609"/>
      <c r="JTL18" s="1609"/>
      <c r="JTM18" s="1609"/>
      <c r="JTN18" s="1609"/>
      <c r="JTO18" s="1609"/>
      <c r="JTP18" s="1609"/>
      <c r="JTQ18" s="1609"/>
      <c r="JTR18" s="1609"/>
      <c r="JTS18" s="1609"/>
      <c r="JTT18" s="1609"/>
      <c r="JTU18" s="1609"/>
      <c r="JTV18" s="1609"/>
      <c r="JTW18" s="1609"/>
      <c r="JTX18" s="1609"/>
      <c r="JTY18" s="1609"/>
      <c r="JTZ18" s="1609"/>
      <c r="JUA18" s="1609"/>
      <c r="JUB18" s="1609"/>
      <c r="JUC18" s="1609"/>
      <c r="JUD18" s="1609"/>
      <c r="JUE18" s="1609"/>
      <c r="JUF18" s="1609"/>
      <c r="JUG18" s="1609"/>
      <c r="JUH18" s="1609"/>
      <c r="JUI18" s="1609"/>
      <c r="JUJ18" s="1609"/>
      <c r="JUK18" s="1609"/>
      <c r="JUL18" s="1609"/>
      <c r="JUM18" s="1609"/>
      <c r="JUN18" s="1609"/>
      <c r="JUO18" s="1609"/>
      <c r="JUP18" s="1609"/>
      <c r="JUQ18" s="1609"/>
      <c r="JUR18" s="1609"/>
      <c r="JUS18" s="1609"/>
      <c r="JUT18" s="1609"/>
      <c r="JUU18" s="1609"/>
      <c r="JUV18" s="1609"/>
      <c r="JUW18" s="1609"/>
      <c r="JUX18" s="1609"/>
      <c r="JUY18" s="1609"/>
      <c r="JUZ18" s="1609"/>
      <c r="JVA18" s="1609"/>
      <c r="JVB18" s="1609"/>
      <c r="JVC18" s="1609"/>
      <c r="JVD18" s="1609"/>
      <c r="JVE18" s="1609"/>
      <c r="JVF18" s="1609"/>
      <c r="JVG18" s="1609"/>
      <c r="JVH18" s="1609"/>
      <c r="JVI18" s="1609"/>
      <c r="JVJ18" s="1609"/>
      <c r="JVK18" s="1609"/>
      <c r="JVL18" s="1609"/>
      <c r="JVM18" s="1609"/>
      <c r="JVN18" s="1609"/>
      <c r="JVO18" s="1609"/>
      <c r="JVP18" s="1609"/>
      <c r="JVQ18" s="1609"/>
      <c r="JVR18" s="1609"/>
      <c r="JVS18" s="1609"/>
      <c r="JVT18" s="1609"/>
      <c r="JVU18" s="1609"/>
      <c r="JVV18" s="1609"/>
      <c r="JVW18" s="1609"/>
      <c r="JVX18" s="1609"/>
      <c r="JVY18" s="1609"/>
      <c r="JVZ18" s="1609"/>
      <c r="JWA18" s="1609"/>
      <c r="JWB18" s="1609"/>
      <c r="JWC18" s="1609"/>
      <c r="JWD18" s="1609"/>
      <c r="JWE18" s="1609"/>
      <c r="JWF18" s="1609"/>
      <c r="JWG18" s="1609"/>
      <c r="JWH18" s="1609"/>
      <c r="JWI18" s="1609"/>
      <c r="JWJ18" s="1609"/>
      <c r="JWK18" s="1609"/>
      <c r="JWL18" s="1609"/>
      <c r="JWM18" s="1609"/>
      <c r="JWN18" s="1609"/>
      <c r="JWO18" s="1609"/>
      <c r="JWP18" s="1609"/>
      <c r="JWQ18" s="1609"/>
      <c r="JWR18" s="1609"/>
      <c r="JWS18" s="1609"/>
      <c r="JWT18" s="1609"/>
      <c r="JWU18" s="1609"/>
      <c r="JWV18" s="1609"/>
      <c r="JWW18" s="1609"/>
      <c r="JWX18" s="1609"/>
      <c r="JWY18" s="1609"/>
      <c r="JWZ18" s="1609"/>
      <c r="JXA18" s="1609"/>
      <c r="JXB18" s="1609"/>
      <c r="JXC18" s="1609"/>
      <c r="JXD18" s="1609"/>
      <c r="JXE18" s="1609"/>
      <c r="JXF18" s="1609"/>
      <c r="JXG18" s="1609"/>
      <c r="JXH18" s="1609"/>
      <c r="JXI18" s="1609"/>
      <c r="JXJ18" s="1609"/>
      <c r="JXK18" s="1609"/>
      <c r="JXL18" s="1609"/>
      <c r="JXM18" s="1609"/>
      <c r="JXN18" s="1609"/>
      <c r="JXO18" s="1609"/>
      <c r="JXP18" s="1609"/>
      <c r="JXQ18" s="1609"/>
      <c r="JXR18" s="1609"/>
      <c r="JXS18" s="1609"/>
      <c r="JXT18" s="1609"/>
      <c r="JXU18" s="1609"/>
      <c r="JXV18" s="1609"/>
      <c r="JXW18" s="1609"/>
      <c r="JXX18" s="1609"/>
      <c r="JXY18" s="1609"/>
      <c r="JXZ18" s="1609"/>
      <c r="JYA18" s="1609"/>
      <c r="JYB18" s="1609"/>
      <c r="JYC18" s="1609"/>
      <c r="JYD18" s="1609"/>
      <c r="JYE18" s="1609"/>
      <c r="JYF18" s="1609"/>
      <c r="JYG18" s="1609"/>
      <c r="JYH18" s="1609"/>
      <c r="JYI18" s="1609"/>
      <c r="JYJ18" s="1609"/>
      <c r="JYK18" s="1609"/>
      <c r="JYL18" s="1609"/>
      <c r="JYM18" s="1609"/>
      <c r="JYN18" s="1609"/>
      <c r="JYO18" s="1609"/>
      <c r="JYP18" s="1609"/>
      <c r="JYQ18" s="1609"/>
      <c r="JYR18" s="1609"/>
      <c r="JYS18" s="1609"/>
      <c r="JYT18" s="1609"/>
      <c r="JYU18" s="1609"/>
      <c r="JYV18" s="1609"/>
      <c r="JYW18" s="1609"/>
      <c r="JYX18" s="1609"/>
      <c r="JYY18" s="1609"/>
      <c r="JYZ18" s="1609"/>
      <c r="JZA18" s="1609"/>
      <c r="JZB18" s="1609"/>
      <c r="JZC18" s="1609"/>
      <c r="JZD18" s="1609"/>
      <c r="JZE18" s="1609"/>
      <c r="JZF18" s="1609"/>
      <c r="JZG18" s="1609"/>
      <c r="JZH18" s="1609"/>
      <c r="JZI18" s="1609"/>
      <c r="JZJ18" s="1609"/>
      <c r="JZK18" s="1609"/>
      <c r="JZL18" s="1609"/>
      <c r="JZM18" s="1609"/>
      <c r="JZN18" s="1609"/>
      <c r="JZO18" s="1609"/>
      <c r="JZP18" s="1609"/>
      <c r="JZQ18" s="1609"/>
      <c r="JZR18" s="1609"/>
      <c r="JZS18" s="1609"/>
      <c r="JZT18" s="1609"/>
      <c r="JZU18" s="1609"/>
      <c r="JZV18" s="1609"/>
      <c r="JZW18" s="1609"/>
      <c r="JZX18" s="1609"/>
      <c r="JZY18" s="1609"/>
      <c r="JZZ18" s="1609"/>
      <c r="KAA18" s="1609"/>
      <c r="KAB18" s="1609"/>
      <c r="KAC18" s="1609"/>
      <c r="KAD18" s="1609"/>
      <c r="KAE18" s="1609"/>
      <c r="KAF18" s="1609"/>
      <c r="KAG18" s="1609"/>
      <c r="KAH18" s="1609"/>
      <c r="KAI18" s="1609"/>
      <c r="KAJ18" s="1609"/>
      <c r="KAK18" s="1609"/>
      <c r="KAL18" s="1609"/>
      <c r="KAM18" s="1609"/>
      <c r="KAN18" s="1609"/>
      <c r="KAO18" s="1609"/>
      <c r="KAP18" s="1609"/>
      <c r="KAQ18" s="1609"/>
      <c r="KAR18" s="1609"/>
      <c r="KAS18" s="1609"/>
      <c r="KAT18" s="1609"/>
      <c r="KAU18" s="1609"/>
      <c r="KAV18" s="1609"/>
      <c r="KAW18" s="1609"/>
      <c r="KAX18" s="1609"/>
      <c r="KAY18" s="1609"/>
      <c r="KAZ18" s="1609"/>
      <c r="KBA18" s="1609"/>
      <c r="KBB18" s="1609"/>
      <c r="KBC18" s="1609"/>
      <c r="KBD18" s="1609"/>
      <c r="KBE18" s="1609"/>
      <c r="KBF18" s="1609"/>
      <c r="KBG18" s="1609"/>
      <c r="KBH18" s="1609"/>
      <c r="KBI18" s="1609"/>
      <c r="KBJ18" s="1609"/>
      <c r="KBK18" s="1609"/>
      <c r="KBL18" s="1609"/>
      <c r="KBM18" s="1609"/>
      <c r="KBN18" s="1609"/>
      <c r="KBO18" s="1609"/>
      <c r="KBP18" s="1609"/>
      <c r="KBQ18" s="1609"/>
      <c r="KBR18" s="1609"/>
      <c r="KBS18" s="1609"/>
      <c r="KBT18" s="1609"/>
      <c r="KBU18" s="1609"/>
      <c r="KBV18" s="1609"/>
      <c r="KBW18" s="1609"/>
      <c r="KBX18" s="1609"/>
      <c r="KBY18" s="1609"/>
      <c r="KBZ18" s="1609"/>
      <c r="KCA18" s="1609"/>
      <c r="KCB18" s="1609"/>
      <c r="KCC18" s="1609"/>
      <c r="KCD18" s="1609"/>
      <c r="KCE18" s="1609"/>
      <c r="KCF18" s="1609"/>
      <c r="KCG18" s="1609"/>
      <c r="KCH18" s="1609"/>
      <c r="KCI18" s="1609"/>
      <c r="KCJ18" s="1609"/>
      <c r="KCK18" s="1609"/>
      <c r="KCL18" s="1609"/>
      <c r="KCM18" s="1609"/>
      <c r="KCN18" s="1609"/>
      <c r="KCO18" s="1609"/>
      <c r="KCP18" s="1609"/>
      <c r="KCQ18" s="1609"/>
      <c r="KCR18" s="1609"/>
      <c r="KCS18" s="1609"/>
      <c r="KCT18" s="1609"/>
      <c r="KCU18" s="1609"/>
      <c r="KCV18" s="1609"/>
      <c r="KCW18" s="1609"/>
      <c r="KCX18" s="1609"/>
      <c r="KCY18" s="1609"/>
      <c r="KCZ18" s="1609"/>
      <c r="KDA18" s="1609"/>
      <c r="KDB18" s="1609"/>
      <c r="KDC18" s="1609"/>
      <c r="KDD18" s="1609"/>
      <c r="KDE18" s="1609"/>
      <c r="KDF18" s="1609"/>
      <c r="KDG18" s="1609"/>
      <c r="KDH18" s="1609"/>
      <c r="KDI18" s="1609"/>
      <c r="KDJ18" s="1609"/>
      <c r="KDK18" s="1609"/>
      <c r="KDL18" s="1609"/>
      <c r="KDM18" s="1609"/>
      <c r="KDN18" s="1609"/>
      <c r="KDO18" s="1609"/>
      <c r="KDP18" s="1609"/>
      <c r="KDQ18" s="1609"/>
      <c r="KDR18" s="1609"/>
      <c r="KDS18" s="1609"/>
      <c r="KDT18" s="1609"/>
      <c r="KDU18" s="1609"/>
      <c r="KDV18" s="1609"/>
      <c r="KDW18" s="1609"/>
      <c r="KDX18" s="1609"/>
      <c r="KDY18" s="1609"/>
      <c r="KDZ18" s="1609"/>
      <c r="KEA18" s="1609"/>
      <c r="KEB18" s="1609"/>
      <c r="KEC18" s="1609"/>
      <c r="KED18" s="1609"/>
      <c r="KEE18" s="1609"/>
      <c r="KEF18" s="1609"/>
      <c r="KEG18" s="1609"/>
      <c r="KEH18" s="1609"/>
      <c r="KEI18" s="1609"/>
      <c r="KEJ18" s="1609"/>
      <c r="KEK18" s="1609"/>
      <c r="KEL18" s="1609"/>
      <c r="KEM18" s="1609"/>
      <c r="KEN18" s="1609"/>
      <c r="KEO18" s="1609"/>
      <c r="KEP18" s="1609"/>
      <c r="KEQ18" s="1609"/>
      <c r="KER18" s="1609"/>
      <c r="KES18" s="1609"/>
      <c r="KET18" s="1609"/>
      <c r="KEU18" s="1609"/>
      <c r="KEV18" s="1609"/>
      <c r="KEW18" s="1609"/>
      <c r="KEX18" s="1609"/>
      <c r="KEY18" s="1609"/>
      <c r="KEZ18" s="1609"/>
      <c r="KFA18" s="1609"/>
      <c r="KFB18" s="1609"/>
      <c r="KFC18" s="1609"/>
      <c r="KFD18" s="1609"/>
      <c r="KFE18" s="1609"/>
      <c r="KFF18" s="1609"/>
      <c r="KFG18" s="1609"/>
      <c r="KFH18" s="1609"/>
      <c r="KFI18" s="1609"/>
      <c r="KFJ18" s="1609"/>
      <c r="KFK18" s="1609"/>
      <c r="KFL18" s="1609"/>
      <c r="KFM18" s="1609"/>
      <c r="KFN18" s="1609"/>
      <c r="KFO18" s="1609"/>
      <c r="KFP18" s="1609"/>
      <c r="KFQ18" s="1609"/>
      <c r="KFR18" s="1609"/>
      <c r="KFS18" s="1609"/>
      <c r="KFT18" s="1609"/>
      <c r="KFU18" s="1609"/>
      <c r="KFV18" s="1609"/>
      <c r="KFW18" s="1609"/>
      <c r="KFX18" s="1609"/>
      <c r="KFY18" s="1609"/>
      <c r="KFZ18" s="1609"/>
      <c r="KGA18" s="1609"/>
      <c r="KGB18" s="1609"/>
      <c r="KGC18" s="1609"/>
      <c r="KGD18" s="1609"/>
      <c r="KGE18" s="1609"/>
      <c r="KGF18" s="1609"/>
      <c r="KGG18" s="1609"/>
      <c r="KGH18" s="1609"/>
      <c r="KGI18" s="1609"/>
      <c r="KGJ18" s="1609"/>
      <c r="KGK18" s="1609"/>
      <c r="KGL18" s="1609"/>
      <c r="KGM18" s="1609"/>
      <c r="KGN18" s="1609"/>
      <c r="KGO18" s="1609"/>
      <c r="KGP18" s="1609"/>
      <c r="KGQ18" s="1609"/>
      <c r="KGR18" s="1609"/>
      <c r="KGS18" s="1609"/>
      <c r="KGT18" s="1609"/>
      <c r="KGU18" s="1609"/>
      <c r="KGV18" s="1609"/>
      <c r="KGW18" s="1609"/>
      <c r="KGX18" s="1609"/>
      <c r="KGY18" s="1609"/>
      <c r="KGZ18" s="1609"/>
      <c r="KHA18" s="1609"/>
      <c r="KHB18" s="1609"/>
      <c r="KHC18" s="1609"/>
      <c r="KHD18" s="1609"/>
      <c r="KHE18" s="1609"/>
      <c r="KHF18" s="1609"/>
      <c r="KHG18" s="1609"/>
      <c r="KHH18" s="1609"/>
      <c r="KHI18" s="1609"/>
      <c r="KHJ18" s="1609"/>
      <c r="KHK18" s="1609"/>
      <c r="KHL18" s="1609"/>
      <c r="KHM18" s="1609"/>
      <c r="KHN18" s="1609"/>
      <c r="KHO18" s="1609"/>
      <c r="KHP18" s="1609"/>
      <c r="KHQ18" s="1609"/>
      <c r="KHR18" s="1609"/>
      <c r="KHS18" s="1609"/>
      <c r="KHT18" s="1609"/>
      <c r="KHU18" s="1609"/>
      <c r="KHV18" s="1609"/>
      <c r="KHW18" s="1609"/>
      <c r="KHX18" s="1609"/>
      <c r="KHY18" s="1609"/>
      <c r="KHZ18" s="1609"/>
      <c r="KIA18" s="1609"/>
      <c r="KIB18" s="1609"/>
      <c r="KIC18" s="1609"/>
      <c r="KID18" s="1609"/>
      <c r="KIE18" s="1609"/>
      <c r="KIF18" s="1609"/>
      <c r="KIG18" s="1609"/>
      <c r="KIH18" s="1609"/>
      <c r="KII18" s="1609"/>
      <c r="KIJ18" s="1609"/>
      <c r="KIK18" s="1609"/>
      <c r="KIL18" s="1609"/>
      <c r="KIM18" s="1609"/>
      <c r="KIN18" s="1609"/>
      <c r="KIO18" s="1609"/>
      <c r="KIP18" s="1609"/>
      <c r="KIQ18" s="1609"/>
      <c r="KIR18" s="1609"/>
      <c r="KIS18" s="1609"/>
      <c r="KIT18" s="1609"/>
      <c r="KIU18" s="1609"/>
      <c r="KIV18" s="1609"/>
      <c r="KIW18" s="1609"/>
      <c r="KIX18" s="1609"/>
      <c r="KIY18" s="1609"/>
      <c r="KIZ18" s="1609"/>
      <c r="KJA18" s="1609"/>
      <c r="KJB18" s="1609"/>
      <c r="KJC18" s="1609"/>
      <c r="KJD18" s="1609"/>
      <c r="KJE18" s="1609"/>
      <c r="KJF18" s="1609"/>
      <c r="KJG18" s="1609"/>
      <c r="KJH18" s="1609"/>
      <c r="KJI18" s="1609"/>
      <c r="KJJ18" s="1609"/>
      <c r="KJK18" s="1609"/>
      <c r="KJL18" s="1609"/>
      <c r="KJM18" s="1609"/>
      <c r="KJN18" s="1609"/>
      <c r="KJO18" s="1609"/>
      <c r="KJP18" s="1609"/>
      <c r="KJQ18" s="1609"/>
      <c r="KJR18" s="1609"/>
      <c r="KJS18" s="1609"/>
      <c r="KJT18" s="1609"/>
      <c r="KJU18" s="1609"/>
      <c r="KJV18" s="1609"/>
      <c r="KJW18" s="1609"/>
      <c r="KJX18" s="1609"/>
      <c r="KJY18" s="1609"/>
      <c r="KJZ18" s="1609"/>
      <c r="KKA18" s="1609"/>
      <c r="KKB18" s="1609"/>
      <c r="KKC18" s="1609"/>
      <c r="KKD18" s="1609"/>
      <c r="KKE18" s="1609"/>
      <c r="KKF18" s="1609"/>
      <c r="KKG18" s="1609"/>
      <c r="KKH18" s="1609"/>
      <c r="KKI18" s="1609"/>
      <c r="KKJ18" s="1609"/>
      <c r="KKK18" s="1609"/>
      <c r="KKL18" s="1609"/>
      <c r="KKM18" s="1609"/>
      <c r="KKN18" s="1609"/>
      <c r="KKO18" s="1609"/>
      <c r="KKP18" s="1609"/>
      <c r="KKQ18" s="1609"/>
      <c r="KKR18" s="1609"/>
      <c r="KKS18" s="1609"/>
      <c r="KKT18" s="1609"/>
      <c r="KKU18" s="1609"/>
      <c r="KKV18" s="1609"/>
      <c r="KKW18" s="1609"/>
      <c r="KKX18" s="1609"/>
      <c r="KKY18" s="1609"/>
      <c r="KKZ18" s="1609"/>
      <c r="KLA18" s="1609"/>
      <c r="KLB18" s="1609"/>
      <c r="KLC18" s="1609"/>
      <c r="KLD18" s="1609"/>
      <c r="KLE18" s="1609"/>
      <c r="KLF18" s="1609"/>
      <c r="KLG18" s="1609"/>
      <c r="KLH18" s="1609"/>
      <c r="KLI18" s="1609"/>
      <c r="KLJ18" s="1609"/>
      <c r="KLK18" s="1609"/>
      <c r="KLL18" s="1609"/>
      <c r="KLM18" s="1609"/>
      <c r="KLN18" s="1609"/>
      <c r="KLO18" s="1609"/>
      <c r="KLP18" s="1609"/>
      <c r="KLQ18" s="1609"/>
      <c r="KLR18" s="1609"/>
      <c r="KLS18" s="1609"/>
      <c r="KLT18" s="1609"/>
      <c r="KLU18" s="1609"/>
      <c r="KLV18" s="1609"/>
      <c r="KLW18" s="1609"/>
      <c r="KLX18" s="1609"/>
      <c r="KLY18" s="1609"/>
      <c r="KLZ18" s="1609"/>
      <c r="KMA18" s="1609"/>
      <c r="KMB18" s="1609"/>
      <c r="KMC18" s="1609"/>
      <c r="KMD18" s="1609"/>
      <c r="KME18" s="1609"/>
      <c r="KMF18" s="1609"/>
      <c r="KMG18" s="1609"/>
      <c r="KMH18" s="1609"/>
      <c r="KMI18" s="1609"/>
      <c r="KMJ18" s="1609"/>
      <c r="KMK18" s="1609"/>
      <c r="KML18" s="1609"/>
      <c r="KMM18" s="1609"/>
      <c r="KMN18" s="1609"/>
      <c r="KMO18" s="1609"/>
      <c r="KMP18" s="1609"/>
      <c r="KMQ18" s="1609"/>
      <c r="KMR18" s="1609"/>
      <c r="KMS18" s="1609"/>
      <c r="KMT18" s="1609"/>
      <c r="KMU18" s="1609"/>
      <c r="KMV18" s="1609"/>
      <c r="KMW18" s="1609"/>
      <c r="KMX18" s="1609"/>
      <c r="KMY18" s="1609"/>
      <c r="KMZ18" s="1609"/>
      <c r="KNA18" s="1609"/>
      <c r="KNB18" s="1609"/>
      <c r="KNC18" s="1609"/>
      <c r="KND18" s="1609"/>
      <c r="KNE18" s="1609"/>
      <c r="KNF18" s="1609"/>
      <c r="KNG18" s="1609"/>
      <c r="KNH18" s="1609"/>
      <c r="KNI18" s="1609"/>
      <c r="KNJ18" s="1609"/>
      <c r="KNK18" s="1609"/>
      <c r="KNL18" s="1609"/>
      <c r="KNM18" s="1609"/>
      <c r="KNN18" s="1609"/>
      <c r="KNO18" s="1609"/>
      <c r="KNP18" s="1609"/>
      <c r="KNQ18" s="1609"/>
      <c r="KNR18" s="1609"/>
      <c r="KNS18" s="1609"/>
      <c r="KNT18" s="1609"/>
      <c r="KNU18" s="1609"/>
      <c r="KNV18" s="1609"/>
      <c r="KNW18" s="1609"/>
      <c r="KNX18" s="1609"/>
      <c r="KNY18" s="1609"/>
      <c r="KNZ18" s="1609"/>
      <c r="KOA18" s="1609"/>
      <c r="KOB18" s="1609"/>
      <c r="KOC18" s="1609"/>
      <c r="KOD18" s="1609"/>
      <c r="KOE18" s="1609"/>
      <c r="KOF18" s="1609"/>
      <c r="KOG18" s="1609"/>
      <c r="KOH18" s="1609"/>
      <c r="KOI18" s="1609"/>
      <c r="KOJ18" s="1609"/>
      <c r="KOK18" s="1609"/>
      <c r="KOL18" s="1609"/>
      <c r="KOM18" s="1609"/>
      <c r="KON18" s="1609"/>
      <c r="KOO18" s="1609"/>
      <c r="KOP18" s="1609"/>
      <c r="KOQ18" s="1609"/>
      <c r="KOR18" s="1609"/>
      <c r="KOS18" s="1609"/>
      <c r="KOT18" s="1609"/>
      <c r="KOU18" s="1609"/>
      <c r="KOV18" s="1609"/>
      <c r="KOW18" s="1609"/>
      <c r="KOX18" s="1609"/>
      <c r="KOY18" s="1609"/>
      <c r="KOZ18" s="1609"/>
      <c r="KPA18" s="1609"/>
      <c r="KPB18" s="1609"/>
      <c r="KPC18" s="1609"/>
      <c r="KPD18" s="1609"/>
      <c r="KPE18" s="1609"/>
      <c r="KPF18" s="1609"/>
      <c r="KPG18" s="1609"/>
      <c r="KPH18" s="1609"/>
      <c r="KPI18" s="1609"/>
      <c r="KPJ18" s="1609"/>
      <c r="KPK18" s="1609"/>
      <c r="KPL18" s="1609"/>
      <c r="KPM18" s="1609"/>
      <c r="KPN18" s="1609"/>
      <c r="KPO18" s="1609"/>
      <c r="KPP18" s="1609"/>
      <c r="KPQ18" s="1609"/>
      <c r="KPR18" s="1609"/>
      <c r="KPS18" s="1609"/>
      <c r="KPT18" s="1609"/>
      <c r="KPU18" s="1609"/>
      <c r="KPV18" s="1609"/>
      <c r="KPW18" s="1609"/>
      <c r="KPX18" s="1609"/>
      <c r="KPY18" s="1609"/>
      <c r="KPZ18" s="1609"/>
      <c r="KQA18" s="1609"/>
      <c r="KQB18" s="1609"/>
      <c r="KQC18" s="1609"/>
      <c r="KQD18" s="1609"/>
      <c r="KQE18" s="1609"/>
      <c r="KQF18" s="1609"/>
      <c r="KQG18" s="1609"/>
      <c r="KQH18" s="1609"/>
      <c r="KQI18" s="1609"/>
      <c r="KQJ18" s="1609"/>
      <c r="KQK18" s="1609"/>
      <c r="KQL18" s="1609"/>
      <c r="KQM18" s="1609"/>
      <c r="KQN18" s="1609"/>
      <c r="KQO18" s="1609"/>
      <c r="KQP18" s="1609"/>
      <c r="KQQ18" s="1609"/>
      <c r="KQR18" s="1609"/>
      <c r="KQS18" s="1609"/>
      <c r="KQT18" s="1609"/>
      <c r="KQU18" s="1609"/>
      <c r="KQV18" s="1609"/>
      <c r="KQW18" s="1609"/>
      <c r="KQX18" s="1609"/>
      <c r="KQY18" s="1609"/>
      <c r="KQZ18" s="1609"/>
      <c r="KRA18" s="1609"/>
      <c r="KRB18" s="1609"/>
      <c r="KRC18" s="1609"/>
      <c r="KRD18" s="1609"/>
      <c r="KRE18" s="1609"/>
      <c r="KRF18" s="1609"/>
      <c r="KRG18" s="1609"/>
      <c r="KRH18" s="1609"/>
      <c r="KRI18" s="1609"/>
      <c r="KRJ18" s="1609"/>
      <c r="KRK18" s="1609"/>
      <c r="KRL18" s="1609"/>
      <c r="KRM18" s="1609"/>
      <c r="KRN18" s="1609"/>
      <c r="KRO18" s="1609"/>
      <c r="KRP18" s="1609"/>
      <c r="KRQ18" s="1609"/>
      <c r="KRR18" s="1609"/>
      <c r="KRS18" s="1609"/>
      <c r="KRT18" s="1609"/>
      <c r="KRU18" s="1609"/>
      <c r="KRV18" s="1609"/>
      <c r="KRW18" s="1609"/>
      <c r="KRX18" s="1609"/>
      <c r="KRY18" s="1609"/>
      <c r="KRZ18" s="1609"/>
      <c r="KSA18" s="1609"/>
      <c r="KSB18" s="1609"/>
      <c r="KSC18" s="1609"/>
      <c r="KSD18" s="1609"/>
      <c r="KSE18" s="1609"/>
      <c r="KSF18" s="1609"/>
      <c r="KSG18" s="1609"/>
      <c r="KSH18" s="1609"/>
      <c r="KSI18" s="1609"/>
      <c r="KSJ18" s="1609"/>
      <c r="KSK18" s="1609"/>
      <c r="KSL18" s="1609"/>
      <c r="KSM18" s="1609"/>
      <c r="KSN18" s="1609"/>
      <c r="KSO18" s="1609"/>
      <c r="KSP18" s="1609"/>
      <c r="KSQ18" s="1609"/>
      <c r="KSR18" s="1609"/>
      <c r="KSS18" s="1609"/>
      <c r="KST18" s="1609"/>
      <c r="KSU18" s="1609"/>
      <c r="KSV18" s="1609"/>
      <c r="KSW18" s="1609"/>
      <c r="KSX18" s="1609"/>
      <c r="KSY18" s="1609"/>
      <c r="KSZ18" s="1609"/>
      <c r="KTA18" s="1609"/>
      <c r="KTB18" s="1609"/>
      <c r="KTC18" s="1609"/>
      <c r="KTD18" s="1609"/>
      <c r="KTE18" s="1609"/>
      <c r="KTF18" s="1609"/>
      <c r="KTG18" s="1609"/>
      <c r="KTH18" s="1609"/>
      <c r="KTI18" s="1609"/>
      <c r="KTJ18" s="1609"/>
      <c r="KTK18" s="1609"/>
      <c r="KTL18" s="1609"/>
      <c r="KTM18" s="1609"/>
      <c r="KTN18" s="1609"/>
      <c r="KTO18" s="1609"/>
      <c r="KTP18" s="1609"/>
      <c r="KTQ18" s="1609"/>
      <c r="KTR18" s="1609"/>
      <c r="KTS18" s="1609"/>
      <c r="KTT18" s="1609"/>
      <c r="KTU18" s="1609"/>
      <c r="KTV18" s="1609"/>
      <c r="KTW18" s="1609"/>
      <c r="KTX18" s="1609"/>
      <c r="KTY18" s="1609"/>
      <c r="KTZ18" s="1609"/>
      <c r="KUA18" s="1609"/>
      <c r="KUB18" s="1609"/>
      <c r="KUC18" s="1609"/>
      <c r="KUD18" s="1609"/>
      <c r="KUE18" s="1609"/>
      <c r="KUF18" s="1609"/>
      <c r="KUG18" s="1609"/>
      <c r="KUH18" s="1609"/>
      <c r="KUI18" s="1609"/>
      <c r="KUJ18" s="1609"/>
      <c r="KUK18" s="1609"/>
      <c r="KUL18" s="1609"/>
      <c r="KUM18" s="1609"/>
      <c r="KUN18" s="1609"/>
      <c r="KUO18" s="1609"/>
      <c r="KUP18" s="1609"/>
      <c r="KUQ18" s="1609"/>
      <c r="KUR18" s="1609"/>
      <c r="KUS18" s="1609"/>
      <c r="KUT18" s="1609"/>
      <c r="KUU18" s="1609"/>
      <c r="KUV18" s="1609"/>
      <c r="KUW18" s="1609"/>
      <c r="KUX18" s="1609"/>
      <c r="KUY18" s="1609"/>
      <c r="KUZ18" s="1609"/>
      <c r="KVA18" s="1609"/>
      <c r="KVB18" s="1609"/>
      <c r="KVC18" s="1609"/>
      <c r="KVD18" s="1609"/>
      <c r="KVE18" s="1609"/>
      <c r="KVF18" s="1609"/>
      <c r="KVG18" s="1609"/>
      <c r="KVH18" s="1609"/>
      <c r="KVI18" s="1609"/>
      <c r="KVJ18" s="1609"/>
      <c r="KVK18" s="1609"/>
      <c r="KVL18" s="1609"/>
      <c r="KVM18" s="1609"/>
      <c r="KVN18" s="1609"/>
      <c r="KVO18" s="1609"/>
      <c r="KVP18" s="1609"/>
      <c r="KVQ18" s="1609"/>
      <c r="KVR18" s="1609"/>
      <c r="KVS18" s="1609"/>
      <c r="KVT18" s="1609"/>
      <c r="KVU18" s="1609"/>
      <c r="KVV18" s="1609"/>
      <c r="KVW18" s="1609"/>
      <c r="KVX18" s="1609"/>
      <c r="KVY18" s="1609"/>
      <c r="KVZ18" s="1609"/>
      <c r="KWA18" s="1609"/>
      <c r="KWB18" s="1609"/>
      <c r="KWC18" s="1609"/>
      <c r="KWD18" s="1609"/>
      <c r="KWE18" s="1609"/>
      <c r="KWF18" s="1609"/>
      <c r="KWG18" s="1609"/>
      <c r="KWH18" s="1609"/>
      <c r="KWI18" s="1609"/>
      <c r="KWJ18" s="1609"/>
      <c r="KWK18" s="1609"/>
      <c r="KWL18" s="1609"/>
      <c r="KWM18" s="1609"/>
      <c r="KWN18" s="1609"/>
      <c r="KWO18" s="1609"/>
      <c r="KWP18" s="1609"/>
      <c r="KWQ18" s="1609"/>
      <c r="KWR18" s="1609"/>
      <c r="KWS18" s="1609"/>
      <c r="KWT18" s="1609"/>
      <c r="KWU18" s="1609"/>
      <c r="KWV18" s="1609"/>
      <c r="KWW18" s="1609"/>
      <c r="KWX18" s="1609"/>
      <c r="KWY18" s="1609"/>
      <c r="KWZ18" s="1609"/>
      <c r="KXA18" s="1609"/>
      <c r="KXB18" s="1609"/>
      <c r="KXC18" s="1609"/>
      <c r="KXD18" s="1609"/>
      <c r="KXE18" s="1609"/>
      <c r="KXF18" s="1609"/>
      <c r="KXG18" s="1609"/>
      <c r="KXH18" s="1609"/>
      <c r="KXI18" s="1609"/>
      <c r="KXJ18" s="1609"/>
      <c r="KXK18" s="1609"/>
      <c r="KXL18" s="1609"/>
      <c r="KXM18" s="1609"/>
      <c r="KXN18" s="1609"/>
      <c r="KXO18" s="1609"/>
      <c r="KXP18" s="1609"/>
      <c r="KXQ18" s="1609"/>
      <c r="KXR18" s="1609"/>
      <c r="KXS18" s="1609"/>
      <c r="KXT18" s="1609"/>
      <c r="KXU18" s="1609"/>
      <c r="KXV18" s="1609"/>
      <c r="KXW18" s="1609"/>
      <c r="KXX18" s="1609"/>
      <c r="KXY18" s="1609"/>
      <c r="KXZ18" s="1609"/>
      <c r="KYA18" s="1609"/>
      <c r="KYB18" s="1609"/>
      <c r="KYC18" s="1609"/>
      <c r="KYD18" s="1609"/>
      <c r="KYE18" s="1609"/>
      <c r="KYF18" s="1609"/>
      <c r="KYG18" s="1609"/>
      <c r="KYH18" s="1609"/>
      <c r="KYI18" s="1609"/>
      <c r="KYJ18" s="1609"/>
      <c r="KYK18" s="1609"/>
      <c r="KYL18" s="1609"/>
      <c r="KYM18" s="1609"/>
      <c r="KYN18" s="1609"/>
      <c r="KYO18" s="1609"/>
      <c r="KYP18" s="1609"/>
      <c r="KYQ18" s="1609"/>
      <c r="KYR18" s="1609"/>
      <c r="KYS18" s="1609"/>
      <c r="KYT18" s="1609"/>
      <c r="KYU18" s="1609"/>
      <c r="KYV18" s="1609"/>
      <c r="KYW18" s="1609"/>
      <c r="KYX18" s="1609"/>
      <c r="KYY18" s="1609"/>
      <c r="KYZ18" s="1609"/>
      <c r="KZA18" s="1609"/>
      <c r="KZB18" s="1609"/>
      <c r="KZC18" s="1609"/>
      <c r="KZD18" s="1609"/>
      <c r="KZE18" s="1609"/>
      <c r="KZF18" s="1609"/>
      <c r="KZG18" s="1609"/>
      <c r="KZH18" s="1609"/>
      <c r="KZI18" s="1609"/>
      <c r="KZJ18" s="1609"/>
      <c r="KZK18" s="1609"/>
      <c r="KZL18" s="1609"/>
      <c r="KZM18" s="1609"/>
      <c r="KZN18" s="1609"/>
      <c r="KZO18" s="1609"/>
      <c r="KZP18" s="1609"/>
      <c r="KZQ18" s="1609"/>
      <c r="KZR18" s="1609"/>
      <c r="KZS18" s="1609"/>
      <c r="KZT18" s="1609"/>
      <c r="KZU18" s="1609"/>
      <c r="KZV18" s="1609"/>
      <c r="KZW18" s="1609"/>
      <c r="KZX18" s="1609"/>
      <c r="KZY18" s="1609"/>
      <c r="KZZ18" s="1609"/>
      <c r="LAA18" s="1609"/>
      <c r="LAB18" s="1609"/>
      <c r="LAC18" s="1609"/>
      <c r="LAD18" s="1609"/>
      <c r="LAE18" s="1609"/>
      <c r="LAF18" s="1609"/>
      <c r="LAG18" s="1609"/>
      <c r="LAH18" s="1609"/>
      <c r="LAI18" s="1609"/>
      <c r="LAJ18" s="1609"/>
      <c r="LAK18" s="1609"/>
      <c r="LAL18" s="1609"/>
      <c r="LAM18" s="1609"/>
      <c r="LAN18" s="1609"/>
      <c r="LAO18" s="1609"/>
      <c r="LAP18" s="1609"/>
      <c r="LAQ18" s="1609"/>
      <c r="LAR18" s="1609"/>
      <c r="LAS18" s="1609"/>
      <c r="LAT18" s="1609"/>
      <c r="LAU18" s="1609"/>
      <c r="LAV18" s="1609"/>
      <c r="LAW18" s="1609"/>
      <c r="LAX18" s="1609"/>
      <c r="LAY18" s="1609"/>
      <c r="LAZ18" s="1609"/>
      <c r="LBA18" s="1609"/>
      <c r="LBB18" s="1609"/>
      <c r="LBC18" s="1609"/>
      <c r="LBD18" s="1609"/>
      <c r="LBE18" s="1609"/>
      <c r="LBF18" s="1609"/>
      <c r="LBG18" s="1609"/>
      <c r="LBH18" s="1609"/>
      <c r="LBI18" s="1609"/>
      <c r="LBJ18" s="1609"/>
      <c r="LBK18" s="1609"/>
      <c r="LBL18" s="1609"/>
      <c r="LBM18" s="1609"/>
      <c r="LBN18" s="1609"/>
      <c r="LBO18" s="1609"/>
      <c r="LBP18" s="1609"/>
      <c r="LBQ18" s="1609"/>
      <c r="LBR18" s="1609"/>
      <c r="LBS18" s="1609"/>
      <c r="LBT18" s="1609"/>
      <c r="LBU18" s="1609"/>
      <c r="LBV18" s="1609"/>
      <c r="LBW18" s="1609"/>
      <c r="LBX18" s="1609"/>
      <c r="LBY18" s="1609"/>
      <c r="LBZ18" s="1609"/>
      <c r="LCA18" s="1609"/>
      <c r="LCB18" s="1609"/>
      <c r="LCC18" s="1609"/>
      <c r="LCD18" s="1609"/>
      <c r="LCE18" s="1609"/>
      <c r="LCF18" s="1609"/>
      <c r="LCG18" s="1609"/>
      <c r="LCH18" s="1609"/>
      <c r="LCI18" s="1609"/>
      <c r="LCJ18" s="1609"/>
      <c r="LCK18" s="1609"/>
      <c r="LCL18" s="1609"/>
      <c r="LCM18" s="1609"/>
      <c r="LCN18" s="1609"/>
      <c r="LCO18" s="1609"/>
      <c r="LCP18" s="1609"/>
      <c r="LCQ18" s="1609"/>
      <c r="LCR18" s="1609"/>
      <c r="LCS18" s="1609"/>
      <c r="LCT18" s="1609"/>
      <c r="LCU18" s="1609"/>
      <c r="LCV18" s="1609"/>
      <c r="LCW18" s="1609"/>
      <c r="LCX18" s="1609"/>
      <c r="LCY18" s="1609"/>
      <c r="LCZ18" s="1609"/>
      <c r="LDA18" s="1609"/>
      <c r="LDB18" s="1609"/>
      <c r="LDC18" s="1609"/>
      <c r="LDD18" s="1609"/>
      <c r="LDE18" s="1609"/>
      <c r="LDF18" s="1609"/>
      <c r="LDG18" s="1609"/>
      <c r="LDH18" s="1609"/>
      <c r="LDI18" s="1609"/>
      <c r="LDJ18" s="1609"/>
      <c r="LDK18" s="1609"/>
      <c r="LDL18" s="1609"/>
      <c r="LDM18" s="1609"/>
      <c r="LDN18" s="1609"/>
      <c r="LDO18" s="1609"/>
      <c r="LDP18" s="1609"/>
      <c r="LDQ18" s="1609"/>
      <c r="LDR18" s="1609"/>
      <c r="LDS18" s="1609"/>
      <c r="LDT18" s="1609"/>
      <c r="LDU18" s="1609"/>
      <c r="LDV18" s="1609"/>
      <c r="LDW18" s="1609"/>
      <c r="LDX18" s="1609"/>
      <c r="LDY18" s="1609"/>
      <c r="LDZ18" s="1609"/>
      <c r="LEA18" s="1609"/>
      <c r="LEB18" s="1609"/>
      <c r="LEC18" s="1609"/>
      <c r="LED18" s="1609"/>
      <c r="LEE18" s="1609"/>
      <c r="LEF18" s="1609"/>
      <c r="LEG18" s="1609"/>
      <c r="LEH18" s="1609"/>
      <c r="LEI18" s="1609"/>
      <c r="LEJ18" s="1609"/>
      <c r="LEK18" s="1609"/>
      <c r="LEL18" s="1609"/>
      <c r="LEM18" s="1609"/>
      <c r="LEN18" s="1609"/>
      <c r="LEO18" s="1609"/>
      <c r="LEP18" s="1609"/>
      <c r="LEQ18" s="1609"/>
      <c r="LER18" s="1609"/>
      <c r="LES18" s="1609"/>
      <c r="LET18" s="1609"/>
      <c r="LEU18" s="1609"/>
      <c r="LEV18" s="1609"/>
      <c r="LEW18" s="1609"/>
      <c r="LEX18" s="1609"/>
      <c r="LEY18" s="1609"/>
      <c r="LEZ18" s="1609"/>
      <c r="LFA18" s="1609"/>
      <c r="LFB18" s="1609"/>
      <c r="LFC18" s="1609"/>
      <c r="LFD18" s="1609"/>
      <c r="LFE18" s="1609"/>
      <c r="LFF18" s="1609"/>
      <c r="LFG18" s="1609"/>
      <c r="LFH18" s="1609"/>
      <c r="LFI18" s="1609"/>
      <c r="LFJ18" s="1609"/>
      <c r="LFK18" s="1609"/>
      <c r="LFL18" s="1609"/>
      <c r="LFM18" s="1609"/>
      <c r="LFN18" s="1609"/>
      <c r="LFO18" s="1609"/>
      <c r="LFP18" s="1609"/>
      <c r="LFQ18" s="1609"/>
      <c r="LFR18" s="1609"/>
      <c r="LFS18" s="1609"/>
      <c r="LFT18" s="1609"/>
      <c r="LFU18" s="1609"/>
      <c r="LFV18" s="1609"/>
      <c r="LFW18" s="1609"/>
      <c r="LFX18" s="1609"/>
      <c r="LFY18" s="1609"/>
      <c r="LFZ18" s="1609"/>
      <c r="LGA18" s="1609"/>
      <c r="LGB18" s="1609"/>
      <c r="LGC18" s="1609"/>
      <c r="LGD18" s="1609"/>
      <c r="LGE18" s="1609"/>
      <c r="LGF18" s="1609"/>
      <c r="LGG18" s="1609"/>
      <c r="LGH18" s="1609"/>
      <c r="LGI18" s="1609"/>
      <c r="LGJ18" s="1609"/>
      <c r="LGK18" s="1609"/>
      <c r="LGL18" s="1609"/>
      <c r="LGM18" s="1609"/>
      <c r="LGN18" s="1609"/>
      <c r="LGO18" s="1609"/>
      <c r="LGP18" s="1609"/>
      <c r="LGQ18" s="1609"/>
      <c r="LGR18" s="1609"/>
      <c r="LGS18" s="1609"/>
      <c r="LGT18" s="1609"/>
      <c r="LGU18" s="1609"/>
      <c r="LGV18" s="1609"/>
      <c r="LGW18" s="1609"/>
      <c r="LGX18" s="1609"/>
      <c r="LGY18" s="1609"/>
      <c r="LGZ18" s="1609"/>
      <c r="LHA18" s="1609"/>
      <c r="LHB18" s="1609"/>
      <c r="LHC18" s="1609"/>
      <c r="LHD18" s="1609"/>
      <c r="LHE18" s="1609"/>
      <c r="LHF18" s="1609"/>
      <c r="LHG18" s="1609"/>
      <c r="LHH18" s="1609"/>
      <c r="LHI18" s="1609"/>
      <c r="LHJ18" s="1609"/>
      <c r="LHK18" s="1609"/>
      <c r="LHL18" s="1609"/>
      <c r="LHM18" s="1609"/>
      <c r="LHN18" s="1609"/>
      <c r="LHO18" s="1609"/>
      <c r="LHP18" s="1609"/>
      <c r="LHQ18" s="1609"/>
      <c r="LHR18" s="1609"/>
      <c r="LHS18" s="1609"/>
      <c r="LHT18" s="1609"/>
      <c r="LHU18" s="1609"/>
      <c r="LHV18" s="1609"/>
      <c r="LHW18" s="1609"/>
      <c r="LHX18" s="1609"/>
      <c r="LHY18" s="1609"/>
      <c r="LHZ18" s="1609"/>
      <c r="LIA18" s="1609"/>
      <c r="LIB18" s="1609"/>
      <c r="LIC18" s="1609"/>
      <c r="LID18" s="1609"/>
      <c r="LIE18" s="1609"/>
      <c r="LIF18" s="1609"/>
      <c r="LIG18" s="1609"/>
      <c r="LIH18" s="1609"/>
      <c r="LII18" s="1609"/>
      <c r="LIJ18" s="1609"/>
      <c r="LIK18" s="1609"/>
      <c r="LIL18" s="1609"/>
      <c r="LIM18" s="1609"/>
      <c r="LIN18" s="1609"/>
      <c r="LIO18" s="1609"/>
      <c r="LIP18" s="1609"/>
      <c r="LIQ18" s="1609"/>
      <c r="LIR18" s="1609"/>
      <c r="LIS18" s="1609"/>
      <c r="LIT18" s="1609"/>
      <c r="LIU18" s="1609"/>
      <c r="LIV18" s="1609"/>
      <c r="LIW18" s="1609"/>
      <c r="LIX18" s="1609"/>
      <c r="LIY18" s="1609"/>
      <c r="LIZ18" s="1609"/>
      <c r="LJA18" s="1609"/>
      <c r="LJB18" s="1609"/>
      <c r="LJC18" s="1609"/>
      <c r="LJD18" s="1609"/>
      <c r="LJE18" s="1609"/>
      <c r="LJF18" s="1609"/>
      <c r="LJG18" s="1609"/>
      <c r="LJH18" s="1609"/>
      <c r="LJI18" s="1609"/>
      <c r="LJJ18" s="1609"/>
      <c r="LJK18" s="1609"/>
      <c r="LJL18" s="1609"/>
      <c r="LJM18" s="1609"/>
      <c r="LJN18" s="1609"/>
      <c r="LJO18" s="1609"/>
      <c r="LJP18" s="1609"/>
      <c r="LJQ18" s="1609"/>
      <c r="LJR18" s="1609"/>
      <c r="LJS18" s="1609"/>
      <c r="LJT18" s="1609"/>
      <c r="LJU18" s="1609"/>
      <c r="LJV18" s="1609"/>
      <c r="LJW18" s="1609"/>
      <c r="LJX18" s="1609"/>
      <c r="LJY18" s="1609"/>
      <c r="LJZ18" s="1609"/>
      <c r="LKA18" s="1609"/>
      <c r="LKB18" s="1609"/>
      <c r="LKC18" s="1609"/>
      <c r="LKD18" s="1609"/>
      <c r="LKE18" s="1609"/>
      <c r="LKF18" s="1609"/>
      <c r="LKG18" s="1609"/>
      <c r="LKH18" s="1609"/>
      <c r="LKI18" s="1609"/>
      <c r="LKJ18" s="1609"/>
      <c r="LKK18" s="1609"/>
      <c r="LKL18" s="1609"/>
      <c r="LKM18" s="1609"/>
      <c r="LKN18" s="1609"/>
      <c r="LKO18" s="1609"/>
      <c r="LKP18" s="1609"/>
      <c r="LKQ18" s="1609"/>
      <c r="LKR18" s="1609"/>
      <c r="LKS18" s="1609"/>
      <c r="LKT18" s="1609"/>
      <c r="LKU18" s="1609"/>
      <c r="LKV18" s="1609"/>
      <c r="LKW18" s="1609"/>
      <c r="LKX18" s="1609"/>
      <c r="LKY18" s="1609"/>
      <c r="LKZ18" s="1609"/>
      <c r="LLA18" s="1609"/>
      <c r="LLB18" s="1609"/>
      <c r="LLC18" s="1609"/>
      <c r="LLD18" s="1609"/>
      <c r="LLE18" s="1609"/>
      <c r="LLF18" s="1609"/>
      <c r="LLG18" s="1609"/>
      <c r="LLH18" s="1609"/>
      <c r="LLI18" s="1609"/>
      <c r="LLJ18" s="1609"/>
      <c r="LLK18" s="1609"/>
      <c r="LLL18" s="1609"/>
      <c r="LLM18" s="1609"/>
      <c r="LLN18" s="1609"/>
      <c r="LLO18" s="1609"/>
      <c r="LLP18" s="1609"/>
      <c r="LLQ18" s="1609"/>
      <c r="LLR18" s="1609"/>
      <c r="LLS18" s="1609"/>
      <c r="LLT18" s="1609"/>
      <c r="LLU18" s="1609"/>
      <c r="LLV18" s="1609"/>
      <c r="LLW18" s="1609"/>
      <c r="LLX18" s="1609"/>
      <c r="LLY18" s="1609"/>
      <c r="LLZ18" s="1609"/>
      <c r="LMA18" s="1609"/>
      <c r="LMB18" s="1609"/>
      <c r="LMC18" s="1609"/>
      <c r="LMD18" s="1609"/>
      <c r="LME18" s="1609"/>
      <c r="LMF18" s="1609"/>
      <c r="LMG18" s="1609"/>
      <c r="LMH18" s="1609"/>
      <c r="LMI18" s="1609"/>
      <c r="LMJ18" s="1609"/>
      <c r="LMK18" s="1609"/>
      <c r="LML18" s="1609"/>
      <c r="LMM18" s="1609"/>
      <c r="LMN18" s="1609"/>
      <c r="LMO18" s="1609"/>
      <c r="LMP18" s="1609"/>
      <c r="LMQ18" s="1609"/>
      <c r="LMR18" s="1609"/>
      <c r="LMS18" s="1609"/>
      <c r="LMT18" s="1609"/>
      <c r="LMU18" s="1609"/>
      <c r="LMV18" s="1609"/>
      <c r="LMW18" s="1609"/>
      <c r="LMX18" s="1609"/>
      <c r="LMY18" s="1609"/>
      <c r="LMZ18" s="1609"/>
      <c r="LNA18" s="1609"/>
      <c r="LNB18" s="1609"/>
      <c r="LNC18" s="1609"/>
      <c r="LND18" s="1609"/>
      <c r="LNE18" s="1609"/>
      <c r="LNF18" s="1609"/>
      <c r="LNG18" s="1609"/>
      <c r="LNH18" s="1609"/>
      <c r="LNI18" s="1609"/>
      <c r="LNJ18" s="1609"/>
      <c r="LNK18" s="1609"/>
      <c r="LNL18" s="1609"/>
      <c r="LNM18" s="1609"/>
      <c r="LNN18" s="1609"/>
      <c r="LNO18" s="1609"/>
      <c r="LNP18" s="1609"/>
      <c r="LNQ18" s="1609"/>
      <c r="LNR18" s="1609"/>
      <c r="LNS18" s="1609"/>
      <c r="LNT18" s="1609"/>
      <c r="LNU18" s="1609"/>
      <c r="LNV18" s="1609"/>
      <c r="LNW18" s="1609"/>
      <c r="LNX18" s="1609"/>
      <c r="LNY18" s="1609"/>
      <c r="LNZ18" s="1609"/>
      <c r="LOA18" s="1609"/>
      <c r="LOB18" s="1609"/>
      <c r="LOC18" s="1609"/>
      <c r="LOD18" s="1609"/>
      <c r="LOE18" s="1609"/>
      <c r="LOF18" s="1609"/>
      <c r="LOG18" s="1609"/>
      <c r="LOH18" s="1609"/>
      <c r="LOI18" s="1609"/>
      <c r="LOJ18" s="1609"/>
      <c r="LOK18" s="1609"/>
      <c r="LOL18" s="1609"/>
      <c r="LOM18" s="1609"/>
      <c r="LON18" s="1609"/>
      <c r="LOO18" s="1609"/>
      <c r="LOP18" s="1609"/>
      <c r="LOQ18" s="1609"/>
      <c r="LOR18" s="1609"/>
      <c r="LOS18" s="1609"/>
      <c r="LOT18" s="1609"/>
      <c r="LOU18" s="1609"/>
      <c r="LOV18" s="1609"/>
      <c r="LOW18" s="1609"/>
      <c r="LOX18" s="1609"/>
      <c r="LOY18" s="1609"/>
      <c r="LOZ18" s="1609"/>
      <c r="LPA18" s="1609"/>
      <c r="LPB18" s="1609"/>
      <c r="LPC18" s="1609"/>
      <c r="LPD18" s="1609"/>
      <c r="LPE18" s="1609"/>
      <c r="LPF18" s="1609"/>
      <c r="LPG18" s="1609"/>
      <c r="LPH18" s="1609"/>
      <c r="LPI18" s="1609"/>
      <c r="LPJ18" s="1609"/>
      <c r="LPK18" s="1609"/>
      <c r="LPL18" s="1609"/>
      <c r="LPM18" s="1609"/>
      <c r="LPN18" s="1609"/>
      <c r="LPO18" s="1609"/>
      <c r="LPP18" s="1609"/>
      <c r="LPQ18" s="1609"/>
      <c r="LPR18" s="1609"/>
      <c r="LPS18" s="1609"/>
      <c r="LPT18" s="1609"/>
      <c r="LPU18" s="1609"/>
      <c r="LPV18" s="1609"/>
      <c r="LPW18" s="1609"/>
      <c r="LPX18" s="1609"/>
      <c r="LPY18" s="1609"/>
      <c r="LPZ18" s="1609"/>
      <c r="LQA18" s="1609"/>
      <c r="LQB18" s="1609"/>
      <c r="LQC18" s="1609"/>
      <c r="LQD18" s="1609"/>
      <c r="LQE18" s="1609"/>
      <c r="LQF18" s="1609"/>
      <c r="LQG18" s="1609"/>
      <c r="LQH18" s="1609"/>
      <c r="LQI18" s="1609"/>
      <c r="LQJ18" s="1609"/>
      <c r="LQK18" s="1609"/>
      <c r="LQL18" s="1609"/>
      <c r="LQM18" s="1609"/>
      <c r="LQN18" s="1609"/>
      <c r="LQO18" s="1609"/>
      <c r="LQP18" s="1609"/>
      <c r="LQQ18" s="1609"/>
      <c r="LQR18" s="1609"/>
      <c r="LQS18" s="1609"/>
      <c r="LQT18" s="1609"/>
      <c r="LQU18" s="1609"/>
      <c r="LQV18" s="1609"/>
      <c r="LQW18" s="1609"/>
      <c r="LQX18" s="1609"/>
      <c r="LQY18" s="1609"/>
      <c r="LQZ18" s="1609"/>
      <c r="LRA18" s="1609"/>
      <c r="LRB18" s="1609"/>
      <c r="LRC18" s="1609"/>
      <c r="LRD18" s="1609"/>
      <c r="LRE18" s="1609"/>
      <c r="LRF18" s="1609"/>
      <c r="LRG18" s="1609"/>
      <c r="LRH18" s="1609"/>
      <c r="LRI18" s="1609"/>
      <c r="LRJ18" s="1609"/>
      <c r="LRK18" s="1609"/>
      <c r="LRL18" s="1609"/>
      <c r="LRM18" s="1609"/>
      <c r="LRN18" s="1609"/>
      <c r="LRO18" s="1609"/>
      <c r="LRP18" s="1609"/>
      <c r="LRQ18" s="1609"/>
      <c r="LRR18" s="1609"/>
      <c r="LRS18" s="1609"/>
      <c r="LRT18" s="1609"/>
      <c r="LRU18" s="1609"/>
      <c r="LRV18" s="1609"/>
      <c r="LRW18" s="1609"/>
      <c r="LRX18" s="1609"/>
      <c r="LRY18" s="1609"/>
      <c r="LRZ18" s="1609"/>
      <c r="LSA18" s="1609"/>
      <c r="LSB18" s="1609"/>
      <c r="LSC18" s="1609"/>
      <c r="LSD18" s="1609"/>
      <c r="LSE18" s="1609"/>
      <c r="LSF18" s="1609"/>
      <c r="LSG18" s="1609"/>
      <c r="LSH18" s="1609"/>
      <c r="LSI18" s="1609"/>
      <c r="LSJ18" s="1609"/>
      <c r="LSK18" s="1609"/>
      <c r="LSL18" s="1609"/>
      <c r="LSM18" s="1609"/>
      <c r="LSN18" s="1609"/>
      <c r="LSO18" s="1609"/>
      <c r="LSP18" s="1609"/>
      <c r="LSQ18" s="1609"/>
      <c r="LSR18" s="1609"/>
      <c r="LSS18" s="1609"/>
      <c r="LST18" s="1609"/>
      <c r="LSU18" s="1609"/>
      <c r="LSV18" s="1609"/>
      <c r="LSW18" s="1609"/>
      <c r="LSX18" s="1609"/>
      <c r="LSY18" s="1609"/>
      <c r="LSZ18" s="1609"/>
      <c r="LTA18" s="1609"/>
      <c r="LTB18" s="1609"/>
      <c r="LTC18" s="1609"/>
      <c r="LTD18" s="1609"/>
      <c r="LTE18" s="1609"/>
      <c r="LTF18" s="1609"/>
      <c r="LTG18" s="1609"/>
      <c r="LTH18" s="1609"/>
      <c r="LTI18" s="1609"/>
      <c r="LTJ18" s="1609"/>
      <c r="LTK18" s="1609"/>
      <c r="LTL18" s="1609"/>
      <c r="LTM18" s="1609"/>
      <c r="LTN18" s="1609"/>
      <c r="LTO18" s="1609"/>
      <c r="LTP18" s="1609"/>
      <c r="LTQ18" s="1609"/>
      <c r="LTR18" s="1609"/>
      <c r="LTS18" s="1609"/>
      <c r="LTT18" s="1609"/>
      <c r="LTU18" s="1609"/>
      <c r="LTV18" s="1609"/>
      <c r="LTW18" s="1609"/>
      <c r="LTX18" s="1609"/>
      <c r="LTY18" s="1609"/>
      <c r="LTZ18" s="1609"/>
      <c r="LUA18" s="1609"/>
      <c r="LUB18" s="1609"/>
      <c r="LUC18" s="1609"/>
      <c r="LUD18" s="1609"/>
      <c r="LUE18" s="1609"/>
      <c r="LUF18" s="1609"/>
      <c r="LUG18" s="1609"/>
      <c r="LUH18" s="1609"/>
      <c r="LUI18" s="1609"/>
      <c r="LUJ18" s="1609"/>
      <c r="LUK18" s="1609"/>
      <c r="LUL18" s="1609"/>
      <c r="LUM18" s="1609"/>
      <c r="LUN18" s="1609"/>
      <c r="LUO18" s="1609"/>
      <c r="LUP18" s="1609"/>
      <c r="LUQ18" s="1609"/>
      <c r="LUR18" s="1609"/>
      <c r="LUS18" s="1609"/>
      <c r="LUT18" s="1609"/>
      <c r="LUU18" s="1609"/>
      <c r="LUV18" s="1609"/>
      <c r="LUW18" s="1609"/>
      <c r="LUX18" s="1609"/>
      <c r="LUY18" s="1609"/>
      <c r="LUZ18" s="1609"/>
      <c r="LVA18" s="1609"/>
      <c r="LVB18" s="1609"/>
      <c r="LVC18" s="1609"/>
      <c r="LVD18" s="1609"/>
      <c r="LVE18" s="1609"/>
      <c r="LVF18" s="1609"/>
      <c r="LVG18" s="1609"/>
      <c r="LVH18" s="1609"/>
      <c r="LVI18" s="1609"/>
      <c r="LVJ18" s="1609"/>
      <c r="LVK18" s="1609"/>
      <c r="LVL18" s="1609"/>
      <c r="LVM18" s="1609"/>
      <c r="LVN18" s="1609"/>
      <c r="LVO18" s="1609"/>
      <c r="LVP18" s="1609"/>
      <c r="LVQ18" s="1609"/>
      <c r="LVR18" s="1609"/>
      <c r="LVS18" s="1609"/>
      <c r="LVT18" s="1609"/>
      <c r="LVU18" s="1609"/>
      <c r="LVV18" s="1609"/>
      <c r="LVW18" s="1609"/>
      <c r="LVX18" s="1609"/>
      <c r="LVY18" s="1609"/>
      <c r="LVZ18" s="1609"/>
      <c r="LWA18" s="1609"/>
      <c r="LWB18" s="1609"/>
      <c r="LWC18" s="1609"/>
      <c r="LWD18" s="1609"/>
      <c r="LWE18" s="1609"/>
      <c r="LWF18" s="1609"/>
      <c r="LWG18" s="1609"/>
      <c r="LWH18" s="1609"/>
      <c r="LWI18" s="1609"/>
      <c r="LWJ18" s="1609"/>
      <c r="LWK18" s="1609"/>
      <c r="LWL18" s="1609"/>
      <c r="LWM18" s="1609"/>
      <c r="LWN18" s="1609"/>
      <c r="LWO18" s="1609"/>
      <c r="LWP18" s="1609"/>
      <c r="LWQ18" s="1609"/>
      <c r="LWR18" s="1609"/>
      <c r="LWS18" s="1609"/>
      <c r="LWT18" s="1609"/>
      <c r="LWU18" s="1609"/>
      <c r="LWV18" s="1609"/>
      <c r="LWW18" s="1609"/>
      <c r="LWX18" s="1609"/>
      <c r="LWY18" s="1609"/>
      <c r="LWZ18" s="1609"/>
      <c r="LXA18" s="1609"/>
      <c r="LXB18" s="1609"/>
      <c r="LXC18" s="1609"/>
      <c r="LXD18" s="1609"/>
      <c r="LXE18" s="1609"/>
      <c r="LXF18" s="1609"/>
      <c r="LXG18" s="1609"/>
      <c r="LXH18" s="1609"/>
      <c r="LXI18" s="1609"/>
      <c r="LXJ18" s="1609"/>
      <c r="LXK18" s="1609"/>
      <c r="LXL18" s="1609"/>
      <c r="LXM18" s="1609"/>
      <c r="LXN18" s="1609"/>
      <c r="LXO18" s="1609"/>
      <c r="LXP18" s="1609"/>
      <c r="LXQ18" s="1609"/>
      <c r="LXR18" s="1609"/>
      <c r="LXS18" s="1609"/>
      <c r="LXT18" s="1609"/>
      <c r="LXU18" s="1609"/>
      <c r="LXV18" s="1609"/>
      <c r="LXW18" s="1609"/>
      <c r="LXX18" s="1609"/>
      <c r="LXY18" s="1609"/>
      <c r="LXZ18" s="1609"/>
      <c r="LYA18" s="1609"/>
      <c r="LYB18" s="1609"/>
      <c r="LYC18" s="1609"/>
      <c r="LYD18" s="1609"/>
      <c r="LYE18" s="1609"/>
      <c r="LYF18" s="1609"/>
      <c r="LYG18" s="1609"/>
      <c r="LYH18" s="1609"/>
      <c r="LYI18" s="1609"/>
      <c r="LYJ18" s="1609"/>
      <c r="LYK18" s="1609"/>
      <c r="LYL18" s="1609"/>
      <c r="LYM18" s="1609"/>
      <c r="LYN18" s="1609"/>
      <c r="LYO18" s="1609"/>
      <c r="LYP18" s="1609"/>
      <c r="LYQ18" s="1609"/>
      <c r="LYR18" s="1609"/>
      <c r="LYS18" s="1609"/>
      <c r="LYT18" s="1609"/>
      <c r="LYU18" s="1609"/>
      <c r="LYV18" s="1609"/>
      <c r="LYW18" s="1609"/>
      <c r="LYX18" s="1609"/>
      <c r="LYY18" s="1609"/>
      <c r="LYZ18" s="1609"/>
      <c r="LZA18" s="1609"/>
      <c r="LZB18" s="1609"/>
      <c r="LZC18" s="1609"/>
      <c r="LZD18" s="1609"/>
      <c r="LZE18" s="1609"/>
      <c r="LZF18" s="1609"/>
      <c r="LZG18" s="1609"/>
      <c r="LZH18" s="1609"/>
      <c r="LZI18" s="1609"/>
      <c r="LZJ18" s="1609"/>
      <c r="LZK18" s="1609"/>
      <c r="LZL18" s="1609"/>
      <c r="LZM18" s="1609"/>
      <c r="LZN18" s="1609"/>
      <c r="LZO18" s="1609"/>
      <c r="LZP18" s="1609"/>
      <c r="LZQ18" s="1609"/>
      <c r="LZR18" s="1609"/>
      <c r="LZS18" s="1609"/>
      <c r="LZT18" s="1609"/>
      <c r="LZU18" s="1609"/>
      <c r="LZV18" s="1609"/>
      <c r="LZW18" s="1609"/>
      <c r="LZX18" s="1609"/>
      <c r="LZY18" s="1609"/>
      <c r="LZZ18" s="1609"/>
      <c r="MAA18" s="1609"/>
      <c r="MAB18" s="1609"/>
      <c r="MAC18" s="1609"/>
      <c r="MAD18" s="1609"/>
      <c r="MAE18" s="1609"/>
      <c r="MAF18" s="1609"/>
      <c r="MAG18" s="1609"/>
      <c r="MAH18" s="1609"/>
      <c r="MAI18" s="1609"/>
      <c r="MAJ18" s="1609"/>
      <c r="MAK18" s="1609"/>
      <c r="MAL18" s="1609"/>
      <c r="MAM18" s="1609"/>
      <c r="MAN18" s="1609"/>
      <c r="MAO18" s="1609"/>
      <c r="MAP18" s="1609"/>
      <c r="MAQ18" s="1609"/>
      <c r="MAR18" s="1609"/>
      <c r="MAS18" s="1609"/>
      <c r="MAT18" s="1609"/>
      <c r="MAU18" s="1609"/>
      <c r="MAV18" s="1609"/>
      <c r="MAW18" s="1609"/>
      <c r="MAX18" s="1609"/>
      <c r="MAY18" s="1609"/>
      <c r="MAZ18" s="1609"/>
      <c r="MBA18" s="1609"/>
      <c r="MBB18" s="1609"/>
      <c r="MBC18" s="1609"/>
      <c r="MBD18" s="1609"/>
      <c r="MBE18" s="1609"/>
      <c r="MBF18" s="1609"/>
      <c r="MBG18" s="1609"/>
      <c r="MBH18" s="1609"/>
      <c r="MBI18" s="1609"/>
      <c r="MBJ18" s="1609"/>
      <c r="MBK18" s="1609"/>
      <c r="MBL18" s="1609"/>
      <c r="MBM18" s="1609"/>
      <c r="MBN18" s="1609"/>
      <c r="MBO18" s="1609"/>
      <c r="MBP18" s="1609"/>
      <c r="MBQ18" s="1609"/>
      <c r="MBR18" s="1609"/>
      <c r="MBS18" s="1609"/>
      <c r="MBT18" s="1609"/>
      <c r="MBU18" s="1609"/>
      <c r="MBV18" s="1609"/>
      <c r="MBW18" s="1609"/>
      <c r="MBX18" s="1609"/>
      <c r="MBY18" s="1609"/>
      <c r="MBZ18" s="1609"/>
      <c r="MCA18" s="1609"/>
      <c r="MCB18" s="1609"/>
      <c r="MCC18" s="1609"/>
      <c r="MCD18" s="1609"/>
      <c r="MCE18" s="1609"/>
      <c r="MCF18" s="1609"/>
      <c r="MCG18" s="1609"/>
      <c r="MCH18" s="1609"/>
      <c r="MCI18" s="1609"/>
      <c r="MCJ18" s="1609"/>
      <c r="MCK18" s="1609"/>
      <c r="MCL18" s="1609"/>
      <c r="MCM18" s="1609"/>
      <c r="MCN18" s="1609"/>
      <c r="MCO18" s="1609"/>
      <c r="MCP18" s="1609"/>
      <c r="MCQ18" s="1609"/>
      <c r="MCR18" s="1609"/>
      <c r="MCS18" s="1609"/>
      <c r="MCT18" s="1609"/>
      <c r="MCU18" s="1609"/>
      <c r="MCV18" s="1609"/>
      <c r="MCW18" s="1609"/>
      <c r="MCX18" s="1609"/>
      <c r="MCY18" s="1609"/>
      <c r="MCZ18" s="1609"/>
      <c r="MDA18" s="1609"/>
      <c r="MDB18" s="1609"/>
      <c r="MDC18" s="1609"/>
      <c r="MDD18" s="1609"/>
      <c r="MDE18" s="1609"/>
      <c r="MDF18" s="1609"/>
      <c r="MDG18" s="1609"/>
      <c r="MDH18" s="1609"/>
      <c r="MDI18" s="1609"/>
      <c r="MDJ18" s="1609"/>
      <c r="MDK18" s="1609"/>
      <c r="MDL18" s="1609"/>
      <c r="MDM18" s="1609"/>
      <c r="MDN18" s="1609"/>
      <c r="MDO18" s="1609"/>
      <c r="MDP18" s="1609"/>
      <c r="MDQ18" s="1609"/>
      <c r="MDR18" s="1609"/>
      <c r="MDS18" s="1609"/>
      <c r="MDT18" s="1609"/>
      <c r="MDU18" s="1609"/>
      <c r="MDV18" s="1609"/>
      <c r="MDW18" s="1609"/>
      <c r="MDX18" s="1609"/>
      <c r="MDY18" s="1609"/>
      <c r="MDZ18" s="1609"/>
      <c r="MEA18" s="1609"/>
      <c r="MEB18" s="1609"/>
      <c r="MEC18" s="1609"/>
      <c r="MED18" s="1609"/>
      <c r="MEE18" s="1609"/>
      <c r="MEF18" s="1609"/>
      <c r="MEG18" s="1609"/>
      <c r="MEH18" s="1609"/>
      <c r="MEI18" s="1609"/>
      <c r="MEJ18" s="1609"/>
      <c r="MEK18" s="1609"/>
      <c r="MEL18" s="1609"/>
      <c r="MEM18" s="1609"/>
      <c r="MEN18" s="1609"/>
      <c r="MEO18" s="1609"/>
      <c r="MEP18" s="1609"/>
      <c r="MEQ18" s="1609"/>
      <c r="MER18" s="1609"/>
      <c r="MES18" s="1609"/>
      <c r="MET18" s="1609"/>
      <c r="MEU18" s="1609"/>
      <c r="MEV18" s="1609"/>
      <c r="MEW18" s="1609"/>
      <c r="MEX18" s="1609"/>
      <c r="MEY18" s="1609"/>
      <c r="MEZ18" s="1609"/>
      <c r="MFA18" s="1609"/>
      <c r="MFB18" s="1609"/>
      <c r="MFC18" s="1609"/>
      <c r="MFD18" s="1609"/>
      <c r="MFE18" s="1609"/>
      <c r="MFF18" s="1609"/>
      <c r="MFG18" s="1609"/>
      <c r="MFH18" s="1609"/>
      <c r="MFI18" s="1609"/>
      <c r="MFJ18" s="1609"/>
      <c r="MFK18" s="1609"/>
      <c r="MFL18" s="1609"/>
      <c r="MFM18" s="1609"/>
      <c r="MFN18" s="1609"/>
      <c r="MFO18" s="1609"/>
      <c r="MFP18" s="1609"/>
      <c r="MFQ18" s="1609"/>
      <c r="MFR18" s="1609"/>
      <c r="MFS18" s="1609"/>
      <c r="MFT18" s="1609"/>
      <c r="MFU18" s="1609"/>
      <c r="MFV18" s="1609"/>
      <c r="MFW18" s="1609"/>
      <c r="MFX18" s="1609"/>
      <c r="MFY18" s="1609"/>
      <c r="MFZ18" s="1609"/>
      <c r="MGA18" s="1609"/>
      <c r="MGB18" s="1609"/>
      <c r="MGC18" s="1609"/>
      <c r="MGD18" s="1609"/>
      <c r="MGE18" s="1609"/>
      <c r="MGF18" s="1609"/>
      <c r="MGG18" s="1609"/>
      <c r="MGH18" s="1609"/>
      <c r="MGI18" s="1609"/>
      <c r="MGJ18" s="1609"/>
      <c r="MGK18" s="1609"/>
      <c r="MGL18" s="1609"/>
      <c r="MGM18" s="1609"/>
      <c r="MGN18" s="1609"/>
      <c r="MGO18" s="1609"/>
      <c r="MGP18" s="1609"/>
      <c r="MGQ18" s="1609"/>
      <c r="MGR18" s="1609"/>
      <c r="MGS18" s="1609"/>
      <c r="MGT18" s="1609"/>
      <c r="MGU18" s="1609"/>
      <c r="MGV18" s="1609"/>
      <c r="MGW18" s="1609"/>
      <c r="MGX18" s="1609"/>
      <c r="MGY18" s="1609"/>
      <c r="MGZ18" s="1609"/>
      <c r="MHA18" s="1609"/>
      <c r="MHB18" s="1609"/>
      <c r="MHC18" s="1609"/>
      <c r="MHD18" s="1609"/>
      <c r="MHE18" s="1609"/>
      <c r="MHF18" s="1609"/>
      <c r="MHG18" s="1609"/>
      <c r="MHH18" s="1609"/>
      <c r="MHI18" s="1609"/>
      <c r="MHJ18" s="1609"/>
      <c r="MHK18" s="1609"/>
      <c r="MHL18" s="1609"/>
      <c r="MHM18" s="1609"/>
      <c r="MHN18" s="1609"/>
      <c r="MHO18" s="1609"/>
      <c r="MHP18" s="1609"/>
      <c r="MHQ18" s="1609"/>
      <c r="MHR18" s="1609"/>
      <c r="MHS18" s="1609"/>
      <c r="MHT18" s="1609"/>
      <c r="MHU18" s="1609"/>
      <c r="MHV18" s="1609"/>
      <c r="MHW18" s="1609"/>
      <c r="MHX18" s="1609"/>
      <c r="MHY18" s="1609"/>
      <c r="MHZ18" s="1609"/>
      <c r="MIA18" s="1609"/>
      <c r="MIB18" s="1609"/>
      <c r="MIC18" s="1609"/>
      <c r="MID18" s="1609"/>
      <c r="MIE18" s="1609"/>
      <c r="MIF18" s="1609"/>
      <c r="MIG18" s="1609"/>
      <c r="MIH18" s="1609"/>
      <c r="MII18" s="1609"/>
      <c r="MIJ18" s="1609"/>
      <c r="MIK18" s="1609"/>
      <c r="MIL18" s="1609"/>
      <c r="MIM18" s="1609"/>
      <c r="MIN18" s="1609"/>
      <c r="MIO18" s="1609"/>
      <c r="MIP18" s="1609"/>
      <c r="MIQ18" s="1609"/>
      <c r="MIR18" s="1609"/>
      <c r="MIS18" s="1609"/>
      <c r="MIT18" s="1609"/>
      <c r="MIU18" s="1609"/>
      <c r="MIV18" s="1609"/>
      <c r="MIW18" s="1609"/>
      <c r="MIX18" s="1609"/>
      <c r="MIY18" s="1609"/>
      <c r="MIZ18" s="1609"/>
      <c r="MJA18" s="1609"/>
      <c r="MJB18" s="1609"/>
      <c r="MJC18" s="1609"/>
      <c r="MJD18" s="1609"/>
      <c r="MJE18" s="1609"/>
      <c r="MJF18" s="1609"/>
      <c r="MJG18" s="1609"/>
      <c r="MJH18" s="1609"/>
      <c r="MJI18" s="1609"/>
      <c r="MJJ18" s="1609"/>
      <c r="MJK18" s="1609"/>
      <c r="MJL18" s="1609"/>
      <c r="MJM18" s="1609"/>
      <c r="MJN18" s="1609"/>
      <c r="MJO18" s="1609"/>
      <c r="MJP18" s="1609"/>
      <c r="MJQ18" s="1609"/>
      <c r="MJR18" s="1609"/>
      <c r="MJS18" s="1609"/>
      <c r="MJT18" s="1609"/>
      <c r="MJU18" s="1609"/>
      <c r="MJV18" s="1609"/>
      <c r="MJW18" s="1609"/>
      <c r="MJX18" s="1609"/>
      <c r="MJY18" s="1609"/>
      <c r="MJZ18" s="1609"/>
      <c r="MKA18" s="1609"/>
      <c r="MKB18" s="1609"/>
      <c r="MKC18" s="1609"/>
      <c r="MKD18" s="1609"/>
      <c r="MKE18" s="1609"/>
      <c r="MKF18" s="1609"/>
      <c r="MKG18" s="1609"/>
      <c r="MKH18" s="1609"/>
      <c r="MKI18" s="1609"/>
      <c r="MKJ18" s="1609"/>
      <c r="MKK18" s="1609"/>
      <c r="MKL18" s="1609"/>
      <c r="MKM18" s="1609"/>
      <c r="MKN18" s="1609"/>
      <c r="MKO18" s="1609"/>
      <c r="MKP18" s="1609"/>
      <c r="MKQ18" s="1609"/>
      <c r="MKR18" s="1609"/>
      <c r="MKS18" s="1609"/>
      <c r="MKT18" s="1609"/>
      <c r="MKU18" s="1609"/>
      <c r="MKV18" s="1609"/>
      <c r="MKW18" s="1609"/>
      <c r="MKX18" s="1609"/>
      <c r="MKY18" s="1609"/>
      <c r="MKZ18" s="1609"/>
      <c r="MLA18" s="1609"/>
      <c r="MLB18" s="1609"/>
      <c r="MLC18" s="1609"/>
      <c r="MLD18" s="1609"/>
      <c r="MLE18" s="1609"/>
      <c r="MLF18" s="1609"/>
      <c r="MLG18" s="1609"/>
      <c r="MLH18" s="1609"/>
      <c r="MLI18" s="1609"/>
      <c r="MLJ18" s="1609"/>
      <c r="MLK18" s="1609"/>
      <c r="MLL18" s="1609"/>
      <c r="MLM18" s="1609"/>
      <c r="MLN18" s="1609"/>
      <c r="MLO18" s="1609"/>
      <c r="MLP18" s="1609"/>
      <c r="MLQ18" s="1609"/>
      <c r="MLR18" s="1609"/>
      <c r="MLS18" s="1609"/>
      <c r="MLT18" s="1609"/>
      <c r="MLU18" s="1609"/>
      <c r="MLV18" s="1609"/>
      <c r="MLW18" s="1609"/>
      <c r="MLX18" s="1609"/>
      <c r="MLY18" s="1609"/>
      <c r="MLZ18" s="1609"/>
      <c r="MMA18" s="1609"/>
      <c r="MMB18" s="1609"/>
      <c r="MMC18" s="1609"/>
      <c r="MMD18" s="1609"/>
      <c r="MME18" s="1609"/>
      <c r="MMF18" s="1609"/>
      <c r="MMG18" s="1609"/>
      <c r="MMH18" s="1609"/>
      <c r="MMI18" s="1609"/>
      <c r="MMJ18" s="1609"/>
      <c r="MMK18" s="1609"/>
      <c r="MML18" s="1609"/>
      <c r="MMM18" s="1609"/>
      <c r="MMN18" s="1609"/>
      <c r="MMO18" s="1609"/>
      <c r="MMP18" s="1609"/>
      <c r="MMQ18" s="1609"/>
      <c r="MMR18" s="1609"/>
      <c r="MMS18" s="1609"/>
      <c r="MMT18" s="1609"/>
      <c r="MMU18" s="1609"/>
      <c r="MMV18" s="1609"/>
      <c r="MMW18" s="1609"/>
      <c r="MMX18" s="1609"/>
      <c r="MMY18" s="1609"/>
      <c r="MMZ18" s="1609"/>
      <c r="MNA18" s="1609"/>
      <c r="MNB18" s="1609"/>
      <c r="MNC18" s="1609"/>
      <c r="MND18" s="1609"/>
      <c r="MNE18" s="1609"/>
      <c r="MNF18" s="1609"/>
      <c r="MNG18" s="1609"/>
      <c r="MNH18" s="1609"/>
      <c r="MNI18" s="1609"/>
      <c r="MNJ18" s="1609"/>
      <c r="MNK18" s="1609"/>
      <c r="MNL18" s="1609"/>
      <c r="MNM18" s="1609"/>
      <c r="MNN18" s="1609"/>
      <c r="MNO18" s="1609"/>
      <c r="MNP18" s="1609"/>
      <c r="MNQ18" s="1609"/>
      <c r="MNR18" s="1609"/>
      <c r="MNS18" s="1609"/>
      <c r="MNT18" s="1609"/>
      <c r="MNU18" s="1609"/>
      <c r="MNV18" s="1609"/>
      <c r="MNW18" s="1609"/>
      <c r="MNX18" s="1609"/>
      <c r="MNY18" s="1609"/>
      <c r="MNZ18" s="1609"/>
      <c r="MOA18" s="1609"/>
      <c r="MOB18" s="1609"/>
      <c r="MOC18" s="1609"/>
      <c r="MOD18" s="1609"/>
      <c r="MOE18" s="1609"/>
      <c r="MOF18" s="1609"/>
      <c r="MOG18" s="1609"/>
      <c r="MOH18" s="1609"/>
      <c r="MOI18" s="1609"/>
      <c r="MOJ18" s="1609"/>
      <c r="MOK18" s="1609"/>
      <c r="MOL18" s="1609"/>
      <c r="MOM18" s="1609"/>
      <c r="MON18" s="1609"/>
      <c r="MOO18" s="1609"/>
      <c r="MOP18" s="1609"/>
      <c r="MOQ18" s="1609"/>
      <c r="MOR18" s="1609"/>
      <c r="MOS18" s="1609"/>
      <c r="MOT18" s="1609"/>
      <c r="MOU18" s="1609"/>
      <c r="MOV18" s="1609"/>
      <c r="MOW18" s="1609"/>
      <c r="MOX18" s="1609"/>
      <c r="MOY18" s="1609"/>
      <c r="MOZ18" s="1609"/>
      <c r="MPA18" s="1609"/>
      <c r="MPB18" s="1609"/>
      <c r="MPC18" s="1609"/>
      <c r="MPD18" s="1609"/>
      <c r="MPE18" s="1609"/>
      <c r="MPF18" s="1609"/>
      <c r="MPG18" s="1609"/>
      <c r="MPH18" s="1609"/>
      <c r="MPI18" s="1609"/>
      <c r="MPJ18" s="1609"/>
      <c r="MPK18" s="1609"/>
      <c r="MPL18" s="1609"/>
      <c r="MPM18" s="1609"/>
      <c r="MPN18" s="1609"/>
      <c r="MPO18" s="1609"/>
      <c r="MPP18" s="1609"/>
      <c r="MPQ18" s="1609"/>
      <c r="MPR18" s="1609"/>
      <c r="MPS18" s="1609"/>
      <c r="MPT18" s="1609"/>
      <c r="MPU18" s="1609"/>
      <c r="MPV18" s="1609"/>
      <c r="MPW18" s="1609"/>
      <c r="MPX18" s="1609"/>
      <c r="MPY18" s="1609"/>
      <c r="MPZ18" s="1609"/>
      <c r="MQA18" s="1609"/>
      <c r="MQB18" s="1609"/>
      <c r="MQC18" s="1609"/>
      <c r="MQD18" s="1609"/>
      <c r="MQE18" s="1609"/>
      <c r="MQF18" s="1609"/>
      <c r="MQG18" s="1609"/>
      <c r="MQH18" s="1609"/>
      <c r="MQI18" s="1609"/>
      <c r="MQJ18" s="1609"/>
      <c r="MQK18" s="1609"/>
      <c r="MQL18" s="1609"/>
      <c r="MQM18" s="1609"/>
      <c r="MQN18" s="1609"/>
      <c r="MQO18" s="1609"/>
      <c r="MQP18" s="1609"/>
      <c r="MQQ18" s="1609"/>
      <c r="MQR18" s="1609"/>
      <c r="MQS18" s="1609"/>
      <c r="MQT18" s="1609"/>
      <c r="MQU18" s="1609"/>
      <c r="MQV18" s="1609"/>
      <c r="MQW18" s="1609"/>
      <c r="MQX18" s="1609"/>
      <c r="MQY18" s="1609"/>
      <c r="MQZ18" s="1609"/>
      <c r="MRA18" s="1609"/>
      <c r="MRB18" s="1609"/>
      <c r="MRC18" s="1609"/>
      <c r="MRD18" s="1609"/>
      <c r="MRE18" s="1609"/>
      <c r="MRF18" s="1609"/>
      <c r="MRG18" s="1609"/>
      <c r="MRH18" s="1609"/>
      <c r="MRI18" s="1609"/>
      <c r="MRJ18" s="1609"/>
      <c r="MRK18" s="1609"/>
      <c r="MRL18" s="1609"/>
      <c r="MRM18" s="1609"/>
      <c r="MRN18" s="1609"/>
      <c r="MRO18" s="1609"/>
      <c r="MRP18" s="1609"/>
      <c r="MRQ18" s="1609"/>
      <c r="MRR18" s="1609"/>
      <c r="MRS18" s="1609"/>
      <c r="MRT18" s="1609"/>
      <c r="MRU18" s="1609"/>
      <c r="MRV18" s="1609"/>
      <c r="MRW18" s="1609"/>
      <c r="MRX18" s="1609"/>
      <c r="MRY18" s="1609"/>
      <c r="MRZ18" s="1609"/>
      <c r="MSA18" s="1609"/>
      <c r="MSB18" s="1609"/>
      <c r="MSC18" s="1609"/>
      <c r="MSD18" s="1609"/>
      <c r="MSE18" s="1609"/>
      <c r="MSF18" s="1609"/>
      <c r="MSG18" s="1609"/>
      <c r="MSH18" s="1609"/>
      <c r="MSI18" s="1609"/>
      <c r="MSJ18" s="1609"/>
      <c r="MSK18" s="1609"/>
      <c r="MSL18" s="1609"/>
      <c r="MSM18" s="1609"/>
      <c r="MSN18" s="1609"/>
      <c r="MSO18" s="1609"/>
      <c r="MSP18" s="1609"/>
      <c r="MSQ18" s="1609"/>
      <c r="MSR18" s="1609"/>
      <c r="MSS18" s="1609"/>
      <c r="MST18" s="1609"/>
      <c r="MSU18" s="1609"/>
      <c r="MSV18" s="1609"/>
      <c r="MSW18" s="1609"/>
      <c r="MSX18" s="1609"/>
      <c r="MSY18" s="1609"/>
      <c r="MSZ18" s="1609"/>
      <c r="MTA18" s="1609"/>
      <c r="MTB18" s="1609"/>
      <c r="MTC18" s="1609"/>
      <c r="MTD18" s="1609"/>
      <c r="MTE18" s="1609"/>
      <c r="MTF18" s="1609"/>
      <c r="MTG18" s="1609"/>
      <c r="MTH18" s="1609"/>
      <c r="MTI18" s="1609"/>
      <c r="MTJ18" s="1609"/>
      <c r="MTK18" s="1609"/>
      <c r="MTL18" s="1609"/>
      <c r="MTM18" s="1609"/>
      <c r="MTN18" s="1609"/>
      <c r="MTO18" s="1609"/>
      <c r="MTP18" s="1609"/>
      <c r="MTQ18" s="1609"/>
      <c r="MTR18" s="1609"/>
      <c r="MTS18" s="1609"/>
      <c r="MTT18" s="1609"/>
      <c r="MTU18" s="1609"/>
      <c r="MTV18" s="1609"/>
      <c r="MTW18" s="1609"/>
      <c r="MTX18" s="1609"/>
      <c r="MTY18" s="1609"/>
      <c r="MTZ18" s="1609"/>
      <c r="MUA18" s="1609"/>
      <c r="MUB18" s="1609"/>
      <c r="MUC18" s="1609"/>
      <c r="MUD18" s="1609"/>
      <c r="MUE18" s="1609"/>
      <c r="MUF18" s="1609"/>
      <c r="MUG18" s="1609"/>
      <c r="MUH18" s="1609"/>
      <c r="MUI18" s="1609"/>
      <c r="MUJ18" s="1609"/>
      <c r="MUK18" s="1609"/>
      <c r="MUL18" s="1609"/>
      <c r="MUM18" s="1609"/>
      <c r="MUN18" s="1609"/>
      <c r="MUO18" s="1609"/>
      <c r="MUP18" s="1609"/>
      <c r="MUQ18" s="1609"/>
      <c r="MUR18" s="1609"/>
      <c r="MUS18" s="1609"/>
      <c r="MUT18" s="1609"/>
      <c r="MUU18" s="1609"/>
      <c r="MUV18" s="1609"/>
      <c r="MUW18" s="1609"/>
      <c r="MUX18" s="1609"/>
      <c r="MUY18" s="1609"/>
      <c r="MUZ18" s="1609"/>
      <c r="MVA18" s="1609"/>
      <c r="MVB18" s="1609"/>
      <c r="MVC18" s="1609"/>
      <c r="MVD18" s="1609"/>
      <c r="MVE18" s="1609"/>
      <c r="MVF18" s="1609"/>
      <c r="MVG18" s="1609"/>
      <c r="MVH18" s="1609"/>
      <c r="MVI18" s="1609"/>
      <c r="MVJ18" s="1609"/>
      <c r="MVK18" s="1609"/>
      <c r="MVL18" s="1609"/>
      <c r="MVM18" s="1609"/>
      <c r="MVN18" s="1609"/>
      <c r="MVO18" s="1609"/>
      <c r="MVP18" s="1609"/>
      <c r="MVQ18" s="1609"/>
      <c r="MVR18" s="1609"/>
      <c r="MVS18" s="1609"/>
      <c r="MVT18" s="1609"/>
      <c r="MVU18" s="1609"/>
      <c r="MVV18" s="1609"/>
      <c r="MVW18" s="1609"/>
      <c r="MVX18" s="1609"/>
      <c r="MVY18" s="1609"/>
      <c r="MVZ18" s="1609"/>
      <c r="MWA18" s="1609"/>
      <c r="MWB18" s="1609"/>
      <c r="MWC18" s="1609"/>
      <c r="MWD18" s="1609"/>
      <c r="MWE18" s="1609"/>
      <c r="MWF18" s="1609"/>
      <c r="MWG18" s="1609"/>
      <c r="MWH18" s="1609"/>
      <c r="MWI18" s="1609"/>
      <c r="MWJ18" s="1609"/>
      <c r="MWK18" s="1609"/>
      <c r="MWL18" s="1609"/>
      <c r="MWM18" s="1609"/>
      <c r="MWN18" s="1609"/>
      <c r="MWO18" s="1609"/>
      <c r="MWP18" s="1609"/>
      <c r="MWQ18" s="1609"/>
      <c r="MWR18" s="1609"/>
      <c r="MWS18" s="1609"/>
      <c r="MWT18" s="1609"/>
      <c r="MWU18" s="1609"/>
      <c r="MWV18" s="1609"/>
      <c r="MWW18" s="1609"/>
      <c r="MWX18" s="1609"/>
      <c r="MWY18" s="1609"/>
      <c r="MWZ18" s="1609"/>
      <c r="MXA18" s="1609"/>
      <c r="MXB18" s="1609"/>
      <c r="MXC18" s="1609"/>
      <c r="MXD18" s="1609"/>
      <c r="MXE18" s="1609"/>
      <c r="MXF18" s="1609"/>
      <c r="MXG18" s="1609"/>
      <c r="MXH18" s="1609"/>
      <c r="MXI18" s="1609"/>
      <c r="MXJ18" s="1609"/>
      <c r="MXK18" s="1609"/>
      <c r="MXL18" s="1609"/>
      <c r="MXM18" s="1609"/>
      <c r="MXN18" s="1609"/>
      <c r="MXO18" s="1609"/>
      <c r="MXP18" s="1609"/>
      <c r="MXQ18" s="1609"/>
      <c r="MXR18" s="1609"/>
      <c r="MXS18" s="1609"/>
      <c r="MXT18" s="1609"/>
      <c r="MXU18" s="1609"/>
      <c r="MXV18" s="1609"/>
      <c r="MXW18" s="1609"/>
      <c r="MXX18" s="1609"/>
      <c r="MXY18" s="1609"/>
      <c r="MXZ18" s="1609"/>
      <c r="MYA18" s="1609"/>
      <c r="MYB18" s="1609"/>
      <c r="MYC18" s="1609"/>
      <c r="MYD18" s="1609"/>
      <c r="MYE18" s="1609"/>
      <c r="MYF18" s="1609"/>
      <c r="MYG18" s="1609"/>
      <c r="MYH18" s="1609"/>
      <c r="MYI18" s="1609"/>
      <c r="MYJ18" s="1609"/>
      <c r="MYK18" s="1609"/>
      <c r="MYL18" s="1609"/>
      <c r="MYM18" s="1609"/>
      <c r="MYN18" s="1609"/>
      <c r="MYO18" s="1609"/>
      <c r="MYP18" s="1609"/>
      <c r="MYQ18" s="1609"/>
      <c r="MYR18" s="1609"/>
      <c r="MYS18" s="1609"/>
      <c r="MYT18" s="1609"/>
      <c r="MYU18" s="1609"/>
      <c r="MYV18" s="1609"/>
      <c r="MYW18" s="1609"/>
      <c r="MYX18" s="1609"/>
      <c r="MYY18" s="1609"/>
      <c r="MYZ18" s="1609"/>
      <c r="MZA18" s="1609"/>
      <c r="MZB18" s="1609"/>
      <c r="MZC18" s="1609"/>
      <c r="MZD18" s="1609"/>
      <c r="MZE18" s="1609"/>
      <c r="MZF18" s="1609"/>
      <c r="MZG18" s="1609"/>
      <c r="MZH18" s="1609"/>
      <c r="MZI18" s="1609"/>
      <c r="MZJ18" s="1609"/>
      <c r="MZK18" s="1609"/>
      <c r="MZL18" s="1609"/>
      <c r="MZM18" s="1609"/>
      <c r="MZN18" s="1609"/>
      <c r="MZO18" s="1609"/>
      <c r="MZP18" s="1609"/>
      <c r="MZQ18" s="1609"/>
      <c r="MZR18" s="1609"/>
      <c r="MZS18" s="1609"/>
      <c r="MZT18" s="1609"/>
      <c r="MZU18" s="1609"/>
      <c r="MZV18" s="1609"/>
      <c r="MZW18" s="1609"/>
      <c r="MZX18" s="1609"/>
      <c r="MZY18" s="1609"/>
      <c r="MZZ18" s="1609"/>
      <c r="NAA18" s="1609"/>
      <c r="NAB18" s="1609"/>
      <c r="NAC18" s="1609"/>
      <c r="NAD18" s="1609"/>
      <c r="NAE18" s="1609"/>
      <c r="NAF18" s="1609"/>
      <c r="NAG18" s="1609"/>
      <c r="NAH18" s="1609"/>
      <c r="NAI18" s="1609"/>
      <c r="NAJ18" s="1609"/>
      <c r="NAK18" s="1609"/>
      <c r="NAL18" s="1609"/>
      <c r="NAM18" s="1609"/>
      <c r="NAN18" s="1609"/>
      <c r="NAO18" s="1609"/>
      <c r="NAP18" s="1609"/>
      <c r="NAQ18" s="1609"/>
      <c r="NAR18" s="1609"/>
      <c r="NAS18" s="1609"/>
      <c r="NAT18" s="1609"/>
      <c r="NAU18" s="1609"/>
      <c r="NAV18" s="1609"/>
      <c r="NAW18" s="1609"/>
      <c r="NAX18" s="1609"/>
      <c r="NAY18" s="1609"/>
      <c r="NAZ18" s="1609"/>
      <c r="NBA18" s="1609"/>
      <c r="NBB18" s="1609"/>
      <c r="NBC18" s="1609"/>
      <c r="NBD18" s="1609"/>
      <c r="NBE18" s="1609"/>
      <c r="NBF18" s="1609"/>
      <c r="NBG18" s="1609"/>
      <c r="NBH18" s="1609"/>
      <c r="NBI18" s="1609"/>
      <c r="NBJ18" s="1609"/>
      <c r="NBK18" s="1609"/>
      <c r="NBL18" s="1609"/>
      <c r="NBM18" s="1609"/>
      <c r="NBN18" s="1609"/>
      <c r="NBO18" s="1609"/>
      <c r="NBP18" s="1609"/>
      <c r="NBQ18" s="1609"/>
      <c r="NBR18" s="1609"/>
      <c r="NBS18" s="1609"/>
      <c r="NBT18" s="1609"/>
      <c r="NBU18" s="1609"/>
      <c r="NBV18" s="1609"/>
      <c r="NBW18" s="1609"/>
      <c r="NBX18" s="1609"/>
      <c r="NBY18" s="1609"/>
      <c r="NBZ18" s="1609"/>
      <c r="NCA18" s="1609"/>
      <c r="NCB18" s="1609"/>
      <c r="NCC18" s="1609"/>
      <c r="NCD18" s="1609"/>
      <c r="NCE18" s="1609"/>
      <c r="NCF18" s="1609"/>
      <c r="NCG18" s="1609"/>
      <c r="NCH18" s="1609"/>
      <c r="NCI18" s="1609"/>
      <c r="NCJ18" s="1609"/>
      <c r="NCK18" s="1609"/>
      <c r="NCL18" s="1609"/>
      <c r="NCM18" s="1609"/>
      <c r="NCN18" s="1609"/>
      <c r="NCO18" s="1609"/>
      <c r="NCP18" s="1609"/>
      <c r="NCQ18" s="1609"/>
      <c r="NCR18" s="1609"/>
      <c r="NCS18" s="1609"/>
      <c r="NCT18" s="1609"/>
      <c r="NCU18" s="1609"/>
      <c r="NCV18" s="1609"/>
      <c r="NCW18" s="1609"/>
      <c r="NCX18" s="1609"/>
      <c r="NCY18" s="1609"/>
      <c r="NCZ18" s="1609"/>
      <c r="NDA18" s="1609"/>
      <c r="NDB18" s="1609"/>
      <c r="NDC18" s="1609"/>
      <c r="NDD18" s="1609"/>
      <c r="NDE18" s="1609"/>
      <c r="NDF18" s="1609"/>
      <c r="NDG18" s="1609"/>
      <c r="NDH18" s="1609"/>
      <c r="NDI18" s="1609"/>
      <c r="NDJ18" s="1609"/>
      <c r="NDK18" s="1609"/>
      <c r="NDL18" s="1609"/>
      <c r="NDM18" s="1609"/>
      <c r="NDN18" s="1609"/>
      <c r="NDO18" s="1609"/>
      <c r="NDP18" s="1609"/>
      <c r="NDQ18" s="1609"/>
      <c r="NDR18" s="1609"/>
      <c r="NDS18" s="1609"/>
      <c r="NDT18" s="1609"/>
      <c r="NDU18" s="1609"/>
      <c r="NDV18" s="1609"/>
      <c r="NDW18" s="1609"/>
      <c r="NDX18" s="1609"/>
      <c r="NDY18" s="1609"/>
      <c r="NDZ18" s="1609"/>
      <c r="NEA18" s="1609"/>
      <c r="NEB18" s="1609"/>
      <c r="NEC18" s="1609"/>
      <c r="NED18" s="1609"/>
      <c r="NEE18" s="1609"/>
      <c r="NEF18" s="1609"/>
      <c r="NEG18" s="1609"/>
      <c r="NEH18" s="1609"/>
      <c r="NEI18" s="1609"/>
      <c r="NEJ18" s="1609"/>
      <c r="NEK18" s="1609"/>
      <c r="NEL18" s="1609"/>
      <c r="NEM18" s="1609"/>
      <c r="NEN18" s="1609"/>
      <c r="NEO18" s="1609"/>
      <c r="NEP18" s="1609"/>
      <c r="NEQ18" s="1609"/>
      <c r="NER18" s="1609"/>
      <c r="NES18" s="1609"/>
      <c r="NET18" s="1609"/>
      <c r="NEU18" s="1609"/>
      <c r="NEV18" s="1609"/>
      <c r="NEW18" s="1609"/>
      <c r="NEX18" s="1609"/>
      <c r="NEY18" s="1609"/>
      <c r="NEZ18" s="1609"/>
      <c r="NFA18" s="1609"/>
      <c r="NFB18" s="1609"/>
      <c r="NFC18" s="1609"/>
      <c r="NFD18" s="1609"/>
      <c r="NFE18" s="1609"/>
      <c r="NFF18" s="1609"/>
      <c r="NFG18" s="1609"/>
      <c r="NFH18" s="1609"/>
      <c r="NFI18" s="1609"/>
      <c r="NFJ18" s="1609"/>
      <c r="NFK18" s="1609"/>
      <c r="NFL18" s="1609"/>
      <c r="NFM18" s="1609"/>
      <c r="NFN18" s="1609"/>
      <c r="NFO18" s="1609"/>
      <c r="NFP18" s="1609"/>
      <c r="NFQ18" s="1609"/>
      <c r="NFR18" s="1609"/>
      <c r="NFS18" s="1609"/>
      <c r="NFT18" s="1609"/>
      <c r="NFU18" s="1609"/>
      <c r="NFV18" s="1609"/>
      <c r="NFW18" s="1609"/>
      <c r="NFX18" s="1609"/>
      <c r="NFY18" s="1609"/>
      <c r="NFZ18" s="1609"/>
      <c r="NGA18" s="1609"/>
      <c r="NGB18" s="1609"/>
      <c r="NGC18" s="1609"/>
      <c r="NGD18" s="1609"/>
      <c r="NGE18" s="1609"/>
      <c r="NGF18" s="1609"/>
      <c r="NGG18" s="1609"/>
      <c r="NGH18" s="1609"/>
      <c r="NGI18" s="1609"/>
      <c r="NGJ18" s="1609"/>
      <c r="NGK18" s="1609"/>
      <c r="NGL18" s="1609"/>
      <c r="NGM18" s="1609"/>
      <c r="NGN18" s="1609"/>
      <c r="NGO18" s="1609"/>
      <c r="NGP18" s="1609"/>
      <c r="NGQ18" s="1609"/>
      <c r="NGR18" s="1609"/>
      <c r="NGS18" s="1609"/>
      <c r="NGT18" s="1609"/>
      <c r="NGU18" s="1609"/>
      <c r="NGV18" s="1609"/>
      <c r="NGW18" s="1609"/>
      <c r="NGX18" s="1609"/>
      <c r="NGY18" s="1609"/>
      <c r="NGZ18" s="1609"/>
      <c r="NHA18" s="1609"/>
      <c r="NHB18" s="1609"/>
      <c r="NHC18" s="1609"/>
      <c r="NHD18" s="1609"/>
      <c r="NHE18" s="1609"/>
      <c r="NHF18" s="1609"/>
      <c r="NHG18" s="1609"/>
      <c r="NHH18" s="1609"/>
      <c r="NHI18" s="1609"/>
      <c r="NHJ18" s="1609"/>
      <c r="NHK18" s="1609"/>
      <c r="NHL18" s="1609"/>
      <c r="NHM18" s="1609"/>
      <c r="NHN18" s="1609"/>
      <c r="NHO18" s="1609"/>
      <c r="NHP18" s="1609"/>
      <c r="NHQ18" s="1609"/>
      <c r="NHR18" s="1609"/>
      <c r="NHS18" s="1609"/>
      <c r="NHT18" s="1609"/>
      <c r="NHU18" s="1609"/>
      <c r="NHV18" s="1609"/>
      <c r="NHW18" s="1609"/>
      <c r="NHX18" s="1609"/>
      <c r="NHY18" s="1609"/>
      <c r="NHZ18" s="1609"/>
      <c r="NIA18" s="1609"/>
      <c r="NIB18" s="1609"/>
      <c r="NIC18" s="1609"/>
      <c r="NID18" s="1609"/>
      <c r="NIE18" s="1609"/>
      <c r="NIF18" s="1609"/>
      <c r="NIG18" s="1609"/>
      <c r="NIH18" s="1609"/>
      <c r="NII18" s="1609"/>
      <c r="NIJ18" s="1609"/>
      <c r="NIK18" s="1609"/>
      <c r="NIL18" s="1609"/>
      <c r="NIM18" s="1609"/>
      <c r="NIN18" s="1609"/>
      <c r="NIO18" s="1609"/>
      <c r="NIP18" s="1609"/>
      <c r="NIQ18" s="1609"/>
      <c r="NIR18" s="1609"/>
      <c r="NIS18" s="1609"/>
      <c r="NIT18" s="1609"/>
      <c r="NIU18" s="1609"/>
      <c r="NIV18" s="1609"/>
      <c r="NIW18" s="1609"/>
      <c r="NIX18" s="1609"/>
      <c r="NIY18" s="1609"/>
      <c r="NIZ18" s="1609"/>
      <c r="NJA18" s="1609"/>
      <c r="NJB18" s="1609"/>
      <c r="NJC18" s="1609"/>
      <c r="NJD18" s="1609"/>
      <c r="NJE18" s="1609"/>
      <c r="NJF18" s="1609"/>
      <c r="NJG18" s="1609"/>
      <c r="NJH18" s="1609"/>
      <c r="NJI18" s="1609"/>
      <c r="NJJ18" s="1609"/>
      <c r="NJK18" s="1609"/>
      <c r="NJL18" s="1609"/>
      <c r="NJM18" s="1609"/>
      <c r="NJN18" s="1609"/>
      <c r="NJO18" s="1609"/>
      <c r="NJP18" s="1609"/>
      <c r="NJQ18" s="1609"/>
      <c r="NJR18" s="1609"/>
      <c r="NJS18" s="1609"/>
      <c r="NJT18" s="1609"/>
      <c r="NJU18" s="1609"/>
      <c r="NJV18" s="1609"/>
      <c r="NJW18" s="1609"/>
      <c r="NJX18" s="1609"/>
      <c r="NJY18" s="1609"/>
      <c r="NJZ18" s="1609"/>
      <c r="NKA18" s="1609"/>
      <c r="NKB18" s="1609"/>
      <c r="NKC18" s="1609"/>
      <c r="NKD18" s="1609"/>
      <c r="NKE18" s="1609"/>
      <c r="NKF18" s="1609"/>
      <c r="NKG18" s="1609"/>
      <c r="NKH18" s="1609"/>
      <c r="NKI18" s="1609"/>
      <c r="NKJ18" s="1609"/>
      <c r="NKK18" s="1609"/>
      <c r="NKL18" s="1609"/>
      <c r="NKM18" s="1609"/>
      <c r="NKN18" s="1609"/>
      <c r="NKO18" s="1609"/>
      <c r="NKP18" s="1609"/>
      <c r="NKQ18" s="1609"/>
      <c r="NKR18" s="1609"/>
      <c r="NKS18" s="1609"/>
      <c r="NKT18" s="1609"/>
      <c r="NKU18" s="1609"/>
      <c r="NKV18" s="1609"/>
      <c r="NKW18" s="1609"/>
      <c r="NKX18" s="1609"/>
      <c r="NKY18" s="1609"/>
      <c r="NKZ18" s="1609"/>
      <c r="NLA18" s="1609"/>
      <c r="NLB18" s="1609"/>
      <c r="NLC18" s="1609"/>
      <c r="NLD18" s="1609"/>
      <c r="NLE18" s="1609"/>
      <c r="NLF18" s="1609"/>
      <c r="NLG18" s="1609"/>
      <c r="NLH18" s="1609"/>
      <c r="NLI18" s="1609"/>
      <c r="NLJ18" s="1609"/>
      <c r="NLK18" s="1609"/>
      <c r="NLL18" s="1609"/>
      <c r="NLM18" s="1609"/>
      <c r="NLN18" s="1609"/>
      <c r="NLO18" s="1609"/>
      <c r="NLP18" s="1609"/>
      <c r="NLQ18" s="1609"/>
      <c r="NLR18" s="1609"/>
      <c r="NLS18" s="1609"/>
      <c r="NLT18" s="1609"/>
      <c r="NLU18" s="1609"/>
      <c r="NLV18" s="1609"/>
      <c r="NLW18" s="1609"/>
      <c r="NLX18" s="1609"/>
      <c r="NLY18" s="1609"/>
      <c r="NLZ18" s="1609"/>
      <c r="NMA18" s="1609"/>
      <c r="NMB18" s="1609"/>
      <c r="NMC18" s="1609"/>
      <c r="NMD18" s="1609"/>
      <c r="NME18" s="1609"/>
      <c r="NMF18" s="1609"/>
      <c r="NMG18" s="1609"/>
      <c r="NMH18" s="1609"/>
      <c r="NMI18" s="1609"/>
      <c r="NMJ18" s="1609"/>
      <c r="NMK18" s="1609"/>
      <c r="NML18" s="1609"/>
      <c r="NMM18" s="1609"/>
      <c r="NMN18" s="1609"/>
      <c r="NMO18" s="1609"/>
      <c r="NMP18" s="1609"/>
      <c r="NMQ18" s="1609"/>
      <c r="NMR18" s="1609"/>
      <c r="NMS18" s="1609"/>
      <c r="NMT18" s="1609"/>
      <c r="NMU18" s="1609"/>
      <c r="NMV18" s="1609"/>
      <c r="NMW18" s="1609"/>
      <c r="NMX18" s="1609"/>
      <c r="NMY18" s="1609"/>
      <c r="NMZ18" s="1609"/>
      <c r="NNA18" s="1609"/>
      <c r="NNB18" s="1609"/>
      <c r="NNC18" s="1609"/>
      <c r="NND18" s="1609"/>
      <c r="NNE18" s="1609"/>
      <c r="NNF18" s="1609"/>
      <c r="NNG18" s="1609"/>
      <c r="NNH18" s="1609"/>
      <c r="NNI18" s="1609"/>
      <c r="NNJ18" s="1609"/>
      <c r="NNK18" s="1609"/>
      <c r="NNL18" s="1609"/>
      <c r="NNM18" s="1609"/>
      <c r="NNN18" s="1609"/>
      <c r="NNO18" s="1609"/>
      <c r="NNP18" s="1609"/>
      <c r="NNQ18" s="1609"/>
      <c r="NNR18" s="1609"/>
      <c r="NNS18" s="1609"/>
      <c r="NNT18" s="1609"/>
      <c r="NNU18" s="1609"/>
      <c r="NNV18" s="1609"/>
      <c r="NNW18" s="1609"/>
      <c r="NNX18" s="1609"/>
      <c r="NNY18" s="1609"/>
      <c r="NNZ18" s="1609"/>
      <c r="NOA18" s="1609"/>
      <c r="NOB18" s="1609"/>
      <c r="NOC18" s="1609"/>
      <c r="NOD18" s="1609"/>
      <c r="NOE18" s="1609"/>
      <c r="NOF18" s="1609"/>
      <c r="NOG18" s="1609"/>
      <c r="NOH18" s="1609"/>
      <c r="NOI18" s="1609"/>
      <c r="NOJ18" s="1609"/>
      <c r="NOK18" s="1609"/>
      <c r="NOL18" s="1609"/>
      <c r="NOM18" s="1609"/>
      <c r="NON18" s="1609"/>
      <c r="NOO18" s="1609"/>
      <c r="NOP18" s="1609"/>
      <c r="NOQ18" s="1609"/>
      <c r="NOR18" s="1609"/>
      <c r="NOS18" s="1609"/>
      <c r="NOT18" s="1609"/>
      <c r="NOU18" s="1609"/>
      <c r="NOV18" s="1609"/>
      <c r="NOW18" s="1609"/>
      <c r="NOX18" s="1609"/>
      <c r="NOY18" s="1609"/>
      <c r="NOZ18" s="1609"/>
      <c r="NPA18" s="1609"/>
      <c r="NPB18" s="1609"/>
      <c r="NPC18" s="1609"/>
      <c r="NPD18" s="1609"/>
      <c r="NPE18" s="1609"/>
      <c r="NPF18" s="1609"/>
      <c r="NPG18" s="1609"/>
      <c r="NPH18" s="1609"/>
      <c r="NPI18" s="1609"/>
      <c r="NPJ18" s="1609"/>
      <c r="NPK18" s="1609"/>
      <c r="NPL18" s="1609"/>
      <c r="NPM18" s="1609"/>
      <c r="NPN18" s="1609"/>
      <c r="NPO18" s="1609"/>
      <c r="NPP18" s="1609"/>
      <c r="NPQ18" s="1609"/>
      <c r="NPR18" s="1609"/>
      <c r="NPS18" s="1609"/>
      <c r="NPT18" s="1609"/>
      <c r="NPU18" s="1609"/>
      <c r="NPV18" s="1609"/>
      <c r="NPW18" s="1609"/>
      <c r="NPX18" s="1609"/>
      <c r="NPY18" s="1609"/>
      <c r="NPZ18" s="1609"/>
      <c r="NQA18" s="1609"/>
      <c r="NQB18" s="1609"/>
      <c r="NQC18" s="1609"/>
      <c r="NQD18" s="1609"/>
      <c r="NQE18" s="1609"/>
      <c r="NQF18" s="1609"/>
      <c r="NQG18" s="1609"/>
      <c r="NQH18" s="1609"/>
      <c r="NQI18" s="1609"/>
      <c r="NQJ18" s="1609"/>
      <c r="NQK18" s="1609"/>
      <c r="NQL18" s="1609"/>
      <c r="NQM18" s="1609"/>
      <c r="NQN18" s="1609"/>
      <c r="NQO18" s="1609"/>
      <c r="NQP18" s="1609"/>
      <c r="NQQ18" s="1609"/>
      <c r="NQR18" s="1609"/>
      <c r="NQS18" s="1609"/>
      <c r="NQT18" s="1609"/>
      <c r="NQU18" s="1609"/>
      <c r="NQV18" s="1609"/>
      <c r="NQW18" s="1609"/>
      <c r="NQX18" s="1609"/>
      <c r="NQY18" s="1609"/>
      <c r="NQZ18" s="1609"/>
      <c r="NRA18" s="1609"/>
      <c r="NRB18" s="1609"/>
      <c r="NRC18" s="1609"/>
      <c r="NRD18" s="1609"/>
      <c r="NRE18" s="1609"/>
      <c r="NRF18" s="1609"/>
      <c r="NRG18" s="1609"/>
      <c r="NRH18" s="1609"/>
      <c r="NRI18" s="1609"/>
      <c r="NRJ18" s="1609"/>
      <c r="NRK18" s="1609"/>
      <c r="NRL18" s="1609"/>
      <c r="NRM18" s="1609"/>
      <c r="NRN18" s="1609"/>
      <c r="NRO18" s="1609"/>
      <c r="NRP18" s="1609"/>
      <c r="NRQ18" s="1609"/>
      <c r="NRR18" s="1609"/>
      <c r="NRS18" s="1609"/>
      <c r="NRT18" s="1609"/>
      <c r="NRU18" s="1609"/>
      <c r="NRV18" s="1609"/>
      <c r="NRW18" s="1609"/>
      <c r="NRX18" s="1609"/>
      <c r="NRY18" s="1609"/>
      <c r="NRZ18" s="1609"/>
      <c r="NSA18" s="1609"/>
      <c r="NSB18" s="1609"/>
      <c r="NSC18" s="1609"/>
      <c r="NSD18" s="1609"/>
      <c r="NSE18" s="1609"/>
      <c r="NSF18" s="1609"/>
      <c r="NSG18" s="1609"/>
      <c r="NSH18" s="1609"/>
      <c r="NSI18" s="1609"/>
      <c r="NSJ18" s="1609"/>
      <c r="NSK18" s="1609"/>
      <c r="NSL18" s="1609"/>
      <c r="NSM18" s="1609"/>
      <c r="NSN18" s="1609"/>
      <c r="NSO18" s="1609"/>
      <c r="NSP18" s="1609"/>
      <c r="NSQ18" s="1609"/>
      <c r="NSR18" s="1609"/>
      <c r="NSS18" s="1609"/>
      <c r="NST18" s="1609"/>
      <c r="NSU18" s="1609"/>
      <c r="NSV18" s="1609"/>
      <c r="NSW18" s="1609"/>
      <c r="NSX18" s="1609"/>
      <c r="NSY18" s="1609"/>
      <c r="NSZ18" s="1609"/>
      <c r="NTA18" s="1609"/>
      <c r="NTB18" s="1609"/>
      <c r="NTC18" s="1609"/>
      <c r="NTD18" s="1609"/>
      <c r="NTE18" s="1609"/>
      <c r="NTF18" s="1609"/>
      <c r="NTG18" s="1609"/>
      <c r="NTH18" s="1609"/>
      <c r="NTI18" s="1609"/>
      <c r="NTJ18" s="1609"/>
      <c r="NTK18" s="1609"/>
      <c r="NTL18" s="1609"/>
      <c r="NTM18" s="1609"/>
      <c r="NTN18" s="1609"/>
      <c r="NTO18" s="1609"/>
      <c r="NTP18" s="1609"/>
      <c r="NTQ18" s="1609"/>
      <c r="NTR18" s="1609"/>
      <c r="NTS18" s="1609"/>
      <c r="NTT18" s="1609"/>
      <c r="NTU18" s="1609"/>
      <c r="NTV18" s="1609"/>
      <c r="NTW18" s="1609"/>
      <c r="NTX18" s="1609"/>
      <c r="NTY18" s="1609"/>
      <c r="NTZ18" s="1609"/>
      <c r="NUA18" s="1609"/>
      <c r="NUB18" s="1609"/>
      <c r="NUC18" s="1609"/>
      <c r="NUD18" s="1609"/>
      <c r="NUE18" s="1609"/>
      <c r="NUF18" s="1609"/>
      <c r="NUG18" s="1609"/>
      <c r="NUH18" s="1609"/>
      <c r="NUI18" s="1609"/>
      <c r="NUJ18" s="1609"/>
      <c r="NUK18" s="1609"/>
      <c r="NUL18" s="1609"/>
      <c r="NUM18" s="1609"/>
      <c r="NUN18" s="1609"/>
      <c r="NUO18" s="1609"/>
      <c r="NUP18" s="1609"/>
      <c r="NUQ18" s="1609"/>
      <c r="NUR18" s="1609"/>
      <c r="NUS18" s="1609"/>
      <c r="NUT18" s="1609"/>
      <c r="NUU18" s="1609"/>
      <c r="NUV18" s="1609"/>
      <c r="NUW18" s="1609"/>
      <c r="NUX18" s="1609"/>
      <c r="NUY18" s="1609"/>
      <c r="NUZ18" s="1609"/>
      <c r="NVA18" s="1609"/>
      <c r="NVB18" s="1609"/>
      <c r="NVC18" s="1609"/>
      <c r="NVD18" s="1609"/>
      <c r="NVE18" s="1609"/>
      <c r="NVF18" s="1609"/>
      <c r="NVG18" s="1609"/>
      <c r="NVH18" s="1609"/>
      <c r="NVI18" s="1609"/>
      <c r="NVJ18" s="1609"/>
      <c r="NVK18" s="1609"/>
      <c r="NVL18" s="1609"/>
      <c r="NVM18" s="1609"/>
      <c r="NVN18" s="1609"/>
      <c r="NVO18" s="1609"/>
      <c r="NVP18" s="1609"/>
      <c r="NVQ18" s="1609"/>
      <c r="NVR18" s="1609"/>
      <c r="NVS18" s="1609"/>
      <c r="NVT18" s="1609"/>
      <c r="NVU18" s="1609"/>
      <c r="NVV18" s="1609"/>
      <c r="NVW18" s="1609"/>
      <c r="NVX18" s="1609"/>
      <c r="NVY18" s="1609"/>
      <c r="NVZ18" s="1609"/>
      <c r="NWA18" s="1609"/>
      <c r="NWB18" s="1609"/>
      <c r="NWC18" s="1609"/>
      <c r="NWD18" s="1609"/>
      <c r="NWE18" s="1609"/>
      <c r="NWF18" s="1609"/>
      <c r="NWG18" s="1609"/>
      <c r="NWH18" s="1609"/>
      <c r="NWI18" s="1609"/>
      <c r="NWJ18" s="1609"/>
      <c r="NWK18" s="1609"/>
      <c r="NWL18" s="1609"/>
      <c r="NWM18" s="1609"/>
      <c r="NWN18" s="1609"/>
      <c r="NWO18" s="1609"/>
      <c r="NWP18" s="1609"/>
      <c r="NWQ18" s="1609"/>
      <c r="NWR18" s="1609"/>
      <c r="NWS18" s="1609"/>
      <c r="NWT18" s="1609"/>
      <c r="NWU18" s="1609"/>
      <c r="NWV18" s="1609"/>
      <c r="NWW18" s="1609"/>
      <c r="NWX18" s="1609"/>
      <c r="NWY18" s="1609"/>
      <c r="NWZ18" s="1609"/>
      <c r="NXA18" s="1609"/>
      <c r="NXB18" s="1609"/>
      <c r="NXC18" s="1609"/>
      <c r="NXD18" s="1609"/>
      <c r="NXE18" s="1609"/>
      <c r="NXF18" s="1609"/>
      <c r="NXG18" s="1609"/>
      <c r="NXH18" s="1609"/>
      <c r="NXI18" s="1609"/>
      <c r="NXJ18" s="1609"/>
      <c r="NXK18" s="1609"/>
      <c r="NXL18" s="1609"/>
      <c r="NXM18" s="1609"/>
      <c r="NXN18" s="1609"/>
      <c r="NXO18" s="1609"/>
      <c r="NXP18" s="1609"/>
      <c r="NXQ18" s="1609"/>
      <c r="NXR18" s="1609"/>
      <c r="NXS18" s="1609"/>
      <c r="NXT18" s="1609"/>
      <c r="NXU18" s="1609"/>
      <c r="NXV18" s="1609"/>
      <c r="NXW18" s="1609"/>
      <c r="NXX18" s="1609"/>
      <c r="NXY18" s="1609"/>
      <c r="NXZ18" s="1609"/>
      <c r="NYA18" s="1609"/>
      <c r="NYB18" s="1609"/>
      <c r="NYC18" s="1609"/>
      <c r="NYD18" s="1609"/>
      <c r="NYE18" s="1609"/>
      <c r="NYF18" s="1609"/>
      <c r="NYG18" s="1609"/>
      <c r="NYH18" s="1609"/>
      <c r="NYI18" s="1609"/>
      <c r="NYJ18" s="1609"/>
      <c r="NYK18" s="1609"/>
      <c r="NYL18" s="1609"/>
      <c r="NYM18" s="1609"/>
      <c r="NYN18" s="1609"/>
      <c r="NYO18" s="1609"/>
      <c r="NYP18" s="1609"/>
      <c r="NYQ18" s="1609"/>
      <c r="NYR18" s="1609"/>
      <c r="NYS18" s="1609"/>
      <c r="NYT18" s="1609"/>
      <c r="NYU18" s="1609"/>
      <c r="NYV18" s="1609"/>
      <c r="NYW18" s="1609"/>
      <c r="NYX18" s="1609"/>
      <c r="NYY18" s="1609"/>
      <c r="NYZ18" s="1609"/>
      <c r="NZA18" s="1609"/>
      <c r="NZB18" s="1609"/>
      <c r="NZC18" s="1609"/>
      <c r="NZD18" s="1609"/>
      <c r="NZE18" s="1609"/>
      <c r="NZF18" s="1609"/>
      <c r="NZG18" s="1609"/>
      <c r="NZH18" s="1609"/>
      <c r="NZI18" s="1609"/>
      <c r="NZJ18" s="1609"/>
      <c r="NZK18" s="1609"/>
      <c r="NZL18" s="1609"/>
      <c r="NZM18" s="1609"/>
      <c r="NZN18" s="1609"/>
      <c r="NZO18" s="1609"/>
      <c r="NZP18" s="1609"/>
      <c r="NZQ18" s="1609"/>
      <c r="NZR18" s="1609"/>
      <c r="NZS18" s="1609"/>
      <c r="NZT18" s="1609"/>
      <c r="NZU18" s="1609"/>
      <c r="NZV18" s="1609"/>
      <c r="NZW18" s="1609"/>
      <c r="NZX18" s="1609"/>
      <c r="NZY18" s="1609"/>
      <c r="NZZ18" s="1609"/>
      <c r="OAA18" s="1609"/>
      <c r="OAB18" s="1609"/>
      <c r="OAC18" s="1609"/>
      <c r="OAD18" s="1609"/>
      <c r="OAE18" s="1609"/>
      <c r="OAF18" s="1609"/>
      <c r="OAG18" s="1609"/>
      <c r="OAH18" s="1609"/>
      <c r="OAI18" s="1609"/>
      <c r="OAJ18" s="1609"/>
      <c r="OAK18" s="1609"/>
      <c r="OAL18" s="1609"/>
      <c r="OAM18" s="1609"/>
      <c r="OAN18" s="1609"/>
      <c r="OAO18" s="1609"/>
      <c r="OAP18" s="1609"/>
      <c r="OAQ18" s="1609"/>
      <c r="OAR18" s="1609"/>
      <c r="OAS18" s="1609"/>
      <c r="OAT18" s="1609"/>
      <c r="OAU18" s="1609"/>
      <c r="OAV18" s="1609"/>
      <c r="OAW18" s="1609"/>
      <c r="OAX18" s="1609"/>
      <c r="OAY18" s="1609"/>
      <c r="OAZ18" s="1609"/>
      <c r="OBA18" s="1609"/>
      <c r="OBB18" s="1609"/>
      <c r="OBC18" s="1609"/>
      <c r="OBD18" s="1609"/>
      <c r="OBE18" s="1609"/>
      <c r="OBF18" s="1609"/>
      <c r="OBG18" s="1609"/>
      <c r="OBH18" s="1609"/>
      <c r="OBI18" s="1609"/>
      <c r="OBJ18" s="1609"/>
      <c r="OBK18" s="1609"/>
      <c r="OBL18" s="1609"/>
      <c r="OBM18" s="1609"/>
      <c r="OBN18" s="1609"/>
      <c r="OBO18" s="1609"/>
      <c r="OBP18" s="1609"/>
      <c r="OBQ18" s="1609"/>
      <c r="OBR18" s="1609"/>
      <c r="OBS18" s="1609"/>
      <c r="OBT18" s="1609"/>
      <c r="OBU18" s="1609"/>
      <c r="OBV18" s="1609"/>
      <c r="OBW18" s="1609"/>
      <c r="OBX18" s="1609"/>
      <c r="OBY18" s="1609"/>
      <c r="OBZ18" s="1609"/>
      <c r="OCA18" s="1609"/>
      <c r="OCB18" s="1609"/>
      <c r="OCC18" s="1609"/>
      <c r="OCD18" s="1609"/>
      <c r="OCE18" s="1609"/>
      <c r="OCF18" s="1609"/>
      <c r="OCG18" s="1609"/>
      <c r="OCH18" s="1609"/>
      <c r="OCI18" s="1609"/>
      <c r="OCJ18" s="1609"/>
      <c r="OCK18" s="1609"/>
      <c r="OCL18" s="1609"/>
      <c r="OCM18" s="1609"/>
      <c r="OCN18" s="1609"/>
      <c r="OCO18" s="1609"/>
      <c r="OCP18" s="1609"/>
      <c r="OCQ18" s="1609"/>
      <c r="OCR18" s="1609"/>
      <c r="OCS18" s="1609"/>
      <c r="OCT18" s="1609"/>
      <c r="OCU18" s="1609"/>
      <c r="OCV18" s="1609"/>
      <c r="OCW18" s="1609"/>
      <c r="OCX18" s="1609"/>
      <c r="OCY18" s="1609"/>
      <c r="OCZ18" s="1609"/>
      <c r="ODA18" s="1609"/>
      <c r="ODB18" s="1609"/>
      <c r="ODC18" s="1609"/>
      <c r="ODD18" s="1609"/>
      <c r="ODE18" s="1609"/>
      <c r="ODF18" s="1609"/>
      <c r="ODG18" s="1609"/>
      <c r="ODH18" s="1609"/>
      <c r="ODI18" s="1609"/>
      <c r="ODJ18" s="1609"/>
      <c r="ODK18" s="1609"/>
      <c r="ODL18" s="1609"/>
      <c r="ODM18" s="1609"/>
      <c r="ODN18" s="1609"/>
      <c r="ODO18" s="1609"/>
      <c r="ODP18" s="1609"/>
      <c r="ODQ18" s="1609"/>
      <c r="ODR18" s="1609"/>
      <c r="ODS18" s="1609"/>
      <c r="ODT18" s="1609"/>
      <c r="ODU18" s="1609"/>
      <c r="ODV18" s="1609"/>
      <c r="ODW18" s="1609"/>
      <c r="ODX18" s="1609"/>
      <c r="ODY18" s="1609"/>
      <c r="ODZ18" s="1609"/>
      <c r="OEA18" s="1609"/>
      <c r="OEB18" s="1609"/>
      <c r="OEC18" s="1609"/>
      <c r="OED18" s="1609"/>
      <c r="OEE18" s="1609"/>
      <c r="OEF18" s="1609"/>
      <c r="OEG18" s="1609"/>
      <c r="OEH18" s="1609"/>
      <c r="OEI18" s="1609"/>
      <c r="OEJ18" s="1609"/>
      <c r="OEK18" s="1609"/>
      <c r="OEL18" s="1609"/>
      <c r="OEM18" s="1609"/>
      <c r="OEN18" s="1609"/>
      <c r="OEO18" s="1609"/>
      <c r="OEP18" s="1609"/>
      <c r="OEQ18" s="1609"/>
      <c r="OER18" s="1609"/>
      <c r="OES18" s="1609"/>
      <c r="OET18" s="1609"/>
      <c r="OEU18" s="1609"/>
      <c r="OEV18" s="1609"/>
      <c r="OEW18" s="1609"/>
      <c r="OEX18" s="1609"/>
      <c r="OEY18" s="1609"/>
      <c r="OEZ18" s="1609"/>
      <c r="OFA18" s="1609"/>
      <c r="OFB18" s="1609"/>
      <c r="OFC18" s="1609"/>
      <c r="OFD18" s="1609"/>
      <c r="OFE18" s="1609"/>
      <c r="OFF18" s="1609"/>
      <c r="OFG18" s="1609"/>
      <c r="OFH18" s="1609"/>
      <c r="OFI18" s="1609"/>
      <c r="OFJ18" s="1609"/>
      <c r="OFK18" s="1609"/>
      <c r="OFL18" s="1609"/>
      <c r="OFM18" s="1609"/>
      <c r="OFN18" s="1609"/>
      <c r="OFO18" s="1609"/>
      <c r="OFP18" s="1609"/>
      <c r="OFQ18" s="1609"/>
      <c r="OFR18" s="1609"/>
      <c r="OFS18" s="1609"/>
      <c r="OFT18" s="1609"/>
      <c r="OFU18" s="1609"/>
      <c r="OFV18" s="1609"/>
      <c r="OFW18" s="1609"/>
      <c r="OFX18" s="1609"/>
      <c r="OFY18" s="1609"/>
      <c r="OFZ18" s="1609"/>
      <c r="OGA18" s="1609"/>
      <c r="OGB18" s="1609"/>
      <c r="OGC18" s="1609"/>
      <c r="OGD18" s="1609"/>
      <c r="OGE18" s="1609"/>
      <c r="OGF18" s="1609"/>
      <c r="OGG18" s="1609"/>
      <c r="OGH18" s="1609"/>
      <c r="OGI18" s="1609"/>
      <c r="OGJ18" s="1609"/>
      <c r="OGK18" s="1609"/>
      <c r="OGL18" s="1609"/>
      <c r="OGM18" s="1609"/>
      <c r="OGN18" s="1609"/>
      <c r="OGO18" s="1609"/>
      <c r="OGP18" s="1609"/>
      <c r="OGQ18" s="1609"/>
      <c r="OGR18" s="1609"/>
      <c r="OGS18" s="1609"/>
      <c r="OGT18" s="1609"/>
      <c r="OGU18" s="1609"/>
      <c r="OGV18" s="1609"/>
      <c r="OGW18" s="1609"/>
      <c r="OGX18" s="1609"/>
      <c r="OGY18" s="1609"/>
      <c r="OGZ18" s="1609"/>
      <c r="OHA18" s="1609"/>
      <c r="OHB18" s="1609"/>
      <c r="OHC18" s="1609"/>
      <c r="OHD18" s="1609"/>
      <c r="OHE18" s="1609"/>
      <c r="OHF18" s="1609"/>
      <c r="OHG18" s="1609"/>
      <c r="OHH18" s="1609"/>
      <c r="OHI18" s="1609"/>
      <c r="OHJ18" s="1609"/>
      <c r="OHK18" s="1609"/>
      <c r="OHL18" s="1609"/>
      <c r="OHM18" s="1609"/>
      <c r="OHN18" s="1609"/>
      <c r="OHO18" s="1609"/>
      <c r="OHP18" s="1609"/>
      <c r="OHQ18" s="1609"/>
      <c r="OHR18" s="1609"/>
      <c r="OHS18" s="1609"/>
      <c r="OHT18" s="1609"/>
      <c r="OHU18" s="1609"/>
      <c r="OHV18" s="1609"/>
      <c r="OHW18" s="1609"/>
      <c r="OHX18" s="1609"/>
      <c r="OHY18" s="1609"/>
      <c r="OHZ18" s="1609"/>
      <c r="OIA18" s="1609"/>
      <c r="OIB18" s="1609"/>
      <c r="OIC18" s="1609"/>
      <c r="OID18" s="1609"/>
      <c r="OIE18" s="1609"/>
      <c r="OIF18" s="1609"/>
      <c r="OIG18" s="1609"/>
      <c r="OIH18" s="1609"/>
      <c r="OII18" s="1609"/>
      <c r="OIJ18" s="1609"/>
      <c r="OIK18" s="1609"/>
      <c r="OIL18" s="1609"/>
      <c r="OIM18" s="1609"/>
      <c r="OIN18" s="1609"/>
      <c r="OIO18" s="1609"/>
      <c r="OIP18" s="1609"/>
      <c r="OIQ18" s="1609"/>
      <c r="OIR18" s="1609"/>
      <c r="OIS18" s="1609"/>
      <c r="OIT18" s="1609"/>
      <c r="OIU18" s="1609"/>
      <c r="OIV18" s="1609"/>
      <c r="OIW18" s="1609"/>
      <c r="OIX18" s="1609"/>
      <c r="OIY18" s="1609"/>
      <c r="OIZ18" s="1609"/>
      <c r="OJA18" s="1609"/>
      <c r="OJB18" s="1609"/>
      <c r="OJC18" s="1609"/>
      <c r="OJD18" s="1609"/>
      <c r="OJE18" s="1609"/>
      <c r="OJF18" s="1609"/>
      <c r="OJG18" s="1609"/>
      <c r="OJH18" s="1609"/>
      <c r="OJI18" s="1609"/>
      <c r="OJJ18" s="1609"/>
      <c r="OJK18" s="1609"/>
      <c r="OJL18" s="1609"/>
      <c r="OJM18" s="1609"/>
      <c r="OJN18" s="1609"/>
      <c r="OJO18" s="1609"/>
      <c r="OJP18" s="1609"/>
      <c r="OJQ18" s="1609"/>
      <c r="OJR18" s="1609"/>
      <c r="OJS18" s="1609"/>
      <c r="OJT18" s="1609"/>
      <c r="OJU18" s="1609"/>
      <c r="OJV18" s="1609"/>
      <c r="OJW18" s="1609"/>
      <c r="OJX18" s="1609"/>
      <c r="OJY18" s="1609"/>
      <c r="OJZ18" s="1609"/>
      <c r="OKA18" s="1609"/>
      <c r="OKB18" s="1609"/>
      <c r="OKC18" s="1609"/>
      <c r="OKD18" s="1609"/>
      <c r="OKE18" s="1609"/>
      <c r="OKF18" s="1609"/>
      <c r="OKG18" s="1609"/>
      <c r="OKH18" s="1609"/>
      <c r="OKI18" s="1609"/>
      <c r="OKJ18" s="1609"/>
      <c r="OKK18" s="1609"/>
      <c r="OKL18" s="1609"/>
      <c r="OKM18" s="1609"/>
      <c r="OKN18" s="1609"/>
      <c r="OKO18" s="1609"/>
      <c r="OKP18" s="1609"/>
      <c r="OKQ18" s="1609"/>
      <c r="OKR18" s="1609"/>
      <c r="OKS18" s="1609"/>
      <c r="OKT18" s="1609"/>
      <c r="OKU18" s="1609"/>
      <c r="OKV18" s="1609"/>
      <c r="OKW18" s="1609"/>
      <c r="OKX18" s="1609"/>
      <c r="OKY18" s="1609"/>
      <c r="OKZ18" s="1609"/>
      <c r="OLA18" s="1609"/>
      <c r="OLB18" s="1609"/>
      <c r="OLC18" s="1609"/>
      <c r="OLD18" s="1609"/>
      <c r="OLE18" s="1609"/>
      <c r="OLF18" s="1609"/>
      <c r="OLG18" s="1609"/>
      <c r="OLH18" s="1609"/>
      <c r="OLI18" s="1609"/>
      <c r="OLJ18" s="1609"/>
      <c r="OLK18" s="1609"/>
      <c r="OLL18" s="1609"/>
      <c r="OLM18" s="1609"/>
      <c r="OLN18" s="1609"/>
      <c r="OLO18" s="1609"/>
      <c r="OLP18" s="1609"/>
      <c r="OLQ18" s="1609"/>
      <c r="OLR18" s="1609"/>
      <c r="OLS18" s="1609"/>
      <c r="OLT18" s="1609"/>
      <c r="OLU18" s="1609"/>
      <c r="OLV18" s="1609"/>
      <c r="OLW18" s="1609"/>
      <c r="OLX18" s="1609"/>
      <c r="OLY18" s="1609"/>
      <c r="OLZ18" s="1609"/>
      <c r="OMA18" s="1609"/>
      <c r="OMB18" s="1609"/>
      <c r="OMC18" s="1609"/>
      <c r="OMD18" s="1609"/>
      <c r="OME18" s="1609"/>
      <c r="OMF18" s="1609"/>
      <c r="OMG18" s="1609"/>
      <c r="OMH18" s="1609"/>
      <c r="OMI18" s="1609"/>
      <c r="OMJ18" s="1609"/>
      <c r="OMK18" s="1609"/>
      <c r="OML18" s="1609"/>
      <c r="OMM18" s="1609"/>
      <c r="OMN18" s="1609"/>
      <c r="OMO18" s="1609"/>
      <c r="OMP18" s="1609"/>
      <c r="OMQ18" s="1609"/>
      <c r="OMR18" s="1609"/>
      <c r="OMS18" s="1609"/>
      <c r="OMT18" s="1609"/>
      <c r="OMU18" s="1609"/>
      <c r="OMV18" s="1609"/>
      <c r="OMW18" s="1609"/>
      <c r="OMX18" s="1609"/>
      <c r="OMY18" s="1609"/>
      <c r="OMZ18" s="1609"/>
      <c r="ONA18" s="1609"/>
      <c r="ONB18" s="1609"/>
      <c r="ONC18" s="1609"/>
      <c r="OND18" s="1609"/>
      <c r="ONE18" s="1609"/>
      <c r="ONF18" s="1609"/>
      <c r="ONG18" s="1609"/>
      <c r="ONH18" s="1609"/>
      <c r="ONI18" s="1609"/>
      <c r="ONJ18" s="1609"/>
      <c r="ONK18" s="1609"/>
      <c r="ONL18" s="1609"/>
      <c r="ONM18" s="1609"/>
      <c r="ONN18" s="1609"/>
      <c r="ONO18" s="1609"/>
      <c r="ONP18" s="1609"/>
      <c r="ONQ18" s="1609"/>
      <c r="ONR18" s="1609"/>
      <c r="ONS18" s="1609"/>
      <c r="ONT18" s="1609"/>
      <c r="ONU18" s="1609"/>
      <c r="ONV18" s="1609"/>
      <c r="ONW18" s="1609"/>
      <c r="ONX18" s="1609"/>
      <c r="ONY18" s="1609"/>
      <c r="ONZ18" s="1609"/>
      <c r="OOA18" s="1609"/>
      <c r="OOB18" s="1609"/>
      <c r="OOC18" s="1609"/>
      <c r="OOD18" s="1609"/>
      <c r="OOE18" s="1609"/>
      <c r="OOF18" s="1609"/>
      <c r="OOG18" s="1609"/>
      <c r="OOH18" s="1609"/>
      <c r="OOI18" s="1609"/>
      <c r="OOJ18" s="1609"/>
      <c r="OOK18" s="1609"/>
      <c r="OOL18" s="1609"/>
      <c r="OOM18" s="1609"/>
      <c r="OON18" s="1609"/>
      <c r="OOO18" s="1609"/>
      <c r="OOP18" s="1609"/>
      <c r="OOQ18" s="1609"/>
      <c r="OOR18" s="1609"/>
      <c r="OOS18" s="1609"/>
      <c r="OOT18" s="1609"/>
      <c r="OOU18" s="1609"/>
      <c r="OOV18" s="1609"/>
      <c r="OOW18" s="1609"/>
      <c r="OOX18" s="1609"/>
      <c r="OOY18" s="1609"/>
      <c r="OOZ18" s="1609"/>
      <c r="OPA18" s="1609"/>
      <c r="OPB18" s="1609"/>
      <c r="OPC18" s="1609"/>
      <c r="OPD18" s="1609"/>
      <c r="OPE18" s="1609"/>
      <c r="OPF18" s="1609"/>
      <c r="OPG18" s="1609"/>
      <c r="OPH18" s="1609"/>
      <c r="OPI18" s="1609"/>
      <c r="OPJ18" s="1609"/>
      <c r="OPK18" s="1609"/>
      <c r="OPL18" s="1609"/>
      <c r="OPM18" s="1609"/>
      <c r="OPN18" s="1609"/>
      <c r="OPO18" s="1609"/>
      <c r="OPP18" s="1609"/>
      <c r="OPQ18" s="1609"/>
      <c r="OPR18" s="1609"/>
      <c r="OPS18" s="1609"/>
      <c r="OPT18" s="1609"/>
      <c r="OPU18" s="1609"/>
      <c r="OPV18" s="1609"/>
      <c r="OPW18" s="1609"/>
      <c r="OPX18" s="1609"/>
      <c r="OPY18" s="1609"/>
      <c r="OPZ18" s="1609"/>
      <c r="OQA18" s="1609"/>
      <c r="OQB18" s="1609"/>
      <c r="OQC18" s="1609"/>
      <c r="OQD18" s="1609"/>
      <c r="OQE18" s="1609"/>
      <c r="OQF18" s="1609"/>
      <c r="OQG18" s="1609"/>
      <c r="OQH18" s="1609"/>
      <c r="OQI18" s="1609"/>
      <c r="OQJ18" s="1609"/>
      <c r="OQK18" s="1609"/>
      <c r="OQL18" s="1609"/>
      <c r="OQM18" s="1609"/>
      <c r="OQN18" s="1609"/>
      <c r="OQO18" s="1609"/>
      <c r="OQP18" s="1609"/>
      <c r="OQQ18" s="1609"/>
      <c r="OQR18" s="1609"/>
      <c r="OQS18" s="1609"/>
      <c r="OQT18" s="1609"/>
      <c r="OQU18" s="1609"/>
      <c r="OQV18" s="1609"/>
      <c r="OQW18" s="1609"/>
      <c r="OQX18" s="1609"/>
      <c r="OQY18" s="1609"/>
      <c r="OQZ18" s="1609"/>
      <c r="ORA18" s="1609"/>
      <c r="ORB18" s="1609"/>
      <c r="ORC18" s="1609"/>
      <c r="ORD18" s="1609"/>
      <c r="ORE18" s="1609"/>
      <c r="ORF18" s="1609"/>
      <c r="ORG18" s="1609"/>
      <c r="ORH18" s="1609"/>
      <c r="ORI18" s="1609"/>
      <c r="ORJ18" s="1609"/>
      <c r="ORK18" s="1609"/>
      <c r="ORL18" s="1609"/>
      <c r="ORM18" s="1609"/>
      <c r="ORN18" s="1609"/>
      <c r="ORO18" s="1609"/>
      <c r="ORP18" s="1609"/>
      <c r="ORQ18" s="1609"/>
      <c r="ORR18" s="1609"/>
      <c r="ORS18" s="1609"/>
      <c r="ORT18" s="1609"/>
      <c r="ORU18" s="1609"/>
      <c r="ORV18" s="1609"/>
      <c r="ORW18" s="1609"/>
      <c r="ORX18" s="1609"/>
      <c r="ORY18" s="1609"/>
      <c r="ORZ18" s="1609"/>
      <c r="OSA18" s="1609"/>
      <c r="OSB18" s="1609"/>
      <c r="OSC18" s="1609"/>
      <c r="OSD18" s="1609"/>
      <c r="OSE18" s="1609"/>
      <c r="OSF18" s="1609"/>
      <c r="OSG18" s="1609"/>
      <c r="OSH18" s="1609"/>
      <c r="OSI18" s="1609"/>
      <c r="OSJ18" s="1609"/>
      <c r="OSK18" s="1609"/>
      <c r="OSL18" s="1609"/>
      <c r="OSM18" s="1609"/>
      <c r="OSN18" s="1609"/>
      <c r="OSO18" s="1609"/>
      <c r="OSP18" s="1609"/>
      <c r="OSQ18" s="1609"/>
      <c r="OSR18" s="1609"/>
      <c r="OSS18" s="1609"/>
      <c r="OST18" s="1609"/>
      <c r="OSU18" s="1609"/>
      <c r="OSV18" s="1609"/>
      <c r="OSW18" s="1609"/>
      <c r="OSX18" s="1609"/>
      <c r="OSY18" s="1609"/>
      <c r="OSZ18" s="1609"/>
      <c r="OTA18" s="1609"/>
      <c r="OTB18" s="1609"/>
      <c r="OTC18" s="1609"/>
      <c r="OTD18" s="1609"/>
      <c r="OTE18" s="1609"/>
      <c r="OTF18" s="1609"/>
      <c r="OTG18" s="1609"/>
      <c r="OTH18" s="1609"/>
      <c r="OTI18" s="1609"/>
      <c r="OTJ18" s="1609"/>
      <c r="OTK18" s="1609"/>
      <c r="OTL18" s="1609"/>
      <c r="OTM18" s="1609"/>
      <c r="OTN18" s="1609"/>
      <c r="OTO18" s="1609"/>
      <c r="OTP18" s="1609"/>
      <c r="OTQ18" s="1609"/>
      <c r="OTR18" s="1609"/>
      <c r="OTS18" s="1609"/>
      <c r="OTT18" s="1609"/>
      <c r="OTU18" s="1609"/>
      <c r="OTV18" s="1609"/>
      <c r="OTW18" s="1609"/>
      <c r="OTX18" s="1609"/>
      <c r="OTY18" s="1609"/>
      <c r="OTZ18" s="1609"/>
      <c r="OUA18" s="1609"/>
      <c r="OUB18" s="1609"/>
      <c r="OUC18" s="1609"/>
      <c r="OUD18" s="1609"/>
      <c r="OUE18" s="1609"/>
      <c r="OUF18" s="1609"/>
      <c r="OUG18" s="1609"/>
      <c r="OUH18" s="1609"/>
      <c r="OUI18" s="1609"/>
      <c r="OUJ18" s="1609"/>
      <c r="OUK18" s="1609"/>
      <c r="OUL18" s="1609"/>
      <c r="OUM18" s="1609"/>
      <c r="OUN18" s="1609"/>
      <c r="OUO18" s="1609"/>
      <c r="OUP18" s="1609"/>
      <c r="OUQ18" s="1609"/>
      <c r="OUR18" s="1609"/>
      <c r="OUS18" s="1609"/>
      <c r="OUT18" s="1609"/>
      <c r="OUU18" s="1609"/>
      <c r="OUV18" s="1609"/>
      <c r="OUW18" s="1609"/>
      <c r="OUX18" s="1609"/>
      <c r="OUY18" s="1609"/>
      <c r="OUZ18" s="1609"/>
      <c r="OVA18" s="1609"/>
      <c r="OVB18" s="1609"/>
      <c r="OVC18" s="1609"/>
      <c r="OVD18" s="1609"/>
      <c r="OVE18" s="1609"/>
      <c r="OVF18" s="1609"/>
      <c r="OVG18" s="1609"/>
      <c r="OVH18" s="1609"/>
      <c r="OVI18" s="1609"/>
      <c r="OVJ18" s="1609"/>
      <c r="OVK18" s="1609"/>
      <c r="OVL18" s="1609"/>
      <c r="OVM18" s="1609"/>
      <c r="OVN18" s="1609"/>
      <c r="OVO18" s="1609"/>
      <c r="OVP18" s="1609"/>
      <c r="OVQ18" s="1609"/>
      <c r="OVR18" s="1609"/>
      <c r="OVS18" s="1609"/>
      <c r="OVT18" s="1609"/>
      <c r="OVU18" s="1609"/>
      <c r="OVV18" s="1609"/>
      <c r="OVW18" s="1609"/>
      <c r="OVX18" s="1609"/>
      <c r="OVY18" s="1609"/>
      <c r="OVZ18" s="1609"/>
      <c r="OWA18" s="1609"/>
      <c r="OWB18" s="1609"/>
      <c r="OWC18" s="1609"/>
      <c r="OWD18" s="1609"/>
      <c r="OWE18" s="1609"/>
      <c r="OWF18" s="1609"/>
      <c r="OWG18" s="1609"/>
      <c r="OWH18" s="1609"/>
      <c r="OWI18" s="1609"/>
      <c r="OWJ18" s="1609"/>
      <c r="OWK18" s="1609"/>
      <c r="OWL18" s="1609"/>
      <c r="OWM18" s="1609"/>
      <c r="OWN18" s="1609"/>
      <c r="OWO18" s="1609"/>
      <c r="OWP18" s="1609"/>
      <c r="OWQ18" s="1609"/>
      <c r="OWR18" s="1609"/>
      <c r="OWS18" s="1609"/>
      <c r="OWT18" s="1609"/>
      <c r="OWU18" s="1609"/>
      <c r="OWV18" s="1609"/>
      <c r="OWW18" s="1609"/>
      <c r="OWX18" s="1609"/>
      <c r="OWY18" s="1609"/>
      <c r="OWZ18" s="1609"/>
      <c r="OXA18" s="1609"/>
      <c r="OXB18" s="1609"/>
      <c r="OXC18" s="1609"/>
      <c r="OXD18" s="1609"/>
      <c r="OXE18" s="1609"/>
      <c r="OXF18" s="1609"/>
      <c r="OXG18" s="1609"/>
      <c r="OXH18" s="1609"/>
      <c r="OXI18" s="1609"/>
      <c r="OXJ18" s="1609"/>
      <c r="OXK18" s="1609"/>
      <c r="OXL18" s="1609"/>
      <c r="OXM18" s="1609"/>
      <c r="OXN18" s="1609"/>
      <c r="OXO18" s="1609"/>
      <c r="OXP18" s="1609"/>
      <c r="OXQ18" s="1609"/>
      <c r="OXR18" s="1609"/>
      <c r="OXS18" s="1609"/>
      <c r="OXT18" s="1609"/>
      <c r="OXU18" s="1609"/>
      <c r="OXV18" s="1609"/>
      <c r="OXW18" s="1609"/>
      <c r="OXX18" s="1609"/>
      <c r="OXY18" s="1609"/>
      <c r="OXZ18" s="1609"/>
      <c r="OYA18" s="1609"/>
      <c r="OYB18" s="1609"/>
      <c r="OYC18" s="1609"/>
      <c r="OYD18" s="1609"/>
      <c r="OYE18" s="1609"/>
      <c r="OYF18" s="1609"/>
      <c r="OYG18" s="1609"/>
      <c r="OYH18" s="1609"/>
      <c r="OYI18" s="1609"/>
      <c r="OYJ18" s="1609"/>
      <c r="OYK18" s="1609"/>
      <c r="OYL18" s="1609"/>
      <c r="OYM18" s="1609"/>
      <c r="OYN18" s="1609"/>
      <c r="OYO18" s="1609"/>
      <c r="OYP18" s="1609"/>
      <c r="OYQ18" s="1609"/>
      <c r="OYR18" s="1609"/>
      <c r="OYS18" s="1609"/>
      <c r="OYT18" s="1609"/>
      <c r="OYU18" s="1609"/>
      <c r="OYV18" s="1609"/>
      <c r="OYW18" s="1609"/>
      <c r="OYX18" s="1609"/>
      <c r="OYY18" s="1609"/>
      <c r="OYZ18" s="1609"/>
      <c r="OZA18" s="1609"/>
      <c r="OZB18" s="1609"/>
      <c r="OZC18" s="1609"/>
      <c r="OZD18" s="1609"/>
      <c r="OZE18" s="1609"/>
      <c r="OZF18" s="1609"/>
      <c r="OZG18" s="1609"/>
      <c r="OZH18" s="1609"/>
      <c r="OZI18" s="1609"/>
      <c r="OZJ18" s="1609"/>
      <c r="OZK18" s="1609"/>
      <c r="OZL18" s="1609"/>
      <c r="OZM18" s="1609"/>
      <c r="OZN18" s="1609"/>
      <c r="OZO18" s="1609"/>
      <c r="OZP18" s="1609"/>
      <c r="OZQ18" s="1609"/>
      <c r="OZR18" s="1609"/>
      <c r="OZS18" s="1609"/>
      <c r="OZT18" s="1609"/>
      <c r="OZU18" s="1609"/>
      <c r="OZV18" s="1609"/>
      <c r="OZW18" s="1609"/>
      <c r="OZX18" s="1609"/>
      <c r="OZY18" s="1609"/>
      <c r="OZZ18" s="1609"/>
      <c r="PAA18" s="1609"/>
      <c r="PAB18" s="1609"/>
      <c r="PAC18" s="1609"/>
      <c r="PAD18" s="1609"/>
      <c r="PAE18" s="1609"/>
      <c r="PAF18" s="1609"/>
      <c r="PAG18" s="1609"/>
      <c r="PAH18" s="1609"/>
      <c r="PAI18" s="1609"/>
      <c r="PAJ18" s="1609"/>
      <c r="PAK18" s="1609"/>
      <c r="PAL18" s="1609"/>
      <c r="PAM18" s="1609"/>
      <c r="PAN18" s="1609"/>
      <c r="PAO18" s="1609"/>
      <c r="PAP18" s="1609"/>
      <c r="PAQ18" s="1609"/>
      <c r="PAR18" s="1609"/>
      <c r="PAS18" s="1609"/>
      <c r="PAT18" s="1609"/>
      <c r="PAU18" s="1609"/>
      <c r="PAV18" s="1609"/>
      <c r="PAW18" s="1609"/>
      <c r="PAX18" s="1609"/>
      <c r="PAY18" s="1609"/>
      <c r="PAZ18" s="1609"/>
      <c r="PBA18" s="1609"/>
      <c r="PBB18" s="1609"/>
      <c r="PBC18" s="1609"/>
      <c r="PBD18" s="1609"/>
      <c r="PBE18" s="1609"/>
      <c r="PBF18" s="1609"/>
      <c r="PBG18" s="1609"/>
      <c r="PBH18" s="1609"/>
      <c r="PBI18" s="1609"/>
      <c r="PBJ18" s="1609"/>
      <c r="PBK18" s="1609"/>
      <c r="PBL18" s="1609"/>
      <c r="PBM18" s="1609"/>
      <c r="PBN18" s="1609"/>
      <c r="PBO18" s="1609"/>
      <c r="PBP18" s="1609"/>
      <c r="PBQ18" s="1609"/>
      <c r="PBR18" s="1609"/>
      <c r="PBS18" s="1609"/>
      <c r="PBT18" s="1609"/>
      <c r="PBU18" s="1609"/>
      <c r="PBV18" s="1609"/>
      <c r="PBW18" s="1609"/>
      <c r="PBX18" s="1609"/>
      <c r="PBY18" s="1609"/>
      <c r="PBZ18" s="1609"/>
      <c r="PCA18" s="1609"/>
      <c r="PCB18" s="1609"/>
      <c r="PCC18" s="1609"/>
      <c r="PCD18" s="1609"/>
      <c r="PCE18" s="1609"/>
      <c r="PCF18" s="1609"/>
      <c r="PCG18" s="1609"/>
      <c r="PCH18" s="1609"/>
      <c r="PCI18" s="1609"/>
      <c r="PCJ18" s="1609"/>
      <c r="PCK18" s="1609"/>
      <c r="PCL18" s="1609"/>
      <c r="PCM18" s="1609"/>
      <c r="PCN18" s="1609"/>
      <c r="PCO18" s="1609"/>
      <c r="PCP18" s="1609"/>
      <c r="PCQ18" s="1609"/>
      <c r="PCR18" s="1609"/>
      <c r="PCS18" s="1609"/>
      <c r="PCT18" s="1609"/>
      <c r="PCU18" s="1609"/>
      <c r="PCV18" s="1609"/>
      <c r="PCW18" s="1609"/>
      <c r="PCX18" s="1609"/>
      <c r="PCY18" s="1609"/>
      <c r="PCZ18" s="1609"/>
      <c r="PDA18" s="1609"/>
      <c r="PDB18" s="1609"/>
      <c r="PDC18" s="1609"/>
      <c r="PDD18" s="1609"/>
      <c r="PDE18" s="1609"/>
      <c r="PDF18" s="1609"/>
      <c r="PDG18" s="1609"/>
      <c r="PDH18" s="1609"/>
      <c r="PDI18" s="1609"/>
      <c r="PDJ18" s="1609"/>
      <c r="PDK18" s="1609"/>
      <c r="PDL18" s="1609"/>
      <c r="PDM18" s="1609"/>
      <c r="PDN18" s="1609"/>
      <c r="PDO18" s="1609"/>
      <c r="PDP18" s="1609"/>
      <c r="PDQ18" s="1609"/>
      <c r="PDR18" s="1609"/>
      <c r="PDS18" s="1609"/>
      <c r="PDT18" s="1609"/>
      <c r="PDU18" s="1609"/>
      <c r="PDV18" s="1609"/>
      <c r="PDW18" s="1609"/>
      <c r="PDX18" s="1609"/>
      <c r="PDY18" s="1609"/>
      <c r="PDZ18" s="1609"/>
      <c r="PEA18" s="1609"/>
      <c r="PEB18" s="1609"/>
      <c r="PEC18" s="1609"/>
      <c r="PED18" s="1609"/>
      <c r="PEE18" s="1609"/>
      <c r="PEF18" s="1609"/>
      <c r="PEG18" s="1609"/>
      <c r="PEH18" s="1609"/>
      <c r="PEI18" s="1609"/>
      <c r="PEJ18" s="1609"/>
      <c r="PEK18" s="1609"/>
      <c r="PEL18" s="1609"/>
      <c r="PEM18" s="1609"/>
      <c r="PEN18" s="1609"/>
      <c r="PEO18" s="1609"/>
      <c r="PEP18" s="1609"/>
      <c r="PEQ18" s="1609"/>
      <c r="PER18" s="1609"/>
      <c r="PES18" s="1609"/>
      <c r="PET18" s="1609"/>
      <c r="PEU18" s="1609"/>
      <c r="PEV18" s="1609"/>
      <c r="PEW18" s="1609"/>
      <c r="PEX18" s="1609"/>
      <c r="PEY18" s="1609"/>
      <c r="PEZ18" s="1609"/>
      <c r="PFA18" s="1609"/>
      <c r="PFB18" s="1609"/>
      <c r="PFC18" s="1609"/>
      <c r="PFD18" s="1609"/>
      <c r="PFE18" s="1609"/>
      <c r="PFF18" s="1609"/>
      <c r="PFG18" s="1609"/>
      <c r="PFH18" s="1609"/>
      <c r="PFI18" s="1609"/>
      <c r="PFJ18" s="1609"/>
      <c r="PFK18" s="1609"/>
      <c r="PFL18" s="1609"/>
      <c r="PFM18" s="1609"/>
      <c r="PFN18" s="1609"/>
      <c r="PFO18" s="1609"/>
      <c r="PFP18" s="1609"/>
      <c r="PFQ18" s="1609"/>
      <c r="PFR18" s="1609"/>
      <c r="PFS18" s="1609"/>
      <c r="PFT18" s="1609"/>
      <c r="PFU18" s="1609"/>
      <c r="PFV18" s="1609"/>
      <c r="PFW18" s="1609"/>
      <c r="PFX18" s="1609"/>
      <c r="PFY18" s="1609"/>
      <c r="PFZ18" s="1609"/>
      <c r="PGA18" s="1609"/>
      <c r="PGB18" s="1609"/>
      <c r="PGC18" s="1609"/>
      <c r="PGD18" s="1609"/>
      <c r="PGE18" s="1609"/>
      <c r="PGF18" s="1609"/>
      <c r="PGG18" s="1609"/>
      <c r="PGH18" s="1609"/>
      <c r="PGI18" s="1609"/>
      <c r="PGJ18" s="1609"/>
      <c r="PGK18" s="1609"/>
      <c r="PGL18" s="1609"/>
      <c r="PGM18" s="1609"/>
      <c r="PGN18" s="1609"/>
      <c r="PGO18" s="1609"/>
      <c r="PGP18" s="1609"/>
      <c r="PGQ18" s="1609"/>
      <c r="PGR18" s="1609"/>
      <c r="PGS18" s="1609"/>
      <c r="PGT18" s="1609"/>
      <c r="PGU18" s="1609"/>
      <c r="PGV18" s="1609"/>
      <c r="PGW18" s="1609"/>
      <c r="PGX18" s="1609"/>
      <c r="PGY18" s="1609"/>
      <c r="PGZ18" s="1609"/>
      <c r="PHA18" s="1609"/>
      <c r="PHB18" s="1609"/>
      <c r="PHC18" s="1609"/>
      <c r="PHD18" s="1609"/>
      <c r="PHE18" s="1609"/>
      <c r="PHF18" s="1609"/>
      <c r="PHG18" s="1609"/>
      <c r="PHH18" s="1609"/>
      <c r="PHI18" s="1609"/>
      <c r="PHJ18" s="1609"/>
      <c r="PHK18" s="1609"/>
      <c r="PHL18" s="1609"/>
      <c r="PHM18" s="1609"/>
      <c r="PHN18" s="1609"/>
      <c r="PHO18" s="1609"/>
      <c r="PHP18" s="1609"/>
      <c r="PHQ18" s="1609"/>
      <c r="PHR18" s="1609"/>
      <c r="PHS18" s="1609"/>
      <c r="PHT18" s="1609"/>
      <c r="PHU18" s="1609"/>
      <c r="PHV18" s="1609"/>
      <c r="PHW18" s="1609"/>
      <c r="PHX18" s="1609"/>
      <c r="PHY18" s="1609"/>
      <c r="PHZ18" s="1609"/>
      <c r="PIA18" s="1609"/>
      <c r="PIB18" s="1609"/>
      <c r="PIC18" s="1609"/>
      <c r="PID18" s="1609"/>
      <c r="PIE18" s="1609"/>
      <c r="PIF18" s="1609"/>
      <c r="PIG18" s="1609"/>
      <c r="PIH18" s="1609"/>
      <c r="PII18" s="1609"/>
      <c r="PIJ18" s="1609"/>
      <c r="PIK18" s="1609"/>
      <c r="PIL18" s="1609"/>
      <c r="PIM18" s="1609"/>
      <c r="PIN18" s="1609"/>
      <c r="PIO18" s="1609"/>
      <c r="PIP18" s="1609"/>
      <c r="PIQ18" s="1609"/>
      <c r="PIR18" s="1609"/>
      <c r="PIS18" s="1609"/>
      <c r="PIT18" s="1609"/>
      <c r="PIU18" s="1609"/>
      <c r="PIV18" s="1609"/>
      <c r="PIW18" s="1609"/>
      <c r="PIX18" s="1609"/>
      <c r="PIY18" s="1609"/>
      <c r="PIZ18" s="1609"/>
      <c r="PJA18" s="1609"/>
      <c r="PJB18" s="1609"/>
      <c r="PJC18" s="1609"/>
      <c r="PJD18" s="1609"/>
      <c r="PJE18" s="1609"/>
      <c r="PJF18" s="1609"/>
      <c r="PJG18" s="1609"/>
      <c r="PJH18" s="1609"/>
      <c r="PJI18" s="1609"/>
      <c r="PJJ18" s="1609"/>
      <c r="PJK18" s="1609"/>
      <c r="PJL18" s="1609"/>
      <c r="PJM18" s="1609"/>
      <c r="PJN18" s="1609"/>
      <c r="PJO18" s="1609"/>
      <c r="PJP18" s="1609"/>
      <c r="PJQ18" s="1609"/>
      <c r="PJR18" s="1609"/>
      <c r="PJS18" s="1609"/>
      <c r="PJT18" s="1609"/>
      <c r="PJU18" s="1609"/>
      <c r="PJV18" s="1609"/>
      <c r="PJW18" s="1609"/>
      <c r="PJX18" s="1609"/>
      <c r="PJY18" s="1609"/>
      <c r="PJZ18" s="1609"/>
      <c r="PKA18" s="1609"/>
      <c r="PKB18" s="1609"/>
      <c r="PKC18" s="1609"/>
      <c r="PKD18" s="1609"/>
      <c r="PKE18" s="1609"/>
      <c r="PKF18" s="1609"/>
      <c r="PKG18" s="1609"/>
      <c r="PKH18" s="1609"/>
      <c r="PKI18" s="1609"/>
      <c r="PKJ18" s="1609"/>
      <c r="PKK18" s="1609"/>
      <c r="PKL18" s="1609"/>
      <c r="PKM18" s="1609"/>
      <c r="PKN18" s="1609"/>
      <c r="PKO18" s="1609"/>
      <c r="PKP18" s="1609"/>
      <c r="PKQ18" s="1609"/>
      <c r="PKR18" s="1609"/>
      <c r="PKS18" s="1609"/>
      <c r="PKT18" s="1609"/>
      <c r="PKU18" s="1609"/>
      <c r="PKV18" s="1609"/>
      <c r="PKW18" s="1609"/>
      <c r="PKX18" s="1609"/>
      <c r="PKY18" s="1609"/>
      <c r="PKZ18" s="1609"/>
      <c r="PLA18" s="1609"/>
      <c r="PLB18" s="1609"/>
      <c r="PLC18" s="1609"/>
      <c r="PLD18" s="1609"/>
      <c r="PLE18" s="1609"/>
      <c r="PLF18" s="1609"/>
      <c r="PLG18" s="1609"/>
      <c r="PLH18" s="1609"/>
      <c r="PLI18" s="1609"/>
      <c r="PLJ18" s="1609"/>
      <c r="PLK18" s="1609"/>
      <c r="PLL18" s="1609"/>
      <c r="PLM18" s="1609"/>
      <c r="PLN18" s="1609"/>
      <c r="PLO18" s="1609"/>
      <c r="PLP18" s="1609"/>
      <c r="PLQ18" s="1609"/>
      <c r="PLR18" s="1609"/>
      <c r="PLS18" s="1609"/>
      <c r="PLT18" s="1609"/>
      <c r="PLU18" s="1609"/>
      <c r="PLV18" s="1609"/>
      <c r="PLW18" s="1609"/>
      <c r="PLX18" s="1609"/>
      <c r="PLY18" s="1609"/>
      <c r="PLZ18" s="1609"/>
      <c r="PMA18" s="1609"/>
      <c r="PMB18" s="1609"/>
      <c r="PMC18" s="1609"/>
      <c r="PMD18" s="1609"/>
      <c r="PME18" s="1609"/>
      <c r="PMF18" s="1609"/>
      <c r="PMG18" s="1609"/>
      <c r="PMH18" s="1609"/>
      <c r="PMI18" s="1609"/>
      <c r="PMJ18" s="1609"/>
      <c r="PMK18" s="1609"/>
      <c r="PML18" s="1609"/>
      <c r="PMM18" s="1609"/>
      <c r="PMN18" s="1609"/>
      <c r="PMO18" s="1609"/>
      <c r="PMP18" s="1609"/>
      <c r="PMQ18" s="1609"/>
      <c r="PMR18" s="1609"/>
      <c r="PMS18" s="1609"/>
      <c r="PMT18" s="1609"/>
      <c r="PMU18" s="1609"/>
      <c r="PMV18" s="1609"/>
      <c r="PMW18" s="1609"/>
      <c r="PMX18" s="1609"/>
      <c r="PMY18" s="1609"/>
      <c r="PMZ18" s="1609"/>
      <c r="PNA18" s="1609"/>
      <c r="PNB18" s="1609"/>
      <c r="PNC18" s="1609"/>
      <c r="PND18" s="1609"/>
      <c r="PNE18" s="1609"/>
      <c r="PNF18" s="1609"/>
      <c r="PNG18" s="1609"/>
      <c r="PNH18" s="1609"/>
      <c r="PNI18" s="1609"/>
      <c r="PNJ18" s="1609"/>
      <c r="PNK18" s="1609"/>
      <c r="PNL18" s="1609"/>
      <c r="PNM18" s="1609"/>
      <c r="PNN18" s="1609"/>
      <c r="PNO18" s="1609"/>
      <c r="PNP18" s="1609"/>
      <c r="PNQ18" s="1609"/>
      <c r="PNR18" s="1609"/>
      <c r="PNS18" s="1609"/>
      <c r="PNT18" s="1609"/>
      <c r="PNU18" s="1609"/>
      <c r="PNV18" s="1609"/>
      <c r="PNW18" s="1609"/>
      <c r="PNX18" s="1609"/>
      <c r="PNY18" s="1609"/>
      <c r="PNZ18" s="1609"/>
      <c r="POA18" s="1609"/>
      <c r="POB18" s="1609"/>
      <c r="POC18" s="1609"/>
      <c r="POD18" s="1609"/>
      <c r="POE18" s="1609"/>
      <c r="POF18" s="1609"/>
      <c r="POG18" s="1609"/>
      <c r="POH18" s="1609"/>
      <c r="POI18" s="1609"/>
      <c r="POJ18" s="1609"/>
      <c r="POK18" s="1609"/>
      <c r="POL18" s="1609"/>
      <c r="POM18" s="1609"/>
      <c r="PON18" s="1609"/>
      <c r="POO18" s="1609"/>
      <c r="POP18" s="1609"/>
      <c r="POQ18" s="1609"/>
      <c r="POR18" s="1609"/>
      <c r="POS18" s="1609"/>
      <c r="POT18" s="1609"/>
      <c r="POU18" s="1609"/>
      <c r="POV18" s="1609"/>
      <c r="POW18" s="1609"/>
      <c r="POX18" s="1609"/>
      <c r="POY18" s="1609"/>
      <c r="POZ18" s="1609"/>
      <c r="PPA18" s="1609"/>
      <c r="PPB18" s="1609"/>
      <c r="PPC18" s="1609"/>
      <c r="PPD18" s="1609"/>
      <c r="PPE18" s="1609"/>
      <c r="PPF18" s="1609"/>
      <c r="PPG18" s="1609"/>
      <c r="PPH18" s="1609"/>
      <c r="PPI18" s="1609"/>
      <c r="PPJ18" s="1609"/>
      <c r="PPK18" s="1609"/>
      <c r="PPL18" s="1609"/>
      <c r="PPM18" s="1609"/>
      <c r="PPN18" s="1609"/>
      <c r="PPO18" s="1609"/>
      <c r="PPP18" s="1609"/>
      <c r="PPQ18" s="1609"/>
      <c r="PPR18" s="1609"/>
      <c r="PPS18" s="1609"/>
      <c r="PPT18" s="1609"/>
      <c r="PPU18" s="1609"/>
      <c r="PPV18" s="1609"/>
      <c r="PPW18" s="1609"/>
      <c r="PPX18" s="1609"/>
      <c r="PPY18" s="1609"/>
      <c r="PPZ18" s="1609"/>
      <c r="PQA18" s="1609"/>
      <c r="PQB18" s="1609"/>
      <c r="PQC18" s="1609"/>
      <c r="PQD18" s="1609"/>
      <c r="PQE18" s="1609"/>
      <c r="PQF18" s="1609"/>
      <c r="PQG18" s="1609"/>
      <c r="PQH18" s="1609"/>
      <c r="PQI18" s="1609"/>
      <c r="PQJ18" s="1609"/>
      <c r="PQK18" s="1609"/>
      <c r="PQL18" s="1609"/>
      <c r="PQM18" s="1609"/>
      <c r="PQN18" s="1609"/>
      <c r="PQO18" s="1609"/>
      <c r="PQP18" s="1609"/>
      <c r="PQQ18" s="1609"/>
      <c r="PQR18" s="1609"/>
      <c r="PQS18" s="1609"/>
      <c r="PQT18" s="1609"/>
      <c r="PQU18" s="1609"/>
      <c r="PQV18" s="1609"/>
      <c r="PQW18" s="1609"/>
      <c r="PQX18" s="1609"/>
      <c r="PQY18" s="1609"/>
      <c r="PQZ18" s="1609"/>
      <c r="PRA18" s="1609"/>
      <c r="PRB18" s="1609"/>
      <c r="PRC18" s="1609"/>
      <c r="PRD18" s="1609"/>
      <c r="PRE18" s="1609"/>
      <c r="PRF18" s="1609"/>
      <c r="PRG18" s="1609"/>
      <c r="PRH18" s="1609"/>
      <c r="PRI18" s="1609"/>
      <c r="PRJ18" s="1609"/>
      <c r="PRK18" s="1609"/>
      <c r="PRL18" s="1609"/>
      <c r="PRM18" s="1609"/>
      <c r="PRN18" s="1609"/>
      <c r="PRO18" s="1609"/>
      <c r="PRP18" s="1609"/>
      <c r="PRQ18" s="1609"/>
      <c r="PRR18" s="1609"/>
      <c r="PRS18" s="1609"/>
      <c r="PRT18" s="1609"/>
      <c r="PRU18" s="1609"/>
      <c r="PRV18" s="1609"/>
      <c r="PRW18" s="1609"/>
      <c r="PRX18" s="1609"/>
      <c r="PRY18" s="1609"/>
      <c r="PRZ18" s="1609"/>
      <c r="PSA18" s="1609"/>
      <c r="PSB18" s="1609"/>
      <c r="PSC18" s="1609"/>
      <c r="PSD18" s="1609"/>
      <c r="PSE18" s="1609"/>
      <c r="PSF18" s="1609"/>
      <c r="PSG18" s="1609"/>
      <c r="PSH18" s="1609"/>
      <c r="PSI18" s="1609"/>
      <c r="PSJ18" s="1609"/>
      <c r="PSK18" s="1609"/>
      <c r="PSL18" s="1609"/>
      <c r="PSM18" s="1609"/>
      <c r="PSN18" s="1609"/>
      <c r="PSO18" s="1609"/>
      <c r="PSP18" s="1609"/>
      <c r="PSQ18" s="1609"/>
      <c r="PSR18" s="1609"/>
      <c r="PSS18" s="1609"/>
      <c r="PST18" s="1609"/>
      <c r="PSU18" s="1609"/>
      <c r="PSV18" s="1609"/>
      <c r="PSW18" s="1609"/>
      <c r="PSX18" s="1609"/>
      <c r="PSY18" s="1609"/>
      <c r="PSZ18" s="1609"/>
      <c r="PTA18" s="1609"/>
      <c r="PTB18" s="1609"/>
      <c r="PTC18" s="1609"/>
      <c r="PTD18" s="1609"/>
      <c r="PTE18" s="1609"/>
      <c r="PTF18" s="1609"/>
      <c r="PTG18" s="1609"/>
      <c r="PTH18" s="1609"/>
      <c r="PTI18" s="1609"/>
      <c r="PTJ18" s="1609"/>
      <c r="PTK18" s="1609"/>
      <c r="PTL18" s="1609"/>
      <c r="PTM18" s="1609"/>
      <c r="PTN18" s="1609"/>
      <c r="PTO18" s="1609"/>
      <c r="PTP18" s="1609"/>
      <c r="PTQ18" s="1609"/>
      <c r="PTR18" s="1609"/>
      <c r="PTS18" s="1609"/>
      <c r="PTT18" s="1609"/>
      <c r="PTU18" s="1609"/>
      <c r="PTV18" s="1609"/>
      <c r="PTW18" s="1609"/>
      <c r="PTX18" s="1609"/>
      <c r="PTY18" s="1609"/>
      <c r="PTZ18" s="1609"/>
      <c r="PUA18" s="1609"/>
      <c r="PUB18" s="1609"/>
      <c r="PUC18" s="1609"/>
      <c r="PUD18" s="1609"/>
      <c r="PUE18" s="1609"/>
      <c r="PUF18" s="1609"/>
      <c r="PUG18" s="1609"/>
      <c r="PUH18" s="1609"/>
      <c r="PUI18" s="1609"/>
      <c r="PUJ18" s="1609"/>
      <c r="PUK18" s="1609"/>
      <c r="PUL18" s="1609"/>
      <c r="PUM18" s="1609"/>
      <c r="PUN18" s="1609"/>
      <c r="PUO18" s="1609"/>
      <c r="PUP18" s="1609"/>
      <c r="PUQ18" s="1609"/>
      <c r="PUR18" s="1609"/>
      <c r="PUS18" s="1609"/>
      <c r="PUT18" s="1609"/>
      <c r="PUU18" s="1609"/>
      <c r="PUV18" s="1609"/>
      <c r="PUW18" s="1609"/>
      <c r="PUX18" s="1609"/>
      <c r="PUY18" s="1609"/>
      <c r="PUZ18" s="1609"/>
      <c r="PVA18" s="1609"/>
      <c r="PVB18" s="1609"/>
      <c r="PVC18" s="1609"/>
      <c r="PVD18" s="1609"/>
      <c r="PVE18" s="1609"/>
      <c r="PVF18" s="1609"/>
      <c r="PVG18" s="1609"/>
      <c r="PVH18" s="1609"/>
      <c r="PVI18" s="1609"/>
      <c r="PVJ18" s="1609"/>
      <c r="PVK18" s="1609"/>
      <c r="PVL18" s="1609"/>
      <c r="PVM18" s="1609"/>
      <c r="PVN18" s="1609"/>
      <c r="PVO18" s="1609"/>
      <c r="PVP18" s="1609"/>
      <c r="PVQ18" s="1609"/>
      <c r="PVR18" s="1609"/>
      <c r="PVS18" s="1609"/>
      <c r="PVT18" s="1609"/>
      <c r="PVU18" s="1609"/>
      <c r="PVV18" s="1609"/>
      <c r="PVW18" s="1609"/>
      <c r="PVX18" s="1609"/>
      <c r="PVY18" s="1609"/>
      <c r="PVZ18" s="1609"/>
      <c r="PWA18" s="1609"/>
      <c r="PWB18" s="1609"/>
      <c r="PWC18" s="1609"/>
      <c r="PWD18" s="1609"/>
      <c r="PWE18" s="1609"/>
      <c r="PWF18" s="1609"/>
      <c r="PWG18" s="1609"/>
      <c r="PWH18" s="1609"/>
      <c r="PWI18" s="1609"/>
      <c r="PWJ18" s="1609"/>
      <c r="PWK18" s="1609"/>
      <c r="PWL18" s="1609"/>
      <c r="PWM18" s="1609"/>
      <c r="PWN18" s="1609"/>
      <c r="PWO18" s="1609"/>
      <c r="PWP18" s="1609"/>
      <c r="PWQ18" s="1609"/>
      <c r="PWR18" s="1609"/>
      <c r="PWS18" s="1609"/>
      <c r="PWT18" s="1609"/>
      <c r="PWU18" s="1609"/>
      <c r="PWV18" s="1609"/>
      <c r="PWW18" s="1609"/>
      <c r="PWX18" s="1609"/>
      <c r="PWY18" s="1609"/>
      <c r="PWZ18" s="1609"/>
      <c r="PXA18" s="1609"/>
      <c r="PXB18" s="1609"/>
      <c r="PXC18" s="1609"/>
      <c r="PXD18" s="1609"/>
      <c r="PXE18" s="1609"/>
      <c r="PXF18" s="1609"/>
      <c r="PXG18" s="1609"/>
      <c r="PXH18" s="1609"/>
      <c r="PXI18" s="1609"/>
      <c r="PXJ18" s="1609"/>
      <c r="PXK18" s="1609"/>
      <c r="PXL18" s="1609"/>
      <c r="PXM18" s="1609"/>
      <c r="PXN18" s="1609"/>
      <c r="PXO18" s="1609"/>
      <c r="PXP18" s="1609"/>
      <c r="PXQ18" s="1609"/>
      <c r="PXR18" s="1609"/>
      <c r="PXS18" s="1609"/>
      <c r="PXT18" s="1609"/>
      <c r="PXU18" s="1609"/>
      <c r="PXV18" s="1609"/>
      <c r="PXW18" s="1609"/>
      <c r="PXX18" s="1609"/>
      <c r="PXY18" s="1609"/>
      <c r="PXZ18" s="1609"/>
      <c r="PYA18" s="1609"/>
      <c r="PYB18" s="1609"/>
      <c r="PYC18" s="1609"/>
      <c r="PYD18" s="1609"/>
      <c r="PYE18" s="1609"/>
      <c r="PYF18" s="1609"/>
      <c r="PYG18" s="1609"/>
      <c r="PYH18" s="1609"/>
      <c r="PYI18" s="1609"/>
      <c r="PYJ18" s="1609"/>
      <c r="PYK18" s="1609"/>
      <c r="PYL18" s="1609"/>
      <c r="PYM18" s="1609"/>
      <c r="PYN18" s="1609"/>
      <c r="PYO18" s="1609"/>
      <c r="PYP18" s="1609"/>
      <c r="PYQ18" s="1609"/>
      <c r="PYR18" s="1609"/>
      <c r="PYS18" s="1609"/>
      <c r="PYT18" s="1609"/>
      <c r="PYU18" s="1609"/>
      <c r="PYV18" s="1609"/>
      <c r="PYW18" s="1609"/>
      <c r="PYX18" s="1609"/>
      <c r="PYY18" s="1609"/>
      <c r="PYZ18" s="1609"/>
      <c r="PZA18" s="1609"/>
      <c r="PZB18" s="1609"/>
      <c r="PZC18" s="1609"/>
      <c r="PZD18" s="1609"/>
      <c r="PZE18" s="1609"/>
      <c r="PZF18" s="1609"/>
      <c r="PZG18" s="1609"/>
      <c r="PZH18" s="1609"/>
      <c r="PZI18" s="1609"/>
      <c r="PZJ18" s="1609"/>
      <c r="PZK18" s="1609"/>
      <c r="PZL18" s="1609"/>
      <c r="PZM18" s="1609"/>
      <c r="PZN18" s="1609"/>
      <c r="PZO18" s="1609"/>
      <c r="PZP18" s="1609"/>
      <c r="PZQ18" s="1609"/>
      <c r="PZR18" s="1609"/>
      <c r="PZS18" s="1609"/>
      <c r="PZT18" s="1609"/>
      <c r="PZU18" s="1609"/>
      <c r="PZV18" s="1609"/>
      <c r="PZW18" s="1609"/>
      <c r="PZX18" s="1609"/>
      <c r="PZY18" s="1609"/>
      <c r="PZZ18" s="1609"/>
      <c r="QAA18" s="1609"/>
      <c r="QAB18" s="1609"/>
      <c r="QAC18" s="1609"/>
      <c r="QAD18" s="1609"/>
      <c r="QAE18" s="1609"/>
      <c r="QAF18" s="1609"/>
      <c r="QAG18" s="1609"/>
      <c r="QAH18" s="1609"/>
      <c r="QAI18" s="1609"/>
      <c r="QAJ18" s="1609"/>
      <c r="QAK18" s="1609"/>
      <c r="QAL18" s="1609"/>
      <c r="QAM18" s="1609"/>
      <c r="QAN18" s="1609"/>
      <c r="QAO18" s="1609"/>
      <c r="QAP18" s="1609"/>
      <c r="QAQ18" s="1609"/>
      <c r="QAR18" s="1609"/>
      <c r="QAS18" s="1609"/>
      <c r="QAT18" s="1609"/>
      <c r="QAU18" s="1609"/>
      <c r="QAV18" s="1609"/>
      <c r="QAW18" s="1609"/>
      <c r="QAX18" s="1609"/>
      <c r="QAY18" s="1609"/>
      <c r="QAZ18" s="1609"/>
      <c r="QBA18" s="1609"/>
      <c r="QBB18" s="1609"/>
      <c r="QBC18" s="1609"/>
      <c r="QBD18" s="1609"/>
      <c r="QBE18" s="1609"/>
      <c r="QBF18" s="1609"/>
      <c r="QBG18" s="1609"/>
      <c r="QBH18" s="1609"/>
      <c r="QBI18" s="1609"/>
      <c r="QBJ18" s="1609"/>
      <c r="QBK18" s="1609"/>
      <c r="QBL18" s="1609"/>
      <c r="QBM18" s="1609"/>
      <c r="QBN18" s="1609"/>
      <c r="QBO18" s="1609"/>
      <c r="QBP18" s="1609"/>
      <c r="QBQ18" s="1609"/>
      <c r="QBR18" s="1609"/>
      <c r="QBS18" s="1609"/>
      <c r="QBT18" s="1609"/>
      <c r="QBU18" s="1609"/>
      <c r="QBV18" s="1609"/>
      <c r="QBW18" s="1609"/>
      <c r="QBX18" s="1609"/>
      <c r="QBY18" s="1609"/>
      <c r="QBZ18" s="1609"/>
      <c r="QCA18" s="1609"/>
      <c r="QCB18" s="1609"/>
      <c r="QCC18" s="1609"/>
      <c r="QCD18" s="1609"/>
      <c r="QCE18" s="1609"/>
      <c r="QCF18" s="1609"/>
      <c r="QCG18" s="1609"/>
      <c r="QCH18" s="1609"/>
      <c r="QCI18" s="1609"/>
      <c r="QCJ18" s="1609"/>
      <c r="QCK18" s="1609"/>
      <c r="QCL18" s="1609"/>
      <c r="QCM18" s="1609"/>
      <c r="QCN18" s="1609"/>
      <c r="QCO18" s="1609"/>
      <c r="QCP18" s="1609"/>
      <c r="QCQ18" s="1609"/>
      <c r="QCR18" s="1609"/>
      <c r="QCS18" s="1609"/>
      <c r="QCT18" s="1609"/>
      <c r="QCU18" s="1609"/>
      <c r="QCV18" s="1609"/>
      <c r="QCW18" s="1609"/>
      <c r="QCX18" s="1609"/>
      <c r="QCY18" s="1609"/>
      <c r="QCZ18" s="1609"/>
      <c r="QDA18" s="1609"/>
      <c r="QDB18" s="1609"/>
      <c r="QDC18" s="1609"/>
      <c r="QDD18" s="1609"/>
      <c r="QDE18" s="1609"/>
      <c r="QDF18" s="1609"/>
      <c r="QDG18" s="1609"/>
      <c r="QDH18" s="1609"/>
      <c r="QDI18" s="1609"/>
      <c r="QDJ18" s="1609"/>
      <c r="QDK18" s="1609"/>
      <c r="QDL18" s="1609"/>
      <c r="QDM18" s="1609"/>
      <c r="QDN18" s="1609"/>
      <c r="QDO18" s="1609"/>
      <c r="QDP18" s="1609"/>
      <c r="QDQ18" s="1609"/>
      <c r="QDR18" s="1609"/>
      <c r="QDS18" s="1609"/>
      <c r="QDT18" s="1609"/>
      <c r="QDU18" s="1609"/>
      <c r="QDV18" s="1609"/>
      <c r="QDW18" s="1609"/>
      <c r="QDX18" s="1609"/>
      <c r="QDY18" s="1609"/>
      <c r="QDZ18" s="1609"/>
      <c r="QEA18" s="1609"/>
      <c r="QEB18" s="1609"/>
      <c r="QEC18" s="1609"/>
      <c r="QED18" s="1609"/>
      <c r="QEE18" s="1609"/>
      <c r="QEF18" s="1609"/>
      <c r="QEG18" s="1609"/>
      <c r="QEH18" s="1609"/>
      <c r="QEI18" s="1609"/>
      <c r="QEJ18" s="1609"/>
      <c r="QEK18" s="1609"/>
      <c r="QEL18" s="1609"/>
      <c r="QEM18" s="1609"/>
      <c r="QEN18" s="1609"/>
      <c r="QEO18" s="1609"/>
      <c r="QEP18" s="1609"/>
      <c r="QEQ18" s="1609"/>
      <c r="QER18" s="1609"/>
      <c r="QES18" s="1609"/>
      <c r="QET18" s="1609"/>
      <c r="QEU18" s="1609"/>
      <c r="QEV18" s="1609"/>
      <c r="QEW18" s="1609"/>
      <c r="QEX18" s="1609"/>
      <c r="QEY18" s="1609"/>
      <c r="QEZ18" s="1609"/>
      <c r="QFA18" s="1609"/>
      <c r="QFB18" s="1609"/>
      <c r="QFC18" s="1609"/>
      <c r="QFD18" s="1609"/>
      <c r="QFE18" s="1609"/>
      <c r="QFF18" s="1609"/>
      <c r="QFG18" s="1609"/>
      <c r="QFH18" s="1609"/>
      <c r="QFI18" s="1609"/>
      <c r="QFJ18" s="1609"/>
      <c r="QFK18" s="1609"/>
      <c r="QFL18" s="1609"/>
      <c r="QFM18" s="1609"/>
      <c r="QFN18" s="1609"/>
      <c r="QFO18" s="1609"/>
      <c r="QFP18" s="1609"/>
      <c r="QFQ18" s="1609"/>
      <c r="QFR18" s="1609"/>
      <c r="QFS18" s="1609"/>
      <c r="QFT18" s="1609"/>
      <c r="QFU18" s="1609"/>
      <c r="QFV18" s="1609"/>
      <c r="QFW18" s="1609"/>
      <c r="QFX18" s="1609"/>
      <c r="QFY18" s="1609"/>
      <c r="QFZ18" s="1609"/>
      <c r="QGA18" s="1609"/>
      <c r="QGB18" s="1609"/>
      <c r="QGC18" s="1609"/>
      <c r="QGD18" s="1609"/>
      <c r="QGE18" s="1609"/>
      <c r="QGF18" s="1609"/>
      <c r="QGG18" s="1609"/>
      <c r="QGH18" s="1609"/>
      <c r="QGI18" s="1609"/>
      <c r="QGJ18" s="1609"/>
      <c r="QGK18" s="1609"/>
      <c r="QGL18" s="1609"/>
      <c r="QGM18" s="1609"/>
      <c r="QGN18" s="1609"/>
      <c r="QGO18" s="1609"/>
      <c r="QGP18" s="1609"/>
      <c r="QGQ18" s="1609"/>
      <c r="QGR18" s="1609"/>
      <c r="QGS18" s="1609"/>
      <c r="QGT18" s="1609"/>
      <c r="QGU18" s="1609"/>
      <c r="QGV18" s="1609"/>
      <c r="QGW18" s="1609"/>
      <c r="QGX18" s="1609"/>
      <c r="QGY18" s="1609"/>
      <c r="QGZ18" s="1609"/>
      <c r="QHA18" s="1609"/>
      <c r="QHB18" s="1609"/>
      <c r="QHC18" s="1609"/>
      <c r="QHD18" s="1609"/>
      <c r="QHE18" s="1609"/>
      <c r="QHF18" s="1609"/>
      <c r="QHG18" s="1609"/>
      <c r="QHH18" s="1609"/>
      <c r="QHI18" s="1609"/>
      <c r="QHJ18" s="1609"/>
      <c r="QHK18" s="1609"/>
      <c r="QHL18" s="1609"/>
      <c r="QHM18" s="1609"/>
      <c r="QHN18" s="1609"/>
      <c r="QHO18" s="1609"/>
      <c r="QHP18" s="1609"/>
      <c r="QHQ18" s="1609"/>
      <c r="QHR18" s="1609"/>
      <c r="QHS18" s="1609"/>
      <c r="QHT18" s="1609"/>
      <c r="QHU18" s="1609"/>
      <c r="QHV18" s="1609"/>
      <c r="QHW18" s="1609"/>
      <c r="QHX18" s="1609"/>
      <c r="QHY18" s="1609"/>
      <c r="QHZ18" s="1609"/>
      <c r="QIA18" s="1609"/>
      <c r="QIB18" s="1609"/>
      <c r="QIC18" s="1609"/>
      <c r="QID18" s="1609"/>
      <c r="QIE18" s="1609"/>
      <c r="QIF18" s="1609"/>
      <c r="QIG18" s="1609"/>
      <c r="QIH18" s="1609"/>
      <c r="QII18" s="1609"/>
      <c r="QIJ18" s="1609"/>
      <c r="QIK18" s="1609"/>
      <c r="QIL18" s="1609"/>
      <c r="QIM18" s="1609"/>
      <c r="QIN18" s="1609"/>
      <c r="QIO18" s="1609"/>
      <c r="QIP18" s="1609"/>
      <c r="QIQ18" s="1609"/>
      <c r="QIR18" s="1609"/>
      <c r="QIS18" s="1609"/>
      <c r="QIT18" s="1609"/>
      <c r="QIU18" s="1609"/>
      <c r="QIV18" s="1609"/>
      <c r="QIW18" s="1609"/>
      <c r="QIX18" s="1609"/>
      <c r="QIY18" s="1609"/>
      <c r="QIZ18" s="1609"/>
      <c r="QJA18" s="1609"/>
      <c r="QJB18" s="1609"/>
      <c r="QJC18" s="1609"/>
      <c r="QJD18" s="1609"/>
      <c r="QJE18" s="1609"/>
      <c r="QJF18" s="1609"/>
      <c r="QJG18" s="1609"/>
      <c r="QJH18" s="1609"/>
      <c r="QJI18" s="1609"/>
      <c r="QJJ18" s="1609"/>
      <c r="QJK18" s="1609"/>
      <c r="QJL18" s="1609"/>
      <c r="QJM18" s="1609"/>
      <c r="QJN18" s="1609"/>
      <c r="QJO18" s="1609"/>
      <c r="QJP18" s="1609"/>
      <c r="QJQ18" s="1609"/>
      <c r="QJR18" s="1609"/>
      <c r="QJS18" s="1609"/>
      <c r="QJT18" s="1609"/>
      <c r="QJU18" s="1609"/>
      <c r="QJV18" s="1609"/>
      <c r="QJW18" s="1609"/>
      <c r="QJX18" s="1609"/>
      <c r="QJY18" s="1609"/>
      <c r="QJZ18" s="1609"/>
      <c r="QKA18" s="1609"/>
      <c r="QKB18" s="1609"/>
      <c r="QKC18" s="1609"/>
      <c r="QKD18" s="1609"/>
      <c r="QKE18" s="1609"/>
      <c r="QKF18" s="1609"/>
      <c r="QKG18" s="1609"/>
      <c r="QKH18" s="1609"/>
      <c r="QKI18" s="1609"/>
      <c r="QKJ18" s="1609"/>
      <c r="QKK18" s="1609"/>
      <c r="QKL18" s="1609"/>
      <c r="QKM18" s="1609"/>
      <c r="QKN18" s="1609"/>
      <c r="QKO18" s="1609"/>
      <c r="QKP18" s="1609"/>
      <c r="QKQ18" s="1609"/>
      <c r="QKR18" s="1609"/>
      <c r="QKS18" s="1609"/>
      <c r="QKT18" s="1609"/>
      <c r="QKU18" s="1609"/>
      <c r="QKV18" s="1609"/>
      <c r="QKW18" s="1609"/>
      <c r="QKX18" s="1609"/>
      <c r="QKY18" s="1609"/>
      <c r="QKZ18" s="1609"/>
      <c r="QLA18" s="1609"/>
      <c r="QLB18" s="1609"/>
      <c r="QLC18" s="1609"/>
      <c r="QLD18" s="1609"/>
      <c r="QLE18" s="1609"/>
      <c r="QLF18" s="1609"/>
      <c r="QLG18" s="1609"/>
      <c r="QLH18" s="1609"/>
      <c r="QLI18" s="1609"/>
      <c r="QLJ18" s="1609"/>
      <c r="QLK18" s="1609"/>
      <c r="QLL18" s="1609"/>
      <c r="QLM18" s="1609"/>
      <c r="QLN18" s="1609"/>
      <c r="QLO18" s="1609"/>
      <c r="QLP18" s="1609"/>
      <c r="QLQ18" s="1609"/>
      <c r="QLR18" s="1609"/>
      <c r="QLS18" s="1609"/>
      <c r="QLT18" s="1609"/>
      <c r="QLU18" s="1609"/>
      <c r="QLV18" s="1609"/>
      <c r="QLW18" s="1609"/>
      <c r="QLX18" s="1609"/>
      <c r="QLY18" s="1609"/>
      <c r="QLZ18" s="1609"/>
      <c r="QMA18" s="1609"/>
      <c r="QMB18" s="1609"/>
      <c r="QMC18" s="1609"/>
      <c r="QMD18" s="1609"/>
      <c r="QME18" s="1609"/>
      <c r="QMF18" s="1609"/>
      <c r="QMG18" s="1609"/>
      <c r="QMH18" s="1609"/>
      <c r="QMI18" s="1609"/>
      <c r="QMJ18" s="1609"/>
      <c r="QMK18" s="1609"/>
      <c r="QML18" s="1609"/>
      <c r="QMM18" s="1609"/>
      <c r="QMN18" s="1609"/>
      <c r="QMO18" s="1609"/>
      <c r="QMP18" s="1609"/>
      <c r="QMQ18" s="1609"/>
      <c r="QMR18" s="1609"/>
      <c r="QMS18" s="1609"/>
      <c r="QMT18" s="1609"/>
      <c r="QMU18" s="1609"/>
      <c r="QMV18" s="1609"/>
      <c r="QMW18" s="1609"/>
      <c r="QMX18" s="1609"/>
      <c r="QMY18" s="1609"/>
      <c r="QMZ18" s="1609"/>
      <c r="QNA18" s="1609"/>
      <c r="QNB18" s="1609"/>
      <c r="QNC18" s="1609"/>
      <c r="QND18" s="1609"/>
      <c r="QNE18" s="1609"/>
      <c r="QNF18" s="1609"/>
      <c r="QNG18" s="1609"/>
      <c r="QNH18" s="1609"/>
      <c r="QNI18" s="1609"/>
      <c r="QNJ18" s="1609"/>
      <c r="QNK18" s="1609"/>
      <c r="QNL18" s="1609"/>
      <c r="QNM18" s="1609"/>
      <c r="QNN18" s="1609"/>
      <c r="QNO18" s="1609"/>
      <c r="QNP18" s="1609"/>
      <c r="QNQ18" s="1609"/>
      <c r="QNR18" s="1609"/>
      <c r="QNS18" s="1609"/>
      <c r="QNT18" s="1609"/>
      <c r="QNU18" s="1609"/>
      <c r="QNV18" s="1609"/>
      <c r="QNW18" s="1609"/>
      <c r="QNX18" s="1609"/>
      <c r="QNY18" s="1609"/>
      <c r="QNZ18" s="1609"/>
      <c r="QOA18" s="1609"/>
      <c r="QOB18" s="1609"/>
      <c r="QOC18" s="1609"/>
      <c r="QOD18" s="1609"/>
      <c r="QOE18" s="1609"/>
      <c r="QOF18" s="1609"/>
      <c r="QOG18" s="1609"/>
      <c r="QOH18" s="1609"/>
      <c r="QOI18" s="1609"/>
      <c r="QOJ18" s="1609"/>
      <c r="QOK18" s="1609"/>
      <c r="QOL18" s="1609"/>
      <c r="QOM18" s="1609"/>
      <c r="QON18" s="1609"/>
      <c r="QOO18" s="1609"/>
      <c r="QOP18" s="1609"/>
      <c r="QOQ18" s="1609"/>
      <c r="QOR18" s="1609"/>
      <c r="QOS18" s="1609"/>
      <c r="QOT18" s="1609"/>
      <c r="QOU18" s="1609"/>
      <c r="QOV18" s="1609"/>
      <c r="QOW18" s="1609"/>
      <c r="QOX18" s="1609"/>
      <c r="QOY18" s="1609"/>
      <c r="QOZ18" s="1609"/>
      <c r="QPA18" s="1609"/>
      <c r="QPB18" s="1609"/>
      <c r="QPC18" s="1609"/>
      <c r="QPD18" s="1609"/>
      <c r="QPE18" s="1609"/>
      <c r="QPF18" s="1609"/>
      <c r="QPG18" s="1609"/>
      <c r="QPH18" s="1609"/>
      <c r="QPI18" s="1609"/>
      <c r="QPJ18" s="1609"/>
      <c r="QPK18" s="1609"/>
      <c r="QPL18" s="1609"/>
      <c r="QPM18" s="1609"/>
      <c r="QPN18" s="1609"/>
      <c r="QPO18" s="1609"/>
      <c r="QPP18" s="1609"/>
      <c r="QPQ18" s="1609"/>
      <c r="QPR18" s="1609"/>
      <c r="QPS18" s="1609"/>
      <c r="QPT18" s="1609"/>
      <c r="QPU18" s="1609"/>
      <c r="QPV18" s="1609"/>
      <c r="QPW18" s="1609"/>
      <c r="QPX18" s="1609"/>
      <c r="QPY18" s="1609"/>
      <c r="QPZ18" s="1609"/>
      <c r="QQA18" s="1609"/>
      <c r="QQB18" s="1609"/>
      <c r="QQC18" s="1609"/>
      <c r="QQD18" s="1609"/>
      <c r="QQE18" s="1609"/>
      <c r="QQF18" s="1609"/>
      <c r="QQG18" s="1609"/>
      <c r="QQH18" s="1609"/>
      <c r="QQI18" s="1609"/>
      <c r="QQJ18" s="1609"/>
      <c r="QQK18" s="1609"/>
      <c r="QQL18" s="1609"/>
      <c r="QQM18" s="1609"/>
      <c r="QQN18" s="1609"/>
      <c r="QQO18" s="1609"/>
      <c r="QQP18" s="1609"/>
      <c r="QQQ18" s="1609"/>
      <c r="QQR18" s="1609"/>
      <c r="QQS18" s="1609"/>
      <c r="QQT18" s="1609"/>
      <c r="QQU18" s="1609"/>
      <c r="QQV18" s="1609"/>
      <c r="QQW18" s="1609"/>
      <c r="QQX18" s="1609"/>
      <c r="QQY18" s="1609"/>
      <c r="QQZ18" s="1609"/>
      <c r="QRA18" s="1609"/>
      <c r="QRB18" s="1609"/>
      <c r="QRC18" s="1609"/>
      <c r="QRD18" s="1609"/>
      <c r="QRE18" s="1609"/>
      <c r="QRF18" s="1609"/>
      <c r="QRG18" s="1609"/>
      <c r="QRH18" s="1609"/>
      <c r="QRI18" s="1609"/>
      <c r="QRJ18" s="1609"/>
      <c r="QRK18" s="1609"/>
      <c r="QRL18" s="1609"/>
      <c r="QRM18" s="1609"/>
      <c r="QRN18" s="1609"/>
      <c r="QRO18" s="1609"/>
      <c r="QRP18" s="1609"/>
      <c r="QRQ18" s="1609"/>
      <c r="QRR18" s="1609"/>
      <c r="QRS18" s="1609"/>
      <c r="QRT18" s="1609"/>
      <c r="QRU18" s="1609"/>
      <c r="QRV18" s="1609"/>
      <c r="QRW18" s="1609"/>
      <c r="QRX18" s="1609"/>
      <c r="QRY18" s="1609"/>
      <c r="QRZ18" s="1609"/>
      <c r="QSA18" s="1609"/>
      <c r="QSB18" s="1609"/>
      <c r="QSC18" s="1609"/>
      <c r="QSD18" s="1609"/>
      <c r="QSE18" s="1609"/>
      <c r="QSF18" s="1609"/>
      <c r="QSG18" s="1609"/>
      <c r="QSH18" s="1609"/>
      <c r="QSI18" s="1609"/>
      <c r="QSJ18" s="1609"/>
      <c r="QSK18" s="1609"/>
      <c r="QSL18" s="1609"/>
      <c r="QSM18" s="1609"/>
      <c r="QSN18" s="1609"/>
      <c r="QSO18" s="1609"/>
      <c r="QSP18" s="1609"/>
      <c r="QSQ18" s="1609"/>
      <c r="QSR18" s="1609"/>
      <c r="QSS18" s="1609"/>
      <c r="QST18" s="1609"/>
      <c r="QSU18" s="1609"/>
      <c r="QSV18" s="1609"/>
      <c r="QSW18" s="1609"/>
      <c r="QSX18" s="1609"/>
      <c r="QSY18" s="1609"/>
      <c r="QSZ18" s="1609"/>
      <c r="QTA18" s="1609"/>
      <c r="QTB18" s="1609"/>
      <c r="QTC18" s="1609"/>
      <c r="QTD18" s="1609"/>
      <c r="QTE18" s="1609"/>
      <c r="QTF18" s="1609"/>
      <c r="QTG18" s="1609"/>
      <c r="QTH18" s="1609"/>
      <c r="QTI18" s="1609"/>
      <c r="QTJ18" s="1609"/>
      <c r="QTK18" s="1609"/>
      <c r="QTL18" s="1609"/>
      <c r="QTM18" s="1609"/>
      <c r="QTN18" s="1609"/>
      <c r="QTO18" s="1609"/>
      <c r="QTP18" s="1609"/>
      <c r="QTQ18" s="1609"/>
      <c r="QTR18" s="1609"/>
      <c r="QTS18" s="1609"/>
      <c r="QTT18" s="1609"/>
      <c r="QTU18" s="1609"/>
      <c r="QTV18" s="1609"/>
      <c r="QTW18" s="1609"/>
      <c r="QTX18" s="1609"/>
      <c r="QTY18" s="1609"/>
      <c r="QTZ18" s="1609"/>
      <c r="QUA18" s="1609"/>
      <c r="QUB18" s="1609"/>
      <c r="QUC18" s="1609"/>
      <c r="QUD18" s="1609"/>
      <c r="QUE18" s="1609"/>
      <c r="QUF18" s="1609"/>
      <c r="QUG18" s="1609"/>
      <c r="QUH18" s="1609"/>
      <c r="QUI18" s="1609"/>
      <c r="QUJ18" s="1609"/>
      <c r="QUK18" s="1609"/>
      <c r="QUL18" s="1609"/>
      <c r="QUM18" s="1609"/>
      <c r="QUN18" s="1609"/>
      <c r="QUO18" s="1609"/>
      <c r="QUP18" s="1609"/>
      <c r="QUQ18" s="1609"/>
      <c r="QUR18" s="1609"/>
      <c r="QUS18" s="1609"/>
      <c r="QUT18" s="1609"/>
      <c r="QUU18" s="1609"/>
      <c r="QUV18" s="1609"/>
      <c r="QUW18" s="1609"/>
      <c r="QUX18" s="1609"/>
      <c r="QUY18" s="1609"/>
      <c r="QUZ18" s="1609"/>
      <c r="QVA18" s="1609"/>
      <c r="QVB18" s="1609"/>
      <c r="QVC18" s="1609"/>
      <c r="QVD18" s="1609"/>
      <c r="QVE18" s="1609"/>
      <c r="QVF18" s="1609"/>
      <c r="QVG18" s="1609"/>
      <c r="QVH18" s="1609"/>
      <c r="QVI18" s="1609"/>
      <c r="QVJ18" s="1609"/>
      <c r="QVK18" s="1609"/>
      <c r="QVL18" s="1609"/>
      <c r="QVM18" s="1609"/>
      <c r="QVN18" s="1609"/>
      <c r="QVO18" s="1609"/>
      <c r="QVP18" s="1609"/>
      <c r="QVQ18" s="1609"/>
      <c r="QVR18" s="1609"/>
      <c r="QVS18" s="1609"/>
      <c r="QVT18" s="1609"/>
      <c r="QVU18" s="1609"/>
      <c r="QVV18" s="1609"/>
      <c r="QVW18" s="1609"/>
      <c r="QVX18" s="1609"/>
      <c r="QVY18" s="1609"/>
      <c r="QVZ18" s="1609"/>
      <c r="QWA18" s="1609"/>
      <c r="QWB18" s="1609"/>
      <c r="QWC18" s="1609"/>
      <c r="QWD18" s="1609"/>
      <c r="QWE18" s="1609"/>
      <c r="QWF18" s="1609"/>
      <c r="QWG18" s="1609"/>
      <c r="QWH18" s="1609"/>
      <c r="QWI18" s="1609"/>
      <c r="QWJ18" s="1609"/>
      <c r="QWK18" s="1609"/>
      <c r="QWL18" s="1609"/>
      <c r="QWM18" s="1609"/>
      <c r="QWN18" s="1609"/>
      <c r="QWO18" s="1609"/>
      <c r="QWP18" s="1609"/>
      <c r="QWQ18" s="1609"/>
      <c r="QWR18" s="1609"/>
      <c r="QWS18" s="1609"/>
      <c r="QWT18" s="1609"/>
      <c r="QWU18" s="1609"/>
      <c r="QWV18" s="1609"/>
      <c r="QWW18" s="1609"/>
      <c r="QWX18" s="1609"/>
      <c r="QWY18" s="1609"/>
      <c r="QWZ18" s="1609"/>
      <c r="QXA18" s="1609"/>
      <c r="QXB18" s="1609"/>
      <c r="QXC18" s="1609"/>
      <c r="QXD18" s="1609"/>
      <c r="QXE18" s="1609"/>
      <c r="QXF18" s="1609"/>
      <c r="QXG18" s="1609"/>
      <c r="QXH18" s="1609"/>
      <c r="QXI18" s="1609"/>
      <c r="QXJ18" s="1609"/>
      <c r="QXK18" s="1609"/>
      <c r="QXL18" s="1609"/>
      <c r="QXM18" s="1609"/>
      <c r="QXN18" s="1609"/>
      <c r="QXO18" s="1609"/>
      <c r="QXP18" s="1609"/>
      <c r="QXQ18" s="1609"/>
      <c r="QXR18" s="1609"/>
      <c r="QXS18" s="1609"/>
      <c r="QXT18" s="1609"/>
      <c r="QXU18" s="1609"/>
      <c r="QXV18" s="1609"/>
      <c r="QXW18" s="1609"/>
      <c r="QXX18" s="1609"/>
      <c r="QXY18" s="1609"/>
      <c r="QXZ18" s="1609"/>
      <c r="QYA18" s="1609"/>
      <c r="QYB18" s="1609"/>
      <c r="QYC18" s="1609"/>
      <c r="QYD18" s="1609"/>
      <c r="QYE18" s="1609"/>
      <c r="QYF18" s="1609"/>
      <c r="QYG18" s="1609"/>
      <c r="QYH18" s="1609"/>
      <c r="QYI18" s="1609"/>
      <c r="QYJ18" s="1609"/>
      <c r="QYK18" s="1609"/>
      <c r="QYL18" s="1609"/>
      <c r="QYM18" s="1609"/>
      <c r="QYN18" s="1609"/>
      <c r="QYO18" s="1609"/>
      <c r="QYP18" s="1609"/>
      <c r="QYQ18" s="1609"/>
      <c r="QYR18" s="1609"/>
      <c r="QYS18" s="1609"/>
      <c r="QYT18" s="1609"/>
      <c r="QYU18" s="1609"/>
      <c r="QYV18" s="1609"/>
      <c r="QYW18" s="1609"/>
      <c r="QYX18" s="1609"/>
      <c r="QYY18" s="1609"/>
      <c r="QYZ18" s="1609"/>
      <c r="QZA18" s="1609"/>
      <c r="QZB18" s="1609"/>
      <c r="QZC18" s="1609"/>
      <c r="QZD18" s="1609"/>
      <c r="QZE18" s="1609"/>
      <c r="QZF18" s="1609"/>
      <c r="QZG18" s="1609"/>
      <c r="QZH18" s="1609"/>
      <c r="QZI18" s="1609"/>
      <c r="QZJ18" s="1609"/>
      <c r="QZK18" s="1609"/>
      <c r="QZL18" s="1609"/>
      <c r="QZM18" s="1609"/>
      <c r="QZN18" s="1609"/>
      <c r="QZO18" s="1609"/>
      <c r="QZP18" s="1609"/>
      <c r="QZQ18" s="1609"/>
      <c r="QZR18" s="1609"/>
      <c r="QZS18" s="1609"/>
      <c r="QZT18" s="1609"/>
      <c r="QZU18" s="1609"/>
      <c r="QZV18" s="1609"/>
      <c r="QZW18" s="1609"/>
      <c r="QZX18" s="1609"/>
      <c r="QZY18" s="1609"/>
      <c r="QZZ18" s="1609"/>
      <c r="RAA18" s="1609"/>
      <c r="RAB18" s="1609"/>
      <c r="RAC18" s="1609"/>
      <c r="RAD18" s="1609"/>
      <c r="RAE18" s="1609"/>
      <c r="RAF18" s="1609"/>
      <c r="RAG18" s="1609"/>
      <c r="RAH18" s="1609"/>
      <c r="RAI18" s="1609"/>
      <c r="RAJ18" s="1609"/>
      <c r="RAK18" s="1609"/>
      <c r="RAL18" s="1609"/>
      <c r="RAM18" s="1609"/>
      <c r="RAN18" s="1609"/>
      <c r="RAO18" s="1609"/>
      <c r="RAP18" s="1609"/>
      <c r="RAQ18" s="1609"/>
      <c r="RAR18" s="1609"/>
      <c r="RAS18" s="1609"/>
      <c r="RAT18" s="1609"/>
      <c r="RAU18" s="1609"/>
      <c r="RAV18" s="1609"/>
      <c r="RAW18" s="1609"/>
      <c r="RAX18" s="1609"/>
      <c r="RAY18" s="1609"/>
      <c r="RAZ18" s="1609"/>
      <c r="RBA18" s="1609"/>
      <c r="RBB18" s="1609"/>
      <c r="RBC18" s="1609"/>
      <c r="RBD18" s="1609"/>
      <c r="RBE18" s="1609"/>
      <c r="RBF18" s="1609"/>
      <c r="RBG18" s="1609"/>
      <c r="RBH18" s="1609"/>
      <c r="RBI18" s="1609"/>
      <c r="RBJ18" s="1609"/>
      <c r="RBK18" s="1609"/>
      <c r="RBL18" s="1609"/>
      <c r="RBM18" s="1609"/>
      <c r="RBN18" s="1609"/>
      <c r="RBO18" s="1609"/>
      <c r="RBP18" s="1609"/>
      <c r="RBQ18" s="1609"/>
      <c r="RBR18" s="1609"/>
      <c r="RBS18" s="1609"/>
      <c r="RBT18" s="1609"/>
      <c r="RBU18" s="1609"/>
      <c r="RBV18" s="1609"/>
      <c r="RBW18" s="1609"/>
      <c r="RBX18" s="1609"/>
      <c r="RBY18" s="1609"/>
      <c r="RBZ18" s="1609"/>
      <c r="RCA18" s="1609"/>
      <c r="RCB18" s="1609"/>
      <c r="RCC18" s="1609"/>
      <c r="RCD18" s="1609"/>
      <c r="RCE18" s="1609"/>
      <c r="RCF18" s="1609"/>
      <c r="RCG18" s="1609"/>
      <c r="RCH18" s="1609"/>
      <c r="RCI18" s="1609"/>
      <c r="RCJ18" s="1609"/>
      <c r="RCK18" s="1609"/>
      <c r="RCL18" s="1609"/>
      <c r="RCM18" s="1609"/>
      <c r="RCN18" s="1609"/>
      <c r="RCO18" s="1609"/>
      <c r="RCP18" s="1609"/>
      <c r="RCQ18" s="1609"/>
      <c r="RCR18" s="1609"/>
      <c r="RCS18" s="1609"/>
      <c r="RCT18" s="1609"/>
      <c r="RCU18" s="1609"/>
      <c r="RCV18" s="1609"/>
      <c r="RCW18" s="1609"/>
      <c r="RCX18" s="1609"/>
      <c r="RCY18" s="1609"/>
      <c r="RCZ18" s="1609"/>
      <c r="RDA18" s="1609"/>
      <c r="RDB18" s="1609"/>
      <c r="RDC18" s="1609"/>
      <c r="RDD18" s="1609"/>
      <c r="RDE18" s="1609"/>
      <c r="RDF18" s="1609"/>
      <c r="RDG18" s="1609"/>
      <c r="RDH18" s="1609"/>
      <c r="RDI18" s="1609"/>
      <c r="RDJ18" s="1609"/>
      <c r="RDK18" s="1609"/>
      <c r="RDL18" s="1609"/>
      <c r="RDM18" s="1609"/>
      <c r="RDN18" s="1609"/>
      <c r="RDO18" s="1609"/>
      <c r="RDP18" s="1609"/>
      <c r="RDQ18" s="1609"/>
      <c r="RDR18" s="1609"/>
      <c r="RDS18" s="1609"/>
      <c r="RDT18" s="1609"/>
      <c r="RDU18" s="1609"/>
      <c r="RDV18" s="1609"/>
      <c r="RDW18" s="1609"/>
      <c r="RDX18" s="1609"/>
      <c r="RDY18" s="1609"/>
      <c r="RDZ18" s="1609"/>
      <c r="REA18" s="1609"/>
      <c r="REB18" s="1609"/>
      <c r="REC18" s="1609"/>
      <c r="RED18" s="1609"/>
      <c r="REE18" s="1609"/>
      <c r="REF18" s="1609"/>
      <c r="REG18" s="1609"/>
      <c r="REH18" s="1609"/>
      <c r="REI18" s="1609"/>
      <c r="REJ18" s="1609"/>
      <c r="REK18" s="1609"/>
      <c r="REL18" s="1609"/>
      <c r="REM18" s="1609"/>
      <c r="REN18" s="1609"/>
      <c r="REO18" s="1609"/>
      <c r="REP18" s="1609"/>
      <c r="REQ18" s="1609"/>
      <c r="RER18" s="1609"/>
      <c r="RES18" s="1609"/>
      <c r="RET18" s="1609"/>
      <c r="REU18" s="1609"/>
      <c r="REV18" s="1609"/>
      <c r="REW18" s="1609"/>
      <c r="REX18" s="1609"/>
      <c r="REY18" s="1609"/>
      <c r="REZ18" s="1609"/>
      <c r="RFA18" s="1609"/>
      <c r="RFB18" s="1609"/>
      <c r="RFC18" s="1609"/>
      <c r="RFD18" s="1609"/>
      <c r="RFE18" s="1609"/>
      <c r="RFF18" s="1609"/>
      <c r="RFG18" s="1609"/>
      <c r="RFH18" s="1609"/>
      <c r="RFI18" s="1609"/>
      <c r="RFJ18" s="1609"/>
      <c r="RFK18" s="1609"/>
      <c r="RFL18" s="1609"/>
      <c r="RFM18" s="1609"/>
      <c r="RFN18" s="1609"/>
      <c r="RFO18" s="1609"/>
      <c r="RFP18" s="1609"/>
      <c r="RFQ18" s="1609"/>
      <c r="RFR18" s="1609"/>
      <c r="RFS18" s="1609"/>
      <c r="RFT18" s="1609"/>
      <c r="RFU18" s="1609"/>
      <c r="RFV18" s="1609"/>
      <c r="RFW18" s="1609"/>
      <c r="RFX18" s="1609"/>
      <c r="RFY18" s="1609"/>
      <c r="RFZ18" s="1609"/>
      <c r="RGA18" s="1609"/>
      <c r="RGB18" s="1609"/>
      <c r="RGC18" s="1609"/>
      <c r="RGD18" s="1609"/>
      <c r="RGE18" s="1609"/>
      <c r="RGF18" s="1609"/>
      <c r="RGG18" s="1609"/>
      <c r="RGH18" s="1609"/>
      <c r="RGI18" s="1609"/>
      <c r="RGJ18" s="1609"/>
      <c r="RGK18" s="1609"/>
      <c r="RGL18" s="1609"/>
      <c r="RGM18" s="1609"/>
      <c r="RGN18" s="1609"/>
      <c r="RGO18" s="1609"/>
      <c r="RGP18" s="1609"/>
      <c r="RGQ18" s="1609"/>
      <c r="RGR18" s="1609"/>
      <c r="RGS18" s="1609"/>
      <c r="RGT18" s="1609"/>
      <c r="RGU18" s="1609"/>
      <c r="RGV18" s="1609"/>
      <c r="RGW18" s="1609"/>
      <c r="RGX18" s="1609"/>
      <c r="RGY18" s="1609"/>
      <c r="RGZ18" s="1609"/>
      <c r="RHA18" s="1609"/>
      <c r="RHB18" s="1609"/>
      <c r="RHC18" s="1609"/>
      <c r="RHD18" s="1609"/>
      <c r="RHE18" s="1609"/>
      <c r="RHF18" s="1609"/>
      <c r="RHG18" s="1609"/>
      <c r="RHH18" s="1609"/>
      <c r="RHI18" s="1609"/>
      <c r="RHJ18" s="1609"/>
      <c r="RHK18" s="1609"/>
      <c r="RHL18" s="1609"/>
      <c r="RHM18" s="1609"/>
      <c r="RHN18" s="1609"/>
      <c r="RHO18" s="1609"/>
      <c r="RHP18" s="1609"/>
      <c r="RHQ18" s="1609"/>
      <c r="RHR18" s="1609"/>
      <c r="RHS18" s="1609"/>
      <c r="RHT18" s="1609"/>
      <c r="RHU18" s="1609"/>
      <c r="RHV18" s="1609"/>
      <c r="RHW18" s="1609"/>
      <c r="RHX18" s="1609"/>
      <c r="RHY18" s="1609"/>
      <c r="RHZ18" s="1609"/>
      <c r="RIA18" s="1609"/>
      <c r="RIB18" s="1609"/>
      <c r="RIC18" s="1609"/>
      <c r="RID18" s="1609"/>
      <c r="RIE18" s="1609"/>
      <c r="RIF18" s="1609"/>
      <c r="RIG18" s="1609"/>
      <c r="RIH18" s="1609"/>
      <c r="RII18" s="1609"/>
      <c r="RIJ18" s="1609"/>
      <c r="RIK18" s="1609"/>
      <c r="RIL18" s="1609"/>
      <c r="RIM18" s="1609"/>
      <c r="RIN18" s="1609"/>
      <c r="RIO18" s="1609"/>
      <c r="RIP18" s="1609"/>
      <c r="RIQ18" s="1609"/>
      <c r="RIR18" s="1609"/>
      <c r="RIS18" s="1609"/>
      <c r="RIT18" s="1609"/>
      <c r="RIU18" s="1609"/>
      <c r="RIV18" s="1609"/>
      <c r="RIW18" s="1609"/>
      <c r="RIX18" s="1609"/>
      <c r="RIY18" s="1609"/>
      <c r="RIZ18" s="1609"/>
      <c r="RJA18" s="1609"/>
      <c r="RJB18" s="1609"/>
      <c r="RJC18" s="1609"/>
      <c r="RJD18" s="1609"/>
      <c r="RJE18" s="1609"/>
      <c r="RJF18" s="1609"/>
      <c r="RJG18" s="1609"/>
      <c r="RJH18" s="1609"/>
      <c r="RJI18" s="1609"/>
      <c r="RJJ18" s="1609"/>
      <c r="RJK18" s="1609"/>
      <c r="RJL18" s="1609"/>
      <c r="RJM18" s="1609"/>
      <c r="RJN18" s="1609"/>
      <c r="RJO18" s="1609"/>
      <c r="RJP18" s="1609"/>
      <c r="RJQ18" s="1609"/>
      <c r="RJR18" s="1609"/>
      <c r="RJS18" s="1609"/>
      <c r="RJT18" s="1609"/>
      <c r="RJU18" s="1609"/>
      <c r="RJV18" s="1609"/>
      <c r="RJW18" s="1609"/>
      <c r="RJX18" s="1609"/>
      <c r="RJY18" s="1609"/>
      <c r="RJZ18" s="1609"/>
      <c r="RKA18" s="1609"/>
      <c r="RKB18" s="1609"/>
      <c r="RKC18" s="1609"/>
      <c r="RKD18" s="1609"/>
      <c r="RKE18" s="1609"/>
      <c r="RKF18" s="1609"/>
      <c r="RKG18" s="1609"/>
      <c r="RKH18" s="1609"/>
      <c r="RKI18" s="1609"/>
      <c r="RKJ18" s="1609"/>
      <c r="RKK18" s="1609"/>
      <c r="RKL18" s="1609"/>
      <c r="RKM18" s="1609"/>
      <c r="RKN18" s="1609"/>
      <c r="RKO18" s="1609"/>
      <c r="RKP18" s="1609"/>
      <c r="RKQ18" s="1609"/>
      <c r="RKR18" s="1609"/>
      <c r="RKS18" s="1609"/>
      <c r="RKT18" s="1609"/>
      <c r="RKU18" s="1609"/>
      <c r="RKV18" s="1609"/>
      <c r="RKW18" s="1609"/>
      <c r="RKX18" s="1609"/>
      <c r="RKY18" s="1609"/>
      <c r="RKZ18" s="1609"/>
      <c r="RLA18" s="1609"/>
      <c r="RLB18" s="1609"/>
      <c r="RLC18" s="1609"/>
      <c r="RLD18" s="1609"/>
      <c r="RLE18" s="1609"/>
      <c r="RLF18" s="1609"/>
      <c r="RLG18" s="1609"/>
      <c r="RLH18" s="1609"/>
      <c r="RLI18" s="1609"/>
      <c r="RLJ18" s="1609"/>
      <c r="RLK18" s="1609"/>
      <c r="RLL18" s="1609"/>
      <c r="RLM18" s="1609"/>
      <c r="RLN18" s="1609"/>
      <c r="RLO18" s="1609"/>
      <c r="RLP18" s="1609"/>
      <c r="RLQ18" s="1609"/>
      <c r="RLR18" s="1609"/>
      <c r="RLS18" s="1609"/>
      <c r="RLT18" s="1609"/>
      <c r="RLU18" s="1609"/>
      <c r="RLV18" s="1609"/>
      <c r="RLW18" s="1609"/>
      <c r="RLX18" s="1609"/>
      <c r="RLY18" s="1609"/>
      <c r="RLZ18" s="1609"/>
      <c r="RMA18" s="1609"/>
      <c r="RMB18" s="1609"/>
      <c r="RMC18" s="1609"/>
      <c r="RMD18" s="1609"/>
      <c r="RME18" s="1609"/>
      <c r="RMF18" s="1609"/>
      <c r="RMG18" s="1609"/>
      <c r="RMH18" s="1609"/>
      <c r="RMI18" s="1609"/>
      <c r="RMJ18" s="1609"/>
      <c r="RMK18" s="1609"/>
      <c r="RML18" s="1609"/>
      <c r="RMM18" s="1609"/>
      <c r="RMN18" s="1609"/>
      <c r="RMO18" s="1609"/>
      <c r="RMP18" s="1609"/>
      <c r="RMQ18" s="1609"/>
      <c r="RMR18" s="1609"/>
      <c r="RMS18" s="1609"/>
      <c r="RMT18" s="1609"/>
      <c r="RMU18" s="1609"/>
      <c r="RMV18" s="1609"/>
      <c r="RMW18" s="1609"/>
      <c r="RMX18" s="1609"/>
      <c r="RMY18" s="1609"/>
      <c r="RMZ18" s="1609"/>
      <c r="RNA18" s="1609"/>
      <c r="RNB18" s="1609"/>
      <c r="RNC18" s="1609"/>
      <c r="RND18" s="1609"/>
      <c r="RNE18" s="1609"/>
      <c r="RNF18" s="1609"/>
      <c r="RNG18" s="1609"/>
      <c r="RNH18" s="1609"/>
      <c r="RNI18" s="1609"/>
      <c r="RNJ18" s="1609"/>
      <c r="RNK18" s="1609"/>
      <c r="RNL18" s="1609"/>
      <c r="RNM18" s="1609"/>
      <c r="RNN18" s="1609"/>
      <c r="RNO18" s="1609"/>
      <c r="RNP18" s="1609"/>
      <c r="RNQ18" s="1609"/>
      <c r="RNR18" s="1609"/>
      <c r="RNS18" s="1609"/>
      <c r="RNT18" s="1609"/>
      <c r="RNU18" s="1609"/>
      <c r="RNV18" s="1609"/>
      <c r="RNW18" s="1609"/>
      <c r="RNX18" s="1609"/>
      <c r="RNY18" s="1609"/>
      <c r="RNZ18" s="1609"/>
      <c r="ROA18" s="1609"/>
      <c r="ROB18" s="1609"/>
      <c r="ROC18" s="1609"/>
      <c r="ROD18" s="1609"/>
      <c r="ROE18" s="1609"/>
      <c r="ROF18" s="1609"/>
      <c r="ROG18" s="1609"/>
      <c r="ROH18" s="1609"/>
      <c r="ROI18" s="1609"/>
      <c r="ROJ18" s="1609"/>
      <c r="ROK18" s="1609"/>
      <c r="ROL18" s="1609"/>
      <c r="ROM18" s="1609"/>
      <c r="RON18" s="1609"/>
      <c r="ROO18" s="1609"/>
      <c r="ROP18" s="1609"/>
      <c r="ROQ18" s="1609"/>
      <c r="ROR18" s="1609"/>
      <c r="ROS18" s="1609"/>
      <c r="ROT18" s="1609"/>
      <c r="ROU18" s="1609"/>
      <c r="ROV18" s="1609"/>
      <c r="ROW18" s="1609"/>
      <c r="ROX18" s="1609"/>
      <c r="ROY18" s="1609"/>
      <c r="ROZ18" s="1609"/>
      <c r="RPA18" s="1609"/>
      <c r="RPB18" s="1609"/>
      <c r="RPC18" s="1609"/>
      <c r="RPD18" s="1609"/>
      <c r="RPE18" s="1609"/>
      <c r="RPF18" s="1609"/>
      <c r="RPG18" s="1609"/>
      <c r="RPH18" s="1609"/>
      <c r="RPI18" s="1609"/>
      <c r="RPJ18" s="1609"/>
      <c r="RPK18" s="1609"/>
      <c r="RPL18" s="1609"/>
      <c r="RPM18" s="1609"/>
      <c r="RPN18" s="1609"/>
      <c r="RPO18" s="1609"/>
      <c r="RPP18" s="1609"/>
      <c r="RPQ18" s="1609"/>
      <c r="RPR18" s="1609"/>
      <c r="RPS18" s="1609"/>
      <c r="RPT18" s="1609"/>
      <c r="RPU18" s="1609"/>
      <c r="RPV18" s="1609"/>
      <c r="RPW18" s="1609"/>
      <c r="RPX18" s="1609"/>
      <c r="RPY18" s="1609"/>
      <c r="RPZ18" s="1609"/>
      <c r="RQA18" s="1609"/>
      <c r="RQB18" s="1609"/>
      <c r="RQC18" s="1609"/>
      <c r="RQD18" s="1609"/>
      <c r="RQE18" s="1609"/>
      <c r="RQF18" s="1609"/>
      <c r="RQG18" s="1609"/>
      <c r="RQH18" s="1609"/>
      <c r="RQI18" s="1609"/>
      <c r="RQJ18" s="1609"/>
      <c r="RQK18" s="1609"/>
      <c r="RQL18" s="1609"/>
      <c r="RQM18" s="1609"/>
      <c r="RQN18" s="1609"/>
      <c r="RQO18" s="1609"/>
      <c r="RQP18" s="1609"/>
      <c r="RQQ18" s="1609"/>
      <c r="RQR18" s="1609"/>
      <c r="RQS18" s="1609"/>
      <c r="RQT18" s="1609"/>
      <c r="RQU18" s="1609"/>
      <c r="RQV18" s="1609"/>
      <c r="RQW18" s="1609"/>
      <c r="RQX18" s="1609"/>
      <c r="RQY18" s="1609"/>
      <c r="RQZ18" s="1609"/>
      <c r="RRA18" s="1609"/>
      <c r="RRB18" s="1609"/>
      <c r="RRC18" s="1609"/>
      <c r="RRD18" s="1609"/>
      <c r="RRE18" s="1609"/>
      <c r="RRF18" s="1609"/>
      <c r="RRG18" s="1609"/>
      <c r="RRH18" s="1609"/>
      <c r="RRI18" s="1609"/>
      <c r="RRJ18" s="1609"/>
      <c r="RRK18" s="1609"/>
      <c r="RRL18" s="1609"/>
      <c r="RRM18" s="1609"/>
      <c r="RRN18" s="1609"/>
      <c r="RRO18" s="1609"/>
      <c r="RRP18" s="1609"/>
      <c r="RRQ18" s="1609"/>
      <c r="RRR18" s="1609"/>
      <c r="RRS18" s="1609"/>
      <c r="RRT18" s="1609"/>
      <c r="RRU18" s="1609"/>
      <c r="RRV18" s="1609"/>
      <c r="RRW18" s="1609"/>
      <c r="RRX18" s="1609"/>
      <c r="RRY18" s="1609"/>
      <c r="RRZ18" s="1609"/>
      <c r="RSA18" s="1609"/>
      <c r="RSB18" s="1609"/>
      <c r="RSC18" s="1609"/>
      <c r="RSD18" s="1609"/>
      <c r="RSE18" s="1609"/>
      <c r="RSF18" s="1609"/>
      <c r="RSG18" s="1609"/>
      <c r="RSH18" s="1609"/>
      <c r="RSI18" s="1609"/>
      <c r="RSJ18" s="1609"/>
      <c r="RSK18" s="1609"/>
      <c r="RSL18" s="1609"/>
      <c r="RSM18" s="1609"/>
      <c r="RSN18" s="1609"/>
      <c r="RSO18" s="1609"/>
      <c r="RSP18" s="1609"/>
      <c r="RSQ18" s="1609"/>
      <c r="RSR18" s="1609"/>
      <c r="RSS18" s="1609"/>
      <c r="RST18" s="1609"/>
      <c r="RSU18" s="1609"/>
      <c r="RSV18" s="1609"/>
      <c r="RSW18" s="1609"/>
      <c r="RSX18" s="1609"/>
      <c r="RSY18" s="1609"/>
      <c r="RSZ18" s="1609"/>
      <c r="RTA18" s="1609"/>
      <c r="RTB18" s="1609"/>
      <c r="RTC18" s="1609"/>
      <c r="RTD18" s="1609"/>
      <c r="RTE18" s="1609"/>
      <c r="RTF18" s="1609"/>
      <c r="RTG18" s="1609"/>
      <c r="RTH18" s="1609"/>
      <c r="RTI18" s="1609"/>
      <c r="RTJ18" s="1609"/>
      <c r="RTK18" s="1609"/>
      <c r="RTL18" s="1609"/>
      <c r="RTM18" s="1609"/>
      <c r="RTN18" s="1609"/>
      <c r="RTO18" s="1609"/>
      <c r="RTP18" s="1609"/>
      <c r="RTQ18" s="1609"/>
      <c r="RTR18" s="1609"/>
      <c r="RTS18" s="1609"/>
      <c r="RTT18" s="1609"/>
      <c r="RTU18" s="1609"/>
      <c r="RTV18" s="1609"/>
      <c r="RTW18" s="1609"/>
      <c r="RTX18" s="1609"/>
      <c r="RTY18" s="1609"/>
      <c r="RTZ18" s="1609"/>
      <c r="RUA18" s="1609"/>
      <c r="RUB18" s="1609"/>
      <c r="RUC18" s="1609"/>
      <c r="RUD18" s="1609"/>
      <c r="RUE18" s="1609"/>
      <c r="RUF18" s="1609"/>
      <c r="RUG18" s="1609"/>
      <c r="RUH18" s="1609"/>
      <c r="RUI18" s="1609"/>
      <c r="RUJ18" s="1609"/>
      <c r="RUK18" s="1609"/>
      <c r="RUL18" s="1609"/>
      <c r="RUM18" s="1609"/>
      <c r="RUN18" s="1609"/>
      <c r="RUO18" s="1609"/>
      <c r="RUP18" s="1609"/>
      <c r="RUQ18" s="1609"/>
      <c r="RUR18" s="1609"/>
      <c r="RUS18" s="1609"/>
      <c r="RUT18" s="1609"/>
      <c r="RUU18" s="1609"/>
      <c r="RUV18" s="1609"/>
      <c r="RUW18" s="1609"/>
      <c r="RUX18" s="1609"/>
      <c r="RUY18" s="1609"/>
      <c r="RUZ18" s="1609"/>
      <c r="RVA18" s="1609"/>
      <c r="RVB18" s="1609"/>
      <c r="RVC18" s="1609"/>
      <c r="RVD18" s="1609"/>
      <c r="RVE18" s="1609"/>
      <c r="RVF18" s="1609"/>
      <c r="RVG18" s="1609"/>
      <c r="RVH18" s="1609"/>
      <c r="RVI18" s="1609"/>
      <c r="RVJ18" s="1609"/>
      <c r="RVK18" s="1609"/>
      <c r="RVL18" s="1609"/>
      <c r="RVM18" s="1609"/>
      <c r="RVN18" s="1609"/>
      <c r="RVO18" s="1609"/>
      <c r="RVP18" s="1609"/>
      <c r="RVQ18" s="1609"/>
      <c r="RVR18" s="1609"/>
      <c r="RVS18" s="1609"/>
      <c r="RVT18" s="1609"/>
      <c r="RVU18" s="1609"/>
      <c r="RVV18" s="1609"/>
      <c r="RVW18" s="1609"/>
      <c r="RVX18" s="1609"/>
      <c r="RVY18" s="1609"/>
      <c r="RVZ18" s="1609"/>
      <c r="RWA18" s="1609"/>
      <c r="RWB18" s="1609"/>
      <c r="RWC18" s="1609"/>
      <c r="RWD18" s="1609"/>
      <c r="RWE18" s="1609"/>
      <c r="RWF18" s="1609"/>
      <c r="RWG18" s="1609"/>
      <c r="RWH18" s="1609"/>
      <c r="RWI18" s="1609"/>
      <c r="RWJ18" s="1609"/>
      <c r="RWK18" s="1609"/>
      <c r="RWL18" s="1609"/>
      <c r="RWM18" s="1609"/>
      <c r="RWN18" s="1609"/>
      <c r="RWO18" s="1609"/>
      <c r="RWP18" s="1609"/>
      <c r="RWQ18" s="1609"/>
      <c r="RWR18" s="1609"/>
      <c r="RWS18" s="1609"/>
      <c r="RWT18" s="1609"/>
      <c r="RWU18" s="1609"/>
      <c r="RWV18" s="1609"/>
      <c r="RWW18" s="1609"/>
      <c r="RWX18" s="1609"/>
      <c r="RWY18" s="1609"/>
      <c r="RWZ18" s="1609"/>
      <c r="RXA18" s="1609"/>
      <c r="RXB18" s="1609"/>
      <c r="RXC18" s="1609"/>
      <c r="RXD18" s="1609"/>
      <c r="RXE18" s="1609"/>
      <c r="RXF18" s="1609"/>
      <c r="RXG18" s="1609"/>
      <c r="RXH18" s="1609"/>
      <c r="RXI18" s="1609"/>
      <c r="RXJ18" s="1609"/>
      <c r="RXK18" s="1609"/>
      <c r="RXL18" s="1609"/>
      <c r="RXM18" s="1609"/>
      <c r="RXN18" s="1609"/>
      <c r="RXO18" s="1609"/>
      <c r="RXP18" s="1609"/>
      <c r="RXQ18" s="1609"/>
      <c r="RXR18" s="1609"/>
      <c r="RXS18" s="1609"/>
      <c r="RXT18" s="1609"/>
      <c r="RXU18" s="1609"/>
      <c r="RXV18" s="1609"/>
      <c r="RXW18" s="1609"/>
      <c r="RXX18" s="1609"/>
      <c r="RXY18" s="1609"/>
      <c r="RXZ18" s="1609"/>
      <c r="RYA18" s="1609"/>
      <c r="RYB18" s="1609"/>
      <c r="RYC18" s="1609"/>
      <c r="RYD18" s="1609"/>
      <c r="RYE18" s="1609"/>
      <c r="RYF18" s="1609"/>
      <c r="RYG18" s="1609"/>
      <c r="RYH18" s="1609"/>
      <c r="RYI18" s="1609"/>
      <c r="RYJ18" s="1609"/>
      <c r="RYK18" s="1609"/>
      <c r="RYL18" s="1609"/>
      <c r="RYM18" s="1609"/>
      <c r="RYN18" s="1609"/>
      <c r="RYO18" s="1609"/>
      <c r="RYP18" s="1609"/>
      <c r="RYQ18" s="1609"/>
      <c r="RYR18" s="1609"/>
      <c r="RYS18" s="1609"/>
      <c r="RYT18" s="1609"/>
      <c r="RYU18" s="1609"/>
      <c r="RYV18" s="1609"/>
      <c r="RYW18" s="1609"/>
      <c r="RYX18" s="1609"/>
      <c r="RYY18" s="1609"/>
      <c r="RYZ18" s="1609"/>
      <c r="RZA18" s="1609"/>
      <c r="RZB18" s="1609"/>
      <c r="RZC18" s="1609"/>
      <c r="RZD18" s="1609"/>
      <c r="RZE18" s="1609"/>
      <c r="RZF18" s="1609"/>
      <c r="RZG18" s="1609"/>
      <c r="RZH18" s="1609"/>
      <c r="RZI18" s="1609"/>
      <c r="RZJ18" s="1609"/>
      <c r="RZK18" s="1609"/>
      <c r="RZL18" s="1609"/>
      <c r="RZM18" s="1609"/>
      <c r="RZN18" s="1609"/>
      <c r="RZO18" s="1609"/>
      <c r="RZP18" s="1609"/>
      <c r="RZQ18" s="1609"/>
      <c r="RZR18" s="1609"/>
      <c r="RZS18" s="1609"/>
      <c r="RZT18" s="1609"/>
      <c r="RZU18" s="1609"/>
      <c r="RZV18" s="1609"/>
      <c r="RZW18" s="1609"/>
      <c r="RZX18" s="1609"/>
      <c r="RZY18" s="1609"/>
      <c r="RZZ18" s="1609"/>
      <c r="SAA18" s="1609"/>
      <c r="SAB18" s="1609"/>
      <c r="SAC18" s="1609"/>
      <c r="SAD18" s="1609"/>
      <c r="SAE18" s="1609"/>
      <c r="SAF18" s="1609"/>
      <c r="SAG18" s="1609"/>
      <c r="SAH18" s="1609"/>
      <c r="SAI18" s="1609"/>
      <c r="SAJ18" s="1609"/>
      <c r="SAK18" s="1609"/>
      <c r="SAL18" s="1609"/>
      <c r="SAM18" s="1609"/>
      <c r="SAN18" s="1609"/>
      <c r="SAO18" s="1609"/>
      <c r="SAP18" s="1609"/>
      <c r="SAQ18" s="1609"/>
      <c r="SAR18" s="1609"/>
      <c r="SAS18" s="1609"/>
      <c r="SAT18" s="1609"/>
      <c r="SAU18" s="1609"/>
      <c r="SAV18" s="1609"/>
      <c r="SAW18" s="1609"/>
      <c r="SAX18" s="1609"/>
      <c r="SAY18" s="1609"/>
      <c r="SAZ18" s="1609"/>
      <c r="SBA18" s="1609"/>
      <c r="SBB18" s="1609"/>
      <c r="SBC18" s="1609"/>
      <c r="SBD18" s="1609"/>
      <c r="SBE18" s="1609"/>
      <c r="SBF18" s="1609"/>
      <c r="SBG18" s="1609"/>
      <c r="SBH18" s="1609"/>
      <c r="SBI18" s="1609"/>
      <c r="SBJ18" s="1609"/>
      <c r="SBK18" s="1609"/>
      <c r="SBL18" s="1609"/>
      <c r="SBM18" s="1609"/>
      <c r="SBN18" s="1609"/>
      <c r="SBO18" s="1609"/>
      <c r="SBP18" s="1609"/>
      <c r="SBQ18" s="1609"/>
      <c r="SBR18" s="1609"/>
      <c r="SBS18" s="1609"/>
      <c r="SBT18" s="1609"/>
      <c r="SBU18" s="1609"/>
      <c r="SBV18" s="1609"/>
      <c r="SBW18" s="1609"/>
      <c r="SBX18" s="1609"/>
      <c r="SBY18" s="1609"/>
      <c r="SBZ18" s="1609"/>
      <c r="SCA18" s="1609"/>
      <c r="SCB18" s="1609"/>
      <c r="SCC18" s="1609"/>
      <c r="SCD18" s="1609"/>
      <c r="SCE18" s="1609"/>
      <c r="SCF18" s="1609"/>
      <c r="SCG18" s="1609"/>
      <c r="SCH18" s="1609"/>
      <c r="SCI18" s="1609"/>
      <c r="SCJ18" s="1609"/>
      <c r="SCK18" s="1609"/>
      <c r="SCL18" s="1609"/>
      <c r="SCM18" s="1609"/>
      <c r="SCN18" s="1609"/>
      <c r="SCO18" s="1609"/>
      <c r="SCP18" s="1609"/>
      <c r="SCQ18" s="1609"/>
      <c r="SCR18" s="1609"/>
      <c r="SCS18" s="1609"/>
      <c r="SCT18" s="1609"/>
      <c r="SCU18" s="1609"/>
      <c r="SCV18" s="1609"/>
      <c r="SCW18" s="1609"/>
      <c r="SCX18" s="1609"/>
      <c r="SCY18" s="1609"/>
      <c r="SCZ18" s="1609"/>
      <c r="SDA18" s="1609"/>
      <c r="SDB18" s="1609"/>
      <c r="SDC18" s="1609"/>
      <c r="SDD18" s="1609"/>
      <c r="SDE18" s="1609"/>
      <c r="SDF18" s="1609"/>
      <c r="SDG18" s="1609"/>
      <c r="SDH18" s="1609"/>
      <c r="SDI18" s="1609"/>
      <c r="SDJ18" s="1609"/>
      <c r="SDK18" s="1609"/>
      <c r="SDL18" s="1609"/>
      <c r="SDM18" s="1609"/>
      <c r="SDN18" s="1609"/>
      <c r="SDO18" s="1609"/>
      <c r="SDP18" s="1609"/>
      <c r="SDQ18" s="1609"/>
      <c r="SDR18" s="1609"/>
      <c r="SDS18" s="1609"/>
      <c r="SDT18" s="1609"/>
      <c r="SDU18" s="1609"/>
      <c r="SDV18" s="1609"/>
      <c r="SDW18" s="1609"/>
      <c r="SDX18" s="1609"/>
      <c r="SDY18" s="1609"/>
      <c r="SDZ18" s="1609"/>
      <c r="SEA18" s="1609"/>
      <c r="SEB18" s="1609"/>
      <c r="SEC18" s="1609"/>
      <c r="SED18" s="1609"/>
      <c r="SEE18" s="1609"/>
      <c r="SEF18" s="1609"/>
      <c r="SEG18" s="1609"/>
      <c r="SEH18" s="1609"/>
      <c r="SEI18" s="1609"/>
      <c r="SEJ18" s="1609"/>
      <c r="SEK18" s="1609"/>
      <c r="SEL18" s="1609"/>
      <c r="SEM18" s="1609"/>
      <c r="SEN18" s="1609"/>
      <c r="SEO18" s="1609"/>
      <c r="SEP18" s="1609"/>
      <c r="SEQ18" s="1609"/>
      <c r="SER18" s="1609"/>
      <c r="SES18" s="1609"/>
      <c r="SET18" s="1609"/>
      <c r="SEU18" s="1609"/>
      <c r="SEV18" s="1609"/>
      <c r="SEW18" s="1609"/>
      <c r="SEX18" s="1609"/>
      <c r="SEY18" s="1609"/>
      <c r="SEZ18" s="1609"/>
      <c r="SFA18" s="1609"/>
      <c r="SFB18" s="1609"/>
      <c r="SFC18" s="1609"/>
      <c r="SFD18" s="1609"/>
      <c r="SFE18" s="1609"/>
      <c r="SFF18" s="1609"/>
      <c r="SFG18" s="1609"/>
      <c r="SFH18" s="1609"/>
      <c r="SFI18" s="1609"/>
      <c r="SFJ18" s="1609"/>
      <c r="SFK18" s="1609"/>
      <c r="SFL18" s="1609"/>
      <c r="SFM18" s="1609"/>
      <c r="SFN18" s="1609"/>
      <c r="SFO18" s="1609"/>
      <c r="SFP18" s="1609"/>
      <c r="SFQ18" s="1609"/>
      <c r="SFR18" s="1609"/>
      <c r="SFS18" s="1609"/>
      <c r="SFT18" s="1609"/>
      <c r="SFU18" s="1609"/>
      <c r="SFV18" s="1609"/>
      <c r="SFW18" s="1609"/>
      <c r="SFX18" s="1609"/>
      <c r="SFY18" s="1609"/>
      <c r="SFZ18" s="1609"/>
      <c r="SGA18" s="1609"/>
      <c r="SGB18" s="1609"/>
      <c r="SGC18" s="1609"/>
      <c r="SGD18" s="1609"/>
      <c r="SGE18" s="1609"/>
      <c r="SGF18" s="1609"/>
      <c r="SGG18" s="1609"/>
      <c r="SGH18" s="1609"/>
      <c r="SGI18" s="1609"/>
      <c r="SGJ18" s="1609"/>
      <c r="SGK18" s="1609"/>
      <c r="SGL18" s="1609"/>
      <c r="SGM18" s="1609"/>
      <c r="SGN18" s="1609"/>
      <c r="SGO18" s="1609"/>
      <c r="SGP18" s="1609"/>
      <c r="SGQ18" s="1609"/>
      <c r="SGR18" s="1609"/>
      <c r="SGS18" s="1609"/>
      <c r="SGT18" s="1609"/>
      <c r="SGU18" s="1609"/>
      <c r="SGV18" s="1609"/>
      <c r="SGW18" s="1609"/>
      <c r="SGX18" s="1609"/>
      <c r="SGY18" s="1609"/>
      <c r="SGZ18" s="1609"/>
      <c r="SHA18" s="1609"/>
      <c r="SHB18" s="1609"/>
      <c r="SHC18" s="1609"/>
      <c r="SHD18" s="1609"/>
      <c r="SHE18" s="1609"/>
      <c r="SHF18" s="1609"/>
      <c r="SHG18" s="1609"/>
      <c r="SHH18" s="1609"/>
      <c r="SHI18" s="1609"/>
      <c r="SHJ18" s="1609"/>
      <c r="SHK18" s="1609"/>
      <c r="SHL18" s="1609"/>
      <c r="SHM18" s="1609"/>
      <c r="SHN18" s="1609"/>
      <c r="SHO18" s="1609"/>
      <c r="SHP18" s="1609"/>
      <c r="SHQ18" s="1609"/>
      <c r="SHR18" s="1609"/>
      <c r="SHS18" s="1609"/>
      <c r="SHT18" s="1609"/>
      <c r="SHU18" s="1609"/>
      <c r="SHV18" s="1609"/>
      <c r="SHW18" s="1609"/>
      <c r="SHX18" s="1609"/>
      <c r="SHY18" s="1609"/>
      <c r="SHZ18" s="1609"/>
      <c r="SIA18" s="1609"/>
      <c r="SIB18" s="1609"/>
      <c r="SIC18" s="1609"/>
      <c r="SID18" s="1609"/>
      <c r="SIE18" s="1609"/>
      <c r="SIF18" s="1609"/>
      <c r="SIG18" s="1609"/>
      <c r="SIH18" s="1609"/>
      <c r="SII18" s="1609"/>
      <c r="SIJ18" s="1609"/>
      <c r="SIK18" s="1609"/>
      <c r="SIL18" s="1609"/>
      <c r="SIM18" s="1609"/>
      <c r="SIN18" s="1609"/>
      <c r="SIO18" s="1609"/>
      <c r="SIP18" s="1609"/>
      <c r="SIQ18" s="1609"/>
      <c r="SIR18" s="1609"/>
      <c r="SIS18" s="1609"/>
      <c r="SIT18" s="1609"/>
      <c r="SIU18" s="1609"/>
      <c r="SIV18" s="1609"/>
      <c r="SIW18" s="1609"/>
      <c r="SIX18" s="1609"/>
      <c r="SIY18" s="1609"/>
      <c r="SIZ18" s="1609"/>
      <c r="SJA18" s="1609"/>
      <c r="SJB18" s="1609"/>
      <c r="SJC18" s="1609"/>
      <c r="SJD18" s="1609"/>
      <c r="SJE18" s="1609"/>
      <c r="SJF18" s="1609"/>
      <c r="SJG18" s="1609"/>
      <c r="SJH18" s="1609"/>
      <c r="SJI18" s="1609"/>
      <c r="SJJ18" s="1609"/>
      <c r="SJK18" s="1609"/>
      <c r="SJL18" s="1609"/>
      <c r="SJM18" s="1609"/>
      <c r="SJN18" s="1609"/>
      <c r="SJO18" s="1609"/>
      <c r="SJP18" s="1609"/>
      <c r="SJQ18" s="1609"/>
      <c r="SJR18" s="1609"/>
      <c r="SJS18" s="1609"/>
      <c r="SJT18" s="1609"/>
      <c r="SJU18" s="1609"/>
      <c r="SJV18" s="1609"/>
      <c r="SJW18" s="1609"/>
      <c r="SJX18" s="1609"/>
      <c r="SJY18" s="1609"/>
      <c r="SJZ18" s="1609"/>
      <c r="SKA18" s="1609"/>
      <c r="SKB18" s="1609"/>
      <c r="SKC18" s="1609"/>
      <c r="SKD18" s="1609"/>
      <c r="SKE18" s="1609"/>
      <c r="SKF18" s="1609"/>
      <c r="SKG18" s="1609"/>
      <c r="SKH18" s="1609"/>
      <c r="SKI18" s="1609"/>
      <c r="SKJ18" s="1609"/>
      <c r="SKK18" s="1609"/>
      <c r="SKL18" s="1609"/>
      <c r="SKM18" s="1609"/>
      <c r="SKN18" s="1609"/>
      <c r="SKO18" s="1609"/>
      <c r="SKP18" s="1609"/>
      <c r="SKQ18" s="1609"/>
      <c r="SKR18" s="1609"/>
      <c r="SKS18" s="1609"/>
      <c r="SKT18" s="1609"/>
      <c r="SKU18" s="1609"/>
      <c r="SKV18" s="1609"/>
      <c r="SKW18" s="1609"/>
      <c r="SKX18" s="1609"/>
      <c r="SKY18" s="1609"/>
      <c r="SKZ18" s="1609"/>
      <c r="SLA18" s="1609"/>
      <c r="SLB18" s="1609"/>
      <c r="SLC18" s="1609"/>
      <c r="SLD18" s="1609"/>
      <c r="SLE18" s="1609"/>
      <c r="SLF18" s="1609"/>
      <c r="SLG18" s="1609"/>
      <c r="SLH18" s="1609"/>
      <c r="SLI18" s="1609"/>
      <c r="SLJ18" s="1609"/>
      <c r="SLK18" s="1609"/>
      <c r="SLL18" s="1609"/>
      <c r="SLM18" s="1609"/>
      <c r="SLN18" s="1609"/>
      <c r="SLO18" s="1609"/>
      <c r="SLP18" s="1609"/>
      <c r="SLQ18" s="1609"/>
      <c r="SLR18" s="1609"/>
      <c r="SLS18" s="1609"/>
      <c r="SLT18" s="1609"/>
      <c r="SLU18" s="1609"/>
      <c r="SLV18" s="1609"/>
      <c r="SLW18" s="1609"/>
      <c r="SLX18" s="1609"/>
      <c r="SLY18" s="1609"/>
      <c r="SLZ18" s="1609"/>
      <c r="SMA18" s="1609"/>
      <c r="SMB18" s="1609"/>
      <c r="SMC18" s="1609"/>
      <c r="SMD18" s="1609"/>
      <c r="SME18" s="1609"/>
      <c r="SMF18" s="1609"/>
      <c r="SMG18" s="1609"/>
      <c r="SMH18" s="1609"/>
      <c r="SMI18" s="1609"/>
      <c r="SMJ18" s="1609"/>
      <c r="SMK18" s="1609"/>
      <c r="SML18" s="1609"/>
      <c r="SMM18" s="1609"/>
      <c r="SMN18" s="1609"/>
      <c r="SMO18" s="1609"/>
      <c r="SMP18" s="1609"/>
      <c r="SMQ18" s="1609"/>
      <c r="SMR18" s="1609"/>
      <c r="SMS18" s="1609"/>
      <c r="SMT18" s="1609"/>
      <c r="SMU18" s="1609"/>
      <c r="SMV18" s="1609"/>
      <c r="SMW18" s="1609"/>
      <c r="SMX18" s="1609"/>
      <c r="SMY18" s="1609"/>
      <c r="SMZ18" s="1609"/>
      <c r="SNA18" s="1609"/>
      <c r="SNB18" s="1609"/>
      <c r="SNC18" s="1609"/>
      <c r="SND18" s="1609"/>
      <c r="SNE18" s="1609"/>
      <c r="SNF18" s="1609"/>
      <c r="SNG18" s="1609"/>
      <c r="SNH18" s="1609"/>
      <c r="SNI18" s="1609"/>
      <c r="SNJ18" s="1609"/>
      <c r="SNK18" s="1609"/>
      <c r="SNL18" s="1609"/>
      <c r="SNM18" s="1609"/>
      <c r="SNN18" s="1609"/>
      <c r="SNO18" s="1609"/>
      <c r="SNP18" s="1609"/>
      <c r="SNQ18" s="1609"/>
      <c r="SNR18" s="1609"/>
      <c r="SNS18" s="1609"/>
      <c r="SNT18" s="1609"/>
      <c r="SNU18" s="1609"/>
      <c r="SNV18" s="1609"/>
      <c r="SNW18" s="1609"/>
      <c r="SNX18" s="1609"/>
      <c r="SNY18" s="1609"/>
      <c r="SNZ18" s="1609"/>
      <c r="SOA18" s="1609"/>
      <c r="SOB18" s="1609"/>
      <c r="SOC18" s="1609"/>
      <c r="SOD18" s="1609"/>
      <c r="SOE18" s="1609"/>
      <c r="SOF18" s="1609"/>
      <c r="SOG18" s="1609"/>
      <c r="SOH18" s="1609"/>
      <c r="SOI18" s="1609"/>
      <c r="SOJ18" s="1609"/>
      <c r="SOK18" s="1609"/>
      <c r="SOL18" s="1609"/>
      <c r="SOM18" s="1609"/>
      <c r="SON18" s="1609"/>
      <c r="SOO18" s="1609"/>
      <c r="SOP18" s="1609"/>
      <c r="SOQ18" s="1609"/>
      <c r="SOR18" s="1609"/>
      <c r="SOS18" s="1609"/>
      <c r="SOT18" s="1609"/>
      <c r="SOU18" s="1609"/>
      <c r="SOV18" s="1609"/>
      <c r="SOW18" s="1609"/>
      <c r="SOX18" s="1609"/>
      <c r="SOY18" s="1609"/>
      <c r="SOZ18" s="1609"/>
      <c r="SPA18" s="1609"/>
      <c r="SPB18" s="1609"/>
      <c r="SPC18" s="1609"/>
      <c r="SPD18" s="1609"/>
      <c r="SPE18" s="1609"/>
      <c r="SPF18" s="1609"/>
      <c r="SPG18" s="1609"/>
      <c r="SPH18" s="1609"/>
      <c r="SPI18" s="1609"/>
      <c r="SPJ18" s="1609"/>
      <c r="SPK18" s="1609"/>
      <c r="SPL18" s="1609"/>
      <c r="SPM18" s="1609"/>
      <c r="SPN18" s="1609"/>
      <c r="SPO18" s="1609"/>
      <c r="SPP18" s="1609"/>
      <c r="SPQ18" s="1609"/>
      <c r="SPR18" s="1609"/>
      <c r="SPS18" s="1609"/>
      <c r="SPT18" s="1609"/>
      <c r="SPU18" s="1609"/>
      <c r="SPV18" s="1609"/>
      <c r="SPW18" s="1609"/>
      <c r="SPX18" s="1609"/>
      <c r="SPY18" s="1609"/>
      <c r="SPZ18" s="1609"/>
      <c r="SQA18" s="1609"/>
      <c r="SQB18" s="1609"/>
      <c r="SQC18" s="1609"/>
      <c r="SQD18" s="1609"/>
      <c r="SQE18" s="1609"/>
      <c r="SQF18" s="1609"/>
      <c r="SQG18" s="1609"/>
      <c r="SQH18" s="1609"/>
      <c r="SQI18" s="1609"/>
      <c r="SQJ18" s="1609"/>
      <c r="SQK18" s="1609"/>
      <c r="SQL18" s="1609"/>
      <c r="SQM18" s="1609"/>
      <c r="SQN18" s="1609"/>
      <c r="SQO18" s="1609"/>
      <c r="SQP18" s="1609"/>
      <c r="SQQ18" s="1609"/>
      <c r="SQR18" s="1609"/>
      <c r="SQS18" s="1609"/>
      <c r="SQT18" s="1609"/>
      <c r="SQU18" s="1609"/>
      <c r="SQV18" s="1609"/>
      <c r="SQW18" s="1609"/>
      <c r="SQX18" s="1609"/>
      <c r="SQY18" s="1609"/>
      <c r="SQZ18" s="1609"/>
      <c r="SRA18" s="1609"/>
      <c r="SRB18" s="1609"/>
      <c r="SRC18" s="1609"/>
      <c r="SRD18" s="1609"/>
      <c r="SRE18" s="1609"/>
      <c r="SRF18" s="1609"/>
      <c r="SRG18" s="1609"/>
      <c r="SRH18" s="1609"/>
      <c r="SRI18" s="1609"/>
      <c r="SRJ18" s="1609"/>
      <c r="SRK18" s="1609"/>
      <c r="SRL18" s="1609"/>
      <c r="SRM18" s="1609"/>
      <c r="SRN18" s="1609"/>
      <c r="SRO18" s="1609"/>
      <c r="SRP18" s="1609"/>
      <c r="SRQ18" s="1609"/>
      <c r="SRR18" s="1609"/>
      <c r="SRS18" s="1609"/>
      <c r="SRT18" s="1609"/>
      <c r="SRU18" s="1609"/>
      <c r="SRV18" s="1609"/>
      <c r="SRW18" s="1609"/>
      <c r="SRX18" s="1609"/>
      <c r="SRY18" s="1609"/>
      <c r="SRZ18" s="1609"/>
      <c r="SSA18" s="1609"/>
      <c r="SSB18" s="1609"/>
      <c r="SSC18" s="1609"/>
      <c r="SSD18" s="1609"/>
      <c r="SSE18" s="1609"/>
      <c r="SSF18" s="1609"/>
      <c r="SSG18" s="1609"/>
      <c r="SSH18" s="1609"/>
      <c r="SSI18" s="1609"/>
      <c r="SSJ18" s="1609"/>
      <c r="SSK18" s="1609"/>
      <c r="SSL18" s="1609"/>
      <c r="SSM18" s="1609"/>
      <c r="SSN18" s="1609"/>
      <c r="SSO18" s="1609"/>
      <c r="SSP18" s="1609"/>
      <c r="SSQ18" s="1609"/>
      <c r="SSR18" s="1609"/>
      <c r="SSS18" s="1609"/>
      <c r="SST18" s="1609"/>
      <c r="SSU18" s="1609"/>
      <c r="SSV18" s="1609"/>
      <c r="SSW18" s="1609"/>
      <c r="SSX18" s="1609"/>
      <c r="SSY18" s="1609"/>
      <c r="SSZ18" s="1609"/>
      <c r="STA18" s="1609"/>
      <c r="STB18" s="1609"/>
      <c r="STC18" s="1609"/>
      <c r="STD18" s="1609"/>
      <c r="STE18" s="1609"/>
      <c r="STF18" s="1609"/>
      <c r="STG18" s="1609"/>
      <c r="STH18" s="1609"/>
      <c r="STI18" s="1609"/>
      <c r="STJ18" s="1609"/>
      <c r="STK18" s="1609"/>
      <c r="STL18" s="1609"/>
      <c r="STM18" s="1609"/>
      <c r="STN18" s="1609"/>
      <c r="STO18" s="1609"/>
      <c r="STP18" s="1609"/>
      <c r="STQ18" s="1609"/>
      <c r="STR18" s="1609"/>
      <c r="STS18" s="1609"/>
      <c r="STT18" s="1609"/>
      <c r="STU18" s="1609"/>
      <c r="STV18" s="1609"/>
      <c r="STW18" s="1609"/>
      <c r="STX18" s="1609"/>
      <c r="STY18" s="1609"/>
      <c r="STZ18" s="1609"/>
      <c r="SUA18" s="1609"/>
      <c r="SUB18" s="1609"/>
      <c r="SUC18" s="1609"/>
      <c r="SUD18" s="1609"/>
      <c r="SUE18" s="1609"/>
      <c r="SUF18" s="1609"/>
      <c r="SUG18" s="1609"/>
      <c r="SUH18" s="1609"/>
      <c r="SUI18" s="1609"/>
      <c r="SUJ18" s="1609"/>
      <c r="SUK18" s="1609"/>
      <c r="SUL18" s="1609"/>
      <c r="SUM18" s="1609"/>
      <c r="SUN18" s="1609"/>
      <c r="SUO18" s="1609"/>
      <c r="SUP18" s="1609"/>
      <c r="SUQ18" s="1609"/>
      <c r="SUR18" s="1609"/>
      <c r="SUS18" s="1609"/>
      <c r="SUT18" s="1609"/>
      <c r="SUU18" s="1609"/>
      <c r="SUV18" s="1609"/>
      <c r="SUW18" s="1609"/>
      <c r="SUX18" s="1609"/>
      <c r="SUY18" s="1609"/>
      <c r="SUZ18" s="1609"/>
      <c r="SVA18" s="1609"/>
      <c r="SVB18" s="1609"/>
      <c r="SVC18" s="1609"/>
      <c r="SVD18" s="1609"/>
      <c r="SVE18" s="1609"/>
      <c r="SVF18" s="1609"/>
      <c r="SVG18" s="1609"/>
      <c r="SVH18" s="1609"/>
      <c r="SVI18" s="1609"/>
      <c r="SVJ18" s="1609"/>
      <c r="SVK18" s="1609"/>
      <c r="SVL18" s="1609"/>
      <c r="SVM18" s="1609"/>
      <c r="SVN18" s="1609"/>
      <c r="SVO18" s="1609"/>
      <c r="SVP18" s="1609"/>
      <c r="SVQ18" s="1609"/>
      <c r="SVR18" s="1609"/>
      <c r="SVS18" s="1609"/>
      <c r="SVT18" s="1609"/>
      <c r="SVU18" s="1609"/>
      <c r="SVV18" s="1609"/>
      <c r="SVW18" s="1609"/>
      <c r="SVX18" s="1609"/>
      <c r="SVY18" s="1609"/>
      <c r="SVZ18" s="1609"/>
      <c r="SWA18" s="1609"/>
      <c r="SWB18" s="1609"/>
      <c r="SWC18" s="1609"/>
      <c r="SWD18" s="1609"/>
      <c r="SWE18" s="1609"/>
      <c r="SWF18" s="1609"/>
      <c r="SWG18" s="1609"/>
      <c r="SWH18" s="1609"/>
      <c r="SWI18" s="1609"/>
      <c r="SWJ18" s="1609"/>
      <c r="SWK18" s="1609"/>
      <c r="SWL18" s="1609"/>
      <c r="SWM18" s="1609"/>
      <c r="SWN18" s="1609"/>
      <c r="SWO18" s="1609"/>
      <c r="SWP18" s="1609"/>
      <c r="SWQ18" s="1609"/>
      <c r="SWR18" s="1609"/>
      <c r="SWS18" s="1609"/>
      <c r="SWT18" s="1609"/>
      <c r="SWU18" s="1609"/>
      <c r="SWV18" s="1609"/>
      <c r="SWW18" s="1609"/>
      <c r="SWX18" s="1609"/>
      <c r="SWY18" s="1609"/>
      <c r="SWZ18" s="1609"/>
      <c r="SXA18" s="1609"/>
      <c r="SXB18" s="1609"/>
      <c r="SXC18" s="1609"/>
      <c r="SXD18" s="1609"/>
      <c r="SXE18" s="1609"/>
      <c r="SXF18" s="1609"/>
      <c r="SXG18" s="1609"/>
      <c r="SXH18" s="1609"/>
      <c r="SXI18" s="1609"/>
      <c r="SXJ18" s="1609"/>
      <c r="SXK18" s="1609"/>
      <c r="SXL18" s="1609"/>
      <c r="SXM18" s="1609"/>
      <c r="SXN18" s="1609"/>
      <c r="SXO18" s="1609"/>
      <c r="SXP18" s="1609"/>
      <c r="SXQ18" s="1609"/>
      <c r="SXR18" s="1609"/>
      <c r="SXS18" s="1609"/>
      <c r="SXT18" s="1609"/>
      <c r="SXU18" s="1609"/>
      <c r="SXV18" s="1609"/>
      <c r="SXW18" s="1609"/>
      <c r="SXX18" s="1609"/>
      <c r="SXY18" s="1609"/>
      <c r="SXZ18" s="1609"/>
      <c r="SYA18" s="1609"/>
      <c r="SYB18" s="1609"/>
      <c r="SYC18" s="1609"/>
      <c r="SYD18" s="1609"/>
      <c r="SYE18" s="1609"/>
      <c r="SYF18" s="1609"/>
      <c r="SYG18" s="1609"/>
      <c r="SYH18" s="1609"/>
      <c r="SYI18" s="1609"/>
      <c r="SYJ18" s="1609"/>
      <c r="SYK18" s="1609"/>
      <c r="SYL18" s="1609"/>
      <c r="SYM18" s="1609"/>
      <c r="SYN18" s="1609"/>
      <c r="SYO18" s="1609"/>
      <c r="SYP18" s="1609"/>
      <c r="SYQ18" s="1609"/>
      <c r="SYR18" s="1609"/>
      <c r="SYS18" s="1609"/>
      <c r="SYT18" s="1609"/>
      <c r="SYU18" s="1609"/>
      <c r="SYV18" s="1609"/>
      <c r="SYW18" s="1609"/>
      <c r="SYX18" s="1609"/>
      <c r="SYY18" s="1609"/>
      <c r="SYZ18" s="1609"/>
      <c r="SZA18" s="1609"/>
      <c r="SZB18" s="1609"/>
      <c r="SZC18" s="1609"/>
      <c r="SZD18" s="1609"/>
      <c r="SZE18" s="1609"/>
      <c r="SZF18" s="1609"/>
      <c r="SZG18" s="1609"/>
      <c r="SZH18" s="1609"/>
      <c r="SZI18" s="1609"/>
      <c r="SZJ18" s="1609"/>
      <c r="SZK18" s="1609"/>
      <c r="SZL18" s="1609"/>
      <c r="SZM18" s="1609"/>
      <c r="SZN18" s="1609"/>
      <c r="SZO18" s="1609"/>
      <c r="SZP18" s="1609"/>
      <c r="SZQ18" s="1609"/>
      <c r="SZR18" s="1609"/>
      <c r="SZS18" s="1609"/>
      <c r="SZT18" s="1609"/>
      <c r="SZU18" s="1609"/>
      <c r="SZV18" s="1609"/>
      <c r="SZW18" s="1609"/>
      <c r="SZX18" s="1609"/>
      <c r="SZY18" s="1609"/>
      <c r="SZZ18" s="1609"/>
      <c r="TAA18" s="1609"/>
      <c r="TAB18" s="1609"/>
      <c r="TAC18" s="1609"/>
      <c r="TAD18" s="1609"/>
      <c r="TAE18" s="1609"/>
      <c r="TAF18" s="1609"/>
      <c r="TAG18" s="1609"/>
      <c r="TAH18" s="1609"/>
      <c r="TAI18" s="1609"/>
      <c r="TAJ18" s="1609"/>
      <c r="TAK18" s="1609"/>
      <c r="TAL18" s="1609"/>
      <c r="TAM18" s="1609"/>
      <c r="TAN18" s="1609"/>
      <c r="TAO18" s="1609"/>
      <c r="TAP18" s="1609"/>
      <c r="TAQ18" s="1609"/>
      <c r="TAR18" s="1609"/>
      <c r="TAS18" s="1609"/>
      <c r="TAT18" s="1609"/>
      <c r="TAU18" s="1609"/>
      <c r="TAV18" s="1609"/>
      <c r="TAW18" s="1609"/>
      <c r="TAX18" s="1609"/>
      <c r="TAY18" s="1609"/>
      <c r="TAZ18" s="1609"/>
      <c r="TBA18" s="1609"/>
      <c r="TBB18" s="1609"/>
      <c r="TBC18" s="1609"/>
      <c r="TBD18" s="1609"/>
      <c r="TBE18" s="1609"/>
      <c r="TBF18" s="1609"/>
      <c r="TBG18" s="1609"/>
      <c r="TBH18" s="1609"/>
      <c r="TBI18" s="1609"/>
      <c r="TBJ18" s="1609"/>
      <c r="TBK18" s="1609"/>
      <c r="TBL18" s="1609"/>
      <c r="TBM18" s="1609"/>
      <c r="TBN18" s="1609"/>
      <c r="TBO18" s="1609"/>
      <c r="TBP18" s="1609"/>
      <c r="TBQ18" s="1609"/>
      <c r="TBR18" s="1609"/>
      <c r="TBS18" s="1609"/>
      <c r="TBT18" s="1609"/>
      <c r="TBU18" s="1609"/>
      <c r="TBV18" s="1609"/>
      <c r="TBW18" s="1609"/>
      <c r="TBX18" s="1609"/>
      <c r="TBY18" s="1609"/>
      <c r="TBZ18" s="1609"/>
      <c r="TCA18" s="1609"/>
      <c r="TCB18" s="1609"/>
      <c r="TCC18" s="1609"/>
      <c r="TCD18" s="1609"/>
      <c r="TCE18" s="1609"/>
      <c r="TCF18" s="1609"/>
      <c r="TCG18" s="1609"/>
      <c r="TCH18" s="1609"/>
      <c r="TCI18" s="1609"/>
      <c r="TCJ18" s="1609"/>
      <c r="TCK18" s="1609"/>
      <c r="TCL18" s="1609"/>
      <c r="TCM18" s="1609"/>
      <c r="TCN18" s="1609"/>
      <c r="TCO18" s="1609"/>
      <c r="TCP18" s="1609"/>
      <c r="TCQ18" s="1609"/>
      <c r="TCR18" s="1609"/>
      <c r="TCS18" s="1609"/>
      <c r="TCT18" s="1609"/>
      <c r="TCU18" s="1609"/>
      <c r="TCV18" s="1609"/>
      <c r="TCW18" s="1609"/>
      <c r="TCX18" s="1609"/>
      <c r="TCY18" s="1609"/>
      <c r="TCZ18" s="1609"/>
      <c r="TDA18" s="1609"/>
      <c r="TDB18" s="1609"/>
      <c r="TDC18" s="1609"/>
      <c r="TDD18" s="1609"/>
      <c r="TDE18" s="1609"/>
      <c r="TDF18" s="1609"/>
      <c r="TDG18" s="1609"/>
      <c r="TDH18" s="1609"/>
      <c r="TDI18" s="1609"/>
      <c r="TDJ18" s="1609"/>
      <c r="TDK18" s="1609"/>
      <c r="TDL18" s="1609"/>
      <c r="TDM18" s="1609"/>
      <c r="TDN18" s="1609"/>
      <c r="TDO18" s="1609"/>
      <c r="TDP18" s="1609"/>
      <c r="TDQ18" s="1609"/>
      <c r="TDR18" s="1609"/>
      <c r="TDS18" s="1609"/>
      <c r="TDT18" s="1609"/>
      <c r="TDU18" s="1609"/>
      <c r="TDV18" s="1609"/>
      <c r="TDW18" s="1609"/>
      <c r="TDX18" s="1609"/>
      <c r="TDY18" s="1609"/>
      <c r="TDZ18" s="1609"/>
      <c r="TEA18" s="1609"/>
      <c r="TEB18" s="1609"/>
      <c r="TEC18" s="1609"/>
      <c r="TED18" s="1609"/>
      <c r="TEE18" s="1609"/>
      <c r="TEF18" s="1609"/>
      <c r="TEG18" s="1609"/>
      <c r="TEH18" s="1609"/>
      <c r="TEI18" s="1609"/>
      <c r="TEJ18" s="1609"/>
      <c r="TEK18" s="1609"/>
      <c r="TEL18" s="1609"/>
      <c r="TEM18" s="1609"/>
      <c r="TEN18" s="1609"/>
      <c r="TEO18" s="1609"/>
      <c r="TEP18" s="1609"/>
      <c r="TEQ18" s="1609"/>
      <c r="TER18" s="1609"/>
      <c r="TES18" s="1609"/>
      <c r="TET18" s="1609"/>
      <c r="TEU18" s="1609"/>
      <c r="TEV18" s="1609"/>
      <c r="TEW18" s="1609"/>
      <c r="TEX18" s="1609"/>
      <c r="TEY18" s="1609"/>
      <c r="TEZ18" s="1609"/>
      <c r="TFA18" s="1609"/>
      <c r="TFB18" s="1609"/>
      <c r="TFC18" s="1609"/>
      <c r="TFD18" s="1609"/>
      <c r="TFE18" s="1609"/>
      <c r="TFF18" s="1609"/>
      <c r="TFG18" s="1609"/>
      <c r="TFH18" s="1609"/>
      <c r="TFI18" s="1609"/>
      <c r="TFJ18" s="1609"/>
      <c r="TFK18" s="1609"/>
      <c r="TFL18" s="1609"/>
      <c r="TFM18" s="1609"/>
      <c r="TFN18" s="1609"/>
      <c r="TFO18" s="1609"/>
      <c r="TFP18" s="1609"/>
      <c r="TFQ18" s="1609"/>
      <c r="TFR18" s="1609"/>
      <c r="TFS18" s="1609"/>
      <c r="TFT18" s="1609"/>
      <c r="TFU18" s="1609"/>
      <c r="TFV18" s="1609"/>
      <c r="TFW18" s="1609"/>
      <c r="TFX18" s="1609"/>
      <c r="TFY18" s="1609"/>
      <c r="TFZ18" s="1609"/>
      <c r="TGA18" s="1609"/>
      <c r="TGB18" s="1609"/>
      <c r="TGC18" s="1609"/>
      <c r="TGD18" s="1609"/>
      <c r="TGE18" s="1609"/>
      <c r="TGF18" s="1609"/>
      <c r="TGG18" s="1609"/>
      <c r="TGH18" s="1609"/>
      <c r="TGI18" s="1609"/>
      <c r="TGJ18" s="1609"/>
      <c r="TGK18" s="1609"/>
      <c r="TGL18" s="1609"/>
      <c r="TGM18" s="1609"/>
      <c r="TGN18" s="1609"/>
      <c r="TGO18" s="1609"/>
      <c r="TGP18" s="1609"/>
      <c r="TGQ18" s="1609"/>
      <c r="TGR18" s="1609"/>
      <c r="TGS18" s="1609"/>
      <c r="TGT18" s="1609"/>
      <c r="TGU18" s="1609"/>
      <c r="TGV18" s="1609"/>
      <c r="TGW18" s="1609"/>
      <c r="TGX18" s="1609"/>
      <c r="TGY18" s="1609"/>
      <c r="TGZ18" s="1609"/>
      <c r="THA18" s="1609"/>
      <c r="THB18" s="1609"/>
      <c r="THC18" s="1609"/>
      <c r="THD18" s="1609"/>
      <c r="THE18" s="1609"/>
      <c r="THF18" s="1609"/>
      <c r="THG18" s="1609"/>
      <c r="THH18" s="1609"/>
      <c r="THI18" s="1609"/>
      <c r="THJ18" s="1609"/>
      <c r="THK18" s="1609"/>
      <c r="THL18" s="1609"/>
      <c r="THM18" s="1609"/>
      <c r="THN18" s="1609"/>
      <c r="THO18" s="1609"/>
      <c r="THP18" s="1609"/>
      <c r="THQ18" s="1609"/>
      <c r="THR18" s="1609"/>
      <c r="THS18" s="1609"/>
      <c r="THT18" s="1609"/>
      <c r="THU18" s="1609"/>
      <c r="THV18" s="1609"/>
      <c r="THW18" s="1609"/>
      <c r="THX18" s="1609"/>
      <c r="THY18" s="1609"/>
      <c r="THZ18" s="1609"/>
      <c r="TIA18" s="1609"/>
      <c r="TIB18" s="1609"/>
      <c r="TIC18" s="1609"/>
      <c r="TID18" s="1609"/>
      <c r="TIE18" s="1609"/>
      <c r="TIF18" s="1609"/>
      <c r="TIG18" s="1609"/>
      <c r="TIH18" s="1609"/>
      <c r="TII18" s="1609"/>
      <c r="TIJ18" s="1609"/>
      <c r="TIK18" s="1609"/>
      <c r="TIL18" s="1609"/>
      <c r="TIM18" s="1609"/>
      <c r="TIN18" s="1609"/>
      <c r="TIO18" s="1609"/>
      <c r="TIP18" s="1609"/>
      <c r="TIQ18" s="1609"/>
      <c r="TIR18" s="1609"/>
      <c r="TIS18" s="1609"/>
      <c r="TIT18" s="1609"/>
      <c r="TIU18" s="1609"/>
      <c r="TIV18" s="1609"/>
      <c r="TIW18" s="1609"/>
      <c r="TIX18" s="1609"/>
      <c r="TIY18" s="1609"/>
      <c r="TIZ18" s="1609"/>
      <c r="TJA18" s="1609"/>
      <c r="TJB18" s="1609"/>
      <c r="TJC18" s="1609"/>
      <c r="TJD18" s="1609"/>
      <c r="TJE18" s="1609"/>
      <c r="TJF18" s="1609"/>
      <c r="TJG18" s="1609"/>
      <c r="TJH18" s="1609"/>
      <c r="TJI18" s="1609"/>
      <c r="TJJ18" s="1609"/>
      <c r="TJK18" s="1609"/>
      <c r="TJL18" s="1609"/>
      <c r="TJM18" s="1609"/>
      <c r="TJN18" s="1609"/>
      <c r="TJO18" s="1609"/>
      <c r="TJP18" s="1609"/>
      <c r="TJQ18" s="1609"/>
      <c r="TJR18" s="1609"/>
      <c r="TJS18" s="1609"/>
      <c r="TJT18" s="1609"/>
      <c r="TJU18" s="1609"/>
      <c r="TJV18" s="1609"/>
      <c r="TJW18" s="1609"/>
      <c r="TJX18" s="1609"/>
      <c r="TJY18" s="1609"/>
      <c r="TJZ18" s="1609"/>
      <c r="TKA18" s="1609"/>
      <c r="TKB18" s="1609"/>
      <c r="TKC18" s="1609"/>
      <c r="TKD18" s="1609"/>
      <c r="TKE18" s="1609"/>
      <c r="TKF18" s="1609"/>
      <c r="TKG18" s="1609"/>
      <c r="TKH18" s="1609"/>
      <c r="TKI18" s="1609"/>
      <c r="TKJ18" s="1609"/>
      <c r="TKK18" s="1609"/>
      <c r="TKL18" s="1609"/>
      <c r="TKM18" s="1609"/>
      <c r="TKN18" s="1609"/>
      <c r="TKO18" s="1609"/>
      <c r="TKP18" s="1609"/>
      <c r="TKQ18" s="1609"/>
      <c r="TKR18" s="1609"/>
      <c r="TKS18" s="1609"/>
      <c r="TKT18" s="1609"/>
      <c r="TKU18" s="1609"/>
      <c r="TKV18" s="1609"/>
      <c r="TKW18" s="1609"/>
      <c r="TKX18" s="1609"/>
      <c r="TKY18" s="1609"/>
      <c r="TKZ18" s="1609"/>
      <c r="TLA18" s="1609"/>
      <c r="TLB18" s="1609"/>
      <c r="TLC18" s="1609"/>
      <c r="TLD18" s="1609"/>
      <c r="TLE18" s="1609"/>
      <c r="TLF18" s="1609"/>
      <c r="TLG18" s="1609"/>
      <c r="TLH18" s="1609"/>
      <c r="TLI18" s="1609"/>
      <c r="TLJ18" s="1609"/>
      <c r="TLK18" s="1609"/>
      <c r="TLL18" s="1609"/>
      <c r="TLM18" s="1609"/>
      <c r="TLN18" s="1609"/>
      <c r="TLO18" s="1609"/>
      <c r="TLP18" s="1609"/>
      <c r="TLQ18" s="1609"/>
      <c r="TLR18" s="1609"/>
      <c r="TLS18" s="1609"/>
      <c r="TLT18" s="1609"/>
      <c r="TLU18" s="1609"/>
      <c r="TLV18" s="1609"/>
      <c r="TLW18" s="1609"/>
      <c r="TLX18" s="1609"/>
      <c r="TLY18" s="1609"/>
      <c r="TLZ18" s="1609"/>
      <c r="TMA18" s="1609"/>
      <c r="TMB18" s="1609"/>
      <c r="TMC18" s="1609"/>
      <c r="TMD18" s="1609"/>
      <c r="TME18" s="1609"/>
      <c r="TMF18" s="1609"/>
      <c r="TMG18" s="1609"/>
      <c r="TMH18" s="1609"/>
      <c r="TMI18" s="1609"/>
      <c r="TMJ18" s="1609"/>
      <c r="TMK18" s="1609"/>
      <c r="TML18" s="1609"/>
      <c r="TMM18" s="1609"/>
      <c r="TMN18" s="1609"/>
      <c r="TMO18" s="1609"/>
      <c r="TMP18" s="1609"/>
      <c r="TMQ18" s="1609"/>
      <c r="TMR18" s="1609"/>
      <c r="TMS18" s="1609"/>
      <c r="TMT18" s="1609"/>
      <c r="TMU18" s="1609"/>
      <c r="TMV18" s="1609"/>
      <c r="TMW18" s="1609"/>
      <c r="TMX18" s="1609"/>
      <c r="TMY18" s="1609"/>
      <c r="TMZ18" s="1609"/>
      <c r="TNA18" s="1609"/>
      <c r="TNB18" s="1609"/>
      <c r="TNC18" s="1609"/>
      <c r="TND18" s="1609"/>
      <c r="TNE18" s="1609"/>
      <c r="TNF18" s="1609"/>
      <c r="TNG18" s="1609"/>
      <c r="TNH18" s="1609"/>
      <c r="TNI18" s="1609"/>
      <c r="TNJ18" s="1609"/>
      <c r="TNK18" s="1609"/>
      <c r="TNL18" s="1609"/>
      <c r="TNM18" s="1609"/>
      <c r="TNN18" s="1609"/>
      <c r="TNO18" s="1609"/>
      <c r="TNP18" s="1609"/>
      <c r="TNQ18" s="1609"/>
      <c r="TNR18" s="1609"/>
      <c r="TNS18" s="1609"/>
      <c r="TNT18" s="1609"/>
      <c r="TNU18" s="1609"/>
      <c r="TNV18" s="1609"/>
      <c r="TNW18" s="1609"/>
      <c r="TNX18" s="1609"/>
      <c r="TNY18" s="1609"/>
      <c r="TNZ18" s="1609"/>
      <c r="TOA18" s="1609"/>
      <c r="TOB18" s="1609"/>
      <c r="TOC18" s="1609"/>
      <c r="TOD18" s="1609"/>
      <c r="TOE18" s="1609"/>
      <c r="TOF18" s="1609"/>
      <c r="TOG18" s="1609"/>
      <c r="TOH18" s="1609"/>
      <c r="TOI18" s="1609"/>
      <c r="TOJ18" s="1609"/>
      <c r="TOK18" s="1609"/>
      <c r="TOL18" s="1609"/>
      <c r="TOM18" s="1609"/>
      <c r="TON18" s="1609"/>
      <c r="TOO18" s="1609"/>
      <c r="TOP18" s="1609"/>
      <c r="TOQ18" s="1609"/>
      <c r="TOR18" s="1609"/>
      <c r="TOS18" s="1609"/>
      <c r="TOT18" s="1609"/>
      <c r="TOU18" s="1609"/>
      <c r="TOV18" s="1609"/>
      <c r="TOW18" s="1609"/>
      <c r="TOX18" s="1609"/>
      <c r="TOY18" s="1609"/>
      <c r="TOZ18" s="1609"/>
      <c r="TPA18" s="1609"/>
      <c r="TPB18" s="1609"/>
      <c r="TPC18" s="1609"/>
      <c r="TPD18" s="1609"/>
      <c r="TPE18" s="1609"/>
      <c r="TPF18" s="1609"/>
      <c r="TPG18" s="1609"/>
      <c r="TPH18" s="1609"/>
      <c r="TPI18" s="1609"/>
      <c r="TPJ18" s="1609"/>
      <c r="TPK18" s="1609"/>
      <c r="TPL18" s="1609"/>
      <c r="TPM18" s="1609"/>
      <c r="TPN18" s="1609"/>
      <c r="TPO18" s="1609"/>
      <c r="TPP18" s="1609"/>
      <c r="TPQ18" s="1609"/>
      <c r="TPR18" s="1609"/>
      <c r="TPS18" s="1609"/>
      <c r="TPT18" s="1609"/>
      <c r="TPU18" s="1609"/>
      <c r="TPV18" s="1609"/>
      <c r="TPW18" s="1609"/>
      <c r="TPX18" s="1609"/>
      <c r="TPY18" s="1609"/>
      <c r="TPZ18" s="1609"/>
      <c r="TQA18" s="1609"/>
      <c r="TQB18" s="1609"/>
      <c r="TQC18" s="1609"/>
      <c r="TQD18" s="1609"/>
      <c r="TQE18" s="1609"/>
      <c r="TQF18" s="1609"/>
      <c r="TQG18" s="1609"/>
      <c r="TQH18" s="1609"/>
      <c r="TQI18" s="1609"/>
      <c r="TQJ18" s="1609"/>
      <c r="TQK18" s="1609"/>
      <c r="TQL18" s="1609"/>
      <c r="TQM18" s="1609"/>
      <c r="TQN18" s="1609"/>
      <c r="TQO18" s="1609"/>
      <c r="TQP18" s="1609"/>
      <c r="TQQ18" s="1609"/>
      <c r="TQR18" s="1609"/>
      <c r="TQS18" s="1609"/>
      <c r="TQT18" s="1609"/>
      <c r="TQU18" s="1609"/>
      <c r="TQV18" s="1609"/>
      <c r="TQW18" s="1609"/>
      <c r="TQX18" s="1609"/>
      <c r="TQY18" s="1609"/>
      <c r="TQZ18" s="1609"/>
      <c r="TRA18" s="1609"/>
      <c r="TRB18" s="1609"/>
      <c r="TRC18" s="1609"/>
      <c r="TRD18" s="1609"/>
      <c r="TRE18" s="1609"/>
      <c r="TRF18" s="1609"/>
      <c r="TRG18" s="1609"/>
      <c r="TRH18" s="1609"/>
      <c r="TRI18" s="1609"/>
      <c r="TRJ18" s="1609"/>
      <c r="TRK18" s="1609"/>
      <c r="TRL18" s="1609"/>
      <c r="TRM18" s="1609"/>
      <c r="TRN18" s="1609"/>
      <c r="TRO18" s="1609"/>
      <c r="TRP18" s="1609"/>
      <c r="TRQ18" s="1609"/>
      <c r="TRR18" s="1609"/>
      <c r="TRS18" s="1609"/>
      <c r="TRT18" s="1609"/>
      <c r="TRU18" s="1609"/>
      <c r="TRV18" s="1609"/>
      <c r="TRW18" s="1609"/>
      <c r="TRX18" s="1609"/>
      <c r="TRY18" s="1609"/>
      <c r="TRZ18" s="1609"/>
      <c r="TSA18" s="1609"/>
      <c r="TSB18" s="1609"/>
      <c r="TSC18" s="1609"/>
      <c r="TSD18" s="1609"/>
      <c r="TSE18" s="1609"/>
      <c r="TSF18" s="1609"/>
      <c r="TSG18" s="1609"/>
      <c r="TSH18" s="1609"/>
      <c r="TSI18" s="1609"/>
      <c r="TSJ18" s="1609"/>
      <c r="TSK18" s="1609"/>
      <c r="TSL18" s="1609"/>
      <c r="TSM18" s="1609"/>
      <c r="TSN18" s="1609"/>
      <c r="TSO18" s="1609"/>
      <c r="TSP18" s="1609"/>
      <c r="TSQ18" s="1609"/>
      <c r="TSR18" s="1609"/>
      <c r="TSS18" s="1609"/>
      <c r="TST18" s="1609"/>
      <c r="TSU18" s="1609"/>
      <c r="TSV18" s="1609"/>
      <c r="TSW18" s="1609"/>
      <c r="TSX18" s="1609"/>
      <c r="TSY18" s="1609"/>
      <c r="TSZ18" s="1609"/>
      <c r="TTA18" s="1609"/>
      <c r="TTB18" s="1609"/>
      <c r="TTC18" s="1609"/>
      <c r="TTD18" s="1609"/>
      <c r="TTE18" s="1609"/>
      <c r="TTF18" s="1609"/>
      <c r="TTG18" s="1609"/>
      <c r="TTH18" s="1609"/>
      <c r="TTI18" s="1609"/>
      <c r="TTJ18" s="1609"/>
      <c r="TTK18" s="1609"/>
      <c r="TTL18" s="1609"/>
      <c r="TTM18" s="1609"/>
      <c r="TTN18" s="1609"/>
      <c r="TTO18" s="1609"/>
      <c r="TTP18" s="1609"/>
      <c r="TTQ18" s="1609"/>
      <c r="TTR18" s="1609"/>
      <c r="TTS18" s="1609"/>
      <c r="TTT18" s="1609"/>
      <c r="TTU18" s="1609"/>
      <c r="TTV18" s="1609"/>
      <c r="TTW18" s="1609"/>
      <c r="TTX18" s="1609"/>
      <c r="TTY18" s="1609"/>
      <c r="TTZ18" s="1609"/>
      <c r="TUA18" s="1609"/>
      <c r="TUB18" s="1609"/>
      <c r="TUC18" s="1609"/>
      <c r="TUD18" s="1609"/>
      <c r="TUE18" s="1609"/>
      <c r="TUF18" s="1609"/>
      <c r="TUG18" s="1609"/>
      <c r="TUH18" s="1609"/>
      <c r="TUI18" s="1609"/>
      <c r="TUJ18" s="1609"/>
      <c r="TUK18" s="1609"/>
      <c r="TUL18" s="1609"/>
      <c r="TUM18" s="1609"/>
      <c r="TUN18" s="1609"/>
      <c r="TUO18" s="1609"/>
      <c r="TUP18" s="1609"/>
      <c r="TUQ18" s="1609"/>
      <c r="TUR18" s="1609"/>
      <c r="TUS18" s="1609"/>
      <c r="TUT18" s="1609"/>
      <c r="TUU18" s="1609"/>
      <c r="TUV18" s="1609"/>
      <c r="TUW18" s="1609"/>
      <c r="TUX18" s="1609"/>
      <c r="TUY18" s="1609"/>
      <c r="TUZ18" s="1609"/>
      <c r="TVA18" s="1609"/>
      <c r="TVB18" s="1609"/>
      <c r="TVC18" s="1609"/>
      <c r="TVD18" s="1609"/>
      <c r="TVE18" s="1609"/>
      <c r="TVF18" s="1609"/>
      <c r="TVG18" s="1609"/>
      <c r="TVH18" s="1609"/>
      <c r="TVI18" s="1609"/>
      <c r="TVJ18" s="1609"/>
      <c r="TVK18" s="1609"/>
      <c r="TVL18" s="1609"/>
      <c r="TVM18" s="1609"/>
      <c r="TVN18" s="1609"/>
      <c r="TVO18" s="1609"/>
      <c r="TVP18" s="1609"/>
      <c r="TVQ18" s="1609"/>
      <c r="TVR18" s="1609"/>
      <c r="TVS18" s="1609"/>
      <c r="TVT18" s="1609"/>
      <c r="TVU18" s="1609"/>
      <c r="TVV18" s="1609"/>
      <c r="TVW18" s="1609"/>
      <c r="TVX18" s="1609"/>
      <c r="TVY18" s="1609"/>
      <c r="TVZ18" s="1609"/>
      <c r="TWA18" s="1609"/>
      <c r="TWB18" s="1609"/>
      <c r="TWC18" s="1609"/>
      <c r="TWD18" s="1609"/>
      <c r="TWE18" s="1609"/>
      <c r="TWF18" s="1609"/>
      <c r="TWG18" s="1609"/>
      <c r="TWH18" s="1609"/>
      <c r="TWI18" s="1609"/>
      <c r="TWJ18" s="1609"/>
      <c r="TWK18" s="1609"/>
      <c r="TWL18" s="1609"/>
      <c r="TWM18" s="1609"/>
      <c r="TWN18" s="1609"/>
      <c r="TWO18" s="1609"/>
      <c r="TWP18" s="1609"/>
      <c r="TWQ18" s="1609"/>
      <c r="TWR18" s="1609"/>
      <c r="TWS18" s="1609"/>
      <c r="TWT18" s="1609"/>
      <c r="TWU18" s="1609"/>
      <c r="TWV18" s="1609"/>
      <c r="TWW18" s="1609"/>
      <c r="TWX18" s="1609"/>
      <c r="TWY18" s="1609"/>
      <c r="TWZ18" s="1609"/>
      <c r="TXA18" s="1609"/>
      <c r="TXB18" s="1609"/>
      <c r="TXC18" s="1609"/>
      <c r="TXD18" s="1609"/>
      <c r="TXE18" s="1609"/>
      <c r="TXF18" s="1609"/>
      <c r="TXG18" s="1609"/>
      <c r="TXH18" s="1609"/>
      <c r="TXI18" s="1609"/>
      <c r="TXJ18" s="1609"/>
      <c r="TXK18" s="1609"/>
      <c r="TXL18" s="1609"/>
      <c r="TXM18" s="1609"/>
      <c r="TXN18" s="1609"/>
      <c r="TXO18" s="1609"/>
      <c r="TXP18" s="1609"/>
      <c r="TXQ18" s="1609"/>
      <c r="TXR18" s="1609"/>
      <c r="TXS18" s="1609"/>
      <c r="TXT18" s="1609"/>
      <c r="TXU18" s="1609"/>
      <c r="TXV18" s="1609"/>
      <c r="TXW18" s="1609"/>
      <c r="TXX18" s="1609"/>
      <c r="TXY18" s="1609"/>
      <c r="TXZ18" s="1609"/>
      <c r="TYA18" s="1609"/>
      <c r="TYB18" s="1609"/>
      <c r="TYC18" s="1609"/>
      <c r="TYD18" s="1609"/>
      <c r="TYE18" s="1609"/>
      <c r="TYF18" s="1609"/>
      <c r="TYG18" s="1609"/>
      <c r="TYH18" s="1609"/>
      <c r="TYI18" s="1609"/>
      <c r="TYJ18" s="1609"/>
      <c r="TYK18" s="1609"/>
      <c r="TYL18" s="1609"/>
      <c r="TYM18" s="1609"/>
      <c r="TYN18" s="1609"/>
      <c r="TYO18" s="1609"/>
      <c r="TYP18" s="1609"/>
      <c r="TYQ18" s="1609"/>
      <c r="TYR18" s="1609"/>
      <c r="TYS18" s="1609"/>
      <c r="TYT18" s="1609"/>
      <c r="TYU18" s="1609"/>
      <c r="TYV18" s="1609"/>
      <c r="TYW18" s="1609"/>
      <c r="TYX18" s="1609"/>
      <c r="TYY18" s="1609"/>
      <c r="TYZ18" s="1609"/>
      <c r="TZA18" s="1609"/>
      <c r="TZB18" s="1609"/>
      <c r="TZC18" s="1609"/>
      <c r="TZD18" s="1609"/>
      <c r="TZE18" s="1609"/>
      <c r="TZF18" s="1609"/>
      <c r="TZG18" s="1609"/>
      <c r="TZH18" s="1609"/>
      <c r="TZI18" s="1609"/>
      <c r="TZJ18" s="1609"/>
      <c r="TZK18" s="1609"/>
      <c r="TZL18" s="1609"/>
      <c r="TZM18" s="1609"/>
      <c r="TZN18" s="1609"/>
      <c r="TZO18" s="1609"/>
      <c r="TZP18" s="1609"/>
      <c r="TZQ18" s="1609"/>
      <c r="TZR18" s="1609"/>
      <c r="TZS18" s="1609"/>
      <c r="TZT18" s="1609"/>
      <c r="TZU18" s="1609"/>
      <c r="TZV18" s="1609"/>
      <c r="TZW18" s="1609"/>
      <c r="TZX18" s="1609"/>
      <c r="TZY18" s="1609"/>
      <c r="TZZ18" s="1609"/>
      <c r="UAA18" s="1609"/>
      <c r="UAB18" s="1609"/>
      <c r="UAC18" s="1609"/>
      <c r="UAD18" s="1609"/>
      <c r="UAE18" s="1609"/>
      <c r="UAF18" s="1609"/>
      <c r="UAG18" s="1609"/>
      <c r="UAH18" s="1609"/>
      <c r="UAI18" s="1609"/>
      <c r="UAJ18" s="1609"/>
      <c r="UAK18" s="1609"/>
      <c r="UAL18" s="1609"/>
      <c r="UAM18" s="1609"/>
      <c r="UAN18" s="1609"/>
      <c r="UAO18" s="1609"/>
      <c r="UAP18" s="1609"/>
      <c r="UAQ18" s="1609"/>
      <c r="UAR18" s="1609"/>
      <c r="UAS18" s="1609"/>
      <c r="UAT18" s="1609"/>
      <c r="UAU18" s="1609"/>
      <c r="UAV18" s="1609"/>
      <c r="UAW18" s="1609"/>
      <c r="UAX18" s="1609"/>
      <c r="UAY18" s="1609"/>
      <c r="UAZ18" s="1609"/>
      <c r="UBA18" s="1609"/>
      <c r="UBB18" s="1609"/>
      <c r="UBC18" s="1609"/>
      <c r="UBD18" s="1609"/>
      <c r="UBE18" s="1609"/>
      <c r="UBF18" s="1609"/>
      <c r="UBG18" s="1609"/>
      <c r="UBH18" s="1609"/>
      <c r="UBI18" s="1609"/>
      <c r="UBJ18" s="1609"/>
      <c r="UBK18" s="1609"/>
      <c r="UBL18" s="1609"/>
      <c r="UBM18" s="1609"/>
      <c r="UBN18" s="1609"/>
      <c r="UBO18" s="1609"/>
      <c r="UBP18" s="1609"/>
      <c r="UBQ18" s="1609"/>
      <c r="UBR18" s="1609"/>
      <c r="UBS18" s="1609"/>
      <c r="UBT18" s="1609"/>
      <c r="UBU18" s="1609"/>
      <c r="UBV18" s="1609"/>
      <c r="UBW18" s="1609"/>
      <c r="UBX18" s="1609"/>
      <c r="UBY18" s="1609"/>
      <c r="UBZ18" s="1609"/>
      <c r="UCA18" s="1609"/>
      <c r="UCB18" s="1609"/>
      <c r="UCC18" s="1609"/>
      <c r="UCD18" s="1609"/>
      <c r="UCE18" s="1609"/>
      <c r="UCF18" s="1609"/>
      <c r="UCG18" s="1609"/>
      <c r="UCH18" s="1609"/>
      <c r="UCI18" s="1609"/>
      <c r="UCJ18" s="1609"/>
      <c r="UCK18" s="1609"/>
      <c r="UCL18" s="1609"/>
      <c r="UCM18" s="1609"/>
      <c r="UCN18" s="1609"/>
      <c r="UCO18" s="1609"/>
      <c r="UCP18" s="1609"/>
      <c r="UCQ18" s="1609"/>
      <c r="UCR18" s="1609"/>
      <c r="UCS18" s="1609"/>
      <c r="UCT18" s="1609"/>
      <c r="UCU18" s="1609"/>
      <c r="UCV18" s="1609"/>
      <c r="UCW18" s="1609"/>
      <c r="UCX18" s="1609"/>
      <c r="UCY18" s="1609"/>
      <c r="UCZ18" s="1609"/>
      <c r="UDA18" s="1609"/>
      <c r="UDB18" s="1609"/>
      <c r="UDC18" s="1609"/>
      <c r="UDD18" s="1609"/>
      <c r="UDE18" s="1609"/>
      <c r="UDF18" s="1609"/>
      <c r="UDG18" s="1609"/>
      <c r="UDH18" s="1609"/>
      <c r="UDI18" s="1609"/>
      <c r="UDJ18" s="1609"/>
      <c r="UDK18" s="1609"/>
      <c r="UDL18" s="1609"/>
      <c r="UDM18" s="1609"/>
      <c r="UDN18" s="1609"/>
      <c r="UDO18" s="1609"/>
      <c r="UDP18" s="1609"/>
      <c r="UDQ18" s="1609"/>
      <c r="UDR18" s="1609"/>
      <c r="UDS18" s="1609"/>
      <c r="UDT18" s="1609"/>
      <c r="UDU18" s="1609"/>
      <c r="UDV18" s="1609"/>
      <c r="UDW18" s="1609"/>
      <c r="UDX18" s="1609"/>
      <c r="UDY18" s="1609"/>
      <c r="UDZ18" s="1609"/>
      <c r="UEA18" s="1609"/>
      <c r="UEB18" s="1609"/>
      <c r="UEC18" s="1609"/>
      <c r="UED18" s="1609"/>
      <c r="UEE18" s="1609"/>
      <c r="UEF18" s="1609"/>
      <c r="UEG18" s="1609"/>
      <c r="UEH18" s="1609"/>
      <c r="UEI18" s="1609"/>
      <c r="UEJ18" s="1609"/>
      <c r="UEK18" s="1609"/>
      <c r="UEL18" s="1609"/>
      <c r="UEM18" s="1609"/>
      <c r="UEN18" s="1609"/>
      <c r="UEO18" s="1609"/>
      <c r="UEP18" s="1609"/>
      <c r="UEQ18" s="1609"/>
      <c r="UER18" s="1609"/>
      <c r="UES18" s="1609"/>
      <c r="UET18" s="1609"/>
      <c r="UEU18" s="1609"/>
      <c r="UEV18" s="1609"/>
      <c r="UEW18" s="1609"/>
      <c r="UEX18" s="1609"/>
      <c r="UEY18" s="1609"/>
      <c r="UEZ18" s="1609"/>
      <c r="UFA18" s="1609"/>
      <c r="UFB18" s="1609"/>
      <c r="UFC18" s="1609"/>
      <c r="UFD18" s="1609"/>
      <c r="UFE18" s="1609"/>
      <c r="UFF18" s="1609"/>
      <c r="UFG18" s="1609"/>
      <c r="UFH18" s="1609"/>
      <c r="UFI18" s="1609"/>
      <c r="UFJ18" s="1609"/>
      <c r="UFK18" s="1609"/>
      <c r="UFL18" s="1609"/>
      <c r="UFM18" s="1609"/>
      <c r="UFN18" s="1609"/>
      <c r="UFO18" s="1609"/>
      <c r="UFP18" s="1609"/>
      <c r="UFQ18" s="1609"/>
      <c r="UFR18" s="1609"/>
      <c r="UFS18" s="1609"/>
      <c r="UFT18" s="1609"/>
      <c r="UFU18" s="1609"/>
      <c r="UFV18" s="1609"/>
      <c r="UFW18" s="1609"/>
      <c r="UFX18" s="1609"/>
      <c r="UFY18" s="1609"/>
      <c r="UFZ18" s="1609"/>
      <c r="UGA18" s="1609"/>
      <c r="UGB18" s="1609"/>
      <c r="UGC18" s="1609"/>
      <c r="UGD18" s="1609"/>
      <c r="UGE18" s="1609"/>
      <c r="UGF18" s="1609"/>
      <c r="UGG18" s="1609"/>
      <c r="UGH18" s="1609"/>
      <c r="UGI18" s="1609"/>
      <c r="UGJ18" s="1609"/>
      <c r="UGK18" s="1609"/>
      <c r="UGL18" s="1609"/>
      <c r="UGM18" s="1609"/>
      <c r="UGN18" s="1609"/>
      <c r="UGO18" s="1609"/>
      <c r="UGP18" s="1609"/>
      <c r="UGQ18" s="1609"/>
      <c r="UGR18" s="1609"/>
      <c r="UGS18" s="1609"/>
      <c r="UGT18" s="1609"/>
      <c r="UGU18" s="1609"/>
      <c r="UGV18" s="1609"/>
      <c r="UGW18" s="1609"/>
      <c r="UGX18" s="1609"/>
      <c r="UGY18" s="1609"/>
      <c r="UGZ18" s="1609"/>
      <c r="UHA18" s="1609"/>
      <c r="UHB18" s="1609"/>
      <c r="UHC18" s="1609"/>
      <c r="UHD18" s="1609"/>
      <c r="UHE18" s="1609"/>
      <c r="UHF18" s="1609"/>
      <c r="UHG18" s="1609"/>
      <c r="UHH18" s="1609"/>
      <c r="UHI18" s="1609"/>
      <c r="UHJ18" s="1609"/>
      <c r="UHK18" s="1609"/>
      <c r="UHL18" s="1609"/>
      <c r="UHM18" s="1609"/>
      <c r="UHN18" s="1609"/>
      <c r="UHO18" s="1609"/>
      <c r="UHP18" s="1609"/>
      <c r="UHQ18" s="1609"/>
      <c r="UHR18" s="1609"/>
      <c r="UHS18" s="1609"/>
      <c r="UHT18" s="1609"/>
      <c r="UHU18" s="1609"/>
      <c r="UHV18" s="1609"/>
      <c r="UHW18" s="1609"/>
      <c r="UHX18" s="1609"/>
      <c r="UHY18" s="1609"/>
      <c r="UHZ18" s="1609"/>
      <c r="UIA18" s="1609"/>
      <c r="UIB18" s="1609"/>
      <c r="UIC18" s="1609"/>
      <c r="UID18" s="1609"/>
      <c r="UIE18" s="1609"/>
      <c r="UIF18" s="1609"/>
      <c r="UIG18" s="1609"/>
      <c r="UIH18" s="1609"/>
      <c r="UII18" s="1609"/>
      <c r="UIJ18" s="1609"/>
      <c r="UIK18" s="1609"/>
      <c r="UIL18" s="1609"/>
      <c r="UIM18" s="1609"/>
      <c r="UIN18" s="1609"/>
      <c r="UIO18" s="1609"/>
      <c r="UIP18" s="1609"/>
      <c r="UIQ18" s="1609"/>
      <c r="UIR18" s="1609"/>
      <c r="UIS18" s="1609"/>
      <c r="UIT18" s="1609"/>
      <c r="UIU18" s="1609"/>
      <c r="UIV18" s="1609"/>
      <c r="UIW18" s="1609"/>
      <c r="UIX18" s="1609"/>
      <c r="UIY18" s="1609"/>
      <c r="UIZ18" s="1609"/>
      <c r="UJA18" s="1609"/>
      <c r="UJB18" s="1609"/>
      <c r="UJC18" s="1609"/>
      <c r="UJD18" s="1609"/>
      <c r="UJE18" s="1609"/>
      <c r="UJF18" s="1609"/>
      <c r="UJG18" s="1609"/>
      <c r="UJH18" s="1609"/>
      <c r="UJI18" s="1609"/>
      <c r="UJJ18" s="1609"/>
      <c r="UJK18" s="1609"/>
      <c r="UJL18" s="1609"/>
      <c r="UJM18" s="1609"/>
      <c r="UJN18" s="1609"/>
      <c r="UJO18" s="1609"/>
      <c r="UJP18" s="1609"/>
      <c r="UJQ18" s="1609"/>
      <c r="UJR18" s="1609"/>
      <c r="UJS18" s="1609"/>
      <c r="UJT18" s="1609"/>
      <c r="UJU18" s="1609"/>
      <c r="UJV18" s="1609"/>
      <c r="UJW18" s="1609"/>
      <c r="UJX18" s="1609"/>
      <c r="UJY18" s="1609"/>
      <c r="UJZ18" s="1609"/>
      <c r="UKA18" s="1609"/>
      <c r="UKB18" s="1609"/>
      <c r="UKC18" s="1609"/>
      <c r="UKD18" s="1609"/>
      <c r="UKE18" s="1609"/>
      <c r="UKF18" s="1609"/>
      <c r="UKG18" s="1609"/>
      <c r="UKH18" s="1609"/>
      <c r="UKI18" s="1609"/>
      <c r="UKJ18" s="1609"/>
      <c r="UKK18" s="1609"/>
      <c r="UKL18" s="1609"/>
      <c r="UKM18" s="1609"/>
      <c r="UKN18" s="1609"/>
      <c r="UKO18" s="1609"/>
      <c r="UKP18" s="1609"/>
      <c r="UKQ18" s="1609"/>
      <c r="UKR18" s="1609"/>
      <c r="UKS18" s="1609"/>
      <c r="UKT18" s="1609"/>
      <c r="UKU18" s="1609"/>
      <c r="UKV18" s="1609"/>
      <c r="UKW18" s="1609"/>
      <c r="UKX18" s="1609"/>
      <c r="UKY18" s="1609"/>
      <c r="UKZ18" s="1609"/>
      <c r="ULA18" s="1609"/>
      <c r="ULB18" s="1609"/>
      <c r="ULC18" s="1609"/>
      <c r="ULD18" s="1609"/>
      <c r="ULE18" s="1609"/>
      <c r="ULF18" s="1609"/>
      <c r="ULG18" s="1609"/>
      <c r="ULH18" s="1609"/>
      <c r="ULI18" s="1609"/>
      <c r="ULJ18" s="1609"/>
      <c r="ULK18" s="1609"/>
      <c r="ULL18" s="1609"/>
      <c r="ULM18" s="1609"/>
      <c r="ULN18" s="1609"/>
      <c r="ULO18" s="1609"/>
      <c r="ULP18" s="1609"/>
      <c r="ULQ18" s="1609"/>
      <c r="ULR18" s="1609"/>
      <c r="ULS18" s="1609"/>
      <c r="ULT18" s="1609"/>
      <c r="ULU18" s="1609"/>
      <c r="ULV18" s="1609"/>
      <c r="ULW18" s="1609"/>
      <c r="ULX18" s="1609"/>
      <c r="ULY18" s="1609"/>
      <c r="ULZ18" s="1609"/>
      <c r="UMA18" s="1609"/>
      <c r="UMB18" s="1609"/>
      <c r="UMC18" s="1609"/>
      <c r="UMD18" s="1609"/>
      <c r="UME18" s="1609"/>
      <c r="UMF18" s="1609"/>
      <c r="UMG18" s="1609"/>
      <c r="UMH18" s="1609"/>
      <c r="UMI18" s="1609"/>
      <c r="UMJ18" s="1609"/>
      <c r="UMK18" s="1609"/>
      <c r="UML18" s="1609"/>
      <c r="UMM18" s="1609"/>
      <c r="UMN18" s="1609"/>
      <c r="UMO18" s="1609"/>
      <c r="UMP18" s="1609"/>
      <c r="UMQ18" s="1609"/>
      <c r="UMR18" s="1609"/>
      <c r="UMS18" s="1609"/>
      <c r="UMT18" s="1609"/>
      <c r="UMU18" s="1609"/>
      <c r="UMV18" s="1609"/>
      <c r="UMW18" s="1609"/>
      <c r="UMX18" s="1609"/>
      <c r="UMY18" s="1609"/>
      <c r="UMZ18" s="1609"/>
      <c r="UNA18" s="1609"/>
      <c r="UNB18" s="1609"/>
      <c r="UNC18" s="1609"/>
      <c r="UND18" s="1609"/>
      <c r="UNE18" s="1609"/>
      <c r="UNF18" s="1609"/>
      <c r="UNG18" s="1609"/>
      <c r="UNH18" s="1609"/>
      <c r="UNI18" s="1609"/>
      <c r="UNJ18" s="1609"/>
      <c r="UNK18" s="1609"/>
      <c r="UNL18" s="1609"/>
      <c r="UNM18" s="1609"/>
      <c r="UNN18" s="1609"/>
      <c r="UNO18" s="1609"/>
      <c r="UNP18" s="1609"/>
      <c r="UNQ18" s="1609"/>
      <c r="UNR18" s="1609"/>
      <c r="UNS18" s="1609"/>
      <c r="UNT18" s="1609"/>
      <c r="UNU18" s="1609"/>
      <c r="UNV18" s="1609"/>
      <c r="UNW18" s="1609"/>
      <c r="UNX18" s="1609"/>
      <c r="UNY18" s="1609"/>
      <c r="UNZ18" s="1609"/>
      <c r="UOA18" s="1609"/>
      <c r="UOB18" s="1609"/>
      <c r="UOC18" s="1609"/>
      <c r="UOD18" s="1609"/>
      <c r="UOE18" s="1609"/>
      <c r="UOF18" s="1609"/>
      <c r="UOG18" s="1609"/>
      <c r="UOH18" s="1609"/>
      <c r="UOI18" s="1609"/>
      <c r="UOJ18" s="1609"/>
      <c r="UOK18" s="1609"/>
      <c r="UOL18" s="1609"/>
      <c r="UOM18" s="1609"/>
      <c r="UON18" s="1609"/>
      <c r="UOO18" s="1609"/>
      <c r="UOP18" s="1609"/>
      <c r="UOQ18" s="1609"/>
      <c r="UOR18" s="1609"/>
      <c r="UOS18" s="1609"/>
      <c r="UOT18" s="1609"/>
      <c r="UOU18" s="1609"/>
      <c r="UOV18" s="1609"/>
      <c r="UOW18" s="1609"/>
      <c r="UOX18" s="1609"/>
      <c r="UOY18" s="1609"/>
      <c r="UOZ18" s="1609"/>
      <c r="UPA18" s="1609"/>
      <c r="UPB18" s="1609"/>
      <c r="UPC18" s="1609"/>
      <c r="UPD18" s="1609"/>
      <c r="UPE18" s="1609"/>
      <c r="UPF18" s="1609"/>
      <c r="UPG18" s="1609"/>
      <c r="UPH18" s="1609"/>
      <c r="UPI18" s="1609"/>
      <c r="UPJ18" s="1609"/>
      <c r="UPK18" s="1609"/>
      <c r="UPL18" s="1609"/>
      <c r="UPM18" s="1609"/>
      <c r="UPN18" s="1609"/>
      <c r="UPO18" s="1609"/>
      <c r="UPP18" s="1609"/>
      <c r="UPQ18" s="1609"/>
      <c r="UPR18" s="1609"/>
      <c r="UPS18" s="1609"/>
      <c r="UPT18" s="1609"/>
      <c r="UPU18" s="1609"/>
      <c r="UPV18" s="1609"/>
      <c r="UPW18" s="1609"/>
      <c r="UPX18" s="1609"/>
      <c r="UPY18" s="1609"/>
      <c r="UPZ18" s="1609"/>
      <c r="UQA18" s="1609"/>
      <c r="UQB18" s="1609"/>
      <c r="UQC18" s="1609"/>
      <c r="UQD18" s="1609"/>
      <c r="UQE18" s="1609"/>
      <c r="UQF18" s="1609"/>
      <c r="UQG18" s="1609"/>
      <c r="UQH18" s="1609"/>
      <c r="UQI18" s="1609"/>
      <c r="UQJ18" s="1609"/>
      <c r="UQK18" s="1609"/>
      <c r="UQL18" s="1609"/>
      <c r="UQM18" s="1609"/>
      <c r="UQN18" s="1609"/>
      <c r="UQO18" s="1609"/>
      <c r="UQP18" s="1609"/>
      <c r="UQQ18" s="1609"/>
      <c r="UQR18" s="1609"/>
      <c r="UQS18" s="1609"/>
      <c r="UQT18" s="1609"/>
      <c r="UQU18" s="1609"/>
      <c r="UQV18" s="1609"/>
      <c r="UQW18" s="1609"/>
      <c r="UQX18" s="1609"/>
      <c r="UQY18" s="1609"/>
      <c r="UQZ18" s="1609"/>
      <c r="URA18" s="1609"/>
      <c r="URB18" s="1609"/>
      <c r="URC18" s="1609"/>
      <c r="URD18" s="1609"/>
      <c r="URE18" s="1609"/>
      <c r="URF18" s="1609"/>
      <c r="URG18" s="1609"/>
      <c r="URH18" s="1609"/>
      <c r="URI18" s="1609"/>
      <c r="URJ18" s="1609"/>
      <c r="URK18" s="1609"/>
      <c r="URL18" s="1609"/>
      <c r="URM18" s="1609"/>
      <c r="URN18" s="1609"/>
      <c r="URO18" s="1609"/>
      <c r="URP18" s="1609"/>
      <c r="URQ18" s="1609"/>
      <c r="URR18" s="1609"/>
      <c r="URS18" s="1609"/>
      <c r="URT18" s="1609"/>
      <c r="URU18" s="1609"/>
      <c r="URV18" s="1609"/>
      <c r="URW18" s="1609"/>
      <c r="URX18" s="1609"/>
      <c r="URY18" s="1609"/>
      <c r="URZ18" s="1609"/>
      <c r="USA18" s="1609"/>
      <c r="USB18" s="1609"/>
      <c r="USC18" s="1609"/>
      <c r="USD18" s="1609"/>
      <c r="USE18" s="1609"/>
      <c r="USF18" s="1609"/>
      <c r="USG18" s="1609"/>
      <c r="USH18" s="1609"/>
      <c r="USI18" s="1609"/>
      <c r="USJ18" s="1609"/>
      <c r="USK18" s="1609"/>
      <c r="USL18" s="1609"/>
      <c r="USM18" s="1609"/>
      <c r="USN18" s="1609"/>
      <c r="USO18" s="1609"/>
      <c r="USP18" s="1609"/>
      <c r="USQ18" s="1609"/>
      <c r="USR18" s="1609"/>
      <c r="USS18" s="1609"/>
      <c r="UST18" s="1609"/>
      <c r="USU18" s="1609"/>
      <c r="USV18" s="1609"/>
      <c r="USW18" s="1609"/>
      <c r="USX18" s="1609"/>
      <c r="USY18" s="1609"/>
      <c r="USZ18" s="1609"/>
      <c r="UTA18" s="1609"/>
      <c r="UTB18" s="1609"/>
      <c r="UTC18" s="1609"/>
      <c r="UTD18" s="1609"/>
      <c r="UTE18" s="1609"/>
      <c r="UTF18" s="1609"/>
      <c r="UTG18" s="1609"/>
      <c r="UTH18" s="1609"/>
      <c r="UTI18" s="1609"/>
      <c r="UTJ18" s="1609"/>
      <c r="UTK18" s="1609"/>
      <c r="UTL18" s="1609"/>
      <c r="UTM18" s="1609"/>
      <c r="UTN18" s="1609"/>
      <c r="UTO18" s="1609"/>
      <c r="UTP18" s="1609"/>
      <c r="UTQ18" s="1609"/>
      <c r="UTR18" s="1609"/>
      <c r="UTS18" s="1609"/>
      <c r="UTT18" s="1609"/>
      <c r="UTU18" s="1609"/>
      <c r="UTV18" s="1609"/>
      <c r="UTW18" s="1609"/>
      <c r="UTX18" s="1609"/>
      <c r="UTY18" s="1609"/>
      <c r="UTZ18" s="1609"/>
      <c r="UUA18" s="1609"/>
      <c r="UUB18" s="1609"/>
      <c r="UUC18" s="1609"/>
      <c r="UUD18" s="1609"/>
      <c r="UUE18" s="1609"/>
      <c r="UUF18" s="1609"/>
      <c r="UUG18" s="1609"/>
      <c r="UUH18" s="1609"/>
      <c r="UUI18" s="1609"/>
      <c r="UUJ18" s="1609"/>
      <c r="UUK18" s="1609"/>
      <c r="UUL18" s="1609"/>
      <c r="UUM18" s="1609"/>
      <c r="UUN18" s="1609"/>
      <c r="UUO18" s="1609"/>
      <c r="UUP18" s="1609"/>
      <c r="UUQ18" s="1609"/>
      <c r="UUR18" s="1609"/>
      <c r="UUS18" s="1609"/>
      <c r="UUT18" s="1609"/>
      <c r="UUU18" s="1609"/>
      <c r="UUV18" s="1609"/>
      <c r="UUW18" s="1609"/>
      <c r="UUX18" s="1609"/>
      <c r="UUY18" s="1609"/>
      <c r="UUZ18" s="1609"/>
      <c r="UVA18" s="1609"/>
      <c r="UVB18" s="1609"/>
      <c r="UVC18" s="1609"/>
      <c r="UVD18" s="1609"/>
      <c r="UVE18" s="1609"/>
      <c r="UVF18" s="1609"/>
      <c r="UVG18" s="1609"/>
      <c r="UVH18" s="1609"/>
      <c r="UVI18" s="1609"/>
      <c r="UVJ18" s="1609"/>
      <c r="UVK18" s="1609"/>
      <c r="UVL18" s="1609"/>
      <c r="UVM18" s="1609"/>
      <c r="UVN18" s="1609"/>
      <c r="UVO18" s="1609"/>
      <c r="UVP18" s="1609"/>
      <c r="UVQ18" s="1609"/>
      <c r="UVR18" s="1609"/>
      <c r="UVS18" s="1609"/>
      <c r="UVT18" s="1609"/>
      <c r="UVU18" s="1609"/>
      <c r="UVV18" s="1609"/>
      <c r="UVW18" s="1609"/>
      <c r="UVX18" s="1609"/>
      <c r="UVY18" s="1609"/>
      <c r="UVZ18" s="1609"/>
      <c r="UWA18" s="1609"/>
      <c r="UWB18" s="1609"/>
      <c r="UWC18" s="1609"/>
      <c r="UWD18" s="1609"/>
      <c r="UWE18" s="1609"/>
      <c r="UWF18" s="1609"/>
      <c r="UWG18" s="1609"/>
      <c r="UWH18" s="1609"/>
      <c r="UWI18" s="1609"/>
      <c r="UWJ18" s="1609"/>
      <c r="UWK18" s="1609"/>
      <c r="UWL18" s="1609"/>
      <c r="UWM18" s="1609"/>
      <c r="UWN18" s="1609"/>
      <c r="UWO18" s="1609"/>
      <c r="UWP18" s="1609"/>
      <c r="UWQ18" s="1609"/>
      <c r="UWR18" s="1609"/>
      <c r="UWS18" s="1609"/>
      <c r="UWT18" s="1609"/>
      <c r="UWU18" s="1609"/>
      <c r="UWV18" s="1609"/>
      <c r="UWW18" s="1609"/>
      <c r="UWX18" s="1609"/>
      <c r="UWY18" s="1609"/>
      <c r="UWZ18" s="1609"/>
      <c r="UXA18" s="1609"/>
      <c r="UXB18" s="1609"/>
      <c r="UXC18" s="1609"/>
      <c r="UXD18" s="1609"/>
      <c r="UXE18" s="1609"/>
      <c r="UXF18" s="1609"/>
      <c r="UXG18" s="1609"/>
      <c r="UXH18" s="1609"/>
      <c r="UXI18" s="1609"/>
      <c r="UXJ18" s="1609"/>
      <c r="UXK18" s="1609"/>
      <c r="UXL18" s="1609"/>
      <c r="UXM18" s="1609"/>
      <c r="UXN18" s="1609"/>
      <c r="UXO18" s="1609"/>
      <c r="UXP18" s="1609"/>
      <c r="UXQ18" s="1609"/>
      <c r="UXR18" s="1609"/>
      <c r="UXS18" s="1609"/>
      <c r="UXT18" s="1609"/>
      <c r="UXU18" s="1609"/>
      <c r="UXV18" s="1609"/>
      <c r="UXW18" s="1609"/>
      <c r="UXX18" s="1609"/>
      <c r="UXY18" s="1609"/>
      <c r="UXZ18" s="1609"/>
      <c r="UYA18" s="1609"/>
      <c r="UYB18" s="1609"/>
      <c r="UYC18" s="1609"/>
      <c r="UYD18" s="1609"/>
      <c r="UYE18" s="1609"/>
      <c r="UYF18" s="1609"/>
      <c r="UYG18" s="1609"/>
      <c r="UYH18" s="1609"/>
      <c r="UYI18" s="1609"/>
      <c r="UYJ18" s="1609"/>
      <c r="UYK18" s="1609"/>
      <c r="UYL18" s="1609"/>
      <c r="UYM18" s="1609"/>
      <c r="UYN18" s="1609"/>
      <c r="UYO18" s="1609"/>
      <c r="UYP18" s="1609"/>
      <c r="UYQ18" s="1609"/>
      <c r="UYR18" s="1609"/>
      <c r="UYS18" s="1609"/>
      <c r="UYT18" s="1609"/>
      <c r="UYU18" s="1609"/>
      <c r="UYV18" s="1609"/>
      <c r="UYW18" s="1609"/>
      <c r="UYX18" s="1609"/>
      <c r="UYY18" s="1609"/>
      <c r="UYZ18" s="1609"/>
      <c r="UZA18" s="1609"/>
      <c r="UZB18" s="1609"/>
      <c r="UZC18" s="1609"/>
      <c r="UZD18" s="1609"/>
      <c r="UZE18" s="1609"/>
      <c r="UZF18" s="1609"/>
      <c r="UZG18" s="1609"/>
      <c r="UZH18" s="1609"/>
      <c r="UZI18" s="1609"/>
      <c r="UZJ18" s="1609"/>
      <c r="UZK18" s="1609"/>
      <c r="UZL18" s="1609"/>
      <c r="UZM18" s="1609"/>
      <c r="UZN18" s="1609"/>
      <c r="UZO18" s="1609"/>
      <c r="UZP18" s="1609"/>
      <c r="UZQ18" s="1609"/>
      <c r="UZR18" s="1609"/>
      <c r="UZS18" s="1609"/>
      <c r="UZT18" s="1609"/>
      <c r="UZU18" s="1609"/>
      <c r="UZV18" s="1609"/>
      <c r="UZW18" s="1609"/>
      <c r="UZX18" s="1609"/>
      <c r="UZY18" s="1609"/>
      <c r="UZZ18" s="1609"/>
      <c r="VAA18" s="1609"/>
      <c r="VAB18" s="1609"/>
      <c r="VAC18" s="1609"/>
      <c r="VAD18" s="1609"/>
      <c r="VAE18" s="1609"/>
      <c r="VAF18" s="1609"/>
      <c r="VAG18" s="1609"/>
      <c r="VAH18" s="1609"/>
      <c r="VAI18" s="1609"/>
      <c r="VAJ18" s="1609"/>
      <c r="VAK18" s="1609"/>
      <c r="VAL18" s="1609"/>
      <c r="VAM18" s="1609"/>
      <c r="VAN18" s="1609"/>
      <c r="VAO18" s="1609"/>
      <c r="VAP18" s="1609"/>
      <c r="VAQ18" s="1609"/>
      <c r="VAR18" s="1609"/>
      <c r="VAS18" s="1609"/>
      <c r="VAT18" s="1609"/>
      <c r="VAU18" s="1609"/>
      <c r="VAV18" s="1609"/>
      <c r="VAW18" s="1609"/>
      <c r="VAX18" s="1609"/>
      <c r="VAY18" s="1609"/>
      <c r="VAZ18" s="1609"/>
      <c r="VBA18" s="1609"/>
      <c r="VBB18" s="1609"/>
      <c r="VBC18" s="1609"/>
      <c r="VBD18" s="1609"/>
      <c r="VBE18" s="1609"/>
      <c r="VBF18" s="1609"/>
      <c r="VBG18" s="1609"/>
      <c r="VBH18" s="1609"/>
      <c r="VBI18" s="1609"/>
      <c r="VBJ18" s="1609"/>
      <c r="VBK18" s="1609"/>
      <c r="VBL18" s="1609"/>
      <c r="VBM18" s="1609"/>
      <c r="VBN18" s="1609"/>
      <c r="VBO18" s="1609"/>
      <c r="VBP18" s="1609"/>
      <c r="VBQ18" s="1609"/>
      <c r="VBR18" s="1609"/>
      <c r="VBS18" s="1609"/>
      <c r="VBT18" s="1609"/>
      <c r="VBU18" s="1609"/>
      <c r="VBV18" s="1609"/>
      <c r="VBW18" s="1609"/>
      <c r="VBX18" s="1609"/>
      <c r="VBY18" s="1609"/>
      <c r="VBZ18" s="1609"/>
      <c r="VCA18" s="1609"/>
      <c r="VCB18" s="1609"/>
      <c r="VCC18" s="1609"/>
      <c r="VCD18" s="1609"/>
      <c r="VCE18" s="1609"/>
      <c r="VCF18" s="1609"/>
      <c r="VCG18" s="1609"/>
      <c r="VCH18" s="1609"/>
      <c r="VCI18" s="1609"/>
      <c r="VCJ18" s="1609"/>
      <c r="VCK18" s="1609"/>
      <c r="VCL18" s="1609"/>
      <c r="VCM18" s="1609"/>
      <c r="VCN18" s="1609"/>
      <c r="VCO18" s="1609"/>
      <c r="VCP18" s="1609"/>
      <c r="VCQ18" s="1609"/>
      <c r="VCR18" s="1609"/>
      <c r="VCS18" s="1609"/>
      <c r="VCT18" s="1609"/>
      <c r="VCU18" s="1609"/>
      <c r="VCV18" s="1609"/>
      <c r="VCW18" s="1609"/>
      <c r="VCX18" s="1609"/>
      <c r="VCY18" s="1609"/>
      <c r="VCZ18" s="1609"/>
      <c r="VDA18" s="1609"/>
      <c r="VDB18" s="1609"/>
      <c r="VDC18" s="1609"/>
      <c r="VDD18" s="1609"/>
      <c r="VDE18" s="1609"/>
      <c r="VDF18" s="1609"/>
      <c r="VDG18" s="1609"/>
      <c r="VDH18" s="1609"/>
      <c r="VDI18" s="1609"/>
      <c r="VDJ18" s="1609"/>
      <c r="VDK18" s="1609"/>
      <c r="VDL18" s="1609"/>
      <c r="VDM18" s="1609"/>
      <c r="VDN18" s="1609"/>
      <c r="VDO18" s="1609"/>
      <c r="VDP18" s="1609"/>
      <c r="VDQ18" s="1609"/>
      <c r="VDR18" s="1609"/>
      <c r="VDS18" s="1609"/>
      <c r="VDT18" s="1609"/>
      <c r="VDU18" s="1609"/>
      <c r="VDV18" s="1609"/>
      <c r="VDW18" s="1609"/>
      <c r="VDX18" s="1609"/>
      <c r="VDY18" s="1609"/>
      <c r="VDZ18" s="1609"/>
      <c r="VEA18" s="1609"/>
      <c r="VEB18" s="1609"/>
      <c r="VEC18" s="1609"/>
      <c r="VED18" s="1609"/>
      <c r="VEE18" s="1609"/>
      <c r="VEF18" s="1609"/>
      <c r="VEG18" s="1609"/>
      <c r="VEH18" s="1609"/>
      <c r="VEI18" s="1609"/>
      <c r="VEJ18" s="1609"/>
      <c r="VEK18" s="1609"/>
      <c r="VEL18" s="1609"/>
      <c r="VEM18" s="1609"/>
      <c r="VEN18" s="1609"/>
      <c r="VEO18" s="1609"/>
      <c r="VEP18" s="1609"/>
      <c r="VEQ18" s="1609"/>
      <c r="VER18" s="1609"/>
      <c r="VES18" s="1609"/>
      <c r="VET18" s="1609"/>
      <c r="VEU18" s="1609"/>
      <c r="VEV18" s="1609"/>
      <c r="VEW18" s="1609"/>
      <c r="VEX18" s="1609"/>
      <c r="VEY18" s="1609"/>
      <c r="VEZ18" s="1609"/>
      <c r="VFA18" s="1609"/>
      <c r="VFB18" s="1609"/>
      <c r="VFC18" s="1609"/>
      <c r="VFD18" s="1609"/>
      <c r="VFE18" s="1609"/>
      <c r="VFF18" s="1609"/>
      <c r="VFG18" s="1609"/>
      <c r="VFH18" s="1609"/>
      <c r="VFI18" s="1609"/>
      <c r="VFJ18" s="1609"/>
      <c r="VFK18" s="1609"/>
      <c r="VFL18" s="1609"/>
      <c r="VFM18" s="1609"/>
      <c r="VFN18" s="1609"/>
      <c r="VFO18" s="1609"/>
      <c r="VFP18" s="1609"/>
      <c r="VFQ18" s="1609"/>
      <c r="VFR18" s="1609"/>
      <c r="VFS18" s="1609"/>
      <c r="VFT18" s="1609"/>
      <c r="VFU18" s="1609"/>
      <c r="VFV18" s="1609"/>
      <c r="VFW18" s="1609"/>
      <c r="VFX18" s="1609"/>
      <c r="VFY18" s="1609"/>
      <c r="VFZ18" s="1609"/>
      <c r="VGA18" s="1609"/>
      <c r="VGB18" s="1609"/>
      <c r="VGC18" s="1609"/>
      <c r="VGD18" s="1609"/>
      <c r="VGE18" s="1609"/>
      <c r="VGF18" s="1609"/>
      <c r="VGG18" s="1609"/>
      <c r="VGH18" s="1609"/>
      <c r="VGI18" s="1609"/>
      <c r="VGJ18" s="1609"/>
      <c r="VGK18" s="1609"/>
      <c r="VGL18" s="1609"/>
      <c r="VGM18" s="1609"/>
      <c r="VGN18" s="1609"/>
      <c r="VGO18" s="1609"/>
      <c r="VGP18" s="1609"/>
      <c r="VGQ18" s="1609"/>
      <c r="VGR18" s="1609"/>
      <c r="VGS18" s="1609"/>
      <c r="VGT18" s="1609"/>
      <c r="VGU18" s="1609"/>
      <c r="VGV18" s="1609"/>
      <c r="VGW18" s="1609"/>
      <c r="VGX18" s="1609"/>
      <c r="VGY18" s="1609"/>
      <c r="VGZ18" s="1609"/>
      <c r="VHA18" s="1609"/>
      <c r="VHB18" s="1609"/>
      <c r="VHC18" s="1609"/>
      <c r="VHD18" s="1609"/>
      <c r="VHE18" s="1609"/>
      <c r="VHF18" s="1609"/>
      <c r="VHG18" s="1609"/>
      <c r="VHH18" s="1609"/>
      <c r="VHI18" s="1609"/>
      <c r="VHJ18" s="1609"/>
      <c r="VHK18" s="1609"/>
      <c r="VHL18" s="1609"/>
      <c r="VHM18" s="1609"/>
      <c r="VHN18" s="1609"/>
      <c r="VHO18" s="1609"/>
      <c r="VHP18" s="1609"/>
      <c r="VHQ18" s="1609"/>
      <c r="VHR18" s="1609"/>
      <c r="VHS18" s="1609"/>
      <c r="VHT18" s="1609"/>
      <c r="VHU18" s="1609"/>
      <c r="VHV18" s="1609"/>
      <c r="VHW18" s="1609"/>
      <c r="VHX18" s="1609"/>
      <c r="VHY18" s="1609"/>
      <c r="VHZ18" s="1609"/>
      <c r="VIA18" s="1609"/>
      <c r="VIB18" s="1609"/>
      <c r="VIC18" s="1609"/>
      <c r="VID18" s="1609"/>
      <c r="VIE18" s="1609"/>
      <c r="VIF18" s="1609"/>
      <c r="VIG18" s="1609"/>
      <c r="VIH18" s="1609"/>
      <c r="VII18" s="1609"/>
      <c r="VIJ18" s="1609"/>
      <c r="VIK18" s="1609"/>
      <c r="VIL18" s="1609"/>
      <c r="VIM18" s="1609"/>
      <c r="VIN18" s="1609"/>
      <c r="VIO18" s="1609"/>
      <c r="VIP18" s="1609"/>
      <c r="VIQ18" s="1609"/>
      <c r="VIR18" s="1609"/>
      <c r="VIS18" s="1609"/>
      <c r="VIT18" s="1609"/>
      <c r="VIU18" s="1609"/>
      <c r="VIV18" s="1609"/>
      <c r="VIW18" s="1609"/>
      <c r="VIX18" s="1609"/>
      <c r="VIY18" s="1609"/>
      <c r="VIZ18" s="1609"/>
      <c r="VJA18" s="1609"/>
      <c r="VJB18" s="1609"/>
      <c r="VJC18" s="1609"/>
      <c r="VJD18" s="1609"/>
      <c r="VJE18" s="1609"/>
      <c r="VJF18" s="1609"/>
      <c r="VJG18" s="1609"/>
      <c r="VJH18" s="1609"/>
      <c r="VJI18" s="1609"/>
      <c r="VJJ18" s="1609"/>
      <c r="VJK18" s="1609"/>
      <c r="VJL18" s="1609"/>
      <c r="VJM18" s="1609"/>
      <c r="VJN18" s="1609"/>
      <c r="VJO18" s="1609"/>
      <c r="VJP18" s="1609"/>
      <c r="VJQ18" s="1609"/>
      <c r="VJR18" s="1609"/>
      <c r="VJS18" s="1609"/>
      <c r="VJT18" s="1609"/>
      <c r="VJU18" s="1609"/>
      <c r="VJV18" s="1609"/>
      <c r="VJW18" s="1609"/>
      <c r="VJX18" s="1609"/>
      <c r="VJY18" s="1609"/>
      <c r="VJZ18" s="1609"/>
      <c r="VKA18" s="1609"/>
      <c r="VKB18" s="1609"/>
      <c r="VKC18" s="1609"/>
      <c r="VKD18" s="1609"/>
      <c r="VKE18" s="1609"/>
      <c r="VKF18" s="1609"/>
      <c r="VKG18" s="1609"/>
      <c r="VKH18" s="1609"/>
      <c r="VKI18" s="1609"/>
      <c r="VKJ18" s="1609"/>
      <c r="VKK18" s="1609"/>
      <c r="VKL18" s="1609"/>
      <c r="VKM18" s="1609"/>
      <c r="VKN18" s="1609"/>
      <c r="VKO18" s="1609"/>
      <c r="VKP18" s="1609"/>
      <c r="VKQ18" s="1609"/>
      <c r="VKR18" s="1609"/>
      <c r="VKS18" s="1609"/>
      <c r="VKT18" s="1609"/>
      <c r="VKU18" s="1609"/>
      <c r="VKV18" s="1609"/>
      <c r="VKW18" s="1609"/>
      <c r="VKX18" s="1609"/>
      <c r="VKY18" s="1609"/>
      <c r="VKZ18" s="1609"/>
      <c r="VLA18" s="1609"/>
      <c r="VLB18" s="1609"/>
      <c r="VLC18" s="1609"/>
      <c r="VLD18" s="1609"/>
      <c r="VLE18" s="1609"/>
      <c r="VLF18" s="1609"/>
      <c r="VLG18" s="1609"/>
      <c r="VLH18" s="1609"/>
      <c r="VLI18" s="1609"/>
      <c r="VLJ18" s="1609"/>
      <c r="VLK18" s="1609"/>
      <c r="VLL18" s="1609"/>
      <c r="VLM18" s="1609"/>
      <c r="VLN18" s="1609"/>
      <c r="VLO18" s="1609"/>
      <c r="VLP18" s="1609"/>
      <c r="VLQ18" s="1609"/>
      <c r="VLR18" s="1609"/>
      <c r="VLS18" s="1609"/>
      <c r="VLT18" s="1609"/>
      <c r="VLU18" s="1609"/>
      <c r="VLV18" s="1609"/>
      <c r="VLW18" s="1609"/>
      <c r="VLX18" s="1609"/>
      <c r="VLY18" s="1609"/>
      <c r="VLZ18" s="1609"/>
      <c r="VMA18" s="1609"/>
      <c r="VMB18" s="1609"/>
      <c r="VMC18" s="1609"/>
      <c r="VMD18" s="1609"/>
      <c r="VME18" s="1609"/>
      <c r="VMF18" s="1609"/>
      <c r="VMG18" s="1609"/>
      <c r="VMH18" s="1609"/>
      <c r="VMI18" s="1609"/>
      <c r="VMJ18" s="1609"/>
      <c r="VMK18" s="1609"/>
      <c r="VML18" s="1609"/>
      <c r="VMM18" s="1609"/>
      <c r="VMN18" s="1609"/>
      <c r="VMO18" s="1609"/>
      <c r="VMP18" s="1609"/>
      <c r="VMQ18" s="1609"/>
      <c r="VMR18" s="1609"/>
      <c r="VMS18" s="1609"/>
      <c r="VMT18" s="1609"/>
      <c r="VMU18" s="1609"/>
      <c r="VMV18" s="1609"/>
      <c r="VMW18" s="1609"/>
      <c r="VMX18" s="1609"/>
      <c r="VMY18" s="1609"/>
      <c r="VMZ18" s="1609"/>
      <c r="VNA18" s="1609"/>
      <c r="VNB18" s="1609"/>
      <c r="VNC18" s="1609"/>
      <c r="VND18" s="1609"/>
      <c r="VNE18" s="1609"/>
      <c r="VNF18" s="1609"/>
      <c r="VNG18" s="1609"/>
      <c r="VNH18" s="1609"/>
      <c r="VNI18" s="1609"/>
      <c r="VNJ18" s="1609"/>
      <c r="VNK18" s="1609"/>
      <c r="VNL18" s="1609"/>
      <c r="VNM18" s="1609"/>
      <c r="VNN18" s="1609"/>
      <c r="VNO18" s="1609"/>
      <c r="VNP18" s="1609"/>
      <c r="VNQ18" s="1609"/>
      <c r="VNR18" s="1609"/>
      <c r="VNS18" s="1609"/>
      <c r="VNT18" s="1609"/>
      <c r="VNU18" s="1609"/>
      <c r="VNV18" s="1609"/>
      <c r="VNW18" s="1609"/>
      <c r="VNX18" s="1609"/>
      <c r="VNY18" s="1609"/>
      <c r="VNZ18" s="1609"/>
      <c r="VOA18" s="1609"/>
      <c r="VOB18" s="1609"/>
      <c r="VOC18" s="1609"/>
      <c r="VOD18" s="1609"/>
      <c r="VOE18" s="1609"/>
      <c r="VOF18" s="1609"/>
      <c r="VOG18" s="1609"/>
      <c r="VOH18" s="1609"/>
      <c r="VOI18" s="1609"/>
      <c r="VOJ18" s="1609"/>
      <c r="VOK18" s="1609"/>
      <c r="VOL18" s="1609"/>
      <c r="VOM18" s="1609"/>
      <c r="VON18" s="1609"/>
      <c r="VOO18" s="1609"/>
      <c r="VOP18" s="1609"/>
      <c r="VOQ18" s="1609"/>
      <c r="VOR18" s="1609"/>
      <c r="VOS18" s="1609"/>
      <c r="VOT18" s="1609"/>
      <c r="VOU18" s="1609"/>
      <c r="VOV18" s="1609"/>
      <c r="VOW18" s="1609"/>
      <c r="VOX18" s="1609"/>
      <c r="VOY18" s="1609"/>
      <c r="VOZ18" s="1609"/>
      <c r="VPA18" s="1609"/>
      <c r="VPB18" s="1609"/>
      <c r="VPC18" s="1609"/>
      <c r="VPD18" s="1609"/>
      <c r="VPE18" s="1609"/>
      <c r="VPF18" s="1609"/>
      <c r="VPG18" s="1609"/>
      <c r="VPH18" s="1609"/>
      <c r="VPI18" s="1609"/>
      <c r="VPJ18" s="1609"/>
      <c r="VPK18" s="1609"/>
      <c r="VPL18" s="1609"/>
      <c r="VPM18" s="1609"/>
      <c r="VPN18" s="1609"/>
      <c r="VPO18" s="1609"/>
      <c r="VPP18" s="1609"/>
      <c r="VPQ18" s="1609"/>
      <c r="VPR18" s="1609"/>
      <c r="VPS18" s="1609"/>
      <c r="VPT18" s="1609"/>
      <c r="VPU18" s="1609"/>
      <c r="VPV18" s="1609"/>
      <c r="VPW18" s="1609"/>
      <c r="VPX18" s="1609"/>
      <c r="VPY18" s="1609"/>
      <c r="VPZ18" s="1609"/>
      <c r="VQA18" s="1609"/>
      <c r="VQB18" s="1609"/>
      <c r="VQC18" s="1609"/>
      <c r="VQD18" s="1609"/>
      <c r="VQE18" s="1609"/>
      <c r="VQF18" s="1609"/>
      <c r="VQG18" s="1609"/>
      <c r="VQH18" s="1609"/>
      <c r="VQI18" s="1609"/>
      <c r="VQJ18" s="1609"/>
      <c r="VQK18" s="1609"/>
      <c r="VQL18" s="1609"/>
      <c r="VQM18" s="1609"/>
      <c r="VQN18" s="1609"/>
      <c r="VQO18" s="1609"/>
      <c r="VQP18" s="1609"/>
      <c r="VQQ18" s="1609"/>
      <c r="VQR18" s="1609"/>
      <c r="VQS18" s="1609"/>
      <c r="VQT18" s="1609"/>
      <c r="VQU18" s="1609"/>
      <c r="VQV18" s="1609"/>
      <c r="VQW18" s="1609"/>
      <c r="VQX18" s="1609"/>
      <c r="VQY18" s="1609"/>
      <c r="VQZ18" s="1609"/>
      <c r="VRA18" s="1609"/>
      <c r="VRB18" s="1609"/>
      <c r="VRC18" s="1609"/>
      <c r="VRD18" s="1609"/>
      <c r="VRE18" s="1609"/>
      <c r="VRF18" s="1609"/>
      <c r="VRG18" s="1609"/>
      <c r="VRH18" s="1609"/>
      <c r="VRI18" s="1609"/>
      <c r="VRJ18" s="1609"/>
      <c r="VRK18" s="1609"/>
      <c r="VRL18" s="1609"/>
      <c r="VRM18" s="1609"/>
      <c r="VRN18" s="1609"/>
      <c r="VRO18" s="1609"/>
      <c r="VRP18" s="1609"/>
      <c r="VRQ18" s="1609"/>
      <c r="VRR18" s="1609"/>
      <c r="VRS18" s="1609"/>
      <c r="VRT18" s="1609"/>
      <c r="VRU18" s="1609"/>
      <c r="VRV18" s="1609"/>
      <c r="VRW18" s="1609"/>
      <c r="VRX18" s="1609"/>
      <c r="VRY18" s="1609"/>
      <c r="VRZ18" s="1609"/>
      <c r="VSA18" s="1609"/>
      <c r="VSB18" s="1609"/>
      <c r="VSC18" s="1609"/>
      <c r="VSD18" s="1609"/>
      <c r="VSE18" s="1609"/>
      <c r="VSF18" s="1609"/>
      <c r="VSG18" s="1609"/>
      <c r="VSH18" s="1609"/>
      <c r="VSI18" s="1609"/>
      <c r="VSJ18" s="1609"/>
      <c r="VSK18" s="1609"/>
      <c r="VSL18" s="1609"/>
      <c r="VSM18" s="1609"/>
      <c r="VSN18" s="1609"/>
      <c r="VSO18" s="1609"/>
      <c r="VSP18" s="1609"/>
      <c r="VSQ18" s="1609"/>
      <c r="VSR18" s="1609"/>
      <c r="VSS18" s="1609"/>
      <c r="VST18" s="1609"/>
      <c r="VSU18" s="1609"/>
      <c r="VSV18" s="1609"/>
      <c r="VSW18" s="1609"/>
      <c r="VSX18" s="1609"/>
      <c r="VSY18" s="1609"/>
      <c r="VSZ18" s="1609"/>
      <c r="VTA18" s="1609"/>
      <c r="VTB18" s="1609"/>
      <c r="VTC18" s="1609"/>
      <c r="VTD18" s="1609"/>
      <c r="VTE18" s="1609"/>
      <c r="VTF18" s="1609"/>
      <c r="VTG18" s="1609"/>
      <c r="VTH18" s="1609"/>
      <c r="VTI18" s="1609"/>
      <c r="VTJ18" s="1609"/>
      <c r="VTK18" s="1609"/>
      <c r="VTL18" s="1609"/>
      <c r="VTM18" s="1609"/>
      <c r="VTN18" s="1609"/>
      <c r="VTO18" s="1609"/>
      <c r="VTP18" s="1609"/>
      <c r="VTQ18" s="1609"/>
      <c r="VTR18" s="1609"/>
      <c r="VTS18" s="1609"/>
      <c r="VTT18" s="1609"/>
      <c r="VTU18" s="1609"/>
      <c r="VTV18" s="1609"/>
      <c r="VTW18" s="1609"/>
      <c r="VTX18" s="1609"/>
      <c r="VTY18" s="1609"/>
      <c r="VTZ18" s="1609"/>
      <c r="VUA18" s="1609"/>
      <c r="VUB18" s="1609"/>
      <c r="VUC18" s="1609"/>
      <c r="VUD18" s="1609"/>
      <c r="VUE18" s="1609"/>
      <c r="VUF18" s="1609"/>
      <c r="VUG18" s="1609"/>
      <c r="VUH18" s="1609"/>
      <c r="VUI18" s="1609"/>
      <c r="VUJ18" s="1609"/>
      <c r="VUK18" s="1609"/>
      <c r="VUL18" s="1609"/>
      <c r="VUM18" s="1609"/>
      <c r="VUN18" s="1609"/>
      <c r="VUO18" s="1609"/>
      <c r="VUP18" s="1609"/>
      <c r="VUQ18" s="1609"/>
      <c r="VUR18" s="1609"/>
      <c r="VUS18" s="1609"/>
      <c r="VUT18" s="1609"/>
      <c r="VUU18" s="1609"/>
      <c r="VUV18" s="1609"/>
      <c r="VUW18" s="1609"/>
      <c r="VUX18" s="1609"/>
      <c r="VUY18" s="1609"/>
      <c r="VUZ18" s="1609"/>
      <c r="VVA18" s="1609"/>
      <c r="VVB18" s="1609"/>
      <c r="VVC18" s="1609"/>
      <c r="VVD18" s="1609"/>
      <c r="VVE18" s="1609"/>
      <c r="VVF18" s="1609"/>
      <c r="VVG18" s="1609"/>
      <c r="VVH18" s="1609"/>
      <c r="VVI18" s="1609"/>
      <c r="VVJ18" s="1609"/>
      <c r="VVK18" s="1609"/>
      <c r="VVL18" s="1609"/>
      <c r="VVM18" s="1609"/>
      <c r="VVN18" s="1609"/>
      <c r="VVO18" s="1609"/>
      <c r="VVP18" s="1609"/>
      <c r="VVQ18" s="1609"/>
      <c r="VVR18" s="1609"/>
      <c r="VVS18" s="1609"/>
      <c r="VVT18" s="1609"/>
      <c r="VVU18" s="1609"/>
      <c r="VVV18" s="1609"/>
      <c r="VVW18" s="1609"/>
      <c r="VVX18" s="1609"/>
      <c r="VVY18" s="1609"/>
      <c r="VVZ18" s="1609"/>
      <c r="VWA18" s="1609"/>
      <c r="VWB18" s="1609"/>
      <c r="VWC18" s="1609"/>
      <c r="VWD18" s="1609"/>
      <c r="VWE18" s="1609"/>
      <c r="VWF18" s="1609"/>
      <c r="VWG18" s="1609"/>
      <c r="VWH18" s="1609"/>
      <c r="VWI18" s="1609"/>
      <c r="VWJ18" s="1609"/>
      <c r="VWK18" s="1609"/>
      <c r="VWL18" s="1609"/>
      <c r="VWM18" s="1609"/>
      <c r="VWN18" s="1609"/>
      <c r="VWO18" s="1609"/>
      <c r="VWP18" s="1609"/>
      <c r="VWQ18" s="1609"/>
      <c r="VWR18" s="1609"/>
      <c r="VWS18" s="1609"/>
      <c r="VWT18" s="1609"/>
      <c r="VWU18" s="1609"/>
      <c r="VWV18" s="1609"/>
      <c r="VWW18" s="1609"/>
      <c r="VWX18" s="1609"/>
      <c r="VWY18" s="1609"/>
      <c r="VWZ18" s="1609"/>
      <c r="VXA18" s="1609"/>
      <c r="VXB18" s="1609"/>
      <c r="VXC18" s="1609"/>
      <c r="VXD18" s="1609"/>
      <c r="VXE18" s="1609"/>
      <c r="VXF18" s="1609"/>
      <c r="VXG18" s="1609"/>
      <c r="VXH18" s="1609"/>
      <c r="VXI18" s="1609"/>
      <c r="VXJ18" s="1609"/>
      <c r="VXK18" s="1609"/>
      <c r="VXL18" s="1609"/>
      <c r="VXM18" s="1609"/>
      <c r="VXN18" s="1609"/>
      <c r="VXO18" s="1609"/>
      <c r="VXP18" s="1609"/>
      <c r="VXQ18" s="1609"/>
      <c r="VXR18" s="1609"/>
      <c r="VXS18" s="1609"/>
      <c r="VXT18" s="1609"/>
      <c r="VXU18" s="1609"/>
      <c r="VXV18" s="1609"/>
      <c r="VXW18" s="1609"/>
      <c r="VXX18" s="1609"/>
      <c r="VXY18" s="1609"/>
      <c r="VXZ18" s="1609"/>
      <c r="VYA18" s="1609"/>
      <c r="VYB18" s="1609"/>
      <c r="VYC18" s="1609"/>
      <c r="VYD18" s="1609"/>
      <c r="VYE18" s="1609"/>
      <c r="VYF18" s="1609"/>
      <c r="VYG18" s="1609"/>
      <c r="VYH18" s="1609"/>
      <c r="VYI18" s="1609"/>
      <c r="VYJ18" s="1609"/>
      <c r="VYK18" s="1609"/>
      <c r="VYL18" s="1609"/>
      <c r="VYM18" s="1609"/>
      <c r="VYN18" s="1609"/>
      <c r="VYO18" s="1609"/>
      <c r="VYP18" s="1609"/>
      <c r="VYQ18" s="1609"/>
      <c r="VYR18" s="1609"/>
      <c r="VYS18" s="1609"/>
      <c r="VYT18" s="1609"/>
      <c r="VYU18" s="1609"/>
      <c r="VYV18" s="1609"/>
      <c r="VYW18" s="1609"/>
      <c r="VYX18" s="1609"/>
      <c r="VYY18" s="1609"/>
      <c r="VYZ18" s="1609"/>
      <c r="VZA18" s="1609"/>
      <c r="VZB18" s="1609"/>
      <c r="VZC18" s="1609"/>
      <c r="VZD18" s="1609"/>
      <c r="VZE18" s="1609"/>
      <c r="VZF18" s="1609"/>
      <c r="VZG18" s="1609"/>
      <c r="VZH18" s="1609"/>
      <c r="VZI18" s="1609"/>
      <c r="VZJ18" s="1609"/>
      <c r="VZK18" s="1609"/>
      <c r="VZL18" s="1609"/>
      <c r="VZM18" s="1609"/>
      <c r="VZN18" s="1609"/>
      <c r="VZO18" s="1609"/>
      <c r="VZP18" s="1609"/>
      <c r="VZQ18" s="1609"/>
      <c r="VZR18" s="1609"/>
      <c r="VZS18" s="1609"/>
      <c r="VZT18" s="1609"/>
      <c r="VZU18" s="1609"/>
      <c r="VZV18" s="1609"/>
      <c r="VZW18" s="1609"/>
      <c r="VZX18" s="1609"/>
      <c r="VZY18" s="1609"/>
      <c r="VZZ18" s="1609"/>
      <c r="WAA18" s="1609"/>
      <c r="WAB18" s="1609"/>
      <c r="WAC18" s="1609"/>
      <c r="WAD18" s="1609"/>
      <c r="WAE18" s="1609"/>
      <c r="WAF18" s="1609"/>
      <c r="WAG18" s="1609"/>
      <c r="WAH18" s="1609"/>
      <c r="WAI18" s="1609"/>
      <c r="WAJ18" s="1609"/>
      <c r="WAK18" s="1609"/>
      <c r="WAL18" s="1609"/>
      <c r="WAM18" s="1609"/>
      <c r="WAN18" s="1609"/>
      <c r="WAO18" s="1609"/>
      <c r="WAP18" s="1609"/>
      <c r="WAQ18" s="1609"/>
      <c r="WAR18" s="1609"/>
      <c r="WAS18" s="1609"/>
      <c r="WAT18" s="1609"/>
      <c r="WAU18" s="1609"/>
      <c r="WAV18" s="1609"/>
      <c r="WAW18" s="1609"/>
      <c r="WAX18" s="1609"/>
      <c r="WAY18" s="1609"/>
      <c r="WAZ18" s="1609"/>
      <c r="WBA18" s="1609"/>
      <c r="WBB18" s="1609"/>
      <c r="WBC18" s="1609"/>
      <c r="WBD18" s="1609"/>
      <c r="WBE18" s="1609"/>
      <c r="WBF18" s="1609"/>
      <c r="WBG18" s="1609"/>
      <c r="WBH18" s="1609"/>
      <c r="WBI18" s="1609"/>
      <c r="WBJ18" s="1609"/>
      <c r="WBK18" s="1609"/>
      <c r="WBL18" s="1609"/>
      <c r="WBM18" s="1609"/>
      <c r="WBN18" s="1609"/>
      <c r="WBO18" s="1609"/>
      <c r="WBP18" s="1609"/>
      <c r="WBQ18" s="1609"/>
      <c r="WBR18" s="1609"/>
      <c r="WBS18" s="1609"/>
      <c r="WBT18" s="1609"/>
      <c r="WBU18" s="1609"/>
      <c r="WBV18" s="1609"/>
      <c r="WBW18" s="1609"/>
      <c r="WBX18" s="1609"/>
      <c r="WBY18" s="1609"/>
      <c r="WBZ18" s="1609"/>
      <c r="WCA18" s="1609"/>
      <c r="WCB18" s="1609"/>
      <c r="WCC18" s="1609"/>
      <c r="WCD18" s="1609"/>
      <c r="WCE18" s="1609"/>
      <c r="WCF18" s="1609"/>
      <c r="WCG18" s="1609"/>
      <c r="WCH18" s="1609"/>
      <c r="WCI18" s="1609"/>
      <c r="WCJ18" s="1609"/>
      <c r="WCK18" s="1609"/>
      <c r="WCL18" s="1609"/>
      <c r="WCM18" s="1609"/>
      <c r="WCN18" s="1609"/>
      <c r="WCO18" s="1609"/>
      <c r="WCP18" s="1609"/>
      <c r="WCQ18" s="1609"/>
      <c r="WCR18" s="1609"/>
      <c r="WCS18" s="1609"/>
      <c r="WCT18" s="1609"/>
      <c r="WCU18" s="1609"/>
      <c r="WCV18" s="1609"/>
      <c r="WCW18" s="1609"/>
      <c r="WCX18" s="1609"/>
      <c r="WCY18" s="1609"/>
      <c r="WCZ18" s="1609"/>
      <c r="WDA18" s="1609"/>
      <c r="WDB18" s="1609"/>
      <c r="WDC18" s="1609"/>
      <c r="WDD18" s="1609"/>
      <c r="WDE18" s="1609"/>
      <c r="WDF18" s="1609"/>
      <c r="WDG18" s="1609"/>
      <c r="WDH18" s="1609"/>
      <c r="WDI18" s="1609"/>
      <c r="WDJ18" s="1609"/>
      <c r="WDK18" s="1609"/>
      <c r="WDL18" s="1609"/>
      <c r="WDM18" s="1609"/>
      <c r="WDN18" s="1609"/>
      <c r="WDO18" s="1609"/>
      <c r="WDP18" s="1609"/>
      <c r="WDQ18" s="1609"/>
      <c r="WDR18" s="1609"/>
      <c r="WDS18" s="1609"/>
      <c r="WDT18" s="1609"/>
      <c r="WDU18" s="1609"/>
      <c r="WDV18" s="1609"/>
      <c r="WDW18" s="1609"/>
      <c r="WDX18" s="1609"/>
      <c r="WDY18" s="1609"/>
      <c r="WDZ18" s="1609"/>
      <c r="WEA18" s="1609"/>
      <c r="WEB18" s="1609"/>
      <c r="WEC18" s="1609"/>
      <c r="WED18" s="1609"/>
      <c r="WEE18" s="1609"/>
      <c r="WEF18" s="1609"/>
      <c r="WEG18" s="1609"/>
      <c r="WEH18" s="1609"/>
      <c r="WEI18" s="1609"/>
      <c r="WEJ18" s="1609"/>
      <c r="WEK18" s="1609"/>
      <c r="WEL18" s="1609"/>
      <c r="WEM18" s="1609"/>
      <c r="WEN18" s="1609"/>
      <c r="WEO18" s="1609"/>
      <c r="WEP18" s="1609"/>
      <c r="WEQ18" s="1609"/>
      <c r="WER18" s="1609"/>
      <c r="WES18" s="1609"/>
      <c r="WET18" s="1609"/>
      <c r="WEU18" s="1609"/>
      <c r="WEV18" s="1609"/>
      <c r="WEW18" s="1609"/>
      <c r="WEX18" s="1609"/>
      <c r="WEY18" s="1609"/>
      <c r="WEZ18" s="1609"/>
      <c r="WFA18" s="1609"/>
      <c r="WFB18" s="1609"/>
      <c r="WFC18" s="1609"/>
      <c r="WFD18" s="1609"/>
      <c r="WFE18" s="1609"/>
      <c r="WFF18" s="1609"/>
      <c r="WFG18" s="1609"/>
      <c r="WFH18" s="1609"/>
      <c r="WFI18" s="1609"/>
      <c r="WFJ18" s="1609"/>
      <c r="WFK18" s="1609"/>
      <c r="WFL18" s="1609"/>
      <c r="WFM18" s="1609"/>
      <c r="WFN18" s="1609"/>
      <c r="WFO18" s="1609"/>
      <c r="WFP18" s="1609"/>
      <c r="WFQ18" s="1609"/>
      <c r="WFR18" s="1609"/>
      <c r="WFS18" s="1609"/>
      <c r="WFT18" s="1609"/>
      <c r="WFU18" s="1609"/>
      <c r="WFV18" s="1609"/>
      <c r="WFW18" s="1609"/>
      <c r="WFX18" s="1609"/>
      <c r="WFY18" s="1609"/>
      <c r="WFZ18" s="1609"/>
      <c r="WGA18" s="1609"/>
      <c r="WGB18" s="1609"/>
      <c r="WGC18" s="1609"/>
      <c r="WGD18" s="1609"/>
      <c r="WGE18" s="1609"/>
      <c r="WGF18" s="1609"/>
      <c r="WGG18" s="1609"/>
      <c r="WGH18" s="1609"/>
      <c r="WGI18" s="1609"/>
      <c r="WGJ18" s="1609"/>
      <c r="WGK18" s="1609"/>
      <c r="WGL18" s="1609"/>
      <c r="WGM18" s="1609"/>
      <c r="WGN18" s="1609"/>
      <c r="WGO18" s="1609"/>
      <c r="WGP18" s="1609"/>
      <c r="WGQ18" s="1609"/>
      <c r="WGR18" s="1609"/>
      <c r="WGS18" s="1609"/>
      <c r="WGT18" s="1609"/>
      <c r="WGU18" s="1609"/>
      <c r="WGV18" s="1609"/>
      <c r="WGW18" s="1609"/>
      <c r="WGX18" s="1609"/>
      <c r="WGY18" s="1609"/>
      <c r="WGZ18" s="1609"/>
      <c r="WHA18" s="1609"/>
      <c r="WHB18" s="1609"/>
      <c r="WHC18" s="1609"/>
      <c r="WHD18" s="1609"/>
      <c r="WHE18" s="1609"/>
      <c r="WHF18" s="1609"/>
      <c r="WHG18" s="1609"/>
      <c r="WHH18" s="1609"/>
      <c r="WHI18" s="1609"/>
      <c r="WHJ18" s="1609"/>
      <c r="WHK18" s="1609"/>
      <c r="WHL18" s="1609"/>
      <c r="WHM18" s="1609"/>
      <c r="WHN18" s="1609"/>
      <c r="WHO18" s="1609"/>
      <c r="WHP18" s="1609"/>
      <c r="WHQ18" s="1609"/>
      <c r="WHR18" s="1609"/>
      <c r="WHS18" s="1609"/>
      <c r="WHT18" s="1609"/>
      <c r="WHU18" s="1609"/>
      <c r="WHV18" s="1609"/>
      <c r="WHW18" s="1609"/>
      <c r="WHX18" s="1609"/>
      <c r="WHY18" s="1609"/>
      <c r="WHZ18" s="1609"/>
      <c r="WIA18" s="1609"/>
      <c r="WIB18" s="1609"/>
      <c r="WIC18" s="1609"/>
      <c r="WID18" s="1609"/>
      <c r="WIE18" s="1609"/>
      <c r="WIF18" s="1609"/>
      <c r="WIG18" s="1609"/>
      <c r="WIH18" s="1609"/>
      <c r="WII18" s="1609"/>
      <c r="WIJ18" s="1609"/>
      <c r="WIK18" s="1609"/>
      <c r="WIL18" s="1609"/>
      <c r="WIM18" s="1609"/>
      <c r="WIN18" s="1609"/>
      <c r="WIO18" s="1609"/>
      <c r="WIP18" s="1609"/>
      <c r="WIQ18" s="1609"/>
      <c r="WIR18" s="1609"/>
      <c r="WIS18" s="1609"/>
      <c r="WIT18" s="1609"/>
      <c r="WIU18" s="1609"/>
      <c r="WIV18" s="1609"/>
      <c r="WIW18" s="1609"/>
      <c r="WIX18" s="1609"/>
      <c r="WIY18" s="1609"/>
      <c r="WIZ18" s="1609"/>
      <c r="WJA18" s="1609"/>
      <c r="WJB18" s="1609"/>
      <c r="WJC18" s="1609"/>
      <c r="WJD18" s="1609"/>
      <c r="WJE18" s="1609"/>
      <c r="WJF18" s="1609"/>
      <c r="WJG18" s="1609"/>
      <c r="WJH18" s="1609"/>
      <c r="WJI18" s="1609"/>
      <c r="WJJ18" s="1609"/>
      <c r="WJK18" s="1609"/>
      <c r="WJL18" s="1609"/>
      <c r="WJM18" s="1609"/>
      <c r="WJN18" s="1609"/>
      <c r="WJO18" s="1609"/>
      <c r="WJP18" s="1609"/>
      <c r="WJQ18" s="1609"/>
      <c r="WJR18" s="1609"/>
      <c r="WJS18" s="1609"/>
      <c r="WJT18" s="1609"/>
      <c r="WJU18" s="1609"/>
      <c r="WJV18" s="1609"/>
      <c r="WJW18" s="1609"/>
      <c r="WJX18" s="1609"/>
      <c r="WJY18" s="1609"/>
      <c r="WJZ18" s="1609"/>
      <c r="WKA18" s="1609"/>
      <c r="WKB18" s="1609"/>
      <c r="WKC18" s="1609"/>
      <c r="WKD18" s="1609"/>
      <c r="WKE18" s="1609"/>
      <c r="WKF18" s="1609"/>
      <c r="WKG18" s="1609"/>
      <c r="WKH18" s="1609"/>
      <c r="WKI18" s="1609"/>
      <c r="WKJ18" s="1609"/>
      <c r="WKK18" s="1609"/>
      <c r="WKL18" s="1609"/>
      <c r="WKM18" s="1609"/>
      <c r="WKN18" s="1609"/>
      <c r="WKO18" s="1609"/>
      <c r="WKP18" s="1609"/>
      <c r="WKQ18" s="1609"/>
      <c r="WKR18" s="1609"/>
      <c r="WKS18" s="1609"/>
      <c r="WKT18" s="1609"/>
      <c r="WKU18" s="1609"/>
      <c r="WKV18" s="1609"/>
      <c r="WKW18" s="1609"/>
      <c r="WKX18" s="1609"/>
      <c r="WKY18" s="1609"/>
      <c r="WKZ18" s="1609"/>
      <c r="WLA18" s="1609"/>
      <c r="WLB18" s="1609"/>
      <c r="WLC18" s="1609"/>
      <c r="WLD18" s="1609"/>
      <c r="WLE18" s="1609"/>
      <c r="WLF18" s="1609"/>
      <c r="WLG18" s="1609"/>
      <c r="WLH18" s="1609"/>
      <c r="WLI18" s="1609"/>
      <c r="WLJ18" s="1609"/>
      <c r="WLK18" s="1609"/>
      <c r="WLL18" s="1609"/>
      <c r="WLM18" s="1609"/>
      <c r="WLN18" s="1609"/>
      <c r="WLO18" s="1609"/>
      <c r="WLP18" s="1609"/>
      <c r="WLQ18" s="1609"/>
      <c r="WLR18" s="1609"/>
      <c r="WLS18" s="1609"/>
      <c r="WLT18" s="1609"/>
      <c r="WLU18" s="1609"/>
      <c r="WLV18" s="1609"/>
      <c r="WLW18" s="1609"/>
      <c r="WLX18" s="1609"/>
      <c r="WLY18" s="1609"/>
      <c r="WLZ18" s="1609"/>
      <c r="WMA18" s="1609"/>
      <c r="WMB18" s="1609"/>
      <c r="WMC18" s="1609"/>
      <c r="WMD18" s="1609"/>
      <c r="WME18" s="1609"/>
      <c r="WMF18" s="1609"/>
      <c r="WMG18" s="1609"/>
      <c r="WMH18" s="1609"/>
      <c r="WMI18" s="1609"/>
      <c r="WMJ18" s="1609"/>
      <c r="WMK18" s="1609"/>
      <c r="WML18" s="1609"/>
      <c r="WMM18" s="1609"/>
      <c r="WMN18" s="1609"/>
      <c r="WMO18" s="1609"/>
      <c r="WMP18" s="1609"/>
      <c r="WMQ18" s="1609"/>
      <c r="WMR18" s="1609"/>
      <c r="WMS18" s="1609"/>
      <c r="WMT18" s="1609"/>
      <c r="WMU18" s="1609"/>
      <c r="WMV18" s="1609"/>
      <c r="WMW18" s="1609"/>
      <c r="WMX18" s="1609"/>
      <c r="WMY18" s="1609"/>
      <c r="WMZ18" s="1609"/>
      <c r="WNA18" s="1609"/>
      <c r="WNB18" s="1609"/>
      <c r="WNC18" s="1609"/>
      <c r="WND18" s="1609"/>
      <c r="WNE18" s="1609"/>
      <c r="WNF18" s="1609"/>
      <c r="WNG18" s="1609"/>
      <c r="WNH18" s="1609"/>
      <c r="WNI18" s="1609"/>
      <c r="WNJ18" s="1609"/>
      <c r="WNK18" s="1609"/>
      <c r="WNL18" s="1609"/>
      <c r="WNM18" s="1609"/>
      <c r="WNN18" s="1609"/>
      <c r="WNO18" s="1609"/>
      <c r="WNP18" s="1609"/>
      <c r="WNQ18" s="1609"/>
      <c r="WNR18" s="1609"/>
      <c r="WNS18" s="1609"/>
      <c r="WNT18" s="1609"/>
      <c r="WNU18" s="1609"/>
      <c r="WNV18" s="1609"/>
      <c r="WNW18" s="1609"/>
      <c r="WNX18" s="1609"/>
      <c r="WNY18" s="1609"/>
      <c r="WNZ18" s="1609"/>
      <c r="WOA18" s="1609"/>
      <c r="WOB18" s="1609"/>
      <c r="WOC18" s="1609"/>
      <c r="WOD18" s="1609"/>
      <c r="WOE18" s="1609"/>
      <c r="WOF18" s="1609"/>
      <c r="WOG18" s="1609"/>
      <c r="WOH18" s="1609"/>
      <c r="WOI18" s="1609"/>
      <c r="WOJ18" s="1609"/>
      <c r="WOK18" s="1609"/>
      <c r="WOL18" s="1609"/>
      <c r="WOM18" s="1609"/>
      <c r="WON18" s="1609"/>
      <c r="WOO18" s="1609"/>
      <c r="WOP18" s="1609"/>
      <c r="WOQ18" s="1609"/>
      <c r="WOR18" s="1609"/>
      <c r="WOS18" s="1609"/>
      <c r="WOT18" s="1609"/>
      <c r="WOU18" s="1609"/>
      <c r="WOV18" s="1609"/>
      <c r="WOW18" s="1609"/>
      <c r="WOX18" s="1609"/>
      <c r="WOY18" s="1609"/>
      <c r="WOZ18" s="1609"/>
      <c r="WPA18" s="1609"/>
      <c r="WPB18" s="1609"/>
      <c r="WPC18" s="1609"/>
      <c r="WPD18" s="1609"/>
      <c r="WPE18" s="1609"/>
      <c r="WPF18" s="1609"/>
      <c r="WPG18" s="1609"/>
      <c r="WPH18" s="1609"/>
      <c r="WPI18" s="1609"/>
      <c r="WPJ18" s="1609"/>
      <c r="WPK18" s="1609"/>
      <c r="WPL18" s="1609"/>
      <c r="WPM18" s="1609"/>
      <c r="WPN18" s="1609"/>
      <c r="WPO18" s="1609"/>
      <c r="WPP18" s="1609"/>
      <c r="WPQ18" s="1609"/>
      <c r="WPR18" s="1609"/>
      <c r="WPS18" s="1609"/>
      <c r="WPT18" s="1609"/>
      <c r="WPU18" s="1609"/>
      <c r="WPV18" s="1609"/>
      <c r="WPW18" s="1609"/>
      <c r="WPX18" s="1609"/>
      <c r="WPY18" s="1609"/>
      <c r="WPZ18" s="1609"/>
      <c r="WQA18" s="1609"/>
      <c r="WQB18" s="1609"/>
      <c r="WQC18" s="1609"/>
      <c r="WQD18" s="1609"/>
      <c r="WQE18" s="1609"/>
      <c r="WQF18" s="1609"/>
      <c r="WQG18" s="1609"/>
      <c r="WQH18" s="1609"/>
      <c r="WQI18" s="1609"/>
      <c r="WQJ18" s="1609"/>
      <c r="WQK18" s="1609"/>
      <c r="WQL18" s="1609"/>
      <c r="WQM18" s="1609"/>
      <c r="WQN18" s="1609"/>
      <c r="WQO18" s="1609"/>
      <c r="WQP18" s="1609"/>
      <c r="WQQ18" s="1609"/>
      <c r="WQR18" s="1609"/>
      <c r="WQS18" s="1609"/>
      <c r="WQT18" s="1609"/>
      <c r="WQU18" s="1609"/>
      <c r="WQV18" s="1609"/>
      <c r="WQW18" s="1609"/>
      <c r="WQX18" s="1609"/>
      <c r="WQY18" s="1609"/>
      <c r="WQZ18" s="1609"/>
      <c r="WRA18" s="1609"/>
      <c r="WRB18" s="1609"/>
      <c r="WRC18" s="1609"/>
      <c r="WRD18" s="1609"/>
      <c r="WRE18" s="1609"/>
      <c r="WRF18" s="1609"/>
      <c r="WRG18" s="1609"/>
      <c r="WRH18" s="1609"/>
      <c r="WRI18" s="1609"/>
      <c r="WRJ18" s="1609"/>
      <c r="WRK18" s="1609"/>
      <c r="WRL18" s="1609"/>
      <c r="WRM18" s="1609"/>
      <c r="WRN18" s="1609"/>
      <c r="WRO18" s="1609"/>
      <c r="WRP18" s="1609"/>
      <c r="WRQ18" s="1609"/>
      <c r="WRR18" s="1609"/>
      <c r="WRS18" s="1609"/>
      <c r="WRT18" s="1609"/>
      <c r="WRU18" s="1609"/>
      <c r="WRV18" s="1609"/>
      <c r="WRW18" s="1609"/>
      <c r="WRX18" s="1609"/>
      <c r="WRY18" s="1609"/>
      <c r="WRZ18" s="1609"/>
      <c r="WSA18" s="1609"/>
      <c r="WSB18" s="1609"/>
      <c r="WSC18" s="1609"/>
      <c r="WSD18" s="1609"/>
      <c r="WSE18" s="1609"/>
      <c r="WSF18" s="1609"/>
      <c r="WSG18" s="1609"/>
      <c r="WSH18" s="1609"/>
      <c r="WSI18" s="1609"/>
      <c r="WSJ18" s="1609"/>
      <c r="WSK18" s="1609"/>
      <c r="WSL18" s="1609"/>
      <c r="WSM18" s="1609"/>
      <c r="WSN18" s="1609"/>
      <c r="WSO18" s="1609"/>
      <c r="WSP18" s="1609"/>
      <c r="WSQ18" s="1609"/>
      <c r="WSR18" s="1609"/>
      <c r="WSS18" s="1609"/>
      <c r="WST18" s="1609"/>
      <c r="WSU18" s="1609"/>
      <c r="WSV18" s="1609"/>
      <c r="WSW18" s="1609"/>
      <c r="WSX18" s="1609"/>
      <c r="WSY18" s="1609"/>
      <c r="WSZ18" s="1609"/>
      <c r="WTA18" s="1609"/>
      <c r="WTB18" s="1609"/>
      <c r="WTC18" s="1609"/>
      <c r="WTD18" s="1609"/>
      <c r="WTE18" s="1609"/>
      <c r="WTF18" s="1609"/>
      <c r="WTG18" s="1609"/>
      <c r="WTH18" s="1609"/>
      <c r="WTI18" s="1609"/>
      <c r="WTJ18" s="1609"/>
      <c r="WTK18" s="1609"/>
      <c r="WTL18" s="1609"/>
      <c r="WTM18" s="1609"/>
      <c r="WTN18" s="1609"/>
      <c r="WTO18" s="1609"/>
      <c r="WTP18" s="1609"/>
      <c r="WTQ18" s="1609"/>
      <c r="WTR18" s="1609"/>
      <c r="WTS18" s="1609"/>
      <c r="WTT18" s="1609"/>
      <c r="WTU18" s="1609"/>
      <c r="WTV18" s="1609"/>
      <c r="WTW18" s="1609"/>
      <c r="WTX18" s="1609"/>
      <c r="WTY18" s="1609"/>
      <c r="WTZ18" s="1609"/>
      <c r="WUA18" s="1609"/>
      <c r="WUB18" s="1609"/>
      <c r="WUC18" s="1609"/>
      <c r="WUD18" s="1609"/>
      <c r="WUE18" s="1609"/>
      <c r="WUF18" s="1609"/>
      <c r="WUG18" s="1609"/>
      <c r="WUH18" s="1609"/>
      <c r="WUI18" s="1609"/>
      <c r="WUJ18" s="1609"/>
      <c r="WUK18" s="1609"/>
      <c r="WUL18" s="1609"/>
      <c r="WUM18" s="1609"/>
      <c r="WUN18" s="1609"/>
      <c r="WUO18" s="1609"/>
      <c r="WUP18" s="1609"/>
      <c r="WUQ18" s="1609"/>
      <c r="WUR18" s="1609"/>
      <c r="WUS18" s="1609"/>
      <c r="WUT18" s="1609"/>
      <c r="WUU18" s="1609"/>
      <c r="WUV18" s="1609"/>
      <c r="WUW18" s="1609"/>
      <c r="WUX18" s="1609"/>
      <c r="WUY18" s="1609"/>
      <c r="WUZ18" s="1609"/>
      <c r="WVA18" s="1609"/>
      <c r="WVB18" s="1609"/>
      <c r="WVC18" s="1609"/>
      <c r="WVD18" s="1609"/>
      <c r="WVE18" s="1609"/>
      <c r="WVF18" s="1609"/>
      <c r="WVG18" s="1609"/>
      <c r="WVH18" s="1609"/>
      <c r="WVI18" s="1609"/>
      <c r="WVJ18" s="1609"/>
      <c r="WVK18" s="1609"/>
      <c r="WVL18" s="1609"/>
      <c r="WVM18" s="1609"/>
      <c r="WVN18" s="1609"/>
      <c r="WVO18" s="1609"/>
      <c r="WVP18" s="1609"/>
      <c r="WVQ18" s="1609"/>
      <c r="WVR18" s="1609"/>
      <c r="WVS18" s="1609"/>
      <c r="WVT18" s="1609"/>
      <c r="WVU18" s="1609"/>
      <c r="WVV18" s="1609"/>
      <c r="WVW18" s="1609"/>
      <c r="WVX18" s="1609"/>
      <c r="WVY18" s="1609"/>
      <c r="WVZ18" s="1609"/>
      <c r="WWA18" s="1609"/>
      <c r="WWB18" s="1609"/>
      <c r="WWC18" s="1609"/>
      <c r="WWD18" s="1609"/>
      <c r="WWE18" s="1609"/>
      <c r="WWF18" s="1609"/>
      <c r="WWG18" s="1609"/>
      <c r="WWH18" s="1609"/>
      <c r="WWI18" s="1609"/>
      <c r="WWJ18" s="1609"/>
      <c r="WWK18" s="1609"/>
      <c r="WWL18" s="1609"/>
      <c r="WWM18" s="1609"/>
      <c r="WWN18" s="1609"/>
      <c r="WWO18" s="1609"/>
      <c r="WWP18" s="1609"/>
      <c r="WWQ18" s="1609"/>
      <c r="WWR18" s="1609"/>
      <c r="WWS18" s="1609"/>
      <c r="WWT18" s="1609"/>
      <c r="WWU18" s="1609"/>
      <c r="WWV18" s="1609"/>
      <c r="WWW18" s="1609"/>
      <c r="WWX18" s="1609"/>
      <c r="WWY18" s="1609"/>
      <c r="WWZ18" s="1609"/>
      <c r="WXA18" s="1609"/>
      <c r="WXB18" s="1609"/>
      <c r="WXC18" s="1609"/>
      <c r="WXD18" s="1609"/>
      <c r="WXE18" s="1609"/>
      <c r="WXF18" s="1609"/>
      <c r="WXG18" s="1609"/>
      <c r="WXH18" s="1609"/>
      <c r="WXI18" s="1609"/>
      <c r="WXJ18" s="1609"/>
      <c r="WXK18" s="1609"/>
      <c r="WXL18" s="1609"/>
      <c r="WXM18" s="1609"/>
      <c r="WXN18" s="1609"/>
      <c r="WXO18" s="1609"/>
      <c r="WXP18" s="1609"/>
      <c r="WXQ18" s="1609"/>
      <c r="WXR18" s="1609"/>
      <c r="WXS18" s="1609"/>
      <c r="WXT18" s="1609"/>
      <c r="WXU18" s="1609"/>
      <c r="WXV18" s="1609"/>
      <c r="WXW18" s="1609"/>
      <c r="WXX18" s="1609"/>
      <c r="WXY18" s="1609"/>
      <c r="WXZ18" s="1609"/>
      <c r="WYA18" s="1609"/>
      <c r="WYB18" s="1609"/>
      <c r="WYC18" s="1609"/>
      <c r="WYD18" s="1609"/>
      <c r="WYE18" s="1609"/>
      <c r="WYF18" s="1609"/>
      <c r="WYG18" s="1609"/>
      <c r="WYH18" s="1609"/>
      <c r="WYI18" s="1609"/>
      <c r="WYJ18" s="1609"/>
      <c r="WYK18" s="1609"/>
      <c r="WYL18" s="1609"/>
      <c r="WYM18" s="1609"/>
      <c r="WYN18" s="1609"/>
      <c r="WYO18" s="1609"/>
      <c r="WYP18" s="1609"/>
      <c r="WYQ18" s="1609"/>
      <c r="WYR18" s="1609"/>
      <c r="WYS18" s="1609"/>
      <c r="WYT18" s="1609"/>
      <c r="WYU18" s="1609"/>
      <c r="WYV18" s="1609"/>
      <c r="WYW18" s="1609"/>
      <c r="WYX18" s="1609"/>
      <c r="WYY18" s="1609"/>
      <c r="WYZ18" s="1609"/>
      <c r="WZA18" s="1609"/>
      <c r="WZB18" s="1609"/>
      <c r="WZC18" s="1609"/>
      <c r="WZD18" s="1609"/>
      <c r="WZE18" s="1609"/>
      <c r="WZF18" s="1609"/>
      <c r="WZG18" s="1609"/>
      <c r="WZH18" s="1609"/>
      <c r="WZI18" s="1609"/>
      <c r="WZJ18" s="1609"/>
      <c r="WZK18" s="1609"/>
      <c r="WZL18" s="1609"/>
      <c r="WZM18" s="1609"/>
      <c r="WZN18" s="1609"/>
      <c r="WZO18" s="1609"/>
      <c r="WZP18" s="1609"/>
      <c r="WZQ18" s="1609"/>
      <c r="WZR18" s="1609"/>
      <c r="WZS18" s="1609"/>
      <c r="WZT18" s="1609"/>
      <c r="WZU18" s="1609"/>
      <c r="WZV18" s="1609"/>
      <c r="WZW18" s="1609"/>
      <c r="WZX18" s="1609"/>
      <c r="WZY18" s="1609"/>
      <c r="WZZ18" s="1609"/>
      <c r="XAA18" s="1609"/>
      <c r="XAB18" s="1609"/>
      <c r="XAC18" s="1609"/>
      <c r="XAD18" s="1609"/>
      <c r="XAE18" s="1609"/>
      <c r="XAF18" s="1609"/>
      <c r="XAG18" s="1609"/>
      <c r="XAH18" s="1609"/>
      <c r="XAI18" s="1609"/>
      <c r="XAJ18" s="1609"/>
      <c r="XAK18" s="1609"/>
      <c r="XAL18" s="1609"/>
      <c r="XAM18" s="1609"/>
      <c r="XAN18" s="1609"/>
      <c r="XAO18" s="1609"/>
      <c r="XAP18" s="1609"/>
      <c r="XAQ18" s="1609"/>
      <c r="XAR18" s="1609"/>
      <c r="XAS18" s="1609"/>
      <c r="XAT18" s="1609"/>
      <c r="XAU18" s="1609"/>
      <c r="XAV18" s="1609"/>
      <c r="XAW18" s="1609"/>
      <c r="XAX18" s="1609"/>
      <c r="XAY18" s="1609"/>
      <c r="XAZ18" s="1609"/>
      <c r="XBA18" s="1609"/>
      <c r="XBB18" s="1609"/>
      <c r="XBC18" s="1609"/>
      <c r="XBD18" s="1609"/>
      <c r="XBE18" s="1609"/>
      <c r="XBF18" s="1609"/>
      <c r="XBG18" s="1609"/>
      <c r="XBH18" s="1609"/>
      <c r="XBI18" s="1609"/>
      <c r="XBJ18" s="1609"/>
      <c r="XBK18" s="1609"/>
      <c r="XBL18" s="1609"/>
      <c r="XBM18" s="1609"/>
      <c r="XBN18" s="1609"/>
      <c r="XBO18" s="1609"/>
      <c r="XBP18" s="1609"/>
      <c r="XBQ18" s="1609"/>
      <c r="XBR18" s="1609"/>
      <c r="XBS18" s="1609"/>
      <c r="XBT18" s="1609"/>
      <c r="XBU18" s="1609"/>
      <c r="XBV18" s="1609"/>
      <c r="XBW18" s="1609"/>
      <c r="XBX18" s="1609"/>
      <c r="XBY18" s="1609"/>
      <c r="XBZ18" s="1609"/>
      <c r="XCA18" s="1609"/>
      <c r="XCB18" s="1609"/>
      <c r="XCC18" s="1609"/>
      <c r="XCD18" s="1609"/>
      <c r="XCE18" s="1609"/>
      <c r="XCF18" s="1609"/>
      <c r="XCG18" s="1609"/>
      <c r="XCH18" s="1609"/>
      <c r="XCI18" s="1609"/>
      <c r="XCJ18" s="1609"/>
      <c r="XCK18" s="1609"/>
      <c r="XCL18" s="1609"/>
      <c r="XCM18" s="1609"/>
      <c r="XCN18" s="1609"/>
      <c r="XCO18" s="1609"/>
      <c r="XCP18" s="1609"/>
      <c r="XCQ18" s="1609"/>
      <c r="XCR18" s="1609"/>
      <c r="XCS18" s="1609"/>
      <c r="XCT18" s="1609"/>
      <c r="XCU18" s="1609"/>
      <c r="XCV18" s="1609"/>
      <c r="XCW18" s="1609"/>
      <c r="XCX18" s="1609"/>
      <c r="XCY18" s="1609"/>
      <c r="XCZ18" s="1609"/>
      <c r="XDA18" s="1609"/>
      <c r="XDB18" s="1609"/>
      <c r="XDC18" s="1609"/>
      <c r="XDD18" s="1609"/>
      <c r="XDE18" s="1609"/>
      <c r="XDF18" s="1609"/>
      <c r="XDG18" s="1609"/>
      <c r="XDH18" s="1609"/>
      <c r="XDI18" s="1609"/>
      <c r="XDJ18" s="1609"/>
      <c r="XDK18" s="1609"/>
      <c r="XDL18" s="1609"/>
      <c r="XDM18" s="1609"/>
      <c r="XDN18" s="1609"/>
      <c r="XDO18" s="1609"/>
      <c r="XDP18" s="1609"/>
      <c r="XDQ18" s="1609"/>
      <c r="XDR18" s="1609"/>
      <c r="XDS18" s="1609"/>
      <c r="XDT18" s="1609"/>
      <c r="XDU18" s="1609"/>
      <c r="XDV18" s="1609"/>
      <c r="XDW18" s="1609"/>
      <c r="XDX18" s="1609"/>
      <c r="XDY18" s="1609"/>
      <c r="XDZ18" s="1609"/>
      <c r="XEA18" s="1609"/>
      <c r="XEB18" s="1609"/>
      <c r="XEC18" s="1609"/>
      <c r="XED18" s="1609"/>
      <c r="XEE18" s="1609"/>
      <c r="XEF18" s="1609"/>
      <c r="XEG18" s="1609"/>
      <c r="XEH18" s="1609"/>
      <c r="XEI18" s="1609"/>
      <c r="XEJ18" s="1609"/>
      <c r="XEK18" s="1609"/>
      <c r="XEL18" s="1609"/>
      <c r="XEM18" s="1609"/>
      <c r="XEN18" s="1609"/>
      <c r="XEO18" s="1609"/>
      <c r="XEP18" s="1609"/>
      <c r="XEQ18" s="1609"/>
    </row>
    <row r="19" spans="1:16371" s="1566" customFormat="1" ht="30.75" customHeight="1" x14ac:dyDescent="0.25">
      <c r="A19" s="1624" t="s">
        <v>195</v>
      </c>
      <c r="B19" s="1618" t="s">
        <v>275</v>
      </c>
      <c r="C19" s="1572">
        <v>1</v>
      </c>
      <c r="D19" s="1577"/>
      <c r="E19" s="1577"/>
      <c r="F19" s="1578"/>
      <c r="G19" s="1576">
        <v>4</v>
      </c>
      <c r="H19" s="1576">
        <v>120</v>
      </c>
      <c r="I19" s="1572">
        <v>45</v>
      </c>
      <c r="J19" s="1577">
        <v>30</v>
      </c>
      <c r="K19" s="1577"/>
      <c r="L19" s="1577">
        <v>15</v>
      </c>
      <c r="M19" s="1578">
        <v>75</v>
      </c>
      <c r="N19" s="1611">
        <v>3</v>
      </c>
      <c r="O19" s="1577"/>
      <c r="P19" s="1578"/>
      <c r="Q19" s="1572"/>
      <c r="R19" s="1577"/>
      <c r="S19" s="1625"/>
      <c r="T19" s="1626"/>
      <c r="U19" s="1627"/>
      <c r="W19" s="1586" t="s">
        <v>551</v>
      </c>
      <c r="X19" s="1586" t="s">
        <v>552</v>
      </c>
      <c r="Y19" s="1586" t="s">
        <v>552</v>
      </c>
    </row>
    <row r="20" spans="1:16371" s="1566" customFormat="1" ht="30.75" customHeight="1" thickBot="1" x14ac:dyDescent="0.3">
      <c r="A20" s="1628" t="s">
        <v>196</v>
      </c>
      <c r="B20" s="1571" t="s">
        <v>44</v>
      </c>
      <c r="C20" s="1613"/>
      <c r="D20" s="1580">
        <v>1</v>
      </c>
      <c r="E20" s="1629"/>
      <c r="F20" s="1630"/>
      <c r="G20" s="1631">
        <v>3</v>
      </c>
      <c r="H20" s="1632">
        <v>90</v>
      </c>
      <c r="I20" s="1613">
        <v>45</v>
      </c>
      <c r="J20" s="1581">
        <v>30</v>
      </c>
      <c r="K20" s="1581"/>
      <c r="L20" s="1581">
        <v>15</v>
      </c>
      <c r="M20" s="1581">
        <v>45</v>
      </c>
      <c r="N20" s="1633">
        <v>3</v>
      </c>
      <c r="O20" s="1634"/>
      <c r="P20" s="1635"/>
      <c r="Q20" s="1582"/>
      <c r="R20" s="1583"/>
      <c r="S20" s="1636"/>
      <c r="T20" s="1634"/>
      <c r="U20" s="1584"/>
      <c r="W20" s="1586" t="s">
        <v>551</v>
      </c>
      <c r="X20" s="1586" t="s">
        <v>552</v>
      </c>
      <c r="Y20" s="1586" t="s">
        <v>552</v>
      </c>
    </row>
    <row r="21" spans="1:16371" s="1566" customFormat="1" ht="30.75" customHeight="1" x14ac:dyDescent="0.25">
      <c r="A21" s="1637" t="s">
        <v>310</v>
      </c>
      <c r="B21" s="1638" t="s">
        <v>37</v>
      </c>
      <c r="C21" s="1572">
        <v>1</v>
      </c>
      <c r="D21" s="1577"/>
      <c r="E21" s="1577"/>
      <c r="F21" s="1578"/>
      <c r="G21" s="1576">
        <v>3</v>
      </c>
      <c r="H21" s="1639">
        <v>90</v>
      </c>
      <c r="I21" s="1589">
        <v>30</v>
      </c>
      <c r="J21" s="1577">
        <v>15</v>
      </c>
      <c r="K21" s="1577"/>
      <c r="L21" s="1577">
        <v>15</v>
      </c>
      <c r="M21" s="1627">
        <v>60</v>
      </c>
      <c r="N21" s="1640">
        <v>2</v>
      </c>
      <c r="O21" s="1577"/>
      <c r="P21" s="1578"/>
      <c r="Q21" s="1572"/>
      <c r="R21" s="1577"/>
      <c r="S21" s="1577"/>
      <c r="T21" s="1577"/>
      <c r="U21" s="1578"/>
      <c r="V21" s="1566" t="s">
        <v>550</v>
      </c>
      <c r="W21" s="1586" t="s">
        <v>551</v>
      </c>
      <c r="X21" s="1586" t="s">
        <v>552</v>
      </c>
      <c r="Y21" s="1586" t="s">
        <v>552</v>
      </c>
    </row>
    <row r="22" spans="1:16371" s="1566" customFormat="1" ht="30.75" customHeight="1" x14ac:dyDescent="0.25">
      <c r="A22" s="2323"/>
      <c r="B22" s="1641" t="s">
        <v>553</v>
      </c>
      <c r="C22" s="1642"/>
      <c r="D22" s="1643">
        <v>1</v>
      </c>
      <c r="E22" s="1643"/>
      <c r="F22" s="1644"/>
      <c r="G22" s="1645">
        <v>2</v>
      </c>
      <c r="H22" s="1646">
        <v>60</v>
      </c>
      <c r="I22" s="1647">
        <v>30</v>
      </c>
      <c r="J22" s="1648">
        <v>0</v>
      </c>
      <c r="K22" s="1648"/>
      <c r="L22" s="1648">
        <v>30</v>
      </c>
      <c r="M22" s="1630">
        <v>30</v>
      </c>
      <c r="N22" s="1642">
        <v>2</v>
      </c>
      <c r="O22" s="1643"/>
      <c r="P22" s="1644"/>
      <c r="Q22" s="1642"/>
      <c r="R22" s="1643"/>
      <c r="S22" s="1643"/>
      <c r="T22" s="1643"/>
      <c r="U22" s="1644"/>
      <c r="W22" s="1586" t="s">
        <v>551</v>
      </c>
      <c r="X22" s="1586" t="s">
        <v>552</v>
      </c>
      <c r="Y22" s="1586" t="s">
        <v>552</v>
      </c>
    </row>
    <row r="23" spans="1:16371" s="1566" customFormat="1" ht="30.75" customHeight="1" thickBot="1" x14ac:dyDescent="0.3">
      <c r="A23" s="2324"/>
      <c r="B23" s="1641" t="s">
        <v>554</v>
      </c>
      <c r="C23" s="1642"/>
      <c r="D23" s="1643">
        <v>1</v>
      </c>
      <c r="E23" s="1643"/>
      <c r="F23" s="1644"/>
      <c r="G23" s="1645">
        <v>2</v>
      </c>
      <c r="H23" s="1646">
        <v>60</v>
      </c>
      <c r="I23" s="1647">
        <v>30</v>
      </c>
      <c r="J23" s="1648">
        <v>15</v>
      </c>
      <c r="K23" s="1648"/>
      <c r="L23" s="1648">
        <v>15</v>
      </c>
      <c r="M23" s="1630">
        <v>30</v>
      </c>
      <c r="N23" s="1642">
        <v>2</v>
      </c>
      <c r="O23" s="1643"/>
      <c r="P23" s="1644"/>
      <c r="Q23" s="1642"/>
      <c r="R23" s="1643"/>
      <c r="S23" s="1643"/>
      <c r="T23" s="1643"/>
      <c r="U23" s="1644"/>
      <c r="W23" s="1586" t="s">
        <v>551</v>
      </c>
      <c r="X23" s="1586" t="s">
        <v>552</v>
      </c>
      <c r="Y23" s="1586" t="s">
        <v>552</v>
      </c>
    </row>
    <row r="24" spans="1:16371" s="1566" customFormat="1" ht="30.75" customHeight="1" x14ac:dyDescent="0.25">
      <c r="A24" s="1649">
        <v>1</v>
      </c>
      <c r="B24" s="1650" t="s">
        <v>17</v>
      </c>
      <c r="C24" s="1651"/>
      <c r="D24" s="1652">
        <v>1</v>
      </c>
      <c r="E24" s="1653"/>
      <c r="F24" s="1654"/>
      <c r="G24" s="1655">
        <v>2</v>
      </c>
      <c r="H24" s="1654">
        <v>60</v>
      </c>
      <c r="I24" s="1656">
        <v>30</v>
      </c>
      <c r="J24" s="1586"/>
      <c r="K24" s="1586"/>
      <c r="L24" s="1586">
        <v>30</v>
      </c>
      <c r="M24" s="1657">
        <v>30</v>
      </c>
      <c r="N24" s="1656" t="s">
        <v>348</v>
      </c>
      <c r="O24" s="1586"/>
      <c r="P24" s="1586"/>
      <c r="Q24" s="1586"/>
      <c r="R24" s="1657"/>
      <c r="S24" s="1658"/>
      <c r="T24" s="1659"/>
      <c r="U24" s="1660"/>
      <c r="V24" s="1661"/>
      <c r="W24" s="1586" t="s">
        <v>551</v>
      </c>
      <c r="X24" s="1586"/>
      <c r="Y24" s="1586"/>
      <c r="Z24" s="1661"/>
      <c r="AA24" s="1661"/>
      <c r="AB24" s="1661"/>
      <c r="AC24" s="1661"/>
      <c r="AD24" s="1661"/>
      <c r="AE24" s="1661"/>
      <c r="AF24" s="1661"/>
      <c r="AG24" s="1661"/>
      <c r="AH24" s="1661"/>
      <c r="AI24" s="1661"/>
      <c r="AJ24" s="1661"/>
      <c r="AK24" s="1661"/>
      <c r="AL24" s="1661"/>
      <c r="AM24" s="1661"/>
      <c r="AN24" s="1661"/>
      <c r="AO24" s="1661"/>
      <c r="AP24" s="1661"/>
      <c r="AQ24" s="1661"/>
      <c r="AR24" s="1661"/>
      <c r="AS24" s="1661"/>
      <c r="AT24" s="1661"/>
      <c r="AU24" s="1661"/>
      <c r="AV24" s="1661"/>
      <c r="AW24" s="1661"/>
      <c r="AX24" s="1661"/>
      <c r="AY24" s="1661"/>
      <c r="AZ24" s="1661"/>
      <c r="BA24" s="1661"/>
      <c r="BB24" s="1661"/>
      <c r="BC24" s="1661"/>
      <c r="BD24" s="1661"/>
      <c r="BE24" s="1661"/>
      <c r="BF24" s="1661"/>
      <c r="BG24" s="1661"/>
      <c r="BH24" s="1661"/>
      <c r="BI24" s="1661"/>
      <c r="BJ24" s="1661"/>
      <c r="BK24" s="1661"/>
      <c r="BL24" s="1661"/>
      <c r="BM24" s="1661"/>
      <c r="BN24" s="1661"/>
      <c r="BO24" s="1661"/>
      <c r="BP24" s="1661"/>
      <c r="BQ24" s="1661"/>
      <c r="BR24" s="1661"/>
      <c r="BS24" s="1661"/>
      <c r="BT24" s="1661"/>
      <c r="BU24" s="1661"/>
      <c r="BV24" s="1661"/>
      <c r="BW24" s="1661"/>
      <c r="BX24" s="1661"/>
      <c r="BY24" s="1661"/>
      <c r="BZ24" s="1661"/>
      <c r="CA24" s="1661"/>
      <c r="CB24" s="1661"/>
      <c r="CC24" s="1661"/>
      <c r="CD24" s="1661"/>
      <c r="CE24" s="1661"/>
      <c r="CF24" s="1661"/>
      <c r="CG24" s="1661"/>
      <c r="CH24" s="1661"/>
      <c r="CI24" s="1661"/>
      <c r="CJ24" s="1661"/>
      <c r="CK24" s="1661"/>
      <c r="CL24" s="1661"/>
      <c r="CM24" s="1661"/>
      <c r="CN24" s="1661"/>
      <c r="CO24" s="1661"/>
      <c r="CP24" s="1661"/>
      <c r="CQ24" s="1661"/>
      <c r="CR24" s="1661"/>
      <c r="CS24" s="1661"/>
      <c r="CT24" s="1661"/>
      <c r="CU24" s="1661"/>
      <c r="CV24" s="1661"/>
      <c r="CW24" s="1661"/>
      <c r="CX24" s="1661"/>
      <c r="CY24" s="1661"/>
      <c r="CZ24" s="1661"/>
      <c r="DA24" s="1661"/>
      <c r="DB24" s="1661"/>
      <c r="DC24" s="1661"/>
      <c r="DD24" s="1661"/>
      <c r="DE24" s="1661"/>
      <c r="DF24" s="1661"/>
      <c r="DG24" s="1661"/>
      <c r="DH24" s="1661"/>
      <c r="DI24" s="1661"/>
      <c r="DJ24" s="1661"/>
      <c r="DK24" s="1661"/>
      <c r="DL24" s="1661"/>
      <c r="DM24" s="1661"/>
      <c r="DN24" s="1661"/>
      <c r="DO24" s="1661"/>
      <c r="DP24" s="1661"/>
      <c r="DQ24" s="1661"/>
      <c r="DR24" s="1661"/>
      <c r="DS24" s="1661"/>
      <c r="DT24" s="1661"/>
      <c r="DU24" s="1661"/>
      <c r="DV24" s="1661"/>
      <c r="DW24" s="1661"/>
      <c r="DX24" s="1661"/>
      <c r="DY24" s="1661"/>
      <c r="DZ24" s="1661"/>
      <c r="EA24" s="1661"/>
      <c r="EB24" s="1661"/>
      <c r="EC24" s="1661"/>
      <c r="ED24" s="1661"/>
      <c r="EE24" s="1661"/>
      <c r="EF24" s="1661"/>
      <c r="EG24" s="1661"/>
      <c r="EH24" s="1661"/>
      <c r="EI24" s="1661"/>
      <c r="EJ24" s="1661"/>
      <c r="EK24" s="1661"/>
      <c r="EL24" s="1661"/>
      <c r="EM24" s="1661"/>
      <c r="EN24" s="1661"/>
      <c r="EO24" s="1661"/>
      <c r="EP24" s="1661"/>
      <c r="EQ24" s="1661"/>
      <c r="ER24" s="1661"/>
      <c r="ES24" s="1661"/>
      <c r="ET24" s="1661"/>
      <c r="EU24" s="1661"/>
      <c r="EV24" s="1661"/>
      <c r="EW24" s="1661"/>
      <c r="EX24" s="1661"/>
      <c r="EY24" s="1661"/>
      <c r="EZ24" s="1661"/>
      <c r="FA24" s="1661"/>
      <c r="FB24" s="1661"/>
      <c r="FC24" s="1661"/>
      <c r="FD24" s="1661"/>
      <c r="FE24" s="1661"/>
      <c r="FF24" s="1661"/>
      <c r="FG24" s="1661"/>
      <c r="FH24" s="1661"/>
      <c r="FI24" s="1661"/>
      <c r="FJ24" s="1661"/>
      <c r="FK24" s="1661"/>
      <c r="FL24" s="1661"/>
      <c r="FM24" s="1661"/>
      <c r="FN24" s="1661"/>
      <c r="FO24" s="1661"/>
      <c r="FP24" s="1661"/>
      <c r="FQ24" s="1661"/>
      <c r="FR24" s="1661"/>
      <c r="FS24" s="1661"/>
      <c r="FT24" s="1661"/>
      <c r="FU24" s="1661"/>
      <c r="FV24" s="1661"/>
      <c r="FW24" s="1661"/>
      <c r="FX24" s="1661"/>
      <c r="FY24" s="1661"/>
      <c r="FZ24" s="1661"/>
      <c r="GA24" s="1661"/>
      <c r="GB24" s="1661"/>
      <c r="GC24" s="1661"/>
      <c r="GD24" s="1661"/>
      <c r="GE24" s="1661"/>
      <c r="GF24" s="1661"/>
      <c r="GG24" s="1661"/>
      <c r="GH24" s="1661"/>
      <c r="GI24" s="1661"/>
      <c r="GJ24" s="1661"/>
      <c r="GK24" s="1661"/>
      <c r="GL24" s="1661"/>
      <c r="GM24" s="1661"/>
      <c r="GN24" s="1661"/>
      <c r="GO24" s="1661"/>
      <c r="GP24" s="1661"/>
      <c r="GQ24" s="1661"/>
      <c r="GR24" s="1661"/>
      <c r="GS24" s="1661"/>
      <c r="GT24" s="1661"/>
      <c r="GU24" s="1661"/>
      <c r="GV24" s="1661"/>
      <c r="GW24" s="1661"/>
      <c r="GX24" s="1661"/>
      <c r="GY24" s="1661"/>
      <c r="GZ24" s="1661"/>
      <c r="HA24" s="1661"/>
      <c r="HB24" s="1661"/>
      <c r="HC24" s="1661"/>
      <c r="HD24" s="1661"/>
      <c r="HE24" s="1661"/>
      <c r="HF24" s="1661"/>
      <c r="HG24" s="1661"/>
      <c r="HH24" s="1661"/>
      <c r="HI24" s="1661"/>
      <c r="HJ24" s="1661"/>
      <c r="HK24" s="1661"/>
      <c r="HL24" s="1661"/>
      <c r="HM24" s="1661"/>
      <c r="HN24" s="1661"/>
      <c r="HO24" s="1661"/>
      <c r="HP24" s="1661"/>
      <c r="HQ24" s="1661"/>
      <c r="HR24" s="1661"/>
      <c r="HS24" s="1661"/>
      <c r="HT24" s="1661"/>
      <c r="HU24" s="1661"/>
      <c r="HV24" s="1661"/>
      <c r="HW24" s="1661"/>
      <c r="HX24" s="1661"/>
      <c r="HY24" s="1661"/>
      <c r="HZ24" s="1661"/>
      <c r="IA24" s="1661"/>
      <c r="IB24" s="1661"/>
      <c r="IC24" s="1661"/>
      <c r="ID24" s="1661"/>
      <c r="IE24" s="1661"/>
      <c r="IF24" s="1661"/>
      <c r="IG24" s="1661"/>
      <c r="IH24" s="1661"/>
      <c r="II24" s="1661"/>
      <c r="IJ24" s="1661"/>
      <c r="IK24" s="1661"/>
      <c r="IL24" s="1661"/>
      <c r="IM24" s="1661"/>
      <c r="IN24" s="1661"/>
      <c r="IO24" s="1661"/>
      <c r="IP24" s="1661"/>
      <c r="IQ24" s="1661"/>
      <c r="IR24" s="1661"/>
      <c r="IS24" s="1661"/>
      <c r="IT24" s="1661"/>
      <c r="IU24" s="1661"/>
      <c r="IV24" s="1661"/>
      <c r="IW24" s="1661"/>
      <c r="IX24" s="1661"/>
      <c r="IY24" s="1661"/>
      <c r="IZ24" s="1661"/>
      <c r="JA24" s="1661"/>
      <c r="JB24" s="1661"/>
      <c r="JC24" s="1661"/>
      <c r="JD24" s="1661"/>
      <c r="JE24" s="1661"/>
      <c r="JF24" s="1661"/>
      <c r="JG24" s="1661"/>
      <c r="JH24" s="1661"/>
      <c r="JI24" s="1661"/>
      <c r="JJ24" s="1661"/>
      <c r="JK24" s="1661"/>
      <c r="JL24" s="1661"/>
      <c r="JM24" s="1661"/>
      <c r="JN24" s="1661"/>
      <c r="JO24" s="1661"/>
      <c r="JP24" s="1661"/>
      <c r="JQ24" s="1661"/>
      <c r="JR24" s="1661"/>
      <c r="JS24" s="1661"/>
      <c r="JT24" s="1661"/>
      <c r="JU24" s="1661"/>
      <c r="JV24" s="1661"/>
      <c r="JW24" s="1661"/>
      <c r="JX24" s="1661"/>
      <c r="JY24" s="1661"/>
      <c r="JZ24" s="1661"/>
      <c r="KA24" s="1661"/>
      <c r="KB24" s="1661"/>
      <c r="KC24" s="1661"/>
      <c r="KD24" s="1661"/>
      <c r="KE24" s="1661"/>
      <c r="KF24" s="1661"/>
      <c r="KG24" s="1661"/>
      <c r="KH24" s="1661"/>
      <c r="KI24" s="1661"/>
      <c r="KJ24" s="1661"/>
      <c r="KK24" s="1661"/>
      <c r="KL24" s="1661"/>
      <c r="KM24" s="1661"/>
      <c r="KN24" s="1661"/>
      <c r="KO24" s="1661"/>
      <c r="KP24" s="1661"/>
      <c r="KQ24" s="1661"/>
      <c r="KR24" s="1661"/>
      <c r="KS24" s="1661"/>
      <c r="KT24" s="1661"/>
      <c r="KU24" s="1661"/>
      <c r="KV24" s="1661"/>
      <c r="KW24" s="1661"/>
      <c r="KX24" s="1661"/>
      <c r="KY24" s="1661"/>
      <c r="KZ24" s="1661"/>
      <c r="LA24" s="1661"/>
      <c r="LB24" s="1661"/>
      <c r="LC24" s="1661"/>
      <c r="LD24" s="1661"/>
      <c r="LE24" s="1661"/>
      <c r="LF24" s="1661"/>
      <c r="LG24" s="1661"/>
      <c r="LH24" s="1661"/>
      <c r="LI24" s="1661"/>
      <c r="LJ24" s="1661"/>
      <c r="LK24" s="1661"/>
      <c r="LL24" s="1661"/>
      <c r="LM24" s="1661"/>
      <c r="LN24" s="1661"/>
      <c r="LO24" s="1661"/>
      <c r="LP24" s="1661"/>
      <c r="LQ24" s="1661"/>
      <c r="LR24" s="1661"/>
      <c r="LS24" s="1661"/>
      <c r="LT24" s="1661"/>
      <c r="LU24" s="1661"/>
      <c r="LV24" s="1661"/>
      <c r="LW24" s="1661"/>
      <c r="LX24" s="1661"/>
      <c r="LY24" s="1661"/>
      <c r="LZ24" s="1661"/>
      <c r="MA24" s="1661"/>
      <c r="MB24" s="1661"/>
      <c r="MC24" s="1661"/>
      <c r="MD24" s="1661"/>
      <c r="ME24" s="1661"/>
      <c r="MF24" s="1661"/>
      <c r="MG24" s="1661"/>
      <c r="MH24" s="1661"/>
      <c r="MI24" s="1661"/>
      <c r="MJ24" s="1661"/>
      <c r="MK24" s="1661"/>
      <c r="ML24" s="1661"/>
      <c r="MM24" s="1661"/>
      <c r="MN24" s="1661"/>
      <c r="MO24" s="1661"/>
      <c r="MP24" s="1661"/>
      <c r="MQ24" s="1661"/>
      <c r="MR24" s="1661"/>
      <c r="MS24" s="1661"/>
      <c r="MT24" s="1661"/>
      <c r="MU24" s="1661"/>
      <c r="MV24" s="1661"/>
      <c r="MW24" s="1661"/>
      <c r="MX24" s="1661"/>
      <c r="MY24" s="1661"/>
      <c r="MZ24" s="1661"/>
      <c r="NA24" s="1661"/>
      <c r="NB24" s="1661"/>
      <c r="NC24" s="1661"/>
      <c r="ND24" s="1661"/>
      <c r="NE24" s="1661"/>
      <c r="NF24" s="1661"/>
      <c r="NG24" s="1661"/>
      <c r="NH24" s="1661"/>
      <c r="NI24" s="1661"/>
      <c r="NJ24" s="1661"/>
      <c r="NK24" s="1661"/>
      <c r="NL24" s="1661"/>
      <c r="NM24" s="1661"/>
      <c r="NN24" s="1661"/>
      <c r="NO24" s="1661"/>
      <c r="NP24" s="1661"/>
      <c r="NQ24" s="1661"/>
      <c r="NR24" s="1661"/>
      <c r="NS24" s="1661"/>
      <c r="NT24" s="1661"/>
      <c r="NU24" s="1661"/>
      <c r="NV24" s="1661"/>
      <c r="NW24" s="1661"/>
      <c r="NX24" s="1661"/>
      <c r="NY24" s="1661"/>
      <c r="NZ24" s="1661"/>
      <c r="OA24" s="1661"/>
      <c r="OB24" s="1661"/>
      <c r="OC24" s="1661"/>
      <c r="OD24" s="1661"/>
      <c r="OE24" s="1661"/>
      <c r="OF24" s="1661"/>
      <c r="OG24" s="1661"/>
      <c r="OH24" s="1661"/>
      <c r="OI24" s="1661"/>
      <c r="OJ24" s="1661"/>
      <c r="OK24" s="1661"/>
      <c r="OL24" s="1661"/>
      <c r="OM24" s="1661"/>
      <c r="ON24" s="1661"/>
      <c r="OO24" s="1661"/>
      <c r="OP24" s="1661"/>
      <c r="OQ24" s="1661"/>
      <c r="OR24" s="1661"/>
      <c r="OS24" s="1661"/>
      <c r="OT24" s="1661"/>
      <c r="OU24" s="1661"/>
      <c r="OV24" s="1661"/>
      <c r="OW24" s="1661"/>
      <c r="OX24" s="1661"/>
      <c r="OY24" s="1661"/>
      <c r="OZ24" s="1661"/>
      <c r="PA24" s="1661"/>
      <c r="PB24" s="1661"/>
      <c r="PC24" s="1661"/>
      <c r="PD24" s="1661"/>
      <c r="PE24" s="1661"/>
      <c r="PF24" s="1661"/>
      <c r="PG24" s="1661"/>
      <c r="PH24" s="1661"/>
      <c r="PI24" s="1661"/>
      <c r="PJ24" s="1661"/>
      <c r="PK24" s="1661"/>
      <c r="PL24" s="1661"/>
      <c r="PM24" s="1661"/>
      <c r="PN24" s="1661"/>
      <c r="PO24" s="1661"/>
      <c r="PP24" s="1661"/>
      <c r="PQ24" s="1661"/>
      <c r="PR24" s="1661"/>
      <c r="PS24" s="1661"/>
      <c r="PT24" s="1661"/>
      <c r="PU24" s="1661"/>
      <c r="PV24" s="1661"/>
      <c r="PW24" s="1661"/>
      <c r="PX24" s="1661"/>
      <c r="PY24" s="1661"/>
      <c r="PZ24" s="1661"/>
      <c r="QA24" s="1661"/>
      <c r="QB24" s="1661"/>
      <c r="QC24" s="1661"/>
      <c r="QD24" s="1661"/>
      <c r="QE24" s="1661"/>
      <c r="QF24" s="1661"/>
      <c r="QG24" s="1661"/>
      <c r="QH24" s="1661"/>
      <c r="QI24" s="1661"/>
      <c r="QJ24" s="1661"/>
      <c r="QK24" s="1661"/>
      <c r="QL24" s="1661"/>
      <c r="QM24" s="1661"/>
      <c r="QN24" s="1661"/>
      <c r="QO24" s="1661"/>
      <c r="QP24" s="1661"/>
      <c r="QQ24" s="1661"/>
      <c r="QR24" s="1661"/>
      <c r="QS24" s="1661"/>
      <c r="QT24" s="1661"/>
      <c r="QU24" s="1661"/>
      <c r="QV24" s="1661"/>
      <c r="QW24" s="1661"/>
      <c r="QX24" s="1661"/>
      <c r="QY24" s="1661"/>
      <c r="QZ24" s="1661"/>
      <c r="RA24" s="1661"/>
      <c r="RB24" s="1661"/>
      <c r="RC24" s="1661"/>
      <c r="RD24" s="1661"/>
      <c r="RE24" s="1661"/>
      <c r="RF24" s="1661"/>
      <c r="RG24" s="1661"/>
      <c r="RH24" s="1661"/>
      <c r="RI24" s="1661"/>
      <c r="RJ24" s="1661"/>
      <c r="RK24" s="1661"/>
      <c r="RL24" s="1661"/>
      <c r="RM24" s="1661"/>
      <c r="RN24" s="1661"/>
      <c r="RO24" s="1661"/>
      <c r="RP24" s="1661"/>
      <c r="RQ24" s="1661"/>
      <c r="RR24" s="1661"/>
      <c r="RS24" s="1661"/>
      <c r="RT24" s="1661"/>
      <c r="RU24" s="1661"/>
      <c r="RV24" s="1661"/>
      <c r="RW24" s="1661"/>
      <c r="RX24" s="1661"/>
      <c r="RY24" s="1661"/>
      <c r="RZ24" s="1661"/>
      <c r="SA24" s="1661"/>
      <c r="SB24" s="1661"/>
      <c r="SC24" s="1661"/>
      <c r="SD24" s="1661"/>
      <c r="SE24" s="1661"/>
      <c r="SF24" s="1661"/>
      <c r="SG24" s="1661"/>
      <c r="SH24" s="1661"/>
      <c r="SI24" s="1661"/>
      <c r="SJ24" s="1661"/>
      <c r="SK24" s="1661"/>
      <c r="SL24" s="1661"/>
      <c r="SM24" s="1661"/>
      <c r="SN24" s="1661"/>
      <c r="SO24" s="1661"/>
      <c r="SP24" s="1661"/>
      <c r="SQ24" s="1661"/>
      <c r="SR24" s="1661"/>
      <c r="SS24" s="1661"/>
      <c r="ST24" s="1661"/>
      <c r="SU24" s="1661"/>
      <c r="SV24" s="1661"/>
      <c r="SW24" s="1661"/>
      <c r="SX24" s="1661"/>
      <c r="SY24" s="1661"/>
      <c r="SZ24" s="1661"/>
      <c r="TA24" s="1661"/>
      <c r="TB24" s="1661"/>
      <c r="TC24" s="1661"/>
      <c r="TD24" s="1661"/>
      <c r="TE24" s="1661"/>
      <c r="TF24" s="1661"/>
      <c r="TG24" s="1661"/>
      <c r="TH24" s="1661"/>
      <c r="TI24" s="1661"/>
      <c r="TJ24" s="1661"/>
      <c r="TK24" s="1661"/>
      <c r="TL24" s="1661"/>
      <c r="TM24" s="1661"/>
      <c r="TN24" s="1661"/>
      <c r="TO24" s="1661"/>
      <c r="TP24" s="1661"/>
      <c r="TQ24" s="1661"/>
      <c r="TR24" s="1661"/>
      <c r="TS24" s="1661"/>
      <c r="TT24" s="1661"/>
      <c r="TU24" s="1661"/>
      <c r="TV24" s="1661"/>
      <c r="TW24" s="1661"/>
      <c r="TX24" s="1661"/>
      <c r="TY24" s="1661"/>
      <c r="TZ24" s="1661"/>
      <c r="UA24" s="1661"/>
      <c r="UB24" s="1661"/>
      <c r="UC24" s="1661"/>
      <c r="UD24" s="1661"/>
      <c r="UE24" s="1661"/>
      <c r="UF24" s="1661"/>
      <c r="UG24" s="1661"/>
      <c r="UH24" s="1661"/>
      <c r="UI24" s="1661"/>
      <c r="UJ24" s="1661"/>
      <c r="UK24" s="1661"/>
      <c r="UL24" s="1661"/>
      <c r="UM24" s="1661"/>
      <c r="UN24" s="1661"/>
      <c r="UO24" s="1661"/>
      <c r="UP24" s="1661"/>
      <c r="UQ24" s="1661"/>
      <c r="UR24" s="1661"/>
      <c r="US24" s="1661"/>
      <c r="UT24" s="1661"/>
      <c r="UU24" s="1661"/>
      <c r="UV24" s="1661"/>
      <c r="UW24" s="1661"/>
      <c r="UX24" s="1661"/>
      <c r="UY24" s="1661"/>
      <c r="UZ24" s="1661"/>
      <c r="VA24" s="1661"/>
      <c r="VB24" s="1661"/>
      <c r="VC24" s="1661"/>
      <c r="VD24" s="1661"/>
      <c r="VE24" s="1661"/>
      <c r="VF24" s="1661"/>
      <c r="VG24" s="1661"/>
      <c r="VH24" s="1661"/>
      <c r="VI24" s="1661"/>
      <c r="VJ24" s="1661"/>
      <c r="VK24" s="1661"/>
      <c r="VL24" s="1661"/>
      <c r="VM24" s="1661"/>
      <c r="VN24" s="1661"/>
      <c r="VO24" s="1661"/>
      <c r="VP24" s="1661"/>
      <c r="VQ24" s="1661"/>
      <c r="VR24" s="1661"/>
      <c r="VS24" s="1661"/>
      <c r="VT24" s="1661"/>
      <c r="VU24" s="1661"/>
      <c r="VV24" s="1661"/>
      <c r="VW24" s="1661"/>
      <c r="VX24" s="1661"/>
      <c r="VY24" s="1661"/>
      <c r="VZ24" s="1661"/>
      <c r="WA24" s="1661"/>
      <c r="WB24" s="1661"/>
      <c r="WC24" s="1661"/>
      <c r="WD24" s="1661"/>
      <c r="WE24" s="1661"/>
      <c r="WF24" s="1661"/>
      <c r="WG24" s="1661"/>
      <c r="WH24" s="1661"/>
      <c r="WI24" s="1661"/>
      <c r="WJ24" s="1661"/>
      <c r="WK24" s="1661"/>
      <c r="WL24" s="1661"/>
      <c r="WM24" s="1661"/>
      <c r="WN24" s="1661"/>
      <c r="WO24" s="1661"/>
      <c r="WP24" s="1661"/>
      <c r="WQ24" s="1661"/>
      <c r="WR24" s="1661"/>
      <c r="WS24" s="1661"/>
      <c r="WT24" s="1661"/>
      <c r="WU24" s="1661"/>
      <c r="WV24" s="1661"/>
      <c r="WW24" s="1661"/>
      <c r="WX24" s="1661"/>
      <c r="WY24" s="1661"/>
      <c r="WZ24" s="1661"/>
      <c r="XA24" s="1661"/>
      <c r="XB24" s="1661"/>
      <c r="XC24" s="1661"/>
      <c r="XD24" s="1661"/>
      <c r="XE24" s="1661"/>
      <c r="XF24" s="1661"/>
      <c r="XG24" s="1661"/>
      <c r="XH24" s="1661"/>
      <c r="XI24" s="1661"/>
      <c r="XJ24" s="1661"/>
      <c r="XK24" s="1661"/>
      <c r="XL24" s="1661"/>
      <c r="XM24" s="1661"/>
      <c r="XN24" s="1661"/>
      <c r="XO24" s="1661"/>
      <c r="XP24" s="1661"/>
      <c r="XQ24" s="1661"/>
      <c r="XR24" s="1661"/>
      <c r="XS24" s="1661"/>
      <c r="XT24" s="1661"/>
      <c r="XU24" s="1661"/>
      <c r="XV24" s="1661"/>
      <c r="XW24" s="1661"/>
      <c r="XX24" s="1661"/>
      <c r="XY24" s="1661"/>
      <c r="XZ24" s="1661"/>
      <c r="YA24" s="1661"/>
      <c r="YB24" s="1661"/>
      <c r="YC24" s="1661"/>
      <c r="YD24" s="1661"/>
      <c r="YE24" s="1661"/>
      <c r="YF24" s="1661"/>
      <c r="YG24" s="1661"/>
      <c r="YH24" s="1661"/>
      <c r="YI24" s="1661"/>
      <c r="YJ24" s="1661"/>
      <c r="YK24" s="1661"/>
      <c r="YL24" s="1661"/>
      <c r="YM24" s="1661"/>
      <c r="YN24" s="1661"/>
      <c r="YO24" s="1661"/>
      <c r="YP24" s="1661"/>
      <c r="YQ24" s="1661"/>
      <c r="YR24" s="1661"/>
      <c r="YS24" s="1661"/>
      <c r="YT24" s="1661"/>
      <c r="YU24" s="1661"/>
      <c r="YV24" s="1661"/>
      <c r="YW24" s="1661"/>
      <c r="YX24" s="1661"/>
      <c r="YY24" s="1661"/>
      <c r="YZ24" s="1661"/>
      <c r="ZA24" s="1661"/>
      <c r="ZB24" s="1661"/>
      <c r="ZC24" s="1661"/>
      <c r="ZD24" s="1661"/>
      <c r="ZE24" s="1661"/>
      <c r="ZF24" s="1661"/>
      <c r="ZG24" s="1661"/>
      <c r="ZH24" s="1661"/>
      <c r="ZI24" s="1661"/>
      <c r="ZJ24" s="1661"/>
      <c r="ZK24" s="1661"/>
      <c r="ZL24" s="1661"/>
      <c r="ZM24" s="1661"/>
      <c r="ZN24" s="1661"/>
      <c r="ZO24" s="1661"/>
      <c r="ZP24" s="1661"/>
      <c r="ZQ24" s="1661"/>
      <c r="ZR24" s="1661"/>
      <c r="ZS24" s="1661"/>
      <c r="ZT24" s="1661"/>
      <c r="ZU24" s="1661"/>
      <c r="ZV24" s="1661"/>
      <c r="ZW24" s="1661"/>
      <c r="ZX24" s="1661"/>
      <c r="ZY24" s="1661"/>
      <c r="ZZ24" s="1661"/>
      <c r="AAA24" s="1661"/>
      <c r="AAB24" s="1661"/>
      <c r="AAC24" s="1661"/>
      <c r="AAD24" s="1661"/>
      <c r="AAE24" s="1661"/>
      <c r="AAF24" s="1661"/>
      <c r="AAG24" s="1661"/>
      <c r="AAH24" s="1661"/>
      <c r="AAI24" s="1661"/>
      <c r="AAJ24" s="1661"/>
      <c r="AAK24" s="1661"/>
      <c r="AAL24" s="1661"/>
      <c r="AAM24" s="1661"/>
      <c r="AAN24" s="1661"/>
      <c r="AAO24" s="1661"/>
      <c r="AAP24" s="1661"/>
      <c r="AAQ24" s="1661"/>
      <c r="AAR24" s="1661"/>
      <c r="AAS24" s="1661"/>
      <c r="AAT24" s="1661"/>
      <c r="AAU24" s="1661"/>
      <c r="AAV24" s="1661"/>
      <c r="AAW24" s="1661"/>
      <c r="AAX24" s="1661"/>
      <c r="AAY24" s="1661"/>
      <c r="AAZ24" s="1661"/>
      <c r="ABA24" s="1661"/>
      <c r="ABB24" s="1661"/>
      <c r="ABC24" s="1661"/>
      <c r="ABD24" s="1661"/>
      <c r="ABE24" s="1661"/>
      <c r="ABF24" s="1661"/>
      <c r="ABG24" s="1661"/>
      <c r="ABH24" s="1661"/>
      <c r="ABI24" s="1661"/>
      <c r="ABJ24" s="1661"/>
      <c r="ABK24" s="1661"/>
      <c r="ABL24" s="1661"/>
      <c r="ABM24" s="1661"/>
      <c r="ABN24" s="1661"/>
      <c r="ABO24" s="1661"/>
      <c r="ABP24" s="1661"/>
      <c r="ABQ24" s="1661"/>
      <c r="ABR24" s="1661"/>
      <c r="ABS24" s="1661"/>
      <c r="ABT24" s="1661"/>
      <c r="ABU24" s="1661"/>
      <c r="ABV24" s="1661"/>
      <c r="ABW24" s="1661"/>
      <c r="ABX24" s="1661"/>
      <c r="ABY24" s="1661"/>
      <c r="ABZ24" s="1661"/>
      <c r="ACA24" s="1661"/>
      <c r="ACB24" s="1661"/>
      <c r="ACC24" s="1661"/>
      <c r="ACD24" s="1661"/>
      <c r="ACE24" s="1661"/>
      <c r="ACF24" s="1661"/>
      <c r="ACG24" s="1661"/>
      <c r="ACH24" s="1661"/>
      <c r="ACI24" s="1661"/>
      <c r="ACJ24" s="1661"/>
      <c r="ACK24" s="1661"/>
      <c r="ACL24" s="1661"/>
      <c r="ACM24" s="1661"/>
      <c r="ACN24" s="1661"/>
      <c r="ACO24" s="1661"/>
      <c r="ACP24" s="1661"/>
      <c r="ACQ24" s="1661"/>
      <c r="ACR24" s="1661"/>
      <c r="ACS24" s="1661"/>
      <c r="ACT24" s="1661"/>
      <c r="ACU24" s="1661"/>
      <c r="ACV24" s="1661"/>
      <c r="ACW24" s="1661"/>
      <c r="ACX24" s="1661"/>
      <c r="ACY24" s="1661"/>
      <c r="ACZ24" s="1661"/>
      <c r="ADA24" s="1661"/>
      <c r="ADB24" s="1661"/>
      <c r="ADC24" s="1661"/>
      <c r="ADD24" s="1661"/>
      <c r="ADE24" s="1661"/>
      <c r="ADF24" s="1661"/>
      <c r="ADG24" s="1661"/>
      <c r="ADH24" s="1661"/>
      <c r="ADI24" s="1661"/>
      <c r="ADJ24" s="1661"/>
      <c r="ADK24" s="1661"/>
      <c r="ADL24" s="1661"/>
      <c r="ADM24" s="1661"/>
      <c r="ADN24" s="1661"/>
      <c r="ADO24" s="1661"/>
      <c r="ADP24" s="1661"/>
      <c r="ADQ24" s="1661"/>
      <c r="ADR24" s="1661"/>
      <c r="ADS24" s="1661"/>
      <c r="ADT24" s="1661"/>
      <c r="ADU24" s="1661"/>
      <c r="ADV24" s="1661"/>
      <c r="ADW24" s="1661"/>
      <c r="ADX24" s="1661"/>
      <c r="ADY24" s="1661"/>
      <c r="ADZ24" s="1661"/>
      <c r="AEA24" s="1661"/>
      <c r="AEB24" s="1661"/>
      <c r="AEC24" s="1661"/>
      <c r="AED24" s="1661"/>
      <c r="AEE24" s="1661"/>
      <c r="AEF24" s="1661"/>
      <c r="AEG24" s="1661"/>
      <c r="AEH24" s="1661"/>
      <c r="AEI24" s="1661"/>
      <c r="AEJ24" s="1661"/>
      <c r="AEK24" s="1661"/>
      <c r="AEL24" s="1661"/>
      <c r="AEM24" s="1661"/>
      <c r="AEN24" s="1661"/>
      <c r="AEO24" s="1661"/>
      <c r="AEP24" s="1661"/>
      <c r="AEQ24" s="1661"/>
      <c r="AER24" s="1661"/>
      <c r="AES24" s="1661"/>
      <c r="AET24" s="1661"/>
      <c r="AEU24" s="1661"/>
      <c r="AEV24" s="1661"/>
      <c r="AEW24" s="1661"/>
      <c r="AEX24" s="1661"/>
      <c r="AEY24" s="1661"/>
      <c r="AEZ24" s="1661"/>
      <c r="AFA24" s="1661"/>
      <c r="AFB24" s="1661"/>
      <c r="AFC24" s="1661"/>
      <c r="AFD24" s="1661"/>
      <c r="AFE24" s="1661"/>
      <c r="AFF24" s="1661"/>
      <c r="AFG24" s="1661"/>
      <c r="AFH24" s="1661"/>
      <c r="AFI24" s="1661"/>
      <c r="AFJ24" s="1661"/>
      <c r="AFK24" s="1661"/>
      <c r="AFL24" s="1661"/>
      <c r="AFM24" s="1661"/>
      <c r="AFN24" s="1661"/>
      <c r="AFO24" s="1661"/>
      <c r="AFP24" s="1661"/>
      <c r="AFQ24" s="1661"/>
      <c r="AFR24" s="1661"/>
      <c r="AFS24" s="1661"/>
      <c r="AFT24" s="1661"/>
      <c r="AFU24" s="1661"/>
      <c r="AFV24" s="1661"/>
      <c r="AFW24" s="1661"/>
      <c r="AFX24" s="1661"/>
      <c r="AFY24" s="1661"/>
      <c r="AFZ24" s="1661"/>
      <c r="AGA24" s="1661"/>
      <c r="AGB24" s="1661"/>
      <c r="AGC24" s="1661"/>
      <c r="AGD24" s="1661"/>
      <c r="AGE24" s="1661"/>
      <c r="AGF24" s="1661"/>
      <c r="AGG24" s="1661"/>
      <c r="AGH24" s="1661"/>
      <c r="AGI24" s="1661"/>
      <c r="AGJ24" s="1661"/>
      <c r="AGK24" s="1661"/>
      <c r="AGL24" s="1661"/>
      <c r="AGM24" s="1661"/>
      <c r="AGN24" s="1661"/>
      <c r="AGO24" s="1661"/>
      <c r="AGP24" s="1661"/>
      <c r="AGQ24" s="1661"/>
      <c r="AGR24" s="1661"/>
      <c r="AGS24" s="1661"/>
      <c r="AGT24" s="1661"/>
      <c r="AGU24" s="1661"/>
      <c r="AGV24" s="1661"/>
      <c r="AGW24" s="1661"/>
      <c r="AGX24" s="1661"/>
      <c r="AGY24" s="1661"/>
      <c r="AGZ24" s="1661"/>
      <c r="AHA24" s="1661"/>
      <c r="AHB24" s="1661"/>
      <c r="AHC24" s="1661"/>
      <c r="AHD24" s="1661"/>
      <c r="AHE24" s="1661"/>
      <c r="AHF24" s="1661"/>
      <c r="AHG24" s="1661"/>
      <c r="AHH24" s="1661"/>
      <c r="AHI24" s="1661"/>
      <c r="AHJ24" s="1661"/>
      <c r="AHK24" s="1661"/>
      <c r="AHL24" s="1661"/>
      <c r="AHM24" s="1661"/>
      <c r="AHN24" s="1661"/>
      <c r="AHO24" s="1661"/>
      <c r="AHP24" s="1661"/>
      <c r="AHQ24" s="1661"/>
      <c r="AHR24" s="1661"/>
      <c r="AHS24" s="1661"/>
      <c r="AHT24" s="1661"/>
      <c r="AHU24" s="1661"/>
      <c r="AHV24" s="1661"/>
      <c r="AHW24" s="1661"/>
      <c r="AHX24" s="1661"/>
      <c r="AHY24" s="1661"/>
      <c r="AHZ24" s="1661"/>
      <c r="AIA24" s="1661"/>
      <c r="AIB24" s="1661"/>
      <c r="AIC24" s="1661"/>
      <c r="AID24" s="1661"/>
      <c r="AIE24" s="1661"/>
      <c r="AIF24" s="1661"/>
      <c r="AIG24" s="1661"/>
      <c r="AIH24" s="1661"/>
      <c r="AII24" s="1661"/>
      <c r="AIJ24" s="1661"/>
      <c r="AIK24" s="1661"/>
      <c r="AIL24" s="1661"/>
      <c r="AIM24" s="1661"/>
      <c r="AIN24" s="1661"/>
      <c r="AIO24" s="1661"/>
      <c r="AIP24" s="1661"/>
      <c r="AIQ24" s="1661"/>
      <c r="AIR24" s="1661"/>
      <c r="AIS24" s="1661"/>
      <c r="AIT24" s="1661"/>
      <c r="AIU24" s="1661"/>
      <c r="AIV24" s="1661"/>
      <c r="AIW24" s="1661"/>
      <c r="AIX24" s="1661"/>
      <c r="AIY24" s="1661"/>
      <c r="AIZ24" s="1661"/>
      <c r="AJA24" s="1661"/>
      <c r="AJB24" s="1661"/>
      <c r="AJC24" s="1661"/>
      <c r="AJD24" s="1661"/>
      <c r="AJE24" s="1661"/>
      <c r="AJF24" s="1661"/>
      <c r="AJG24" s="1661"/>
      <c r="AJH24" s="1661"/>
      <c r="AJI24" s="1661"/>
      <c r="AJJ24" s="1661"/>
      <c r="AJK24" s="1661"/>
      <c r="AJL24" s="1661"/>
      <c r="AJM24" s="1661"/>
      <c r="AJN24" s="1661"/>
      <c r="AJO24" s="1661"/>
      <c r="AJP24" s="1661"/>
      <c r="AJQ24" s="1661"/>
      <c r="AJR24" s="1661"/>
      <c r="AJS24" s="1661"/>
      <c r="AJT24" s="1661"/>
      <c r="AJU24" s="1661"/>
      <c r="AJV24" s="1661"/>
      <c r="AJW24" s="1661"/>
      <c r="AJX24" s="1661"/>
      <c r="AJY24" s="1661"/>
      <c r="AJZ24" s="1661"/>
      <c r="AKA24" s="1661"/>
      <c r="AKB24" s="1661"/>
      <c r="AKC24" s="1661"/>
      <c r="AKD24" s="1661"/>
      <c r="AKE24" s="1661"/>
      <c r="AKF24" s="1661"/>
      <c r="AKG24" s="1661"/>
      <c r="AKH24" s="1661"/>
      <c r="AKI24" s="1661"/>
      <c r="AKJ24" s="1661"/>
      <c r="AKK24" s="1661"/>
      <c r="AKL24" s="1661"/>
      <c r="AKM24" s="1661"/>
      <c r="AKN24" s="1661"/>
      <c r="AKO24" s="1661"/>
      <c r="AKP24" s="1661"/>
      <c r="AKQ24" s="1661"/>
      <c r="AKR24" s="1661"/>
      <c r="AKS24" s="1661"/>
      <c r="AKT24" s="1661"/>
      <c r="AKU24" s="1661"/>
      <c r="AKV24" s="1661"/>
      <c r="AKW24" s="1661"/>
      <c r="AKX24" s="1661"/>
      <c r="AKY24" s="1661"/>
      <c r="AKZ24" s="1661"/>
      <c r="ALA24" s="1661"/>
      <c r="ALB24" s="1661"/>
      <c r="ALC24" s="1661"/>
      <c r="ALD24" s="1661"/>
      <c r="ALE24" s="1661"/>
      <c r="ALF24" s="1661"/>
      <c r="ALG24" s="1661"/>
      <c r="ALH24" s="1661"/>
      <c r="ALI24" s="1661"/>
      <c r="ALJ24" s="1661"/>
      <c r="ALK24" s="1661"/>
      <c r="ALL24" s="1661"/>
      <c r="ALM24" s="1661"/>
      <c r="ALN24" s="1661"/>
      <c r="ALO24" s="1661"/>
      <c r="ALP24" s="1661"/>
      <c r="ALQ24" s="1661"/>
      <c r="ALR24" s="1661"/>
      <c r="ALS24" s="1661"/>
      <c r="ALT24" s="1661"/>
      <c r="ALU24" s="1661"/>
      <c r="ALV24" s="1661"/>
      <c r="ALW24" s="1661"/>
      <c r="ALX24" s="1661"/>
      <c r="ALY24" s="1661"/>
      <c r="ALZ24" s="1661"/>
      <c r="AMA24" s="1661"/>
      <c r="AMB24" s="1661"/>
      <c r="AMC24" s="1661"/>
      <c r="AMD24" s="1661"/>
      <c r="AME24" s="1661"/>
      <c r="AMF24" s="1661"/>
      <c r="AMG24" s="1661"/>
      <c r="AMH24" s="1661"/>
      <c r="AMI24" s="1661"/>
      <c r="AMJ24" s="1661"/>
      <c r="AMK24" s="1661"/>
      <c r="AML24" s="1661"/>
      <c r="AMM24" s="1661"/>
      <c r="AMN24" s="1661"/>
      <c r="AMO24" s="1661"/>
      <c r="AMP24" s="1661"/>
      <c r="AMQ24" s="1661"/>
      <c r="AMR24" s="1661"/>
      <c r="AMS24" s="1661"/>
      <c r="AMT24" s="1661"/>
      <c r="AMU24" s="1661"/>
      <c r="AMV24" s="1661"/>
      <c r="AMW24" s="1661"/>
      <c r="AMX24" s="1661"/>
      <c r="AMY24" s="1661"/>
      <c r="AMZ24" s="1661"/>
      <c r="ANA24" s="1661"/>
      <c r="ANB24" s="1661"/>
      <c r="ANC24" s="1661"/>
      <c r="AND24" s="1661"/>
      <c r="ANE24" s="1661"/>
      <c r="ANF24" s="1661"/>
      <c r="ANG24" s="1661"/>
      <c r="ANH24" s="1661"/>
      <c r="ANI24" s="1661"/>
      <c r="ANJ24" s="1661"/>
      <c r="ANK24" s="1661"/>
      <c r="ANL24" s="1661"/>
      <c r="ANM24" s="1661"/>
      <c r="ANN24" s="1661"/>
      <c r="ANO24" s="1661"/>
      <c r="ANP24" s="1661"/>
      <c r="ANQ24" s="1661"/>
      <c r="ANR24" s="1661"/>
      <c r="ANS24" s="1661"/>
      <c r="ANT24" s="1661"/>
      <c r="ANU24" s="1661"/>
      <c r="ANV24" s="1661"/>
      <c r="ANW24" s="1661"/>
      <c r="ANX24" s="1661"/>
      <c r="ANY24" s="1661"/>
      <c r="ANZ24" s="1661"/>
      <c r="AOA24" s="1661"/>
      <c r="AOB24" s="1661"/>
      <c r="AOC24" s="1661"/>
      <c r="AOD24" s="1661"/>
      <c r="AOE24" s="1661"/>
      <c r="AOF24" s="1661"/>
      <c r="AOG24" s="1661"/>
      <c r="AOH24" s="1661"/>
      <c r="AOI24" s="1661"/>
      <c r="AOJ24" s="1661"/>
      <c r="AOK24" s="1661"/>
      <c r="AOL24" s="1661"/>
      <c r="AOM24" s="1661"/>
      <c r="AON24" s="1661"/>
      <c r="AOO24" s="1661"/>
      <c r="AOP24" s="1661"/>
      <c r="AOQ24" s="1661"/>
      <c r="AOR24" s="1661"/>
      <c r="AOS24" s="1661"/>
      <c r="AOT24" s="1661"/>
      <c r="AOU24" s="1661"/>
      <c r="AOV24" s="1661"/>
      <c r="AOW24" s="1661"/>
      <c r="AOX24" s="1661"/>
      <c r="AOY24" s="1661"/>
      <c r="AOZ24" s="1661"/>
      <c r="APA24" s="1661"/>
      <c r="APB24" s="1661"/>
      <c r="APC24" s="1661"/>
      <c r="APD24" s="1661"/>
      <c r="APE24" s="1661"/>
      <c r="APF24" s="1661"/>
      <c r="APG24" s="1661"/>
      <c r="APH24" s="1661"/>
      <c r="API24" s="1661"/>
      <c r="APJ24" s="1661"/>
      <c r="APK24" s="1661"/>
      <c r="APL24" s="1661"/>
      <c r="APM24" s="1661"/>
      <c r="APN24" s="1661"/>
      <c r="APO24" s="1661"/>
      <c r="APP24" s="1661"/>
      <c r="APQ24" s="1661"/>
      <c r="APR24" s="1661"/>
      <c r="APS24" s="1661"/>
      <c r="APT24" s="1661"/>
      <c r="APU24" s="1661"/>
      <c r="APV24" s="1661"/>
      <c r="APW24" s="1661"/>
      <c r="APX24" s="1661"/>
      <c r="APY24" s="1661"/>
      <c r="APZ24" s="1661"/>
      <c r="AQA24" s="1661"/>
      <c r="AQB24" s="1661"/>
      <c r="AQC24" s="1661"/>
      <c r="AQD24" s="1661"/>
      <c r="AQE24" s="1661"/>
      <c r="AQF24" s="1661"/>
      <c r="AQG24" s="1661"/>
      <c r="AQH24" s="1661"/>
      <c r="AQI24" s="1661"/>
      <c r="AQJ24" s="1661"/>
      <c r="AQK24" s="1661"/>
      <c r="AQL24" s="1661"/>
      <c r="AQM24" s="1661"/>
      <c r="AQN24" s="1661"/>
      <c r="AQO24" s="1661"/>
      <c r="AQP24" s="1661"/>
      <c r="AQQ24" s="1661"/>
      <c r="AQR24" s="1661"/>
      <c r="AQS24" s="1661"/>
      <c r="AQT24" s="1661"/>
      <c r="AQU24" s="1661"/>
      <c r="AQV24" s="1661"/>
      <c r="AQW24" s="1661"/>
      <c r="AQX24" s="1661"/>
      <c r="AQY24" s="1661"/>
      <c r="AQZ24" s="1661"/>
      <c r="ARA24" s="1661"/>
      <c r="ARB24" s="1661"/>
      <c r="ARC24" s="1661"/>
      <c r="ARD24" s="1661"/>
      <c r="ARE24" s="1661"/>
      <c r="ARF24" s="1661"/>
      <c r="ARG24" s="1661"/>
      <c r="ARH24" s="1661"/>
      <c r="ARI24" s="1661"/>
      <c r="ARJ24" s="1661"/>
      <c r="ARK24" s="1661"/>
      <c r="ARL24" s="1661"/>
      <c r="ARM24" s="1661"/>
      <c r="ARN24" s="1661"/>
      <c r="ARO24" s="1661"/>
      <c r="ARP24" s="1661"/>
      <c r="ARQ24" s="1661"/>
      <c r="ARR24" s="1661"/>
      <c r="ARS24" s="1661"/>
      <c r="ART24" s="1661"/>
      <c r="ARU24" s="1661"/>
      <c r="ARV24" s="1661"/>
      <c r="ARW24" s="1661"/>
      <c r="ARX24" s="1661"/>
      <c r="ARY24" s="1661"/>
      <c r="ARZ24" s="1661"/>
      <c r="ASA24" s="1661"/>
      <c r="ASB24" s="1661"/>
      <c r="ASC24" s="1661"/>
      <c r="ASD24" s="1661"/>
      <c r="ASE24" s="1661"/>
      <c r="ASF24" s="1661"/>
      <c r="ASG24" s="1661"/>
      <c r="ASH24" s="1661"/>
      <c r="ASI24" s="1661"/>
      <c r="ASJ24" s="1661"/>
      <c r="ASK24" s="1661"/>
      <c r="ASL24" s="1661"/>
      <c r="ASM24" s="1661"/>
      <c r="ASN24" s="1661"/>
      <c r="ASO24" s="1661"/>
      <c r="ASP24" s="1661"/>
      <c r="ASQ24" s="1661"/>
      <c r="ASR24" s="1661"/>
      <c r="ASS24" s="1661"/>
      <c r="AST24" s="1661"/>
      <c r="ASU24" s="1661"/>
      <c r="ASV24" s="1661"/>
      <c r="ASW24" s="1661"/>
      <c r="ASX24" s="1661"/>
      <c r="ASY24" s="1661"/>
      <c r="ASZ24" s="1661"/>
      <c r="ATA24" s="1661"/>
      <c r="ATB24" s="1661"/>
      <c r="ATC24" s="1661"/>
      <c r="ATD24" s="1661"/>
      <c r="ATE24" s="1661"/>
      <c r="ATF24" s="1661"/>
      <c r="ATG24" s="1661"/>
      <c r="ATH24" s="1661"/>
      <c r="ATI24" s="1661"/>
      <c r="ATJ24" s="1661"/>
      <c r="ATK24" s="1661"/>
      <c r="ATL24" s="1661"/>
      <c r="ATM24" s="1661"/>
      <c r="ATN24" s="1661"/>
      <c r="ATO24" s="1661"/>
      <c r="ATP24" s="1661"/>
      <c r="ATQ24" s="1661"/>
      <c r="ATR24" s="1661"/>
      <c r="ATS24" s="1661"/>
      <c r="ATT24" s="1661"/>
      <c r="ATU24" s="1661"/>
      <c r="ATV24" s="1661"/>
      <c r="ATW24" s="1661"/>
      <c r="ATX24" s="1661"/>
      <c r="ATY24" s="1661"/>
      <c r="ATZ24" s="1661"/>
      <c r="AUA24" s="1661"/>
      <c r="AUB24" s="1661"/>
      <c r="AUC24" s="1661"/>
      <c r="AUD24" s="1661"/>
      <c r="AUE24" s="1661"/>
      <c r="AUF24" s="1661"/>
      <c r="AUG24" s="1661"/>
      <c r="AUH24" s="1661"/>
      <c r="AUI24" s="1661"/>
      <c r="AUJ24" s="1661"/>
      <c r="AUK24" s="1661"/>
      <c r="AUL24" s="1661"/>
      <c r="AUM24" s="1661"/>
      <c r="AUN24" s="1661"/>
      <c r="AUO24" s="1661"/>
      <c r="AUP24" s="1661"/>
      <c r="AUQ24" s="1661"/>
      <c r="AUR24" s="1661"/>
      <c r="AUS24" s="1661"/>
      <c r="AUT24" s="1661"/>
      <c r="AUU24" s="1661"/>
      <c r="AUV24" s="1661"/>
      <c r="AUW24" s="1661"/>
      <c r="AUX24" s="1661"/>
      <c r="AUY24" s="1661"/>
      <c r="AUZ24" s="1661"/>
      <c r="AVA24" s="1661"/>
      <c r="AVB24" s="1661"/>
      <c r="AVC24" s="1661"/>
      <c r="AVD24" s="1661"/>
      <c r="AVE24" s="1661"/>
      <c r="AVF24" s="1661"/>
      <c r="AVG24" s="1661"/>
      <c r="AVH24" s="1661"/>
      <c r="AVI24" s="1661"/>
      <c r="AVJ24" s="1661"/>
      <c r="AVK24" s="1661"/>
      <c r="AVL24" s="1661"/>
      <c r="AVM24" s="1661"/>
      <c r="AVN24" s="1661"/>
      <c r="AVO24" s="1661"/>
      <c r="AVP24" s="1661"/>
      <c r="AVQ24" s="1661"/>
      <c r="AVR24" s="1661"/>
      <c r="AVS24" s="1661"/>
      <c r="AVT24" s="1661"/>
      <c r="AVU24" s="1661"/>
      <c r="AVV24" s="1661"/>
      <c r="AVW24" s="1661"/>
      <c r="AVX24" s="1661"/>
      <c r="AVY24" s="1661"/>
      <c r="AVZ24" s="1661"/>
      <c r="AWA24" s="1661"/>
      <c r="AWB24" s="1661"/>
      <c r="AWC24" s="1661"/>
      <c r="AWD24" s="1661"/>
      <c r="AWE24" s="1661"/>
      <c r="AWF24" s="1661"/>
      <c r="AWG24" s="1661"/>
      <c r="AWH24" s="1661"/>
      <c r="AWI24" s="1661"/>
      <c r="AWJ24" s="1661"/>
      <c r="AWK24" s="1661"/>
      <c r="AWL24" s="1661"/>
      <c r="AWM24" s="1661"/>
      <c r="AWN24" s="1661"/>
      <c r="AWO24" s="1661"/>
      <c r="AWP24" s="1661"/>
      <c r="AWQ24" s="1661"/>
      <c r="AWR24" s="1661"/>
      <c r="AWS24" s="1661"/>
      <c r="AWT24" s="1661"/>
      <c r="AWU24" s="1661"/>
      <c r="AWV24" s="1661"/>
      <c r="AWW24" s="1661"/>
      <c r="AWX24" s="1661"/>
      <c r="AWY24" s="1661"/>
      <c r="AWZ24" s="1661"/>
      <c r="AXA24" s="1661"/>
      <c r="AXB24" s="1661"/>
      <c r="AXC24" s="1661"/>
      <c r="AXD24" s="1661"/>
      <c r="AXE24" s="1661"/>
      <c r="AXF24" s="1661"/>
      <c r="AXG24" s="1661"/>
      <c r="AXH24" s="1661"/>
      <c r="AXI24" s="1661"/>
      <c r="AXJ24" s="1661"/>
      <c r="AXK24" s="1661"/>
      <c r="AXL24" s="1661"/>
      <c r="AXM24" s="1661"/>
      <c r="AXN24" s="1661"/>
      <c r="AXO24" s="1661"/>
      <c r="AXP24" s="1661"/>
      <c r="AXQ24" s="1661"/>
      <c r="AXR24" s="1661"/>
      <c r="AXS24" s="1661"/>
      <c r="AXT24" s="1661"/>
      <c r="AXU24" s="1661"/>
      <c r="AXV24" s="1661"/>
      <c r="AXW24" s="1661"/>
      <c r="AXX24" s="1661"/>
      <c r="AXY24" s="1661"/>
      <c r="AXZ24" s="1661"/>
      <c r="AYA24" s="1661"/>
      <c r="AYB24" s="1661"/>
      <c r="AYC24" s="1661"/>
      <c r="AYD24" s="1661"/>
      <c r="AYE24" s="1661"/>
      <c r="AYF24" s="1661"/>
      <c r="AYG24" s="1661"/>
      <c r="AYH24" s="1661"/>
      <c r="AYI24" s="1661"/>
      <c r="AYJ24" s="1661"/>
      <c r="AYK24" s="1661"/>
      <c r="AYL24" s="1661"/>
      <c r="AYM24" s="1661"/>
      <c r="AYN24" s="1661"/>
      <c r="AYO24" s="1661"/>
      <c r="AYP24" s="1661"/>
      <c r="AYQ24" s="1661"/>
      <c r="AYR24" s="1661"/>
      <c r="AYS24" s="1661"/>
      <c r="AYT24" s="1661"/>
      <c r="AYU24" s="1661"/>
      <c r="AYV24" s="1661"/>
      <c r="AYW24" s="1661"/>
      <c r="AYX24" s="1661"/>
      <c r="AYY24" s="1661"/>
      <c r="AYZ24" s="1661"/>
      <c r="AZA24" s="1661"/>
      <c r="AZB24" s="1661"/>
      <c r="AZC24" s="1661"/>
      <c r="AZD24" s="1661"/>
      <c r="AZE24" s="1661"/>
      <c r="AZF24" s="1661"/>
      <c r="AZG24" s="1661"/>
      <c r="AZH24" s="1661"/>
      <c r="AZI24" s="1661"/>
      <c r="AZJ24" s="1661"/>
      <c r="AZK24" s="1661"/>
      <c r="AZL24" s="1661"/>
      <c r="AZM24" s="1661"/>
      <c r="AZN24" s="1661"/>
      <c r="AZO24" s="1661"/>
      <c r="AZP24" s="1661"/>
      <c r="AZQ24" s="1661"/>
      <c r="AZR24" s="1661"/>
      <c r="AZS24" s="1661"/>
      <c r="AZT24" s="1661"/>
      <c r="AZU24" s="1661"/>
      <c r="AZV24" s="1661"/>
      <c r="AZW24" s="1661"/>
      <c r="AZX24" s="1661"/>
      <c r="AZY24" s="1661"/>
      <c r="AZZ24" s="1661"/>
      <c r="BAA24" s="1661"/>
      <c r="BAB24" s="1661"/>
      <c r="BAC24" s="1661"/>
      <c r="BAD24" s="1661"/>
      <c r="BAE24" s="1661"/>
      <c r="BAF24" s="1661"/>
      <c r="BAG24" s="1661"/>
      <c r="BAH24" s="1661"/>
      <c r="BAI24" s="1661"/>
      <c r="BAJ24" s="1661"/>
      <c r="BAK24" s="1661"/>
      <c r="BAL24" s="1661"/>
      <c r="BAM24" s="1661"/>
      <c r="BAN24" s="1661"/>
      <c r="BAO24" s="1661"/>
      <c r="BAP24" s="1661"/>
      <c r="BAQ24" s="1661"/>
      <c r="BAR24" s="1661"/>
      <c r="BAS24" s="1661"/>
      <c r="BAT24" s="1661"/>
      <c r="BAU24" s="1661"/>
      <c r="BAV24" s="1661"/>
      <c r="BAW24" s="1661"/>
      <c r="BAX24" s="1661"/>
      <c r="BAY24" s="1661"/>
      <c r="BAZ24" s="1661"/>
      <c r="BBA24" s="1661"/>
      <c r="BBB24" s="1661"/>
      <c r="BBC24" s="1661"/>
      <c r="BBD24" s="1661"/>
      <c r="BBE24" s="1661"/>
      <c r="BBF24" s="1661"/>
      <c r="BBG24" s="1661"/>
      <c r="BBH24" s="1661"/>
      <c r="BBI24" s="1661"/>
      <c r="BBJ24" s="1661"/>
      <c r="BBK24" s="1661"/>
      <c r="BBL24" s="1661"/>
      <c r="BBM24" s="1661"/>
      <c r="BBN24" s="1661"/>
      <c r="BBO24" s="1661"/>
      <c r="BBP24" s="1661"/>
      <c r="BBQ24" s="1661"/>
      <c r="BBR24" s="1661"/>
      <c r="BBS24" s="1661"/>
      <c r="BBT24" s="1661"/>
      <c r="BBU24" s="1661"/>
      <c r="BBV24" s="1661"/>
      <c r="BBW24" s="1661"/>
      <c r="BBX24" s="1661"/>
      <c r="BBY24" s="1661"/>
      <c r="BBZ24" s="1661"/>
      <c r="BCA24" s="1661"/>
      <c r="BCB24" s="1661"/>
      <c r="BCC24" s="1661"/>
      <c r="BCD24" s="1661"/>
      <c r="BCE24" s="1661"/>
      <c r="BCF24" s="1661"/>
      <c r="BCG24" s="1661"/>
      <c r="BCH24" s="1661"/>
      <c r="BCI24" s="1661"/>
      <c r="BCJ24" s="1661"/>
      <c r="BCK24" s="1661"/>
      <c r="BCL24" s="1661"/>
      <c r="BCM24" s="1661"/>
      <c r="BCN24" s="1661"/>
      <c r="BCO24" s="1661"/>
      <c r="BCP24" s="1661"/>
      <c r="BCQ24" s="1661"/>
      <c r="BCR24" s="1661"/>
      <c r="BCS24" s="1661"/>
      <c r="BCT24" s="1661"/>
      <c r="BCU24" s="1661"/>
      <c r="BCV24" s="1661"/>
      <c r="BCW24" s="1661"/>
      <c r="BCX24" s="1661"/>
      <c r="BCY24" s="1661"/>
      <c r="BCZ24" s="1661"/>
      <c r="BDA24" s="1661"/>
      <c r="BDB24" s="1661"/>
      <c r="BDC24" s="1661"/>
      <c r="BDD24" s="1661"/>
      <c r="BDE24" s="1661"/>
      <c r="BDF24" s="1661"/>
      <c r="BDG24" s="1661"/>
      <c r="BDH24" s="1661"/>
      <c r="BDI24" s="1661"/>
      <c r="BDJ24" s="1661"/>
      <c r="BDK24" s="1661"/>
      <c r="BDL24" s="1661"/>
      <c r="BDM24" s="1661"/>
      <c r="BDN24" s="1661"/>
      <c r="BDO24" s="1661"/>
      <c r="BDP24" s="1661"/>
      <c r="BDQ24" s="1661"/>
      <c r="BDR24" s="1661"/>
      <c r="BDS24" s="1661"/>
      <c r="BDT24" s="1661"/>
      <c r="BDU24" s="1661"/>
      <c r="BDV24" s="1661"/>
      <c r="BDW24" s="1661"/>
      <c r="BDX24" s="1661"/>
      <c r="BDY24" s="1661"/>
      <c r="BDZ24" s="1661"/>
      <c r="BEA24" s="1661"/>
      <c r="BEB24" s="1661"/>
      <c r="BEC24" s="1661"/>
      <c r="BED24" s="1661"/>
      <c r="BEE24" s="1661"/>
      <c r="BEF24" s="1661"/>
      <c r="BEG24" s="1661"/>
      <c r="BEH24" s="1661"/>
      <c r="BEI24" s="1661"/>
      <c r="BEJ24" s="1661"/>
      <c r="BEK24" s="1661"/>
      <c r="BEL24" s="1661"/>
      <c r="BEM24" s="1661"/>
      <c r="BEN24" s="1661"/>
      <c r="BEO24" s="1661"/>
      <c r="BEP24" s="1661"/>
      <c r="BEQ24" s="1661"/>
      <c r="BER24" s="1661"/>
      <c r="BES24" s="1661"/>
      <c r="BET24" s="1661"/>
      <c r="BEU24" s="1661"/>
      <c r="BEV24" s="1661"/>
      <c r="BEW24" s="1661"/>
      <c r="BEX24" s="1661"/>
      <c r="BEY24" s="1661"/>
      <c r="BEZ24" s="1661"/>
      <c r="BFA24" s="1661"/>
      <c r="BFB24" s="1661"/>
      <c r="BFC24" s="1661"/>
      <c r="BFD24" s="1661"/>
      <c r="BFE24" s="1661"/>
      <c r="BFF24" s="1661"/>
      <c r="BFG24" s="1661"/>
      <c r="BFH24" s="1661"/>
      <c r="BFI24" s="1661"/>
      <c r="BFJ24" s="1661"/>
      <c r="BFK24" s="1661"/>
      <c r="BFL24" s="1661"/>
      <c r="BFM24" s="1661"/>
      <c r="BFN24" s="1661"/>
      <c r="BFO24" s="1661"/>
      <c r="BFP24" s="1661"/>
      <c r="BFQ24" s="1661"/>
      <c r="BFR24" s="1661"/>
      <c r="BFS24" s="1661"/>
      <c r="BFT24" s="1661"/>
      <c r="BFU24" s="1661"/>
      <c r="BFV24" s="1661"/>
      <c r="BFW24" s="1661"/>
      <c r="BFX24" s="1661"/>
      <c r="BFY24" s="1661"/>
      <c r="BFZ24" s="1661"/>
      <c r="BGA24" s="1661"/>
      <c r="BGB24" s="1661"/>
      <c r="BGC24" s="1661"/>
      <c r="BGD24" s="1661"/>
      <c r="BGE24" s="1661"/>
      <c r="BGF24" s="1661"/>
      <c r="BGG24" s="1661"/>
      <c r="BGH24" s="1661"/>
      <c r="BGI24" s="1661"/>
      <c r="BGJ24" s="1661"/>
      <c r="BGK24" s="1661"/>
      <c r="BGL24" s="1661"/>
      <c r="BGM24" s="1661"/>
      <c r="BGN24" s="1661"/>
      <c r="BGO24" s="1661"/>
      <c r="BGP24" s="1661"/>
      <c r="BGQ24" s="1661"/>
      <c r="BGR24" s="1661"/>
      <c r="BGS24" s="1661"/>
      <c r="BGT24" s="1661"/>
      <c r="BGU24" s="1661"/>
      <c r="BGV24" s="1661"/>
      <c r="BGW24" s="1661"/>
      <c r="BGX24" s="1661"/>
      <c r="BGY24" s="1661"/>
      <c r="BGZ24" s="1661"/>
      <c r="BHA24" s="1661"/>
      <c r="BHB24" s="1661"/>
      <c r="BHC24" s="1661"/>
      <c r="BHD24" s="1661"/>
      <c r="BHE24" s="1661"/>
      <c r="BHF24" s="1661"/>
      <c r="BHG24" s="1661"/>
      <c r="BHH24" s="1661"/>
      <c r="BHI24" s="1661"/>
      <c r="BHJ24" s="1661"/>
      <c r="BHK24" s="1661"/>
      <c r="BHL24" s="1661"/>
      <c r="BHM24" s="1661"/>
      <c r="BHN24" s="1661"/>
      <c r="BHO24" s="1661"/>
      <c r="BHP24" s="1661"/>
      <c r="BHQ24" s="1661"/>
      <c r="BHR24" s="1661"/>
      <c r="BHS24" s="1661"/>
      <c r="BHT24" s="1661"/>
      <c r="BHU24" s="1661"/>
      <c r="BHV24" s="1661"/>
      <c r="BHW24" s="1661"/>
      <c r="BHX24" s="1661"/>
      <c r="BHY24" s="1661"/>
      <c r="BHZ24" s="1661"/>
      <c r="BIA24" s="1661"/>
      <c r="BIB24" s="1661"/>
      <c r="BIC24" s="1661"/>
      <c r="BID24" s="1661"/>
      <c r="BIE24" s="1661"/>
      <c r="BIF24" s="1661"/>
      <c r="BIG24" s="1661"/>
      <c r="BIH24" s="1661"/>
      <c r="BII24" s="1661"/>
      <c r="BIJ24" s="1661"/>
      <c r="BIK24" s="1661"/>
      <c r="BIL24" s="1661"/>
      <c r="BIM24" s="1661"/>
      <c r="BIN24" s="1661"/>
      <c r="BIO24" s="1661"/>
      <c r="BIP24" s="1661"/>
      <c r="BIQ24" s="1661"/>
      <c r="BIR24" s="1661"/>
      <c r="BIS24" s="1661"/>
      <c r="BIT24" s="1661"/>
      <c r="BIU24" s="1661"/>
      <c r="BIV24" s="1661"/>
      <c r="BIW24" s="1661"/>
      <c r="BIX24" s="1661"/>
      <c r="BIY24" s="1661"/>
      <c r="BIZ24" s="1661"/>
      <c r="BJA24" s="1661"/>
      <c r="BJB24" s="1661"/>
      <c r="BJC24" s="1661"/>
      <c r="BJD24" s="1661"/>
      <c r="BJE24" s="1661"/>
      <c r="BJF24" s="1661"/>
      <c r="BJG24" s="1661"/>
      <c r="BJH24" s="1661"/>
      <c r="BJI24" s="1661"/>
      <c r="BJJ24" s="1661"/>
      <c r="BJK24" s="1661"/>
      <c r="BJL24" s="1661"/>
      <c r="BJM24" s="1661"/>
      <c r="BJN24" s="1661"/>
      <c r="BJO24" s="1661"/>
      <c r="BJP24" s="1661"/>
      <c r="BJQ24" s="1661"/>
      <c r="BJR24" s="1661"/>
      <c r="BJS24" s="1661"/>
      <c r="BJT24" s="1661"/>
      <c r="BJU24" s="1661"/>
      <c r="BJV24" s="1661"/>
      <c r="BJW24" s="1661"/>
      <c r="BJX24" s="1661"/>
      <c r="BJY24" s="1661"/>
      <c r="BJZ24" s="1661"/>
      <c r="BKA24" s="1661"/>
      <c r="BKB24" s="1661"/>
      <c r="BKC24" s="1661"/>
      <c r="BKD24" s="1661"/>
      <c r="BKE24" s="1661"/>
      <c r="BKF24" s="1661"/>
      <c r="BKG24" s="1661"/>
      <c r="BKH24" s="1661"/>
      <c r="BKI24" s="1661"/>
      <c r="BKJ24" s="1661"/>
      <c r="BKK24" s="1661"/>
      <c r="BKL24" s="1661"/>
      <c r="BKM24" s="1661"/>
      <c r="BKN24" s="1661"/>
      <c r="BKO24" s="1661"/>
      <c r="BKP24" s="1661"/>
      <c r="BKQ24" s="1661"/>
      <c r="BKR24" s="1661"/>
      <c r="BKS24" s="1661"/>
      <c r="BKT24" s="1661"/>
      <c r="BKU24" s="1661"/>
      <c r="BKV24" s="1661"/>
      <c r="BKW24" s="1661"/>
      <c r="BKX24" s="1661"/>
      <c r="BKY24" s="1661"/>
      <c r="BKZ24" s="1661"/>
      <c r="BLA24" s="1661"/>
      <c r="BLB24" s="1661"/>
      <c r="BLC24" s="1661"/>
      <c r="BLD24" s="1661"/>
      <c r="BLE24" s="1661"/>
      <c r="BLF24" s="1661"/>
      <c r="BLG24" s="1661"/>
      <c r="BLH24" s="1661"/>
      <c r="BLI24" s="1661"/>
      <c r="BLJ24" s="1661"/>
      <c r="BLK24" s="1661"/>
      <c r="BLL24" s="1661"/>
      <c r="BLM24" s="1661"/>
      <c r="BLN24" s="1661"/>
      <c r="BLO24" s="1661"/>
      <c r="BLP24" s="1661"/>
      <c r="BLQ24" s="1661"/>
      <c r="BLR24" s="1661"/>
      <c r="BLS24" s="1661"/>
      <c r="BLT24" s="1661"/>
      <c r="BLU24" s="1661"/>
      <c r="BLV24" s="1661"/>
      <c r="BLW24" s="1661"/>
      <c r="BLX24" s="1661"/>
      <c r="BLY24" s="1661"/>
      <c r="BLZ24" s="1661"/>
      <c r="BMA24" s="1661"/>
      <c r="BMB24" s="1661"/>
      <c r="BMC24" s="1661"/>
      <c r="BMD24" s="1661"/>
      <c r="BME24" s="1661"/>
      <c r="BMF24" s="1661"/>
      <c r="BMG24" s="1661"/>
      <c r="BMH24" s="1661"/>
      <c r="BMI24" s="1661"/>
      <c r="BMJ24" s="1661"/>
      <c r="BMK24" s="1661"/>
      <c r="BML24" s="1661"/>
      <c r="BMM24" s="1661"/>
      <c r="BMN24" s="1661"/>
      <c r="BMO24" s="1661"/>
      <c r="BMP24" s="1661"/>
      <c r="BMQ24" s="1661"/>
      <c r="BMR24" s="1661"/>
      <c r="BMS24" s="1661"/>
      <c r="BMT24" s="1661"/>
      <c r="BMU24" s="1661"/>
      <c r="BMV24" s="1661"/>
      <c r="BMW24" s="1661"/>
      <c r="BMX24" s="1661"/>
      <c r="BMY24" s="1661"/>
      <c r="BMZ24" s="1661"/>
      <c r="BNA24" s="1661"/>
      <c r="BNB24" s="1661"/>
      <c r="BNC24" s="1661"/>
      <c r="BND24" s="1661"/>
      <c r="BNE24" s="1661"/>
      <c r="BNF24" s="1661"/>
      <c r="BNG24" s="1661"/>
      <c r="BNH24" s="1661"/>
      <c r="BNI24" s="1661"/>
      <c r="BNJ24" s="1661"/>
      <c r="BNK24" s="1661"/>
      <c r="BNL24" s="1661"/>
      <c r="BNM24" s="1661"/>
      <c r="BNN24" s="1661"/>
      <c r="BNO24" s="1661"/>
      <c r="BNP24" s="1661"/>
      <c r="BNQ24" s="1661"/>
      <c r="BNR24" s="1661"/>
      <c r="BNS24" s="1661"/>
      <c r="BNT24" s="1661"/>
      <c r="BNU24" s="1661"/>
      <c r="BNV24" s="1661"/>
      <c r="BNW24" s="1661"/>
      <c r="BNX24" s="1661"/>
      <c r="BNY24" s="1661"/>
      <c r="BNZ24" s="1661"/>
      <c r="BOA24" s="1661"/>
      <c r="BOB24" s="1661"/>
      <c r="BOC24" s="1661"/>
      <c r="BOD24" s="1661"/>
      <c r="BOE24" s="1661"/>
      <c r="BOF24" s="1661"/>
      <c r="BOG24" s="1661"/>
      <c r="BOH24" s="1661"/>
      <c r="BOI24" s="1661"/>
      <c r="BOJ24" s="1661"/>
      <c r="BOK24" s="1661"/>
      <c r="BOL24" s="1661"/>
      <c r="BOM24" s="1661"/>
      <c r="BON24" s="1661"/>
      <c r="BOO24" s="1661"/>
      <c r="BOP24" s="1661"/>
      <c r="BOQ24" s="1661"/>
      <c r="BOR24" s="1661"/>
      <c r="BOS24" s="1661"/>
      <c r="BOT24" s="1661"/>
      <c r="BOU24" s="1661"/>
      <c r="BOV24" s="1661"/>
      <c r="BOW24" s="1661"/>
      <c r="BOX24" s="1661"/>
      <c r="BOY24" s="1661"/>
      <c r="BOZ24" s="1661"/>
      <c r="BPA24" s="1661"/>
      <c r="BPB24" s="1661"/>
      <c r="BPC24" s="1661"/>
      <c r="BPD24" s="1661"/>
      <c r="BPE24" s="1661"/>
      <c r="BPF24" s="1661"/>
      <c r="BPG24" s="1661"/>
      <c r="BPH24" s="1661"/>
      <c r="BPI24" s="1661"/>
      <c r="BPJ24" s="1661"/>
      <c r="BPK24" s="1661"/>
      <c r="BPL24" s="1661"/>
      <c r="BPM24" s="1661"/>
      <c r="BPN24" s="1661"/>
      <c r="BPO24" s="1661"/>
      <c r="BPP24" s="1661"/>
      <c r="BPQ24" s="1661"/>
      <c r="BPR24" s="1661"/>
      <c r="BPS24" s="1661"/>
      <c r="BPT24" s="1661"/>
      <c r="BPU24" s="1661"/>
      <c r="BPV24" s="1661"/>
      <c r="BPW24" s="1661"/>
      <c r="BPX24" s="1661"/>
      <c r="BPY24" s="1661"/>
      <c r="BPZ24" s="1661"/>
      <c r="BQA24" s="1661"/>
      <c r="BQB24" s="1661"/>
      <c r="BQC24" s="1661"/>
      <c r="BQD24" s="1661"/>
      <c r="BQE24" s="1661"/>
      <c r="BQF24" s="1661"/>
      <c r="BQG24" s="1661"/>
      <c r="BQH24" s="1661"/>
      <c r="BQI24" s="1661"/>
      <c r="BQJ24" s="1661"/>
      <c r="BQK24" s="1661"/>
      <c r="BQL24" s="1661"/>
      <c r="BQM24" s="1661"/>
      <c r="BQN24" s="1661"/>
      <c r="BQO24" s="1661"/>
      <c r="BQP24" s="1661"/>
      <c r="BQQ24" s="1661"/>
      <c r="BQR24" s="1661"/>
      <c r="BQS24" s="1661"/>
      <c r="BQT24" s="1661"/>
      <c r="BQU24" s="1661"/>
      <c r="BQV24" s="1661"/>
      <c r="BQW24" s="1661"/>
      <c r="BQX24" s="1661"/>
      <c r="BQY24" s="1661"/>
      <c r="BQZ24" s="1661"/>
      <c r="BRA24" s="1661"/>
      <c r="BRB24" s="1661"/>
      <c r="BRC24" s="1661"/>
      <c r="BRD24" s="1661"/>
      <c r="BRE24" s="1661"/>
      <c r="BRF24" s="1661"/>
      <c r="BRG24" s="1661"/>
      <c r="BRH24" s="1661"/>
      <c r="BRI24" s="1661"/>
      <c r="BRJ24" s="1661"/>
      <c r="BRK24" s="1661"/>
      <c r="BRL24" s="1661"/>
      <c r="BRM24" s="1661"/>
      <c r="BRN24" s="1661"/>
      <c r="BRO24" s="1661"/>
      <c r="BRP24" s="1661"/>
      <c r="BRQ24" s="1661"/>
      <c r="BRR24" s="1661"/>
      <c r="BRS24" s="1661"/>
      <c r="BRT24" s="1661"/>
      <c r="BRU24" s="1661"/>
      <c r="BRV24" s="1661"/>
      <c r="BRW24" s="1661"/>
      <c r="BRX24" s="1661"/>
      <c r="BRY24" s="1661"/>
      <c r="BRZ24" s="1661"/>
      <c r="BSA24" s="1661"/>
      <c r="BSB24" s="1661"/>
      <c r="BSC24" s="1661"/>
      <c r="BSD24" s="1661"/>
      <c r="BSE24" s="1661"/>
      <c r="BSF24" s="1661"/>
      <c r="BSG24" s="1661"/>
      <c r="BSH24" s="1661"/>
      <c r="BSI24" s="1661"/>
      <c r="BSJ24" s="1661"/>
      <c r="BSK24" s="1661"/>
      <c r="BSL24" s="1661"/>
      <c r="BSM24" s="1661"/>
      <c r="BSN24" s="1661"/>
      <c r="BSO24" s="1661"/>
      <c r="BSP24" s="1661"/>
      <c r="BSQ24" s="1661"/>
      <c r="BSR24" s="1661"/>
      <c r="BSS24" s="1661"/>
      <c r="BST24" s="1661"/>
      <c r="BSU24" s="1661"/>
      <c r="BSV24" s="1661"/>
      <c r="BSW24" s="1661"/>
      <c r="BSX24" s="1661"/>
      <c r="BSY24" s="1661"/>
      <c r="BSZ24" s="1661"/>
      <c r="BTA24" s="1661"/>
      <c r="BTB24" s="1661"/>
      <c r="BTC24" s="1661"/>
      <c r="BTD24" s="1661"/>
      <c r="BTE24" s="1661"/>
      <c r="BTF24" s="1661"/>
      <c r="BTG24" s="1661"/>
      <c r="BTH24" s="1661"/>
      <c r="BTI24" s="1661"/>
      <c r="BTJ24" s="1661"/>
      <c r="BTK24" s="1661"/>
      <c r="BTL24" s="1661"/>
      <c r="BTM24" s="1661"/>
      <c r="BTN24" s="1661"/>
      <c r="BTO24" s="1661"/>
      <c r="BTP24" s="1661"/>
      <c r="BTQ24" s="1661"/>
      <c r="BTR24" s="1661"/>
      <c r="BTS24" s="1661"/>
      <c r="BTT24" s="1661"/>
      <c r="BTU24" s="1661"/>
      <c r="BTV24" s="1661"/>
      <c r="BTW24" s="1661"/>
      <c r="BTX24" s="1661"/>
      <c r="BTY24" s="1661"/>
      <c r="BTZ24" s="1661"/>
      <c r="BUA24" s="1661"/>
      <c r="BUB24" s="1661"/>
      <c r="BUC24" s="1661"/>
      <c r="BUD24" s="1661"/>
      <c r="BUE24" s="1661"/>
      <c r="BUF24" s="1661"/>
      <c r="BUG24" s="1661"/>
      <c r="BUH24" s="1661"/>
      <c r="BUI24" s="1661"/>
      <c r="BUJ24" s="1661"/>
      <c r="BUK24" s="1661"/>
      <c r="BUL24" s="1661"/>
      <c r="BUM24" s="1661"/>
      <c r="BUN24" s="1661"/>
      <c r="BUO24" s="1661"/>
      <c r="BUP24" s="1661"/>
      <c r="BUQ24" s="1661"/>
      <c r="BUR24" s="1661"/>
      <c r="BUS24" s="1661"/>
      <c r="BUT24" s="1661"/>
      <c r="BUU24" s="1661"/>
      <c r="BUV24" s="1661"/>
      <c r="BUW24" s="1661"/>
      <c r="BUX24" s="1661"/>
      <c r="BUY24" s="1661"/>
      <c r="BUZ24" s="1661"/>
      <c r="BVA24" s="1661"/>
      <c r="BVB24" s="1661"/>
      <c r="BVC24" s="1661"/>
      <c r="BVD24" s="1661"/>
      <c r="BVE24" s="1661"/>
      <c r="BVF24" s="1661"/>
      <c r="BVG24" s="1661"/>
      <c r="BVH24" s="1661"/>
      <c r="BVI24" s="1661"/>
      <c r="BVJ24" s="1661"/>
      <c r="BVK24" s="1661"/>
      <c r="BVL24" s="1661"/>
      <c r="BVM24" s="1661"/>
      <c r="BVN24" s="1661"/>
      <c r="BVO24" s="1661"/>
      <c r="BVP24" s="1661"/>
      <c r="BVQ24" s="1661"/>
      <c r="BVR24" s="1661"/>
      <c r="BVS24" s="1661"/>
      <c r="BVT24" s="1661"/>
      <c r="BVU24" s="1661"/>
      <c r="BVV24" s="1661"/>
      <c r="BVW24" s="1661"/>
      <c r="BVX24" s="1661"/>
      <c r="BVY24" s="1661"/>
      <c r="BVZ24" s="1661"/>
      <c r="BWA24" s="1661"/>
      <c r="BWB24" s="1661"/>
      <c r="BWC24" s="1661"/>
      <c r="BWD24" s="1661"/>
      <c r="BWE24" s="1661"/>
      <c r="BWF24" s="1661"/>
      <c r="BWG24" s="1661"/>
      <c r="BWH24" s="1661"/>
      <c r="BWI24" s="1661"/>
      <c r="BWJ24" s="1661"/>
      <c r="BWK24" s="1661"/>
      <c r="BWL24" s="1661"/>
      <c r="BWM24" s="1661"/>
      <c r="BWN24" s="1661"/>
      <c r="BWO24" s="1661"/>
      <c r="BWP24" s="1661"/>
      <c r="BWQ24" s="1661"/>
      <c r="BWR24" s="1661"/>
      <c r="BWS24" s="1661"/>
      <c r="BWT24" s="1661"/>
      <c r="BWU24" s="1661"/>
      <c r="BWV24" s="1661"/>
      <c r="BWW24" s="1661"/>
      <c r="BWX24" s="1661"/>
      <c r="BWY24" s="1661"/>
      <c r="BWZ24" s="1661"/>
      <c r="BXA24" s="1661"/>
      <c r="BXB24" s="1661"/>
      <c r="BXC24" s="1661"/>
      <c r="BXD24" s="1661"/>
      <c r="BXE24" s="1661"/>
      <c r="BXF24" s="1661"/>
      <c r="BXG24" s="1661"/>
      <c r="BXH24" s="1661"/>
      <c r="BXI24" s="1661"/>
      <c r="BXJ24" s="1661"/>
      <c r="BXK24" s="1661"/>
      <c r="BXL24" s="1661"/>
      <c r="BXM24" s="1661"/>
      <c r="BXN24" s="1661"/>
      <c r="BXO24" s="1661"/>
      <c r="BXP24" s="1661"/>
      <c r="BXQ24" s="1661"/>
      <c r="BXR24" s="1661"/>
      <c r="BXS24" s="1661"/>
      <c r="BXT24" s="1661"/>
      <c r="BXU24" s="1661"/>
      <c r="BXV24" s="1661"/>
      <c r="BXW24" s="1661"/>
      <c r="BXX24" s="1661"/>
      <c r="BXY24" s="1661"/>
      <c r="BXZ24" s="1661"/>
      <c r="BYA24" s="1661"/>
      <c r="BYB24" s="1661"/>
      <c r="BYC24" s="1661"/>
      <c r="BYD24" s="1661"/>
      <c r="BYE24" s="1661"/>
      <c r="BYF24" s="1661"/>
      <c r="BYG24" s="1661"/>
      <c r="BYH24" s="1661"/>
      <c r="BYI24" s="1661"/>
      <c r="BYJ24" s="1661"/>
      <c r="BYK24" s="1661"/>
      <c r="BYL24" s="1661"/>
      <c r="BYM24" s="1661"/>
      <c r="BYN24" s="1661"/>
      <c r="BYO24" s="1661"/>
      <c r="BYP24" s="1661"/>
      <c r="BYQ24" s="1661"/>
      <c r="BYR24" s="1661"/>
      <c r="BYS24" s="1661"/>
      <c r="BYT24" s="1661"/>
      <c r="BYU24" s="1661"/>
      <c r="BYV24" s="1661"/>
      <c r="BYW24" s="1661"/>
      <c r="BYX24" s="1661"/>
      <c r="BYY24" s="1661"/>
      <c r="BYZ24" s="1661"/>
      <c r="BZA24" s="1661"/>
      <c r="BZB24" s="1661"/>
      <c r="BZC24" s="1661"/>
      <c r="BZD24" s="1661"/>
      <c r="BZE24" s="1661"/>
      <c r="BZF24" s="1661"/>
      <c r="BZG24" s="1661"/>
      <c r="BZH24" s="1661"/>
      <c r="BZI24" s="1661"/>
      <c r="BZJ24" s="1661"/>
      <c r="BZK24" s="1661"/>
      <c r="BZL24" s="1661"/>
      <c r="BZM24" s="1661"/>
      <c r="BZN24" s="1661"/>
      <c r="BZO24" s="1661"/>
      <c r="BZP24" s="1661"/>
      <c r="BZQ24" s="1661"/>
      <c r="BZR24" s="1661"/>
      <c r="BZS24" s="1661"/>
      <c r="BZT24" s="1661"/>
      <c r="BZU24" s="1661"/>
      <c r="BZV24" s="1661"/>
      <c r="BZW24" s="1661"/>
      <c r="BZX24" s="1661"/>
      <c r="BZY24" s="1661"/>
      <c r="BZZ24" s="1661"/>
      <c r="CAA24" s="1661"/>
      <c r="CAB24" s="1661"/>
      <c r="CAC24" s="1661"/>
      <c r="CAD24" s="1661"/>
      <c r="CAE24" s="1661"/>
      <c r="CAF24" s="1661"/>
      <c r="CAG24" s="1661"/>
      <c r="CAH24" s="1661"/>
      <c r="CAI24" s="1661"/>
      <c r="CAJ24" s="1661"/>
      <c r="CAK24" s="1661"/>
      <c r="CAL24" s="1661"/>
      <c r="CAM24" s="1661"/>
      <c r="CAN24" s="1661"/>
      <c r="CAO24" s="1661"/>
      <c r="CAP24" s="1661"/>
      <c r="CAQ24" s="1661"/>
      <c r="CAR24" s="1661"/>
      <c r="CAS24" s="1661"/>
      <c r="CAT24" s="1661"/>
      <c r="CAU24" s="1661"/>
      <c r="CAV24" s="1661"/>
      <c r="CAW24" s="1661"/>
      <c r="CAX24" s="1661"/>
      <c r="CAY24" s="1661"/>
      <c r="CAZ24" s="1661"/>
      <c r="CBA24" s="1661"/>
      <c r="CBB24" s="1661"/>
      <c r="CBC24" s="1661"/>
      <c r="CBD24" s="1661"/>
      <c r="CBE24" s="1661"/>
      <c r="CBF24" s="1661"/>
      <c r="CBG24" s="1661"/>
      <c r="CBH24" s="1661"/>
      <c r="CBI24" s="1661"/>
      <c r="CBJ24" s="1661"/>
      <c r="CBK24" s="1661"/>
      <c r="CBL24" s="1661"/>
      <c r="CBM24" s="1661"/>
      <c r="CBN24" s="1661"/>
      <c r="CBO24" s="1661"/>
      <c r="CBP24" s="1661"/>
      <c r="CBQ24" s="1661"/>
      <c r="CBR24" s="1661"/>
      <c r="CBS24" s="1661"/>
      <c r="CBT24" s="1661"/>
      <c r="CBU24" s="1661"/>
      <c r="CBV24" s="1661"/>
      <c r="CBW24" s="1661"/>
      <c r="CBX24" s="1661"/>
      <c r="CBY24" s="1661"/>
      <c r="CBZ24" s="1661"/>
      <c r="CCA24" s="1661"/>
      <c r="CCB24" s="1661"/>
      <c r="CCC24" s="1661"/>
      <c r="CCD24" s="1661"/>
      <c r="CCE24" s="1661"/>
      <c r="CCF24" s="1661"/>
      <c r="CCG24" s="1661"/>
      <c r="CCH24" s="1661"/>
      <c r="CCI24" s="1661"/>
      <c r="CCJ24" s="1661"/>
      <c r="CCK24" s="1661"/>
      <c r="CCL24" s="1661"/>
      <c r="CCM24" s="1661"/>
      <c r="CCN24" s="1661"/>
      <c r="CCO24" s="1661"/>
      <c r="CCP24" s="1661"/>
      <c r="CCQ24" s="1661"/>
      <c r="CCR24" s="1661"/>
      <c r="CCS24" s="1661"/>
      <c r="CCT24" s="1661"/>
      <c r="CCU24" s="1661"/>
      <c r="CCV24" s="1661"/>
      <c r="CCW24" s="1661"/>
      <c r="CCX24" s="1661"/>
      <c r="CCY24" s="1661"/>
      <c r="CCZ24" s="1661"/>
      <c r="CDA24" s="1661"/>
      <c r="CDB24" s="1661"/>
      <c r="CDC24" s="1661"/>
      <c r="CDD24" s="1661"/>
      <c r="CDE24" s="1661"/>
      <c r="CDF24" s="1661"/>
      <c r="CDG24" s="1661"/>
      <c r="CDH24" s="1661"/>
      <c r="CDI24" s="1661"/>
      <c r="CDJ24" s="1661"/>
      <c r="CDK24" s="1661"/>
      <c r="CDL24" s="1661"/>
      <c r="CDM24" s="1661"/>
      <c r="CDN24" s="1661"/>
      <c r="CDO24" s="1661"/>
      <c r="CDP24" s="1661"/>
      <c r="CDQ24" s="1661"/>
      <c r="CDR24" s="1661"/>
      <c r="CDS24" s="1661"/>
      <c r="CDT24" s="1661"/>
      <c r="CDU24" s="1661"/>
      <c r="CDV24" s="1661"/>
      <c r="CDW24" s="1661"/>
      <c r="CDX24" s="1661"/>
      <c r="CDY24" s="1661"/>
      <c r="CDZ24" s="1661"/>
      <c r="CEA24" s="1661"/>
      <c r="CEB24" s="1661"/>
      <c r="CEC24" s="1661"/>
      <c r="CED24" s="1661"/>
      <c r="CEE24" s="1661"/>
      <c r="CEF24" s="1661"/>
      <c r="CEG24" s="1661"/>
      <c r="CEH24" s="1661"/>
      <c r="CEI24" s="1661"/>
      <c r="CEJ24" s="1661"/>
      <c r="CEK24" s="1661"/>
      <c r="CEL24" s="1661"/>
      <c r="CEM24" s="1661"/>
      <c r="CEN24" s="1661"/>
      <c r="CEO24" s="1661"/>
      <c r="CEP24" s="1661"/>
      <c r="CEQ24" s="1661"/>
      <c r="CER24" s="1661"/>
      <c r="CES24" s="1661"/>
      <c r="CET24" s="1661"/>
      <c r="CEU24" s="1661"/>
      <c r="CEV24" s="1661"/>
      <c r="CEW24" s="1661"/>
      <c r="CEX24" s="1661"/>
      <c r="CEY24" s="1661"/>
      <c r="CEZ24" s="1661"/>
      <c r="CFA24" s="1661"/>
      <c r="CFB24" s="1661"/>
      <c r="CFC24" s="1661"/>
      <c r="CFD24" s="1661"/>
      <c r="CFE24" s="1661"/>
      <c r="CFF24" s="1661"/>
      <c r="CFG24" s="1661"/>
      <c r="CFH24" s="1661"/>
      <c r="CFI24" s="1661"/>
      <c r="CFJ24" s="1661"/>
      <c r="CFK24" s="1661"/>
      <c r="CFL24" s="1661"/>
      <c r="CFM24" s="1661"/>
      <c r="CFN24" s="1661"/>
      <c r="CFO24" s="1661"/>
      <c r="CFP24" s="1661"/>
      <c r="CFQ24" s="1661"/>
      <c r="CFR24" s="1661"/>
      <c r="CFS24" s="1661"/>
      <c r="CFT24" s="1661"/>
      <c r="CFU24" s="1661"/>
      <c r="CFV24" s="1661"/>
      <c r="CFW24" s="1661"/>
      <c r="CFX24" s="1661"/>
      <c r="CFY24" s="1661"/>
      <c r="CFZ24" s="1661"/>
      <c r="CGA24" s="1661"/>
      <c r="CGB24" s="1661"/>
      <c r="CGC24" s="1661"/>
      <c r="CGD24" s="1661"/>
      <c r="CGE24" s="1661"/>
      <c r="CGF24" s="1661"/>
      <c r="CGG24" s="1661"/>
      <c r="CGH24" s="1661"/>
      <c r="CGI24" s="1661"/>
      <c r="CGJ24" s="1661"/>
      <c r="CGK24" s="1661"/>
      <c r="CGL24" s="1661"/>
      <c r="CGM24" s="1661"/>
      <c r="CGN24" s="1661"/>
      <c r="CGO24" s="1661"/>
      <c r="CGP24" s="1661"/>
      <c r="CGQ24" s="1661"/>
      <c r="CGR24" s="1661"/>
      <c r="CGS24" s="1661"/>
      <c r="CGT24" s="1661"/>
      <c r="CGU24" s="1661"/>
      <c r="CGV24" s="1661"/>
      <c r="CGW24" s="1661"/>
      <c r="CGX24" s="1661"/>
      <c r="CGY24" s="1661"/>
      <c r="CGZ24" s="1661"/>
      <c r="CHA24" s="1661"/>
      <c r="CHB24" s="1661"/>
      <c r="CHC24" s="1661"/>
      <c r="CHD24" s="1661"/>
      <c r="CHE24" s="1661"/>
      <c r="CHF24" s="1661"/>
      <c r="CHG24" s="1661"/>
      <c r="CHH24" s="1661"/>
      <c r="CHI24" s="1661"/>
      <c r="CHJ24" s="1661"/>
      <c r="CHK24" s="1661"/>
      <c r="CHL24" s="1661"/>
      <c r="CHM24" s="1661"/>
      <c r="CHN24" s="1661"/>
      <c r="CHO24" s="1661"/>
      <c r="CHP24" s="1661"/>
      <c r="CHQ24" s="1661"/>
      <c r="CHR24" s="1661"/>
      <c r="CHS24" s="1661"/>
      <c r="CHT24" s="1661"/>
      <c r="CHU24" s="1661"/>
      <c r="CHV24" s="1661"/>
      <c r="CHW24" s="1661"/>
      <c r="CHX24" s="1661"/>
      <c r="CHY24" s="1661"/>
      <c r="CHZ24" s="1661"/>
      <c r="CIA24" s="1661"/>
      <c r="CIB24" s="1661"/>
      <c r="CIC24" s="1661"/>
      <c r="CID24" s="1661"/>
      <c r="CIE24" s="1661"/>
      <c r="CIF24" s="1661"/>
      <c r="CIG24" s="1661"/>
      <c r="CIH24" s="1661"/>
      <c r="CII24" s="1661"/>
      <c r="CIJ24" s="1661"/>
      <c r="CIK24" s="1661"/>
      <c r="CIL24" s="1661"/>
      <c r="CIM24" s="1661"/>
      <c r="CIN24" s="1661"/>
      <c r="CIO24" s="1661"/>
      <c r="CIP24" s="1661"/>
      <c r="CIQ24" s="1661"/>
      <c r="CIR24" s="1661"/>
      <c r="CIS24" s="1661"/>
      <c r="CIT24" s="1661"/>
      <c r="CIU24" s="1661"/>
      <c r="CIV24" s="1661"/>
      <c r="CIW24" s="1661"/>
      <c r="CIX24" s="1661"/>
      <c r="CIY24" s="1661"/>
      <c r="CIZ24" s="1661"/>
      <c r="CJA24" s="1661"/>
      <c r="CJB24" s="1661"/>
      <c r="CJC24" s="1661"/>
      <c r="CJD24" s="1661"/>
      <c r="CJE24" s="1661"/>
      <c r="CJF24" s="1661"/>
      <c r="CJG24" s="1661"/>
      <c r="CJH24" s="1661"/>
      <c r="CJI24" s="1661"/>
      <c r="CJJ24" s="1661"/>
      <c r="CJK24" s="1661"/>
      <c r="CJL24" s="1661"/>
      <c r="CJM24" s="1661"/>
      <c r="CJN24" s="1661"/>
      <c r="CJO24" s="1661"/>
      <c r="CJP24" s="1661"/>
      <c r="CJQ24" s="1661"/>
      <c r="CJR24" s="1661"/>
      <c r="CJS24" s="1661"/>
      <c r="CJT24" s="1661"/>
      <c r="CJU24" s="1661"/>
      <c r="CJV24" s="1661"/>
      <c r="CJW24" s="1661"/>
      <c r="CJX24" s="1661"/>
      <c r="CJY24" s="1661"/>
      <c r="CJZ24" s="1661"/>
      <c r="CKA24" s="1661"/>
      <c r="CKB24" s="1661"/>
      <c r="CKC24" s="1661"/>
      <c r="CKD24" s="1661"/>
      <c r="CKE24" s="1661"/>
      <c r="CKF24" s="1661"/>
      <c r="CKG24" s="1661"/>
      <c r="CKH24" s="1661"/>
      <c r="CKI24" s="1661"/>
      <c r="CKJ24" s="1661"/>
      <c r="CKK24" s="1661"/>
      <c r="CKL24" s="1661"/>
      <c r="CKM24" s="1661"/>
      <c r="CKN24" s="1661"/>
      <c r="CKO24" s="1661"/>
      <c r="CKP24" s="1661"/>
      <c r="CKQ24" s="1661"/>
      <c r="CKR24" s="1661"/>
      <c r="CKS24" s="1661"/>
      <c r="CKT24" s="1661"/>
      <c r="CKU24" s="1661"/>
      <c r="CKV24" s="1661"/>
      <c r="CKW24" s="1661"/>
      <c r="CKX24" s="1661"/>
      <c r="CKY24" s="1661"/>
      <c r="CKZ24" s="1661"/>
      <c r="CLA24" s="1661"/>
      <c r="CLB24" s="1661"/>
      <c r="CLC24" s="1661"/>
      <c r="CLD24" s="1661"/>
      <c r="CLE24" s="1661"/>
      <c r="CLF24" s="1661"/>
      <c r="CLG24" s="1661"/>
      <c r="CLH24" s="1661"/>
      <c r="CLI24" s="1661"/>
      <c r="CLJ24" s="1661"/>
      <c r="CLK24" s="1661"/>
      <c r="CLL24" s="1661"/>
      <c r="CLM24" s="1661"/>
      <c r="CLN24" s="1661"/>
      <c r="CLO24" s="1661"/>
      <c r="CLP24" s="1661"/>
      <c r="CLQ24" s="1661"/>
      <c r="CLR24" s="1661"/>
      <c r="CLS24" s="1661"/>
      <c r="CLT24" s="1661"/>
      <c r="CLU24" s="1661"/>
      <c r="CLV24" s="1661"/>
      <c r="CLW24" s="1661"/>
      <c r="CLX24" s="1661"/>
      <c r="CLY24" s="1661"/>
      <c r="CLZ24" s="1661"/>
      <c r="CMA24" s="1661"/>
      <c r="CMB24" s="1661"/>
      <c r="CMC24" s="1661"/>
      <c r="CMD24" s="1661"/>
      <c r="CME24" s="1661"/>
      <c r="CMF24" s="1661"/>
      <c r="CMG24" s="1661"/>
      <c r="CMH24" s="1661"/>
      <c r="CMI24" s="1661"/>
      <c r="CMJ24" s="1661"/>
      <c r="CMK24" s="1661"/>
      <c r="CML24" s="1661"/>
      <c r="CMM24" s="1661"/>
      <c r="CMN24" s="1661"/>
      <c r="CMO24" s="1661"/>
      <c r="CMP24" s="1661"/>
      <c r="CMQ24" s="1661"/>
      <c r="CMR24" s="1661"/>
      <c r="CMS24" s="1661"/>
      <c r="CMT24" s="1661"/>
      <c r="CMU24" s="1661"/>
      <c r="CMV24" s="1661"/>
      <c r="CMW24" s="1661"/>
      <c r="CMX24" s="1661"/>
      <c r="CMY24" s="1661"/>
      <c r="CMZ24" s="1661"/>
      <c r="CNA24" s="1661"/>
      <c r="CNB24" s="1661"/>
      <c r="CNC24" s="1661"/>
      <c r="CND24" s="1661"/>
      <c r="CNE24" s="1661"/>
      <c r="CNF24" s="1661"/>
      <c r="CNG24" s="1661"/>
      <c r="CNH24" s="1661"/>
      <c r="CNI24" s="1661"/>
      <c r="CNJ24" s="1661"/>
      <c r="CNK24" s="1661"/>
      <c r="CNL24" s="1661"/>
      <c r="CNM24" s="1661"/>
      <c r="CNN24" s="1661"/>
      <c r="CNO24" s="1661"/>
      <c r="CNP24" s="1661"/>
      <c r="CNQ24" s="1661"/>
      <c r="CNR24" s="1661"/>
      <c r="CNS24" s="1661"/>
      <c r="CNT24" s="1661"/>
      <c r="CNU24" s="1661"/>
      <c r="CNV24" s="1661"/>
      <c r="CNW24" s="1661"/>
      <c r="CNX24" s="1661"/>
      <c r="CNY24" s="1661"/>
      <c r="CNZ24" s="1661"/>
      <c r="COA24" s="1661"/>
      <c r="COB24" s="1661"/>
      <c r="COC24" s="1661"/>
      <c r="COD24" s="1661"/>
      <c r="COE24" s="1661"/>
      <c r="COF24" s="1661"/>
      <c r="COG24" s="1661"/>
      <c r="COH24" s="1661"/>
      <c r="COI24" s="1661"/>
      <c r="COJ24" s="1661"/>
      <c r="COK24" s="1661"/>
      <c r="COL24" s="1661"/>
      <c r="COM24" s="1661"/>
      <c r="CON24" s="1661"/>
      <c r="COO24" s="1661"/>
      <c r="COP24" s="1661"/>
      <c r="COQ24" s="1661"/>
      <c r="COR24" s="1661"/>
      <c r="COS24" s="1661"/>
      <c r="COT24" s="1661"/>
      <c r="COU24" s="1661"/>
      <c r="COV24" s="1661"/>
      <c r="COW24" s="1661"/>
      <c r="COX24" s="1661"/>
      <c r="COY24" s="1661"/>
      <c r="COZ24" s="1661"/>
      <c r="CPA24" s="1661"/>
      <c r="CPB24" s="1661"/>
      <c r="CPC24" s="1661"/>
      <c r="CPD24" s="1661"/>
      <c r="CPE24" s="1661"/>
      <c r="CPF24" s="1661"/>
      <c r="CPG24" s="1661"/>
      <c r="CPH24" s="1661"/>
      <c r="CPI24" s="1661"/>
      <c r="CPJ24" s="1661"/>
      <c r="CPK24" s="1661"/>
      <c r="CPL24" s="1661"/>
      <c r="CPM24" s="1661"/>
      <c r="CPN24" s="1661"/>
      <c r="CPO24" s="1661"/>
      <c r="CPP24" s="1661"/>
      <c r="CPQ24" s="1661"/>
      <c r="CPR24" s="1661"/>
      <c r="CPS24" s="1661"/>
      <c r="CPT24" s="1661"/>
      <c r="CPU24" s="1661"/>
      <c r="CPV24" s="1661"/>
      <c r="CPW24" s="1661"/>
      <c r="CPX24" s="1661"/>
      <c r="CPY24" s="1661"/>
      <c r="CPZ24" s="1661"/>
      <c r="CQA24" s="1661"/>
      <c r="CQB24" s="1661"/>
      <c r="CQC24" s="1661"/>
      <c r="CQD24" s="1661"/>
      <c r="CQE24" s="1661"/>
      <c r="CQF24" s="1661"/>
      <c r="CQG24" s="1661"/>
      <c r="CQH24" s="1661"/>
      <c r="CQI24" s="1661"/>
      <c r="CQJ24" s="1661"/>
      <c r="CQK24" s="1661"/>
      <c r="CQL24" s="1661"/>
      <c r="CQM24" s="1661"/>
      <c r="CQN24" s="1661"/>
      <c r="CQO24" s="1661"/>
      <c r="CQP24" s="1661"/>
      <c r="CQQ24" s="1661"/>
      <c r="CQR24" s="1661"/>
      <c r="CQS24" s="1661"/>
      <c r="CQT24" s="1661"/>
      <c r="CQU24" s="1661"/>
      <c r="CQV24" s="1661"/>
      <c r="CQW24" s="1661"/>
      <c r="CQX24" s="1661"/>
      <c r="CQY24" s="1661"/>
      <c r="CQZ24" s="1661"/>
      <c r="CRA24" s="1661"/>
      <c r="CRB24" s="1661"/>
      <c r="CRC24" s="1661"/>
      <c r="CRD24" s="1661"/>
      <c r="CRE24" s="1661"/>
      <c r="CRF24" s="1661"/>
      <c r="CRG24" s="1661"/>
      <c r="CRH24" s="1661"/>
      <c r="CRI24" s="1661"/>
      <c r="CRJ24" s="1661"/>
      <c r="CRK24" s="1661"/>
      <c r="CRL24" s="1661"/>
      <c r="CRM24" s="1661"/>
      <c r="CRN24" s="1661"/>
      <c r="CRO24" s="1661"/>
      <c r="CRP24" s="1661"/>
      <c r="CRQ24" s="1661"/>
      <c r="CRR24" s="1661"/>
      <c r="CRS24" s="1661"/>
      <c r="CRT24" s="1661"/>
      <c r="CRU24" s="1661"/>
      <c r="CRV24" s="1661"/>
      <c r="CRW24" s="1661"/>
      <c r="CRX24" s="1661"/>
      <c r="CRY24" s="1661"/>
      <c r="CRZ24" s="1661"/>
      <c r="CSA24" s="1661"/>
      <c r="CSB24" s="1661"/>
      <c r="CSC24" s="1661"/>
      <c r="CSD24" s="1661"/>
      <c r="CSE24" s="1661"/>
      <c r="CSF24" s="1661"/>
      <c r="CSG24" s="1661"/>
      <c r="CSH24" s="1661"/>
      <c r="CSI24" s="1661"/>
      <c r="CSJ24" s="1661"/>
      <c r="CSK24" s="1661"/>
      <c r="CSL24" s="1661"/>
      <c r="CSM24" s="1661"/>
      <c r="CSN24" s="1661"/>
      <c r="CSO24" s="1661"/>
      <c r="CSP24" s="1661"/>
      <c r="CSQ24" s="1661"/>
      <c r="CSR24" s="1661"/>
      <c r="CSS24" s="1661"/>
      <c r="CST24" s="1661"/>
      <c r="CSU24" s="1661"/>
      <c r="CSV24" s="1661"/>
      <c r="CSW24" s="1661"/>
      <c r="CSX24" s="1661"/>
      <c r="CSY24" s="1661"/>
      <c r="CSZ24" s="1661"/>
      <c r="CTA24" s="1661"/>
      <c r="CTB24" s="1661"/>
      <c r="CTC24" s="1661"/>
      <c r="CTD24" s="1661"/>
      <c r="CTE24" s="1661"/>
      <c r="CTF24" s="1661"/>
      <c r="CTG24" s="1661"/>
      <c r="CTH24" s="1661"/>
      <c r="CTI24" s="1661"/>
      <c r="CTJ24" s="1661"/>
      <c r="CTK24" s="1661"/>
      <c r="CTL24" s="1661"/>
      <c r="CTM24" s="1661"/>
      <c r="CTN24" s="1661"/>
      <c r="CTO24" s="1661"/>
      <c r="CTP24" s="1661"/>
      <c r="CTQ24" s="1661"/>
      <c r="CTR24" s="1661"/>
      <c r="CTS24" s="1661"/>
      <c r="CTT24" s="1661"/>
      <c r="CTU24" s="1661"/>
      <c r="CTV24" s="1661"/>
      <c r="CTW24" s="1661"/>
      <c r="CTX24" s="1661"/>
      <c r="CTY24" s="1661"/>
      <c r="CTZ24" s="1661"/>
      <c r="CUA24" s="1661"/>
      <c r="CUB24" s="1661"/>
      <c r="CUC24" s="1661"/>
      <c r="CUD24" s="1661"/>
      <c r="CUE24" s="1661"/>
      <c r="CUF24" s="1661"/>
      <c r="CUG24" s="1661"/>
      <c r="CUH24" s="1661"/>
      <c r="CUI24" s="1661"/>
      <c r="CUJ24" s="1661"/>
      <c r="CUK24" s="1661"/>
      <c r="CUL24" s="1661"/>
      <c r="CUM24" s="1661"/>
      <c r="CUN24" s="1661"/>
      <c r="CUO24" s="1661"/>
      <c r="CUP24" s="1661"/>
      <c r="CUQ24" s="1661"/>
      <c r="CUR24" s="1661"/>
      <c r="CUS24" s="1661"/>
      <c r="CUT24" s="1661"/>
      <c r="CUU24" s="1661"/>
      <c r="CUV24" s="1661"/>
      <c r="CUW24" s="1661"/>
      <c r="CUX24" s="1661"/>
      <c r="CUY24" s="1661"/>
      <c r="CUZ24" s="1661"/>
      <c r="CVA24" s="1661"/>
      <c r="CVB24" s="1661"/>
      <c r="CVC24" s="1661"/>
      <c r="CVD24" s="1661"/>
      <c r="CVE24" s="1661"/>
      <c r="CVF24" s="1661"/>
      <c r="CVG24" s="1661"/>
      <c r="CVH24" s="1661"/>
      <c r="CVI24" s="1661"/>
      <c r="CVJ24" s="1661"/>
      <c r="CVK24" s="1661"/>
      <c r="CVL24" s="1661"/>
      <c r="CVM24" s="1661"/>
      <c r="CVN24" s="1661"/>
      <c r="CVO24" s="1661"/>
      <c r="CVP24" s="1661"/>
      <c r="CVQ24" s="1661"/>
      <c r="CVR24" s="1661"/>
      <c r="CVS24" s="1661"/>
      <c r="CVT24" s="1661"/>
      <c r="CVU24" s="1661"/>
      <c r="CVV24" s="1661"/>
      <c r="CVW24" s="1661"/>
      <c r="CVX24" s="1661"/>
      <c r="CVY24" s="1661"/>
      <c r="CVZ24" s="1661"/>
      <c r="CWA24" s="1661"/>
      <c r="CWB24" s="1661"/>
      <c r="CWC24" s="1661"/>
      <c r="CWD24" s="1661"/>
      <c r="CWE24" s="1661"/>
      <c r="CWF24" s="1661"/>
      <c r="CWG24" s="1661"/>
      <c r="CWH24" s="1661"/>
      <c r="CWI24" s="1661"/>
      <c r="CWJ24" s="1661"/>
      <c r="CWK24" s="1661"/>
      <c r="CWL24" s="1661"/>
      <c r="CWM24" s="1661"/>
      <c r="CWN24" s="1661"/>
      <c r="CWO24" s="1661"/>
      <c r="CWP24" s="1661"/>
      <c r="CWQ24" s="1661"/>
      <c r="CWR24" s="1661"/>
      <c r="CWS24" s="1661"/>
      <c r="CWT24" s="1661"/>
      <c r="CWU24" s="1661"/>
      <c r="CWV24" s="1661"/>
      <c r="CWW24" s="1661"/>
      <c r="CWX24" s="1661"/>
      <c r="CWY24" s="1661"/>
      <c r="CWZ24" s="1661"/>
      <c r="CXA24" s="1661"/>
      <c r="CXB24" s="1661"/>
      <c r="CXC24" s="1661"/>
      <c r="CXD24" s="1661"/>
      <c r="CXE24" s="1661"/>
      <c r="CXF24" s="1661"/>
      <c r="CXG24" s="1661"/>
      <c r="CXH24" s="1661"/>
      <c r="CXI24" s="1661"/>
      <c r="CXJ24" s="1661"/>
      <c r="CXK24" s="1661"/>
      <c r="CXL24" s="1661"/>
      <c r="CXM24" s="1661"/>
      <c r="CXN24" s="1661"/>
      <c r="CXO24" s="1661"/>
      <c r="CXP24" s="1661"/>
      <c r="CXQ24" s="1661"/>
      <c r="CXR24" s="1661"/>
      <c r="CXS24" s="1661"/>
      <c r="CXT24" s="1661"/>
      <c r="CXU24" s="1661"/>
      <c r="CXV24" s="1661"/>
      <c r="CXW24" s="1661"/>
      <c r="CXX24" s="1661"/>
      <c r="CXY24" s="1661"/>
      <c r="CXZ24" s="1661"/>
      <c r="CYA24" s="1661"/>
      <c r="CYB24" s="1661"/>
      <c r="CYC24" s="1661"/>
      <c r="CYD24" s="1661"/>
      <c r="CYE24" s="1661"/>
      <c r="CYF24" s="1661"/>
      <c r="CYG24" s="1661"/>
      <c r="CYH24" s="1661"/>
      <c r="CYI24" s="1661"/>
      <c r="CYJ24" s="1661"/>
      <c r="CYK24" s="1661"/>
      <c r="CYL24" s="1661"/>
      <c r="CYM24" s="1661"/>
      <c r="CYN24" s="1661"/>
      <c r="CYO24" s="1661"/>
      <c r="CYP24" s="1661"/>
      <c r="CYQ24" s="1661"/>
      <c r="CYR24" s="1661"/>
      <c r="CYS24" s="1661"/>
      <c r="CYT24" s="1661"/>
      <c r="CYU24" s="1661"/>
      <c r="CYV24" s="1661"/>
      <c r="CYW24" s="1661"/>
      <c r="CYX24" s="1661"/>
      <c r="CYY24" s="1661"/>
      <c r="CYZ24" s="1661"/>
      <c r="CZA24" s="1661"/>
      <c r="CZB24" s="1661"/>
      <c r="CZC24" s="1661"/>
      <c r="CZD24" s="1661"/>
      <c r="CZE24" s="1661"/>
      <c r="CZF24" s="1661"/>
      <c r="CZG24" s="1661"/>
      <c r="CZH24" s="1661"/>
      <c r="CZI24" s="1661"/>
      <c r="CZJ24" s="1661"/>
      <c r="CZK24" s="1661"/>
      <c r="CZL24" s="1661"/>
      <c r="CZM24" s="1661"/>
      <c r="CZN24" s="1661"/>
      <c r="CZO24" s="1661"/>
      <c r="CZP24" s="1661"/>
      <c r="CZQ24" s="1661"/>
      <c r="CZR24" s="1661"/>
      <c r="CZS24" s="1661"/>
      <c r="CZT24" s="1661"/>
      <c r="CZU24" s="1661"/>
      <c r="CZV24" s="1661"/>
      <c r="CZW24" s="1661"/>
      <c r="CZX24" s="1661"/>
      <c r="CZY24" s="1661"/>
      <c r="CZZ24" s="1661"/>
      <c r="DAA24" s="1661"/>
      <c r="DAB24" s="1661"/>
      <c r="DAC24" s="1661"/>
      <c r="DAD24" s="1661"/>
      <c r="DAE24" s="1661"/>
      <c r="DAF24" s="1661"/>
      <c r="DAG24" s="1661"/>
      <c r="DAH24" s="1661"/>
      <c r="DAI24" s="1661"/>
      <c r="DAJ24" s="1661"/>
      <c r="DAK24" s="1661"/>
      <c r="DAL24" s="1661"/>
      <c r="DAM24" s="1661"/>
      <c r="DAN24" s="1661"/>
      <c r="DAO24" s="1661"/>
      <c r="DAP24" s="1661"/>
      <c r="DAQ24" s="1661"/>
      <c r="DAR24" s="1661"/>
      <c r="DAS24" s="1661"/>
      <c r="DAT24" s="1661"/>
      <c r="DAU24" s="1661"/>
      <c r="DAV24" s="1661"/>
      <c r="DAW24" s="1661"/>
      <c r="DAX24" s="1661"/>
      <c r="DAY24" s="1661"/>
      <c r="DAZ24" s="1661"/>
      <c r="DBA24" s="1661"/>
      <c r="DBB24" s="1661"/>
      <c r="DBC24" s="1661"/>
      <c r="DBD24" s="1661"/>
      <c r="DBE24" s="1661"/>
      <c r="DBF24" s="1661"/>
      <c r="DBG24" s="1661"/>
      <c r="DBH24" s="1661"/>
      <c r="DBI24" s="1661"/>
      <c r="DBJ24" s="1661"/>
      <c r="DBK24" s="1661"/>
      <c r="DBL24" s="1661"/>
      <c r="DBM24" s="1661"/>
      <c r="DBN24" s="1661"/>
      <c r="DBO24" s="1661"/>
      <c r="DBP24" s="1661"/>
      <c r="DBQ24" s="1661"/>
      <c r="DBR24" s="1661"/>
      <c r="DBS24" s="1661"/>
      <c r="DBT24" s="1661"/>
      <c r="DBU24" s="1661"/>
      <c r="DBV24" s="1661"/>
      <c r="DBW24" s="1661"/>
      <c r="DBX24" s="1661"/>
      <c r="DBY24" s="1661"/>
      <c r="DBZ24" s="1661"/>
      <c r="DCA24" s="1661"/>
      <c r="DCB24" s="1661"/>
      <c r="DCC24" s="1661"/>
      <c r="DCD24" s="1661"/>
      <c r="DCE24" s="1661"/>
      <c r="DCF24" s="1661"/>
      <c r="DCG24" s="1661"/>
      <c r="DCH24" s="1661"/>
      <c r="DCI24" s="1661"/>
      <c r="DCJ24" s="1661"/>
      <c r="DCK24" s="1661"/>
      <c r="DCL24" s="1661"/>
      <c r="DCM24" s="1661"/>
      <c r="DCN24" s="1661"/>
      <c r="DCO24" s="1661"/>
      <c r="DCP24" s="1661"/>
      <c r="DCQ24" s="1661"/>
      <c r="DCR24" s="1661"/>
      <c r="DCS24" s="1661"/>
      <c r="DCT24" s="1661"/>
      <c r="DCU24" s="1661"/>
      <c r="DCV24" s="1661"/>
      <c r="DCW24" s="1661"/>
      <c r="DCX24" s="1661"/>
      <c r="DCY24" s="1661"/>
      <c r="DCZ24" s="1661"/>
      <c r="DDA24" s="1661"/>
      <c r="DDB24" s="1661"/>
      <c r="DDC24" s="1661"/>
      <c r="DDD24" s="1661"/>
      <c r="DDE24" s="1661"/>
      <c r="DDF24" s="1661"/>
      <c r="DDG24" s="1661"/>
      <c r="DDH24" s="1661"/>
      <c r="DDI24" s="1661"/>
      <c r="DDJ24" s="1661"/>
      <c r="DDK24" s="1661"/>
      <c r="DDL24" s="1661"/>
      <c r="DDM24" s="1661"/>
      <c r="DDN24" s="1661"/>
      <c r="DDO24" s="1661"/>
      <c r="DDP24" s="1661"/>
      <c r="DDQ24" s="1661"/>
      <c r="DDR24" s="1661"/>
      <c r="DDS24" s="1661"/>
      <c r="DDT24" s="1661"/>
      <c r="DDU24" s="1661"/>
      <c r="DDV24" s="1661"/>
      <c r="DDW24" s="1661"/>
      <c r="DDX24" s="1661"/>
      <c r="DDY24" s="1661"/>
      <c r="DDZ24" s="1661"/>
      <c r="DEA24" s="1661"/>
      <c r="DEB24" s="1661"/>
      <c r="DEC24" s="1661"/>
      <c r="DED24" s="1661"/>
      <c r="DEE24" s="1661"/>
      <c r="DEF24" s="1661"/>
      <c r="DEG24" s="1661"/>
      <c r="DEH24" s="1661"/>
      <c r="DEI24" s="1661"/>
      <c r="DEJ24" s="1661"/>
      <c r="DEK24" s="1661"/>
      <c r="DEL24" s="1661"/>
      <c r="DEM24" s="1661"/>
      <c r="DEN24" s="1661"/>
      <c r="DEO24" s="1661"/>
      <c r="DEP24" s="1661"/>
      <c r="DEQ24" s="1661"/>
      <c r="DER24" s="1661"/>
      <c r="DES24" s="1661"/>
      <c r="DET24" s="1661"/>
      <c r="DEU24" s="1661"/>
      <c r="DEV24" s="1661"/>
      <c r="DEW24" s="1661"/>
      <c r="DEX24" s="1661"/>
      <c r="DEY24" s="1661"/>
      <c r="DEZ24" s="1661"/>
      <c r="DFA24" s="1661"/>
      <c r="DFB24" s="1661"/>
      <c r="DFC24" s="1661"/>
      <c r="DFD24" s="1661"/>
      <c r="DFE24" s="1661"/>
      <c r="DFF24" s="1661"/>
      <c r="DFG24" s="1661"/>
      <c r="DFH24" s="1661"/>
      <c r="DFI24" s="1661"/>
      <c r="DFJ24" s="1661"/>
      <c r="DFK24" s="1661"/>
      <c r="DFL24" s="1661"/>
      <c r="DFM24" s="1661"/>
      <c r="DFN24" s="1661"/>
      <c r="DFO24" s="1661"/>
      <c r="DFP24" s="1661"/>
      <c r="DFQ24" s="1661"/>
      <c r="DFR24" s="1661"/>
      <c r="DFS24" s="1661"/>
      <c r="DFT24" s="1661"/>
      <c r="DFU24" s="1661"/>
      <c r="DFV24" s="1661"/>
      <c r="DFW24" s="1661"/>
      <c r="DFX24" s="1661"/>
      <c r="DFY24" s="1661"/>
      <c r="DFZ24" s="1661"/>
      <c r="DGA24" s="1661"/>
      <c r="DGB24" s="1661"/>
      <c r="DGC24" s="1661"/>
      <c r="DGD24" s="1661"/>
      <c r="DGE24" s="1661"/>
      <c r="DGF24" s="1661"/>
      <c r="DGG24" s="1661"/>
      <c r="DGH24" s="1661"/>
      <c r="DGI24" s="1661"/>
      <c r="DGJ24" s="1661"/>
      <c r="DGK24" s="1661"/>
      <c r="DGL24" s="1661"/>
      <c r="DGM24" s="1661"/>
      <c r="DGN24" s="1661"/>
      <c r="DGO24" s="1661"/>
      <c r="DGP24" s="1661"/>
      <c r="DGQ24" s="1661"/>
      <c r="DGR24" s="1661"/>
      <c r="DGS24" s="1661"/>
      <c r="DGT24" s="1661"/>
      <c r="DGU24" s="1661"/>
      <c r="DGV24" s="1661"/>
      <c r="DGW24" s="1661"/>
      <c r="DGX24" s="1661"/>
      <c r="DGY24" s="1661"/>
      <c r="DGZ24" s="1661"/>
      <c r="DHA24" s="1661"/>
      <c r="DHB24" s="1661"/>
      <c r="DHC24" s="1661"/>
      <c r="DHD24" s="1661"/>
      <c r="DHE24" s="1661"/>
      <c r="DHF24" s="1661"/>
      <c r="DHG24" s="1661"/>
      <c r="DHH24" s="1661"/>
      <c r="DHI24" s="1661"/>
      <c r="DHJ24" s="1661"/>
      <c r="DHK24" s="1661"/>
      <c r="DHL24" s="1661"/>
      <c r="DHM24" s="1661"/>
      <c r="DHN24" s="1661"/>
      <c r="DHO24" s="1661"/>
      <c r="DHP24" s="1661"/>
      <c r="DHQ24" s="1661"/>
      <c r="DHR24" s="1661"/>
      <c r="DHS24" s="1661"/>
      <c r="DHT24" s="1661"/>
      <c r="DHU24" s="1661"/>
      <c r="DHV24" s="1661"/>
      <c r="DHW24" s="1661"/>
      <c r="DHX24" s="1661"/>
      <c r="DHY24" s="1661"/>
      <c r="DHZ24" s="1661"/>
      <c r="DIA24" s="1661"/>
      <c r="DIB24" s="1661"/>
      <c r="DIC24" s="1661"/>
      <c r="DID24" s="1661"/>
      <c r="DIE24" s="1661"/>
      <c r="DIF24" s="1661"/>
      <c r="DIG24" s="1661"/>
      <c r="DIH24" s="1661"/>
      <c r="DII24" s="1661"/>
      <c r="DIJ24" s="1661"/>
      <c r="DIK24" s="1661"/>
      <c r="DIL24" s="1661"/>
      <c r="DIM24" s="1661"/>
      <c r="DIN24" s="1661"/>
      <c r="DIO24" s="1661"/>
      <c r="DIP24" s="1661"/>
      <c r="DIQ24" s="1661"/>
      <c r="DIR24" s="1661"/>
      <c r="DIS24" s="1661"/>
      <c r="DIT24" s="1661"/>
      <c r="DIU24" s="1661"/>
      <c r="DIV24" s="1661"/>
      <c r="DIW24" s="1661"/>
      <c r="DIX24" s="1661"/>
      <c r="DIY24" s="1661"/>
      <c r="DIZ24" s="1661"/>
      <c r="DJA24" s="1661"/>
      <c r="DJB24" s="1661"/>
      <c r="DJC24" s="1661"/>
      <c r="DJD24" s="1661"/>
      <c r="DJE24" s="1661"/>
      <c r="DJF24" s="1661"/>
      <c r="DJG24" s="1661"/>
      <c r="DJH24" s="1661"/>
      <c r="DJI24" s="1661"/>
      <c r="DJJ24" s="1661"/>
      <c r="DJK24" s="1661"/>
      <c r="DJL24" s="1661"/>
      <c r="DJM24" s="1661"/>
      <c r="DJN24" s="1661"/>
      <c r="DJO24" s="1661"/>
      <c r="DJP24" s="1661"/>
      <c r="DJQ24" s="1661"/>
      <c r="DJR24" s="1661"/>
      <c r="DJS24" s="1661"/>
      <c r="DJT24" s="1661"/>
      <c r="DJU24" s="1661"/>
      <c r="DJV24" s="1661"/>
      <c r="DJW24" s="1661"/>
      <c r="DJX24" s="1661"/>
      <c r="DJY24" s="1661"/>
      <c r="DJZ24" s="1661"/>
      <c r="DKA24" s="1661"/>
      <c r="DKB24" s="1661"/>
      <c r="DKC24" s="1661"/>
      <c r="DKD24" s="1661"/>
      <c r="DKE24" s="1661"/>
      <c r="DKF24" s="1661"/>
      <c r="DKG24" s="1661"/>
      <c r="DKH24" s="1661"/>
      <c r="DKI24" s="1661"/>
      <c r="DKJ24" s="1661"/>
      <c r="DKK24" s="1661"/>
      <c r="DKL24" s="1661"/>
      <c r="DKM24" s="1661"/>
      <c r="DKN24" s="1661"/>
      <c r="DKO24" s="1661"/>
      <c r="DKP24" s="1661"/>
      <c r="DKQ24" s="1661"/>
      <c r="DKR24" s="1661"/>
      <c r="DKS24" s="1661"/>
      <c r="DKT24" s="1661"/>
      <c r="DKU24" s="1661"/>
      <c r="DKV24" s="1661"/>
      <c r="DKW24" s="1661"/>
      <c r="DKX24" s="1661"/>
      <c r="DKY24" s="1661"/>
      <c r="DKZ24" s="1661"/>
      <c r="DLA24" s="1661"/>
      <c r="DLB24" s="1661"/>
      <c r="DLC24" s="1661"/>
      <c r="DLD24" s="1661"/>
      <c r="DLE24" s="1661"/>
      <c r="DLF24" s="1661"/>
      <c r="DLG24" s="1661"/>
      <c r="DLH24" s="1661"/>
      <c r="DLI24" s="1661"/>
      <c r="DLJ24" s="1661"/>
      <c r="DLK24" s="1661"/>
      <c r="DLL24" s="1661"/>
      <c r="DLM24" s="1661"/>
      <c r="DLN24" s="1661"/>
      <c r="DLO24" s="1661"/>
      <c r="DLP24" s="1661"/>
      <c r="DLQ24" s="1661"/>
      <c r="DLR24" s="1661"/>
      <c r="DLS24" s="1661"/>
      <c r="DLT24" s="1661"/>
      <c r="DLU24" s="1661"/>
      <c r="DLV24" s="1661"/>
      <c r="DLW24" s="1661"/>
      <c r="DLX24" s="1661"/>
      <c r="DLY24" s="1661"/>
      <c r="DLZ24" s="1661"/>
      <c r="DMA24" s="1661"/>
      <c r="DMB24" s="1661"/>
      <c r="DMC24" s="1661"/>
      <c r="DMD24" s="1661"/>
      <c r="DME24" s="1661"/>
      <c r="DMF24" s="1661"/>
      <c r="DMG24" s="1661"/>
      <c r="DMH24" s="1661"/>
      <c r="DMI24" s="1661"/>
      <c r="DMJ24" s="1661"/>
      <c r="DMK24" s="1661"/>
      <c r="DML24" s="1661"/>
      <c r="DMM24" s="1661"/>
      <c r="DMN24" s="1661"/>
      <c r="DMO24" s="1661"/>
      <c r="DMP24" s="1661"/>
      <c r="DMQ24" s="1661"/>
      <c r="DMR24" s="1661"/>
      <c r="DMS24" s="1661"/>
      <c r="DMT24" s="1661"/>
      <c r="DMU24" s="1661"/>
      <c r="DMV24" s="1661"/>
      <c r="DMW24" s="1661"/>
      <c r="DMX24" s="1661"/>
      <c r="DMY24" s="1661"/>
      <c r="DMZ24" s="1661"/>
      <c r="DNA24" s="1661"/>
      <c r="DNB24" s="1661"/>
      <c r="DNC24" s="1661"/>
      <c r="DND24" s="1661"/>
      <c r="DNE24" s="1661"/>
      <c r="DNF24" s="1661"/>
      <c r="DNG24" s="1661"/>
      <c r="DNH24" s="1661"/>
      <c r="DNI24" s="1661"/>
      <c r="DNJ24" s="1661"/>
      <c r="DNK24" s="1661"/>
      <c r="DNL24" s="1661"/>
      <c r="DNM24" s="1661"/>
      <c r="DNN24" s="1661"/>
      <c r="DNO24" s="1661"/>
      <c r="DNP24" s="1661"/>
      <c r="DNQ24" s="1661"/>
      <c r="DNR24" s="1661"/>
      <c r="DNS24" s="1661"/>
      <c r="DNT24" s="1661"/>
      <c r="DNU24" s="1661"/>
      <c r="DNV24" s="1661"/>
      <c r="DNW24" s="1661"/>
      <c r="DNX24" s="1661"/>
      <c r="DNY24" s="1661"/>
      <c r="DNZ24" s="1661"/>
      <c r="DOA24" s="1661"/>
      <c r="DOB24" s="1661"/>
      <c r="DOC24" s="1661"/>
      <c r="DOD24" s="1661"/>
      <c r="DOE24" s="1661"/>
      <c r="DOF24" s="1661"/>
      <c r="DOG24" s="1661"/>
      <c r="DOH24" s="1661"/>
      <c r="DOI24" s="1661"/>
      <c r="DOJ24" s="1661"/>
      <c r="DOK24" s="1661"/>
      <c r="DOL24" s="1661"/>
      <c r="DOM24" s="1661"/>
      <c r="DON24" s="1661"/>
      <c r="DOO24" s="1661"/>
      <c r="DOP24" s="1661"/>
      <c r="DOQ24" s="1661"/>
      <c r="DOR24" s="1661"/>
      <c r="DOS24" s="1661"/>
      <c r="DOT24" s="1661"/>
      <c r="DOU24" s="1661"/>
      <c r="DOV24" s="1661"/>
      <c r="DOW24" s="1661"/>
      <c r="DOX24" s="1661"/>
      <c r="DOY24" s="1661"/>
      <c r="DOZ24" s="1661"/>
      <c r="DPA24" s="1661"/>
      <c r="DPB24" s="1661"/>
      <c r="DPC24" s="1661"/>
      <c r="DPD24" s="1661"/>
      <c r="DPE24" s="1661"/>
      <c r="DPF24" s="1661"/>
      <c r="DPG24" s="1661"/>
      <c r="DPH24" s="1661"/>
      <c r="DPI24" s="1661"/>
      <c r="DPJ24" s="1661"/>
      <c r="DPK24" s="1661"/>
      <c r="DPL24" s="1661"/>
      <c r="DPM24" s="1661"/>
      <c r="DPN24" s="1661"/>
      <c r="DPO24" s="1661"/>
      <c r="DPP24" s="1661"/>
      <c r="DPQ24" s="1661"/>
      <c r="DPR24" s="1661"/>
      <c r="DPS24" s="1661"/>
      <c r="DPT24" s="1661"/>
      <c r="DPU24" s="1661"/>
      <c r="DPV24" s="1661"/>
      <c r="DPW24" s="1661"/>
      <c r="DPX24" s="1661"/>
      <c r="DPY24" s="1661"/>
      <c r="DPZ24" s="1661"/>
      <c r="DQA24" s="1661"/>
      <c r="DQB24" s="1661"/>
      <c r="DQC24" s="1661"/>
      <c r="DQD24" s="1661"/>
      <c r="DQE24" s="1661"/>
      <c r="DQF24" s="1661"/>
      <c r="DQG24" s="1661"/>
      <c r="DQH24" s="1661"/>
      <c r="DQI24" s="1661"/>
      <c r="DQJ24" s="1661"/>
      <c r="DQK24" s="1661"/>
      <c r="DQL24" s="1661"/>
      <c r="DQM24" s="1661"/>
      <c r="DQN24" s="1661"/>
      <c r="DQO24" s="1661"/>
      <c r="DQP24" s="1661"/>
      <c r="DQQ24" s="1661"/>
      <c r="DQR24" s="1661"/>
      <c r="DQS24" s="1661"/>
      <c r="DQT24" s="1661"/>
      <c r="DQU24" s="1661"/>
      <c r="DQV24" s="1661"/>
      <c r="DQW24" s="1661"/>
      <c r="DQX24" s="1661"/>
      <c r="DQY24" s="1661"/>
      <c r="DQZ24" s="1661"/>
      <c r="DRA24" s="1661"/>
      <c r="DRB24" s="1661"/>
      <c r="DRC24" s="1661"/>
      <c r="DRD24" s="1661"/>
      <c r="DRE24" s="1661"/>
      <c r="DRF24" s="1661"/>
      <c r="DRG24" s="1661"/>
      <c r="DRH24" s="1661"/>
      <c r="DRI24" s="1661"/>
      <c r="DRJ24" s="1661"/>
      <c r="DRK24" s="1661"/>
      <c r="DRL24" s="1661"/>
      <c r="DRM24" s="1661"/>
      <c r="DRN24" s="1661"/>
      <c r="DRO24" s="1661"/>
      <c r="DRP24" s="1661"/>
      <c r="DRQ24" s="1661"/>
      <c r="DRR24" s="1661"/>
      <c r="DRS24" s="1661"/>
      <c r="DRT24" s="1661"/>
      <c r="DRU24" s="1661"/>
      <c r="DRV24" s="1661"/>
      <c r="DRW24" s="1661"/>
      <c r="DRX24" s="1661"/>
      <c r="DRY24" s="1661"/>
      <c r="DRZ24" s="1661"/>
      <c r="DSA24" s="1661"/>
      <c r="DSB24" s="1661"/>
      <c r="DSC24" s="1661"/>
      <c r="DSD24" s="1661"/>
      <c r="DSE24" s="1661"/>
      <c r="DSF24" s="1661"/>
      <c r="DSG24" s="1661"/>
      <c r="DSH24" s="1661"/>
      <c r="DSI24" s="1661"/>
      <c r="DSJ24" s="1661"/>
      <c r="DSK24" s="1661"/>
      <c r="DSL24" s="1661"/>
      <c r="DSM24" s="1661"/>
      <c r="DSN24" s="1661"/>
      <c r="DSO24" s="1661"/>
      <c r="DSP24" s="1661"/>
      <c r="DSQ24" s="1661"/>
      <c r="DSR24" s="1661"/>
      <c r="DSS24" s="1661"/>
      <c r="DST24" s="1661"/>
      <c r="DSU24" s="1661"/>
      <c r="DSV24" s="1661"/>
      <c r="DSW24" s="1661"/>
      <c r="DSX24" s="1661"/>
      <c r="DSY24" s="1661"/>
      <c r="DSZ24" s="1661"/>
      <c r="DTA24" s="1661"/>
      <c r="DTB24" s="1661"/>
      <c r="DTC24" s="1661"/>
      <c r="DTD24" s="1661"/>
      <c r="DTE24" s="1661"/>
      <c r="DTF24" s="1661"/>
      <c r="DTG24" s="1661"/>
      <c r="DTH24" s="1661"/>
      <c r="DTI24" s="1661"/>
      <c r="DTJ24" s="1661"/>
      <c r="DTK24" s="1661"/>
      <c r="DTL24" s="1661"/>
      <c r="DTM24" s="1661"/>
      <c r="DTN24" s="1661"/>
      <c r="DTO24" s="1661"/>
      <c r="DTP24" s="1661"/>
      <c r="DTQ24" s="1661"/>
      <c r="DTR24" s="1661"/>
      <c r="DTS24" s="1661"/>
      <c r="DTT24" s="1661"/>
      <c r="DTU24" s="1661"/>
      <c r="DTV24" s="1661"/>
      <c r="DTW24" s="1661"/>
      <c r="DTX24" s="1661"/>
      <c r="DTY24" s="1661"/>
      <c r="DTZ24" s="1661"/>
      <c r="DUA24" s="1661"/>
      <c r="DUB24" s="1661"/>
      <c r="DUC24" s="1661"/>
      <c r="DUD24" s="1661"/>
      <c r="DUE24" s="1661"/>
      <c r="DUF24" s="1661"/>
      <c r="DUG24" s="1661"/>
      <c r="DUH24" s="1661"/>
      <c r="DUI24" s="1661"/>
      <c r="DUJ24" s="1661"/>
      <c r="DUK24" s="1661"/>
      <c r="DUL24" s="1661"/>
      <c r="DUM24" s="1661"/>
      <c r="DUN24" s="1661"/>
      <c r="DUO24" s="1661"/>
      <c r="DUP24" s="1661"/>
      <c r="DUQ24" s="1661"/>
      <c r="DUR24" s="1661"/>
      <c r="DUS24" s="1661"/>
      <c r="DUT24" s="1661"/>
      <c r="DUU24" s="1661"/>
      <c r="DUV24" s="1661"/>
      <c r="DUW24" s="1661"/>
      <c r="DUX24" s="1661"/>
      <c r="DUY24" s="1661"/>
      <c r="DUZ24" s="1661"/>
      <c r="DVA24" s="1661"/>
      <c r="DVB24" s="1661"/>
      <c r="DVC24" s="1661"/>
      <c r="DVD24" s="1661"/>
      <c r="DVE24" s="1661"/>
      <c r="DVF24" s="1661"/>
      <c r="DVG24" s="1661"/>
      <c r="DVH24" s="1661"/>
      <c r="DVI24" s="1661"/>
      <c r="DVJ24" s="1661"/>
      <c r="DVK24" s="1661"/>
      <c r="DVL24" s="1661"/>
      <c r="DVM24" s="1661"/>
      <c r="DVN24" s="1661"/>
      <c r="DVO24" s="1661"/>
      <c r="DVP24" s="1661"/>
      <c r="DVQ24" s="1661"/>
      <c r="DVR24" s="1661"/>
      <c r="DVS24" s="1661"/>
      <c r="DVT24" s="1661"/>
      <c r="DVU24" s="1661"/>
      <c r="DVV24" s="1661"/>
      <c r="DVW24" s="1661"/>
      <c r="DVX24" s="1661"/>
      <c r="DVY24" s="1661"/>
      <c r="DVZ24" s="1661"/>
      <c r="DWA24" s="1661"/>
      <c r="DWB24" s="1661"/>
      <c r="DWC24" s="1661"/>
      <c r="DWD24" s="1661"/>
      <c r="DWE24" s="1661"/>
      <c r="DWF24" s="1661"/>
      <c r="DWG24" s="1661"/>
      <c r="DWH24" s="1661"/>
      <c r="DWI24" s="1661"/>
      <c r="DWJ24" s="1661"/>
      <c r="DWK24" s="1661"/>
      <c r="DWL24" s="1661"/>
      <c r="DWM24" s="1661"/>
      <c r="DWN24" s="1661"/>
      <c r="DWO24" s="1661"/>
      <c r="DWP24" s="1661"/>
      <c r="DWQ24" s="1661"/>
      <c r="DWR24" s="1661"/>
      <c r="DWS24" s="1661"/>
      <c r="DWT24" s="1661"/>
      <c r="DWU24" s="1661"/>
      <c r="DWV24" s="1661"/>
      <c r="DWW24" s="1661"/>
      <c r="DWX24" s="1661"/>
      <c r="DWY24" s="1661"/>
      <c r="DWZ24" s="1661"/>
      <c r="DXA24" s="1661"/>
      <c r="DXB24" s="1661"/>
      <c r="DXC24" s="1661"/>
      <c r="DXD24" s="1661"/>
      <c r="DXE24" s="1661"/>
      <c r="DXF24" s="1661"/>
      <c r="DXG24" s="1661"/>
      <c r="DXH24" s="1661"/>
      <c r="DXI24" s="1661"/>
      <c r="DXJ24" s="1661"/>
      <c r="DXK24" s="1661"/>
      <c r="DXL24" s="1661"/>
      <c r="DXM24" s="1661"/>
      <c r="DXN24" s="1661"/>
      <c r="DXO24" s="1661"/>
      <c r="DXP24" s="1661"/>
      <c r="DXQ24" s="1661"/>
      <c r="DXR24" s="1661"/>
      <c r="DXS24" s="1661"/>
      <c r="DXT24" s="1661"/>
      <c r="DXU24" s="1661"/>
      <c r="DXV24" s="1661"/>
      <c r="DXW24" s="1661"/>
      <c r="DXX24" s="1661"/>
      <c r="DXY24" s="1661"/>
      <c r="DXZ24" s="1661"/>
      <c r="DYA24" s="1661"/>
      <c r="DYB24" s="1661"/>
      <c r="DYC24" s="1661"/>
      <c r="DYD24" s="1661"/>
      <c r="DYE24" s="1661"/>
      <c r="DYF24" s="1661"/>
      <c r="DYG24" s="1661"/>
      <c r="DYH24" s="1661"/>
      <c r="DYI24" s="1661"/>
      <c r="DYJ24" s="1661"/>
      <c r="DYK24" s="1661"/>
      <c r="DYL24" s="1661"/>
      <c r="DYM24" s="1661"/>
      <c r="DYN24" s="1661"/>
      <c r="DYO24" s="1661"/>
      <c r="DYP24" s="1661"/>
      <c r="DYQ24" s="1661"/>
      <c r="DYR24" s="1661"/>
      <c r="DYS24" s="1661"/>
      <c r="DYT24" s="1661"/>
      <c r="DYU24" s="1661"/>
      <c r="DYV24" s="1661"/>
      <c r="DYW24" s="1661"/>
      <c r="DYX24" s="1661"/>
      <c r="DYY24" s="1661"/>
      <c r="DYZ24" s="1661"/>
      <c r="DZA24" s="1661"/>
      <c r="DZB24" s="1661"/>
      <c r="DZC24" s="1661"/>
      <c r="DZD24" s="1661"/>
      <c r="DZE24" s="1661"/>
      <c r="DZF24" s="1661"/>
      <c r="DZG24" s="1661"/>
      <c r="DZH24" s="1661"/>
      <c r="DZI24" s="1661"/>
      <c r="DZJ24" s="1661"/>
      <c r="DZK24" s="1661"/>
      <c r="DZL24" s="1661"/>
      <c r="DZM24" s="1661"/>
      <c r="DZN24" s="1661"/>
      <c r="DZO24" s="1661"/>
      <c r="DZP24" s="1661"/>
      <c r="DZQ24" s="1661"/>
      <c r="DZR24" s="1661"/>
      <c r="DZS24" s="1661"/>
      <c r="DZT24" s="1661"/>
      <c r="DZU24" s="1661"/>
      <c r="DZV24" s="1661"/>
      <c r="DZW24" s="1661"/>
      <c r="DZX24" s="1661"/>
      <c r="DZY24" s="1661"/>
      <c r="DZZ24" s="1661"/>
      <c r="EAA24" s="1661"/>
      <c r="EAB24" s="1661"/>
      <c r="EAC24" s="1661"/>
      <c r="EAD24" s="1661"/>
      <c r="EAE24" s="1661"/>
      <c r="EAF24" s="1661"/>
      <c r="EAG24" s="1661"/>
      <c r="EAH24" s="1661"/>
      <c r="EAI24" s="1661"/>
      <c r="EAJ24" s="1661"/>
      <c r="EAK24" s="1661"/>
      <c r="EAL24" s="1661"/>
      <c r="EAM24" s="1661"/>
      <c r="EAN24" s="1661"/>
      <c r="EAO24" s="1661"/>
      <c r="EAP24" s="1661"/>
      <c r="EAQ24" s="1661"/>
      <c r="EAR24" s="1661"/>
      <c r="EAS24" s="1661"/>
      <c r="EAT24" s="1661"/>
      <c r="EAU24" s="1661"/>
      <c r="EAV24" s="1661"/>
      <c r="EAW24" s="1661"/>
      <c r="EAX24" s="1661"/>
      <c r="EAY24" s="1661"/>
      <c r="EAZ24" s="1661"/>
      <c r="EBA24" s="1661"/>
      <c r="EBB24" s="1661"/>
      <c r="EBC24" s="1661"/>
      <c r="EBD24" s="1661"/>
      <c r="EBE24" s="1661"/>
      <c r="EBF24" s="1661"/>
      <c r="EBG24" s="1661"/>
      <c r="EBH24" s="1661"/>
      <c r="EBI24" s="1661"/>
      <c r="EBJ24" s="1661"/>
      <c r="EBK24" s="1661"/>
      <c r="EBL24" s="1661"/>
      <c r="EBM24" s="1661"/>
      <c r="EBN24" s="1661"/>
      <c r="EBO24" s="1661"/>
      <c r="EBP24" s="1661"/>
      <c r="EBQ24" s="1661"/>
      <c r="EBR24" s="1661"/>
      <c r="EBS24" s="1661"/>
      <c r="EBT24" s="1661"/>
      <c r="EBU24" s="1661"/>
      <c r="EBV24" s="1661"/>
      <c r="EBW24" s="1661"/>
      <c r="EBX24" s="1661"/>
      <c r="EBY24" s="1661"/>
      <c r="EBZ24" s="1661"/>
      <c r="ECA24" s="1661"/>
      <c r="ECB24" s="1661"/>
      <c r="ECC24" s="1661"/>
      <c r="ECD24" s="1661"/>
      <c r="ECE24" s="1661"/>
      <c r="ECF24" s="1661"/>
      <c r="ECG24" s="1661"/>
      <c r="ECH24" s="1661"/>
      <c r="ECI24" s="1661"/>
      <c r="ECJ24" s="1661"/>
      <c r="ECK24" s="1661"/>
      <c r="ECL24" s="1661"/>
      <c r="ECM24" s="1661"/>
      <c r="ECN24" s="1661"/>
      <c r="ECO24" s="1661"/>
      <c r="ECP24" s="1661"/>
      <c r="ECQ24" s="1661"/>
      <c r="ECR24" s="1661"/>
      <c r="ECS24" s="1661"/>
      <c r="ECT24" s="1661"/>
      <c r="ECU24" s="1661"/>
      <c r="ECV24" s="1661"/>
      <c r="ECW24" s="1661"/>
      <c r="ECX24" s="1661"/>
      <c r="ECY24" s="1661"/>
      <c r="ECZ24" s="1661"/>
      <c r="EDA24" s="1661"/>
      <c r="EDB24" s="1661"/>
      <c r="EDC24" s="1661"/>
      <c r="EDD24" s="1661"/>
      <c r="EDE24" s="1661"/>
      <c r="EDF24" s="1661"/>
      <c r="EDG24" s="1661"/>
      <c r="EDH24" s="1661"/>
      <c r="EDI24" s="1661"/>
      <c r="EDJ24" s="1661"/>
      <c r="EDK24" s="1661"/>
      <c r="EDL24" s="1661"/>
      <c r="EDM24" s="1661"/>
      <c r="EDN24" s="1661"/>
      <c r="EDO24" s="1661"/>
      <c r="EDP24" s="1661"/>
      <c r="EDQ24" s="1661"/>
      <c r="EDR24" s="1661"/>
      <c r="EDS24" s="1661"/>
      <c r="EDT24" s="1661"/>
      <c r="EDU24" s="1661"/>
      <c r="EDV24" s="1661"/>
      <c r="EDW24" s="1661"/>
      <c r="EDX24" s="1661"/>
      <c r="EDY24" s="1661"/>
      <c r="EDZ24" s="1661"/>
      <c r="EEA24" s="1661"/>
      <c r="EEB24" s="1661"/>
      <c r="EEC24" s="1661"/>
      <c r="EED24" s="1661"/>
      <c r="EEE24" s="1661"/>
      <c r="EEF24" s="1661"/>
      <c r="EEG24" s="1661"/>
      <c r="EEH24" s="1661"/>
      <c r="EEI24" s="1661"/>
      <c r="EEJ24" s="1661"/>
      <c r="EEK24" s="1661"/>
      <c r="EEL24" s="1661"/>
      <c r="EEM24" s="1661"/>
      <c r="EEN24" s="1661"/>
      <c r="EEO24" s="1661"/>
      <c r="EEP24" s="1661"/>
      <c r="EEQ24" s="1661"/>
      <c r="EER24" s="1661"/>
      <c r="EES24" s="1661"/>
      <c r="EET24" s="1661"/>
      <c r="EEU24" s="1661"/>
      <c r="EEV24" s="1661"/>
      <c r="EEW24" s="1661"/>
      <c r="EEX24" s="1661"/>
      <c r="EEY24" s="1661"/>
      <c r="EEZ24" s="1661"/>
      <c r="EFA24" s="1661"/>
      <c r="EFB24" s="1661"/>
      <c r="EFC24" s="1661"/>
      <c r="EFD24" s="1661"/>
      <c r="EFE24" s="1661"/>
      <c r="EFF24" s="1661"/>
      <c r="EFG24" s="1661"/>
      <c r="EFH24" s="1661"/>
      <c r="EFI24" s="1661"/>
      <c r="EFJ24" s="1661"/>
      <c r="EFK24" s="1661"/>
      <c r="EFL24" s="1661"/>
      <c r="EFM24" s="1661"/>
      <c r="EFN24" s="1661"/>
      <c r="EFO24" s="1661"/>
      <c r="EFP24" s="1661"/>
      <c r="EFQ24" s="1661"/>
      <c r="EFR24" s="1661"/>
      <c r="EFS24" s="1661"/>
      <c r="EFT24" s="1661"/>
      <c r="EFU24" s="1661"/>
      <c r="EFV24" s="1661"/>
      <c r="EFW24" s="1661"/>
      <c r="EFX24" s="1661"/>
      <c r="EFY24" s="1661"/>
      <c r="EFZ24" s="1661"/>
      <c r="EGA24" s="1661"/>
      <c r="EGB24" s="1661"/>
      <c r="EGC24" s="1661"/>
      <c r="EGD24" s="1661"/>
      <c r="EGE24" s="1661"/>
      <c r="EGF24" s="1661"/>
      <c r="EGG24" s="1661"/>
      <c r="EGH24" s="1661"/>
      <c r="EGI24" s="1661"/>
      <c r="EGJ24" s="1661"/>
      <c r="EGK24" s="1661"/>
      <c r="EGL24" s="1661"/>
      <c r="EGM24" s="1661"/>
      <c r="EGN24" s="1661"/>
      <c r="EGO24" s="1661"/>
      <c r="EGP24" s="1661"/>
      <c r="EGQ24" s="1661"/>
      <c r="EGR24" s="1661"/>
      <c r="EGS24" s="1661"/>
      <c r="EGT24" s="1661"/>
      <c r="EGU24" s="1661"/>
      <c r="EGV24" s="1661"/>
      <c r="EGW24" s="1661"/>
      <c r="EGX24" s="1661"/>
      <c r="EGY24" s="1661"/>
      <c r="EGZ24" s="1661"/>
      <c r="EHA24" s="1661"/>
      <c r="EHB24" s="1661"/>
      <c r="EHC24" s="1661"/>
      <c r="EHD24" s="1661"/>
      <c r="EHE24" s="1661"/>
      <c r="EHF24" s="1661"/>
      <c r="EHG24" s="1661"/>
      <c r="EHH24" s="1661"/>
      <c r="EHI24" s="1661"/>
      <c r="EHJ24" s="1661"/>
      <c r="EHK24" s="1661"/>
      <c r="EHL24" s="1661"/>
      <c r="EHM24" s="1661"/>
      <c r="EHN24" s="1661"/>
      <c r="EHO24" s="1661"/>
      <c r="EHP24" s="1661"/>
      <c r="EHQ24" s="1661"/>
      <c r="EHR24" s="1661"/>
      <c r="EHS24" s="1661"/>
      <c r="EHT24" s="1661"/>
      <c r="EHU24" s="1661"/>
      <c r="EHV24" s="1661"/>
      <c r="EHW24" s="1661"/>
      <c r="EHX24" s="1661"/>
      <c r="EHY24" s="1661"/>
      <c r="EHZ24" s="1661"/>
      <c r="EIA24" s="1661"/>
      <c r="EIB24" s="1661"/>
      <c r="EIC24" s="1661"/>
      <c r="EID24" s="1661"/>
      <c r="EIE24" s="1661"/>
      <c r="EIF24" s="1661"/>
      <c r="EIG24" s="1661"/>
      <c r="EIH24" s="1661"/>
      <c r="EII24" s="1661"/>
      <c r="EIJ24" s="1661"/>
      <c r="EIK24" s="1661"/>
      <c r="EIL24" s="1661"/>
      <c r="EIM24" s="1661"/>
      <c r="EIN24" s="1661"/>
      <c r="EIO24" s="1661"/>
      <c r="EIP24" s="1661"/>
      <c r="EIQ24" s="1661"/>
      <c r="EIR24" s="1661"/>
      <c r="EIS24" s="1661"/>
      <c r="EIT24" s="1661"/>
      <c r="EIU24" s="1661"/>
      <c r="EIV24" s="1661"/>
      <c r="EIW24" s="1661"/>
      <c r="EIX24" s="1661"/>
      <c r="EIY24" s="1661"/>
      <c r="EIZ24" s="1661"/>
      <c r="EJA24" s="1661"/>
      <c r="EJB24" s="1661"/>
      <c r="EJC24" s="1661"/>
      <c r="EJD24" s="1661"/>
      <c r="EJE24" s="1661"/>
      <c r="EJF24" s="1661"/>
      <c r="EJG24" s="1661"/>
      <c r="EJH24" s="1661"/>
      <c r="EJI24" s="1661"/>
      <c r="EJJ24" s="1661"/>
      <c r="EJK24" s="1661"/>
      <c r="EJL24" s="1661"/>
      <c r="EJM24" s="1661"/>
      <c r="EJN24" s="1661"/>
      <c r="EJO24" s="1661"/>
      <c r="EJP24" s="1661"/>
      <c r="EJQ24" s="1661"/>
      <c r="EJR24" s="1661"/>
      <c r="EJS24" s="1661"/>
      <c r="EJT24" s="1661"/>
      <c r="EJU24" s="1661"/>
      <c r="EJV24" s="1661"/>
      <c r="EJW24" s="1661"/>
      <c r="EJX24" s="1661"/>
      <c r="EJY24" s="1661"/>
      <c r="EJZ24" s="1661"/>
      <c r="EKA24" s="1661"/>
      <c r="EKB24" s="1661"/>
      <c r="EKC24" s="1661"/>
      <c r="EKD24" s="1661"/>
      <c r="EKE24" s="1661"/>
      <c r="EKF24" s="1661"/>
      <c r="EKG24" s="1661"/>
      <c r="EKH24" s="1661"/>
      <c r="EKI24" s="1661"/>
      <c r="EKJ24" s="1661"/>
      <c r="EKK24" s="1661"/>
      <c r="EKL24" s="1661"/>
      <c r="EKM24" s="1661"/>
      <c r="EKN24" s="1661"/>
      <c r="EKO24" s="1661"/>
      <c r="EKP24" s="1661"/>
      <c r="EKQ24" s="1661"/>
      <c r="EKR24" s="1661"/>
      <c r="EKS24" s="1661"/>
      <c r="EKT24" s="1661"/>
      <c r="EKU24" s="1661"/>
      <c r="EKV24" s="1661"/>
      <c r="EKW24" s="1661"/>
      <c r="EKX24" s="1661"/>
      <c r="EKY24" s="1661"/>
      <c r="EKZ24" s="1661"/>
      <c r="ELA24" s="1661"/>
      <c r="ELB24" s="1661"/>
      <c r="ELC24" s="1661"/>
      <c r="ELD24" s="1661"/>
      <c r="ELE24" s="1661"/>
      <c r="ELF24" s="1661"/>
      <c r="ELG24" s="1661"/>
      <c r="ELH24" s="1661"/>
      <c r="ELI24" s="1661"/>
      <c r="ELJ24" s="1661"/>
      <c r="ELK24" s="1661"/>
      <c r="ELL24" s="1661"/>
      <c r="ELM24" s="1661"/>
      <c r="ELN24" s="1661"/>
      <c r="ELO24" s="1661"/>
      <c r="ELP24" s="1661"/>
      <c r="ELQ24" s="1661"/>
      <c r="ELR24" s="1661"/>
      <c r="ELS24" s="1661"/>
      <c r="ELT24" s="1661"/>
      <c r="ELU24" s="1661"/>
      <c r="ELV24" s="1661"/>
      <c r="ELW24" s="1661"/>
      <c r="ELX24" s="1661"/>
      <c r="ELY24" s="1661"/>
      <c r="ELZ24" s="1661"/>
      <c r="EMA24" s="1661"/>
      <c r="EMB24" s="1661"/>
      <c r="EMC24" s="1661"/>
      <c r="EMD24" s="1661"/>
      <c r="EME24" s="1661"/>
      <c r="EMF24" s="1661"/>
      <c r="EMG24" s="1661"/>
      <c r="EMH24" s="1661"/>
      <c r="EMI24" s="1661"/>
      <c r="EMJ24" s="1661"/>
      <c r="EMK24" s="1661"/>
      <c r="EML24" s="1661"/>
      <c r="EMM24" s="1661"/>
      <c r="EMN24" s="1661"/>
      <c r="EMO24" s="1661"/>
      <c r="EMP24" s="1661"/>
      <c r="EMQ24" s="1661"/>
      <c r="EMR24" s="1661"/>
      <c r="EMS24" s="1661"/>
      <c r="EMT24" s="1661"/>
      <c r="EMU24" s="1661"/>
      <c r="EMV24" s="1661"/>
      <c r="EMW24" s="1661"/>
      <c r="EMX24" s="1661"/>
      <c r="EMY24" s="1661"/>
      <c r="EMZ24" s="1661"/>
      <c r="ENA24" s="1661"/>
      <c r="ENB24" s="1661"/>
      <c r="ENC24" s="1661"/>
      <c r="END24" s="1661"/>
      <c r="ENE24" s="1661"/>
      <c r="ENF24" s="1661"/>
      <c r="ENG24" s="1661"/>
      <c r="ENH24" s="1661"/>
      <c r="ENI24" s="1661"/>
      <c r="ENJ24" s="1661"/>
      <c r="ENK24" s="1661"/>
      <c r="ENL24" s="1661"/>
      <c r="ENM24" s="1661"/>
      <c r="ENN24" s="1661"/>
      <c r="ENO24" s="1661"/>
      <c r="ENP24" s="1661"/>
      <c r="ENQ24" s="1661"/>
      <c r="ENR24" s="1661"/>
      <c r="ENS24" s="1661"/>
      <c r="ENT24" s="1661"/>
      <c r="ENU24" s="1661"/>
      <c r="ENV24" s="1661"/>
      <c r="ENW24" s="1661"/>
      <c r="ENX24" s="1661"/>
      <c r="ENY24" s="1661"/>
      <c r="ENZ24" s="1661"/>
      <c r="EOA24" s="1661"/>
      <c r="EOB24" s="1661"/>
      <c r="EOC24" s="1661"/>
      <c r="EOD24" s="1661"/>
      <c r="EOE24" s="1661"/>
      <c r="EOF24" s="1661"/>
      <c r="EOG24" s="1661"/>
      <c r="EOH24" s="1661"/>
      <c r="EOI24" s="1661"/>
      <c r="EOJ24" s="1661"/>
      <c r="EOK24" s="1661"/>
      <c r="EOL24" s="1661"/>
      <c r="EOM24" s="1661"/>
      <c r="EON24" s="1661"/>
      <c r="EOO24" s="1661"/>
      <c r="EOP24" s="1661"/>
      <c r="EOQ24" s="1661"/>
      <c r="EOR24" s="1661"/>
      <c r="EOS24" s="1661"/>
      <c r="EOT24" s="1661"/>
      <c r="EOU24" s="1661"/>
      <c r="EOV24" s="1661"/>
      <c r="EOW24" s="1661"/>
      <c r="EOX24" s="1661"/>
      <c r="EOY24" s="1661"/>
      <c r="EOZ24" s="1661"/>
      <c r="EPA24" s="1661"/>
      <c r="EPB24" s="1661"/>
      <c r="EPC24" s="1661"/>
      <c r="EPD24" s="1661"/>
      <c r="EPE24" s="1661"/>
      <c r="EPF24" s="1661"/>
      <c r="EPG24" s="1661"/>
      <c r="EPH24" s="1661"/>
      <c r="EPI24" s="1661"/>
      <c r="EPJ24" s="1661"/>
      <c r="EPK24" s="1661"/>
      <c r="EPL24" s="1661"/>
      <c r="EPM24" s="1661"/>
      <c r="EPN24" s="1661"/>
      <c r="EPO24" s="1661"/>
      <c r="EPP24" s="1661"/>
      <c r="EPQ24" s="1661"/>
      <c r="EPR24" s="1661"/>
      <c r="EPS24" s="1661"/>
      <c r="EPT24" s="1661"/>
      <c r="EPU24" s="1661"/>
      <c r="EPV24" s="1661"/>
      <c r="EPW24" s="1661"/>
      <c r="EPX24" s="1661"/>
      <c r="EPY24" s="1661"/>
      <c r="EPZ24" s="1661"/>
      <c r="EQA24" s="1661"/>
      <c r="EQB24" s="1661"/>
      <c r="EQC24" s="1661"/>
      <c r="EQD24" s="1661"/>
      <c r="EQE24" s="1661"/>
      <c r="EQF24" s="1661"/>
      <c r="EQG24" s="1661"/>
      <c r="EQH24" s="1661"/>
      <c r="EQI24" s="1661"/>
      <c r="EQJ24" s="1661"/>
      <c r="EQK24" s="1661"/>
      <c r="EQL24" s="1661"/>
      <c r="EQM24" s="1661"/>
      <c r="EQN24" s="1661"/>
      <c r="EQO24" s="1661"/>
      <c r="EQP24" s="1661"/>
      <c r="EQQ24" s="1661"/>
      <c r="EQR24" s="1661"/>
      <c r="EQS24" s="1661"/>
      <c r="EQT24" s="1661"/>
      <c r="EQU24" s="1661"/>
      <c r="EQV24" s="1661"/>
      <c r="EQW24" s="1661"/>
      <c r="EQX24" s="1661"/>
      <c r="EQY24" s="1661"/>
      <c r="EQZ24" s="1661"/>
      <c r="ERA24" s="1661"/>
      <c r="ERB24" s="1661"/>
      <c r="ERC24" s="1661"/>
      <c r="ERD24" s="1661"/>
      <c r="ERE24" s="1661"/>
      <c r="ERF24" s="1661"/>
      <c r="ERG24" s="1661"/>
      <c r="ERH24" s="1661"/>
      <c r="ERI24" s="1661"/>
      <c r="ERJ24" s="1661"/>
      <c r="ERK24" s="1661"/>
      <c r="ERL24" s="1661"/>
      <c r="ERM24" s="1661"/>
      <c r="ERN24" s="1661"/>
      <c r="ERO24" s="1661"/>
      <c r="ERP24" s="1661"/>
      <c r="ERQ24" s="1661"/>
      <c r="ERR24" s="1661"/>
      <c r="ERS24" s="1661"/>
      <c r="ERT24" s="1661"/>
      <c r="ERU24" s="1661"/>
      <c r="ERV24" s="1661"/>
      <c r="ERW24" s="1661"/>
      <c r="ERX24" s="1661"/>
      <c r="ERY24" s="1661"/>
      <c r="ERZ24" s="1661"/>
      <c r="ESA24" s="1661"/>
      <c r="ESB24" s="1661"/>
      <c r="ESC24" s="1661"/>
      <c r="ESD24" s="1661"/>
      <c r="ESE24" s="1661"/>
      <c r="ESF24" s="1661"/>
      <c r="ESG24" s="1661"/>
      <c r="ESH24" s="1661"/>
      <c r="ESI24" s="1661"/>
      <c r="ESJ24" s="1661"/>
      <c r="ESK24" s="1661"/>
      <c r="ESL24" s="1661"/>
      <c r="ESM24" s="1661"/>
      <c r="ESN24" s="1661"/>
      <c r="ESO24" s="1661"/>
      <c r="ESP24" s="1661"/>
      <c r="ESQ24" s="1661"/>
      <c r="ESR24" s="1661"/>
      <c r="ESS24" s="1661"/>
      <c r="EST24" s="1661"/>
      <c r="ESU24" s="1661"/>
      <c r="ESV24" s="1661"/>
      <c r="ESW24" s="1661"/>
      <c r="ESX24" s="1661"/>
      <c r="ESY24" s="1661"/>
      <c r="ESZ24" s="1661"/>
      <c r="ETA24" s="1661"/>
      <c r="ETB24" s="1661"/>
      <c r="ETC24" s="1661"/>
      <c r="ETD24" s="1661"/>
      <c r="ETE24" s="1661"/>
      <c r="ETF24" s="1661"/>
      <c r="ETG24" s="1661"/>
      <c r="ETH24" s="1661"/>
      <c r="ETI24" s="1661"/>
      <c r="ETJ24" s="1661"/>
      <c r="ETK24" s="1661"/>
      <c r="ETL24" s="1661"/>
      <c r="ETM24" s="1661"/>
      <c r="ETN24" s="1661"/>
      <c r="ETO24" s="1661"/>
      <c r="ETP24" s="1661"/>
      <c r="ETQ24" s="1661"/>
      <c r="ETR24" s="1661"/>
      <c r="ETS24" s="1661"/>
      <c r="ETT24" s="1661"/>
      <c r="ETU24" s="1661"/>
      <c r="ETV24" s="1661"/>
      <c r="ETW24" s="1661"/>
      <c r="ETX24" s="1661"/>
      <c r="ETY24" s="1661"/>
      <c r="ETZ24" s="1661"/>
      <c r="EUA24" s="1661"/>
      <c r="EUB24" s="1661"/>
      <c r="EUC24" s="1661"/>
      <c r="EUD24" s="1661"/>
      <c r="EUE24" s="1661"/>
      <c r="EUF24" s="1661"/>
      <c r="EUG24" s="1661"/>
      <c r="EUH24" s="1661"/>
      <c r="EUI24" s="1661"/>
      <c r="EUJ24" s="1661"/>
      <c r="EUK24" s="1661"/>
      <c r="EUL24" s="1661"/>
      <c r="EUM24" s="1661"/>
      <c r="EUN24" s="1661"/>
      <c r="EUO24" s="1661"/>
      <c r="EUP24" s="1661"/>
      <c r="EUQ24" s="1661"/>
      <c r="EUR24" s="1661"/>
      <c r="EUS24" s="1661"/>
      <c r="EUT24" s="1661"/>
      <c r="EUU24" s="1661"/>
      <c r="EUV24" s="1661"/>
      <c r="EUW24" s="1661"/>
      <c r="EUX24" s="1661"/>
      <c r="EUY24" s="1661"/>
      <c r="EUZ24" s="1661"/>
      <c r="EVA24" s="1661"/>
      <c r="EVB24" s="1661"/>
      <c r="EVC24" s="1661"/>
      <c r="EVD24" s="1661"/>
      <c r="EVE24" s="1661"/>
      <c r="EVF24" s="1661"/>
      <c r="EVG24" s="1661"/>
      <c r="EVH24" s="1661"/>
      <c r="EVI24" s="1661"/>
      <c r="EVJ24" s="1661"/>
      <c r="EVK24" s="1661"/>
      <c r="EVL24" s="1661"/>
      <c r="EVM24" s="1661"/>
      <c r="EVN24" s="1661"/>
      <c r="EVO24" s="1661"/>
      <c r="EVP24" s="1661"/>
      <c r="EVQ24" s="1661"/>
      <c r="EVR24" s="1661"/>
      <c r="EVS24" s="1661"/>
      <c r="EVT24" s="1661"/>
      <c r="EVU24" s="1661"/>
      <c r="EVV24" s="1661"/>
      <c r="EVW24" s="1661"/>
      <c r="EVX24" s="1661"/>
      <c r="EVY24" s="1661"/>
      <c r="EVZ24" s="1661"/>
      <c r="EWA24" s="1661"/>
      <c r="EWB24" s="1661"/>
      <c r="EWC24" s="1661"/>
      <c r="EWD24" s="1661"/>
      <c r="EWE24" s="1661"/>
      <c r="EWF24" s="1661"/>
      <c r="EWG24" s="1661"/>
      <c r="EWH24" s="1661"/>
      <c r="EWI24" s="1661"/>
      <c r="EWJ24" s="1661"/>
      <c r="EWK24" s="1661"/>
      <c r="EWL24" s="1661"/>
      <c r="EWM24" s="1661"/>
      <c r="EWN24" s="1661"/>
      <c r="EWO24" s="1661"/>
      <c r="EWP24" s="1661"/>
      <c r="EWQ24" s="1661"/>
      <c r="EWR24" s="1661"/>
      <c r="EWS24" s="1661"/>
      <c r="EWT24" s="1661"/>
      <c r="EWU24" s="1661"/>
      <c r="EWV24" s="1661"/>
      <c r="EWW24" s="1661"/>
      <c r="EWX24" s="1661"/>
      <c r="EWY24" s="1661"/>
      <c r="EWZ24" s="1661"/>
      <c r="EXA24" s="1661"/>
      <c r="EXB24" s="1661"/>
      <c r="EXC24" s="1661"/>
      <c r="EXD24" s="1661"/>
      <c r="EXE24" s="1661"/>
      <c r="EXF24" s="1661"/>
      <c r="EXG24" s="1661"/>
      <c r="EXH24" s="1661"/>
      <c r="EXI24" s="1661"/>
      <c r="EXJ24" s="1661"/>
      <c r="EXK24" s="1661"/>
      <c r="EXL24" s="1661"/>
      <c r="EXM24" s="1661"/>
      <c r="EXN24" s="1661"/>
      <c r="EXO24" s="1661"/>
      <c r="EXP24" s="1661"/>
      <c r="EXQ24" s="1661"/>
      <c r="EXR24" s="1661"/>
      <c r="EXS24" s="1661"/>
      <c r="EXT24" s="1661"/>
      <c r="EXU24" s="1661"/>
      <c r="EXV24" s="1661"/>
      <c r="EXW24" s="1661"/>
      <c r="EXX24" s="1661"/>
      <c r="EXY24" s="1661"/>
      <c r="EXZ24" s="1661"/>
      <c r="EYA24" s="1661"/>
      <c r="EYB24" s="1661"/>
      <c r="EYC24" s="1661"/>
      <c r="EYD24" s="1661"/>
      <c r="EYE24" s="1661"/>
      <c r="EYF24" s="1661"/>
      <c r="EYG24" s="1661"/>
      <c r="EYH24" s="1661"/>
      <c r="EYI24" s="1661"/>
      <c r="EYJ24" s="1661"/>
      <c r="EYK24" s="1661"/>
      <c r="EYL24" s="1661"/>
      <c r="EYM24" s="1661"/>
      <c r="EYN24" s="1661"/>
      <c r="EYO24" s="1661"/>
      <c r="EYP24" s="1661"/>
      <c r="EYQ24" s="1661"/>
      <c r="EYR24" s="1661"/>
      <c r="EYS24" s="1661"/>
      <c r="EYT24" s="1661"/>
      <c r="EYU24" s="1661"/>
      <c r="EYV24" s="1661"/>
      <c r="EYW24" s="1661"/>
      <c r="EYX24" s="1661"/>
      <c r="EYY24" s="1661"/>
      <c r="EYZ24" s="1661"/>
      <c r="EZA24" s="1661"/>
      <c r="EZB24" s="1661"/>
      <c r="EZC24" s="1661"/>
      <c r="EZD24" s="1661"/>
      <c r="EZE24" s="1661"/>
      <c r="EZF24" s="1661"/>
      <c r="EZG24" s="1661"/>
      <c r="EZH24" s="1661"/>
      <c r="EZI24" s="1661"/>
      <c r="EZJ24" s="1661"/>
      <c r="EZK24" s="1661"/>
      <c r="EZL24" s="1661"/>
      <c r="EZM24" s="1661"/>
      <c r="EZN24" s="1661"/>
      <c r="EZO24" s="1661"/>
      <c r="EZP24" s="1661"/>
      <c r="EZQ24" s="1661"/>
      <c r="EZR24" s="1661"/>
      <c r="EZS24" s="1661"/>
      <c r="EZT24" s="1661"/>
      <c r="EZU24" s="1661"/>
      <c r="EZV24" s="1661"/>
      <c r="EZW24" s="1661"/>
      <c r="EZX24" s="1661"/>
      <c r="EZY24" s="1661"/>
      <c r="EZZ24" s="1661"/>
      <c r="FAA24" s="1661"/>
      <c r="FAB24" s="1661"/>
      <c r="FAC24" s="1661"/>
      <c r="FAD24" s="1661"/>
      <c r="FAE24" s="1661"/>
      <c r="FAF24" s="1661"/>
      <c r="FAG24" s="1661"/>
      <c r="FAH24" s="1661"/>
      <c r="FAI24" s="1661"/>
      <c r="FAJ24" s="1661"/>
      <c r="FAK24" s="1661"/>
      <c r="FAL24" s="1661"/>
      <c r="FAM24" s="1661"/>
      <c r="FAN24" s="1661"/>
      <c r="FAO24" s="1661"/>
      <c r="FAP24" s="1661"/>
      <c r="FAQ24" s="1661"/>
      <c r="FAR24" s="1661"/>
      <c r="FAS24" s="1661"/>
      <c r="FAT24" s="1661"/>
      <c r="FAU24" s="1661"/>
      <c r="FAV24" s="1661"/>
      <c r="FAW24" s="1661"/>
      <c r="FAX24" s="1661"/>
      <c r="FAY24" s="1661"/>
      <c r="FAZ24" s="1661"/>
      <c r="FBA24" s="1661"/>
      <c r="FBB24" s="1661"/>
      <c r="FBC24" s="1661"/>
      <c r="FBD24" s="1661"/>
      <c r="FBE24" s="1661"/>
      <c r="FBF24" s="1661"/>
      <c r="FBG24" s="1661"/>
      <c r="FBH24" s="1661"/>
      <c r="FBI24" s="1661"/>
      <c r="FBJ24" s="1661"/>
      <c r="FBK24" s="1661"/>
      <c r="FBL24" s="1661"/>
      <c r="FBM24" s="1661"/>
      <c r="FBN24" s="1661"/>
      <c r="FBO24" s="1661"/>
      <c r="FBP24" s="1661"/>
      <c r="FBQ24" s="1661"/>
      <c r="FBR24" s="1661"/>
      <c r="FBS24" s="1661"/>
      <c r="FBT24" s="1661"/>
      <c r="FBU24" s="1661"/>
      <c r="FBV24" s="1661"/>
      <c r="FBW24" s="1661"/>
      <c r="FBX24" s="1661"/>
      <c r="FBY24" s="1661"/>
      <c r="FBZ24" s="1661"/>
      <c r="FCA24" s="1661"/>
      <c r="FCB24" s="1661"/>
      <c r="FCC24" s="1661"/>
      <c r="FCD24" s="1661"/>
      <c r="FCE24" s="1661"/>
      <c r="FCF24" s="1661"/>
      <c r="FCG24" s="1661"/>
      <c r="FCH24" s="1661"/>
      <c r="FCI24" s="1661"/>
      <c r="FCJ24" s="1661"/>
      <c r="FCK24" s="1661"/>
      <c r="FCL24" s="1661"/>
      <c r="FCM24" s="1661"/>
      <c r="FCN24" s="1661"/>
      <c r="FCO24" s="1661"/>
      <c r="FCP24" s="1661"/>
      <c r="FCQ24" s="1661"/>
      <c r="FCR24" s="1661"/>
      <c r="FCS24" s="1661"/>
      <c r="FCT24" s="1661"/>
      <c r="FCU24" s="1661"/>
      <c r="FCV24" s="1661"/>
      <c r="FCW24" s="1661"/>
      <c r="FCX24" s="1661"/>
      <c r="FCY24" s="1661"/>
      <c r="FCZ24" s="1661"/>
      <c r="FDA24" s="1661"/>
      <c r="FDB24" s="1661"/>
      <c r="FDC24" s="1661"/>
      <c r="FDD24" s="1661"/>
      <c r="FDE24" s="1661"/>
      <c r="FDF24" s="1661"/>
      <c r="FDG24" s="1661"/>
      <c r="FDH24" s="1661"/>
      <c r="FDI24" s="1661"/>
      <c r="FDJ24" s="1661"/>
      <c r="FDK24" s="1661"/>
      <c r="FDL24" s="1661"/>
      <c r="FDM24" s="1661"/>
      <c r="FDN24" s="1661"/>
      <c r="FDO24" s="1661"/>
      <c r="FDP24" s="1661"/>
      <c r="FDQ24" s="1661"/>
      <c r="FDR24" s="1661"/>
      <c r="FDS24" s="1661"/>
      <c r="FDT24" s="1661"/>
      <c r="FDU24" s="1661"/>
      <c r="FDV24" s="1661"/>
      <c r="FDW24" s="1661"/>
      <c r="FDX24" s="1661"/>
      <c r="FDY24" s="1661"/>
      <c r="FDZ24" s="1661"/>
      <c r="FEA24" s="1661"/>
      <c r="FEB24" s="1661"/>
      <c r="FEC24" s="1661"/>
      <c r="FED24" s="1661"/>
      <c r="FEE24" s="1661"/>
      <c r="FEF24" s="1661"/>
      <c r="FEG24" s="1661"/>
      <c r="FEH24" s="1661"/>
      <c r="FEI24" s="1661"/>
      <c r="FEJ24" s="1661"/>
      <c r="FEK24" s="1661"/>
      <c r="FEL24" s="1661"/>
      <c r="FEM24" s="1661"/>
      <c r="FEN24" s="1661"/>
      <c r="FEO24" s="1661"/>
      <c r="FEP24" s="1661"/>
      <c r="FEQ24" s="1661"/>
      <c r="FER24" s="1661"/>
      <c r="FES24" s="1661"/>
      <c r="FET24" s="1661"/>
      <c r="FEU24" s="1661"/>
      <c r="FEV24" s="1661"/>
      <c r="FEW24" s="1661"/>
      <c r="FEX24" s="1661"/>
      <c r="FEY24" s="1661"/>
      <c r="FEZ24" s="1661"/>
      <c r="FFA24" s="1661"/>
      <c r="FFB24" s="1661"/>
      <c r="FFC24" s="1661"/>
      <c r="FFD24" s="1661"/>
      <c r="FFE24" s="1661"/>
      <c r="FFF24" s="1661"/>
      <c r="FFG24" s="1661"/>
      <c r="FFH24" s="1661"/>
      <c r="FFI24" s="1661"/>
      <c r="FFJ24" s="1661"/>
      <c r="FFK24" s="1661"/>
      <c r="FFL24" s="1661"/>
      <c r="FFM24" s="1661"/>
      <c r="FFN24" s="1661"/>
      <c r="FFO24" s="1661"/>
      <c r="FFP24" s="1661"/>
      <c r="FFQ24" s="1661"/>
      <c r="FFR24" s="1661"/>
      <c r="FFS24" s="1661"/>
      <c r="FFT24" s="1661"/>
      <c r="FFU24" s="1661"/>
      <c r="FFV24" s="1661"/>
      <c r="FFW24" s="1661"/>
      <c r="FFX24" s="1661"/>
      <c r="FFY24" s="1661"/>
      <c r="FFZ24" s="1661"/>
      <c r="FGA24" s="1661"/>
      <c r="FGB24" s="1661"/>
      <c r="FGC24" s="1661"/>
      <c r="FGD24" s="1661"/>
      <c r="FGE24" s="1661"/>
      <c r="FGF24" s="1661"/>
      <c r="FGG24" s="1661"/>
      <c r="FGH24" s="1661"/>
      <c r="FGI24" s="1661"/>
      <c r="FGJ24" s="1661"/>
      <c r="FGK24" s="1661"/>
      <c r="FGL24" s="1661"/>
      <c r="FGM24" s="1661"/>
      <c r="FGN24" s="1661"/>
      <c r="FGO24" s="1661"/>
      <c r="FGP24" s="1661"/>
      <c r="FGQ24" s="1661"/>
      <c r="FGR24" s="1661"/>
      <c r="FGS24" s="1661"/>
      <c r="FGT24" s="1661"/>
      <c r="FGU24" s="1661"/>
      <c r="FGV24" s="1661"/>
      <c r="FGW24" s="1661"/>
      <c r="FGX24" s="1661"/>
      <c r="FGY24" s="1661"/>
      <c r="FGZ24" s="1661"/>
      <c r="FHA24" s="1661"/>
      <c r="FHB24" s="1661"/>
      <c r="FHC24" s="1661"/>
      <c r="FHD24" s="1661"/>
      <c r="FHE24" s="1661"/>
      <c r="FHF24" s="1661"/>
      <c r="FHG24" s="1661"/>
      <c r="FHH24" s="1661"/>
      <c r="FHI24" s="1661"/>
      <c r="FHJ24" s="1661"/>
      <c r="FHK24" s="1661"/>
      <c r="FHL24" s="1661"/>
      <c r="FHM24" s="1661"/>
      <c r="FHN24" s="1661"/>
      <c r="FHO24" s="1661"/>
      <c r="FHP24" s="1661"/>
      <c r="FHQ24" s="1661"/>
      <c r="FHR24" s="1661"/>
      <c r="FHS24" s="1661"/>
      <c r="FHT24" s="1661"/>
      <c r="FHU24" s="1661"/>
      <c r="FHV24" s="1661"/>
      <c r="FHW24" s="1661"/>
      <c r="FHX24" s="1661"/>
      <c r="FHY24" s="1661"/>
      <c r="FHZ24" s="1661"/>
      <c r="FIA24" s="1661"/>
      <c r="FIB24" s="1661"/>
      <c r="FIC24" s="1661"/>
      <c r="FID24" s="1661"/>
      <c r="FIE24" s="1661"/>
      <c r="FIF24" s="1661"/>
      <c r="FIG24" s="1661"/>
      <c r="FIH24" s="1661"/>
      <c r="FII24" s="1661"/>
      <c r="FIJ24" s="1661"/>
      <c r="FIK24" s="1661"/>
      <c r="FIL24" s="1661"/>
      <c r="FIM24" s="1661"/>
      <c r="FIN24" s="1661"/>
      <c r="FIO24" s="1661"/>
      <c r="FIP24" s="1661"/>
      <c r="FIQ24" s="1661"/>
      <c r="FIR24" s="1661"/>
      <c r="FIS24" s="1661"/>
      <c r="FIT24" s="1661"/>
      <c r="FIU24" s="1661"/>
      <c r="FIV24" s="1661"/>
      <c r="FIW24" s="1661"/>
      <c r="FIX24" s="1661"/>
      <c r="FIY24" s="1661"/>
      <c r="FIZ24" s="1661"/>
      <c r="FJA24" s="1661"/>
      <c r="FJB24" s="1661"/>
      <c r="FJC24" s="1661"/>
      <c r="FJD24" s="1661"/>
      <c r="FJE24" s="1661"/>
      <c r="FJF24" s="1661"/>
      <c r="FJG24" s="1661"/>
      <c r="FJH24" s="1661"/>
      <c r="FJI24" s="1661"/>
      <c r="FJJ24" s="1661"/>
      <c r="FJK24" s="1661"/>
      <c r="FJL24" s="1661"/>
      <c r="FJM24" s="1661"/>
      <c r="FJN24" s="1661"/>
      <c r="FJO24" s="1661"/>
      <c r="FJP24" s="1661"/>
      <c r="FJQ24" s="1661"/>
      <c r="FJR24" s="1661"/>
      <c r="FJS24" s="1661"/>
      <c r="FJT24" s="1661"/>
      <c r="FJU24" s="1661"/>
      <c r="FJV24" s="1661"/>
      <c r="FJW24" s="1661"/>
      <c r="FJX24" s="1661"/>
      <c r="FJY24" s="1661"/>
      <c r="FJZ24" s="1661"/>
      <c r="FKA24" s="1661"/>
      <c r="FKB24" s="1661"/>
      <c r="FKC24" s="1661"/>
      <c r="FKD24" s="1661"/>
      <c r="FKE24" s="1661"/>
      <c r="FKF24" s="1661"/>
      <c r="FKG24" s="1661"/>
      <c r="FKH24" s="1661"/>
      <c r="FKI24" s="1661"/>
      <c r="FKJ24" s="1661"/>
      <c r="FKK24" s="1661"/>
      <c r="FKL24" s="1661"/>
      <c r="FKM24" s="1661"/>
      <c r="FKN24" s="1661"/>
      <c r="FKO24" s="1661"/>
      <c r="FKP24" s="1661"/>
      <c r="FKQ24" s="1661"/>
      <c r="FKR24" s="1661"/>
      <c r="FKS24" s="1661"/>
      <c r="FKT24" s="1661"/>
      <c r="FKU24" s="1661"/>
      <c r="FKV24" s="1661"/>
      <c r="FKW24" s="1661"/>
      <c r="FKX24" s="1661"/>
      <c r="FKY24" s="1661"/>
      <c r="FKZ24" s="1661"/>
      <c r="FLA24" s="1661"/>
      <c r="FLB24" s="1661"/>
      <c r="FLC24" s="1661"/>
      <c r="FLD24" s="1661"/>
      <c r="FLE24" s="1661"/>
      <c r="FLF24" s="1661"/>
      <c r="FLG24" s="1661"/>
      <c r="FLH24" s="1661"/>
      <c r="FLI24" s="1661"/>
      <c r="FLJ24" s="1661"/>
      <c r="FLK24" s="1661"/>
      <c r="FLL24" s="1661"/>
      <c r="FLM24" s="1661"/>
      <c r="FLN24" s="1661"/>
      <c r="FLO24" s="1661"/>
      <c r="FLP24" s="1661"/>
      <c r="FLQ24" s="1661"/>
      <c r="FLR24" s="1661"/>
      <c r="FLS24" s="1661"/>
      <c r="FLT24" s="1661"/>
      <c r="FLU24" s="1661"/>
      <c r="FLV24" s="1661"/>
      <c r="FLW24" s="1661"/>
      <c r="FLX24" s="1661"/>
      <c r="FLY24" s="1661"/>
      <c r="FLZ24" s="1661"/>
      <c r="FMA24" s="1661"/>
      <c r="FMB24" s="1661"/>
      <c r="FMC24" s="1661"/>
      <c r="FMD24" s="1661"/>
      <c r="FME24" s="1661"/>
      <c r="FMF24" s="1661"/>
      <c r="FMG24" s="1661"/>
      <c r="FMH24" s="1661"/>
      <c r="FMI24" s="1661"/>
      <c r="FMJ24" s="1661"/>
      <c r="FMK24" s="1661"/>
      <c r="FML24" s="1661"/>
      <c r="FMM24" s="1661"/>
      <c r="FMN24" s="1661"/>
      <c r="FMO24" s="1661"/>
      <c r="FMP24" s="1661"/>
      <c r="FMQ24" s="1661"/>
      <c r="FMR24" s="1661"/>
      <c r="FMS24" s="1661"/>
      <c r="FMT24" s="1661"/>
      <c r="FMU24" s="1661"/>
      <c r="FMV24" s="1661"/>
      <c r="FMW24" s="1661"/>
      <c r="FMX24" s="1661"/>
      <c r="FMY24" s="1661"/>
      <c r="FMZ24" s="1661"/>
      <c r="FNA24" s="1661"/>
      <c r="FNB24" s="1661"/>
      <c r="FNC24" s="1661"/>
      <c r="FND24" s="1661"/>
      <c r="FNE24" s="1661"/>
      <c r="FNF24" s="1661"/>
      <c r="FNG24" s="1661"/>
      <c r="FNH24" s="1661"/>
      <c r="FNI24" s="1661"/>
      <c r="FNJ24" s="1661"/>
      <c r="FNK24" s="1661"/>
      <c r="FNL24" s="1661"/>
      <c r="FNM24" s="1661"/>
      <c r="FNN24" s="1661"/>
      <c r="FNO24" s="1661"/>
      <c r="FNP24" s="1661"/>
      <c r="FNQ24" s="1661"/>
      <c r="FNR24" s="1661"/>
      <c r="FNS24" s="1661"/>
      <c r="FNT24" s="1661"/>
      <c r="FNU24" s="1661"/>
      <c r="FNV24" s="1661"/>
      <c r="FNW24" s="1661"/>
      <c r="FNX24" s="1661"/>
      <c r="FNY24" s="1661"/>
      <c r="FNZ24" s="1661"/>
      <c r="FOA24" s="1661"/>
      <c r="FOB24" s="1661"/>
      <c r="FOC24" s="1661"/>
      <c r="FOD24" s="1661"/>
      <c r="FOE24" s="1661"/>
      <c r="FOF24" s="1661"/>
      <c r="FOG24" s="1661"/>
      <c r="FOH24" s="1661"/>
      <c r="FOI24" s="1661"/>
      <c r="FOJ24" s="1661"/>
      <c r="FOK24" s="1661"/>
      <c r="FOL24" s="1661"/>
      <c r="FOM24" s="1661"/>
      <c r="FON24" s="1661"/>
      <c r="FOO24" s="1661"/>
      <c r="FOP24" s="1661"/>
      <c r="FOQ24" s="1661"/>
      <c r="FOR24" s="1661"/>
      <c r="FOS24" s="1661"/>
      <c r="FOT24" s="1661"/>
      <c r="FOU24" s="1661"/>
      <c r="FOV24" s="1661"/>
      <c r="FOW24" s="1661"/>
      <c r="FOX24" s="1661"/>
      <c r="FOY24" s="1661"/>
      <c r="FOZ24" s="1661"/>
      <c r="FPA24" s="1661"/>
      <c r="FPB24" s="1661"/>
      <c r="FPC24" s="1661"/>
      <c r="FPD24" s="1661"/>
      <c r="FPE24" s="1661"/>
      <c r="FPF24" s="1661"/>
      <c r="FPG24" s="1661"/>
      <c r="FPH24" s="1661"/>
      <c r="FPI24" s="1661"/>
      <c r="FPJ24" s="1661"/>
      <c r="FPK24" s="1661"/>
      <c r="FPL24" s="1661"/>
      <c r="FPM24" s="1661"/>
      <c r="FPN24" s="1661"/>
      <c r="FPO24" s="1661"/>
      <c r="FPP24" s="1661"/>
      <c r="FPQ24" s="1661"/>
      <c r="FPR24" s="1661"/>
      <c r="FPS24" s="1661"/>
      <c r="FPT24" s="1661"/>
      <c r="FPU24" s="1661"/>
      <c r="FPV24" s="1661"/>
      <c r="FPW24" s="1661"/>
      <c r="FPX24" s="1661"/>
      <c r="FPY24" s="1661"/>
      <c r="FPZ24" s="1661"/>
      <c r="FQA24" s="1661"/>
      <c r="FQB24" s="1661"/>
      <c r="FQC24" s="1661"/>
      <c r="FQD24" s="1661"/>
      <c r="FQE24" s="1661"/>
      <c r="FQF24" s="1661"/>
      <c r="FQG24" s="1661"/>
      <c r="FQH24" s="1661"/>
      <c r="FQI24" s="1661"/>
      <c r="FQJ24" s="1661"/>
      <c r="FQK24" s="1661"/>
      <c r="FQL24" s="1661"/>
      <c r="FQM24" s="1661"/>
      <c r="FQN24" s="1661"/>
      <c r="FQO24" s="1661"/>
      <c r="FQP24" s="1661"/>
      <c r="FQQ24" s="1661"/>
      <c r="FQR24" s="1661"/>
      <c r="FQS24" s="1661"/>
      <c r="FQT24" s="1661"/>
      <c r="FQU24" s="1661"/>
      <c r="FQV24" s="1661"/>
      <c r="FQW24" s="1661"/>
      <c r="FQX24" s="1661"/>
      <c r="FQY24" s="1661"/>
      <c r="FQZ24" s="1661"/>
      <c r="FRA24" s="1661"/>
      <c r="FRB24" s="1661"/>
      <c r="FRC24" s="1661"/>
      <c r="FRD24" s="1661"/>
      <c r="FRE24" s="1661"/>
      <c r="FRF24" s="1661"/>
      <c r="FRG24" s="1661"/>
      <c r="FRH24" s="1661"/>
      <c r="FRI24" s="1661"/>
      <c r="FRJ24" s="1661"/>
      <c r="FRK24" s="1661"/>
      <c r="FRL24" s="1661"/>
      <c r="FRM24" s="1661"/>
      <c r="FRN24" s="1661"/>
      <c r="FRO24" s="1661"/>
      <c r="FRP24" s="1661"/>
      <c r="FRQ24" s="1661"/>
      <c r="FRR24" s="1661"/>
      <c r="FRS24" s="1661"/>
      <c r="FRT24" s="1661"/>
      <c r="FRU24" s="1661"/>
      <c r="FRV24" s="1661"/>
      <c r="FRW24" s="1661"/>
      <c r="FRX24" s="1661"/>
      <c r="FRY24" s="1661"/>
      <c r="FRZ24" s="1661"/>
      <c r="FSA24" s="1661"/>
      <c r="FSB24" s="1661"/>
      <c r="FSC24" s="1661"/>
      <c r="FSD24" s="1661"/>
      <c r="FSE24" s="1661"/>
      <c r="FSF24" s="1661"/>
      <c r="FSG24" s="1661"/>
      <c r="FSH24" s="1661"/>
      <c r="FSI24" s="1661"/>
      <c r="FSJ24" s="1661"/>
      <c r="FSK24" s="1661"/>
      <c r="FSL24" s="1661"/>
      <c r="FSM24" s="1661"/>
      <c r="FSN24" s="1661"/>
      <c r="FSO24" s="1661"/>
      <c r="FSP24" s="1661"/>
      <c r="FSQ24" s="1661"/>
      <c r="FSR24" s="1661"/>
      <c r="FSS24" s="1661"/>
      <c r="FST24" s="1661"/>
      <c r="FSU24" s="1661"/>
      <c r="FSV24" s="1661"/>
      <c r="FSW24" s="1661"/>
      <c r="FSX24" s="1661"/>
      <c r="FSY24" s="1661"/>
      <c r="FSZ24" s="1661"/>
      <c r="FTA24" s="1661"/>
      <c r="FTB24" s="1661"/>
      <c r="FTC24" s="1661"/>
      <c r="FTD24" s="1661"/>
      <c r="FTE24" s="1661"/>
      <c r="FTF24" s="1661"/>
      <c r="FTG24" s="1661"/>
      <c r="FTH24" s="1661"/>
      <c r="FTI24" s="1661"/>
      <c r="FTJ24" s="1661"/>
      <c r="FTK24" s="1661"/>
      <c r="FTL24" s="1661"/>
      <c r="FTM24" s="1661"/>
      <c r="FTN24" s="1661"/>
      <c r="FTO24" s="1661"/>
      <c r="FTP24" s="1661"/>
      <c r="FTQ24" s="1661"/>
      <c r="FTR24" s="1661"/>
      <c r="FTS24" s="1661"/>
      <c r="FTT24" s="1661"/>
      <c r="FTU24" s="1661"/>
      <c r="FTV24" s="1661"/>
      <c r="FTW24" s="1661"/>
      <c r="FTX24" s="1661"/>
      <c r="FTY24" s="1661"/>
      <c r="FTZ24" s="1661"/>
      <c r="FUA24" s="1661"/>
      <c r="FUB24" s="1661"/>
      <c r="FUC24" s="1661"/>
      <c r="FUD24" s="1661"/>
      <c r="FUE24" s="1661"/>
      <c r="FUF24" s="1661"/>
      <c r="FUG24" s="1661"/>
      <c r="FUH24" s="1661"/>
      <c r="FUI24" s="1661"/>
      <c r="FUJ24" s="1661"/>
      <c r="FUK24" s="1661"/>
      <c r="FUL24" s="1661"/>
      <c r="FUM24" s="1661"/>
      <c r="FUN24" s="1661"/>
      <c r="FUO24" s="1661"/>
      <c r="FUP24" s="1661"/>
      <c r="FUQ24" s="1661"/>
      <c r="FUR24" s="1661"/>
      <c r="FUS24" s="1661"/>
      <c r="FUT24" s="1661"/>
      <c r="FUU24" s="1661"/>
      <c r="FUV24" s="1661"/>
      <c r="FUW24" s="1661"/>
      <c r="FUX24" s="1661"/>
      <c r="FUY24" s="1661"/>
      <c r="FUZ24" s="1661"/>
      <c r="FVA24" s="1661"/>
      <c r="FVB24" s="1661"/>
      <c r="FVC24" s="1661"/>
      <c r="FVD24" s="1661"/>
      <c r="FVE24" s="1661"/>
      <c r="FVF24" s="1661"/>
      <c r="FVG24" s="1661"/>
      <c r="FVH24" s="1661"/>
      <c r="FVI24" s="1661"/>
      <c r="FVJ24" s="1661"/>
      <c r="FVK24" s="1661"/>
      <c r="FVL24" s="1661"/>
      <c r="FVM24" s="1661"/>
      <c r="FVN24" s="1661"/>
      <c r="FVO24" s="1661"/>
      <c r="FVP24" s="1661"/>
      <c r="FVQ24" s="1661"/>
      <c r="FVR24" s="1661"/>
      <c r="FVS24" s="1661"/>
      <c r="FVT24" s="1661"/>
      <c r="FVU24" s="1661"/>
      <c r="FVV24" s="1661"/>
      <c r="FVW24" s="1661"/>
      <c r="FVX24" s="1661"/>
      <c r="FVY24" s="1661"/>
      <c r="FVZ24" s="1661"/>
      <c r="FWA24" s="1661"/>
      <c r="FWB24" s="1661"/>
      <c r="FWC24" s="1661"/>
      <c r="FWD24" s="1661"/>
      <c r="FWE24" s="1661"/>
      <c r="FWF24" s="1661"/>
      <c r="FWG24" s="1661"/>
      <c r="FWH24" s="1661"/>
      <c r="FWI24" s="1661"/>
      <c r="FWJ24" s="1661"/>
      <c r="FWK24" s="1661"/>
      <c r="FWL24" s="1661"/>
      <c r="FWM24" s="1661"/>
      <c r="FWN24" s="1661"/>
      <c r="FWO24" s="1661"/>
      <c r="FWP24" s="1661"/>
      <c r="FWQ24" s="1661"/>
      <c r="FWR24" s="1661"/>
      <c r="FWS24" s="1661"/>
      <c r="FWT24" s="1661"/>
      <c r="FWU24" s="1661"/>
      <c r="FWV24" s="1661"/>
      <c r="FWW24" s="1661"/>
      <c r="FWX24" s="1661"/>
      <c r="FWY24" s="1661"/>
      <c r="FWZ24" s="1661"/>
      <c r="FXA24" s="1661"/>
      <c r="FXB24" s="1661"/>
      <c r="FXC24" s="1661"/>
      <c r="FXD24" s="1661"/>
      <c r="FXE24" s="1661"/>
      <c r="FXF24" s="1661"/>
      <c r="FXG24" s="1661"/>
      <c r="FXH24" s="1661"/>
      <c r="FXI24" s="1661"/>
      <c r="FXJ24" s="1661"/>
      <c r="FXK24" s="1661"/>
      <c r="FXL24" s="1661"/>
      <c r="FXM24" s="1661"/>
      <c r="FXN24" s="1661"/>
      <c r="FXO24" s="1661"/>
      <c r="FXP24" s="1661"/>
      <c r="FXQ24" s="1661"/>
      <c r="FXR24" s="1661"/>
      <c r="FXS24" s="1661"/>
      <c r="FXT24" s="1661"/>
      <c r="FXU24" s="1661"/>
      <c r="FXV24" s="1661"/>
      <c r="FXW24" s="1661"/>
      <c r="FXX24" s="1661"/>
      <c r="FXY24" s="1661"/>
      <c r="FXZ24" s="1661"/>
      <c r="FYA24" s="1661"/>
      <c r="FYB24" s="1661"/>
      <c r="FYC24" s="1661"/>
      <c r="FYD24" s="1661"/>
      <c r="FYE24" s="1661"/>
      <c r="FYF24" s="1661"/>
      <c r="FYG24" s="1661"/>
      <c r="FYH24" s="1661"/>
      <c r="FYI24" s="1661"/>
      <c r="FYJ24" s="1661"/>
      <c r="FYK24" s="1661"/>
      <c r="FYL24" s="1661"/>
      <c r="FYM24" s="1661"/>
      <c r="FYN24" s="1661"/>
      <c r="FYO24" s="1661"/>
      <c r="FYP24" s="1661"/>
      <c r="FYQ24" s="1661"/>
      <c r="FYR24" s="1661"/>
      <c r="FYS24" s="1661"/>
      <c r="FYT24" s="1661"/>
      <c r="FYU24" s="1661"/>
      <c r="FYV24" s="1661"/>
      <c r="FYW24" s="1661"/>
      <c r="FYX24" s="1661"/>
      <c r="FYY24" s="1661"/>
      <c r="FYZ24" s="1661"/>
      <c r="FZA24" s="1661"/>
      <c r="FZB24" s="1661"/>
      <c r="FZC24" s="1661"/>
      <c r="FZD24" s="1661"/>
      <c r="FZE24" s="1661"/>
      <c r="FZF24" s="1661"/>
      <c r="FZG24" s="1661"/>
      <c r="FZH24" s="1661"/>
      <c r="FZI24" s="1661"/>
      <c r="FZJ24" s="1661"/>
      <c r="FZK24" s="1661"/>
      <c r="FZL24" s="1661"/>
      <c r="FZM24" s="1661"/>
      <c r="FZN24" s="1661"/>
      <c r="FZO24" s="1661"/>
      <c r="FZP24" s="1661"/>
      <c r="FZQ24" s="1661"/>
      <c r="FZR24" s="1661"/>
      <c r="FZS24" s="1661"/>
      <c r="FZT24" s="1661"/>
      <c r="FZU24" s="1661"/>
      <c r="FZV24" s="1661"/>
      <c r="FZW24" s="1661"/>
      <c r="FZX24" s="1661"/>
      <c r="FZY24" s="1661"/>
      <c r="FZZ24" s="1661"/>
      <c r="GAA24" s="1661"/>
      <c r="GAB24" s="1661"/>
      <c r="GAC24" s="1661"/>
      <c r="GAD24" s="1661"/>
      <c r="GAE24" s="1661"/>
      <c r="GAF24" s="1661"/>
      <c r="GAG24" s="1661"/>
      <c r="GAH24" s="1661"/>
      <c r="GAI24" s="1661"/>
      <c r="GAJ24" s="1661"/>
      <c r="GAK24" s="1661"/>
      <c r="GAL24" s="1661"/>
      <c r="GAM24" s="1661"/>
      <c r="GAN24" s="1661"/>
      <c r="GAO24" s="1661"/>
      <c r="GAP24" s="1661"/>
      <c r="GAQ24" s="1661"/>
      <c r="GAR24" s="1661"/>
      <c r="GAS24" s="1661"/>
      <c r="GAT24" s="1661"/>
      <c r="GAU24" s="1661"/>
      <c r="GAV24" s="1661"/>
      <c r="GAW24" s="1661"/>
      <c r="GAX24" s="1661"/>
      <c r="GAY24" s="1661"/>
      <c r="GAZ24" s="1661"/>
      <c r="GBA24" s="1661"/>
      <c r="GBB24" s="1661"/>
      <c r="GBC24" s="1661"/>
      <c r="GBD24" s="1661"/>
      <c r="GBE24" s="1661"/>
      <c r="GBF24" s="1661"/>
      <c r="GBG24" s="1661"/>
      <c r="GBH24" s="1661"/>
      <c r="GBI24" s="1661"/>
      <c r="GBJ24" s="1661"/>
      <c r="GBK24" s="1661"/>
      <c r="GBL24" s="1661"/>
      <c r="GBM24" s="1661"/>
      <c r="GBN24" s="1661"/>
      <c r="GBO24" s="1661"/>
      <c r="GBP24" s="1661"/>
      <c r="GBQ24" s="1661"/>
      <c r="GBR24" s="1661"/>
      <c r="GBS24" s="1661"/>
      <c r="GBT24" s="1661"/>
      <c r="GBU24" s="1661"/>
      <c r="GBV24" s="1661"/>
      <c r="GBW24" s="1661"/>
      <c r="GBX24" s="1661"/>
      <c r="GBY24" s="1661"/>
      <c r="GBZ24" s="1661"/>
      <c r="GCA24" s="1661"/>
      <c r="GCB24" s="1661"/>
      <c r="GCC24" s="1661"/>
      <c r="GCD24" s="1661"/>
      <c r="GCE24" s="1661"/>
      <c r="GCF24" s="1661"/>
      <c r="GCG24" s="1661"/>
      <c r="GCH24" s="1661"/>
      <c r="GCI24" s="1661"/>
      <c r="GCJ24" s="1661"/>
      <c r="GCK24" s="1661"/>
      <c r="GCL24" s="1661"/>
      <c r="GCM24" s="1661"/>
      <c r="GCN24" s="1661"/>
      <c r="GCO24" s="1661"/>
      <c r="GCP24" s="1661"/>
      <c r="GCQ24" s="1661"/>
      <c r="GCR24" s="1661"/>
      <c r="GCS24" s="1661"/>
      <c r="GCT24" s="1661"/>
      <c r="GCU24" s="1661"/>
      <c r="GCV24" s="1661"/>
      <c r="GCW24" s="1661"/>
      <c r="GCX24" s="1661"/>
      <c r="GCY24" s="1661"/>
      <c r="GCZ24" s="1661"/>
      <c r="GDA24" s="1661"/>
      <c r="GDB24" s="1661"/>
      <c r="GDC24" s="1661"/>
      <c r="GDD24" s="1661"/>
      <c r="GDE24" s="1661"/>
      <c r="GDF24" s="1661"/>
      <c r="GDG24" s="1661"/>
      <c r="GDH24" s="1661"/>
      <c r="GDI24" s="1661"/>
      <c r="GDJ24" s="1661"/>
      <c r="GDK24" s="1661"/>
      <c r="GDL24" s="1661"/>
      <c r="GDM24" s="1661"/>
      <c r="GDN24" s="1661"/>
      <c r="GDO24" s="1661"/>
      <c r="GDP24" s="1661"/>
      <c r="GDQ24" s="1661"/>
      <c r="GDR24" s="1661"/>
      <c r="GDS24" s="1661"/>
      <c r="GDT24" s="1661"/>
      <c r="GDU24" s="1661"/>
      <c r="GDV24" s="1661"/>
      <c r="GDW24" s="1661"/>
      <c r="GDX24" s="1661"/>
      <c r="GDY24" s="1661"/>
      <c r="GDZ24" s="1661"/>
      <c r="GEA24" s="1661"/>
      <c r="GEB24" s="1661"/>
      <c r="GEC24" s="1661"/>
      <c r="GED24" s="1661"/>
      <c r="GEE24" s="1661"/>
      <c r="GEF24" s="1661"/>
      <c r="GEG24" s="1661"/>
      <c r="GEH24" s="1661"/>
      <c r="GEI24" s="1661"/>
      <c r="GEJ24" s="1661"/>
      <c r="GEK24" s="1661"/>
      <c r="GEL24" s="1661"/>
      <c r="GEM24" s="1661"/>
      <c r="GEN24" s="1661"/>
      <c r="GEO24" s="1661"/>
      <c r="GEP24" s="1661"/>
      <c r="GEQ24" s="1661"/>
      <c r="GER24" s="1661"/>
      <c r="GES24" s="1661"/>
      <c r="GET24" s="1661"/>
      <c r="GEU24" s="1661"/>
      <c r="GEV24" s="1661"/>
      <c r="GEW24" s="1661"/>
      <c r="GEX24" s="1661"/>
      <c r="GEY24" s="1661"/>
      <c r="GEZ24" s="1661"/>
      <c r="GFA24" s="1661"/>
      <c r="GFB24" s="1661"/>
      <c r="GFC24" s="1661"/>
      <c r="GFD24" s="1661"/>
      <c r="GFE24" s="1661"/>
      <c r="GFF24" s="1661"/>
      <c r="GFG24" s="1661"/>
      <c r="GFH24" s="1661"/>
      <c r="GFI24" s="1661"/>
      <c r="GFJ24" s="1661"/>
      <c r="GFK24" s="1661"/>
      <c r="GFL24" s="1661"/>
      <c r="GFM24" s="1661"/>
      <c r="GFN24" s="1661"/>
      <c r="GFO24" s="1661"/>
      <c r="GFP24" s="1661"/>
      <c r="GFQ24" s="1661"/>
      <c r="GFR24" s="1661"/>
      <c r="GFS24" s="1661"/>
      <c r="GFT24" s="1661"/>
      <c r="GFU24" s="1661"/>
      <c r="GFV24" s="1661"/>
      <c r="GFW24" s="1661"/>
      <c r="GFX24" s="1661"/>
      <c r="GFY24" s="1661"/>
      <c r="GFZ24" s="1661"/>
      <c r="GGA24" s="1661"/>
      <c r="GGB24" s="1661"/>
      <c r="GGC24" s="1661"/>
      <c r="GGD24" s="1661"/>
      <c r="GGE24" s="1661"/>
      <c r="GGF24" s="1661"/>
      <c r="GGG24" s="1661"/>
      <c r="GGH24" s="1661"/>
      <c r="GGI24" s="1661"/>
      <c r="GGJ24" s="1661"/>
      <c r="GGK24" s="1661"/>
      <c r="GGL24" s="1661"/>
      <c r="GGM24" s="1661"/>
      <c r="GGN24" s="1661"/>
      <c r="GGO24" s="1661"/>
      <c r="GGP24" s="1661"/>
      <c r="GGQ24" s="1661"/>
      <c r="GGR24" s="1661"/>
      <c r="GGS24" s="1661"/>
      <c r="GGT24" s="1661"/>
      <c r="GGU24" s="1661"/>
      <c r="GGV24" s="1661"/>
      <c r="GGW24" s="1661"/>
      <c r="GGX24" s="1661"/>
      <c r="GGY24" s="1661"/>
      <c r="GGZ24" s="1661"/>
      <c r="GHA24" s="1661"/>
      <c r="GHB24" s="1661"/>
      <c r="GHC24" s="1661"/>
      <c r="GHD24" s="1661"/>
      <c r="GHE24" s="1661"/>
      <c r="GHF24" s="1661"/>
      <c r="GHG24" s="1661"/>
      <c r="GHH24" s="1661"/>
      <c r="GHI24" s="1661"/>
      <c r="GHJ24" s="1661"/>
      <c r="GHK24" s="1661"/>
      <c r="GHL24" s="1661"/>
      <c r="GHM24" s="1661"/>
      <c r="GHN24" s="1661"/>
      <c r="GHO24" s="1661"/>
      <c r="GHP24" s="1661"/>
      <c r="GHQ24" s="1661"/>
      <c r="GHR24" s="1661"/>
      <c r="GHS24" s="1661"/>
      <c r="GHT24" s="1661"/>
      <c r="GHU24" s="1661"/>
      <c r="GHV24" s="1661"/>
      <c r="GHW24" s="1661"/>
      <c r="GHX24" s="1661"/>
      <c r="GHY24" s="1661"/>
      <c r="GHZ24" s="1661"/>
      <c r="GIA24" s="1661"/>
      <c r="GIB24" s="1661"/>
      <c r="GIC24" s="1661"/>
      <c r="GID24" s="1661"/>
      <c r="GIE24" s="1661"/>
      <c r="GIF24" s="1661"/>
      <c r="GIG24" s="1661"/>
      <c r="GIH24" s="1661"/>
      <c r="GII24" s="1661"/>
      <c r="GIJ24" s="1661"/>
      <c r="GIK24" s="1661"/>
      <c r="GIL24" s="1661"/>
      <c r="GIM24" s="1661"/>
      <c r="GIN24" s="1661"/>
      <c r="GIO24" s="1661"/>
      <c r="GIP24" s="1661"/>
      <c r="GIQ24" s="1661"/>
      <c r="GIR24" s="1661"/>
      <c r="GIS24" s="1661"/>
      <c r="GIT24" s="1661"/>
      <c r="GIU24" s="1661"/>
      <c r="GIV24" s="1661"/>
      <c r="GIW24" s="1661"/>
      <c r="GIX24" s="1661"/>
      <c r="GIY24" s="1661"/>
      <c r="GIZ24" s="1661"/>
      <c r="GJA24" s="1661"/>
      <c r="GJB24" s="1661"/>
      <c r="GJC24" s="1661"/>
      <c r="GJD24" s="1661"/>
      <c r="GJE24" s="1661"/>
      <c r="GJF24" s="1661"/>
      <c r="GJG24" s="1661"/>
      <c r="GJH24" s="1661"/>
      <c r="GJI24" s="1661"/>
      <c r="GJJ24" s="1661"/>
      <c r="GJK24" s="1661"/>
      <c r="GJL24" s="1661"/>
      <c r="GJM24" s="1661"/>
      <c r="GJN24" s="1661"/>
      <c r="GJO24" s="1661"/>
      <c r="GJP24" s="1661"/>
      <c r="GJQ24" s="1661"/>
      <c r="GJR24" s="1661"/>
      <c r="GJS24" s="1661"/>
      <c r="GJT24" s="1661"/>
      <c r="GJU24" s="1661"/>
      <c r="GJV24" s="1661"/>
      <c r="GJW24" s="1661"/>
      <c r="GJX24" s="1661"/>
      <c r="GJY24" s="1661"/>
      <c r="GJZ24" s="1661"/>
      <c r="GKA24" s="1661"/>
      <c r="GKB24" s="1661"/>
      <c r="GKC24" s="1661"/>
      <c r="GKD24" s="1661"/>
      <c r="GKE24" s="1661"/>
      <c r="GKF24" s="1661"/>
      <c r="GKG24" s="1661"/>
      <c r="GKH24" s="1661"/>
      <c r="GKI24" s="1661"/>
      <c r="GKJ24" s="1661"/>
      <c r="GKK24" s="1661"/>
      <c r="GKL24" s="1661"/>
      <c r="GKM24" s="1661"/>
      <c r="GKN24" s="1661"/>
      <c r="GKO24" s="1661"/>
      <c r="GKP24" s="1661"/>
      <c r="GKQ24" s="1661"/>
      <c r="GKR24" s="1661"/>
      <c r="GKS24" s="1661"/>
      <c r="GKT24" s="1661"/>
      <c r="GKU24" s="1661"/>
      <c r="GKV24" s="1661"/>
      <c r="GKW24" s="1661"/>
      <c r="GKX24" s="1661"/>
      <c r="GKY24" s="1661"/>
      <c r="GKZ24" s="1661"/>
      <c r="GLA24" s="1661"/>
      <c r="GLB24" s="1661"/>
      <c r="GLC24" s="1661"/>
      <c r="GLD24" s="1661"/>
      <c r="GLE24" s="1661"/>
      <c r="GLF24" s="1661"/>
      <c r="GLG24" s="1661"/>
      <c r="GLH24" s="1661"/>
      <c r="GLI24" s="1661"/>
      <c r="GLJ24" s="1661"/>
      <c r="GLK24" s="1661"/>
      <c r="GLL24" s="1661"/>
      <c r="GLM24" s="1661"/>
      <c r="GLN24" s="1661"/>
      <c r="GLO24" s="1661"/>
      <c r="GLP24" s="1661"/>
      <c r="GLQ24" s="1661"/>
      <c r="GLR24" s="1661"/>
      <c r="GLS24" s="1661"/>
      <c r="GLT24" s="1661"/>
      <c r="GLU24" s="1661"/>
      <c r="GLV24" s="1661"/>
      <c r="GLW24" s="1661"/>
      <c r="GLX24" s="1661"/>
      <c r="GLY24" s="1661"/>
      <c r="GLZ24" s="1661"/>
      <c r="GMA24" s="1661"/>
      <c r="GMB24" s="1661"/>
      <c r="GMC24" s="1661"/>
      <c r="GMD24" s="1661"/>
      <c r="GME24" s="1661"/>
      <c r="GMF24" s="1661"/>
      <c r="GMG24" s="1661"/>
      <c r="GMH24" s="1661"/>
      <c r="GMI24" s="1661"/>
      <c r="GMJ24" s="1661"/>
      <c r="GMK24" s="1661"/>
      <c r="GML24" s="1661"/>
      <c r="GMM24" s="1661"/>
      <c r="GMN24" s="1661"/>
      <c r="GMO24" s="1661"/>
      <c r="GMP24" s="1661"/>
      <c r="GMQ24" s="1661"/>
      <c r="GMR24" s="1661"/>
      <c r="GMS24" s="1661"/>
      <c r="GMT24" s="1661"/>
      <c r="GMU24" s="1661"/>
      <c r="GMV24" s="1661"/>
      <c r="GMW24" s="1661"/>
      <c r="GMX24" s="1661"/>
      <c r="GMY24" s="1661"/>
      <c r="GMZ24" s="1661"/>
      <c r="GNA24" s="1661"/>
      <c r="GNB24" s="1661"/>
      <c r="GNC24" s="1661"/>
      <c r="GND24" s="1661"/>
      <c r="GNE24" s="1661"/>
      <c r="GNF24" s="1661"/>
      <c r="GNG24" s="1661"/>
      <c r="GNH24" s="1661"/>
      <c r="GNI24" s="1661"/>
      <c r="GNJ24" s="1661"/>
      <c r="GNK24" s="1661"/>
      <c r="GNL24" s="1661"/>
      <c r="GNM24" s="1661"/>
      <c r="GNN24" s="1661"/>
      <c r="GNO24" s="1661"/>
      <c r="GNP24" s="1661"/>
      <c r="GNQ24" s="1661"/>
      <c r="GNR24" s="1661"/>
      <c r="GNS24" s="1661"/>
      <c r="GNT24" s="1661"/>
      <c r="GNU24" s="1661"/>
      <c r="GNV24" s="1661"/>
      <c r="GNW24" s="1661"/>
      <c r="GNX24" s="1661"/>
      <c r="GNY24" s="1661"/>
      <c r="GNZ24" s="1661"/>
      <c r="GOA24" s="1661"/>
      <c r="GOB24" s="1661"/>
      <c r="GOC24" s="1661"/>
      <c r="GOD24" s="1661"/>
      <c r="GOE24" s="1661"/>
      <c r="GOF24" s="1661"/>
      <c r="GOG24" s="1661"/>
      <c r="GOH24" s="1661"/>
      <c r="GOI24" s="1661"/>
      <c r="GOJ24" s="1661"/>
      <c r="GOK24" s="1661"/>
      <c r="GOL24" s="1661"/>
      <c r="GOM24" s="1661"/>
      <c r="GON24" s="1661"/>
      <c r="GOO24" s="1661"/>
      <c r="GOP24" s="1661"/>
      <c r="GOQ24" s="1661"/>
      <c r="GOR24" s="1661"/>
      <c r="GOS24" s="1661"/>
      <c r="GOT24" s="1661"/>
      <c r="GOU24" s="1661"/>
      <c r="GOV24" s="1661"/>
      <c r="GOW24" s="1661"/>
      <c r="GOX24" s="1661"/>
      <c r="GOY24" s="1661"/>
      <c r="GOZ24" s="1661"/>
      <c r="GPA24" s="1661"/>
      <c r="GPB24" s="1661"/>
      <c r="GPC24" s="1661"/>
      <c r="GPD24" s="1661"/>
      <c r="GPE24" s="1661"/>
      <c r="GPF24" s="1661"/>
      <c r="GPG24" s="1661"/>
      <c r="GPH24" s="1661"/>
      <c r="GPI24" s="1661"/>
      <c r="GPJ24" s="1661"/>
      <c r="GPK24" s="1661"/>
      <c r="GPL24" s="1661"/>
      <c r="GPM24" s="1661"/>
      <c r="GPN24" s="1661"/>
      <c r="GPO24" s="1661"/>
      <c r="GPP24" s="1661"/>
      <c r="GPQ24" s="1661"/>
      <c r="GPR24" s="1661"/>
      <c r="GPS24" s="1661"/>
      <c r="GPT24" s="1661"/>
      <c r="GPU24" s="1661"/>
      <c r="GPV24" s="1661"/>
      <c r="GPW24" s="1661"/>
      <c r="GPX24" s="1661"/>
      <c r="GPY24" s="1661"/>
      <c r="GPZ24" s="1661"/>
      <c r="GQA24" s="1661"/>
      <c r="GQB24" s="1661"/>
      <c r="GQC24" s="1661"/>
      <c r="GQD24" s="1661"/>
      <c r="GQE24" s="1661"/>
      <c r="GQF24" s="1661"/>
      <c r="GQG24" s="1661"/>
      <c r="GQH24" s="1661"/>
      <c r="GQI24" s="1661"/>
      <c r="GQJ24" s="1661"/>
      <c r="GQK24" s="1661"/>
      <c r="GQL24" s="1661"/>
      <c r="GQM24" s="1661"/>
      <c r="GQN24" s="1661"/>
      <c r="GQO24" s="1661"/>
      <c r="GQP24" s="1661"/>
      <c r="GQQ24" s="1661"/>
      <c r="GQR24" s="1661"/>
      <c r="GQS24" s="1661"/>
      <c r="GQT24" s="1661"/>
      <c r="GQU24" s="1661"/>
      <c r="GQV24" s="1661"/>
      <c r="GQW24" s="1661"/>
      <c r="GQX24" s="1661"/>
      <c r="GQY24" s="1661"/>
      <c r="GQZ24" s="1661"/>
      <c r="GRA24" s="1661"/>
      <c r="GRB24" s="1661"/>
      <c r="GRC24" s="1661"/>
      <c r="GRD24" s="1661"/>
      <c r="GRE24" s="1661"/>
      <c r="GRF24" s="1661"/>
      <c r="GRG24" s="1661"/>
      <c r="GRH24" s="1661"/>
      <c r="GRI24" s="1661"/>
      <c r="GRJ24" s="1661"/>
      <c r="GRK24" s="1661"/>
      <c r="GRL24" s="1661"/>
      <c r="GRM24" s="1661"/>
      <c r="GRN24" s="1661"/>
      <c r="GRO24" s="1661"/>
      <c r="GRP24" s="1661"/>
      <c r="GRQ24" s="1661"/>
      <c r="GRR24" s="1661"/>
      <c r="GRS24" s="1661"/>
      <c r="GRT24" s="1661"/>
      <c r="GRU24" s="1661"/>
      <c r="GRV24" s="1661"/>
      <c r="GRW24" s="1661"/>
      <c r="GRX24" s="1661"/>
      <c r="GRY24" s="1661"/>
      <c r="GRZ24" s="1661"/>
      <c r="GSA24" s="1661"/>
      <c r="GSB24" s="1661"/>
      <c r="GSC24" s="1661"/>
      <c r="GSD24" s="1661"/>
      <c r="GSE24" s="1661"/>
      <c r="GSF24" s="1661"/>
      <c r="GSG24" s="1661"/>
      <c r="GSH24" s="1661"/>
      <c r="GSI24" s="1661"/>
      <c r="GSJ24" s="1661"/>
      <c r="GSK24" s="1661"/>
      <c r="GSL24" s="1661"/>
      <c r="GSM24" s="1661"/>
      <c r="GSN24" s="1661"/>
      <c r="GSO24" s="1661"/>
      <c r="GSP24" s="1661"/>
      <c r="GSQ24" s="1661"/>
      <c r="GSR24" s="1661"/>
      <c r="GSS24" s="1661"/>
      <c r="GST24" s="1661"/>
      <c r="GSU24" s="1661"/>
      <c r="GSV24" s="1661"/>
      <c r="GSW24" s="1661"/>
      <c r="GSX24" s="1661"/>
      <c r="GSY24" s="1661"/>
      <c r="GSZ24" s="1661"/>
      <c r="GTA24" s="1661"/>
      <c r="GTB24" s="1661"/>
      <c r="GTC24" s="1661"/>
      <c r="GTD24" s="1661"/>
      <c r="GTE24" s="1661"/>
      <c r="GTF24" s="1661"/>
      <c r="GTG24" s="1661"/>
      <c r="GTH24" s="1661"/>
      <c r="GTI24" s="1661"/>
      <c r="GTJ24" s="1661"/>
      <c r="GTK24" s="1661"/>
      <c r="GTL24" s="1661"/>
      <c r="GTM24" s="1661"/>
      <c r="GTN24" s="1661"/>
      <c r="GTO24" s="1661"/>
      <c r="GTP24" s="1661"/>
      <c r="GTQ24" s="1661"/>
      <c r="GTR24" s="1661"/>
      <c r="GTS24" s="1661"/>
      <c r="GTT24" s="1661"/>
      <c r="GTU24" s="1661"/>
      <c r="GTV24" s="1661"/>
      <c r="GTW24" s="1661"/>
      <c r="GTX24" s="1661"/>
      <c r="GTY24" s="1661"/>
      <c r="GTZ24" s="1661"/>
      <c r="GUA24" s="1661"/>
      <c r="GUB24" s="1661"/>
      <c r="GUC24" s="1661"/>
      <c r="GUD24" s="1661"/>
      <c r="GUE24" s="1661"/>
      <c r="GUF24" s="1661"/>
      <c r="GUG24" s="1661"/>
      <c r="GUH24" s="1661"/>
      <c r="GUI24" s="1661"/>
      <c r="GUJ24" s="1661"/>
      <c r="GUK24" s="1661"/>
      <c r="GUL24" s="1661"/>
      <c r="GUM24" s="1661"/>
      <c r="GUN24" s="1661"/>
      <c r="GUO24" s="1661"/>
      <c r="GUP24" s="1661"/>
      <c r="GUQ24" s="1661"/>
      <c r="GUR24" s="1661"/>
      <c r="GUS24" s="1661"/>
      <c r="GUT24" s="1661"/>
      <c r="GUU24" s="1661"/>
      <c r="GUV24" s="1661"/>
      <c r="GUW24" s="1661"/>
      <c r="GUX24" s="1661"/>
      <c r="GUY24" s="1661"/>
      <c r="GUZ24" s="1661"/>
      <c r="GVA24" s="1661"/>
      <c r="GVB24" s="1661"/>
      <c r="GVC24" s="1661"/>
      <c r="GVD24" s="1661"/>
      <c r="GVE24" s="1661"/>
      <c r="GVF24" s="1661"/>
      <c r="GVG24" s="1661"/>
      <c r="GVH24" s="1661"/>
      <c r="GVI24" s="1661"/>
      <c r="GVJ24" s="1661"/>
      <c r="GVK24" s="1661"/>
      <c r="GVL24" s="1661"/>
      <c r="GVM24" s="1661"/>
      <c r="GVN24" s="1661"/>
      <c r="GVO24" s="1661"/>
      <c r="GVP24" s="1661"/>
      <c r="GVQ24" s="1661"/>
      <c r="GVR24" s="1661"/>
      <c r="GVS24" s="1661"/>
      <c r="GVT24" s="1661"/>
      <c r="GVU24" s="1661"/>
      <c r="GVV24" s="1661"/>
      <c r="GVW24" s="1661"/>
      <c r="GVX24" s="1661"/>
      <c r="GVY24" s="1661"/>
      <c r="GVZ24" s="1661"/>
      <c r="GWA24" s="1661"/>
      <c r="GWB24" s="1661"/>
      <c r="GWC24" s="1661"/>
      <c r="GWD24" s="1661"/>
      <c r="GWE24" s="1661"/>
      <c r="GWF24" s="1661"/>
      <c r="GWG24" s="1661"/>
      <c r="GWH24" s="1661"/>
      <c r="GWI24" s="1661"/>
      <c r="GWJ24" s="1661"/>
      <c r="GWK24" s="1661"/>
      <c r="GWL24" s="1661"/>
      <c r="GWM24" s="1661"/>
      <c r="GWN24" s="1661"/>
      <c r="GWO24" s="1661"/>
      <c r="GWP24" s="1661"/>
      <c r="GWQ24" s="1661"/>
      <c r="GWR24" s="1661"/>
      <c r="GWS24" s="1661"/>
      <c r="GWT24" s="1661"/>
      <c r="GWU24" s="1661"/>
      <c r="GWV24" s="1661"/>
      <c r="GWW24" s="1661"/>
      <c r="GWX24" s="1661"/>
      <c r="GWY24" s="1661"/>
      <c r="GWZ24" s="1661"/>
      <c r="GXA24" s="1661"/>
      <c r="GXB24" s="1661"/>
      <c r="GXC24" s="1661"/>
      <c r="GXD24" s="1661"/>
      <c r="GXE24" s="1661"/>
      <c r="GXF24" s="1661"/>
      <c r="GXG24" s="1661"/>
      <c r="GXH24" s="1661"/>
      <c r="GXI24" s="1661"/>
      <c r="GXJ24" s="1661"/>
      <c r="GXK24" s="1661"/>
      <c r="GXL24" s="1661"/>
      <c r="GXM24" s="1661"/>
      <c r="GXN24" s="1661"/>
      <c r="GXO24" s="1661"/>
      <c r="GXP24" s="1661"/>
      <c r="GXQ24" s="1661"/>
      <c r="GXR24" s="1661"/>
      <c r="GXS24" s="1661"/>
      <c r="GXT24" s="1661"/>
      <c r="GXU24" s="1661"/>
      <c r="GXV24" s="1661"/>
      <c r="GXW24" s="1661"/>
      <c r="GXX24" s="1661"/>
      <c r="GXY24" s="1661"/>
      <c r="GXZ24" s="1661"/>
      <c r="GYA24" s="1661"/>
      <c r="GYB24" s="1661"/>
      <c r="GYC24" s="1661"/>
      <c r="GYD24" s="1661"/>
      <c r="GYE24" s="1661"/>
      <c r="GYF24" s="1661"/>
      <c r="GYG24" s="1661"/>
      <c r="GYH24" s="1661"/>
      <c r="GYI24" s="1661"/>
      <c r="GYJ24" s="1661"/>
      <c r="GYK24" s="1661"/>
      <c r="GYL24" s="1661"/>
      <c r="GYM24" s="1661"/>
      <c r="GYN24" s="1661"/>
      <c r="GYO24" s="1661"/>
      <c r="GYP24" s="1661"/>
      <c r="GYQ24" s="1661"/>
      <c r="GYR24" s="1661"/>
      <c r="GYS24" s="1661"/>
      <c r="GYT24" s="1661"/>
      <c r="GYU24" s="1661"/>
      <c r="GYV24" s="1661"/>
      <c r="GYW24" s="1661"/>
      <c r="GYX24" s="1661"/>
      <c r="GYY24" s="1661"/>
      <c r="GYZ24" s="1661"/>
      <c r="GZA24" s="1661"/>
      <c r="GZB24" s="1661"/>
      <c r="GZC24" s="1661"/>
      <c r="GZD24" s="1661"/>
      <c r="GZE24" s="1661"/>
      <c r="GZF24" s="1661"/>
      <c r="GZG24" s="1661"/>
      <c r="GZH24" s="1661"/>
      <c r="GZI24" s="1661"/>
      <c r="GZJ24" s="1661"/>
      <c r="GZK24" s="1661"/>
      <c r="GZL24" s="1661"/>
      <c r="GZM24" s="1661"/>
      <c r="GZN24" s="1661"/>
      <c r="GZO24" s="1661"/>
      <c r="GZP24" s="1661"/>
      <c r="GZQ24" s="1661"/>
      <c r="GZR24" s="1661"/>
      <c r="GZS24" s="1661"/>
      <c r="GZT24" s="1661"/>
      <c r="GZU24" s="1661"/>
      <c r="GZV24" s="1661"/>
      <c r="GZW24" s="1661"/>
      <c r="GZX24" s="1661"/>
      <c r="GZY24" s="1661"/>
      <c r="GZZ24" s="1661"/>
      <c r="HAA24" s="1661"/>
      <c r="HAB24" s="1661"/>
      <c r="HAC24" s="1661"/>
      <c r="HAD24" s="1661"/>
      <c r="HAE24" s="1661"/>
      <c r="HAF24" s="1661"/>
      <c r="HAG24" s="1661"/>
      <c r="HAH24" s="1661"/>
      <c r="HAI24" s="1661"/>
      <c r="HAJ24" s="1661"/>
      <c r="HAK24" s="1661"/>
      <c r="HAL24" s="1661"/>
      <c r="HAM24" s="1661"/>
      <c r="HAN24" s="1661"/>
      <c r="HAO24" s="1661"/>
      <c r="HAP24" s="1661"/>
      <c r="HAQ24" s="1661"/>
      <c r="HAR24" s="1661"/>
      <c r="HAS24" s="1661"/>
      <c r="HAT24" s="1661"/>
      <c r="HAU24" s="1661"/>
      <c r="HAV24" s="1661"/>
      <c r="HAW24" s="1661"/>
      <c r="HAX24" s="1661"/>
      <c r="HAY24" s="1661"/>
      <c r="HAZ24" s="1661"/>
      <c r="HBA24" s="1661"/>
      <c r="HBB24" s="1661"/>
      <c r="HBC24" s="1661"/>
      <c r="HBD24" s="1661"/>
      <c r="HBE24" s="1661"/>
      <c r="HBF24" s="1661"/>
      <c r="HBG24" s="1661"/>
      <c r="HBH24" s="1661"/>
      <c r="HBI24" s="1661"/>
      <c r="HBJ24" s="1661"/>
      <c r="HBK24" s="1661"/>
      <c r="HBL24" s="1661"/>
      <c r="HBM24" s="1661"/>
      <c r="HBN24" s="1661"/>
      <c r="HBO24" s="1661"/>
      <c r="HBP24" s="1661"/>
      <c r="HBQ24" s="1661"/>
      <c r="HBR24" s="1661"/>
      <c r="HBS24" s="1661"/>
      <c r="HBT24" s="1661"/>
      <c r="HBU24" s="1661"/>
      <c r="HBV24" s="1661"/>
      <c r="HBW24" s="1661"/>
      <c r="HBX24" s="1661"/>
      <c r="HBY24" s="1661"/>
      <c r="HBZ24" s="1661"/>
      <c r="HCA24" s="1661"/>
      <c r="HCB24" s="1661"/>
      <c r="HCC24" s="1661"/>
      <c r="HCD24" s="1661"/>
      <c r="HCE24" s="1661"/>
      <c r="HCF24" s="1661"/>
      <c r="HCG24" s="1661"/>
      <c r="HCH24" s="1661"/>
      <c r="HCI24" s="1661"/>
      <c r="HCJ24" s="1661"/>
      <c r="HCK24" s="1661"/>
      <c r="HCL24" s="1661"/>
      <c r="HCM24" s="1661"/>
      <c r="HCN24" s="1661"/>
      <c r="HCO24" s="1661"/>
      <c r="HCP24" s="1661"/>
      <c r="HCQ24" s="1661"/>
      <c r="HCR24" s="1661"/>
      <c r="HCS24" s="1661"/>
      <c r="HCT24" s="1661"/>
      <c r="HCU24" s="1661"/>
      <c r="HCV24" s="1661"/>
      <c r="HCW24" s="1661"/>
      <c r="HCX24" s="1661"/>
      <c r="HCY24" s="1661"/>
      <c r="HCZ24" s="1661"/>
      <c r="HDA24" s="1661"/>
      <c r="HDB24" s="1661"/>
      <c r="HDC24" s="1661"/>
      <c r="HDD24" s="1661"/>
      <c r="HDE24" s="1661"/>
      <c r="HDF24" s="1661"/>
      <c r="HDG24" s="1661"/>
      <c r="HDH24" s="1661"/>
      <c r="HDI24" s="1661"/>
      <c r="HDJ24" s="1661"/>
      <c r="HDK24" s="1661"/>
      <c r="HDL24" s="1661"/>
      <c r="HDM24" s="1661"/>
      <c r="HDN24" s="1661"/>
      <c r="HDO24" s="1661"/>
      <c r="HDP24" s="1661"/>
      <c r="HDQ24" s="1661"/>
      <c r="HDR24" s="1661"/>
      <c r="HDS24" s="1661"/>
      <c r="HDT24" s="1661"/>
      <c r="HDU24" s="1661"/>
      <c r="HDV24" s="1661"/>
      <c r="HDW24" s="1661"/>
      <c r="HDX24" s="1661"/>
      <c r="HDY24" s="1661"/>
      <c r="HDZ24" s="1661"/>
      <c r="HEA24" s="1661"/>
      <c r="HEB24" s="1661"/>
      <c r="HEC24" s="1661"/>
      <c r="HED24" s="1661"/>
      <c r="HEE24" s="1661"/>
      <c r="HEF24" s="1661"/>
      <c r="HEG24" s="1661"/>
      <c r="HEH24" s="1661"/>
      <c r="HEI24" s="1661"/>
      <c r="HEJ24" s="1661"/>
      <c r="HEK24" s="1661"/>
      <c r="HEL24" s="1661"/>
      <c r="HEM24" s="1661"/>
      <c r="HEN24" s="1661"/>
      <c r="HEO24" s="1661"/>
      <c r="HEP24" s="1661"/>
      <c r="HEQ24" s="1661"/>
      <c r="HER24" s="1661"/>
      <c r="HES24" s="1661"/>
      <c r="HET24" s="1661"/>
      <c r="HEU24" s="1661"/>
      <c r="HEV24" s="1661"/>
      <c r="HEW24" s="1661"/>
      <c r="HEX24" s="1661"/>
      <c r="HEY24" s="1661"/>
      <c r="HEZ24" s="1661"/>
      <c r="HFA24" s="1661"/>
      <c r="HFB24" s="1661"/>
      <c r="HFC24" s="1661"/>
      <c r="HFD24" s="1661"/>
      <c r="HFE24" s="1661"/>
      <c r="HFF24" s="1661"/>
      <c r="HFG24" s="1661"/>
      <c r="HFH24" s="1661"/>
      <c r="HFI24" s="1661"/>
      <c r="HFJ24" s="1661"/>
      <c r="HFK24" s="1661"/>
      <c r="HFL24" s="1661"/>
      <c r="HFM24" s="1661"/>
      <c r="HFN24" s="1661"/>
      <c r="HFO24" s="1661"/>
      <c r="HFP24" s="1661"/>
      <c r="HFQ24" s="1661"/>
      <c r="HFR24" s="1661"/>
      <c r="HFS24" s="1661"/>
      <c r="HFT24" s="1661"/>
      <c r="HFU24" s="1661"/>
      <c r="HFV24" s="1661"/>
      <c r="HFW24" s="1661"/>
      <c r="HFX24" s="1661"/>
      <c r="HFY24" s="1661"/>
      <c r="HFZ24" s="1661"/>
      <c r="HGA24" s="1661"/>
      <c r="HGB24" s="1661"/>
      <c r="HGC24" s="1661"/>
      <c r="HGD24" s="1661"/>
      <c r="HGE24" s="1661"/>
      <c r="HGF24" s="1661"/>
      <c r="HGG24" s="1661"/>
      <c r="HGH24" s="1661"/>
      <c r="HGI24" s="1661"/>
      <c r="HGJ24" s="1661"/>
      <c r="HGK24" s="1661"/>
      <c r="HGL24" s="1661"/>
      <c r="HGM24" s="1661"/>
      <c r="HGN24" s="1661"/>
      <c r="HGO24" s="1661"/>
      <c r="HGP24" s="1661"/>
      <c r="HGQ24" s="1661"/>
      <c r="HGR24" s="1661"/>
      <c r="HGS24" s="1661"/>
      <c r="HGT24" s="1661"/>
      <c r="HGU24" s="1661"/>
      <c r="HGV24" s="1661"/>
      <c r="HGW24" s="1661"/>
      <c r="HGX24" s="1661"/>
      <c r="HGY24" s="1661"/>
      <c r="HGZ24" s="1661"/>
      <c r="HHA24" s="1661"/>
      <c r="HHB24" s="1661"/>
      <c r="HHC24" s="1661"/>
      <c r="HHD24" s="1661"/>
      <c r="HHE24" s="1661"/>
      <c r="HHF24" s="1661"/>
      <c r="HHG24" s="1661"/>
      <c r="HHH24" s="1661"/>
      <c r="HHI24" s="1661"/>
      <c r="HHJ24" s="1661"/>
      <c r="HHK24" s="1661"/>
      <c r="HHL24" s="1661"/>
      <c r="HHM24" s="1661"/>
      <c r="HHN24" s="1661"/>
      <c r="HHO24" s="1661"/>
      <c r="HHP24" s="1661"/>
      <c r="HHQ24" s="1661"/>
      <c r="HHR24" s="1661"/>
      <c r="HHS24" s="1661"/>
      <c r="HHT24" s="1661"/>
      <c r="HHU24" s="1661"/>
      <c r="HHV24" s="1661"/>
      <c r="HHW24" s="1661"/>
      <c r="HHX24" s="1661"/>
      <c r="HHY24" s="1661"/>
      <c r="HHZ24" s="1661"/>
      <c r="HIA24" s="1661"/>
      <c r="HIB24" s="1661"/>
      <c r="HIC24" s="1661"/>
      <c r="HID24" s="1661"/>
      <c r="HIE24" s="1661"/>
      <c r="HIF24" s="1661"/>
      <c r="HIG24" s="1661"/>
      <c r="HIH24" s="1661"/>
      <c r="HII24" s="1661"/>
      <c r="HIJ24" s="1661"/>
      <c r="HIK24" s="1661"/>
      <c r="HIL24" s="1661"/>
      <c r="HIM24" s="1661"/>
      <c r="HIN24" s="1661"/>
      <c r="HIO24" s="1661"/>
      <c r="HIP24" s="1661"/>
      <c r="HIQ24" s="1661"/>
      <c r="HIR24" s="1661"/>
      <c r="HIS24" s="1661"/>
      <c r="HIT24" s="1661"/>
      <c r="HIU24" s="1661"/>
      <c r="HIV24" s="1661"/>
      <c r="HIW24" s="1661"/>
      <c r="HIX24" s="1661"/>
      <c r="HIY24" s="1661"/>
      <c r="HIZ24" s="1661"/>
      <c r="HJA24" s="1661"/>
      <c r="HJB24" s="1661"/>
      <c r="HJC24" s="1661"/>
      <c r="HJD24" s="1661"/>
      <c r="HJE24" s="1661"/>
      <c r="HJF24" s="1661"/>
      <c r="HJG24" s="1661"/>
      <c r="HJH24" s="1661"/>
      <c r="HJI24" s="1661"/>
      <c r="HJJ24" s="1661"/>
      <c r="HJK24" s="1661"/>
      <c r="HJL24" s="1661"/>
      <c r="HJM24" s="1661"/>
      <c r="HJN24" s="1661"/>
      <c r="HJO24" s="1661"/>
      <c r="HJP24" s="1661"/>
      <c r="HJQ24" s="1661"/>
      <c r="HJR24" s="1661"/>
      <c r="HJS24" s="1661"/>
      <c r="HJT24" s="1661"/>
      <c r="HJU24" s="1661"/>
      <c r="HJV24" s="1661"/>
      <c r="HJW24" s="1661"/>
      <c r="HJX24" s="1661"/>
      <c r="HJY24" s="1661"/>
      <c r="HJZ24" s="1661"/>
      <c r="HKA24" s="1661"/>
      <c r="HKB24" s="1661"/>
      <c r="HKC24" s="1661"/>
      <c r="HKD24" s="1661"/>
      <c r="HKE24" s="1661"/>
      <c r="HKF24" s="1661"/>
      <c r="HKG24" s="1661"/>
      <c r="HKH24" s="1661"/>
      <c r="HKI24" s="1661"/>
      <c r="HKJ24" s="1661"/>
      <c r="HKK24" s="1661"/>
      <c r="HKL24" s="1661"/>
      <c r="HKM24" s="1661"/>
      <c r="HKN24" s="1661"/>
      <c r="HKO24" s="1661"/>
      <c r="HKP24" s="1661"/>
      <c r="HKQ24" s="1661"/>
      <c r="HKR24" s="1661"/>
      <c r="HKS24" s="1661"/>
      <c r="HKT24" s="1661"/>
      <c r="HKU24" s="1661"/>
      <c r="HKV24" s="1661"/>
      <c r="HKW24" s="1661"/>
      <c r="HKX24" s="1661"/>
      <c r="HKY24" s="1661"/>
      <c r="HKZ24" s="1661"/>
      <c r="HLA24" s="1661"/>
      <c r="HLB24" s="1661"/>
      <c r="HLC24" s="1661"/>
      <c r="HLD24" s="1661"/>
      <c r="HLE24" s="1661"/>
      <c r="HLF24" s="1661"/>
      <c r="HLG24" s="1661"/>
      <c r="HLH24" s="1661"/>
      <c r="HLI24" s="1661"/>
      <c r="HLJ24" s="1661"/>
      <c r="HLK24" s="1661"/>
      <c r="HLL24" s="1661"/>
      <c r="HLM24" s="1661"/>
      <c r="HLN24" s="1661"/>
      <c r="HLO24" s="1661"/>
      <c r="HLP24" s="1661"/>
      <c r="HLQ24" s="1661"/>
      <c r="HLR24" s="1661"/>
      <c r="HLS24" s="1661"/>
      <c r="HLT24" s="1661"/>
      <c r="HLU24" s="1661"/>
      <c r="HLV24" s="1661"/>
      <c r="HLW24" s="1661"/>
      <c r="HLX24" s="1661"/>
      <c r="HLY24" s="1661"/>
      <c r="HLZ24" s="1661"/>
      <c r="HMA24" s="1661"/>
      <c r="HMB24" s="1661"/>
      <c r="HMC24" s="1661"/>
      <c r="HMD24" s="1661"/>
      <c r="HME24" s="1661"/>
      <c r="HMF24" s="1661"/>
      <c r="HMG24" s="1661"/>
      <c r="HMH24" s="1661"/>
      <c r="HMI24" s="1661"/>
      <c r="HMJ24" s="1661"/>
      <c r="HMK24" s="1661"/>
      <c r="HML24" s="1661"/>
      <c r="HMM24" s="1661"/>
      <c r="HMN24" s="1661"/>
      <c r="HMO24" s="1661"/>
      <c r="HMP24" s="1661"/>
      <c r="HMQ24" s="1661"/>
      <c r="HMR24" s="1661"/>
      <c r="HMS24" s="1661"/>
      <c r="HMT24" s="1661"/>
      <c r="HMU24" s="1661"/>
      <c r="HMV24" s="1661"/>
      <c r="HMW24" s="1661"/>
      <c r="HMX24" s="1661"/>
      <c r="HMY24" s="1661"/>
      <c r="HMZ24" s="1661"/>
      <c r="HNA24" s="1661"/>
      <c r="HNB24" s="1661"/>
      <c r="HNC24" s="1661"/>
      <c r="HND24" s="1661"/>
      <c r="HNE24" s="1661"/>
      <c r="HNF24" s="1661"/>
      <c r="HNG24" s="1661"/>
      <c r="HNH24" s="1661"/>
      <c r="HNI24" s="1661"/>
      <c r="HNJ24" s="1661"/>
      <c r="HNK24" s="1661"/>
      <c r="HNL24" s="1661"/>
      <c r="HNM24" s="1661"/>
      <c r="HNN24" s="1661"/>
      <c r="HNO24" s="1661"/>
      <c r="HNP24" s="1661"/>
      <c r="HNQ24" s="1661"/>
      <c r="HNR24" s="1661"/>
      <c r="HNS24" s="1661"/>
      <c r="HNT24" s="1661"/>
      <c r="HNU24" s="1661"/>
      <c r="HNV24" s="1661"/>
      <c r="HNW24" s="1661"/>
      <c r="HNX24" s="1661"/>
      <c r="HNY24" s="1661"/>
      <c r="HNZ24" s="1661"/>
      <c r="HOA24" s="1661"/>
      <c r="HOB24" s="1661"/>
      <c r="HOC24" s="1661"/>
      <c r="HOD24" s="1661"/>
      <c r="HOE24" s="1661"/>
      <c r="HOF24" s="1661"/>
      <c r="HOG24" s="1661"/>
      <c r="HOH24" s="1661"/>
      <c r="HOI24" s="1661"/>
      <c r="HOJ24" s="1661"/>
      <c r="HOK24" s="1661"/>
      <c r="HOL24" s="1661"/>
      <c r="HOM24" s="1661"/>
      <c r="HON24" s="1661"/>
      <c r="HOO24" s="1661"/>
      <c r="HOP24" s="1661"/>
      <c r="HOQ24" s="1661"/>
      <c r="HOR24" s="1661"/>
      <c r="HOS24" s="1661"/>
      <c r="HOT24" s="1661"/>
      <c r="HOU24" s="1661"/>
      <c r="HOV24" s="1661"/>
      <c r="HOW24" s="1661"/>
      <c r="HOX24" s="1661"/>
      <c r="HOY24" s="1661"/>
      <c r="HOZ24" s="1661"/>
      <c r="HPA24" s="1661"/>
      <c r="HPB24" s="1661"/>
      <c r="HPC24" s="1661"/>
      <c r="HPD24" s="1661"/>
      <c r="HPE24" s="1661"/>
      <c r="HPF24" s="1661"/>
      <c r="HPG24" s="1661"/>
      <c r="HPH24" s="1661"/>
      <c r="HPI24" s="1661"/>
      <c r="HPJ24" s="1661"/>
      <c r="HPK24" s="1661"/>
      <c r="HPL24" s="1661"/>
      <c r="HPM24" s="1661"/>
      <c r="HPN24" s="1661"/>
      <c r="HPO24" s="1661"/>
      <c r="HPP24" s="1661"/>
      <c r="HPQ24" s="1661"/>
      <c r="HPR24" s="1661"/>
      <c r="HPS24" s="1661"/>
      <c r="HPT24" s="1661"/>
      <c r="HPU24" s="1661"/>
      <c r="HPV24" s="1661"/>
      <c r="HPW24" s="1661"/>
      <c r="HPX24" s="1661"/>
      <c r="HPY24" s="1661"/>
      <c r="HPZ24" s="1661"/>
      <c r="HQA24" s="1661"/>
      <c r="HQB24" s="1661"/>
      <c r="HQC24" s="1661"/>
      <c r="HQD24" s="1661"/>
      <c r="HQE24" s="1661"/>
      <c r="HQF24" s="1661"/>
      <c r="HQG24" s="1661"/>
      <c r="HQH24" s="1661"/>
      <c r="HQI24" s="1661"/>
      <c r="HQJ24" s="1661"/>
      <c r="HQK24" s="1661"/>
      <c r="HQL24" s="1661"/>
      <c r="HQM24" s="1661"/>
      <c r="HQN24" s="1661"/>
      <c r="HQO24" s="1661"/>
      <c r="HQP24" s="1661"/>
      <c r="HQQ24" s="1661"/>
      <c r="HQR24" s="1661"/>
      <c r="HQS24" s="1661"/>
      <c r="HQT24" s="1661"/>
      <c r="HQU24" s="1661"/>
      <c r="HQV24" s="1661"/>
      <c r="HQW24" s="1661"/>
      <c r="HQX24" s="1661"/>
      <c r="HQY24" s="1661"/>
      <c r="HQZ24" s="1661"/>
      <c r="HRA24" s="1661"/>
      <c r="HRB24" s="1661"/>
      <c r="HRC24" s="1661"/>
      <c r="HRD24" s="1661"/>
      <c r="HRE24" s="1661"/>
      <c r="HRF24" s="1661"/>
      <c r="HRG24" s="1661"/>
      <c r="HRH24" s="1661"/>
      <c r="HRI24" s="1661"/>
      <c r="HRJ24" s="1661"/>
      <c r="HRK24" s="1661"/>
      <c r="HRL24" s="1661"/>
      <c r="HRM24" s="1661"/>
      <c r="HRN24" s="1661"/>
      <c r="HRO24" s="1661"/>
      <c r="HRP24" s="1661"/>
      <c r="HRQ24" s="1661"/>
      <c r="HRR24" s="1661"/>
      <c r="HRS24" s="1661"/>
      <c r="HRT24" s="1661"/>
      <c r="HRU24" s="1661"/>
      <c r="HRV24" s="1661"/>
      <c r="HRW24" s="1661"/>
      <c r="HRX24" s="1661"/>
      <c r="HRY24" s="1661"/>
      <c r="HRZ24" s="1661"/>
      <c r="HSA24" s="1661"/>
      <c r="HSB24" s="1661"/>
      <c r="HSC24" s="1661"/>
      <c r="HSD24" s="1661"/>
      <c r="HSE24" s="1661"/>
      <c r="HSF24" s="1661"/>
      <c r="HSG24" s="1661"/>
      <c r="HSH24" s="1661"/>
      <c r="HSI24" s="1661"/>
      <c r="HSJ24" s="1661"/>
      <c r="HSK24" s="1661"/>
      <c r="HSL24" s="1661"/>
      <c r="HSM24" s="1661"/>
      <c r="HSN24" s="1661"/>
      <c r="HSO24" s="1661"/>
      <c r="HSP24" s="1661"/>
      <c r="HSQ24" s="1661"/>
      <c r="HSR24" s="1661"/>
      <c r="HSS24" s="1661"/>
      <c r="HST24" s="1661"/>
      <c r="HSU24" s="1661"/>
      <c r="HSV24" s="1661"/>
      <c r="HSW24" s="1661"/>
      <c r="HSX24" s="1661"/>
      <c r="HSY24" s="1661"/>
      <c r="HSZ24" s="1661"/>
      <c r="HTA24" s="1661"/>
      <c r="HTB24" s="1661"/>
      <c r="HTC24" s="1661"/>
      <c r="HTD24" s="1661"/>
      <c r="HTE24" s="1661"/>
      <c r="HTF24" s="1661"/>
      <c r="HTG24" s="1661"/>
      <c r="HTH24" s="1661"/>
      <c r="HTI24" s="1661"/>
      <c r="HTJ24" s="1661"/>
      <c r="HTK24" s="1661"/>
      <c r="HTL24" s="1661"/>
      <c r="HTM24" s="1661"/>
      <c r="HTN24" s="1661"/>
      <c r="HTO24" s="1661"/>
      <c r="HTP24" s="1661"/>
      <c r="HTQ24" s="1661"/>
      <c r="HTR24" s="1661"/>
      <c r="HTS24" s="1661"/>
      <c r="HTT24" s="1661"/>
      <c r="HTU24" s="1661"/>
      <c r="HTV24" s="1661"/>
      <c r="HTW24" s="1661"/>
      <c r="HTX24" s="1661"/>
      <c r="HTY24" s="1661"/>
      <c r="HTZ24" s="1661"/>
      <c r="HUA24" s="1661"/>
      <c r="HUB24" s="1661"/>
      <c r="HUC24" s="1661"/>
      <c r="HUD24" s="1661"/>
      <c r="HUE24" s="1661"/>
      <c r="HUF24" s="1661"/>
      <c r="HUG24" s="1661"/>
      <c r="HUH24" s="1661"/>
      <c r="HUI24" s="1661"/>
      <c r="HUJ24" s="1661"/>
      <c r="HUK24" s="1661"/>
      <c r="HUL24" s="1661"/>
      <c r="HUM24" s="1661"/>
      <c r="HUN24" s="1661"/>
      <c r="HUO24" s="1661"/>
      <c r="HUP24" s="1661"/>
      <c r="HUQ24" s="1661"/>
      <c r="HUR24" s="1661"/>
      <c r="HUS24" s="1661"/>
      <c r="HUT24" s="1661"/>
      <c r="HUU24" s="1661"/>
      <c r="HUV24" s="1661"/>
      <c r="HUW24" s="1661"/>
      <c r="HUX24" s="1661"/>
      <c r="HUY24" s="1661"/>
      <c r="HUZ24" s="1661"/>
      <c r="HVA24" s="1661"/>
      <c r="HVB24" s="1661"/>
      <c r="HVC24" s="1661"/>
      <c r="HVD24" s="1661"/>
      <c r="HVE24" s="1661"/>
      <c r="HVF24" s="1661"/>
      <c r="HVG24" s="1661"/>
      <c r="HVH24" s="1661"/>
      <c r="HVI24" s="1661"/>
      <c r="HVJ24" s="1661"/>
      <c r="HVK24" s="1661"/>
      <c r="HVL24" s="1661"/>
      <c r="HVM24" s="1661"/>
      <c r="HVN24" s="1661"/>
      <c r="HVO24" s="1661"/>
      <c r="HVP24" s="1661"/>
      <c r="HVQ24" s="1661"/>
      <c r="HVR24" s="1661"/>
      <c r="HVS24" s="1661"/>
      <c r="HVT24" s="1661"/>
      <c r="HVU24" s="1661"/>
      <c r="HVV24" s="1661"/>
      <c r="HVW24" s="1661"/>
      <c r="HVX24" s="1661"/>
      <c r="HVY24" s="1661"/>
      <c r="HVZ24" s="1661"/>
      <c r="HWA24" s="1661"/>
      <c r="HWB24" s="1661"/>
      <c r="HWC24" s="1661"/>
      <c r="HWD24" s="1661"/>
      <c r="HWE24" s="1661"/>
      <c r="HWF24" s="1661"/>
      <c r="HWG24" s="1661"/>
      <c r="HWH24" s="1661"/>
      <c r="HWI24" s="1661"/>
      <c r="HWJ24" s="1661"/>
      <c r="HWK24" s="1661"/>
      <c r="HWL24" s="1661"/>
      <c r="HWM24" s="1661"/>
      <c r="HWN24" s="1661"/>
      <c r="HWO24" s="1661"/>
      <c r="HWP24" s="1661"/>
      <c r="HWQ24" s="1661"/>
      <c r="HWR24" s="1661"/>
      <c r="HWS24" s="1661"/>
      <c r="HWT24" s="1661"/>
      <c r="HWU24" s="1661"/>
      <c r="HWV24" s="1661"/>
      <c r="HWW24" s="1661"/>
      <c r="HWX24" s="1661"/>
      <c r="HWY24" s="1661"/>
      <c r="HWZ24" s="1661"/>
      <c r="HXA24" s="1661"/>
      <c r="HXB24" s="1661"/>
      <c r="HXC24" s="1661"/>
      <c r="HXD24" s="1661"/>
      <c r="HXE24" s="1661"/>
      <c r="HXF24" s="1661"/>
      <c r="HXG24" s="1661"/>
      <c r="HXH24" s="1661"/>
      <c r="HXI24" s="1661"/>
      <c r="HXJ24" s="1661"/>
      <c r="HXK24" s="1661"/>
      <c r="HXL24" s="1661"/>
      <c r="HXM24" s="1661"/>
      <c r="HXN24" s="1661"/>
      <c r="HXO24" s="1661"/>
      <c r="HXP24" s="1661"/>
      <c r="HXQ24" s="1661"/>
      <c r="HXR24" s="1661"/>
      <c r="HXS24" s="1661"/>
      <c r="HXT24" s="1661"/>
      <c r="HXU24" s="1661"/>
      <c r="HXV24" s="1661"/>
      <c r="HXW24" s="1661"/>
      <c r="HXX24" s="1661"/>
      <c r="HXY24" s="1661"/>
      <c r="HXZ24" s="1661"/>
      <c r="HYA24" s="1661"/>
      <c r="HYB24" s="1661"/>
      <c r="HYC24" s="1661"/>
      <c r="HYD24" s="1661"/>
      <c r="HYE24" s="1661"/>
      <c r="HYF24" s="1661"/>
      <c r="HYG24" s="1661"/>
      <c r="HYH24" s="1661"/>
      <c r="HYI24" s="1661"/>
      <c r="HYJ24" s="1661"/>
      <c r="HYK24" s="1661"/>
      <c r="HYL24" s="1661"/>
      <c r="HYM24" s="1661"/>
      <c r="HYN24" s="1661"/>
      <c r="HYO24" s="1661"/>
      <c r="HYP24" s="1661"/>
      <c r="HYQ24" s="1661"/>
      <c r="HYR24" s="1661"/>
      <c r="HYS24" s="1661"/>
      <c r="HYT24" s="1661"/>
      <c r="HYU24" s="1661"/>
      <c r="HYV24" s="1661"/>
      <c r="HYW24" s="1661"/>
      <c r="HYX24" s="1661"/>
      <c r="HYY24" s="1661"/>
      <c r="HYZ24" s="1661"/>
      <c r="HZA24" s="1661"/>
      <c r="HZB24" s="1661"/>
      <c r="HZC24" s="1661"/>
      <c r="HZD24" s="1661"/>
      <c r="HZE24" s="1661"/>
      <c r="HZF24" s="1661"/>
      <c r="HZG24" s="1661"/>
      <c r="HZH24" s="1661"/>
      <c r="HZI24" s="1661"/>
      <c r="HZJ24" s="1661"/>
      <c r="HZK24" s="1661"/>
      <c r="HZL24" s="1661"/>
      <c r="HZM24" s="1661"/>
      <c r="HZN24" s="1661"/>
      <c r="HZO24" s="1661"/>
      <c r="HZP24" s="1661"/>
      <c r="HZQ24" s="1661"/>
      <c r="HZR24" s="1661"/>
      <c r="HZS24" s="1661"/>
      <c r="HZT24" s="1661"/>
      <c r="HZU24" s="1661"/>
      <c r="HZV24" s="1661"/>
      <c r="HZW24" s="1661"/>
      <c r="HZX24" s="1661"/>
      <c r="HZY24" s="1661"/>
      <c r="HZZ24" s="1661"/>
      <c r="IAA24" s="1661"/>
      <c r="IAB24" s="1661"/>
      <c r="IAC24" s="1661"/>
      <c r="IAD24" s="1661"/>
      <c r="IAE24" s="1661"/>
      <c r="IAF24" s="1661"/>
      <c r="IAG24" s="1661"/>
      <c r="IAH24" s="1661"/>
      <c r="IAI24" s="1661"/>
      <c r="IAJ24" s="1661"/>
      <c r="IAK24" s="1661"/>
      <c r="IAL24" s="1661"/>
      <c r="IAM24" s="1661"/>
      <c r="IAN24" s="1661"/>
      <c r="IAO24" s="1661"/>
      <c r="IAP24" s="1661"/>
      <c r="IAQ24" s="1661"/>
      <c r="IAR24" s="1661"/>
      <c r="IAS24" s="1661"/>
      <c r="IAT24" s="1661"/>
      <c r="IAU24" s="1661"/>
      <c r="IAV24" s="1661"/>
      <c r="IAW24" s="1661"/>
      <c r="IAX24" s="1661"/>
      <c r="IAY24" s="1661"/>
      <c r="IAZ24" s="1661"/>
      <c r="IBA24" s="1661"/>
      <c r="IBB24" s="1661"/>
      <c r="IBC24" s="1661"/>
      <c r="IBD24" s="1661"/>
      <c r="IBE24" s="1661"/>
      <c r="IBF24" s="1661"/>
      <c r="IBG24" s="1661"/>
      <c r="IBH24" s="1661"/>
      <c r="IBI24" s="1661"/>
      <c r="IBJ24" s="1661"/>
      <c r="IBK24" s="1661"/>
      <c r="IBL24" s="1661"/>
      <c r="IBM24" s="1661"/>
      <c r="IBN24" s="1661"/>
      <c r="IBO24" s="1661"/>
      <c r="IBP24" s="1661"/>
      <c r="IBQ24" s="1661"/>
      <c r="IBR24" s="1661"/>
      <c r="IBS24" s="1661"/>
      <c r="IBT24" s="1661"/>
      <c r="IBU24" s="1661"/>
      <c r="IBV24" s="1661"/>
      <c r="IBW24" s="1661"/>
      <c r="IBX24" s="1661"/>
      <c r="IBY24" s="1661"/>
      <c r="IBZ24" s="1661"/>
      <c r="ICA24" s="1661"/>
      <c r="ICB24" s="1661"/>
      <c r="ICC24" s="1661"/>
      <c r="ICD24" s="1661"/>
      <c r="ICE24" s="1661"/>
      <c r="ICF24" s="1661"/>
      <c r="ICG24" s="1661"/>
      <c r="ICH24" s="1661"/>
      <c r="ICI24" s="1661"/>
      <c r="ICJ24" s="1661"/>
      <c r="ICK24" s="1661"/>
      <c r="ICL24" s="1661"/>
      <c r="ICM24" s="1661"/>
      <c r="ICN24" s="1661"/>
      <c r="ICO24" s="1661"/>
      <c r="ICP24" s="1661"/>
      <c r="ICQ24" s="1661"/>
      <c r="ICR24" s="1661"/>
      <c r="ICS24" s="1661"/>
      <c r="ICT24" s="1661"/>
      <c r="ICU24" s="1661"/>
      <c r="ICV24" s="1661"/>
      <c r="ICW24" s="1661"/>
      <c r="ICX24" s="1661"/>
      <c r="ICY24" s="1661"/>
      <c r="ICZ24" s="1661"/>
      <c r="IDA24" s="1661"/>
      <c r="IDB24" s="1661"/>
      <c r="IDC24" s="1661"/>
      <c r="IDD24" s="1661"/>
      <c r="IDE24" s="1661"/>
      <c r="IDF24" s="1661"/>
      <c r="IDG24" s="1661"/>
      <c r="IDH24" s="1661"/>
      <c r="IDI24" s="1661"/>
      <c r="IDJ24" s="1661"/>
      <c r="IDK24" s="1661"/>
      <c r="IDL24" s="1661"/>
      <c r="IDM24" s="1661"/>
      <c r="IDN24" s="1661"/>
      <c r="IDO24" s="1661"/>
      <c r="IDP24" s="1661"/>
      <c r="IDQ24" s="1661"/>
      <c r="IDR24" s="1661"/>
      <c r="IDS24" s="1661"/>
      <c r="IDT24" s="1661"/>
      <c r="IDU24" s="1661"/>
      <c r="IDV24" s="1661"/>
      <c r="IDW24" s="1661"/>
      <c r="IDX24" s="1661"/>
      <c r="IDY24" s="1661"/>
      <c r="IDZ24" s="1661"/>
      <c r="IEA24" s="1661"/>
      <c r="IEB24" s="1661"/>
      <c r="IEC24" s="1661"/>
      <c r="IED24" s="1661"/>
      <c r="IEE24" s="1661"/>
      <c r="IEF24" s="1661"/>
      <c r="IEG24" s="1661"/>
      <c r="IEH24" s="1661"/>
      <c r="IEI24" s="1661"/>
      <c r="IEJ24" s="1661"/>
      <c r="IEK24" s="1661"/>
      <c r="IEL24" s="1661"/>
      <c r="IEM24" s="1661"/>
      <c r="IEN24" s="1661"/>
      <c r="IEO24" s="1661"/>
      <c r="IEP24" s="1661"/>
      <c r="IEQ24" s="1661"/>
      <c r="IER24" s="1661"/>
      <c r="IES24" s="1661"/>
      <c r="IET24" s="1661"/>
      <c r="IEU24" s="1661"/>
      <c r="IEV24" s="1661"/>
      <c r="IEW24" s="1661"/>
      <c r="IEX24" s="1661"/>
      <c r="IEY24" s="1661"/>
      <c r="IEZ24" s="1661"/>
      <c r="IFA24" s="1661"/>
      <c r="IFB24" s="1661"/>
      <c r="IFC24" s="1661"/>
      <c r="IFD24" s="1661"/>
      <c r="IFE24" s="1661"/>
      <c r="IFF24" s="1661"/>
      <c r="IFG24" s="1661"/>
      <c r="IFH24" s="1661"/>
      <c r="IFI24" s="1661"/>
      <c r="IFJ24" s="1661"/>
      <c r="IFK24" s="1661"/>
      <c r="IFL24" s="1661"/>
      <c r="IFM24" s="1661"/>
      <c r="IFN24" s="1661"/>
      <c r="IFO24" s="1661"/>
      <c r="IFP24" s="1661"/>
      <c r="IFQ24" s="1661"/>
      <c r="IFR24" s="1661"/>
      <c r="IFS24" s="1661"/>
      <c r="IFT24" s="1661"/>
      <c r="IFU24" s="1661"/>
      <c r="IFV24" s="1661"/>
      <c r="IFW24" s="1661"/>
      <c r="IFX24" s="1661"/>
      <c r="IFY24" s="1661"/>
      <c r="IFZ24" s="1661"/>
      <c r="IGA24" s="1661"/>
      <c r="IGB24" s="1661"/>
      <c r="IGC24" s="1661"/>
      <c r="IGD24" s="1661"/>
      <c r="IGE24" s="1661"/>
      <c r="IGF24" s="1661"/>
      <c r="IGG24" s="1661"/>
      <c r="IGH24" s="1661"/>
      <c r="IGI24" s="1661"/>
      <c r="IGJ24" s="1661"/>
      <c r="IGK24" s="1661"/>
      <c r="IGL24" s="1661"/>
      <c r="IGM24" s="1661"/>
      <c r="IGN24" s="1661"/>
      <c r="IGO24" s="1661"/>
      <c r="IGP24" s="1661"/>
      <c r="IGQ24" s="1661"/>
      <c r="IGR24" s="1661"/>
      <c r="IGS24" s="1661"/>
      <c r="IGT24" s="1661"/>
      <c r="IGU24" s="1661"/>
      <c r="IGV24" s="1661"/>
      <c r="IGW24" s="1661"/>
      <c r="IGX24" s="1661"/>
      <c r="IGY24" s="1661"/>
      <c r="IGZ24" s="1661"/>
      <c r="IHA24" s="1661"/>
      <c r="IHB24" s="1661"/>
      <c r="IHC24" s="1661"/>
      <c r="IHD24" s="1661"/>
      <c r="IHE24" s="1661"/>
      <c r="IHF24" s="1661"/>
      <c r="IHG24" s="1661"/>
      <c r="IHH24" s="1661"/>
      <c r="IHI24" s="1661"/>
      <c r="IHJ24" s="1661"/>
      <c r="IHK24" s="1661"/>
      <c r="IHL24" s="1661"/>
      <c r="IHM24" s="1661"/>
      <c r="IHN24" s="1661"/>
      <c r="IHO24" s="1661"/>
      <c r="IHP24" s="1661"/>
      <c r="IHQ24" s="1661"/>
      <c r="IHR24" s="1661"/>
      <c r="IHS24" s="1661"/>
      <c r="IHT24" s="1661"/>
      <c r="IHU24" s="1661"/>
      <c r="IHV24" s="1661"/>
      <c r="IHW24" s="1661"/>
      <c r="IHX24" s="1661"/>
      <c r="IHY24" s="1661"/>
      <c r="IHZ24" s="1661"/>
      <c r="IIA24" s="1661"/>
      <c r="IIB24" s="1661"/>
      <c r="IIC24" s="1661"/>
      <c r="IID24" s="1661"/>
      <c r="IIE24" s="1661"/>
      <c r="IIF24" s="1661"/>
      <c r="IIG24" s="1661"/>
      <c r="IIH24" s="1661"/>
      <c r="III24" s="1661"/>
      <c r="IIJ24" s="1661"/>
      <c r="IIK24" s="1661"/>
      <c r="IIL24" s="1661"/>
      <c r="IIM24" s="1661"/>
      <c r="IIN24" s="1661"/>
      <c r="IIO24" s="1661"/>
      <c r="IIP24" s="1661"/>
      <c r="IIQ24" s="1661"/>
      <c r="IIR24" s="1661"/>
      <c r="IIS24" s="1661"/>
      <c r="IIT24" s="1661"/>
      <c r="IIU24" s="1661"/>
      <c r="IIV24" s="1661"/>
      <c r="IIW24" s="1661"/>
      <c r="IIX24" s="1661"/>
      <c r="IIY24" s="1661"/>
      <c r="IIZ24" s="1661"/>
      <c r="IJA24" s="1661"/>
      <c r="IJB24" s="1661"/>
      <c r="IJC24" s="1661"/>
      <c r="IJD24" s="1661"/>
      <c r="IJE24" s="1661"/>
      <c r="IJF24" s="1661"/>
      <c r="IJG24" s="1661"/>
      <c r="IJH24" s="1661"/>
      <c r="IJI24" s="1661"/>
      <c r="IJJ24" s="1661"/>
      <c r="IJK24" s="1661"/>
      <c r="IJL24" s="1661"/>
      <c r="IJM24" s="1661"/>
      <c r="IJN24" s="1661"/>
      <c r="IJO24" s="1661"/>
      <c r="IJP24" s="1661"/>
      <c r="IJQ24" s="1661"/>
      <c r="IJR24" s="1661"/>
      <c r="IJS24" s="1661"/>
      <c r="IJT24" s="1661"/>
      <c r="IJU24" s="1661"/>
      <c r="IJV24" s="1661"/>
      <c r="IJW24" s="1661"/>
      <c r="IJX24" s="1661"/>
      <c r="IJY24" s="1661"/>
      <c r="IJZ24" s="1661"/>
      <c r="IKA24" s="1661"/>
      <c r="IKB24" s="1661"/>
      <c r="IKC24" s="1661"/>
      <c r="IKD24" s="1661"/>
      <c r="IKE24" s="1661"/>
      <c r="IKF24" s="1661"/>
      <c r="IKG24" s="1661"/>
      <c r="IKH24" s="1661"/>
      <c r="IKI24" s="1661"/>
      <c r="IKJ24" s="1661"/>
      <c r="IKK24" s="1661"/>
      <c r="IKL24" s="1661"/>
      <c r="IKM24" s="1661"/>
      <c r="IKN24" s="1661"/>
      <c r="IKO24" s="1661"/>
      <c r="IKP24" s="1661"/>
      <c r="IKQ24" s="1661"/>
      <c r="IKR24" s="1661"/>
      <c r="IKS24" s="1661"/>
      <c r="IKT24" s="1661"/>
      <c r="IKU24" s="1661"/>
      <c r="IKV24" s="1661"/>
      <c r="IKW24" s="1661"/>
      <c r="IKX24" s="1661"/>
      <c r="IKY24" s="1661"/>
      <c r="IKZ24" s="1661"/>
      <c r="ILA24" s="1661"/>
      <c r="ILB24" s="1661"/>
      <c r="ILC24" s="1661"/>
      <c r="ILD24" s="1661"/>
      <c r="ILE24" s="1661"/>
      <c r="ILF24" s="1661"/>
      <c r="ILG24" s="1661"/>
      <c r="ILH24" s="1661"/>
      <c r="ILI24" s="1661"/>
      <c r="ILJ24" s="1661"/>
      <c r="ILK24" s="1661"/>
      <c r="ILL24" s="1661"/>
      <c r="ILM24" s="1661"/>
      <c r="ILN24" s="1661"/>
      <c r="ILO24" s="1661"/>
      <c r="ILP24" s="1661"/>
      <c r="ILQ24" s="1661"/>
      <c r="ILR24" s="1661"/>
      <c r="ILS24" s="1661"/>
      <c r="ILT24" s="1661"/>
      <c r="ILU24" s="1661"/>
      <c r="ILV24" s="1661"/>
      <c r="ILW24" s="1661"/>
      <c r="ILX24" s="1661"/>
      <c r="ILY24" s="1661"/>
      <c r="ILZ24" s="1661"/>
      <c r="IMA24" s="1661"/>
      <c r="IMB24" s="1661"/>
      <c r="IMC24" s="1661"/>
      <c r="IMD24" s="1661"/>
      <c r="IME24" s="1661"/>
      <c r="IMF24" s="1661"/>
      <c r="IMG24" s="1661"/>
      <c r="IMH24" s="1661"/>
      <c r="IMI24" s="1661"/>
      <c r="IMJ24" s="1661"/>
      <c r="IMK24" s="1661"/>
      <c r="IML24" s="1661"/>
      <c r="IMM24" s="1661"/>
      <c r="IMN24" s="1661"/>
      <c r="IMO24" s="1661"/>
      <c r="IMP24" s="1661"/>
      <c r="IMQ24" s="1661"/>
      <c r="IMR24" s="1661"/>
      <c r="IMS24" s="1661"/>
      <c r="IMT24" s="1661"/>
      <c r="IMU24" s="1661"/>
      <c r="IMV24" s="1661"/>
      <c r="IMW24" s="1661"/>
      <c r="IMX24" s="1661"/>
      <c r="IMY24" s="1661"/>
      <c r="IMZ24" s="1661"/>
      <c r="INA24" s="1661"/>
      <c r="INB24" s="1661"/>
      <c r="INC24" s="1661"/>
      <c r="IND24" s="1661"/>
      <c r="INE24" s="1661"/>
      <c r="INF24" s="1661"/>
      <c r="ING24" s="1661"/>
      <c r="INH24" s="1661"/>
      <c r="INI24" s="1661"/>
      <c r="INJ24" s="1661"/>
      <c r="INK24" s="1661"/>
      <c r="INL24" s="1661"/>
      <c r="INM24" s="1661"/>
      <c r="INN24" s="1661"/>
      <c r="INO24" s="1661"/>
      <c r="INP24" s="1661"/>
      <c r="INQ24" s="1661"/>
      <c r="INR24" s="1661"/>
      <c r="INS24" s="1661"/>
      <c r="INT24" s="1661"/>
      <c r="INU24" s="1661"/>
      <c r="INV24" s="1661"/>
      <c r="INW24" s="1661"/>
      <c r="INX24" s="1661"/>
      <c r="INY24" s="1661"/>
      <c r="INZ24" s="1661"/>
      <c r="IOA24" s="1661"/>
      <c r="IOB24" s="1661"/>
      <c r="IOC24" s="1661"/>
      <c r="IOD24" s="1661"/>
      <c r="IOE24" s="1661"/>
      <c r="IOF24" s="1661"/>
      <c r="IOG24" s="1661"/>
      <c r="IOH24" s="1661"/>
      <c r="IOI24" s="1661"/>
      <c r="IOJ24" s="1661"/>
      <c r="IOK24" s="1661"/>
      <c r="IOL24" s="1661"/>
      <c r="IOM24" s="1661"/>
      <c r="ION24" s="1661"/>
      <c r="IOO24" s="1661"/>
      <c r="IOP24" s="1661"/>
      <c r="IOQ24" s="1661"/>
      <c r="IOR24" s="1661"/>
      <c r="IOS24" s="1661"/>
      <c r="IOT24" s="1661"/>
      <c r="IOU24" s="1661"/>
      <c r="IOV24" s="1661"/>
      <c r="IOW24" s="1661"/>
      <c r="IOX24" s="1661"/>
      <c r="IOY24" s="1661"/>
      <c r="IOZ24" s="1661"/>
      <c r="IPA24" s="1661"/>
      <c r="IPB24" s="1661"/>
      <c r="IPC24" s="1661"/>
      <c r="IPD24" s="1661"/>
      <c r="IPE24" s="1661"/>
      <c r="IPF24" s="1661"/>
      <c r="IPG24" s="1661"/>
      <c r="IPH24" s="1661"/>
      <c r="IPI24" s="1661"/>
      <c r="IPJ24" s="1661"/>
      <c r="IPK24" s="1661"/>
      <c r="IPL24" s="1661"/>
      <c r="IPM24" s="1661"/>
      <c r="IPN24" s="1661"/>
      <c r="IPO24" s="1661"/>
      <c r="IPP24" s="1661"/>
      <c r="IPQ24" s="1661"/>
      <c r="IPR24" s="1661"/>
      <c r="IPS24" s="1661"/>
      <c r="IPT24" s="1661"/>
      <c r="IPU24" s="1661"/>
      <c r="IPV24" s="1661"/>
      <c r="IPW24" s="1661"/>
      <c r="IPX24" s="1661"/>
      <c r="IPY24" s="1661"/>
      <c r="IPZ24" s="1661"/>
      <c r="IQA24" s="1661"/>
      <c r="IQB24" s="1661"/>
      <c r="IQC24" s="1661"/>
      <c r="IQD24" s="1661"/>
      <c r="IQE24" s="1661"/>
      <c r="IQF24" s="1661"/>
      <c r="IQG24" s="1661"/>
      <c r="IQH24" s="1661"/>
      <c r="IQI24" s="1661"/>
      <c r="IQJ24" s="1661"/>
      <c r="IQK24" s="1661"/>
      <c r="IQL24" s="1661"/>
      <c r="IQM24" s="1661"/>
      <c r="IQN24" s="1661"/>
      <c r="IQO24" s="1661"/>
      <c r="IQP24" s="1661"/>
      <c r="IQQ24" s="1661"/>
      <c r="IQR24" s="1661"/>
      <c r="IQS24" s="1661"/>
      <c r="IQT24" s="1661"/>
      <c r="IQU24" s="1661"/>
      <c r="IQV24" s="1661"/>
      <c r="IQW24" s="1661"/>
      <c r="IQX24" s="1661"/>
      <c r="IQY24" s="1661"/>
      <c r="IQZ24" s="1661"/>
      <c r="IRA24" s="1661"/>
      <c r="IRB24" s="1661"/>
      <c r="IRC24" s="1661"/>
      <c r="IRD24" s="1661"/>
      <c r="IRE24" s="1661"/>
      <c r="IRF24" s="1661"/>
      <c r="IRG24" s="1661"/>
      <c r="IRH24" s="1661"/>
      <c r="IRI24" s="1661"/>
      <c r="IRJ24" s="1661"/>
      <c r="IRK24" s="1661"/>
      <c r="IRL24" s="1661"/>
      <c r="IRM24" s="1661"/>
      <c r="IRN24" s="1661"/>
      <c r="IRO24" s="1661"/>
      <c r="IRP24" s="1661"/>
      <c r="IRQ24" s="1661"/>
      <c r="IRR24" s="1661"/>
      <c r="IRS24" s="1661"/>
      <c r="IRT24" s="1661"/>
      <c r="IRU24" s="1661"/>
      <c r="IRV24" s="1661"/>
      <c r="IRW24" s="1661"/>
      <c r="IRX24" s="1661"/>
      <c r="IRY24" s="1661"/>
      <c r="IRZ24" s="1661"/>
      <c r="ISA24" s="1661"/>
      <c r="ISB24" s="1661"/>
      <c r="ISC24" s="1661"/>
      <c r="ISD24" s="1661"/>
      <c r="ISE24" s="1661"/>
      <c r="ISF24" s="1661"/>
      <c r="ISG24" s="1661"/>
      <c r="ISH24" s="1661"/>
      <c r="ISI24" s="1661"/>
      <c r="ISJ24" s="1661"/>
      <c r="ISK24" s="1661"/>
      <c r="ISL24" s="1661"/>
      <c r="ISM24" s="1661"/>
      <c r="ISN24" s="1661"/>
      <c r="ISO24" s="1661"/>
      <c r="ISP24" s="1661"/>
      <c r="ISQ24" s="1661"/>
      <c r="ISR24" s="1661"/>
      <c r="ISS24" s="1661"/>
      <c r="IST24" s="1661"/>
      <c r="ISU24" s="1661"/>
      <c r="ISV24" s="1661"/>
      <c r="ISW24" s="1661"/>
      <c r="ISX24" s="1661"/>
      <c r="ISY24" s="1661"/>
      <c r="ISZ24" s="1661"/>
      <c r="ITA24" s="1661"/>
      <c r="ITB24" s="1661"/>
      <c r="ITC24" s="1661"/>
      <c r="ITD24" s="1661"/>
      <c r="ITE24" s="1661"/>
      <c r="ITF24" s="1661"/>
      <c r="ITG24" s="1661"/>
      <c r="ITH24" s="1661"/>
      <c r="ITI24" s="1661"/>
      <c r="ITJ24" s="1661"/>
      <c r="ITK24" s="1661"/>
      <c r="ITL24" s="1661"/>
      <c r="ITM24" s="1661"/>
      <c r="ITN24" s="1661"/>
      <c r="ITO24" s="1661"/>
      <c r="ITP24" s="1661"/>
      <c r="ITQ24" s="1661"/>
      <c r="ITR24" s="1661"/>
      <c r="ITS24" s="1661"/>
      <c r="ITT24" s="1661"/>
      <c r="ITU24" s="1661"/>
      <c r="ITV24" s="1661"/>
      <c r="ITW24" s="1661"/>
      <c r="ITX24" s="1661"/>
      <c r="ITY24" s="1661"/>
      <c r="ITZ24" s="1661"/>
      <c r="IUA24" s="1661"/>
      <c r="IUB24" s="1661"/>
      <c r="IUC24" s="1661"/>
      <c r="IUD24" s="1661"/>
      <c r="IUE24" s="1661"/>
      <c r="IUF24" s="1661"/>
      <c r="IUG24" s="1661"/>
      <c r="IUH24" s="1661"/>
      <c r="IUI24" s="1661"/>
      <c r="IUJ24" s="1661"/>
      <c r="IUK24" s="1661"/>
      <c r="IUL24" s="1661"/>
      <c r="IUM24" s="1661"/>
      <c r="IUN24" s="1661"/>
      <c r="IUO24" s="1661"/>
      <c r="IUP24" s="1661"/>
      <c r="IUQ24" s="1661"/>
      <c r="IUR24" s="1661"/>
      <c r="IUS24" s="1661"/>
      <c r="IUT24" s="1661"/>
      <c r="IUU24" s="1661"/>
      <c r="IUV24" s="1661"/>
      <c r="IUW24" s="1661"/>
      <c r="IUX24" s="1661"/>
      <c r="IUY24" s="1661"/>
      <c r="IUZ24" s="1661"/>
      <c r="IVA24" s="1661"/>
      <c r="IVB24" s="1661"/>
      <c r="IVC24" s="1661"/>
      <c r="IVD24" s="1661"/>
      <c r="IVE24" s="1661"/>
      <c r="IVF24" s="1661"/>
      <c r="IVG24" s="1661"/>
      <c r="IVH24" s="1661"/>
      <c r="IVI24" s="1661"/>
      <c r="IVJ24" s="1661"/>
      <c r="IVK24" s="1661"/>
      <c r="IVL24" s="1661"/>
      <c r="IVM24" s="1661"/>
      <c r="IVN24" s="1661"/>
      <c r="IVO24" s="1661"/>
      <c r="IVP24" s="1661"/>
      <c r="IVQ24" s="1661"/>
      <c r="IVR24" s="1661"/>
      <c r="IVS24" s="1661"/>
      <c r="IVT24" s="1661"/>
      <c r="IVU24" s="1661"/>
      <c r="IVV24" s="1661"/>
      <c r="IVW24" s="1661"/>
      <c r="IVX24" s="1661"/>
      <c r="IVY24" s="1661"/>
      <c r="IVZ24" s="1661"/>
      <c r="IWA24" s="1661"/>
      <c r="IWB24" s="1661"/>
      <c r="IWC24" s="1661"/>
      <c r="IWD24" s="1661"/>
      <c r="IWE24" s="1661"/>
      <c r="IWF24" s="1661"/>
      <c r="IWG24" s="1661"/>
      <c r="IWH24" s="1661"/>
      <c r="IWI24" s="1661"/>
      <c r="IWJ24" s="1661"/>
      <c r="IWK24" s="1661"/>
      <c r="IWL24" s="1661"/>
      <c r="IWM24" s="1661"/>
      <c r="IWN24" s="1661"/>
      <c r="IWO24" s="1661"/>
      <c r="IWP24" s="1661"/>
      <c r="IWQ24" s="1661"/>
      <c r="IWR24" s="1661"/>
      <c r="IWS24" s="1661"/>
      <c r="IWT24" s="1661"/>
      <c r="IWU24" s="1661"/>
      <c r="IWV24" s="1661"/>
      <c r="IWW24" s="1661"/>
      <c r="IWX24" s="1661"/>
      <c r="IWY24" s="1661"/>
      <c r="IWZ24" s="1661"/>
      <c r="IXA24" s="1661"/>
      <c r="IXB24" s="1661"/>
      <c r="IXC24" s="1661"/>
      <c r="IXD24" s="1661"/>
      <c r="IXE24" s="1661"/>
      <c r="IXF24" s="1661"/>
      <c r="IXG24" s="1661"/>
      <c r="IXH24" s="1661"/>
      <c r="IXI24" s="1661"/>
      <c r="IXJ24" s="1661"/>
      <c r="IXK24" s="1661"/>
      <c r="IXL24" s="1661"/>
      <c r="IXM24" s="1661"/>
      <c r="IXN24" s="1661"/>
      <c r="IXO24" s="1661"/>
      <c r="IXP24" s="1661"/>
      <c r="IXQ24" s="1661"/>
      <c r="IXR24" s="1661"/>
      <c r="IXS24" s="1661"/>
      <c r="IXT24" s="1661"/>
      <c r="IXU24" s="1661"/>
      <c r="IXV24" s="1661"/>
      <c r="IXW24" s="1661"/>
      <c r="IXX24" s="1661"/>
      <c r="IXY24" s="1661"/>
      <c r="IXZ24" s="1661"/>
      <c r="IYA24" s="1661"/>
      <c r="IYB24" s="1661"/>
      <c r="IYC24" s="1661"/>
      <c r="IYD24" s="1661"/>
      <c r="IYE24" s="1661"/>
      <c r="IYF24" s="1661"/>
      <c r="IYG24" s="1661"/>
      <c r="IYH24" s="1661"/>
      <c r="IYI24" s="1661"/>
      <c r="IYJ24" s="1661"/>
      <c r="IYK24" s="1661"/>
      <c r="IYL24" s="1661"/>
      <c r="IYM24" s="1661"/>
      <c r="IYN24" s="1661"/>
      <c r="IYO24" s="1661"/>
      <c r="IYP24" s="1661"/>
      <c r="IYQ24" s="1661"/>
      <c r="IYR24" s="1661"/>
      <c r="IYS24" s="1661"/>
      <c r="IYT24" s="1661"/>
      <c r="IYU24" s="1661"/>
      <c r="IYV24" s="1661"/>
      <c r="IYW24" s="1661"/>
      <c r="IYX24" s="1661"/>
      <c r="IYY24" s="1661"/>
      <c r="IYZ24" s="1661"/>
      <c r="IZA24" s="1661"/>
      <c r="IZB24" s="1661"/>
      <c r="IZC24" s="1661"/>
      <c r="IZD24" s="1661"/>
      <c r="IZE24" s="1661"/>
      <c r="IZF24" s="1661"/>
      <c r="IZG24" s="1661"/>
      <c r="IZH24" s="1661"/>
      <c r="IZI24" s="1661"/>
      <c r="IZJ24" s="1661"/>
      <c r="IZK24" s="1661"/>
      <c r="IZL24" s="1661"/>
      <c r="IZM24" s="1661"/>
      <c r="IZN24" s="1661"/>
      <c r="IZO24" s="1661"/>
      <c r="IZP24" s="1661"/>
      <c r="IZQ24" s="1661"/>
      <c r="IZR24" s="1661"/>
      <c r="IZS24" s="1661"/>
      <c r="IZT24" s="1661"/>
      <c r="IZU24" s="1661"/>
      <c r="IZV24" s="1661"/>
      <c r="IZW24" s="1661"/>
      <c r="IZX24" s="1661"/>
      <c r="IZY24" s="1661"/>
      <c r="IZZ24" s="1661"/>
      <c r="JAA24" s="1661"/>
      <c r="JAB24" s="1661"/>
      <c r="JAC24" s="1661"/>
      <c r="JAD24" s="1661"/>
      <c r="JAE24" s="1661"/>
      <c r="JAF24" s="1661"/>
      <c r="JAG24" s="1661"/>
      <c r="JAH24" s="1661"/>
      <c r="JAI24" s="1661"/>
      <c r="JAJ24" s="1661"/>
      <c r="JAK24" s="1661"/>
      <c r="JAL24" s="1661"/>
      <c r="JAM24" s="1661"/>
      <c r="JAN24" s="1661"/>
      <c r="JAO24" s="1661"/>
      <c r="JAP24" s="1661"/>
      <c r="JAQ24" s="1661"/>
      <c r="JAR24" s="1661"/>
      <c r="JAS24" s="1661"/>
      <c r="JAT24" s="1661"/>
      <c r="JAU24" s="1661"/>
      <c r="JAV24" s="1661"/>
      <c r="JAW24" s="1661"/>
      <c r="JAX24" s="1661"/>
      <c r="JAY24" s="1661"/>
      <c r="JAZ24" s="1661"/>
      <c r="JBA24" s="1661"/>
      <c r="JBB24" s="1661"/>
      <c r="JBC24" s="1661"/>
      <c r="JBD24" s="1661"/>
      <c r="JBE24" s="1661"/>
      <c r="JBF24" s="1661"/>
      <c r="JBG24" s="1661"/>
      <c r="JBH24" s="1661"/>
      <c r="JBI24" s="1661"/>
      <c r="JBJ24" s="1661"/>
      <c r="JBK24" s="1661"/>
      <c r="JBL24" s="1661"/>
      <c r="JBM24" s="1661"/>
      <c r="JBN24" s="1661"/>
      <c r="JBO24" s="1661"/>
      <c r="JBP24" s="1661"/>
      <c r="JBQ24" s="1661"/>
      <c r="JBR24" s="1661"/>
      <c r="JBS24" s="1661"/>
      <c r="JBT24" s="1661"/>
      <c r="JBU24" s="1661"/>
      <c r="JBV24" s="1661"/>
      <c r="JBW24" s="1661"/>
      <c r="JBX24" s="1661"/>
      <c r="JBY24" s="1661"/>
      <c r="JBZ24" s="1661"/>
      <c r="JCA24" s="1661"/>
      <c r="JCB24" s="1661"/>
      <c r="JCC24" s="1661"/>
      <c r="JCD24" s="1661"/>
      <c r="JCE24" s="1661"/>
      <c r="JCF24" s="1661"/>
      <c r="JCG24" s="1661"/>
      <c r="JCH24" s="1661"/>
      <c r="JCI24" s="1661"/>
      <c r="JCJ24" s="1661"/>
      <c r="JCK24" s="1661"/>
      <c r="JCL24" s="1661"/>
      <c r="JCM24" s="1661"/>
      <c r="JCN24" s="1661"/>
      <c r="JCO24" s="1661"/>
      <c r="JCP24" s="1661"/>
      <c r="JCQ24" s="1661"/>
      <c r="JCR24" s="1661"/>
      <c r="JCS24" s="1661"/>
      <c r="JCT24" s="1661"/>
      <c r="JCU24" s="1661"/>
      <c r="JCV24" s="1661"/>
      <c r="JCW24" s="1661"/>
      <c r="JCX24" s="1661"/>
      <c r="JCY24" s="1661"/>
      <c r="JCZ24" s="1661"/>
      <c r="JDA24" s="1661"/>
      <c r="JDB24" s="1661"/>
      <c r="JDC24" s="1661"/>
      <c r="JDD24" s="1661"/>
      <c r="JDE24" s="1661"/>
      <c r="JDF24" s="1661"/>
      <c r="JDG24" s="1661"/>
      <c r="JDH24" s="1661"/>
      <c r="JDI24" s="1661"/>
      <c r="JDJ24" s="1661"/>
      <c r="JDK24" s="1661"/>
      <c r="JDL24" s="1661"/>
      <c r="JDM24" s="1661"/>
      <c r="JDN24" s="1661"/>
      <c r="JDO24" s="1661"/>
      <c r="JDP24" s="1661"/>
      <c r="JDQ24" s="1661"/>
      <c r="JDR24" s="1661"/>
      <c r="JDS24" s="1661"/>
      <c r="JDT24" s="1661"/>
      <c r="JDU24" s="1661"/>
      <c r="JDV24" s="1661"/>
      <c r="JDW24" s="1661"/>
      <c r="JDX24" s="1661"/>
      <c r="JDY24" s="1661"/>
      <c r="JDZ24" s="1661"/>
      <c r="JEA24" s="1661"/>
      <c r="JEB24" s="1661"/>
      <c r="JEC24" s="1661"/>
      <c r="JED24" s="1661"/>
      <c r="JEE24" s="1661"/>
      <c r="JEF24" s="1661"/>
      <c r="JEG24" s="1661"/>
      <c r="JEH24" s="1661"/>
      <c r="JEI24" s="1661"/>
      <c r="JEJ24" s="1661"/>
      <c r="JEK24" s="1661"/>
      <c r="JEL24" s="1661"/>
      <c r="JEM24" s="1661"/>
      <c r="JEN24" s="1661"/>
      <c r="JEO24" s="1661"/>
      <c r="JEP24" s="1661"/>
      <c r="JEQ24" s="1661"/>
      <c r="JER24" s="1661"/>
      <c r="JES24" s="1661"/>
      <c r="JET24" s="1661"/>
      <c r="JEU24" s="1661"/>
      <c r="JEV24" s="1661"/>
      <c r="JEW24" s="1661"/>
      <c r="JEX24" s="1661"/>
      <c r="JEY24" s="1661"/>
      <c r="JEZ24" s="1661"/>
      <c r="JFA24" s="1661"/>
      <c r="JFB24" s="1661"/>
      <c r="JFC24" s="1661"/>
      <c r="JFD24" s="1661"/>
      <c r="JFE24" s="1661"/>
      <c r="JFF24" s="1661"/>
      <c r="JFG24" s="1661"/>
      <c r="JFH24" s="1661"/>
      <c r="JFI24" s="1661"/>
      <c r="JFJ24" s="1661"/>
      <c r="JFK24" s="1661"/>
      <c r="JFL24" s="1661"/>
      <c r="JFM24" s="1661"/>
      <c r="JFN24" s="1661"/>
      <c r="JFO24" s="1661"/>
      <c r="JFP24" s="1661"/>
      <c r="JFQ24" s="1661"/>
      <c r="JFR24" s="1661"/>
      <c r="JFS24" s="1661"/>
      <c r="JFT24" s="1661"/>
      <c r="JFU24" s="1661"/>
      <c r="JFV24" s="1661"/>
      <c r="JFW24" s="1661"/>
      <c r="JFX24" s="1661"/>
      <c r="JFY24" s="1661"/>
      <c r="JFZ24" s="1661"/>
      <c r="JGA24" s="1661"/>
      <c r="JGB24" s="1661"/>
      <c r="JGC24" s="1661"/>
      <c r="JGD24" s="1661"/>
      <c r="JGE24" s="1661"/>
      <c r="JGF24" s="1661"/>
      <c r="JGG24" s="1661"/>
      <c r="JGH24" s="1661"/>
      <c r="JGI24" s="1661"/>
      <c r="JGJ24" s="1661"/>
      <c r="JGK24" s="1661"/>
      <c r="JGL24" s="1661"/>
      <c r="JGM24" s="1661"/>
      <c r="JGN24" s="1661"/>
      <c r="JGO24" s="1661"/>
      <c r="JGP24" s="1661"/>
      <c r="JGQ24" s="1661"/>
      <c r="JGR24" s="1661"/>
      <c r="JGS24" s="1661"/>
      <c r="JGT24" s="1661"/>
      <c r="JGU24" s="1661"/>
      <c r="JGV24" s="1661"/>
      <c r="JGW24" s="1661"/>
      <c r="JGX24" s="1661"/>
      <c r="JGY24" s="1661"/>
      <c r="JGZ24" s="1661"/>
      <c r="JHA24" s="1661"/>
      <c r="JHB24" s="1661"/>
      <c r="JHC24" s="1661"/>
      <c r="JHD24" s="1661"/>
      <c r="JHE24" s="1661"/>
      <c r="JHF24" s="1661"/>
      <c r="JHG24" s="1661"/>
      <c r="JHH24" s="1661"/>
      <c r="JHI24" s="1661"/>
      <c r="JHJ24" s="1661"/>
      <c r="JHK24" s="1661"/>
      <c r="JHL24" s="1661"/>
      <c r="JHM24" s="1661"/>
      <c r="JHN24" s="1661"/>
      <c r="JHO24" s="1661"/>
      <c r="JHP24" s="1661"/>
      <c r="JHQ24" s="1661"/>
      <c r="JHR24" s="1661"/>
      <c r="JHS24" s="1661"/>
      <c r="JHT24" s="1661"/>
      <c r="JHU24" s="1661"/>
      <c r="JHV24" s="1661"/>
      <c r="JHW24" s="1661"/>
      <c r="JHX24" s="1661"/>
      <c r="JHY24" s="1661"/>
      <c r="JHZ24" s="1661"/>
      <c r="JIA24" s="1661"/>
      <c r="JIB24" s="1661"/>
      <c r="JIC24" s="1661"/>
      <c r="JID24" s="1661"/>
      <c r="JIE24" s="1661"/>
      <c r="JIF24" s="1661"/>
      <c r="JIG24" s="1661"/>
      <c r="JIH24" s="1661"/>
      <c r="JII24" s="1661"/>
      <c r="JIJ24" s="1661"/>
      <c r="JIK24" s="1661"/>
      <c r="JIL24" s="1661"/>
      <c r="JIM24" s="1661"/>
      <c r="JIN24" s="1661"/>
      <c r="JIO24" s="1661"/>
      <c r="JIP24" s="1661"/>
      <c r="JIQ24" s="1661"/>
      <c r="JIR24" s="1661"/>
      <c r="JIS24" s="1661"/>
      <c r="JIT24" s="1661"/>
      <c r="JIU24" s="1661"/>
      <c r="JIV24" s="1661"/>
      <c r="JIW24" s="1661"/>
      <c r="JIX24" s="1661"/>
      <c r="JIY24" s="1661"/>
      <c r="JIZ24" s="1661"/>
      <c r="JJA24" s="1661"/>
      <c r="JJB24" s="1661"/>
      <c r="JJC24" s="1661"/>
      <c r="JJD24" s="1661"/>
      <c r="JJE24" s="1661"/>
      <c r="JJF24" s="1661"/>
      <c r="JJG24" s="1661"/>
      <c r="JJH24" s="1661"/>
      <c r="JJI24" s="1661"/>
      <c r="JJJ24" s="1661"/>
      <c r="JJK24" s="1661"/>
      <c r="JJL24" s="1661"/>
      <c r="JJM24" s="1661"/>
      <c r="JJN24" s="1661"/>
      <c r="JJO24" s="1661"/>
      <c r="JJP24" s="1661"/>
      <c r="JJQ24" s="1661"/>
      <c r="JJR24" s="1661"/>
      <c r="JJS24" s="1661"/>
      <c r="JJT24" s="1661"/>
      <c r="JJU24" s="1661"/>
      <c r="JJV24" s="1661"/>
      <c r="JJW24" s="1661"/>
      <c r="JJX24" s="1661"/>
      <c r="JJY24" s="1661"/>
      <c r="JJZ24" s="1661"/>
      <c r="JKA24" s="1661"/>
      <c r="JKB24" s="1661"/>
      <c r="JKC24" s="1661"/>
      <c r="JKD24" s="1661"/>
      <c r="JKE24" s="1661"/>
      <c r="JKF24" s="1661"/>
      <c r="JKG24" s="1661"/>
      <c r="JKH24" s="1661"/>
      <c r="JKI24" s="1661"/>
      <c r="JKJ24" s="1661"/>
      <c r="JKK24" s="1661"/>
      <c r="JKL24" s="1661"/>
      <c r="JKM24" s="1661"/>
      <c r="JKN24" s="1661"/>
      <c r="JKO24" s="1661"/>
      <c r="JKP24" s="1661"/>
      <c r="JKQ24" s="1661"/>
      <c r="JKR24" s="1661"/>
      <c r="JKS24" s="1661"/>
      <c r="JKT24" s="1661"/>
      <c r="JKU24" s="1661"/>
      <c r="JKV24" s="1661"/>
      <c r="JKW24" s="1661"/>
      <c r="JKX24" s="1661"/>
      <c r="JKY24" s="1661"/>
      <c r="JKZ24" s="1661"/>
      <c r="JLA24" s="1661"/>
      <c r="JLB24" s="1661"/>
      <c r="JLC24" s="1661"/>
      <c r="JLD24" s="1661"/>
      <c r="JLE24" s="1661"/>
      <c r="JLF24" s="1661"/>
      <c r="JLG24" s="1661"/>
      <c r="JLH24" s="1661"/>
      <c r="JLI24" s="1661"/>
      <c r="JLJ24" s="1661"/>
      <c r="JLK24" s="1661"/>
      <c r="JLL24" s="1661"/>
      <c r="JLM24" s="1661"/>
      <c r="JLN24" s="1661"/>
      <c r="JLO24" s="1661"/>
      <c r="JLP24" s="1661"/>
      <c r="JLQ24" s="1661"/>
      <c r="JLR24" s="1661"/>
      <c r="JLS24" s="1661"/>
      <c r="JLT24" s="1661"/>
      <c r="JLU24" s="1661"/>
      <c r="JLV24" s="1661"/>
      <c r="JLW24" s="1661"/>
      <c r="JLX24" s="1661"/>
      <c r="JLY24" s="1661"/>
      <c r="JLZ24" s="1661"/>
      <c r="JMA24" s="1661"/>
      <c r="JMB24" s="1661"/>
      <c r="JMC24" s="1661"/>
      <c r="JMD24" s="1661"/>
      <c r="JME24" s="1661"/>
      <c r="JMF24" s="1661"/>
      <c r="JMG24" s="1661"/>
      <c r="JMH24" s="1661"/>
      <c r="JMI24" s="1661"/>
      <c r="JMJ24" s="1661"/>
      <c r="JMK24" s="1661"/>
      <c r="JML24" s="1661"/>
      <c r="JMM24" s="1661"/>
      <c r="JMN24" s="1661"/>
      <c r="JMO24" s="1661"/>
      <c r="JMP24" s="1661"/>
      <c r="JMQ24" s="1661"/>
      <c r="JMR24" s="1661"/>
      <c r="JMS24" s="1661"/>
      <c r="JMT24" s="1661"/>
      <c r="JMU24" s="1661"/>
      <c r="JMV24" s="1661"/>
      <c r="JMW24" s="1661"/>
      <c r="JMX24" s="1661"/>
      <c r="JMY24" s="1661"/>
      <c r="JMZ24" s="1661"/>
      <c r="JNA24" s="1661"/>
      <c r="JNB24" s="1661"/>
      <c r="JNC24" s="1661"/>
      <c r="JND24" s="1661"/>
      <c r="JNE24" s="1661"/>
      <c r="JNF24" s="1661"/>
      <c r="JNG24" s="1661"/>
      <c r="JNH24" s="1661"/>
      <c r="JNI24" s="1661"/>
      <c r="JNJ24" s="1661"/>
      <c r="JNK24" s="1661"/>
      <c r="JNL24" s="1661"/>
      <c r="JNM24" s="1661"/>
      <c r="JNN24" s="1661"/>
      <c r="JNO24" s="1661"/>
      <c r="JNP24" s="1661"/>
      <c r="JNQ24" s="1661"/>
      <c r="JNR24" s="1661"/>
      <c r="JNS24" s="1661"/>
      <c r="JNT24" s="1661"/>
      <c r="JNU24" s="1661"/>
      <c r="JNV24" s="1661"/>
      <c r="JNW24" s="1661"/>
      <c r="JNX24" s="1661"/>
      <c r="JNY24" s="1661"/>
      <c r="JNZ24" s="1661"/>
      <c r="JOA24" s="1661"/>
      <c r="JOB24" s="1661"/>
      <c r="JOC24" s="1661"/>
      <c r="JOD24" s="1661"/>
      <c r="JOE24" s="1661"/>
      <c r="JOF24" s="1661"/>
      <c r="JOG24" s="1661"/>
      <c r="JOH24" s="1661"/>
      <c r="JOI24" s="1661"/>
      <c r="JOJ24" s="1661"/>
      <c r="JOK24" s="1661"/>
      <c r="JOL24" s="1661"/>
      <c r="JOM24" s="1661"/>
      <c r="JON24" s="1661"/>
      <c r="JOO24" s="1661"/>
      <c r="JOP24" s="1661"/>
      <c r="JOQ24" s="1661"/>
      <c r="JOR24" s="1661"/>
      <c r="JOS24" s="1661"/>
      <c r="JOT24" s="1661"/>
      <c r="JOU24" s="1661"/>
      <c r="JOV24" s="1661"/>
      <c r="JOW24" s="1661"/>
      <c r="JOX24" s="1661"/>
      <c r="JOY24" s="1661"/>
      <c r="JOZ24" s="1661"/>
      <c r="JPA24" s="1661"/>
      <c r="JPB24" s="1661"/>
      <c r="JPC24" s="1661"/>
      <c r="JPD24" s="1661"/>
      <c r="JPE24" s="1661"/>
      <c r="JPF24" s="1661"/>
      <c r="JPG24" s="1661"/>
      <c r="JPH24" s="1661"/>
      <c r="JPI24" s="1661"/>
      <c r="JPJ24" s="1661"/>
      <c r="JPK24" s="1661"/>
      <c r="JPL24" s="1661"/>
      <c r="JPM24" s="1661"/>
      <c r="JPN24" s="1661"/>
      <c r="JPO24" s="1661"/>
      <c r="JPP24" s="1661"/>
      <c r="JPQ24" s="1661"/>
      <c r="JPR24" s="1661"/>
      <c r="JPS24" s="1661"/>
      <c r="JPT24" s="1661"/>
      <c r="JPU24" s="1661"/>
      <c r="JPV24" s="1661"/>
      <c r="JPW24" s="1661"/>
      <c r="JPX24" s="1661"/>
      <c r="JPY24" s="1661"/>
      <c r="JPZ24" s="1661"/>
      <c r="JQA24" s="1661"/>
      <c r="JQB24" s="1661"/>
      <c r="JQC24" s="1661"/>
      <c r="JQD24" s="1661"/>
      <c r="JQE24" s="1661"/>
      <c r="JQF24" s="1661"/>
      <c r="JQG24" s="1661"/>
      <c r="JQH24" s="1661"/>
      <c r="JQI24" s="1661"/>
      <c r="JQJ24" s="1661"/>
      <c r="JQK24" s="1661"/>
      <c r="JQL24" s="1661"/>
      <c r="JQM24" s="1661"/>
      <c r="JQN24" s="1661"/>
      <c r="JQO24" s="1661"/>
      <c r="JQP24" s="1661"/>
      <c r="JQQ24" s="1661"/>
      <c r="JQR24" s="1661"/>
      <c r="JQS24" s="1661"/>
      <c r="JQT24" s="1661"/>
      <c r="JQU24" s="1661"/>
      <c r="JQV24" s="1661"/>
      <c r="JQW24" s="1661"/>
      <c r="JQX24" s="1661"/>
      <c r="JQY24" s="1661"/>
      <c r="JQZ24" s="1661"/>
      <c r="JRA24" s="1661"/>
      <c r="JRB24" s="1661"/>
      <c r="JRC24" s="1661"/>
      <c r="JRD24" s="1661"/>
      <c r="JRE24" s="1661"/>
      <c r="JRF24" s="1661"/>
      <c r="JRG24" s="1661"/>
      <c r="JRH24" s="1661"/>
      <c r="JRI24" s="1661"/>
      <c r="JRJ24" s="1661"/>
      <c r="JRK24" s="1661"/>
      <c r="JRL24" s="1661"/>
      <c r="JRM24" s="1661"/>
      <c r="JRN24" s="1661"/>
      <c r="JRO24" s="1661"/>
      <c r="JRP24" s="1661"/>
      <c r="JRQ24" s="1661"/>
      <c r="JRR24" s="1661"/>
      <c r="JRS24" s="1661"/>
      <c r="JRT24" s="1661"/>
      <c r="JRU24" s="1661"/>
      <c r="JRV24" s="1661"/>
      <c r="JRW24" s="1661"/>
      <c r="JRX24" s="1661"/>
      <c r="JRY24" s="1661"/>
      <c r="JRZ24" s="1661"/>
      <c r="JSA24" s="1661"/>
      <c r="JSB24" s="1661"/>
      <c r="JSC24" s="1661"/>
      <c r="JSD24" s="1661"/>
      <c r="JSE24" s="1661"/>
      <c r="JSF24" s="1661"/>
      <c r="JSG24" s="1661"/>
      <c r="JSH24" s="1661"/>
      <c r="JSI24" s="1661"/>
      <c r="JSJ24" s="1661"/>
      <c r="JSK24" s="1661"/>
      <c r="JSL24" s="1661"/>
      <c r="JSM24" s="1661"/>
      <c r="JSN24" s="1661"/>
      <c r="JSO24" s="1661"/>
      <c r="JSP24" s="1661"/>
      <c r="JSQ24" s="1661"/>
      <c r="JSR24" s="1661"/>
      <c r="JSS24" s="1661"/>
      <c r="JST24" s="1661"/>
      <c r="JSU24" s="1661"/>
      <c r="JSV24" s="1661"/>
      <c r="JSW24" s="1661"/>
      <c r="JSX24" s="1661"/>
      <c r="JSY24" s="1661"/>
      <c r="JSZ24" s="1661"/>
      <c r="JTA24" s="1661"/>
      <c r="JTB24" s="1661"/>
      <c r="JTC24" s="1661"/>
      <c r="JTD24" s="1661"/>
      <c r="JTE24" s="1661"/>
      <c r="JTF24" s="1661"/>
      <c r="JTG24" s="1661"/>
      <c r="JTH24" s="1661"/>
      <c r="JTI24" s="1661"/>
      <c r="JTJ24" s="1661"/>
      <c r="JTK24" s="1661"/>
      <c r="JTL24" s="1661"/>
      <c r="JTM24" s="1661"/>
      <c r="JTN24" s="1661"/>
      <c r="JTO24" s="1661"/>
      <c r="JTP24" s="1661"/>
      <c r="JTQ24" s="1661"/>
      <c r="JTR24" s="1661"/>
      <c r="JTS24" s="1661"/>
      <c r="JTT24" s="1661"/>
      <c r="JTU24" s="1661"/>
      <c r="JTV24" s="1661"/>
      <c r="JTW24" s="1661"/>
      <c r="JTX24" s="1661"/>
      <c r="JTY24" s="1661"/>
      <c r="JTZ24" s="1661"/>
      <c r="JUA24" s="1661"/>
      <c r="JUB24" s="1661"/>
      <c r="JUC24" s="1661"/>
      <c r="JUD24" s="1661"/>
      <c r="JUE24" s="1661"/>
      <c r="JUF24" s="1661"/>
      <c r="JUG24" s="1661"/>
      <c r="JUH24" s="1661"/>
      <c r="JUI24" s="1661"/>
      <c r="JUJ24" s="1661"/>
      <c r="JUK24" s="1661"/>
      <c r="JUL24" s="1661"/>
      <c r="JUM24" s="1661"/>
      <c r="JUN24" s="1661"/>
      <c r="JUO24" s="1661"/>
      <c r="JUP24" s="1661"/>
      <c r="JUQ24" s="1661"/>
      <c r="JUR24" s="1661"/>
      <c r="JUS24" s="1661"/>
      <c r="JUT24" s="1661"/>
      <c r="JUU24" s="1661"/>
      <c r="JUV24" s="1661"/>
      <c r="JUW24" s="1661"/>
      <c r="JUX24" s="1661"/>
      <c r="JUY24" s="1661"/>
      <c r="JUZ24" s="1661"/>
      <c r="JVA24" s="1661"/>
      <c r="JVB24" s="1661"/>
      <c r="JVC24" s="1661"/>
      <c r="JVD24" s="1661"/>
      <c r="JVE24" s="1661"/>
      <c r="JVF24" s="1661"/>
      <c r="JVG24" s="1661"/>
      <c r="JVH24" s="1661"/>
      <c r="JVI24" s="1661"/>
      <c r="JVJ24" s="1661"/>
      <c r="JVK24" s="1661"/>
      <c r="JVL24" s="1661"/>
      <c r="JVM24" s="1661"/>
      <c r="JVN24" s="1661"/>
      <c r="JVO24" s="1661"/>
      <c r="JVP24" s="1661"/>
      <c r="JVQ24" s="1661"/>
      <c r="JVR24" s="1661"/>
      <c r="JVS24" s="1661"/>
      <c r="JVT24" s="1661"/>
      <c r="JVU24" s="1661"/>
      <c r="JVV24" s="1661"/>
      <c r="JVW24" s="1661"/>
      <c r="JVX24" s="1661"/>
      <c r="JVY24" s="1661"/>
      <c r="JVZ24" s="1661"/>
      <c r="JWA24" s="1661"/>
      <c r="JWB24" s="1661"/>
      <c r="JWC24" s="1661"/>
      <c r="JWD24" s="1661"/>
      <c r="JWE24" s="1661"/>
      <c r="JWF24" s="1661"/>
      <c r="JWG24" s="1661"/>
      <c r="JWH24" s="1661"/>
      <c r="JWI24" s="1661"/>
      <c r="JWJ24" s="1661"/>
      <c r="JWK24" s="1661"/>
      <c r="JWL24" s="1661"/>
      <c r="JWM24" s="1661"/>
      <c r="JWN24" s="1661"/>
      <c r="JWO24" s="1661"/>
      <c r="JWP24" s="1661"/>
      <c r="JWQ24" s="1661"/>
      <c r="JWR24" s="1661"/>
      <c r="JWS24" s="1661"/>
      <c r="JWT24" s="1661"/>
      <c r="JWU24" s="1661"/>
      <c r="JWV24" s="1661"/>
      <c r="JWW24" s="1661"/>
      <c r="JWX24" s="1661"/>
      <c r="JWY24" s="1661"/>
      <c r="JWZ24" s="1661"/>
      <c r="JXA24" s="1661"/>
      <c r="JXB24" s="1661"/>
      <c r="JXC24" s="1661"/>
      <c r="JXD24" s="1661"/>
      <c r="JXE24" s="1661"/>
      <c r="JXF24" s="1661"/>
      <c r="JXG24" s="1661"/>
      <c r="JXH24" s="1661"/>
      <c r="JXI24" s="1661"/>
      <c r="JXJ24" s="1661"/>
      <c r="JXK24" s="1661"/>
      <c r="JXL24" s="1661"/>
      <c r="JXM24" s="1661"/>
      <c r="JXN24" s="1661"/>
      <c r="JXO24" s="1661"/>
      <c r="JXP24" s="1661"/>
      <c r="JXQ24" s="1661"/>
      <c r="JXR24" s="1661"/>
      <c r="JXS24" s="1661"/>
      <c r="JXT24" s="1661"/>
      <c r="JXU24" s="1661"/>
      <c r="JXV24" s="1661"/>
      <c r="JXW24" s="1661"/>
      <c r="JXX24" s="1661"/>
      <c r="JXY24" s="1661"/>
      <c r="JXZ24" s="1661"/>
      <c r="JYA24" s="1661"/>
      <c r="JYB24" s="1661"/>
      <c r="JYC24" s="1661"/>
      <c r="JYD24" s="1661"/>
      <c r="JYE24" s="1661"/>
      <c r="JYF24" s="1661"/>
      <c r="JYG24" s="1661"/>
      <c r="JYH24" s="1661"/>
      <c r="JYI24" s="1661"/>
      <c r="JYJ24" s="1661"/>
      <c r="JYK24" s="1661"/>
      <c r="JYL24" s="1661"/>
      <c r="JYM24" s="1661"/>
      <c r="JYN24" s="1661"/>
      <c r="JYO24" s="1661"/>
      <c r="JYP24" s="1661"/>
      <c r="JYQ24" s="1661"/>
      <c r="JYR24" s="1661"/>
      <c r="JYS24" s="1661"/>
      <c r="JYT24" s="1661"/>
      <c r="JYU24" s="1661"/>
      <c r="JYV24" s="1661"/>
      <c r="JYW24" s="1661"/>
      <c r="JYX24" s="1661"/>
      <c r="JYY24" s="1661"/>
      <c r="JYZ24" s="1661"/>
      <c r="JZA24" s="1661"/>
      <c r="JZB24" s="1661"/>
      <c r="JZC24" s="1661"/>
      <c r="JZD24" s="1661"/>
      <c r="JZE24" s="1661"/>
      <c r="JZF24" s="1661"/>
      <c r="JZG24" s="1661"/>
      <c r="JZH24" s="1661"/>
      <c r="JZI24" s="1661"/>
      <c r="JZJ24" s="1661"/>
      <c r="JZK24" s="1661"/>
      <c r="JZL24" s="1661"/>
      <c r="JZM24" s="1661"/>
      <c r="JZN24" s="1661"/>
      <c r="JZO24" s="1661"/>
      <c r="JZP24" s="1661"/>
      <c r="JZQ24" s="1661"/>
      <c r="JZR24" s="1661"/>
      <c r="JZS24" s="1661"/>
      <c r="JZT24" s="1661"/>
      <c r="JZU24" s="1661"/>
      <c r="JZV24" s="1661"/>
      <c r="JZW24" s="1661"/>
      <c r="JZX24" s="1661"/>
      <c r="JZY24" s="1661"/>
      <c r="JZZ24" s="1661"/>
      <c r="KAA24" s="1661"/>
      <c r="KAB24" s="1661"/>
      <c r="KAC24" s="1661"/>
      <c r="KAD24" s="1661"/>
      <c r="KAE24" s="1661"/>
      <c r="KAF24" s="1661"/>
      <c r="KAG24" s="1661"/>
      <c r="KAH24" s="1661"/>
      <c r="KAI24" s="1661"/>
      <c r="KAJ24" s="1661"/>
      <c r="KAK24" s="1661"/>
      <c r="KAL24" s="1661"/>
      <c r="KAM24" s="1661"/>
      <c r="KAN24" s="1661"/>
      <c r="KAO24" s="1661"/>
      <c r="KAP24" s="1661"/>
      <c r="KAQ24" s="1661"/>
      <c r="KAR24" s="1661"/>
      <c r="KAS24" s="1661"/>
      <c r="KAT24" s="1661"/>
      <c r="KAU24" s="1661"/>
      <c r="KAV24" s="1661"/>
      <c r="KAW24" s="1661"/>
      <c r="KAX24" s="1661"/>
      <c r="KAY24" s="1661"/>
      <c r="KAZ24" s="1661"/>
      <c r="KBA24" s="1661"/>
      <c r="KBB24" s="1661"/>
      <c r="KBC24" s="1661"/>
      <c r="KBD24" s="1661"/>
      <c r="KBE24" s="1661"/>
      <c r="KBF24" s="1661"/>
      <c r="KBG24" s="1661"/>
      <c r="KBH24" s="1661"/>
      <c r="KBI24" s="1661"/>
      <c r="KBJ24" s="1661"/>
      <c r="KBK24" s="1661"/>
      <c r="KBL24" s="1661"/>
      <c r="KBM24" s="1661"/>
      <c r="KBN24" s="1661"/>
      <c r="KBO24" s="1661"/>
      <c r="KBP24" s="1661"/>
      <c r="KBQ24" s="1661"/>
      <c r="KBR24" s="1661"/>
      <c r="KBS24" s="1661"/>
      <c r="KBT24" s="1661"/>
      <c r="KBU24" s="1661"/>
      <c r="KBV24" s="1661"/>
      <c r="KBW24" s="1661"/>
      <c r="KBX24" s="1661"/>
      <c r="KBY24" s="1661"/>
      <c r="KBZ24" s="1661"/>
      <c r="KCA24" s="1661"/>
      <c r="KCB24" s="1661"/>
      <c r="KCC24" s="1661"/>
      <c r="KCD24" s="1661"/>
      <c r="KCE24" s="1661"/>
      <c r="KCF24" s="1661"/>
      <c r="KCG24" s="1661"/>
      <c r="KCH24" s="1661"/>
      <c r="KCI24" s="1661"/>
      <c r="KCJ24" s="1661"/>
      <c r="KCK24" s="1661"/>
      <c r="KCL24" s="1661"/>
      <c r="KCM24" s="1661"/>
      <c r="KCN24" s="1661"/>
      <c r="KCO24" s="1661"/>
      <c r="KCP24" s="1661"/>
      <c r="KCQ24" s="1661"/>
      <c r="KCR24" s="1661"/>
      <c r="KCS24" s="1661"/>
      <c r="KCT24" s="1661"/>
      <c r="KCU24" s="1661"/>
      <c r="KCV24" s="1661"/>
      <c r="KCW24" s="1661"/>
      <c r="KCX24" s="1661"/>
      <c r="KCY24" s="1661"/>
      <c r="KCZ24" s="1661"/>
      <c r="KDA24" s="1661"/>
      <c r="KDB24" s="1661"/>
      <c r="KDC24" s="1661"/>
      <c r="KDD24" s="1661"/>
      <c r="KDE24" s="1661"/>
      <c r="KDF24" s="1661"/>
      <c r="KDG24" s="1661"/>
      <c r="KDH24" s="1661"/>
      <c r="KDI24" s="1661"/>
      <c r="KDJ24" s="1661"/>
      <c r="KDK24" s="1661"/>
      <c r="KDL24" s="1661"/>
      <c r="KDM24" s="1661"/>
      <c r="KDN24" s="1661"/>
      <c r="KDO24" s="1661"/>
      <c r="KDP24" s="1661"/>
      <c r="KDQ24" s="1661"/>
      <c r="KDR24" s="1661"/>
      <c r="KDS24" s="1661"/>
      <c r="KDT24" s="1661"/>
      <c r="KDU24" s="1661"/>
      <c r="KDV24" s="1661"/>
      <c r="KDW24" s="1661"/>
      <c r="KDX24" s="1661"/>
      <c r="KDY24" s="1661"/>
      <c r="KDZ24" s="1661"/>
      <c r="KEA24" s="1661"/>
      <c r="KEB24" s="1661"/>
      <c r="KEC24" s="1661"/>
      <c r="KED24" s="1661"/>
      <c r="KEE24" s="1661"/>
      <c r="KEF24" s="1661"/>
      <c r="KEG24" s="1661"/>
      <c r="KEH24" s="1661"/>
      <c r="KEI24" s="1661"/>
      <c r="KEJ24" s="1661"/>
      <c r="KEK24" s="1661"/>
      <c r="KEL24" s="1661"/>
      <c r="KEM24" s="1661"/>
      <c r="KEN24" s="1661"/>
      <c r="KEO24" s="1661"/>
      <c r="KEP24" s="1661"/>
      <c r="KEQ24" s="1661"/>
      <c r="KER24" s="1661"/>
      <c r="KES24" s="1661"/>
      <c r="KET24" s="1661"/>
      <c r="KEU24" s="1661"/>
      <c r="KEV24" s="1661"/>
      <c r="KEW24" s="1661"/>
      <c r="KEX24" s="1661"/>
      <c r="KEY24" s="1661"/>
      <c r="KEZ24" s="1661"/>
      <c r="KFA24" s="1661"/>
      <c r="KFB24" s="1661"/>
      <c r="KFC24" s="1661"/>
      <c r="KFD24" s="1661"/>
      <c r="KFE24" s="1661"/>
      <c r="KFF24" s="1661"/>
      <c r="KFG24" s="1661"/>
      <c r="KFH24" s="1661"/>
      <c r="KFI24" s="1661"/>
      <c r="KFJ24" s="1661"/>
      <c r="KFK24" s="1661"/>
      <c r="KFL24" s="1661"/>
      <c r="KFM24" s="1661"/>
      <c r="KFN24" s="1661"/>
      <c r="KFO24" s="1661"/>
      <c r="KFP24" s="1661"/>
      <c r="KFQ24" s="1661"/>
      <c r="KFR24" s="1661"/>
      <c r="KFS24" s="1661"/>
      <c r="KFT24" s="1661"/>
      <c r="KFU24" s="1661"/>
      <c r="KFV24" s="1661"/>
      <c r="KFW24" s="1661"/>
      <c r="KFX24" s="1661"/>
      <c r="KFY24" s="1661"/>
      <c r="KFZ24" s="1661"/>
      <c r="KGA24" s="1661"/>
      <c r="KGB24" s="1661"/>
      <c r="KGC24" s="1661"/>
      <c r="KGD24" s="1661"/>
      <c r="KGE24" s="1661"/>
      <c r="KGF24" s="1661"/>
      <c r="KGG24" s="1661"/>
      <c r="KGH24" s="1661"/>
      <c r="KGI24" s="1661"/>
      <c r="KGJ24" s="1661"/>
      <c r="KGK24" s="1661"/>
      <c r="KGL24" s="1661"/>
      <c r="KGM24" s="1661"/>
      <c r="KGN24" s="1661"/>
      <c r="KGO24" s="1661"/>
      <c r="KGP24" s="1661"/>
      <c r="KGQ24" s="1661"/>
      <c r="KGR24" s="1661"/>
      <c r="KGS24" s="1661"/>
      <c r="KGT24" s="1661"/>
      <c r="KGU24" s="1661"/>
      <c r="KGV24" s="1661"/>
      <c r="KGW24" s="1661"/>
      <c r="KGX24" s="1661"/>
      <c r="KGY24" s="1661"/>
      <c r="KGZ24" s="1661"/>
      <c r="KHA24" s="1661"/>
      <c r="KHB24" s="1661"/>
      <c r="KHC24" s="1661"/>
      <c r="KHD24" s="1661"/>
      <c r="KHE24" s="1661"/>
      <c r="KHF24" s="1661"/>
      <c r="KHG24" s="1661"/>
      <c r="KHH24" s="1661"/>
      <c r="KHI24" s="1661"/>
      <c r="KHJ24" s="1661"/>
      <c r="KHK24" s="1661"/>
      <c r="KHL24" s="1661"/>
      <c r="KHM24" s="1661"/>
      <c r="KHN24" s="1661"/>
      <c r="KHO24" s="1661"/>
      <c r="KHP24" s="1661"/>
      <c r="KHQ24" s="1661"/>
      <c r="KHR24" s="1661"/>
      <c r="KHS24" s="1661"/>
      <c r="KHT24" s="1661"/>
      <c r="KHU24" s="1661"/>
      <c r="KHV24" s="1661"/>
      <c r="KHW24" s="1661"/>
      <c r="KHX24" s="1661"/>
      <c r="KHY24" s="1661"/>
      <c r="KHZ24" s="1661"/>
      <c r="KIA24" s="1661"/>
      <c r="KIB24" s="1661"/>
      <c r="KIC24" s="1661"/>
      <c r="KID24" s="1661"/>
      <c r="KIE24" s="1661"/>
      <c r="KIF24" s="1661"/>
      <c r="KIG24" s="1661"/>
      <c r="KIH24" s="1661"/>
      <c r="KII24" s="1661"/>
      <c r="KIJ24" s="1661"/>
      <c r="KIK24" s="1661"/>
      <c r="KIL24" s="1661"/>
      <c r="KIM24" s="1661"/>
      <c r="KIN24" s="1661"/>
      <c r="KIO24" s="1661"/>
      <c r="KIP24" s="1661"/>
      <c r="KIQ24" s="1661"/>
      <c r="KIR24" s="1661"/>
      <c r="KIS24" s="1661"/>
      <c r="KIT24" s="1661"/>
      <c r="KIU24" s="1661"/>
      <c r="KIV24" s="1661"/>
      <c r="KIW24" s="1661"/>
      <c r="KIX24" s="1661"/>
      <c r="KIY24" s="1661"/>
      <c r="KIZ24" s="1661"/>
      <c r="KJA24" s="1661"/>
      <c r="KJB24" s="1661"/>
      <c r="KJC24" s="1661"/>
      <c r="KJD24" s="1661"/>
      <c r="KJE24" s="1661"/>
      <c r="KJF24" s="1661"/>
      <c r="KJG24" s="1661"/>
      <c r="KJH24" s="1661"/>
      <c r="KJI24" s="1661"/>
      <c r="KJJ24" s="1661"/>
      <c r="KJK24" s="1661"/>
      <c r="KJL24" s="1661"/>
      <c r="KJM24" s="1661"/>
      <c r="KJN24" s="1661"/>
      <c r="KJO24" s="1661"/>
      <c r="KJP24" s="1661"/>
      <c r="KJQ24" s="1661"/>
      <c r="KJR24" s="1661"/>
      <c r="KJS24" s="1661"/>
      <c r="KJT24" s="1661"/>
      <c r="KJU24" s="1661"/>
      <c r="KJV24" s="1661"/>
      <c r="KJW24" s="1661"/>
      <c r="KJX24" s="1661"/>
      <c r="KJY24" s="1661"/>
      <c r="KJZ24" s="1661"/>
      <c r="KKA24" s="1661"/>
      <c r="KKB24" s="1661"/>
      <c r="KKC24" s="1661"/>
      <c r="KKD24" s="1661"/>
      <c r="KKE24" s="1661"/>
      <c r="KKF24" s="1661"/>
      <c r="KKG24" s="1661"/>
      <c r="KKH24" s="1661"/>
      <c r="KKI24" s="1661"/>
      <c r="KKJ24" s="1661"/>
      <c r="KKK24" s="1661"/>
      <c r="KKL24" s="1661"/>
      <c r="KKM24" s="1661"/>
      <c r="KKN24" s="1661"/>
      <c r="KKO24" s="1661"/>
      <c r="KKP24" s="1661"/>
      <c r="KKQ24" s="1661"/>
      <c r="KKR24" s="1661"/>
      <c r="KKS24" s="1661"/>
      <c r="KKT24" s="1661"/>
      <c r="KKU24" s="1661"/>
      <c r="KKV24" s="1661"/>
      <c r="KKW24" s="1661"/>
      <c r="KKX24" s="1661"/>
      <c r="KKY24" s="1661"/>
      <c r="KKZ24" s="1661"/>
      <c r="KLA24" s="1661"/>
      <c r="KLB24" s="1661"/>
      <c r="KLC24" s="1661"/>
      <c r="KLD24" s="1661"/>
      <c r="KLE24" s="1661"/>
      <c r="KLF24" s="1661"/>
      <c r="KLG24" s="1661"/>
      <c r="KLH24" s="1661"/>
      <c r="KLI24" s="1661"/>
      <c r="KLJ24" s="1661"/>
      <c r="KLK24" s="1661"/>
      <c r="KLL24" s="1661"/>
      <c r="KLM24" s="1661"/>
      <c r="KLN24" s="1661"/>
      <c r="KLO24" s="1661"/>
      <c r="KLP24" s="1661"/>
      <c r="KLQ24" s="1661"/>
      <c r="KLR24" s="1661"/>
      <c r="KLS24" s="1661"/>
      <c r="KLT24" s="1661"/>
      <c r="KLU24" s="1661"/>
      <c r="KLV24" s="1661"/>
      <c r="KLW24" s="1661"/>
      <c r="KLX24" s="1661"/>
      <c r="KLY24" s="1661"/>
      <c r="KLZ24" s="1661"/>
      <c r="KMA24" s="1661"/>
      <c r="KMB24" s="1661"/>
      <c r="KMC24" s="1661"/>
      <c r="KMD24" s="1661"/>
      <c r="KME24" s="1661"/>
      <c r="KMF24" s="1661"/>
      <c r="KMG24" s="1661"/>
      <c r="KMH24" s="1661"/>
      <c r="KMI24" s="1661"/>
      <c r="KMJ24" s="1661"/>
      <c r="KMK24" s="1661"/>
      <c r="KML24" s="1661"/>
      <c r="KMM24" s="1661"/>
      <c r="KMN24" s="1661"/>
      <c r="KMO24" s="1661"/>
      <c r="KMP24" s="1661"/>
      <c r="KMQ24" s="1661"/>
      <c r="KMR24" s="1661"/>
      <c r="KMS24" s="1661"/>
      <c r="KMT24" s="1661"/>
      <c r="KMU24" s="1661"/>
      <c r="KMV24" s="1661"/>
      <c r="KMW24" s="1661"/>
      <c r="KMX24" s="1661"/>
      <c r="KMY24" s="1661"/>
      <c r="KMZ24" s="1661"/>
      <c r="KNA24" s="1661"/>
      <c r="KNB24" s="1661"/>
      <c r="KNC24" s="1661"/>
      <c r="KND24" s="1661"/>
      <c r="KNE24" s="1661"/>
      <c r="KNF24" s="1661"/>
      <c r="KNG24" s="1661"/>
      <c r="KNH24" s="1661"/>
      <c r="KNI24" s="1661"/>
      <c r="KNJ24" s="1661"/>
      <c r="KNK24" s="1661"/>
      <c r="KNL24" s="1661"/>
      <c r="KNM24" s="1661"/>
      <c r="KNN24" s="1661"/>
      <c r="KNO24" s="1661"/>
      <c r="KNP24" s="1661"/>
      <c r="KNQ24" s="1661"/>
      <c r="KNR24" s="1661"/>
      <c r="KNS24" s="1661"/>
      <c r="KNT24" s="1661"/>
      <c r="KNU24" s="1661"/>
      <c r="KNV24" s="1661"/>
      <c r="KNW24" s="1661"/>
      <c r="KNX24" s="1661"/>
      <c r="KNY24" s="1661"/>
      <c r="KNZ24" s="1661"/>
      <c r="KOA24" s="1661"/>
      <c r="KOB24" s="1661"/>
      <c r="KOC24" s="1661"/>
      <c r="KOD24" s="1661"/>
      <c r="KOE24" s="1661"/>
      <c r="KOF24" s="1661"/>
      <c r="KOG24" s="1661"/>
      <c r="KOH24" s="1661"/>
      <c r="KOI24" s="1661"/>
      <c r="KOJ24" s="1661"/>
      <c r="KOK24" s="1661"/>
      <c r="KOL24" s="1661"/>
      <c r="KOM24" s="1661"/>
      <c r="KON24" s="1661"/>
      <c r="KOO24" s="1661"/>
      <c r="KOP24" s="1661"/>
      <c r="KOQ24" s="1661"/>
      <c r="KOR24" s="1661"/>
      <c r="KOS24" s="1661"/>
      <c r="KOT24" s="1661"/>
      <c r="KOU24" s="1661"/>
      <c r="KOV24" s="1661"/>
      <c r="KOW24" s="1661"/>
      <c r="KOX24" s="1661"/>
      <c r="KOY24" s="1661"/>
      <c r="KOZ24" s="1661"/>
      <c r="KPA24" s="1661"/>
      <c r="KPB24" s="1661"/>
      <c r="KPC24" s="1661"/>
      <c r="KPD24" s="1661"/>
      <c r="KPE24" s="1661"/>
      <c r="KPF24" s="1661"/>
      <c r="KPG24" s="1661"/>
      <c r="KPH24" s="1661"/>
      <c r="KPI24" s="1661"/>
      <c r="KPJ24" s="1661"/>
      <c r="KPK24" s="1661"/>
      <c r="KPL24" s="1661"/>
      <c r="KPM24" s="1661"/>
      <c r="KPN24" s="1661"/>
      <c r="KPO24" s="1661"/>
      <c r="KPP24" s="1661"/>
      <c r="KPQ24" s="1661"/>
      <c r="KPR24" s="1661"/>
      <c r="KPS24" s="1661"/>
      <c r="KPT24" s="1661"/>
      <c r="KPU24" s="1661"/>
      <c r="KPV24" s="1661"/>
      <c r="KPW24" s="1661"/>
      <c r="KPX24" s="1661"/>
      <c r="KPY24" s="1661"/>
      <c r="KPZ24" s="1661"/>
      <c r="KQA24" s="1661"/>
      <c r="KQB24" s="1661"/>
      <c r="KQC24" s="1661"/>
      <c r="KQD24" s="1661"/>
      <c r="KQE24" s="1661"/>
      <c r="KQF24" s="1661"/>
      <c r="KQG24" s="1661"/>
      <c r="KQH24" s="1661"/>
      <c r="KQI24" s="1661"/>
      <c r="KQJ24" s="1661"/>
      <c r="KQK24" s="1661"/>
      <c r="KQL24" s="1661"/>
      <c r="KQM24" s="1661"/>
      <c r="KQN24" s="1661"/>
      <c r="KQO24" s="1661"/>
      <c r="KQP24" s="1661"/>
      <c r="KQQ24" s="1661"/>
      <c r="KQR24" s="1661"/>
      <c r="KQS24" s="1661"/>
      <c r="KQT24" s="1661"/>
      <c r="KQU24" s="1661"/>
      <c r="KQV24" s="1661"/>
      <c r="KQW24" s="1661"/>
      <c r="KQX24" s="1661"/>
      <c r="KQY24" s="1661"/>
      <c r="KQZ24" s="1661"/>
      <c r="KRA24" s="1661"/>
      <c r="KRB24" s="1661"/>
      <c r="KRC24" s="1661"/>
      <c r="KRD24" s="1661"/>
      <c r="KRE24" s="1661"/>
      <c r="KRF24" s="1661"/>
      <c r="KRG24" s="1661"/>
      <c r="KRH24" s="1661"/>
      <c r="KRI24" s="1661"/>
      <c r="KRJ24" s="1661"/>
      <c r="KRK24" s="1661"/>
      <c r="KRL24" s="1661"/>
      <c r="KRM24" s="1661"/>
      <c r="KRN24" s="1661"/>
      <c r="KRO24" s="1661"/>
      <c r="KRP24" s="1661"/>
      <c r="KRQ24" s="1661"/>
      <c r="KRR24" s="1661"/>
      <c r="KRS24" s="1661"/>
      <c r="KRT24" s="1661"/>
      <c r="KRU24" s="1661"/>
      <c r="KRV24" s="1661"/>
      <c r="KRW24" s="1661"/>
      <c r="KRX24" s="1661"/>
      <c r="KRY24" s="1661"/>
      <c r="KRZ24" s="1661"/>
      <c r="KSA24" s="1661"/>
      <c r="KSB24" s="1661"/>
      <c r="KSC24" s="1661"/>
      <c r="KSD24" s="1661"/>
      <c r="KSE24" s="1661"/>
      <c r="KSF24" s="1661"/>
      <c r="KSG24" s="1661"/>
      <c r="KSH24" s="1661"/>
      <c r="KSI24" s="1661"/>
      <c r="KSJ24" s="1661"/>
      <c r="KSK24" s="1661"/>
      <c r="KSL24" s="1661"/>
      <c r="KSM24" s="1661"/>
      <c r="KSN24" s="1661"/>
      <c r="KSO24" s="1661"/>
      <c r="KSP24" s="1661"/>
      <c r="KSQ24" s="1661"/>
      <c r="KSR24" s="1661"/>
      <c r="KSS24" s="1661"/>
      <c r="KST24" s="1661"/>
      <c r="KSU24" s="1661"/>
      <c r="KSV24" s="1661"/>
      <c r="KSW24" s="1661"/>
      <c r="KSX24" s="1661"/>
      <c r="KSY24" s="1661"/>
      <c r="KSZ24" s="1661"/>
      <c r="KTA24" s="1661"/>
      <c r="KTB24" s="1661"/>
      <c r="KTC24" s="1661"/>
      <c r="KTD24" s="1661"/>
      <c r="KTE24" s="1661"/>
      <c r="KTF24" s="1661"/>
      <c r="KTG24" s="1661"/>
      <c r="KTH24" s="1661"/>
      <c r="KTI24" s="1661"/>
      <c r="KTJ24" s="1661"/>
      <c r="KTK24" s="1661"/>
      <c r="KTL24" s="1661"/>
      <c r="KTM24" s="1661"/>
      <c r="KTN24" s="1661"/>
      <c r="KTO24" s="1661"/>
      <c r="KTP24" s="1661"/>
      <c r="KTQ24" s="1661"/>
      <c r="KTR24" s="1661"/>
      <c r="KTS24" s="1661"/>
      <c r="KTT24" s="1661"/>
      <c r="KTU24" s="1661"/>
      <c r="KTV24" s="1661"/>
      <c r="KTW24" s="1661"/>
      <c r="KTX24" s="1661"/>
      <c r="KTY24" s="1661"/>
      <c r="KTZ24" s="1661"/>
      <c r="KUA24" s="1661"/>
      <c r="KUB24" s="1661"/>
      <c r="KUC24" s="1661"/>
      <c r="KUD24" s="1661"/>
      <c r="KUE24" s="1661"/>
      <c r="KUF24" s="1661"/>
      <c r="KUG24" s="1661"/>
      <c r="KUH24" s="1661"/>
      <c r="KUI24" s="1661"/>
      <c r="KUJ24" s="1661"/>
      <c r="KUK24" s="1661"/>
      <c r="KUL24" s="1661"/>
      <c r="KUM24" s="1661"/>
      <c r="KUN24" s="1661"/>
      <c r="KUO24" s="1661"/>
      <c r="KUP24" s="1661"/>
      <c r="KUQ24" s="1661"/>
      <c r="KUR24" s="1661"/>
      <c r="KUS24" s="1661"/>
      <c r="KUT24" s="1661"/>
      <c r="KUU24" s="1661"/>
      <c r="KUV24" s="1661"/>
      <c r="KUW24" s="1661"/>
      <c r="KUX24" s="1661"/>
      <c r="KUY24" s="1661"/>
      <c r="KUZ24" s="1661"/>
      <c r="KVA24" s="1661"/>
      <c r="KVB24" s="1661"/>
      <c r="KVC24" s="1661"/>
      <c r="KVD24" s="1661"/>
      <c r="KVE24" s="1661"/>
      <c r="KVF24" s="1661"/>
      <c r="KVG24" s="1661"/>
      <c r="KVH24" s="1661"/>
      <c r="KVI24" s="1661"/>
      <c r="KVJ24" s="1661"/>
      <c r="KVK24" s="1661"/>
      <c r="KVL24" s="1661"/>
      <c r="KVM24" s="1661"/>
      <c r="KVN24" s="1661"/>
      <c r="KVO24" s="1661"/>
      <c r="KVP24" s="1661"/>
      <c r="KVQ24" s="1661"/>
      <c r="KVR24" s="1661"/>
      <c r="KVS24" s="1661"/>
      <c r="KVT24" s="1661"/>
      <c r="KVU24" s="1661"/>
      <c r="KVV24" s="1661"/>
      <c r="KVW24" s="1661"/>
      <c r="KVX24" s="1661"/>
      <c r="KVY24" s="1661"/>
      <c r="KVZ24" s="1661"/>
      <c r="KWA24" s="1661"/>
      <c r="KWB24" s="1661"/>
      <c r="KWC24" s="1661"/>
      <c r="KWD24" s="1661"/>
      <c r="KWE24" s="1661"/>
      <c r="KWF24" s="1661"/>
      <c r="KWG24" s="1661"/>
      <c r="KWH24" s="1661"/>
      <c r="KWI24" s="1661"/>
      <c r="KWJ24" s="1661"/>
      <c r="KWK24" s="1661"/>
      <c r="KWL24" s="1661"/>
      <c r="KWM24" s="1661"/>
      <c r="KWN24" s="1661"/>
      <c r="KWO24" s="1661"/>
      <c r="KWP24" s="1661"/>
      <c r="KWQ24" s="1661"/>
      <c r="KWR24" s="1661"/>
      <c r="KWS24" s="1661"/>
      <c r="KWT24" s="1661"/>
      <c r="KWU24" s="1661"/>
      <c r="KWV24" s="1661"/>
      <c r="KWW24" s="1661"/>
      <c r="KWX24" s="1661"/>
      <c r="KWY24" s="1661"/>
      <c r="KWZ24" s="1661"/>
      <c r="KXA24" s="1661"/>
      <c r="KXB24" s="1661"/>
      <c r="KXC24" s="1661"/>
      <c r="KXD24" s="1661"/>
      <c r="KXE24" s="1661"/>
      <c r="KXF24" s="1661"/>
      <c r="KXG24" s="1661"/>
      <c r="KXH24" s="1661"/>
      <c r="KXI24" s="1661"/>
      <c r="KXJ24" s="1661"/>
      <c r="KXK24" s="1661"/>
      <c r="KXL24" s="1661"/>
      <c r="KXM24" s="1661"/>
      <c r="KXN24" s="1661"/>
      <c r="KXO24" s="1661"/>
      <c r="KXP24" s="1661"/>
      <c r="KXQ24" s="1661"/>
      <c r="KXR24" s="1661"/>
      <c r="KXS24" s="1661"/>
      <c r="KXT24" s="1661"/>
      <c r="KXU24" s="1661"/>
      <c r="KXV24" s="1661"/>
      <c r="KXW24" s="1661"/>
      <c r="KXX24" s="1661"/>
      <c r="KXY24" s="1661"/>
      <c r="KXZ24" s="1661"/>
      <c r="KYA24" s="1661"/>
      <c r="KYB24" s="1661"/>
      <c r="KYC24" s="1661"/>
      <c r="KYD24" s="1661"/>
      <c r="KYE24" s="1661"/>
      <c r="KYF24" s="1661"/>
      <c r="KYG24" s="1661"/>
      <c r="KYH24" s="1661"/>
      <c r="KYI24" s="1661"/>
      <c r="KYJ24" s="1661"/>
      <c r="KYK24" s="1661"/>
      <c r="KYL24" s="1661"/>
      <c r="KYM24" s="1661"/>
      <c r="KYN24" s="1661"/>
      <c r="KYO24" s="1661"/>
      <c r="KYP24" s="1661"/>
      <c r="KYQ24" s="1661"/>
      <c r="KYR24" s="1661"/>
      <c r="KYS24" s="1661"/>
      <c r="KYT24" s="1661"/>
      <c r="KYU24" s="1661"/>
      <c r="KYV24" s="1661"/>
      <c r="KYW24" s="1661"/>
      <c r="KYX24" s="1661"/>
      <c r="KYY24" s="1661"/>
      <c r="KYZ24" s="1661"/>
      <c r="KZA24" s="1661"/>
      <c r="KZB24" s="1661"/>
      <c r="KZC24" s="1661"/>
      <c r="KZD24" s="1661"/>
      <c r="KZE24" s="1661"/>
      <c r="KZF24" s="1661"/>
      <c r="KZG24" s="1661"/>
      <c r="KZH24" s="1661"/>
      <c r="KZI24" s="1661"/>
      <c r="KZJ24" s="1661"/>
      <c r="KZK24" s="1661"/>
      <c r="KZL24" s="1661"/>
      <c r="KZM24" s="1661"/>
      <c r="KZN24" s="1661"/>
      <c r="KZO24" s="1661"/>
      <c r="KZP24" s="1661"/>
      <c r="KZQ24" s="1661"/>
      <c r="KZR24" s="1661"/>
      <c r="KZS24" s="1661"/>
      <c r="KZT24" s="1661"/>
      <c r="KZU24" s="1661"/>
      <c r="KZV24" s="1661"/>
      <c r="KZW24" s="1661"/>
      <c r="KZX24" s="1661"/>
      <c r="KZY24" s="1661"/>
      <c r="KZZ24" s="1661"/>
      <c r="LAA24" s="1661"/>
      <c r="LAB24" s="1661"/>
      <c r="LAC24" s="1661"/>
      <c r="LAD24" s="1661"/>
      <c r="LAE24" s="1661"/>
      <c r="LAF24" s="1661"/>
      <c r="LAG24" s="1661"/>
      <c r="LAH24" s="1661"/>
      <c r="LAI24" s="1661"/>
      <c r="LAJ24" s="1661"/>
      <c r="LAK24" s="1661"/>
      <c r="LAL24" s="1661"/>
      <c r="LAM24" s="1661"/>
      <c r="LAN24" s="1661"/>
      <c r="LAO24" s="1661"/>
      <c r="LAP24" s="1661"/>
      <c r="LAQ24" s="1661"/>
      <c r="LAR24" s="1661"/>
      <c r="LAS24" s="1661"/>
      <c r="LAT24" s="1661"/>
      <c r="LAU24" s="1661"/>
      <c r="LAV24" s="1661"/>
      <c r="LAW24" s="1661"/>
      <c r="LAX24" s="1661"/>
      <c r="LAY24" s="1661"/>
      <c r="LAZ24" s="1661"/>
      <c r="LBA24" s="1661"/>
      <c r="LBB24" s="1661"/>
      <c r="LBC24" s="1661"/>
      <c r="LBD24" s="1661"/>
      <c r="LBE24" s="1661"/>
      <c r="LBF24" s="1661"/>
      <c r="LBG24" s="1661"/>
      <c r="LBH24" s="1661"/>
      <c r="LBI24" s="1661"/>
      <c r="LBJ24" s="1661"/>
      <c r="LBK24" s="1661"/>
      <c r="LBL24" s="1661"/>
      <c r="LBM24" s="1661"/>
      <c r="LBN24" s="1661"/>
      <c r="LBO24" s="1661"/>
      <c r="LBP24" s="1661"/>
      <c r="LBQ24" s="1661"/>
      <c r="LBR24" s="1661"/>
      <c r="LBS24" s="1661"/>
      <c r="LBT24" s="1661"/>
      <c r="LBU24" s="1661"/>
      <c r="LBV24" s="1661"/>
      <c r="LBW24" s="1661"/>
      <c r="LBX24" s="1661"/>
      <c r="LBY24" s="1661"/>
      <c r="LBZ24" s="1661"/>
      <c r="LCA24" s="1661"/>
      <c r="LCB24" s="1661"/>
      <c r="LCC24" s="1661"/>
      <c r="LCD24" s="1661"/>
      <c r="LCE24" s="1661"/>
      <c r="LCF24" s="1661"/>
      <c r="LCG24" s="1661"/>
      <c r="LCH24" s="1661"/>
      <c r="LCI24" s="1661"/>
      <c r="LCJ24" s="1661"/>
      <c r="LCK24" s="1661"/>
      <c r="LCL24" s="1661"/>
      <c r="LCM24" s="1661"/>
      <c r="LCN24" s="1661"/>
      <c r="LCO24" s="1661"/>
      <c r="LCP24" s="1661"/>
      <c r="LCQ24" s="1661"/>
      <c r="LCR24" s="1661"/>
      <c r="LCS24" s="1661"/>
      <c r="LCT24" s="1661"/>
      <c r="LCU24" s="1661"/>
      <c r="LCV24" s="1661"/>
      <c r="LCW24" s="1661"/>
      <c r="LCX24" s="1661"/>
      <c r="LCY24" s="1661"/>
      <c r="LCZ24" s="1661"/>
      <c r="LDA24" s="1661"/>
      <c r="LDB24" s="1661"/>
      <c r="LDC24" s="1661"/>
      <c r="LDD24" s="1661"/>
      <c r="LDE24" s="1661"/>
      <c r="LDF24" s="1661"/>
      <c r="LDG24" s="1661"/>
      <c r="LDH24" s="1661"/>
      <c r="LDI24" s="1661"/>
      <c r="LDJ24" s="1661"/>
      <c r="LDK24" s="1661"/>
      <c r="LDL24" s="1661"/>
      <c r="LDM24" s="1661"/>
      <c r="LDN24" s="1661"/>
      <c r="LDO24" s="1661"/>
      <c r="LDP24" s="1661"/>
      <c r="LDQ24" s="1661"/>
      <c r="LDR24" s="1661"/>
      <c r="LDS24" s="1661"/>
      <c r="LDT24" s="1661"/>
      <c r="LDU24" s="1661"/>
      <c r="LDV24" s="1661"/>
      <c r="LDW24" s="1661"/>
      <c r="LDX24" s="1661"/>
      <c r="LDY24" s="1661"/>
      <c r="LDZ24" s="1661"/>
      <c r="LEA24" s="1661"/>
      <c r="LEB24" s="1661"/>
      <c r="LEC24" s="1661"/>
      <c r="LED24" s="1661"/>
      <c r="LEE24" s="1661"/>
      <c r="LEF24" s="1661"/>
      <c r="LEG24" s="1661"/>
      <c r="LEH24" s="1661"/>
      <c r="LEI24" s="1661"/>
      <c r="LEJ24" s="1661"/>
      <c r="LEK24" s="1661"/>
      <c r="LEL24" s="1661"/>
      <c r="LEM24" s="1661"/>
      <c r="LEN24" s="1661"/>
      <c r="LEO24" s="1661"/>
      <c r="LEP24" s="1661"/>
      <c r="LEQ24" s="1661"/>
      <c r="LER24" s="1661"/>
      <c r="LES24" s="1661"/>
      <c r="LET24" s="1661"/>
      <c r="LEU24" s="1661"/>
      <c r="LEV24" s="1661"/>
      <c r="LEW24" s="1661"/>
      <c r="LEX24" s="1661"/>
      <c r="LEY24" s="1661"/>
      <c r="LEZ24" s="1661"/>
      <c r="LFA24" s="1661"/>
      <c r="LFB24" s="1661"/>
      <c r="LFC24" s="1661"/>
      <c r="LFD24" s="1661"/>
      <c r="LFE24" s="1661"/>
      <c r="LFF24" s="1661"/>
      <c r="LFG24" s="1661"/>
      <c r="LFH24" s="1661"/>
      <c r="LFI24" s="1661"/>
      <c r="LFJ24" s="1661"/>
      <c r="LFK24" s="1661"/>
      <c r="LFL24" s="1661"/>
      <c r="LFM24" s="1661"/>
      <c r="LFN24" s="1661"/>
      <c r="LFO24" s="1661"/>
      <c r="LFP24" s="1661"/>
      <c r="LFQ24" s="1661"/>
      <c r="LFR24" s="1661"/>
      <c r="LFS24" s="1661"/>
      <c r="LFT24" s="1661"/>
      <c r="LFU24" s="1661"/>
      <c r="LFV24" s="1661"/>
      <c r="LFW24" s="1661"/>
      <c r="LFX24" s="1661"/>
      <c r="LFY24" s="1661"/>
      <c r="LFZ24" s="1661"/>
      <c r="LGA24" s="1661"/>
      <c r="LGB24" s="1661"/>
      <c r="LGC24" s="1661"/>
      <c r="LGD24" s="1661"/>
      <c r="LGE24" s="1661"/>
      <c r="LGF24" s="1661"/>
      <c r="LGG24" s="1661"/>
      <c r="LGH24" s="1661"/>
      <c r="LGI24" s="1661"/>
      <c r="LGJ24" s="1661"/>
      <c r="LGK24" s="1661"/>
      <c r="LGL24" s="1661"/>
      <c r="LGM24" s="1661"/>
      <c r="LGN24" s="1661"/>
      <c r="LGO24" s="1661"/>
      <c r="LGP24" s="1661"/>
      <c r="LGQ24" s="1661"/>
      <c r="LGR24" s="1661"/>
      <c r="LGS24" s="1661"/>
      <c r="LGT24" s="1661"/>
      <c r="LGU24" s="1661"/>
      <c r="LGV24" s="1661"/>
      <c r="LGW24" s="1661"/>
      <c r="LGX24" s="1661"/>
      <c r="LGY24" s="1661"/>
      <c r="LGZ24" s="1661"/>
      <c r="LHA24" s="1661"/>
      <c r="LHB24" s="1661"/>
      <c r="LHC24" s="1661"/>
      <c r="LHD24" s="1661"/>
      <c r="LHE24" s="1661"/>
      <c r="LHF24" s="1661"/>
      <c r="LHG24" s="1661"/>
      <c r="LHH24" s="1661"/>
      <c r="LHI24" s="1661"/>
      <c r="LHJ24" s="1661"/>
      <c r="LHK24" s="1661"/>
      <c r="LHL24" s="1661"/>
      <c r="LHM24" s="1661"/>
      <c r="LHN24" s="1661"/>
      <c r="LHO24" s="1661"/>
      <c r="LHP24" s="1661"/>
      <c r="LHQ24" s="1661"/>
      <c r="LHR24" s="1661"/>
      <c r="LHS24" s="1661"/>
      <c r="LHT24" s="1661"/>
      <c r="LHU24" s="1661"/>
      <c r="LHV24" s="1661"/>
      <c r="LHW24" s="1661"/>
      <c r="LHX24" s="1661"/>
      <c r="LHY24" s="1661"/>
      <c r="LHZ24" s="1661"/>
      <c r="LIA24" s="1661"/>
      <c r="LIB24" s="1661"/>
      <c r="LIC24" s="1661"/>
      <c r="LID24" s="1661"/>
      <c r="LIE24" s="1661"/>
      <c r="LIF24" s="1661"/>
      <c r="LIG24" s="1661"/>
      <c r="LIH24" s="1661"/>
      <c r="LII24" s="1661"/>
      <c r="LIJ24" s="1661"/>
      <c r="LIK24" s="1661"/>
      <c r="LIL24" s="1661"/>
      <c r="LIM24" s="1661"/>
      <c r="LIN24" s="1661"/>
      <c r="LIO24" s="1661"/>
      <c r="LIP24" s="1661"/>
      <c r="LIQ24" s="1661"/>
      <c r="LIR24" s="1661"/>
      <c r="LIS24" s="1661"/>
      <c r="LIT24" s="1661"/>
      <c r="LIU24" s="1661"/>
      <c r="LIV24" s="1661"/>
      <c r="LIW24" s="1661"/>
      <c r="LIX24" s="1661"/>
      <c r="LIY24" s="1661"/>
      <c r="LIZ24" s="1661"/>
      <c r="LJA24" s="1661"/>
      <c r="LJB24" s="1661"/>
      <c r="LJC24" s="1661"/>
      <c r="LJD24" s="1661"/>
      <c r="LJE24" s="1661"/>
      <c r="LJF24" s="1661"/>
      <c r="LJG24" s="1661"/>
      <c r="LJH24" s="1661"/>
      <c r="LJI24" s="1661"/>
      <c r="LJJ24" s="1661"/>
      <c r="LJK24" s="1661"/>
      <c r="LJL24" s="1661"/>
      <c r="LJM24" s="1661"/>
      <c r="LJN24" s="1661"/>
      <c r="LJO24" s="1661"/>
      <c r="LJP24" s="1661"/>
      <c r="LJQ24" s="1661"/>
      <c r="LJR24" s="1661"/>
      <c r="LJS24" s="1661"/>
      <c r="LJT24" s="1661"/>
      <c r="LJU24" s="1661"/>
      <c r="LJV24" s="1661"/>
      <c r="LJW24" s="1661"/>
      <c r="LJX24" s="1661"/>
      <c r="LJY24" s="1661"/>
      <c r="LJZ24" s="1661"/>
      <c r="LKA24" s="1661"/>
      <c r="LKB24" s="1661"/>
      <c r="LKC24" s="1661"/>
      <c r="LKD24" s="1661"/>
      <c r="LKE24" s="1661"/>
      <c r="LKF24" s="1661"/>
      <c r="LKG24" s="1661"/>
      <c r="LKH24" s="1661"/>
      <c r="LKI24" s="1661"/>
      <c r="LKJ24" s="1661"/>
      <c r="LKK24" s="1661"/>
      <c r="LKL24" s="1661"/>
      <c r="LKM24" s="1661"/>
      <c r="LKN24" s="1661"/>
      <c r="LKO24" s="1661"/>
      <c r="LKP24" s="1661"/>
      <c r="LKQ24" s="1661"/>
      <c r="LKR24" s="1661"/>
      <c r="LKS24" s="1661"/>
      <c r="LKT24" s="1661"/>
      <c r="LKU24" s="1661"/>
      <c r="LKV24" s="1661"/>
      <c r="LKW24" s="1661"/>
      <c r="LKX24" s="1661"/>
      <c r="LKY24" s="1661"/>
      <c r="LKZ24" s="1661"/>
      <c r="LLA24" s="1661"/>
      <c r="LLB24" s="1661"/>
      <c r="LLC24" s="1661"/>
      <c r="LLD24" s="1661"/>
      <c r="LLE24" s="1661"/>
      <c r="LLF24" s="1661"/>
      <c r="LLG24" s="1661"/>
      <c r="LLH24" s="1661"/>
      <c r="LLI24" s="1661"/>
      <c r="LLJ24" s="1661"/>
      <c r="LLK24" s="1661"/>
      <c r="LLL24" s="1661"/>
      <c r="LLM24" s="1661"/>
      <c r="LLN24" s="1661"/>
      <c r="LLO24" s="1661"/>
      <c r="LLP24" s="1661"/>
      <c r="LLQ24" s="1661"/>
      <c r="LLR24" s="1661"/>
      <c r="LLS24" s="1661"/>
      <c r="LLT24" s="1661"/>
      <c r="LLU24" s="1661"/>
      <c r="LLV24" s="1661"/>
      <c r="LLW24" s="1661"/>
      <c r="LLX24" s="1661"/>
      <c r="LLY24" s="1661"/>
      <c r="LLZ24" s="1661"/>
      <c r="LMA24" s="1661"/>
      <c r="LMB24" s="1661"/>
      <c r="LMC24" s="1661"/>
      <c r="LMD24" s="1661"/>
      <c r="LME24" s="1661"/>
      <c r="LMF24" s="1661"/>
      <c r="LMG24" s="1661"/>
      <c r="LMH24" s="1661"/>
      <c r="LMI24" s="1661"/>
      <c r="LMJ24" s="1661"/>
      <c r="LMK24" s="1661"/>
      <c r="LML24" s="1661"/>
      <c r="LMM24" s="1661"/>
      <c r="LMN24" s="1661"/>
      <c r="LMO24" s="1661"/>
      <c r="LMP24" s="1661"/>
      <c r="LMQ24" s="1661"/>
      <c r="LMR24" s="1661"/>
      <c r="LMS24" s="1661"/>
      <c r="LMT24" s="1661"/>
      <c r="LMU24" s="1661"/>
      <c r="LMV24" s="1661"/>
      <c r="LMW24" s="1661"/>
      <c r="LMX24" s="1661"/>
      <c r="LMY24" s="1661"/>
      <c r="LMZ24" s="1661"/>
      <c r="LNA24" s="1661"/>
      <c r="LNB24" s="1661"/>
      <c r="LNC24" s="1661"/>
      <c r="LND24" s="1661"/>
      <c r="LNE24" s="1661"/>
      <c r="LNF24" s="1661"/>
      <c r="LNG24" s="1661"/>
      <c r="LNH24" s="1661"/>
      <c r="LNI24" s="1661"/>
      <c r="LNJ24" s="1661"/>
      <c r="LNK24" s="1661"/>
      <c r="LNL24" s="1661"/>
      <c r="LNM24" s="1661"/>
      <c r="LNN24" s="1661"/>
      <c r="LNO24" s="1661"/>
      <c r="LNP24" s="1661"/>
      <c r="LNQ24" s="1661"/>
      <c r="LNR24" s="1661"/>
      <c r="LNS24" s="1661"/>
      <c r="LNT24" s="1661"/>
      <c r="LNU24" s="1661"/>
      <c r="LNV24" s="1661"/>
      <c r="LNW24" s="1661"/>
      <c r="LNX24" s="1661"/>
      <c r="LNY24" s="1661"/>
      <c r="LNZ24" s="1661"/>
      <c r="LOA24" s="1661"/>
      <c r="LOB24" s="1661"/>
      <c r="LOC24" s="1661"/>
      <c r="LOD24" s="1661"/>
      <c r="LOE24" s="1661"/>
      <c r="LOF24" s="1661"/>
      <c r="LOG24" s="1661"/>
      <c r="LOH24" s="1661"/>
      <c r="LOI24" s="1661"/>
      <c r="LOJ24" s="1661"/>
      <c r="LOK24" s="1661"/>
      <c r="LOL24" s="1661"/>
      <c r="LOM24" s="1661"/>
      <c r="LON24" s="1661"/>
      <c r="LOO24" s="1661"/>
      <c r="LOP24" s="1661"/>
      <c r="LOQ24" s="1661"/>
      <c r="LOR24" s="1661"/>
      <c r="LOS24" s="1661"/>
      <c r="LOT24" s="1661"/>
      <c r="LOU24" s="1661"/>
      <c r="LOV24" s="1661"/>
      <c r="LOW24" s="1661"/>
      <c r="LOX24" s="1661"/>
      <c r="LOY24" s="1661"/>
      <c r="LOZ24" s="1661"/>
      <c r="LPA24" s="1661"/>
      <c r="LPB24" s="1661"/>
      <c r="LPC24" s="1661"/>
      <c r="LPD24" s="1661"/>
      <c r="LPE24" s="1661"/>
      <c r="LPF24" s="1661"/>
      <c r="LPG24" s="1661"/>
      <c r="LPH24" s="1661"/>
      <c r="LPI24" s="1661"/>
      <c r="LPJ24" s="1661"/>
      <c r="LPK24" s="1661"/>
      <c r="LPL24" s="1661"/>
      <c r="LPM24" s="1661"/>
      <c r="LPN24" s="1661"/>
      <c r="LPO24" s="1661"/>
      <c r="LPP24" s="1661"/>
      <c r="LPQ24" s="1661"/>
      <c r="LPR24" s="1661"/>
      <c r="LPS24" s="1661"/>
      <c r="LPT24" s="1661"/>
      <c r="LPU24" s="1661"/>
      <c r="LPV24" s="1661"/>
      <c r="LPW24" s="1661"/>
      <c r="LPX24" s="1661"/>
      <c r="LPY24" s="1661"/>
      <c r="LPZ24" s="1661"/>
      <c r="LQA24" s="1661"/>
      <c r="LQB24" s="1661"/>
      <c r="LQC24" s="1661"/>
      <c r="LQD24" s="1661"/>
      <c r="LQE24" s="1661"/>
      <c r="LQF24" s="1661"/>
      <c r="LQG24" s="1661"/>
      <c r="LQH24" s="1661"/>
      <c r="LQI24" s="1661"/>
      <c r="LQJ24" s="1661"/>
      <c r="LQK24" s="1661"/>
      <c r="LQL24" s="1661"/>
      <c r="LQM24" s="1661"/>
      <c r="LQN24" s="1661"/>
      <c r="LQO24" s="1661"/>
      <c r="LQP24" s="1661"/>
      <c r="LQQ24" s="1661"/>
      <c r="LQR24" s="1661"/>
      <c r="LQS24" s="1661"/>
      <c r="LQT24" s="1661"/>
      <c r="LQU24" s="1661"/>
      <c r="LQV24" s="1661"/>
      <c r="LQW24" s="1661"/>
      <c r="LQX24" s="1661"/>
      <c r="LQY24" s="1661"/>
      <c r="LQZ24" s="1661"/>
      <c r="LRA24" s="1661"/>
      <c r="LRB24" s="1661"/>
      <c r="LRC24" s="1661"/>
      <c r="LRD24" s="1661"/>
      <c r="LRE24" s="1661"/>
      <c r="LRF24" s="1661"/>
      <c r="LRG24" s="1661"/>
      <c r="LRH24" s="1661"/>
      <c r="LRI24" s="1661"/>
      <c r="LRJ24" s="1661"/>
      <c r="LRK24" s="1661"/>
      <c r="LRL24" s="1661"/>
      <c r="LRM24" s="1661"/>
      <c r="LRN24" s="1661"/>
      <c r="LRO24" s="1661"/>
      <c r="LRP24" s="1661"/>
      <c r="LRQ24" s="1661"/>
      <c r="LRR24" s="1661"/>
      <c r="LRS24" s="1661"/>
      <c r="LRT24" s="1661"/>
      <c r="LRU24" s="1661"/>
      <c r="LRV24" s="1661"/>
      <c r="LRW24" s="1661"/>
      <c r="LRX24" s="1661"/>
      <c r="LRY24" s="1661"/>
      <c r="LRZ24" s="1661"/>
      <c r="LSA24" s="1661"/>
      <c r="LSB24" s="1661"/>
      <c r="LSC24" s="1661"/>
      <c r="LSD24" s="1661"/>
      <c r="LSE24" s="1661"/>
      <c r="LSF24" s="1661"/>
      <c r="LSG24" s="1661"/>
      <c r="LSH24" s="1661"/>
      <c r="LSI24" s="1661"/>
      <c r="LSJ24" s="1661"/>
      <c r="LSK24" s="1661"/>
      <c r="LSL24" s="1661"/>
      <c r="LSM24" s="1661"/>
      <c r="LSN24" s="1661"/>
      <c r="LSO24" s="1661"/>
      <c r="LSP24" s="1661"/>
      <c r="LSQ24" s="1661"/>
      <c r="LSR24" s="1661"/>
      <c r="LSS24" s="1661"/>
      <c r="LST24" s="1661"/>
      <c r="LSU24" s="1661"/>
      <c r="LSV24" s="1661"/>
      <c r="LSW24" s="1661"/>
      <c r="LSX24" s="1661"/>
      <c r="LSY24" s="1661"/>
      <c r="LSZ24" s="1661"/>
      <c r="LTA24" s="1661"/>
      <c r="LTB24" s="1661"/>
      <c r="LTC24" s="1661"/>
      <c r="LTD24" s="1661"/>
      <c r="LTE24" s="1661"/>
      <c r="LTF24" s="1661"/>
      <c r="LTG24" s="1661"/>
      <c r="LTH24" s="1661"/>
      <c r="LTI24" s="1661"/>
      <c r="LTJ24" s="1661"/>
      <c r="LTK24" s="1661"/>
      <c r="LTL24" s="1661"/>
      <c r="LTM24" s="1661"/>
      <c r="LTN24" s="1661"/>
      <c r="LTO24" s="1661"/>
      <c r="LTP24" s="1661"/>
      <c r="LTQ24" s="1661"/>
      <c r="LTR24" s="1661"/>
      <c r="LTS24" s="1661"/>
      <c r="LTT24" s="1661"/>
      <c r="LTU24" s="1661"/>
      <c r="LTV24" s="1661"/>
      <c r="LTW24" s="1661"/>
      <c r="LTX24" s="1661"/>
      <c r="LTY24" s="1661"/>
      <c r="LTZ24" s="1661"/>
      <c r="LUA24" s="1661"/>
      <c r="LUB24" s="1661"/>
      <c r="LUC24" s="1661"/>
      <c r="LUD24" s="1661"/>
      <c r="LUE24" s="1661"/>
      <c r="LUF24" s="1661"/>
      <c r="LUG24" s="1661"/>
      <c r="LUH24" s="1661"/>
      <c r="LUI24" s="1661"/>
      <c r="LUJ24" s="1661"/>
      <c r="LUK24" s="1661"/>
      <c r="LUL24" s="1661"/>
      <c r="LUM24" s="1661"/>
      <c r="LUN24" s="1661"/>
      <c r="LUO24" s="1661"/>
      <c r="LUP24" s="1661"/>
      <c r="LUQ24" s="1661"/>
      <c r="LUR24" s="1661"/>
      <c r="LUS24" s="1661"/>
      <c r="LUT24" s="1661"/>
      <c r="LUU24" s="1661"/>
      <c r="LUV24" s="1661"/>
      <c r="LUW24" s="1661"/>
      <c r="LUX24" s="1661"/>
      <c r="LUY24" s="1661"/>
      <c r="LUZ24" s="1661"/>
      <c r="LVA24" s="1661"/>
      <c r="LVB24" s="1661"/>
      <c r="LVC24" s="1661"/>
      <c r="LVD24" s="1661"/>
      <c r="LVE24" s="1661"/>
      <c r="LVF24" s="1661"/>
      <c r="LVG24" s="1661"/>
      <c r="LVH24" s="1661"/>
      <c r="LVI24" s="1661"/>
      <c r="LVJ24" s="1661"/>
      <c r="LVK24" s="1661"/>
      <c r="LVL24" s="1661"/>
      <c r="LVM24" s="1661"/>
      <c r="LVN24" s="1661"/>
      <c r="LVO24" s="1661"/>
      <c r="LVP24" s="1661"/>
      <c r="LVQ24" s="1661"/>
      <c r="LVR24" s="1661"/>
      <c r="LVS24" s="1661"/>
      <c r="LVT24" s="1661"/>
      <c r="LVU24" s="1661"/>
      <c r="LVV24" s="1661"/>
      <c r="LVW24" s="1661"/>
      <c r="LVX24" s="1661"/>
      <c r="LVY24" s="1661"/>
      <c r="LVZ24" s="1661"/>
      <c r="LWA24" s="1661"/>
      <c r="LWB24" s="1661"/>
      <c r="LWC24" s="1661"/>
      <c r="LWD24" s="1661"/>
      <c r="LWE24" s="1661"/>
      <c r="LWF24" s="1661"/>
      <c r="LWG24" s="1661"/>
      <c r="LWH24" s="1661"/>
      <c r="LWI24" s="1661"/>
      <c r="LWJ24" s="1661"/>
      <c r="LWK24" s="1661"/>
      <c r="LWL24" s="1661"/>
      <c r="LWM24" s="1661"/>
      <c r="LWN24" s="1661"/>
      <c r="LWO24" s="1661"/>
      <c r="LWP24" s="1661"/>
      <c r="LWQ24" s="1661"/>
      <c r="LWR24" s="1661"/>
      <c r="LWS24" s="1661"/>
      <c r="LWT24" s="1661"/>
      <c r="LWU24" s="1661"/>
      <c r="LWV24" s="1661"/>
      <c r="LWW24" s="1661"/>
      <c r="LWX24" s="1661"/>
      <c r="LWY24" s="1661"/>
      <c r="LWZ24" s="1661"/>
      <c r="LXA24" s="1661"/>
      <c r="LXB24" s="1661"/>
      <c r="LXC24" s="1661"/>
      <c r="LXD24" s="1661"/>
      <c r="LXE24" s="1661"/>
      <c r="LXF24" s="1661"/>
      <c r="LXG24" s="1661"/>
      <c r="LXH24" s="1661"/>
      <c r="LXI24" s="1661"/>
      <c r="LXJ24" s="1661"/>
      <c r="LXK24" s="1661"/>
      <c r="LXL24" s="1661"/>
      <c r="LXM24" s="1661"/>
      <c r="LXN24" s="1661"/>
      <c r="LXO24" s="1661"/>
      <c r="LXP24" s="1661"/>
      <c r="LXQ24" s="1661"/>
      <c r="LXR24" s="1661"/>
      <c r="LXS24" s="1661"/>
      <c r="LXT24" s="1661"/>
      <c r="LXU24" s="1661"/>
      <c r="LXV24" s="1661"/>
      <c r="LXW24" s="1661"/>
      <c r="LXX24" s="1661"/>
      <c r="LXY24" s="1661"/>
      <c r="LXZ24" s="1661"/>
      <c r="LYA24" s="1661"/>
      <c r="LYB24" s="1661"/>
      <c r="LYC24" s="1661"/>
      <c r="LYD24" s="1661"/>
      <c r="LYE24" s="1661"/>
      <c r="LYF24" s="1661"/>
      <c r="LYG24" s="1661"/>
      <c r="LYH24" s="1661"/>
      <c r="LYI24" s="1661"/>
      <c r="LYJ24" s="1661"/>
      <c r="LYK24" s="1661"/>
      <c r="LYL24" s="1661"/>
      <c r="LYM24" s="1661"/>
      <c r="LYN24" s="1661"/>
      <c r="LYO24" s="1661"/>
      <c r="LYP24" s="1661"/>
      <c r="LYQ24" s="1661"/>
      <c r="LYR24" s="1661"/>
      <c r="LYS24" s="1661"/>
      <c r="LYT24" s="1661"/>
      <c r="LYU24" s="1661"/>
      <c r="LYV24" s="1661"/>
      <c r="LYW24" s="1661"/>
      <c r="LYX24" s="1661"/>
      <c r="LYY24" s="1661"/>
      <c r="LYZ24" s="1661"/>
      <c r="LZA24" s="1661"/>
      <c r="LZB24" s="1661"/>
      <c r="LZC24" s="1661"/>
      <c r="LZD24" s="1661"/>
      <c r="LZE24" s="1661"/>
      <c r="LZF24" s="1661"/>
      <c r="LZG24" s="1661"/>
      <c r="LZH24" s="1661"/>
      <c r="LZI24" s="1661"/>
      <c r="LZJ24" s="1661"/>
      <c r="LZK24" s="1661"/>
      <c r="LZL24" s="1661"/>
      <c r="LZM24" s="1661"/>
      <c r="LZN24" s="1661"/>
      <c r="LZO24" s="1661"/>
      <c r="LZP24" s="1661"/>
      <c r="LZQ24" s="1661"/>
      <c r="LZR24" s="1661"/>
      <c r="LZS24" s="1661"/>
      <c r="LZT24" s="1661"/>
      <c r="LZU24" s="1661"/>
      <c r="LZV24" s="1661"/>
      <c r="LZW24" s="1661"/>
      <c r="LZX24" s="1661"/>
      <c r="LZY24" s="1661"/>
      <c r="LZZ24" s="1661"/>
      <c r="MAA24" s="1661"/>
      <c r="MAB24" s="1661"/>
      <c r="MAC24" s="1661"/>
      <c r="MAD24" s="1661"/>
      <c r="MAE24" s="1661"/>
      <c r="MAF24" s="1661"/>
      <c r="MAG24" s="1661"/>
      <c r="MAH24" s="1661"/>
      <c r="MAI24" s="1661"/>
      <c r="MAJ24" s="1661"/>
      <c r="MAK24" s="1661"/>
      <c r="MAL24" s="1661"/>
      <c r="MAM24" s="1661"/>
      <c r="MAN24" s="1661"/>
      <c r="MAO24" s="1661"/>
      <c r="MAP24" s="1661"/>
      <c r="MAQ24" s="1661"/>
      <c r="MAR24" s="1661"/>
      <c r="MAS24" s="1661"/>
      <c r="MAT24" s="1661"/>
      <c r="MAU24" s="1661"/>
      <c r="MAV24" s="1661"/>
      <c r="MAW24" s="1661"/>
      <c r="MAX24" s="1661"/>
      <c r="MAY24" s="1661"/>
      <c r="MAZ24" s="1661"/>
      <c r="MBA24" s="1661"/>
      <c r="MBB24" s="1661"/>
      <c r="MBC24" s="1661"/>
      <c r="MBD24" s="1661"/>
      <c r="MBE24" s="1661"/>
      <c r="MBF24" s="1661"/>
      <c r="MBG24" s="1661"/>
      <c r="MBH24" s="1661"/>
      <c r="MBI24" s="1661"/>
      <c r="MBJ24" s="1661"/>
      <c r="MBK24" s="1661"/>
      <c r="MBL24" s="1661"/>
      <c r="MBM24" s="1661"/>
      <c r="MBN24" s="1661"/>
      <c r="MBO24" s="1661"/>
      <c r="MBP24" s="1661"/>
      <c r="MBQ24" s="1661"/>
      <c r="MBR24" s="1661"/>
      <c r="MBS24" s="1661"/>
      <c r="MBT24" s="1661"/>
      <c r="MBU24" s="1661"/>
      <c r="MBV24" s="1661"/>
      <c r="MBW24" s="1661"/>
      <c r="MBX24" s="1661"/>
      <c r="MBY24" s="1661"/>
      <c r="MBZ24" s="1661"/>
      <c r="MCA24" s="1661"/>
      <c r="MCB24" s="1661"/>
      <c r="MCC24" s="1661"/>
      <c r="MCD24" s="1661"/>
      <c r="MCE24" s="1661"/>
      <c r="MCF24" s="1661"/>
      <c r="MCG24" s="1661"/>
      <c r="MCH24" s="1661"/>
      <c r="MCI24" s="1661"/>
      <c r="MCJ24" s="1661"/>
      <c r="MCK24" s="1661"/>
      <c r="MCL24" s="1661"/>
      <c r="MCM24" s="1661"/>
      <c r="MCN24" s="1661"/>
      <c r="MCO24" s="1661"/>
      <c r="MCP24" s="1661"/>
      <c r="MCQ24" s="1661"/>
      <c r="MCR24" s="1661"/>
      <c r="MCS24" s="1661"/>
      <c r="MCT24" s="1661"/>
      <c r="MCU24" s="1661"/>
      <c r="MCV24" s="1661"/>
      <c r="MCW24" s="1661"/>
      <c r="MCX24" s="1661"/>
      <c r="MCY24" s="1661"/>
      <c r="MCZ24" s="1661"/>
      <c r="MDA24" s="1661"/>
      <c r="MDB24" s="1661"/>
      <c r="MDC24" s="1661"/>
      <c r="MDD24" s="1661"/>
      <c r="MDE24" s="1661"/>
      <c r="MDF24" s="1661"/>
      <c r="MDG24" s="1661"/>
      <c r="MDH24" s="1661"/>
      <c r="MDI24" s="1661"/>
      <c r="MDJ24" s="1661"/>
      <c r="MDK24" s="1661"/>
      <c r="MDL24" s="1661"/>
      <c r="MDM24" s="1661"/>
      <c r="MDN24" s="1661"/>
      <c r="MDO24" s="1661"/>
      <c r="MDP24" s="1661"/>
      <c r="MDQ24" s="1661"/>
      <c r="MDR24" s="1661"/>
      <c r="MDS24" s="1661"/>
      <c r="MDT24" s="1661"/>
      <c r="MDU24" s="1661"/>
      <c r="MDV24" s="1661"/>
      <c r="MDW24" s="1661"/>
      <c r="MDX24" s="1661"/>
      <c r="MDY24" s="1661"/>
      <c r="MDZ24" s="1661"/>
      <c r="MEA24" s="1661"/>
      <c r="MEB24" s="1661"/>
      <c r="MEC24" s="1661"/>
      <c r="MED24" s="1661"/>
      <c r="MEE24" s="1661"/>
      <c r="MEF24" s="1661"/>
      <c r="MEG24" s="1661"/>
      <c r="MEH24" s="1661"/>
      <c r="MEI24" s="1661"/>
      <c r="MEJ24" s="1661"/>
      <c r="MEK24" s="1661"/>
      <c r="MEL24" s="1661"/>
      <c r="MEM24" s="1661"/>
      <c r="MEN24" s="1661"/>
      <c r="MEO24" s="1661"/>
      <c r="MEP24" s="1661"/>
      <c r="MEQ24" s="1661"/>
      <c r="MER24" s="1661"/>
      <c r="MES24" s="1661"/>
      <c r="MET24" s="1661"/>
      <c r="MEU24" s="1661"/>
      <c r="MEV24" s="1661"/>
      <c r="MEW24" s="1661"/>
      <c r="MEX24" s="1661"/>
      <c r="MEY24" s="1661"/>
      <c r="MEZ24" s="1661"/>
      <c r="MFA24" s="1661"/>
      <c r="MFB24" s="1661"/>
      <c r="MFC24" s="1661"/>
      <c r="MFD24" s="1661"/>
      <c r="MFE24" s="1661"/>
      <c r="MFF24" s="1661"/>
      <c r="MFG24" s="1661"/>
      <c r="MFH24" s="1661"/>
      <c r="MFI24" s="1661"/>
      <c r="MFJ24" s="1661"/>
      <c r="MFK24" s="1661"/>
      <c r="MFL24" s="1661"/>
      <c r="MFM24" s="1661"/>
      <c r="MFN24" s="1661"/>
      <c r="MFO24" s="1661"/>
      <c r="MFP24" s="1661"/>
      <c r="MFQ24" s="1661"/>
      <c r="MFR24" s="1661"/>
      <c r="MFS24" s="1661"/>
      <c r="MFT24" s="1661"/>
      <c r="MFU24" s="1661"/>
      <c r="MFV24" s="1661"/>
      <c r="MFW24" s="1661"/>
      <c r="MFX24" s="1661"/>
      <c r="MFY24" s="1661"/>
      <c r="MFZ24" s="1661"/>
      <c r="MGA24" s="1661"/>
      <c r="MGB24" s="1661"/>
      <c r="MGC24" s="1661"/>
      <c r="MGD24" s="1661"/>
      <c r="MGE24" s="1661"/>
      <c r="MGF24" s="1661"/>
      <c r="MGG24" s="1661"/>
      <c r="MGH24" s="1661"/>
      <c r="MGI24" s="1661"/>
      <c r="MGJ24" s="1661"/>
      <c r="MGK24" s="1661"/>
      <c r="MGL24" s="1661"/>
      <c r="MGM24" s="1661"/>
      <c r="MGN24" s="1661"/>
      <c r="MGO24" s="1661"/>
      <c r="MGP24" s="1661"/>
      <c r="MGQ24" s="1661"/>
      <c r="MGR24" s="1661"/>
      <c r="MGS24" s="1661"/>
      <c r="MGT24" s="1661"/>
      <c r="MGU24" s="1661"/>
      <c r="MGV24" s="1661"/>
      <c r="MGW24" s="1661"/>
      <c r="MGX24" s="1661"/>
      <c r="MGY24" s="1661"/>
      <c r="MGZ24" s="1661"/>
      <c r="MHA24" s="1661"/>
      <c r="MHB24" s="1661"/>
      <c r="MHC24" s="1661"/>
      <c r="MHD24" s="1661"/>
      <c r="MHE24" s="1661"/>
      <c r="MHF24" s="1661"/>
      <c r="MHG24" s="1661"/>
      <c r="MHH24" s="1661"/>
      <c r="MHI24" s="1661"/>
      <c r="MHJ24" s="1661"/>
      <c r="MHK24" s="1661"/>
      <c r="MHL24" s="1661"/>
      <c r="MHM24" s="1661"/>
      <c r="MHN24" s="1661"/>
      <c r="MHO24" s="1661"/>
      <c r="MHP24" s="1661"/>
      <c r="MHQ24" s="1661"/>
      <c r="MHR24" s="1661"/>
      <c r="MHS24" s="1661"/>
      <c r="MHT24" s="1661"/>
      <c r="MHU24" s="1661"/>
      <c r="MHV24" s="1661"/>
      <c r="MHW24" s="1661"/>
      <c r="MHX24" s="1661"/>
      <c r="MHY24" s="1661"/>
      <c r="MHZ24" s="1661"/>
      <c r="MIA24" s="1661"/>
      <c r="MIB24" s="1661"/>
      <c r="MIC24" s="1661"/>
      <c r="MID24" s="1661"/>
      <c r="MIE24" s="1661"/>
      <c r="MIF24" s="1661"/>
      <c r="MIG24" s="1661"/>
      <c r="MIH24" s="1661"/>
      <c r="MII24" s="1661"/>
      <c r="MIJ24" s="1661"/>
      <c r="MIK24" s="1661"/>
      <c r="MIL24" s="1661"/>
      <c r="MIM24" s="1661"/>
      <c r="MIN24" s="1661"/>
      <c r="MIO24" s="1661"/>
      <c r="MIP24" s="1661"/>
      <c r="MIQ24" s="1661"/>
      <c r="MIR24" s="1661"/>
      <c r="MIS24" s="1661"/>
      <c r="MIT24" s="1661"/>
      <c r="MIU24" s="1661"/>
      <c r="MIV24" s="1661"/>
      <c r="MIW24" s="1661"/>
      <c r="MIX24" s="1661"/>
      <c r="MIY24" s="1661"/>
      <c r="MIZ24" s="1661"/>
      <c r="MJA24" s="1661"/>
      <c r="MJB24" s="1661"/>
      <c r="MJC24" s="1661"/>
      <c r="MJD24" s="1661"/>
      <c r="MJE24" s="1661"/>
      <c r="MJF24" s="1661"/>
      <c r="MJG24" s="1661"/>
      <c r="MJH24" s="1661"/>
      <c r="MJI24" s="1661"/>
      <c r="MJJ24" s="1661"/>
      <c r="MJK24" s="1661"/>
      <c r="MJL24" s="1661"/>
      <c r="MJM24" s="1661"/>
      <c r="MJN24" s="1661"/>
      <c r="MJO24" s="1661"/>
      <c r="MJP24" s="1661"/>
      <c r="MJQ24" s="1661"/>
      <c r="MJR24" s="1661"/>
      <c r="MJS24" s="1661"/>
      <c r="MJT24" s="1661"/>
      <c r="MJU24" s="1661"/>
      <c r="MJV24" s="1661"/>
      <c r="MJW24" s="1661"/>
      <c r="MJX24" s="1661"/>
      <c r="MJY24" s="1661"/>
      <c r="MJZ24" s="1661"/>
      <c r="MKA24" s="1661"/>
      <c r="MKB24" s="1661"/>
      <c r="MKC24" s="1661"/>
      <c r="MKD24" s="1661"/>
      <c r="MKE24" s="1661"/>
      <c r="MKF24" s="1661"/>
      <c r="MKG24" s="1661"/>
      <c r="MKH24" s="1661"/>
      <c r="MKI24" s="1661"/>
      <c r="MKJ24" s="1661"/>
      <c r="MKK24" s="1661"/>
      <c r="MKL24" s="1661"/>
      <c r="MKM24" s="1661"/>
      <c r="MKN24" s="1661"/>
      <c r="MKO24" s="1661"/>
      <c r="MKP24" s="1661"/>
      <c r="MKQ24" s="1661"/>
      <c r="MKR24" s="1661"/>
      <c r="MKS24" s="1661"/>
      <c r="MKT24" s="1661"/>
      <c r="MKU24" s="1661"/>
      <c r="MKV24" s="1661"/>
      <c r="MKW24" s="1661"/>
      <c r="MKX24" s="1661"/>
      <c r="MKY24" s="1661"/>
      <c r="MKZ24" s="1661"/>
      <c r="MLA24" s="1661"/>
      <c r="MLB24" s="1661"/>
      <c r="MLC24" s="1661"/>
      <c r="MLD24" s="1661"/>
      <c r="MLE24" s="1661"/>
      <c r="MLF24" s="1661"/>
      <c r="MLG24" s="1661"/>
      <c r="MLH24" s="1661"/>
      <c r="MLI24" s="1661"/>
      <c r="MLJ24" s="1661"/>
      <c r="MLK24" s="1661"/>
      <c r="MLL24" s="1661"/>
      <c r="MLM24" s="1661"/>
      <c r="MLN24" s="1661"/>
      <c r="MLO24" s="1661"/>
      <c r="MLP24" s="1661"/>
      <c r="MLQ24" s="1661"/>
      <c r="MLR24" s="1661"/>
      <c r="MLS24" s="1661"/>
      <c r="MLT24" s="1661"/>
      <c r="MLU24" s="1661"/>
      <c r="MLV24" s="1661"/>
      <c r="MLW24" s="1661"/>
      <c r="MLX24" s="1661"/>
      <c r="MLY24" s="1661"/>
      <c r="MLZ24" s="1661"/>
      <c r="MMA24" s="1661"/>
      <c r="MMB24" s="1661"/>
      <c r="MMC24" s="1661"/>
      <c r="MMD24" s="1661"/>
      <c r="MME24" s="1661"/>
      <c r="MMF24" s="1661"/>
      <c r="MMG24" s="1661"/>
      <c r="MMH24" s="1661"/>
      <c r="MMI24" s="1661"/>
      <c r="MMJ24" s="1661"/>
      <c r="MMK24" s="1661"/>
      <c r="MML24" s="1661"/>
      <c r="MMM24" s="1661"/>
      <c r="MMN24" s="1661"/>
      <c r="MMO24" s="1661"/>
      <c r="MMP24" s="1661"/>
      <c r="MMQ24" s="1661"/>
      <c r="MMR24" s="1661"/>
      <c r="MMS24" s="1661"/>
      <c r="MMT24" s="1661"/>
      <c r="MMU24" s="1661"/>
      <c r="MMV24" s="1661"/>
      <c r="MMW24" s="1661"/>
      <c r="MMX24" s="1661"/>
      <c r="MMY24" s="1661"/>
      <c r="MMZ24" s="1661"/>
      <c r="MNA24" s="1661"/>
      <c r="MNB24" s="1661"/>
      <c r="MNC24" s="1661"/>
      <c r="MND24" s="1661"/>
      <c r="MNE24" s="1661"/>
      <c r="MNF24" s="1661"/>
      <c r="MNG24" s="1661"/>
      <c r="MNH24" s="1661"/>
      <c r="MNI24" s="1661"/>
      <c r="MNJ24" s="1661"/>
      <c r="MNK24" s="1661"/>
      <c r="MNL24" s="1661"/>
      <c r="MNM24" s="1661"/>
      <c r="MNN24" s="1661"/>
      <c r="MNO24" s="1661"/>
      <c r="MNP24" s="1661"/>
      <c r="MNQ24" s="1661"/>
      <c r="MNR24" s="1661"/>
      <c r="MNS24" s="1661"/>
      <c r="MNT24" s="1661"/>
      <c r="MNU24" s="1661"/>
      <c r="MNV24" s="1661"/>
      <c r="MNW24" s="1661"/>
      <c r="MNX24" s="1661"/>
      <c r="MNY24" s="1661"/>
      <c r="MNZ24" s="1661"/>
      <c r="MOA24" s="1661"/>
      <c r="MOB24" s="1661"/>
      <c r="MOC24" s="1661"/>
      <c r="MOD24" s="1661"/>
      <c r="MOE24" s="1661"/>
      <c r="MOF24" s="1661"/>
      <c r="MOG24" s="1661"/>
      <c r="MOH24" s="1661"/>
      <c r="MOI24" s="1661"/>
      <c r="MOJ24" s="1661"/>
      <c r="MOK24" s="1661"/>
      <c r="MOL24" s="1661"/>
      <c r="MOM24" s="1661"/>
      <c r="MON24" s="1661"/>
      <c r="MOO24" s="1661"/>
      <c r="MOP24" s="1661"/>
      <c r="MOQ24" s="1661"/>
      <c r="MOR24" s="1661"/>
      <c r="MOS24" s="1661"/>
      <c r="MOT24" s="1661"/>
      <c r="MOU24" s="1661"/>
      <c r="MOV24" s="1661"/>
      <c r="MOW24" s="1661"/>
      <c r="MOX24" s="1661"/>
      <c r="MOY24" s="1661"/>
      <c r="MOZ24" s="1661"/>
      <c r="MPA24" s="1661"/>
      <c r="MPB24" s="1661"/>
      <c r="MPC24" s="1661"/>
      <c r="MPD24" s="1661"/>
      <c r="MPE24" s="1661"/>
      <c r="MPF24" s="1661"/>
      <c r="MPG24" s="1661"/>
      <c r="MPH24" s="1661"/>
      <c r="MPI24" s="1661"/>
      <c r="MPJ24" s="1661"/>
      <c r="MPK24" s="1661"/>
      <c r="MPL24" s="1661"/>
      <c r="MPM24" s="1661"/>
      <c r="MPN24" s="1661"/>
      <c r="MPO24" s="1661"/>
      <c r="MPP24" s="1661"/>
      <c r="MPQ24" s="1661"/>
      <c r="MPR24" s="1661"/>
      <c r="MPS24" s="1661"/>
      <c r="MPT24" s="1661"/>
      <c r="MPU24" s="1661"/>
      <c r="MPV24" s="1661"/>
      <c r="MPW24" s="1661"/>
      <c r="MPX24" s="1661"/>
      <c r="MPY24" s="1661"/>
      <c r="MPZ24" s="1661"/>
      <c r="MQA24" s="1661"/>
      <c r="MQB24" s="1661"/>
      <c r="MQC24" s="1661"/>
      <c r="MQD24" s="1661"/>
      <c r="MQE24" s="1661"/>
      <c r="MQF24" s="1661"/>
      <c r="MQG24" s="1661"/>
      <c r="MQH24" s="1661"/>
      <c r="MQI24" s="1661"/>
      <c r="MQJ24" s="1661"/>
      <c r="MQK24" s="1661"/>
      <c r="MQL24" s="1661"/>
      <c r="MQM24" s="1661"/>
      <c r="MQN24" s="1661"/>
      <c r="MQO24" s="1661"/>
      <c r="MQP24" s="1661"/>
      <c r="MQQ24" s="1661"/>
      <c r="MQR24" s="1661"/>
      <c r="MQS24" s="1661"/>
      <c r="MQT24" s="1661"/>
      <c r="MQU24" s="1661"/>
      <c r="MQV24" s="1661"/>
      <c r="MQW24" s="1661"/>
      <c r="MQX24" s="1661"/>
      <c r="MQY24" s="1661"/>
      <c r="MQZ24" s="1661"/>
      <c r="MRA24" s="1661"/>
      <c r="MRB24" s="1661"/>
      <c r="MRC24" s="1661"/>
      <c r="MRD24" s="1661"/>
      <c r="MRE24" s="1661"/>
      <c r="MRF24" s="1661"/>
      <c r="MRG24" s="1661"/>
      <c r="MRH24" s="1661"/>
      <c r="MRI24" s="1661"/>
      <c r="MRJ24" s="1661"/>
      <c r="MRK24" s="1661"/>
      <c r="MRL24" s="1661"/>
      <c r="MRM24" s="1661"/>
      <c r="MRN24" s="1661"/>
      <c r="MRO24" s="1661"/>
      <c r="MRP24" s="1661"/>
      <c r="MRQ24" s="1661"/>
      <c r="MRR24" s="1661"/>
      <c r="MRS24" s="1661"/>
      <c r="MRT24" s="1661"/>
      <c r="MRU24" s="1661"/>
      <c r="MRV24" s="1661"/>
      <c r="MRW24" s="1661"/>
      <c r="MRX24" s="1661"/>
      <c r="MRY24" s="1661"/>
      <c r="MRZ24" s="1661"/>
      <c r="MSA24" s="1661"/>
      <c r="MSB24" s="1661"/>
      <c r="MSC24" s="1661"/>
      <c r="MSD24" s="1661"/>
      <c r="MSE24" s="1661"/>
      <c r="MSF24" s="1661"/>
      <c r="MSG24" s="1661"/>
      <c r="MSH24" s="1661"/>
      <c r="MSI24" s="1661"/>
      <c r="MSJ24" s="1661"/>
      <c r="MSK24" s="1661"/>
      <c r="MSL24" s="1661"/>
      <c r="MSM24" s="1661"/>
      <c r="MSN24" s="1661"/>
      <c r="MSO24" s="1661"/>
      <c r="MSP24" s="1661"/>
      <c r="MSQ24" s="1661"/>
      <c r="MSR24" s="1661"/>
      <c r="MSS24" s="1661"/>
      <c r="MST24" s="1661"/>
      <c r="MSU24" s="1661"/>
      <c r="MSV24" s="1661"/>
      <c r="MSW24" s="1661"/>
      <c r="MSX24" s="1661"/>
      <c r="MSY24" s="1661"/>
      <c r="MSZ24" s="1661"/>
      <c r="MTA24" s="1661"/>
      <c r="MTB24" s="1661"/>
      <c r="MTC24" s="1661"/>
      <c r="MTD24" s="1661"/>
      <c r="MTE24" s="1661"/>
      <c r="MTF24" s="1661"/>
      <c r="MTG24" s="1661"/>
      <c r="MTH24" s="1661"/>
      <c r="MTI24" s="1661"/>
      <c r="MTJ24" s="1661"/>
      <c r="MTK24" s="1661"/>
      <c r="MTL24" s="1661"/>
      <c r="MTM24" s="1661"/>
      <c r="MTN24" s="1661"/>
      <c r="MTO24" s="1661"/>
      <c r="MTP24" s="1661"/>
      <c r="MTQ24" s="1661"/>
      <c r="MTR24" s="1661"/>
      <c r="MTS24" s="1661"/>
      <c r="MTT24" s="1661"/>
      <c r="MTU24" s="1661"/>
      <c r="MTV24" s="1661"/>
      <c r="MTW24" s="1661"/>
      <c r="MTX24" s="1661"/>
      <c r="MTY24" s="1661"/>
      <c r="MTZ24" s="1661"/>
      <c r="MUA24" s="1661"/>
      <c r="MUB24" s="1661"/>
      <c r="MUC24" s="1661"/>
      <c r="MUD24" s="1661"/>
      <c r="MUE24" s="1661"/>
      <c r="MUF24" s="1661"/>
      <c r="MUG24" s="1661"/>
      <c r="MUH24" s="1661"/>
      <c r="MUI24" s="1661"/>
      <c r="MUJ24" s="1661"/>
      <c r="MUK24" s="1661"/>
      <c r="MUL24" s="1661"/>
      <c r="MUM24" s="1661"/>
      <c r="MUN24" s="1661"/>
      <c r="MUO24" s="1661"/>
      <c r="MUP24" s="1661"/>
      <c r="MUQ24" s="1661"/>
      <c r="MUR24" s="1661"/>
      <c r="MUS24" s="1661"/>
      <c r="MUT24" s="1661"/>
      <c r="MUU24" s="1661"/>
      <c r="MUV24" s="1661"/>
      <c r="MUW24" s="1661"/>
      <c r="MUX24" s="1661"/>
      <c r="MUY24" s="1661"/>
      <c r="MUZ24" s="1661"/>
      <c r="MVA24" s="1661"/>
      <c r="MVB24" s="1661"/>
      <c r="MVC24" s="1661"/>
      <c r="MVD24" s="1661"/>
      <c r="MVE24" s="1661"/>
      <c r="MVF24" s="1661"/>
      <c r="MVG24" s="1661"/>
      <c r="MVH24" s="1661"/>
      <c r="MVI24" s="1661"/>
      <c r="MVJ24" s="1661"/>
      <c r="MVK24" s="1661"/>
      <c r="MVL24" s="1661"/>
      <c r="MVM24" s="1661"/>
      <c r="MVN24" s="1661"/>
      <c r="MVO24" s="1661"/>
      <c r="MVP24" s="1661"/>
      <c r="MVQ24" s="1661"/>
      <c r="MVR24" s="1661"/>
      <c r="MVS24" s="1661"/>
      <c r="MVT24" s="1661"/>
      <c r="MVU24" s="1661"/>
      <c r="MVV24" s="1661"/>
      <c r="MVW24" s="1661"/>
      <c r="MVX24" s="1661"/>
      <c r="MVY24" s="1661"/>
      <c r="MVZ24" s="1661"/>
      <c r="MWA24" s="1661"/>
      <c r="MWB24" s="1661"/>
      <c r="MWC24" s="1661"/>
      <c r="MWD24" s="1661"/>
      <c r="MWE24" s="1661"/>
      <c r="MWF24" s="1661"/>
      <c r="MWG24" s="1661"/>
      <c r="MWH24" s="1661"/>
      <c r="MWI24" s="1661"/>
      <c r="MWJ24" s="1661"/>
      <c r="MWK24" s="1661"/>
      <c r="MWL24" s="1661"/>
      <c r="MWM24" s="1661"/>
      <c r="MWN24" s="1661"/>
      <c r="MWO24" s="1661"/>
      <c r="MWP24" s="1661"/>
      <c r="MWQ24" s="1661"/>
      <c r="MWR24" s="1661"/>
      <c r="MWS24" s="1661"/>
      <c r="MWT24" s="1661"/>
      <c r="MWU24" s="1661"/>
      <c r="MWV24" s="1661"/>
      <c r="MWW24" s="1661"/>
      <c r="MWX24" s="1661"/>
      <c r="MWY24" s="1661"/>
      <c r="MWZ24" s="1661"/>
      <c r="MXA24" s="1661"/>
      <c r="MXB24" s="1661"/>
      <c r="MXC24" s="1661"/>
      <c r="MXD24" s="1661"/>
      <c r="MXE24" s="1661"/>
      <c r="MXF24" s="1661"/>
      <c r="MXG24" s="1661"/>
      <c r="MXH24" s="1661"/>
      <c r="MXI24" s="1661"/>
      <c r="MXJ24" s="1661"/>
      <c r="MXK24" s="1661"/>
      <c r="MXL24" s="1661"/>
      <c r="MXM24" s="1661"/>
      <c r="MXN24" s="1661"/>
      <c r="MXO24" s="1661"/>
      <c r="MXP24" s="1661"/>
      <c r="MXQ24" s="1661"/>
      <c r="MXR24" s="1661"/>
      <c r="MXS24" s="1661"/>
      <c r="MXT24" s="1661"/>
      <c r="MXU24" s="1661"/>
      <c r="MXV24" s="1661"/>
      <c r="MXW24" s="1661"/>
      <c r="MXX24" s="1661"/>
      <c r="MXY24" s="1661"/>
      <c r="MXZ24" s="1661"/>
      <c r="MYA24" s="1661"/>
      <c r="MYB24" s="1661"/>
      <c r="MYC24" s="1661"/>
      <c r="MYD24" s="1661"/>
      <c r="MYE24" s="1661"/>
      <c r="MYF24" s="1661"/>
      <c r="MYG24" s="1661"/>
      <c r="MYH24" s="1661"/>
      <c r="MYI24" s="1661"/>
      <c r="MYJ24" s="1661"/>
      <c r="MYK24" s="1661"/>
      <c r="MYL24" s="1661"/>
      <c r="MYM24" s="1661"/>
      <c r="MYN24" s="1661"/>
      <c r="MYO24" s="1661"/>
      <c r="MYP24" s="1661"/>
      <c r="MYQ24" s="1661"/>
      <c r="MYR24" s="1661"/>
      <c r="MYS24" s="1661"/>
      <c r="MYT24" s="1661"/>
      <c r="MYU24" s="1661"/>
      <c r="MYV24" s="1661"/>
      <c r="MYW24" s="1661"/>
      <c r="MYX24" s="1661"/>
      <c r="MYY24" s="1661"/>
      <c r="MYZ24" s="1661"/>
      <c r="MZA24" s="1661"/>
      <c r="MZB24" s="1661"/>
      <c r="MZC24" s="1661"/>
      <c r="MZD24" s="1661"/>
      <c r="MZE24" s="1661"/>
      <c r="MZF24" s="1661"/>
      <c r="MZG24" s="1661"/>
      <c r="MZH24" s="1661"/>
      <c r="MZI24" s="1661"/>
      <c r="MZJ24" s="1661"/>
      <c r="MZK24" s="1661"/>
      <c r="MZL24" s="1661"/>
      <c r="MZM24" s="1661"/>
      <c r="MZN24" s="1661"/>
      <c r="MZO24" s="1661"/>
      <c r="MZP24" s="1661"/>
      <c r="MZQ24" s="1661"/>
      <c r="MZR24" s="1661"/>
      <c r="MZS24" s="1661"/>
      <c r="MZT24" s="1661"/>
      <c r="MZU24" s="1661"/>
      <c r="MZV24" s="1661"/>
      <c r="MZW24" s="1661"/>
      <c r="MZX24" s="1661"/>
      <c r="MZY24" s="1661"/>
      <c r="MZZ24" s="1661"/>
      <c r="NAA24" s="1661"/>
      <c r="NAB24" s="1661"/>
      <c r="NAC24" s="1661"/>
      <c r="NAD24" s="1661"/>
      <c r="NAE24" s="1661"/>
      <c r="NAF24" s="1661"/>
      <c r="NAG24" s="1661"/>
      <c r="NAH24" s="1661"/>
      <c r="NAI24" s="1661"/>
      <c r="NAJ24" s="1661"/>
      <c r="NAK24" s="1661"/>
      <c r="NAL24" s="1661"/>
      <c r="NAM24" s="1661"/>
      <c r="NAN24" s="1661"/>
      <c r="NAO24" s="1661"/>
      <c r="NAP24" s="1661"/>
      <c r="NAQ24" s="1661"/>
      <c r="NAR24" s="1661"/>
      <c r="NAS24" s="1661"/>
      <c r="NAT24" s="1661"/>
      <c r="NAU24" s="1661"/>
      <c r="NAV24" s="1661"/>
      <c r="NAW24" s="1661"/>
      <c r="NAX24" s="1661"/>
      <c r="NAY24" s="1661"/>
      <c r="NAZ24" s="1661"/>
      <c r="NBA24" s="1661"/>
      <c r="NBB24" s="1661"/>
      <c r="NBC24" s="1661"/>
      <c r="NBD24" s="1661"/>
      <c r="NBE24" s="1661"/>
      <c r="NBF24" s="1661"/>
      <c r="NBG24" s="1661"/>
      <c r="NBH24" s="1661"/>
      <c r="NBI24" s="1661"/>
      <c r="NBJ24" s="1661"/>
      <c r="NBK24" s="1661"/>
      <c r="NBL24" s="1661"/>
      <c r="NBM24" s="1661"/>
      <c r="NBN24" s="1661"/>
      <c r="NBO24" s="1661"/>
      <c r="NBP24" s="1661"/>
      <c r="NBQ24" s="1661"/>
      <c r="NBR24" s="1661"/>
      <c r="NBS24" s="1661"/>
      <c r="NBT24" s="1661"/>
      <c r="NBU24" s="1661"/>
      <c r="NBV24" s="1661"/>
      <c r="NBW24" s="1661"/>
      <c r="NBX24" s="1661"/>
      <c r="NBY24" s="1661"/>
      <c r="NBZ24" s="1661"/>
      <c r="NCA24" s="1661"/>
      <c r="NCB24" s="1661"/>
      <c r="NCC24" s="1661"/>
      <c r="NCD24" s="1661"/>
      <c r="NCE24" s="1661"/>
      <c r="NCF24" s="1661"/>
      <c r="NCG24" s="1661"/>
      <c r="NCH24" s="1661"/>
      <c r="NCI24" s="1661"/>
      <c r="NCJ24" s="1661"/>
      <c r="NCK24" s="1661"/>
      <c r="NCL24" s="1661"/>
      <c r="NCM24" s="1661"/>
      <c r="NCN24" s="1661"/>
      <c r="NCO24" s="1661"/>
      <c r="NCP24" s="1661"/>
      <c r="NCQ24" s="1661"/>
      <c r="NCR24" s="1661"/>
      <c r="NCS24" s="1661"/>
      <c r="NCT24" s="1661"/>
      <c r="NCU24" s="1661"/>
      <c r="NCV24" s="1661"/>
      <c r="NCW24" s="1661"/>
      <c r="NCX24" s="1661"/>
      <c r="NCY24" s="1661"/>
      <c r="NCZ24" s="1661"/>
      <c r="NDA24" s="1661"/>
      <c r="NDB24" s="1661"/>
      <c r="NDC24" s="1661"/>
      <c r="NDD24" s="1661"/>
      <c r="NDE24" s="1661"/>
      <c r="NDF24" s="1661"/>
      <c r="NDG24" s="1661"/>
      <c r="NDH24" s="1661"/>
      <c r="NDI24" s="1661"/>
      <c r="NDJ24" s="1661"/>
      <c r="NDK24" s="1661"/>
      <c r="NDL24" s="1661"/>
      <c r="NDM24" s="1661"/>
      <c r="NDN24" s="1661"/>
      <c r="NDO24" s="1661"/>
      <c r="NDP24" s="1661"/>
      <c r="NDQ24" s="1661"/>
      <c r="NDR24" s="1661"/>
      <c r="NDS24" s="1661"/>
      <c r="NDT24" s="1661"/>
      <c r="NDU24" s="1661"/>
      <c r="NDV24" s="1661"/>
      <c r="NDW24" s="1661"/>
      <c r="NDX24" s="1661"/>
      <c r="NDY24" s="1661"/>
      <c r="NDZ24" s="1661"/>
      <c r="NEA24" s="1661"/>
      <c r="NEB24" s="1661"/>
      <c r="NEC24" s="1661"/>
      <c r="NED24" s="1661"/>
      <c r="NEE24" s="1661"/>
      <c r="NEF24" s="1661"/>
      <c r="NEG24" s="1661"/>
      <c r="NEH24" s="1661"/>
      <c r="NEI24" s="1661"/>
      <c r="NEJ24" s="1661"/>
      <c r="NEK24" s="1661"/>
      <c r="NEL24" s="1661"/>
      <c r="NEM24" s="1661"/>
      <c r="NEN24" s="1661"/>
      <c r="NEO24" s="1661"/>
      <c r="NEP24" s="1661"/>
      <c r="NEQ24" s="1661"/>
      <c r="NER24" s="1661"/>
      <c r="NES24" s="1661"/>
      <c r="NET24" s="1661"/>
      <c r="NEU24" s="1661"/>
      <c r="NEV24" s="1661"/>
      <c r="NEW24" s="1661"/>
      <c r="NEX24" s="1661"/>
      <c r="NEY24" s="1661"/>
      <c r="NEZ24" s="1661"/>
      <c r="NFA24" s="1661"/>
      <c r="NFB24" s="1661"/>
      <c r="NFC24" s="1661"/>
      <c r="NFD24" s="1661"/>
      <c r="NFE24" s="1661"/>
      <c r="NFF24" s="1661"/>
      <c r="NFG24" s="1661"/>
      <c r="NFH24" s="1661"/>
      <c r="NFI24" s="1661"/>
      <c r="NFJ24" s="1661"/>
      <c r="NFK24" s="1661"/>
      <c r="NFL24" s="1661"/>
      <c r="NFM24" s="1661"/>
      <c r="NFN24" s="1661"/>
      <c r="NFO24" s="1661"/>
      <c r="NFP24" s="1661"/>
      <c r="NFQ24" s="1661"/>
      <c r="NFR24" s="1661"/>
      <c r="NFS24" s="1661"/>
      <c r="NFT24" s="1661"/>
      <c r="NFU24" s="1661"/>
      <c r="NFV24" s="1661"/>
      <c r="NFW24" s="1661"/>
      <c r="NFX24" s="1661"/>
      <c r="NFY24" s="1661"/>
      <c r="NFZ24" s="1661"/>
      <c r="NGA24" s="1661"/>
      <c r="NGB24" s="1661"/>
      <c r="NGC24" s="1661"/>
      <c r="NGD24" s="1661"/>
      <c r="NGE24" s="1661"/>
      <c r="NGF24" s="1661"/>
      <c r="NGG24" s="1661"/>
      <c r="NGH24" s="1661"/>
      <c r="NGI24" s="1661"/>
      <c r="NGJ24" s="1661"/>
      <c r="NGK24" s="1661"/>
      <c r="NGL24" s="1661"/>
      <c r="NGM24" s="1661"/>
      <c r="NGN24" s="1661"/>
      <c r="NGO24" s="1661"/>
      <c r="NGP24" s="1661"/>
      <c r="NGQ24" s="1661"/>
      <c r="NGR24" s="1661"/>
      <c r="NGS24" s="1661"/>
      <c r="NGT24" s="1661"/>
      <c r="NGU24" s="1661"/>
      <c r="NGV24" s="1661"/>
      <c r="NGW24" s="1661"/>
      <c r="NGX24" s="1661"/>
      <c r="NGY24" s="1661"/>
      <c r="NGZ24" s="1661"/>
      <c r="NHA24" s="1661"/>
      <c r="NHB24" s="1661"/>
      <c r="NHC24" s="1661"/>
      <c r="NHD24" s="1661"/>
      <c r="NHE24" s="1661"/>
      <c r="NHF24" s="1661"/>
      <c r="NHG24" s="1661"/>
      <c r="NHH24" s="1661"/>
      <c r="NHI24" s="1661"/>
      <c r="NHJ24" s="1661"/>
      <c r="NHK24" s="1661"/>
      <c r="NHL24" s="1661"/>
      <c r="NHM24" s="1661"/>
      <c r="NHN24" s="1661"/>
      <c r="NHO24" s="1661"/>
      <c r="NHP24" s="1661"/>
      <c r="NHQ24" s="1661"/>
      <c r="NHR24" s="1661"/>
      <c r="NHS24" s="1661"/>
      <c r="NHT24" s="1661"/>
      <c r="NHU24" s="1661"/>
      <c r="NHV24" s="1661"/>
      <c r="NHW24" s="1661"/>
      <c r="NHX24" s="1661"/>
      <c r="NHY24" s="1661"/>
      <c r="NHZ24" s="1661"/>
      <c r="NIA24" s="1661"/>
      <c r="NIB24" s="1661"/>
      <c r="NIC24" s="1661"/>
      <c r="NID24" s="1661"/>
      <c r="NIE24" s="1661"/>
      <c r="NIF24" s="1661"/>
      <c r="NIG24" s="1661"/>
      <c r="NIH24" s="1661"/>
      <c r="NII24" s="1661"/>
      <c r="NIJ24" s="1661"/>
      <c r="NIK24" s="1661"/>
      <c r="NIL24" s="1661"/>
      <c r="NIM24" s="1661"/>
      <c r="NIN24" s="1661"/>
      <c r="NIO24" s="1661"/>
      <c r="NIP24" s="1661"/>
      <c r="NIQ24" s="1661"/>
      <c r="NIR24" s="1661"/>
      <c r="NIS24" s="1661"/>
      <c r="NIT24" s="1661"/>
      <c r="NIU24" s="1661"/>
      <c r="NIV24" s="1661"/>
      <c r="NIW24" s="1661"/>
      <c r="NIX24" s="1661"/>
      <c r="NIY24" s="1661"/>
      <c r="NIZ24" s="1661"/>
      <c r="NJA24" s="1661"/>
      <c r="NJB24" s="1661"/>
      <c r="NJC24" s="1661"/>
      <c r="NJD24" s="1661"/>
      <c r="NJE24" s="1661"/>
      <c r="NJF24" s="1661"/>
      <c r="NJG24" s="1661"/>
      <c r="NJH24" s="1661"/>
      <c r="NJI24" s="1661"/>
      <c r="NJJ24" s="1661"/>
      <c r="NJK24" s="1661"/>
      <c r="NJL24" s="1661"/>
      <c r="NJM24" s="1661"/>
      <c r="NJN24" s="1661"/>
      <c r="NJO24" s="1661"/>
      <c r="NJP24" s="1661"/>
      <c r="NJQ24" s="1661"/>
      <c r="NJR24" s="1661"/>
      <c r="NJS24" s="1661"/>
      <c r="NJT24" s="1661"/>
      <c r="NJU24" s="1661"/>
      <c r="NJV24" s="1661"/>
      <c r="NJW24" s="1661"/>
      <c r="NJX24" s="1661"/>
      <c r="NJY24" s="1661"/>
      <c r="NJZ24" s="1661"/>
      <c r="NKA24" s="1661"/>
      <c r="NKB24" s="1661"/>
      <c r="NKC24" s="1661"/>
      <c r="NKD24" s="1661"/>
      <c r="NKE24" s="1661"/>
      <c r="NKF24" s="1661"/>
      <c r="NKG24" s="1661"/>
      <c r="NKH24" s="1661"/>
      <c r="NKI24" s="1661"/>
      <c r="NKJ24" s="1661"/>
      <c r="NKK24" s="1661"/>
      <c r="NKL24" s="1661"/>
      <c r="NKM24" s="1661"/>
      <c r="NKN24" s="1661"/>
      <c r="NKO24" s="1661"/>
      <c r="NKP24" s="1661"/>
      <c r="NKQ24" s="1661"/>
      <c r="NKR24" s="1661"/>
      <c r="NKS24" s="1661"/>
      <c r="NKT24" s="1661"/>
      <c r="NKU24" s="1661"/>
      <c r="NKV24" s="1661"/>
      <c r="NKW24" s="1661"/>
      <c r="NKX24" s="1661"/>
      <c r="NKY24" s="1661"/>
      <c r="NKZ24" s="1661"/>
      <c r="NLA24" s="1661"/>
      <c r="NLB24" s="1661"/>
      <c r="NLC24" s="1661"/>
      <c r="NLD24" s="1661"/>
      <c r="NLE24" s="1661"/>
      <c r="NLF24" s="1661"/>
      <c r="NLG24" s="1661"/>
      <c r="NLH24" s="1661"/>
      <c r="NLI24" s="1661"/>
      <c r="NLJ24" s="1661"/>
      <c r="NLK24" s="1661"/>
      <c r="NLL24" s="1661"/>
      <c r="NLM24" s="1661"/>
      <c r="NLN24" s="1661"/>
      <c r="NLO24" s="1661"/>
      <c r="NLP24" s="1661"/>
      <c r="NLQ24" s="1661"/>
      <c r="NLR24" s="1661"/>
      <c r="NLS24" s="1661"/>
      <c r="NLT24" s="1661"/>
      <c r="NLU24" s="1661"/>
      <c r="NLV24" s="1661"/>
      <c r="NLW24" s="1661"/>
      <c r="NLX24" s="1661"/>
      <c r="NLY24" s="1661"/>
      <c r="NLZ24" s="1661"/>
      <c r="NMA24" s="1661"/>
      <c r="NMB24" s="1661"/>
      <c r="NMC24" s="1661"/>
      <c r="NMD24" s="1661"/>
      <c r="NME24" s="1661"/>
      <c r="NMF24" s="1661"/>
      <c r="NMG24" s="1661"/>
      <c r="NMH24" s="1661"/>
      <c r="NMI24" s="1661"/>
      <c r="NMJ24" s="1661"/>
      <c r="NMK24" s="1661"/>
      <c r="NML24" s="1661"/>
      <c r="NMM24" s="1661"/>
      <c r="NMN24" s="1661"/>
      <c r="NMO24" s="1661"/>
      <c r="NMP24" s="1661"/>
      <c r="NMQ24" s="1661"/>
      <c r="NMR24" s="1661"/>
      <c r="NMS24" s="1661"/>
      <c r="NMT24" s="1661"/>
      <c r="NMU24" s="1661"/>
      <c r="NMV24" s="1661"/>
      <c r="NMW24" s="1661"/>
      <c r="NMX24" s="1661"/>
      <c r="NMY24" s="1661"/>
      <c r="NMZ24" s="1661"/>
      <c r="NNA24" s="1661"/>
      <c r="NNB24" s="1661"/>
      <c r="NNC24" s="1661"/>
      <c r="NND24" s="1661"/>
      <c r="NNE24" s="1661"/>
      <c r="NNF24" s="1661"/>
      <c r="NNG24" s="1661"/>
      <c r="NNH24" s="1661"/>
      <c r="NNI24" s="1661"/>
      <c r="NNJ24" s="1661"/>
      <c r="NNK24" s="1661"/>
      <c r="NNL24" s="1661"/>
      <c r="NNM24" s="1661"/>
      <c r="NNN24" s="1661"/>
      <c r="NNO24" s="1661"/>
      <c r="NNP24" s="1661"/>
      <c r="NNQ24" s="1661"/>
      <c r="NNR24" s="1661"/>
      <c r="NNS24" s="1661"/>
      <c r="NNT24" s="1661"/>
      <c r="NNU24" s="1661"/>
      <c r="NNV24" s="1661"/>
      <c r="NNW24" s="1661"/>
      <c r="NNX24" s="1661"/>
      <c r="NNY24" s="1661"/>
      <c r="NNZ24" s="1661"/>
      <c r="NOA24" s="1661"/>
      <c r="NOB24" s="1661"/>
      <c r="NOC24" s="1661"/>
      <c r="NOD24" s="1661"/>
      <c r="NOE24" s="1661"/>
      <c r="NOF24" s="1661"/>
      <c r="NOG24" s="1661"/>
      <c r="NOH24" s="1661"/>
      <c r="NOI24" s="1661"/>
      <c r="NOJ24" s="1661"/>
      <c r="NOK24" s="1661"/>
      <c r="NOL24" s="1661"/>
      <c r="NOM24" s="1661"/>
      <c r="NON24" s="1661"/>
      <c r="NOO24" s="1661"/>
      <c r="NOP24" s="1661"/>
      <c r="NOQ24" s="1661"/>
      <c r="NOR24" s="1661"/>
      <c r="NOS24" s="1661"/>
      <c r="NOT24" s="1661"/>
      <c r="NOU24" s="1661"/>
      <c r="NOV24" s="1661"/>
      <c r="NOW24" s="1661"/>
      <c r="NOX24" s="1661"/>
      <c r="NOY24" s="1661"/>
      <c r="NOZ24" s="1661"/>
      <c r="NPA24" s="1661"/>
      <c r="NPB24" s="1661"/>
      <c r="NPC24" s="1661"/>
      <c r="NPD24" s="1661"/>
      <c r="NPE24" s="1661"/>
      <c r="NPF24" s="1661"/>
      <c r="NPG24" s="1661"/>
      <c r="NPH24" s="1661"/>
      <c r="NPI24" s="1661"/>
      <c r="NPJ24" s="1661"/>
      <c r="NPK24" s="1661"/>
      <c r="NPL24" s="1661"/>
      <c r="NPM24" s="1661"/>
      <c r="NPN24" s="1661"/>
      <c r="NPO24" s="1661"/>
      <c r="NPP24" s="1661"/>
      <c r="NPQ24" s="1661"/>
      <c r="NPR24" s="1661"/>
      <c r="NPS24" s="1661"/>
      <c r="NPT24" s="1661"/>
      <c r="NPU24" s="1661"/>
      <c r="NPV24" s="1661"/>
      <c r="NPW24" s="1661"/>
      <c r="NPX24" s="1661"/>
      <c r="NPY24" s="1661"/>
      <c r="NPZ24" s="1661"/>
      <c r="NQA24" s="1661"/>
      <c r="NQB24" s="1661"/>
      <c r="NQC24" s="1661"/>
      <c r="NQD24" s="1661"/>
      <c r="NQE24" s="1661"/>
      <c r="NQF24" s="1661"/>
      <c r="NQG24" s="1661"/>
      <c r="NQH24" s="1661"/>
      <c r="NQI24" s="1661"/>
      <c r="NQJ24" s="1661"/>
      <c r="NQK24" s="1661"/>
      <c r="NQL24" s="1661"/>
      <c r="NQM24" s="1661"/>
      <c r="NQN24" s="1661"/>
      <c r="NQO24" s="1661"/>
      <c r="NQP24" s="1661"/>
      <c r="NQQ24" s="1661"/>
      <c r="NQR24" s="1661"/>
      <c r="NQS24" s="1661"/>
      <c r="NQT24" s="1661"/>
      <c r="NQU24" s="1661"/>
      <c r="NQV24" s="1661"/>
      <c r="NQW24" s="1661"/>
      <c r="NQX24" s="1661"/>
      <c r="NQY24" s="1661"/>
      <c r="NQZ24" s="1661"/>
      <c r="NRA24" s="1661"/>
      <c r="NRB24" s="1661"/>
      <c r="NRC24" s="1661"/>
      <c r="NRD24" s="1661"/>
      <c r="NRE24" s="1661"/>
      <c r="NRF24" s="1661"/>
      <c r="NRG24" s="1661"/>
      <c r="NRH24" s="1661"/>
      <c r="NRI24" s="1661"/>
      <c r="NRJ24" s="1661"/>
      <c r="NRK24" s="1661"/>
      <c r="NRL24" s="1661"/>
      <c r="NRM24" s="1661"/>
      <c r="NRN24" s="1661"/>
      <c r="NRO24" s="1661"/>
      <c r="NRP24" s="1661"/>
      <c r="NRQ24" s="1661"/>
      <c r="NRR24" s="1661"/>
      <c r="NRS24" s="1661"/>
      <c r="NRT24" s="1661"/>
      <c r="NRU24" s="1661"/>
      <c r="NRV24" s="1661"/>
      <c r="NRW24" s="1661"/>
      <c r="NRX24" s="1661"/>
      <c r="NRY24" s="1661"/>
      <c r="NRZ24" s="1661"/>
      <c r="NSA24" s="1661"/>
      <c r="NSB24" s="1661"/>
      <c r="NSC24" s="1661"/>
      <c r="NSD24" s="1661"/>
      <c r="NSE24" s="1661"/>
      <c r="NSF24" s="1661"/>
      <c r="NSG24" s="1661"/>
      <c r="NSH24" s="1661"/>
      <c r="NSI24" s="1661"/>
      <c r="NSJ24" s="1661"/>
      <c r="NSK24" s="1661"/>
      <c r="NSL24" s="1661"/>
      <c r="NSM24" s="1661"/>
      <c r="NSN24" s="1661"/>
      <c r="NSO24" s="1661"/>
      <c r="NSP24" s="1661"/>
      <c r="NSQ24" s="1661"/>
      <c r="NSR24" s="1661"/>
      <c r="NSS24" s="1661"/>
      <c r="NST24" s="1661"/>
      <c r="NSU24" s="1661"/>
      <c r="NSV24" s="1661"/>
      <c r="NSW24" s="1661"/>
      <c r="NSX24" s="1661"/>
      <c r="NSY24" s="1661"/>
      <c r="NSZ24" s="1661"/>
      <c r="NTA24" s="1661"/>
      <c r="NTB24" s="1661"/>
      <c r="NTC24" s="1661"/>
      <c r="NTD24" s="1661"/>
      <c r="NTE24" s="1661"/>
      <c r="NTF24" s="1661"/>
      <c r="NTG24" s="1661"/>
      <c r="NTH24" s="1661"/>
      <c r="NTI24" s="1661"/>
      <c r="NTJ24" s="1661"/>
      <c r="NTK24" s="1661"/>
      <c r="NTL24" s="1661"/>
      <c r="NTM24" s="1661"/>
      <c r="NTN24" s="1661"/>
      <c r="NTO24" s="1661"/>
      <c r="NTP24" s="1661"/>
      <c r="NTQ24" s="1661"/>
      <c r="NTR24" s="1661"/>
      <c r="NTS24" s="1661"/>
      <c r="NTT24" s="1661"/>
      <c r="NTU24" s="1661"/>
      <c r="NTV24" s="1661"/>
      <c r="NTW24" s="1661"/>
      <c r="NTX24" s="1661"/>
      <c r="NTY24" s="1661"/>
      <c r="NTZ24" s="1661"/>
      <c r="NUA24" s="1661"/>
      <c r="NUB24" s="1661"/>
      <c r="NUC24" s="1661"/>
      <c r="NUD24" s="1661"/>
      <c r="NUE24" s="1661"/>
      <c r="NUF24" s="1661"/>
      <c r="NUG24" s="1661"/>
      <c r="NUH24" s="1661"/>
      <c r="NUI24" s="1661"/>
      <c r="NUJ24" s="1661"/>
      <c r="NUK24" s="1661"/>
      <c r="NUL24" s="1661"/>
      <c r="NUM24" s="1661"/>
      <c r="NUN24" s="1661"/>
      <c r="NUO24" s="1661"/>
      <c r="NUP24" s="1661"/>
      <c r="NUQ24" s="1661"/>
      <c r="NUR24" s="1661"/>
      <c r="NUS24" s="1661"/>
      <c r="NUT24" s="1661"/>
      <c r="NUU24" s="1661"/>
      <c r="NUV24" s="1661"/>
      <c r="NUW24" s="1661"/>
      <c r="NUX24" s="1661"/>
      <c r="NUY24" s="1661"/>
      <c r="NUZ24" s="1661"/>
      <c r="NVA24" s="1661"/>
      <c r="NVB24" s="1661"/>
      <c r="NVC24" s="1661"/>
      <c r="NVD24" s="1661"/>
      <c r="NVE24" s="1661"/>
      <c r="NVF24" s="1661"/>
      <c r="NVG24" s="1661"/>
      <c r="NVH24" s="1661"/>
      <c r="NVI24" s="1661"/>
      <c r="NVJ24" s="1661"/>
      <c r="NVK24" s="1661"/>
      <c r="NVL24" s="1661"/>
      <c r="NVM24" s="1661"/>
      <c r="NVN24" s="1661"/>
      <c r="NVO24" s="1661"/>
      <c r="NVP24" s="1661"/>
      <c r="NVQ24" s="1661"/>
      <c r="NVR24" s="1661"/>
      <c r="NVS24" s="1661"/>
      <c r="NVT24" s="1661"/>
      <c r="NVU24" s="1661"/>
      <c r="NVV24" s="1661"/>
      <c r="NVW24" s="1661"/>
      <c r="NVX24" s="1661"/>
      <c r="NVY24" s="1661"/>
      <c r="NVZ24" s="1661"/>
      <c r="NWA24" s="1661"/>
      <c r="NWB24" s="1661"/>
      <c r="NWC24" s="1661"/>
      <c r="NWD24" s="1661"/>
      <c r="NWE24" s="1661"/>
      <c r="NWF24" s="1661"/>
      <c r="NWG24" s="1661"/>
      <c r="NWH24" s="1661"/>
      <c r="NWI24" s="1661"/>
      <c r="NWJ24" s="1661"/>
      <c r="NWK24" s="1661"/>
      <c r="NWL24" s="1661"/>
      <c r="NWM24" s="1661"/>
      <c r="NWN24" s="1661"/>
      <c r="NWO24" s="1661"/>
      <c r="NWP24" s="1661"/>
      <c r="NWQ24" s="1661"/>
      <c r="NWR24" s="1661"/>
      <c r="NWS24" s="1661"/>
      <c r="NWT24" s="1661"/>
      <c r="NWU24" s="1661"/>
      <c r="NWV24" s="1661"/>
      <c r="NWW24" s="1661"/>
      <c r="NWX24" s="1661"/>
      <c r="NWY24" s="1661"/>
      <c r="NWZ24" s="1661"/>
      <c r="NXA24" s="1661"/>
      <c r="NXB24" s="1661"/>
      <c r="NXC24" s="1661"/>
      <c r="NXD24" s="1661"/>
      <c r="NXE24" s="1661"/>
      <c r="NXF24" s="1661"/>
      <c r="NXG24" s="1661"/>
      <c r="NXH24" s="1661"/>
      <c r="NXI24" s="1661"/>
      <c r="NXJ24" s="1661"/>
      <c r="NXK24" s="1661"/>
      <c r="NXL24" s="1661"/>
      <c r="NXM24" s="1661"/>
      <c r="NXN24" s="1661"/>
      <c r="NXO24" s="1661"/>
      <c r="NXP24" s="1661"/>
      <c r="NXQ24" s="1661"/>
      <c r="NXR24" s="1661"/>
      <c r="NXS24" s="1661"/>
      <c r="NXT24" s="1661"/>
      <c r="NXU24" s="1661"/>
      <c r="NXV24" s="1661"/>
      <c r="NXW24" s="1661"/>
      <c r="NXX24" s="1661"/>
      <c r="NXY24" s="1661"/>
      <c r="NXZ24" s="1661"/>
      <c r="NYA24" s="1661"/>
      <c r="NYB24" s="1661"/>
      <c r="NYC24" s="1661"/>
      <c r="NYD24" s="1661"/>
      <c r="NYE24" s="1661"/>
      <c r="NYF24" s="1661"/>
      <c r="NYG24" s="1661"/>
      <c r="NYH24" s="1661"/>
      <c r="NYI24" s="1661"/>
      <c r="NYJ24" s="1661"/>
      <c r="NYK24" s="1661"/>
      <c r="NYL24" s="1661"/>
      <c r="NYM24" s="1661"/>
      <c r="NYN24" s="1661"/>
      <c r="NYO24" s="1661"/>
      <c r="NYP24" s="1661"/>
      <c r="NYQ24" s="1661"/>
      <c r="NYR24" s="1661"/>
      <c r="NYS24" s="1661"/>
      <c r="NYT24" s="1661"/>
      <c r="NYU24" s="1661"/>
      <c r="NYV24" s="1661"/>
      <c r="NYW24" s="1661"/>
      <c r="NYX24" s="1661"/>
      <c r="NYY24" s="1661"/>
      <c r="NYZ24" s="1661"/>
      <c r="NZA24" s="1661"/>
      <c r="NZB24" s="1661"/>
      <c r="NZC24" s="1661"/>
      <c r="NZD24" s="1661"/>
      <c r="NZE24" s="1661"/>
      <c r="NZF24" s="1661"/>
      <c r="NZG24" s="1661"/>
      <c r="NZH24" s="1661"/>
      <c r="NZI24" s="1661"/>
      <c r="NZJ24" s="1661"/>
      <c r="NZK24" s="1661"/>
      <c r="NZL24" s="1661"/>
      <c r="NZM24" s="1661"/>
      <c r="NZN24" s="1661"/>
      <c r="NZO24" s="1661"/>
      <c r="NZP24" s="1661"/>
      <c r="NZQ24" s="1661"/>
      <c r="NZR24" s="1661"/>
      <c r="NZS24" s="1661"/>
      <c r="NZT24" s="1661"/>
      <c r="NZU24" s="1661"/>
      <c r="NZV24" s="1661"/>
      <c r="NZW24" s="1661"/>
      <c r="NZX24" s="1661"/>
      <c r="NZY24" s="1661"/>
      <c r="NZZ24" s="1661"/>
      <c r="OAA24" s="1661"/>
      <c r="OAB24" s="1661"/>
      <c r="OAC24" s="1661"/>
      <c r="OAD24" s="1661"/>
      <c r="OAE24" s="1661"/>
      <c r="OAF24" s="1661"/>
      <c r="OAG24" s="1661"/>
      <c r="OAH24" s="1661"/>
      <c r="OAI24" s="1661"/>
      <c r="OAJ24" s="1661"/>
      <c r="OAK24" s="1661"/>
      <c r="OAL24" s="1661"/>
      <c r="OAM24" s="1661"/>
      <c r="OAN24" s="1661"/>
      <c r="OAO24" s="1661"/>
      <c r="OAP24" s="1661"/>
      <c r="OAQ24" s="1661"/>
      <c r="OAR24" s="1661"/>
      <c r="OAS24" s="1661"/>
      <c r="OAT24" s="1661"/>
      <c r="OAU24" s="1661"/>
      <c r="OAV24" s="1661"/>
      <c r="OAW24" s="1661"/>
      <c r="OAX24" s="1661"/>
      <c r="OAY24" s="1661"/>
      <c r="OAZ24" s="1661"/>
      <c r="OBA24" s="1661"/>
      <c r="OBB24" s="1661"/>
      <c r="OBC24" s="1661"/>
      <c r="OBD24" s="1661"/>
      <c r="OBE24" s="1661"/>
      <c r="OBF24" s="1661"/>
      <c r="OBG24" s="1661"/>
      <c r="OBH24" s="1661"/>
      <c r="OBI24" s="1661"/>
      <c r="OBJ24" s="1661"/>
      <c r="OBK24" s="1661"/>
      <c r="OBL24" s="1661"/>
      <c r="OBM24" s="1661"/>
      <c r="OBN24" s="1661"/>
      <c r="OBO24" s="1661"/>
      <c r="OBP24" s="1661"/>
      <c r="OBQ24" s="1661"/>
      <c r="OBR24" s="1661"/>
      <c r="OBS24" s="1661"/>
      <c r="OBT24" s="1661"/>
      <c r="OBU24" s="1661"/>
      <c r="OBV24" s="1661"/>
      <c r="OBW24" s="1661"/>
      <c r="OBX24" s="1661"/>
      <c r="OBY24" s="1661"/>
      <c r="OBZ24" s="1661"/>
      <c r="OCA24" s="1661"/>
      <c r="OCB24" s="1661"/>
      <c r="OCC24" s="1661"/>
      <c r="OCD24" s="1661"/>
      <c r="OCE24" s="1661"/>
      <c r="OCF24" s="1661"/>
      <c r="OCG24" s="1661"/>
      <c r="OCH24" s="1661"/>
      <c r="OCI24" s="1661"/>
      <c r="OCJ24" s="1661"/>
      <c r="OCK24" s="1661"/>
      <c r="OCL24" s="1661"/>
      <c r="OCM24" s="1661"/>
      <c r="OCN24" s="1661"/>
      <c r="OCO24" s="1661"/>
      <c r="OCP24" s="1661"/>
      <c r="OCQ24" s="1661"/>
      <c r="OCR24" s="1661"/>
      <c r="OCS24" s="1661"/>
      <c r="OCT24" s="1661"/>
      <c r="OCU24" s="1661"/>
      <c r="OCV24" s="1661"/>
      <c r="OCW24" s="1661"/>
      <c r="OCX24" s="1661"/>
      <c r="OCY24" s="1661"/>
      <c r="OCZ24" s="1661"/>
      <c r="ODA24" s="1661"/>
      <c r="ODB24" s="1661"/>
      <c r="ODC24" s="1661"/>
      <c r="ODD24" s="1661"/>
      <c r="ODE24" s="1661"/>
      <c r="ODF24" s="1661"/>
      <c r="ODG24" s="1661"/>
      <c r="ODH24" s="1661"/>
      <c r="ODI24" s="1661"/>
      <c r="ODJ24" s="1661"/>
      <c r="ODK24" s="1661"/>
      <c r="ODL24" s="1661"/>
      <c r="ODM24" s="1661"/>
      <c r="ODN24" s="1661"/>
      <c r="ODO24" s="1661"/>
      <c r="ODP24" s="1661"/>
      <c r="ODQ24" s="1661"/>
      <c r="ODR24" s="1661"/>
      <c r="ODS24" s="1661"/>
      <c r="ODT24" s="1661"/>
      <c r="ODU24" s="1661"/>
      <c r="ODV24" s="1661"/>
      <c r="ODW24" s="1661"/>
      <c r="ODX24" s="1661"/>
      <c r="ODY24" s="1661"/>
      <c r="ODZ24" s="1661"/>
      <c r="OEA24" s="1661"/>
      <c r="OEB24" s="1661"/>
      <c r="OEC24" s="1661"/>
      <c r="OED24" s="1661"/>
      <c r="OEE24" s="1661"/>
      <c r="OEF24" s="1661"/>
      <c r="OEG24" s="1661"/>
      <c r="OEH24" s="1661"/>
      <c r="OEI24" s="1661"/>
      <c r="OEJ24" s="1661"/>
      <c r="OEK24" s="1661"/>
      <c r="OEL24" s="1661"/>
      <c r="OEM24" s="1661"/>
      <c r="OEN24" s="1661"/>
      <c r="OEO24" s="1661"/>
      <c r="OEP24" s="1661"/>
      <c r="OEQ24" s="1661"/>
      <c r="OER24" s="1661"/>
      <c r="OES24" s="1661"/>
      <c r="OET24" s="1661"/>
      <c r="OEU24" s="1661"/>
      <c r="OEV24" s="1661"/>
      <c r="OEW24" s="1661"/>
      <c r="OEX24" s="1661"/>
      <c r="OEY24" s="1661"/>
      <c r="OEZ24" s="1661"/>
      <c r="OFA24" s="1661"/>
      <c r="OFB24" s="1661"/>
      <c r="OFC24" s="1661"/>
      <c r="OFD24" s="1661"/>
      <c r="OFE24" s="1661"/>
      <c r="OFF24" s="1661"/>
      <c r="OFG24" s="1661"/>
      <c r="OFH24" s="1661"/>
      <c r="OFI24" s="1661"/>
      <c r="OFJ24" s="1661"/>
      <c r="OFK24" s="1661"/>
      <c r="OFL24" s="1661"/>
      <c r="OFM24" s="1661"/>
      <c r="OFN24" s="1661"/>
      <c r="OFO24" s="1661"/>
      <c r="OFP24" s="1661"/>
      <c r="OFQ24" s="1661"/>
      <c r="OFR24" s="1661"/>
      <c r="OFS24" s="1661"/>
      <c r="OFT24" s="1661"/>
      <c r="OFU24" s="1661"/>
      <c r="OFV24" s="1661"/>
      <c r="OFW24" s="1661"/>
      <c r="OFX24" s="1661"/>
      <c r="OFY24" s="1661"/>
      <c r="OFZ24" s="1661"/>
      <c r="OGA24" s="1661"/>
      <c r="OGB24" s="1661"/>
      <c r="OGC24" s="1661"/>
      <c r="OGD24" s="1661"/>
      <c r="OGE24" s="1661"/>
      <c r="OGF24" s="1661"/>
      <c r="OGG24" s="1661"/>
      <c r="OGH24" s="1661"/>
      <c r="OGI24" s="1661"/>
      <c r="OGJ24" s="1661"/>
      <c r="OGK24" s="1661"/>
      <c r="OGL24" s="1661"/>
      <c r="OGM24" s="1661"/>
      <c r="OGN24" s="1661"/>
      <c r="OGO24" s="1661"/>
      <c r="OGP24" s="1661"/>
      <c r="OGQ24" s="1661"/>
      <c r="OGR24" s="1661"/>
      <c r="OGS24" s="1661"/>
      <c r="OGT24" s="1661"/>
      <c r="OGU24" s="1661"/>
      <c r="OGV24" s="1661"/>
      <c r="OGW24" s="1661"/>
      <c r="OGX24" s="1661"/>
      <c r="OGY24" s="1661"/>
      <c r="OGZ24" s="1661"/>
      <c r="OHA24" s="1661"/>
      <c r="OHB24" s="1661"/>
      <c r="OHC24" s="1661"/>
      <c r="OHD24" s="1661"/>
      <c r="OHE24" s="1661"/>
      <c r="OHF24" s="1661"/>
      <c r="OHG24" s="1661"/>
      <c r="OHH24" s="1661"/>
      <c r="OHI24" s="1661"/>
      <c r="OHJ24" s="1661"/>
      <c r="OHK24" s="1661"/>
      <c r="OHL24" s="1661"/>
      <c r="OHM24" s="1661"/>
      <c r="OHN24" s="1661"/>
      <c r="OHO24" s="1661"/>
      <c r="OHP24" s="1661"/>
      <c r="OHQ24" s="1661"/>
      <c r="OHR24" s="1661"/>
      <c r="OHS24" s="1661"/>
      <c r="OHT24" s="1661"/>
      <c r="OHU24" s="1661"/>
      <c r="OHV24" s="1661"/>
      <c r="OHW24" s="1661"/>
      <c r="OHX24" s="1661"/>
      <c r="OHY24" s="1661"/>
      <c r="OHZ24" s="1661"/>
      <c r="OIA24" s="1661"/>
      <c r="OIB24" s="1661"/>
      <c r="OIC24" s="1661"/>
      <c r="OID24" s="1661"/>
      <c r="OIE24" s="1661"/>
      <c r="OIF24" s="1661"/>
      <c r="OIG24" s="1661"/>
      <c r="OIH24" s="1661"/>
      <c r="OII24" s="1661"/>
      <c r="OIJ24" s="1661"/>
      <c r="OIK24" s="1661"/>
      <c r="OIL24" s="1661"/>
      <c r="OIM24" s="1661"/>
      <c r="OIN24" s="1661"/>
      <c r="OIO24" s="1661"/>
      <c r="OIP24" s="1661"/>
      <c r="OIQ24" s="1661"/>
      <c r="OIR24" s="1661"/>
      <c r="OIS24" s="1661"/>
      <c r="OIT24" s="1661"/>
      <c r="OIU24" s="1661"/>
      <c r="OIV24" s="1661"/>
      <c r="OIW24" s="1661"/>
      <c r="OIX24" s="1661"/>
      <c r="OIY24" s="1661"/>
      <c r="OIZ24" s="1661"/>
      <c r="OJA24" s="1661"/>
      <c r="OJB24" s="1661"/>
      <c r="OJC24" s="1661"/>
      <c r="OJD24" s="1661"/>
      <c r="OJE24" s="1661"/>
      <c r="OJF24" s="1661"/>
      <c r="OJG24" s="1661"/>
      <c r="OJH24" s="1661"/>
      <c r="OJI24" s="1661"/>
      <c r="OJJ24" s="1661"/>
      <c r="OJK24" s="1661"/>
      <c r="OJL24" s="1661"/>
      <c r="OJM24" s="1661"/>
      <c r="OJN24" s="1661"/>
      <c r="OJO24" s="1661"/>
      <c r="OJP24" s="1661"/>
      <c r="OJQ24" s="1661"/>
      <c r="OJR24" s="1661"/>
      <c r="OJS24" s="1661"/>
      <c r="OJT24" s="1661"/>
      <c r="OJU24" s="1661"/>
      <c r="OJV24" s="1661"/>
      <c r="OJW24" s="1661"/>
      <c r="OJX24" s="1661"/>
      <c r="OJY24" s="1661"/>
      <c r="OJZ24" s="1661"/>
      <c r="OKA24" s="1661"/>
      <c r="OKB24" s="1661"/>
      <c r="OKC24" s="1661"/>
      <c r="OKD24" s="1661"/>
      <c r="OKE24" s="1661"/>
      <c r="OKF24" s="1661"/>
      <c r="OKG24" s="1661"/>
      <c r="OKH24" s="1661"/>
      <c r="OKI24" s="1661"/>
      <c r="OKJ24" s="1661"/>
      <c r="OKK24" s="1661"/>
      <c r="OKL24" s="1661"/>
      <c r="OKM24" s="1661"/>
      <c r="OKN24" s="1661"/>
      <c r="OKO24" s="1661"/>
      <c r="OKP24" s="1661"/>
      <c r="OKQ24" s="1661"/>
      <c r="OKR24" s="1661"/>
      <c r="OKS24" s="1661"/>
      <c r="OKT24" s="1661"/>
      <c r="OKU24" s="1661"/>
      <c r="OKV24" s="1661"/>
      <c r="OKW24" s="1661"/>
      <c r="OKX24" s="1661"/>
      <c r="OKY24" s="1661"/>
      <c r="OKZ24" s="1661"/>
      <c r="OLA24" s="1661"/>
      <c r="OLB24" s="1661"/>
      <c r="OLC24" s="1661"/>
      <c r="OLD24" s="1661"/>
      <c r="OLE24" s="1661"/>
      <c r="OLF24" s="1661"/>
      <c r="OLG24" s="1661"/>
      <c r="OLH24" s="1661"/>
      <c r="OLI24" s="1661"/>
      <c r="OLJ24" s="1661"/>
      <c r="OLK24" s="1661"/>
      <c r="OLL24" s="1661"/>
      <c r="OLM24" s="1661"/>
      <c r="OLN24" s="1661"/>
      <c r="OLO24" s="1661"/>
      <c r="OLP24" s="1661"/>
      <c r="OLQ24" s="1661"/>
      <c r="OLR24" s="1661"/>
      <c r="OLS24" s="1661"/>
      <c r="OLT24" s="1661"/>
      <c r="OLU24" s="1661"/>
      <c r="OLV24" s="1661"/>
      <c r="OLW24" s="1661"/>
      <c r="OLX24" s="1661"/>
      <c r="OLY24" s="1661"/>
      <c r="OLZ24" s="1661"/>
      <c r="OMA24" s="1661"/>
      <c r="OMB24" s="1661"/>
      <c r="OMC24" s="1661"/>
      <c r="OMD24" s="1661"/>
      <c r="OME24" s="1661"/>
      <c r="OMF24" s="1661"/>
      <c r="OMG24" s="1661"/>
      <c r="OMH24" s="1661"/>
      <c r="OMI24" s="1661"/>
      <c r="OMJ24" s="1661"/>
      <c r="OMK24" s="1661"/>
      <c r="OML24" s="1661"/>
      <c r="OMM24" s="1661"/>
      <c r="OMN24" s="1661"/>
      <c r="OMO24" s="1661"/>
      <c r="OMP24" s="1661"/>
      <c r="OMQ24" s="1661"/>
      <c r="OMR24" s="1661"/>
      <c r="OMS24" s="1661"/>
      <c r="OMT24" s="1661"/>
      <c r="OMU24" s="1661"/>
      <c r="OMV24" s="1661"/>
      <c r="OMW24" s="1661"/>
      <c r="OMX24" s="1661"/>
      <c r="OMY24" s="1661"/>
      <c r="OMZ24" s="1661"/>
      <c r="ONA24" s="1661"/>
      <c r="ONB24" s="1661"/>
      <c r="ONC24" s="1661"/>
      <c r="OND24" s="1661"/>
      <c r="ONE24" s="1661"/>
      <c r="ONF24" s="1661"/>
      <c r="ONG24" s="1661"/>
      <c r="ONH24" s="1661"/>
      <c r="ONI24" s="1661"/>
      <c r="ONJ24" s="1661"/>
      <c r="ONK24" s="1661"/>
      <c r="ONL24" s="1661"/>
      <c r="ONM24" s="1661"/>
      <c r="ONN24" s="1661"/>
      <c r="ONO24" s="1661"/>
      <c r="ONP24" s="1661"/>
      <c r="ONQ24" s="1661"/>
      <c r="ONR24" s="1661"/>
      <c r="ONS24" s="1661"/>
      <c r="ONT24" s="1661"/>
      <c r="ONU24" s="1661"/>
      <c r="ONV24" s="1661"/>
      <c r="ONW24" s="1661"/>
      <c r="ONX24" s="1661"/>
      <c r="ONY24" s="1661"/>
      <c r="ONZ24" s="1661"/>
      <c r="OOA24" s="1661"/>
      <c r="OOB24" s="1661"/>
      <c r="OOC24" s="1661"/>
      <c r="OOD24" s="1661"/>
      <c r="OOE24" s="1661"/>
      <c r="OOF24" s="1661"/>
      <c r="OOG24" s="1661"/>
      <c r="OOH24" s="1661"/>
      <c r="OOI24" s="1661"/>
      <c r="OOJ24" s="1661"/>
      <c r="OOK24" s="1661"/>
      <c r="OOL24" s="1661"/>
      <c r="OOM24" s="1661"/>
      <c r="OON24" s="1661"/>
      <c r="OOO24" s="1661"/>
      <c r="OOP24" s="1661"/>
      <c r="OOQ24" s="1661"/>
      <c r="OOR24" s="1661"/>
      <c r="OOS24" s="1661"/>
      <c r="OOT24" s="1661"/>
      <c r="OOU24" s="1661"/>
      <c r="OOV24" s="1661"/>
      <c r="OOW24" s="1661"/>
      <c r="OOX24" s="1661"/>
      <c r="OOY24" s="1661"/>
      <c r="OOZ24" s="1661"/>
      <c r="OPA24" s="1661"/>
      <c r="OPB24" s="1661"/>
      <c r="OPC24" s="1661"/>
      <c r="OPD24" s="1661"/>
      <c r="OPE24" s="1661"/>
      <c r="OPF24" s="1661"/>
      <c r="OPG24" s="1661"/>
      <c r="OPH24" s="1661"/>
      <c r="OPI24" s="1661"/>
      <c r="OPJ24" s="1661"/>
      <c r="OPK24" s="1661"/>
      <c r="OPL24" s="1661"/>
      <c r="OPM24" s="1661"/>
      <c r="OPN24" s="1661"/>
      <c r="OPO24" s="1661"/>
      <c r="OPP24" s="1661"/>
      <c r="OPQ24" s="1661"/>
      <c r="OPR24" s="1661"/>
      <c r="OPS24" s="1661"/>
      <c r="OPT24" s="1661"/>
      <c r="OPU24" s="1661"/>
      <c r="OPV24" s="1661"/>
      <c r="OPW24" s="1661"/>
      <c r="OPX24" s="1661"/>
      <c r="OPY24" s="1661"/>
      <c r="OPZ24" s="1661"/>
      <c r="OQA24" s="1661"/>
      <c r="OQB24" s="1661"/>
      <c r="OQC24" s="1661"/>
      <c r="OQD24" s="1661"/>
      <c r="OQE24" s="1661"/>
      <c r="OQF24" s="1661"/>
      <c r="OQG24" s="1661"/>
      <c r="OQH24" s="1661"/>
      <c r="OQI24" s="1661"/>
      <c r="OQJ24" s="1661"/>
      <c r="OQK24" s="1661"/>
      <c r="OQL24" s="1661"/>
      <c r="OQM24" s="1661"/>
      <c r="OQN24" s="1661"/>
      <c r="OQO24" s="1661"/>
      <c r="OQP24" s="1661"/>
      <c r="OQQ24" s="1661"/>
      <c r="OQR24" s="1661"/>
      <c r="OQS24" s="1661"/>
      <c r="OQT24" s="1661"/>
      <c r="OQU24" s="1661"/>
      <c r="OQV24" s="1661"/>
      <c r="OQW24" s="1661"/>
      <c r="OQX24" s="1661"/>
      <c r="OQY24" s="1661"/>
      <c r="OQZ24" s="1661"/>
      <c r="ORA24" s="1661"/>
      <c r="ORB24" s="1661"/>
      <c r="ORC24" s="1661"/>
      <c r="ORD24" s="1661"/>
      <c r="ORE24" s="1661"/>
      <c r="ORF24" s="1661"/>
      <c r="ORG24" s="1661"/>
      <c r="ORH24" s="1661"/>
      <c r="ORI24" s="1661"/>
      <c r="ORJ24" s="1661"/>
      <c r="ORK24" s="1661"/>
      <c r="ORL24" s="1661"/>
      <c r="ORM24" s="1661"/>
      <c r="ORN24" s="1661"/>
      <c r="ORO24" s="1661"/>
      <c r="ORP24" s="1661"/>
      <c r="ORQ24" s="1661"/>
      <c r="ORR24" s="1661"/>
      <c r="ORS24" s="1661"/>
      <c r="ORT24" s="1661"/>
      <c r="ORU24" s="1661"/>
      <c r="ORV24" s="1661"/>
      <c r="ORW24" s="1661"/>
      <c r="ORX24" s="1661"/>
      <c r="ORY24" s="1661"/>
      <c r="ORZ24" s="1661"/>
      <c r="OSA24" s="1661"/>
      <c r="OSB24" s="1661"/>
      <c r="OSC24" s="1661"/>
      <c r="OSD24" s="1661"/>
      <c r="OSE24" s="1661"/>
      <c r="OSF24" s="1661"/>
      <c r="OSG24" s="1661"/>
      <c r="OSH24" s="1661"/>
      <c r="OSI24" s="1661"/>
      <c r="OSJ24" s="1661"/>
      <c r="OSK24" s="1661"/>
      <c r="OSL24" s="1661"/>
      <c r="OSM24" s="1661"/>
      <c r="OSN24" s="1661"/>
      <c r="OSO24" s="1661"/>
      <c r="OSP24" s="1661"/>
      <c r="OSQ24" s="1661"/>
      <c r="OSR24" s="1661"/>
      <c r="OSS24" s="1661"/>
      <c r="OST24" s="1661"/>
      <c r="OSU24" s="1661"/>
      <c r="OSV24" s="1661"/>
      <c r="OSW24" s="1661"/>
      <c r="OSX24" s="1661"/>
      <c r="OSY24" s="1661"/>
      <c r="OSZ24" s="1661"/>
      <c r="OTA24" s="1661"/>
      <c r="OTB24" s="1661"/>
      <c r="OTC24" s="1661"/>
      <c r="OTD24" s="1661"/>
      <c r="OTE24" s="1661"/>
      <c r="OTF24" s="1661"/>
      <c r="OTG24" s="1661"/>
      <c r="OTH24" s="1661"/>
      <c r="OTI24" s="1661"/>
      <c r="OTJ24" s="1661"/>
      <c r="OTK24" s="1661"/>
      <c r="OTL24" s="1661"/>
      <c r="OTM24" s="1661"/>
      <c r="OTN24" s="1661"/>
      <c r="OTO24" s="1661"/>
      <c r="OTP24" s="1661"/>
      <c r="OTQ24" s="1661"/>
      <c r="OTR24" s="1661"/>
      <c r="OTS24" s="1661"/>
      <c r="OTT24" s="1661"/>
      <c r="OTU24" s="1661"/>
      <c r="OTV24" s="1661"/>
      <c r="OTW24" s="1661"/>
      <c r="OTX24" s="1661"/>
      <c r="OTY24" s="1661"/>
      <c r="OTZ24" s="1661"/>
      <c r="OUA24" s="1661"/>
      <c r="OUB24" s="1661"/>
      <c r="OUC24" s="1661"/>
      <c r="OUD24" s="1661"/>
      <c r="OUE24" s="1661"/>
      <c r="OUF24" s="1661"/>
      <c r="OUG24" s="1661"/>
      <c r="OUH24" s="1661"/>
      <c r="OUI24" s="1661"/>
      <c r="OUJ24" s="1661"/>
      <c r="OUK24" s="1661"/>
      <c r="OUL24" s="1661"/>
      <c r="OUM24" s="1661"/>
      <c r="OUN24" s="1661"/>
      <c r="OUO24" s="1661"/>
      <c r="OUP24" s="1661"/>
      <c r="OUQ24" s="1661"/>
      <c r="OUR24" s="1661"/>
      <c r="OUS24" s="1661"/>
      <c r="OUT24" s="1661"/>
      <c r="OUU24" s="1661"/>
      <c r="OUV24" s="1661"/>
      <c r="OUW24" s="1661"/>
      <c r="OUX24" s="1661"/>
      <c r="OUY24" s="1661"/>
      <c r="OUZ24" s="1661"/>
      <c r="OVA24" s="1661"/>
      <c r="OVB24" s="1661"/>
      <c r="OVC24" s="1661"/>
      <c r="OVD24" s="1661"/>
      <c r="OVE24" s="1661"/>
      <c r="OVF24" s="1661"/>
      <c r="OVG24" s="1661"/>
      <c r="OVH24" s="1661"/>
      <c r="OVI24" s="1661"/>
      <c r="OVJ24" s="1661"/>
      <c r="OVK24" s="1661"/>
      <c r="OVL24" s="1661"/>
      <c r="OVM24" s="1661"/>
      <c r="OVN24" s="1661"/>
      <c r="OVO24" s="1661"/>
      <c r="OVP24" s="1661"/>
      <c r="OVQ24" s="1661"/>
      <c r="OVR24" s="1661"/>
      <c r="OVS24" s="1661"/>
      <c r="OVT24" s="1661"/>
      <c r="OVU24" s="1661"/>
      <c r="OVV24" s="1661"/>
      <c r="OVW24" s="1661"/>
      <c r="OVX24" s="1661"/>
      <c r="OVY24" s="1661"/>
      <c r="OVZ24" s="1661"/>
      <c r="OWA24" s="1661"/>
      <c r="OWB24" s="1661"/>
      <c r="OWC24" s="1661"/>
      <c r="OWD24" s="1661"/>
      <c r="OWE24" s="1661"/>
      <c r="OWF24" s="1661"/>
      <c r="OWG24" s="1661"/>
      <c r="OWH24" s="1661"/>
      <c r="OWI24" s="1661"/>
      <c r="OWJ24" s="1661"/>
      <c r="OWK24" s="1661"/>
      <c r="OWL24" s="1661"/>
      <c r="OWM24" s="1661"/>
      <c r="OWN24" s="1661"/>
      <c r="OWO24" s="1661"/>
      <c r="OWP24" s="1661"/>
      <c r="OWQ24" s="1661"/>
      <c r="OWR24" s="1661"/>
      <c r="OWS24" s="1661"/>
      <c r="OWT24" s="1661"/>
      <c r="OWU24" s="1661"/>
      <c r="OWV24" s="1661"/>
      <c r="OWW24" s="1661"/>
      <c r="OWX24" s="1661"/>
      <c r="OWY24" s="1661"/>
      <c r="OWZ24" s="1661"/>
      <c r="OXA24" s="1661"/>
      <c r="OXB24" s="1661"/>
      <c r="OXC24" s="1661"/>
      <c r="OXD24" s="1661"/>
      <c r="OXE24" s="1661"/>
      <c r="OXF24" s="1661"/>
      <c r="OXG24" s="1661"/>
      <c r="OXH24" s="1661"/>
      <c r="OXI24" s="1661"/>
      <c r="OXJ24" s="1661"/>
      <c r="OXK24" s="1661"/>
      <c r="OXL24" s="1661"/>
      <c r="OXM24" s="1661"/>
      <c r="OXN24" s="1661"/>
      <c r="OXO24" s="1661"/>
      <c r="OXP24" s="1661"/>
      <c r="OXQ24" s="1661"/>
      <c r="OXR24" s="1661"/>
      <c r="OXS24" s="1661"/>
      <c r="OXT24" s="1661"/>
      <c r="OXU24" s="1661"/>
      <c r="OXV24" s="1661"/>
      <c r="OXW24" s="1661"/>
      <c r="OXX24" s="1661"/>
      <c r="OXY24" s="1661"/>
      <c r="OXZ24" s="1661"/>
      <c r="OYA24" s="1661"/>
      <c r="OYB24" s="1661"/>
      <c r="OYC24" s="1661"/>
      <c r="OYD24" s="1661"/>
      <c r="OYE24" s="1661"/>
      <c r="OYF24" s="1661"/>
      <c r="OYG24" s="1661"/>
      <c r="OYH24" s="1661"/>
      <c r="OYI24" s="1661"/>
      <c r="OYJ24" s="1661"/>
      <c r="OYK24" s="1661"/>
      <c r="OYL24" s="1661"/>
      <c r="OYM24" s="1661"/>
      <c r="OYN24" s="1661"/>
      <c r="OYO24" s="1661"/>
      <c r="OYP24" s="1661"/>
      <c r="OYQ24" s="1661"/>
      <c r="OYR24" s="1661"/>
      <c r="OYS24" s="1661"/>
      <c r="OYT24" s="1661"/>
      <c r="OYU24" s="1661"/>
      <c r="OYV24" s="1661"/>
      <c r="OYW24" s="1661"/>
      <c r="OYX24" s="1661"/>
      <c r="OYY24" s="1661"/>
      <c r="OYZ24" s="1661"/>
      <c r="OZA24" s="1661"/>
      <c r="OZB24" s="1661"/>
      <c r="OZC24" s="1661"/>
      <c r="OZD24" s="1661"/>
      <c r="OZE24" s="1661"/>
      <c r="OZF24" s="1661"/>
      <c r="OZG24" s="1661"/>
      <c r="OZH24" s="1661"/>
      <c r="OZI24" s="1661"/>
      <c r="OZJ24" s="1661"/>
      <c r="OZK24" s="1661"/>
      <c r="OZL24" s="1661"/>
      <c r="OZM24" s="1661"/>
      <c r="OZN24" s="1661"/>
      <c r="OZO24" s="1661"/>
      <c r="OZP24" s="1661"/>
      <c r="OZQ24" s="1661"/>
      <c r="OZR24" s="1661"/>
      <c r="OZS24" s="1661"/>
      <c r="OZT24" s="1661"/>
      <c r="OZU24" s="1661"/>
      <c r="OZV24" s="1661"/>
      <c r="OZW24" s="1661"/>
      <c r="OZX24" s="1661"/>
      <c r="OZY24" s="1661"/>
      <c r="OZZ24" s="1661"/>
      <c r="PAA24" s="1661"/>
      <c r="PAB24" s="1661"/>
      <c r="PAC24" s="1661"/>
      <c r="PAD24" s="1661"/>
      <c r="PAE24" s="1661"/>
      <c r="PAF24" s="1661"/>
      <c r="PAG24" s="1661"/>
      <c r="PAH24" s="1661"/>
      <c r="PAI24" s="1661"/>
      <c r="PAJ24" s="1661"/>
      <c r="PAK24" s="1661"/>
      <c r="PAL24" s="1661"/>
      <c r="PAM24" s="1661"/>
      <c r="PAN24" s="1661"/>
      <c r="PAO24" s="1661"/>
      <c r="PAP24" s="1661"/>
      <c r="PAQ24" s="1661"/>
      <c r="PAR24" s="1661"/>
      <c r="PAS24" s="1661"/>
      <c r="PAT24" s="1661"/>
      <c r="PAU24" s="1661"/>
      <c r="PAV24" s="1661"/>
      <c r="PAW24" s="1661"/>
      <c r="PAX24" s="1661"/>
      <c r="PAY24" s="1661"/>
      <c r="PAZ24" s="1661"/>
      <c r="PBA24" s="1661"/>
      <c r="PBB24" s="1661"/>
      <c r="PBC24" s="1661"/>
      <c r="PBD24" s="1661"/>
      <c r="PBE24" s="1661"/>
      <c r="PBF24" s="1661"/>
      <c r="PBG24" s="1661"/>
      <c r="PBH24" s="1661"/>
      <c r="PBI24" s="1661"/>
      <c r="PBJ24" s="1661"/>
      <c r="PBK24" s="1661"/>
      <c r="PBL24" s="1661"/>
      <c r="PBM24" s="1661"/>
      <c r="PBN24" s="1661"/>
      <c r="PBO24" s="1661"/>
      <c r="PBP24" s="1661"/>
      <c r="PBQ24" s="1661"/>
      <c r="PBR24" s="1661"/>
      <c r="PBS24" s="1661"/>
      <c r="PBT24" s="1661"/>
      <c r="PBU24" s="1661"/>
      <c r="PBV24" s="1661"/>
      <c r="PBW24" s="1661"/>
      <c r="PBX24" s="1661"/>
      <c r="PBY24" s="1661"/>
      <c r="PBZ24" s="1661"/>
      <c r="PCA24" s="1661"/>
      <c r="PCB24" s="1661"/>
      <c r="PCC24" s="1661"/>
      <c r="PCD24" s="1661"/>
      <c r="PCE24" s="1661"/>
      <c r="PCF24" s="1661"/>
      <c r="PCG24" s="1661"/>
      <c r="PCH24" s="1661"/>
      <c r="PCI24" s="1661"/>
      <c r="PCJ24" s="1661"/>
      <c r="PCK24" s="1661"/>
      <c r="PCL24" s="1661"/>
      <c r="PCM24" s="1661"/>
      <c r="PCN24" s="1661"/>
      <c r="PCO24" s="1661"/>
      <c r="PCP24" s="1661"/>
      <c r="PCQ24" s="1661"/>
      <c r="PCR24" s="1661"/>
      <c r="PCS24" s="1661"/>
      <c r="PCT24" s="1661"/>
      <c r="PCU24" s="1661"/>
      <c r="PCV24" s="1661"/>
      <c r="PCW24" s="1661"/>
      <c r="PCX24" s="1661"/>
      <c r="PCY24" s="1661"/>
      <c r="PCZ24" s="1661"/>
      <c r="PDA24" s="1661"/>
      <c r="PDB24" s="1661"/>
      <c r="PDC24" s="1661"/>
      <c r="PDD24" s="1661"/>
      <c r="PDE24" s="1661"/>
      <c r="PDF24" s="1661"/>
      <c r="PDG24" s="1661"/>
      <c r="PDH24" s="1661"/>
      <c r="PDI24" s="1661"/>
      <c r="PDJ24" s="1661"/>
      <c r="PDK24" s="1661"/>
      <c r="PDL24" s="1661"/>
      <c r="PDM24" s="1661"/>
      <c r="PDN24" s="1661"/>
      <c r="PDO24" s="1661"/>
      <c r="PDP24" s="1661"/>
      <c r="PDQ24" s="1661"/>
      <c r="PDR24" s="1661"/>
      <c r="PDS24" s="1661"/>
      <c r="PDT24" s="1661"/>
      <c r="PDU24" s="1661"/>
      <c r="PDV24" s="1661"/>
      <c r="PDW24" s="1661"/>
      <c r="PDX24" s="1661"/>
      <c r="PDY24" s="1661"/>
      <c r="PDZ24" s="1661"/>
      <c r="PEA24" s="1661"/>
      <c r="PEB24" s="1661"/>
      <c r="PEC24" s="1661"/>
      <c r="PED24" s="1661"/>
      <c r="PEE24" s="1661"/>
      <c r="PEF24" s="1661"/>
      <c r="PEG24" s="1661"/>
      <c r="PEH24" s="1661"/>
      <c r="PEI24" s="1661"/>
      <c r="PEJ24" s="1661"/>
      <c r="PEK24" s="1661"/>
      <c r="PEL24" s="1661"/>
      <c r="PEM24" s="1661"/>
      <c r="PEN24" s="1661"/>
      <c r="PEO24" s="1661"/>
      <c r="PEP24" s="1661"/>
      <c r="PEQ24" s="1661"/>
      <c r="PER24" s="1661"/>
      <c r="PES24" s="1661"/>
      <c r="PET24" s="1661"/>
      <c r="PEU24" s="1661"/>
      <c r="PEV24" s="1661"/>
      <c r="PEW24" s="1661"/>
      <c r="PEX24" s="1661"/>
      <c r="PEY24" s="1661"/>
      <c r="PEZ24" s="1661"/>
      <c r="PFA24" s="1661"/>
      <c r="PFB24" s="1661"/>
      <c r="PFC24" s="1661"/>
      <c r="PFD24" s="1661"/>
      <c r="PFE24" s="1661"/>
      <c r="PFF24" s="1661"/>
      <c r="PFG24" s="1661"/>
      <c r="PFH24" s="1661"/>
      <c r="PFI24" s="1661"/>
      <c r="PFJ24" s="1661"/>
      <c r="PFK24" s="1661"/>
      <c r="PFL24" s="1661"/>
      <c r="PFM24" s="1661"/>
      <c r="PFN24" s="1661"/>
      <c r="PFO24" s="1661"/>
      <c r="PFP24" s="1661"/>
      <c r="PFQ24" s="1661"/>
      <c r="PFR24" s="1661"/>
      <c r="PFS24" s="1661"/>
      <c r="PFT24" s="1661"/>
      <c r="PFU24" s="1661"/>
      <c r="PFV24" s="1661"/>
      <c r="PFW24" s="1661"/>
      <c r="PFX24" s="1661"/>
      <c r="PFY24" s="1661"/>
      <c r="PFZ24" s="1661"/>
      <c r="PGA24" s="1661"/>
      <c r="PGB24" s="1661"/>
      <c r="PGC24" s="1661"/>
      <c r="PGD24" s="1661"/>
      <c r="PGE24" s="1661"/>
      <c r="PGF24" s="1661"/>
      <c r="PGG24" s="1661"/>
      <c r="PGH24" s="1661"/>
      <c r="PGI24" s="1661"/>
      <c r="PGJ24" s="1661"/>
      <c r="PGK24" s="1661"/>
      <c r="PGL24" s="1661"/>
      <c r="PGM24" s="1661"/>
      <c r="PGN24" s="1661"/>
      <c r="PGO24" s="1661"/>
      <c r="PGP24" s="1661"/>
      <c r="PGQ24" s="1661"/>
      <c r="PGR24" s="1661"/>
      <c r="PGS24" s="1661"/>
      <c r="PGT24" s="1661"/>
      <c r="PGU24" s="1661"/>
      <c r="PGV24" s="1661"/>
      <c r="PGW24" s="1661"/>
      <c r="PGX24" s="1661"/>
      <c r="PGY24" s="1661"/>
      <c r="PGZ24" s="1661"/>
      <c r="PHA24" s="1661"/>
      <c r="PHB24" s="1661"/>
      <c r="PHC24" s="1661"/>
      <c r="PHD24" s="1661"/>
      <c r="PHE24" s="1661"/>
      <c r="PHF24" s="1661"/>
      <c r="PHG24" s="1661"/>
      <c r="PHH24" s="1661"/>
      <c r="PHI24" s="1661"/>
      <c r="PHJ24" s="1661"/>
      <c r="PHK24" s="1661"/>
      <c r="PHL24" s="1661"/>
      <c r="PHM24" s="1661"/>
      <c r="PHN24" s="1661"/>
      <c r="PHO24" s="1661"/>
      <c r="PHP24" s="1661"/>
      <c r="PHQ24" s="1661"/>
      <c r="PHR24" s="1661"/>
      <c r="PHS24" s="1661"/>
      <c r="PHT24" s="1661"/>
      <c r="PHU24" s="1661"/>
      <c r="PHV24" s="1661"/>
      <c r="PHW24" s="1661"/>
      <c r="PHX24" s="1661"/>
      <c r="PHY24" s="1661"/>
      <c r="PHZ24" s="1661"/>
      <c r="PIA24" s="1661"/>
      <c r="PIB24" s="1661"/>
      <c r="PIC24" s="1661"/>
      <c r="PID24" s="1661"/>
      <c r="PIE24" s="1661"/>
      <c r="PIF24" s="1661"/>
      <c r="PIG24" s="1661"/>
      <c r="PIH24" s="1661"/>
      <c r="PII24" s="1661"/>
      <c r="PIJ24" s="1661"/>
      <c r="PIK24" s="1661"/>
      <c r="PIL24" s="1661"/>
      <c r="PIM24" s="1661"/>
      <c r="PIN24" s="1661"/>
      <c r="PIO24" s="1661"/>
      <c r="PIP24" s="1661"/>
      <c r="PIQ24" s="1661"/>
      <c r="PIR24" s="1661"/>
      <c r="PIS24" s="1661"/>
      <c r="PIT24" s="1661"/>
      <c r="PIU24" s="1661"/>
      <c r="PIV24" s="1661"/>
      <c r="PIW24" s="1661"/>
      <c r="PIX24" s="1661"/>
      <c r="PIY24" s="1661"/>
      <c r="PIZ24" s="1661"/>
      <c r="PJA24" s="1661"/>
      <c r="PJB24" s="1661"/>
      <c r="PJC24" s="1661"/>
      <c r="PJD24" s="1661"/>
      <c r="PJE24" s="1661"/>
      <c r="PJF24" s="1661"/>
      <c r="PJG24" s="1661"/>
      <c r="PJH24" s="1661"/>
      <c r="PJI24" s="1661"/>
      <c r="PJJ24" s="1661"/>
      <c r="PJK24" s="1661"/>
      <c r="PJL24" s="1661"/>
      <c r="PJM24" s="1661"/>
      <c r="PJN24" s="1661"/>
      <c r="PJO24" s="1661"/>
      <c r="PJP24" s="1661"/>
      <c r="PJQ24" s="1661"/>
      <c r="PJR24" s="1661"/>
      <c r="PJS24" s="1661"/>
      <c r="PJT24" s="1661"/>
      <c r="PJU24" s="1661"/>
      <c r="PJV24" s="1661"/>
      <c r="PJW24" s="1661"/>
      <c r="PJX24" s="1661"/>
      <c r="PJY24" s="1661"/>
      <c r="PJZ24" s="1661"/>
      <c r="PKA24" s="1661"/>
      <c r="PKB24" s="1661"/>
      <c r="PKC24" s="1661"/>
      <c r="PKD24" s="1661"/>
      <c r="PKE24" s="1661"/>
      <c r="PKF24" s="1661"/>
      <c r="PKG24" s="1661"/>
      <c r="PKH24" s="1661"/>
      <c r="PKI24" s="1661"/>
      <c r="PKJ24" s="1661"/>
      <c r="PKK24" s="1661"/>
      <c r="PKL24" s="1661"/>
      <c r="PKM24" s="1661"/>
      <c r="PKN24" s="1661"/>
      <c r="PKO24" s="1661"/>
      <c r="PKP24" s="1661"/>
      <c r="PKQ24" s="1661"/>
      <c r="PKR24" s="1661"/>
      <c r="PKS24" s="1661"/>
      <c r="PKT24" s="1661"/>
      <c r="PKU24" s="1661"/>
      <c r="PKV24" s="1661"/>
      <c r="PKW24" s="1661"/>
      <c r="PKX24" s="1661"/>
      <c r="PKY24" s="1661"/>
      <c r="PKZ24" s="1661"/>
      <c r="PLA24" s="1661"/>
      <c r="PLB24" s="1661"/>
      <c r="PLC24" s="1661"/>
      <c r="PLD24" s="1661"/>
      <c r="PLE24" s="1661"/>
      <c r="PLF24" s="1661"/>
      <c r="PLG24" s="1661"/>
      <c r="PLH24" s="1661"/>
      <c r="PLI24" s="1661"/>
      <c r="PLJ24" s="1661"/>
      <c r="PLK24" s="1661"/>
      <c r="PLL24" s="1661"/>
      <c r="PLM24" s="1661"/>
      <c r="PLN24" s="1661"/>
      <c r="PLO24" s="1661"/>
      <c r="PLP24" s="1661"/>
      <c r="PLQ24" s="1661"/>
      <c r="PLR24" s="1661"/>
      <c r="PLS24" s="1661"/>
      <c r="PLT24" s="1661"/>
      <c r="PLU24" s="1661"/>
      <c r="PLV24" s="1661"/>
      <c r="PLW24" s="1661"/>
      <c r="PLX24" s="1661"/>
      <c r="PLY24" s="1661"/>
      <c r="PLZ24" s="1661"/>
      <c r="PMA24" s="1661"/>
      <c r="PMB24" s="1661"/>
      <c r="PMC24" s="1661"/>
      <c r="PMD24" s="1661"/>
      <c r="PME24" s="1661"/>
      <c r="PMF24" s="1661"/>
      <c r="PMG24" s="1661"/>
      <c r="PMH24" s="1661"/>
      <c r="PMI24" s="1661"/>
      <c r="PMJ24" s="1661"/>
      <c r="PMK24" s="1661"/>
      <c r="PML24" s="1661"/>
      <c r="PMM24" s="1661"/>
      <c r="PMN24" s="1661"/>
      <c r="PMO24" s="1661"/>
      <c r="PMP24" s="1661"/>
      <c r="PMQ24" s="1661"/>
      <c r="PMR24" s="1661"/>
      <c r="PMS24" s="1661"/>
      <c r="PMT24" s="1661"/>
      <c r="PMU24" s="1661"/>
      <c r="PMV24" s="1661"/>
      <c r="PMW24" s="1661"/>
      <c r="PMX24" s="1661"/>
      <c r="PMY24" s="1661"/>
      <c r="PMZ24" s="1661"/>
      <c r="PNA24" s="1661"/>
      <c r="PNB24" s="1661"/>
      <c r="PNC24" s="1661"/>
      <c r="PND24" s="1661"/>
      <c r="PNE24" s="1661"/>
      <c r="PNF24" s="1661"/>
      <c r="PNG24" s="1661"/>
      <c r="PNH24" s="1661"/>
      <c r="PNI24" s="1661"/>
      <c r="PNJ24" s="1661"/>
      <c r="PNK24" s="1661"/>
      <c r="PNL24" s="1661"/>
      <c r="PNM24" s="1661"/>
      <c r="PNN24" s="1661"/>
      <c r="PNO24" s="1661"/>
      <c r="PNP24" s="1661"/>
      <c r="PNQ24" s="1661"/>
      <c r="PNR24" s="1661"/>
      <c r="PNS24" s="1661"/>
      <c r="PNT24" s="1661"/>
      <c r="PNU24" s="1661"/>
      <c r="PNV24" s="1661"/>
      <c r="PNW24" s="1661"/>
      <c r="PNX24" s="1661"/>
      <c r="PNY24" s="1661"/>
      <c r="PNZ24" s="1661"/>
      <c r="POA24" s="1661"/>
      <c r="POB24" s="1661"/>
      <c r="POC24" s="1661"/>
      <c r="POD24" s="1661"/>
      <c r="POE24" s="1661"/>
      <c r="POF24" s="1661"/>
      <c r="POG24" s="1661"/>
      <c r="POH24" s="1661"/>
      <c r="POI24" s="1661"/>
      <c r="POJ24" s="1661"/>
      <c r="POK24" s="1661"/>
      <c r="POL24" s="1661"/>
      <c r="POM24" s="1661"/>
      <c r="PON24" s="1661"/>
      <c r="POO24" s="1661"/>
      <c r="POP24" s="1661"/>
      <c r="POQ24" s="1661"/>
      <c r="POR24" s="1661"/>
      <c r="POS24" s="1661"/>
      <c r="POT24" s="1661"/>
      <c r="POU24" s="1661"/>
      <c r="POV24" s="1661"/>
      <c r="POW24" s="1661"/>
      <c r="POX24" s="1661"/>
      <c r="POY24" s="1661"/>
      <c r="POZ24" s="1661"/>
      <c r="PPA24" s="1661"/>
      <c r="PPB24" s="1661"/>
      <c r="PPC24" s="1661"/>
      <c r="PPD24" s="1661"/>
      <c r="PPE24" s="1661"/>
      <c r="PPF24" s="1661"/>
      <c r="PPG24" s="1661"/>
      <c r="PPH24" s="1661"/>
      <c r="PPI24" s="1661"/>
      <c r="PPJ24" s="1661"/>
      <c r="PPK24" s="1661"/>
      <c r="PPL24" s="1661"/>
      <c r="PPM24" s="1661"/>
      <c r="PPN24" s="1661"/>
      <c r="PPO24" s="1661"/>
      <c r="PPP24" s="1661"/>
      <c r="PPQ24" s="1661"/>
      <c r="PPR24" s="1661"/>
      <c r="PPS24" s="1661"/>
      <c r="PPT24" s="1661"/>
      <c r="PPU24" s="1661"/>
      <c r="PPV24" s="1661"/>
      <c r="PPW24" s="1661"/>
      <c r="PPX24" s="1661"/>
      <c r="PPY24" s="1661"/>
      <c r="PPZ24" s="1661"/>
      <c r="PQA24" s="1661"/>
      <c r="PQB24" s="1661"/>
      <c r="PQC24" s="1661"/>
      <c r="PQD24" s="1661"/>
      <c r="PQE24" s="1661"/>
      <c r="PQF24" s="1661"/>
      <c r="PQG24" s="1661"/>
      <c r="PQH24" s="1661"/>
      <c r="PQI24" s="1661"/>
      <c r="PQJ24" s="1661"/>
      <c r="PQK24" s="1661"/>
      <c r="PQL24" s="1661"/>
      <c r="PQM24" s="1661"/>
      <c r="PQN24" s="1661"/>
      <c r="PQO24" s="1661"/>
      <c r="PQP24" s="1661"/>
      <c r="PQQ24" s="1661"/>
      <c r="PQR24" s="1661"/>
      <c r="PQS24" s="1661"/>
      <c r="PQT24" s="1661"/>
      <c r="PQU24" s="1661"/>
      <c r="PQV24" s="1661"/>
      <c r="PQW24" s="1661"/>
      <c r="PQX24" s="1661"/>
      <c r="PQY24" s="1661"/>
      <c r="PQZ24" s="1661"/>
      <c r="PRA24" s="1661"/>
      <c r="PRB24" s="1661"/>
      <c r="PRC24" s="1661"/>
      <c r="PRD24" s="1661"/>
      <c r="PRE24" s="1661"/>
      <c r="PRF24" s="1661"/>
      <c r="PRG24" s="1661"/>
      <c r="PRH24" s="1661"/>
      <c r="PRI24" s="1661"/>
      <c r="PRJ24" s="1661"/>
      <c r="PRK24" s="1661"/>
      <c r="PRL24" s="1661"/>
      <c r="PRM24" s="1661"/>
      <c r="PRN24" s="1661"/>
      <c r="PRO24" s="1661"/>
      <c r="PRP24" s="1661"/>
      <c r="PRQ24" s="1661"/>
      <c r="PRR24" s="1661"/>
      <c r="PRS24" s="1661"/>
      <c r="PRT24" s="1661"/>
      <c r="PRU24" s="1661"/>
      <c r="PRV24" s="1661"/>
      <c r="PRW24" s="1661"/>
      <c r="PRX24" s="1661"/>
      <c r="PRY24" s="1661"/>
      <c r="PRZ24" s="1661"/>
      <c r="PSA24" s="1661"/>
      <c r="PSB24" s="1661"/>
      <c r="PSC24" s="1661"/>
      <c r="PSD24" s="1661"/>
      <c r="PSE24" s="1661"/>
      <c r="PSF24" s="1661"/>
      <c r="PSG24" s="1661"/>
      <c r="PSH24" s="1661"/>
      <c r="PSI24" s="1661"/>
      <c r="PSJ24" s="1661"/>
      <c r="PSK24" s="1661"/>
      <c r="PSL24" s="1661"/>
      <c r="PSM24" s="1661"/>
      <c r="PSN24" s="1661"/>
      <c r="PSO24" s="1661"/>
      <c r="PSP24" s="1661"/>
      <c r="PSQ24" s="1661"/>
      <c r="PSR24" s="1661"/>
      <c r="PSS24" s="1661"/>
      <c r="PST24" s="1661"/>
      <c r="PSU24" s="1661"/>
      <c r="PSV24" s="1661"/>
      <c r="PSW24" s="1661"/>
      <c r="PSX24" s="1661"/>
      <c r="PSY24" s="1661"/>
      <c r="PSZ24" s="1661"/>
      <c r="PTA24" s="1661"/>
      <c r="PTB24" s="1661"/>
      <c r="PTC24" s="1661"/>
      <c r="PTD24" s="1661"/>
      <c r="PTE24" s="1661"/>
      <c r="PTF24" s="1661"/>
      <c r="PTG24" s="1661"/>
      <c r="PTH24" s="1661"/>
      <c r="PTI24" s="1661"/>
      <c r="PTJ24" s="1661"/>
      <c r="PTK24" s="1661"/>
      <c r="PTL24" s="1661"/>
      <c r="PTM24" s="1661"/>
      <c r="PTN24" s="1661"/>
      <c r="PTO24" s="1661"/>
      <c r="PTP24" s="1661"/>
      <c r="PTQ24" s="1661"/>
      <c r="PTR24" s="1661"/>
      <c r="PTS24" s="1661"/>
      <c r="PTT24" s="1661"/>
      <c r="PTU24" s="1661"/>
      <c r="PTV24" s="1661"/>
      <c r="PTW24" s="1661"/>
      <c r="PTX24" s="1661"/>
      <c r="PTY24" s="1661"/>
      <c r="PTZ24" s="1661"/>
      <c r="PUA24" s="1661"/>
      <c r="PUB24" s="1661"/>
      <c r="PUC24" s="1661"/>
      <c r="PUD24" s="1661"/>
      <c r="PUE24" s="1661"/>
      <c r="PUF24" s="1661"/>
      <c r="PUG24" s="1661"/>
      <c r="PUH24" s="1661"/>
      <c r="PUI24" s="1661"/>
      <c r="PUJ24" s="1661"/>
      <c r="PUK24" s="1661"/>
      <c r="PUL24" s="1661"/>
      <c r="PUM24" s="1661"/>
      <c r="PUN24" s="1661"/>
      <c r="PUO24" s="1661"/>
      <c r="PUP24" s="1661"/>
      <c r="PUQ24" s="1661"/>
      <c r="PUR24" s="1661"/>
      <c r="PUS24" s="1661"/>
      <c r="PUT24" s="1661"/>
      <c r="PUU24" s="1661"/>
      <c r="PUV24" s="1661"/>
      <c r="PUW24" s="1661"/>
      <c r="PUX24" s="1661"/>
      <c r="PUY24" s="1661"/>
      <c r="PUZ24" s="1661"/>
      <c r="PVA24" s="1661"/>
      <c r="PVB24" s="1661"/>
      <c r="PVC24" s="1661"/>
      <c r="PVD24" s="1661"/>
      <c r="PVE24" s="1661"/>
      <c r="PVF24" s="1661"/>
      <c r="PVG24" s="1661"/>
      <c r="PVH24" s="1661"/>
      <c r="PVI24" s="1661"/>
      <c r="PVJ24" s="1661"/>
      <c r="PVK24" s="1661"/>
      <c r="PVL24" s="1661"/>
      <c r="PVM24" s="1661"/>
      <c r="PVN24" s="1661"/>
      <c r="PVO24" s="1661"/>
      <c r="PVP24" s="1661"/>
      <c r="PVQ24" s="1661"/>
      <c r="PVR24" s="1661"/>
      <c r="PVS24" s="1661"/>
      <c r="PVT24" s="1661"/>
      <c r="PVU24" s="1661"/>
      <c r="PVV24" s="1661"/>
      <c r="PVW24" s="1661"/>
      <c r="PVX24" s="1661"/>
      <c r="PVY24" s="1661"/>
      <c r="PVZ24" s="1661"/>
      <c r="PWA24" s="1661"/>
      <c r="PWB24" s="1661"/>
      <c r="PWC24" s="1661"/>
      <c r="PWD24" s="1661"/>
      <c r="PWE24" s="1661"/>
      <c r="PWF24" s="1661"/>
      <c r="PWG24" s="1661"/>
      <c r="PWH24" s="1661"/>
      <c r="PWI24" s="1661"/>
      <c r="PWJ24" s="1661"/>
      <c r="PWK24" s="1661"/>
      <c r="PWL24" s="1661"/>
      <c r="PWM24" s="1661"/>
      <c r="PWN24" s="1661"/>
      <c r="PWO24" s="1661"/>
      <c r="PWP24" s="1661"/>
      <c r="PWQ24" s="1661"/>
      <c r="PWR24" s="1661"/>
      <c r="PWS24" s="1661"/>
      <c r="PWT24" s="1661"/>
      <c r="PWU24" s="1661"/>
      <c r="PWV24" s="1661"/>
      <c r="PWW24" s="1661"/>
      <c r="PWX24" s="1661"/>
      <c r="PWY24" s="1661"/>
      <c r="PWZ24" s="1661"/>
      <c r="PXA24" s="1661"/>
      <c r="PXB24" s="1661"/>
      <c r="PXC24" s="1661"/>
      <c r="PXD24" s="1661"/>
      <c r="PXE24" s="1661"/>
      <c r="PXF24" s="1661"/>
      <c r="PXG24" s="1661"/>
      <c r="PXH24" s="1661"/>
      <c r="PXI24" s="1661"/>
      <c r="PXJ24" s="1661"/>
      <c r="PXK24" s="1661"/>
      <c r="PXL24" s="1661"/>
      <c r="PXM24" s="1661"/>
      <c r="PXN24" s="1661"/>
      <c r="PXO24" s="1661"/>
      <c r="PXP24" s="1661"/>
      <c r="PXQ24" s="1661"/>
      <c r="PXR24" s="1661"/>
      <c r="PXS24" s="1661"/>
      <c r="PXT24" s="1661"/>
      <c r="PXU24" s="1661"/>
      <c r="PXV24" s="1661"/>
      <c r="PXW24" s="1661"/>
      <c r="PXX24" s="1661"/>
      <c r="PXY24" s="1661"/>
      <c r="PXZ24" s="1661"/>
      <c r="PYA24" s="1661"/>
      <c r="PYB24" s="1661"/>
      <c r="PYC24" s="1661"/>
      <c r="PYD24" s="1661"/>
      <c r="PYE24" s="1661"/>
      <c r="PYF24" s="1661"/>
      <c r="PYG24" s="1661"/>
      <c r="PYH24" s="1661"/>
      <c r="PYI24" s="1661"/>
      <c r="PYJ24" s="1661"/>
      <c r="PYK24" s="1661"/>
      <c r="PYL24" s="1661"/>
      <c r="PYM24" s="1661"/>
      <c r="PYN24" s="1661"/>
      <c r="PYO24" s="1661"/>
      <c r="PYP24" s="1661"/>
      <c r="PYQ24" s="1661"/>
      <c r="PYR24" s="1661"/>
      <c r="PYS24" s="1661"/>
      <c r="PYT24" s="1661"/>
      <c r="PYU24" s="1661"/>
      <c r="PYV24" s="1661"/>
      <c r="PYW24" s="1661"/>
      <c r="PYX24" s="1661"/>
      <c r="PYY24" s="1661"/>
      <c r="PYZ24" s="1661"/>
      <c r="PZA24" s="1661"/>
      <c r="PZB24" s="1661"/>
      <c r="PZC24" s="1661"/>
      <c r="PZD24" s="1661"/>
      <c r="PZE24" s="1661"/>
      <c r="PZF24" s="1661"/>
      <c r="PZG24" s="1661"/>
      <c r="PZH24" s="1661"/>
      <c r="PZI24" s="1661"/>
      <c r="PZJ24" s="1661"/>
      <c r="PZK24" s="1661"/>
      <c r="PZL24" s="1661"/>
      <c r="PZM24" s="1661"/>
      <c r="PZN24" s="1661"/>
      <c r="PZO24" s="1661"/>
      <c r="PZP24" s="1661"/>
      <c r="PZQ24" s="1661"/>
      <c r="PZR24" s="1661"/>
      <c r="PZS24" s="1661"/>
      <c r="PZT24" s="1661"/>
      <c r="PZU24" s="1661"/>
      <c r="PZV24" s="1661"/>
      <c r="PZW24" s="1661"/>
      <c r="PZX24" s="1661"/>
      <c r="PZY24" s="1661"/>
      <c r="PZZ24" s="1661"/>
      <c r="QAA24" s="1661"/>
      <c r="QAB24" s="1661"/>
      <c r="QAC24" s="1661"/>
      <c r="QAD24" s="1661"/>
      <c r="QAE24" s="1661"/>
      <c r="QAF24" s="1661"/>
      <c r="QAG24" s="1661"/>
      <c r="QAH24" s="1661"/>
      <c r="QAI24" s="1661"/>
      <c r="QAJ24" s="1661"/>
      <c r="QAK24" s="1661"/>
      <c r="QAL24" s="1661"/>
      <c r="QAM24" s="1661"/>
      <c r="QAN24" s="1661"/>
      <c r="QAO24" s="1661"/>
      <c r="QAP24" s="1661"/>
      <c r="QAQ24" s="1661"/>
      <c r="QAR24" s="1661"/>
      <c r="QAS24" s="1661"/>
      <c r="QAT24" s="1661"/>
      <c r="QAU24" s="1661"/>
      <c r="QAV24" s="1661"/>
      <c r="QAW24" s="1661"/>
      <c r="QAX24" s="1661"/>
      <c r="QAY24" s="1661"/>
      <c r="QAZ24" s="1661"/>
      <c r="QBA24" s="1661"/>
      <c r="QBB24" s="1661"/>
      <c r="QBC24" s="1661"/>
      <c r="QBD24" s="1661"/>
      <c r="QBE24" s="1661"/>
      <c r="QBF24" s="1661"/>
      <c r="QBG24" s="1661"/>
      <c r="QBH24" s="1661"/>
      <c r="QBI24" s="1661"/>
      <c r="QBJ24" s="1661"/>
      <c r="QBK24" s="1661"/>
      <c r="QBL24" s="1661"/>
      <c r="QBM24" s="1661"/>
      <c r="QBN24" s="1661"/>
      <c r="QBO24" s="1661"/>
      <c r="QBP24" s="1661"/>
      <c r="QBQ24" s="1661"/>
      <c r="QBR24" s="1661"/>
      <c r="QBS24" s="1661"/>
      <c r="QBT24" s="1661"/>
      <c r="QBU24" s="1661"/>
      <c r="QBV24" s="1661"/>
      <c r="QBW24" s="1661"/>
      <c r="QBX24" s="1661"/>
      <c r="QBY24" s="1661"/>
      <c r="QBZ24" s="1661"/>
      <c r="QCA24" s="1661"/>
      <c r="QCB24" s="1661"/>
      <c r="QCC24" s="1661"/>
      <c r="QCD24" s="1661"/>
      <c r="QCE24" s="1661"/>
      <c r="QCF24" s="1661"/>
      <c r="QCG24" s="1661"/>
      <c r="QCH24" s="1661"/>
      <c r="QCI24" s="1661"/>
      <c r="QCJ24" s="1661"/>
      <c r="QCK24" s="1661"/>
      <c r="QCL24" s="1661"/>
      <c r="QCM24" s="1661"/>
      <c r="QCN24" s="1661"/>
      <c r="QCO24" s="1661"/>
      <c r="QCP24" s="1661"/>
      <c r="QCQ24" s="1661"/>
      <c r="QCR24" s="1661"/>
      <c r="QCS24" s="1661"/>
      <c r="QCT24" s="1661"/>
      <c r="QCU24" s="1661"/>
      <c r="QCV24" s="1661"/>
      <c r="QCW24" s="1661"/>
      <c r="QCX24" s="1661"/>
      <c r="QCY24" s="1661"/>
      <c r="QCZ24" s="1661"/>
      <c r="QDA24" s="1661"/>
      <c r="QDB24" s="1661"/>
      <c r="QDC24" s="1661"/>
      <c r="QDD24" s="1661"/>
      <c r="QDE24" s="1661"/>
      <c r="QDF24" s="1661"/>
      <c r="QDG24" s="1661"/>
      <c r="QDH24" s="1661"/>
      <c r="QDI24" s="1661"/>
      <c r="QDJ24" s="1661"/>
      <c r="QDK24" s="1661"/>
      <c r="QDL24" s="1661"/>
      <c r="QDM24" s="1661"/>
      <c r="QDN24" s="1661"/>
      <c r="QDO24" s="1661"/>
      <c r="QDP24" s="1661"/>
      <c r="QDQ24" s="1661"/>
      <c r="QDR24" s="1661"/>
      <c r="QDS24" s="1661"/>
      <c r="QDT24" s="1661"/>
      <c r="QDU24" s="1661"/>
      <c r="QDV24" s="1661"/>
      <c r="QDW24" s="1661"/>
      <c r="QDX24" s="1661"/>
      <c r="QDY24" s="1661"/>
      <c r="QDZ24" s="1661"/>
      <c r="QEA24" s="1661"/>
      <c r="QEB24" s="1661"/>
      <c r="QEC24" s="1661"/>
      <c r="QED24" s="1661"/>
      <c r="QEE24" s="1661"/>
      <c r="QEF24" s="1661"/>
      <c r="QEG24" s="1661"/>
      <c r="QEH24" s="1661"/>
      <c r="QEI24" s="1661"/>
      <c r="QEJ24" s="1661"/>
      <c r="QEK24" s="1661"/>
      <c r="QEL24" s="1661"/>
      <c r="QEM24" s="1661"/>
      <c r="QEN24" s="1661"/>
      <c r="QEO24" s="1661"/>
      <c r="QEP24" s="1661"/>
      <c r="QEQ24" s="1661"/>
      <c r="QER24" s="1661"/>
      <c r="QES24" s="1661"/>
      <c r="QET24" s="1661"/>
      <c r="QEU24" s="1661"/>
      <c r="QEV24" s="1661"/>
      <c r="QEW24" s="1661"/>
      <c r="QEX24" s="1661"/>
      <c r="QEY24" s="1661"/>
      <c r="QEZ24" s="1661"/>
      <c r="QFA24" s="1661"/>
      <c r="QFB24" s="1661"/>
      <c r="QFC24" s="1661"/>
      <c r="QFD24" s="1661"/>
      <c r="QFE24" s="1661"/>
      <c r="QFF24" s="1661"/>
      <c r="QFG24" s="1661"/>
      <c r="QFH24" s="1661"/>
      <c r="QFI24" s="1661"/>
      <c r="QFJ24" s="1661"/>
      <c r="QFK24" s="1661"/>
      <c r="QFL24" s="1661"/>
      <c r="QFM24" s="1661"/>
      <c r="QFN24" s="1661"/>
      <c r="QFO24" s="1661"/>
      <c r="QFP24" s="1661"/>
      <c r="QFQ24" s="1661"/>
      <c r="QFR24" s="1661"/>
      <c r="QFS24" s="1661"/>
      <c r="QFT24" s="1661"/>
      <c r="QFU24" s="1661"/>
      <c r="QFV24" s="1661"/>
      <c r="QFW24" s="1661"/>
      <c r="QFX24" s="1661"/>
      <c r="QFY24" s="1661"/>
      <c r="QFZ24" s="1661"/>
      <c r="QGA24" s="1661"/>
      <c r="QGB24" s="1661"/>
      <c r="QGC24" s="1661"/>
      <c r="QGD24" s="1661"/>
      <c r="QGE24" s="1661"/>
      <c r="QGF24" s="1661"/>
      <c r="QGG24" s="1661"/>
      <c r="QGH24" s="1661"/>
      <c r="QGI24" s="1661"/>
      <c r="QGJ24" s="1661"/>
      <c r="QGK24" s="1661"/>
      <c r="QGL24" s="1661"/>
      <c r="QGM24" s="1661"/>
      <c r="QGN24" s="1661"/>
      <c r="QGO24" s="1661"/>
      <c r="QGP24" s="1661"/>
      <c r="QGQ24" s="1661"/>
      <c r="QGR24" s="1661"/>
      <c r="QGS24" s="1661"/>
      <c r="QGT24" s="1661"/>
      <c r="QGU24" s="1661"/>
      <c r="QGV24" s="1661"/>
      <c r="QGW24" s="1661"/>
      <c r="QGX24" s="1661"/>
      <c r="QGY24" s="1661"/>
      <c r="QGZ24" s="1661"/>
      <c r="QHA24" s="1661"/>
      <c r="QHB24" s="1661"/>
      <c r="QHC24" s="1661"/>
      <c r="QHD24" s="1661"/>
      <c r="QHE24" s="1661"/>
      <c r="QHF24" s="1661"/>
      <c r="QHG24" s="1661"/>
      <c r="QHH24" s="1661"/>
      <c r="QHI24" s="1661"/>
      <c r="QHJ24" s="1661"/>
      <c r="QHK24" s="1661"/>
      <c r="QHL24" s="1661"/>
      <c r="QHM24" s="1661"/>
      <c r="QHN24" s="1661"/>
      <c r="QHO24" s="1661"/>
      <c r="QHP24" s="1661"/>
      <c r="QHQ24" s="1661"/>
      <c r="QHR24" s="1661"/>
      <c r="QHS24" s="1661"/>
      <c r="QHT24" s="1661"/>
      <c r="QHU24" s="1661"/>
      <c r="QHV24" s="1661"/>
      <c r="QHW24" s="1661"/>
      <c r="QHX24" s="1661"/>
      <c r="QHY24" s="1661"/>
      <c r="QHZ24" s="1661"/>
      <c r="QIA24" s="1661"/>
      <c r="QIB24" s="1661"/>
      <c r="QIC24" s="1661"/>
      <c r="QID24" s="1661"/>
      <c r="QIE24" s="1661"/>
      <c r="QIF24" s="1661"/>
      <c r="QIG24" s="1661"/>
      <c r="QIH24" s="1661"/>
      <c r="QII24" s="1661"/>
      <c r="QIJ24" s="1661"/>
      <c r="QIK24" s="1661"/>
      <c r="QIL24" s="1661"/>
      <c r="QIM24" s="1661"/>
      <c r="QIN24" s="1661"/>
      <c r="QIO24" s="1661"/>
      <c r="QIP24" s="1661"/>
      <c r="QIQ24" s="1661"/>
      <c r="QIR24" s="1661"/>
      <c r="QIS24" s="1661"/>
      <c r="QIT24" s="1661"/>
      <c r="QIU24" s="1661"/>
      <c r="QIV24" s="1661"/>
      <c r="QIW24" s="1661"/>
      <c r="QIX24" s="1661"/>
      <c r="QIY24" s="1661"/>
      <c r="QIZ24" s="1661"/>
      <c r="QJA24" s="1661"/>
      <c r="QJB24" s="1661"/>
      <c r="QJC24" s="1661"/>
      <c r="QJD24" s="1661"/>
      <c r="QJE24" s="1661"/>
      <c r="QJF24" s="1661"/>
      <c r="QJG24" s="1661"/>
      <c r="QJH24" s="1661"/>
      <c r="QJI24" s="1661"/>
      <c r="QJJ24" s="1661"/>
      <c r="QJK24" s="1661"/>
      <c r="QJL24" s="1661"/>
      <c r="QJM24" s="1661"/>
      <c r="QJN24" s="1661"/>
      <c r="QJO24" s="1661"/>
      <c r="QJP24" s="1661"/>
      <c r="QJQ24" s="1661"/>
      <c r="QJR24" s="1661"/>
      <c r="QJS24" s="1661"/>
      <c r="QJT24" s="1661"/>
      <c r="QJU24" s="1661"/>
      <c r="QJV24" s="1661"/>
      <c r="QJW24" s="1661"/>
      <c r="QJX24" s="1661"/>
      <c r="QJY24" s="1661"/>
      <c r="QJZ24" s="1661"/>
      <c r="QKA24" s="1661"/>
      <c r="QKB24" s="1661"/>
      <c r="QKC24" s="1661"/>
      <c r="QKD24" s="1661"/>
      <c r="QKE24" s="1661"/>
      <c r="QKF24" s="1661"/>
      <c r="QKG24" s="1661"/>
      <c r="QKH24" s="1661"/>
      <c r="QKI24" s="1661"/>
      <c r="QKJ24" s="1661"/>
      <c r="QKK24" s="1661"/>
      <c r="QKL24" s="1661"/>
      <c r="QKM24" s="1661"/>
      <c r="QKN24" s="1661"/>
      <c r="QKO24" s="1661"/>
      <c r="QKP24" s="1661"/>
      <c r="QKQ24" s="1661"/>
      <c r="QKR24" s="1661"/>
      <c r="QKS24" s="1661"/>
      <c r="QKT24" s="1661"/>
      <c r="QKU24" s="1661"/>
      <c r="QKV24" s="1661"/>
      <c r="QKW24" s="1661"/>
      <c r="QKX24" s="1661"/>
      <c r="QKY24" s="1661"/>
      <c r="QKZ24" s="1661"/>
      <c r="QLA24" s="1661"/>
      <c r="QLB24" s="1661"/>
      <c r="QLC24" s="1661"/>
      <c r="QLD24" s="1661"/>
      <c r="QLE24" s="1661"/>
      <c r="QLF24" s="1661"/>
      <c r="QLG24" s="1661"/>
      <c r="QLH24" s="1661"/>
      <c r="QLI24" s="1661"/>
      <c r="QLJ24" s="1661"/>
      <c r="QLK24" s="1661"/>
      <c r="QLL24" s="1661"/>
      <c r="QLM24" s="1661"/>
      <c r="QLN24" s="1661"/>
      <c r="QLO24" s="1661"/>
      <c r="QLP24" s="1661"/>
      <c r="QLQ24" s="1661"/>
      <c r="QLR24" s="1661"/>
      <c r="QLS24" s="1661"/>
      <c r="QLT24" s="1661"/>
      <c r="QLU24" s="1661"/>
      <c r="QLV24" s="1661"/>
      <c r="QLW24" s="1661"/>
      <c r="QLX24" s="1661"/>
      <c r="QLY24" s="1661"/>
      <c r="QLZ24" s="1661"/>
      <c r="QMA24" s="1661"/>
      <c r="QMB24" s="1661"/>
      <c r="QMC24" s="1661"/>
      <c r="QMD24" s="1661"/>
      <c r="QME24" s="1661"/>
      <c r="QMF24" s="1661"/>
      <c r="QMG24" s="1661"/>
      <c r="QMH24" s="1661"/>
      <c r="QMI24" s="1661"/>
      <c r="QMJ24" s="1661"/>
      <c r="QMK24" s="1661"/>
      <c r="QML24" s="1661"/>
      <c r="QMM24" s="1661"/>
      <c r="QMN24" s="1661"/>
      <c r="QMO24" s="1661"/>
      <c r="QMP24" s="1661"/>
      <c r="QMQ24" s="1661"/>
      <c r="QMR24" s="1661"/>
      <c r="QMS24" s="1661"/>
      <c r="QMT24" s="1661"/>
      <c r="QMU24" s="1661"/>
      <c r="QMV24" s="1661"/>
      <c r="QMW24" s="1661"/>
      <c r="QMX24" s="1661"/>
      <c r="QMY24" s="1661"/>
      <c r="QMZ24" s="1661"/>
      <c r="QNA24" s="1661"/>
      <c r="QNB24" s="1661"/>
      <c r="QNC24" s="1661"/>
      <c r="QND24" s="1661"/>
      <c r="QNE24" s="1661"/>
      <c r="QNF24" s="1661"/>
      <c r="QNG24" s="1661"/>
      <c r="QNH24" s="1661"/>
      <c r="QNI24" s="1661"/>
      <c r="QNJ24" s="1661"/>
      <c r="QNK24" s="1661"/>
      <c r="QNL24" s="1661"/>
      <c r="QNM24" s="1661"/>
      <c r="QNN24" s="1661"/>
      <c r="QNO24" s="1661"/>
      <c r="QNP24" s="1661"/>
      <c r="QNQ24" s="1661"/>
      <c r="QNR24" s="1661"/>
      <c r="QNS24" s="1661"/>
      <c r="QNT24" s="1661"/>
      <c r="QNU24" s="1661"/>
      <c r="QNV24" s="1661"/>
      <c r="QNW24" s="1661"/>
      <c r="QNX24" s="1661"/>
      <c r="QNY24" s="1661"/>
      <c r="QNZ24" s="1661"/>
      <c r="QOA24" s="1661"/>
      <c r="QOB24" s="1661"/>
      <c r="QOC24" s="1661"/>
      <c r="QOD24" s="1661"/>
      <c r="QOE24" s="1661"/>
      <c r="QOF24" s="1661"/>
      <c r="QOG24" s="1661"/>
      <c r="QOH24" s="1661"/>
      <c r="QOI24" s="1661"/>
      <c r="QOJ24" s="1661"/>
      <c r="QOK24" s="1661"/>
      <c r="QOL24" s="1661"/>
      <c r="QOM24" s="1661"/>
      <c r="QON24" s="1661"/>
      <c r="QOO24" s="1661"/>
      <c r="QOP24" s="1661"/>
      <c r="QOQ24" s="1661"/>
      <c r="QOR24" s="1661"/>
      <c r="QOS24" s="1661"/>
      <c r="QOT24" s="1661"/>
      <c r="QOU24" s="1661"/>
      <c r="QOV24" s="1661"/>
      <c r="QOW24" s="1661"/>
      <c r="QOX24" s="1661"/>
      <c r="QOY24" s="1661"/>
      <c r="QOZ24" s="1661"/>
      <c r="QPA24" s="1661"/>
      <c r="QPB24" s="1661"/>
      <c r="QPC24" s="1661"/>
      <c r="QPD24" s="1661"/>
      <c r="QPE24" s="1661"/>
      <c r="QPF24" s="1661"/>
      <c r="QPG24" s="1661"/>
      <c r="QPH24" s="1661"/>
      <c r="QPI24" s="1661"/>
      <c r="QPJ24" s="1661"/>
      <c r="QPK24" s="1661"/>
      <c r="QPL24" s="1661"/>
      <c r="QPM24" s="1661"/>
      <c r="QPN24" s="1661"/>
      <c r="QPO24" s="1661"/>
      <c r="QPP24" s="1661"/>
      <c r="QPQ24" s="1661"/>
      <c r="QPR24" s="1661"/>
      <c r="QPS24" s="1661"/>
      <c r="QPT24" s="1661"/>
      <c r="QPU24" s="1661"/>
      <c r="QPV24" s="1661"/>
      <c r="QPW24" s="1661"/>
      <c r="QPX24" s="1661"/>
      <c r="QPY24" s="1661"/>
      <c r="QPZ24" s="1661"/>
      <c r="QQA24" s="1661"/>
      <c r="QQB24" s="1661"/>
      <c r="QQC24" s="1661"/>
      <c r="QQD24" s="1661"/>
      <c r="QQE24" s="1661"/>
      <c r="QQF24" s="1661"/>
      <c r="QQG24" s="1661"/>
      <c r="QQH24" s="1661"/>
      <c r="QQI24" s="1661"/>
      <c r="QQJ24" s="1661"/>
      <c r="QQK24" s="1661"/>
      <c r="QQL24" s="1661"/>
      <c r="QQM24" s="1661"/>
      <c r="QQN24" s="1661"/>
      <c r="QQO24" s="1661"/>
      <c r="QQP24" s="1661"/>
      <c r="QQQ24" s="1661"/>
      <c r="QQR24" s="1661"/>
      <c r="QQS24" s="1661"/>
      <c r="QQT24" s="1661"/>
      <c r="QQU24" s="1661"/>
      <c r="QQV24" s="1661"/>
      <c r="QQW24" s="1661"/>
      <c r="QQX24" s="1661"/>
      <c r="QQY24" s="1661"/>
      <c r="QQZ24" s="1661"/>
      <c r="QRA24" s="1661"/>
      <c r="QRB24" s="1661"/>
      <c r="QRC24" s="1661"/>
      <c r="QRD24" s="1661"/>
      <c r="QRE24" s="1661"/>
      <c r="QRF24" s="1661"/>
      <c r="QRG24" s="1661"/>
      <c r="QRH24" s="1661"/>
      <c r="QRI24" s="1661"/>
      <c r="QRJ24" s="1661"/>
      <c r="QRK24" s="1661"/>
      <c r="QRL24" s="1661"/>
      <c r="QRM24" s="1661"/>
      <c r="QRN24" s="1661"/>
      <c r="QRO24" s="1661"/>
      <c r="QRP24" s="1661"/>
      <c r="QRQ24" s="1661"/>
      <c r="QRR24" s="1661"/>
      <c r="QRS24" s="1661"/>
      <c r="QRT24" s="1661"/>
      <c r="QRU24" s="1661"/>
      <c r="QRV24" s="1661"/>
      <c r="QRW24" s="1661"/>
      <c r="QRX24" s="1661"/>
      <c r="QRY24" s="1661"/>
      <c r="QRZ24" s="1661"/>
      <c r="QSA24" s="1661"/>
      <c r="QSB24" s="1661"/>
      <c r="QSC24" s="1661"/>
      <c r="QSD24" s="1661"/>
      <c r="QSE24" s="1661"/>
      <c r="QSF24" s="1661"/>
      <c r="QSG24" s="1661"/>
      <c r="QSH24" s="1661"/>
      <c r="QSI24" s="1661"/>
      <c r="QSJ24" s="1661"/>
      <c r="QSK24" s="1661"/>
      <c r="QSL24" s="1661"/>
      <c r="QSM24" s="1661"/>
      <c r="QSN24" s="1661"/>
      <c r="QSO24" s="1661"/>
      <c r="QSP24" s="1661"/>
      <c r="QSQ24" s="1661"/>
      <c r="QSR24" s="1661"/>
      <c r="QSS24" s="1661"/>
      <c r="QST24" s="1661"/>
      <c r="QSU24" s="1661"/>
      <c r="QSV24" s="1661"/>
      <c r="QSW24" s="1661"/>
      <c r="QSX24" s="1661"/>
      <c r="QSY24" s="1661"/>
      <c r="QSZ24" s="1661"/>
      <c r="QTA24" s="1661"/>
      <c r="QTB24" s="1661"/>
      <c r="QTC24" s="1661"/>
      <c r="QTD24" s="1661"/>
      <c r="QTE24" s="1661"/>
      <c r="QTF24" s="1661"/>
      <c r="QTG24" s="1661"/>
      <c r="QTH24" s="1661"/>
      <c r="QTI24" s="1661"/>
      <c r="QTJ24" s="1661"/>
      <c r="QTK24" s="1661"/>
      <c r="QTL24" s="1661"/>
      <c r="QTM24" s="1661"/>
      <c r="QTN24" s="1661"/>
      <c r="QTO24" s="1661"/>
      <c r="QTP24" s="1661"/>
      <c r="QTQ24" s="1661"/>
      <c r="QTR24" s="1661"/>
      <c r="QTS24" s="1661"/>
      <c r="QTT24" s="1661"/>
      <c r="QTU24" s="1661"/>
      <c r="QTV24" s="1661"/>
      <c r="QTW24" s="1661"/>
      <c r="QTX24" s="1661"/>
      <c r="QTY24" s="1661"/>
      <c r="QTZ24" s="1661"/>
      <c r="QUA24" s="1661"/>
      <c r="QUB24" s="1661"/>
      <c r="QUC24" s="1661"/>
      <c r="QUD24" s="1661"/>
      <c r="QUE24" s="1661"/>
      <c r="QUF24" s="1661"/>
      <c r="QUG24" s="1661"/>
      <c r="QUH24" s="1661"/>
      <c r="QUI24" s="1661"/>
      <c r="QUJ24" s="1661"/>
      <c r="QUK24" s="1661"/>
      <c r="QUL24" s="1661"/>
      <c r="QUM24" s="1661"/>
      <c r="QUN24" s="1661"/>
      <c r="QUO24" s="1661"/>
      <c r="QUP24" s="1661"/>
      <c r="QUQ24" s="1661"/>
      <c r="QUR24" s="1661"/>
      <c r="QUS24" s="1661"/>
      <c r="QUT24" s="1661"/>
      <c r="QUU24" s="1661"/>
      <c r="QUV24" s="1661"/>
      <c r="QUW24" s="1661"/>
      <c r="QUX24" s="1661"/>
      <c r="QUY24" s="1661"/>
      <c r="QUZ24" s="1661"/>
      <c r="QVA24" s="1661"/>
      <c r="QVB24" s="1661"/>
      <c r="QVC24" s="1661"/>
      <c r="QVD24" s="1661"/>
      <c r="QVE24" s="1661"/>
      <c r="QVF24" s="1661"/>
      <c r="QVG24" s="1661"/>
      <c r="QVH24" s="1661"/>
      <c r="QVI24" s="1661"/>
      <c r="QVJ24" s="1661"/>
      <c r="QVK24" s="1661"/>
      <c r="QVL24" s="1661"/>
      <c r="QVM24" s="1661"/>
      <c r="QVN24" s="1661"/>
      <c r="QVO24" s="1661"/>
      <c r="QVP24" s="1661"/>
      <c r="QVQ24" s="1661"/>
      <c r="QVR24" s="1661"/>
      <c r="QVS24" s="1661"/>
      <c r="QVT24" s="1661"/>
      <c r="QVU24" s="1661"/>
      <c r="QVV24" s="1661"/>
      <c r="QVW24" s="1661"/>
      <c r="QVX24" s="1661"/>
      <c r="QVY24" s="1661"/>
      <c r="QVZ24" s="1661"/>
      <c r="QWA24" s="1661"/>
      <c r="QWB24" s="1661"/>
      <c r="QWC24" s="1661"/>
      <c r="QWD24" s="1661"/>
      <c r="QWE24" s="1661"/>
      <c r="QWF24" s="1661"/>
      <c r="QWG24" s="1661"/>
      <c r="QWH24" s="1661"/>
      <c r="QWI24" s="1661"/>
      <c r="QWJ24" s="1661"/>
      <c r="QWK24" s="1661"/>
      <c r="QWL24" s="1661"/>
      <c r="QWM24" s="1661"/>
      <c r="QWN24" s="1661"/>
      <c r="QWO24" s="1661"/>
      <c r="QWP24" s="1661"/>
      <c r="QWQ24" s="1661"/>
      <c r="QWR24" s="1661"/>
      <c r="QWS24" s="1661"/>
      <c r="QWT24" s="1661"/>
      <c r="QWU24" s="1661"/>
      <c r="QWV24" s="1661"/>
      <c r="QWW24" s="1661"/>
      <c r="QWX24" s="1661"/>
      <c r="QWY24" s="1661"/>
      <c r="QWZ24" s="1661"/>
      <c r="QXA24" s="1661"/>
      <c r="QXB24" s="1661"/>
      <c r="QXC24" s="1661"/>
      <c r="QXD24" s="1661"/>
      <c r="QXE24" s="1661"/>
      <c r="QXF24" s="1661"/>
      <c r="QXG24" s="1661"/>
      <c r="QXH24" s="1661"/>
      <c r="QXI24" s="1661"/>
      <c r="QXJ24" s="1661"/>
      <c r="QXK24" s="1661"/>
      <c r="QXL24" s="1661"/>
      <c r="QXM24" s="1661"/>
      <c r="QXN24" s="1661"/>
      <c r="QXO24" s="1661"/>
      <c r="QXP24" s="1661"/>
      <c r="QXQ24" s="1661"/>
      <c r="QXR24" s="1661"/>
      <c r="QXS24" s="1661"/>
      <c r="QXT24" s="1661"/>
      <c r="QXU24" s="1661"/>
      <c r="QXV24" s="1661"/>
      <c r="QXW24" s="1661"/>
      <c r="QXX24" s="1661"/>
      <c r="QXY24" s="1661"/>
      <c r="QXZ24" s="1661"/>
      <c r="QYA24" s="1661"/>
      <c r="QYB24" s="1661"/>
      <c r="QYC24" s="1661"/>
      <c r="QYD24" s="1661"/>
      <c r="QYE24" s="1661"/>
      <c r="QYF24" s="1661"/>
      <c r="QYG24" s="1661"/>
      <c r="QYH24" s="1661"/>
      <c r="QYI24" s="1661"/>
      <c r="QYJ24" s="1661"/>
      <c r="QYK24" s="1661"/>
      <c r="QYL24" s="1661"/>
      <c r="QYM24" s="1661"/>
      <c r="QYN24" s="1661"/>
      <c r="QYO24" s="1661"/>
      <c r="QYP24" s="1661"/>
      <c r="QYQ24" s="1661"/>
      <c r="QYR24" s="1661"/>
      <c r="QYS24" s="1661"/>
      <c r="QYT24" s="1661"/>
      <c r="QYU24" s="1661"/>
      <c r="QYV24" s="1661"/>
      <c r="QYW24" s="1661"/>
      <c r="QYX24" s="1661"/>
      <c r="QYY24" s="1661"/>
      <c r="QYZ24" s="1661"/>
      <c r="QZA24" s="1661"/>
      <c r="QZB24" s="1661"/>
      <c r="QZC24" s="1661"/>
      <c r="QZD24" s="1661"/>
      <c r="QZE24" s="1661"/>
      <c r="QZF24" s="1661"/>
      <c r="QZG24" s="1661"/>
      <c r="QZH24" s="1661"/>
      <c r="QZI24" s="1661"/>
      <c r="QZJ24" s="1661"/>
      <c r="QZK24" s="1661"/>
      <c r="QZL24" s="1661"/>
      <c r="QZM24" s="1661"/>
      <c r="QZN24" s="1661"/>
      <c r="QZO24" s="1661"/>
      <c r="QZP24" s="1661"/>
      <c r="QZQ24" s="1661"/>
      <c r="QZR24" s="1661"/>
      <c r="QZS24" s="1661"/>
      <c r="QZT24" s="1661"/>
      <c r="QZU24" s="1661"/>
      <c r="QZV24" s="1661"/>
      <c r="QZW24" s="1661"/>
      <c r="QZX24" s="1661"/>
      <c r="QZY24" s="1661"/>
      <c r="QZZ24" s="1661"/>
      <c r="RAA24" s="1661"/>
      <c r="RAB24" s="1661"/>
      <c r="RAC24" s="1661"/>
      <c r="RAD24" s="1661"/>
      <c r="RAE24" s="1661"/>
      <c r="RAF24" s="1661"/>
      <c r="RAG24" s="1661"/>
      <c r="RAH24" s="1661"/>
      <c r="RAI24" s="1661"/>
      <c r="RAJ24" s="1661"/>
      <c r="RAK24" s="1661"/>
      <c r="RAL24" s="1661"/>
      <c r="RAM24" s="1661"/>
      <c r="RAN24" s="1661"/>
      <c r="RAO24" s="1661"/>
      <c r="RAP24" s="1661"/>
      <c r="RAQ24" s="1661"/>
      <c r="RAR24" s="1661"/>
      <c r="RAS24" s="1661"/>
      <c r="RAT24" s="1661"/>
      <c r="RAU24" s="1661"/>
      <c r="RAV24" s="1661"/>
      <c r="RAW24" s="1661"/>
      <c r="RAX24" s="1661"/>
      <c r="RAY24" s="1661"/>
      <c r="RAZ24" s="1661"/>
      <c r="RBA24" s="1661"/>
      <c r="RBB24" s="1661"/>
      <c r="RBC24" s="1661"/>
      <c r="RBD24" s="1661"/>
      <c r="RBE24" s="1661"/>
      <c r="RBF24" s="1661"/>
      <c r="RBG24" s="1661"/>
      <c r="RBH24" s="1661"/>
      <c r="RBI24" s="1661"/>
      <c r="RBJ24" s="1661"/>
      <c r="RBK24" s="1661"/>
      <c r="RBL24" s="1661"/>
      <c r="RBM24" s="1661"/>
      <c r="RBN24" s="1661"/>
      <c r="RBO24" s="1661"/>
      <c r="RBP24" s="1661"/>
      <c r="RBQ24" s="1661"/>
      <c r="RBR24" s="1661"/>
      <c r="RBS24" s="1661"/>
      <c r="RBT24" s="1661"/>
      <c r="RBU24" s="1661"/>
      <c r="RBV24" s="1661"/>
      <c r="RBW24" s="1661"/>
      <c r="RBX24" s="1661"/>
      <c r="RBY24" s="1661"/>
      <c r="RBZ24" s="1661"/>
      <c r="RCA24" s="1661"/>
      <c r="RCB24" s="1661"/>
      <c r="RCC24" s="1661"/>
      <c r="RCD24" s="1661"/>
      <c r="RCE24" s="1661"/>
      <c r="RCF24" s="1661"/>
      <c r="RCG24" s="1661"/>
      <c r="RCH24" s="1661"/>
      <c r="RCI24" s="1661"/>
      <c r="RCJ24" s="1661"/>
      <c r="RCK24" s="1661"/>
      <c r="RCL24" s="1661"/>
      <c r="RCM24" s="1661"/>
      <c r="RCN24" s="1661"/>
      <c r="RCO24" s="1661"/>
      <c r="RCP24" s="1661"/>
      <c r="RCQ24" s="1661"/>
      <c r="RCR24" s="1661"/>
      <c r="RCS24" s="1661"/>
      <c r="RCT24" s="1661"/>
      <c r="RCU24" s="1661"/>
      <c r="RCV24" s="1661"/>
      <c r="RCW24" s="1661"/>
      <c r="RCX24" s="1661"/>
      <c r="RCY24" s="1661"/>
      <c r="RCZ24" s="1661"/>
      <c r="RDA24" s="1661"/>
      <c r="RDB24" s="1661"/>
      <c r="RDC24" s="1661"/>
      <c r="RDD24" s="1661"/>
      <c r="RDE24" s="1661"/>
      <c r="RDF24" s="1661"/>
      <c r="RDG24" s="1661"/>
      <c r="RDH24" s="1661"/>
      <c r="RDI24" s="1661"/>
      <c r="RDJ24" s="1661"/>
      <c r="RDK24" s="1661"/>
      <c r="RDL24" s="1661"/>
      <c r="RDM24" s="1661"/>
      <c r="RDN24" s="1661"/>
      <c r="RDO24" s="1661"/>
      <c r="RDP24" s="1661"/>
      <c r="RDQ24" s="1661"/>
      <c r="RDR24" s="1661"/>
      <c r="RDS24" s="1661"/>
      <c r="RDT24" s="1661"/>
      <c r="RDU24" s="1661"/>
      <c r="RDV24" s="1661"/>
      <c r="RDW24" s="1661"/>
      <c r="RDX24" s="1661"/>
      <c r="RDY24" s="1661"/>
      <c r="RDZ24" s="1661"/>
      <c r="REA24" s="1661"/>
      <c r="REB24" s="1661"/>
      <c r="REC24" s="1661"/>
      <c r="RED24" s="1661"/>
      <c r="REE24" s="1661"/>
      <c r="REF24" s="1661"/>
      <c r="REG24" s="1661"/>
      <c r="REH24" s="1661"/>
      <c r="REI24" s="1661"/>
      <c r="REJ24" s="1661"/>
      <c r="REK24" s="1661"/>
      <c r="REL24" s="1661"/>
      <c r="REM24" s="1661"/>
      <c r="REN24" s="1661"/>
      <c r="REO24" s="1661"/>
      <c r="REP24" s="1661"/>
      <c r="REQ24" s="1661"/>
      <c r="RER24" s="1661"/>
      <c r="RES24" s="1661"/>
      <c r="RET24" s="1661"/>
      <c r="REU24" s="1661"/>
      <c r="REV24" s="1661"/>
      <c r="REW24" s="1661"/>
      <c r="REX24" s="1661"/>
      <c r="REY24" s="1661"/>
      <c r="REZ24" s="1661"/>
      <c r="RFA24" s="1661"/>
      <c r="RFB24" s="1661"/>
      <c r="RFC24" s="1661"/>
      <c r="RFD24" s="1661"/>
      <c r="RFE24" s="1661"/>
      <c r="RFF24" s="1661"/>
      <c r="RFG24" s="1661"/>
      <c r="RFH24" s="1661"/>
      <c r="RFI24" s="1661"/>
      <c r="RFJ24" s="1661"/>
      <c r="RFK24" s="1661"/>
      <c r="RFL24" s="1661"/>
      <c r="RFM24" s="1661"/>
      <c r="RFN24" s="1661"/>
      <c r="RFO24" s="1661"/>
      <c r="RFP24" s="1661"/>
      <c r="RFQ24" s="1661"/>
      <c r="RFR24" s="1661"/>
      <c r="RFS24" s="1661"/>
      <c r="RFT24" s="1661"/>
      <c r="RFU24" s="1661"/>
      <c r="RFV24" s="1661"/>
      <c r="RFW24" s="1661"/>
      <c r="RFX24" s="1661"/>
      <c r="RFY24" s="1661"/>
      <c r="RFZ24" s="1661"/>
      <c r="RGA24" s="1661"/>
      <c r="RGB24" s="1661"/>
      <c r="RGC24" s="1661"/>
      <c r="RGD24" s="1661"/>
      <c r="RGE24" s="1661"/>
      <c r="RGF24" s="1661"/>
      <c r="RGG24" s="1661"/>
      <c r="RGH24" s="1661"/>
      <c r="RGI24" s="1661"/>
      <c r="RGJ24" s="1661"/>
      <c r="RGK24" s="1661"/>
      <c r="RGL24" s="1661"/>
      <c r="RGM24" s="1661"/>
      <c r="RGN24" s="1661"/>
      <c r="RGO24" s="1661"/>
      <c r="RGP24" s="1661"/>
      <c r="RGQ24" s="1661"/>
      <c r="RGR24" s="1661"/>
      <c r="RGS24" s="1661"/>
      <c r="RGT24" s="1661"/>
      <c r="RGU24" s="1661"/>
      <c r="RGV24" s="1661"/>
      <c r="RGW24" s="1661"/>
      <c r="RGX24" s="1661"/>
      <c r="RGY24" s="1661"/>
      <c r="RGZ24" s="1661"/>
      <c r="RHA24" s="1661"/>
      <c r="RHB24" s="1661"/>
      <c r="RHC24" s="1661"/>
      <c r="RHD24" s="1661"/>
      <c r="RHE24" s="1661"/>
      <c r="RHF24" s="1661"/>
      <c r="RHG24" s="1661"/>
      <c r="RHH24" s="1661"/>
      <c r="RHI24" s="1661"/>
      <c r="RHJ24" s="1661"/>
      <c r="RHK24" s="1661"/>
      <c r="RHL24" s="1661"/>
      <c r="RHM24" s="1661"/>
      <c r="RHN24" s="1661"/>
      <c r="RHO24" s="1661"/>
      <c r="RHP24" s="1661"/>
      <c r="RHQ24" s="1661"/>
      <c r="RHR24" s="1661"/>
      <c r="RHS24" s="1661"/>
      <c r="RHT24" s="1661"/>
      <c r="RHU24" s="1661"/>
      <c r="RHV24" s="1661"/>
      <c r="RHW24" s="1661"/>
      <c r="RHX24" s="1661"/>
      <c r="RHY24" s="1661"/>
      <c r="RHZ24" s="1661"/>
      <c r="RIA24" s="1661"/>
      <c r="RIB24" s="1661"/>
      <c r="RIC24" s="1661"/>
      <c r="RID24" s="1661"/>
      <c r="RIE24" s="1661"/>
      <c r="RIF24" s="1661"/>
      <c r="RIG24" s="1661"/>
      <c r="RIH24" s="1661"/>
      <c r="RII24" s="1661"/>
      <c r="RIJ24" s="1661"/>
      <c r="RIK24" s="1661"/>
      <c r="RIL24" s="1661"/>
      <c r="RIM24" s="1661"/>
      <c r="RIN24" s="1661"/>
      <c r="RIO24" s="1661"/>
      <c r="RIP24" s="1661"/>
      <c r="RIQ24" s="1661"/>
      <c r="RIR24" s="1661"/>
      <c r="RIS24" s="1661"/>
      <c r="RIT24" s="1661"/>
      <c r="RIU24" s="1661"/>
      <c r="RIV24" s="1661"/>
      <c r="RIW24" s="1661"/>
      <c r="RIX24" s="1661"/>
      <c r="RIY24" s="1661"/>
      <c r="RIZ24" s="1661"/>
      <c r="RJA24" s="1661"/>
      <c r="RJB24" s="1661"/>
      <c r="RJC24" s="1661"/>
      <c r="RJD24" s="1661"/>
      <c r="RJE24" s="1661"/>
      <c r="RJF24" s="1661"/>
      <c r="RJG24" s="1661"/>
      <c r="RJH24" s="1661"/>
      <c r="RJI24" s="1661"/>
      <c r="RJJ24" s="1661"/>
      <c r="RJK24" s="1661"/>
      <c r="RJL24" s="1661"/>
      <c r="RJM24" s="1661"/>
      <c r="RJN24" s="1661"/>
      <c r="RJO24" s="1661"/>
      <c r="RJP24" s="1661"/>
      <c r="RJQ24" s="1661"/>
      <c r="RJR24" s="1661"/>
      <c r="RJS24" s="1661"/>
      <c r="RJT24" s="1661"/>
      <c r="RJU24" s="1661"/>
      <c r="RJV24" s="1661"/>
      <c r="RJW24" s="1661"/>
      <c r="RJX24" s="1661"/>
      <c r="RJY24" s="1661"/>
      <c r="RJZ24" s="1661"/>
      <c r="RKA24" s="1661"/>
      <c r="RKB24" s="1661"/>
      <c r="RKC24" s="1661"/>
      <c r="RKD24" s="1661"/>
      <c r="RKE24" s="1661"/>
      <c r="RKF24" s="1661"/>
      <c r="RKG24" s="1661"/>
      <c r="RKH24" s="1661"/>
      <c r="RKI24" s="1661"/>
      <c r="RKJ24" s="1661"/>
      <c r="RKK24" s="1661"/>
      <c r="RKL24" s="1661"/>
      <c r="RKM24" s="1661"/>
      <c r="RKN24" s="1661"/>
      <c r="RKO24" s="1661"/>
      <c r="RKP24" s="1661"/>
      <c r="RKQ24" s="1661"/>
      <c r="RKR24" s="1661"/>
      <c r="RKS24" s="1661"/>
      <c r="RKT24" s="1661"/>
      <c r="RKU24" s="1661"/>
      <c r="RKV24" s="1661"/>
      <c r="RKW24" s="1661"/>
      <c r="RKX24" s="1661"/>
      <c r="RKY24" s="1661"/>
      <c r="RKZ24" s="1661"/>
      <c r="RLA24" s="1661"/>
      <c r="RLB24" s="1661"/>
      <c r="RLC24" s="1661"/>
      <c r="RLD24" s="1661"/>
      <c r="RLE24" s="1661"/>
      <c r="RLF24" s="1661"/>
      <c r="RLG24" s="1661"/>
      <c r="RLH24" s="1661"/>
      <c r="RLI24" s="1661"/>
      <c r="RLJ24" s="1661"/>
      <c r="RLK24" s="1661"/>
      <c r="RLL24" s="1661"/>
      <c r="RLM24" s="1661"/>
      <c r="RLN24" s="1661"/>
      <c r="RLO24" s="1661"/>
      <c r="RLP24" s="1661"/>
      <c r="RLQ24" s="1661"/>
      <c r="RLR24" s="1661"/>
      <c r="RLS24" s="1661"/>
      <c r="RLT24" s="1661"/>
      <c r="RLU24" s="1661"/>
      <c r="RLV24" s="1661"/>
      <c r="RLW24" s="1661"/>
      <c r="RLX24" s="1661"/>
      <c r="RLY24" s="1661"/>
      <c r="RLZ24" s="1661"/>
      <c r="RMA24" s="1661"/>
      <c r="RMB24" s="1661"/>
      <c r="RMC24" s="1661"/>
      <c r="RMD24" s="1661"/>
      <c r="RME24" s="1661"/>
      <c r="RMF24" s="1661"/>
      <c r="RMG24" s="1661"/>
      <c r="RMH24" s="1661"/>
      <c r="RMI24" s="1661"/>
      <c r="RMJ24" s="1661"/>
      <c r="RMK24" s="1661"/>
      <c r="RML24" s="1661"/>
      <c r="RMM24" s="1661"/>
      <c r="RMN24" s="1661"/>
      <c r="RMO24" s="1661"/>
      <c r="RMP24" s="1661"/>
      <c r="RMQ24" s="1661"/>
      <c r="RMR24" s="1661"/>
      <c r="RMS24" s="1661"/>
      <c r="RMT24" s="1661"/>
      <c r="RMU24" s="1661"/>
      <c r="RMV24" s="1661"/>
      <c r="RMW24" s="1661"/>
      <c r="RMX24" s="1661"/>
      <c r="RMY24" s="1661"/>
      <c r="RMZ24" s="1661"/>
      <c r="RNA24" s="1661"/>
      <c r="RNB24" s="1661"/>
      <c r="RNC24" s="1661"/>
      <c r="RND24" s="1661"/>
      <c r="RNE24" s="1661"/>
      <c r="RNF24" s="1661"/>
      <c r="RNG24" s="1661"/>
      <c r="RNH24" s="1661"/>
      <c r="RNI24" s="1661"/>
      <c r="RNJ24" s="1661"/>
      <c r="RNK24" s="1661"/>
      <c r="RNL24" s="1661"/>
      <c r="RNM24" s="1661"/>
      <c r="RNN24" s="1661"/>
      <c r="RNO24" s="1661"/>
      <c r="RNP24" s="1661"/>
      <c r="RNQ24" s="1661"/>
      <c r="RNR24" s="1661"/>
      <c r="RNS24" s="1661"/>
      <c r="RNT24" s="1661"/>
      <c r="RNU24" s="1661"/>
      <c r="RNV24" s="1661"/>
      <c r="RNW24" s="1661"/>
      <c r="RNX24" s="1661"/>
      <c r="RNY24" s="1661"/>
      <c r="RNZ24" s="1661"/>
      <c r="ROA24" s="1661"/>
      <c r="ROB24" s="1661"/>
      <c r="ROC24" s="1661"/>
      <c r="ROD24" s="1661"/>
      <c r="ROE24" s="1661"/>
      <c r="ROF24" s="1661"/>
      <c r="ROG24" s="1661"/>
      <c r="ROH24" s="1661"/>
      <c r="ROI24" s="1661"/>
      <c r="ROJ24" s="1661"/>
      <c r="ROK24" s="1661"/>
      <c r="ROL24" s="1661"/>
      <c r="ROM24" s="1661"/>
      <c r="RON24" s="1661"/>
      <c r="ROO24" s="1661"/>
      <c r="ROP24" s="1661"/>
      <c r="ROQ24" s="1661"/>
      <c r="ROR24" s="1661"/>
      <c r="ROS24" s="1661"/>
      <c r="ROT24" s="1661"/>
      <c r="ROU24" s="1661"/>
      <c r="ROV24" s="1661"/>
      <c r="ROW24" s="1661"/>
      <c r="ROX24" s="1661"/>
      <c r="ROY24" s="1661"/>
      <c r="ROZ24" s="1661"/>
      <c r="RPA24" s="1661"/>
      <c r="RPB24" s="1661"/>
      <c r="RPC24" s="1661"/>
      <c r="RPD24" s="1661"/>
      <c r="RPE24" s="1661"/>
      <c r="RPF24" s="1661"/>
      <c r="RPG24" s="1661"/>
      <c r="RPH24" s="1661"/>
      <c r="RPI24" s="1661"/>
      <c r="RPJ24" s="1661"/>
      <c r="RPK24" s="1661"/>
      <c r="RPL24" s="1661"/>
      <c r="RPM24" s="1661"/>
      <c r="RPN24" s="1661"/>
      <c r="RPO24" s="1661"/>
      <c r="RPP24" s="1661"/>
      <c r="RPQ24" s="1661"/>
      <c r="RPR24" s="1661"/>
      <c r="RPS24" s="1661"/>
      <c r="RPT24" s="1661"/>
      <c r="RPU24" s="1661"/>
      <c r="RPV24" s="1661"/>
      <c r="RPW24" s="1661"/>
      <c r="RPX24" s="1661"/>
      <c r="RPY24" s="1661"/>
      <c r="RPZ24" s="1661"/>
      <c r="RQA24" s="1661"/>
      <c r="RQB24" s="1661"/>
      <c r="RQC24" s="1661"/>
      <c r="RQD24" s="1661"/>
      <c r="RQE24" s="1661"/>
      <c r="RQF24" s="1661"/>
      <c r="RQG24" s="1661"/>
      <c r="RQH24" s="1661"/>
      <c r="RQI24" s="1661"/>
      <c r="RQJ24" s="1661"/>
      <c r="RQK24" s="1661"/>
      <c r="RQL24" s="1661"/>
      <c r="RQM24" s="1661"/>
      <c r="RQN24" s="1661"/>
      <c r="RQO24" s="1661"/>
      <c r="RQP24" s="1661"/>
      <c r="RQQ24" s="1661"/>
      <c r="RQR24" s="1661"/>
      <c r="RQS24" s="1661"/>
      <c r="RQT24" s="1661"/>
      <c r="RQU24" s="1661"/>
      <c r="RQV24" s="1661"/>
      <c r="RQW24" s="1661"/>
      <c r="RQX24" s="1661"/>
      <c r="RQY24" s="1661"/>
      <c r="RQZ24" s="1661"/>
      <c r="RRA24" s="1661"/>
      <c r="RRB24" s="1661"/>
      <c r="RRC24" s="1661"/>
      <c r="RRD24" s="1661"/>
      <c r="RRE24" s="1661"/>
      <c r="RRF24" s="1661"/>
      <c r="RRG24" s="1661"/>
      <c r="RRH24" s="1661"/>
      <c r="RRI24" s="1661"/>
      <c r="RRJ24" s="1661"/>
      <c r="RRK24" s="1661"/>
      <c r="RRL24" s="1661"/>
      <c r="RRM24" s="1661"/>
      <c r="RRN24" s="1661"/>
      <c r="RRO24" s="1661"/>
      <c r="RRP24" s="1661"/>
      <c r="RRQ24" s="1661"/>
      <c r="RRR24" s="1661"/>
      <c r="RRS24" s="1661"/>
      <c r="RRT24" s="1661"/>
      <c r="RRU24" s="1661"/>
      <c r="RRV24" s="1661"/>
      <c r="RRW24" s="1661"/>
      <c r="RRX24" s="1661"/>
      <c r="RRY24" s="1661"/>
      <c r="RRZ24" s="1661"/>
      <c r="RSA24" s="1661"/>
      <c r="RSB24" s="1661"/>
      <c r="RSC24" s="1661"/>
      <c r="RSD24" s="1661"/>
      <c r="RSE24" s="1661"/>
      <c r="RSF24" s="1661"/>
      <c r="RSG24" s="1661"/>
      <c r="RSH24" s="1661"/>
      <c r="RSI24" s="1661"/>
      <c r="RSJ24" s="1661"/>
      <c r="RSK24" s="1661"/>
      <c r="RSL24" s="1661"/>
      <c r="RSM24" s="1661"/>
      <c r="RSN24" s="1661"/>
      <c r="RSO24" s="1661"/>
      <c r="RSP24" s="1661"/>
      <c r="RSQ24" s="1661"/>
      <c r="RSR24" s="1661"/>
      <c r="RSS24" s="1661"/>
      <c r="RST24" s="1661"/>
      <c r="RSU24" s="1661"/>
      <c r="RSV24" s="1661"/>
      <c r="RSW24" s="1661"/>
      <c r="RSX24" s="1661"/>
      <c r="RSY24" s="1661"/>
      <c r="RSZ24" s="1661"/>
      <c r="RTA24" s="1661"/>
      <c r="RTB24" s="1661"/>
      <c r="RTC24" s="1661"/>
      <c r="RTD24" s="1661"/>
      <c r="RTE24" s="1661"/>
      <c r="RTF24" s="1661"/>
      <c r="RTG24" s="1661"/>
      <c r="RTH24" s="1661"/>
      <c r="RTI24" s="1661"/>
      <c r="RTJ24" s="1661"/>
      <c r="RTK24" s="1661"/>
      <c r="RTL24" s="1661"/>
      <c r="RTM24" s="1661"/>
      <c r="RTN24" s="1661"/>
      <c r="RTO24" s="1661"/>
      <c r="RTP24" s="1661"/>
      <c r="RTQ24" s="1661"/>
      <c r="RTR24" s="1661"/>
      <c r="RTS24" s="1661"/>
      <c r="RTT24" s="1661"/>
      <c r="RTU24" s="1661"/>
      <c r="RTV24" s="1661"/>
      <c r="RTW24" s="1661"/>
      <c r="RTX24" s="1661"/>
      <c r="RTY24" s="1661"/>
      <c r="RTZ24" s="1661"/>
      <c r="RUA24" s="1661"/>
      <c r="RUB24" s="1661"/>
      <c r="RUC24" s="1661"/>
      <c r="RUD24" s="1661"/>
      <c r="RUE24" s="1661"/>
      <c r="RUF24" s="1661"/>
      <c r="RUG24" s="1661"/>
      <c r="RUH24" s="1661"/>
      <c r="RUI24" s="1661"/>
      <c r="RUJ24" s="1661"/>
      <c r="RUK24" s="1661"/>
      <c r="RUL24" s="1661"/>
      <c r="RUM24" s="1661"/>
      <c r="RUN24" s="1661"/>
      <c r="RUO24" s="1661"/>
      <c r="RUP24" s="1661"/>
      <c r="RUQ24" s="1661"/>
      <c r="RUR24" s="1661"/>
      <c r="RUS24" s="1661"/>
      <c r="RUT24" s="1661"/>
      <c r="RUU24" s="1661"/>
      <c r="RUV24" s="1661"/>
      <c r="RUW24" s="1661"/>
      <c r="RUX24" s="1661"/>
      <c r="RUY24" s="1661"/>
      <c r="RUZ24" s="1661"/>
      <c r="RVA24" s="1661"/>
      <c r="RVB24" s="1661"/>
      <c r="RVC24" s="1661"/>
      <c r="RVD24" s="1661"/>
      <c r="RVE24" s="1661"/>
      <c r="RVF24" s="1661"/>
      <c r="RVG24" s="1661"/>
      <c r="RVH24" s="1661"/>
      <c r="RVI24" s="1661"/>
      <c r="RVJ24" s="1661"/>
      <c r="RVK24" s="1661"/>
      <c r="RVL24" s="1661"/>
      <c r="RVM24" s="1661"/>
      <c r="RVN24" s="1661"/>
      <c r="RVO24" s="1661"/>
      <c r="RVP24" s="1661"/>
      <c r="RVQ24" s="1661"/>
      <c r="RVR24" s="1661"/>
      <c r="RVS24" s="1661"/>
      <c r="RVT24" s="1661"/>
      <c r="RVU24" s="1661"/>
      <c r="RVV24" s="1661"/>
      <c r="RVW24" s="1661"/>
      <c r="RVX24" s="1661"/>
      <c r="RVY24" s="1661"/>
      <c r="RVZ24" s="1661"/>
      <c r="RWA24" s="1661"/>
      <c r="RWB24" s="1661"/>
      <c r="RWC24" s="1661"/>
      <c r="RWD24" s="1661"/>
      <c r="RWE24" s="1661"/>
      <c r="RWF24" s="1661"/>
      <c r="RWG24" s="1661"/>
      <c r="RWH24" s="1661"/>
      <c r="RWI24" s="1661"/>
      <c r="RWJ24" s="1661"/>
      <c r="RWK24" s="1661"/>
      <c r="RWL24" s="1661"/>
      <c r="RWM24" s="1661"/>
      <c r="RWN24" s="1661"/>
      <c r="RWO24" s="1661"/>
      <c r="RWP24" s="1661"/>
      <c r="RWQ24" s="1661"/>
      <c r="RWR24" s="1661"/>
      <c r="RWS24" s="1661"/>
      <c r="RWT24" s="1661"/>
      <c r="RWU24" s="1661"/>
      <c r="RWV24" s="1661"/>
      <c r="RWW24" s="1661"/>
      <c r="RWX24" s="1661"/>
      <c r="RWY24" s="1661"/>
      <c r="RWZ24" s="1661"/>
      <c r="RXA24" s="1661"/>
      <c r="RXB24" s="1661"/>
      <c r="RXC24" s="1661"/>
      <c r="RXD24" s="1661"/>
      <c r="RXE24" s="1661"/>
      <c r="RXF24" s="1661"/>
      <c r="RXG24" s="1661"/>
      <c r="RXH24" s="1661"/>
      <c r="RXI24" s="1661"/>
      <c r="RXJ24" s="1661"/>
      <c r="RXK24" s="1661"/>
      <c r="RXL24" s="1661"/>
      <c r="RXM24" s="1661"/>
      <c r="RXN24" s="1661"/>
      <c r="RXO24" s="1661"/>
      <c r="RXP24" s="1661"/>
      <c r="RXQ24" s="1661"/>
      <c r="RXR24" s="1661"/>
      <c r="RXS24" s="1661"/>
      <c r="RXT24" s="1661"/>
      <c r="RXU24" s="1661"/>
      <c r="RXV24" s="1661"/>
      <c r="RXW24" s="1661"/>
      <c r="RXX24" s="1661"/>
      <c r="RXY24" s="1661"/>
      <c r="RXZ24" s="1661"/>
      <c r="RYA24" s="1661"/>
      <c r="RYB24" s="1661"/>
      <c r="RYC24" s="1661"/>
      <c r="RYD24" s="1661"/>
      <c r="RYE24" s="1661"/>
      <c r="RYF24" s="1661"/>
      <c r="RYG24" s="1661"/>
      <c r="RYH24" s="1661"/>
      <c r="RYI24" s="1661"/>
      <c r="RYJ24" s="1661"/>
      <c r="RYK24" s="1661"/>
      <c r="RYL24" s="1661"/>
      <c r="RYM24" s="1661"/>
      <c r="RYN24" s="1661"/>
      <c r="RYO24" s="1661"/>
      <c r="RYP24" s="1661"/>
      <c r="RYQ24" s="1661"/>
      <c r="RYR24" s="1661"/>
      <c r="RYS24" s="1661"/>
      <c r="RYT24" s="1661"/>
      <c r="RYU24" s="1661"/>
      <c r="RYV24" s="1661"/>
      <c r="RYW24" s="1661"/>
      <c r="RYX24" s="1661"/>
      <c r="RYY24" s="1661"/>
      <c r="RYZ24" s="1661"/>
      <c r="RZA24" s="1661"/>
      <c r="RZB24" s="1661"/>
      <c r="RZC24" s="1661"/>
      <c r="RZD24" s="1661"/>
      <c r="RZE24" s="1661"/>
      <c r="RZF24" s="1661"/>
      <c r="RZG24" s="1661"/>
      <c r="RZH24" s="1661"/>
      <c r="RZI24" s="1661"/>
      <c r="RZJ24" s="1661"/>
      <c r="RZK24" s="1661"/>
      <c r="RZL24" s="1661"/>
      <c r="RZM24" s="1661"/>
      <c r="RZN24" s="1661"/>
      <c r="RZO24" s="1661"/>
      <c r="RZP24" s="1661"/>
      <c r="RZQ24" s="1661"/>
      <c r="RZR24" s="1661"/>
      <c r="RZS24" s="1661"/>
      <c r="RZT24" s="1661"/>
      <c r="RZU24" s="1661"/>
      <c r="RZV24" s="1661"/>
      <c r="RZW24" s="1661"/>
      <c r="RZX24" s="1661"/>
      <c r="RZY24" s="1661"/>
      <c r="RZZ24" s="1661"/>
      <c r="SAA24" s="1661"/>
      <c r="SAB24" s="1661"/>
      <c r="SAC24" s="1661"/>
      <c r="SAD24" s="1661"/>
      <c r="SAE24" s="1661"/>
      <c r="SAF24" s="1661"/>
      <c r="SAG24" s="1661"/>
      <c r="SAH24" s="1661"/>
      <c r="SAI24" s="1661"/>
      <c r="SAJ24" s="1661"/>
      <c r="SAK24" s="1661"/>
      <c r="SAL24" s="1661"/>
      <c r="SAM24" s="1661"/>
      <c r="SAN24" s="1661"/>
      <c r="SAO24" s="1661"/>
      <c r="SAP24" s="1661"/>
      <c r="SAQ24" s="1661"/>
      <c r="SAR24" s="1661"/>
      <c r="SAS24" s="1661"/>
      <c r="SAT24" s="1661"/>
      <c r="SAU24" s="1661"/>
      <c r="SAV24" s="1661"/>
      <c r="SAW24" s="1661"/>
      <c r="SAX24" s="1661"/>
      <c r="SAY24" s="1661"/>
      <c r="SAZ24" s="1661"/>
      <c r="SBA24" s="1661"/>
      <c r="SBB24" s="1661"/>
      <c r="SBC24" s="1661"/>
      <c r="SBD24" s="1661"/>
      <c r="SBE24" s="1661"/>
      <c r="SBF24" s="1661"/>
      <c r="SBG24" s="1661"/>
      <c r="SBH24" s="1661"/>
      <c r="SBI24" s="1661"/>
      <c r="SBJ24" s="1661"/>
      <c r="SBK24" s="1661"/>
      <c r="SBL24" s="1661"/>
      <c r="SBM24" s="1661"/>
      <c r="SBN24" s="1661"/>
      <c r="SBO24" s="1661"/>
      <c r="SBP24" s="1661"/>
      <c r="SBQ24" s="1661"/>
      <c r="SBR24" s="1661"/>
      <c r="SBS24" s="1661"/>
      <c r="SBT24" s="1661"/>
      <c r="SBU24" s="1661"/>
      <c r="SBV24" s="1661"/>
      <c r="SBW24" s="1661"/>
      <c r="SBX24" s="1661"/>
      <c r="SBY24" s="1661"/>
      <c r="SBZ24" s="1661"/>
      <c r="SCA24" s="1661"/>
      <c r="SCB24" s="1661"/>
      <c r="SCC24" s="1661"/>
      <c r="SCD24" s="1661"/>
      <c r="SCE24" s="1661"/>
      <c r="SCF24" s="1661"/>
      <c r="SCG24" s="1661"/>
      <c r="SCH24" s="1661"/>
      <c r="SCI24" s="1661"/>
      <c r="SCJ24" s="1661"/>
      <c r="SCK24" s="1661"/>
      <c r="SCL24" s="1661"/>
      <c r="SCM24" s="1661"/>
      <c r="SCN24" s="1661"/>
      <c r="SCO24" s="1661"/>
      <c r="SCP24" s="1661"/>
      <c r="SCQ24" s="1661"/>
      <c r="SCR24" s="1661"/>
      <c r="SCS24" s="1661"/>
      <c r="SCT24" s="1661"/>
      <c r="SCU24" s="1661"/>
      <c r="SCV24" s="1661"/>
      <c r="SCW24" s="1661"/>
      <c r="SCX24" s="1661"/>
      <c r="SCY24" s="1661"/>
      <c r="SCZ24" s="1661"/>
      <c r="SDA24" s="1661"/>
      <c r="SDB24" s="1661"/>
      <c r="SDC24" s="1661"/>
      <c r="SDD24" s="1661"/>
      <c r="SDE24" s="1661"/>
      <c r="SDF24" s="1661"/>
      <c r="SDG24" s="1661"/>
      <c r="SDH24" s="1661"/>
      <c r="SDI24" s="1661"/>
      <c r="SDJ24" s="1661"/>
      <c r="SDK24" s="1661"/>
      <c r="SDL24" s="1661"/>
      <c r="SDM24" s="1661"/>
      <c r="SDN24" s="1661"/>
      <c r="SDO24" s="1661"/>
      <c r="SDP24" s="1661"/>
      <c r="SDQ24" s="1661"/>
      <c r="SDR24" s="1661"/>
      <c r="SDS24" s="1661"/>
      <c r="SDT24" s="1661"/>
      <c r="SDU24" s="1661"/>
      <c r="SDV24" s="1661"/>
      <c r="SDW24" s="1661"/>
      <c r="SDX24" s="1661"/>
      <c r="SDY24" s="1661"/>
      <c r="SDZ24" s="1661"/>
      <c r="SEA24" s="1661"/>
      <c r="SEB24" s="1661"/>
      <c r="SEC24" s="1661"/>
      <c r="SED24" s="1661"/>
      <c r="SEE24" s="1661"/>
      <c r="SEF24" s="1661"/>
      <c r="SEG24" s="1661"/>
      <c r="SEH24" s="1661"/>
      <c r="SEI24" s="1661"/>
      <c r="SEJ24" s="1661"/>
      <c r="SEK24" s="1661"/>
      <c r="SEL24" s="1661"/>
      <c r="SEM24" s="1661"/>
      <c r="SEN24" s="1661"/>
      <c r="SEO24" s="1661"/>
      <c r="SEP24" s="1661"/>
      <c r="SEQ24" s="1661"/>
      <c r="SER24" s="1661"/>
      <c r="SES24" s="1661"/>
      <c r="SET24" s="1661"/>
      <c r="SEU24" s="1661"/>
      <c r="SEV24" s="1661"/>
      <c r="SEW24" s="1661"/>
      <c r="SEX24" s="1661"/>
      <c r="SEY24" s="1661"/>
      <c r="SEZ24" s="1661"/>
      <c r="SFA24" s="1661"/>
      <c r="SFB24" s="1661"/>
      <c r="SFC24" s="1661"/>
      <c r="SFD24" s="1661"/>
      <c r="SFE24" s="1661"/>
      <c r="SFF24" s="1661"/>
      <c r="SFG24" s="1661"/>
      <c r="SFH24" s="1661"/>
      <c r="SFI24" s="1661"/>
      <c r="SFJ24" s="1661"/>
      <c r="SFK24" s="1661"/>
      <c r="SFL24" s="1661"/>
      <c r="SFM24" s="1661"/>
      <c r="SFN24" s="1661"/>
      <c r="SFO24" s="1661"/>
      <c r="SFP24" s="1661"/>
      <c r="SFQ24" s="1661"/>
      <c r="SFR24" s="1661"/>
      <c r="SFS24" s="1661"/>
      <c r="SFT24" s="1661"/>
      <c r="SFU24" s="1661"/>
      <c r="SFV24" s="1661"/>
      <c r="SFW24" s="1661"/>
      <c r="SFX24" s="1661"/>
      <c r="SFY24" s="1661"/>
      <c r="SFZ24" s="1661"/>
      <c r="SGA24" s="1661"/>
      <c r="SGB24" s="1661"/>
      <c r="SGC24" s="1661"/>
      <c r="SGD24" s="1661"/>
      <c r="SGE24" s="1661"/>
      <c r="SGF24" s="1661"/>
      <c r="SGG24" s="1661"/>
      <c r="SGH24" s="1661"/>
      <c r="SGI24" s="1661"/>
      <c r="SGJ24" s="1661"/>
      <c r="SGK24" s="1661"/>
      <c r="SGL24" s="1661"/>
      <c r="SGM24" s="1661"/>
      <c r="SGN24" s="1661"/>
      <c r="SGO24" s="1661"/>
      <c r="SGP24" s="1661"/>
      <c r="SGQ24" s="1661"/>
      <c r="SGR24" s="1661"/>
      <c r="SGS24" s="1661"/>
      <c r="SGT24" s="1661"/>
      <c r="SGU24" s="1661"/>
      <c r="SGV24" s="1661"/>
      <c r="SGW24" s="1661"/>
      <c r="SGX24" s="1661"/>
      <c r="SGY24" s="1661"/>
      <c r="SGZ24" s="1661"/>
      <c r="SHA24" s="1661"/>
      <c r="SHB24" s="1661"/>
      <c r="SHC24" s="1661"/>
      <c r="SHD24" s="1661"/>
      <c r="SHE24" s="1661"/>
      <c r="SHF24" s="1661"/>
      <c r="SHG24" s="1661"/>
      <c r="SHH24" s="1661"/>
      <c r="SHI24" s="1661"/>
      <c r="SHJ24" s="1661"/>
      <c r="SHK24" s="1661"/>
      <c r="SHL24" s="1661"/>
      <c r="SHM24" s="1661"/>
      <c r="SHN24" s="1661"/>
      <c r="SHO24" s="1661"/>
      <c r="SHP24" s="1661"/>
      <c r="SHQ24" s="1661"/>
      <c r="SHR24" s="1661"/>
      <c r="SHS24" s="1661"/>
      <c r="SHT24" s="1661"/>
      <c r="SHU24" s="1661"/>
      <c r="SHV24" s="1661"/>
      <c r="SHW24" s="1661"/>
      <c r="SHX24" s="1661"/>
      <c r="SHY24" s="1661"/>
      <c r="SHZ24" s="1661"/>
      <c r="SIA24" s="1661"/>
      <c r="SIB24" s="1661"/>
      <c r="SIC24" s="1661"/>
      <c r="SID24" s="1661"/>
      <c r="SIE24" s="1661"/>
      <c r="SIF24" s="1661"/>
      <c r="SIG24" s="1661"/>
      <c r="SIH24" s="1661"/>
      <c r="SII24" s="1661"/>
      <c r="SIJ24" s="1661"/>
      <c r="SIK24" s="1661"/>
      <c r="SIL24" s="1661"/>
      <c r="SIM24" s="1661"/>
      <c r="SIN24" s="1661"/>
      <c r="SIO24" s="1661"/>
      <c r="SIP24" s="1661"/>
      <c r="SIQ24" s="1661"/>
      <c r="SIR24" s="1661"/>
      <c r="SIS24" s="1661"/>
      <c r="SIT24" s="1661"/>
      <c r="SIU24" s="1661"/>
      <c r="SIV24" s="1661"/>
      <c r="SIW24" s="1661"/>
      <c r="SIX24" s="1661"/>
      <c r="SIY24" s="1661"/>
      <c r="SIZ24" s="1661"/>
      <c r="SJA24" s="1661"/>
      <c r="SJB24" s="1661"/>
      <c r="SJC24" s="1661"/>
      <c r="SJD24" s="1661"/>
      <c r="SJE24" s="1661"/>
      <c r="SJF24" s="1661"/>
      <c r="SJG24" s="1661"/>
      <c r="SJH24" s="1661"/>
      <c r="SJI24" s="1661"/>
      <c r="SJJ24" s="1661"/>
      <c r="SJK24" s="1661"/>
      <c r="SJL24" s="1661"/>
      <c r="SJM24" s="1661"/>
      <c r="SJN24" s="1661"/>
      <c r="SJO24" s="1661"/>
      <c r="SJP24" s="1661"/>
      <c r="SJQ24" s="1661"/>
      <c r="SJR24" s="1661"/>
      <c r="SJS24" s="1661"/>
      <c r="SJT24" s="1661"/>
      <c r="SJU24" s="1661"/>
      <c r="SJV24" s="1661"/>
      <c r="SJW24" s="1661"/>
      <c r="SJX24" s="1661"/>
      <c r="SJY24" s="1661"/>
      <c r="SJZ24" s="1661"/>
      <c r="SKA24" s="1661"/>
      <c r="SKB24" s="1661"/>
      <c r="SKC24" s="1661"/>
      <c r="SKD24" s="1661"/>
      <c r="SKE24" s="1661"/>
      <c r="SKF24" s="1661"/>
      <c r="SKG24" s="1661"/>
      <c r="SKH24" s="1661"/>
      <c r="SKI24" s="1661"/>
      <c r="SKJ24" s="1661"/>
      <c r="SKK24" s="1661"/>
      <c r="SKL24" s="1661"/>
      <c r="SKM24" s="1661"/>
      <c r="SKN24" s="1661"/>
      <c r="SKO24" s="1661"/>
      <c r="SKP24" s="1661"/>
      <c r="SKQ24" s="1661"/>
      <c r="SKR24" s="1661"/>
      <c r="SKS24" s="1661"/>
      <c r="SKT24" s="1661"/>
      <c r="SKU24" s="1661"/>
      <c r="SKV24" s="1661"/>
      <c r="SKW24" s="1661"/>
      <c r="SKX24" s="1661"/>
      <c r="SKY24" s="1661"/>
      <c r="SKZ24" s="1661"/>
      <c r="SLA24" s="1661"/>
      <c r="SLB24" s="1661"/>
      <c r="SLC24" s="1661"/>
      <c r="SLD24" s="1661"/>
      <c r="SLE24" s="1661"/>
      <c r="SLF24" s="1661"/>
      <c r="SLG24" s="1661"/>
      <c r="SLH24" s="1661"/>
      <c r="SLI24" s="1661"/>
      <c r="SLJ24" s="1661"/>
      <c r="SLK24" s="1661"/>
      <c r="SLL24" s="1661"/>
      <c r="SLM24" s="1661"/>
      <c r="SLN24" s="1661"/>
      <c r="SLO24" s="1661"/>
      <c r="SLP24" s="1661"/>
      <c r="SLQ24" s="1661"/>
      <c r="SLR24" s="1661"/>
      <c r="SLS24" s="1661"/>
      <c r="SLT24" s="1661"/>
      <c r="SLU24" s="1661"/>
      <c r="SLV24" s="1661"/>
      <c r="SLW24" s="1661"/>
      <c r="SLX24" s="1661"/>
      <c r="SLY24" s="1661"/>
      <c r="SLZ24" s="1661"/>
      <c r="SMA24" s="1661"/>
      <c r="SMB24" s="1661"/>
      <c r="SMC24" s="1661"/>
      <c r="SMD24" s="1661"/>
      <c r="SME24" s="1661"/>
      <c r="SMF24" s="1661"/>
      <c r="SMG24" s="1661"/>
      <c r="SMH24" s="1661"/>
      <c r="SMI24" s="1661"/>
      <c r="SMJ24" s="1661"/>
      <c r="SMK24" s="1661"/>
      <c r="SML24" s="1661"/>
      <c r="SMM24" s="1661"/>
      <c r="SMN24" s="1661"/>
      <c r="SMO24" s="1661"/>
      <c r="SMP24" s="1661"/>
      <c r="SMQ24" s="1661"/>
      <c r="SMR24" s="1661"/>
      <c r="SMS24" s="1661"/>
      <c r="SMT24" s="1661"/>
      <c r="SMU24" s="1661"/>
      <c r="SMV24" s="1661"/>
      <c r="SMW24" s="1661"/>
      <c r="SMX24" s="1661"/>
      <c r="SMY24" s="1661"/>
      <c r="SMZ24" s="1661"/>
      <c r="SNA24" s="1661"/>
      <c r="SNB24" s="1661"/>
      <c r="SNC24" s="1661"/>
      <c r="SND24" s="1661"/>
      <c r="SNE24" s="1661"/>
      <c r="SNF24" s="1661"/>
      <c r="SNG24" s="1661"/>
      <c r="SNH24" s="1661"/>
      <c r="SNI24" s="1661"/>
      <c r="SNJ24" s="1661"/>
      <c r="SNK24" s="1661"/>
      <c r="SNL24" s="1661"/>
      <c r="SNM24" s="1661"/>
      <c r="SNN24" s="1661"/>
      <c r="SNO24" s="1661"/>
      <c r="SNP24" s="1661"/>
      <c r="SNQ24" s="1661"/>
      <c r="SNR24" s="1661"/>
      <c r="SNS24" s="1661"/>
      <c r="SNT24" s="1661"/>
      <c r="SNU24" s="1661"/>
      <c r="SNV24" s="1661"/>
      <c r="SNW24" s="1661"/>
      <c r="SNX24" s="1661"/>
      <c r="SNY24" s="1661"/>
      <c r="SNZ24" s="1661"/>
      <c r="SOA24" s="1661"/>
      <c r="SOB24" s="1661"/>
      <c r="SOC24" s="1661"/>
      <c r="SOD24" s="1661"/>
      <c r="SOE24" s="1661"/>
      <c r="SOF24" s="1661"/>
      <c r="SOG24" s="1661"/>
      <c r="SOH24" s="1661"/>
      <c r="SOI24" s="1661"/>
      <c r="SOJ24" s="1661"/>
      <c r="SOK24" s="1661"/>
      <c r="SOL24" s="1661"/>
      <c r="SOM24" s="1661"/>
      <c r="SON24" s="1661"/>
      <c r="SOO24" s="1661"/>
      <c r="SOP24" s="1661"/>
      <c r="SOQ24" s="1661"/>
      <c r="SOR24" s="1661"/>
      <c r="SOS24" s="1661"/>
      <c r="SOT24" s="1661"/>
      <c r="SOU24" s="1661"/>
      <c r="SOV24" s="1661"/>
      <c r="SOW24" s="1661"/>
      <c r="SOX24" s="1661"/>
      <c r="SOY24" s="1661"/>
      <c r="SOZ24" s="1661"/>
      <c r="SPA24" s="1661"/>
      <c r="SPB24" s="1661"/>
      <c r="SPC24" s="1661"/>
      <c r="SPD24" s="1661"/>
      <c r="SPE24" s="1661"/>
      <c r="SPF24" s="1661"/>
      <c r="SPG24" s="1661"/>
      <c r="SPH24" s="1661"/>
      <c r="SPI24" s="1661"/>
      <c r="SPJ24" s="1661"/>
      <c r="SPK24" s="1661"/>
      <c r="SPL24" s="1661"/>
      <c r="SPM24" s="1661"/>
      <c r="SPN24" s="1661"/>
      <c r="SPO24" s="1661"/>
      <c r="SPP24" s="1661"/>
      <c r="SPQ24" s="1661"/>
      <c r="SPR24" s="1661"/>
      <c r="SPS24" s="1661"/>
      <c r="SPT24" s="1661"/>
      <c r="SPU24" s="1661"/>
      <c r="SPV24" s="1661"/>
      <c r="SPW24" s="1661"/>
      <c r="SPX24" s="1661"/>
      <c r="SPY24" s="1661"/>
      <c r="SPZ24" s="1661"/>
      <c r="SQA24" s="1661"/>
      <c r="SQB24" s="1661"/>
      <c r="SQC24" s="1661"/>
      <c r="SQD24" s="1661"/>
      <c r="SQE24" s="1661"/>
      <c r="SQF24" s="1661"/>
      <c r="SQG24" s="1661"/>
      <c r="SQH24" s="1661"/>
      <c r="SQI24" s="1661"/>
      <c r="SQJ24" s="1661"/>
      <c r="SQK24" s="1661"/>
      <c r="SQL24" s="1661"/>
      <c r="SQM24" s="1661"/>
      <c r="SQN24" s="1661"/>
      <c r="SQO24" s="1661"/>
      <c r="SQP24" s="1661"/>
      <c r="SQQ24" s="1661"/>
      <c r="SQR24" s="1661"/>
      <c r="SQS24" s="1661"/>
      <c r="SQT24" s="1661"/>
      <c r="SQU24" s="1661"/>
      <c r="SQV24" s="1661"/>
      <c r="SQW24" s="1661"/>
      <c r="SQX24" s="1661"/>
      <c r="SQY24" s="1661"/>
      <c r="SQZ24" s="1661"/>
      <c r="SRA24" s="1661"/>
      <c r="SRB24" s="1661"/>
      <c r="SRC24" s="1661"/>
      <c r="SRD24" s="1661"/>
      <c r="SRE24" s="1661"/>
      <c r="SRF24" s="1661"/>
      <c r="SRG24" s="1661"/>
      <c r="SRH24" s="1661"/>
      <c r="SRI24" s="1661"/>
      <c r="SRJ24" s="1661"/>
      <c r="SRK24" s="1661"/>
      <c r="SRL24" s="1661"/>
      <c r="SRM24" s="1661"/>
      <c r="SRN24" s="1661"/>
      <c r="SRO24" s="1661"/>
      <c r="SRP24" s="1661"/>
      <c r="SRQ24" s="1661"/>
      <c r="SRR24" s="1661"/>
      <c r="SRS24" s="1661"/>
      <c r="SRT24" s="1661"/>
      <c r="SRU24" s="1661"/>
      <c r="SRV24" s="1661"/>
      <c r="SRW24" s="1661"/>
      <c r="SRX24" s="1661"/>
      <c r="SRY24" s="1661"/>
      <c r="SRZ24" s="1661"/>
      <c r="SSA24" s="1661"/>
      <c r="SSB24" s="1661"/>
      <c r="SSC24" s="1661"/>
      <c r="SSD24" s="1661"/>
      <c r="SSE24" s="1661"/>
      <c r="SSF24" s="1661"/>
      <c r="SSG24" s="1661"/>
      <c r="SSH24" s="1661"/>
      <c r="SSI24" s="1661"/>
      <c r="SSJ24" s="1661"/>
      <c r="SSK24" s="1661"/>
      <c r="SSL24" s="1661"/>
      <c r="SSM24" s="1661"/>
      <c r="SSN24" s="1661"/>
      <c r="SSO24" s="1661"/>
      <c r="SSP24" s="1661"/>
      <c r="SSQ24" s="1661"/>
      <c r="SSR24" s="1661"/>
      <c r="SSS24" s="1661"/>
      <c r="SST24" s="1661"/>
      <c r="SSU24" s="1661"/>
      <c r="SSV24" s="1661"/>
      <c r="SSW24" s="1661"/>
      <c r="SSX24" s="1661"/>
      <c r="SSY24" s="1661"/>
      <c r="SSZ24" s="1661"/>
      <c r="STA24" s="1661"/>
      <c r="STB24" s="1661"/>
      <c r="STC24" s="1661"/>
      <c r="STD24" s="1661"/>
      <c r="STE24" s="1661"/>
      <c r="STF24" s="1661"/>
      <c r="STG24" s="1661"/>
      <c r="STH24" s="1661"/>
      <c r="STI24" s="1661"/>
      <c r="STJ24" s="1661"/>
      <c r="STK24" s="1661"/>
      <c r="STL24" s="1661"/>
      <c r="STM24" s="1661"/>
      <c r="STN24" s="1661"/>
      <c r="STO24" s="1661"/>
      <c r="STP24" s="1661"/>
      <c r="STQ24" s="1661"/>
      <c r="STR24" s="1661"/>
      <c r="STS24" s="1661"/>
      <c r="STT24" s="1661"/>
      <c r="STU24" s="1661"/>
      <c r="STV24" s="1661"/>
      <c r="STW24" s="1661"/>
      <c r="STX24" s="1661"/>
      <c r="STY24" s="1661"/>
      <c r="STZ24" s="1661"/>
      <c r="SUA24" s="1661"/>
      <c r="SUB24" s="1661"/>
      <c r="SUC24" s="1661"/>
      <c r="SUD24" s="1661"/>
      <c r="SUE24" s="1661"/>
      <c r="SUF24" s="1661"/>
      <c r="SUG24" s="1661"/>
      <c r="SUH24" s="1661"/>
      <c r="SUI24" s="1661"/>
      <c r="SUJ24" s="1661"/>
      <c r="SUK24" s="1661"/>
      <c r="SUL24" s="1661"/>
      <c r="SUM24" s="1661"/>
      <c r="SUN24" s="1661"/>
      <c r="SUO24" s="1661"/>
      <c r="SUP24" s="1661"/>
      <c r="SUQ24" s="1661"/>
      <c r="SUR24" s="1661"/>
      <c r="SUS24" s="1661"/>
      <c r="SUT24" s="1661"/>
      <c r="SUU24" s="1661"/>
      <c r="SUV24" s="1661"/>
      <c r="SUW24" s="1661"/>
      <c r="SUX24" s="1661"/>
      <c r="SUY24" s="1661"/>
      <c r="SUZ24" s="1661"/>
      <c r="SVA24" s="1661"/>
      <c r="SVB24" s="1661"/>
      <c r="SVC24" s="1661"/>
      <c r="SVD24" s="1661"/>
      <c r="SVE24" s="1661"/>
      <c r="SVF24" s="1661"/>
      <c r="SVG24" s="1661"/>
      <c r="SVH24" s="1661"/>
      <c r="SVI24" s="1661"/>
      <c r="SVJ24" s="1661"/>
      <c r="SVK24" s="1661"/>
      <c r="SVL24" s="1661"/>
      <c r="SVM24" s="1661"/>
      <c r="SVN24" s="1661"/>
      <c r="SVO24" s="1661"/>
      <c r="SVP24" s="1661"/>
      <c r="SVQ24" s="1661"/>
      <c r="SVR24" s="1661"/>
      <c r="SVS24" s="1661"/>
      <c r="SVT24" s="1661"/>
      <c r="SVU24" s="1661"/>
      <c r="SVV24" s="1661"/>
      <c r="SVW24" s="1661"/>
      <c r="SVX24" s="1661"/>
      <c r="SVY24" s="1661"/>
      <c r="SVZ24" s="1661"/>
      <c r="SWA24" s="1661"/>
      <c r="SWB24" s="1661"/>
      <c r="SWC24" s="1661"/>
      <c r="SWD24" s="1661"/>
      <c r="SWE24" s="1661"/>
      <c r="SWF24" s="1661"/>
      <c r="SWG24" s="1661"/>
      <c r="SWH24" s="1661"/>
      <c r="SWI24" s="1661"/>
      <c r="SWJ24" s="1661"/>
      <c r="SWK24" s="1661"/>
      <c r="SWL24" s="1661"/>
      <c r="SWM24" s="1661"/>
      <c r="SWN24" s="1661"/>
      <c r="SWO24" s="1661"/>
      <c r="SWP24" s="1661"/>
      <c r="SWQ24" s="1661"/>
      <c r="SWR24" s="1661"/>
      <c r="SWS24" s="1661"/>
      <c r="SWT24" s="1661"/>
      <c r="SWU24" s="1661"/>
      <c r="SWV24" s="1661"/>
      <c r="SWW24" s="1661"/>
      <c r="SWX24" s="1661"/>
      <c r="SWY24" s="1661"/>
      <c r="SWZ24" s="1661"/>
      <c r="SXA24" s="1661"/>
      <c r="SXB24" s="1661"/>
      <c r="SXC24" s="1661"/>
      <c r="SXD24" s="1661"/>
      <c r="SXE24" s="1661"/>
      <c r="SXF24" s="1661"/>
      <c r="SXG24" s="1661"/>
      <c r="SXH24" s="1661"/>
      <c r="SXI24" s="1661"/>
      <c r="SXJ24" s="1661"/>
      <c r="SXK24" s="1661"/>
      <c r="SXL24" s="1661"/>
      <c r="SXM24" s="1661"/>
      <c r="SXN24" s="1661"/>
      <c r="SXO24" s="1661"/>
      <c r="SXP24" s="1661"/>
      <c r="SXQ24" s="1661"/>
      <c r="SXR24" s="1661"/>
      <c r="SXS24" s="1661"/>
      <c r="SXT24" s="1661"/>
      <c r="SXU24" s="1661"/>
      <c r="SXV24" s="1661"/>
      <c r="SXW24" s="1661"/>
      <c r="SXX24" s="1661"/>
      <c r="SXY24" s="1661"/>
      <c r="SXZ24" s="1661"/>
      <c r="SYA24" s="1661"/>
      <c r="SYB24" s="1661"/>
      <c r="SYC24" s="1661"/>
      <c r="SYD24" s="1661"/>
      <c r="SYE24" s="1661"/>
      <c r="SYF24" s="1661"/>
      <c r="SYG24" s="1661"/>
      <c r="SYH24" s="1661"/>
      <c r="SYI24" s="1661"/>
      <c r="SYJ24" s="1661"/>
      <c r="SYK24" s="1661"/>
      <c r="SYL24" s="1661"/>
      <c r="SYM24" s="1661"/>
      <c r="SYN24" s="1661"/>
      <c r="SYO24" s="1661"/>
      <c r="SYP24" s="1661"/>
      <c r="SYQ24" s="1661"/>
      <c r="SYR24" s="1661"/>
      <c r="SYS24" s="1661"/>
      <c r="SYT24" s="1661"/>
      <c r="SYU24" s="1661"/>
      <c r="SYV24" s="1661"/>
      <c r="SYW24" s="1661"/>
      <c r="SYX24" s="1661"/>
      <c r="SYY24" s="1661"/>
      <c r="SYZ24" s="1661"/>
      <c r="SZA24" s="1661"/>
      <c r="SZB24" s="1661"/>
      <c r="SZC24" s="1661"/>
      <c r="SZD24" s="1661"/>
      <c r="SZE24" s="1661"/>
      <c r="SZF24" s="1661"/>
      <c r="SZG24" s="1661"/>
      <c r="SZH24" s="1661"/>
      <c r="SZI24" s="1661"/>
      <c r="SZJ24" s="1661"/>
      <c r="SZK24" s="1661"/>
      <c r="SZL24" s="1661"/>
      <c r="SZM24" s="1661"/>
      <c r="SZN24" s="1661"/>
      <c r="SZO24" s="1661"/>
      <c r="SZP24" s="1661"/>
      <c r="SZQ24" s="1661"/>
      <c r="SZR24" s="1661"/>
      <c r="SZS24" s="1661"/>
      <c r="SZT24" s="1661"/>
      <c r="SZU24" s="1661"/>
      <c r="SZV24" s="1661"/>
      <c r="SZW24" s="1661"/>
      <c r="SZX24" s="1661"/>
      <c r="SZY24" s="1661"/>
      <c r="SZZ24" s="1661"/>
      <c r="TAA24" s="1661"/>
      <c r="TAB24" s="1661"/>
      <c r="TAC24" s="1661"/>
      <c r="TAD24" s="1661"/>
      <c r="TAE24" s="1661"/>
      <c r="TAF24" s="1661"/>
      <c r="TAG24" s="1661"/>
      <c r="TAH24" s="1661"/>
      <c r="TAI24" s="1661"/>
      <c r="TAJ24" s="1661"/>
      <c r="TAK24" s="1661"/>
      <c r="TAL24" s="1661"/>
      <c r="TAM24" s="1661"/>
      <c r="TAN24" s="1661"/>
      <c r="TAO24" s="1661"/>
      <c r="TAP24" s="1661"/>
      <c r="TAQ24" s="1661"/>
      <c r="TAR24" s="1661"/>
      <c r="TAS24" s="1661"/>
      <c r="TAT24" s="1661"/>
      <c r="TAU24" s="1661"/>
      <c r="TAV24" s="1661"/>
      <c r="TAW24" s="1661"/>
      <c r="TAX24" s="1661"/>
      <c r="TAY24" s="1661"/>
      <c r="TAZ24" s="1661"/>
      <c r="TBA24" s="1661"/>
      <c r="TBB24" s="1661"/>
      <c r="TBC24" s="1661"/>
      <c r="TBD24" s="1661"/>
      <c r="TBE24" s="1661"/>
      <c r="TBF24" s="1661"/>
      <c r="TBG24" s="1661"/>
      <c r="TBH24" s="1661"/>
      <c r="TBI24" s="1661"/>
      <c r="TBJ24" s="1661"/>
      <c r="TBK24" s="1661"/>
      <c r="TBL24" s="1661"/>
      <c r="TBM24" s="1661"/>
      <c r="TBN24" s="1661"/>
      <c r="TBO24" s="1661"/>
      <c r="TBP24" s="1661"/>
      <c r="TBQ24" s="1661"/>
      <c r="TBR24" s="1661"/>
      <c r="TBS24" s="1661"/>
      <c r="TBT24" s="1661"/>
      <c r="TBU24" s="1661"/>
      <c r="TBV24" s="1661"/>
      <c r="TBW24" s="1661"/>
      <c r="TBX24" s="1661"/>
      <c r="TBY24" s="1661"/>
      <c r="TBZ24" s="1661"/>
      <c r="TCA24" s="1661"/>
      <c r="TCB24" s="1661"/>
      <c r="TCC24" s="1661"/>
      <c r="TCD24" s="1661"/>
      <c r="TCE24" s="1661"/>
      <c r="TCF24" s="1661"/>
      <c r="TCG24" s="1661"/>
      <c r="TCH24" s="1661"/>
      <c r="TCI24" s="1661"/>
      <c r="TCJ24" s="1661"/>
      <c r="TCK24" s="1661"/>
      <c r="TCL24" s="1661"/>
      <c r="TCM24" s="1661"/>
      <c r="TCN24" s="1661"/>
      <c r="TCO24" s="1661"/>
      <c r="TCP24" s="1661"/>
      <c r="TCQ24" s="1661"/>
      <c r="TCR24" s="1661"/>
      <c r="TCS24" s="1661"/>
      <c r="TCT24" s="1661"/>
      <c r="TCU24" s="1661"/>
      <c r="TCV24" s="1661"/>
      <c r="TCW24" s="1661"/>
      <c r="TCX24" s="1661"/>
      <c r="TCY24" s="1661"/>
      <c r="TCZ24" s="1661"/>
      <c r="TDA24" s="1661"/>
      <c r="TDB24" s="1661"/>
      <c r="TDC24" s="1661"/>
      <c r="TDD24" s="1661"/>
      <c r="TDE24" s="1661"/>
      <c r="TDF24" s="1661"/>
      <c r="TDG24" s="1661"/>
      <c r="TDH24" s="1661"/>
      <c r="TDI24" s="1661"/>
      <c r="TDJ24" s="1661"/>
      <c r="TDK24" s="1661"/>
      <c r="TDL24" s="1661"/>
      <c r="TDM24" s="1661"/>
      <c r="TDN24" s="1661"/>
      <c r="TDO24" s="1661"/>
      <c r="TDP24" s="1661"/>
      <c r="TDQ24" s="1661"/>
      <c r="TDR24" s="1661"/>
      <c r="TDS24" s="1661"/>
      <c r="TDT24" s="1661"/>
      <c r="TDU24" s="1661"/>
      <c r="TDV24" s="1661"/>
      <c r="TDW24" s="1661"/>
      <c r="TDX24" s="1661"/>
      <c r="TDY24" s="1661"/>
      <c r="TDZ24" s="1661"/>
      <c r="TEA24" s="1661"/>
      <c r="TEB24" s="1661"/>
      <c r="TEC24" s="1661"/>
      <c r="TED24" s="1661"/>
      <c r="TEE24" s="1661"/>
      <c r="TEF24" s="1661"/>
      <c r="TEG24" s="1661"/>
      <c r="TEH24" s="1661"/>
      <c r="TEI24" s="1661"/>
      <c r="TEJ24" s="1661"/>
      <c r="TEK24" s="1661"/>
      <c r="TEL24" s="1661"/>
      <c r="TEM24" s="1661"/>
      <c r="TEN24" s="1661"/>
      <c r="TEO24" s="1661"/>
      <c r="TEP24" s="1661"/>
      <c r="TEQ24" s="1661"/>
      <c r="TER24" s="1661"/>
      <c r="TES24" s="1661"/>
      <c r="TET24" s="1661"/>
      <c r="TEU24" s="1661"/>
      <c r="TEV24" s="1661"/>
      <c r="TEW24" s="1661"/>
      <c r="TEX24" s="1661"/>
      <c r="TEY24" s="1661"/>
      <c r="TEZ24" s="1661"/>
      <c r="TFA24" s="1661"/>
      <c r="TFB24" s="1661"/>
      <c r="TFC24" s="1661"/>
      <c r="TFD24" s="1661"/>
      <c r="TFE24" s="1661"/>
      <c r="TFF24" s="1661"/>
      <c r="TFG24" s="1661"/>
      <c r="TFH24" s="1661"/>
      <c r="TFI24" s="1661"/>
      <c r="TFJ24" s="1661"/>
      <c r="TFK24" s="1661"/>
      <c r="TFL24" s="1661"/>
      <c r="TFM24" s="1661"/>
      <c r="TFN24" s="1661"/>
      <c r="TFO24" s="1661"/>
      <c r="TFP24" s="1661"/>
      <c r="TFQ24" s="1661"/>
      <c r="TFR24" s="1661"/>
      <c r="TFS24" s="1661"/>
      <c r="TFT24" s="1661"/>
      <c r="TFU24" s="1661"/>
      <c r="TFV24" s="1661"/>
      <c r="TFW24" s="1661"/>
      <c r="TFX24" s="1661"/>
      <c r="TFY24" s="1661"/>
      <c r="TFZ24" s="1661"/>
      <c r="TGA24" s="1661"/>
      <c r="TGB24" s="1661"/>
      <c r="TGC24" s="1661"/>
      <c r="TGD24" s="1661"/>
      <c r="TGE24" s="1661"/>
      <c r="TGF24" s="1661"/>
      <c r="TGG24" s="1661"/>
      <c r="TGH24" s="1661"/>
      <c r="TGI24" s="1661"/>
      <c r="TGJ24" s="1661"/>
      <c r="TGK24" s="1661"/>
      <c r="TGL24" s="1661"/>
      <c r="TGM24" s="1661"/>
      <c r="TGN24" s="1661"/>
      <c r="TGO24" s="1661"/>
      <c r="TGP24" s="1661"/>
      <c r="TGQ24" s="1661"/>
      <c r="TGR24" s="1661"/>
      <c r="TGS24" s="1661"/>
      <c r="TGT24" s="1661"/>
      <c r="TGU24" s="1661"/>
      <c r="TGV24" s="1661"/>
      <c r="TGW24" s="1661"/>
      <c r="TGX24" s="1661"/>
      <c r="TGY24" s="1661"/>
      <c r="TGZ24" s="1661"/>
      <c r="THA24" s="1661"/>
      <c r="THB24" s="1661"/>
      <c r="THC24" s="1661"/>
      <c r="THD24" s="1661"/>
      <c r="THE24" s="1661"/>
      <c r="THF24" s="1661"/>
      <c r="THG24" s="1661"/>
      <c r="THH24" s="1661"/>
      <c r="THI24" s="1661"/>
      <c r="THJ24" s="1661"/>
      <c r="THK24" s="1661"/>
      <c r="THL24" s="1661"/>
      <c r="THM24" s="1661"/>
      <c r="THN24" s="1661"/>
      <c r="THO24" s="1661"/>
      <c r="THP24" s="1661"/>
      <c r="THQ24" s="1661"/>
      <c r="THR24" s="1661"/>
      <c r="THS24" s="1661"/>
      <c r="THT24" s="1661"/>
      <c r="THU24" s="1661"/>
      <c r="THV24" s="1661"/>
      <c r="THW24" s="1661"/>
      <c r="THX24" s="1661"/>
      <c r="THY24" s="1661"/>
      <c r="THZ24" s="1661"/>
      <c r="TIA24" s="1661"/>
      <c r="TIB24" s="1661"/>
      <c r="TIC24" s="1661"/>
      <c r="TID24" s="1661"/>
      <c r="TIE24" s="1661"/>
      <c r="TIF24" s="1661"/>
      <c r="TIG24" s="1661"/>
      <c r="TIH24" s="1661"/>
      <c r="TII24" s="1661"/>
      <c r="TIJ24" s="1661"/>
      <c r="TIK24" s="1661"/>
      <c r="TIL24" s="1661"/>
      <c r="TIM24" s="1661"/>
      <c r="TIN24" s="1661"/>
      <c r="TIO24" s="1661"/>
      <c r="TIP24" s="1661"/>
      <c r="TIQ24" s="1661"/>
      <c r="TIR24" s="1661"/>
      <c r="TIS24" s="1661"/>
      <c r="TIT24" s="1661"/>
      <c r="TIU24" s="1661"/>
      <c r="TIV24" s="1661"/>
      <c r="TIW24" s="1661"/>
      <c r="TIX24" s="1661"/>
      <c r="TIY24" s="1661"/>
      <c r="TIZ24" s="1661"/>
      <c r="TJA24" s="1661"/>
      <c r="TJB24" s="1661"/>
      <c r="TJC24" s="1661"/>
      <c r="TJD24" s="1661"/>
      <c r="TJE24" s="1661"/>
      <c r="TJF24" s="1661"/>
      <c r="TJG24" s="1661"/>
      <c r="TJH24" s="1661"/>
      <c r="TJI24" s="1661"/>
      <c r="TJJ24" s="1661"/>
      <c r="TJK24" s="1661"/>
      <c r="TJL24" s="1661"/>
      <c r="TJM24" s="1661"/>
      <c r="TJN24" s="1661"/>
      <c r="TJO24" s="1661"/>
      <c r="TJP24" s="1661"/>
      <c r="TJQ24" s="1661"/>
      <c r="TJR24" s="1661"/>
      <c r="TJS24" s="1661"/>
      <c r="TJT24" s="1661"/>
      <c r="TJU24" s="1661"/>
      <c r="TJV24" s="1661"/>
      <c r="TJW24" s="1661"/>
      <c r="TJX24" s="1661"/>
      <c r="TJY24" s="1661"/>
      <c r="TJZ24" s="1661"/>
      <c r="TKA24" s="1661"/>
      <c r="TKB24" s="1661"/>
      <c r="TKC24" s="1661"/>
      <c r="TKD24" s="1661"/>
      <c r="TKE24" s="1661"/>
      <c r="TKF24" s="1661"/>
      <c r="TKG24" s="1661"/>
      <c r="TKH24" s="1661"/>
      <c r="TKI24" s="1661"/>
      <c r="TKJ24" s="1661"/>
      <c r="TKK24" s="1661"/>
      <c r="TKL24" s="1661"/>
      <c r="TKM24" s="1661"/>
      <c r="TKN24" s="1661"/>
      <c r="TKO24" s="1661"/>
      <c r="TKP24" s="1661"/>
      <c r="TKQ24" s="1661"/>
      <c r="TKR24" s="1661"/>
      <c r="TKS24" s="1661"/>
      <c r="TKT24" s="1661"/>
      <c r="TKU24" s="1661"/>
      <c r="TKV24" s="1661"/>
      <c r="TKW24" s="1661"/>
      <c r="TKX24" s="1661"/>
      <c r="TKY24" s="1661"/>
      <c r="TKZ24" s="1661"/>
      <c r="TLA24" s="1661"/>
      <c r="TLB24" s="1661"/>
      <c r="TLC24" s="1661"/>
      <c r="TLD24" s="1661"/>
      <c r="TLE24" s="1661"/>
      <c r="TLF24" s="1661"/>
      <c r="TLG24" s="1661"/>
      <c r="TLH24" s="1661"/>
      <c r="TLI24" s="1661"/>
      <c r="TLJ24" s="1661"/>
      <c r="TLK24" s="1661"/>
      <c r="TLL24" s="1661"/>
      <c r="TLM24" s="1661"/>
      <c r="TLN24" s="1661"/>
      <c r="TLO24" s="1661"/>
      <c r="TLP24" s="1661"/>
      <c r="TLQ24" s="1661"/>
      <c r="TLR24" s="1661"/>
      <c r="TLS24" s="1661"/>
      <c r="TLT24" s="1661"/>
      <c r="TLU24" s="1661"/>
      <c r="TLV24" s="1661"/>
      <c r="TLW24" s="1661"/>
      <c r="TLX24" s="1661"/>
      <c r="TLY24" s="1661"/>
      <c r="TLZ24" s="1661"/>
      <c r="TMA24" s="1661"/>
      <c r="TMB24" s="1661"/>
      <c r="TMC24" s="1661"/>
      <c r="TMD24" s="1661"/>
      <c r="TME24" s="1661"/>
      <c r="TMF24" s="1661"/>
      <c r="TMG24" s="1661"/>
      <c r="TMH24" s="1661"/>
      <c r="TMI24" s="1661"/>
      <c r="TMJ24" s="1661"/>
      <c r="TMK24" s="1661"/>
      <c r="TML24" s="1661"/>
      <c r="TMM24" s="1661"/>
      <c r="TMN24" s="1661"/>
      <c r="TMO24" s="1661"/>
      <c r="TMP24" s="1661"/>
      <c r="TMQ24" s="1661"/>
      <c r="TMR24" s="1661"/>
      <c r="TMS24" s="1661"/>
      <c r="TMT24" s="1661"/>
      <c r="TMU24" s="1661"/>
      <c r="TMV24" s="1661"/>
      <c r="TMW24" s="1661"/>
      <c r="TMX24" s="1661"/>
      <c r="TMY24" s="1661"/>
      <c r="TMZ24" s="1661"/>
      <c r="TNA24" s="1661"/>
      <c r="TNB24" s="1661"/>
      <c r="TNC24" s="1661"/>
      <c r="TND24" s="1661"/>
      <c r="TNE24" s="1661"/>
      <c r="TNF24" s="1661"/>
      <c r="TNG24" s="1661"/>
      <c r="TNH24" s="1661"/>
      <c r="TNI24" s="1661"/>
      <c r="TNJ24" s="1661"/>
      <c r="TNK24" s="1661"/>
      <c r="TNL24" s="1661"/>
      <c r="TNM24" s="1661"/>
      <c r="TNN24" s="1661"/>
      <c r="TNO24" s="1661"/>
      <c r="TNP24" s="1661"/>
      <c r="TNQ24" s="1661"/>
      <c r="TNR24" s="1661"/>
      <c r="TNS24" s="1661"/>
      <c r="TNT24" s="1661"/>
      <c r="TNU24" s="1661"/>
      <c r="TNV24" s="1661"/>
      <c r="TNW24" s="1661"/>
      <c r="TNX24" s="1661"/>
      <c r="TNY24" s="1661"/>
      <c r="TNZ24" s="1661"/>
      <c r="TOA24" s="1661"/>
      <c r="TOB24" s="1661"/>
      <c r="TOC24" s="1661"/>
      <c r="TOD24" s="1661"/>
      <c r="TOE24" s="1661"/>
      <c r="TOF24" s="1661"/>
      <c r="TOG24" s="1661"/>
      <c r="TOH24" s="1661"/>
      <c r="TOI24" s="1661"/>
      <c r="TOJ24" s="1661"/>
      <c r="TOK24" s="1661"/>
      <c r="TOL24" s="1661"/>
      <c r="TOM24" s="1661"/>
      <c r="TON24" s="1661"/>
      <c r="TOO24" s="1661"/>
      <c r="TOP24" s="1661"/>
      <c r="TOQ24" s="1661"/>
      <c r="TOR24" s="1661"/>
      <c r="TOS24" s="1661"/>
      <c r="TOT24" s="1661"/>
      <c r="TOU24" s="1661"/>
      <c r="TOV24" s="1661"/>
      <c r="TOW24" s="1661"/>
      <c r="TOX24" s="1661"/>
      <c r="TOY24" s="1661"/>
      <c r="TOZ24" s="1661"/>
      <c r="TPA24" s="1661"/>
      <c r="TPB24" s="1661"/>
      <c r="TPC24" s="1661"/>
      <c r="TPD24" s="1661"/>
      <c r="TPE24" s="1661"/>
      <c r="TPF24" s="1661"/>
      <c r="TPG24" s="1661"/>
      <c r="TPH24" s="1661"/>
      <c r="TPI24" s="1661"/>
      <c r="TPJ24" s="1661"/>
      <c r="TPK24" s="1661"/>
      <c r="TPL24" s="1661"/>
      <c r="TPM24" s="1661"/>
      <c r="TPN24" s="1661"/>
      <c r="TPO24" s="1661"/>
      <c r="TPP24" s="1661"/>
      <c r="TPQ24" s="1661"/>
      <c r="TPR24" s="1661"/>
      <c r="TPS24" s="1661"/>
      <c r="TPT24" s="1661"/>
      <c r="TPU24" s="1661"/>
      <c r="TPV24" s="1661"/>
      <c r="TPW24" s="1661"/>
      <c r="TPX24" s="1661"/>
      <c r="TPY24" s="1661"/>
      <c r="TPZ24" s="1661"/>
      <c r="TQA24" s="1661"/>
      <c r="TQB24" s="1661"/>
      <c r="TQC24" s="1661"/>
      <c r="TQD24" s="1661"/>
      <c r="TQE24" s="1661"/>
      <c r="TQF24" s="1661"/>
      <c r="TQG24" s="1661"/>
      <c r="TQH24" s="1661"/>
      <c r="TQI24" s="1661"/>
      <c r="TQJ24" s="1661"/>
      <c r="TQK24" s="1661"/>
      <c r="TQL24" s="1661"/>
      <c r="TQM24" s="1661"/>
      <c r="TQN24" s="1661"/>
      <c r="TQO24" s="1661"/>
      <c r="TQP24" s="1661"/>
      <c r="TQQ24" s="1661"/>
      <c r="TQR24" s="1661"/>
      <c r="TQS24" s="1661"/>
      <c r="TQT24" s="1661"/>
      <c r="TQU24" s="1661"/>
      <c r="TQV24" s="1661"/>
      <c r="TQW24" s="1661"/>
      <c r="TQX24" s="1661"/>
      <c r="TQY24" s="1661"/>
      <c r="TQZ24" s="1661"/>
      <c r="TRA24" s="1661"/>
      <c r="TRB24" s="1661"/>
      <c r="TRC24" s="1661"/>
      <c r="TRD24" s="1661"/>
      <c r="TRE24" s="1661"/>
      <c r="TRF24" s="1661"/>
      <c r="TRG24" s="1661"/>
      <c r="TRH24" s="1661"/>
      <c r="TRI24" s="1661"/>
      <c r="TRJ24" s="1661"/>
      <c r="TRK24" s="1661"/>
      <c r="TRL24" s="1661"/>
      <c r="TRM24" s="1661"/>
      <c r="TRN24" s="1661"/>
      <c r="TRO24" s="1661"/>
      <c r="TRP24" s="1661"/>
      <c r="TRQ24" s="1661"/>
      <c r="TRR24" s="1661"/>
      <c r="TRS24" s="1661"/>
      <c r="TRT24" s="1661"/>
      <c r="TRU24" s="1661"/>
      <c r="TRV24" s="1661"/>
      <c r="TRW24" s="1661"/>
      <c r="TRX24" s="1661"/>
      <c r="TRY24" s="1661"/>
      <c r="TRZ24" s="1661"/>
      <c r="TSA24" s="1661"/>
      <c r="TSB24" s="1661"/>
      <c r="TSC24" s="1661"/>
      <c r="TSD24" s="1661"/>
      <c r="TSE24" s="1661"/>
      <c r="TSF24" s="1661"/>
      <c r="TSG24" s="1661"/>
      <c r="TSH24" s="1661"/>
      <c r="TSI24" s="1661"/>
      <c r="TSJ24" s="1661"/>
      <c r="TSK24" s="1661"/>
      <c r="TSL24" s="1661"/>
      <c r="TSM24" s="1661"/>
      <c r="TSN24" s="1661"/>
      <c r="TSO24" s="1661"/>
      <c r="TSP24" s="1661"/>
      <c r="TSQ24" s="1661"/>
      <c r="TSR24" s="1661"/>
      <c r="TSS24" s="1661"/>
      <c r="TST24" s="1661"/>
      <c r="TSU24" s="1661"/>
      <c r="TSV24" s="1661"/>
      <c r="TSW24" s="1661"/>
      <c r="TSX24" s="1661"/>
      <c r="TSY24" s="1661"/>
      <c r="TSZ24" s="1661"/>
      <c r="TTA24" s="1661"/>
      <c r="TTB24" s="1661"/>
      <c r="TTC24" s="1661"/>
      <c r="TTD24" s="1661"/>
      <c r="TTE24" s="1661"/>
      <c r="TTF24" s="1661"/>
      <c r="TTG24" s="1661"/>
      <c r="TTH24" s="1661"/>
      <c r="TTI24" s="1661"/>
      <c r="TTJ24" s="1661"/>
      <c r="TTK24" s="1661"/>
      <c r="TTL24" s="1661"/>
      <c r="TTM24" s="1661"/>
      <c r="TTN24" s="1661"/>
      <c r="TTO24" s="1661"/>
      <c r="TTP24" s="1661"/>
      <c r="TTQ24" s="1661"/>
      <c r="TTR24" s="1661"/>
      <c r="TTS24" s="1661"/>
      <c r="TTT24" s="1661"/>
      <c r="TTU24" s="1661"/>
      <c r="TTV24" s="1661"/>
      <c r="TTW24" s="1661"/>
      <c r="TTX24" s="1661"/>
      <c r="TTY24" s="1661"/>
      <c r="TTZ24" s="1661"/>
      <c r="TUA24" s="1661"/>
      <c r="TUB24" s="1661"/>
      <c r="TUC24" s="1661"/>
      <c r="TUD24" s="1661"/>
      <c r="TUE24" s="1661"/>
      <c r="TUF24" s="1661"/>
      <c r="TUG24" s="1661"/>
      <c r="TUH24" s="1661"/>
      <c r="TUI24" s="1661"/>
      <c r="TUJ24" s="1661"/>
      <c r="TUK24" s="1661"/>
      <c r="TUL24" s="1661"/>
      <c r="TUM24" s="1661"/>
      <c r="TUN24" s="1661"/>
      <c r="TUO24" s="1661"/>
      <c r="TUP24" s="1661"/>
      <c r="TUQ24" s="1661"/>
      <c r="TUR24" s="1661"/>
      <c r="TUS24" s="1661"/>
      <c r="TUT24" s="1661"/>
      <c r="TUU24" s="1661"/>
      <c r="TUV24" s="1661"/>
      <c r="TUW24" s="1661"/>
      <c r="TUX24" s="1661"/>
      <c r="TUY24" s="1661"/>
      <c r="TUZ24" s="1661"/>
      <c r="TVA24" s="1661"/>
      <c r="TVB24" s="1661"/>
      <c r="TVC24" s="1661"/>
      <c r="TVD24" s="1661"/>
      <c r="TVE24" s="1661"/>
      <c r="TVF24" s="1661"/>
      <c r="TVG24" s="1661"/>
      <c r="TVH24" s="1661"/>
      <c r="TVI24" s="1661"/>
      <c r="TVJ24" s="1661"/>
      <c r="TVK24" s="1661"/>
      <c r="TVL24" s="1661"/>
      <c r="TVM24" s="1661"/>
      <c r="TVN24" s="1661"/>
      <c r="TVO24" s="1661"/>
      <c r="TVP24" s="1661"/>
      <c r="TVQ24" s="1661"/>
      <c r="TVR24" s="1661"/>
      <c r="TVS24" s="1661"/>
      <c r="TVT24" s="1661"/>
      <c r="TVU24" s="1661"/>
      <c r="TVV24" s="1661"/>
      <c r="TVW24" s="1661"/>
      <c r="TVX24" s="1661"/>
      <c r="TVY24" s="1661"/>
      <c r="TVZ24" s="1661"/>
      <c r="TWA24" s="1661"/>
      <c r="TWB24" s="1661"/>
      <c r="TWC24" s="1661"/>
      <c r="TWD24" s="1661"/>
      <c r="TWE24" s="1661"/>
      <c r="TWF24" s="1661"/>
      <c r="TWG24" s="1661"/>
      <c r="TWH24" s="1661"/>
      <c r="TWI24" s="1661"/>
      <c r="TWJ24" s="1661"/>
      <c r="TWK24" s="1661"/>
      <c r="TWL24" s="1661"/>
      <c r="TWM24" s="1661"/>
      <c r="TWN24" s="1661"/>
      <c r="TWO24" s="1661"/>
      <c r="TWP24" s="1661"/>
      <c r="TWQ24" s="1661"/>
      <c r="TWR24" s="1661"/>
      <c r="TWS24" s="1661"/>
      <c r="TWT24" s="1661"/>
      <c r="TWU24" s="1661"/>
      <c r="TWV24" s="1661"/>
      <c r="TWW24" s="1661"/>
      <c r="TWX24" s="1661"/>
      <c r="TWY24" s="1661"/>
      <c r="TWZ24" s="1661"/>
      <c r="TXA24" s="1661"/>
      <c r="TXB24" s="1661"/>
      <c r="TXC24" s="1661"/>
      <c r="TXD24" s="1661"/>
      <c r="TXE24" s="1661"/>
      <c r="TXF24" s="1661"/>
      <c r="TXG24" s="1661"/>
      <c r="TXH24" s="1661"/>
      <c r="TXI24" s="1661"/>
      <c r="TXJ24" s="1661"/>
      <c r="TXK24" s="1661"/>
      <c r="TXL24" s="1661"/>
      <c r="TXM24" s="1661"/>
      <c r="TXN24" s="1661"/>
      <c r="TXO24" s="1661"/>
      <c r="TXP24" s="1661"/>
      <c r="TXQ24" s="1661"/>
      <c r="TXR24" s="1661"/>
      <c r="TXS24" s="1661"/>
      <c r="TXT24" s="1661"/>
      <c r="TXU24" s="1661"/>
      <c r="TXV24" s="1661"/>
      <c r="TXW24" s="1661"/>
      <c r="TXX24" s="1661"/>
      <c r="TXY24" s="1661"/>
      <c r="TXZ24" s="1661"/>
      <c r="TYA24" s="1661"/>
      <c r="TYB24" s="1661"/>
      <c r="TYC24" s="1661"/>
      <c r="TYD24" s="1661"/>
      <c r="TYE24" s="1661"/>
      <c r="TYF24" s="1661"/>
      <c r="TYG24" s="1661"/>
      <c r="TYH24" s="1661"/>
      <c r="TYI24" s="1661"/>
      <c r="TYJ24" s="1661"/>
      <c r="TYK24" s="1661"/>
      <c r="TYL24" s="1661"/>
      <c r="TYM24" s="1661"/>
      <c r="TYN24" s="1661"/>
      <c r="TYO24" s="1661"/>
      <c r="TYP24" s="1661"/>
      <c r="TYQ24" s="1661"/>
      <c r="TYR24" s="1661"/>
      <c r="TYS24" s="1661"/>
      <c r="TYT24" s="1661"/>
      <c r="TYU24" s="1661"/>
      <c r="TYV24" s="1661"/>
      <c r="TYW24" s="1661"/>
      <c r="TYX24" s="1661"/>
      <c r="TYY24" s="1661"/>
      <c r="TYZ24" s="1661"/>
      <c r="TZA24" s="1661"/>
      <c r="TZB24" s="1661"/>
      <c r="TZC24" s="1661"/>
      <c r="TZD24" s="1661"/>
      <c r="TZE24" s="1661"/>
      <c r="TZF24" s="1661"/>
      <c r="TZG24" s="1661"/>
      <c r="TZH24" s="1661"/>
      <c r="TZI24" s="1661"/>
      <c r="TZJ24" s="1661"/>
      <c r="TZK24" s="1661"/>
      <c r="TZL24" s="1661"/>
      <c r="TZM24" s="1661"/>
      <c r="TZN24" s="1661"/>
      <c r="TZO24" s="1661"/>
      <c r="TZP24" s="1661"/>
      <c r="TZQ24" s="1661"/>
      <c r="TZR24" s="1661"/>
      <c r="TZS24" s="1661"/>
      <c r="TZT24" s="1661"/>
      <c r="TZU24" s="1661"/>
      <c r="TZV24" s="1661"/>
      <c r="TZW24" s="1661"/>
      <c r="TZX24" s="1661"/>
      <c r="TZY24" s="1661"/>
      <c r="TZZ24" s="1661"/>
      <c r="UAA24" s="1661"/>
      <c r="UAB24" s="1661"/>
      <c r="UAC24" s="1661"/>
      <c r="UAD24" s="1661"/>
      <c r="UAE24" s="1661"/>
      <c r="UAF24" s="1661"/>
      <c r="UAG24" s="1661"/>
      <c r="UAH24" s="1661"/>
      <c r="UAI24" s="1661"/>
      <c r="UAJ24" s="1661"/>
      <c r="UAK24" s="1661"/>
      <c r="UAL24" s="1661"/>
      <c r="UAM24" s="1661"/>
      <c r="UAN24" s="1661"/>
      <c r="UAO24" s="1661"/>
      <c r="UAP24" s="1661"/>
      <c r="UAQ24" s="1661"/>
      <c r="UAR24" s="1661"/>
      <c r="UAS24" s="1661"/>
      <c r="UAT24" s="1661"/>
      <c r="UAU24" s="1661"/>
      <c r="UAV24" s="1661"/>
      <c r="UAW24" s="1661"/>
      <c r="UAX24" s="1661"/>
      <c r="UAY24" s="1661"/>
      <c r="UAZ24" s="1661"/>
      <c r="UBA24" s="1661"/>
      <c r="UBB24" s="1661"/>
      <c r="UBC24" s="1661"/>
      <c r="UBD24" s="1661"/>
      <c r="UBE24" s="1661"/>
      <c r="UBF24" s="1661"/>
      <c r="UBG24" s="1661"/>
      <c r="UBH24" s="1661"/>
      <c r="UBI24" s="1661"/>
      <c r="UBJ24" s="1661"/>
      <c r="UBK24" s="1661"/>
      <c r="UBL24" s="1661"/>
      <c r="UBM24" s="1661"/>
      <c r="UBN24" s="1661"/>
      <c r="UBO24" s="1661"/>
      <c r="UBP24" s="1661"/>
      <c r="UBQ24" s="1661"/>
      <c r="UBR24" s="1661"/>
      <c r="UBS24" s="1661"/>
      <c r="UBT24" s="1661"/>
      <c r="UBU24" s="1661"/>
      <c r="UBV24" s="1661"/>
      <c r="UBW24" s="1661"/>
      <c r="UBX24" s="1661"/>
      <c r="UBY24" s="1661"/>
      <c r="UBZ24" s="1661"/>
      <c r="UCA24" s="1661"/>
      <c r="UCB24" s="1661"/>
      <c r="UCC24" s="1661"/>
      <c r="UCD24" s="1661"/>
      <c r="UCE24" s="1661"/>
      <c r="UCF24" s="1661"/>
      <c r="UCG24" s="1661"/>
      <c r="UCH24" s="1661"/>
      <c r="UCI24" s="1661"/>
      <c r="UCJ24" s="1661"/>
      <c r="UCK24" s="1661"/>
      <c r="UCL24" s="1661"/>
      <c r="UCM24" s="1661"/>
      <c r="UCN24" s="1661"/>
      <c r="UCO24" s="1661"/>
      <c r="UCP24" s="1661"/>
      <c r="UCQ24" s="1661"/>
      <c r="UCR24" s="1661"/>
      <c r="UCS24" s="1661"/>
      <c r="UCT24" s="1661"/>
      <c r="UCU24" s="1661"/>
      <c r="UCV24" s="1661"/>
      <c r="UCW24" s="1661"/>
      <c r="UCX24" s="1661"/>
      <c r="UCY24" s="1661"/>
      <c r="UCZ24" s="1661"/>
      <c r="UDA24" s="1661"/>
      <c r="UDB24" s="1661"/>
      <c r="UDC24" s="1661"/>
      <c r="UDD24" s="1661"/>
      <c r="UDE24" s="1661"/>
      <c r="UDF24" s="1661"/>
      <c r="UDG24" s="1661"/>
      <c r="UDH24" s="1661"/>
      <c r="UDI24" s="1661"/>
      <c r="UDJ24" s="1661"/>
      <c r="UDK24" s="1661"/>
      <c r="UDL24" s="1661"/>
      <c r="UDM24" s="1661"/>
      <c r="UDN24" s="1661"/>
      <c r="UDO24" s="1661"/>
      <c r="UDP24" s="1661"/>
      <c r="UDQ24" s="1661"/>
      <c r="UDR24" s="1661"/>
      <c r="UDS24" s="1661"/>
      <c r="UDT24" s="1661"/>
      <c r="UDU24" s="1661"/>
      <c r="UDV24" s="1661"/>
      <c r="UDW24" s="1661"/>
      <c r="UDX24" s="1661"/>
      <c r="UDY24" s="1661"/>
      <c r="UDZ24" s="1661"/>
      <c r="UEA24" s="1661"/>
      <c r="UEB24" s="1661"/>
      <c r="UEC24" s="1661"/>
      <c r="UED24" s="1661"/>
      <c r="UEE24" s="1661"/>
      <c r="UEF24" s="1661"/>
      <c r="UEG24" s="1661"/>
      <c r="UEH24" s="1661"/>
      <c r="UEI24" s="1661"/>
      <c r="UEJ24" s="1661"/>
      <c r="UEK24" s="1661"/>
      <c r="UEL24" s="1661"/>
      <c r="UEM24" s="1661"/>
      <c r="UEN24" s="1661"/>
      <c r="UEO24" s="1661"/>
      <c r="UEP24" s="1661"/>
      <c r="UEQ24" s="1661"/>
      <c r="UER24" s="1661"/>
      <c r="UES24" s="1661"/>
      <c r="UET24" s="1661"/>
      <c r="UEU24" s="1661"/>
      <c r="UEV24" s="1661"/>
      <c r="UEW24" s="1661"/>
      <c r="UEX24" s="1661"/>
      <c r="UEY24" s="1661"/>
      <c r="UEZ24" s="1661"/>
      <c r="UFA24" s="1661"/>
      <c r="UFB24" s="1661"/>
      <c r="UFC24" s="1661"/>
      <c r="UFD24" s="1661"/>
      <c r="UFE24" s="1661"/>
      <c r="UFF24" s="1661"/>
      <c r="UFG24" s="1661"/>
      <c r="UFH24" s="1661"/>
      <c r="UFI24" s="1661"/>
      <c r="UFJ24" s="1661"/>
      <c r="UFK24" s="1661"/>
      <c r="UFL24" s="1661"/>
      <c r="UFM24" s="1661"/>
      <c r="UFN24" s="1661"/>
      <c r="UFO24" s="1661"/>
      <c r="UFP24" s="1661"/>
      <c r="UFQ24" s="1661"/>
      <c r="UFR24" s="1661"/>
      <c r="UFS24" s="1661"/>
      <c r="UFT24" s="1661"/>
      <c r="UFU24" s="1661"/>
      <c r="UFV24" s="1661"/>
      <c r="UFW24" s="1661"/>
      <c r="UFX24" s="1661"/>
      <c r="UFY24" s="1661"/>
      <c r="UFZ24" s="1661"/>
      <c r="UGA24" s="1661"/>
      <c r="UGB24" s="1661"/>
      <c r="UGC24" s="1661"/>
      <c r="UGD24" s="1661"/>
      <c r="UGE24" s="1661"/>
      <c r="UGF24" s="1661"/>
      <c r="UGG24" s="1661"/>
      <c r="UGH24" s="1661"/>
      <c r="UGI24" s="1661"/>
      <c r="UGJ24" s="1661"/>
      <c r="UGK24" s="1661"/>
      <c r="UGL24" s="1661"/>
      <c r="UGM24" s="1661"/>
      <c r="UGN24" s="1661"/>
      <c r="UGO24" s="1661"/>
      <c r="UGP24" s="1661"/>
      <c r="UGQ24" s="1661"/>
      <c r="UGR24" s="1661"/>
      <c r="UGS24" s="1661"/>
      <c r="UGT24" s="1661"/>
      <c r="UGU24" s="1661"/>
      <c r="UGV24" s="1661"/>
      <c r="UGW24" s="1661"/>
      <c r="UGX24" s="1661"/>
      <c r="UGY24" s="1661"/>
      <c r="UGZ24" s="1661"/>
      <c r="UHA24" s="1661"/>
      <c r="UHB24" s="1661"/>
      <c r="UHC24" s="1661"/>
      <c r="UHD24" s="1661"/>
      <c r="UHE24" s="1661"/>
      <c r="UHF24" s="1661"/>
      <c r="UHG24" s="1661"/>
      <c r="UHH24" s="1661"/>
      <c r="UHI24" s="1661"/>
      <c r="UHJ24" s="1661"/>
      <c r="UHK24" s="1661"/>
      <c r="UHL24" s="1661"/>
      <c r="UHM24" s="1661"/>
      <c r="UHN24" s="1661"/>
      <c r="UHO24" s="1661"/>
      <c r="UHP24" s="1661"/>
      <c r="UHQ24" s="1661"/>
      <c r="UHR24" s="1661"/>
      <c r="UHS24" s="1661"/>
      <c r="UHT24" s="1661"/>
      <c r="UHU24" s="1661"/>
      <c r="UHV24" s="1661"/>
      <c r="UHW24" s="1661"/>
      <c r="UHX24" s="1661"/>
      <c r="UHY24" s="1661"/>
      <c r="UHZ24" s="1661"/>
      <c r="UIA24" s="1661"/>
      <c r="UIB24" s="1661"/>
      <c r="UIC24" s="1661"/>
      <c r="UID24" s="1661"/>
      <c r="UIE24" s="1661"/>
      <c r="UIF24" s="1661"/>
      <c r="UIG24" s="1661"/>
      <c r="UIH24" s="1661"/>
      <c r="UII24" s="1661"/>
      <c r="UIJ24" s="1661"/>
      <c r="UIK24" s="1661"/>
      <c r="UIL24" s="1661"/>
      <c r="UIM24" s="1661"/>
      <c r="UIN24" s="1661"/>
      <c r="UIO24" s="1661"/>
      <c r="UIP24" s="1661"/>
      <c r="UIQ24" s="1661"/>
      <c r="UIR24" s="1661"/>
      <c r="UIS24" s="1661"/>
      <c r="UIT24" s="1661"/>
      <c r="UIU24" s="1661"/>
      <c r="UIV24" s="1661"/>
      <c r="UIW24" s="1661"/>
      <c r="UIX24" s="1661"/>
      <c r="UIY24" s="1661"/>
      <c r="UIZ24" s="1661"/>
      <c r="UJA24" s="1661"/>
      <c r="UJB24" s="1661"/>
      <c r="UJC24" s="1661"/>
      <c r="UJD24" s="1661"/>
      <c r="UJE24" s="1661"/>
      <c r="UJF24" s="1661"/>
      <c r="UJG24" s="1661"/>
      <c r="UJH24" s="1661"/>
      <c r="UJI24" s="1661"/>
      <c r="UJJ24" s="1661"/>
      <c r="UJK24" s="1661"/>
      <c r="UJL24" s="1661"/>
      <c r="UJM24" s="1661"/>
      <c r="UJN24" s="1661"/>
      <c r="UJO24" s="1661"/>
      <c r="UJP24" s="1661"/>
      <c r="UJQ24" s="1661"/>
      <c r="UJR24" s="1661"/>
      <c r="UJS24" s="1661"/>
      <c r="UJT24" s="1661"/>
      <c r="UJU24" s="1661"/>
      <c r="UJV24" s="1661"/>
      <c r="UJW24" s="1661"/>
      <c r="UJX24" s="1661"/>
      <c r="UJY24" s="1661"/>
      <c r="UJZ24" s="1661"/>
      <c r="UKA24" s="1661"/>
      <c r="UKB24" s="1661"/>
      <c r="UKC24" s="1661"/>
      <c r="UKD24" s="1661"/>
      <c r="UKE24" s="1661"/>
      <c r="UKF24" s="1661"/>
      <c r="UKG24" s="1661"/>
      <c r="UKH24" s="1661"/>
      <c r="UKI24" s="1661"/>
      <c r="UKJ24" s="1661"/>
      <c r="UKK24" s="1661"/>
      <c r="UKL24" s="1661"/>
      <c r="UKM24" s="1661"/>
      <c r="UKN24" s="1661"/>
      <c r="UKO24" s="1661"/>
      <c r="UKP24" s="1661"/>
      <c r="UKQ24" s="1661"/>
      <c r="UKR24" s="1661"/>
      <c r="UKS24" s="1661"/>
      <c r="UKT24" s="1661"/>
      <c r="UKU24" s="1661"/>
      <c r="UKV24" s="1661"/>
      <c r="UKW24" s="1661"/>
      <c r="UKX24" s="1661"/>
      <c r="UKY24" s="1661"/>
      <c r="UKZ24" s="1661"/>
      <c r="ULA24" s="1661"/>
      <c r="ULB24" s="1661"/>
      <c r="ULC24" s="1661"/>
      <c r="ULD24" s="1661"/>
      <c r="ULE24" s="1661"/>
      <c r="ULF24" s="1661"/>
      <c r="ULG24" s="1661"/>
      <c r="ULH24" s="1661"/>
      <c r="ULI24" s="1661"/>
      <c r="ULJ24" s="1661"/>
      <c r="ULK24" s="1661"/>
      <c r="ULL24" s="1661"/>
      <c r="ULM24" s="1661"/>
      <c r="ULN24" s="1661"/>
      <c r="ULO24" s="1661"/>
      <c r="ULP24" s="1661"/>
      <c r="ULQ24" s="1661"/>
      <c r="ULR24" s="1661"/>
      <c r="ULS24" s="1661"/>
      <c r="ULT24" s="1661"/>
      <c r="ULU24" s="1661"/>
      <c r="ULV24" s="1661"/>
      <c r="ULW24" s="1661"/>
      <c r="ULX24" s="1661"/>
      <c r="ULY24" s="1661"/>
      <c r="ULZ24" s="1661"/>
      <c r="UMA24" s="1661"/>
      <c r="UMB24" s="1661"/>
      <c r="UMC24" s="1661"/>
      <c r="UMD24" s="1661"/>
      <c r="UME24" s="1661"/>
      <c r="UMF24" s="1661"/>
      <c r="UMG24" s="1661"/>
      <c r="UMH24" s="1661"/>
      <c r="UMI24" s="1661"/>
      <c r="UMJ24" s="1661"/>
      <c r="UMK24" s="1661"/>
      <c r="UML24" s="1661"/>
      <c r="UMM24" s="1661"/>
      <c r="UMN24" s="1661"/>
      <c r="UMO24" s="1661"/>
      <c r="UMP24" s="1661"/>
      <c r="UMQ24" s="1661"/>
      <c r="UMR24" s="1661"/>
      <c r="UMS24" s="1661"/>
      <c r="UMT24" s="1661"/>
      <c r="UMU24" s="1661"/>
      <c r="UMV24" s="1661"/>
      <c r="UMW24" s="1661"/>
      <c r="UMX24" s="1661"/>
      <c r="UMY24" s="1661"/>
      <c r="UMZ24" s="1661"/>
      <c r="UNA24" s="1661"/>
      <c r="UNB24" s="1661"/>
      <c r="UNC24" s="1661"/>
      <c r="UND24" s="1661"/>
      <c r="UNE24" s="1661"/>
      <c r="UNF24" s="1661"/>
      <c r="UNG24" s="1661"/>
      <c r="UNH24" s="1661"/>
      <c r="UNI24" s="1661"/>
      <c r="UNJ24" s="1661"/>
      <c r="UNK24" s="1661"/>
      <c r="UNL24" s="1661"/>
      <c r="UNM24" s="1661"/>
      <c r="UNN24" s="1661"/>
      <c r="UNO24" s="1661"/>
      <c r="UNP24" s="1661"/>
      <c r="UNQ24" s="1661"/>
      <c r="UNR24" s="1661"/>
      <c r="UNS24" s="1661"/>
      <c r="UNT24" s="1661"/>
      <c r="UNU24" s="1661"/>
      <c r="UNV24" s="1661"/>
      <c r="UNW24" s="1661"/>
      <c r="UNX24" s="1661"/>
      <c r="UNY24" s="1661"/>
      <c r="UNZ24" s="1661"/>
      <c r="UOA24" s="1661"/>
      <c r="UOB24" s="1661"/>
      <c r="UOC24" s="1661"/>
      <c r="UOD24" s="1661"/>
      <c r="UOE24" s="1661"/>
      <c r="UOF24" s="1661"/>
      <c r="UOG24" s="1661"/>
      <c r="UOH24" s="1661"/>
      <c r="UOI24" s="1661"/>
      <c r="UOJ24" s="1661"/>
      <c r="UOK24" s="1661"/>
      <c r="UOL24" s="1661"/>
      <c r="UOM24" s="1661"/>
      <c r="UON24" s="1661"/>
      <c r="UOO24" s="1661"/>
      <c r="UOP24" s="1661"/>
      <c r="UOQ24" s="1661"/>
      <c r="UOR24" s="1661"/>
      <c r="UOS24" s="1661"/>
      <c r="UOT24" s="1661"/>
      <c r="UOU24" s="1661"/>
      <c r="UOV24" s="1661"/>
      <c r="UOW24" s="1661"/>
      <c r="UOX24" s="1661"/>
      <c r="UOY24" s="1661"/>
      <c r="UOZ24" s="1661"/>
      <c r="UPA24" s="1661"/>
      <c r="UPB24" s="1661"/>
      <c r="UPC24" s="1661"/>
      <c r="UPD24" s="1661"/>
      <c r="UPE24" s="1661"/>
      <c r="UPF24" s="1661"/>
      <c r="UPG24" s="1661"/>
      <c r="UPH24" s="1661"/>
      <c r="UPI24" s="1661"/>
      <c r="UPJ24" s="1661"/>
      <c r="UPK24" s="1661"/>
      <c r="UPL24" s="1661"/>
      <c r="UPM24" s="1661"/>
      <c r="UPN24" s="1661"/>
      <c r="UPO24" s="1661"/>
      <c r="UPP24" s="1661"/>
      <c r="UPQ24" s="1661"/>
      <c r="UPR24" s="1661"/>
      <c r="UPS24" s="1661"/>
      <c r="UPT24" s="1661"/>
      <c r="UPU24" s="1661"/>
      <c r="UPV24" s="1661"/>
      <c r="UPW24" s="1661"/>
      <c r="UPX24" s="1661"/>
      <c r="UPY24" s="1661"/>
      <c r="UPZ24" s="1661"/>
      <c r="UQA24" s="1661"/>
      <c r="UQB24" s="1661"/>
      <c r="UQC24" s="1661"/>
      <c r="UQD24" s="1661"/>
      <c r="UQE24" s="1661"/>
      <c r="UQF24" s="1661"/>
      <c r="UQG24" s="1661"/>
      <c r="UQH24" s="1661"/>
      <c r="UQI24" s="1661"/>
      <c r="UQJ24" s="1661"/>
      <c r="UQK24" s="1661"/>
      <c r="UQL24" s="1661"/>
      <c r="UQM24" s="1661"/>
      <c r="UQN24" s="1661"/>
      <c r="UQO24" s="1661"/>
      <c r="UQP24" s="1661"/>
      <c r="UQQ24" s="1661"/>
      <c r="UQR24" s="1661"/>
      <c r="UQS24" s="1661"/>
      <c r="UQT24" s="1661"/>
      <c r="UQU24" s="1661"/>
      <c r="UQV24" s="1661"/>
      <c r="UQW24" s="1661"/>
      <c r="UQX24" s="1661"/>
      <c r="UQY24" s="1661"/>
      <c r="UQZ24" s="1661"/>
      <c r="URA24" s="1661"/>
      <c r="URB24" s="1661"/>
      <c r="URC24" s="1661"/>
      <c r="URD24" s="1661"/>
      <c r="URE24" s="1661"/>
      <c r="URF24" s="1661"/>
      <c r="URG24" s="1661"/>
      <c r="URH24" s="1661"/>
      <c r="URI24" s="1661"/>
      <c r="URJ24" s="1661"/>
      <c r="URK24" s="1661"/>
      <c r="URL24" s="1661"/>
      <c r="URM24" s="1661"/>
      <c r="URN24" s="1661"/>
      <c r="URO24" s="1661"/>
      <c r="URP24" s="1661"/>
      <c r="URQ24" s="1661"/>
      <c r="URR24" s="1661"/>
      <c r="URS24" s="1661"/>
      <c r="URT24" s="1661"/>
      <c r="URU24" s="1661"/>
      <c r="URV24" s="1661"/>
      <c r="URW24" s="1661"/>
      <c r="URX24" s="1661"/>
      <c r="URY24" s="1661"/>
      <c r="URZ24" s="1661"/>
      <c r="USA24" s="1661"/>
      <c r="USB24" s="1661"/>
      <c r="USC24" s="1661"/>
      <c r="USD24" s="1661"/>
      <c r="USE24" s="1661"/>
      <c r="USF24" s="1661"/>
      <c r="USG24" s="1661"/>
      <c r="USH24" s="1661"/>
      <c r="USI24" s="1661"/>
      <c r="USJ24" s="1661"/>
      <c r="USK24" s="1661"/>
      <c r="USL24" s="1661"/>
      <c r="USM24" s="1661"/>
      <c r="USN24" s="1661"/>
      <c r="USO24" s="1661"/>
      <c r="USP24" s="1661"/>
      <c r="USQ24" s="1661"/>
      <c r="USR24" s="1661"/>
      <c r="USS24" s="1661"/>
      <c r="UST24" s="1661"/>
      <c r="USU24" s="1661"/>
      <c r="USV24" s="1661"/>
      <c r="USW24" s="1661"/>
      <c r="USX24" s="1661"/>
      <c r="USY24" s="1661"/>
      <c r="USZ24" s="1661"/>
      <c r="UTA24" s="1661"/>
      <c r="UTB24" s="1661"/>
      <c r="UTC24" s="1661"/>
      <c r="UTD24" s="1661"/>
      <c r="UTE24" s="1661"/>
      <c r="UTF24" s="1661"/>
      <c r="UTG24" s="1661"/>
      <c r="UTH24" s="1661"/>
      <c r="UTI24" s="1661"/>
      <c r="UTJ24" s="1661"/>
      <c r="UTK24" s="1661"/>
      <c r="UTL24" s="1661"/>
      <c r="UTM24" s="1661"/>
      <c r="UTN24" s="1661"/>
      <c r="UTO24" s="1661"/>
      <c r="UTP24" s="1661"/>
      <c r="UTQ24" s="1661"/>
      <c r="UTR24" s="1661"/>
      <c r="UTS24" s="1661"/>
      <c r="UTT24" s="1661"/>
      <c r="UTU24" s="1661"/>
      <c r="UTV24" s="1661"/>
      <c r="UTW24" s="1661"/>
      <c r="UTX24" s="1661"/>
      <c r="UTY24" s="1661"/>
      <c r="UTZ24" s="1661"/>
      <c r="UUA24" s="1661"/>
      <c r="UUB24" s="1661"/>
      <c r="UUC24" s="1661"/>
      <c r="UUD24" s="1661"/>
      <c r="UUE24" s="1661"/>
      <c r="UUF24" s="1661"/>
      <c r="UUG24" s="1661"/>
      <c r="UUH24" s="1661"/>
      <c r="UUI24" s="1661"/>
      <c r="UUJ24" s="1661"/>
      <c r="UUK24" s="1661"/>
      <c r="UUL24" s="1661"/>
      <c r="UUM24" s="1661"/>
      <c r="UUN24" s="1661"/>
      <c r="UUO24" s="1661"/>
      <c r="UUP24" s="1661"/>
      <c r="UUQ24" s="1661"/>
      <c r="UUR24" s="1661"/>
      <c r="UUS24" s="1661"/>
      <c r="UUT24" s="1661"/>
      <c r="UUU24" s="1661"/>
      <c r="UUV24" s="1661"/>
      <c r="UUW24" s="1661"/>
      <c r="UUX24" s="1661"/>
      <c r="UUY24" s="1661"/>
      <c r="UUZ24" s="1661"/>
      <c r="UVA24" s="1661"/>
      <c r="UVB24" s="1661"/>
      <c r="UVC24" s="1661"/>
      <c r="UVD24" s="1661"/>
      <c r="UVE24" s="1661"/>
      <c r="UVF24" s="1661"/>
      <c r="UVG24" s="1661"/>
      <c r="UVH24" s="1661"/>
      <c r="UVI24" s="1661"/>
      <c r="UVJ24" s="1661"/>
      <c r="UVK24" s="1661"/>
      <c r="UVL24" s="1661"/>
      <c r="UVM24" s="1661"/>
      <c r="UVN24" s="1661"/>
      <c r="UVO24" s="1661"/>
      <c r="UVP24" s="1661"/>
      <c r="UVQ24" s="1661"/>
      <c r="UVR24" s="1661"/>
      <c r="UVS24" s="1661"/>
      <c r="UVT24" s="1661"/>
      <c r="UVU24" s="1661"/>
      <c r="UVV24" s="1661"/>
      <c r="UVW24" s="1661"/>
      <c r="UVX24" s="1661"/>
      <c r="UVY24" s="1661"/>
      <c r="UVZ24" s="1661"/>
      <c r="UWA24" s="1661"/>
      <c r="UWB24" s="1661"/>
      <c r="UWC24" s="1661"/>
      <c r="UWD24" s="1661"/>
      <c r="UWE24" s="1661"/>
      <c r="UWF24" s="1661"/>
      <c r="UWG24" s="1661"/>
      <c r="UWH24" s="1661"/>
      <c r="UWI24" s="1661"/>
      <c r="UWJ24" s="1661"/>
      <c r="UWK24" s="1661"/>
      <c r="UWL24" s="1661"/>
      <c r="UWM24" s="1661"/>
      <c r="UWN24" s="1661"/>
      <c r="UWO24" s="1661"/>
      <c r="UWP24" s="1661"/>
      <c r="UWQ24" s="1661"/>
      <c r="UWR24" s="1661"/>
      <c r="UWS24" s="1661"/>
      <c r="UWT24" s="1661"/>
      <c r="UWU24" s="1661"/>
      <c r="UWV24" s="1661"/>
      <c r="UWW24" s="1661"/>
      <c r="UWX24" s="1661"/>
      <c r="UWY24" s="1661"/>
      <c r="UWZ24" s="1661"/>
      <c r="UXA24" s="1661"/>
      <c r="UXB24" s="1661"/>
      <c r="UXC24" s="1661"/>
      <c r="UXD24" s="1661"/>
      <c r="UXE24" s="1661"/>
      <c r="UXF24" s="1661"/>
      <c r="UXG24" s="1661"/>
      <c r="UXH24" s="1661"/>
      <c r="UXI24" s="1661"/>
      <c r="UXJ24" s="1661"/>
      <c r="UXK24" s="1661"/>
      <c r="UXL24" s="1661"/>
      <c r="UXM24" s="1661"/>
      <c r="UXN24" s="1661"/>
      <c r="UXO24" s="1661"/>
      <c r="UXP24" s="1661"/>
      <c r="UXQ24" s="1661"/>
      <c r="UXR24" s="1661"/>
      <c r="UXS24" s="1661"/>
      <c r="UXT24" s="1661"/>
      <c r="UXU24" s="1661"/>
      <c r="UXV24" s="1661"/>
      <c r="UXW24" s="1661"/>
      <c r="UXX24" s="1661"/>
      <c r="UXY24" s="1661"/>
      <c r="UXZ24" s="1661"/>
      <c r="UYA24" s="1661"/>
      <c r="UYB24" s="1661"/>
      <c r="UYC24" s="1661"/>
      <c r="UYD24" s="1661"/>
      <c r="UYE24" s="1661"/>
      <c r="UYF24" s="1661"/>
      <c r="UYG24" s="1661"/>
      <c r="UYH24" s="1661"/>
      <c r="UYI24" s="1661"/>
      <c r="UYJ24" s="1661"/>
      <c r="UYK24" s="1661"/>
      <c r="UYL24" s="1661"/>
      <c r="UYM24" s="1661"/>
      <c r="UYN24" s="1661"/>
      <c r="UYO24" s="1661"/>
      <c r="UYP24" s="1661"/>
      <c r="UYQ24" s="1661"/>
      <c r="UYR24" s="1661"/>
      <c r="UYS24" s="1661"/>
      <c r="UYT24" s="1661"/>
      <c r="UYU24" s="1661"/>
      <c r="UYV24" s="1661"/>
      <c r="UYW24" s="1661"/>
      <c r="UYX24" s="1661"/>
      <c r="UYY24" s="1661"/>
      <c r="UYZ24" s="1661"/>
      <c r="UZA24" s="1661"/>
      <c r="UZB24" s="1661"/>
      <c r="UZC24" s="1661"/>
      <c r="UZD24" s="1661"/>
      <c r="UZE24" s="1661"/>
      <c r="UZF24" s="1661"/>
      <c r="UZG24" s="1661"/>
      <c r="UZH24" s="1661"/>
      <c r="UZI24" s="1661"/>
      <c r="UZJ24" s="1661"/>
      <c r="UZK24" s="1661"/>
      <c r="UZL24" s="1661"/>
      <c r="UZM24" s="1661"/>
      <c r="UZN24" s="1661"/>
      <c r="UZO24" s="1661"/>
      <c r="UZP24" s="1661"/>
      <c r="UZQ24" s="1661"/>
      <c r="UZR24" s="1661"/>
      <c r="UZS24" s="1661"/>
      <c r="UZT24" s="1661"/>
      <c r="UZU24" s="1661"/>
      <c r="UZV24" s="1661"/>
      <c r="UZW24" s="1661"/>
      <c r="UZX24" s="1661"/>
      <c r="UZY24" s="1661"/>
      <c r="UZZ24" s="1661"/>
      <c r="VAA24" s="1661"/>
      <c r="VAB24" s="1661"/>
      <c r="VAC24" s="1661"/>
      <c r="VAD24" s="1661"/>
      <c r="VAE24" s="1661"/>
      <c r="VAF24" s="1661"/>
      <c r="VAG24" s="1661"/>
      <c r="VAH24" s="1661"/>
      <c r="VAI24" s="1661"/>
      <c r="VAJ24" s="1661"/>
      <c r="VAK24" s="1661"/>
      <c r="VAL24" s="1661"/>
      <c r="VAM24" s="1661"/>
      <c r="VAN24" s="1661"/>
      <c r="VAO24" s="1661"/>
      <c r="VAP24" s="1661"/>
      <c r="VAQ24" s="1661"/>
      <c r="VAR24" s="1661"/>
      <c r="VAS24" s="1661"/>
      <c r="VAT24" s="1661"/>
      <c r="VAU24" s="1661"/>
      <c r="VAV24" s="1661"/>
      <c r="VAW24" s="1661"/>
      <c r="VAX24" s="1661"/>
      <c r="VAY24" s="1661"/>
      <c r="VAZ24" s="1661"/>
      <c r="VBA24" s="1661"/>
      <c r="VBB24" s="1661"/>
      <c r="VBC24" s="1661"/>
      <c r="VBD24" s="1661"/>
      <c r="VBE24" s="1661"/>
      <c r="VBF24" s="1661"/>
      <c r="VBG24" s="1661"/>
      <c r="VBH24" s="1661"/>
      <c r="VBI24" s="1661"/>
      <c r="VBJ24" s="1661"/>
      <c r="VBK24" s="1661"/>
      <c r="VBL24" s="1661"/>
      <c r="VBM24" s="1661"/>
      <c r="VBN24" s="1661"/>
      <c r="VBO24" s="1661"/>
      <c r="VBP24" s="1661"/>
      <c r="VBQ24" s="1661"/>
      <c r="VBR24" s="1661"/>
      <c r="VBS24" s="1661"/>
      <c r="VBT24" s="1661"/>
      <c r="VBU24" s="1661"/>
      <c r="VBV24" s="1661"/>
      <c r="VBW24" s="1661"/>
      <c r="VBX24" s="1661"/>
      <c r="VBY24" s="1661"/>
      <c r="VBZ24" s="1661"/>
      <c r="VCA24" s="1661"/>
      <c r="VCB24" s="1661"/>
      <c r="VCC24" s="1661"/>
      <c r="VCD24" s="1661"/>
      <c r="VCE24" s="1661"/>
      <c r="VCF24" s="1661"/>
      <c r="VCG24" s="1661"/>
      <c r="VCH24" s="1661"/>
      <c r="VCI24" s="1661"/>
      <c r="VCJ24" s="1661"/>
      <c r="VCK24" s="1661"/>
      <c r="VCL24" s="1661"/>
      <c r="VCM24" s="1661"/>
      <c r="VCN24" s="1661"/>
      <c r="VCO24" s="1661"/>
      <c r="VCP24" s="1661"/>
      <c r="VCQ24" s="1661"/>
      <c r="VCR24" s="1661"/>
      <c r="VCS24" s="1661"/>
      <c r="VCT24" s="1661"/>
      <c r="VCU24" s="1661"/>
      <c r="VCV24" s="1661"/>
      <c r="VCW24" s="1661"/>
      <c r="VCX24" s="1661"/>
      <c r="VCY24" s="1661"/>
      <c r="VCZ24" s="1661"/>
      <c r="VDA24" s="1661"/>
      <c r="VDB24" s="1661"/>
      <c r="VDC24" s="1661"/>
      <c r="VDD24" s="1661"/>
      <c r="VDE24" s="1661"/>
      <c r="VDF24" s="1661"/>
      <c r="VDG24" s="1661"/>
      <c r="VDH24" s="1661"/>
      <c r="VDI24" s="1661"/>
      <c r="VDJ24" s="1661"/>
      <c r="VDK24" s="1661"/>
      <c r="VDL24" s="1661"/>
      <c r="VDM24" s="1661"/>
      <c r="VDN24" s="1661"/>
      <c r="VDO24" s="1661"/>
      <c r="VDP24" s="1661"/>
      <c r="VDQ24" s="1661"/>
      <c r="VDR24" s="1661"/>
      <c r="VDS24" s="1661"/>
      <c r="VDT24" s="1661"/>
      <c r="VDU24" s="1661"/>
      <c r="VDV24" s="1661"/>
      <c r="VDW24" s="1661"/>
      <c r="VDX24" s="1661"/>
      <c r="VDY24" s="1661"/>
      <c r="VDZ24" s="1661"/>
      <c r="VEA24" s="1661"/>
      <c r="VEB24" s="1661"/>
      <c r="VEC24" s="1661"/>
      <c r="VED24" s="1661"/>
      <c r="VEE24" s="1661"/>
      <c r="VEF24" s="1661"/>
      <c r="VEG24" s="1661"/>
      <c r="VEH24" s="1661"/>
      <c r="VEI24" s="1661"/>
      <c r="VEJ24" s="1661"/>
      <c r="VEK24" s="1661"/>
      <c r="VEL24" s="1661"/>
      <c r="VEM24" s="1661"/>
      <c r="VEN24" s="1661"/>
      <c r="VEO24" s="1661"/>
      <c r="VEP24" s="1661"/>
      <c r="VEQ24" s="1661"/>
      <c r="VER24" s="1661"/>
      <c r="VES24" s="1661"/>
      <c r="VET24" s="1661"/>
      <c r="VEU24" s="1661"/>
      <c r="VEV24" s="1661"/>
      <c r="VEW24" s="1661"/>
      <c r="VEX24" s="1661"/>
      <c r="VEY24" s="1661"/>
      <c r="VEZ24" s="1661"/>
      <c r="VFA24" s="1661"/>
      <c r="VFB24" s="1661"/>
      <c r="VFC24" s="1661"/>
      <c r="VFD24" s="1661"/>
      <c r="VFE24" s="1661"/>
      <c r="VFF24" s="1661"/>
      <c r="VFG24" s="1661"/>
      <c r="VFH24" s="1661"/>
      <c r="VFI24" s="1661"/>
      <c r="VFJ24" s="1661"/>
      <c r="VFK24" s="1661"/>
      <c r="VFL24" s="1661"/>
      <c r="VFM24" s="1661"/>
      <c r="VFN24" s="1661"/>
      <c r="VFO24" s="1661"/>
      <c r="VFP24" s="1661"/>
      <c r="VFQ24" s="1661"/>
      <c r="VFR24" s="1661"/>
      <c r="VFS24" s="1661"/>
      <c r="VFT24" s="1661"/>
      <c r="VFU24" s="1661"/>
      <c r="VFV24" s="1661"/>
      <c r="VFW24" s="1661"/>
      <c r="VFX24" s="1661"/>
      <c r="VFY24" s="1661"/>
      <c r="VFZ24" s="1661"/>
      <c r="VGA24" s="1661"/>
      <c r="VGB24" s="1661"/>
      <c r="VGC24" s="1661"/>
      <c r="VGD24" s="1661"/>
      <c r="VGE24" s="1661"/>
      <c r="VGF24" s="1661"/>
      <c r="VGG24" s="1661"/>
      <c r="VGH24" s="1661"/>
      <c r="VGI24" s="1661"/>
      <c r="VGJ24" s="1661"/>
      <c r="VGK24" s="1661"/>
      <c r="VGL24" s="1661"/>
      <c r="VGM24" s="1661"/>
      <c r="VGN24" s="1661"/>
      <c r="VGO24" s="1661"/>
      <c r="VGP24" s="1661"/>
      <c r="VGQ24" s="1661"/>
      <c r="VGR24" s="1661"/>
      <c r="VGS24" s="1661"/>
      <c r="VGT24" s="1661"/>
      <c r="VGU24" s="1661"/>
      <c r="VGV24" s="1661"/>
      <c r="VGW24" s="1661"/>
      <c r="VGX24" s="1661"/>
      <c r="VGY24" s="1661"/>
      <c r="VGZ24" s="1661"/>
      <c r="VHA24" s="1661"/>
      <c r="VHB24" s="1661"/>
      <c r="VHC24" s="1661"/>
      <c r="VHD24" s="1661"/>
      <c r="VHE24" s="1661"/>
      <c r="VHF24" s="1661"/>
      <c r="VHG24" s="1661"/>
      <c r="VHH24" s="1661"/>
      <c r="VHI24" s="1661"/>
      <c r="VHJ24" s="1661"/>
      <c r="VHK24" s="1661"/>
      <c r="VHL24" s="1661"/>
      <c r="VHM24" s="1661"/>
      <c r="VHN24" s="1661"/>
      <c r="VHO24" s="1661"/>
      <c r="VHP24" s="1661"/>
      <c r="VHQ24" s="1661"/>
      <c r="VHR24" s="1661"/>
      <c r="VHS24" s="1661"/>
      <c r="VHT24" s="1661"/>
      <c r="VHU24" s="1661"/>
      <c r="VHV24" s="1661"/>
      <c r="VHW24" s="1661"/>
      <c r="VHX24" s="1661"/>
      <c r="VHY24" s="1661"/>
      <c r="VHZ24" s="1661"/>
      <c r="VIA24" s="1661"/>
      <c r="VIB24" s="1661"/>
      <c r="VIC24" s="1661"/>
      <c r="VID24" s="1661"/>
      <c r="VIE24" s="1661"/>
      <c r="VIF24" s="1661"/>
      <c r="VIG24" s="1661"/>
      <c r="VIH24" s="1661"/>
      <c r="VII24" s="1661"/>
      <c r="VIJ24" s="1661"/>
      <c r="VIK24" s="1661"/>
      <c r="VIL24" s="1661"/>
      <c r="VIM24" s="1661"/>
      <c r="VIN24" s="1661"/>
      <c r="VIO24" s="1661"/>
      <c r="VIP24" s="1661"/>
      <c r="VIQ24" s="1661"/>
      <c r="VIR24" s="1661"/>
      <c r="VIS24" s="1661"/>
      <c r="VIT24" s="1661"/>
      <c r="VIU24" s="1661"/>
      <c r="VIV24" s="1661"/>
      <c r="VIW24" s="1661"/>
      <c r="VIX24" s="1661"/>
      <c r="VIY24" s="1661"/>
      <c r="VIZ24" s="1661"/>
      <c r="VJA24" s="1661"/>
      <c r="VJB24" s="1661"/>
      <c r="VJC24" s="1661"/>
      <c r="VJD24" s="1661"/>
      <c r="VJE24" s="1661"/>
      <c r="VJF24" s="1661"/>
      <c r="VJG24" s="1661"/>
      <c r="VJH24" s="1661"/>
      <c r="VJI24" s="1661"/>
      <c r="VJJ24" s="1661"/>
      <c r="VJK24" s="1661"/>
      <c r="VJL24" s="1661"/>
      <c r="VJM24" s="1661"/>
      <c r="VJN24" s="1661"/>
      <c r="VJO24" s="1661"/>
      <c r="VJP24" s="1661"/>
      <c r="VJQ24" s="1661"/>
      <c r="VJR24" s="1661"/>
      <c r="VJS24" s="1661"/>
      <c r="VJT24" s="1661"/>
      <c r="VJU24" s="1661"/>
      <c r="VJV24" s="1661"/>
      <c r="VJW24" s="1661"/>
      <c r="VJX24" s="1661"/>
      <c r="VJY24" s="1661"/>
      <c r="VJZ24" s="1661"/>
      <c r="VKA24" s="1661"/>
      <c r="VKB24" s="1661"/>
      <c r="VKC24" s="1661"/>
      <c r="VKD24" s="1661"/>
      <c r="VKE24" s="1661"/>
      <c r="VKF24" s="1661"/>
      <c r="VKG24" s="1661"/>
      <c r="VKH24" s="1661"/>
      <c r="VKI24" s="1661"/>
      <c r="VKJ24" s="1661"/>
      <c r="VKK24" s="1661"/>
      <c r="VKL24" s="1661"/>
      <c r="VKM24" s="1661"/>
      <c r="VKN24" s="1661"/>
      <c r="VKO24" s="1661"/>
      <c r="VKP24" s="1661"/>
      <c r="VKQ24" s="1661"/>
      <c r="VKR24" s="1661"/>
      <c r="VKS24" s="1661"/>
      <c r="VKT24" s="1661"/>
      <c r="VKU24" s="1661"/>
      <c r="VKV24" s="1661"/>
      <c r="VKW24" s="1661"/>
      <c r="VKX24" s="1661"/>
      <c r="VKY24" s="1661"/>
      <c r="VKZ24" s="1661"/>
      <c r="VLA24" s="1661"/>
      <c r="VLB24" s="1661"/>
      <c r="VLC24" s="1661"/>
      <c r="VLD24" s="1661"/>
      <c r="VLE24" s="1661"/>
      <c r="VLF24" s="1661"/>
      <c r="VLG24" s="1661"/>
      <c r="VLH24" s="1661"/>
      <c r="VLI24" s="1661"/>
      <c r="VLJ24" s="1661"/>
      <c r="VLK24" s="1661"/>
      <c r="VLL24" s="1661"/>
      <c r="VLM24" s="1661"/>
      <c r="VLN24" s="1661"/>
      <c r="VLO24" s="1661"/>
      <c r="VLP24" s="1661"/>
      <c r="VLQ24" s="1661"/>
      <c r="VLR24" s="1661"/>
      <c r="VLS24" s="1661"/>
      <c r="VLT24" s="1661"/>
      <c r="VLU24" s="1661"/>
      <c r="VLV24" s="1661"/>
      <c r="VLW24" s="1661"/>
      <c r="VLX24" s="1661"/>
      <c r="VLY24" s="1661"/>
      <c r="VLZ24" s="1661"/>
      <c r="VMA24" s="1661"/>
      <c r="VMB24" s="1661"/>
      <c r="VMC24" s="1661"/>
      <c r="VMD24" s="1661"/>
      <c r="VME24" s="1661"/>
      <c r="VMF24" s="1661"/>
      <c r="VMG24" s="1661"/>
      <c r="VMH24" s="1661"/>
      <c r="VMI24" s="1661"/>
      <c r="VMJ24" s="1661"/>
      <c r="VMK24" s="1661"/>
      <c r="VML24" s="1661"/>
      <c r="VMM24" s="1661"/>
      <c r="VMN24" s="1661"/>
      <c r="VMO24" s="1661"/>
      <c r="VMP24" s="1661"/>
      <c r="VMQ24" s="1661"/>
      <c r="VMR24" s="1661"/>
      <c r="VMS24" s="1661"/>
      <c r="VMT24" s="1661"/>
      <c r="VMU24" s="1661"/>
      <c r="VMV24" s="1661"/>
      <c r="VMW24" s="1661"/>
      <c r="VMX24" s="1661"/>
      <c r="VMY24" s="1661"/>
      <c r="VMZ24" s="1661"/>
      <c r="VNA24" s="1661"/>
      <c r="VNB24" s="1661"/>
      <c r="VNC24" s="1661"/>
      <c r="VND24" s="1661"/>
      <c r="VNE24" s="1661"/>
      <c r="VNF24" s="1661"/>
      <c r="VNG24" s="1661"/>
      <c r="VNH24" s="1661"/>
      <c r="VNI24" s="1661"/>
      <c r="VNJ24" s="1661"/>
      <c r="VNK24" s="1661"/>
      <c r="VNL24" s="1661"/>
      <c r="VNM24" s="1661"/>
      <c r="VNN24" s="1661"/>
      <c r="VNO24" s="1661"/>
      <c r="VNP24" s="1661"/>
      <c r="VNQ24" s="1661"/>
      <c r="VNR24" s="1661"/>
      <c r="VNS24" s="1661"/>
      <c r="VNT24" s="1661"/>
      <c r="VNU24" s="1661"/>
      <c r="VNV24" s="1661"/>
      <c r="VNW24" s="1661"/>
      <c r="VNX24" s="1661"/>
      <c r="VNY24" s="1661"/>
      <c r="VNZ24" s="1661"/>
      <c r="VOA24" s="1661"/>
      <c r="VOB24" s="1661"/>
      <c r="VOC24" s="1661"/>
      <c r="VOD24" s="1661"/>
      <c r="VOE24" s="1661"/>
      <c r="VOF24" s="1661"/>
      <c r="VOG24" s="1661"/>
      <c r="VOH24" s="1661"/>
      <c r="VOI24" s="1661"/>
      <c r="VOJ24" s="1661"/>
      <c r="VOK24" s="1661"/>
      <c r="VOL24" s="1661"/>
      <c r="VOM24" s="1661"/>
      <c r="VON24" s="1661"/>
      <c r="VOO24" s="1661"/>
      <c r="VOP24" s="1661"/>
      <c r="VOQ24" s="1661"/>
      <c r="VOR24" s="1661"/>
      <c r="VOS24" s="1661"/>
      <c r="VOT24" s="1661"/>
      <c r="VOU24" s="1661"/>
      <c r="VOV24" s="1661"/>
      <c r="VOW24" s="1661"/>
      <c r="VOX24" s="1661"/>
      <c r="VOY24" s="1661"/>
      <c r="VOZ24" s="1661"/>
      <c r="VPA24" s="1661"/>
      <c r="VPB24" s="1661"/>
      <c r="VPC24" s="1661"/>
      <c r="VPD24" s="1661"/>
      <c r="VPE24" s="1661"/>
      <c r="VPF24" s="1661"/>
      <c r="VPG24" s="1661"/>
      <c r="VPH24" s="1661"/>
      <c r="VPI24" s="1661"/>
      <c r="VPJ24" s="1661"/>
      <c r="VPK24" s="1661"/>
      <c r="VPL24" s="1661"/>
      <c r="VPM24" s="1661"/>
      <c r="VPN24" s="1661"/>
      <c r="VPO24" s="1661"/>
      <c r="VPP24" s="1661"/>
      <c r="VPQ24" s="1661"/>
      <c r="VPR24" s="1661"/>
      <c r="VPS24" s="1661"/>
      <c r="VPT24" s="1661"/>
      <c r="VPU24" s="1661"/>
      <c r="VPV24" s="1661"/>
      <c r="VPW24" s="1661"/>
      <c r="VPX24" s="1661"/>
      <c r="VPY24" s="1661"/>
      <c r="VPZ24" s="1661"/>
      <c r="VQA24" s="1661"/>
      <c r="VQB24" s="1661"/>
      <c r="VQC24" s="1661"/>
      <c r="VQD24" s="1661"/>
      <c r="VQE24" s="1661"/>
      <c r="VQF24" s="1661"/>
      <c r="VQG24" s="1661"/>
      <c r="VQH24" s="1661"/>
      <c r="VQI24" s="1661"/>
      <c r="VQJ24" s="1661"/>
      <c r="VQK24" s="1661"/>
      <c r="VQL24" s="1661"/>
      <c r="VQM24" s="1661"/>
      <c r="VQN24" s="1661"/>
      <c r="VQO24" s="1661"/>
      <c r="VQP24" s="1661"/>
      <c r="VQQ24" s="1661"/>
      <c r="VQR24" s="1661"/>
      <c r="VQS24" s="1661"/>
      <c r="VQT24" s="1661"/>
      <c r="VQU24" s="1661"/>
      <c r="VQV24" s="1661"/>
      <c r="VQW24" s="1661"/>
      <c r="VQX24" s="1661"/>
      <c r="VQY24" s="1661"/>
      <c r="VQZ24" s="1661"/>
      <c r="VRA24" s="1661"/>
      <c r="VRB24" s="1661"/>
      <c r="VRC24" s="1661"/>
      <c r="VRD24" s="1661"/>
      <c r="VRE24" s="1661"/>
      <c r="VRF24" s="1661"/>
      <c r="VRG24" s="1661"/>
      <c r="VRH24" s="1661"/>
      <c r="VRI24" s="1661"/>
      <c r="VRJ24" s="1661"/>
      <c r="VRK24" s="1661"/>
      <c r="VRL24" s="1661"/>
      <c r="VRM24" s="1661"/>
      <c r="VRN24" s="1661"/>
      <c r="VRO24" s="1661"/>
      <c r="VRP24" s="1661"/>
      <c r="VRQ24" s="1661"/>
      <c r="VRR24" s="1661"/>
      <c r="VRS24" s="1661"/>
      <c r="VRT24" s="1661"/>
      <c r="VRU24" s="1661"/>
      <c r="VRV24" s="1661"/>
      <c r="VRW24" s="1661"/>
      <c r="VRX24" s="1661"/>
      <c r="VRY24" s="1661"/>
      <c r="VRZ24" s="1661"/>
      <c r="VSA24" s="1661"/>
      <c r="VSB24" s="1661"/>
      <c r="VSC24" s="1661"/>
      <c r="VSD24" s="1661"/>
      <c r="VSE24" s="1661"/>
      <c r="VSF24" s="1661"/>
      <c r="VSG24" s="1661"/>
      <c r="VSH24" s="1661"/>
      <c r="VSI24" s="1661"/>
      <c r="VSJ24" s="1661"/>
      <c r="VSK24" s="1661"/>
      <c r="VSL24" s="1661"/>
      <c r="VSM24" s="1661"/>
      <c r="VSN24" s="1661"/>
      <c r="VSO24" s="1661"/>
      <c r="VSP24" s="1661"/>
      <c r="VSQ24" s="1661"/>
      <c r="VSR24" s="1661"/>
      <c r="VSS24" s="1661"/>
      <c r="VST24" s="1661"/>
      <c r="VSU24" s="1661"/>
      <c r="VSV24" s="1661"/>
      <c r="VSW24" s="1661"/>
      <c r="VSX24" s="1661"/>
      <c r="VSY24" s="1661"/>
      <c r="VSZ24" s="1661"/>
      <c r="VTA24" s="1661"/>
      <c r="VTB24" s="1661"/>
      <c r="VTC24" s="1661"/>
      <c r="VTD24" s="1661"/>
      <c r="VTE24" s="1661"/>
      <c r="VTF24" s="1661"/>
      <c r="VTG24" s="1661"/>
      <c r="VTH24" s="1661"/>
      <c r="VTI24" s="1661"/>
      <c r="VTJ24" s="1661"/>
      <c r="VTK24" s="1661"/>
      <c r="VTL24" s="1661"/>
      <c r="VTM24" s="1661"/>
      <c r="VTN24" s="1661"/>
      <c r="VTO24" s="1661"/>
      <c r="VTP24" s="1661"/>
      <c r="VTQ24" s="1661"/>
      <c r="VTR24" s="1661"/>
      <c r="VTS24" s="1661"/>
      <c r="VTT24" s="1661"/>
      <c r="VTU24" s="1661"/>
      <c r="VTV24" s="1661"/>
      <c r="VTW24" s="1661"/>
      <c r="VTX24" s="1661"/>
      <c r="VTY24" s="1661"/>
      <c r="VTZ24" s="1661"/>
      <c r="VUA24" s="1661"/>
      <c r="VUB24" s="1661"/>
      <c r="VUC24" s="1661"/>
      <c r="VUD24" s="1661"/>
      <c r="VUE24" s="1661"/>
      <c r="VUF24" s="1661"/>
      <c r="VUG24" s="1661"/>
      <c r="VUH24" s="1661"/>
      <c r="VUI24" s="1661"/>
      <c r="VUJ24" s="1661"/>
      <c r="VUK24" s="1661"/>
      <c r="VUL24" s="1661"/>
      <c r="VUM24" s="1661"/>
      <c r="VUN24" s="1661"/>
      <c r="VUO24" s="1661"/>
      <c r="VUP24" s="1661"/>
      <c r="VUQ24" s="1661"/>
      <c r="VUR24" s="1661"/>
      <c r="VUS24" s="1661"/>
      <c r="VUT24" s="1661"/>
      <c r="VUU24" s="1661"/>
      <c r="VUV24" s="1661"/>
      <c r="VUW24" s="1661"/>
      <c r="VUX24" s="1661"/>
      <c r="VUY24" s="1661"/>
      <c r="VUZ24" s="1661"/>
      <c r="VVA24" s="1661"/>
      <c r="VVB24" s="1661"/>
      <c r="VVC24" s="1661"/>
      <c r="VVD24" s="1661"/>
      <c r="VVE24" s="1661"/>
      <c r="VVF24" s="1661"/>
      <c r="VVG24" s="1661"/>
      <c r="VVH24" s="1661"/>
      <c r="VVI24" s="1661"/>
      <c r="VVJ24" s="1661"/>
      <c r="VVK24" s="1661"/>
      <c r="VVL24" s="1661"/>
      <c r="VVM24" s="1661"/>
      <c r="VVN24" s="1661"/>
      <c r="VVO24" s="1661"/>
      <c r="VVP24" s="1661"/>
      <c r="VVQ24" s="1661"/>
      <c r="VVR24" s="1661"/>
      <c r="VVS24" s="1661"/>
      <c r="VVT24" s="1661"/>
      <c r="VVU24" s="1661"/>
      <c r="VVV24" s="1661"/>
      <c r="VVW24" s="1661"/>
      <c r="VVX24" s="1661"/>
      <c r="VVY24" s="1661"/>
      <c r="VVZ24" s="1661"/>
      <c r="VWA24" s="1661"/>
      <c r="VWB24" s="1661"/>
      <c r="VWC24" s="1661"/>
      <c r="VWD24" s="1661"/>
      <c r="VWE24" s="1661"/>
      <c r="VWF24" s="1661"/>
      <c r="VWG24" s="1661"/>
      <c r="VWH24" s="1661"/>
      <c r="VWI24" s="1661"/>
      <c r="VWJ24" s="1661"/>
      <c r="VWK24" s="1661"/>
      <c r="VWL24" s="1661"/>
      <c r="VWM24" s="1661"/>
      <c r="VWN24" s="1661"/>
      <c r="VWO24" s="1661"/>
      <c r="VWP24" s="1661"/>
      <c r="VWQ24" s="1661"/>
      <c r="VWR24" s="1661"/>
      <c r="VWS24" s="1661"/>
      <c r="VWT24" s="1661"/>
      <c r="VWU24" s="1661"/>
      <c r="VWV24" s="1661"/>
      <c r="VWW24" s="1661"/>
      <c r="VWX24" s="1661"/>
      <c r="VWY24" s="1661"/>
      <c r="VWZ24" s="1661"/>
      <c r="VXA24" s="1661"/>
      <c r="VXB24" s="1661"/>
      <c r="VXC24" s="1661"/>
      <c r="VXD24" s="1661"/>
      <c r="VXE24" s="1661"/>
      <c r="VXF24" s="1661"/>
      <c r="VXG24" s="1661"/>
      <c r="VXH24" s="1661"/>
      <c r="VXI24" s="1661"/>
      <c r="VXJ24" s="1661"/>
      <c r="VXK24" s="1661"/>
      <c r="VXL24" s="1661"/>
      <c r="VXM24" s="1661"/>
      <c r="VXN24" s="1661"/>
      <c r="VXO24" s="1661"/>
      <c r="VXP24" s="1661"/>
      <c r="VXQ24" s="1661"/>
      <c r="VXR24" s="1661"/>
      <c r="VXS24" s="1661"/>
      <c r="VXT24" s="1661"/>
      <c r="VXU24" s="1661"/>
      <c r="VXV24" s="1661"/>
      <c r="VXW24" s="1661"/>
      <c r="VXX24" s="1661"/>
      <c r="VXY24" s="1661"/>
      <c r="VXZ24" s="1661"/>
      <c r="VYA24" s="1661"/>
      <c r="VYB24" s="1661"/>
      <c r="VYC24" s="1661"/>
      <c r="VYD24" s="1661"/>
      <c r="VYE24" s="1661"/>
      <c r="VYF24" s="1661"/>
      <c r="VYG24" s="1661"/>
      <c r="VYH24" s="1661"/>
      <c r="VYI24" s="1661"/>
      <c r="VYJ24" s="1661"/>
      <c r="VYK24" s="1661"/>
      <c r="VYL24" s="1661"/>
      <c r="VYM24" s="1661"/>
      <c r="VYN24" s="1661"/>
      <c r="VYO24" s="1661"/>
      <c r="VYP24" s="1661"/>
      <c r="VYQ24" s="1661"/>
      <c r="VYR24" s="1661"/>
      <c r="VYS24" s="1661"/>
      <c r="VYT24" s="1661"/>
      <c r="VYU24" s="1661"/>
      <c r="VYV24" s="1661"/>
      <c r="VYW24" s="1661"/>
      <c r="VYX24" s="1661"/>
      <c r="VYY24" s="1661"/>
      <c r="VYZ24" s="1661"/>
      <c r="VZA24" s="1661"/>
      <c r="VZB24" s="1661"/>
      <c r="VZC24" s="1661"/>
      <c r="VZD24" s="1661"/>
      <c r="VZE24" s="1661"/>
      <c r="VZF24" s="1661"/>
      <c r="VZG24" s="1661"/>
      <c r="VZH24" s="1661"/>
      <c r="VZI24" s="1661"/>
      <c r="VZJ24" s="1661"/>
      <c r="VZK24" s="1661"/>
      <c r="VZL24" s="1661"/>
      <c r="VZM24" s="1661"/>
      <c r="VZN24" s="1661"/>
      <c r="VZO24" s="1661"/>
      <c r="VZP24" s="1661"/>
      <c r="VZQ24" s="1661"/>
      <c r="VZR24" s="1661"/>
      <c r="VZS24" s="1661"/>
      <c r="VZT24" s="1661"/>
      <c r="VZU24" s="1661"/>
      <c r="VZV24" s="1661"/>
      <c r="VZW24" s="1661"/>
      <c r="VZX24" s="1661"/>
      <c r="VZY24" s="1661"/>
      <c r="VZZ24" s="1661"/>
      <c r="WAA24" s="1661"/>
      <c r="WAB24" s="1661"/>
      <c r="WAC24" s="1661"/>
      <c r="WAD24" s="1661"/>
      <c r="WAE24" s="1661"/>
      <c r="WAF24" s="1661"/>
      <c r="WAG24" s="1661"/>
      <c r="WAH24" s="1661"/>
      <c r="WAI24" s="1661"/>
      <c r="WAJ24" s="1661"/>
      <c r="WAK24" s="1661"/>
      <c r="WAL24" s="1661"/>
      <c r="WAM24" s="1661"/>
      <c r="WAN24" s="1661"/>
      <c r="WAO24" s="1661"/>
      <c r="WAP24" s="1661"/>
      <c r="WAQ24" s="1661"/>
      <c r="WAR24" s="1661"/>
      <c r="WAS24" s="1661"/>
      <c r="WAT24" s="1661"/>
      <c r="WAU24" s="1661"/>
      <c r="WAV24" s="1661"/>
      <c r="WAW24" s="1661"/>
      <c r="WAX24" s="1661"/>
      <c r="WAY24" s="1661"/>
      <c r="WAZ24" s="1661"/>
      <c r="WBA24" s="1661"/>
      <c r="WBB24" s="1661"/>
      <c r="WBC24" s="1661"/>
      <c r="WBD24" s="1661"/>
      <c r="WBE24" s="1661"/>
      <c r="WBF24" s="1661"/>
      <c r="WBG24" s="1661"/>
      <c r="WBH24" s="1661"/>
      <c r="WBI24" s="1661"/>
      <c r="WBJ24" s="1661"/>
      <c r="WBK24" s="1661"/>
      <c r="WBL24" s="1661"/>
      <c r="WBM24" s="1661"/>
      <c r="WBN24" s="1661"/>
      <c r="WBO24" s="1661"/>
      <c r="WBP24" s="1661"/>
      <c r="WBQ24" s="1661"/>
      <c r="WBR24" s="1661"/>
      <c r="WBS24" s="1661"/>
      <c r="WBT24" s="1661"/>
      <c r="WBU24" s="1661"/>
      <c r="WBV24" s="1661"/>
      <c r="WBW24" s="1661"/>
      <c r="WBX24" s="1661"/>
      <c r="WBY24" s="1661"/>
      <c r="WBZ24" s="1661"/>
      <c r="WCA24" s="1661"/>
      <c r="WCB24" s="1661"/>
      <c r="WCC24" s="1661"/>
      <c r="WCD24" s="1661"/>
      <c r="WCE24" s="1661"/>
      <c r="WCF24" s="1661"/>
      <c r="WCG24" s="1661"/>
      <c r="WCH24" s="1661"/>
      <c r="WCI24" s="1661"/>
      <c r="WCJ24" s="1661"/>
      <c r="WCK24" s="1661"/>
      <c r="WCL24" s="1661"/>
      <c r="WCM24" s="1661"/>
      <c r="WCN24" s="1661"/>
      <c r="WCO24" s="1661"/>
      <c r="WCP24" s="1661"/>
      <c r="WCQ24" s="1661"/>
      <c r="WCR24" s="1661"/>
      <c r="WCS24" s="1661"/>
      <c r="WCT24" s="1661"/>
      <c r="WCU24" s="1661"/>
      <c r="WCV24" s="1661"/>
      <c r="WCW24" s="1661"/>
      <c r="WCX24" s="1661"/>
      <c r="WCY24" s="1661"/>
      <c r="WCZ24" s="1661"/>
      <c r="WDA24" s="1661"/>
      <c r="WDB24" s="1661"/>
      <c r="WDC24" s="1661"/>
      <c r="WDD24" s="1661"/>
      <c r="WDE24" s="1661"/>
      <c r="WDF24" s="1661"/>
      <c r="WDG24" s="1661"/>
      <c r="WDH24" s="1661"/>
      <c r="WDI24" s="1661"/>
      <c r="WDJ24" s="1661"/>
      <c r="WDK24" s="1661"/>
      <c r="WDL24" s="1661"/>
      <c r="WDM24" s="1661"/>
      <c r="WDN24" s="1661"/>
      <c r="WDO24" s="1661"/>
      <c r="WDP24" s="1661"/>
      <c r="WDQ24" s="1661"/>
      <c r="WDR24" s="1661"/>
      <c r="WDS24" s="1661"/>
      <c r="WDT24" s="1661"/>
      <c r="WDU24" s="1661"/>
      <c r="WDV24" s="1661"/>
      <c r="WDW24" s="1661"/>
      <c r="WDX24" s="1661"/>
      <c r="WDY24" s="1661"/>
      <c r="WDZ24" s="1661"/>
      <c r="WEA24" s="1661"/>
      <c r="WEB24" s="1661"/>
      <c r="WEC24" s="1661"/>
      <c r="WED24" s="1661"/>
      <c r="WEE24" s="1661"/>
      <c r="WEF24" s="1661"/>
      <c r="WEG24" s="1661"/>
      <c r="WEH24" s="1661"/>
      <c r="WEI24" s="1661"/>
      <c r="WEJ24" s="1661"/>
      <c r="WEK24" s="1661"/>
      <c r="WEL24" s="1661"/>
      <c r="WEM24" s="1661"/>
      <c r="WEN24" s="1661"/>
      <c r="WEO24" s="1661"/>
      <c r="WEP24" s="1661"/>
      <c r="WEQ24" s="1661"/>
      <c r="WER24" s="1661"/>
      <c r="WES24" s="1661"/>
      <c r="WET24" s="1661"/>
      <c r="WEU24" s="1661"/>
      <c r="WEV24" s="1661"/>
      <c r="WEW24" s="1661"/>
      <c r="WEX24" s="1661"/>
      <c r="WEY24" s="1661"/>
      <c r="WEZ24" s="1661"/>
      <c r="WFA24" s="1661"/>
      <c r="WFB24" s="1661"/>
      <c r="WFC24" s="1661"/>
      <c r="WFD24" s="1661"/>
      <c r="WFE24" s="1661"/>
      <c r="WFF24" s="1661"/>
      <c r="WFG24" s="1661"/>
      <c r="WFH24" s="1661"/>
      <c r="WFI24" s="1661"/>
      <c r="WFJ24" s="1661"/>
      <c r="WFK24" s="1661"/>
      <c r="WFL24" s="1661"/>
      <c r="WFM24" s="1661"/>
      <c r="WFN24" s="1661"/>
      <c r="WFO24" s="1661"/>
      <c r="WFP24" s="1661"/>
      <c r="WFQ24" s="1661"/>
      <c r="WFR24" s="1661"/>
      <c r="WFS24" s="1661"/>
      <c r="WFT24" s="1661"/>
      <c r="WFU24" s="1661"/>
      <c r="WFV24" s="1661"/>
      <c r="WFW24" s="1661"/>
      <c r="WFX24" s="1661"/>
      <c r="WFY24" s="1661"/>
      <c r="WFZ24" s="1661"/>
      <c r="WGA24" s="1661"/>
      <c r="WGB24" s="1661"/>
      <c r="WGC24" s="1661"/>
      <c r="WGD24" s="1661"/>
      <c r="WGE24" s="1661"/>
      <c r="WGF24" s="1661"/>
      <c r="WGG24" s="1661"/>
      <c r="WGH24" s="1661"/>
      <c r="WGI24" s="1661"/>
      <c r="WGJ24" s="1661"/>
      <c r="WGK24" s="1661"/>
      <c r="WGL24" s="1661"/>
      <c r="WGM24" s="1661"/>
      <c r="WGN24" s="1661"/>
      <c r="WGO24" s="1661"/>
      <c r="WGP24" s="1661"/>
      <c r="WGQ24" s="1661"/>
      <c r="WGR24" s="1661"/>
      <c r="WGS24" s="1661"/>
      <c r="WGT24" s="1661"/>
      <c r="WGU24" s="1661"/>
      <c r="WGV24" s="1661"/>
      <c r="WGW24" s="1661"/>
      <c r="WGX24" s="1661"/>
      <c r="WGY24" s="1661"/>
      <c r="WGZ24" s="1661"/>
      <c r="WHA24" s="1661"/>
      <c r="WHB24" s="1661"/>
      <c r="WHC24" s="1661"/>
      <c r="WHD24" s="1661"/>
      <c r="WHE24" s="1661"/>
      <c r="WHF24" s="1661"/>
      <c r="WHG24" s="1661"/>
      <c r="WHH24" s="1661"/>
      <c r="WHI24" s="1661"/>
      <c r="WHJ24" s="1661"/>
      <c r="WHK24" s="1661"/>
      <c r="WHL24" s="1661"/>
      <c r="WHM24" s="1661"/>
      <c r="WHN24" s="1661"/>
      <c r="WHO24" s="1661"/>
      <c r="WHP24" s="1661"/>
      <c r="WHQ24" s="1661"/>
      <c r="WHR24" s="1661"/>
      <c r="WHS24" s="1661"/>
      <c r="WHT24" s="1661"/>
      <c r="WHU24" s="1661"/>
      <c r="WHV24" s="1661"/>
      <c r="WHW24" s="1661"/>
      <c r="WHX24" s="1661"/>
      <c r="WHY24" s="1661"/>
      <c r="WHZ24" s="1661"/>
      <c r="WIA24" s="1661"/>
      <c r="WIB24" s="1661"/>
      <c r="WIC24" s="1661"/>
      <c r="WID24" s="1661"/>
      <c r="WIE24" s="1661"/>
      <c r="WIF24" s="1661"/>
      <c r="WIG24" s="1661"/>
      <c r="WIH24" s="1661"/>
      <c r="WII24" s="1661"/>
      <c r="WIJ24" s="1661"/>
      <c r="WIK24" s="1661"/>
      <c r="WIL24" s="1661"/>
      <c r="WIM24" s="1661"/>
      <c r="WIN24" s="1661"/>
      <c r="WIO24" s="1661"/>
      <c r="WIP24" s="1661"/>
      <c r="WIQ24" s="1661"/>
      <c r="WIR24" s="1661"/>
      <c r="WIS24" s="1661"/>
      <c r="WIT24" s="1661"/>
      <c r="WIU24" s="1661"/>
      <c r="WIV24" s="1661"/>
      <c r="WIW24" s="1661"/>
      <c r="WIX24" s="1661"/>
      <c r="WIY24" s="1661"/>
      <c r="WIZ24" s="1661"/>
      <c r="WJA24" s="1661"/>
      <c r="WJB24" s="1661"/>
      <c r="WJC24" s="1661"/>
      <c r="WJD24" s="1661"/>
      <c r="WJE24" s="1661"/>
      <c r="WJF24" s="1661"/>
      <c r="WJG24" s="1661"/>
      <c r="WJH24" s="1661"/>
      <c r="WJI24" s="1661"/>
      <c r="WJJ24" s="1661"/>
      <c r="WJK24" s="1661"/>
      <c r="WJL24" s="1661"/>
      <c r="WJM24" s="1661"/>
      <c r="WJN24" s="1661"/>
      <c r="WJO24" s="1661"/>
      <c r="WJP24" s="1661"/>
      <c r="WJQ24" s="1661"/>
      <c r="WJR24" s="1661"/>
      <c r="WJS24" s="1661"/>
      <c r="WJT24" s="1661"/>
      <c r="WJU24" s="1661"/>
      <c r="WJV24" s="1661"/>
      <c r="WJW24" s="1661"/>
      <c r="WJX24" s="1661"/>
      <c r="WJY24" s="1661"/>
      <c r="WJZ24" s="1661"/>
      <c r="WKA24" s="1661"/>
      <c r="WKB24" s="1661"/>
      <c r="WKC24" s="1661"/>
      <c r="WKD24" s="1661"/>
      <c r="WKE24" s="1661"/>
      <c r="WKF24" s="1661"/>
      <c r="WKG24" s="1661"/>
      <c r="WKH24" s="1661"/>
      <c r="WKI24" s="1661"/>
      <c r="WKJ24" s="1661"/>
      <c r="WKK24" s="1661"/>
      <c r="WKL24" s="1661"/>
      <c r="WKM24" s="1661"/>
      <c r="WKN24" s="1661"/>
      <c r="WKO24" s="1661"/>
      <c r="WKP24" s="1661"/>
      <c r="WKQ24" s="1661"/>
      <c r="WKR24" s="1661"/>
      <c r="WKS24" s="1661"/>
      <c r="WKT24" s="1661"/>
      <c r="WKU24" s="1661"/>
      <c r="WKV24" s="1661"/>
      <c r="WKW24" s="1661"/>
      <c r="WKX24" s="1661"/>
      <c r="WKY24" s="1661"/>
      <c r="WKZ24" s="1661"/>
      <c r="WLA24" s="1661"/>
      <c r="WLB24" s="1661"/>
      <c r="WLC24" s="1661"/>
      <c r="WLD24" s="1661"/>
      <c r="WLE24" s="1661"/>
      <c r="WLF24" s="1661"/>
      <c r="WLG24" s="1661"/>
      <c r="WLH24" s="1661"/>
      <c r="WLI24" s="1661"/>
      <c r="WLJ24" s="1661"/>
      <c r="WLK24" s="1661"/>
      <c r="WLL24" s="1661"/>
      <c r="WLM24" s="1661"/>
      <c r="WLN24" s="1661"/>
      <c r="WLO24" s="1661"/>
      <c r="WLP24" s="1661"/>
      <c r="WLQ24" s="1661"/>
      <c r="WLR24" s="1661"/>
      <c r="WLS24" s="1661"/>
      <c r="WLT24" s="1661"/>
      <c r="WLU24" s="1661"/>
      <c r="WLV24" s="1661"/>
      <c r="WLW24" s="1661"/>
      <c r="WLX24" s="1661"/>
      <c r="WLY24" s="1661"/>
      <c r="WLZ24" s="1661"/>
      <c r="WMA24" s="1661"/>
      <c r="WMB24" s="1661"/>
      <c r="WMC24" s="1661"/>
      <c r="WMD24" s="1661"/>
      <c r="WME24" s="1661"/>
      <c r="WMF24" s="1661"/>
      <c r="WMG24" s="1661"/>
      <c r="WMH24" s="1661"/>
      <c r="WMI24" s="1661"/>
      <c r="WMJ24" s="1661"/>
      <c r="WMK24" s="1661"/>
      <c r="WML24" s="1661"/>
      <c r="WMM24" s="1661"/>
      <c r="WMN24" s="1661"/>
      <c r="WMO24" s="1661"/>
      <c r="WMP24" s="1661"/>
      <c r="WMQ24" s="1661"/>
      <c r="WMR24" s="1661"/>
      <c r="WMS24" s="1661"/>
      <c r="WMT24" s="1661"/>
      <c r="WMU24" s="1661"/>
      <c r="WMV24" s="1661"/>
      <c r="WMW24" s="1661"/>
      <c r="WMX24" s="1661"/>
      <c r="WMY24" s="1661"/>
      <c r="WMZ24" s="1661"/>
      <c r="WNA24" s="1661"/>
      <c r="WNB24" s="1661"/>
      <c r="WNC24" s="1661"/>
      <c r="WND24" s="1661"/>
      <c r="WNE24" s="1661"/>
      <c r="WNF24" s="1661"/>
      <c r="WNG24" s="1661"/>
      <c r="WNH24" s="1661"/>
      <c r="WNI24" s="1661"/>
      <c r="WNJ24" s="1661"/>
      <c r="WNK24" s="1661"/>
      <c r="WNL24" s="1661"/>
      <c r="WNM24" s="1661"/>
      <c r="WNN24" s="1661"/>
      <c r="WNO24" s="1661"/>
      <c r="WNP24" s="1661"/>
      <c r="WNQ24" s="1661"/>
      <c r="WNR24" s="1661"/>
      <c r="WNS24" s="1661"/>
      <c r="WNT24" s="1661"/>
      <c r="WNU24" s="1661"/>
      <c r="WNV24" s="1661"/>
      <c r="WNW24" s="1661"/>
      <c r="WNX24" s="1661"/>
      <c r="WNY24" s="1661"/>
      <c r="WNZ24" s="1661"/>
      <c r="WOA24" s="1661"/>
      <c r="WOB24" s="1661"/>
      <c r="WOC24" s="1661"/>
      <c r="WOD24" s="1661"/>
      <c r="WOE24" s="1661"/>
      <c r="WOF24" s="1661"/>
      <c r="WOG24" s="1661"/>
      <c r="WOH24" s="1661"/>
      <c r="WOI24" s="1661"/>
      <c r="WOJ24" s="1661"/>
      <c r="WOK24" s="1661"/>
      <c r="WOL24" s="1661"/>
      <c r="WOM24" s="1661"/>
      <c r="WON24" s="1661"/>
      <c r="WOO24" s="1661"/>
      <c r="WOP24" s="1661"/>
      <c r="WOQ24" s="1661"/>
      <c r="WOR24" s="1661"/>
      <c r="WOS24" s="1661"/>
      <c r="WOT24" s="1661"/>
      <c r="WOU24" s="1661"/>
      <c r="WOV24" s="1661"/>
      <c r="WOW24" s="1661"/>
      <c r="WOX24" s="1661"/>
      <c r="WOY24" s="1661"/>
      <c r="WOZ24" s="1661"/>
      <c r="WPA24" s="1661"/>
      <c r="WPB24" s="1661"/>
      <c r="WPC24" s="1661"/>
      <c r="WPD24" s="1661"/>
      <c r="WPE24" s="1661"/>
      <c r="WPF24" s="1661"/>
      <c r="WPG24" s="1661"/>
      <c r="WPH24" s="1661"/>
      <c r="WPI24" s="1661"/>
      <c r="WPJ24" s="1661"/>
      <c r="WPK24" s="1661"/>
      <c r="WPL24" s="1661"/>
      <c r="WPM24" s="1661"/>
      <c r="WPN24" s="1661"/>
      <c r="WPO24" s="1661"/>
      <c r="WPP24" s="1661"/>
      <c r="WPQ24" s="1661"/>
      <c r="WPR24" s="1661"/>
      <c r="WPS24" s="1661"/>
      <c r="WPT24" s="1661"/>
      <c r="WPU24" s="1661"/>
      <c r="WPV24" s="1661"/>
      <c r="WPW24" s="1661"/>
      <c r="WPX24" s="1661"/>
      <c r="WPY24" s="1661"/>
      <c r="WPZ24" s="1661"/>
      <c r="WQA24" s="1661"/>
      <c r="WQB24" s="1661"/>
      <c r="WQC24" s="1661"/>
      <c r="WQD24" s="1661"/>
      <c r="WQE24" s="1661"/>
      <c r="WQF24" s="1661"/>
      <c r="WQG24" s="1661"/>
      <c r="WQH24" s="1661"/>
      <c r="WQI24" s="1661"/>
      <c r="WQJ24" s="1661"/>
      <c r="WQK24" s="1661"/>
      <c r="WQL24" s="1661"/>
      <c r="WQM24" s="1661"/>
      <c r="WQN24" s="1661"/>
      <c r="WQO24" s="1661"/>
      <c r="WQP24" s="1661"/>
      <c r="WQQ24" s="1661"/>
      <c r="WQR24" s="1661"/>
      <c r="WQS24" s="1661"/>
      <c r="WQT24" s="1661"/>
      <c r="WQU24" s="1661"/>
      <c r="WQV24" s="1661"/>
      <c r="WQW24" s="1661"/>
      <c r="WQX24" s="1661"/>
      <c r="WQY24" s="1661"/>
      <c r="WQZ24" s="1661"/>
      <c r="WRA24" s="1661"/>
      <c r="WRB24" s="1661"/>
      <c r="WRC24" s="1661"/>
      <c r="WRD24" s="1661"/>
      <c r="WRE24" s="1661"/>
      <c r="WRF24" s="1661"/>
      <c r="WRG24" s="1661"/>
      <c r="WRH24" s="1661"/>
      <c r="WRI24" s="1661"/>
      <c r="WRJ24" s="1661"/>
      <c r="WRK24" s="1661"/>
      <c r="WRL24" s="1661"/>
      <c r="WRM24" s="1661"/>
      <c r="WRN24" s="1661"/>
      <c r="WRO24" s="1661"/>
      <c r="WRP24" s="1661"/>
      <c r="WRQ24" s="1661"/>
      <c r="WRR24" s="1661"/>
      <c r="WRS24" s="1661"/>
      <c r="WRT24" s="1661"/>
      <c r="WRU24" s="1661"/>
      <c r="WRV24" s="1661"/>
      <c r="WRW24" s="1661"/>
      <c r="WRX24" s="1661"/>
      <c r="WRY24" s="1661"/>
      <c r="WRZ24" s="1661"/>
      <c r="WSA24" s="1661"/>
      <c r="WSB24" s="1661"/>
      <c r="WSC24" s="1661"/>
      <c r="WSD24" s="1661"/>
      <c r="WSE24" s="1661"/>
      <c r="WSF24" s="1661"/>
      <c r="WSG24" s="1661"/>
      <c r="WSH24" s="1661"/>
      <c r="WSI24" s="1661"/>
      <c r="WSJ24" s="1661"/>
      <c r="WSK24" s="1661"/>
      <c r="WSL24" s="1661"/>
      <c r="WSM24" s="1661"/>
      <c r="WSN24" s="1661"/>
      <c r="WSO24" s="1661"/>
      <c r="WSP24" s="1661"/>
      <c r="WSQ24" s="1661"/>
      <c r="WSR24" s="1661"/>
      <c r="WSS24" s="1661"/>
      <c r="WST24" s="1661"/>
      <c r="WSU24" s="1661"/>
      <c r="WSV24" s="1661"/>
      <c r="WSW24" s="1661"/>
      <c r="WSX24" s="1661"/>
      <c r="WSY24" s="1661"/>
      <c r="WSZ24" s="1661"/>
      <c r="WTA24" s="1661"/>
      <c r="WTB24" s="1661"/>
      <c r="WTC24" s="1661"/>
      <c r="WTD24" s="1661"/>
      <c r="WTE24" s="1661"/>
      <c r="WTF24" s="1661"/>
      <c r="WTG24" s="1661"/>
      <c r="WTH24" s="1661"/>
      <c r="WTI24" s="1661"/>
      <c r="WTJ24" s="1661"/>
      <c r="WTK24" s="1661"/>
      <c r="WTL24" s="1661"/>
      <c r="WTM24" s="1661"/>
      <c r="WTN24" s="1661"/>
      <c r="WTO24" s="1661"/>
      <c r="WTP24" s="1661"/>
      <c r="WTQ24" s="1661"/>
      <c r="WTR24" s="1661"/>
      <c r="WTS24" s="1661"/>
      <c r="WTT24" s="1661"/>
      <c r="WTU24" s="1661"/>
      <c r="WTV24" s="1661"/>
      <c r="WTW24" s="1661"/>
      <c r="WTX24" s="1661"/>
      <c r="WTY24" s="1661"/>
      <c r="WTZ24" s="1661"/>
      <c r="WUA24" s="1661"/>
      <c r="WUB24" s="1661"/>
      <c r="WUC24" s="1661"/>
      <c r="WUD24" s="1661"/>
      <c r="WUE24" s="1661"/>
      <c r="WUF24" s="1661"/>
      <c r="WUG24" s="1661"/>
      <c r="WUH24" s="1661"/>
      <c r="WUI24" s="1661"/>
      <c r="WUJ24" s="1661"/>
      <c r="WUK24" s="1661"/>
      <c r="WUL24" s="1661"/>
      <c r="WUM24" s="1661"/>
      <c r="WUN24" s="1661"/>
      <c r="WUO24" s="1661"/>
      <c r="WUP24" s="1661"/>
      <c r="WUQ24" s="1661"/>
      <c r="WUR24" s="1661"/>
      <c r="WUS24" s="1661"/>
      <c r="WUT24" s="1661"/>
      <c r="WUU24" s="1661"/>
      <c r="WUV24" s="1661"/>
      <c r="WUW24" s="1661"/>
      <c r="WUX24" s="1661"/>
      <c r="WUY24" s="1661"/>
      <c r="WUZ24" s="1661"/>
      <c r="WVA24" s="1661"/>
      <c r="WVB24" s="1661"/>
      <c r="WVC24" s="1661"/>
      <c r="WVD24" s="1661"/>
      <c r="WVE24" s="1661"/>
      <c r="WVF24" s="1661"/>
      <c r="WVG24" s="1661"/>
      <c r="WVH24" s="1661"/>
      <c r="WVI24" s="1661"/>
      <c r="WVJ24" s="1661"/>
      <c r="WVK24" s="1661"/>
      <c r="WVL24" s="1661"/>
      <c r="WVM24" s="1661"/>
      <c r="WVN24" s="1661"/>
      <c r="WVO24" s="1661"/>
      <c r="WVP24" s="1661"/>
      <c r="WVQ24" s="1661"/>
      <c r="WVR24" s="1661"/>
      <c r="WVS24" s="1661"/>
      <c r="WVT24" s="1661"/>
      <c r="WVU24" s="1661"/>
      <c r="WVV24" s="1661"/>
      <c r="WVW24" s="1661"/>
      <c r="WVX24" s="1661"/>
      <c r="WVY24" s="1661"/>
      <c r="WVZ24" s="1661"/>
      <c r="WWA24" s="1661"/>
      <c r="WWB24" s="1661"/>
      <c r="WWC24" s="1661"/>
      <c r="WWD24" s="1661"/>
      <c r="WWE24" s="1661"/>
      <c r="WWF24" s="1661"/>
      <c r="WWG24" s="1661"/>
      <c r="WWH24" s="1661"/>
      <c r="WWI24" s="1661"/>
      <c r="WWJ24" s="1661"/>
      <c r="WWK24" s="1661"/>
      <c r="WWL24" s="1661"/>
      <c r="WWM24" s="1661"/>
      <c r="WWN24" s="1661"/>
      <c r="WWO24" s="1661"/>
      <c r="WWP24" s="1661"/>
      <c r="WWQ24" s="1661"/>
      <c r="WWR24" s="1661"/>
      <c r="WWS24" s="1661"/>
      <c r="WWT24" s="1661"/>
      <c r="WWU24" s="1661"/>
      <c r="WWV24" s="1661"/>
      <c r="WWW24" s="1661"/>
      <c r="WWX24" s="1661"/>
      <c r="WWY24" s="1661"/>
      <c r="WWZ24" s="1661"/>
      <c r="WXA24" s="1661"/>
      <c r="WXB24" s="1661"/>
      <c r="WXC24" s="1661"/>
      <c r="WXD24" s="1661"/>
      <c r="WXE24" s="1661"/>
      <c r="WXF24" s="1661"/>
      <c r="WXG24" s="1661"/>
      <c r="WXH24" s="1661"/>
      <c r="WXI24" s="1661"/>
      <c r="WXJ24" s="1661"/>
      <c r="WXK24" s="1661"/>
      <c r="WXL24" s="1661"/>
      <c r="WXM24" s="1661"/>
      <c r="WXN24" s="1661"/>
      <c r="WXO24" s="1661"/>
      <c r="WXP24" s="1661"/>
      <c r="WXQ24" s="1661"/>
      <c r="WXR24" s="1661"/>
      <c r="WXS24" s="1661"/>
      <c r="WXT24" s="1661"/>
      <c r="WXU24" s="1661"/>
      <c r="WXV24" s="1661"/>
      <c r="WXW24" s="1661"/>
      <c r="WXX24" s="1661"/>
      <c r="WXY24" s="1661"/>
      <c r="WXZ24" s="1661"/>
      <c r="WYA24" s="1661"/>
      <c r="WYB24" s="1661"/>
      <c r="WYC24" s="1661"/>
      <c r="WYD24" s="1661"/>
      <c r="WYE24" s="1661"/>
      <c r="WYF24" s="1661"/>
      <c r="WYG24" s="1661"/>
      <c r="WYH24" s="1661"/>
      <c r="WYI24" s="1661"/>
      <c r="WYJ24" s="1661"/>
      <c r="WYK24" s="1661"/>
      <c r="WYL24" s="1661"/>
      <c r="WYM24" s="1661"/>
      <c r="WYN24" s="1661"/>
      <c r="WYO24" s="1661"/>
      <c r="WYP24" s="1661"/>
      <c r="WYQ24" s="1661"/>
      <c r="WYR24" s="1661"/>
      <c r="WYS24" s="1661"/>
      <c r="WYT24" s="1661"/>
      <c r="WYU24" s="1661"/>
      <c r="WYV24" s="1661"/>
      <c r="WYW24" s="1661"/>
      <c r="WYX24" s="1661"/>
      <c r="WYY24" s="1661"/>
      <c r="WYZ24" s="1661"/>
      <c r="WZA24" s="1661"/>
      <c r="WZB24" s="1661"/>
      <c r="WZC24" s="1661"/>
      <c r="WZD24" s="1661"/>
      <c r="WZE24" s="1661"/>
      <c r="WZF24" s="1661"/>
      <c r="WZG24" s="1661"/>
      <c r="WZH24" s="1661"/>
      <c r="WZI24" s="1661"/>
      <c r="WZJ24" s="1661"/>
      <c r="WZK24" s="1661"/>
      <c r="WZL24" s="1661"/>
      <c r="WZM24" s="1661"/>
      <c r="WZN24" s="1661"/>
      <c r="WZO24" s="1661"/>
      <c r="WZP24" s="1661"/>
      <c r="WZQ24" s="1661"/>
      <c r="WZR24" s="1661"/>
      <c r="WZS24" s="1661"/>
      <c r="WZT24" s="1661"/>
      <c r="WZU24" s="1661"/>
      <c r="WZV24" s="1661"/>
      <c r="WZW24" s="1661"/>
      <c r="WZX24" s="1661"/>
      <c r="WZY24" s="1661"/>
      <c r="WZZ24" s="1661"/>
      <c r="XAA24" s="1661"/>
      <c r="XAB24" s="1661"/>
      <c r="XAC24" s="1661"/>
      <c r="XAD24" s="1661"/>
      <c r="XAE24" s="1661"/>
      <c r="XAF24" s="1661"/>
      <c r="XAG24" s="1661"/>
      <c r="XAH24" s="1661"/>
      <c r="XAI24" s="1661"/>
      <c r="XAJ24" s="1661"/>
      <c r="XAK24" s="1661"/>
      <c r="XAL24" s="1661"/>
      <c r="XAM24" s="1661"/>
      <c r="XAN24" s="1661"/>
      <c r="XAO24" s="1661"/>
      <c r="XAP24" s="1661"/>
      <c r="XAQ24" s="1661"/>
      <c r="XAR24" s="1661"/>
      <c r="XAS24" s="1661"/>
      <c r="XAT24" s="1661"/>
      <c r="XAU24" s="1661"/>
      <c r="XAV24" s="1661"/>
      <c r="XAW24" s="1661"/>
      <c r="XAX24" s="1661"/>
      <c r="XAY24" s="1661"/>
      <c r="XAZ24" s="1661"/>
      <c r="XBA24" s="1661"/>
      <c r="XBB24" s="1661"/>
      <c r="XBC24" s="1661"/>
      <c r="XBD24" s="1661"/>
      <c r="XBE24" s="1661"/>
      <c r="XBF24" s="1661"/>
      <c r="XBG24" s="1661"/>
      <c r="XBH24" s="1661"/>
      <c r="XBI24" s="1661"/>
      <c r="XBJ24" s="1661"/>
      <c r="XBK24" s="1661"/>
      <c r="XBL24" s="1661"/>
      <c r="XBM24" s="1661"/>
      <c r="XBN24" s="1661"/>
      <c r="XBO24" s="1661"/>
      <c r="XBP24" s="1661"/>
      <c r="XBQ24" s="1661"/>
      <c r="XBR24" s="1661"/>
      <c r="XBS24" s="1661"/>
      <c r="XBT24" s="1661"/>
      <c r="XBU24" s="1661"/>
      <c r="XBV24" s="1661"/>
      <c r="XBW24" s="1661"/>
      <c r="XBX24" s="1661"/>
      <c r="XBY24" s="1661"/>
      <c r="XBZ24" s="1661"/>
      <c r="XCA24" s="1661"/>
      <c r="XCB24" s="1661"/>
      <c r="XCC24" s="1661"/>
      <c r="XCD24" s="1661"/>
      <c r="XCE24" s="1661"/>
      <c r="XCF24" s="1661"/>
      <c r="XCG24" s="1661"/>
      <c r="XCH24" s="1661"/>
      <c r="XCI24" s="1661"/>
      <c r="XCJ24" s="1661"/>
      <c r="XCK24" s="1661"/>
      <c r="XCL24" s="1661"/>
      <c r="XCM24" s="1661"/>
      <c r="XCN24" s="1661"/>
      <c r="XCO24" s="1661"/>
      <c r="XCP24" s="1661"/>
      <c r="XCQ24" s="1661"/>
      <c r="XCR24" s="1661"/>
      <c r="XCS24" s="1661"/>
      <c r="XCT24" s="1661"/>
      <c r="XCU24" s="1661"/>
      <c r="XCV24" s="1661"/>
      <c r="XCW24" s="1661"/>
      <c r="XCX24" s="1661"/>
      <c r="XCY24" s="1661"/>
      <c r="XCZ24" s="1661"/>
      <c r="XDA24" s="1661"/>
      <c r="XDB24" s="1661"/>
      <c r="XDC24" s="1661"/>
      <c r="XDD24" s="1661"/>
      <c r="XDE24" s="1661"/>
      <c r="XDF24" s="1661"/>
      <c r="XDG24" s="1661"/>
      <c r="XDH24" s="1661"/>
      <c r="XDI24" s="1661"/>
      <c r="XDJ24" s="1661"/>
      <c r="XDK24" s="1661"/>
      <c r="XDL24" s="1661"/>
      <c r="XDM24" s="1661"/>
      <c r="XDN24" s="1661"/>
      <c r="XDO24" s="1661"/>
      <c r="XDP24" s="1661"/>
      <c r="XDQ24" s="1661"/>
      <c r="XDR24" s="1661"/>
      <c r="XDS24" s="1661"/>
      <c r="XDT24" s="1661"/>
      <c r="XDU24" s="1661"/>
      <c r="XDV24" s="1661"/>
      <c r="XDW24" s="1661"/>
      <c r="XDX24" s="1661"/>
      <c r="XDY24" s="1661"/>
      <c r="XDZ24" s="1661"/>
      <c r="XEA24" s="1661"/>
      <c r="XEB24" s="1661"/>
      <c r="XEC24" s="1661"/>
      <c r="XED24" s="1661"/>
      <c r="XEE24" s="1661"/>
      <c r="XEF24" s="1661"/>
      <c r="XEG24" s="1661"/>
      <c r="XEH24" s="1661"/>
      <c r="XEI24" s="1661"/>
      <c r="XEJ24" s="1661"/>
      <c r="XEK24" s="1661"/>
      <c r="XEL24" s="1661"/>
      <c r="XEM24" s="1661"/>
      <c r="XEN24" s="1661"/>
      <c r="XEO24" s="1661"/>
      <c r="XEP24" s="1661"/>
      <c r="XEQ24" s="1661"/>
    </row>
    <row r="25" spans="1:16371" s="1566" customFormat="1" ht="18.75" x14ac:dyDescent="0.25">
      <c r="A25" s="1565"/>
      <c r="C25" s="1567"/>
      <c r="D25" s="1568"/>
      <c r="E25" s="1568"/>
      <c r="F25" s="1567"/>
      <c r="G25" s="1567"/>
      <c r="H25" s="1567"/>
      <c r="AJ25" s="1569"/>
      <c r="AK25" s="1569"/>
      <c r="AL25" s="1569"/>
    </row>
    <row r="26" spans="1:16371" s="1566" customFormat="1" ht="18.75" x14ac:dyDescent="0.25">
      <c r="A26" s="1565"/>
      <c r="C26" s="1567"/>
      <c r="D26" s="1568"/>
      <c r="E26" s="1568"/>
      <c r="F26" s="1567"/>
      <c r="G26" s="1567"/>
      <c r="H26" s="1567"/>
      <c r="AJ26" s="1569"/>
      <c r="AK26" s="1569"/>
      <c r="AL26" s="1569"/>
    </row>
    <row r="27" spans="1:16371" s="1566" customFormat="1" ht="18.75" x14ac:dyDescent="0.25">
      <c r="A27" s="1565"/>
      <c r="C27" s="1567"/>
      <c r="D27" s="1568"/>
      <c r="E27" s="1568"/>
      <c r="F27" s="1567"/>
      <c r="G27" s="1567"/>
      <c r="H27" s="1567"/>
      <c r="AJ27" s="1569"/>
      <c r="AK27" s="1569"/>
      <c r="AL27" s="1569"/>
    </row>
    <row r="28" spans="1:16371" s="1566" customFormat="1" ht="18.75" x14ac:dyDescent="0.25">
      <c r="A28" s="1565"/>
      <c r="C28" s="1567"/>
      <c r="D28" s="1568"/>
      <c r="E28" s="1568"/>
      <c r="F28" s="1567"/>
      <c r="G28" s="1567"/>
      <c r="H28" s="1567"/>
      <c r="AJ28" s="1569"/>
      <c r="AK28" s="1569"/>
      <c r="AL28" s="1569"/>
    </row>
    <row r="29" spans="1:16371" s="1566" customFormat="1" ht="18.75" x14ac:dyDescent="0.25">
      <c r="A29" s="1565"/>
      <c r="C29" s="1567"/>
      <c r="D29" s="1568"/>
      <c r="E29" s="1568"/>
      <c r="F29" s="1567"/>
      <c r="G29" s="1567"/>
      <c r="H29" s="1567"/>
      <c r="AJ29" s="1569"/>
      <c r="AK29" s="1569"/>
      <c r="AL29" s="1569"/>
    </row>
    <row r="30" spans="1:16371" s="1566" customFormat="1" ht="18.75" x14ac:dyDescent="0.25">
      <c r="A30" s="1565"/>
      <c r="C30" s="1567"/>
      <c r="D30" s="1568"/>
      <c r="E30" s="1568"/>
      <c r="F30" s="1567"/>
      <c r="G30" s="1567"/>
      <c r="H30" s="1567"/>
      <c r="AJ30" s="1569"/>
      <c r="AK30" s="1569"/>
      <c r="AL30" s="1569"/>
    </row>
    <row r="31" spans="1:16371" s="1566" customFormat="1" ht="18.75" x14ac:dyDescent="0.25">
      <c r="A31" s="1565"/>
      <c r="C31" s="1567"/>
      <c r="D31" s="1568"/>
      <c r="E31" s="1568"/>
      <c r="F31" s="1567"/>
      <c r="G31" s="1567"/>
      <c r="H31" s="1567"/>
      <c r="AJ31" s="1569"/>
      <c r="AK31" s="1569"/>
      <c r="AL31" s="1569"/>
    </row>
    <row r="32" spans="1:16371" s="1566" customFormat="1" ht="18.75" x14ac:dyDescent="0.25">
      <c r="A32" s="1565"/>
      <c r="C32" s="1567"/>
      <c r="D32" s="1568"/>
      <c r="E32" s="1568"/>
      <c r="F32" s="1567"/>
      <c r="G32" s="1567"/>
      <c r="H32" s="1567"/>
      <c r="AJ32" s="1569"/>
      <c r="AK32" s="1569"/>
      <c r="AL32" s="1569"/>
    </row>
    <row r="33" spans="1:16371" s="1566" customFormat="1" ht="18.75" x14ac:dyDescent="0.25">
      <c r="A33" s="1565"/>
      <c r="C33" s="1567"/>
      <c r="D33" s="1568"/>
      <c r="E33" s="1568"/>
      <c r="F33" s="1567"/>
      <c r="G33" s="1567"/>
      <c r="H33" s="1567"/>
      <c r="AJ33" s="1569"/>
      <c r="AK33" s="1569"/>
      <c r="AL33" s="1569"/>
    </row>
    <row r="34" spans="1:16371" s="1566" customFormat="1" ht="18.75" x14ac:dyDescent="0.25">
      <c r="A34" s="1565"/>
      <c r="C34" s="1567"/>
      <c r="D34" s="1568"/>
      <c r="E34" s="1568"/>
      <c r="F34" s="1567"/>
      <c r="G34" s="1567"/>
      <c r="H34" s="1567"/>
      <c r="AJ34" s="1569"/>
      <c r="AK34" s="1569"/>
      <c r="AL34" s="1569"/>
    </row>
    <row r="35" spans="1:16371" s="1566" customFormat="1" ht="18.75" x14ac:dyDescent="0.25">
      <c r="A35" s="1565"/>
      <c r="C35" s="1567"/>
      <c r="D35" s="1568"/>
      <c r="E35" s="1568"/>
      <c r="F35" s="1567"/>
      <c r="G35" s="1567"/>
      <c r="H35" s="1567"/>
      <c r="AJ35" s="1569"/>
      <c r="AK35" s="1569"/>
      <c r="AL35" s="1569"/>
    </row>
    <row r="36" spans="1:16371" s="1566" customFormat="1" ht="18.75" x14ac:dyDescent="0.25">
      <c r="A36" s="1565"/>
      <c r="C36" s="1567"/>
      <c r="D36" s="1568"/>
      <c r="E36" s="1568"/>
      <c r="F36" s="1567"/>
      <c r="G36" s="1567"/>
      <c r="H36" s="1567"/>
      <c r="AJ36" s="1569"/>
      <c r="AK36" s="1569"/>
      <c r="AL36" s="1569"/>
    </row>
    <row r="37" spans="1:16371" s="1566" customFormat="1" ht="18.75" x14ac:dyDescent="0.25">
      <c r="A37" s="1565"/>
      <c r="B37" s="1566" t="s">
        <v>397</v>
      </c>
      <c r="C37" s="1567"/>
      <c r="D37" s="1568"/>
      <c r="E37" s="1568"/>
      <c r="F37" s="1567"/>
      <c r="G37" s="1567"/>
      <c r="H37" s="1567"/>
      <c r="AJ37" s="1569"/>
      <c r="AK37" s="1569"/>
      <c r="AL37" s="1569"/>
    </row>
    <row r="38" spans="1:16371" s="1566" customFormat="1" ht="33" customHeight="1" x14ac:dyDescent="0.25">
      <c r="A38" s="1570" t="s">
        <v>352</v>
      </c>
      <c r="B38" s="1571" t="s">
        <v>33</v>
      </c>
      <c r="C38" s="1572"/>
      <c r="D38" s="1573" t="s">
        <v>63</v>
      </c>
      <c r="E38" s="1610"/>
      <c r="F38" s="1574"/>
      <c r="G38" s="1575">
        <v>3</v>
      </c>
      <c r="H38" s="1576">
        <v>90</v>
      </c>
      <c r="I38" s="1613">
        <v>36</v>
      </c>
      <c r="J38" s="1615">
        <v>18</v>
      </c>
      <c r="K38" s="1615"/>
      <c r="L38" s="1615">
        <v>18</v>
      </c>
      <c r="M38" s="1578">
        <v>54</v>
      </c>
      <c r="N38" s="1613"/>
      <c r="O38" s="1662">
        <v>4</v>
      </c>
      <c r="P38" s="1581"/>
      <c r="Q38" s="1613"/>
      <c r="R38" s="1580"/>
      <c r="S38" s="1614"/>
      <c r="T38" s="1612"/>
      <c r="U38" s="1581"/>
      <c r="V38" s="1609"/>
      <c r="W38" s="1586" t="s">
        <v>552</v>
      </c>
      <c r="X38" s="1586" t="s">
        <v>551</v>
      </c>
      <c r="Y38" s="1586" t="s">
        <v>552</v>
      </c>
      <c r="Z38" s="1609"/>
      <c r="AA38" s="1609"/>
      <c r="AB38" s="1609"/>
      <c r="AC38" s="1609"/>
      <c r="AD38" s="1609"/>
      <c r="AE38" s="1609"/>
      <c r="AF38" s="1609"/>
      <c r="AG38" s="1609"/>
      <c r="AH38" s="1609"/>
      <c r="AI38" s="1609"/>
      <c r="AJ38" s="1609"/>
      <c r="AK38" s="1609"/>
      <c r="AL38" s="1609"/>
      <c r="AM38" s="1609"/>
      <c r="AN38" s="1609"/>
      <c r="AO38" s="1609"/>
      <c r="AP38" s="1609"/>
      <c r="AQ38" s="1609"/>
      <c r="AR38" s="1609"/>
      <c r="AS38" s="1609"/>
      <c r="AT38" s="1609"/>
      <c r="AU38" s="1609"/>
      <c r="AV38" s="1609"/>
      <c r="AW38" s="1609"/>
      <c r="AX38" s="1609"/>
      <c r="AY38" s="1609"/>
      <c r="AZ38" s="1609"/>
      <c r="BA38" s="1609"/>
      <c r="BB38" s="1609"/>
      <c r="BC38" s="1609"/>
      <c r="BD38" s="1609"/>
      <c r="BE38" s="1609"/>
      <c r="BF38" s="1609"/>
      <c r="BG38" s="1609"/>
      <c r="BH38" s="1609"/>
      <c r="BI38" s="1609"/>
      <c r="BJ38" s="1609"/>
      <c r="BK38" s="1609"/>
      <c r="BL38" s="1609"/>
      <c r="BM38" s="1609"/>
      <c r="BN38" s="1609"/>
      <c r="BO38" s="1609"/>
      <c r="BP38" s="1609"/>
      <c r="BQ38" s="1609"/>
      <c r="BR38" s="1609"/>
      <c r="BS38" s="1609"/>
      <c r="BT38" s="1609"/>
      <c r="BU38" s="1609"/>
      <c r="BV38" s="1609"/>
      <c r="BW38" s="1609"/>
      <c r="BX38" s="1609"/>
      <c r="BY38" s="1609"/>
      <c r="BZ38" s="1609"/>
      <c r="CA38" s="1609"/>
      <c r="CB38" s="1609"/>
      <c r="CC38" s="1609"/>
      <c r="CD38" s="1609"/>
      <c r="CE38" s="1609"/>
      <c r="CF38" s="1609"/>
      <c r="CG38" s="1609"/>
      <c r="CH38" s="1609"/>
      <c r="CI38" s="1609"/>
      <c r="CJ38" s="1609"/>
      <c r="CK38" s="1609"/>
      <c r="CL38" s="1609"/>
      <c r="CM38" s="1609"/>
      <c r="CN38" s="1609"/>
      <c r="CO38" s="1609"/>
      <c r="CP38" s="1609"/>
      <c r="CQ38" s="1609"/>
      <c r="CR38" s="1609"/>
      <c r="CS38" s="1609"/>
      <c r="CT38" s="1609"/>
      <c r="CU38" s="1609"/>
      <c r="CV38" s="1609"/>
      <c r="CW38" s="1609"/>
      <c r="CX38" s="1609"/>
      <c r="CY38" s="1609"/>
      <c r="CZ38" s="1609"/>
      <c r="DA38" s="1609"/>
      <c r="DB38" s="1609"/>
      <c r="DC38" s="1609"/>
      <c r="DD38" s="1609"/>
      <c r="DE38" s="1609"/>
      <c r="DF38" s="1609"/>
      <c r="DG38" s="1609"/>
      <c r="DH38" s="1609"/>
      <c r="DI38" s="1609"/>
      <c r="DJ38" s="1609"/>
      <c r="DK38" s="1609"/>
      <c r="DL38" s="1609"/>
      <c r="DM38" s="1609"/>
      <c r="DN38" s="1609"/>
      <c r="DO38" s="1609"/>
      <c r="DP38" s="1609"/>
      <c r="DQ38" s="1609"/>
      <c r="DR38" s="1609"/>
      <c r="DS38" s="1609"/>
      <c r="DT38" s="1609"/>
      <c r="DU38" s="1609"/>
      <c r="DV38" s="1609"/>
      <c r="DW38" s="1609"/>
      <c r="DX38" s="1609"/>
      <c r="DY38" s="1609"/>
      <c r="DZ38" s="1609"/>
      <c r="EA38" s="1609"/>
      <c r="EB38" s="1609"/>
      <c r="EC38" s="1609"/>
      <c r="ED38" s="1609"/>
      <c r="EE38" s="1609"/>
      <c r="EF38" s="1609"/>
      <c r="EG38" s="1609"/>
      <c r="EH38" s="1609"/>
      <c r="EI38" s="1609"/>
      <c r="EJ38" s="1609"/>
      <c r="EK38" s="1609"/>
      <c r="EL38" s="1609"/>
      <c r="EM38" s="1609"/>
      <c r="EN38" s="1609"/>
      <c r="EO38" s="1609"/>
      <c r="EP38" s="1609"/>
      <c r="EQ38" s="1609"/>
      <c r="ER38" s="1609"/>
      <c r="ES38" s="1609"/>
      <c r="ET38" s="1609"/>
      <c r="EU38" s="1609"/>
      <c r="EV38" s="1609"/>
      <c r="EW38" s="1609"/>
      <c r="EX38" s="1609"/>
      <c r="EY38" s="1609"/>
      <c r="EZ38" s="1609"/>
      <c r="FA38" s="1609"/>
      <c r="FB38" s="1609"/>
      <c r="FC38" s="1609"/>
      <c r="FD38" s="1609"/>
      <c r="FE38" s="1609"/>
      <c r="FF38" s="1609"/>
      <c r="FG38" s="1609"/>
      <c r="FH38" s="1609"/>
      <c r="FI38" s="1609"/>
      <c r="FJ38" s="1609"/>
      <c r="FK38" s="1609"/>
      <c r="FL38" s="1609"/>
      <c r="FM38" s="1609"/>
      <c r="FN38" s="1609"/>
      <c r="FO38" s="1609"/>
      <c r="FP38" s="1609"/>
      <c r="FQ38" s="1609"/>
      <c r="FR38" s="1609"/>
      <c r="FS38" s="1609"/>
      <c r="FT38" s="1609"/>
      <c r="FU38" s="1609"/>
      <c r="FV38" s="1609"/>
      <c r="FW38" s="1609"/>
      <c r="FX38" s="1609"/>
      <c r="FY38" s="1609"/>
      <c r="FZ38" s="1609"/>
      <c r="GA38" s="1609"/>
      <c r="GB38" s="1609"/>
      <c r="GC38" s="1609"/>
      <c r="GD38" s="1609"/>
      <c r="GE38" s="1609"/>
      <c r="GF38" s="1609"/>
      <c r="GG38" s="1609"/>
      <c r="GH38" s="1609"/>
      <c r="GI38" s="1609"/>
      <c r="GJ38" s="1609"/>
      <c r="GK38" s="1609"/>
      <c r="GL38" s="1609"/>
      <c r="GM38" s="1609"/>
      <c r="GN38" s="1609"/>
      <c r="GO38" s="1609"/>
      <c r="GP38" s="1609"/>
      <c r="GQ38" s="1609"/>
      <c r="GR38" s="1609"/>
      <c r="GS38" s="1609"/>
      <c r="GT38" s="1609"/>
      <c r="GU38" s="1609"/>
      <c r="GV38" s="1609"/>
      <c r="GW38" s="1609"/>
      <c r="GX38" s="1609"/>
      <c r="GY38" s="1609"/>
      <c r="GZ38" s="1609"/>
      <c r="HA38" s="1609"/>
      <c r="HB38" s="1609"/>
      <c r="HC38" s="1609"/>
      <c r="HD38" s="1609"/>
      <c r="HE38" s="1609"/>
      <c r="HF38" s="1609"/>
      <c r="HG38" s="1609"/>
      <c r="HH38" s="1609"/>
      <c r="HI38" s="1609"/>
      <c r="HJ38" s="1609"/>
      <c r="HK38" s="1609"/>
      <c r="HL38" s="1609"/>
      <c r="HM38" s="1609"/>
      <c r="HN38" s="1609"/>
      <c r="HO38" s="1609"/>
      <c r="HP38" s="1609"/>
      <c r="HQ38" s="1609"/>
      <c r="HR38" s="1609"/>
      <c r="HS38" s="1609"/>
      <c r="HT38" s="1609"/>
      <c r="HU38" s="1609"/>
      <c r="HV38" s="1609"/>
      <c r="HW38" s="1609"/>
      <c r="HX38" s="1609"/>
      <c r="HY38" s="1609"/>
      <c r="HZ38" s="1609"/>
      <c r="IA38" s="1609"/>
      <c r="IB38" s="1609"/>
      <c r="IC38" s="1609"/>
      <c r="ID38" s="1609"/>
      <c r="IE38" s="1609"/>
      <c r="IF38" s="1609"/>
      <c r="IG38" s="1609"/>
      <c r="IH38" s="1609"/>
      <c r="II38" s="1609"/>
      <c r="IJ38" s="1609"/>
      <c r="IK38" s="1609"/>
      <c r="IL38" s="1609"/>
      <c r="IM38" s="1609"/>
      <c r="IN38" s="1609"/>
      <c r="IO38" s="1609"/>
      <c r="IP38" s="1609"/>
      <c r="IQ38" s="1609"/>
      <c r="IR38" s="1609"/>
      <c r="IS38" s="1609"/>
      <c r="IT38" s="1609"/>
      <c r="IU38" s="1609"/>
      <c r="IV38" s="1609"/>
      <c r="IW38" s="1609"/>
      <c r="IX38" s="1609"/>
      <c r="IY38" s="1609"/>
      <c r="IZ38" s="1609"/>
      <c r="JA38" s="1609"/>
      <c r="JB38" s="1609"/>
      <c r="JC38" s="1609"/>
      <c r="JD38" s="1609"/>
      <c r="JE38" s="1609"/>
      <c r="JF38" s="1609"/>
      <c r="JG38" s="1609"/>
      <c r="JH38" s="1609"/>
      <c r="JI38" s="1609"/>
      <c r="JJ38" s="1609"/>
      <c r="JK38" s="1609"/>
      <c r="JL38" s="1609"/>
      <c r="JM38" s="1609"/>
      <c r="JN38" s="1609"/>
      <c r="JO38" s="1609"/>
      <c r="JP38" s="1609"/>
      <c r="JQ38" s="1609"/>
      <c r="JR38" s="1609"/>
      <c r="JS38" s="1609"/>
      <c r="JT38" s="1609"/>
      <c r="JU38" s="1609"/>
      <c r="JV38" s="1609"/>
      <c r="JW38" s="1609"/>
      <c r="JX38" s="1609"/>
      <c r="JY38" s="1609"/>
      <c r="JZ38" s="1609"/>
      <c r="KA38" s="1609"/>
      <c r="KB38" s="1609"/>
      <c r="KC38" s="1609"/>
      <c r="KD38" s="1609"/>
      <c r="KE38" s="1609"/>
      <c r="KF38" s="1609"/>
      <c r="KG38" s="1609"/>
      <c r="KH38" s="1609"/>
      <c r="KI38" s="1609"/>
      <c r="KJ38" s="1609"/>
      <c r="KK38" s="1609"/>
      <c r="KL38" s="1609"/>
      <c r="KM38" s="1609"/>
      <c r="KN38" s="1609"/>
      <c r="KO38" s="1609"/>
      <c r="KP38" s="1609"/>
      <c r="KQ38" s="1609"/>
      <c r="KR38" s="1609"/>
      <c r="KS38" s="1609"/>
      <c r="KT38" s="1609"/>
      <c r="KU38" s="1609"/>
      <c r="KV38" s="1609"/>
      <c r="KW38" s="1609"/>
      <c r="KX38" s="1609"/>
      <c r="KY38" s="1609"/>
      <c r="KZ38" s="1609"/>
      <c r="LA38" s="1609"/>
      <c r="LB38" s="1609"/>
      <c r="LC38" s="1609"/>
      <c r="LD38" s="1609"/>
      <c r="LE38" s="1609"/>
      <c r="LF38" s="1609"/>
      <c r="LG38" s="1609"/>
      <c r="LH38" s="1609"/>
      <c r="LI38" s="1609"/>
      <c r="LJ38" s="1609"/>
      <c r="LK38" s="1609"/>
      <c r="LL38" s="1609"/>
      <c r="LM38" s="1609"/>
      <c r="LN38" s="1609"/>
      <c r="LO38" s="1609"/>
      <c r="LP38" s="1609"/>
      <c r="LQ38" s="1609"/>
      <c r="LR38" s="1609"/>
      <c r="LS38" s="1609"/>
      <c r="LT38" s="1609"/>
      <c r="LU38" s="1609"/>
      <c r="LV38" s="1609"/>
      <c r="LW38" s="1609"/>
      <c r="LX38" s="1609"/>
      <c r="LY38" s="1609"/>
      <c r="LZ38" s="1609"/>
      <c r="MA38" s="1609"/>
      <c r="MB38" s="1609"/>
      <c r="MC38" s="1609"/>
      <c r="MD38" s="1609"/>
      <c r="ME38" s="1609"/>
      <c r="MF38" s="1609"/>
      <c r="MG38" s="1609"/>
      <c r="MH38" s="1609"/>
      <c r="MI38" s="1609"/>
      <c r="MJ38" s="1609"/>
      <c r="MK38" s="1609"/>
      <c r="ML38" s="1609"/>
      <c r="MM38" s="1609"/>
      <c r="MN38" s="1609"/>
      <c r="MO38" s="1609"/>
      <c r="MP38" s="1609"/>
      <c r="MQ38" s="1609"/>
      <c r="MR38" s="1609"/>
      <c r="MS38" s="1609"/>
      <c r="MT38" s="1609"/>
      <c r="MU38" s="1609"/>
      <c r="MV38" s="1609"/>
      <c r="MW38" s="1609"/>
      <c r="MX38" s="1609"/>
      <c r="MY38" s="1609"/>
      <c r="MZ38" s="1609"/>
      <c r="NA38" s="1609"/>
      <c r="NB38" s="1609"/>
      <c r="NC38" s="1609"/>
      <c r="ND38" s="1609"/>
      <c r="NE38" s="1609"/>
      <c r="NF38" s="1609"/>
      <c r="NG38" s="1609"/>
      <c r="NH38" s="1609"/>
      <c r="NI38" s="1609"/>
      <c r="NJ38" s="1609"/>
      <c r="NK38" s="1609"/>
      <c r="NL38" s="1609"/>
      <c r="NM38" s="1609"/>
      <c r="NN38" s="1609"/>
      <c r="NO38" s="1609"/>
      <c r="NP38" s="1609"/>
      <c r="NQ38" s="1609"/>
      <c r="NR38" s="1609"/>
      <c r="NS38" s="1609"/>
      <c r="NT38" s="1609"/>
      <c r="NU38" s="1609"/>
      <c r="NV38" s="1609"/>
      <c r="NW38" s="1609"/>
      <c r="NX38" s="1609"/>
      <c r="NY38" s="1609"/>
      <c r="NZ38" s="1609"/>
      <c r="OA38" s="1609"/>
      <c r="OB38" s="1609"/>
      <c r="OC38" s="1609"/>
      <c r="OD38" s="1609"/>
      <c r="OE38" s="1609"/>
      <c r="OF38" s="1609"/>
      <c r="OG38" s="1609"/>
      <c r="OH38" s="1609"/>
      <c r="OI38" s="1609"/>
      <c r="OJ38" s="1609"/>
      <c r="OK38" s="1609"/>
      <c r="OL38" s="1609"/>
      <c r="OM38" s="1609"/>
      <c r="ON38" s="1609"/>
      <c r="OO38" s="1609"/>
      <c r="OP38" s="1609"/>
      <c r="OQ38" s="1609"/>
      <c r="OR38" s="1609"/>
      <c r="OS38" s="1609"/>
      <c r="OT38" s="1609"/>
      <c r="OU38" s="1609"/>
      <c r="OV38" s="1609"/>
      <c r="OW38" s="1609"/>
      <c r="OX38" s="1609"/>
      <c r="OY38" s="1609"/>
      <c r="OZ38" s="1609"/>
      <c r="PA38" s="1609"/>
      <c r="PB38" s="1609"/>
      <c r="PC38" s="1609"/>
      <c r="PD38" s="1609"/>
      <c r="PE38" s="1609"/>
      <c r="PF38" s="1609"/>
      <c r="PG38" s="1609"/>
      <c r="PH38" s="1609"/>
      <c r="PI38" s="1609"/>
      <c r="PJ38" s="1609"/>
      <c r="PK38" s="1609"/>
      <c r="PL38" s="1609"/>
      <c r="PM38" s="1609"/>
      <c r="PN38" s="1609"/>
      <c r="PO38" s="1609"/>
      <c r="PP38" s="1609"/>
      <c r="PQ38" s="1609"/>
      <c r="PR38" s="1609"/>
      <c r="PS38" s="1609"/>
      <c r="PT38" s="1609"/>
      <c r="PU38" s="1609"/>
      <c r="PV38" s="1609"/>
      <c r="PW38" s="1609"/>
      <c r="PX38" s="1609"/>
      <c r="PY38" s="1609"/>
      <c r="PZ38" s="1609"/>
      <c r="QA38" s="1609"/>
      <c r="QB38" s="1609"/>
      <c r="QC38" s="1609"/>
      <c r="QD38" s="1609"/>
      <c r="QE38" s="1609"/>
      <c r="QF38" s="1609"/>
      <c r="QG38" s="1609"/>
      <c r="QH38" s="1609"/>
      <c r="QI38" s="1609"/>
      <c r="QJ38" s="1609"/>
      <c r="QK38" s="1609"/>
      <c r="QL38" s="1609"/>
      <c r="QM38" s="1609"/>
      <c r="QN38" s="1609"/>
      <c r="QO38" s="1609"/>
      <c r="QP38" s="1609"/>
      <c r="QQ38" s="1609"/>
      <c r="QR38" s="1609"/>
      <c r="QS38" s="1609"/>
      <c r="QT38" s="1609"/>
      <c r="QU38" s="1609"/>
      <c r="QV38" s="1609"/>
      <c r="QW38" s="1609"/>
      <c r="QX38" s="1609"/>
      <c r="QY38" s="1609"/>
      <c r="QZ38" s="1609"/>
      <c r="RA38" s="1609"/>
      <c r="RB38" s="1609"/>
      <c r="RC38" s="1609"/>
      <c r="RD38" s="1609"/>
      <c r="RE38" s="1609"/>
      <c r="RF38" s="1609"/>
      <c r="RG38" s="1609"/>
      <c r="RH38" s="1609"/>
      <c r="RI38" s="1609"/>
      <c r="RJ38" s="1609"/>
      <c r="RK38" s="1609"/>
      <c r="RL38" s="1609"/>
      <c r="RM38" s="1609"/>
      <c r="RN38" s="1609"/>
      <c r="RO38" s="1609"/>
      <c r="RP38" s="1609"/>
      <c r="RQ38" s="1609"/>
      <c r="RR38" s="1609"/>
      <c r="RS38" s="1609"/>
      <c r="RT38" s="1609"/>
      <c r="RU38" s="1609"/>
      <c r="RV38" s="1609"/>
      <c r="RW38" s="1609"/>
      <c r="RX38" s="1609"/>
      <c r="RY38" s="1609"/>
      <c r="RZ38" s="1609"/>
      <c r="SA38" s="1609"/>
      <c r="SB38" s="1609"/>
      <c r="SC38" s="1609"/>
      <c r="SD38" s="1609"/>
      <c r="SE38" s="1609"/>
      <c r="SF38" s="1609"/>
      <c r="SG38" s="1609"/>
      <c r="SH38" s="1609"/>
      <c r="SI38" s="1609"/>
      <c r="SJ38" s="1609"/>
      <c r="SK38" s="1609"/>
      <c r="SL38" s="1609"/>
      <c r="SM38" s="1609"/>
      <c r="SN38" s="1609"/>
      <c r="SO38" s="1609"/>
      <c r="SP38" s="1609"/>
      <c r="SQ38" s="1609"/>
      <c r="SR38" s="1609"/>
      <c r="SS38" s="1609"/>
      <c r="ST38" s="1609"/>
      <c r="SU38" s="1609"/>
      <c r="SV38" s="1609"/>
      <c r="SW38" s="1609"/>
      <c r="SX38" s="1609"/>
      <c r="SY38" s="1609"/>
      <c r="SZ38" s="1609"/>
      <c r="TA38" s="1609"/>
      <c r="TB38" s="1609"/>
      <c r="TC38" s="1609"/>
      <c r="TD38" s="1609"/>
      <c r="TE38" s="1609"/>
      <c r="TF38" s="1609"/>
      <c r="TG38" s="1609"/>
      <c r="TH38" s="1609"/>
      <c r="TI38" s="1609"/>
      <c r="TJ38" s="1609"/>
      <c r="TK38" s="1609"/>
      <c r="TL38" s="1609"/>
      <c r="TM38" s="1609"/>
      <c r="TN38" s="1609"/>
      <c r="TO38" s="1609"/>
      <c r="TP38" s="1609"/>
      <c r="TQ38" s="1609"/>
      <c r="TR38" s="1609"/>
      <c r="TS38" s="1609"/>
      <c r="TT38" s="1609"/>
      <c r="TU38" s="1609"/>
      <c r="TV38" s="1609"/>
      <c r="TW38" s="1609"/>
      <c r="TX38" s="1609"/>
      <c r="TY38" s="1609"/>
      <c r="TZ38" s="1609"/>
      <c r="UA38" s="1609"/>
      <c r="UB38" s="1609"/>
      <c r="UC38" s="1609"/>
      <c r="UD38" s="1609"/>
      <c r="UE38" s="1609"/>
      <c r="UF38" s="1609"/>
      <c r="UG38" s="1609"/>
      <c r="UH38" s="1609"/>
      <c r="UI38" s="1609"/>
      <c r="UJ38" s="1609"/>
      <c r="UK38" s="1609"/>
      <c r="UL38" s="1609"/>
      <c r="UM38" s="1609"/>
      <c r="UN38" s="1609"/>
      <c r="UO38" s="1609"/>
      <c r="UP38" s="1609"/>
      <c r="UQ38" s="1609"/>
      <c r="UR38" s="1609"/>
      <c r="US38" s="1609"/>
      <c r="UT38" s="1609"/>
      <c r="UU38" s="1609"/>
      <c r="UV38" s="1609"/>
      <c r="UW38" s="1609"/>
      <c r="UX38" s="1609"/>
      <c r="UY38" s="1609"/>
      <c r="UZ38" s="1609"/>
      <c r="VA38" s="1609"/>
      <c r="VB38" s="1609"/>
      <c r="VC38" s="1609"/>
      <c r="VD38" s="1609"/>
      <c r="VE38" s="1609"/>
      <c r="VF38" s="1609"/>
      <c r="VG38" s="1609"/>
      <c r="VH38" s="1609"/>
      <c r="VI38" s="1609"/>
      <c r="VJ38" s="1609"/>
      <c r="VK38" s="1609"/>
      <c r="VL38" s="1609"/>
      <c r="VM38" s="1609"/>
      <c r="VN38" s="1609"/>
      <c r="VO38" s="1609"/>
      <c r="VP38" s="1609"/>
      <c r="VQ38" s="1609"/>
      <c r="VR38" s="1609"/>
      <c r="VS38" s="1609"/>
      <c r="VT38" s="1609"/>
      <c r="VU38" s="1609"/>
      <c r="VV38" s="1609"/>
      <c r="VW38" s="1609"/>
      <c r="VX38" s="1609"/>
      <c r="VY38" s="1609"/>
      <c r="VZ38" s="1609"/>
      <c r="WA38" s="1609"/>
      <c r="WB38" s="1609"/>
      <c r="WC38" s="1609"/>
      <c r="WD38" s="1609"/>
      <c r="WE38" s="1609"/>
      <c r="WF38" s="1609"/>
      <c r="WG38" s="1609"/>
      <c r="WH38" s="1609"/>
      <c r="WI38" s="1609"/>
      <c r="WJ38" s="1609"/>
      <c r="WK38" s="1609"/>
      <c r="WL38" s="1609"/>
      <c r="WM38" s="1609"/>
      <c r="WN38" s="1609"/>
      <c r="WO38" s="1609"/>
      <c r="WP38" s="1609"/>
      <c r="WQ38" s="1609"/>
      <c r="WR38" s="1609"/>
      <c r="WS38" s="1609"/>
      <c r="WT38" s="1609"/>
      <c r="WU38" s="1609"/>
      <c r="WV38" s="1609"/>
      <c r="WW38" s="1609"/>
      <c r="WX38" s="1609"/>
      <c r="WY38" s="1609"/>
      <c r="WZ38" s="1609"/>
      <c r="XA38" s="1609"/>
      <c r="XB38" s="1609"/>
      <c r="XC38" s="1609"/>
      <c r="XD38" s="1609"/>
      <c r="XE38" s="1609"/>
      <c r="XF38" s="1609"/>
      <c r="XG38" s="1609"/>
      <c r="XH38" s="1609"/>
      <c r="XI38" s="1609"/>
      <c r="XJ38" s="1609"/>
      <c r="XK38" s="1609"/>
      <c r="XL38" s="1609"/>
      <c r="XM38" s="1609"/>
      <c r="XN38" s="1609"/>
      <c r="XO38" s="1609"/>
      <c r="XP38" s="1609"/>
      <c r="XQ38" s="1609"/>
      <c r="XR38" s="1609"/>
      <c r="XS38" s="1609"/>
      <c r="XT38" s="1609"/>
      <c r="XU38" s="1609"/>
      <c r="XV38" s="1609"/>
      <c r="XW38" s="1609"/>
      <c r="XX38" s="1609"/>
      <c r="XY38" s="1609"/>
      <c r="XZ38" s="1609"/>
      <c r="YA38" s="1609"/>
      <c r="YB38" s="1609"/>
      <c r="YC38" s="1609"/>
      <c r="YD38" s="1609"/>
      <c r="YE38" s="1609"/>
      <c r="YF38" s="1609"/>
      <c r="YG38" s="1609"/>
      <c r="YH38" s="1609"/>
      <c r="YI38" s="1609"/>
      <c r="YJ38" s="1609"/>
      <c r="YK38" s="1609"/>
      <c r="YL38" s="1609"/>
      <c r="YM38" s="1609"/>
      <c r="YN38" s="1609"/>
      <c r="YO38" s="1609"/>
      <c r="YP38" s="1609"/>
      <c r="YQ38" s="1609"/>
      <c r="YR38" s="1609"/>
      <c r="YS38" s="1609"/>
      <c r="YT38" s="1609"/>
      <c r="YU38" s="1609"/>
      <c r="YV38" s="1609"/>
      <c r="YW38" s="1609"/>
      <c r="YX38" s="1609"/>
      <c r="YY38" s="1609"/>
      <c r="YZ38" s="1609"/>
      <c r="ZA38" s="1609"/>
      <c r="ZB38" s="1609"/>
      <c r="ZC38" s="1609"/>
      <c r="ZD38" s="1609"/>
      <c r="ZE38" s="1609"/>
      <c r="ZF38" s="1609"/>
      <c r="ZG38" s="1609"/>
      <c r="ZH38" s="1609"/>
      <c r="ZI38" s="1609"/>
      <c r="ZJ38" s="1609"/>
      <c r="ZK38" s="1609"/>
      <c r="ZL38" s="1609"/>
      <c r="ZM38" s="1609"/>
      <c r="ZN38" s="1609"/>
      <c r="ZO38" s="1609"/>
      <c r="ZP38" s="1609"/>
      <c r="ZQ38" s="1609"/>
      <c r="ZR38" s="1609"/>
      <c r="ZS38" s="1609"/>
      <c r="ZT38" s="1609"/>
      <c r="ZU38" s="1609"/>
      <c r="ZV38" s="1609"/>
      <c r="ZW38" s="1609"/>
      <c r="ZX38" s="1609"/>
      <c r="ZY38" s="1609"/>
      <c r="ZZ38" s="1609"/>
      <c r="AAA38" s="1609"/>
      <c r="AAB38" s="1609"/>
      <c r="AAC38" s="1609"/>
      <c r="AAD38" s="1609"/>
      <c r="AAE38" s="1609"/>
      <c r="AAF38" s="1609"/>
      <c r="AAG38" s="1609"/>
      <c r="AAH38" s="1609"/>
      <c r="AAI38" s="1609"/>
      <c r="AAJ38" s="1609"/>
      <c r="AAK38" s="1609"/>
      <c r="AAL38" s="1609"/>
      <c r="AAM38" s="1609"/>
      <c r="AAN38" s="1609"/>
      <c r="AAO38" s="1609"/>
      <c r="AAP38" s="1609"/>
      <c r="AAQ38" s="1609"/>
      <c r="AAR38" s="1609"/>
      <c r="AAS38" s="1609"/>
      <c r="AAT38" s="1609"/>
      <c r="AAU38" s="1609"/>
      <c r="AAV38" s="1609"/>
      <c r="AAW38" s="1609"/>
      <c r="AAX38" s="1609"/>
      <c r="AAY38" s="1609"/>
      <c r="AAZ38" s="1609"/>
      <c r="ABA38" s="1609"/>
      <c r="ABB38" s="1609"/>
      <c r="ABC38" s="1609"/>
      <c r="ABD38" s="1609"/>
      <c r="ABE38" s="1609"/>
      <c r="ABF38" s="1609"/>
      <c r="ABG38" s="1609"/>
      <c r="ABH38" s="1609"/>
      <c r="ABI38" s="1609"/>
      <c r="ABJ38" s="1609"/>
      <c r="ABK38" s="1609"/>
      <c r="ABL38" s="1609"/>
      <c r="ABM38" s="1609"/>
      <c r="ABN38" s="1609"/>
      <c r="ABO38" s="1609"/>
      <c r="ABP38" s="1609"/>
      <c r="ABQ38" s="1609"/>
      <c r="ABR38" s="1609"/>
      <c r="ABS38" s="1609"/>
      <c r="ABT38" s="1609"/>
      <c r="ABU38" s="1609"/>
      <c r="ABV38" s="1609"/>
      <c r="ABW38" s="1609"/>
      <c r="ABX38" s="1609"/>
      <c r="ABY38" s="1609"/>
      <c r="ABZ38" s="1609"/>
      <c r="ACA38" s="1609"/>
      <c r="ACB38" s="1609"/>
      <c r="ACC38" s="1609"/>
      <c r="ACD38" s="1609"/>
      <c r="ACE38" s="1609"/>
      <c r="ACF38" s="1609"/>
      <c r="ACG38" s="1609"/>
      <c r="ACH38" s="1609"/>
      <c r="ACI38" s="1609"/>
      <c r="ACJ38" s="1609"/>
      <c r="ACK38" s="1609"/>
      <c r="ACL38" s="1609"/>
      <c r="ACM38" s="1609"/>
      <c r="ACN38" s="1609"/>
      <c r="ACO38" s="1609"/>
      <c r="ACP38" s="1609"/>
      <c r="ACQ38" s="1609"/>
      <c r="ACR38" s="1609"/>
      <c r="ACS38" s="1609"/>
      <c r="ACT38" s="1609"/>
      <c r="ACU38" s="1609"/>
      <c r="ACV38" s="1609"/>
      <c r="ACW38" s="1609"/>
      <c r="ACX38" s="1609"/>
      <c r="ACY38" s="1609"/>
      <c r="ACZ38" s="1609"/>
      <c r="ADA38" s="1609"/>
      <c r="ADB38" s="1609"/>
      <c r="ADC38" s="1609"/>
      <c r="ADD38" s="1609"/>
      <c r="ADE38" s="1609"/>
      <c r="ADF38" s="1609"/>
      <c r="ADG38" s="1609"/>
      <c r="ADH38" s="1609"/>
      <c r="ADI38" s="1609"/>
      <c r="ADJ38" s="1609"/>
      <c r="ADK38" s="1609"/>
      <c r="ADL38" s="1609"/>
      <c r="ADM38" s="1609"/>
      <c r="ADN38" s="1609"/>
      <c r="ADO38" s="1609"/>
      <c r="ADP38" s="1609"/>
      <c r="ADQ38" s="1609"/>
      <c r="ADR38" s="1609"/>
      <c r="ADS38" s="1609"/>
      <c r="ADT38" s="1609"/>
      <c r="ADU38" s="1609"/>
      <c r="ADV38" s="1609"/>
      <c r="ADW38" s="1609"/>
      <c r="ADX38" s="1609"/>
      <c r="ADY38" s="1609"/>
      <c r="ADZ38" s="1609"/>
      <c r="AEA38" s="1609"/>
      <c r="AEB38" s="1609"/>
      <c r="AEC38" s="1609"/>
      <c r="AED38" s="1609"/>
      <c r="AEE38" s="1609"/>
      <c r="AEF38" s="1609"/>
      <c r="AEG38" s="1609"/>
      <c r="AEH38" s="1609"/>
      <c r="AEI38" s="1609"/>
      <c r="AEJ38" s="1609"/>
      <c r="AEK38" s="1609"/>
      <c r="AEL38" s="1609"/>
      <c r="AEM38" s="1609"/>
      <c r="AEN38" s="1609"/>
      <c r="AEO38" s="1609"/>
      <c r="AEP38" s="1609"/>
      <c r="AEQ38" s="1609"/>
      <c r="AER38" s="1609"/>
      <c r="AES38" s="1609"/>
      <c r="AET38" s="1609"/>
      <c r="AEU38" s="1609"/>
      <c r="AEV38" s="1609"/>
      <c r="AEW38" s="1609"/>
      <c r="AEX38" s="1609"/>
      <c r="AEY38" s="1609"/>
      <c r="AEZ38" s="1609"/>
      <c r="AFA38" s="1609"/>
      <c r="AFB38" s="1609"/>
      <c r="AFC38" s="1609"/>
      <c r="AFD38" s="1609"/>
      <c r="AFE38" s="1609"/>
      <c r="AFF38" s="1609"/>
      <c r="AFG38" s="1609"/>
      <c r="AFH38" s="1609"/>
      <c r="AFI38" s="1609"/>
      <c r="AFJ38" s="1609"/>
      <c r="AFK38" s="1609"/>
      <c r="AFL38" s="1609"/>
      <c r="AFM38" s="1609"/>
      <c r="AFN38" s="1609"/>
      <c r="AFO38" s="1609"/>
      <c r="AFP38" s="1609"/>
      <c r="AFQ38" s="1609"/>
      <c r="AFR38" s="1609"/>
      <c r="AFS38" s="1609"/>
      <c r="AFT38" s="1609"/>
      <c r="AFU38" s="1609"/>
      <c r="AFV38" s="1609"/>
      <c r="AFW38" s="1609"/>
      <c r="AFX38" s="1609"/>
      <c r="AFY38" s="1609"/>
      <c r="AFZ38" s="1609"/>
      <c r="AGA38" s="1609"/>
      <c r="AGB38" s="1609"/>
      <c r="AGC38" s="1609"/>
      <c r="AGD38" s="1609"/>
      <c r="AGE38" s="1609"/>
      <c r="AGF38" s="1609"/>
      <c r="AGG38" s="1609"/>
      <c r="AGH38" s="1609"/>
      <c r="AGI38" s="1609"/>
      <c r="AGJ38" s="1609"/>
      <c r="AGK38" s="1609"/>
      <c r="AGL38" s="1609"/>
      <c r="AGM38" s="1609"/>
      <c r="AGN38" s="1609"/>
      <c r="AGO38" s="1609"/>
      <c r="AGP38" s="1609"/>
      <c r="AGQ38" s="1609"/>
      <c r="AGR38" s="1609"/>
      <c r="AGS38" s="1609"/>
      <c r="AGT38" s="1609"/>
      <c r="AGU38" s="1609"/>
      <c r="AGV38" s="1609"/>
      <c r="AGW38" s="1609"/>
      <c r="AGX38" s="1609"/>
      <c r="AGY38" s="1609"/>
      <c r="AGZ38" s="1609"/>
      <c r="AHA38" s="1609"/>
      <c r="AHB38" s="1609"/>
      <c r="AHC38" s="1609"/>
      <c r="AHD38" s="1609"/>
      <c r="AHE38" s="1609"/>
      <c r="AHF38" s="1609"/>
      <c r="AHG38" s="1609"/>
      <c r="AHH38" s="1609"/>
      <c r="AHI38" s="1609"/>
      <c r="AHJ38" s="1609"/>
      <c r="AHK38" s="1609"/>
      <c r="AHL38" s="1609"/>
      <c r="AHM38" s="1609"/>
      <c r="AHN38" s="1609"/>
      <c r="AHO38" s="1609"/>
      <c r="AHP38" s="1609"/>
      <c r="AHQ38" s="1609"/>
      <c r="AHR38" s="1609"/>
      <c r="AHS38" s="1609"/>
      <c r="AHT38" s="1609"/>
      <c r="AHU38" s="1609"/>
      <c r="AHV38" s="1609"/>
      <c r="AHW38" s="1609"/>
      <c r="AHX38" s="1609"/>
      <c r="AHY38" s="1609"/>
      <c r="AHZ38" s="1609"/>
      <c r="AIA38" s="1609"/>
      <c r="AIB38" s="1609"/>
      <c r="AIC38" s="1609"/>
      <c r="AID38" s="1609"/>
      <c r="AIE38" s="1609"/>
      <c r="AIF38" s="1609"/>
      <c r="AIG38" s="1609"/>
      <c r="AIH38" s="1609"/>
      <c r="AII38" s="1609"/>
      <c r="AIJ38" s="1609"/>
      <c r="AIK38" s="1609"/>
      <c r="AIL38" s="1609"/>
      <c r="AIM38" s="1609"/>
      <c r="AIN38" s="1609"/>
      <c r="AIO38" s="1609"/>
      <c r="AIP38" s="1609"/>
      <c r="AIQ38" s="1609"/>
      <c r="AIR38" s="1609"/>
      <c r="AIS38" s="1609"/>
      <c r="AIT38" s="1609"/>
      <c r="AIU38" s="1609"/>
      <c r="AIV38" s="1609"/>
      <c r="AIW38" s="1609"/>
      <c r="AIX38" s="1609"/>
      <c r="AIY38" s="1609"/>
      <c r="AIZ38" s="1609"/>
      <c r="AJA38" s="1609"/>
      <c r="AJB38" s="1609"/>
      <c r="AJC38" s="1609"/>
      <c r="AJD38" s="1609"/>
      <c r="AJE38" s="1609"/>
      <c r="AJF38" s="1609"/>
      <c r="AJG38" s="1609"/>
      <c r="AJH38" s="1609"/>
      <c r="AJI38" s="1609"/>
      <c r="AJJ38" s="1609"/>
      <c r="AJK38" s="1609"/>
      <c r="AJL38" s="1609"/>
      <c r="AJM38" s="1609"/>
      <c r="AJN38" s="1609"/>
      <c r="AJO38" s="1609"/>
      <c r="AJP38" s="1609"/>
      <c r="AJQ38" s="1609"/>
      <c r="AJR38" s="1609"/>
      <c r="AJS38" s="1609"/>
      <c r="AJT38" s="1609"/>
      <c r="AJU38" s="1609"/>
      <c r="AJV38" s="1609"/>
      <c r="AJW38" s="1609"/>
      <c r="AJX38" s="1609"/>
      <c r="AJY38" s="1609"/>
      <c r="AJZ38" s="1609"/>
      <c r="AKA38" s="1609"/>
      <c r="AKB38" s="1609"/>
      <c r="AKC38" s="1609"/>
      <c r="AKD38" s="1609"/>
      <c r="AKE38" s="1609"/>
      <c r="AKF38" s="1609"/>
      <c r="AKG38" s="1609"/>
      <c r="AKH38" s="1609"/>
      <c r="AKI38" s="1609"/>
      <c r="AKJ38" s="1609"/>
      <c r="AKK38" s="1609"/>
      <c r="AKL38" s="1609"/>
      <c r="AKM38" s="1609"/>
      <c r="AKN38" s="1609"/>
      <c r="AKO38" s="1609"/>
      <c r="AKP38" s="1609"/>
      <c r="AKQ38" s="1609"/>
      <c r="AKR38" s="1609"/>
      <c r="AKS38" s="1609"/>
      <c r="AKT38" s="1609"/>
      <c r="AKU38" s="1609"/>
      <c r="AKV38" s="1609"/>
      <c r="AKW38" s="1609"/>
      <c r="AKX38" s="1609"/>
      <c r="AKY38" s="1609"/>
      <c r="AKZ38" s="1609"/>
      <c r="ALA38" s="1609"/>
      <c r="ALB38" s="1609"/>
      <c r="ALC38" s="1609"/>
      <c r="ALD38" s="1609"/>
      <c r="ALE38" s="1609"/>
      <c r="ALF38" s="1609"/>
      <c r="ALG38" s="1609"/>
      <c r="ALH38" s="1609"/>
      <c r="ALI38" s="1609"/>
      <c r="ALJ38" s="1609"/>
      <c r="ALK38" s="1609"/>
      <c r="ALL38" s="1609"/>
      <c r="ALM38" s="1609"/>
      <c r="ALN38" s="1609"/>
      <c r="ALO38" s="1609"/>
      <c r="ALP38" s="1609"/>
      <c r="ALQ38" s="1609"/>
      <c r="ALR38" s="1609"/>
      <c r="ALS38" s="1609"/>
      <c r="ALT38" s="1609"/>
      <c r="ALU38" s="1609"/>
      <c r="ALV38" s="1609"/>
      <c r="ALW38" s="1609"/>
      <c r="ALX38" s="1609"/>
      <c r="ALY38" s="1609"/>
      <c r="ALZ38" s="1609"/>
      <c r="AMA38" s="1609"/>
      <c r="AMB38" s="1609"/>
      <c r="AMC38" s="1609"/>
      <c r="AMD38" s="1609"/>
      <c r="AME38" s="1609"/>
      <c r="AMF38" s="1609"/>
      <c r="AMG38" s="1609"/>
      <c r="AMH38" s="1609"/>
      <c r="AMI38" s="1609"/>
      <c r="AMJ38" s="1609"/>
      <c r="AMK38" s="1609"/>
      <c r="AML38" s="1609"/>
      <c r="AMM38" s="1609"/>
      <c r="AMN38" s="1609"/>
      <c r="AMO38" s="1609"/>
      <c r="AMP38" s="1609"/>
      <c r="AMQ38" s="1609"/>
      <c r="AMR38" s="1609"/>
      <c r="AMS38" s="1609"/>
      <c r="AMT38" s="1609"/>
      <c r="AMU38" s="1609"/>
      <c r="AMV38" s="1609"/>
      <c r="AMW38" s="1609"/>
      <c r="AMX38" s="1609"/>
      <c r="AMY38" s="1609"/>
      <c r="AMZ38" s="1609"/>
      <c r="ANA38" s="1609"/>
      <c r="ANB38" s="1609"/>
      <c r="ANC38" s="1609"/>
      <c r="AND38" s="1609"/>
      <c r="ANE38" s="1609"/>
      <c r="ANF38" s="1609"/>
      <c r="ANG38" s="1609"/>
      <c r="ANH38" s="1609"/>
      <c r="ANI38" s="1609"/>
      <c r="ANJ38" s="1609"/>
      <c r="ANK38" s="1609"/>
      <c r="ANL38" s="1609"/>
      <c r="ANM38" s="1609"/>
      <c r="ANN38" s="1609"/>
      <c r="ANO38" s="1609"/>
      <c r="ANP38" s="1609"/>
      <c r="ANQ38" s="1609"/>
      <c r="ANR38" s="1609"/>
      <c r="ANS38" s="1609"/>
      <c r="ANT38" s="1609"/>
      <c r="ANU38" s="1609"/>
      <c r="ANV38" s="1609"/>
      <c r="ANW38" s="1609"/>
      <c r="ANX38" s="1609"/>
      <c r="ANY38" s="1609"/>
      <c r="ANZ38" s="1609"/>
      <c r="AOA38" s="1609"/>
      <c r="AOB38" s="1609"/>
      <c r="AOC38" s="1609"/>
      <c r="AOD38" s="1609"/>
      <c r="AOE38" s="1609"/>
      <c r="AOF38" s="1609"/>
      <c r="AOG38" s="1609"/>
      <c r="AOH38" s="1609"/>
      <c r="AOI38" s="1609"/>
      <c r="AOJ38" s="1609"/>
      <c r="AOK38" s="1609"/>
      <c r="AOL38" s="1609"/>
      <c r="AOM38" s="1609"/>
      <c r="AON38" s="1609"/>
      <c r="AOO38" s="1609"/>
      <c r="AOP38" s="1609"/>
      <c r="AOQ38" s="1609"/>
      <c r="AOR38" s="1609"/>
      <c r="AOS38" s="1609"/>
      <c r="AOT38" s="1609"/>
      <c r="AOU38" s="1609"/>
      <c r="AOV38" s="1609"/>
      <c r="AOW38" s="1609"/>
      <c r="AOX38" s="1609"/>
      <c r="AOY38" s="1609"/>
      <c r="AOZ38" s="1609"/>
      <c r="APA38" s="1609"/>
      <c r="APB38" s="1609"/>
      <c r="APC38" s="1609"/>
      <c r="APD38" s="1609"/>
      <c r="APE38" s="1609"/>
      <c r="APF38" s="1609"/>
      <c r="APG38" s="1609"/>
      <c r="APH38" s="1609"/>
      <c r="API38" s="1609"/>
      <c r="APJ38" s="1609"/>
      <c r="APK38" s="1609"/>
      <c r="APL38" s="1609"/>
      <c r="APM38" s="1609"/>
      <c r="APN38" s="1609"/>
      <c r="APO38" s="1609"/>
      <c r="APP38" s="1609"/>
      <c r="APQ38" s="1609"/>
      <c r="APR38" s="1609"/>
      <c r="APS38" s="1609"/>
      <c r="APT38" s="1609"/>
      <c r="APU38" s="1609"/>
      <c r="APV38" s="1609"/>
      <c r="APW38" s="1609"/>
      <c r="APX38" s="1609"/>
      <c r="APY38" s="1609"/>
      <c r="APZ38" s="1609"/>
      <c r="AQA38" s="1609"/>
      <c r="AQB38" s="1609"/>
      <c r="AQC38" s="1609"/>
      <c r="AQD38" s="1609"/>
      <c r="AQE38" s="1609"/>
      <c r="AQF38" s="1609"/>
      <c r="AQG38" s="1609"/>
      <c r="AQH38" s="1609"/>
      <c r="AQI38" s="1609"/>
      <c r="AQJ38" s="1609"/>
      <c r="AQK38" s="1609"/>
      <c r="AQL38" s="1609"/>
      <c r="AQM38" s="1609"/>
      <c r="AQN38" s="1609"/>
      <c r="AQO38" s="1609"/>
      <c r="AQP38" s="1609"/>
      <c r="AQQ38" s="1609"/>
      <c r="AQR38" s="1609"/>
      <c r="AQS38" s="1609"/>
      <c r="AQT38" s="1609"/>
      <c r="AQU38" s="1609"/>
      <c r="AQV38" s="1609"/>
      <c r="AQW38" s="1609"/>
      <c r="AQX38" s="1609"/>
      <c r="AQY38" s="1609"/>
      <c r="AQZ38" s="1609"/>
      <c r="ARA38" s="1609"/>
      <c r="ARB38" s="1609"/>
      <c r="ARC38" s="1609"/>
      <c r="ARD38" s="1609"/>
      <c r="ARE38" s="1609"/>
      <c r="ARF38" s="1609"/>
      <c r="ARG38" s="1609"/>
      <c r="ARH38" s="1609"/>
      <c r="ARI38" s="1609"/>
      <c r="ARJ38" s="1609"/>
      <c r="ARK38" s="1609"/>
      <c r="ARL38" s="1609"/>
      <c r="ARM38" s="1609"/>
      <c r="ARN38" s="1609"/>
      <c r="ARO38" s="1609"/>
      <c r="ARP38" s="1609"/>
      <c r="ARQ38" s="1609"/>
      <c r="ARR38" s="1609"/>
      <c r="ARS38" s="1609"/>
      <c r="ART38" s="1609"/>
      <c r="ARU38" s="1609"/>
      <c r="ARV38" s="1609"/>
      <c r="ARW38" s="1609"/>
      <c r="ARX38" s="1609"/>
      <c r="ARY38" s="1609"/>
      <c r="ARZ38" s="1609"/>
      <c r="ASA38" s="1609"/>
      <c r="ASB38" s="1609"/>
      <c r="ASC38" s="1609"/>
      <c r="ASD38" s="1609"/>
      <c r="ASE38" s="1609"/>
      <c r="ASF38" s="1609"/>
      <c r="ASG38" s="1609"/>
      <c r="ASH38" s="1609"/>
      <c r="ASI38" s="1609"/>
      <c r="ASJ38" s="1609"/>
      <c r="ASK38" s="1609"/>
      <c r="ASL38" s="1609"/>
      <c r="ASM38" s="1609"/>
      <c r="ASN38" s="1609"/>
      <c r="ASO38" s="1609"/>
      <c r="ASP38" s="1609"/>
      <c r="ASQ38" s="1609"/>
      <c r="ASR38" s="1609"/>
      <c r="ASS38" s="1609"/>
      <c r="AST38" s="1609"/>
      <c r="ASU38" s="1609"/>
      <c r="ASV38" s="1609"/>
      <c r="ASW38" s="1609"/>
      <c r="ASX38" s="1609"/>
      <c r="ASY38" s="1609"/>
      <c r="ASZ38" s="1609"/>
      <c r="ATA38" s="1609"/>
      <c r="ATB38" s="1609"/>
      <c r="ATC38" s="1609"/>
      <c r="ATD38" s="1609"/>
      <c r="ATE38" s="1609"/>
      <c r="ATF38" s="1609"/>
      <c r="ATG38" s="1609"/>
      <c r="ATH38" s="1609"/>
      <c r="ATI38" s="1609"/>
      <c r="ATJ38" s="1609"/>
      <c r="ATK38" s="1609"/>
      <c r="ATL38" s="1609"/>
      <c r="ATM38" s="1609"/>
      <c r="ATN38" s="1609"/>
      <c r="ATO38" s="1609"/>
      <c r="ATP38" s="1609"/>
      <c r="ATQ38" s="1609"/>
      <c r="ATR38" s="1609"/>
      <c r="ATS38" s="1609"/>
      <c r="ATT38" s="1609"/>
      <c r="ATU38" s="1609"/>
      <c r="ATV38" s="1609"/>
      <c r="ATW38" s="1609"/>
      <c r="ATX38" s="1609"/>
      <c r="ATY38" s="1609"/>
      <c r="ATZ38" s="1609"/>
      <c r="AUA38" s="1609"/>
      <c r="AUB38" s="1609"/>
      <c r="AUC38" s="1609"/>
      <c r="AUD38" s="1609"/>
      <c r="AUE38" s="1609"/>
      <c r="AUF38" s="1609"/>
      <c r="AUG38" s="1609"/>
      <c r="AUH38" s="1609"/>
      <c r="AUI38" s="1609"/>
      <c r="AUJ38" s="1609"/>
      <c r="AUK38" s="1609"/>
      <c r="AUL38" s="1609"/>
      <c r="AUM38" s="1609"/>
      <c r="AUN38" s="1609"/>
      <c r="AUO38" s="1609"/>
      <c r="AUP38" s="1609"/>
      <c r="AUQ38" s="1609"/>
      <c r="AUR38" s="1609"/>
      <c r="AUS38" s="1609"/>
      <c r="AUT38" s="1609"/>
      <c r="AUU38" s="1609"/>
      <c r="AUV38" s="1609"/>
      <c r="AUW38" s="1609"/>
      <c r="AUX38" s="1609"/>
      <c r="AUY38" s="1609"/>
      <c r="AUZ38" s="1609"/>
      <c r="AVA38" s="1609"/>
      <c r="AVB38" s="1609"/>
      <c r="AVC38" s="1609"/>
      <c r="AVD38" s="1609"/>
      <c r="AVE38" s="1609"/>
      <c r="AVF38" s="1609"/>
      <c r="AVG38" s="1609"/>
      <c r="AVH38" s="1609"/>
      <c r="AVI38" s="1609"/>
      <c r="AVJ38" s="1609"/>
      <c r="AVK38" s="1609"/>
      <c r="AVL38" s="1609"/>
      <c r="AVM38" s="1609"/>
      <c r="AVN38" s="1609"/>
      <c r="AVO38" s="1609"/>
      <c r="AVP38" s="1609"/>
      <c r="AVQ38" s="1609"/>
      <c r="AVR38" s="1609"/>
      <c r="AVS38" s="1609"/>
      <c r="AVT38" s="1609"/>
      <c r="AVU38" s="1609"/>
      <c r="AVV38" s="1609"/>
      <c r="AVW38" s="1609"/>
      <c r="AVX38" s="1609"/>
      <c r="AVY38" s="1609"/>
      <c r="AVZ38" s="1609"/>
      <c r="AWA38" s="1609"/>
      <c r="AWB38" s="1609"/>
      <c r="AWC38" s="1609"/>
      <c r="AWD38" s="1609"/>
      <c r="AWE38" s="1609"/>
      <c r="AWF38" s="1609"/>
      <c r="AWG38" s="1609"/>
      <c r="AWH38" s="1609"/>
      <c r="AWI38" s="1609"/>
      <c r="AWJ38" s="1609"/>
      <c r="AWK38" s="1609"/>
      <c r="AWL38" s="1609"/>
      <c r="AWM38" s="1609"/>
      <c r="AWN38" s="1609"/>
      <c r="AWO38" s="1609"/>
      <c r="AWP38" s="1609"/>
      <c r="AWQ38" s="1609"/>
      <c r="AWR38" s="1609"/>
      <c r="AWS38" s="1609"/>
      <c r="AWT38" s="1609"/>
      <c r="AWU38" s="1609"/>
      <c r="AWV38" s="1609"/>
      <c r="AWW38" s="1609"/>
      <c r="AWX38" s="1609"/>
      <c r="AWY38" s="1609"/>
      <c r="AWZ38" s="1609"/>
      <c r="AXA38" s="1609"/>
      <c r="AXB38" s="1609"/>
      <c r="AXC38" s="1609"/>
      <c r="AXD38" s="1609"/>
      <c r="AXE38" s="1609"/>
      <c r="AXF38" s="1609"/>
      <c r="AXG38" s="1609"/>
      <c r="AXH38" s="1609"/>
      <c r="AXI38" s="1609"/>
      <c r="AXJ38" s="1609"/>
      <c r="AXK38" s="1609"/>
      <c r="AXL38" s="1609"/>
      <c r="AXM38" s="1609"/>
      <c r="AXN38" s="1609"/>
      <c r="AXO38" s="1609"/>
      <c r="AXP38" s="1609"/>
      <c r="AXQ38" s="1609"/>
      <c r="AXR38" s="1609"/>
      <c r="AXS38" s="1609"/>
      <c r="AXT38" s="1609"/>
      <c r="AXU38" s="1609"/>
      <c r="AXV38" s="1609"/>
      <c r="AXW38" s="1609"/>
      <c r="AXX38" s="1609"/>
      <c r="AXY38" s="1609"/>
      <c r="AXZ38" s="1609"/>
      <c r="AYA38" s="1609"/>
      <c r="AYB38" s="1609"/>
      <c r="AYC38" s="1609"/>
      <c r="AYD38" s="1609"/>
      <c r="AYE38" s="1609"/>
      <c r="AYF38" s="1609"/>
      <c r="AYG38" s="1609"/>
      <c r="AYH38" s="1609"/>
      <c r="AYI38" s="1609"/>
      <c r="AYJ38" s="1609"/>
      <c r="AYK38" s="1609"/>
      <c r="AYL38" s="1609"/>
      <c r="AYM38" s="1609"/>
      <c r="AYN38" s="1609"/>
      <c r="AYO38" s="1609"/>
      <c r="AYP38" s="1609"/>
      <c r="AYQ38" s="1609"/>
      <c r="AYR38" s="1609"/>
      <c r="AYS38" s="1609"/>
      <c r="AYT38" s="1609"/>
      <c r="AYU38" s="1609"/>
      <c r="AYV38" s="1609"/>
      <c r="AYW38" s="1609"/>
      <c r="AYX38" s="1609"/>
      <c r="AYY38" s="1609"/>
      <c r="AYZ38" s="1609"/>
      <c r="AZA38" s="1609"/>
      <c r="AZB38" s="1609"/>
      <c r="AZC38" s="1609"/>
      <c r="AZD38" s="1609"/>
      <c r="AZE38" s="1609"/>
      <c r="AZF38" s="1609"/>
      <c r="AZG38" s="1609"/>
      <c r="AZH38" s="1609"/>
      <c r="AZI38" s="1609"/>
      <c r="AZJ38" s="1609"/>
      <c r="AZK38" s="1609"/>
      <c r="AZL38" s="1609"/>
      <c r="AZM38" s="1609"/>
      <c r="AZN38" s="1609"/>
      <c r="AZO38" s="1609"/>
      <c r="AZP38" s="1609"/>
      <c r="AZQ38" s="1609"/>
      <c r="AZR38" s="1609"/>
      <c r="AZS38" s="1609"/>
      <c r="AZT38" s="1609"/>
      <c r="AZU38" s="1609"/>
      <c r="AZV38" s="1609"/>
      <c r="AZW38" s="1609"/>
      <c r="AZX38" s="1609"/>
      <c r="AZY38" s="1609"/>
      <c r="AZZ38" s="1609"/>
      <c r="BAA38" s="1609"/>
      <c r="BAB38" s="1609"/>
      <c r="BAC38" s="1609"/>
      <c r="BAD38" s="1609"/>
      <c r="BAE38" s="1609"/>
      <c r="BAF38" s="1609"/>
      <c r="BAG38" s="1609"/>
      <c r="BAH38" s="1609"/>
      <c r="BAI38" s="1609"/>
      <c r="BAJ38" s="1609"/>
      <c r="BAK38" s="1609"/>
      <c r="BAL38" s="1609"/>
      <c r="BAM38" s="1609"/>
      <c r="BAN38" s="1609"/>
      <c r="BAO38" s="1609"/>
      <c r="BAP38" s="1609"/>
      <c r="BAQ38" s="1609"/>
      <c r="BAR38" s="1609"/>
      <c r="BAS38" s="1609"/>
      <c r="BAT38" s="1609"/>
      <c r="BAU38" s="1609"/>
      <c r="BAV38" s="1609"/>
      <c r="BAW38" s="1609"/>
      <c r="BAX38" s="1609"/>
      <c r="BAY38" s="1609"/>
      <c r="BAZ38" s="1609"/>
      <c r="BBA38" s="1609"/>
      <c r="BBB38" s="1609"/>
      <c r="BBC38" s="1609"/>
      <c r="BBD38" s="1609"/>
      <c r="BBE38" s="1609"/>
      <c r="BBF38" s="1609"/>
      <c r="BBG38" s="1609"/>
      <c r="BBH38" s="1609"/>
      <c r="BBI38" s="1609"/>
      <c r="BBJ38" s="1609"/>
      <c r="BBK38" s="1609"/>
      <c r="BBL38" s="1609"/>
      <c r="BBM38" s="1609"/>
      <c r="BBN38" s="1609"/>
      <c r="BBO38" s="1609"/>
      <c r="BBP38" s="1609"/>
      <c r="BBQ38" s="1609"/>
      <c r="BBR38" s="1609"/>
      <c r="BBS38" s="1609"/>
      <c r="BBT38" s="1609"/>
      <c r="BBU38" s="1609"/>
      <c r="BBV38" s="1609"/>
      <c r="BBW38" s="1609"/>
      <c r="BBX38" s="1609"/>
      <c r="BBY38" s="1609"/>
      <c r="BBZ38" s="1609"/>
      <c r="BCA38" s="1609"/>
      <c r="BCB38" s="1609"/>
      <c r="BCC38" s="1609"/>
      <c r="BCD38" s="1609"/>
      <c r="BCE38" s="1609"/>
      <c r="BCF38" s="1609"/>
      <c r="BCG38" s="1609"/>
      <c r="BCH38" s="1609"/>
      <c r="BCI38" s="1609"/>
      <c r="BCJ38" s="1609"/>
      <c r="BCK38" s="1609"/>
      <c r="BCL38" s="1609"/>
      <c r="BCM38" s="1609"/>
      <c r="BCN38" s="1609"/>
      <c r="BCO38" s="1609"/>
      <c r="BCP38" s="1609"/>
      <c r="BCQ38" s="1609"/>
      <c r="BCR38" s="1609"/>
      <c r="BCS38" s="1609"/>
      <c r="BCT38" s="1609"/>
      <c r="BCU38" s="1609"/>
      <c r="BCV38" s="1609"/>
      <c r="BCW38" s="1609"/>
      <c r="BCX38" s="1609"/>
      <c r="BCY38" s="1609"/>
      <c r="BCZ38" s="1609"/>
      <c r="BDA38" s="1609"/>
      <c r="BDB38" s="1609"/>
      <c r="BDC38" s="1609"/>
      <c r="BDD38" s="1609"/>
      <c r="BDE38" s="1609"/>
      <c r="BDF38" s="1609"/>
      <c r="BDG38" s="1609"/>
      <c r="BDH38" s="1609"/>
      <c r="BDI38" s="1609"/>
      <c r="BDJ38" s="1609"/>
      <c r="BDK38" s="1609"/>
      <c r="BDL38" s="1609"/>
      <c r="BDM38" s="1609"/>
      <c r="BDN38" s="1609"/>
      <c r="BDO38" s="1609"/>
      <c r="BDP38" s="1609"/>
      <c r="BDQ38" s="1609"/>
      <c r="BDR38" s="1609"/>
      <c r="BDS38" s="1609"/>
      <c r="BDT38" s="1609"/>
      <c r="BDU38" s="1609"/>
      <c r="BDV38" s="1609"/>
      <c r="BDW38" s="1609"/>
      <c r="BDX38" s="1609"/>
      <c r="BDY38" s="1609"/>
      <c r="BDZ38" s="1609"/>
      <c r="BEA38" s="1609"/>
      <c r="BEB38" s="1609"/>
      <c r="BEC38" s="1609"/>
      <c r="BED38" s="1609"/>
      <c r="BEE38" s="1609"/>
      <c r="BEF38" s="1609"/>
      <c r="BEG38" s="1609"/>
      <c r="BEH38" s="1609"/>
      <c r="BEI38" s="1609"/>
      <c r="BEJ38" s="1609"/>
      <c r="BEK38" s="1609"/>
      <c r="BEL38" s="1609"/>
      <c r="BEM38" s="1609"/>
      <c r="BEN38" s="1609"/>
      <c r="BEO38" s="1609"/>
      <c r="BEP38" s="1609"/>
      <c r="BEQ38" s="1609"/>
      <c r="BER38" s="1609"/>
      <c r="BES38" s="1609"/>
      <c r="BET38" s="1609"/>
      <c r="BEU38" s="1609"/>
      <c r="BEV38" s="1609"/>
      <c r="BEW38" s="1609"/>
      <c r="BEX38" s="1609"/>
      <c r="BEY38" s="1609"/>
      <c r="BEZ38" s="1609"/>
      <c r="BFA38" s="1609"/>
      <c r="BFB38" s="1609"/>
      <c r="BFC38" s="1609"/>
      <c r="BFD38" s="1609"/>
      <c r="BFE38" s="1609"/>
      <c r="BFF38" s="1609"/>
      <c r="BFG38" s="1609"/>
      <c r="BFH38" s="1609"/>
      <c r="BFI38" s="1609"/>
      <c r="BFJ38" s="1609"/>
      <c r="BFK38" s="1609"/>
      <c r="BFL38" s="1609"/>
      <c r="BFM38" s="1609"/>
      <c r="BFN38" s="1609"/>
      <c r="BFO38" s="1609"/>
      <c r="BFP38" s="1609"/>
      <c r="BFQ38" s="1609"/>
      <c r="BFR38" s="1609"/>
      <c r="BFS38" s="1609"/>
      <c r="BFT38" s="1609"/>
      <c r="BFU38" s="1609"/>
      <c r="BFV38" s="1609"/>
      <c r="BFW38" s="1609"/>
      <c r="BFX38" s="1609"/>
      <c r="BFY38" s="1609"/>
      <c r="BFZ38" s="1609"/>
      <c r="BGA38" s="1609"/>
      <c r="BGB38" s="1609"/>
      <c r="BGC38" s="1609"/>
      <c r="BGD38" s="1609"/>
      <c r="BGE38" s="1609"/>
      <c r="BGF38" s="1609"/>
      <c r="BGG38" s="1609"/>
      <c r="BGH38" s="1609"/>
      <c r="BGI38" s="1609"/>
      <c r="BGJ38" s="1609"/>
      <c r="BGK38" s="1609"/>
      <c r="BGL38" s="1609"/>
      <c r="BGM38" s="1609"/>
      <c r="BGN38" s="1609"/>
      <c r="BGO38" s="1609"/>
      <c r="BGP38" s="1609"/>
      <c r="BGQ38" s="1609"/>
      <c r="BGR38" s="1609"/>
      <c r="BGS38" s="1609"/>
      <c r="BGT38" s="1609"/>
      <c r="BGU38" s="1609"/>
      <c r="BGV38" s="1609"/>
      <c r="BGW38" s="1609"/>
      <c r="BGX38" s="1609"/>
      <c r="BGY38" s="1609"/>
      <c r="BGZ38" s="1609"/>
      <c r="BHA38" s="1609"/>
      <c r="BHB38" s="1609"/>
      <c r="BHC38" s="1609"/>
      <c r="BHD38" s="1609"/>
      <c r="BHE38" s="1609"/>
      <c r="BHF38" s="1609"/>
      <c r="BHG38" s="1609"/>
      <c r="BHH38" s="1609"/>
      <c r="BHI38" s="1609"/>
      <c r="BHJ38" s="1609"/>
      <c r="BHK38" s="1609"/>
      <c r="BHL38" s="1609"/>
      <c r="BHM38" s="1609"/>
      <c r="BHN38" s="1609"/>
      <c r="BHO38" s="1609"/>
      <c r="BHP38" s="1609"/>
      <c r="BHQ38" s="1609"/>
      <c r="BHR38" s="1609"/>
      <c r="BHS38" s="1609"/>
      <c r="BHT38" s="1609"/>
      <c r="BHU38" s="1609"/>
      <c r="BHV38" s="1609"/>
      <c r="BHW38" s="1609"/>
      <c r="BHX38" s="1609"/>
      <c r="BHY38" s="1609"/>
      <c r="BHZ38" s="1609"/>
      <c r="BIA38" s="1609"/>
      <c r="BIB38" s="1609"/>
      <c r="BIC38" s="1609"/>
      <c r="BID38" s="1609"/>
      <c r="BIE38" s="1609"/>
      <c r="BIF38" s="1609"/>
      <c r="BIG38" s="1609"/>
      <c r="BIH38" s="1609"/>
      <c r="BII38" s="1609"/>
      <c r="BIJ38" s="1609"/>
      <c r="BIK38" s="1609"/>
      <c r="BIL38" s="1609"/>
      <c r="BIM38" s="1609"/>
      <c r="BIN38" s="1609"/>
      <c r="BIO38" s="1609"/>
      <c r="BIP38" s="1609"/>
      <c r="BIQ38" s="1609"/>
      <c r="BIR38" s="1609"/>
      <c r="BIS38" s="1609"/>
      <c r="BIT38" s="1609"/>
      <c r="BIU38" s="1609"/>
      <c r="BIV38" s="1609"/>
      <c r="BIW38" s="1609"/>
      <c r="BIX38" s="1609"/>
      <c r="BIY38" s="1609"/>
      <c r="BIZ38" s="1609"/>
      <c r="BJA38" s="1609"/>
      <c r="BJB38" s="1609"/>
      <c r="BJC38" s="1609"/>
      <c r="BJD38" s="1609"/>
      <c r="BJE38" s="1609"/>
      <c r="BJF38" s="1609"/>
      <c r="BJG38" s="1609"/>
      <c r="BJH38" s="1609"/>
      <c r="BJI38" s="1609"/>
      <c r="BJJ38" s="1609"/>
      <c r="BJK38" s="1609"/>
      <c r="BJL38" s="1609"/>
      <c r="BJM38" s="1609"/>
      <c r="BJN38" s="1609"/>
      <c r="BJO38" s="1609"/>
      <c r="BJP38" s="1609"/>
      <c r="BJQ38" s="1609"/>
      <c r="BJR38" s="1609"/>
      <c r="BJS38" s="1609"/>
      <c r="BJT38" s="1609"/>
      <c r="BJU38" s="1609"/>
      <c r="BJV38" s="1609"/>
      <c r="BJW38" s="1609"/>
      <c r="BJX38" s="1609"/>
      <c r="BJY38" s="1609"/>
      <c r="BJZ38" s="1609"/>
      <c r="BKA38" s="1609"/>
      <c r="BKB38" s="1609"/>
      <c r="BKC38" s="1609"/>
      <c r="BKD38" s="1609"/>
      <c r="BKE38" s="1609"/>
      <c r="BKF38" s="1609"/>
      <c r="BKG38" s="1609"/>
      <c r="BKH38" s="1609"/>
      <c r="BKI38" s="1609"/>
      <c r="BKJ38" s="1609"/>
      <c r="BKK38" s="1609"/>
      <c r="BKL38" s="1609"/>
      <c r="BKM38" s="1609"/>
      <c r="BKN38" s="1609"/>
      <c r="BKO38" s="1609"/>
      <c r="BKP38" s="1609"/>
      <c r="BKQ38" s="1609"/>
      <c r="BKR38" s="1609"/>
      <c r="BKS38" s="1609"/>
      <c r="BKT38" s="1609"/>
      <c r="BKU38" s="1609"/>
      <c r="BKV38" s="1609"/>
      <c r="BKW38" s="1609"/>
      <c r="BKX38" s="1609"/>
      <c r="BKY38" s="1609"/>
      <c r="BKZ38" s="1609"/>
      <c r="BLA38" s="1609"/>
      <c r="BLB38" s="1609"/>
      <c r="BLC38" s="1609"/>
      <c r="BLD38" s="1609"/>
      <c r="BLE38" s="1609"/>
      <c r="BLF38" s="1609"/>
      <c r="BLG38" s="1609"/>
      <c r="BLH38" s="1609"/>
      <c r="BLI38" s="1609"/>
      <c r="BLJ38" s="1609"/>
      <c r="BLK38" s="1609"/>
      <c r="BLL38" s="1609"/>
      <c r="BLM38" s="1609"/>
      <c r="BLN38" s="1609"/>
      <c r="BLO38" s="1609"/>
      <c r="BLP38" s="1609"/>
      <c r="BLQ38" s="1609"/>
      <c r="BLR38" s="1609"/>
      <c r="BLS38" s="1609"/>
      <c r="BLT38" s="1609"/>
      <c r="BLU38" s="1609"/>
      <c r="BLV38" s="1609"/>
      <c r="BLW38" s="1609"/>
      <c r="BLX38" s="1609"/>
      <c r="BLY38" s="1609"/>
      <c r="BLZ38" s="1609"/>
      <c r="BMA38" s="1609"/>
      <c r="BMB38" s="1609"/>
      <c r="BMC38" s="1609"/>
      <c r="BMD38" s="1609"/>
      <c r="BME38" s="1609"/>
      <c r="BMF38" s="1609"/>
      <c r="BMG38" s="1609"/>
      <c r="BMH38" s="1609"/>
      <c r="BMI38" s="1609"/>
      <c r="BMJ38" s="1609"/>
      <c r="BMK38" s="1609"/>
      <c r="BML38" s="1609"/>
      <c r="BMM38" s="1609"/>
      <c r="BMN38" s="1609"/>
      <c r="BMO38" s="1609"/>
      <c r="BMP38" s="1609"/>
      <c r="BMQ38" s="1609"/>
      <c r="BMR38" s="1609"/>
      <c r="BMS38" s="1609"/>
      <c r="BMT38" s="1609"/>
      <c r="BMU38" s="1609"/>
      <c r="BMV38" s="1609"/>
      <c r="BMW38" s="1609"/>
      <c r="BMX38" s="1609"/>
      <c r="BMY38" s="1609"/>
      <c r="BMZ38" s="1609"/>
      <c r="BNA38" s="1609"/>
      <c r="BNB38" s="1609"/>
      <c r="BNC38" s="1609"/>
      <c r="BND38" s="1609"/>
      <c r="BNE38" s="1609"/>
      <c r="BNF38" s="1609"/>
      <c r="BNG38" s="1609"/>
      <c r="BNH38" s="1609"/>
      <c r="BNI38" s="1609"/>
      <c r="BNJ38" s="1609"/>
      <c r="BNK38" s="1609"/>
      <c r="BNL38" s="1609"/>
      <c r="BNM38" s="1609"/>
      <c r="BNN38" s="1609"/>
      <c r="BNO38" s="1609"/>
      <c r="BNP38" s="1609"/>
      <c r="BNQ38" s="1609"/>
      <c r="BNR38" s="1609"/>
      <c r="BNS38" s="1609"/>
      <c r="BNT38" s="1609"/>
      <c r="BNU38" s="1609"/>
      <c r="BNV38" s="1609"/>
      <c r="BNW38" s="1609"/>
      <c r="BNX38" s="1609"/>
      <c r="BNY38" s="1609"/>
      <c r="BNZ38" s="1609"/>
      <c r="BOA38" s="1609"/>
      <c r="BOB38" s="1609"/>
      <c r="BOC38" s="1609"/>
      <c r="BOD38" s="1609"/>
      <c r="BOE38" s="1609"/>
      <c r="BOF38" s="1609"/>
      <c r="BOG38" s="1609"/>
      <c r="BOH38" s="1609"/>
      <c r="BOI38" s="1609"/>
      <c r="BOJ38" s="1609"/>
      <c r="BOK38" s="1609"/>
      <c r="BOL38" s="1609"/>
      <c r="BOM38" s="1609"/>
      <c r="BON38" s="1609"/>
      <c r="BOO38" s="1609"/>
      <c r="BOP38" s="1609"/>
      <c r="BOQ38" s="1609"/>
      <c r="BOR38" s="1609"/>
      <c r="BOS38" s="1609"/>
      <c r="BOT38" s="1609"/>
      <c r="BOU38" s="1609"/>
      <c r="BOV38" s="1609"/>
      <c r="BOW38" s="1609"/>
      <c r="BOX38" s="1609"/>
      <c r="BOY38" s="1609"/>
      <c r="BOZ38" s="1609"/>
      <c r="BPA38" s="1609"/>
      <c r="BPB38" s="1609"/>
      <c r="BPC38" s="1609"/>
      <c r="BPD38" s="1609"/>
      <c r="BPE38" s="1609"/>
      <c r="BPF38" s="1609"/>
      <c r="BPG38" s="1609"/>
      <c r="BPH38" s="1609"/>
      <c r="BPI38" s="1609"/>
      <c r="BPJ38" s="1609"/>
      <c r="BPK38" s="1609"/>
      <c r="BPL38" s="1609"/>
      <c r="BPM38" s="1609"/>
      <c r="BPN38" s="1609"/>
      <c r="BPO38" s="1609"/>
      <c r="BPP38" s="1609"/>
      <c r="BPQ38" s="1609"/>
      <c r="BPR38" s="1609"/>
      <c r="BPS38" s="1609"/>
      <c r="BPT38" s="1609"/>
      <c r="BPU38" s="1609"/>
      <c r="BPV38" s="1609"/>
      <c r="BPW38" s="1609"/>
      <c r="BPX38" s="1609"/>
      <c r="BPY38" s="1609"/>
      <c r="BPZ38" s="1609"/>
      <c r="BQA38" s="1609"/>
      <c r="BQB38" s="1609"/>
      <c r="BQC38" s="1609"/>
      <c r="BQD38" s="1609"/>
      <c r="BQE38" s="1609"/>
      <c r="BQF38" s="1609"/>
      <c r="BQG38" s="1609"/>
      <c r="BQH38" s="1609"/>
      <c r="BQI38" s="1609"/>
      <c r="BQJ38" s="1609"/>
      <c r="BQK38" s="1609"/>
      <c r="BQL38" s="1609"/>
      <c r="BQM38" s="1609"/>
      <c r="BQN38" s="1609"/>
      <c r="BQO38" s="1609"/>
      <c r="BQP38" s="1609"/>
      <c r="BQQ38" s="1609"/>
      <c r="BQR38" s="1609"/>
      <c r="BQS38" s="1609"/>
      <c r="BQT38" s="1609"/>
      <c r="BQU38" s="1609"/>
      <c r="BQV38" s="1609"/>
      <c r="BQW38" s="1609"/>
      <c r="BQX38" s="1609"/>
      <c r="BQY38" s="1609"/>
      <c r="BQZ38" s="1609"/>
      <c r="BRA38" s="1609"/>
      <c r="BRB38" s="1609"/>
      <c r="BRC38" s="1609"/>
      <c r="BRD38" s="1609"/>
      <c r="BRE38" s="1609"/>
      <c r="BRF38" s="1609"/>
      <c r="BRG38" s="1609"/>
      <c r="BRH38" s="1609"/>
      <c r="BRI38" s="1609"/>
      <c r="BRJ38" s="1609"/>
      <c r="BRK38" s="1609"/>
      <c r="BRL38" s="1609"/>
      <c r="BRM38" s="1609"/>
      <c r="BRN38" s="1609"/>
      <c r="BRO38" s="1609"/>
      <c r="BRP38" s="1609"/>
      <c r="BRQ38" s="1609"/>
      <c r="BRR38" s="1609"/>
      <c r="BRS38" s="1609"/>
      <c r="BRT38" s="1609"/>
      <c r="BRU38" s="1609"/>
      <c r="BRV38" s="1609"/>
      <c r="BRW38" s="1609"/>
      <c r="BRX38" s="1609"/>
      <c r="BRY38" s="1609"/>
      <c r="BRZ38" s="1609"/>
      <c r="BSA38" s="1609"/>
      <c r="BSB38" s="1609"/>
      <c r="BSC38" s="1609"/>
      <c r="BSD38" s="1609"/>
      <c r="BSE38" s="1609"/>
      <c r="BSF38" s="1609"/>
      <c r="BSG38" s="1609"/>
      <c r="BSH38" s="1609"/>
      <c r="BSI38" s="1609"/>
      <c r="BSJ38" s="1609"/>
      <c r="BSK38" s="1609"/>
      <c r="BSL38" s="1609"/>
      <c r="BSM38" s="1609"/>
      <c r="BSN38" s="1609"/>
      <c r="BSO38" s="1609"/>
      <c r="BSP38" s="1609"/>
      <c r="BSQ38" s="1609"/>
      <c r="BSR38" s="1609"/>
      <c r="BSS38" s="1609"/>
      <c r="BST38" s="1609"/>
      <c r="BSU38" s="1609"/>
      <c r="BSV38" s="1609"/>
      <c r="BSW38" s="1609"/>
      <c r="BSX38" s="1609"/>
      <c r="BSY38" s="1609"/>
      <c r="BSZ38" s="1609"/>
      <c r="BTA38" s="1609"/>
      <c r="BTB38" s="1609"/>
      <c r="BTC38" s="1609"/>
      <c r="BTD38" s="1609"/>
      <c r="BTE38" s="1609"/>
      <c r="BTF38" s="1609"/>
      <c r="BTG38" s="1609"/>
      <c r="BTH38" s="1609"/>
      <c r="BTI38" s="1609"/>
      <c r="BTJ38" s="1609"/>
      <c r="BTK38" s="1609"/>
      <c r="BTL38" s="1609"/>
      <c r="BTM38" s="1609"/>
      <c r="BTN38" s="1609"/>
      <c r="BTO38" s="1609"/>
      <c r="BTP38" s="1609"/>
      <c r="BTQ38" s="1609"/>
      <c r="BTR38" s="1609"/>
      <c r="BTS38" s="1609"/>
      <c r="BTT38" s="1609"/>
      <c r="BTU38" s="1609"/>
      <c r="BTV38" s="1609"/>
      <c r="BTW38" s="1609"/>
      <c r="BTX38" s="1609"/>
      <c r="BTY38" s="1609"/>
      <c r="BTZ38" s="1609"/>
      <c r="BUA38" s="1609"/>
      <c r="BUB38" s="1609"/>
      <c r="BUC38" s="1609"/>
      <c r="BUD38" s="1609"/>
      <c r="BUE38" s="1609"/>
      <c r="BUF38" s="1609"/>
      <c r="BUG38" s="1609"/>
      <c r="BUH38" s="1609"/>
      <c r="BUI38" s="1609"/>
      <c r="BUJ38" s="1609"/>
      <c r="BUK38" s="1609"/>
      <c r="BUL38" s="1609"/>
      <c r="BUM38" s="1609"/>
      <c r="BUN38" s="1609"/>
      <c r="BUO38" s="1609"/>
      <c r="BUP38" s="1609"/>
      <c r="BUQ38" s="1609"/>
      <c r="BUR38" s="1609"/>
      <c r="BUS38" s="1609"/>
      <c r="BUT38" s="1609"/>
      <c r="BUU38" s="1609"/>
      <c r="BUV38" s="1609"/>
      <c r="BUW38" s="1609"/>
      <c r="BUX38" s="1609"/>
      <c r="BUY38" s="1609"/>
      <c r="BUZ38" s="1609"/>
      <c r="BVA38" s="1609"/>
      <c r="BVB38" s="1609"/>
      <c r="BVC38" s="1609"/>
      <c r="BVD38" s="1609"/>
      <c r="BVE38" s="1609"/>
      <c r="BVF38" s="1609"/>
      <c r="BVG38" s="1609"/>
      <c r="BVH38" s="1609"/>
      <c r="BVI38" s="1609"/>
      <c r="BVJ38" s="1609"/>
      <c r="BVK38" s="1609"/>
      <c r="BVL38" s="1609"/>
      <c r="BVM38" s="1609"/>
      <c r="BVN38" s="1609"/>
      <c r="BVO38" s="1609"/>
      <c r="BVP38" s="1609"/>
      <c r="BVQ38" s="1609"/>
      <c r="BVR38" s="1609"/>
      <c r="BVS38" s="1609"/>
      <c r="BVT38" s="1609"/>
      <c r="BVU38" s="1609"/>
      <c r="BVV38" s="1609"/>
      <c r="BVW38" s="1609"/>
      <c r="BVX38" s="1609"/>
      <c r="BVY38" s="1609"/>
      <c r="BVZ38" s="1609"/>
      <c r="BWA38" s="1609"/>
      <c r="BWB38" s="1609"/>
      <c r="BWC38" s="1609"/>
      <c r="BWD38" s="1609"/>
      <c r="BWE38" s="1609"/>
      <c r="BWF38" s="1609"/>
      <c r="BWG38" s="1609"/>
      <c r="BWH38" s="1609"/>
      <c r="BWI38" s="1609"/>
      <c r="BWJ38" s="1609"/>
      <c r="BWK38" s="1609"/>
      <c r="BWL38" s="1609"/>
      <c r="BWM38" s="1609"/>
      <c r="BWN38" s="1609"/>
      <c r="BWO38" s="1609"/>
      <c r="BWP38" s="1609"/>
      <c r="BWQ38" s="1609"/>
      <c r="BWR38" s="1609"/>
      <c r="BWS38" s="1609"/>
      <c r="BWT38" s="1609"/>
      <c r="BWU38" s="1609"/>
      <c r="BWV38" s="1609"/>
      <c r="BWW38" s="1609"/>
      <c r="BWX38" s="1609"/>
      <c r="BWY38" s="1609"/>
      <c r="BWZ38" s="1609"/>
      <c r="BXA38" s="1609"/>
      <c r="BXB38" s="1609"/>
      <c r="BXC38" s="1609"/>
      <c r="BXD38" s="1609"/>
      <c r="BXE38" s="1609"/>
      <c r="BXF38" s="1609"/>
      <c r="BXG38" s="1609"/>
      <c r="BXH38" s="1609"/>
      <c r="BXI38" s="1609"/>
      <c r="BXJ38" s="1609"/>
      <c r="BXK38" s="1609"/>
      <c r="BXL38" s="1609"/>
      <c r="BXM38" s="1609"/>
      <c r="BXN38" s="1609"/>
      <c r="BXO38" s="1609"/>
      <c r="BXP38" s="1609"/>
      <c r="BXQ38" s="1609"/>
      <c r="BXR38" s="1609"/>
      <c r="BXS38" s="1609"/>
      <c r="BXT38" s="1609"/>
      <c r="BXU38" s="1609"/>
      <c r="BXV38" s="1609"/>
      <c r="BXW38" s="1609"/>
      <c r="BXX38" s="1609"/>
      <c r="BXY38" s="1609"/>
      <c r="BXZ38" s="1609"/>
      <c r="BYA38" s="1609"/>
      <c r="BYB38" s="1609"/>
      <c r="BYC38" s="1609"/>
      <c r="BYD38" s="1609"/>
      <c r="BYE38" s="1609"/>
      <c r="BYF38" s="1609"/>
      <c r="BYG38" s="1609"/>
      <c r="BYH38" s="1609"/>
      <c r="BYI38" s="1609"/>
      <c r="BYJ38" s="1609"/>
      <c r="BYK38" s="1609"/>
      <c r="BYL38" s="1609"/>
      <c r="BYM38" s="1609"/>
      <c r="BYN38" s="1609"/>
      <c r="BYO38" s="1609"/>
      <c r="BYP38" s="1609"/>
      <c r="BYQ38" s="1609"/>
      <c r="BYR38" s="1609"/>
      <c r="BYS38" s="1609"/>
      <c r="BYT38" s="1609"/>
      <c r="BYU38" s="1609"/>
      <c r="BYV38" s="1609"/>
      <c r="BYW38" s="1609"/>
      <c r="BYX38" s="1609"/>
      <c r="BYY38" s="1609"/>
      <c r="BYZ38" s="1609"/>
      <c r="BZA38" s="1609"/>
      <c r="BZB38" s="1609"/>
      <c r="BZC38" s="1609"/>
      <c r="BZD38" s="1609"/>
      <c r="BZE38" s="1609"/>
      <c r="BZF38" s="1609"/>
      <c r="BZG38" s="1609"/>
      <c r="BZH38" s="1609"/>
      <c r="BZI38" s="1609"/>
      <c r="BZJ38" s="1609"/>
      <c r="BZK38" s="1609"/>
      <c r="BZL38" s="1609"/>
      <c r="BZM38" s="1609"/>
      <c r="BZN38" s="1609"/>
      <c r="BZO38" s="1609"/>
      <c r="BZP38" s="1609"/>
      <c r="BZQ38" s="1609"/>
      <c r="BZR38" s="1609"/>
      <c r="BZS38" s="1609"/>
      <c r="BZT38" s="1609"/>
      <c r="BZU38" s="1609"/>
      <c r="BZV38" s="1609"/>
      <c r="BZW38" s="1609"/>
      <c r="BZX38" s="1609"/>
      <c r="BZY38" s="1609"/>
      <c r="BZZ38" s="1609"/>
      <c r="CAA38" s="1609"/>
      <c r="CAB38" s="1609"/>
      <c r="CAC38" s="1609"/>
      <c r="CAD38" s="1609"/>
      <c r="CAE38" s="1609"/>
      <c r="CAF38" s="1609"/>
      <c r="CAG38" s="1609"/>
      <c r="CAH38" s="1609"/>
      <c r="CAI38" s="1609"/>
      <c r="CAJ38" s="1609"/>
      <c r="CAK38" s="1609"/>
      <c r="CAL38" s="1609"/>
      <c r="CAM38" s="1609"/>
      <c r="CAN38" s="1609"/>
      <c r="CAO38" s="1609"/>
      <c r="CAP38" s="1609"/>
      <c r="CAQ38" s="1609"/>
      <c r="CAR38" s="1609"/>
      <c r="CAS38" s="1609"/>
      <c r="CAT38" s="1609"/>
      <c r="CAU38" s="1609"/>
      <c r="CAV38" s="1609"/>
      <c r="CAW38" s="1609"/>
      <c r="CAX38" s="1609"/>
      <c r="CAY38" s="1609"/>
      <c r="CAZ38" s="1609"/>
      <c r="CBA38" s="1609"/>
      <c r="CBB38" s="1609"/>
      <c r="CBC38" s="1609"/>
      <c r="CBD38" s="1609"/>
      <c r="CBE38" s="1609"/>
      <c r="CBF38" s="1609"/>
      <c r="CBG38" s="1609"/>
      <c r="CBH38" s="1609"/>
      <c r="CBI38" s="1609"/>
      <c r="CBJ38" s="1609"/>
      <c r="CBK38" s="1609"/>
      <c r="CBL38" s="1609"/>
      <c r="CBM38" s="1609"/>
      <c r="CBN38" s="1609"/>
      <c r="CBO38" s="1609"/>
      <c r="CBP38" s="1609"/>
      <c r="CBQ38" s="1609"/>
      <c r="CBR38" s="1609"/>
      <c r="CBS38" s="1609"/>
      <c r="CBT38" s="1609"/>
      <c r="CBU38" s="1609"/>
      <c r="CBV38" s="1609"/>
      <c r="CBW38" s="1609"/>
      <c r="CBX38" s="1609"/>
      <c r="CBY38" s="1609"/>
      <c r="CBZ38" s="1609"/>
      <c r="CCA38" s="1609"/>
      <c r="CCB38" s="1609"/>
      <c r="CCC38" s="1609"/>
      <c r="CCD38" s="1609"/>
      <c r="CCE38" s="1609"/>
      <c r="CCF38" s="1609"/>
      <c r="CCG38" s="1609"/>
      <c r="CCH38" s="1609"/>
      <c r="CCI38" s="1609"/>
      <c r="CCJ38" s="1609"/>
      <c r="CCK38" s="1609"/>
      <c r="CCL38" s="1609"/>
      <c r="CCM38" s="1609"/>
      <c r="CCN38" s="1609"/>
      <c r="CCO38" s="1609"/>
      <c r="CCP38" s="1609"/>
      <c r="CCQ38" s="1609"/>
      <c r="CCR38" s="1609"/>
      <c r="CCS38" s="1609"/>
      <c r="CCT38" s="1609"/>
      <c r="CCU38" s="1609"/>
      <c r="CCV38" s="1609"/>
      <c r="CCW38" s="1609"/>
      <c r="CCX38" s="1609"/>
      <c r="CCY38" s="1609"/>
      <c r="CCZ38" s="1609"/>
      <c r="CDA38" s="1609"/>
      <c r="CDB38" s="1609"/>
      <c r="CDC38" s="1609"/>
      <c r="CDD38" s="1609"/>
      <c r="CDE38" s="1609"/>
      <c r="CDF38" s="1609"/>
      <c r="CDG38" s="1609"/>
      <c r="CDH38" s="1609"/>
      <c r="CDI38" s="1609"/>
      <c r="CDJ38" s="1609"/>
      <c r="CDK38" s="1609"/>
      <c r="CDL38" s="1609"/>
      <c r="CDM38" s="1609"/>
      <c r="CDN38" s="1609"/>
      <c r="CDO38" s="1609"/>
      <c r="CDP38" s="1609"/>
      <c r="CDQ38" s="1609"/>
      <c r="CDR38" s="1609"/>
      <c r="CDS38" s="1609"/>
      <c r="CDT38" s="1609"/>
      <c r="CDU38" s="1609"/>
      <c r="CDV38" s="1609"/>
      <c r="CDW38" s="1609"/>
      <c r="CDX38" s="1609"/>
      <c r="CDY38" s="1609"/>
      <c r="CDZ38" s="1609"/>
      <c r="CEA38" s="1609"/>
      <c r="CEB38" s="1609"/>
      <c r="CEC38" s="1609"/>
      <c r="CED38" s="1609"/>
      <c r="CEE38" s="1609"/>
      <c r="CEF38" s="1609"/>
      <c r="CEG38" s="1609"/>
      <c r="CEH38" s="1609"/>
      <c r="CEI38" s="1609"/>
      <c r="CEJ38" s="1609"/>
      <c r="CEK38" s="1609"/>
      <c r="CEL38" s="1609"/>
      <c r="CEM38" s="1609"/>
      <c r="CEN38" s="1609"/>
      <c r="CEO38" s="1609"/>
      <c r="CEP38" s="1609"/>
      <c r="CEQ38" s="1609"/>
      <c r="CER38" s="1609"/>
      <c r="CES38" s="1609"/>
      <c r="CET38" s="1609"/>
      <c r="CEU38" s="1609"/>
      <c r="CEV38" s="1609"/>
      <c r="CEW38" s="1609"/>
      <c r="CEX38" s="1609"/>
      <c r="CEY38" s="1609"/>
      <c r="CEZ38" s="1609"/>
      <c r="CFA38" s="1609"/>
      <c r="CFB38" s="1609"/>
      <c r="CFC38" s="1609"/>
      <c r="CFD38" s="1609"/>
      <c r="CFE38" s="1609"/>
      <c r="CFF38" s="1609"/>
      <c r="CFG38" s="1609"/>
      <c r="CFH38" s="1609"/>
      <c r="CFI38" s="1609"/>
      <c r="CFJ38" s="1609"/>
      <c r="CFK38" s="1609"/>
      <c r="CFL38" s="1609"/>
      <c r="CFM38" s="1609"/>
      <c r="CFN38" s="1609"/>
      <c r="CFO38" s="1609"/>
      <c r="CFP38" s="1609"/>
      <c r="CFQ38" s="1609"/>
      <c r="CFR38" s="1609"/>
      <c r="CFS38" s="1609"/>
      <c r="CFT38" s="1609"/>
      <c r="CFU38" s="1609"/>
      <c r="CFV38" s="1609"/>
      <c r="CFW38" s="1609"/>
      <c r="CFX38" s="1609"/>
      <c r="CFY38" s="1609"/>
      <c r="CFZ38" s="1609"/>
      <c r="CGA38" s="1609"/>
      <c r="CGB38" s="1609"/>
      <c r="CGC38" s="1609"/>
      <c r="CGD38" s="1609"/>
      <c r="CGE38" s="1609"/>
      <c r="CGF38" s="1609"/>
      <c r="CGG38" s="1609"/>
      <c r="CGH38" s="1609"/>
      <c r="CGI38" s="1609"/>
      <c r="CGJ38" s="1609"/>
      <c r="CGK38" s="1609"/>
      <c r="CGL38" s="1609"/>
      <c r="CGM38" s="1609"/>
      <c r="CGN38" s="1609"/>
      <c r="CGO38" s="1609"/>
      <c r="CGP38" s="1609"/>
      <c r="CGQ38" s="1609"/>
      <c r="CGR38" s="1609"/>
      <c r="CGS38" s="1609"/>
      <c r="CGT38" s="1609"/>
      <c r="CGU38" s="1609"/>
      <c r="CGV38" s="1609"/>
      <c r="CGW38" s="1609"/>
      <c r="CGX38" s="1609"/>
      <c r="CGY38" s="1609"/>
      <c r="CGZ38" s="1609"/>
      <c r="CHA38" s="1609"/>
      <c r="CHB38" s="1609"/>
      <c r="CHC38" s="1609"/>
      <c r="CHD38" s="1609"/>
      <c r="CHE38" s="1609"/>
      <c r="CHF38" s="1609"/>
      <c r="CHG38" s="1609"/>
      <c r="CHH38" s="1609"/>
      <c r="CHI38" s="1609"/>
      <c r="CHJ38" s="1609"/>
      <c r="CHK38" s="1609"/>
      <c r="CHL38" s="1609"/>
      <c r="CHM38" s="1609"/>
      <c r="CHN38" s="1609"/>
      <c r="CHO38" s="1609"/>
      <c r="CHP38" s="1609"/>
      <c r="CHQ38" s="1609"/>
      <c r="CHR38" s="1609"/>
      <c r="CHS38" s="1609"/>
      <c r="CHT38" s="1609"/>
      <c r="CHU38" s="1609"/>
      <c r="CHV38" s="1609"/>
      <c r="CHW38" s="1609"/>
      <c r="CHX38" s="1609"/>
      <c r="CHY38" s="1609"/>
      <c r="CHZ38" s="1609"/>
      <c r="CIA38" s="1609"/>
      <c r="CIB38" s="1609"/>
      <c r="CIC38" s="1609"/>
      <c r="CID38" s="1609"/>
      <c r="CIE38" s="1609"/>
      <c r="CIF38" s="1609"/>
      <c r="CIG38" s="1609"/>
      <c r="CIH38" s="1609"/>
      <c r="CII38" s="1609"/>
      <c r="CIJ38" s="1609"/>
      <c r="CIK38" s="1609"/>
      <c r="CIL38" s="1609"/>
      <c r="CIM38" s="1609"/>
      <c r="CIN38" s="1609"/>
      <c r="CIO38" s="1609"/>
      <c r="CIP38" s="1609"/>
      <c r="CIQ38" s="1609"/>
      <c r="CIR38" s="1609"/>
      <c r="CIS38" s="1609"/>
      <c r="CIT38" s="1609"/>
      <c r="CIU38" s="1609"/>
      <c r="CIV38" s="1609"/>
      <c r="CIW38" s="1609"/>
      <c r="CIX38" s="1609"/>
      <c r="CIY38" s="1609"/>
      <c r="CIZ38" s="1609"/>
      <c r="CJA38" s="1609"/>
      <c r="CJB38" s="1609"/>
      <c r="CJC38" s="1609"/>
      <c r="CJD38" s="1609"/>
      <c r="CJE38" s="1609"/>
      <c r="CJF38" s="1609"/>
      <c r="CJG38" s="1609"/>
      <c r="CJH38" s="1609"/>
      <c r="CJI38" s="1609"/>
      <c r="CJJ38" s="1609"/>
      <c r="CJK38" s="1609"/>
      <c r="CJL38" s="1609"/>
      <c r="CJM38" s="1609"/>
      <c r="CJN38" s="1609"/>
      <c r="CJO38" s="1609"/>
      <c r="CJP38" s="1609"/>
      <c r="CJQ38" s="1609"/>
      <c r="CJR38" s="1609"/>
      <c r="CJS38" s="1609"/>
      <c r="CJT38" s="1609"/>
      <c r="CJU38" s="1609"/>
      <c r="CJV38" s="1609"/>
      <c r="CJW38" s="1609"/>
      <c r="CJX38" s="1609"/>
      <c r="CJY38" s="1609"/>
      <c r="CJZ38" s="1609"/>
      <c r="CKA38" s="1609"/>
      <c r="CKB38" s="1609"/>
      <c r="CKC38" s="1609"/>
      <c r="CKD38" s="1609"/>
      <c r="CKE38" s="1609"/>
      <c r="CKF38" s="1609"/>
      <c r="CKG38" s="1609"/>
      <c r="CKH38" s="1609"/>
      <c r="CKI38" s="1609"/>
      <c r="CKJ38" s="1609"/>
      <c r="CKK38" s="1609"/>
      <c r="CKL38" s="1609"/>
      <c r="CKM38" s="1609"/>
      <c r="CKN38" s="1609"/>
      <c r="CKO38" s="1609"/>
      <c r="CKP38" s="1609"/>
      <c r="CKQ38" s="1609"/>
      <c r="CKR38" s="1609"/>
      <c r="CKS38" s="1609"/>
      <c r="CKT38" s="1609"/>
      <c r="CKU38" s="1609"/>
      <c r="CKV38" s="1609"/>
      <c r="CKW38" s="1609"/>
      <c r="CKX38" s="1609"/>
      <c r="CKY38" s="1609"/>
      <c r="CKZ38" s="1609"/>
      <c r="CLA38" s="1609"/>
      <c r="CLB38" s="1609"/>
      <c r="CLC38" s="1609"/>
      <c r="CLD38" s="1609"/>
      <c r="CLE38" s="1609"/>
      <c r="CLF38" s="1609"/>
      <c r="CLG38" s="1609"/>
      <c r="CLH38" s="1609"/>
      <c r="CLI38" s="1609"/>
      <c r="CLJ38" s="1609"/>
      <c r="CLK38" s="1609"/>
      <c r="CLL38" s="1609"/>
      <c r="CLM38" s="1609"/>
      <c r="CLN38" s="1609"/>
      <c r="CLO38" s="1609"/>
      <c r="CLP38" s="1609"/>
      <c r="CLQ38" s="1609"/>
      <c r="CLR38" s="1609"/>
      <c r="CLS38" s="1609"/>
      <c r="CLT38" s="1609"/>
      <c r="CLU38" s="1609"/>
      <c r="CLV38" s="1609"/>
      <c r="CLW38" s="1609"/>
      <c r="CLX38" s="1609"/>
      <c r="CLY38" s="1609"/>
      <c r="CLZ38" s="1609"/>
      <c r="CMA38" s="1609"/>
      <c r="CMB38" s="1609"/>
      <c r="CMC38" s="1609"/>
      <c r="CMD38" s="1609"/>
      <c r="CME38" s="1609"/>
      <c r="CMF38" s="1609"/>
      <c r="CMG38" s="1609"/>
      <c r="CMH38" s="1609"/>
      <c r="CMI38" s="1609"/>
      <c r="CMJ38" s="1609"/>
      <c r="CMK38" s="1609"/>
      <c r="CML38" s="1609"/>
      <c r="CMM38" s="1609"/>
      <c r="CMN38" s="1609"/>
      <c r="CMO38" s="1609"/>
      <c r="CMP38" s="1609"/>
      <c r="CMQ38" s="1609"/>
      <c r="CMR38" s="1609"/>
      <c r="CMS38" s="1609"/>
      <c r="CMT38" s="1609"/>
      <c r="CMU38" s="1609"/>
      <c r="CMV38" s="1609"/>
      <c r="CMW38" s="1609"/>
      <c r="CMX38" s="1609"/>
      <c r="CMY38" s="1609"/>
      <c r="CMZ38" s="1609"/>
      <c r="CNA38" s="1609"/>
      <c r="CNB38" s="1609"/>
      <c r="CNC38" s="1609"/>
      <c r="CND38" s="1609"/>
      <c r="CNE38" s="1609"/>
      <c r="CNF38" s="1609"/>
      <c r="CNG38" s="1609"/>
      <c r="CNH38" s="1609"/>
      <c r="CNI38" s="1609"/>
      <c r="CNJ38" s="1609"/>
      <c r="CNK38" s="1609"/>
      <c r="CNL38" s="1609"/>
      <c r="CNM38" s="1609"/>
      <c r="CNN38" s="1609"/>
      <c r="CNO38" s="1609"/>
      <c r="CNP38" s="1609"/>
      <c r="CNQ38" s="1609"/>
      <c r="CNR38" s="1609"/>
      <c r="CNS38" s="1609"/>
      <c r="CNT38" s="1609"/>
      <c r="CNU38" s="1609"/>
      <c r="CNV38" s="1609"/>
      <c r="CNW38" s="1609"/>
      <c r="CNX38" s="1609"/>
      <c r="CNY38" s="1609"/>
      <c r="CNZ38" s="1609"/>
      <c r="COA38" s="1609"/>
      <c r="COB38" s="1609"/>
      <c r="COC38" s="1609"/>
      <c r="COD38" s="1609"/>
      <c r="COE38" s="1609"/>
      <c r="COF38" s="1609"/>
      <c r="COG38" s="1609"/>
      <c r="COH38" s="1609"/>
      <c r="COI38" s="1609"/>
      <c r="COJ38" s="1609"/>
      <c r="COK38" s="1609"/>
      <c r="COL38" s="1609"/>
      <c r="COM38" s="1609"/>
      <c r="CON38" s="1609"/>
      <c r="COO38" s="1609"/>
      <c r="COP38" s="1609"/>
      <c r="COQ38" s="1609"/>
      <c r="COR38" s="1609"/>
      <c r="COS38" s="1609"/>
      <c r="COT38" s="1609"/>
      <c r="COU38" s="1609"/>
      <c r="COV38" s="1609"/>
      <c r="COW38" s="1609"/>
      <c r="COX38" s="1609"/>
      <c r="COY38" s="1609"/>
      <c r="COZ38" s="1609"/>
      <c r="CPA38" s="1609"/>
      <c r="CPB38" s="1609"/>
      <c r="CPC38" s="1609"/>
      <c r="CPD38" s="1609"/>
      <c r="CPE38" s="1609"/>
      <c r="CPF38" s="1609"/>
      <c r="CPG38" s="1609"/>
      <c r="CPH38" s="1609"/>
      <c r="CPI38" s="1609"/>
      <c r="CPJ38" s="1609"/>
      <c r="CPK38" s="1609"/>
      <c r="CPL38" s="1609"/>
      <c r="CPM38" s="1609"/>
      <c r="CPN38" s="1609"/>
      <c r="CPO38" s="1609"/>
      <c r="CPP38" s="1609"/>
      <c r="CPQ38" s="1609"/>
      <c r="CPR38" s="1609"/>
      <c r="CPS38" s="1609"/>
      <c r="CPT38" s="1609"/>
      <c r="CPU38" s="1609"/>
      <c r="CPV38" s="1609"/>
      <c r="CPW38" s="1609"/>
      <c r="CPX38" s="1609"/>
      <c r="CPY38" s="1609"/>
      <c r="CPZ38" s="1609"/>
      <c r="CQA38" s="1609"/>
      <c r="CQB38" s="1609"/>
      <c r="CQC38" s="1609"/>
      <c r="CQD38" s="1609"/>
      <c r="CQE38" s="1609"/>
      <c r="CQF38" s="1609"/>
      <c r="CQG38" s="1609"/>
      <c r="CQH38" s="1609"/>
      <c r="CQI38" s="1609"/>
      <c r="CQJ38" s="1609"/>
      <c r="CQK38" s="1609"/>
      <c r="CQL38" s="1609"/>
      <c r="CQM38" s="1609"/>
      <c r="CQN38" s="1609"/>
      <c r="CQO38" s="1609"/>
      <c r="CQP38" s="1609"/>
      <c r="CQQ38" s="1609"/>
      <c r="CQR38" s="1609"/>
      <c r="CQS38" s="1609"/>
      <c r="CQT38" s="1609"/>
      <c r="CQU38" s="1609"/>
      <c r="CQV38" s="1609"/>
      <c r="CQW38" s="1609"/>
      <c r="CQX38" s="1609"/>
      <c r="CQY38" s="1609"/>
      <c r="CQZ38" s="1609"/>
      <c r="CRA38" s="1609"/>
      <c r="CRB38" s="1609"/>
      <c r="CRC38" s="1609"/>
      <c r="CRD38" s="1609"/>
      <c r="CRE38" s="1609"/>
      <c r="CRF38" s="1609"/>
      <c r="CRG38" s="1609"/>
      <c r="CRH38" s="1609"/>
      <c r="CRI38" s="1609"/>
      <c r="CRJ38" s="1609"/>
      <c r="CRK38" s="1609"/>
      <c r="CRL38" s="1609"/>
      <c r="CRM38" s="1609"/>
      <c r="CRN38" s="1609"/>
      <c r="CRO38" s="1609"/>
      <c r="CRP38" s="1609"/>
      <c r="CRQ38" s="1609"/>
      <c r="CRR38" s="1609"/>
      <c r="CRS38" s="1609"/>
      <c r="CRT38" s="1609"/>
      <c r="CRU38" s="1609"/>
      <c r="CRV38" s="1609"/>
      <c r="CRW38" s="1609"/>
      <c r="CRX38" s="1609"/>
      <c r="CRY38" s="1609"/>
      <c r="CRZ38" s="1609"/>
      <c r="CSA38" s="1609"/>
      <c r="CSB38" s="1609"/>
      <c r="CSC38" s="1609"/>
      <c r="CSD38" s="1609"/>
      <c r="CSE38" s="1609"/>
      <c r="CSF38" s="1609"/>
      <c r="CSG38" s="1609"/>
      <c r="CSH38" s="1609"/>
      <c r="CSI38" s="1609"/>
      <c r="CSJ38" s="1609"/>
      <c r="CSK38" s="1609"/>
      <c r="CSL38" s="1609"/>
      <c r="CSM38" s="1609"/>
      <c r="CSN38" s="1609"/>
      <c r="CSO38" s="1609"/>
      <c r="CSP38" s="1609"/>
      <c r="CSQ38" s="1609"/>
      <c r="CSR38" s="1609"/>
      <c r="CSS38" s="1609"/>
      <c r="CST38" s="1609"/>
      <c r="CSU38" s="1609"/>
      <c r="CSV38" s="1609"/>
      <c r="CSW38" s="1609"/>
      <c r="CSX38" s="1609"/>
      <c r="CSY38" s="1609"/>
      <c r="CSZ38" s="1609"/>
      <c r="CTA38" s="1609"/>
      <c r="CTB38" s="1609"/>
      <c r="CTC38" s="1609"/>
      <c r="CTD38" s="1609"/>
      <c r="CTE38" s="1609"/>
      <c r="CTF38" s="1609"/>
      <c r="CTG38" s="1609"/>
      <c r="CTH38" s="1609"/>
      <c r="CTI38" s="1609"/>
      <c r="CTJ38" s="1609"/>
      <c r="CTK38" s="1609"/>
      <c r="CTL38" s="1609"/>
      <c r="CTM38" s="1609"/>
      <c r="CTN38" s="1609"/>
      <c r="CTO38" s="1609"/>
      <c r="CTP38" s="1609"/>
      <c r="CTQ38" s="1609"/>
      <c r="CTR38" s="1609"/>
      <c r="CTS38" s="1609"/>
      <c r="CTT38" s="1609"/>
      <c r="CTU38" s="1609"/>
      <c r="CTV38" s="1609"/>
      <c r="CTW38" s="1609"/>
      <c r="CTX38" s="1609"/>
      <c r="CTY38" s="1609"/>
      <c r="CTZ38" s="1609"/>
      <c r="CUA38" s="1609"/>
      <c r="CUB38" s="1609"/>
      <c r="CUC38" s="1609"/>
      <c r="CUD38" s="1609"/>
      <c r="CUE38" s="1609"/>
      <c r="CUF38" s="1609"/>
      <c r="CUG38" s="1609"/>
      <c r="CUH38" s="1609"/>
      <c r="CUI38" s="1609"/>
      <c r="CUJ38" s="1609"/>
      <c r="CUK38" s="1609"/>
      <c r="CUL38" s="1609"/>
      <c r="CUM38" s="1609"/>
      <c r="CUN38" s="1609"/>
      <c r="CUO38" s="1609"/>
      <c r="CUP38" s="1609"/>
      <c r="CUQ38" s="1609"/>
      <c r="CUR38" s="1609"/>
      <c r="CUS38" s="1609"/>
      <c r="CUT38" s="1609"/>
      <c r="CUU38" s="1609"/>
      <c r="CUV38" s="1609"/>
      <c r="CUW38" s="1609"/>
      <c r="CUX38" s="1609"/>
      <c r="CUY38" s="1609"/>
      <c r="CUZ38" s="1609"/>
      <c r="CVA38" s="1609"/>
      <c r="CVB38" s="1609"/>
      <c r="CVC38" s="1609"/>
      <c r="CVD38" s="1609"/>
      <c r="CVE38" s="1609"/>
      <c r="CVF38" s="1609"/>
      <c r="CVG38" s="1609"/>
      <c r="CVH38" s="1609"/>
      <c r="CVI38" s="1609"/>
      <c r="CVJ38" s="1609"/>
      <c r="CVK38" s="1609"/>
      <c r="CVL38" s="1609"/>
      <c r="CVM38" s="1609"/>
      <c r="CVN38" s="1609"/>
      <c r="CVO38" s="1609"/>
      <c r="CVP38" s="1609"/>
      <c r="CVQ38" s="1609"/>
      <c r="CVR38" s="1609"/>
      <c r="CVS38" s="1609"/>
      <c r="CVT38" s="1609"/>
      <c r="CVU38" s="1609"/>
      <c r="CVV38" s="1609"/>
      <c r="CVW38" s="1609"/>
      <c r="CVX38" s="1609"/>
      <c r="CVY38" s="1609"/>
      <c r="CVZ38" s="1609"/>
      <c r="CWA38" s="1609"/>
      <c r="CWB38" s="1609"/>
      <c r="CWC38" s="1609"/>
      <c r="CWD38" s="1609"/>
      <c r="CWE38" s="1609"/>
      <c r="CWF38" s="1609"/>
      <c r="CWG38" s="1609"/>
      <c r="CWH38" s="1609"/>
      <c r="CWI38" s="1609"/>
      <c r="CWJ38" s="1609"/>
      <c r="CWK38" s="1609"/>
      <c r="CWL38" s="1609"/>
      <c r="CWM38" s="1609"/>
      <c r="CWN38" s="1609"/>
      <c r="CWO38" s="1609"/>
      <c r="CWP38" s="1609"/>
      <c r="CWQ38" s="1609"/>
      <c r="CWR38" s="1609"/>
      <c r="CWS38" s="1609"/>
      <c r="CWT38" s="1609"/>
      <c r="CWU38" s="1609"/>
      <c r="CWV38" s="1609"/>
      <c r="CWW38" s="1609"/>
      <c r="CWX38" s="1609"/>
      <c r="CWY38" s="1609"/>
      <c r="CWZ38" s="1609"/>
      <c r="CXA38" s="1609"/>
      <c r="CXB38" s="1609"/>
      <c r="CXC38" s="1609"/>
      <c r="CXD38" s="1609"/>
      <c r="CXE38" s="1609"/>
      <c r="CXF38" s="1609"/>
      <c r="CXG38" s="1609"/>
      <c r="CXH38" s="1609"/>
      <c r="CXI38" s="1609"/>
      <c r="CXJ38" s="1609"/>
      <c r="CXK38" s="1609"/>
      <c r="CXL38" s="1609"/>
      <c r="CXM38" s="1609"/>
      <c r="CXN38" s="1609"/>
      <c r="CXO38" s="1609"/>
      <c r="CXP38" s="1609"/>
      <c r="CXQ38" s="1609"/>
      <c r="CXR38" s="1609"/>
      <c r="CXS38" s="1609"/>
      <c r="CXT38" s="1609"/>
      <c r="CXU38" s="1609"/>
      <c r="CXV38" s="1609"/>
      <c r="CXW38" s="1609"/>
      <c r="CXX38" s="1609"/>
      <c r="CXY38" s="1609"/>
      <c r="CXZ38" s="1609"/>
      <c r="CYA38" s="1609"/>
      <c r="CYB38" s="1609"/>
      <c r="CYC38" s="1609"/>
      <c r="CYD38" s="1609"/>
      <c r="CYE38" s="1609"/>
      <c r="CYF38" s="1609"/>
      <c r="CYG38" s="1609"/>
      <c r="CYH38" s="1609"/>
      <c r="CYI38" s="1609"/>
      <c r="CYJ38" s="1609"/>
      <c r="CYK38" s="1609"/>
      <c r="CYL38" s="1609"/>
      <c r="CYM38" s="1609"/>
      <c r="CYN38" s="1609"/>
      <c r="CYO38" s="1609"/>
      <c r="CYP38" s="1609"/>
      <c r="CYQ38" s="1609"/>
      <c r="CYR38" s="1609"/>
      <c r="CYS38" s="1609"/>
      <c r="CYT38" s="1609"/>
      <c r="CYU38" s="1609"/>
      <c r="CYV38" s="1609"/>
      <c r="CYW38" s="1609"/>
      <c r="CYX38" s="1609"/>
      <c r="CYY38" s="1609"/>
      <c r="CYZ38" s="1609"/>
      <c r="CZA38" s="1609"/>
      <c r="CZB38" s="1609"/>
      <c r="CZC38" s="1609"/>
      <c r="CZD38" s="1609"/>
      <c r="CZE38" s="1609"/>
      <c r="CZF38" s="1609"/>
      <c r="CZG38" s="1609"/>
      <c r="CZH38" s="1609"/>
      <c r="CZI38" s="1609"/>
      <c r="CZJ38" s="1609"/>
      <c r="CZK38" s="1609"/>
      <c r="CZL38" s="1609"/>
      <c r="CZM38" s="1609"/>
      <c r="CZN38" s="1609"/>
      <c r="CZO38" s="1609"/>
      <c r="CZP38" s="1609"/>
      <c r="CZQ38" s="1609"/>
      <c r="CZR38" s="1609"/>
      <c r="CZS38" s="1609"/>
      <c r="CZT38" s="1609"/>
      <c r="CZU38" s="1609"/>
      <c r="CZV38" s="1609"/>
      <c r="CZW38" s="1609"/>
      <c r="CZX38" s="1609"/>
      <c r="CZY38" s="1609"/>
      <c r="CZZ38" s="1609"/>
      <c r="DAA38" s="1609"/>
      <c r="DAB38" s="1609"/>
      <c r="DAC38" s="1609"/>
      <c r="DAD38" s="1609"/>
      <c r="DAE38" s="1609"/>
      <c r="DAF38" s="1609"/>
      <c r="DAG38" s="1609"/>
      <c r="DAH38" s="1609"/>
      <c r="DAI38" s="1609"/>
      <c r="DAJ38" s="1609"/>
      <c r="DAK38" s="1609"/>
      <c r="DAL38" s="1609"/>
      <c r="DAM38" s="1609"/>
      <c r="DAN38" s="1609"/>
      <c r="DAO38" s="1609"/>
      <c r="DAP38" s="1609"/>
      <c r="DAQ38" s="1609"/>
      <c r="DAR38" s="1609"/>
      <c r="DAS38" s="1609"/>
      <c r="DAT38" s="1609"/>
      <c r="DAU38" s="1609"/>
      <c r="DAV38" s="1609"/>
      <c r="DAW38" s="1609"/>
      <c r="DAX38" s="1609"/>
      <c r="DAY38" s="1609"/>
      <c r="DAZ38" s="1609"/>
      <c r="DBA38" s="1609"/>
      <c r="DBB38" s="1609"/>
      <c r="DBC38" s="1609"/>
      <c r="DBD38" s="1609"/>
      <c r="DBE38" s="1609"/>
      <c r="DBF38" s="1609"/>
      <c r="DBG38" s="1609"/>
      <c r="DBH38" s="1609"/>
      <c r="DBI38" s="1609"/>
      <c r="DBJ38" s="1609"/>
      <c r="DBK38" s="1609"/>
      <c r="DBL38" s="1609"/>
      <c r="DBM38" s="1609"/>
      <c r="DBN38" s="1609"/>
      <c r="DBO38" s="1609"/>
      <c r="DBP38" s="1609"/>
      <c r="DBQ38" s="1609"/>
      <c r="DBR38" s="1609"/>
      <c r="DBS38" s="1609"/>
      <c r="DBT38" s="1609"/>
      <c r="DBU38" s="1609"/>
      <c r="DBV38" s="1609"/>
      <c r="DBW38" s="1609"/>
      <c r="DBX38" s="1609"/>
      <c r="DBY38" s="1609"/>
      <c r="DBZ38" s="1609"/>
      <c r="DCA38" s="1609"/>
      <c r="DCB38" s="1609"/>
      <c r="DCC38" s="1609"/>
      <c r="DCD38" s="1609"/>
      <c r="DCE38" s="1609"/>
      <c r="DCF38" s="1609"/>
      <c r="DCG38" s="1609"/>
      <c r="DCH38" s="1609"/>
      <c r="DCI38" s="1609"/>
      <c r="DCJ38" s="1609"/>
      <c r="DCK38" s="1609"/>
      <c r="DCL38" s="1609"/>
      <c r="DCM38" s="1609"/>
      <c r="DCN38" s="1609"/>
      <c r="DCO38" s="1609"/>
      <c r="DCP38" s="1609"/>
      <c r="DCQ38" s="1609"/>
      <c r="DCR38" s="1609"/>
      <c r="DCS38" s="1609"/>
      <c r="DCT38" s="1609"/>
      <c r="DCU38" s="1609"/>
      <c r="DCV38" s="1609"/>
      <c r="DCW38" s="1609"/>
      <c r="DCX38" s="1609"/>
      <c r="DCY38" s="1609"/>
      <c r="DCZ38" s="1609"/>
      <c r="DDA38" s="1609"/>
      <c r="DDB38" s="1609"/>
      <c r="DDC38" s="1609"/>
      <c r="DDD38" s="1609"/>
      <c r="DDE38" s="1609"/>
      <c r="DDF38" s="1609"/>
      <c r="DDG38" s="1609"/>
      <c r="DDH38" s="1609"/>
      <c r="DDI38" s="1609"/>
      <c r="DDJ38" s="1609"/>
      <c r="DDK38" s="1609"/>
      <c r="DDL38" s="1609"/>
      <c r="DDM38" s="1609"/>
      <c r="DDN38" s="1609"/>
      <c r="DDO38" s="1609"/>
      <c r="DDP38" s="1609"/>
      <c r="DDQ38" s="1609"/>
      <c r="DDR38" s="1609"/>
      <c r="DDS38" s="1609"/>
      <c r="DDT38" s="1609"/>
      <c r="DDU38" s="1609"/>
      <c r="DDV38" s="1609"/>
      <c r="DDW38" s="1609"/>
      <c r="DDX38" s="1609"/>
      <c r="DDY38" s="1609"/>
      <c r="DDZ38" s="1609"/>
      <c r="DEA38" s="1609"/>
      <c r="DEB38" s="1609"/>
      <c r="DEC38" s="1609"/>
      <c r="DED38" s="1609"/>
      <c r="DEE38" s="1609"/>
      <c r="DEF38" s="1609"/>
      <c r="DEG38" s="1609"/>
      <c r="DEH38" s="1609"/>
      <c r="DEI38" s="1609"/>
      <c r="DEJ38" s="1609"/>
      <c r="DEK38" s="1609"/>
      <c r="DEL38" s="1609"/>
      <c r="DEM38" s="1609"/>
      <c r="DEN38" s="1609"/>
      <c r="DEO38" s="1609"/>
      <c r="DEP38" s="1609"/>
      <c r="DEQ38" s="1609"/>
      <c r="DER38" s="1609"/>
      <c r="DES38" s="1609"/>
      <c r="DET38" s="1609"/>
      <c r="DEU38" s="1609"/>
      <c r="DEV38" s="1609"/>
      <c r="DEW38" s="1609"/>
      <c r="DEX38" s="1609"/>
      <c r="DEY38" s="1609"/>
      <c r="DEZ38" s="1609"/>
      <c r="DFA38" s="1609"/>
      <c r="DFB38" s="1609"/>
      <c r="DFC38" s="1609"/>
      <c r="DFD38" s="1609"/>
      <c r="DFE38" s="1609"/>
      <c r="DFF38" s="1609"/>
      <c r="DFG38" s="1609"/>
      <c r="DFH38" s="1609"/>
      <c r="DFI38" s="1609"/>
      <c r="DFJ38" s="1609"/>
      <c r="DFK38" s="1609"/>
      <c r="DFL38" s="1609"/>
      <c r="DFM38" s="1609"/>
      <c r="DFN38" s="1609"/>
      <c r="DFO38" s="1609"/>
      <c r="DFP38" s="1609"/>
      <c r="DFQ38" s="1609"/>
      <c r="DFR38" s="1609"/>
      <c r="DFS38" s="1609"/>
      <c r="DFT38" s="1609"/>
      <c r="DFU38" s="1609"/>
      <c r="DFV38" s="1609"/>
      <c r="DFW38" s="1609"/>
      <c r="DFX38" s="1609"/>
      <c r="DFY38" s="1609"/>
      <c r="DFZ38" s="1609"/>
      <c r="DGA38" s="1609"/>
      <c r="DGB38" s="1609"/>
      <c r="DGC38" s="1609"/>
      <c r="DGD38" s="1609"/>
      <c r="DGE38" s="1609"/>
      <c r="DGF38" s="1609"/>
      <c r="DGG38" s="1609"/>
      <c r="DGH38" s="1609"/>
      <c r="DGI38" s="1609"/>
      <c r="DGJ38" s="1609"/>
      <c r="DGK38" s="1609"/>
      <c r="DGL38" s="1609"/>
      <c r="DGM38" s="1609"/>
      <c r="DGN38" s="1609"/>
      <c r="DGO38" s="1609"/>
      <c r="DGP38" s="1609"/>
      <c r="DGQ38" s="1609"/>
      <c r="DGR38" s="1609"/>
      <c r="DGS38" s="1609"/>
      <c r="DGT38" s="1609"/>
      <c r="DGU38" s="1609"/>
      <c r="DGV38" s="1609"/>
      <c r="DGW38" s="1609"/>
      <c r="DGX38" s="1609"/>
      <c r="DGY38" s="1609"/>
      <c r="DGZ38" s="1609"/>
      <c r="DHA38" s="1609"/>
      <c r="DHB38" s="1609"/>
      <c r="DHC38" s="1609"/>
      <c r="DHD38" s="1609"/>
      <c r="DHE38" s="1609"/>
      <c r="DHF38" s="1609"/>
      <c r="DHG38" s="1609"/>
      <c r="DHH38" s="1609"/>
      <c r="DHI38" s="1609"/>
      <c r="DHJ38" s="1609"/>
      <c r="DHK38" s="1609"/>
      <c r="DHL38" s="1609"/>
      <c r="DHM38" s="1609"/>
      <c r="DHN38" s="1609"/>
      <c r="DHO38" s="1609"/>
      <c r="DHP38" s="1609"/>
      <c r="DHQ38" s="1609"/>
      <c r="DHR38" s="1609"/>
      <c r="DHS38" s="1609"/>
      <c r="DHT38" s="1609"/>
      <c r="DHU38" s="1609"/>
      <c r="DHV38" s="1609"/>
      <c r="DHW38" s="1609"/>
      <c r="DHX38" s="1609"/>
      <c r="DHY38" s="1609"/>
      <c r="DHZ38" s="1609"/>
      <c r="DIA38" s="1609"/>
      <c r="DIB38" s="1609"/>
      <c r="DIC38" s="1609"/>
      <c r="DID38" s="1609"/>
      <c r="DIE38" s="1609"/>
      <c r="DIF38" s="1609"/>
      <c r="DIG38" s="1609"/>
      <c r="DIH38" s="1609"/>
      <c r="DII38" s="1609"/>
      <c r="DIJ38" s="1609"/>
      <c r="DIK38" s="1609"/>
      <c r="DIL38" s="1609"/>
      <c r="DIM38" s="1609"/>
      <c r="DIN38" s="1609"/>
      <c r="DIO38" s="1609"/>
      <c r="DIP38" s="1609"/>
      <c r="DIQ38" s="1609"/>
      <c r="DIR38" s="1609"/>
      <c r="DIS38" s="1609"/>
      <c r="DIT38" s="1609"/>
      <c r="DIU38" s="1609"/>
      <c r="DIV38" s="1609"/>
      <c r="DIW38" s="1609"/>
      <c r="DIX38" s="1609"/>
      <c r="DIY38" s="1609"/>
      <c r="DIZ38" s="1609"/>
      <c r="DJA38" s="1609"/>
      <c r="DJB38" s="1609"/>
      <c r="DJC38" s="1609"/>
      <c r="DJD38" s="1609"/>
      <c r="DJE38" s="1609"/>
      <c r="DJF38" s="1609"/>
      <c r="DJG38" s="1609"/>
      <c r="DJH38" s="1609"/>
      <c r="DJI38" s="1609"/>
      <c r="DJJ38" s="1609"/>
      <c r="DJK38" s="1609"/>
      <c r="DJL38" s="1609"/>
      <c r="DJM38" s="1609"/>
      <c r="DJN38" s="1609"/>
      <c r="DJO38" s="1609"/>
      <c r="DJP38" s="1609"/>
      <c r="DJQ38" s="1609"/>
      <c r="DJR38" s="1609"/>
      <c r="DJS38" s="1609"/>
      <c r="DJT38" s="1609"/>
      <c r="DJU38" s="1609"/>
      <c r="DJV38" s="1609"/>
      <c r="DJW38" s="1609"/>
      <c r="DJX38" s="1609"/>
      <c r="DJY38" s="1609"/>
      <c r="DJZ38" s="1609"/>
      <c r="DKA38" s="1609"/>
      <c r="DKB38" s="1609"/>
      <c r="DKC38" s="1609"/>
      <c r="DKD38" s="1609"/>
      <c r="DKE38" s="1609"/>
      <c r="DKF38" s="1609"/>
      <c r="DKG38" s="1609"/>
      <c r="DKH38" s="1609"/>
      <c r="DKI38" s="1609"/>
      <c r="DKJ38" s="1609"/>
      <c r="DKK38" s="1609"/>
      <c r="DKL38" s="1609"/>
      <c r="DKM38" s="1609"/>
      <c r="DKN38" s="1609"/>
      <c r="DKO38" s="1609"/>
      <c r="DKP38" s="1609"/>
      <c r="DKQ38" s="1609"/>
      <c r="DKR38" s="1609"/>
      <c r="DKS38" s="1609"/>
      <c r="DKT38" s="1609"/>
      <c r="DKU38" s="1609"/>
      <c r="DKV38" s="1609"/>
      <c r="DKW38" s="1609"/>
      <c r="DKX38" s="1609"/>
      <c r="DKY38" s="1609"/>
      <c r="DKZ38" s="1609"/>
      <c r="DLA38" s="1609"/>
      <c r="DLB38" s="1609"/>
      <c r="DLC38" s="1609"/>
      <c r="DLD38" s="1609"/>
      <c r="DLE38" s="1609"/>
      <c r="DLF38" s="1609"/>
      <c r="DLG38" s="1609"/>
      <c r="DLH38" s="1609"/>
      <c r="DLI38" s="1609"/>
      <c r="DLJ38" s="1609"/>
      <c r="DLK38" s="1609"/>
      <c r="DLL38" s="1609"/>
      <c r="DLM38" s="1609"/>
      <c r="DLN38" s="1609"/>
      <c r="DLO38" s="1609"/>
      <c r="DLP38" s="1609"/>
      <c r="DLQ38" s="1609"/>
      <c r="DLR38" s="1609"/>
      <c r="DLS38" s="1609"/>
      <c r="DLT38" s="1609"/>
      <c r="DLU38" s="1609"/>
      <c r="DLV38" s="1609"/>
      <c r="DLW38" s="1609"/>
      <c r="DLX38" s="1609"/>
      <c r="DLY38" s="1609"/>
      <c r="DLZ38" s="1609"/>
      <c r="DMA38" s="1609"/>
      <c r="DMB38" s="1609"/>
      <c r="DMC38" s="1609"/>
      <c r="DMD38" s="1609"/>
      <c r="DME38" s="1609"/>
      <c r="DMF38" s="1609"/>
      <c r="DMG38" s="1609"/>
      <c r="DMH38" s="1609"/>
      <c r="DMI38" s="1609"/>
      <c r="DMJ38" s="1609"/>
      <c r="DMK38" s="1609"/>
      <c r="DML38" s="1609"/>
      <c r="DMM38" s="1609"/>
      <c r="DMN38" s="1609"/>
      <c r="DMO38" s="1609"/>
      <c r="DMP38" s="1609"/>
      <c r="DMQ38" s="1609"/>
      <c r="DMR38" s="1609"/>
      <c r="DMS38" s="1609"/>
      <c r="DMT38" s="1609"/>
      <c r="DMU38" s="1609"/>
      <c r="DMV38" s="1609"/>
      <c r="DMW38" s="1609"/>
      <c r="DMX38" s="1609"/>
      <c r="DMY38" s="1609"/>
      <c r="DMZ38" s="1609"/>
      <c r="DNA38" s="1609"/>
      <c r="DNB38" s="1609"/>
      <c r="DNC38" s="1609"/>
      <c r="DND38" s="1609"/>
      <c r="DNE38" s="1609"/>
      <c r="DNF38" s="1609"/>
      <c r="DNG38" s="1609"/>
      <c r="DNH38" s="1609"/>
      <c r="DNI38" s="1609"/>
      <c r="DNJ38" s="1609"/>
      <c r="DNK38" s="1609"/>
      <c r="DNL38" s="1609"/>
      <c r="DNM38" s="1609"/>
      <c r="DNN38" s="1609"/>
      <c r="DNO38" s="1609"/>
      <c r="DNP38" s="1609"/>
      <c r="DNQ38" s="1609"/>
      <c r="DNR38" s="1609"/>
      <c r="DNS38" s="1609"/>
      <c r="DNT38" s="1609"/>
      <c r="DNU38" s="1609"/>
      <c r="DNV38" s="1609"/>
      <c r="DNW38" s="1609"/>
      <c r="DNX38" s="1609"/>
      <c r="DNY38" s="1609"/>
      <c r="DNZ38" s="1609"/>
      <c r="DOA38" s="1609"/>
      <c r="DOB38" s="1609"/>
      <c r="DOC38" s="1609"/>
      <c r="DOD38" s="1609"/>
      <c r="DOE38" s="1609"/>
      <c r="DOF38" s="1609"/>
      <c r="DOG38" s="1609"/>
      <c r="DOH38" s="1609"/>
      <c r="DOI38" s="1609"/>
      <c r="DOJ38" s="1609"/>
      <c r="DOK38" s="1609"/>
      <c r="DOL38" s="1609"/>
      <c r="DOM38" s="1609"/>
      <c r="DON38" s="1609"/>
      <c r="DOO38" s="1609"/>
      <c r="DOP38" s="1609"/>
      <c r="DOQ38" s="1609"/>
      <c r="DOR38" s="1609"/>
      <c r="DOS38" s="1609"/>
      <c r="DOT38" s="1609"/>
      <c r="DOU38" s="1609"/>
      <c r="DOV38" s="1609"/>
      <c r="DOW38" s="1609"/>
      <c r="DOX38" s="1609"/>
      <c r="DOY38" s="1609"/>
      <c r="DOZ38" s="1609"/>
      <c r="DPA38" s="1609"/>
      <c r="DPB38" s="1609"/>
      <c r="DPC38" s="1609"/>
      <c r="DPD38" s="1609"/>
      <c r="DPE38" s="1609"/>
      <c r="DPF38" s="1609"/>
      <c r="DPG38" s="1609"/>
      <c r="DPH38" s="1609"/>
      <c r="DPI38" s="1609"/>
      <c r="DPJ38" s="1609"/>
      <c r="DPK38" s="1609"/>
      <c r="DPL38" s="1609"/>
      <c r="DPM38" s="1609"/>
      <c r="DPN38" s="1609"/>
      <c r="DPO38" s="1609"/>
      <c r="DPP38" s="1609"/>
      <c r="DPQ38" s="1609"/>
      <c r="DPR38" s="1609"/>
      <c r="DPS38" s="1609"/>
      <c r="DPT38" s="1609"/>
      <c r="DPU38" s="1609"/>
      <c r="DPV38" s="1609"/>
      <c r="DPW38" s="1609"/>
      <c r="DPX38" s="1609"/>
      <c r="DPY38" s="1609"/>
      <c r="DPZ38" s="1609"/>
      <c r="DQA38" s="1609"/>
      <c r="DQB38" s="1609"/>
      <c r="DQC38" s="1609"/>
      <c r="DQD38" s="1609"/>
      <c r="DQE38" s="1609"/>
      <c r="DQF38" s="1609"/>
      <c r="DQG38" s="1609"/>
      <c r="DQH38" s="1609"/>
      <c r="DQI38" s="1609"/>
      <c r="DQJ38" s="1609"/>
      <c r="DQK38" s="1609"/>
      <c r="DQL38" s="1609"/>
      <c r="DQM38" s="1609"/>
      <c r="DQN38" s="1609"/>
      <c r="DQO38" s="1609"/>
      <c r="DQP38" s="1609"/>
      <c r="DQQ38" s="1609"/>
      <c r="DQR38" s="1609"/>
      <c r="DQS38" s="1609"/>
      <c r="DQT38" s="1609"/>
      <c r="DQU38" s="1609"/>
      <c r="DQV38" s="1609"/>
      <c r="DQW38" s="1609"/>
      <c r="DQX38" s="1609"/>
      <c r="DQY38" s="1609"/>
      <c r="DQZ38" s="1609"/>
      <c r="DRA38" s="1609"/>
      <c r="DRB38" s="1609"/>
      <c r="DRC38" s="1609"/>
      <c r="DRD38" s="1609"/>
      <c r="DRE38" s="1609"/>
      <c r="DRF38" s="1609"/>
      <c r="DRG38" s="1609"/>
      <c r="DRH38" s="1609"/>
      <c r="DRI38" s="1609"/>
      <c r="DRJ38" s="1609"/>
      <c r="DRK38" s="1609"/>
      <c r="DRL38" s="1609"/>
      <c r="DRM38" s="1609"/>
      <c r="DRN38" s="1609"/>
      <c r="DRO38" s="1609"/>
      <c r="DRP38" s="1609"/>
      <c r="DRQ38" s="1609"/>
      <c r="DRR38" s="1609"/>
      <c r="DRS38" s="1609"/>
      <c r="DRT38" s="1609"/>
      <c r="DRU38" s="1609"/>
      <c r="DRV38" s="1609"/>
      <c r="DRW38" s="1609"/>
      <c r="DRX38" s="1609"/>
      <c r="DRY38" s="1609"/>
      <c r="DRZ38" s="1609"/>
      <c r="DSA38" s="1609"/>
      <c r="DSB38" s="1609"/>
      <c r="DSC38" s="1609"/>
      <c r="DSD38" s="1609"/>
      <c r="DSE38" s="1609"/>
      <c r="DSF38" s="1609"/>
      <c r="DSG38" s="1609"/>
      <c r="DSH38" s="1609"/>
      <c r="DSI38" s="1609"/>
      <c r="DSJ38" s="1609"/>
      <c r="DSK38" s="1609"/>
      <c r="DSL38" s="1609"/>
      <c r="DSM38" s="1609"/>
      <c r="DSN38" s="1609"/>
      <c r="DSO38" s="1609"/>
      <c r="DSP38" s="1609"/>
      <c r="DSQ38" s="1609"/>
      <c r="DSR38" s="1609"/>
      <c r="DSS38" s="1609"/>
      <c r="DST38" s="1609"/>
      <c r="DSU38" s="1609"/>
      <c r="DSV38" s="1609"/>
      <c r="DSW38" s="1609"/>
      <c r="DSX38" s="1609"/>
      <c r="DSY38" s="1609"/>
      <c r="DSZ38" s="1609"/>
      <c r="DTA38" s="1609"/>
      <c r="DTB38" s="1609"/>
      <c r="DTC38" s="1609"/>
      <c r="DTD38" s="1609"/>
      <c r="DTE38" s="1609"/>
      <c r="DTF38" s="1609"/>
      <c r="DTG38" s="1609"/>
      <c r="DTH38" s="1609"/>
      <c r="DTI38" s="1609"/>
      <c r="DTJ38" s="1609"/>
      <c r="DTK38" s="1609"/>
      <c r="DTL38" s="1609"/>
      <c r="DTM38" s="1609"/>
      <c r="DTN38" s="1609"/>
      <c r="DTO38" s="1609"/>
      <c r="DTP38" s="1609"/>
      <c r="DTQ38" s="1609"/>
      <c r="DTR38" s="1609"/>
      <c r="DTS38" s="1609"/>
      <c r="DTT38" s="1609"/>
      <c r="DTU38" s="1609"/>
      <c r="DTV38" s="1609"/>
      <c r="DTW38" s="1609"/>
      <c r="DTX38" s="1609"/>
      <c r="DTY38" s="1609"/>
      <c r="DTZ38" s="1609"/>
      <c r="DUA38" s="1609"/>
      <c r="DUB38" s="1609"/>
      <c r="DUC38" s="1609"/>
      <c r="DUD38" s="1609"/>
      <c r="DUE38" s="1609"/>
      <c r="DUF38" s="1609"/>
      <c r="DUG38" s="1609"/>
      <c r="DUH38" s="1609"/>
      <c r="DUI38" s="1609"/>
      <c r="DUJ38" s="1609"/>
      <c r="DUK38" s="1609"/>
      <c r="DUL38" s="1609"/>
      <c r="DUM38" s="1609"/>
      <c r="DUN38" s="1609"/>
      <c r="DUO38" s="1609"/>
      <c r="DUP38" s="1609"/>
      <c r="DUQ38" s="1609"/>
      <c r="DUR38" s="1609"/>
      <c r="DUS38" s="1609"/>
      <c r="DUT38" s="1609"/>
      <c r="DUU38" s="1609"/>
      <c r="DUV38" s="1609"/>
      <c r="DUW38" s="1609"/>
      <c r="DUX38" s="1609"/>
      <c r="DUY38" s="1609"/>
      <c r="DUZ38" s="1609"/>
      <c r="DVA38" s="1609"/>
      <c r="DVB38" s="1609"/>
      <c r="DVC38" s="1609"/>
      <c r="DVD38" s="1609"/>
      <c r="DVE38" s="1609"/>
      <c r="DVF38" s="1609"/>
      <c r="DVG38" s="1609"/>
      <c r="DVH38" s="1609"/>
      <c r="DVI38" s="1609"/>
      <c r="DVJ38" s="1609"/>
      <c r="DVK38" s="1609"/>
      <c r="DVL38" s="1609"/>
      <c r="DVM38" s="1609"/>
      <c r="DVN38" s="1609"/>
      <c r="DVO38" s="1609"/>
      <c r="DVP38" s="1609"/>
      <c r="DVQ38" s="1609"/>
      <c r="DVR38" s="1609"/>
      <c r="DVS38" s="1609"/>
      <c r="DVT38" s="1609"/>
      <c r="DVU38" s="1609"/>
      <c r="DVV38" s="1609"/>
      <c r="DVW38" s="1609"/>
      <c r="DVX38" s="1609"/>
      <c r="DVY38" s="1609"/>
      <c r="DVZ38" s="1609"/>
      <c r="DWA38" s="1609"/>
      <c r="DWB38" s="1609"/>
      <c r="DWC38" s="1609"/>
      <c r="DWD38" s="1609"/>
      <c r="DWE38" s="1609"/>
      <c r="DWF38" s="1609"/>
      <c r="DWG38" s="1609"/>
      <c r="DWH38" s="1609"/>
      <c r="DWI38" s="1609"/>
      <c r="DWJ38" s="1609"/>
      <c r="DWK38" s="1609"/>
      <c r="DWL38" s="1609"/>
      <c r="DWM38" s="1609"/>
      <c r="DWN38" s="1609"/>
      <c r="DWO38" s="1609"/>
      <c r="DWP38" s="1609"/>
      <c r="DWQ38" s="1609"/>
      <c r="DWR38" s="1609"/>
      <c r="DWS38" s="1609"/>
      <c r="DWT38" s="1609"/>
      <c r="DWU38" s="1609"/>
      <c r="DWV38" s="1609"/>
      <c r="DWW38" s="1609"/>
      <c r="DWX38" s="1609"/>
      <c r="DWY38" s="1609"/>
      <c r="DWZ38" s="1609"/>
      <c r="DXA38" s="1609"/>
      <c r="DXB38" s="1609"/>
      <c r="DXC38" s="1609"/>
      <c r="DXD38" s="1609"/>
      <c r="DXE38" s="1609"/>
      <c r="DXF38" s="1609"/>
      <c r="DXG38" s="1609"/>
      <c r="DXH38" s="1609"/>
      <c r="DXI38" s="1609"/>
      <c r="DXJ38" s="1609"/>
      <c r="DXK38" s="1609"/>
      <c r="DXL38" s="1609"/>
      <c r="DXM38" s="1609"/>
      <c r="DXN38" s="1609"/>
      <c r="DXO38" s="1609"/>
      <c r="DXP38" s="1609"/>
      <c r="DXQ38" s="1609"/>
      <c r="DXR38" s="1609"/>
      <c r="DXS38" s="1609"/>
      <c r="DXT38" s="1609"/>
      <c r="DXU38" s="1609"/>
      <c r="DXV38" s="1609"/>
      <c r="DXW38" s="1609"/>
      <c r="DXX38" s="1609"/>
      <c r="DXY38" s="1609"/>
      <c r="DXZ38" s="1609"/>
      <c r="DYA38" s="1609"/>
      <c r="DYB38" s="1609"/>
      <c r="DYC38" s="1609"/>
      <c r="DYD38" s="1609"/>
      <c r="DYE38" s="1609"/>
      <c r="DYF38" s="1609"/>
      <c r="DYG38" s="1609"/>
      <c r="DYH38" s="1609"/>
      <c r="DYI38" s="1609"/>
      <c r="DYJ38" s="1609"/>
      <c r="DYK38" s="1609"/>
      <c r="DYL38" s="1609"/>
      <c r="DYM38" s="1609"/>
      <c r="DYN38" s="1609"/>
      <c r="DYO38" s="1609"/>
      <c r="DYP38" s="1609"/>
      <c r="DYQ38" s="1609"/>
      <c r="DYR38" s="1609"/>
      <c r="DYS38" s="1609"/>
      <c r="DYT38" s="1609"/>
      <c r="DYU38" s="1609"/>
      <c r="DYV38" s="1609"/>
      <c r="DYW38" s="1609"/>
      <c r="DYX38" s="1609"/>
      <c r="DYY38" s="1609"/>
      <c r="DYZ38" s="1609"/>
      <c r="DZA38" s="1609"/>
      <c r="DZB38" s="1609"/>
      <c r="DZC38" s="1609"/>
      <c r="DZD38" s="1609"/>
      <c r="DZE38" s="1609"/>
      <c r="DZF38" s="1609"/>
      <c r="DZG38" s="1609"/>
      <c r="DZH38" s="1609"/>
      <c r="DZI38" s="1609"/>
      <c r="DZJ38" s="1609"/>
      <c r="DZK38" s="1609"/>
      <c r="DZL38" s="1609"/>
      <c r="DZM38" s="1609"/>
      <c r="DZN38" s="1609"/>
      <c r="DZO38" s="1609"/>
      <c r="DZP38" s="1609"/>
      <c r="DZQ38" s="1609"/>
      <c r="DZR38" s="1609"/>
      <c r="DZS38" s="1609"/>
      <c r="DZT38" s="1609"/>
      <c r="DZU38" s="1609"/>
      <c r="DZV38" s="1609"/>
      <c r="DZW38" s="1609"/>
      <c r="DZX38" s="1609"/>
      <c r="DZY38" s="1609"/>
      <c r="DZZ38" s="1609"/>
      <c r="EAA38" s="1609"/>
      <c r="EAB38" s="1609"/>
      <c r="EAC38" s="1609"/>
      <c r="EAD38" s="1609"/>
      <c r="EAE38" s="1609"/>
      <c r="EAF38" s="1609"/>
      <c r="EAG38" s="1609"/>
      <c r="EAH38" s="1609"/>
      <c r="EAI38" s="1609"/>
      <c r="EAJ38" s="1609"/>
      <c r="EAK38" s="1609"/>
      <c r="EAL38" s="1609"/>
      <c r="EAM38" s="1609"/>
      <c r="EAN38" s="1609"/>
      <c r="EAO38" s="1609"/>
      <c r="EAP38" s="1609"/>
      <c r="EAQ38" s="1609"/>
      <c r="EAR38" s="1609"/>
      <c r="EAS38" s="1609"/>
      <c r="EAT38" s="1609"/>
      <c r="EAU38" s="1609"/>
      <c r="EAV38" s="1609"/>
      <c r="EAW38" s="1609"/>
      <c r="EAX38" s="1609"/>
      <c r="EAY38" s="1609"/>
      <c r="EAZ38" s="1609"/>
      <c r="EBA38" s="1609"/>
      <c r="EBB38" s="1609"/>
      <c r="EBC38" s="1609"/>
      <c r="EBD38" s="1609"/>
      <c r="EBE38" s="1609"/>
      <c r="EBF38" s="1609"/>
      <c r="EBG38" s="1609"/>
      <c r="EBH38" s="1609"/>
      <c r="EBI38" s="1609"/>
      <c r="EBJ38" s="1609"/>
      <c r="EBK38" s="1609"/>
      <c r="EBL38" s="1609"/>
      <c r="EBM38" s="1609"/>
      <c r="EBN38" s="1609"/>
      <c r="EBO38" s="1609"/>
      <c r="EBP38" s="1609"/>
      <c r="EBQ38" s="1609"/>
      <c r="EBR38" s="1609"/>
      <c r="EBS38" s="1609"/>
      <c r="EBT38" s="1609"/>
      <c r="EBU38" s="1609"/>
      <c r="EBV38" s="1609"/>
      <c r="EBW38" s="1609"/>
      <c r="EBX38" s="1609"/>
      <c r="EBY38" s="1609"/>
      <c r="EBZ38" s="1609"/>
      <c r="ECA38" s="1609"/>
      <c r="ECB38" s="1609"/>
      <c r="ECC38" s="1609"/>
      <c r="ECD38" s="1609"/>
      <c r="ECE38" s="1609"/>
      <c r="ECF38" s="1609"/>
      <c r="ECG38" s="1609"/>
      <c r="ECH38" s="1609"/>
      <c r="ECI38" s="1609"/>
      <c r="ECJ38" s="1609"/>
      <c r="ECK38" s="1609"/>
      <c r="ECL38" s="1609"/>
      <c r="ECM38" s="1609"/>
      <c r="ECN38" s="1609"/>
      <c r="ECO38" s="1609"/>
      <c r="ECP38" s="1609"/>
      <c r="ECQ38" s="1609"/>
      <c r="ECR38" s="1609"/>
      <c r="ECS38" s="1609"/>
      <c r="ECT38" s="1609"/>
      <c r="ECU38" s="1609"/>
      <c r="ECV38" s="1609"/>
      <c r="ECW38" s="1609"/>
      <c r="ECX38" s="1609"/>
      <c r="ECY38" s="1609"/>
      <c r="ECZ38" s="1609"/>
      <c r="EDA38" s="1609"/>
      <c r="EDB38" s="1609"/>
      <c r="EDC38" s="1609"/>
      <c r="EDD38" s="1609"/>
      <c r="EDE38" s="1609"/>
      <c r="EDF38" s="1609"/>
      <c r="EDG38" s="1609"/>
      <c r="EDH38" s="1609"/>
      <c r="EDI38" s="1609"/>
      <c r="EDJ38" s="1609"/>
      <c r="EDK38" s="1609"/>
      <c r="EDL38" s="1609"/>
      <c r="EDM38" s="1609"/>
      <c r="EDN38" s="1609"/>
      <c r="EDO38" s="1609"/>
      <c r="EDP38" s="1609"/>
      <c r="EDQ38" s="1609"/>
      <c r="EDR38" s="1609"/>
      <c r="EDS38" s="1609"/>
      <c r="EDT38" s="1609"/>
      <c r="EDU38" s="1609"/>
      <c r="EDV38" s="1609"/>
      <c r="EDW38" s="1609"/>
      <c r="EDX38" s="1609"/>
      <c r="EDY38" s="1609"/>
      <c r="EDZ38" s="1609"/>
      <c r="EEA38" s="1609"/>
      <c r="EEB38" s="1609"/>
      <c r="EEC38" s="1609"/>
      <c r="EED38" s="1609"/>
      <c r="EEE38" s="1609"/>
      <c r="EEF38" s="1609"/>
      <c r="EEG38" s="1609"/>
      <c r="EEH38" s="1609"/>
      <c r="EEI38" s="1609"/>
      <c r="EEJ38" s="1609"/>
      <c r="EEK38" s="1609"/>
      <c r="EEL38" s="1609"/>
      <c r="EEM38" s="1609"/>
      <c r="EEN38" s="1609"/>
      <c r="EEO38" s="1609"/>
      <c r="EEP38" s="1609"/>
      <c r="EEQ38" s="1609"/>
      <c r="EER38" s="1609"/>
      <c r="EES38" s="1609"/>
      <c r="EET38" s="1609"/>
      <c r="EEU38" s="1609"/>
      <c r="EEV38" s="1609"/>
      <c r="EEW38" s="1609"/>
      <c r="EEX38" s="1609"/>
      <c r="EEY38" s="1609"/>
      <c r="EEZ38" s="1609"/>
      <c r="EFA38" s="1609"/>
      <c r="EFB38" s="1609"/>
      <c r="EFC38" s="1609"/>
      <c r="EFD38" s="1609"/>
      <c r="EFE38" s="1609"/>
      <c r="EFF38" s="1609"/>
      <c r="EFG38" s="1609"/>
      <c r="EFH38" s="1609"/>
      <c r="EFI38" s="1609"/>
      <c r="EFJ38" s="1609"/>
      <c r="EFK38" s="1609"/>
      <c r="EFL38" s="1609"/>
      <c r="EFM38" s="1609"/>
      <c r="EFN38" s="1609"/>
      <c r="EFO38" s="1609"/>
      <c r="EFP38" s="1609"/>
      <c r="EFQ38" s="1609"/>
      <c r="EFR38" s="1609"/>
      <c r="EFS38" s="1609"/>
      <c r="EFT38" s="1609"/>
      <c r="EFU38" s="1609"/>
      <c r="EFV38" s="1609"/>
      <c r="EFW38" s="1609"/>
      <c r="EFX38" s="1609"/>
      <c r="EFY38" s="1609"/>
      <c r="EFZ38" s="1609"/>
      <c r="EGA38" s="1609"/>
      <c r="EGB38" s="1609"/>
      <c r="EGC38" s="1609"/>
      <c r="EGD38" s="1609"/>
      <c r="EGE38" s="1609"/>
      <c r="EGF38" s="1609"/>
      <c r="EGG38" s="1609"/>
      <c r="EGH38" s="1609"/>
      <c r="EGI38" s="1609"/>
      <c r="EGJ38" s="1609"/>
      <c r="EGK38" s="1609"/>
      <c r="EGL38" s="1609"/>
      <c r="EGM38" s="1609"/>
      <c r="EGN38" s="1609"/>
      <c r="EGO38" s="1609"/>
      <c r="EGP38" s="1609"/>
      <c r="EGQ38" s="1609"/>
      <c r="EGR38" s="1609"/>
      <c r="EGS38" s="1609"/>
      <c r="EGT38" s="1609"/>
      <c r="EGU38" s="1609"/>
      <c r="EGV38" s="1609"/>
      <c r="EGW38" s="1609"/>
      <c r="EGX38" s="1609"/>
      <c r="EGY38" s="1609"/>
      <c r="EGZ38" s="1609"/>
      <c r="EHA38" s="1609"/>
      <c r="EHB38" s="1609"/>
      <c r="EHC38" s="1609"/>
      <c r="EHD38" s="1609"/>
      <c r="EHE38" s="1609"/>
      <c r="EHF38" s="1609"/>
      <c r="EHG38" s="1609"/>
      <c r="EHH38" s="1609"/>
      <c r="EHI38" s="1609"/>
      <c r="EHJ38" s="1609"/>
      <c r="EHK38" s="1609"/>
      <c r="EHL38" s="1609"/>
      <c r="EHM38" s="1609"/>
      <c r="EHN38" s="1609"/>
      <c r="EHO38" s="1609"/>
      <c r="EHP38" s="1609"/>
      <c r="EHQ38" s="1609"/>
      <c r="EHR38" s="1609"/>
      <c r="EHS38" s="1609"/>
      <c r="EHT38" s="1609"/>
      <c r="EHU38" s="1609"/>
      <c r="EHV38" s="1609"/>
      <c r="EHW38" s="1609"/>
      <c r="EHX38" s="1609"/>
      <c r="EHY38" s="1609"/>
      <c r="EHZ38" s="1609"/>
      <c r="EIA38" s="1609"/>
      <c r="EIB38" s="1609"/>
      <c r="EIC38" s="1609"/>
      <c r="EID38" s="1609"/>
      <c r="EIE38" s="1609"/>
      <c r="EIF38" s="1609"/>
      <c r="EIG38" s="1609"/>
      <c r="EIH38" s="1609"/>
      <c r="EII38" s="1609"/>
      <c r="EIJ38" s="1609"/>
      <c r="EIK38" s="1609"/>
      <c r="EIL38" s="1609"/>
      <c r="EIM38" s="1609"/>
      <c r="EIN38" s="1609"/>
      <c r="EIO38" s="1609"/>
      <c r="EIP38" s="1609"/>
      <c r="EIQ38" s="1609"/>
      <c r="EIR38" s="1609"/>
      <c r="EIS38" s="1609"/>
      <c r="EIT38" s="1609"/>
      <c r="EIU38" s="1609"/>
      <c r="EIV38" s="1609"/>
      <c r="EIW38" s="1609"/>
      <c r="EIX38" s="1609"/>
      <c r="EIY38" s="1609"/>
      <c r="EIZ38" s="1609"/>
      <c r="EJA38" s="1609"/>
      <c r="EJB38" s="1609"/>
      <c r="EJC38" s="1609"/>
      <c r="EJD38" s="1609"/>
      <c r="EJE38" s="1609"/>
      <c r="EJF38" s="1609"/>
      <c r="EJG38" s="1609"/>
      <c r="EJH38" s="1609"/>
      <c r="EJI38" s="1609"/>
      <c r="EJJ38" s="1609"/>
      <c r="EJK38" s="1609"/>
      <c r="EJL38" s="1609"/>
      <c r="EJM38" s="1609"/>
      <c r="EJN38" s="1609"/>
      <c r="EJO38" s="1609"/>
      <c r="EJP38" s="1609"/>
      <c r="EJQ38" s="1609"/>
      <c r="EJR38" s="1609"/>
      <c r="EJS38" s="1609"/>
      <c r="EJT38" s="1609"/>
      <c r="EJU38" s="1609"/>
      <c r="EJV38" s="1609"/>
      <c r="EJW38" s="1609"/>
      <c r="EJX38" s="1609"/>
      <c r="EJY38" s="1609"/>
      <c r="EJZ38" s="1609"/>
      <c r="EKA38" s="1609"/>
      <c r="EKB38" s="1609"/>
      <c r="EKC38" s="1609"/>
      <c r="EKD38" s="1609"/>
      <c r="EKE38" s="1609"/>
      <c r="EKF38" s="1609"/>
      <c r="EKG38" s="1609"/>
      <c r="EKH38" s="1609"/>
      <c r="EKI38" s="1609"/>
      <c r="EKJ38" s="1609"/>
      <c r="EKK38" s="1609"/>
      <c r="EKL38" s="1609"/>
      <c r="EKM38" s="1609"/>
      <c r="EKN38" s="1609"/>
      <c r="EKO38" s="1609"/>
      <c r="EKP38" s="1609"/>
      <c r="EKQ38" s="1609"/>
      <c r="EKR38" s="1609"/>
      <c r="EKS38" s="1609"/>
      <c r="EKT38" s="1609"/>
      <c r="EKU38" s="1609"/>
      <c r="EKV38" s="1609"/>
      <c r="EKW38" s="1609"/>
      <c r="EKX38" s="1609"/>
      <c r="EKY38" s="1609"/>
      <c r="EKZ38" s="1609"/>
      <c r="ELA38" s="1609"/>
      <c r="ELB38" s="1609"/>
      <c r="ELC38" s="1609"/>
      <c r="ELD38" s="1609"/>
      <c r="ELE38" s="1609"/>
      <c r="ELF38" s="1609"/>
      <c r="ELG38" s="1609"/>
      <c r="ELH38" s="1609"/>
      <c r="ELI38" s="1609"/>
      <c r="ELJ38" s="1609"/>
      <c r="ELK38" s="1609"/>
      <c r="ELL38" s="1609"/>
      <c r="ELM38" s="1609"/>
      <c r="ELN38" s="1609"/>
      <c r="ELO38" s="1609"/>
      <c r="ELP38" s="1609"/>
      <c r="ELQ38" s="1609"/>
      <c r="ELR38" s="1609"/>
      <c r="ELS38" s="1609"/>
      <c r="ELT38" s="1609"/>
      <c r="ELU38" s="1609"/>
      <c r="ELV38" s="1609"/>
      <c r="ELW38" s="1609"/>
      <c r="ELX38" s="1609"/>
      <c r="ELY38" s="1609"/>
      <c r="ELZ38" s="1609"/>
      <c r="EMA38" s="1609"/>
      <c r="EMB38" s="1609"/>
      <c r="EMC38" s="1609"/>
      <c r="EMD38" s="1609"/>
      <c r="EME38" s="1609"/>
      <c r="EMF38" s="1609"/>
      <c r="EMG38" s="1609"/>
      <c r="EMH38" s="1609"/>
      <c r="EMI38" s="1609"/>
      <c r="EMJ38" s="1609"/>
      <c r="EMK38" s="1609"/>
      <c r="EML38" s="1609"/>
      <c r="EMM38" s="1609"/>
      <c r="EMN38" s="1609"/>
      <c r="EMO38" s="1609"/>
      <c r="EMP38" s="1609"/>
      <c r="EMQ38" s="1609"/>
      <c r="EMR38" s="1609"/>
      <c r="EMS38" s="1609"/>
      <c r="EMT38" s="1609"/>
      <c r="EMU38" s="1609"/>
      <c r="EMV38" s="1609"/>
      <c r="EMW38" s="1609"/>
      <c r="EMX38" s="1609"/>
      <c r="EMY38" s="1609"/>
      <c r="EMZ38" s="1609"/>
      <c r="ENA38" s="1609"/>
      <c r="ENB38" s="1609"/>
      <c r="ENC38" s="1609"/>
      <c r="END38" s="1609"/>
      <c r="ENE38" s="1609"/>
      <c r="ENF38" s="1609"/>
      <c r="ENG38" s="1609"/>
      <c r="ENH38" s="1609"/>
      <c r="ENI38" s="1609"/>
      <c r="ENJ38" s="1609"/>
      <c r="ENK38" s="1609"/>
      <c r="ENL38" s="1609"/>
      <c r="ENM38" s="1609"/>
      <c r="ENN38" s="1609"/>
      <c r="ENO38" s="1609"/>
      <c r="ENP38" s="1609"/>
      <c r="ENQ38" s="1609"/>
      <c r="ENR38" s="1609"/>
      <c r="ENS38" s="1609"/>
      <c r="ENT38" s="1609"/>
      <c r="ENU38" s="1609"/>
      <c r="ENV38" s="1609"/>
      <c r="ENW38" s="1609"/>
      <c r="ENX38" s="1609"/>
      <c r="ENY38" s="1609"/>
      <c r="ENZ38" s="1609"/>
      <c r="EOA38" s="1609"/>
      <c r="EOB38" s="1609"/>
      <c r="EOC38" s="1609"/>
      <c r="EOD38" s="1609"/>
      <c r="EOE38" s="1609"/>
      <c r="EOF38" s="1609"/>
      <c r="EOG38" s="1609"/>
      <c r="EOH38" s="1609"/>
      <c r="EOI38" s="1609"/>
      <c r="EOJ38" s="1609"/>
      <c r="EOK38" s="1609"/>
      <c r="EOL38" s="1609"/>
      <c r="EOM38" s="1609"/>
      <c r="EON38" s="1609"/>
      <c r="EOO38" s="1609"/>
      <c r="EOP38" s="1609"/>
      <c r="EOQ38" s="1609"/>
      <c r="EOR38" s="1609"/>
      <c r="EOS38" s="1609"/>
      <c r="EOT38" s="1609"/>
      <c r="EOU38" s="1609"/>
      <c r="EOV38" s="1609"/>
      <c r="EOW38" s="1609"/>
      <c r="EOX38" s="1609"/>
      <c r="EOY38" s="1609"/>
      <c r="EOZ38" s="1609"/>
      <c r="EPA38" s="1609"/>
      <c r="EPB38" s="1609"/>
      <c r="EPC38" s="1609"/>
      <c r="EPD38" s="1609"/>
      <c r="EPE38" s="1609"/>
      <c r="EPF38" s="1609"/>
      <c r="EPG38" s="1609"/>
      <c r="EPH38" s="1609"/>
      <c r="EPI38" s="1609"/>
      <c r="EPJ38" s="1609"/>
      <c r="EPK38" s="1609"/>
      <c r="EPL38" s="1609"/>
      <c r="EPM38" s="1609"/>
      <c r="EPN38" s="1609"/>
      <c r="EPO38" s="1609"/>
      <c r="EPP38" s="1609"/>
      <c r="EPQ38" s="1609"/>
      <c r="EPR38" s="1609"/>
      <c r="EPS38" s="1609"/>
      <c r="EPT38" s="1609"/>
      <c r="EPU38" s="1609"/>
      <c r="EPV38" s="1609"/>
      <c r="EPW38" s="1609"/>
      <c r="EPX38" s="1609"/>
      <c r="EPY38" s="1609"/>
      <c r="EPZ38" s="1609"/>
      <c r="EQA38" s="1609"/>
      <c r="EQB38" s="1609"/>
      <c r="EQC38" s="1609"/>
      <c r="EQD38" s="1609"/>
      <c r="EQE38" s="1609"/>
      <c r="EQF38" s="1609"/>
      <c r="EQG38" s="1609"/>
      <c r="EQH38" s="1609"/>
      <c r="EQI38" s="1609"/>
      <c r="EQJ38" s="1609"/>
      <c r="EQK38" s="1609"/>
      <c r="EQL38" s="1609"/>
      <c r="EQM38" s="1609"/>
      <c r="EQN38" s="1609"/>
      <c r="EQO38" s="1609"/>
      <c r="EQP38" s="1609"/>
      <c r="EQQ38" s="1609"/>
      <c r="EQR38" s="1609"/>
      <c r="EQS38" s="1609"/>
      <c r="EQT38" s="1609"/>
      <c r="EQU38" s="1609"/>
      <c r="EQV38" s="1609"/>
      <c r="EQW38" s="1609"/>
      <c r="EQX38" s="1609"/>
      <c r="EQY38" s="1609"/>
      <c r="EQZ38" s="1609"/>
      <c r="ERA38" s="1609"/>
      <c r="ERB38" s="1609"/>
      <c r="ERC38" s="1609"/>
      <c r="ERD38" s="1609"/>
      <c r="ERE38" s="1609"/>
      <c r="ERF38" s="1609"/>
      <c r="ERG38" s="1609"/>
      <c r="ERH38" s="1609"/>
      <c r="ERI38" s="1609"/>
      <c r="ERJ38" s="1609"/>
      <c r="ERK38" s="1609"/>
      <c r="ERL38" s="1609"/>
      <c r="ERM38" s="1609"/>
      <c r="ERN38" s="1609"/>
      <c r="ERO38" s="1609"/>
      <c r="ERP38" s="1609"/>
      <c r="ERQ38" s="1609"/>
      <c r="ERR38" s="1609"/>
      <c r="ERS38" s="1609"/>
      <c r="ERT38" s="1609"/>
      <c r="ERU38" s="1609"/>
      <c r="ERV38" s="1609"/>
      <c r="ERW38" s="1609"/>
      <c r="ERX38" s="1609"/>
      <c r="ERY38" s="1609"/>
      <c r="ERZ38" s="1609"/>
      <c r="ESA38" s="1609"/>
      <c r="ESB38" s="1609"/>
      <c r="ESC38" s="1609"/>
      <c r="ESD38" s="1609"/>
      <c r="ESE38" s="1609"/>
      <c r="ESF38" s="1609"/>
      <c r="ESG38" s="1609"/>
      <c r="ESH38" s="1609"/>
      <c r="ESI38" s="1609"/>
      <c r="ESJ38" s="1609"/>
      <c r="ESK38" s="1609"/>
      <c r="ESL38" s="1609"/>
      <c r="ESM38" s="1609"/>
      <c r="ESN38" s="1609"/>
      <c r="ESO38" s="1609"/>
      <c r="ESP38" s="1609"/>
      <c r="ESQ38" s="1609"/>
      <c r="ESR38" s="1609"/>
      <c r="ESS38" s="1609"/>
      <c r="EST38" s="1609"/>
      <c r="ESU38" s="1609"/>
      <c r="ESV38" s="1609"/>
      <c r="ESW38" s="1609"/>
      <c r="ESX38" s="1609"/>
      <c r="ESY38" s="1609"/>
      <c r="ESZ38" s="1609"/>
      <c r="ETA38" s="1609"/>
      <c r="ETB38" s="1609"/>
      <c r="ETC38" s="1609"/>
      <c r="ETD38" s="1609"/>
      <c r="ETE38" s="1609"/>
      <c r="ETF38" s="1609"/>
      <c r="ETG38" s="1609"/>
      <c r="ETH38" s="1609"/>
      <c r="ETI38" s="1609"/>
      <c r="ETJ38" s="1609"/>
      <c r="ETK38" s="1609"/>
      <c r="ETL38" s="1609"/>
      <c r="ETM38" s="1609"/>
      <c r="ETN38" s="1609"/>
      <c r="ETO38" s="1609"/>
      <c r="ETP38" s="1609"/>
      <c r="ETQ38" s="1609"/>
      <c r="ETR38" s="1609"/>
      <c r="ETS38" s="1609"/>
      <c r="ETT38" s="1609"/>
      <c r="ETU38" s="1609"/>
      <c r="ETV38" s="1609"/>
      <c r="ETW38" s="1609"/>
      <c r="ETX38" s="1609"/>
      <c r="ETY38" s="1609"/>
      <c r="ETZ38" s="1609"/>
      <c r="EUA38" s="1609"/>
      <c r="EUB38" s="1609"/>
      <c r="EUC38" s="1609"/>
      <c r="EUD38" s="1609"/>
      <c r="EUE38" s="1609"/>
      <c r="EUF38" s="1609"/>
      <c r="EUG38" s="1609"/>
      <c r="EUH38" s="1609"/>
      <c r="EUI38" s="1609"/>
      <c r="EUJ38" s="1609"/>
      <c r="EUK38" s="1609"/>
      <c r="EUL38" s="1609"/>
      <c r="EUM38" s="1609"/>
      <c r="EUN38" s="1609"/>
      <c r="EUO38" s="1609"/>
      <c r="EUP38" s="1609"/>
      <c r="EUQ38" s="1609"/>
      <c r="EUR38" s="1609"/>
      <c r="EUS38" s="1609"/>
      <c r="EUT38" s="1609"/>
      <c r="EUU38" s="1609"/>
      <c r="EUV38" s="1609"/>
      <c r="EUW38" s="1609"/>
      <c r="EUX38" s="1609"/>
      <c r="EUY38" s="1609"/>
      <c r="EUZ38" s="1609"/>
      <c r="EVA38" s="1609"/>
      <c r="EVB38" s="1609"/>
      <c r="EVC38" s="1609"/>
      <c r="EVD38" s="1609"/>
      <c r="EVE38" s="1609"/>
      <c r="EVF38" s="1609"/>
      <c r="EVG38" s="1609"/>
      <c r="EVH38" s="1609"/>
      <c r="EVI38" s="1609"/>
      <c r="EVJ38" s="1609"/>
      <c r="EVK38" s="1609"/>
      <c r="EVL38" s="1609"/>
      <c r="EVM38" s="1609"/>
      <c r="EVN38" s="1609"/>
      <c r="EVO38" s="1609"/>
      <c r="EVP38" s="1609"/>
      <c r="EVQ38" s="1609"/>
      <c r="EVR38" s="1609"/>
      <c r="EVS38" s="1609"/>
      <c r="EVT38" s="1609"/>
      <c r="EVU38" s="1609"/>
      <c r="EVV38" s="1609"/>
      <c r="EVW38" s="1609"/>
      <c r="EVX38" s="1609"/>
      <c r="EVY38" s="1609"/>
      <c r="EVZ38" s="1609"/>
      <c r="EWA38" s="1609"/>
      <c r="EWB38" s="1609"/>
      <c r="EWC38" s="1609"/>
      <c r="EWD38" s="1609"/>
      <c r="EWE38" s="1609"/>
      <c r="EWF38" s="1609"/>
      <c r="EWG38" s="1609"/>
      <c r="EWH38" s="1609"/>
      <c r="EWI38" s="1609"/>
      <c r="EWJ38" s="1609"/>
      <c r="EWK38" s="1609"/>
      <c r="EWL38" s="1609"/>
      <c r="EWM38" s="1609"/>
      <c r="EWN38" s="1609"/>
      <c r="EWO38" s="1609"/>
      <c r="EWP38" s="1609"/>
      <c r="EWQ38" s="1609"/>
      <c r="EWR38" s="1609"/>
      <c r="EWS38" s="1609"/>
      <c r="EWT38" s="1609"/>
      <c r="EWU38" s="1609"/>
      <c r="EWV38" s="1609"/>
      <c r="EWW38" s="1609"/>
      <c r="EWX38" s="1609"/>
      <c r="EWY38" s="1609"/>
      <c r="EWZ38" s="1609"/>
      <c r="EXA38" s="1609"/>
      <c r="EXB38" s="1609"/>
      <c r="EXC38" s="1609"/>
      <c r="EXD38" s="1609"/>
      <c r="EXE38" s="1609"/>
      <c r="EXF38" s="1609"/>
      <c r="EXG38" s="1609"/>
      <c r="EXH38" s="1609"/>
      <c r="EXI38" s="1609"/>
      <c r="EXJ38" s="1609"/>
      <c r="EXK38" s="1609"/>
      <c r="EXL38" s="1609"/>
      <c r="EXM38" s="1609"/>
      <c r="EXN38" s="1609"/>
      <c r="EXO38" s="1609"/>
      <c r="EXP38" s="1609"/>
      <c r="EXQ38" s="1609"/>
      <c r="EXR38" s="1609"/>
      <c r="EXS38" s="1609"/>
      <c r="EXT38" s="1609"/>
      <c r="EXU38" s="1609"/>
      <c r="EXV38" s="1609"/>
      <c r="EXW38" s="1609"/>
      <c r="EXX38" s="1609"/>
      <c r="EXY38" s="1609"/>
      <c r="EXZ38" s="1609"/>
      <c r="EYA38" s="1609"/>
      <c r="EYB38" s="1609"/>
      <c r="EYC38" s="1609"/>
      <c r="EYD38" s="1609"/>
      <c r="EYE38" s="1609"/>
      <c r="EYF38" s="1609"/>
      <c r="EYG38" s="1609"/>
      <c r="EYH38" s="1609"/>
      <c r="EYI38" s="1609"/>
      <c r="EYJ38" s="1609"/>
      <c r="EYK38" s="1609"/>
      <c r="EYL38" s="1609"/>
      <c r="EYM38" s="1609"/>
      <c r="EYN38" s="1609"/>
      <c r="EYO38" s="1609"/>
      <c r="EYP38" s="1609"/>
      <c r="EYQ38" s="1609"/>
      <c r="EYR38" s="1609"/>
      <c r="EYS38" s="1609"/>
      <c r="EYT38" s="1609"/>
      <c r="EYU38" s="1609"/>
      <c r="EYV38" s="1609"/>
      <c r="EYW38" s="1609"/>
      <c r="EYX38" s="1609"/>
      <c r="EYY38" s="1609"/>
      <c r="EYZ38" s="1609"/>
      <c r="EZA38" s="1609"/>
      <c r="EZB38" s="1609"/>
      <c r="EZC38" s="1609"/>
      <c r="EZD38" s="1609"/>
      <c r="EZE38" s="1609"/>
      <c r="EZF38" s="1609"/>
      <c r="EZG38" s="1609"/>
      <c r="EZH38" s="1609"/>
      <c r="EZI38" s="1609"/>
      <c r="EZJ38" s="1609"/>
      <c r="EZK38" s="1609"/>
      <c r="EZL38" s="1609"/>
      <c r="EZM38" s="1609"/>
      <c r="EZN38" s="1609"/>
      <c r="EZO38" s="1609"/>
      <c r="EZP38" s="1609"/>
      <c r="EZQ38" s="1609"/>
      <c r="EZR38" s="1609"/>
      <c r="EZS38" s="1609"/>
      <c r="EZT38" s="1609"/>
      <c r="EZU38" s="1609"/>
      <c r="EZV38" s="1609"/>
      <c r="EZW38" s="1609"/>
      <c r="EZX38" s="1609"/>
      <c r="EZY38" s="1609"/>
      <c r="EZZ38" s="1609"/>
      <c r="FAA38" s="1609"/>
      <c r="FAB38" s="1609"/>
      <c r="FAC38" s="1609"/>
      <c r="FAD38" s="1609"/>
      <c r="FAE38" s="1609"/>
      <c r="FAF38" s="1609"/>
      <c r="FAG38" s="1609"/>
      <c r="FAH38" s="1609"/>
      <c r="FAI38" s="1609"/>
      <c r="FAJ38" s="1609"/>
      <c r="FAK38" s="1609"/>
      <c r="FAL38" s="1609"/>
      <c r="FAM38" s="1609"/>
      <c r="FAN38" s="1609"/>
      <c r="FAO38" s="1609"/>
      <c r="FAP38" s="1609"/>
      <c r="FAQ38" s="1609"/>
      <c r="FAR38" s="1609"/>
      <c r="FAS38" s="1609"/>
      <c r="FAT38" s="1609"/>
      <c r="FAU38" s="1609"/>
      <c r="FAV38" s="1609"/>
      <c r="FAW38" s="1609"/>
      <c r="FAX38" s="1609"/>
      <c r="FAY38" s="1609"/>
      <c r="FAZ38" s="1609"/>
      <c r="FBA38" s="1609"/>
      <c r="FBB38" s="1609"/>
      <c r="FBC38" s="1609"/>
      <c r="FBD38" s="1609"/>
      <c r="FBE38" s="1609"/>
      <c r="FBF38" s="1609"/>
      <c r="FBG38" s="1609"/>
      <c r="FBH38" s="1609"/>
      <c r="FBI38" s="1609"/>
      <c r="FBJ38" s="1609"/>
      <c r="FBK38" s="1609"/>
      <c r="FBL38" s="1609"/>
      <c r="FBM38" s="1609"/>
      <c r="FBN38" s="1609"/>
      <c r="FBO38" s="1609"/>
      <c r="FBP38" s="1609"/>
      <c r="FBQ38" s="1609"/>
      <c r="FBR38" s="1609"/>
      <c r="FBS38" s="1609"/>
      <c r="FBT38" s="1609"/>
      <c r="FBU38" s="1609"/>
      <c r="FBV38" s="1609"/>
      <c r="FBW38" s="1609"/>
      <c r="FBX38" s="1609"/>
      <c r="FBY38" s="1609"/>
      <c r="FBZ38" s="1609"/>
      <c r="FCA38" s="1609"/>
      <c r="FCB38" s="1609"/>
      <c r="FCC38" s="1609"/>
      <c r="FCD38" s="1609"/>
      <c r="FCE38" s="1609"/>
      <c r="FCF38" s="1609"/>
      <c r="FCG38" s="1609"/>
      <c r="FCH38" s="1609"/>
      <c r="FCI38" s="1609"/>
      <c r="FCJ38" s="1609"/>
      <c r="FCK38" s="1609"/>
      <c r="FCL38" s="1609"/>
      <c r="FCM38" s="1609"/>
      <c r="FCN38" s="1609"/>
      <c r="FCO38" s="1609"/>
      <c r="FCP38" s="1609"/>
      <c r="FCQ38" s="1609"/>
      <c r="FCR38" s="1609"/>
      <c r="FCS38" s="1609"/>
      <c r="FCT38" s="1609"/>
      <c r="FCU38" s="1609"/>
      <c r="FCV38" s="1609"/>
      <c r="FCW38" s="1609"/>
      <c r="FCX38" s="1609"/>
      <c r="FCY38" s="1609"/>
      <c r="FCZ38" s="1609"/>
      <c r="FDA38" s="1609"/>
      <c r="FDB38" s="1609"/>
      <c r="FDC38" s="1609"/>
      <c r="FDD38" s="1609"/>
      <c r="FDE38" s="1609"/>
      <c r="FDF38" s="1609"/>
      <c r="FDG38" s="1609"/>
      <c r="FDH38" s="1609"/>
      <c r="FDI38" s="1609"/>
      <c r="FDJ38" s="1609"/>
      <c r="FDK38" s="1609"/>
      <c r="FDL38" s="1609"/>
      <c r="FDM38" s="1609"/>
      <c r="FDN38" s="1609"/>
      <c r="FDO38" s="1609"/>
      <c r="FDP38" s="1609"/>
      <c r="FDQ38" s="1609"/>
      <c r="FDR38" s="1609"/>
      <c r="FDS38" s="1609"/>
      <c r="FDT38" s="1609"/>
      <c r="FDU38" s="1609"/>
      <c r="FDV38" s="1609"/>
      <c r="FDW38" s="1609"/>
      <c r="FDX38" s="1609"/>
      <c r="FDY38" s="1609"/>
      <c r="FDZ38" s="1609"/>
      <c r="FEA38" s="1609"/>
      <c r="FEB38" s="1609"/>
      <c r="FEC38" s="1609"/>
      <c r="FED38" s="1609"/>
      <c r="FEE38" s="1609"/>
      <c r="FEF38" s="1609"/>
      <c r="FEG38" s="1609"/>
      <c r="FEH38" s="1609"/>
      <c r="FEI38" s="1609"/>
      <c r="FEJ38" s="1609"/>
      <c r="FEK38" s="1609"/>
      <c r="FEL38" s="1609"/>
      <c r="FEM38" s="1609"/>
      <c r="FEN38" s="1609"/>
      <c r="FEO38" s="1609"/>
      <c r="FEP38" s="1609"/>
      <c r="FEQ38" s="1609"/>
      <c r="FER38" s="1609"/>
      <c r="FES38" s="1609"/>
      <c r="FET38" s="1609"/>
      <c r="FEU38" s="1609"/>
      <c r="FEV38" s="1609"/>
      <c r="FEW38" s="1609"/>
      <c r="FEX38" s="1609"/>
      <c r="FEY38" s="1609"/>
      <c r="FEZ38" s="1609"/>
      <c r="FFA38" s="1609"/>
      <c r="FFB38" s="1609"/>
      <c r="FFC38" s="1609"/>
      <c r="FFD38" s="1609"/>
      <c r="FFE38" s="1609"/>
      <c r="FFF38" s="1609"/>
      <c r="FFG38" s="1609"/>
      <c r="FFH38" s="1609"/>
      <c r="FFI38" s="1609"/>
      <c r="FFJ38" s="1609"/>
      <c r="FFK38" s="1609"/>
      <c r="FFL38" s="1609"/>
      <c r="FFM38" s="1609"/>
      <c r="FFN38" s="1609"/>
      <c r="FFO38" s="1609"/>
      <c r="FFP38" s="1609"/>
      <c r="FFQ38" s="1609"/>
      <c r="FFR38" s="1609"/>
      <c r="FFS38" s="1609"/>
      <c r="FFT38" s="1609"/>
      <c r="FFU38" s="1609"/>
      <c r="FFV38" s="1609"/>
      <c r="FFW38" s="1609"/>
      <c r="FFX38" s="1609"/>
      <c r="FFY38" s="1609"/>
      <c r="FFZ38" s="1609"/>
      <c r="FGA38" s="1609"/>
      <c r="FGB38" s="1609"/>
      <c r="FGC38" s="1609"/>
      <c r="FGD38" s="1609"/>
      <c r="FGE38" s="1609"/>
      <c r="FGF38" s="1609"/>
      <c r="FGG38" s="1609"/>
      <c r="FGH38" s="1609"/>
      <c r="FGI38" s="1609"/>
      <c r="FGJ38" s="1609"/>
      <c r="FGK38" s="1609"/>
      <c r="FGL38" s="1609"/>
      <c r="FGM38" s="1609"/>
      <c r="FGN38" s="1609"/>
      <c r="FGO38" s="1609"/>
      <c r="FGP38" s="1609"/>
      <c r="FGQ38" s="1609"/>
      <c r="FGR38" s="1609"/>
      <c r="FGS38" s="1609"/>
      <c r="FGT38" s="1609"/>
      <c r="FGU38" s="1609"/>
      <c r="FGV38" s="1609"/>
      <c r="FGW38" s="1609"/>
      <c r="FGX38" s="1609"/>
      <c r="FGY38" s="1609"/>
      <c r="FGZ38" s="1609"/>
      <c r="FHA38" s="1609"/>
      <c r="FHB38" s="1609"/>
      <c r="FHC38" s="1609"/>
      <c r="FHD38" s="1609"/>
      <c r="FHE38" s="1609"/>
      <c r="FHF38" s="1609"/>
      <c r="FHG38" s="1609"/>
      <c r="FHH38" s="1609"/>
      <c r="FHI38" s="1609"/>
      <c r="FHJ38" s="1609"/>
      <c r="FHK38" s="1609"/>
      <c r="FHL38" s="1609"/>
      <c r="FHM38" s="1609"/>
      <c r="FHN38" s="1609"/>
      <c r="FHO38" s="1609"/>
      <c r="FHP38" s="1609"/>
      <c r="FHQ38" s="1609"/>
      <c r="FHR38" s="1609"/>
      <c r="FHS38" s="1609"/>
      <c r="FHT38" s="1609"/>
      <c r="FHU38" s="1609"/>
      <c r="FHV38" s="1609"/>
      <c r="FHW38" s="1609"/>
      <c r="FHX38" s="1609"/>
      <c r="FHY38" s="1609"/>
      <c r="FHZ38" s="1609"/>
      <c r="FIA38" s="1609"/>
      <c r="FIB38" s="1609"/>
      <c r="FIC38" s="1609"/>
      <c r="FID38" s="1609"/>
      <c r="FIE38" s="1609"/>
      <c r="FIF38" s="1609"/>
      <c r="FIG38" s="1609"/>
      <c r="FIH38" s="1609"/>
      <c r="FII38" s="1609"/>
      <c r="FIJ38" s="1609"/>
      <c r="FIK38" s="1609"/>
      <c r="FIL38" s="1609"/>
      <c r="FIM38" s="1609"/>
      <c r="FIN38" s="1609"/>
      <c r="FIO38" s="1609"/>
      <c r="FIP38" s="1609"/>
      <c r="FIQ38" s="1609"/>
      <c r="FIR38" s="1609"/>
      <c r="FIS38" s="1609"/>
      <c r="FIT38" s="1609"/>
      <c r="FIU38" s="1609"/>
      <c r="FIV38" s="1609"/>
      <c r="FIW38" s="1609"/>
      <c r="FIX38" s="1609"/>
      <c r="FIY38" s="1609"/>
      <c r="FIZ38" s="1609"/>
      <c r="FJA38" s="1609"/>
      <c r="FJB38" s="1609"/>
      <c r="FJC38" s="1609"/>
      <c r="FJD38" s="1609"/>
      <c r="FJE38" s="1609"/>
      <c r="FJF38" s="1609"/>
      <c r="FJG38" s="1609"/>
      <c r="FJH38" s="1609"/>
      <c r="FJI38" s="1609"/>
      <c r="FJJ38" s="1609"/>
      <c r="FJK38" s="1609"/>
      <c r="FJL38" s="1609"/>
      <c r="FJM38" s="1609"/>
      <c r="FJN38" s="1609"/>
      <c r="FJO38" s="1609"/>
      <c r="FJP38" s="1609"/>
      <c r="FJQ38" s="1609"/>
      <c r="FJR38" s="1609"/>
      <c r="FJS38" s="1609"/>
      <c r="FJT38" s="1609"/>
      <c r="FJU38" s="1609"/>
      <c r="FJV38" s="1609"/>
      <c r="FJW38" s="1609"/>
      <c r="FJX38" s="1609"/>
      <c r="FJY38" s="1609"/>
      <c r="FJZ38" s="1609"/>
      <c r="FKA38" s="1609"/>
      <c r="FKB38" s="1609"/>
      <c r="FKC38" s="1609"/>
      <c r="FKD38" s="1609"/>
      <c r="FKE38" s="1609"/>
      <c r="FKF38" s="1609"/>
      <c r="FKG38" s="1609"/>
      <c r="FKH38" s="1609"/>
      <c r="FKI38" s="1609"/>
      <c r="FKJ38" s="1609"/>
      <c r="FKK38" s="1609"/>
      <c r="FKL38" s="1609"/>
      <c r="FKM38" s="1609"/>
      <c r="FKN38" s="1609"/>
      <c r="FKO38" s="1609"/>
      <c r="FKP38" s="1609"/>
      <c r="FKQ38" s="1609"/>
      <c r="FKR38" s="1609"/>
      <c r="FKS38" s="1609"/>
      <c r="FKT38" s="1609"/>
      <c r="FKU38" s="1609"/>
      <c r="FKV38" s="1609"/>
      <c r="FKW38" s="1609"/>
      <c r="FKX38" s="1609"/>
      <c r="FKY38" s="1609"/>
      <c r="FKZ38" s="1609"/>
      <c r="FLA38" s="1609"/>
      <c r="FLB38" s="1609"/>
      <c r="FLC38" s="1609"/>
      <c r="FLD38" s="1609"/>
      <c r="FLE38" s="1609"/>
      <c r="FLF38" s="1609"/>
      <c r="FLG38" s="1609"/>
      <c r="FLH38" s="1609"/>
      <c r="FLI38" s="1609"/>
      <c r="FLJ38" s="1609"/>
      <c r="FLK38" s="1609"/>
      <c r="FLL38" s="1609"/>
      <c r="FLM38" s="1609"/>
      <c r="FLN38" s="1609"/>
      <c r="FLO38" s="1609"/>
      <c r="FLP38" s="1609"/>
      <c r="FLQ38" s="1609"/>
      <c r="FLR38" s="1609"/>
      <c r="FLS38" s="1609"/>
      <c r="FLT38" s="1609"/>
      <c r="FLU38" s="1609"/>
      <c r="FLV38" s="1609"/>
      <c r="FLW38" s="1609"/>
      <c r="FLX38" s="1609"/>
      <c r="FLY38" s="1609"/>
      <c r="FLZ38" s="1609"/>
      <c r="FMA38" s="1609"/>
      <c r="FMB38" s="1609"/>
      <c r="FMC38" s="1609"/>
      <c r="FMD38" s="1609"/>
      <c r="FME38" s="1609"/>
      <c r="FMF38" s="1609"/>
      <c r="FMG38" s="1609"/>
      <c r="FMH38" s="1609"/>
      <c r="FMI38" s="1609"/>
      <c r="FMJ38" s="1609"/>
      <c r="FMK38" s="1609"/>
      <c r="FML38" s="1609"/>
      <c r="FMM38" s="1609"/>
      <c r="FMN38" s="1609"/>
      <c r="FMO38" s="1609"/>
      <c r="FMP38" s="1609"/>
      <c r="FMQ38" s="1609"/>
      <c r="FMR38" s="1609"/>
      <c r="FMS38" s="1609"/>
      <c r="FMT38" s="1609"/>
      <c r="FMU38" s="1609"/>
      <c r="FMV38" s="1609"/>
      <c r="FMW38" s="1609"/>
      <c r="FMX38" s="1609"/>
      <c r="FMY38" s="1609"/>
      <c r="FMZ38" s="1609"/>
      <c r="FNA38" s="1609"/>
      <c r="FNB38" s="1609"/>
      <c r="FNC38" s="1609"/>
      <c r="FND38" s="1609"/>
      <c r="FNE38" s="1609"/>
      <c r="FNF38" s="1609"/>
      <c r="FNG38" s="1609"/>
      <c r="FNH38" s="1609"/>
      <c r="FNI38" s="1609"/>
      <c r="FNJ38" s="1609"/>
      <c r="FNK38" s="1609"/>
      <c r="FNL38" s="1609"/>
      <c r="FNM38" s="1609"/>
      <c r="FNN38" s="1609"/>
      <c r="FNO38" s="1609"/>
      <c r="FNP38" s="1609"/>
      <c r="FNQ38" s="1609"/>
      <c r="FNR38" s="1609"/>
      <c r="FNS38" s="1609"/>
      <c r="FNT38" s="1609"/>
      <c r="FNU38" s="1609"/>
      <c r="FNV38" s="1609"/>
      <c r="FNW38" s="1609"/>
      <c r="FNX38" s="1609"/>
      <c r="FNY38" s="1609"/>
      <c r="FNZ38" s="1609"/>
      <c r="FOA38" s="1609"/>
      <c r="FOB38" s="1609"/>
      <c r="FOC38" s="1609"/>
      <c r="FOD38" s="1609"/>
      <c r="FOE38" s="1609"/>
      <c r="FOF38" s="1609"/>
      <c r="FOG38" s="1609"/>
      <c r="FOH38" s="1609"/>
      <c r="FOI38" s="1609"/>
      <c r="FOJ38" s="1609"/>
      <c r="FOK38" s="1609"/>
      <c r="FOL38" s="1609"/>
      <c r="FOM38" s="1609"/>
      <c r="FON38" s="1609"/>
      <c r="FOO38" s="1609"/>
      <c r="FOP38" s="1609"/>
      <c r="FOQ38" s="1609"/>
      <c r="FOR38" s="1609"/>
      <c r="FOS38" s="1609"/>
      <c r="FOT38" s="1609"/>
      <c r="FOU38" s="1609"/>
      <c r="FOV38" s="1609"/>
      <c r="FOW38" s="1609"/>
      <c r="FOX38" s="1609"/>
      <c r="FOY38" s="1609"/>
      <c r="FOZ38" s="1609"/>
      <c r="FPA38" s="1609"/>
      <c r="FPB38" s="1609"/>
      <c r="FPC38" s="1609"/>
      <c r="FPD38" s="1609"/>
      <c r="FPE38" s="1609"/>
      <c r="FPF38" s="1609"/>
      <c r="FPG38" s="1609"/>
      <c r="FPH38" s="1609"/>
      <c r="FPI38" s="1609"/>
      <c r="FPJ38" s="1609"/>
      <c r="FPK38" s="1609"/>
      <c r="FPL38" s="1609"/>
      <c r="FPM38" s="1609"/>
      <c r="FPN38" s="1609"/>
      <c r="FPO38" s="1609"/>
      <c r="FPP38" s="1609"/>
      <c r="FPQ38" s="1609"/>
      <c r="FPR38" s="1609"/>
      <c r="FPS38" s="1609"/>
      <c r="FPT38" s="1609"/>
      <c r="FPU38" s="1609"/>
      <c r="FPV38" s="1609"/>
      <c r="FPW38" s="1609"/>
      <c r="FPX38" s="1609"/>
      <c r="FPY38" s="1609"/>
      <c r="FPZ38" s="1609"/>
      <c r="FQA38" s="1609"/>
      <c r="FQB38" s="1609"/>
      <c r="FQC38" s="1609"/>
      <c r="FQD38" s="1609"/>
      <c r="FQE38" s="1609"/>
      <c r="FQF38" s="1609"/>
      <c r="FQG38" s="1609"/>
      <c r="FQH38" s="1609"/>
      <c r="FQI38" s="1609"/>
      <c r="FQJ38" s="1609"/>
      <c r="FQK38" s="1609"/>
      <c r="FQL38" s="1609"/>
      <c r="FQM38" s="1609"/>
      <c r="FQN38" s="1609"/>
      <c r="FQO38" s="1609"/>
      <c r="FQP38" s="1609"/>
      <c r="FQQ38" s="1609"/>
      <c r="FQR38" s="1609"/>
      <c r="FQS38" s="1609"/>
      <c r="FQT38" s="1609"/>
      <c r="FQU38" s="1609"/>
      <c r="FQV38" s="1609"/>
      <c r="FQW38" s="1609"/>
      <c r="FQX38" s="1609"/>
      <c r="FQY38" s="1609"/>
      <c r="FQZ38" s="1609"/>
      <c r="FRA38" s="1609"/>
      <c r="FRB38" s="1609"/>
      <c r="FRC38" s="1609"/>
      <c r="FRD38" s="1609"/>
      <c r="FRE38" s="1609"/>
      <c r="FRF38" s="1609"/>
      <c r="FRG38" s="1609"/>
      <c r="FRH38" s="1609"/>
      <c r="FRI38" s="1609"/>
      <c r="FRJ38" s="1609"/>
      <c r="FRK38" s="1609"/>
      <c r="FRL38" s="1609"/>
      <c r="FRM38" s="1609"/>
      <c r="FRN38" s="1609"/>
      <c r="FRO38" s="1609"/>
      <c r="FRP38" s="1609"/>
      <c r="FRQ38" s="1609"/>
      <c r="FRR38" s="1609"/>
      <c r="FRS38" s="1609"/>
      <c r="FRT38" s="1609"/>
      <c r="FRU38" s="1609"/>
      <c r="FRV38" s="1609"/>
      <c r="FRW38" s="1609"/>
      <c r="FRX38" s="1609"/>
      <c r="FRY38" s="1609"/>
      <c r="FRZ38" s="1609"/>
      <c r="FSA38" s="1609"/>
      <c r="FSB38" s="1609"/>
      <c r="FSC38" s="1609"/>
      <c r="FSD38" s="1609"/>
      <c r="FSE38" s="1609"/>
      <c r="FSF38" s="1609"/>
      <c r="FSG38" s="1609"/>
      <c r="FSH38" s="1609"/>
      <c r="FSI38" s="1609"/>
      <c r="FSJ38" s="1609"/>
      <c r="FSK38" s="1609"/>
      <c r="FSL38" s="1609"/>
      <c r="FSM38" s="1609"/>
      <c r="FSN38" s="1609"/>
      <c r="FSO38" s="1609"/>
      <c r="FSP38" s="1609"/>
      <c r="FSQ38" s="1609"/>
      <c r="FSR38" s="1609"/>
      <c r="FSS38" s="1609"/>
      <c r="FST38" s="1609"/>
      <c r="FSU38" s="1609"/>
      <c r="FSV38" s="1609"/>
      <c r="FSW38" s="1609"/>
      <c r="FSX38" s="1609"/>
      <c r="FSY38" s="1609"/>
      <c r="FSZ38" s="1609"/>
      <c r="FTA38" s="1609"/>
      <c r="FTB38" s="1609"/>
      <c r="FTC38" s="1609"/>
      <c r="FTD38" s="1609"/>
      <c r="FTE38" s="1609"/>
      <c r="FTF38" s="1609"/>
      <c r="FTG38" s="1609"/>
      <c r="FTH38" s="1609"/>
      <c r="FTI38" s="1609"/>
      <c r="FTJ38" s="1609"/>
      <c r="FTK38" s="1609"/>
      <c r="FTL38" s="1609"/>
      <c r="FTM38" s="1609"/>
      <c r="FTN38" s="1609"/>
      <c r="FTO38" s="1609"/>
      <c r="FTP38" s="1609"/>
      <c r="FTQ38" s="1609"/>
      <c r="FTR38" s="1609"/>
      <c r="FTS38" s="1609"/>
      <c r="FTT38" s="1609"/>
      <c r="FTU38" s="1609"/>
      <c r="FTV38" s="1609"/>
      <c r="FTW38" s="1609"/>
      <c r="FTX38" s="1609"/>
      <c r="FTY38" s="1609"/>
      <c r="FTZ38" s="1609"/>
      <c r="FUA38" s="1609"/>
      <c r="FUB38" s="1609"/>
      <c r="FUC38" s="1609"/>
      <c r="FUD38" s="1609"/>
      <c r="FUE38" s="1609"/>
      <c r="FUF38" s="1609"/>
      <c r="FUG38" s="1609"/>
      <c r="FUH38" s="1609"/>
      <c r="FUI38" s="1609"/>
      <c r="FUJ38" s="1609"/>
      <c r="FUK38" s="1609"/>
      <c r="FUL38" s="1609"/>
      <c r="FUM38" s="1609"/>
      <c r="FUN38" s="1609"/>
      <c r="FUO38" s="1609"/>
      <c r="FUP38" s="1609"/>
      <c r="FUQ38" s="1609"/>
      <c r="FUR38" s="1609"/>
      <c r="FUS38" s="1609"/>
      <c r="FUT38" s="1609"/>
      <c r="FUU38" s="1609"/>
      <c r="FUV38" s="1609"/>
      <c r="FUW38" s="1609"/>
      <c r="FUX38" s="1609"/>
      <c r="FUY38" s="1609"/>
      <c r="FUZ38" s="1609"/>
      <c r="FVA38" s="1609"/>
      <c r="FVB38" s="1609"/>
      <c r="FVC38" s="1609"/>
      <c r="FVD38" s="1609"/>
      <c r="FVE38" s="1609"/>
      <c r="FVF38" s="1609"/>
      <c r="FVG38" s="1609"/>
      <c r="FVH38" s="1609"/>
      <c r="FVI38" s="1609"/>
      <c r="FVJ38" s="1609"/>
      <c r="FVK38" s="1609"/>
      <c r="FVL38" s="1609"/>
      <c r="FVM38" s="1609"/>
      <c r="FVN38" s="1609"/>
      <c r="FVO38" s="1609"/>
      <c r="FVP38" s="1609"/>
      <c r="FVQ38" s="1609"/>
      <c r="FVR38" s="1609"/>
      <c r="FVS38" s="1609"/>
      <c r="FVT38" s="1609"/>
      <c r="FVU38" s="1609"/>
      <c r="FVV38" s="1609"/>
      <c r="FVW38" s="1609"/>
      <c r="FVX38" s="1609"/>
      <c r="FVY38" s="1609"/>
      <c r="FVZ38" s="1609"/>
      <c r="FWA38" s="1609"/>
      <c r="FWB38" s="1609"/>
      <c r="FWC38" s="1609"/>
      <c r="FWD38" s="1609"/>
      <c r="FWE38" s="1609"/>
      <c r="FWF38" s="1609"/>
      <c r="FWG38" s="1609"/>
      <c r="FWH38" s="1609"/>
      <c r="FWI38" s="1609"/>
      <c r="FWJ38" s="1609"/>
      <c r="FWK38" s="1609"/>
      <c r="FWL38" s="1609"/>
      <c r="FWM38" s="1609"/>
      <c r="FWN38" s="1609"/>
      <c r="FWO38" s="1609"/>
      <c r="FWP38" s="1609"/>
      <c r="FWQ38" s="1609"/>
      <c r="FWR38" s="1609"/>
      <c r="FWS38" s="1609"/>
      <c r="FWT38" s="1609"/>
      <c r="FWU38" s="1609"/>
      <c r="FWV38" s="1609"/>
      <c r="FWW38" s="1609"/>
      <c r="FWX38" s="1609"/>
      <c r="FWY38" s="1609"/>
      <c r="FWZ38" s="1609"/>
      <c r="FXA38" s="1609"/>
      <c r="FXB38" s="1609"/>
      <c r="FXC38" s="1609"/>
      <c r="FXD38" s="1609"/>
      <c r="FXE38" s="1609"/>
      <c r="FXF38" s="1609"/>
      <c r="FXG38" s="1609"/>
      <c r="FXH38" s="1609"/>
      <c r="FXI38" s="1609"/>
      <c r="FXJ38" s="1609"/>
      <c r="FXK38" s="1609"/>
      <c r="FXL38" s="1609"/>
      <c r="FXM38" s="1609"/>
      <c r="FXN38" s="1609"/>
      <c r="FXO38" s="1609"/>
      <c r="FXP38" s="1609"/>
      <c r="FXQ38" s="1609"/>
      <c r="FXR38" s="1609"/>
      <c r="FXS38" s="1609"/>
      <c r="FXT38" s="1609"/>
      <c r="FXU38" s="1609"/>
      <c r="FXV38" s="1609"/>
      <c r="FXW38" s="1609"/>
      <c r="FXX38" s="1609"/>
      <c r="FXY38" s="1609"/>
      <c r="FXZ38" s="1609"/>
      <c r="FYA38" s="1609"/>
      <c r="FYB38" s="1609"/>
      <c r="FYC38" s="1609"/>
      <c r="FYD38" s="1609"/>
      <c r="FYE38" s="1609"/>
      <c r="FYF38" s="1609"/>
      <c r="FYG38" s="1609"/>
      <c r="FYH38" s="1609"/>
      <c r="FYI38" s="1609"/>
      <c r="FYJ38" s="1609"/>
      <c r="FYK38" s="1609"/>
      <c r="FYL38" s="1609"/>
      <c r="FYM38" s="1609"/>
      <c r="FYN38" s="1609"/>
      <c r="FYO38" s="1609"/>
      <c r="FYP38" s="1609"/>
      <c r="FYQ38" s="1609"/>
      <c r="FYR38" s="1609"/>
      <c r="FYS38" s="1609"/>
      <c r="FYT38" s="1609"/>
      <c r="FYU38" s="1609"/>
      <c r="FYV38" s="1609"/>
      <c r="FYW38" s="1609"/>
      <c r="FYX38" s="1609"/>
      <c r="FYY38" s="1609"/>
      <c r="FYZ38" s="1609"/>
      <c r="FZA38" s="1609"/>
      <c r="FZB38" s="1609"/>
      <c r="FZC38" s="1609"/>
      <c r="FZD38" s="1609"/>
      <c r="FZE38" s="1609"/>
      <c r="FZF38" s="1609"/>
      <c r="FZG38" s="1609"/>
      <c r="FZH38" s="1609"/>
      <c r="FZI38" s="1609"/>
      <c r="FZJ38" s="1609"/>
      <c r="FZK38" s="1609"/>
      <c r="FZL38" s="1609"/>
      <c r="FZM38" s="1609"/>
      <c r="FZN38" s="1609"/>
      <c r="FZO38" s="1609"/>
      <c r="FZP38" s="1609"/>
      <c r="FZQ38" s="1609"/>
      <c r="FZR38" s="1609"/>
      <c r="FZS38" s="1609"/>
      <c r="FZT38" s="1609"/>
      <c r="FZU38" s="1609"/>
      <c r="FZV38" s="1609"/>
      <c r="FZW38" s="1609"/>
      <c r="FZX38" s="1609"/>
      <c r="FZY38" s="1609"/>
      <c r="FZZ38" s="1609"/>
      <c r="GAA38" s="1609"/>
      <c r="GAB38" s="1609"/>
      <c r="GAC38" s="1609"/>
      <c r="GAD38" s="1609"/>
      <c r="GAE38" s="1609"/>
      <c r="GAF38" s="1609"/>
      <c r="GAG38" s="1609"/>
      <c r="GAH38" s="1609"/>
      <c r="GAI38" s="1609"/>
      <c r="GAJ38" s="1609"/>
      <c r="GAK38" s="1609"/>
      <c r="GAL38" s="1609"/>
      <c r="GAM38" s="1609"/>
      <c r="GAN38" s="1609"/>
      <c r="GAO38" s="1609"/>
      <c r="GAP38" s="1609"/>
      <c r="GAQ38" s="1609"/>
      <c r="GAR38" s="1609"/>
      <c r="GAS38" s="1609"/>
      <c r="GAT38" s="1609"/>
      <c r="GAU38" s="1609"/>
      <c r="GAV38" s="1609"/>
      <c r="GAW38" s="1609"/>
      <c r="GAX38" s="1609"/>
      <c r="GAY38" s="1609"/>
      <c r="GAZ38" s="1609"/>
      <c r="GBA38" s="1609"/>
      <c r="GBB38" s="1609"/>
      <c r="GBC38" s="1609"/>
      <c r="GBD38" s="1609"/>
      <c r="GBE38" s="1609"/>
      <c r="GBF38" s="1609"/>
      <c r="GBG38" s="1609"/>
      <c r="GBH38" s="1609"/>
      <c r="GBI38" s="1609"/>
      <c r="GBJ38" s="1609"/>
      <c r="GBK38" s="1609"/>
      <c r="GBL38" s="1609"/>
      <c r="GBM38" s="1609"/>
      <c r="GBN38" s="1609"/>
      <c r="GBO38" s="1609"/>
      <c r="GBP38" s="1609"/>
      <c r="GBQ38" s="1609"/>
      <c r="GBR38" s="1609"/>
      <c r="GBS38" s="1609"/>
      <c r="GBT38" s="1609"/>
      <c r="GBU38" s="1609"/>
      <c r="GBV38" s="1609"/>
      <c r="GBW38" s="1609"/>
      <c r="GBX38" s="1609"/>
      <c r="GBY38" s="1609"/>
      <c r="GBZ38" s="1609"/>
      <c r="GCA38" s="1609"/>
      <c r="GCB38" s="1609"/>
      <c r="GCC38" s="1609"/>
      <c r="GCD38" s="1609"/>
      <c r="GCE38" s="1609"/>
      <c r="GCF38" s="1609"/>
      <c r="GCG38" s="1609"/>
      <c r="GCH38" s="1609"/>
      <c r="GCI38" s="1609"/>
      <c r="GCJ38" s="1609"/>
      <c r="GCK38" s="1609"/>
      <c r="GCL38" s="1609"/>
      <c r="GCM38" s="1609"/>
      <c r="GCN38" s="1609"/>
      <c r="GCO38" s="1609"/>
      <c r="GCP38" s="1609"/>
      <c r="GCQ38" s="1609"/>
      <c r="GCR38" s="1609"/>
      <c r="GCS38" s="1609"/>
      <c r="GCT38" s="1609"/>
      <c r="GCU38" s="1609"/>
      <c r="GCV38" s="1609"/>
      <c r="GCW38" s="1609"/>
      <c r="GCX38" s="1609"/>
      <c r="GCY38" s="1609"/>
      <c r="GCZ38" s="1609"/>
      <c r="GDA38" s="1609"/>
      <c r="GDB38" s="1609"/>
      <c r="GDC38" s="1609"/>
      <c r="GDD38" s="1609"/>
      <c r="GDE38" s="1609"/>
      <c r="GDF38" s="1609"/>
      <c r="GDG38" s="1609"/>
      <c r="GDH38" s="1609"/>
      <c r="GDI38" s="1609"/>
      <c r="GDJ38" s="1609"/>
      <c r="GDK38" s="1609"/>
      <c r="GDL38" s="1609"/>
      <c r="GDM38" s="1609"/>
      <c r="GDN38" s="1609"/>
      <c r="GDO38" s="1609"/>
      <c r="GDP38" s="1609"/>
      <c r="GDQ38" s="1609"/>
      <c r="GDR38" s="1609"/>
      <c r="GDS38" s="1609"/>
      <c r="GDT38" s="1609"/>
      <c r="GDU38" s="1609"/>
      <c r="GDV38" s="1609"/>
      <c r="GDW38" s="1609"/>
      <c r="GDX38" s="1609"/>
      <c r="GDY38" s="1609"/>
      <c r="GDZ38" s="1609"/>
      <c r="GEA38" s="1609"/>
      <c r="GEB38" s="1609"/>
      <c r="GEC38" s="1609"/>
      <c r="GED38" s="1609"/>
      <c r="GEE38" s="1609"/>
      <c r="GEF38" s="1609"/>
      <c r="GEG38" s="1609"/>
      <c r="GEH38" s="1609"/>
      <c r="GEI38" s="1609"/>
      <c r="GEJ38" s="1609"/>
      <c r="GEK38" s="1609"/>
      <c r="GEL38" s="1609"/>
      <c r="GEM38" s="1609"/>
      <c r="GEN38" s="1609"/>
      <c r="GEO38" s="1609"/>
      <c r="GEP38" s="1609"/>
      <c r="GEQ38" s="1609"/>
      <c r="GER38" s="1609"/>
      <c r="GES38" s="1609"/>
      <c r="GET38" s="1609"/>
      <c r="GEU38" s="1609"/>
      <c r="GEV38" s="1609"/>
      <c r="GEW38" s="1609"/>
      <c r="GEX38" s="1609"/>
      <c r="GEY38" s="1609"/>
      <c r="GEZ38" s="1609"/>
      <c r="GFA38" s="1609"/>
      <c r="GFB38" s="1609"/>
      <c r="GFC38" s="1609"/>
      <c r="GFD38" s="1609"/>
      <c r="GFE38" s="1609"/>
      <c r="GFF38" s="1609"/>
      <c r="GFG38" s="1609"/>
      <c r="GFH38" s="1609"/>
      <c r="GFI38" s="1609"/>
      <c r="GFJ38" s="1609"/>
      <c r="GFK38" s="1609"/>
      <c r="GFL38" s="1609"/>
      <c r="GFM38" s="1609"/>
      <c r="GFN38" s="1609"/>
      <c r="GFO38" s="1609"/>
      <c r="GFP38" s="1609"/>
      <c r="GFQ38" s="1609"/>
      <c r="GFR38" s="1609"/>
      <c r="GFS38" s="1609"/>
      <c r="GFT38" s="1609"/>
      <c r="GFU38" s="1609"/>
      <c r="GFV38" s="1609"/>
      <c r="GFW38" s="1609"/>
      <c r="GFX38" s="1609"/>
      <c r="GFY38" s="1609"/>
      <c r="GFZ38" s="1609"/>
      <c r="GGA38" s="1609"/>
      <c r="GGB38" s="1609"/>
      <c r="GGC38" s="1609"/>
      <c r="GGD38" s="1609"/>
      <c r="GGE38" s="1609"/>
      <c r="GGF38" s="1609"/>
      <c r="GGG38" s="1609"/>
      <c r="GGH38" s="1609"/>
      <c r="GGI38" s="1609"/>
      <c r="GGJ38" s="1609"/>
      <c r="GGK38" s="1609"/>
      <c r="GGL38" s="1609"/>
      <c r="GGM38" s="1609"/>
      <c r="GGN38" s="1609"/>
      <c r="GGO38" s="1609"/>
      <c r="GGP38" s="1609"/>
      <c r="GGQ38" s="1609"/>
      <c r="GGR38" s="1609"/>
      <c r="GGS38" s="1609"/>
      <c r="GGT38" s="1609"/>
      <c r="GGU38" s="1609"/>
      <c r="GGV38" s="1609"/>
      <c r="GGW38" s="1609"/>
      <c r="GGX38" s="1609"/>
      <c r="GGY38" s="1609"/>
      <c r="GGZ38" s="1609"/>
      <c r="GHA38" s="1609"/>
      <c r="GHB38" s="1609"/>
      <c r="GHC38" s="1609"/>
      <c r="GHD38" s="1609"/>
      <c r="GHE38" s="1609"/>
      <c r="GHF38" s="1609"/>
      <c r="GHG38" s="1609"/>
      <c r="GHH38" s="1609"/>
      <c r="GHI38" s="1609"/>
      <c r="GHJ38" s="1609"/>
      <c r="GHK38" s="1609"/>
      <c r="GHL38" s="1609"/>
      <c r="GHM38" s="1609"/>
      <c r="GHN38" s="1609"/>
      <c r="GHO38" s="1609"/>
      <c r="GHP38" s="1609"/>
      <c r="GHQ38" s="1609"/>
      <c r="GHR38" s="1609"/>
      <c r="GHS38" s="1609"/>
      <c r="GHT38" s="1609"/>
      <c r="GHU38" s="1609"/>
      <c r="GHV38" s="1609"/>
      <c r="GHW38" s="1609"/>
      <c r="GHX38" s="1609"/>
      <c r="GHY38" s="1609"/>
      <c r="GHZ38" s="1609"/>
      <c r="GIA38" s="1609"/>
      <c r="GIB38" s="1609"/>
      <c r="GIC38" s="1609"/>
      <c r="GID38" s="1609"/>
      <c r="GIE38" s="1609"/>
      <c r="GIF38" s="1609"/>
      <c r="GIG38" s="1609"/>
      <c r="GIH38" s="1609"/>
      <c r="GII38" s="1609"/>
      <c r="GIJ38" s="1609"/>
      <c r="GIK38" s="1609"/>
      <c r="GIL38" s="1609"/>
      <c r="GIM38" s="1609"/>
      <c r="GIN38" s="1609"/>
      <c r="GIO38" s="1609"/>
      <c r="GIP38" s="1609"/>
      <c r="GIQ38" s="1609"/>
      <c r="GIR38" s="1609"/>
      <c r="GIS38" s="1609"/>
      <c r="GIT38" s="1609"/>
      <c r="GIU38" s="1609"/>
      <c r="GIV38" s="1609"/>
      <c r="GIW38" s="1609"/>
      <c r="GIX38" s="1609"/>
      <c r="GIY38" s="1609"/>
      <c r="GIZ38" s="1609"/>
      <c r="GJA38" s="1609"/>
      <c r="GJB38" s="1609"/>
      <c r="GJC38" s="1609"/>
      <c r="GJD38" s="1609"/>
      <c r="GJE38" s="1609"/>
      <c r="GJF38" s="1609"/>
      <c r="GJG38" s="1609"/>
      <c r="GJH38" s="1609"/>
      <c r="GJI38" s="1609"/>
      <c r="GJJ38" s="1609"/>
      <c r="GJK38" s="1609"/>
      <c r="GJL38" s="1609"/>
      <c r="GJM38" s="1609"/>
      <c r="GJN38" s="1609"/>
      <c r="GJO38" s="1609"/>
      <c r="GJP38" s="1609"/>
      <c r="GJQ38" s="1609"/>
      <c r="GJR38" s="1609"/>
      <c r="GJS38" s="1609"/>
      <c r="GJT38" s="1609"/>
      <c r="GJU38" s="1609"/>
      <c r="GJV38" s="1609"/>
      <c r="GJW38" s="1609"/>
      <c r="GJX38" s="1609"/>
      <c r="GJY38" s="1609"/>
      <c r="GJZ38" s="1609"/>
      <c r="GKA38" s="1609"/>
      <c r="GKB38" s="1609"/>
      <c r="GKC38" s="1609"/>
      <c r="GKD38" s="1609"/>
      <c r="GKE38" s="1609"/>
      <c r="GKF38" s="1609"/>
      <c r="GKG38" s="1609"/>
      <c r="GKH38" s="1609"/>
      <c r="GKI38" s="1609"/>
      <c r="GKJ38" s="1609"/>
      <c r="GKK38" s="1609"/>
      <c r="GKL38" s="1609"/>
      <c r="GKM38" s="1609"/>
      <c r="GKN38" s="1609"/>
      <c r="GKO38" s="1609"/>
      <c r="GKP38" s="1609"/>
      <c r="GKQ38" s="1609"/>
      <c r="GKR38" s="1609"/>
      <c r="GKS38" s="1609"/>
      <c r="GKT38" s="1609"/>
      <c r="GKU38" s="1609"/>
      <c r="GKV38" s="1609"/>
      <c r="GKW38" s="1609"/>
      <c r="GKX38" s="1609"/>
      <c r="GKY38" s="1609"/>
      <c r="GKZ38" s="1609"/>
      <c r="GLA38" s="1609"/>
      <c r="GLB38" s="1609"/>
      <c r="GLC38" s="1609"/>
      <c r="GLD38" s="1609"/>
      <c r="GLE38" s="1609"/>
      <c r="GLF38" s="1609"/>
      <c r="GLG38" s="1609"/>
      <c r="GLH38" s="1609"/>
      <c r="GLI38" s="1609"/>
      <c r="GLJ38" s="1609"/>
      <c r="GLK38" s="1609"/>
      <c r="GLL38" s="1609"/>
      <c r="GLM38" s="1609"/>
      <c r="GLN38" s="1609"/>
      <c r="GLO38" s="1609"/>
      <c r="GLP38" s="1609"/>
      <c r="GLQ38" s="1609"/>
      <c r="GLR38" s="1609"/>
      <c r="GLS38" s="1609"/>
      <c r="GLT38" s="1609"/>
      <c r="GLU38" s="1609"/>
      <c r="GLV38" s="1609"/>
      <c r="GLW38" s="1609"/>
      <c r="GLX38" s="1609"/>
      <c r="GLY38" s="1609"/>
      <c r="GLZ38" s="1609"/>
      <c r="GMA38" s="1609"/>
      <c r="GMB38" s="1609"/>
      <c r="GMC38" s="1609"/>
      <c r="GMD38" s="1609"/>
      <c r="GME38" s="1609"/>
      <c r="GMF38" s="1609"/>
      <c r="GMG38" s="1609"/>
      <c r="GMH38" s="1609"/>
      <c r="GMI38" s="1609"/>
      <c r="GMJ38" s="1609"/>
      <c r="GMK38" s="1609"/>
      <c r="GML38" s="1609"/>
      <c r="GMM38" s="1609"/>
      <c r="GMN38" s="1609"/>
      <c r="GMO38" s="1609"/>
      <c r="GMP38" s="1609"/>
      <c r="GMQ38" s="1609"/>
      <c r="GMR38" s="1609"/>
      <c r="GMS38" s="1609"/>
      <c r="GMT38" s="1609"/>
      <c r="GMU38" s="1609"/>
      <c r="GMV38" s="1609"/>
      <c r="GMW38" s="1609"/>
      <c r="GMX38" s="1609"/>
      <c r="GMY38" s="1609"/>
      <c r="GMZ38" s="1609"/>
      <c r="GNA38" s="1609"/>
      <c r="GNB38" s="1609"/>
      <c r="GNC38" s="1609"/>
      <c r="GND38" s="1609"/>
      <c r="GNE38" s="1609"/>
      <c r="GNF38" s="1609"/>
      <c r="GNG38" s="1609"/>
      <c r="GNH38" s="1609"/>
      <c r="GNI38" s="1609"/>
      <c r="GNJ38" s="1609"/>
      <c r="GNK38" s="1609"/>
      <c r="GNL38" s="1609"/>
      <c r="GNM38" s="1609"/>
      <c r="GNN38" s="1609"/>
      <c r="GNO38" s="1609"/>
      <c r="GNP38" s="1609"/>
      <c r="GNQ38" s="1609"/>
      <c r="GNR38" s="1609"/>
      <c r="GNS38" s="1609"/>
      <c r="GNT38" s="1609"/>
      <c r="GNU38" s="1609"/>
      <c r="GNV38" s="1609"/>
      <c r="GNW38" s="1609"/>
      <c r="GNX38" s="1609"/>
      <c r="GNY38" s="1609"/>
      <c r="GNZ38" s="1609"/>
      <c r="GOA38" s="1609"/>
      <c r="GOB38" s="1609"/>
      <c r="GOC38" s="1609"/>
      <c r="GOD38" s="1609"/>
      <c r="GOE38" s="1609"/>
      <c r="GOF38" s="1609"/>
      <c r="GOG38" s="1609"/>
      <c r="GOH38" s="1609"/>
      <c r="GOI38" s="1609"/>
      <c r="GOJ38" s="1609"/>
      <c r="GOK38" s="1609"/>
      <c r="GOL38" s="1609"/>
      <c r="GOM38" s="1609"/>
      <c r="GON38" s="1609"/>
      <c r="GOO38" s="1609"/>
      <c r="GOP38" s="1609"/>
      <c r="GOQ38" s="1609"/>
      <c r="GOR38" s="1609"/>
      <c r="GOS38" s="1609"/>
      <c r="GOT38" s="1609"/>
      <c r="GOU38" s="1609"/>
      <c r="GOV38" s="1609"/>
      <c r="GOW38" s="1609"/>
      <c r="GOX38" s="1609"/>
      <c r="GOY38" s="1609"/>
      <c r="GOZ38" s="1609"/>
      <c r="GPA38" s="1609"/>
      <c r="GPB38" s="1609"/>
      <c r="GPC38" s="1609"/>
      <c r="GPD38" s="1609"/>
      <c r="GPE38" s="1609"/>
      <c r="GPF38" s="1609"/>
      <c r="GPG38" s="1609"/>
      <c r="GPH38" s="1609"/>
      <c r="GPI38" s="1609"/>
      <c r="GPJ38" s="1609"/>
      <c r="GPK38" s="1609"/>
      <c r="GPL38" s="1609"/>
      <c r="GPM38" s="1609"/>
      <c r="GPN38" s="1609"/>
      <c r="GPO38" s="1609"/>
      <c r="GPP38" s="1609"/>
      <c r="GPQ38" s="1609"/>
      <c r="GPR38" s="1609"/>
      <c r="GPS38" s="1609"/>
      <c r="GPT38" s="1609"/>
      <c r="GPU38" s="1609"/>
      <c r="GPV38" s="1609"/>
      <c r="GPW38" s="1609"/>
      <c r="GPX38" s="1609"/>
      <c r="GPY38" s="1609"/>
      <c r="GPZ38" s="1609"/>
      <c r="GQA38" s="1609"/>
      <c r="GQB38" s="1609"/>
      <c r="GQC38" s="1609"/>
      <c r="GQD38" s="1609"/>
      <c r="GQE38" s="1609"/>
      <c r="GQF38" s="1609"/>
      <c r="GQG38" s="1609"/>
      <c r="GQH38" s="1609"/>
      <c r="GQI38" s="1609"/>
      <c r="GQJ38" s="1609"/>
      <c r="GQK38" s="1609"/>
      <c r="GQL38" s="1609"/>
      <c r="GQM38" s="1609"/>
      <c r="GQN38" s="1609"/>
      <c r="GQO38" s="1609"/>
      <c r="GQP38" s="1609"/>
      <c r="GQQ38" s="1609"/>
      <c r="GQR38" s="1609"/>
      <c r="GQS38" s="1609"/>
      <c r="GQT38" s="1609"/>
      <c r="GQU38" s="1609"/>
      <c r="GQV38" s="1609"/>
      <c r="GQW38" s="1609"/>
      <c r="GQX38" s="1609"/>
      <c r="GQY38" s="1609"/>
      <c r="GQZ38" s="1609"/>
      <c r="GRA38" s="1609"/>
      <c r="GRB38" s="1609"/>
      <c r="GRC38" s="1609"/>
      <c r="GRD38" s="1609"/>
      <c r="GRE38" s="1609"/>
      <c r="GRF38" s="1609"/>
      <c r="GRG38" s="1609"/>
      <c r="GRH38" s="1609"/>
      <c r="GRI38" s="1609"/>
      <c r="GRJ38" s="1609"/>
      <c r="GRK38" s="1609"/>
      <c r="GRL38" s="1609"/>
      <c r="GRM38" s="1609"/>
      <c r="GRN38" s="1609"/>
      <c r="GRO38" s="1609"/>
      <c r="GRP38" s="1609"/>
      <c r="GRQ38" s="1609"/>
      <c r="GRR38" s="1609"/>
      <c r="GRS38" s="1609"/>
      <c r="GRT38" s="1609"/>
      <c r="GRU38" s="1609"/>
      <c r="GRV38" s="1609"/>
      <c r="GRW38" s="1609"/>
      <c r="GRX38" s="1609"/>
      <c r="GRY38" s="1609"/>
      <c r="GRZ38" s="1609"/>
      <c r="GSA38" s="1609"/>
      <c r="GSB38" s="1609"/>
      <c r="GSC38" s="1609"/>
      <c r="GSD38" s="1609"/>
      <c r="GSE38" s="1609"/>
      <c r="GSF38" s="1609"/>
      <c r="GSG38" s="1609"/>
      <c r="GSH38" s="1609"/>
      <c r="GSI38" s="1609"/>
      <c r="GSJ38" s="1609"/>
      <c r="GSK38" s="1609"/>
      <c r="GSL38" s="1609"/>
      <c r="GSM38" s="1609"/>
      <c r="GSN38" s="1609"/>
      <c r="GSO38" s="1609"/>
      <c r="GSP38" s="1609"/>
      <c r="GSQ38" s="1609"/>
      <c r="GSR38" s="1609"/>
      <c r="GSS38" s="1609"/>
      <c r="GST38" s="1609"/>
      <c r="GSU38" s="1609"/>
      <c r="GSV38" s="1609"/>
      <c r="GSW38" s="1609"/>
      <c r="GSX38" s="1609"/>
      <c r="GSY38" s="1609"/>
      <c r="GSZ38" s="1609"/>
      <c r="GTA38" s="1609"/>
      <c r="GTB38" s="1609"/>
      <c r="GTC38" s="1609"/>
      <c r="GTD38" s="1609"/>
      <c r="GTE38" s="1609"/>
      <c r="GTF38" s="1609"/>
      <c r="GTG38" s="1609"/>
      <c r="GTH38" s="1609"/>
      <c r="GTI38" s="1609"/>
      <c r="GTJ38" s="1609"/>
      <c r="GTK38" s="1609"/>
      <c r="GTL38" s="1609"/>
      <c r="GTM38" s="1609"/>
      <c r="GTN38" s="1609"/>
      <c r="GTO38" s="1609"/>
      <c r="GTP38" s="1609"/>
      <c r="GTQ38" s="1609"/>
      <c r="GTR38" s="1609"/>
      <c r="GTS38" s="1609"/>
      <c r="GTT38" s="1609"/>
      <c r="GTU38" s="1609"/>
      <c r="GTV38" s="1609"/>
      <c r="GTW38" s="1609"/>
      <c r="GTX38" s="1609"/>
      <c r="GTY38" s="1609"/>
      <c r="GTZ38" s="1609"/>
      <c r="GUA38" s="1609"/>
      <c r="GUB38" s="1609"/>
      <c r="GUC38" s="1609"/>
      <c r="GUD38" s="1609"/>
      <c r="GUE38" s="1609"/>
      <c r="GUF38" s="1609"/>
      <c r="GUG38" s="1609"/>
      <c r="GUH38" s="1609"/>
      <c r="GUI38" s="1609"/>
      <c r="GUJ38" s="1609"/>
      <c r="GUK38" s="1609"/>
      <c r="GUL38" s="1609"/>
      <c r="GUM38" s="1609"/>
      <c r="GUN38" s="1609"/>
      <c r="GUO38" s="1609"/>
      <c r="GUP38" s="1609"/>
      <c r="GUQ38" s="1609"/>
      <c r="GUR38" s="1609"/>
      <c r="GUS38" s="1609"/>
      <c r="GUT38" s="1609"/>
      <c r="GUU38" s="1609"/>
      <c r="GUV38" s="1609"/>
      <c r="GUW38" s="1609"/>
      <c r="GUX38" s="1609"/>
      <c r="GUY38" s="1609"/>
      <c r="GUZ38" s="1609"/>
      <c r="GVA38" s="1609"/>
      <c r="GVB38" s="1609"/>
      <c r="GVC38" s="1609"/>
      <c r="GVD38" s="1609"/>
      <c r="GVE38" s="1609"/>
      <c r="GVF38" s="1609"/>
      <c r="GVG38" s="1609"/>
      <c r="GVH38" s="1609"/>
      <c r="GVI38" s="1609"/>
      <c r="GVJ38" s="1609"/>
      <c r="GVK38" s="1609"/>
      <c r="GVL38" s="1609"/>
      <c r="GVM38" s="1609"/>
      <c r="GVN38" s="1609"/>
      <c r="GVO38" s="1609"/>
      <c r="GVP38" s="1609"/>
      <c r="GVQ38" s="1609"/>
      <c r="GVR38" s="1609"/>
      <c r="GVS38" s="1609"/>
      <c r="GVT38" s="1609"/>
      <c r="GVU38" s="1609"/>
      <c r="GVV38" s="1609"/>
      <c r="GVW38" s="1609"/>
      <c r="GVX38" s="1609"/>
      <c r="GVY38" s="1609"/>
      <c r="GVZ38" s="1609"/>
      <c r="GWA38" s="1609"/>
      <c r="GWB38" s="1609"/>
      <c r="GWC38" s="1609"/>
      <c r="GWD38" s="1609"/>
      <c r="GWE38" s="1609"/>
      <c r="GWF38" s="1609"/>
      <c r="GWG38" s="1609"/>
      <c r="GWH38" s="1609"/>
      <c r="GWI38" s="1609"/>
      <c r="GWJ38" s="1609"/>
      <c r="GWK38" s="1609"/>
      <c r="GWL38" s="1609"/>
      <c r="GWM38" s="1609"/>
      <c r="GWN38" s="1609"/>
      <c r="GWO38" s="1609"/>
      <c r="GWP38" s="1609"/>
      <c r="GWQ38" s="1609"/>
      <c r="GWR38" s="1609"/>
      <c r="GWS38" s="1609"/>
      <c r="GWT38" s="1609"/>
      <c r="GWU38" s="1609"/>
      <c r="GWV38" s="1609"/>
      <c r="GWW38" s="1609"/>
      <c r="GWX38" s="1609"/>
      <c r="GWY38" s="1609"/>
      <c r="GWZ38" s="1609"/>
      <c r="GXA38" s="1609"/>
      <c r="GXB38" s="1609"/>
      <c r="GXC38" s="1609"/>
      <c r="GXD38" s="1609"/>
      <c r="GXE38" s="1609"/>
      <c r="GXF38" s="1609"/>
      <c r="GXG38" s="1609"/>
      <c r="GXH38" s="1609"/>
      <c r="GXI38" s="1609"/>
      <c r="GXJ38" s="1609"/>
      <c r="GXK38" s="1609"/>
      <c r="GXL38" s="1609"/>
      <c r="GXM38" s="1609"/>
      <c r="GXN38" s="1609"/>
      <c r="GXO38" s="1609"/>
      <c r="GXP38" s="1609"/>
      <c r="GXQ38" s="1609"/>
      <c r="GXR38" s="1609"/>
      <c r="GXS38" s="1609"/>
      <c r="GXT38" s="1609"/>
      <c r="GXU38" s="1609"/>
      <c r="GXV38" s="1609"/>
      <c r="GXW38" s="1609"/>
      <c r="GXX38" s="1609"/>
      <c r="GXY38" s="1609"/>
      <c r="GXZ38" s="1609"/>
      <c r="GYA38" s="1609"/>
      <c r="GYB38" s="1609"/>
      <c r="GYC38" s="1609"/>
      <c r="GYD38" s="1609"/>
      <c r="GYE38" s="1609"/>
      <c r="GYF38" s="1609"/>
      <c r="GYG38" s="1609"/>
      <c r="GYH38" s="1609"/>
      <c r="GYI38" s="1609"/>
      <c r="GYJ38" s="1609"/>
      <c r="GYK38" s="1609"/>
      <c r="GYL38" s="1609"/>
      <c r="GYM38" s="1609"/>
      <c r="GYN38" s="1609"/>
      <c r="GYO38" s="1609"/>
      <c r="GYP38" s="1609"/>
      <c r="GYQ38" s="1609"/>
      <c r="GYR38" s="1609"/>
      <c r="GYS38" s="1609"/>
      <c r="GYT38" s="1609"/>
      <c r="GYU38" s="1609"/>
      <c r="GYV38" s="1609"/>
      <c r="GYW38" s="1609"/>
      <c r="GYX38" s="1609"/>
      <c r="GYY38" s="1609"/>
      <c r="GYZ38" s="1609"/>
      <c r="GZA38" s="1609"/>
      <c r="GZB38" s="1609"/>
      <c r="GZC38" s="1609"/>
      <c r="GZD38" s="1609"/>
      <c r="GZE38" s="1609"/>
      <c r="GZF38" s="1609"/>
      <c r="GZG38" s="1609"/>
      <c r="GZH38" s="1609"/>
      <c r="GZI38" s="1609"/>
      <c r="GZJ38" s="1609"/>
      <c r="GZK38" s="1609"/>
      <c r="GZL38" s="1609"/>
      <c r="GZM38" s="1609"/>
      <c r="GZN38" s="1609"/>
      <c r="GZO38" s="1609"/>
      <c r="GZP38" s="1609"/>
      <c r="GZQ38" s="1609"/>
      <c r="GZR38" s="1609"/>
      <c r="GZS38" s="1609"/>
      <c r="GZT38" s="1609"/>
      <c r="GZU38" s="1609"/>
      <c r="GZV38" s="1609"/>
      <c r="GZW38" s="1609"/>
      <c r="GZX38" s="1609"/>
      <c r="GZY38" s="1609"/>
      <c r="GZZ38" s="1609"/>
      <c r="HAA38" s="1609"/>
      <c r="HAB38" s="1609"/>
      <c r="HAC38" s="1609"/>
      <c r="HAD38" s="1609"/>
      <c r="HAE38" s="1609"/>
      <c r="HAF38" s="1609"/>
      <c r="HAG38" s="1609"/>
      <c r="HAH38" s="1609"/>
      <c r="HAI38" s="1609"/>
      <c r="HAJ38" s="1609"/>
      <c r="HAK38" s="1609"/>
      <c r="HAL38" s="1609"/>
      <c r="HAM38" s="1609"/>
      <c r="HAN38" s="1609"/>
      <c r="HAO38" s="1609"/>
      <c r="HAP38" s="1609"/>
      <c r="HAQ38" s="1609"/>
      <c r="HAR38" s="1609"/>
      <c r="HAS38" s="1609"/>
      <c r="HAT38" s="1609"/>
      <c r="HAU38" s="1609"/>
      <c r="HAV38" s="1609"/>
      <c r="HAW38" s="1609"/>
      <c r="HAX38" s="1609"/>
      <c r="HAY38" s="1609"/>
      <c r="HAZ38" s="1609"/>
      <c r="HBA38" s="1609"/>
      <c r="HBB38" s="1609"/>
      <c r="HBC38" s="1609"/>
      <c r="HBD38" s="1609"/>
      <c r="HBE38" s="1609"/>
      <c r="HBF38" s="1609"/>
      <c r="HBG38" s="1609"/>
      <c r="HBH38" s="1609"/>
      <c r="HBI38" s="1609"/>
      <c r="HBJ38" s="1609"/>
      <c r="HBK38" s="1609"/>
      <c r="HBL38" s="1609"/>
      <c r="HBM38" s="1609"/>
      <c r="HBN38" s="1609"/>
      <c r="HBO38" s="1609"/>
      <c r="HBP38" s="1609"/>
      <c r="HBQ38" s="1609"/>
      <c r="HBR38" s="1609"/>
      <c r="HBS38" s="1609"/>
      <c r="HBT38" s="1609"/>
      <c r="HBU38" s="1609"/>
      <c r="HBV38" s="1609"/>
      <c r="HBW38" s="1609"/>
      <c r="HBX38" s="1609"/>
      <c r="HBY38" s="1609"/>
      <c r="HBZ38" s="1609"/>
      <c r="HCA38" s="1609"/>
      <c r="HCB38" s="1609"/>
      <c r="HCC38" s="1609"/>
      <c r="HCD38" s="1609"/>
      <c r="HCE38" s="1609"/>
      <c r="HCF38" s="1609"/>
      <c r="HCG38" s="1609"/>
      <c r="HCH38" s="1609"/>
      <c r="HCI38" s="1609"/>
      <c r="HCJ38" s="1609"/>
      <c r="HCK38" s="1609"/>
      <c r="HCL38" s="1609"/>
      <c r="HCM38" s="1609"/>
      <c r="HCN38" s="1609"/>
      <c r="HCO38" s="1609"/>
      <c r="HCP38" s="1609"/>
      <c r="HCQ38" s="1609"/>
      <c r="HCR38" s="1609"/>
      <c r="HCS38" s="1609"/>
      <c r="HCT38" s="1609"/>
      <c r="HCU38" s="1609"/>
      <c r="HCV38" s="1609"/>
      <c r="HCW38" s="1609"/>
      <c r="HCX38" s="1609"/>
      <c r="HCY38" s="1609"/>
      <c r="HCZ38" s="1609"/>
      <c r="HDA38" s="1609"/>
      <c r="HDB38" s="1609"/>
      <c r="HDC38" s="1609"/>
      <c r="HDD38" s="1609"/>
      <c r="HDE38" s="1609"/>
      <c r="HDF38" s="1609"/>
      <c r="HDG38" s="1609"/>
      <c r="HDH38" s="1609"/>
      <c r="HDI38" s="1609"/>
      <c r="HDJ38" s="1609"/>
      <c r="HDK38" s="1609"/>
      <c r="HDL38" s="1609"/>
      <c r="HDM38" s="1609"/>
      <c r="HDN38" s="1609"/>
      <c r="HDO38" s="1609"/>
      <c r="HDP38" s="1609"/>
      <c r="HDQ38" s="1609"/>
      <c r="HDR38" s="1609"/>
      <c r="HDS38" s="1609"/>
      <c r="HDT38" s="1609"/>
      <c r="HDU38" s="1609"/>
      <c r="HDV38" s="1609"/>
      <c r="HDW38" s="1609"/>
      <c r="HDX38" s="1609"/>
      <c r="HDY38" s="1609"/>
      <c r="HDZ38" s="1609"/>
      <c r="HEA38" s="1609"/>
      <c r="HEB38" s="1609"/>
      <c r="HEC38" s="1609"/>
      <c r="HED38" s="1609"/>
      <c r="HEE38" s="1609"/>
      <c r="HEF38" s="1609"/>
      <c r="HEG38" s="1609"/>
      <c r="HEH38" s="1609"/>
      <c r="HEI38" s="1609"/>
      <c r="HEJ38" s="1609"/>
      <c r="HEK38" s="1609"/>
      <c r="HEL38" s="1609"/>
      <c r="HEM38" s="1609"/>
      <c r="HEN38" s="1609"/>
      <c r="HEO38" s="1609"/>
      <c r="HEP38" s="1609"/>
      <c r="HEQ38" s="1609"/>
      <c r="HER38" s="1609"/>
      <c r="HES38" s="1609"/>
      <c r="HET38" s="1609"/>
      <c r="HEU38" s="1609"/>
      <c r="HEV38" s="1609"/>
      <c r="HEW38" s="1609"/>
      <c r="HEX38" s="1609"/>
      <c r="HEY38" s="1609"/>
      <c r="HEZ38" s="1609"/>
      <c r="HFA38" s="1609"/>
      <c r="HFB38" s="1609"/>
      <c r="HFC38" s="1609"/>
      <c r="HFD38" s="1609"/>
      <c r="HFE38" s="1609"/>
      <c r="HFF38" s="1609"/>
      <c r="HFG38" s="1609"/>
      <c r="HFH38" s="1609"/>
      <c r="HFI38" s="1609"/>
      <c r="HFJ38" s="1609"/>
      <c r="HFK38" s="1609"/>
      <c r="HFL38" s="1609"/>
      <c r="HFM38" s="1609"/>
      <c r="HFN38" s="1609"/>
      <c r="HFO38" s="1609"/>
      <c r="HFP38" s="1609"/>
      <c r="HFQ38" s="1609"/>
      <c r="HFR38" s="1609"/>
      <c r="HFS38" s="1609"/>
      <c r="HFT38" s="1609"/>
      <c r="HFU38" s="1609"/>
      <c r="HFV38" s="1609"/>
      <c r="HFW38" s="1609"/>
      <c r="HFX38" s="1609"/>
      <c r="HFY38" s="1609"/>
      <c r="HFZ38" s="1609"/>
      <c r="HGA38" s="1609"/>
      <c r="HGB38" s="1609"/>
      <c r="HGC38" s="1609"/>
      <c r="HGD38" s="1609"/>
      <c r="HGE38" s="1609"/>
      <c r="HGF38" s="1609"/>
      <c r="HGG38" s="1609"/>
      <c r="HGH38" s="1609"/>
      <c r="HGI38" s="1609"/>
      <c r="HGJ38" s="1609"/>
      <c r="HGK38" s="1609"/>
      <c r="HGL38" s="1609"/>
      <c r="HGM38" s="1609"/>
      <c r="HGN38" s="1609"/>
      <c r="HGO38" s="1609"/>
      <c r="HGP38" s="1609"/>
      <c r="HGQ38" s="1609"/>
      <c r="HGR38" s="1609"/>
      <c r="HGS38" s="1609"/>
      <c r="HGT38" s="1609"/>
      <c r="HGU38" s="1609"/>
      <c r="HGV38" s="1609"/>
      <c r="HGW38" s="1609"/>
      <c r="HGX38" s="1609"/>
      <c r="HGY38" s="1609"/>
      <c r="HGZ38" s="1609"/>
      <c r="HHA38" s="1609"/>
      <c r="HHB38" s="1609"/>
      <c r="HHC38" s="1609"/>
      <c r="HHD38" s="1609"/>
      <c r="HHE38" s="1609"/>
      <c r="HHF38" s="1609"/>
      <c r="HHG38" s="1609"/>
      <c r="HHH38" s="1609"/>
      <c r="HHI38" s="1609"/>
      <c r="HHJ38" s="1609"/>
      <c r="HHK38" s="1609"/>
      <c r="HHL38" s="1609"/>
      <c r="HHM38" s="1609"/>
      <c r="HHN38" s="1609"/>
      <c r="HHO38" s="1609"/>
      <c r="HHP38" s="1609"/>
      <c r="HHQ38" s="1609"/>
      <c r="HHR38" s="1609"/>
      <c r="HHS38" s="1609"/>
      <c r="HHT38" s="1609"/>
      <c r="HHU38" s="1609"/>
      <c r="HHV38" s="1609"/>
      <c r="HHW38" s="1609"/>
      <c r="HHX38" s="1609"/>
      <c r="HHY38" s="1609"/>
      <c r="HHZ38" s="1609"/>
      <c r="HIA38" s="1609"/>
      <c r="HIB38" s="1609"/>
      <c r="HIC38" s="1609"/>
      <c r="HID38" s="1609"/>
      <c r="HIE38" s="1609"/>
      <c r="HIF38" s="1609"/>
      <c r="HIG38" s="1609"/>
      <c r="HIH38" s="1609"/>
      <c r="HII38" s="1609"/>
      <c r="HIJ38" s="1609"/>
      <c r="HIK38" s="1609"/>
      <c r="HIL38" s="1609"/>
      <c r="HIM38" s="1609"/>
      <c r="HIN38" s="1609"/>
      <c r="HIO38" s="1609"/>
      <c r="HIP38" s="1609"/>
      <c r="HIQ38" s="1609"/>
      <c r="HIR38" s="1609"/>
      <c r="HIS38" s="1609"/>
      <c r="HIT38" s="1609"/>
      <c r="HIU38" s="1609"/>
      <c r="HIV38" s="1609"/>
      <c r="HIW38" s="1609"/>
      <c r="HIX38" s="1609"/>
      <c r="HIY38" s="1609"/>
      <c r="HIZ38" s="1609"/>
      <c r="HJA38" s="1609"/>
      <c r="HJB38" s="1609"/>
      <c r="HJC38" s="1609"/>
      <c r="HJD38" s="1609"/>
      <c r="HJE38" s="1609"/>
      <c r="HJF38" s="1609"/>
      <c r="HJG38" s="1609"/>
      <c r="HJH38" s="1609"/>
      <c r="HJI38" s="1609"/>
      <c r="HJJ38" s="1609"/>
      <c r="HJK38" s="1609"/>
      <c r="HJL38" s="1609"/>
      <c r="HJM38" s="1609"/>
      <c r="HJN38" s="1609"/>
      <c r="HJO38" s="1609"/>
      <c r="HJP38" s="1609"/>
      <c r="HJQ38" s="1609"/>
      <c r="HJR38" s="1609"/>
      <c r="HJS38" s="1609"/>
      <c r="HJT38" s="1609"/>
      <c r="HJU38" s="1609"/>
      <c r="HJV38" s="1609"/>
      <c r="HJW38" s="1609"/>
      <c r="HJX38" s="1609"/>
      <c r="HJY38" s="1609"/>
      <c r="HJZ38" s="1609"/>
      <c r="HKA38" s="1609"/>
      <c r="HKB38" s="1609"/>
      <c r="HKC38" s="1609"/>
      <c r="HKD38" s="1609"/>
      <c r="HKE38" s="1609"/>
      <c r="HKF38" s="1609"/>
      <c r="HKG38" s="1609"/>
      <c r="HKH38" s="1609"/>
      <c r="HKI38" s="1609"/>
      <c r="HKJ38" s="1609"/>
      <c r="HKK38" s="1609"/>
      <c r="HKL38" s="1609"/>
      <c r="HKM38" s="1609"/>
      <c r="HKN38" s="1609"/>
      <c r="HKO38" s="1609"/>
      <c r="HKP38" s="1609"/>
      <c r="HKQ38" s="1609"/>
      <c r="HKR38" s="1609"/>
      <c r="HKS38" s="1609"/>
      <c r="HKT38" s="1609"/>
      <c r="HKU38" s="1609"/>
      <c r="HKV38" s="1609"/>
      <c r="HKW38" s="1609"/>
      <c r="HKX38" s="1609"/>
      <c r="HKY38" s="1609"/>
      <c r="HKZ38" s="1609"/>
      <c r="HLA38" s="1609"/>
      <c r="HLB38" s="1609"/>
      <c r="HLC38" s="1609"/>
      <c r="HLD38" s="1609"/>
      <c r="HLE38" s="1609"/>
      <c r="HLF38" s="1609"/>
      <c r="HLG38" s="1609"/>
      <c r="HLH38" s="1609"/>
      <c r="HLI38" s="1609"/>
      <c r="HLJ38" s="1609"/>
      <c r="HLK38" s="1609"/>
      <c r="HLL38" s="1609"/>
      <c r="HLM38" s="1609"/>
      <c r="HLN38" s="1609"/>
      <c r="HLO38" s="1609"/>
      <c r="HLP38" s="1609"/>
      <c r="HLQ38" s="1609"/>
      <c r="HLR38" s="1609"/>
      <c r="HLS38" s="1609"/>
      <c r="HLT38" s="1609"/>
      <c r="HLU38" s="1609"/>
      <c r="HLV38" s="1609"/>
      <c r="HLW38" s="1609"/>
      <c r="HLX38" s="1609"/>
      <c r="HLY38" s="1609"/>
      <c r="HLZ38" s="1609"/>
      <c r="HMA38" s="1609"/>
      <c r="HMB38" s="1609"/>
      <c r="HMC38" s="1609"/>
      <c r="HMD38" s="1609"/>
      <c r="HME38" s="1609"/>
      <c r="HMF38" s="1609"/>
      <c r="HMG38" s="1609"/>
      <c r="HMH38" s="1609"/>
      <c r="HMI38" s="1609"/>
      <c r="HMJ38" s="1609"/>
      <c r="HMK38" s="1609"/>
      <c r="HML38" s="1609"/>
      <c r="HMM38" s="1609"/>
      <c r="HMN38" s="1609"/>
      <c r="HMO38" s="1609"/>
      <c r="HMP38" s="1609"/>
      <c r="HMQ38" s="1609"/>
      <c r="HMR38" s="1609"/>
      <c r="HMS38" s="1609"/>
      <c r="HMT38" s="1609"/>
      <c r="HMU38" s="1609"/>
      <c r="HMV38" s="1609"/>
      <c r="HMW38" s="1609"/>
      <c r="HMX38" s="1609"/>
      <c r="HMY38" s="1609"/>
      <c r="HMZ38" s="1609"/>
      <c r="HNA38" s="1609"/>
      <c r="HNB38" s="1609"/>
      <c r="HNC38" s="1609"/>
      <c r="HND38" s="1609"/>
      <c r="HNE38" s="1609"/>
      <c r="HNF38" s="1609"/>
      <c r="HNG38" s="1609"/>
      <c r="HNH38" s="1609"/>
      <c r="HNI38" s="1609"/>
      <c r="HNJ38" s="1609"/>
      <c r="HNK38" s="1609"/>
      <c r="HNL38" s="1609"/>
      <c r="HNM38" s="1609"/>
      <c r="HNN38" s="1609"/>
      <c r="HNO38" s="1609"/>
      <c r="HNP38" s="1609"/>
      <c r="HNQ38" s="1609"/>
      <c r="HNR38" s="1609"/>
      <c r="HNS38" s="1609"/>
      <c r="HNT38" s="1609"/>
      <c r="HNU38" s="1609"/>
      <c r="HNV38" s="1609"/>
      <c r="HNW38" s="1609"/>
      <c r="HNX38" s="1609"/>
      <c r="HNY38" s="1609"/>
      <c r="HNZ38" s="1609"/>
      <c r="HOA38" s="1609"/>
      <c r="HOB38" s="1609"/>
      <c r="HOC38" s="1609"/>
      <c r="HOD38" s="1609"/>
      <c r="HOE38" s="1609"/>
      <c r="HOF38" s="1609"/>
      <c r="HOG38" s="1609"/>
      <c r="HOH38" s="1609"/>
      <c r="HOI38" s="1609"/>
      <c r="HOJ38" s="1609"/>
      <c r="HOK38" s="1609"/>
      <c r="HOL38" s="1609"/>
      <c r="HOM38" s="1609"/>
      <c r="HON38" s="1609"/>
      <c r="HOO38" s="1609"/>
      <c r="HOP38" s="1609"/>
      <c r="HOQ38" s="1609"/>
      <c r="HOR38" s="1609"/>
      <c r="HOS38" s="1609"/>
      <c r="HOT38" s="1609"/>
      <c r="HOU38" s="1609"/>
      <c r="HOV38" s="1609"/>
      <c r="HOW38" s="1609"/>
      <c r="HOX38" s="1609"/>
      <c r="HOY38" s="1609"/>
      <c r="HOZ38" s="1609"/>
      <c r="HPA38" s="1609"/>
      <c r="HPB38" s="1609"/>
      <c r="HPC38" s="1609"/>
      <c r="HPD38" s="1609"/>
      <c r="HPE38" s="1609"/>
      <c r="HPF38" s="1609"/>
      <c r="HPG38" s="1609"/>
      <c r="HPH38" s="1609"/>
      <c r="HPI38" s="1609"/>
      <c r="HPJ38" s="1609"/>
      <c r="HPK38" s="1609"/>
      <c r="HPL38" s="1609"/>
      <c r="HPM38" s="1609"/>
      <c r="HPN38" s="1609"/>
      <c r="HPO38" s="1609"/>
      <c r="HPP38" s="1609"/>
      <c r="HPQ38" s="1609"/>
      <c r="HPR38" s="1609"/>
      <c r="HPS38" s="1609"/>
      <c r="HPT38" s="1609"/>
      <c r="HPU38" s="1609"/>
      <c r="HPV38" s="1609"/>
      <c r="HPW38" s="1609"/>
      <c r="HPX38" s="1609"/>
      <c r="HPY38" s="1609"/>
      <c r="HPZ38" s="1609"/>
      <c r="HQA38" s="1609"/>
      <c r="HQB38" s="1609"/>
      <c r="HQC38" s="1609"/>
      <c r="HQD38" s="1609"/>
      <c r="HQE38" s="1609"/>
      <c r="HQF38" s="1609"/>
      <c r="HQG38" s="1609"/>
      <c r="HQH38" s="1609"/>
      <c r="HQI38" s="1609"/>
      <c r="HQJ38" s="1609"/>
      <c r="HQK38" s="1609"/>
      <c r="HQL38" s="1609"/>
      <c r="HQM38" s="1609"/>
      <c r="HQN38" s="1609"/>
      <c r="HQO38" s="1609"/>
      <c r="HQP38" s="1609"/>
      <c r="HQQ38" s="1609"/>
      <c r="HQR38" s="1609"/>
      <c r="HQS38" s="1609"/>
      <c r="HQT38" s="1609"/>
      <c r="HQU38" s="1609"/>
      <c r="HQV38" s="1609"/>
      <c r="HQW38" s="1609"/>
      <c r="HQX38" s="1609"/>
      <c r="HQY38" s="1609"/>
      <c r="HQZ38" s="1609"/>
      <c r="HRA38" s="1609"/>
      <c r="HRB38" s="1609"/>
      <c r="HRC38" s="1609"/>
      <c r="HRD38" s="1609"/>
      <c r="HRE38" s="1609"/>
      <c r="HRF38" s="1609"/>
      <c r="HRG38" s="1609"/>
      <c r="HRH38" s="1609"/>
      <c r="HRI38" s="1609"/>
      <c r="HRJ38" s="1609"/>
      <c r="HRK38" s="1609"/>
      <c r="HRL38" s="1609"/>
      <c r="HRM38" s="1609"/>
      <c r="HRN38" s="1609"/>
      <c r="HRO38" s="1609"/>
      <c r="HRP38" s="1609"/>
      <c r="HRQ38" s="1609"/>
      <c r="HRR38" s="1609"/>
      <c r="HRS38" s="1609"/>
      <c r="HRT38" s="1609"/>
      <c r="HRU38" s="1609"/>
      <c r="HRV38" s="1609"/>
      <c r="HRW38" s="1609"/>
      <c r="HRX38" s="1609"/>
      <c r="HRY38" s="1609"/>
      <c r="HRZ38" s="1609"/>
      <c r="HSA38" s="1609"/>
      <c r="HSB38" s="1609"/>
      <c r="HSC38" s="1609"/>
      <c r="HSD38" s="1609"/>
      <c r="HSE38" s="1609"/>
      <c r="HSF38" s="1609"/>
      <c r="HSG38" s="1609"/>
      <c r="HSH38" s="1609"/>
      <c r="HSI38" s="1609"/>
      <c r="HSJ38" s="1609"/>
      <c r="HSK38" s="1609"/>
      <c r="HSL38" s="1609"/>
      <c r="HSM38" s="1609"/>
      <c r="HSN38" s="1609"/>
      <c r="HSO38" s="1609"/>
      <c r="HSP38" s="1609"/>
      <c r="HSQ38" s="1609"/>
      <c r="HSR38" s="1609"/>
      <c r="HSS38" s="1609"/>
      <c r="HST38" s="1609"/>
      <c r="HSU38" s="1609"/>
      <c r="HSV38" s="1609"/>
      <c r="HSW38" s="1609"/>
      <c r="HSX38" s="1609"/>
      <c r="HSY38" s="1609"/>
      <c r="HSZ38" s="1609"/>
      <c r="HTA38" s="1609"/>
      <c r="HTB38" s="1609"/>
      <c r="HTC38" s="1609"/>
      <c r="HTD38" s="1609"/>
      <c r="HTE38" s="1609"/>
      <c r="HTF38" s="1609"/>
      <c r="HTG38" s="1609"/>
      <c r="HTH38" s="1609"/>
      <c r="HTI38" s="1609"/>
      <c r="HTJ38" s="1609"/>
      <c r="HTK38" s="1609"/>
      <c r="HTL38" s="1609"/>
      <c r="HTM38" s="1609"/>
      <c r="HTN38" s="1609"/>
      <c r="HTO38" s="1609"/>
      <c r="HTP38" s="1609"/>
      <c r="HTQ38" s="1609"/>
      <c r="HTR38" s="1609"/>
      <c r="HTS38" s="1609"/>
      <c r="HTT38" s="1609"/>
      <c r="HTU38" s="1609"/>
      <c r="HTV38" s="1609"/>
      <c r="HTW38" s="1609"/>
      <c r="HTX38" s="1609"/>
      <c r="HTY38" s="1609"/>
      <c r="HTZ38" s="1609"/>
      <c r="HUA38" s="1609"/>
      <c r="HUB38" s="1609"/>
      <c r="HUC38" s="1609"/>
      <c r="HUD38" s="1609"/>
      <c r="HUE38" s="1609"/>
      <c r="HUF38" s="1609"/>
      <c r="HUG38" s="1609"/>
      <c r="HUH38" s="1609"/>
      <c r="HUI38" s="1609"/>
      <c r="HUJ38" s="1609"/>
      <c r="HUK38" s="1609"/>
      <c r="HUL38" s="1609"/>
      <c r="HUM38" s="1609"/>
      <c r="HUN38" s="1609"/>
      <c r="HUO38" s="1609"/>
      <c r="HUP38" s="1609"/>
      <c r="HUQ38" s="1609"/>
      <c r="HUR38" s="1609"/>
      <c r="HUS38" s="1609"/>
      <c r="HUT38" s="1609"/>
      <c r="HUU38" s="1609"/>
      <c r="HUV38" s="1609"/>
      <c r="HUW38" s="1609"/>
      <c r="HUX38" s="1609"/>
      <c r="HUY38" s="1609"/>
      <c r="HUZ38" s="1609"/>
      <c r="HVA38" s="1609"/>
      <c r="HVB38" s="1609"/>
      <c r="HVC38" s="1609"/>
      <c r="HVD38" s="1609"/>
      <c r="HVE38" s="1609"/>
      <c r="HVF38" s="1609"/>
      <c r="HVG38" s="1609"/>
      <c r="HVH38" s="1609"/>
      <c r="HVI38" s="1609"/>
      <c r="HVJ38" s="1609"/>
      <c r="HVK38" s="1609"/>
      <c r="HVL38" s="1609"/>
      <c r="HVM38" s="1609"/>
      <c r="HVN38" s="1609"/>
      <c r="HVO38" s="1609"/>
      <c r="HVP38" s="1609"/>
      <c r="HVQ38" s="1609"/>
      <c r="HVR38" s="1609"/>
      <c r="HVS38" s="1609"/>
      <c r="HVT38" s="1609"/>
      <c r="HVU38" s="1609"/>
      <c r="HVV38" s="1609"/>
      <c r="HVW38" s="1609"/>
      <c r="HVX38" s="1609"/>
      <c r="HVY38" s="1609"/>
      <c r="HVZ38" s="1609"/>
      <c r="HWA38" s="1609"/>
      <c r="HWB38" s="1609"/>
      <c r="HWC38" s="1609"/>
      <c r="HWD38" s="1609"/>
      <c r="HWE38" s="1609"/>
      <c r="HWF38" s="1609"/>
      <c r="HWG38" s="1609"/>
      <c r="HWH38" s="1609"/>
      <c r="HWI38" s="1609"/>
      <c r="HWJ38" s="1609"/>
      <c r="HWK38" s="1609"/>
      <c r="HWL38" s="1609"/>
      <c r="HWM38" s="1609"/>
      <c r="HWN38" s="1609"/>
      <c r="HWO38" s="1609"/>
      <c r="HWP38" s="1609"/>
      <c r="HWQ38" s="1609"/>
      <c r="HWR38" s="1609"/>
      <c r="HWS38" s="1609"/>
      <c r="HWT38" s="1609"/>
      <c r="HWU38" s="1609"/>
      <c r="HWV38" s="1609"/>
      <c r="HWW38" s="1609"/>
      <c r="HWX38" s="1609"/>
      <c r="HWY38" s="1609"/>
      <c r="HWZ38" s="1609"/>
      <c r="HXA38" s="1609"/>
      <c r="HXB38" s="1609"/>
      <c r="HXC38" s="1609"/>
      <c r="HXD38" s="1609"/>
      <c r="HXE38" s="1609"/>
      <c r="HXF38" s="1609"/>
      <c r="HXG38" s="1609"/>
      <c r="HXH38" s="1609"/>
      <c r="HXI38" s="1609"/>
      <c r="HXJ38" s="1609"/>
      <c r="HXK38" s="1609"/>
      <c r="HXL38" s="1609"/>
      <c r="HXM38" s="1609"/>
      <c r="HXN38" s="1609"/>
      <c r="HXO38" s="1609"/>
      <c r="HXP38" s="1609"/>
      <c r="HXQ38" s="1609"/>
      <c r="HXR38" s="1609"/>
      <c r="HXS38" s="1609"/>
      <c r="HXT38" s="1609"/>
      <c r="HXU38" s="1609"/>
      <c r="HXV38" s="1609"/>
      <c r="HXW38" s="1609"/>
      <c r="HXX38" s="1609"/>
      <c r="HXY38" s="1609"/>
      <c r="HXZ38" s="1609"/>
      <c r="HYA38" s="1609"/>
      <c r="HYB38" s="1609"/>
      <c r="HYC38" s="1609"/>
      <c r="HYD38" s="1609"/>
      <c r="HYE38" s="1609"/>
      <c r="HYF38" s="1609"/>
      <c r="HYG38" s="1609"/>
      <c r="HYH38" s="1609"/>
      <c r="HYI38" s="1609"/>
      <c r="HYJ38" s="1609"/>
      <c r="HYK38" s="1609"/>
      <c r="HYL38" s="1609"/>
      <c r="HYM38" s="1609"/>
      <c r="HYN38" s="1609"/>
      <c r="HYO38" s="1609"/>
      <c r="HYP38" s="1609"/>
      <c r="HYQ38" s="1609"/>
      <c r="HYR38" s="1609"/>
      <c r="HYS38" s="1609"/>
      <c r="HYT38" s="1609"/>
      <c r="HYU38" s="1609"/>
      <c r="HYV38" s="1609"/>
      <c r="HYW38" s="1609"/>
      <c r="HYX38" s="1609"/>
      <c r="HYY38" s="1609"/>
      <c r="HYZ38" s="1609"/>
      <c r="HZA38" s="1609"/>
      <c r="HZB38" s="1609"/>
      <c r="HZC38" s="1609"/>
      <c r="HZD38" s="1609"/>
      <c r="HZE38" s="1609"/>
      <c r="HZF38" s="1609"/>
      <c r="HZG38" s="1609"/>
      <c r="HZH38" s="1609"/>
      <c r="HZI38" s="1609"/>
      <c r="HZJ38" s="1609"/>
      <c r="HZK38" s="1609"/>
      <c r="HZL38" s="1609"/>
      <c r="HZM38" s="1609"/>
      <c r="HZN38" s="1609"/>
      <c r="HZO38" s="1609"/>
      <c r="HZP38" s="1609"/>
      <c r="HZQ38" s="1609"/>
      <c r="HZR38" s="1609"/>
      <c r="HZS38" s="1609"/>
      <c r="HZT38" s="1609"/>
      <c r="HZU38" s="1609"/>
      <c r="HZV38" s="1609"/>
      <c r="HZW38" s="1609"/>
      <c r="HZX38" s="1609"/>
      <c r="HZY38" s="1609"/>
      <c r="HZZ38" s="1609"/>
      <c r="IAA38" s="1609"/>
      <c r="IAB38" s="1609"/>
      <c r="IAC38" s="1609"/>
      <c r="IAD38" s="1609"/>
      <c r="IAE38" s="1609"/>
      <c r="IAF38" s="1609"/>
      <c r="IAG38" s="1609"/>
      <c r="IAH38" s="1609"/>
      <c r="IAI38" s="1609"/>
      <c r="IAJ38" s="1609"/>
      <c r="IAK38" s="1609"/>
      <c r="IAL38" s="1609"/>
      <c r="IAM38" s="1609"/>
      <c r="IAN38" s="1609"/>
      <c r="IAO38" s="1609"/>
      <c r="IAP38" s="1609"/>
      <c r="IAQ38" s="1609"/>
      <c r="IAR38" s="1609"/>
      <c r="IAS38" s="1609"/>
      <c r="IAT38" s="1609"/>
      <c r="IAU38" s="1609"/>
      <c r="IAV38" s="1609"/>
      <c r="IAW38" s="1609"/>
      <c r="IAX38" s="1609"/>
      <c r="IAY38" s="1609"/>
      <c r="IAZ38" s="1609"/>
      <c r="IBA38" s="1609"/>
      <c r="IBB38" s="1609"/>
      <c r="IBC38" s="1609"/>
      <c r="IBD38" s="1609"/>
      <c r="IBE38" s="1609"/>
      <c r="IBF38" s="1609"/>
      <c r="IBG38" s="1609"/>
      <c r="IBH38" s="1609"/>
      <c r="IBI38" s="1609"/>
      <c r="IBJ38" s="1609"/>
      <c r="IBK38" s="1609"/>
      <c r="IBL38" s="1609"/>
      <c r="IBM38" s="1609"/>
      <c r="IBN38" s="1609"/>
      <c r="IBO38" s="1609"/>
      <c r="IBP38" s="1609"/>
      <c r="IBQ38" s="1609"/>
      <c r="IBR38" s="1609"/>
      <c r="IBS38" s="1609"/>
      <c r="IBT38" s="1609"/>
      <c r="IBU38" s="1609"/>
      <c r="IBV38" s="1609"/>
      <c r="IBW38" s="1609"/>
      <c r="IBX38" s="1609"/>
      <c r="IBY38" s="1609"/>
      <c r="IBZ38" s="1609"/>
      <c r="ICA38" s="1609"/>
      <c r="ICB38" s="1609"/>
      <c r="ICC38" s="1609"/>
      <c r="ICD38" s="1609"/>
      <c r="ICE38" s="1609"/>
      <c r="ICF38" s="1609"/>
      <c r="ICG38" s="1609"/>
      <c r="ICH38" s="1609"/>
      <c r="ICI38" s="1609"/>
      <c r="ICJ38" s="1609"/>
      <c r="ICK38" s="1609"/>
      <c r="ICL38" s="1609"/>
      <c r="ICM38" s="1609"/>
      <c r="ICN38" s="1609"/>
      <c r="ICO38" s="1609"/>
      <c r="ICP38" s="1609"/>
      <c r="ICQ38" s="1609"/>
      <c r="ICR38" s="1609"/>
      <c r="ICS38" s="1609"/>
      <c r="ICT38" s="1609"/>
      <c r="ICU38" s="1609"/>
      <c r="ICV38" s="1609"/>
      <c r="ICW38" s="1609"/>
      <c r="ICX38" s="1609"/>
      <c r="ICY38" s="1609"/>
      <c r="ICZ38" s="1609"/>
      <c r="IDA38" s="1609"/>
      <c r="IDB38" s="1609"/>
      <c r="IDC38" s="1609"/>
      <c r="IDD38" s="1609"/>
      <c r="IDE38" s="1609"/>
      <c r="IDF38" s="1609"/>
      <c r="IDG38" s="1609"/>
      <c r="IDH38" s="1609"/>
      <c r="IDI38" s="1609"/>
      <c r="IDJ38" s="1609"/>
      <c r="IDK38" s="1609"/>
      <c r="IDL38" s="1609"/>
      <c r="IDM38" s="1609"/>
      <c r="IDN38" s="1609"/>
      <c r="IDO38" s="1609"/>
      <c r="IDP38" s="1609"/>
      <c r="IDQ38" s="1609"/>
      <c r="IDR38" s="1609"/>
      <c r="IDS38" s="1609"/>
      <c r="IDT38" s="1609"/>
      <c r="IDU38" s="1609"/>
      <c r="IDV38" s="1609"/>
      <c r="IDW38" s="1609"/>
      <c r="IDX38" s="1609"/>
      <c r="IDY38" s="1609"/>
      <c r="IDZ38" s="1609"/>
      <c r="IEA38" s="1609"/>
      <c r="IEB38" s="1609"/>
      <c r="IEC38" s="1609"/>
      <c r="IED38" s="1609"/>
      <c r="IEE38" s="1609"/>
      <c r="IEF38" s="1609"/>
      <c r="IEG38" s="1609"/>
      <c r="IEH38" s="1609"/>
      <c r="IEI38" s="1609"/>
      <c r="IEJ38" s="1609"/>
      <c r="IEK38" s="1609"/>
      <c r="IEL38" s="1609"/>
      <c r="IEM38" s="1609"/>
      <c r="IEN38" s="1609"/>
      <c r="IEO38" s="1609"/>
      <c r="IEP38" s="1609"/>
      <c r="IEQ38" s="1609"/>
      <c r="IER38" s="1609"/>
      <c r="IES38" s="1609"/>
      <c r="IET38" s="1609"/>
      <c r="IEU38" s="1609"/>
      <c r="IEV38" s="1609"/>
      <c r="IEW38" s="1609"/>
      <c r="IEX38" s="1609"/>
      <c r="IEY38" s="1609"/>
      <c r="IEZ38" s="1609"/>
      <c r="IFA38" s="1609"/>
      <c r="IFB38" s="1609"/>
      <c r="IFC38" s="1609"/>
      <c r="IFD38" s="1609"/>
      <c r="IFE38" s="1609"/>
      <c r="IFF38" s="1609"/>
      <c r="IFG38" s="1609"/>
      <c r="IFH38" s="1609"/>
      <c r="IFI38" s="1609"/>
      <c r="IFJ38" s="1609"/>
      <c r="IFK38" s="1609"/>
      <c r="IFL38" s="1609"/>
      <c r="IFM38" s="1609"/>
      <c r="IFN38" s="1609"/>
      <c r="IFO38" s="1609"/>
      <c r="IFP38" s="1609"/>
      <c r="IFQ38" s="1609"/>
      <c r="IFR38" s="1609"/>
      <c r="IFS38" s="1609"/>
      <c r="IFT38" s="1609"/>
      <c r="IFU38" s="1609"/>
      <c r="IFV38" s="1609"/>
      <c r="IFW38" s="1609"/>
      <c r="IFX38" s="1609"/>
      <c r="IFY38" s="1609"/>
      <c r="IFZ38" s="1609"/>
      <c r="IGA38" s="1609"/>
      <c r="IGB38" s="1609"/>
      <c r="IGC38" s="1609"/>
      <c r="IGD38" s="1609"/>
      <c r="IGE38" s="1609"/>
      <c r="IGF38" s="1609"/>
      <c r="IGG38" s="1609"/>
      <c r="IGH38" s="1609"/>
      <c r="IGI38" s="1609"/>
      <c r="IGJ38" s="1609"/>
      <c r="IGK38" s="1609"/>
      <c r="IGL38" s="1609"/>
      <c r="IGM38" s="1609"/>
      <c r="IGN38" s="1609"/>
      <c r="IGO38" s="1609"/>
      <c r="IGP38" s="1609"/>
      <c r="IGQ38" s="1609"/>
      <c r="IGR38" s="1609"/>
      <c r="IGS38" s="1609"/>
      <c r="IGT38" s="1609"/>
      <c r="IGU38" s="1609"/>
      <c r="IGV38" s="1609"/>
      <c r="IGW38" s="1609"/>
      <c r="IGX38" s="1609"/>
      <c r="IGY38" s="1609"/>
      <c r="IGZ38" s="1609"/>
      <c r="IHA38" s="1609"/>
      <c r="IHB38" s="1609"/>
      <c r="IHC38" s="1609"/>
      <c r="IHD38" s="1609"/>
      <c r="IHE38" s="1609"/>
      <c r="IHF38" s="1609"/>
      <c r="IHG38" s="1609"/>
      <c r="IHH38" s="1609"/>
      <c r="IHI38" s="1609"/>
      <c r="IHJ38" s="1609"/>
      <c r="IHK38" s="1609"/>
      <c r="IHL38" s="1609"/>
      <c r="IHM38" s="1609"/>
      <c r="IHN38" s="1609"/>
      <c r="IHO38" s="1609"/>
      <c r="IHP38" s="1609"/>
      <c r="IHQ38" s="1609"/>
      <c r="IHR38" s="1609"/>
      <c r="IHS38" s="1609"/>
      <c r="IHT38" s="1609"/>
      <c r="IHU38" s="1609"/>
      <c r="IHV38" s="1609"/>
      <c r="IHW38" s="1609"/>
      <c r="IHX38" s="1609"/>
      <c r="IHY38" s="1609"/>
      <c r="IHZ38" s="1609"/>
      <c r="IIA38" s="1609"/>
      <c r="IIB38" s="1609"/>
      <c r="IIC38" s="1609"/>
      <c r="IID38" s="1609"/>
      <c r="IIE38" s="1609"/>
      <c r="IIF38" s="1609"/>
      <c r="IIG38" s="1609"/>
      <c r="IIH38" s="1609"/>
      <c r="III38" s="1609"/>
      <c r="IIJ38" s="1609"/>
      <c r="IIK38" s="1609"/>
      <c r="IIL38" s="1609"/>
      <c r="IIM38" s="1609"/>
      <c r="IIN38" s="1609"/>
      <c r="IIO38" s="1609"/>
      <c r="IIP38" s="1609"/>
      <c r="IIQ38" s="1609"/>
      <c r="IIR38" s="1609"/>
      <c r="IIS38" s="1609"/>
      <c r="IIT38" s="1609"/>
      <c r="IIU38" s="1609"/>
      <c r="IIV38" s="1609"/>
      <c r="IIW38" s="1609"/>
      <c r="IIX38" s="1609"/>
      <c r="IIY38" s="1609"/>
      <c r="IIZ38" s="1609"/>
      <c r="IJA38" s="1609"/>
      <c r="IJB38" s="1609"/>
      <c r="IJC38" s="1609"/>
      <c r="IJD38" s="1609"/>
      <c r="IJE38" s="1609"/>
      <c r="IJF38" s="1609"/>
      <c r="IJG38" s="1609"/>
      <c r="IJH38" s="1609"/>
      <c r="IJI38" s="1609"/>
      <c r="IJJ38" s="1609"/>
      <c r="IJK38" s="1609"/>
      <c r="IJL38" s="1609"/>
      <c r="IJM38" s="1609"/>
      <c r="IJN38" s="1609"/>
      <c r="IJO38" s="1609"/>
      <c r="IJP38" s="1609"/>
      <c r="IJQ38" s="1609"/>
      <c r="IJR38" s="1609"/>
      <c r="IJS38" s="1609"/>
      <c r="IJT38" s="1609"/>
      <c r="IJU38" s="1609"/>
      <c r="IJV38" s="1609"/>
      <c r="IJW38" s="1609"/>
      <c r="IJX38" s="1609"/>
      <c r="IJY38" s="1609"/>
      <c r="IJZ38" s="1609"/>
      <c r="IKA38" s="1609"/>
      <c r="IKB38" s="1609"/>
      <c r="IKC38" s="1609"/>
      <c r="IKD38" s="1609"/>
      <c r="IKE38" s="1609"/>
      <c r="IKF38" s="1609"/>
      <c r="IKG38" s="1609"/>
      <c r="IKH38" s="1609"/>
      <c r="IKI38" s="1609"/>
      <c r="IKJ38" s="1609"/>
      <c r="IKK38" s="1609"/>
      <c r="IKL38" s="1609"/>
      <c r="IKM38" s="1609"/>
      <c r="IKN38" s="1609"/>
      <c r="IKO38" s="1609"/>
      <c r="IKP38" s="1609"/>
      <c r="IKQ38" s="1609"/>
      <c r="IKR38" s="1609"/>
      <c r="IKS38" s="1609"/>
      <c r="IKT38" s="1609"/>
      <c r="IKU38" s="1609"/>
      <c r="IKV38" s="1609"/>
      <c r="IKW38" s="1609"/>
      <c r="IKX38" s="1609"/>
      <c r="IKY38" s="1609"/>
      <c r="IKZ38" s="1609"/>
      <c r="ILA38" s="1609"/>
      <c r="ILB38" s="1609"/>
      <c r="ILC38" s="1609"/>
      <c r="ILD38" s="1609"/>
      <c r="ILE38" s="1609"/>
      <c r="ILF38" s="1609"/>
      <c r="ILG38" s="1609"/>
      <c r="ILH38" s="1609"/>
      <c r="ILI38" s="1609"/>
      <c r="ILJ38" s="1609"/>
      <c r="ILK38" s="1609"/>
      <c r="ILL38" s="1609"/>
      <c r="ILM38" s="1609"/>
      <c r="ILN38" s="1609"/>
      <c r="ILO38" s="1609"/>
      <c r="ILP38" s="1609"/>
      <c r="ILQ38" s="1609"/>
      <c r="ILR38" s="1609"/>
      <c r="ILS38" s="1609"/>
      <c r="ILT38" s="1609"/>
      <c r="ILU38" s="1609"/>
      <c r="ILV38" s="1609"/>
      <c r="ILW38" s="1609"/>
      <c r="ILX38" s="1609"/>
      <c r="ILY38" s="1609"/>
      <c r="ILZ38" s="1609"/>
      <c r="IMA38" s="1609"/>
      <c r="IMB38" s="1609"/>
      <c r="IMC38" s="1609"/>
      <c r="IMD38" s="1609"/>
      <c r="IME38" s="1609"/>
      <c r="IMF38" s="1609"/>
      <c r="IMG38" s="1609"/>
      <c r="IMH38" s="1609"/>
      <c r="IMI38" s="1609"/>
      <c r="IMJ38" s="1609"/>
      <c r="IMK38" s="1609"/>
      <c r="IML38" s="1609"/>
      <c r="IMM38" s="1609"/>
      <c r="IMN38" s="1609"/>
      <c r="IMO38" s="1609"/>
      <c r="IMP38" s="1609"/>
      <c r="IMQ38" s="1609"/>
      <c r="IMR38" s="1609"/>
      <c r="IMS38" s="1609"/>
      <c r="IMT38" s="1609"/>
      <c r="IMU38" s="1609"/>
      <c r="IMV38" s="1609"/>
      <c r="IMW38" s="1609"/>
      <c r="IMX38" s="1609"/>
      <c r="IMY38" s="1609"/>
      <c r="IMZ38" s="1609"/>
      <c r="INA38" s="1609"/>
      <c r="INB38" s="1609"/>
      <c r="INC38" s="1609"/>
      <c r="IND38" s="1609"/>
      <c r="INE38" s="1609"/>
      <c r="INF38" s="1609"/>
      <c r="ING38" s="1609"/>
      <c r="INH38" s="1609"/>
      <c r="INI38" s="1609"/>
      <c r="INJ38" s="1609"/>
      <c r="INK38" s="1609"/>
      <c r="INL38" s="1609"/>
      <c r="INM38" s="1609"/>
      <c r="INN38" s="1609"/>
      <c r="INO38" s="1609"/>
      <c r="INP38" s="1609"/>
      <c r="INQ38" s="1609"/>
      <c r="INR38" s="1609"/>
      <c r="INS38" s="1609"/>
      <c r="INT38" s="1609"/>
      <c r="INU38" s="1609"/>
      <c r="INV38" s="1609"/>
      <c r="INW38" s="1609"/>
      <c r="INX38" s="1609"/>
      <c r="INY38" s="1609"/>
      <c r="INZ38" s="1609"/>
      <c r="IOA38" s="1609"/>
      <c r="IOB38" s="1609"/>
      <c r="IOC38" s="1609"/>
      <c r="IOD38" s="1609"/>
      <c r="IOE38" s="1609"/>
      <c r="IOF38" s="1609"/>
      <c r="IOG38" s="1609"/>
      <c r="IOH38" s="1609"/>
      <c r="IOI38" s="1609"/>
      <c r="IOJ38" s="1609"/>
      <c r="IOK38" s="1609"/>
      <c r="IOL38" s="1609"/>
      <c r="IOM38" s="1609"/>
      <c r="ION38" s="1609"/>
      <c r="IOO38" s="1609"/>
      <c r="IOP38" s="1609"/>
      <c r="IOQ38" s="1609"/>
      <c r="IOR38" s="1609"/>
      <c r="IOS38" s="1609"/>
      <c r="IOT38" s="1609"/>
      <c r="IOU38" s="1609"/>
      <c r="IOV38" s="1609"/>
      <c r="IOW38" s="1609"/>
      <c r="IOX38" s="1609"/>
      <c r="IOY38" s="1609"/>
      <c r="IOZ38" s="1609"/>
      <c r="IPA38" s="1609"/>
      <c r="IPB38" s="1609"/>
      <c r="IPC38" s="1609"/>
      <c r="IPD38" s="1609"/>
      <c r="IPE38" s="1609"/>
      <c r="IPF38" s="1609"/>
      <c r="IPG38" s="1609"/>
      <c r="IPH38" s="1609"/>
      <c r="IPI38" s="1609"/>
      <c r="IPJ38" s="1609"/>
      <c r="IPK38" s="1609"/>
      <c r="IPL38" s="1609"/>
      <c r="IPM38" s="1609"/>
      <c r="IPN38" s="1609"/>
      <c r="IPO38" s="1609"/>
      <c r="IPP38" s="1609"/>
      <c r="IPQ38" s="1609"/>
      <c r="IPR38" s="1609"/>
      <c r="IPS38" s="1609"/>
      <c r="IPT38" s="1609"/>
      <c r="IPU38" s="1609"/>
      <c r="IPV38" s="1609"/>
      <c r="IPW38" s="1609"/>
      <c r="IPX38" s="1609"/>
      <c r="IPY38" s="1609"/>
      <c r="IPZ38" s="1609"/>
      <c r="IQA38" s="1609"/>
      <c r="IQB38" s="1609"/>
      <c r="IQC38" s="1609"/>
      <c r="IQD38" s="1609"/>
      <c r="IQE38" s="1609"/>
      <c r="IQF38" s="1609"/>
      <c r="IQG38" s="1609"/>
      <c r="IQH38" s="1609"/>
      <c r="IQI38" s="1609"/>
      <c r="IQJ38" s="1609"/>
      <c r="IQK38" s="1609"/>
      <c r="IQL38" s="1609"/>
      <c r="IQM38" s="1609"/>
      <c r="IQN38" s="1609"/>
      <c r="IQO38" s="1609"/>
      <c r="IQP38" s="1609"/>
      <c r="IQQ38" s="1609"/>
      <c r="IQR38" s="1609"/>
      <c r="IQS38" s="1609"/>
      <c r="IQT38" s="1609"/>
      <c r="IQU38" s="1609"/>
      <c r="IQV38" s="1609"/>
      <c r="IQW38" s="1609"/>
      <c r="IQX38" s="1609"/>
      <c r="IQY38" s="1609"/>
      <c r="IQZ38" s="1609"/>
      <c r="IRA38" s="1609"/>
      <c r="IRB38" s="1609"/>
      <c r="IRC38" s="1609"/>
      <c r="IRD38" s="1609"/>
      <c r="IRE38" s="1609"/>
      <c r="IRF38" s="1609"/>
      <c r="IRG38" s="1609"/>
      <c r="IRH38" s="1609"/>
      <c r="IRI38" s="1609"/>
      <c r="IRJ38" s="1609"/>
      <c r="IRK38" s="1609"/>
      <c r="IRL38" s="1609"/>
      <c r="IRM38" s="1609"/>
      <c r="IRN38" s="1609"/>
      <c r="IRO38" s="1609"/>
      <c r="IRP38" s="1609"/>
      <c r="IRQ38" s="1609"/>
      <c r="IRR38" s="1609"/>
      <c r="IRS38" s="1609"/>
      <c r="IRT38" s="1609"/>
      <c r="IRU38" s="1609"/>
      <c r="IRV38" s="1609"/>
      <c r="IRW38" s="1609"/>
      <c r="IRX38" s="1609"/>
      <c r="IRY38" s="1609"/>
      <c r="IRZ38" s="1609"/>
      <c r="ISA38" s="1609"/>
      <c r="ISB38" s="1609"/>
      <c r="ISC38" s="1609"/>
      <c r="ISD38" s="1609"/>
      <c r="ISE38" s="1609"/>
      <c r="ISF38" s="1609"/>
      <c r="ISG38" s="1609"/>
      <c r="ISH38" s="1609"/>
      <c r="ISI38" s="1609"/>
      <c r="ISJ38" s="1609"/>
      <c r="ISK38" s="1609"/>
      <c r="ISL38" s="1609"/>
      <c r="ISM38" s="1609"/>
      <c r="ISN38" s="1609"/>
      <c r="ISO38" s="1609"/>
      <c r="ISP38" s="1609"/>
      <c r="ISQ38" s="1609"/>
      <c r="ISR38" s="1609"/>
      <c r="ISS38" s="1609"/>
      <c r="IST38" s="1609"/>
      <c r="ISU38" s="1609"/>
      <c r="ISV38" s="1609"/>
      <c r="ISW38" s="1609"/>
      <c r="ISX38" s="1609"/>
      <c r="ISY38" s="1609"/>
      <c r="ISZ38" s="1609"/>
      <c r="ITA38" s="1609"/>
      <c r="ITB38" s="1609"/>
      <c r="ITC38" s="1609"/>
      <c r="ITD38" s="1609"/>
      <c r="ITE38" s="1609"/>
      <c r="ITF38" s="1609"/>
      <c r="ITG38" s="1609"/>
      <c r="ITH38" s="1609"/>
      <c r="ITI38" s="1609"/>
      <c r="ITJ38" s="1609"/>
      <c r="ITK38" s="1609"/>
      <c r="ITL38" s="1609"/>
      <c r="ITM38" s="1609"/>
      <c r="ITN38" s="1609"/>
      <c r="ITO38" s="1609"/>
      <c r="ITP38" s="1609"/>
      <c r="ITQ38" s="1609"/>
      <c r="ITR38" s="1609"/>
      <c r="ITS38" s="1609"/>
      <c r="ITT38" s="1609"/>
      <c r="ITU38" s="1609"/>
      <c r="ITV38" s="1609"/>
      <c r="ITW38" s="1609"/>
      <c r="ITX38" s="1609"/>
      <c r="ITY38" s="1609"/>
      <c r="ITZ38" s="1609"/>
      <c r="IUA38" s="1609"/>
      <c r="IUB38" s="1609"/>
      <c r="IUC38" s="1609"/>
      <c r="IUD38" s="1609"/>
      <c r="IUE38" s="1609"/>
      <c r="IUF38" s="1609"/>
      <c r="IUG38" s="1609"/>
      <c r="IUH38" s="1609"/>
      <c r="IUI38" s="1609"/>
      <c r="IUJ38" s="1609"/>
      <c r="IUK38" s="1609"/>
      <c r="IUL38" s="1609"/>
      <c r="IUM38" s="1609"/>
      <c r="IUN38" s="1609"/>
      <c r="IUO38" s="1609"/>
      <c r="IUP38" s="1609"/>
      <c r="IUQ38" s="1609"/>
      <c r="IUR38" s="1609"/>
      <c r="IUS38" s="1609"/>
      <c r="IUT38" s="1609"/>
      <c r="IUU38" s="1609"/>
      <c r="IUV38" s="1609"/>
      <c r="IUW38" s="1609"/>
      <c r="IUX38" s="1609"/>
      <c r="IUY38" s="1609"/>
      <c r="IUZ38" s="1609"/>
      <c r="IVA38" s="1609"/>
      <c r="IVB38" s="1609"/>
      <c r="IVC38" s="1609"/>
      <c r="IVD38" s="1609"/>
      <c r="IVE38" s="1609"/>
      <c r="IVF38" s="1609"/>
      <c r="IVG38" s="1609"/>
      <c r="IVH38" s="1609"/>
      <c r="IVI38" s="1609"/>
      <c r="IVJ38" s="1609"/>
      <c r="IVK38" s="1609"/>
      <c r="IVL38" s="1609"/>
      <c r="IVM38" s="1609"/>
      <c r="IVN38" s="1609"/>
      <c r="IVO38" s="1609"/>
      <c r="IVP38" s="1609"/>
      <c r="IVQ38" s="1609"/>
      <c r="IVR38" s="1609"/>
      <c r="IVS38" s="1609"/>
      <c r="IVT38" s="1609"/>
      <c r="IVU38" s="1609"/>
      <c r="IVV38" s="1609"/>
      <c r="IVW38" s="1609"/>
      <c r="IVX38" s="1609"/>
      <c r="IVY38" s="1609"/>
      <c r="IVZ38" s="1609"/>
      <c r="IWA38" s="1609"/>
      <c r="IWB38" s="1609"/>
      <c r="IWC38" s="1609"/>
      <c r="IWD38" s="1609"/>
      <c r="IWE38" s="1609"/>
      <c r="IWF38" s="1609"/>
      <c r="IWG38" s="1609"/>
      <c r="IWH38" s="1609"/>
      <c r="IWI38" s="1609"/>
      <c r="IWJ38" s="1609"/>
      <c r="IWK38" s="1609"/>
      <c r="IWL38" s="1609"/>
      <c r="IWM38" s="1609"/>
      <c r="IWN38" s="1609"/>
      <c r="IWO38" s="1609"/>
      <c r="IWP38" s="1609"/>
      <c r="IWQ38" s="1609"/>
      <c r="IWR38" s="1609"/>
      <c r="IWS38" s="1609"/>
      <c r="IWT38" s="1609"/>
      <c r="IWU38" s="1609"/>
      <c r="IWV38" s="1609"/>
      <c r="IWW38" s="1609"/>
      <c r="IWX38" s="1609"/>
      <c r="IWY38" s="1609"/>
      <c r="IWZ38" s="1609"/>
      <c r="IXA38" s="1609"/>
      <c r="IXB38" s="1609"/>
      <c r="IXC38" s="1609"/>
      <c r="IXD38" s="1609"/>
      <c r="IXE38" s="1609"/>
      <c r="IXF38" s="1609"/>
      <c r="IXG38" s="1609"/>
      <c r="IXH38" s="1609"/>
      <c r="IXI38" s="1609"/>
      <c r="IXJ38" s="1609"/>
      <c r="IXK38" s="1609"/>
      <c r="IXL38" s="1609"/>
      <c r="IXM38" s="1609"/>
      <c r="IXN38" s="1609"/>
      <c r="IXO38" s="1609"/>
      <c r="IXP38" s="1609"/>
      <c r="IXQ38" s="1609"/>
      <c r="IXR38" s="1609"/>
      <c r="IXS38" s="1609"/>
      <c r="IXT38" s="1609"/>
      <c r="IXU38" s="1609"/>
      <c r="IXV38" s="1609"/>
      <c r="IXW38" s="1609"/>
      <c r="IXX38" s="1609"/>
      <c r="IXY38" s="1609"/>
      <c r="IXZ38" s="1609"/>
      <c r="IYA38" s="1609"/>
      <c r="IYB38" s="1609"/>
      <c r="IYC38" s="1609"/>
      <c r="IYD38" s="1609"/>
      <c r="IYE38" s="1609"/>
      <c r="IYF38" s="1609"/>
      <c r="IYG38" s="1609"/>
      <c r="IYH38" s="1609"/>
      <c r="IYI38" s="1609"/>
      <c r="IYJ38" s="1609"/>
      <c r="IYK38" s="1609"/>
      <c r="IYL38" s="1609"/>
      <c r="IYM38" s="1609"/>
      <c r="IYN38" s="1609"/>
      <c r="IYO38" s="1609"/>
      <c r="IYP38" s="1609"/>
      <c r="IYQ38" s="1609"/>
      <c r="IYR38" s="1609"/>
      <c r="IYS38" s="1609"/>
      <c r="IYT38" s="1609"/>
      <c r="IYU38" s="1609"/>
      <c r="IYV38" s="1609"/>
      <c r="IYW38" s="1609"/>
      <c r="IYX38" s="1609"/>
      <c r="IYY38" s="1609"/>
      <c r="IYZ38" s="1609"/>
      <c r="IZA38" s="1609"/>
      <c r="IZB38" s="1609"/>
      <c r="IZC38" s="1609"/>
      <c r="IZD38" s="1609"/>
      <c r="IZE38" s="1609"/>
      <c r="IZF38" s="1609"/>
      <c r="IZG38" s="1609"/>
      <c r="IZH38" s="1609"/>
      <c r="IZI38" s="1609"/>
      <c r="IZJ38" s="1609"/>
      <c r="IZK38" s="1609"/>
      <c r="IZL38" s="1609"/>
      <c r="IZM38" s="1609"/>
      <c r="IZN38" s="1609"/>
      <c r="IZO38" s="1609"/>
      <c r="IZP38" s="1609"/>
      <c r="IZQ38" s="1609"/>
      <c r="IZR38" s="1609"/>
      <c r="IZS38" s="1609"/>
      <c r="IZT38" s="1609"/>
      <c r="IZU38" s="1609"/>
      <c r="IZV38" s="1609"/>
      <c r="IZW38" s="1609"/>
      <c r="IZX38" s="1609"/>
      <c r="IZY38" s="1609"/>
      <c r="IZZ38" s="1609"/>
      <c r="JAA38" s="1609"/>
      <c r="JAB38" s="1609"/>
      <c r="JAC38" s="1609"/>
      <c r="JAD38" s="1609"/>
      <c r="JAE38" s="1609"/>
      <c r="JAF38" s="1609"/>
      <c r="JAG38" s="1609"/>
      <c r="JAH38" s="1609"/>
      <c r="JAI38" s="1609"/>
      <c r="JAJ38" s="1609"/>
      <c r="JAK38" s="1609"/>
      <c r="JAL38" s="1609"/>
      <c r="JAM38" s="1609"/>
      <c r="JAN38" s="1609"/>
      <c r="JAO38" s="1609"/>
      <c r="JAP38" s="1609"/>
      <c r="JAQ38" s="1609"/>
      <c r="JAR38" s="1609"/>
      <c r="JAS38" s="1609"/>
      <c r="JAT38" s="1609"/>
      <c r="JAU38" s="1609"/>
      <c r="JAV38" s="1609"/>
      <c r="JAW38" s="1609"/>
      <c r="JAX38" s="1609"/>
      <c r="JAY38" s="1609"/>
      <c r="JAZ38" s="1609"/>
      <c r="JBA38" s="1609"/>
      <c r="JBB38" s="1609"/>
      <c r="JBC38" s="1609"/>
      <c r="JBD38" s="1609"/>
      <c r="JBE38" s="1609"/>
      <c r="JBF38" s="1609"/>
      <c r="JBG38" s="1609"/>
      <c r="JBH38" s="1609"/>
      <c r="JBI38" s="1609"/>
      <c r="JBJ38" s="1609"/>
      <c r="JBK38" s="1609"/>
      <c r="JBL38" s="1609"/>
      <c r="JBM38" s="1609"/>
      <c r="JBN38" s="1609"/>
      <c r="JBO38" s="1609"/>
      <c r="JBP38" s="1609"/>
      <c r="JBQ38" s="1609"/>
      <c r="JBR38" s="1609"/>
      <c r="JBS38" s="1609"/>
      <c r="JBT38" s="1609"/>
      <c r="JBU38" s="1609"/>
      <c r="JBV38" s="1609"/>
      <c r="JBW38" s="1609"/>
      <c r="JBX38" s="1609"/>
      <c r="JBY38" s="1609"/>
      <c r="JBZ38" s="1609"/>
      <c r="JCA38" s="1609"/>
      <c r="JCB38" s="1609"/>
      <c r="JCC38" s="1609"/>
      <c r="JCD38" s="1609"/>
      <c r="JCE38" s="1609"/>
      <c r="JCF38" s="1609"/>
      <c r="JCG38" s="1609"/>
      <c r="JCH38" s="1609"/>
      <c r="JCI38" s="1609"/>
      <c r="JCJ38" s="1609"/>
      <c r="JCK38" s="1609"/>
      <c r="JCL38" s="1609"/>
      <c r="JCM38" s="1609"/>
      <c r="JCN38" s="1609"/>
      <c r="JCO38" s="1609"/>
      <c r="JCP38" s="1609"/>
      <c r="JCQ38" s="1609"/>
      <c r="JCR38" s="1609"/>
      <c r="JCS38" s="1609"/>
      <c r="JCT38" s="1609"/>
      <c r="JCU38" s="1609"/>
      <c r="JCV38" s="1609"/>
      <c r="JCW38" s="1609"/>
      <c r="JCX38" s="1609"/>
      <c r="JCY38" s="1609"/>
      <c r="JCZ38" s="1609"/>
      <c r="JDA38" s="1609"/>
      <c r="JDB38" s="1609"/>
      <c r="JDC38" s="1609"/>
      <c r="JDD38" s="1609"/>
      <c r="JDE38" s="1609"/>
      <c r="JDF38" s="1609"/>
      <c r="JDG38" s="1609"/>
      <c r="JDH38" s="1609"/>
      <c r="JDI38" s="1609"/>
      <c r="JDJ38" s="1609"/>
      <c r="JDK38" s="1609"/>
      <c r="JDL38" s="1609"/>
      <c r="JDM38" s="1609"/>
      <c r="JDN38" s="1609"/>
      <c r="JDO38" s="1609"/>
      <c r="JDP38" s="1609"/>
      <c r="JDQ38" s="1609"/>
      <c r="JDR38" s="1609"/>
      <c r="JDS38" s="1609"/>
      <c r="JDT38" s="1609"/>
      <c r="JDU38" s="1609"/>
      <c r="JDV38" s="1609"/>
      <c r="JDW38" s="1609"/>
      <c r="JDX38" s="1609"/>
      <c r="JDY38" s="1609"/>
      <c r="JDZ38" s="1609"/>
      <c r="JEA38" s="1609"/>
      <c r="JEB38" s="1609"/>
      <c r="JEC38" s="1609"/>
      <c r="JED38" s="1609"/>
      <c r="JEE38" s="1609"/>
      <c r="JEF38" s="1609"/>
      <c r="JEG38" s="1609"/>
      <c r="JEH38" s="1609"/>
      <c r="JEI38" s="1609"/>
      <c r="JEJ38" s="1609"/>
      <c r="JEK38" s="1609"/>
      <c r="JEL38" s="1609"/>
      <c r="JEM38" s="1609"/>
      <c r="JEN38" s="1609"/>
      <c r="JEO38" s="1609"/>
      <c r="JEP38" s="1609"/>
      <c r="JEQ38" s="1609"/>
      <c r="JER38" s="1609"/>
      <c r="JES38" s="1609"/>
      <c r="JET38" s="1609"/>
      <c r="JEU38" s="1609"/>
      <c r="JEV38" s="1609"/>
      <c r="JEW38" s="1609"/>
      <c r="JEX38" s="1609"/>
      <c r="JEY38" s="1609"/>
      <c r="JEZ38" s="1609"/>
      <c r="JFA38" s="1609"/>
      <c r="JFB38" s="1609"/>
      <c r="JFC38" s="1609"/>
      <c r="JFD38" s="1609"/>
      <c r="JFE38" s="1609"/>
      <c r="JFF38" s="1609"/>
      <c r="JFG38" s="1609"/>
      <c r="JFH38" s="1609"/>
      <c r="JFI38" s="1609"/>
      <c r="JFJ38" s="1609"/>
      <c r="JFK38" s="1609"/>
      <c r="JFL38" s="1609"/>
      <c r="JFM38" s="1609"/>
      <c r="JFN38" s="1609"/>
      <c r="JFO38" s="1609"/>
      <c r="JFP38" s="1609"/>
      <c r="JFQ38" s="1609"/>
      <c r="JFR38" s="1609"/>
      <c r="JFS38" s="1609"/>
      <c r="JFT38" s="1609"/>
      <c r="JFU38" s="1609"/>
      <c r="JFV38" s="1609"/>
      <c r="JFW38" s="1609"/>
      <c r="JFX38" s="1609"/>
      <c r="JFY38" s="1609"/>
      <c r="JFZ38" s="1609"/>
      <c r="JGA38" s="1609"/>
      <c r="JGB38" s="1609"/>
      <c r="JGC38" s="1609"/>
      <c r="JGD38" s="1609"/>
      <c r="JGE38" s="1609"/>
      <c r="JGF38" s="1609"/>
      <c r="JGG38" s="1609"/>
      <c r="JGH38" s="1609"/>
      <c r="JGI38" s="1609"/>
      <c r="JGJ38" s="1609"/>
      <c r="JGK38" s="1609"/>
      <c r="JGL38" s="1609"/>
      <c r="JGM38" s="1609"/>
      <c r="JGN38" s="1609"/>
      <c r="JGO38" s="1609"/>
      <c r="JGP38" s="1609"/>
      <c r="JGQ38" s="1609"/>
      <c r="JGR38" s="1609"/>
      <c r="JGS38" s="1609"/>
      <c r="JGT38" s="1609"/>
      <c r="JGU38" s="1609"/>
      <c r="JGV38" s="1609"/>
      <c r="JGW38" s="1609"/>
      <c r="JGX38" s="1609"/>
      <c r="JGY38" s="1609"/>
      <c r="JGZ38" s="1609"/>
      <c r="JHA38" s="1609"/>
      <c r="JHB38" s="1609"/>
      <c r="JHC38" s="1609"/>
      <c r="JHD38" s="1609"/>
      <c r="JHE38" s="1609"/>
      <c r="JHF38" s="1609"/>
      <c r="JHG38" s="1609"/>
      <c r="JHH38" s="1609"/>
      <c r="JHI38" s="1609"/>
      <c r="JHJ38" s="1609"/>
      <c r="JHK38" s="1609"/>
      <c r="JHL38" s="1609"/>
      <c r="JHM38" s="1609"/>
      <c r="JHN38" s="1609"/>
      <c r="JHO38" s="1609"/>
      <c r="JHP38" s="1609"/>
      <c r="JHQ38" s="1609"/>
      <c r="JHR38" s="1609"/>
      <c r="JHS38" s="1609"/>
      <c r="JHT38" s="1609"/>
      <c r="JHU38" s="1609"/>
      <c r="JHV38" s="1609"/>
      <c r="JHW38" s="1609"/>
      <c r="JHX38" s="1609"/>
      <c r="JHY38" s="1609"/>
      <c r="JHZ38" s="1609"/>
      <c r="JIA38" s="1609"/>
      <c r="JIB38" s="1609"/>
      <c r="JIC38" s="1609"/>
      <c r="JID38" s="1609"/>
      <c r="JIE38" s="1609"/>
      <c r="JIF38" s="1609"/>
      <c r="JIG38" s="1609"/>
      <c r="JIH38" s="1609"/>
      <c r="JII38" s="1609"/>
      <c r="JIJ38" s="1609"/>
      <c r="JIK38" s="1609"/>
      <c r="JIL38" s="1609"/>
      <c r="JIM38" s="1609"/>
      <c r="JIN38" s="1609"/>
      <c r="JIO38" s="1609"/>
      <c r="JIP38" s="1609"/>
      <c r="JIQ38" s="1609"/>
      <c r="JIR38" s="1609"/>
      <c r="JIS38" s="1609"/>
      <c r="JIT38" s="1609"/>
      <c r="JIU38" s="1609"/>
      <c r="JIV38" s="1609"/>
      <c r="JIW38" s="1609"/>
      <c r="JIX38" s="1609"/>
      <c r="JIY38" s="1609"/>
      <c r="JIZ38" s="1609"/>
      <c r="JJA38" s="1609"/>
      <c r="JJB38" s="1609"/>
      <c r="JJC38" s="1609"/>
      <c r="JJD38" s="1609"/>
      <c r="JJE38" s="1609"/>
      <c r="JJF38" s="1609"/>
      <c r="JJG38" s="1609"/>
      <c r="JJH38" s="1609"/>
      <c r="JJI38" s="1609"/>
      <c r="JJJ38" s="1609"/>
      <c r="JJK38" s="1609"/>
      <c r="JJL38" s="1609"/>
      <c r="JJM38" s="1609"/>
      <c r="JJN38" s="1609"/>
      <c r="JJO38" s="1609"/>
      <c r="JJP38" s="1609"/>
      <c r="JJQ38" s="1609"/>
      <c r="JJR38" s="1609"/>
      <c r="JJS38" s="1609"/>
      <c r="JJT38" s="1609"/>
      <c r="JJU38" s="1609"/>
      <c r="JJV38" s="1609"/>
      <c r="JJW38" s="1609"/>
      <c r="JJX38" s="1609"/>
      <c r="JJY38" s="1609"/>
      <c r="JJZ38" s="1609"/>
      <c r="JKA38" s="1609"/>
      <c r="JKB38" s="1609"/>
      <c r="JKC38" s="1609"/>
      <c r="JKD38" s="1609"/>
      <c r="JKE38" s="1609"/>
      <c r="JKF38" s="1609"/>
      <c r="JKG38" s="1609"/>
      <c r="JKH38" s="1609"/>
      <c r="JKI38" s="1609"/>
      <c r="JKJ38" s="1609"/>
      <c r="JKK38" s="1609"/>
      <c r="JKL38" s="1609"/>
      <c r="JKM38" s="1609"/>
      <c r="JKN38" s="1609"/>
      <c r="JKO38" s="1609"/>
      <c r="JKP38" s="1609"/>
      <c r="JKQ38" s="1609"/>
      <c r="JKR38" s="1609"/>
      <c r="JKS38" s="1609"/>
      <c r="JKT38" s="1609"/>
      <c r="JKU38" s="1609"/>
      <c r="JKV38" s="1609"/>
      <c r="JKW38" s="1609"/>
      <c r="JKX38" s="1609"/>
      <c r="JKY38" s="1609"/>
      <c r="JKZ38" s="1609"/>
      <c r="JLA38" s="1609"/>
      <c r="JLB38" s="1609"/>
      <c r="JLC38" s="1609"/>
      <c r="JLD38" s="1609"/>
      <c r="JLE38" s="1609"/>
      <c r="JLF38" s="1609"/>
      <c r="JLG38" s="1609"/>
      <c r="JLH38" s="1609"/>
      <c r="JLI38" s="1609"/>
      <c r="JLJ38" s="1609"/>
      <c r="JLK38" s="1609"/>
      <c r="JLL38" s="1609"/>
      <c r="JLM38" s="1609"/>
      <c r="JLN38" s="1609"/>
      <c r="JLO38" s="1609"/>
      <c r="JLP38" s="1609"/>
      <c r="JLQ38" s="1609"/>
      <c r="JLR38" s="1609"/>
      <c r="JLS38" s="1609"/>
      <c r="JLT38" s="1609"/>
      <c r="JLU38" s="1609"/>
      <c r="JLV38" s="1609"/>
      <c r="JLW38" s="1609"/>
      <c r="JLX38" s="1609"/>
      <c r="JLY38" s="1609"/>
      <c r="JLZ38" s="1609"/>
      <c r="JMA38" s="1609"/>
      <c r="JMB38" s="1609"/>
      <c r="JMC38" s="1609"/>
      <c r="JMD38" s="1609"/>
      <c r="JME38" s="1609"/>
      <c r="JMF38" s="1609"/>
      <c r="JMG38" s="1609"/>
      <c r="JMH38" s="1609"/>
      <c r="JMI38" s="1609"/>
      <c r="JMJ38" s="1609"/>
      <c r="JMK38" s="1609"/>
      <c r="JML38" s="1609"/>
      <c r="JMM38" s="1609"/>
      <c r="JMN38" s="1609"/>
      <c r="JMO38" s="1609"/>
      <c r="JMP38" s="1609"/>
      <c r="JMQ38" s="1609"/>
      <c r="JMR38" s="1609"/>
      <c r="JMS38" s="1609"/>
      <c r="JMT38" s="1609"/>
      <c r="JMU38" s="1609"/>
      <c r="JMV38" s="1609"/>
      <c r="JMW38" s="1609"/>
      <c r="JMX38" s="1609"/>
      <c r="JMY38" s="1609"/>
      <c r="JMZ38" s="1609"/>
      <c r="JNA38" s="1609"/>
      <c r="JNB38" s="1609"/>
      <c r="JNC38" s="1609"/>
      <c r="JND38" s="1609"/>
      <c r="JNE38" s="1609"/>
      <c r="JNF38" s="1609"/>
      <c r="JNG38" s="1609"/>
      <c r="JNH38" s="1609"/>
      <c r="JNI38" s="1609"/>
      <c r="JNJ38" s="1609"/>
      <c r="JNK38" s="1609"/>
      <c r="JNL38" s="1609"/>
      <c r="JNM38" s="1609"/>
      <c r="JNN38" s="1609"/>
      <c r="JNO38" s="1609"/>
      <c r="JNP38" s="1609"/>
      <c r="JNQ38" s="1609"/>
      <c r="JNR38" s="1609"/>
      <c r="JNS38" s="1609"/>
      <c r="JNT38" s="1609"/>
      <c r="JNU38" s="1609"/>
      <c r="JNV38" s="1609"/>
      <c r="JNW38" s="1609"/>
      <c r="JNX38" s="1609"/>
      <c r="JNY38" s="1609"/>
      <c r="JNZ38" s="1609"/>
      <c r="JOA38" s="1609"/>
      <c r="JOB38" s="1609"/>
      <c r="JOC38" s="1609"/>
      <c r="JOD38" s="1609"/>
      <c r="JOE38" s="1609"/>
      <c r="JOF38" s="1609"/>
      <c r="JOG38" s="1609"/>
      <c r="JOH38" s="1609"/>
      <c r="JOI38" s="1609"/>
      <c r="JOJ38" s="1609"/>
      <c r="JOK38" s="1609"/>
      <c r="JOL38" s="1609"/>
      <c r="JOM38" s="1609"/>
      <c r="JON38" s="1609"/>
      <c r="JOO38" s="1609"/>
      <c r="JOP38" s="1609"/>
      <c r="JOQ38" s="1609"/>
      <c r="JOR38" s="1609"/>
      <c r="JOS38" s="1609"/>
      <c r="JOT38" s="1609"/>
      <c r="JOU38" s="1609"/>
      <c r="JOV38" s="1609"/>
      <c r="JOW38" s="1609"/>
      <c r="JOX38" s="1609"/>
      <c r="JOY38" s="1609"/>
      <c r="JOZ38" s="1609"/>
      <c r="JPA38" s="1609"/>
      <c r="JPB38" s="1609"/>
      <c r="JPC38" s="1609"/>
      <c r="JPD38" s="1609"/>
      <c r="JPE38" s="1609"/>
      <c r="JPF38" s="1609"/>
      <c r="JPG38" s="1609"/>
      <c r="JPH38" s="1609"/>
      <c r="JPI38" s="1609"/>
      <c r="JPJ38" s="1609"/>
      <c r="JPK38" s="1609"/>
      <c r="JPL38" s="1609"/>
      <c r="JPM38" s="1609"/>
      <c r="JPN38" s="1609"/>
      <c r="JPO38" s="1609"/>
      <c r="JPP38" s="1609"/>
      <c r="JPQ38" s="1609"/>
      <c r="JPR38" s="1609"/>
      <c r="JPS38" s="1609"/>
      <c r="JPT38" s="1609"/>
      <c r="JPU38" s="1609"/>
      <c r="JPV38" s="1609"/>
      <c r="JPW38" s="1609"/>
      <c r="JPX38" s="1609"/>
      <c r="JPY38" s="1609"/>
      <c r="JPZ38" s="1609"/>
      <c r="JQA38" s="1609"/>
      <c r="JQB38" s="1609"/>
      <c r="JQC38" s="1609"/>
      <c r="JQD38" s="1609"/>
      <c r="JQE38" s="1609"/>
      <c r="JQF38" s="1609"/>
      <c r="JQG38" s="1609"/>
      <c r="JQH38" s="1609"/>
      <c r="JQI38" s="1609"/>
      <c r="JQJ38" s="1609"/>
      <c r="JQK38" s="1609"/>
      <c r="JQL38" s="1609"/>
      <c r="JQM38" s="1609"/>
      <c r="JQN38" s="1609"/>
      <c r="JQO38" s="1609"/>
      <c r="JQP38" s="1609"/>
      <c r="JQQ38" s="1609"/>
      <c r="JQR38" s="1609"/>
      <c r="JQS38" s="1609"/>
      <c r="JQT38" s="1609"/>
      <c r="JQU38" s="1609"/>
      <c r="JQV38" s="1609"/>
      <c r="JQW38" s="1609"/>
      <c r="JQX38" s="1609"/>
      <c r="JQY38" s="1609"/>
      <c r="JQZ38" s="1609"/>
      <c r="JRA38" s="1609"/>
      <c r="JRB38" s="1609"/>
      <c r="JRC38" s="1609"/>
      <c r="JRD38" s="1609"/>
      <c r="JRE38" s="1609"/>
      <c r="JRF38" s="1609"/>
      <c r="JRG38" s="1609"/>
      <c r="JRH38" s="1609"/>
      <c r="JRI38" s="1609"/>
      <c r="JRJ38" s="1609"/>
      <c r="JRK38" s="1609"/>
      <c r="JRL38" s="1609"/>
      <c r="JRM38" s="1609"/>
      <c r="JRN38" s="1609"/>
      <c r="JRO38" s="1609"/>
      <c r="JRP38" s="1609"/>
      <c r="JRQ38" s="1609"/>
      <c r="JRR38" s="1609"/>
      <c r="JRS38" s="1609"/>
      <c r="JRT38" s="1609"/>
      <c r="JRU38" s="1609"/>
      <c r="JRV38" s="1609"/>
      <c r="JRW38" s="1609"/>
      <c r="JRX38" s="1609"/>
      <c r="JRY38" s="1609"/>
      <c r="JRZ38" s="1609"/>
      <c r="JSA38" s="1609"/>
      <c r="JSB38" s="1609"/>
      <c r="JSC38" s="1609"/>
      <c r="JSD38" s="1609"/>
      <c r="JSE38" s="1609"/>
      <c r="JSF38" s="1609"/>
      <c r="JSG38" s="1609"/>
      <c r="JSH38" s="1609"/>
      <c r="JSI38" s="1609"/>
      <c r="JSJ38" s="1609"/>
      <c r="JSK38" s="1609"/>
      <c r="JSL38" s="1609"/>
      <c r="JSM38" s="1609"/>
      <c r="JSN38" s="1609"/>
      <c r="JSO38" s="1609"/>
      <c r="JSP38" s="1609"/>
      <c r="JSQ38" s="1609"/>
      <c r="JSR38" s="1609"/>
      <c r="JSS38" s="1609"/>
      <c r="JST38" s="1609"/>
      <c r="JSU38" s="1609"/>
      <c r="JSV38" s="1609"/>
      <c r="JSW38" s="1609"/>
      <c r="JSX38" s="1609"/>
      <c r="JSY38" s="1609"/>
      <c r="JSZ38" s="1609"/>
      <c r="JTA38" s="1609"/>
      <c r="JTB38" s="1609"/>
      <c r="JTC38" s="1609"/>
      <c r="JTD38" s="1609"/>
      <c r="JTE38" s="1609"/>
      <c r="JTF38" s="1609"/>
      <c r="JTG38" s="1609"/>
      <c r="JTH38" s="1609"/>
      <c r="JTI38" s="1609"/>
      <c r="JTJ38" s="1609"/>
      <c r="JTK38" s="1609"/>
      <c r="JTL38" s="1609"/>
      <c r="JTM38" s="1609"/>
      <c r="JTN38" s="1609"/>
      <c r="JTO38" s="1609"/>
      <c r="JTP38" s="1609"/>
      <c r="JTQ38" s="1609"/>
      <c r="JTR38" s="1609"/>
      <c r="JTS38" s="1609"/>
      <c r="JTT38" s="1609"/>
      <c r="JTU38" s="1609"/>
      <c r="JTV38" s="1609"/>
      <c r="JTW38" s="1609"/>
      <c r="JTX38" s="1609"/>
      <c r="JTY38" s="1609"/>
      <c r="JTZ38" s="1609"/>
      <c r="JUA38" s="1609"/>
      <c r="JUB38" s="1609"/>
      <c r="JUC38" s="1609"/>
      <c r="JUD38" s="1609"/>
      <c r="JUE38" s="1609"/>
      <c r="JUF38" s="1609"/>
      <c r="JUG38" s="1609"/>
      <c r="JUH38" s="1609"/>
      <c r="JUI38" s="1609"/>
      <c r="JUJ38" s="1609"/>
      <c r="JUK38" s="1609"/>
      <c r="JUL38" s="1609"/>
      <c r="JUM38" s="1609"/>
      <c r="JUN38" s="1609"/>
      <c r="JUO38" s="1609"/>
      <c r="JUP38" s="1609"/>
      <c r="JUQ38" s="1609"/>
      <c r="JUR38" s="1609"/>
      <c r="JUS38" s="1609"/>
      <c r="JUT38" s="1609"/>
      <c r="JUU38" s="1609"/>
      <c r="JUV38" s="1609"/>
      <c r="JUW38" s="1609"/>
      <c r="JUX38" s="1609"/>
      <c r="JUY38" s="1609"/>
      <c r="JUZ38" s="1609"/>
      <c r="JVA38" s="1609"/>
      <c r="JVB38" s="1609"/>
      <c r="JVC38" s="1609"/>
      <c r="JVD38" s="1609"/>
      <c r="JVE38" s="1609"/>
      <c r="JVF38" s="1609"/>
      <c r="JVG38" s="1609"/>
      <c r="JVH38" s="1609"/>
      <c r="JVI38" s="1609"/>
      <c r="JVJ38" s="1609"/>
      <c r="JVK38" s="1609"/>
      <c r="JVL38" s="1609"/>
      <c r="JVM38" s="1609"/>
      <c r="JVN38" s="1609"/>
      <c r="JVO38" s="1609"/>
      <c r="JVP38" s="1609"/>
      <c r="JVQ38" s="1609"/>
      <c r="JVR38" s="1609"/>
      <c r="JVS38" s="1609"/>
      <c r="JVT38" s="1609"/>
      <c r="JVU38" s="1609"/>
      <c r="JVV38" s="1609"/>
      <c r="JVW38" s="1609"/>
      <c r="JVX38" s="1609"/>
      <c r="JVY38" s="1609"/>
      <c r="JVZ38" s="1609"/>
      <c r="JWA38" s="1609"/>
      <c r="JWB38" s="1609"/>
      <c r="JWC38" s="1609"/>
      <c r="JWD38" s="1609"/>
      <c r="JWE38" s="1609"/>
      <c r="JWF38" s="1609"/>
      <c r="JWG38" s="1609"/>
      <c r="JWH38" s="1609"/>
      <c r="JWI38" s="1609"/>
      <c r="JWJ38" s="1609"/>
      <c r="JWK38" s="1609"/>
      <c r="JWL38" s="1609"/>
      <c r="JWM38" s="1609"/>
      <c r="JWN38" s="1609"/>
      <c r="JWO38" s="1609"/>
      <c r="JWP38" s="1609"/>
      <c r="JWQ38" s="1609"/>
      <c r="JWR38" s="1609"/>
      <c r="JWS38" s="1609"/>
      <c r="JWT38" s="1609"/>
      <c r="JWU38" s="1609"/>
      <c r="JWV38" s="1609"/>
      <c r="JWW38" s="1609"/>
      <c r="JWX38" s="1609"/>
      <c r="JWY38" s="1609"/>
      <c r="JWZ38" s="1609"/>
      <c r="JXA38" s="1609"/>
      <c r="JXB38" s="1609"/>
      <c r="JXC38" s="1609"/>
      <c r="JXD38" s="1609"/>
      <c r="JXE38" s="1609"/>
      <c r="JXF38" s="1609"/>
      <c r="JXG38" s="1609"/>
      <c r="JXH38" s="1609"/>
      <c r="JXI38" s="1609"/>
      <c r="JXJ38" s="1609"/>
      <c r="JXK38" s="1609"/>
      <c r="JXL38" s="1609"/>
      <c r="JXM38" s="1609"/>
      <c r="JXN38" s="1609"/>
      <c r="JXO38" s="1609"/>
      <c r="JXP38" s="1609"/>
      <c r="JXQ38" s="1609"/>
      <c r="JXR38" s="1609"/>
      <c r="JXS38" s="1609"/>
      <c r="JXT38" s="1609"/>
      <c r="JXU38" s="1609"/>
      <c r="JXV38" s="1609"/>
      <c r="JXW38" s="1609"/>
      <c r="JXX38" s="1609"/>
      <c r="JXY38" s="1609"/>
      <c r="JXZ38" s="1609"/>
      <c r="JYA38" s="1609"/>
      <c r="JYB38" s="1609"/>
      <c r="JYC38" s="1609"/>
      <c r="JYD38" s="1609"/>
      <c r="JYE38" s="1609"/>
      <c r="JYF38" s="1609"/>
      <c r="JYG38" s="1609"/>
      <c r="JYH38" s="1609"/>
      <c r="JYI38" s="1609"/>
      <c r="JYJ38" s="1609"/>
      <c r="JYK38" s="1609"/>
      <c r="JYL38" s="1609"/>
      <c r="JYM38" s="1609"/>
      <c r="JYN38" s="1609"/>
      <c r="JYO38" s="1609"/>
      <c r="JYP38" s="1609"/>
      <c r="JYQ38" s="1609"/>
      <c r="JYR38" s="1609"/>
      <c r="JYS38" s="1609"/>
      <c r="JYT38" s="1609"/>
      <c r="JYU38" s="1609"/>
      <c r="JYV38" s="1609"/>
      <c r="JYW38" s="1609"/>
      <c r="JYX38" s="1609"/>
      <c r="JYY38" s="1609"/>
      <c r="JYZ38" s="1609"/>
      <c r="JZA38" s="1609"/>
      <c r="JZB38" s="1609"/>
      <c r="JZC38" s="1609"/>
      <c r="JZD38" s="1609"/>
      <c r="JZE38" s="1609"/>
      <c r="JZF38" s="1609"/>
      <c r="JZG38" s="1609"/>
      <c r="JZH38" s="1609"/>
      <c r="JZI38" s="1609"/>
      <c r="JZJ38" s="1609"/>
      <c r="JZK38" s="1609"/>
      <c r="JZL38" s="1609"/>
      <c r="JZM38" s="1609"/>
      <c r="JZN38" s="1609"/>
      <c r="JZO38" s="1609"/>
      <c r="JZP38" s="1609"/>
      <c r="JZQ38" s="1609"/>
      <c r="JZR38" s="1609"/>
      <c r="JZS38" s="1609"/>
      <c r="JZT38" s="1609"/>
      <c r="JZU38" s="1609"/>
      <c r="JZV38" s="1609"/>
      <c r="JZW38" s="1609"/>
      <c r="JZX38" s="1609"/>
      <c r="JZY38" s="1609"/>
      <c r="JZZ38" s="1609"/>
      <c r="KAA38" s="1609"/>
      <c r="KAB38" s="1609"/>
      <c r="KAC38" s="1609"/>
      <c r="KAD38" s="1609"/>
      <c r="KAE38" s="1609"/>
      <c r="KAF38" s="1609"/>
      <c r="KAG38" s="1609"/>
      <c r="KAH38" s="1609"/>
      <c r="KAI38" s="1609"/>
      <c r="KAJ38" s="1609"/>
      <c r="KAK38" s="1609"/>
      <c r="KAL38" s="1609"/>
      <c r="KAM38" s="1609"/>
      <c r="KAN38" s="1609"/>
      <c r="KAO38" s="1609"/>
      <c r="KAP38" s="1609"/>
      <c r="KAQ38" s="1609"/>
      <c r="KAR38" s="1609"/>
      <c r="KAS38" s="1609"/>
      <c r="KAT38" s="1609"/>
      <c r="KAU38" s="1609"/>
      <c r="KAV38" s="1609"/>
      <c r="KAW38" s="1609"/>
      <c r="KAX38" s="1609"/>
      <c r="KAY38" s="1609"/>
      <c r="KAZ38" s="1609"/>
      <c r="KBA38" s="1609"/>
      <c r="KBB38" s="1609"/>
      <c r="KBC38" s="1609"/>
      <c r="KBD38" s="1609"/>
      <c r="KBE38" s="1609"/>
      <c r="KBF38" s="1609"/>
      <c r="KBG38" s="1609"/>
      <c r="KBH38" s="1609"/>
      <c r="KBI38" s="1609"/>
      <c r="KBJ38" s="1609"/>
      <c r="KBK38" s="1609"/>
      <c r="KBL38" s="1609"/>
      <c r="KBM38" s="1609"/>
      <c r="KBN38" s="1609"/>
      <c r="KBO38" s="1609"/>
      <c r="KBP38" s="1609"/>
      <c r="KBQ38" s="1609"/>
      <c r="KBR38" s="1609"/>
      <c r="KBS38" s="1609"/>
      <c r="KBT38" s="1609"/>
      <c r="KBU38" s="1609"/>
      <c r="KBV38" s="1609"/>
      <c r="KBW38" s="1609"/>
      <c r="KBX38" s="1609"/>
      <c r="KBY38" s="1609"/>
      <c r="KBZ38" s="1609"/>
      <c r="KCA38" s="1609"/>
      <c r="KCB38" s="1609"/>
      <c r="KCC38" s="1609"/>
      <c r="KCD38" s="1609"/>
      <c r="KCE38" s="1609"/>
      <c r="KCF38" s="1609"/>
      <c r="KCG38" s="1609"/>
      <c r="KCH38" s="1609"/>
      <c r="KCI38" s="1609"/>
      <c r="KCJ38" s="1609"/>
      <c r="KCK38" s="1609"/>
      <c r="KCL38" s="1609"/>
      <c r="KCM38" s="1609"/>
      <c r="KCN38" s="1609"/>
      <c r="KCO38" s="1609"/>
      <c r="KCP38" s="1609"/>
      <c r="KCQ38" s="1609"/>
      <c r="KCR38" s="1609"/>
      <c r="KCS38" s="1609"/>
      <c r="KCT38" s="1609"/>
      <c r="KCU38" s="1609"/>
      <c r="KCV38" s="1609"/>
      <c r="KCW38" s="1609"/>
      <c r="KCX38" s="1609"/>
      <c r="KCY38" s="1609"/>
      <c r="KCZ38" s="1609"/>
      <c r="KDA38" s="1609"/>
      <c r="KDB38" s="1609"/>
      <c r="KDC38" s="1609"/>
      <c r="KDD38" s="1609"/>
      <c r="KDE38" s="1609"/>
      <c r="KDF38" s="1609"/>
      <c r="KDG38" s="1609"/>
      <c r="KDH38" s="1609"/>
      <c r="KDI38" s="1609"/>
      <c r="KDJ38" s="1609"/>
      <c r="KDK38" s="1609"/>
      <c r="KDL38" s="1609"/>
      <c r="KDM38" s="1609"/>
      <c r="KDN38" s="1609"/>
      <c r="KDO38" s="1609"/>
      <c r="KDP38" s="1609"/>
      <c r="KDQ38" s="1609"/>
      <c r="KDR38" s="1609"/>
      <c r="KDS38" s="1609"/>
      <c r="KDT38" s="1609"/>
      <c r="KDU38" s="1609"/>
      <c r="KDV38" s="1609"/>
      <c r="KDW38" s="1609"/>
      <c r="KDX38" s="1609"/>
      <c r="KDY38" s="1609"/>
      <c r="KDZ38" s="1609"/>
      <c r="KEA38" s="1609"/>
      <c r="KEB38" s="1609"/>
      <c r="KEC38" s="1609"/>
      <c r="KED38" s="1609"/>
      <c r="KEE38" s="1609"/>
      <c r="KEF38" s="1609"/>
      <c r="KEG38" s="1609"/>
      <c r="KEH38" s="1609"/>
      <c r="KEI38" s="1609"/>
      <c r="KEJ38" s="1609"/>
      <c r="KEK38" s="1609"/>
      <c r="KEL38" s="1609"/>
      <c r="KEM38" s="1609"/>
      <c r="KEN38" s="1609"/>
      <c r="KEO38" s="1609"/>
      <c r="KEP38" s="1609"/>
      <c r="KEQ38" s="1609"/>
      <c r="KER38" s="1609"/>
      <c r="KES38" s="1609"/>
      <c r="KET38" s="1609"/>
      <c r="KEU38" s="1609"/>
      <c r="KEV38" s="1609"/>
      <c r="KEW38" s="1609"/>
      <c r="KEX38" s="1609"/>
      <c r="KEY38" s="1609"/>
      <c r="KEZ38" s="1609"/>
      <c r="KFA38" s="1609"/>
      <c r="KFB38" s="1609"/>
      <c r="KFC38" s="1609"/>
      <c r="KFD38" s="1609"/>
      <c r="KFE38" s="1609"/>
      <c r="KFF38" s="1609"/>
      <c r="KFG38" s="1609"/>
      <c r="KFH38" s="1609"/>
      <c r="KFI38" s="1609"/>
      <c r="KFJ38" s="1609"/>
      <c r="KFK38" s="1609"/>
      <c r="KFL38" s="1609"/>
      <c r="KFM38" s="1609"/>
      <c r="KFN38" s="1609"/>
      <c r="KFO38" s="1609"/>
      <c r="KFP38" s="1609"/>
      <c r="KFQ38" s="1609"/>
      <c r="KFR38" s="1609"/>
      <c r="KFS38" s="1609"/>
      <c r="KFT38" s="1609"/>
      <c r="KFU38" s="1609"/>
      <c r="KFV38" s="1609"/>
      <c r="KFW38" s="1609"/>
      <c r="KFX38" s="1609"/>
      <c r="KFY38" s="1609"/>
      <c r="KFZ38" s="1609"/>
      <c r="KGA38" s="1609"/>
      <c r="KGB38" s="1609"/>
      <c r="KGC38" s="1609"/>
      <c r="KGD38" s="1609"/>
      <c r="KGE38" s="1609"/>
      <c r="KGF38" s="1609"/>
      <c r="KGG38" s="1609"/>
      <c r="KGH38" s="1609"/>
      <c r="KGI38" s="1609"/>
      <c r="KGJ38" s="1609"/>
      <c r="KGK38" s="1609"/>
      <c r="KGL38" s="1609"/>
      <c r="KGM38" s="1609"/>
      <c r="KGN38" s="1609"/>
      <c r="KGO38" s="1609"/>
      <c r="KGP38" s="1609"/>
      <c r="KGQ38" s="1609"/>
      <c r="KGR38" s="1609"/>
      <c r="KGS38" s="1609"/>
      <c r="KGT38" s="1609"/>
      <c r="KGU38" s="1609"/>
      <c r="KGV38" s="1609"/>
      <c r="KGW38" s="1609"/>
      <c r="KGX38" s="1609"/>
      <c r="KGY38" s="1609"/>
      <c r="KGZ38" s="1609"/>
      <c r="KHA38" s="1609"/>
      <c r="KHB38" s="1609"/>
      <c r="KHC38" s="1609"/>
      <c r="KHD38" s="1609"/>
      <c r="KHE38" s="1609"/>
      <c r="KHF38" s="1609"/>
      <c r="KHG38" s="1609"/>
      <c r="KHH38" s="1609"/>
      <c r="KHI38" s="1609"/>
      <c r="KHJ38" s="1609"/>
      <c r="KHK38" s="1609"/>
      <c r="KHL38" s="1609"/>
      <c r="KHM38" s="1609"/>
      <c r="KHN38" s="1609"/>
      <c r="KHO38" s="1609"/>
      <c r="KHP38" s="1609"/>
      <c r="KHQ38" s="1609"/>
      <c r="KHR38" s="1609"/>
      <c r="KHS38" s="1609"/>
      <c r="KHT38" s="1609"/>
      <c r="KHU38" s="1609"/>
      <c r="KHV38" s="1609"/>
      <c r="KHW38" s="1609"/>
      <c r="KHX38" s="1609"/>
      <c r="KHY38" s="1609"/>
      <c r="KHZ38" s="1609"/>
      <c r="KIA38" s="1609"/>
      <c r="KIB38" s="1609"/>
      <c r="KIC38" s="1609"/>
      <c r="KID38" s="1609"/>
      <c r="KIE38" s="1609"/>
      <c r="KIF38" s="1609"/>
      <c r="KIG38" s="1609"/>
      <c r="KIH38" s="1609"/>
      <c r="KII38" s="1609"/>
      <c r="KIJ38" s="1609"/>
      <c r="KIK38" s="1609"/>
      <c r="KIL38" s="1609"/>
      <c r="KIM38" s="1609"/>
      <c r="KIN38" s="1609"/>
      <c r="KIO38" s="1609"/>
      <c r="KIP38" s="1609"/>
      <c r="KIQ38" s="1609"/>
      <c r="KIR38" s="1609"/>
      <c r="KIS38" s="1609"/>
      <c r="KIT38" s="1609"/>
      <c r="KIU38" s="1609"/>
      <c r="KIV38" s="1609"/>
      <c r="KIW38" s="1609"/>
      <c r="KIX38" s="1609"/>
      <c r="KIY38" s="1609"/>
      <c r="KIZ38" s="1609"/>
      <c r="KJA38" s="1609"/>
      <c r="KJB38" s="1609"/>
      <c r="KJC38" s="1609"/>
      <c r="KJD38" s="1609"/>
      <c r="KJE38" s="1609"/>
      <c r="KJF38" s="1609"/>
      <c r="KJG38" s="1609"/>
      <c r="KJH38" s="1609"/>
      <c r="KJI38" s="1609"/>
      <c r="KJJ38" s="1609"/>
      <c r="KJK38" s="1609"/>
      <c r="KJL38" s="1609"/>
      <c r="KJM38" s="1609"/>
      <c r="KJN38" s="1609"/>
      <c r="KJO38" s="1609"/>
      <c r="KJP38" s="1609"/>
      <c r="KJQ38" s="1609"/>
      <c r="KJR38" s="1609"/>
      <c r="KJS38" s="1609"/>
      <c r="KJT38" s="1609"/>
      <c r="KJU38" s="1609"/>
      <c r="KJV38" s="1609"/>
      <c r="KJW38" s="1609"/>
      <c r="KJX38" s="1609"/>
      <c r="KJY38" s="1609"/>
      <c r="KJZ38" s="1609"/>
      <c r="KKA38" s="1609"/>
      <c r="KKB38" s="1609"/>
      <c r="KKC38" s="1609"/>
      <c r="KKD38" s="1609"/>
      <c r="KKE38" s="1609"/>
      <c r="KKF38" s="1609"/>
      <c r="KKG38" s="1609"/>
      <c r="KKH38" s="1609"/>
      <c r="KKI38" s="1609"/>
      <c r="KKJ38" s="1609"/>
      <c r="KKK38" s="1609"/>
      <c r="KKL38" s="1609"/>
      <c r="KKM38" s="1609"/>
      <c r="KKN38" s="1609"/>
      <c r="KKO38" s="1609"/>
      <c r="KKP38" s="1609"/>
      <c r="KKQ38" s="1609"/>
      <c r="KKR38" s="1609"/>
      <c r="KKS38" s="1609"/>
      <c r="KKT38" s="1609"/>
      <c r="KKU38" s="1609"/>
      <c r="KKV38" s="1609"/>
      <c r="KKW38" s="1609"/>
      <c r="KKX38" s="1609"/>
      <c r="KKY38" s="1609"/>
      <c r="KKZ38" s="1609"/>
      <c r="KLA38" s="1609"/>
      <c r="KLB38" s="1609"/>
      <c r="KLC38" s="1609"/>
      <c r="KLD38" s="1609"/>
      <c r="KLE38" s="1609"/>
      <c r="KLF38" s="1609"/>
      <c r="KLG38" s="1609"/>
      <c r="KLH38" s="1609"/>
      <c r="KLI38" s="1609"/>
      <c r="KLJ38" s="1609"/>
      <c r="KLK38" s="1609"/>
      <c r="KLL38" s="1609"/>
      <c r="KLM38" s="1609"/>
      <c r="KLN38" s="1609"/>
      <c r="KLO38" s="1609"/>
      <c r="KLP38" s="1609"/>
      <c r="KLQ38" s="1609"/>
      <c r="KLR38" s="1609"/>
      <c r="KLS38" s="1609"/>
      <c r="KLT38" s="1609"/>
      <c r="KLU38" s="1609"/>
      <c r="KLV38" s="1609"/>
      <c r="KLW38" s="1609"/>
      <c r="KLX38" s="1609"/>
      <c r="KLY38" s="1609"/>
      <c r="KLZ38" s="1609"/>
      <c r="KMA38" s="1609"/>
      <c r="KMB38" s="1609"/>
      <c r="KMC38" s="1609"/>
      <c r="KMD38" s="1609"/>
      <c r="KME38" s="1609"/>
      <c r="KMF38" s="1609"/>
      <c r="KMG38" s="1609"/>
      <c r="KMH38" s="1609"/>
      <c r="KMI38" s="1609"/>
      <c r="KMJ38" s="1609"/>
      <c r="KMK38" s="1609"/>
      <c r="KML38" s="1609"/>
      <c r="KMM38" s="1609"/>
      <c r="KMN38" s="1609"/>
      <c r="KMO38" s="1609"/>
      <c r="KMP38" s="1609"/>
      <c r="KMQ38" s="1609"/>
      <c r="KMR38" s="1609"/>
      <c r="KMS38" s="1609"/>
      <c r="KMT38" s="1609"/>
      <c r="KMU38" s="1609"/>
      <c r="KMV38" s="1609"/>
      <c r="KMW38" s="1609"/>
      <c r="KMX38" s="1609"/>
      <c r="KMY38" s="1609"/>
      <c r="KMZ38" s="1609"/>
      <c r="KNA38" s="1609"/>
      <c r="KNB38" s="1609"/>
      <c r="KNC38" s="1609"/>
      <c r="KND38" s="1609"/>
      <c r="KNE38" s="1609"/>
      <c r="KNF38" s="1609"/>
      <c r="KNG38" s="1609"/>
      <c r="KNH38" s="1609"/>
      <c r="KNI38" s="1609"/>
      <c r="KNJ38" s="1609"/>
      <c r="KNK38" s="1609"/>
      <c r="KNL38" s="1609"/>
      <c r="KNM38" s="1609"/>
      <c r="KNN38" s="1609"/>
      <c r="KNO38" s="1609"/>
      <c r="KNP38" s="1609"/>
      <c r="KNQ38" s="1609"/>
      <c r="KNR38" s="1609"/>
      <c r="KNS38" s="1609"/>
      <c r="KNT38" s="1609"/>
      <c r="KNU38" s="1609"/>
      <c r="KNV38" s="1609"/>
      <c r="KNW38" s="1609"/>
      <c r="KNX38" s="1609"/>
      <c r="KNY38" s="1609"/>
      <c r="KNZ38" s="1609"/>
      <c r="KOA38" s="1609"/>
      <c r="KOB38" s="1609"/>
      <c r="KOC38" s="1609"/>
      <c r="KOD38" s="1609"/>
      <c r="KOE38" s="1609"/>
      <c r="KOF38" s="1609"/>
      <c r="KOG38" s="1609"/>
      <c r="KOH38" s="1609"/>
      <c r="KOI38" s="1609"/>
      <c r="KOJ38" s="1609"/>
      <c r="KOK38" s="1609"/>
      <c r="KOL38" s="1609"/>
      <c r="KOM38" s="1609"/>
      <c r="KON38" s="1609"/>
      <c r="KOO38" s="1609"/>
      <c r="KOP38" s="1609"/>
      <c r="KOQ38" s="1609"/>
      <c r="KOR38" s="1609"/>
      <c r="KOS38" s="1609"/>
      <c r="KOT38" s="1609"/>
      <c r="KOU38" s="1609"/>
      <c r="KOV38" s="1609"/>
      <c r="KOW38" s="1609"/>
      <c r="KOX38" s="1609"/>
      <c r="KOY38" s="1609"/>
      <c r="KOZ38" s="1609"/>
      <c r="KPA38" s="1609"/>
      <c r="KPB38" s="1609"/>
      <c r="KPC38" s="1609"/>
      <c r="KPD38" s="1609"/>
      <c r="KPE38" s="1609"/>
      <c r="KPF38" s="1609"/>
      <c r="KPG38" s="1609"/>
      <c r="KPH38" s="1609"/>
      <c r="KPI38" s="1609"/>
      <c r="KPJ38" s="1609"/>
      <c r="KPK38" s="1609"/>
      <c r="KPL38" s="1609"/>
      <c r="KPM38" s="1609"/>
      <c r="KPN38" s="1609"/>
      <c r="KPO38" s="1609"/>
      <c r="KPP38" s="1609"/>
      <c r="KPQ38" s="1609"/>
      <c r="KPR38" s="1609"/>
      <c r="KPS38" s="1609"/>
      <c r="KPT38" s="1609"/>
      <c r="KPU38" s="1609"/>
      <c r="KPV38" s="1609"/>
      <c r="KPW38" s="1609"/>
      <c r="KPX38" s="1609"/>
      <c r="KPY38" s="1609"/>
      <c r="KPZ38" s="1609"/>
      <c r="KQA38" s="1609"/>
      <c r="KQB38" s="1609"/>
      <c r="KQC38" s="1609"/>
      <c r="KQD38" s="1609"/>
      <c r="KQE38" s="1609"/>
      <c r="KQF38" s="1609"/>
      <c r="KQG38" s="1609"/>
      <c r="KQH38" s="1609"/>
      <c r="KQI38" s="1609"/>
      <c r="KQJ38" s="1609"/>
      <c r="KQK38" s="1609"/>
      <c r="KQL38" s="1609"/>
      <c r="KQM38" s="1609"/>
      <c r="KQN38" s="1609"/>
      <c r="KQO38" s="1609"/>
      <c r="KQP38" s="1609"/>
      <c r="KQQ38" s="1609"/>
      <c r="KQR38" s="1609"/>
      <c r="KQS38" s="1609"/>
      <c r="KQT38" s="1609"/>
      <c r="KQU38" s="1609"/>
      <c r="KQV38" s="1609"/>
      <c r="KQW38" s="1609"/>
      <c r="KQX38" s="1609"/>
      <c r="KQY38" s="1609"/>
      <c r="KQZ38" s="1609"/>
      <c r="KRA38" s="1609"/>
      <c r="KRB38" s="1609"/>
      <c r="KRC38" s="1609"/>
      <c r="KRD38" s="1609"/>
      <c r="KRE38" s="1609"/>
      <c r="KRF38" s="1609"/>
      <c r="KRG38" s="1609"/>
      <c r="KRH38" s="1609"/>
      <c r="KRI38" s="1609"/>
      <c r="KRJ38" s="1609"/>
      <c r="KRK38" s="1609"/>
      <c r="KRL38" s="1609"/>
      <c r="KRM38" s="1609"/>
      <c r="KRN38" s="1609"/>
      <c r="KRO38" s="1609"/>
      <c r="KRP38" s="1609"/>
      <c r="KRQ38" s="1609"/>
      <c r="KRR38" s="1609"/>
      <c r="KRS38" s="1609"/>
      <c r="KRT38" s="1609"/>
      <c r="KRU38" s="1609"/>
      <c r="KRV38" s="1609"/>
      <c r="KRW38" s="1609"/>
      <c r="KRX38" s="1609"/>
      <c r="KRY38" s="1609"/>
      <c r="KRZ38" s="1609"/>
      <c r="KSA38" s="1609"/>
      <c r="KSB38" s="1609"/>
      <c r="KSC38" s="1609"/>
      <c r="KSD38" s="1609"/>
      <c r="KSE38" s="1609"/>
      <c r="KSF38" s="1609"/>
      <c r="KSG38" s="1609"/>
      <c r="KSH38" s="1609"/>
      <c r="KSI38" s="1609"/>
      <c r="KSJ38" s="1609"/>
      <c r="KSK38" s="1609"/>
      <c r="KSL38" s="1609"/>
      <c r="KSM38" s="1609"/>
      <c r="KSN38" s="1609"/>
      <c r="KSO38" s="1609"/>
      <c r="KSP38" s="1609"/>
      <c r="KSQ38" s="1609"/>
      <c r="KSR38" s="1609"/>
      <c r="KSS38" s="1609"/>
      <c r="KST38" s="1609"/>
      <c r="KSU38" s="1609"/>
      <c r="KSV38" s="1609"/>
      <c r="KSW38" s="1609"/>
      <c r="KSX38" s="1609"/>
      <c r="KSY38" s="1609"/>
      <c r="KSZ38" s="1609"/>
      <c r="KTA38" s="1609"/>
      <c r="KTB38" s="1609"/>
      <c r="KTC38" s="1609"/>
      <c r="KTD38" s="1609"/>
      <c r="KTE38" s="1609"/>
      <c r="KTF38" s="1609"/>
      <c r="KTG38" s="1609"/>
      <c r="KTH38" s="1609"/>
      <c r="KTI38" s="1609"/>
      <c r="KTJ38" s="1609"/>
      <c r="KTK38" s="1609"/>
      <c r="KTL38" s="1609"/>
      <c r="KTM38" s="1609"/>
      <c r="KTN38" s="1609"/>
      <c r="KTO38" s="1609"/>
      <c r="KTP38" s="1609"/>
      <c r="KTQ38" s="1609"/>
      <c r="KTR38" s="1609"/>
      <c r="KTS38" s="1609"/>
      <c r="KTT38" s="1609"/>
      <c r="KTU38" s="1609"/>
      <c r="KTV38" s="1609"/>
      <c r="KTW38" s="1609"/>
      <c r="KTX38" s="1609"/>
      <c r="KTY38" s="1609"/>
      <c r="KTZ38" s="1609"/>
      <c r="KUA38" s="1609"/>
      <c r="KUB38" s="1609"/>
      <c r="KUC38" s="1609"/>
      <c r="KUD38" s="1609"/>
      <c r="KUE38" s="1609"/>
      <c r="KUF38" s="1609"/>
      <c r="KUG38" s="1609"/>
      <c r="KUH38" s="1609"/>
      <c r="KUI38" s="1609"/>
      <c r="KUJ38" s="1609"/>
      <c r="KUK38" s="1609"/>
      <c r="KUL38" s="1609"/>
      <c r="KUM38" s="1609"/>
      <c r="KUN38" s="1609"/>
      <c r="KUO38" s="1609"/>
      <c r="KUP38" s="1609"/>
      <c r="KUQ38" s="1609"/>
      <c r="KUR38" s="1609"/>
      <c r="KUS38" s="1609"/>
      <c r="KUT38" s="1609"/>
      <c r="KUU38" s="1609"/>
      <c r="KUV38" s="1609"/>
      <c r="KUW38" s="1609"/>
      <c r="KUX38" s="1609"/>
      <c r="KUY38" s="1609"/>
      <c r="KUZ38" s="1609"/>
      <c r="KVA38" s="1609"/>
      <c r="KVB38" s="1609"/>
      <c r="KVC38" s="1609"/>
      <c r="KVD38" s="1609"/>
      <c r="KVE38" s="1609"/>
      <c r="KVF38" s="1609"/>
      <c r="KVG38" s="1609"/>
      <c r="KVH38" s="1609"/>
      <c r="KVI38" s="1609"/>
      <c r="KVJ38" s="1609"/>
      <c r="KVK38" s="1609"/>
      <c r="KVL38" s="1609"/>
      <c r="KVM38" s="1609"/>
      <c r="KVN38" s="1609"/>
      <c r="KVO38" s="1609"/>
      <c r="KVP38" s="1609"/>
      <c r="KVQ38" s="1609"/>
      <c r="KVR38" s="1609"/>
      <c r="KVS38" s="1609"/>
      <c r="KVT38" s="1609"/>
      <c r="KVU38" s="1609"/>
      <c r="KVV38" s="1609"/>
      <c r="KVW38" s="1609"/>
      <c r="KVX38" s="1609"/>
      <c r="KVY38" s="1609"/>
      <c r="KVZ38" s="1609"/>
      <c r="KWA38" s="1609"/>
      <c r="KWB38" s="1609"/>
      <c r="KWC38" s="1609"/>
      <c r="KWD38" s="1609"/>
      <c r="KWE38" s="1609"/>
      <c r="KWF38" s="1609"/>
      <c r="KWG38" s="1609"/>
      <c r="KWH38" s="1609"/>
      <c r="KWI38" s="1609"/>
      <c r="KWJ38" s="1609"/>
      <c r="KWK38" s="1609"/>
      <c r="KWL38" s="1609"/>
      <c r="KWM38" s="1609"/>
      <c r="KWN38" s="1609"/>
      <c r="KWO38" s="1609"/>
      <c r="KWP38" s="1609"/>
      <c r="KWQ38" s="1609"/>
      <c r="KWR38" s="1609"/>
      <c r="KWS38" s="1609"/>
      <c r="KWT38" s="1609"/>
      <c r="KWU38" s="1609"/>
      <c r="KWV38" s="1609"/>
      <c r="KWW38" s="1609"/>
      <c r="KWX38" s="1609"/>
      <c r="KWY38" s="1609"/>
      <c r="KWZ38" s="1609"/>
      <c r="KXA38" s="1609"/>
      <c r="KXB38" s="1609"/>
      <c r="KXC38" s="1609"/>
      <c r="KXD38" s="1609"/>
      <c r="KXE38" s="1609"/>
      <c r="KXF38" s="1609"/>
      <c r="KXG38" s="1609"/>
      <c r="KXH38" s="1609"/>
      <c r="KXI38" s="1609"/>
      <c r="KXJ38" s="1609"/>
      <c r="KXK38" s="1609"/>
      <c r="KXL38" s="1609"/>
      <c r="KXM38" s="1609"/>
      <c r="KXN38" s="1609"/>
      <c r="KXO38" s="1609"/>
      <c r="KXP38" s="1609"/>
      <c r="KXQ38" s="1609"/>
      <c r="KXR38" s="1609"/>
      <c r="KXS38" s="1609"/>
      <c r="KXT38" s="1609"/>
      <c r="KXU38" s="1609"/>
      <c r="KXV38" s="1609"/>
      <c r="KXW38" s="1609"/>
      <c r="KXX38" s="1609"/>
      <c r="KXY38" s="1609"/>
      <c r="KXZ38" s="1609"/>
      <c r="KYA38" s="1609"/>
      <c r="KYB38" s="1609"/>
      <c r="KYC38" s="1609"/>
      <c r="KYD38" s="1609"/>
      <c r="KYE38" s="1609"/>
      <c r="KYF38" s="1609"/>
      <c r="KYG38" s="1609"/>
      <c r="KYH38" s="1609"/>
      <c r="KYI38" s="1609"/>
      <c r="KYJ38" s="1609"/>
      <c r="KYK38" s="1609"/>
      <c r="KYL38" s="1609"/>
      <c r="KYM38" s="1609"/>
      <c r="KYN38" s="1609"/>
      <c r="KYO38" s="1609"/>
      <c r="KYP38" s="1609"/>
      <c r="KYQ38" s="1609"/>
      <c r="KYR38" s="1609"/>
      <c r="KYS38" s="1609"/>
      <c r="KYT38" s="1609"/>
      <c r="KYU38" s="1609"/>
      <c r="KYV38" s="1609"/>
      <c r="KYW38" s="1609"/>
      <c r="KYX38" s="1609"/>
      <c r="KYY38" s="1609"/>
      <c r="KYZ38" s="1609"/>
      <c r="KZA38" s="1609"/>
      <c r="KZB38" s="1609"/>
      <c r="KZC38" s="1609"/>
      <c r="KZD38" s="1609"/>
      <c r="KZE38" s="1609"/>
      <c r="KZF38" s="1609"/>
      <c r="KZG38" s="1609"/>
      <c r="KZH38" s="1609"/>
      <c r="KZI38" s="1609"/>
      <c r="KZJ38" s="1609"/>
      <c r="KZK38" s="1609"/>
      <c r="KZL38" s="1609"/>
      <c r="KZM38" s="1609"/>
      <c r="KZN38" s="1609"/>
      <c r="KZO38" s="1609"/>
      <c r="KZP38" s="1609"/>
      <c r="KZQ38" s="1609"/>
      <c r="KZR38" s="1609"/>
      <c r="KZS38" s="1609"/>
      <c r="KZT38" s="1609"/>
      <c r="KZU38" s="1609"/>
      <c r="KZV38" s="1609"/>
      <c r="KZW38" s="1609"/>
      <c r="KZX38" s="1609"/>
      <c r="KZY38" s="1609"/>
      <c r="KZZ38" s="1609"/>
      <c r="LAA38" s="1609"/>
      <c r="LAB38" s="1609"/>
      <c r="LAC38" s="1609"/>
      <c r="LAD38" s="1609"/>
      <c r="LAE38" s="1609"/>
      <c r="LAF38" s="1609"/>
      <c r="LAG38" s="1609"/>
      <c r="LAH38" s="1609"/>
      <c r="LAI38" s="1609"/>
      <c r="LAJ38" s="1609"/>
      <c r="LAK38" s="1609"/>
      <c r="LAL38" s="1609"/>
      <c r="LAM38" s="1609"/>
      <c r="LAN38" s="1609"/>
      <c r="LAO38" s="1609"/>
      <c r="LAP38" s="1609"/>
      <c r="LAQ38" s="1609"/>
      <c r="LAR38" s="1609"/>
      <c r="LAS38" s="1609"/>
      <c r="LAT38" s="1609"/>
      <c r="LAU38" s="1609"/>
      <c r="LAV38" s="1609"/>
      <c r="LAW38" s="1609"/>
      <c r="LAX38" s="1609"/>
      <c r="LAY38" s="1609"/>
      <c r="LAZ38" s="1609"/>
      <c r="LBA38" s="1609"/>
      <c r="LBB38" s="1609"/>
      <c r="LBC38" s="1609"/>
      <c r="LBD38" s="1609"/>
      <c r="LBE38" s="1609"/>
      <c r="LBF38" s="1609"/>
      <c r="LBG38" s="1609"/>
      <c r="LBH38" s="1609"/>
      <c r="LBI38" s="1609"/>
      <c r="LBJ38" s="1609"/>
      <c r="LBK38" s="1609"/>
      <c r="LBL38" s="1609"/>
      <c r="LBM38" s="1609"/>
      <c r="LBN38" s="1609"/>
      <c r="LBO38" s="1609"/>
      <c r="LBP38" s="1609"/>
      <c r="LBQ38" s="1609"/>
      <c r="LBR38" s="1609"/>
      <c r="LBS38" s="1609"/>
      <c r="LBT38" s="1609"/>
      <c r="LBU38" s="1609"/>
      <c r="LBV38" s="1609"/>
      <c r="LBW38" s="1609"/>
      <c r="LBX38" s="1609"/>
      <c r="LBY38" s="1609"/>
      <c r="LBZ38" s="1609"/>
      <c r="LCA38" s="1609"/>
      <c r="LCB38" s="1609"/>
      <c r="LCC38" s="1609"/>
      <c r="LCD38" s="1609"/>
      <c r="LCE38" s="1609"/>
      <c r="LCF38" s="1609"/>
      <c r="LCG38" s="1609"/>
      <c r="LCH38" s="1609"/>
      <c r="LCI38" s="1609"/>
      <c r="LCJ38" s="1609"/>
      <c r="LCK38" s="1609"/>
      <c r="LCL38" s="1609"/>
      <c r="LCM38" s="1609"/>
      <c r="LCN38" s="1609"/>
      <c r="LCO38" s="1609"/>
      <c r="LCP38" s="1609"/>
      <c r="LCQ38" s="1609"/>
      <c r="LCR38" s="1609"/>
      <c r="LCS38" s="1609"/>
      <c r="LCT38" s="1609"/>
      <c r="LCU38" s="1609"/>
      <c r="LCV38" s="1609"/>
      <c r="LCW38" s="1609"/>
      <c r="LCX38" s="1609"/>
      <c r="LCY38" s="1609"/>
      <c r="LCZ38" s="1609"/>
      <c r="LDA38" s="1609"/>
      <c r="LDB38" s="1609"/>
      <c r="LDC38" s="1609"/>
      <c r="LDD38" s="1609"/>
      <c r="LDE38" s="1609"/>
      <c r="LDF38" s="1609"/>
      <c r="LDG38" s="1609"/>
      <c r="LDH38" s="1609"/>
      <c r="LDI38" s="1609"/>
      <c r="LDJ38" s="1609"/>
      <c r="LDK38" s="1609"/>
      <c r="LDL38" s="1609"/>
      <c r="LDM38" s="1609"/>
      <c r="LDN38" s="1609"/>
      <c r="LDO38" s="1609"/>
      <c r="LDP38" s="1609"/>
      <c r="LDQ38" s="1609"/>
      <c r="LDR38" s="1609"/>
      <c r="LDS38" s="1609"/>
      <c r="LDT38" s="1609"/>
      <c r="LDU38" s="1609"/>
      <c r="LDV38" s="1609"/>
      <c r="LDW38" s="1609"/>
      <c r="LDX38" s="1609"/>
      <c r="LDY38" s="1609"/>
      <c r="LDZ38" s="1609"/>
      <c r="LEA38" s="1609"/>
      <c r="LEB38" s="1609"/>
      <c r="LEC38" s="1609"/>
      <c r="LED38" s="1609"/>
      <c r="LEE38" s="1609"/>
      <c r="LEF38" s="1609"/>
      <c r="LEG38" s="1609"/>
      <c r="LEH38" s="1609"/>
      <c r="LEI38" s="1609"/>
      <c r="LEJ38" s="1609"/>
      <c r="LEK38" s="1609"/>
      <c r="LEL38" s="1609"/>
      <c r="LEM38" s="1609"/>
      <c r="LEN38" s="1609"/>
      <c r="LEO38" s="1609"/>
      <c r="LEP38" s="1609"/>
      <c r="LEQ38" s="1609"/>
      <c r="LER38" s="1609"/>
      <c r="LES38" s="1609"/>
      <c r="LET38" s="1609"/>
      <c r="LEU38" s="1609"/>
      <c r="LEV38" s="1609"/>
      <c r="LEW38" s="1609"/>
      <c r="LEX38" s="1609"/>
      <c r="LEY38" s="1609"/>
      <c r="LEZ38" s="1609"/>
      <c r="LFA38" s="1609"/>
      <c r="LFB38" s="1609"/>
      <c r="LFC38" s="1609"/>
      <c r="LFD38" s="1609"/>
      <c r="LFE38" s="1609"/>
      <c r="LFF38" s="1609"/>
      <c r="LFG38" s="1609"/>
      <c r="LFH38" s="1609"/>
      <c r="LFI38" s="1609"/>
      <c r="LFJ38" s="1609"/>
      <c r="LFK38" s="1609"/>
      <c r="LFL38" s="1609"/>
      <c r="LFM38" s="1609"/>
      <c r="LFN38" s="1609"/>
      <c r="LFO38" s="1609"/>
      <c r="LFP38" s="1609"/>
      <c r="LFQ38" s="1609"/>
      <c r="LFR38" s="1609"/>
      <c r="LFS38" s="1609"/>
      <c r="LFT38" s="1609"/>
      <c r="LFU38" s="1609"/>
      <c r="LFV38" s="1609"/>
      <c r="LFW38" s="1609"/>
      <c r="LFX38" s="1609"/>
      <c r="LFY38" s="1609"/>
      <c r="LFZ38" s="1609"/>
      <c r="LGA38" s="1609"/>
      <c r="LGB38" s="1609"/>
      <c r="LGC38" s="1609"/>
      <c r="LGD38" s="1609"/>
      <c r="LGE38" s="1609"/>
      <c r="LGF38" s="1609"/>
      <c r="LGG38" s="1609"/>
      <c r="LGH38" s="1609"/>
      <c r="LGI38" s="1609"/>
      <c r="LGJ38" s="1609"/>
      <c r="LGK38" s="1609"/>
      <c r="LGL38" s="1609"/>
      <c r="LGM38" s="1609"/>
      <c r="LGN38" s="1609"/>
      <c r="LGO38" s="1609"/>
      <c r="LGP38" s="1609"/>
      <c r="LGQ38" s="1609"/>
      <c r="LGR38" s="1609"/>
      <c r="LGS38" s="1609"/>
      <c r="LGT38" s="1609"/>
      <c r="LGU38" s="1609"/>
      <c r="LGV38" s="1609"/>
      <c r="LGW38" s="1609"/>
      <c r="LGX38" s="1609"/>
      <c r="LGY38" s="1609"/>
      <c r="LGZ38" s="1609"/>
      <c r="LHA38" s="1609"/>
      <c r="LHB38" s="1609"/>
      <c r="LHC38" s="1609"/>
      <c r="LHD38" s="1609"/>
      <c r="LHE38" s="1609"/>
      <c r="LHF38" s="1609"/>
      <c r="LHG38" s="1609"/>
      <c r="LHH38" s="1609"/>
      <c r="LHI38" s="1609"/>
      <c r="LHJ38" s="1609"/>
      <c r="LHK38" s="1609"/>
      <c r="LHL38" s="1609"/>
      <c r="LHM38" s="1609"/>
      <c r="LHN38" s="1609"/>
      <c r="LHO38" s="1609"/>
      <c r="LHP38" s="1609"/>
      <c r="LHQ38" s="1609"/>
      <c r="LHR38" s="1609"/>
      <c r="LHS38" s="1609"/>
      <c r="LHT38" s="1609"/>
      <c r="LHU38" s="1609"/>
      <c r="LHV38" s="1609"/>
      <c r="LHW38" s="1609"/>
      <c r="LHX38" s="1609"/>
      <c r="LHY38" s="1609"/>
      <c r="LHZ38" s="1609"/>
      <c r="LIA38" s="1609"/>
      <c r="LIB38" s="1609"/>
      <c r="LIC38" s="1609"/>
      <c r="LID38" s="1609"/>
      <c r="LIE38" s="1609"/>
      <c r="LIF38" s="1609"/>
      <c r="LIG38" s="1609"/>
      <c r="LIH38" s="1609"/>
      <c r="LII38" s="1609"/>
      <c r="LIJ38" s="1609"/>
      <c r="LIK38" s="1609"/>
      <c r="LIL38" s="1609"/>
      <c r="LIM38" s="1609"/>
      <c r="LIN38" s="1609"/>
      <c r="LIO38" s="1609"/>
      <c r="LIP38" s="1609"/>
      <c r="LIQ38" s="1609"/>
      <c r="LIR38" s="1609"/>
      <c r="LIS38" s="1609"/>
      <c r="LIT38" s="1609"/>
      <c r="LIU38" s="1609"/>
      <c r="LIV38" s="1609"/>
      <c r="LIW38" s="1609"/>
      <c r="LIX38" s="1609"/>
      <c r="LIY38" s="1609"/>
      <c r="LIZ38" s="1609"/>
      <c r="LJA38" s="1609"/>
      <c r="LJB38" s="1609"/>
      <c r="LJC38" s="1609"/>
      <c r="LJD38" s="1609"/>
      <c r="LJE38" s="1609"/>
      <c r="LJF38" s="1609"/>
      <c r="LJG38" s="1609"/>
      <c r="LJH38" s="1609"/>
      <c r="LJI38" s="1609"/>
      <c r="LJJ38" s="1609"/>
      <c r="LJK38" s="1609"/>
      <c r="LJL38" s="1609"/>
      <c r="LJM38" s="1609"/>
      <c r="LJN38" s="1609"/>
      <c r="LJO38" s="1609"/>
      <c r="LJP38" s="1609"/>
      <c r="LJQ38" s="1609"/>
      <c r="LJR38" s="1609"/>
      <c r="LJS38" s="1609"/>
      <c r="LJT38" s="1609"/>
      <c r="LJU38" s="1609"/>
      <c r="LJV38" s="1609"/>
      <c r="LJW38" s="1609"/>
      <c r="LJX38" s="1609"/>
      <c r="LJY38" s="1609"/>
      <c r="LJZ38" s="1609"/>
      <c r="LKA38" s="1609"/>
      <c r="LKB38" s="1609"/>
      <c r="LKC38" s="1609"/>
      <c r="LKD38" s="1609"/>
      <c r="LKE38" s="1609"/>
      <c r="LKF38" s="1609"/>
      <c r="LKG38" s="1609"/>
      <c r="LKH38" s="1609"/>
      <c r="LKI38" s="1609"/>
      <c r="LKJ38" s="1609"/>
      <c r="LKK38" s="1609"/>
      <c r="LKL38" s="1609"/>
      <c r="LKM38" s="1609"/>
      <c r="LKN38" s="1609"/>
      <c r="LKO38" s="1609"/>
      <c r="LKP38" s="1609"/>
      <c r="LKQ38" s="1609"/>
      <c r="LKR38" s="1609"/>
      <c r="LKS38" s="1609"/>
      <c r="LKT38" s="1609"/>
      <c r="LKU38" s="1609"/>
      <c r="LKV38" s="1609"/>
      <c r="LKW38" s="1609"/>
      <c r="LKX38" s="1609"/>
      <c r="LKY38" s="1609"/>
      <c r="LKZ38" s="1609"/>
      <c r="LLA38" s="1609"/>
      <c r="LLB38" s="1609"/>
      <c r="LLC38" s="1609"/>
      <c r="LLD38" s="1609"/>
      <c r="LLE38" s="1609"/>
      <c r="LLF38" s="1609"/>
      <c r="LLG38" s="1609"/>
      <c r="LLH38" s="1609"/>
      <c r="LLI38" s="1609"/>
      <c r="LLJ38" s="1609"/>
      <c r="LLK38" s="1609"/>
      <c r="LLL38" s="1609"/>
      <c r="LLM38" s="1609"/>
      <c r="LLN38" s="1609"/>
      <c r="LLO38" s="1609"/>
      <c r="LLP38" s="1609"/>
      <c r="LLQ38" s="1609"/>
      <c r="LLR38" s="1609"/>
      <c r="LLS38" s="1609"/>
      <c r="LLT38" s="1609"/>
      <c r="LLU38" s="1609"/>
      <c r="LLV38" s="1609"/>
      <c r="LLW38" s="1609"/>
      <c r="LLX38" s="1609"/>
      <c r="LLY38" s="1609"/>
      <c r="LLZ38" s="1609"/>
      <c r="LMA38" s="1609"/>
      <c r="LMB38" s="1609"/>
      <c r="LMC38" s="1609"/>
      <c r="LMD38" s="1609"/>
      <c r="LME38" s="1609"/>
      <c r="LMF38" s="1609"/>
      <c r="LMG38" s="1609"/>
      <c r="LMH38" s="1609"/>
      <c r="LMI38" s="1609"/>
      <c r="LMJ38" s="1609"/>
      <c r="LMK38" s="1609"/>
      <c r="LML38" s="1609"/>
      <c r="LMM38" s="1609"/>
      <c r="LMN38" s="1609"/>
      <c r="LMO38" s="1609"/>
      <c r="LMP38" s="1609"/>
      <c r="LMQ38" s="1609"/>
      <c r="LMR38" s="1609"/>
      <c r="LMS38" s="1609"/>
      <c r="LMT38" s="1609"/>
      <c r="LMU38" s="1609"/>
      <c r="LMV38" s="1609"/>
      <c r="LMW38" s="1609"/>
      <c r="LMX38" s="1609"/>
      <c r="LMY38" s="1609"/>
      <c r="LMZ38" s="1609"/>
      <c r="LNA38" s="1609"/>
      <c r="LNB38" s="1609"/>
      <c r="LNC38" s="1609"/>
      <c r="LND38" s="1609"/>
      <c r="LNE38" s="1609"/>
      <c r="LNF38" s="1609"/>
      <c r="LNG38" s="1609"/>
      <c r="LNH38" s="1609"/>
      <c r="LNI38" s="1609"/>
      <c r="LNJ38" s="1609"/>
      <c r="LNK38" s="1609"/>
      <c r="LNL38" s="1609"/>
      <c r="LNM38" s="1609"/>
      <c r="LNN38" s="1609"/>
      <c r="LNO38" s="1609"/>
      <c r="LNP38" s="1609"/>
      <c r="LNQ38" s="1609"/>
      <c r="LNR38" s="1609"/>
      <c r="LNS38" s="1609"/>
      <c r="LNT38" s="1609"/>
      <c r="LNU38" s="1609"/>
      <c r="LNV38" s="1609"/>
      <c r="LNW38" s="1609"/>
      <c r="LNX38" s="1609"/>
      <c r="LNY38" s="1609"/>
      <c r="LNZ38" s="1609"/>
      <c r="LOA38" s="1609"/>
      <c r="LOB38" s="1609"/>
      <c r="LOC38" s="1609"/>
      <c r="LOD38" s="1609"/>
      <c r="LOE38" s="1609"/>
      <c r="LOF38" s="1609"/>
      <c r="LOG38" s="1609"/>
      <c r="LOH38" s="1609"/>
      <c r="LOI38" s="1609"/>
      <c r="LOJ38" s="1609"/>
      <c r="LOK38" s="1609"/>
      <c r="LOL38" s="1609"/>
      <c r="LOM38" s="1609"/>
      <c r="LON38" s="1609"/>
      <c r="LOO38" s="1609"/>
      <c r="LOP38" s="1609"/>
      <c r="LOQ38" s="1609"/>
      <c r="LOR38" s="1609"/>
      <c r="LOS38" s="1609"/>
      <c r="LOT38" s="1609"/>
      <c r="LOU38" s="1609"/>
      <c r="LOV38" s="1609"/>
      <c r="LOW38" s="1609"/>
      <c r="LOX38" s="1609"/>
      <c r="LOY38" s="1609"/>
      <c r="LOZ38" s="1609"/>
      <c r="LPA38" s="1609"/>
      <c r="LPB38" s="1609"/>
      <c r="LPC38" s="1609"/>
      <c r="LPD38" s="1609"/>
      <c r="LPE38" s="1609"/>
      <c r="LPF38" s="1609"/>
      <c r="LPG38" s="1609"/>
      <c r="LPH38" s="1609"/>
      <c r="LPI38" s="1609"/>
      <c r="LPJ38" s="1609"/>
      <c r="LPK38" s="1609"/>
      <c r="LPL38" s="1609"/>
      <c r="LPM38" s="1609"/>
      <c r="LPN38" s="1609"/>
      <c r="LPO38" s="1609"/>
      <c r="LPP38" s="1609"/>
      <c r="LPQ38" s="1609"/>
      <c r="LPR38" s="1609"/>
      <c r="LPS38" s="1609"/>
      <c r="LPT38" s="1609"/>
      <c r="LPU38" s="1609"/>
      <c r="LPV38" s="1609"/>
      <c r="LPW38" s="1609"/>
      <c r="LPX38" s="1609"/>
      <c r="LPY38" s="1609"/>
      <c r="LPZ38" s="1609"/>
      <c r="LQA38" s="1609"/>
      <c r="LQB38" s="1609"/>
      <c r="LQC38" s="1609"/>
      <c r="LQD38" s="1609"/>
      <c r="LQE38" s="1609"/>
      <c r="LQF38" s="1609"/>
      <c r="LQG38" s="1609"/>
      <c r="LQH38" s="1609"/>
      <c r="LQI38" s="1609"/>
      <c r="LQJ38" s="1609"/>
      <c r="LQK38" s="1609"/>
      <c r="LQL38" s="1609"/>
      <c r="LQM38" s="1609"/>
      <c r="LQN38" s="1609"/>
      <c r="LQO38" s="1609"/>
      <c r="LQP38" s="1609"/>
      <c r="LQQ38" s="1609"/>
      <c r="LQR38" s="1609"/>
      <c r="LQS38" s="1609"/>
      <c r="LQT38" s="1609"/>
      <c r="LQU38" s="1609"/>
      <c r="LQV38" s="1609"/>
      <c r="LQW38" s="1609"/>
      <c r="LQX38" s="1609"/>
      <c r="LQY38" s="1609"/>
      <c r="LQZ38" s="1609"/>
      <c r="LRA38" s="1609"/>
      <c r="LRB38" s="1609"/>
      <c r="LRC38" s="1609"/>
      <c r="LRD38" s="1609"/>
      <c r="LRE38" s="1609"/>
      <c r="LRF38" s="1609"/>
      <c r="LRG38" s="1609"/>
      <c r="LRH38" s="1609"/>
      <c r="LRI38" s="1609"/>
      <c r="LRJ38" s="1609"/>
      <c r="LRK38" s="1609"/>
      <c r="LRL38" s="1609"/>
      <c r="LRM38" s="1609"/>
      <c r="LRN38" s="1609"/>
      <c r="LRO38" s="1609"/>
      <c r="LRP38" s="1609"/>
      <c r="LRQ38" s="1609"/>
      <c r="LRR38" s="1609"/>
      <c r="LRS38" s="1609"/>
      <c r="LRT38" s="1609"/>
      <c r="LRU38" s="1609"/>
      <c r="LRV38" s="1609"/>
      <c r="LRW38" s="1609"/>
      <c r="LRX38" s="1609"/>
      <c r="LRY38" s="1609"/>
      <c r="LRZ38" s="1609"/>
      <c r="LSA38" s="1609"/>
      <c r="LSB38" s="1609"/>
      <c r="LSC38" s="1609"/>
      <c r="LSD38" s="1609"/>
      <c r="LSE38" s="1609"/>
      <c r="LSF38" s="1609"/>
      <c r="LSG38" s="1609"/>
      <c r="LSH38" s="1609"/>
      <c r="LSI38" s="1609"/>
      <c r="LSJ38" s="1609"/>
      <c r="LSK38" s="1609"/>
      <c r="LSL38" s="1609"/>
      <c r="LSM38" s="1609"/>
      <c r="LSN38" s="1609"/>
      <c r="LSO38" s="1609"/>
      <c r="LSP38" s="1609"/>
      <c r="LSQ38" s="1609"/>
      <c r="LSR38" s="1609"/>
      <c r="LSS38" s="1609"/>
      <c r="LST38" s="1609"/>
      <c r="LSU38" s="1609"/>
      <c r="LSV38" s="1609"/>
      <c r="LSW38" s="1609"/>
      <c r="LSX38" s="1609"/>
      <c r="LSY38" s="1609"/>
      <c r="LSZ38" s="1609"/>
      <c r="LTA38" s="1609"/>
      <c r="LTB38" s="1609"/>
      <c r="LTC38" s="1609"/>
      <c r="LTD38" s="1609"/>
      <c r="LTE38" s="1609"/>
      <c r="LTF38" s="1609"/>
      <c r="LTG38" s="1609"/>
      <c r="LTH38" s="1609"/>
      <c r="LTI38" s="1609"/>
      <c r="LTJ38" s="1609"/>
      <c r="LTK38" s="1609"/>
      <c r="LTL38" s="1609"/>
      <c r="LTM38" s="1609"/>
      <c r="LTN38" s="1609"/>
      <c r="LTO38" s="1609"/>
      <c r="LTP38" s="1609"/>
      <c r="LTQ38" s="1609"/>
      <c r="LTR38" s="1609"/>
      <c r="LTS38" s="1609"/>
      <c r="LTT38" s="1609"/>
      <c r="LTU38" s="1609"/>
      <c r="LTV38" s="1609"/>
      <c r="LTW38" s="1609"/>
      <c r="LTX38" s="1609"/>
      <c r="LTY38" s="1609"/>
      <c r="LTZ38" s="1609"/>
      <c r="LUA38" s="1609"/>
      <c r="LUB38" s="1609"/>
      <c r="LUC38" s="1609"/>
      <c r="LUD38" s="1609"/>
      <c r="LUE38" s="1609"/>
      <c r="LUF38" s="1609"/>
      <c r="LUG38" s="1609"/>
      <c r="LUH38" s="1609"/>
      <c r="LUI38" s="1609"/>
      <c r="LUJ38" s="1609"/>
      <c r="LUK38" s="1609"/>
      <c r="LUL38" s="1609"/>
      <c r="LUM38" s="1609"/>
      <c r="LUN38" s="1609"/>
      <c r="LUO38" s="1609"/>
      <c r="LUP38" s="1609"/>
      <c r="LUQ38" s="1609"/>
      <c r="LUR38" s="1609"/>
      <c r="LUS38" s="1609"/>
      <c r="LUT38" s="1609"/>
      <c r="LUU38" s="1609"/>
      <c r="LUV38" s="1609"/>
      <c r="LUW38" s="1609"/>
      <c r="LUX38" s="1609"/>
      <c r="LUY38" s="1609"/>
      <c r="LUZ38" s="1609"/>
      <c r="LVA38" s="1609"/>
      <c r="LVB38" s="1609"/>
      <c r="LVC38" s="1609"/>
      <c r="LVD38" s="1609"/>
      <c r="LVE38" s="1609"/>
      <c r="LVF38" s="1609"/>
      <c r="LVG38" s="1609"/>
      <c r="LVH38" s="1609"/>
      <c r="LVI38" s="1609"/>
      <c r="LVJ38" s="1609"/>
      <c r="LVK38" s="1609"/>
      <c r="LVL38" s="1609"/>
      <c r="LVM38" s="1609"/>
      <c r="LVN38" s="1609"/>
      <c r="LVO38" s="1609"/>
      <c r="LVP38" s="1609"/>
      <c r="LVQ38" s="1609"/>
      <c r="LVR38" s="1609"/>
      <c r="LVS38" s="1609"/>
      <c r="LVT38" s="1609"/>
      <c r="LVU38" s="1609"/>
      <c r="LVV38" s="1609"/>
      <c r="LVW38" s="1609"/>
      <c r="LVX38" s="1609"/>
      <c r="LVY38" s="1609"/>
      <c r="LVZ38" s="1609"/>
      <c r="LWA38" s="1609"/>
      <c r="LWB38" s="1609"/>
      <c r="LWC38" s="1609"/>
      <c r="LWD38" s="1609"/>
      <c r="LWE38" s="1609"/>
      <c r="LWF38" s="1609"/>
      <c r="LWG38" s="1609"/>
      <c r="LWH38" s="1609"/>
      <c r="LWI38" s="1609"/>
      <c r="LWJ38" s="1609"/>
      <c r="LWK38" s="1609"/>
      <c r="LWL38" s="1609"/>
      <c r="LWM38" s="1609"/>
      <c r="LWN38" s="1609"/>
      <c r="LWO38" s="1609"/>
      <c r="LWP38" s="1609"/>
      <c r="LWQ38" s="1609"/>
      <c r="LWR38" s="1609"/>
      <c r="LWS38" s="1609"/>
      <c r="LWT38" s="1609"/>
      <c r="LWU38" s="1609"/>
      <c r="LWV38" s="1609"/>
      <c r="LWW38" s="1609"/>
      <c r="LWX38" s="1609"/>
      <c r="LWY38" s="1609"/>
      <c r="LWZ38" s="1609"/>
      <c r="LXA38" s="1609"/>
      <c r="LXB38" s="1609"/>
      <c r="LXC38" s="1609"/>
      <c r="LXD38" s="1609"/>
      <c r="LXE38" s="1609"/>
      <c r="LXF38" s="1609"/>
      <c r="LXG38" s="1609"/>
      <c r="LXH38" s="1609"/>
      <c r="LXI38" s="1609"/>
      <c r="LXJ38" s="1609"/>
      <c r="LXK38" s="1609"/>
      <c r="LXL38" s="1609"/>
      <c r="LXM38" s="1609"/>
      <c r="LXN38" s="1609"/>
      <c r="LXO38" s="1609"/>
      <c r="LXP38" s="1609"/>
      <c r="LXQ38" s="1609"/>
      <c r="LXR38" s="1609"/>
      <c r="LXS38" s="1609"/>
      <c r="LXT38" s="1609"/>
      <c r="LXU38" s="1609"/>
      <c r="LXV38" s="1609"/>
      <c r="LXW38" s="1609"/>
      <c r="LXX38" s="1609"/>
      <c r="LXY38" s="1609"/>
      <c r="LXZ38" s="1609"/>
      <c r="LYA38" s="1609"/>
      <c r="LYB38" s="1609"/>
      <c r="LYC38" s="1609"/>
      <c r="LYD38" s="1609"/>
      <c r="LYE38" s="1609"/>
      <c r="LYF38" s="1609"/>
      <c r="LYG38" s="1609"/>
      <c r="LYH38" s="1609"/>
      <c r="LYI38" s="1609"/>
      <c r="LYJ38" s="1609"/>
      <c r="LYK38" s="1609"/>
      <c r="LYL38" s="1609"/>
      <c r="LYM38" s="1609"/>
      <c r="LYN38" s="1609"/>
      <c r="LYO38" s="1609"/>
      <c r="LYP38" s="1609"/>
      <c r="LYQ38" s="1609"/>
      <c r="LYR38" s="1609"/>
      <c r="LYS38" s="1609"/>
      <c r="LYT38" s="1609"/>
      <c r="LYU38" s="1609"/>
      <c r="LYV38" s="1609"/>
      <c r="LYW38" s="1609"/>
      <c r="LYX38" s="1609"/>
      <c r="LYY38" s="1609"/>
      <c r="LYZ38" s="1609"/>
      <c r="LZA38" s="1609"/>
      <c r="LZB38" s="1609"/>
      <c r="LZC38" s="1609"/>
      <c r="LZD38" s="1609"/>
      <c r="LZE38" s="1609"/>
      <c r="LZF38" s="1609"/>
      <c r="LZG38" s="1609"/>
      <c r="LZH38" s="1609"/>
      <c r="LZI38" s="1609"/>
      <c r="LZJ38" s="1609"/>
      <c r="LZK38" s="1609"/>
      <c r="LZL38" s="1609"/>
      <c r="LZM38" s="1609"/>
      <c r="LZN38" s="1609"/>
      <c r="LZO38" s="1609"/>
      <c r="LZP38" s="1609"/>
      <c r="LZQ38" s="1609"/>
      <c r="LZR38" s="1609"/>
      <c r="LZS38" s="1609"/>
      <c r="LZT38" s="1609"/>
      <c r="LZU38" s="1609"/>
      <c r="LZV38" s="1609"/>
      <c r="LZW38" s="1609"/>
      <c r="LZX38" s="1609"/>
      <c r="LZY38" s="1609"/>
      <c r="LZZ38" s="1609"/>
      <c r="MAA38" s="1609"/>
      <c r="MAB38" s="1609"/>
      <c r="MAC38" s="1609"/>
      <c r="MAD38" s="1609"/>
      <c r="MAE38" s="1609"/>
      <c r="MAF38" s="1609"/>
      <c r="MAG38" s="1609"/>
      <c r="MAH38" s="1609"/>
      <c r="MAI38" s="1609"/>
      <c r="MAJ38" s="1609"/>
      <c r="MAK38" s="1609"/>
      <c r="MAL38" s="1609"/>
      <c r="MAM38" s="1609"/>
      <c r="MAN38" s="1609"/>
      <c r="MAO38" s="1609"/>
      <c r="MAP38" s="1609"/>
      <c r="MAQ38" s="1609"/>
      <c r="MAR38" s="1609"/>
      <c r="MAS38" s="1609"/>
      <c r="MAT38" s="1609"/>
      <c r="MAU38" s="1609"/>
      <c r="MAV38" s="1609"/>
      <c r="MAW38" s="1609"/>
      <c r="MAX38" s="1609"/>
      <c r="MAY38" s="1609"/>
      <c r="MAZ38" s="1609"/>
      <c r="MBA38" s="1609"/>
      <c r="MBB38" s="1609"/>
      <c r="MBC38" s="1609"/>
      <c r="MBD38" s="1609"/>
      <c r="MBE38" s="1609"/>
      <c r="MBF38" s="1609"/>
      <c r="MBG38" s="1609"/>
      <c r="MBH38" s="1609"/>
      <c r="MBI38" s="1609"/>
      <c r="MBJ38" s="1609"/>
      <c r="MBK38" s="1609"/>
      <c r="MBL38" s="1609"/>
      <c r="MBM38" s="1609"/>
      <c r="MBN38" s="1609"/>
      <c r="MBO38" s="1609"/>
      <c r="MBP38" s="1609"/>
      <c r="MBQ38" s="1609"/>
      <c r="MBR38" s="1609"/>
      <c r="MBS38" s="1609"/>
      <c r="MBT38" s="1609"/>
      <c r="MBU38" s="1609"/>
      <c r="MBV38" s="1609"/>
      <c r="MBW38" s="1609"/>
      <c r="MBX38" s="1609"/>
      <c r="MBY38" s="1609"/>
      <c r="MBZ38" s="1609"/>
      <c r="MCA38" s="1609"/>
      <c r="MCB38" s="1609"/>
      <c r="MCC38" s="1609"/>
      <c r="MCD38" s="1609"/>
      <c r="MCE38" s="1609"/>
      <c r="MCF38" s="1609"/>
      <c r="MCG38" s="1609"/>
      <c r="MCH38" s="1609"/>
      <c r="MCI38" s="1609"/>
      <c r="MCJ38" s="1609"/>
      <c r="MCK38" s="1609"/>
      <c r="MCL38" s="1609"/>
      <c r="MCM38" s="1609"/>
      <c r="MCN38" s="1609"/>
      <c r="MCO38" s="1609"/>
      <c r="MCP38" s="1609"/>
      <c r="MCQ38" s="1609"/>
      <c r="MCR38" s="1609"/>
      <c r="MCS38" s="1609"/>
      <c r="MCT38" s="1609"/>
      <c r="MCU38" s="1609"/>
      <c r="MCV38" s="1609"/>
      <c r="MCW38" s="1609"/>
      <c r="MCX38" s="1609"/>
      <c r="MCY38" s="1609"/>
      <c r="MCZ38" s="1609"/>
      <c r="MDA38" s="1609"/>
      <c r="MDB38" s="1609"/>
      <c r="MDC38" s="1609"/>
      <c r="MDD38" s="1609"/>
      <c r="MDE38" s="1609"/>
      <c r="MDF38" s="1609"/>
      <c r="MDG38" s="1609"/>
      <c r="MDH38" s="1609"/>
      <c r="MDI38" s="1609"/>
      <c r="MDJ38" s="1609"/>
      <c r="MDK38" s="1609"/>
      <c r="MDL38" s="1609"/>
      <c r="MDM38" s="1609"/>
      <c r="MDN38" s="1609"/>
      <c r="MDO38" s="1609"/>
      <c r="MDP38" s="1609"/>
      <c r="MDQ38" s="1609"/>
      <c r="MDR38" s="1609"/>
      <c r="MDS38" s="1609"/>
      <c r="MDT38" s="1609"/>
      <c r="MDU38" s="1609"/>
      <c r="MDV38" s="1609"/>
      <c r="MDW38" s="1609"/>
      <c r="MDX38" s="1609"/>
      <c r="MDY38" s="1609"/>
      <c r="MDZ38" s="1609"/>
      <c r="MEA38" s="1609"/>
      <c r="MEB38" s="1609"/>
      <c r="MEC38" s="1609"/>
      <c r="MED38" s="1609"/>
      <c r="MEE38" s="1609"/>
      <c r="MEF38" s="1609"/>
      <c r="MEG38" s="1609"/>
      <c r="MEH38" s="1609"/>
      <c r="MEI38" s="1609"/>
      <c r="MEJ38" s="1609"/>
      <c r="MEK38" s="1609"/>
      <c r="MEL38" s="1609"/>
      <c r="MEM38" s="1609"/>
      <c r="MEN38" s="1609"/>
      <c r="MEO38" s="1609"/>
      <c r="MEP38" s="1609"/>
      <c r="MEQ38" s="1609"/>
      <c r="MER38" s="1609"/>
      <c r="MES38" s="1609"/>
      <c r="MET38" s="1609"/>
      <c r="MEU38" s="1609"/>
      <c r="MEV38" s="1609"/>
      <c r="MEW38" s="1609"/>
      <c r="MEX38" s="1609"/>
      <c r="MEY38" s="1609"/>
      <c r="MEZ38" s="1609"/>
      <c r="MFA38" s="1609"/>
      <c r="MFB38" s="1609"/>
      <c r="MFC38" s="1609"/>
      <c r="MFD38" s="1609"/>
      <c r="MFE38" s="1609"/>
      <c r="MFF38" s="1609"/>
      <c r="MFG38" s="1609"/>
      <c r="MFH38" s="1609"/>
      <c r="MFI38" s="1609"/>
      <c r="MFJ38" s="1609"/>
      <c r="MFK38" s="1609"/>
      <c r="MFL38" s="1609"/>
      <c r="MFM38" s="1609"/>
      <c r="MFN38" s="1609"/>
      <c r="MFO38" s="1609"/>
      <c r="MFP38" s="1609"/>
      <c r="MFQ38" s="1609"/>
      <c r="MFR38" s="1609"/>
      <c r="MFS38" s="1609"/>
      <c r="MFT38" s="1609"/>
      <c r="MFU38" s="1609"/>
      <c r="MFV38" s="1609"/>
      <c r="MFW38" s="1609"/>
      <c r="MFX38" s="1609"/>
      <c r="MFY38" s="1609"/>
      <c r="MFZ38" s="1609"/>
      <c r="MGA38" s="1609"/>
      <c r="MGB38" s="1609"/>
      <c r="MGC38" s="1609"/>
      <c r="MGD38" s="1609"/>
      <c r="MGE38" s="1609"/>
      <c r="MGF38" s="1609"/>
      <c r="MGG38" s="1609"/>
      <c r="MGH38" s="1609"/>
      <c r="MGI38" s="1609"/>
      <c r="MGJ38" s="1609"/>
      <c r="MGK38" s="1609"/>
      <c r="MGL38" s="1609"/>
      <c r="MGM38" s="1609"/>
      <c r="MGN38" s="1609"/>
      <c r="MGO38" s="1609"/>
      <c r="MGP38" s="1609"/>
      <c r="MGQ38" s="1609"/>
      <c r="MGR38" s="1609"/>
      <c r="MGS38" s="1609"/>
      <c r="MGT38" s="1609"/>
      <c r="MGU38" s="1609"/>
      <c r="MGV38" s="1609"/>
      <c r="MGW38" s="1609"/>
      <c r="MGX38" s="1609"/>
      <c r="MGY38" s="1609"/>
      <c r="MGZ38" s="1609"/>
      <c r="MHA38" s="1609"/>
      <c r="MHB38" s="1609"/>
      <c r="MHC38" s="1609"/>
      <c r="MHD38" s="1609"/>
      <c r="MHE38" s="1609"/>
      <c r="MHF38" s="1609"/>
      <c r="MHG38" s="1609"/>
      <c r="MHH38" s="1609"/>
      <c r="MHI38" s="1609"/>
      <c r="MHJ38" s="1609"/>
      <c r="MHK38" s="1609"/>
      <c r="MHL38" s="1609"/>
      <c r="MHM38" s="1609"/>
      <c r="MHN38" s="1609"/>
      <c r="MHO38" s="1609"/>
      <c r="MHP38" s="1609"/>
      <c r="MHQ38" s="1609"/>
      <c r="MHR38" s="1609"/>
      <c r="MHS38" s="1609"/>
      <c r="MHT38" s="1609"/>
      <c r="MHU38" s="1609"/>
      <c r="MHV38" s="1609"/>
      <c r="MHW38" s="1609"/>
      <c r="MHX38" s="1609"/>
      <c r="MHY38" s="1609"/>
      <c r="MHZ38" s="1609"/>
      <c r="MIA38" s="1609"/>
      <c r="MIB38" s="1609"/>
      <c r="MIC38" s="1609"/>
      <c r="MID38" s="1609"/>
      <c r="MIE38" s="1609"/>
      <c r="MIF38" s="1609"/>
      <c r="MIG38" s="1609"/>
      <c r="MIH38" s="1609"/>
      <c r="MII38" s="1609"/>
      <c r="MIJ38" s="1609"/>
      <c r="MIK38" s="1609"/>
      <c r="MIL38" s="1609"/>
      <c r="MIM38" s="1609"/>
      <c r="MIN38" s="1609"/>
      <c r="MIO38" s="1609"/>
      <c r="MIP38" s="1609"/>
      <c r="MIQ38" s="1609"/>
      <c r="MIR38" s="1609"/>
      <c r="MIS38" s="1609"/>
      <c r="MIT38" s="1609"/>
      <c r="MIU38" s="1609"/>
      <c r="MIV38" s="1609"/>
      <c r="MIW38" s="1609"/>
      <c r="MIX38" s="1609"/>
      <c r="MIY38" s="1609"/>
      <c r="MIZ38" s="1609"/>
      <c r="MJA38" s="1609"/>
      <c r="MJB38" s="1609"/>
      <c r="MJC38" s="1609"/>
      <c r="MJD38" s="1609"/>
      <c r="MJE38" s="1609"/>
      <c r="MJF38" s="1609"/>
      <c r="MJG38" s="1609"/>
      <c r="MJH38" s="1609"/>
      <c r="MJI38" s="1609"/>
      <c r="MJJ38" s="1609"/>
      <c r="MJK38" s="1609"/>
      <c r="MJL38" s="1609"/>
      <c r="MJM38" s="1609"/>
      <c r="MJN38" s="1609"/>
      <c r="MJO38" s="1609"/>
      <c r="MJP38" s="1609"/>
      <c r="MJQ38" s="1609"/>
      <c r="MJR38" s="1609"/>
      <c r="MJS38" s="1609"/>
      <c r="MJT38" s="1609"/>
      <c r="MJU38" s="1609"/>
      <c r="MJV38" s="1609"/>
      <c r="MJW38" s="1609"/>
      <c r="MJX38" s="1609"/>
      <c r="MJY38" s="1609"/>
      <c r="MJZ38" s="1609"/>
      <c r="MKA38" s="1609"/>
      <c r="MKB38" s="1609"/>
      <c r="MKC38" s="1609"/>
      <c r="MKD38" s="1609"/>
      <c r="MKE38" s="1609"/>
      <c r="MKF38" s="1609"/>
      <c r="MKG38" s="1609"/>
      <c r="MKH38" s="1609"/>
      <c r="MKI38" s="1609"/>
      <c r="MKJ38" s="1609"/>
      <c r="MKK38" s="1609"/>
      <c r="MKL38" s="1609"/>
      <c r="MKM38" s="1609"/>
      <c r="MKN38" s="1609"/>
      <c r="MKO38" s="1609"/>
      <c r="MKP38" s="1609"/>
      <c r="MKQ38" s="1609"/>
      <c r="MKR38" s="1609"/>
      <c r="MKS38" s="1609"/>
      <c r="MKT38" s="1609"/>
      <c r="MKU38" s="1609"/>
      <c r="MKV38" s="1609"/>
      <c r="MKW38" s="1609"/>
      <c r="MKX38" s="1609"/>
      <c r="MKY38" s="1609"/>
      <c r="MKZ38" s="1609"/>
      <c r="MLA38" s="1609"/>
      <c r="MLB38" s="1609"/>
      <c r="MLC38" s="1609"/>
      <c r="MLD38" s="1609"/>
      <c r="MLE38" s="1609"/>
      <c r="MLF38" s="1609"/>
      <c r="MLG38" s="1609"/>
      <c r="MLH38" s="1609"/>
      <c r="MLI38" s="1609"/>
      <c r="MLJ38" s="1609"/>
      <c r="MLK38" s="1609"/>
      <c r="MLL38" s="1609"/>
      <c r="MLM38" s="1609"/>
      <c r="MLN38" s="1609"/>
      <c r="MLO38" s="1609"/>
      <c r="MLP38" s="1609"/>
      <c r="MLQ38" s="1609"/>
      <c r="MLR38" s="1609"/>
      <c r="MLS38" s="1609"/>
      <c r="MLT38" s="1609"/>
      <c r="MLU38" s="1609"/>
      <c r="MLV38" s="1609"/>
      <c r="MLW38" s="1609"/>
      <c r="MLX38" s="1609"/>
      <c r="MLY38" s="1609"/>
      <c r="MLZ38" s="1609"/>
      <c r="MMA38" s="1609"/>
      <c r="MMB38" s="1609"/>
      <c r="MMC38" s="1609"/>
      <c r="MMD38" s="1609"/>
      <c r="MME38" s="1609"/>
      <c r="MMF38" s="1609"/>
      <c r="MMG38" s="1609"/>
      <c r="MMH38" s="1609"/>
      <c r="MMI38" s="1609"/>
      <c r="MMJ38" s="1609"/>
      <c r="MMK38" s="1609"/>
      <c r="MML38" s="1609"/>
      <c r="MMM38" s="1609"/>
      <c r="MMN38" s="1609"/>
      <c r="MMO38" s="1609"/>
      <c r="MMP38" s="1609"/>
      <c r="MMQ38" s="1609"/>
      <c r="MMR38" s="1609"/>
      <c r="MMS38" s="1609"/>
      <c r="MMT38" s="1609"/>
      <c r="MMU38" s="1609"/>
      <c r="MMV38" s="1609"/>
      <c r="MMW38" s="1609"/>
      <c r="MMX38" s="1609"/>
      <c r="MMY38" s="1609"/>
      <c r="MMZ38" s="1609"/>
      <c r="MNA38" s="1609"/>
      <c r="MNB38" s="1609"/>
      <c r="MNC38" s="1609"/>
      <c r="MND38" s="1609"/>
      <c r="MNE38" s="1609"/>
      <c r="MNF38" s="1609"/>
      <c r="MNG38" s="1609"/>
      <c r="MNH38" s="1609"/>
      <c r="MNI38" s="1609"/>
      <c r="MNJ38" s="1609"/>
      <c r="MNK38" s="1609"/>
      <c r="MNL38" s="1609"/>
      <c r="MNM38" s="1609"/>
      <c r="MNN38" s="1609"/>
      <c r="MNO38" s="1609"/>
      <c r="MNP38" s="1609"/>
      <c r="MNQ38" s="1609"/>
      <c r="MNR38" s="1609"/>
      <c r="MNS38" s="1609"/>
      <c r="MNT38" s="1609"/>
      <c r="MNU38" s="1609"/>
      <c r="MNV38" s="1609"/>
      <c r="MNW38" s="1609"/>
      <c r="MNX38" s="1609"/>
      <c r="MNY38" s="1609"/>
      <c r="MNZ38" s="1609"/>
      <c r="MOA38" s="1609"/>
      <c r="MOB38" s="1609"/>
      <c r="MOC38" s="1609"/>
      <c r="MOD38" s="1609"/>
      <c r="MOE38" s="1609"/>
      <c r="MOF38" s="1609"/>
      <c r="MOG38" s="1609"/>
      <c r="MOH38" s="1609"/>
      <c r="MOI38" s="1609"/>
      <c r="MOJ38" s="1609"/>
      <c r="MOK38" s="1609"/>
      <c r="MOL38" s="1609"/>
      <c r="MOM38" s="1609"/>
      <c r="MON38" s="1609"/>
      <c r="MOO38" s="1609"/>
      <c r="MOP38" s="1609"/>
      <c r="MOQ38" s="1609"/>
      <c r="MOR38" s="1609"/>
      <c r="MOS38" s="1609"/>
      <c r="MOT38" s="1609"/>
      <c r="MOU38" s="1609"/>
      <c r="MOV38" s="1609"/>
      <c r="MOW38" s="1609"/>
      <c r="MOX38" s="1609"/>
      <c r="MOY38" s="1609"/>
      <c r="MOZ38" s="1609"/>
      <c r="MPA38" s="1609"/>
      <c r="MPB38" s="1609"/>
      <c r="MPC38" s="1609"/>
      <c r="MPD38" s="1609"/>
      <c r="MPE38" s="1609"/>
      <c r="MPF38" s="1609"/>
      <c r="MPG38" s="1609"/>
      <c r="MPH38" s="1609"/>
      <c r="MPI38" s="1609"/>
      <c r="MPJ38" s="1609"/>
      <c r="MPK38" s="1609"/>
      <c r="MPL38" s="1609"/>
      <c r="MPM38" s="1609"/>
      <c r="MPN38" s="1609"/>
      <c r="MPO38" s="1609"/>
      <c r="MPP38" s="1609"/>
      <c r="MPQ38" s="1609"/>
      <c r="MPR38" s="1609"/>
      <c r="MPS38" s="1609"/>
      <c r="MPT38" s="1609"/>
      <c r="MPU38" s="1609"/>
      <c r="MPV38" s="1609"/>
      <c r="MPW38" s="1609"/>
      <c r="MPX38" s="1609"/>
      <c r="MPY38" s="1609"/>
      <c r="MPZ38" s="1609"/>
      <c r="MQA38" s="1609"/>
      <c r="MQB38" s="1609"/>
      <c r="MQC38" s="1609"/>
      <c r="MQD38" s="1609"/>
      <c r="MQE38" s="1609"/>
      <c r="MQF38" s="1609"/>
      <c r="MQG38" s="1609"/>
      <c r="MQH38" s="1609"/>
      <c r="MQI38" s="1609"/>
      <c r="MQJ38" s="1609"/>
      <c r="MQK38" s="1609"/>
      <c r="MQL38" s="1609"/>
      <c r="MQM38" s="1609"/>
      <c r="MQN38" s="1609"/>
      <c r="MQO38" s="1609"/>
      <c r="MQP38" s="1609"/>
      <c r="MQQ38" s="1609"/>
      <c r="MQR38" s="1609"/>
      <c r="MQS38" s="1609"/>
      <c r="MQT38" s="1609"/>
      <c r="MQU38" s="1609"/>
      <c r="MQV38" s="1609"/>
      <c r="MQW38" s="1609"/>
      <c r="MQX38" s="1609"/>
      <c r="MQY38" s="1609"/>
      <c r="MQZ38" s="1609"/>
      <c r="MRA38" s="1609"/>
      <c r="MRB38" s="1609"/>
      <c r="MRC38" s="1609"/>
      <c r="MRD38" s="1609"/>
      <c r="MRE38" s="1609"/>
      <c r="MRF38" s="1609"/>
      <c r="MRG38" s="1609"/>
      <c r="MRH38" s="1609"/>
      <c r="MRI38" s="1609"/>
      <c r="MRJ38" s="1609"/>
      <c r="MRK38" s="1609"/>
      <c r="MRL38" s="1609"/>
      <c r="MRM38" s="1609"/>
      <c r="MRN38" s="1609"/>
      <c r="MRO38" s="1609"/>
      <c r="MRP38" s="1609"/>
      <c r="MRQ38" s="1609"/>
      <c r="MRR38" s="1609"/>
      <c r="MRS38" s="1609"/>
      <c r="MRT38" s="1609"/>
      <c r="MRU38" s="1609"/>
      <c r="MRV38" s="1609"/>
      <c r="MRW38" s="1609"/>
      <c r="MRX38" s="1609"/>
      <c r="MRY38" s="1609"/>
      <c r="MRZ38" s="1609"/>
      <c r="MSA38" s="1609"/>
      <c r="MSB38" s="1609"/>
      <c r="MSC38" s="1609"/>
      <c r="MSD38" s="1609"/>
      <c r="MSE38" s="1609"/>
      <c r="MSF38" s="1609"/>
      <c r="MSG38" s="1609"/>
      <c r="MSH38" s="1609"/>
      <c r="MSI38" s="1609"/>
      <c r="MSJ38" s="1609"/>
      <c r="MSK38" s="1609"/>
      <c r="MSL38" s="1609"/>
      <c r="MSM38" s="1609"/>
      <c r="MSN38" s="1609"/>
      <c r="MSO38" s="1609"/>
      <c r="MSP38" s="1609"/>
      <c r="MSQ38" s="1609"/>
      <c r="MSR38" s="1609"/>
      <c r="MSS38" s="1609"/>
      <c r="MST38" s="1609"/>
      <c r="MSU38" s="1609"/>
      <c r="MSV38" s="1609"/>
      <c r="MSW38" s="1609"/>
      <c r="MSX38" s="1609"/>
      <c r="MSY38" s="1609"/>
      <c r="MSZ38" s="1609"/>
      <c r="MTA38" s="1609"/>
      <c r="MTB38" s="1609"/>
      <c r="MTC38" s="1609"/>
      <c r="MTD38" s="1609"/>
      <c r="MTE38" s="1609"/>
      <c r="MTF38" s="1609"/>
      <c r="MTG38" s="1609"/>
      <c r="MTH38" s="1609"/>
      <c r="MTI38" s="1609"/>
      <c r="MTJ38" s="1609"/>
      <c r="MTK38" s="1609"/>
      <c r="MTL38" s="1609"/>
      <c r="MTM38" s="1609"/>
      <c r="MTN38" s="1609"/>
      <c r="MTO38" s="1609"/>
      <c r="MTP38" s="1609"/>
      <c r="MTQ38" s="1609"/>
      <c r="MTR38" s="1609"/>
      <c r="MTS38" s="1609"/>
      <c r="MTT38" s="1609"/>
      <c r="MTU38" s="1609"/>
      <c r="MTV38" s="1609"/>
      <c r="MTW38" s="1609"/>
      <c r="MTX38" s="1609"/>
      <c r="MTY38" s="1609"/>
      <c r="MTZ38" s="1609"/>
      <c r="MUA38" s="1609"/>
      <c r="MUB38" s="1609"/>
      <c r="MUC38" s="1609"/>
      <c r="MUD38" s="1609"/>
      <c r="MUE38" s="1609"/>
      <c r="MUF38" s="1609"/>
      <c r="MUG38" s="1609"/>
      <c r="MUH38" s="1609"/>
      <c r="MUI38" s="1609"/>
      <c r="MUJ38" s="1609"/>
      <c r="MUK38" s="1609"/>
      <c r="MUL38" s="1609"/>
      <c r="MUM38" s="1609"/>
      <c r="MUN38" s="1609"/>
      <c r="MUO38" s="1609"/>
      <c r="MUP38" s="1609"/>
      <c r="MUQ38" s="1609"/>
      <c r="MUR38" s="1609"/>
      <c r="MUS38" s="1609"/>
      <c r="MUT38" s="1609"/>
      <c r="MUU38" s="1609"/>
      <c r="MUV38" s="1609"/>
      <c r="MUW38" s="1609"/>
      <c r="MUX38" s="1609"/>
      <c r="MUY38" s="1609"/>
      <c r="MUZ38" s="1609"/>
      <c r="MVA38" s="1609"/>
      <c r="MVB38" s="1609"/>
      <c r="MVC38" s="1609"/>
      <c r="MVD38" s="1609"/>
      <c r="MVE38" s="1609"/>
      <c r="MVF38" s="1609"/>
      <c r="MVG38" s="1609"/>
      <c r="MVH38" s="1609"/>
      <c r="MVI38" s="1609"/>
      <c r="MVJ38" s="1609"/>
      <c r="MVK38" s="1609"/>
      <c r="MVL38" s="1609"/>
      <c r="MVM38" s="1609"/>
      <c r="MVN38" s="1609"/>
      <c r="MVO38" s="1609"/>
      <c r="MVP38" s="1609"/>
      <c r="MVQ38" s="1609"/>
      <c r="MVR38" s="1609"/>
      <c r="MVS38" s="1609"/>
      <c r="MVT38" s="1609"/>
      <c r="MVU38" s="1609"/>
      <c r="MVV38" s="1609"/>
      <c r="MVW38" s="1609"/>
      <c r="MVX38" s="1609"/>
      <c r="MVY38" s="1609"/>
      <c r="MVZ38" s="1609"/>
      <c r="MWA38" s="1609"/>
      <c r="MWB38" s="1609"/>
      <c r="MWC38" s="1609"/>
      <c r="MWD38" s="1609"/>
      <c r="MWE38" s="1609"/>
      <c r="MWF38" s="1609"/>
      <c r="MWG38" s="1609"/>
      <c r="MWH38" s="1609"/>
      <c r="MWI38" s="1609"/>
      <c r="MWJ38" s="1609"/>
      <c r="MWK38" s="1609"/>
      <c r="MWL38" s="1609"/>
      <c r="MWM38" s="1609"/>
      <c r="MWN38" s="1609"/>
      <c r="MWO38" s="1609"/>
      <c r="MWP38" s="1609"/>
      <c r="MWQ38" s="1609"/>
      <c r="MWR38" s="1609"/>
      <c r="MWS38" s="1609"/>
      <c r="MWT38" s="1609"/>
      <c r="MWU38" s="1609"/>
      <c r="MWV38" s="1609"/>
      <c r="MWW38" s="1609"/>
      <c r="MWX38" s="1609"/>
      <c r="MWY38" s="1609"/>
      <c r="MWZ38" s="1609"/>
      <c r="MXA38" s="1609"/>
      <c r="MXB38" s="1609"/>
      <c r="MXC38" s="1609"/>
      <c r="MXD38" s="1609"/>
      <c r="MXE38" s="1609"/>
      <c r="MXF38" s="1609"/>
      <c r="MXG38" s="1609"/>
      <c r="MXH38" s="1609"/>
      <c r="MXI38" s="1609"/>
      <c r="MXJ38" s="1609"/>
      <c r="MXK38" s="1609"/>
      <c r="MXL38" s="1609"/>
      <c r="MXM38" s="1609"/>
      <c r="MXN38" s="1609"/>
      <c r="MXO38" s="1609"/>
      <c r="MXP38" s="1609"/>
      <c r="MXQ38" s="1609"/>
      <c r="MXR38" s="1609"/>
      <c r="MXS38" s="1609"/>
      <c r="MXT38" s="1609"/>
      <c r="MXU38" s="1609"/>
      <c r="MXV38" s="1609"/>
      <c r="MXW38" s="1609"/>
      <c r="MXX38" s="1609"/>
      <c r="MXY38" s="1609"/>
      <c r="MXZ38" s="1609"/>
      <c r="MYA38" s="1609"/>
      <c r="MYB38" s="1609"/>
      <c r="MYC38" s="1609"/>
      <c r="MYD38" s="1609"/>
      <c r="MYE38" s="1609"/>
      <c r="MYF38" s="1609"/>
      <c r="MYG38" s="1609"/>
      <c r="MYH38" s="1609"/>
      <c r="MYI38" s="1609"/>
      <c r="MYJ38" s="1609"/>
      <c r="MYK38" s="1609"/>
      <c r="MYL38" s="1609"/>
      <c r="MYM38" s="1609"/>
      <c r="MYN38" s="1609"/>
      <c r="MYO38" s="1609"/>
      <c r="MYP38" s="1609"/>
      <c r="MYQ38" s="1609"/>
      <c r="MYR38" s="1609"/>
      <c r="MYS38" s="1609"/>
      <c r="MYT38" s="1609"/>
      <c r="MYU38" s="1609"/>
      <c r="MYV38" s="1609"/>
      <c r="MYW38" s="1609"/>
      <c r="MYX38" s="1609"/>
      <c r="MYY38" s="1609"/>
      <c r="MYZ38" s="1609"/>
      <c r="MZA38" s="1609"/>
      <c r="MZB38" s="1609"/>
      <c r="MZC38" s="1609"/>
      <c r="MZD38" s="1609"/>
      <c r="MZE38" s="1609"/>
      <c r="MZF38" s="1609"/>
      <c r="MZG38" s="1609"/>
      <c r="MZH38" s="1609"/>
      <c r="MZI38" s="1609"/>
      <c r="MZJ38" s="1609"/>
      <c r="MZK38" s="1609"/>
      <c r="MZL38" s="1609"/>
      <c r="MZM38" s="1609"/>
      <c r="MZN38" s="1609"/>
      <c r="MZO38" s="1609"/>
      <c r="MZP38" s="1609"/>
      <c r="MZQ38" s="1609"/>
      <c r="MZR38" s="1609"/>
      <c r="MZS38" s="1609"/>
      <c r="MZT38" s="1609"/>
      <c r="MZU38" s="1609"/>
      <c r="MZV38" s="1609"/>
      <c r="MZW38" s="1609"/>
      <c r="MZX38" s="1609"/>
      <c r="MZY38" s="1609"/>
      <c r="MZZ38" s="1609"/>
      <c r="NAA38" s="1609"/>
      <c r="NAB38" s="1609"/>
      <c r="NAC38" s="1609"/>
      <c r="NAD38" s="1609"/>
      <c r="NAE38" s="1609"/>
      <c r="NAF38" s="1609"/>
      <c r="NAG38" s="1609"/>
      <c r="NAH38" s="1609"/>
      <c r="NAI38" s="1609"/>
      <c r="NAJ38" s="1609"/>
      <c r="NAK38" s="1609"/>
      <c r="NAL38" s="1609"/>
      <c r="NAM38" s="1609"/>
      <c r="NAN38" s="1609"/>
      <c r="NAO38" s="1609"/>
      <c r="NAP38" s="1609"/>
      <c r="NAQ38" s="1609"/>
      <c r="NAR38" s="1609"/>
      <c r="NAS38" s="1609"/>
      <c r="NAT38" s="1609"/>
      <c r="NAU38" s="1609"/>
      <c r="NAV38" s="1609"/>
      <c r="NAW38" s="1609"/>
      <c r="NAX38" s="1609"/>
      <c r="NAY38" s="1609"/>
      <c r="NAZ38" s="1609"/>
      <c r="NBA38" s="1609"/>
      <c r="NBB38" s="1609"/>
      <c r="NBC38" s="1609"/>
      <c r="NBD38" s="1609"/>
      <c r="NBE38" s="1609"/>
      <c r="NBF38" s="1609"/>
      <c r="NBG38" s="1609"/>
      <c r="NBH38" s="1609"/>
      <c r="NBI38" s="1609"/>
      <c r="NBJ38" s="1609"/>
      <c r="NBK38" s="1609"/>
      <c r="NBL38" s="1609"/>
      <c r="NBM38" s="1609"/>
      <c r="NBN38" s="1609"/>
      <c r="NBO38" s="1609"/>
      <c r="NBP38" s="1609"/>
      <c r="NBQ38" s="1609"/>
      <c r="NBR38" s="1609"/>
      <c r="NBS38" s="1609"/>
      <c r="NBT38" s="1609"/>
      <c r="NBU38" s="1609"/>
      <c r="NBV38" s="1609"/>
      <c r="NBW38" s="1609"/>
      <c r="NBX38" s="1609"/>
      <c r="NBY38" s="1609"/>
      <c r="NBZ38" s="1609"/>
      <c r="NCA38" s="1609"/>
      <c r="NCB38" s="1609"/>
      <c r="NCC38" s="1609"/>
      <c r="NCD38" s="1609"/>
      <c r="NCE38" s="1609"/>
      <c r="NCF38" s="1609"/>
      <c r="NCG38" s="1609"/>
      <c r="NCH38" s="1609"/>
      <c r="NCI38" s="1609"/>
      <c r="NCJ38" s="1609"/>
      <c r="NCK38" s="1609"/>
      <c r="NCL38" s="1609"/>
      <c r="NCM38" s="1609"/>
      <c r="NCN38" s="1609"/>
      <c r="NCO38" s="1609"/>
      <c r="NCP38" s="1609"/>
      <c r="NCQ38" s="1609"/>
      <c r="NCR38" s="1609"/>
      <c r="NCS38" s="1609"/>
      <c r="NCT38" s="1609"/>
      <c r="NCU38" s="1609"/>
      <c r="NCV38" s="1609"/>
      <c r="NCW38" s="1609"/>
      <c r="NCX38" s="1609"/>
      <c r="NCY38" s="1609"/>
      <c r="NCZ38" s="1609"/>
      <c r="NDA38" s="1609"/>
      <c r="NDB38" s="1609"/>
      <c r="NDC38" s="1609"/>
      <c r="NDD38" s="1609"/>
      <c r="NDE38" s="1609"/>
      <c r="NDF38" s="1609"/>
      <c r="NDG38" s="1609"/>
      <c r="NDH38" s="1609"/>
      <c r="NDI38" s="1609"/>
      <c r="NDJ38" s="1609"/>
      <c r="NDK38" s="1609"/>
      <c r="NDL38" s="1609"/>
      <c r="NDM38" s="1609"/>
      <c r="NDN38" s="1609"/>
      <c r="NDO38" s="1609"/>
      <c r="NDP38" s="1609"/>
      <c r="NDQ38" s="1609"/>
      <c r="NDR38" s="1609"/>
      <c r="NDS38" s="1609"/>
      <c r="NDT38" s="1609"/>
      <c r="NDU38" s="1609"/>
      <c r="NDV38" s="1609"/>
      <c r="NDW38" s="1609"/>
      <c r="NDX38" s="1609"/>
      <c r="NDY38" s="1609"/>
      <c r="NDZ38" s="1609"/>
      <c r="NEA38" s="1609"/>
      <c r="NEB38" s="1609"/>
      <c r="NEC38" s="1609"/>
      <c r="NED38" s="1609"/>
      <c r="NEE38" s="1609"/>
      <c r="NEF38" s="1609"/>
      <c r="NEG38" s="1609"/>
      <c r="NEH38" s="1609"/>
      <c r="NEI38" s="1609"/>
      <c r="NEJ38" s="1609"/>
      <c r="NEK38" s="1609"/>
      <c r="NEL38" s="1609"/>
      <c r="NEM38" s="1609"/>
      <c r="NEN38" s="1609"/>
      <c r="NEO38" s="1609"/>
      <c r="NEP38" s="1609"/>
      <c r="NEQ38" s="1609"/>
      <c r="NER38" s="1609"/>
      <c r="NES38" s="1609"/>
      <c r="NET38" s="1609"/>
      <c r="NEU38" s="1609"/>
      <c r="NEV38" s="1609"/>
      <c r="NEW38" s="1609"/>
      <c r="NEX38" s="1609"/>
      <c r="NEY38" s="1609"/>
      <c r="NEZ38" s="1609"/>
      <c r="NFA38" s="1609"/>
      <c r="NFB38" s="1609"/>
      <c r="NFC38" s="1609"/>
      <c r="NFD38" s="1609"/>
      <c r="NFE38" s="1609"/>
      <c r="NFF38" s="1609"/>
      <c r="NFG38" s="1609"/>
      <c r="NFH38" s="1609"/>
      <c r="NFI38" s="1609"/>
      <c r="NFJ38" s="1609"/>
      <c r="NFK38" s="1609"/>
      <c r="NFL38" s="1609"/>
      <c r="NFM38" s="1609"/>
      <c r="NFN38" s="1609"/>
      <c r="NFO38" s="1609"/>
      <c r="NFP38" s="1609"/>
      <c r="NFQ38" s="1609"/>
      <c r="NFR38" s="1609"/>
      <c r="NFS38" s="1609"/>
      <c r="NFT38" s="1609"/>
      <c r="NFU38" s="1609"/>
      <c r="NFV38" s="1609"/>
      <c r="NFW38" s="1609"/>
      <c r="NFX38" s="1609"/>
      <c r="NFY38" s="1609"/>
      <c r="NFZ38" s="1609"/>
      <c r="NGA38" s="1609"/>
      <c r="NGB38" s="1609"/>
      <c r="NGC38" s="1609"/>
      <c r="NGD38" s="1609"/>
      <c r="NGE38" s="1609"/>
      <c r="NGF38" s="1609"/>
      <c r="NGG38" s="1609"/>
      <c r="NGH38" s="1609"/>
      <c r="NGI38" s="1609"/>
      <c r="NGJ38" s="1609"/>
      <c r="NGK38" s="1609"/>
      <c r="NGL38" s="1609"/>
      <c r="NGM38" s="1609"/>
      <c r="NGN38" s="1609"/>
      <c r="NGO38" s="1609"/>
      <c r="NGP38" s="1609"/>
      <c r="NGQ38" s="1609"/>
      <c r="NGR38" s="1609"/>
      <c r="NGS38" s="1609"/>
      <c r="NGT38" s="1609"/>
      <c r="NGU38" s="1609"/>
      <c r="NGV38" s="1609"/>
      <c r="NGW38" s="1609"/>
      <c r="NGX38" s="1609"/>
      <c r="NGY38" s="1609"/>
      <c r="NGZ38" s="1609"/>
      <c r="NHA38" s="1609"/>
      <c r="NHB38" s="1609"/>
      <c r="NHC38" s="1609"/>
      <c r="NHD38" s="1609"/>
      <c r="NHE38" s="1609"/>
      <c r="NHF38" s="1609"/>
      <c r="NHG38" s="1609"/>
      <c r="NHH38" s="1609"/>
      <c r="NHI38" s="1609"/>
      <c r="NHJ38" s="1609"/>
      <c r="NHK38" s="1609"/>
      <c r="NHL38" s="1609"/>
      <c r="NHM38" s="1609"/>
      <c r="NHN38" s="1609"/>
      <c r="NHO38" s="1609"/>
      <c r="NHP38" s="1609"/>
      <c r="NHQ38" s="1609"/>
      <c r="NHR38" s="1609"/>
      <c r="NHS38" s="1609"/>
      <c r="NHT38" s="1609"/>
      <c r="NHU38" s="1609"/>
      <c r="NHV38" s="1609"/>
      <c r="NHW38" s="1609"/>
      <c r="NHX38" s="1609"/>
      <c r="NHY38" s="1609"/>
      <c r="NHZ38" s="1609"/>
      <c r="NIA38" s="1609"/>
      <c r="NIB38" s="1609"/>
      <c r="NIC38" s="1609"/>
      <c r="NID38" s="1609"/>
      <c r="NIE38" s="1609"/>
      <c r="NIF38" s="1609"/>
      <c r="NIG38" s="1609"/>
      <c r="NIH38" s="1609"/>
      <c r="NII38" s="1609"/>
      <c r="NIJ38" s="1609"/>
      <c r="NIK38" s="1609"/>
      <c r="NIL38" s="1609"/>
      <c r="NIM38" s="1609"/>
      <c r="NIN38" s="1609"/>
      <c r="NIO38" s="1609"/>
      <c r="NIP38" s="1609"/>
      <c r="NIQ38" s="1609"/>
      <c r="NIR38" s="1609"/>
      <c r="NIS38" s="1609"/>
      <c r="NIT38" s="1609"/>
      <c r="NIU38" s="1609"/>
      <c r="NIV38" s="1609"/>
      <c r="NIW38" s="1609"/>
      <c r="NIX38" s="1609"/>
      <c r="NIY38" s="1609"/>
      <c r="NIZ38" s="1609"/>
      <c r="NJA38" s="1609"/>
      <c r="NJB38" s="1609"/>
      <c r="NJC38" s="1609"/>
      <c r="NJD38" s="1609"/>
      <c r="NJE38" s="1609"/>
      <c r="NJF38" s="1609"/>
      <c r="NJG38" s="1609"/>
      <c r="NJH38" s="1609"/>
      <c r="NJI38" s="1609"/>
      <c r="NJJ38" s="1609"/>
      <c r="NJK38" s="1609"/>
      <c r="NJL38" s="1609"/>
      <c r="NJM38" s="1609"/>
      <c r="NJN38" s="1609"/>
      <c r="NJO38" s="1609"/>
      <c r="NJP38" s="1609"/>
      <c r="NJQ38" s="1609"/>
      <c r="NJR38" s="1609"/>
      <c r="NJS38" s="1609"/>
      <c r="NJT38" s="1609"/>
      <c r="NJU38" s="1609"/>
      <c r="NJV38" s="1609"/>
      <c r="NJW38" s="1609"/>
      <c r="NJX38" s="1609"/>
      <c r="NJY38" s="1609"/>
      <c r="NJZ38" s="1609"/>
      <c r="NKA38" s="1609"/>
      <c r="NKB38" s="1609"/>
      <c r="NKC38" s="1609"/>
      <c r="NKD38" s="1609"/>
      <c r="NKE38" s="1609"/>
      <c r="NKF38" s="1609"/>
      <c r="NKG38" s="1609"/>
      <c r="NKH38" s="1609"/>
      <c r="NKI38" s="1609"/>
      <c r="NKJ38" s="1609"/>
      <c r="NKK38" s="1609"/>
      <c r="NKL38" s="1609"/>
      <c r="NKM38" s="1609"/>
      <c r="NKN38" s="1609"/>
      <c r="NKO38" s="1609"/>
      <c r="NKP38" s="1609"/>
      <c r="NKQ38" s="1609"/>
      <c r="NKR38" s="1609"/>
      <c r="NKS38" s="1609"/>
      <c r="NKT38" s="1609"/>
      <c r="NKU38" s="1609"/>
      <c r="NKV38" s="1609"/>
      <c r="NKW38" s="1609"/>
      <c r="NKX38" s="1609"/>
      <c r="NKY38" s="1609"/>
      <c r="NKZ38" s="1609"/>
      <c r="NLA38" s="1609"/>
      <c r="NLB38" s="1609"/>
      <c r="NLC38" s="1609"/>
      <c r="NLD38" s="1609"/>
      <c r="NLE38" s="1609"/>
      <c r="NLF38" s="1609"/>
      <c r="NLG38" s="1609"/>
      <c r="NLH38" s="1609"/>
      <c r="NLI38" s="1609"/>
      <c r="NLJ38" s="1609"/>
      <c r="NLK38" s="1609"/>
      <c r="NLL38" s="1609"/>
      <c r="NLM38" s="1609"/>
      <c r="NLN38" s="1609"/>
      <c r="NLO38" s="1609"/>
      <c r="NLP38" s="1609"/>
      <c r="NLQ38" s="1609"/>
      <c r="NLR38" s="1609"/>
      <c r="NLS38" s="1609"/>
      <c r="NLT38" s="1609"/>
      <c r="NLU38" s="1609"/>
      <c r="NLV38" s="1609"/>
      <c r="NLW38" s="1609"/>
      <c r="NLX38" s="1609"/>
      <c r="NLY38" s="1609"/>
      <c r="NLZ38" s="1609"/>
      <c r="NMA38" s="1609"/>
      <c r="NMB38" s="1609"/>
      <c r="NMC38" s="1609"/>
      <c r="NMD38" s="1609"/>
      <c r="NME38" s="1609"/>
      <c r="NMF38" s="1609"/>
      <c r="NMG38" s="1609"/>
      <c r="NMH38" s="1609"/>
      <c r="NMI38" s="1609"/>
      <c r="NMJ38" s="1609"/>
      <c r="NMK38" s="1609"/>
      <c r="NML38" s="1609"/>
      <c r="NMM38" s="1609"/>
      <c r="NMN38" s="1609"/>
      <c r="NMO38" s="1609"/>
      <c r="NMP38" s="1609"/>
      <c r="NMQ38" s="1609"/>
      <c r="NMR38" s="1609"/>
      <c r="NMS38" s="1609"/>
      <c r="NMT38" s="1609"/>
      <c r="NMU38" s="1609"/>
      <c r="NMV38" s="1609"/>
      <c r="NMW38" s="1609"/>
      <c r="NMX38" s="1609"/>
      <c r="NMY38" s="1609"/>
      <c r="NMZ38" s="1609"/>
      <c r="NNA38" s="1609"/>
      <c r="NNB38" s="1609"/>
      <c r="NNC38" s="1609"/>
      <c r="NND38" s="1609"/>
      <c r="NNE38" s="1609"/>
      <c r="NNF38" s="1609"/>
      <c r="NNG38" s="1609"/>
      <c r="NNH38" s="1609"/>
      <c r="NNI38" s="1609"/>
      <c r="NNJ38" s="1609"/>
      <c r="NNK38" s="1609"/>
      <c r="NNL38" s="1609"/>
      <c r="NNM38" s="1609"/>
      <c r="NNN38" s="1609"/>
      <c r="NNO38" s="1609"/>
      <c r="NNP38" s="1609"/>
      <c r="NNQ38" s="1609"/>
      <c r="NNR38" s="1609"/>
      <c r="NNS38" s="1609"/>
      <c r="NNT38" s="1609"/>
      <c r="NNU38" s="1609"/>
      <c r="NNV38" s="1609"/>
      <c r="NNW38" s="1609"/>
      <c r="NNX38" s="1609"/>
      <c r="NNY38" s="1609"/>
      <c r="NNZ38" s="1609"/>
      <c r="NOA38" s="1609"/>
      <c r="NOB38" s="1609"/>
      <c r="NOC38" s="1609"/>
      <c r="NOD38" s="1609"/>
      <c r="NOE38" s="1609"/>
      <c r="NOF38" s="1609"/>
      <c r="NOG38" s="1609"/>
      <c r="NOH38" s="1609"/>
      <c r="NOI38" s="1609"/>
      <c r="NOJ38" s="1609"/>
      <c r="NOK38" s="1609"/>
      <c r="NOL38" s="1609"/>
      <c r="NOM38" s="1609"/>
      <c r="NON38" s="1609"/>
      <c r="NOO38" s="1609"/>
      <c r="NOP38" s="1609"/>
      <c r="NOQ38" s="1609"/>
      <c r="NOR38" s="1609"/>
      <c r="NOS38" s="1609"/>
      <c r="NOT38" s="1609"/>
      <c r="NOU38" s="1609"/>
      <c r="NOV38" s="1609"/>
      <c r="NOW38" s="1609"/>
      <c r="NOX38" s="1609"/>
      <c r="NOY38" s="1609"/>
      <c r="NOZ38" s="1609"/>
      <c r="NPA38" s="1609"/>
      <c r="NPB38" s="1609"/>
      <c r="NPC38" s="1609"/>
      <c r="NPD38" s="1609"/>
      <c r="NPE38" s="1609"/>
      <c r="NPF38" s="1609"/>
      <c r="NPG38" s="1609"/>
      <c r="NPH38" s="1609"/>
      <c r="NPI38" s="1609"/>
      <c r="NPJ38" s="1609"/>
      <c r="NPK38" s="1609"/>
      <c r="NPL38" s="1609"/>
      <c r="NPM38" s="1609"/>
      <c r="NPN38" s="1609"/>
      <c r="NPO38" s="1609"/>
      <c r="NPP38" s="1609"/>
      <c r="NPQ38" s="1609"/>
      <c r="NPR38" s="1609"/>
      <c r="NPS38" s="1609"/>
      <c r="NPT38" s="1609"/>
      <c r="NPU38" s="1609"/>
      <c r="NPV38" s="1609"/>
      <c r="NPW38" s="1609"/>
      <c r="NPX38" s="1609"/>
      <c r="NPY38" s="1609"/>
      <c r="NPZ38" s="1609"/>
      <c r="NQA38" s="1609"/>
      <c r="NQB38" s="1609"/>
      <c r="NQC38" s="1609"/>
      <c r="NQD38" s="1609"/>
      <c r="NQE38" s="1609"/>
      <c r="NQF38" s="1609"/>
      <c r="NQG38" s="1609"/>
      <c r="NQH38" s="1609"/>
      <c r="NQI38" s="1609"/>
      <c r="NQJ38" s="1609"/>
      <c r="NQK38" s="1609"/>
      <c r="NQL38" s="1609"/>
      <c r="NQM38" s="1609"/>
      <c r="NQN38" s="1609"/>
      <c r="NQO38" s="1609"/>
      <c r="NQP38" s="1609"/>
      <c r="NQQ38" s="1609"/>
      <c r="NQR38" s="1609"/>
      <c r="NQS38" s="1609"/>
      <c r="NQT38" s="1609"/>
      <c r="NQU38" s="1609"/>
      <c r="NQV38" s="1609"/>
      <c r="NQW38" s="1609"/>
      <c r="NQX38" s="1609"/>
      <c r="NQY38" s="1609"/>
      <c r="NQZ38" s="1609"/>
      <c r="NRA38" s="1609"/>
      <c r="NRB38" s="1609"/>
      <c r="NRC38" s="1609"/>
      <c r="NRD38" s="1609"/>
      <c r="NRE38" s="1609"/>
      <c r="NRF38" s="1609"/>
      <c r="NRG38" s="1609"/>
      <c r="NRH38" s="1609"/>
      <c r="NRI38" s="1609"/>
      <c r="NRJ38" s="1609"/>
      <c r="NRK38" s="1609"/>
      <c r="NRL38" s="1609"/>
      <c r="NRM38" s="1609"/>
      <c r="NRN38" s="1609"/>
      <c r="NRO38" s="1609"/>
      <c r="NRP38" s="1609"/>
      <c r="NRQ38" s="1609"/>
      <c r="NRR38" s="1609"/>
      <c r="NRS38" s="1609"/>
      <c r="NRT38" s="1609"/>
      <c r="NRU38" s="1609"/>
      <c r="NRV38" s="1609"/>
      <c r="NRW38" s="1609"/>
      <c r="NRX38" s="1609"/>
      <c r="NRY38" s="1609"/>
      <c r="NRZ38" s="1609"/>
      <c r="NSA38" s="1609"/>
      <c r="NSB38" s="1609"/>
      <c r="NSC38" s="1609"/>
      <c r="NSD38" s="1609"/>
      <c r="NSE38" s="1609"/>
      <c r="NSF38" s="1609"/>
      <c r="NSG38" s="1609"/>
      <c r="NSH38" s="1609"/>
      <c r="NSI38" s="1609"/>
      <c r="NSJ38" s="1609"/>
      <c r="NSK38" s="1609"/>
      <c r="NSL38" s="1609"/>
      <c r="NSM38" s="1609"/>
      <c r="NSN38" s="1609"/>
      <c r="NSO38" s="1609"/>
      <c r="NSP38" s="1609"/>
      <c r="NSQ38" s="1609"/>
      <c r="NSR38" s="1609"/>
      <c r="NSS38" s="1609"/>
      <c r="NST38" s="1609"/>
      <c r="NSU38" s="1609"/>
      <c r="NSV38" s="1609"/>
      <c r="NSW38" s="1609"/>
      <c r="NSX38" s="1609"/>
      <c r="NSY38" s="1609"/>
      <c r="NSZ38" s="1609"/>
      <c r="NTA38" s="1609"/>
      <c r="NTB38" s="1609"/>
      <c r="NTC38" s="1609"/>
      <c r="NTD38" s="1609"/>
      <c r="NTE38" s="1609"/>
      <c r="NTF38" s="1609"/>
      <c r="NTG38" s="1609"/>
      <c r="NTH38" s="1609"/>
      <c r="NTI38" s="1609"/>
      <c r="NTJ38" s="1609"/>
      <c r="NTK38" s="1609"/>
      <c r="NTL38" s="1609"/>
      <c r="NTM38" s="1609"/>
      <c r="NTN38" s="1609"/>
      <c r="NTO38" s="1609"/>
      <c r="NTP38" s="1609"/>
      <c r="NTQ38" s="1609"/>
      <c r="NTR38" s="1609"/>
      <c r="NTS38" s="1609"/>
      <c r="NTT38" s="1609"/>
      <c r="NTU38" s="1609"/>
      <c r="NTV38" s="1609"/>
      <c r="NTW38" s="1609"/>
      <c r="NTX38" s="1609"/>
      <c r="NTY38" s="1609"/>
      <c r="NTZ38" s="1609"/>
      <c r="NUA38" s="1609"/>
      <c r="NUB38" s="1609"/>
      <c r="NUC38" s="1609"/>
      <c r="NUD38" s="1609"/>
      <c r="NUE38" s="1609"/>
      <c r="NUF38" s="1609"/>
      <c r="NUG38" s="1609"/>
      <c r="NUH38" s="1609"/>
      <c r="NUI38" s="1609"/>
      <c r="NUJ38" s="1609"/>
      <c r="NUK38" s="1609"/>
      <c r="NUL38" s="1609"/>
      <c r="NUM38" s="1609"/>
      <c r="NUN38" s="1609"/>
      <c r="NUO38" s="1609"/>
      <c r="NUP38" s="1609"/>
      <c r="NUQ38" s="1609"/>
      <c r="NUR38" s="1609"/>
      <c r="NUS38" s="1609"/>
      <c r="NUT38" s="1609"/>
      <c r="NUU38" s="1609"/>
      <c r="NUV38" s="1609"/>
      <c r="NUW38" s="1609"/>
      <c r="NUX38" s="1609"/>
      <c r="NUY38" s="1609"/>
      <c r="NUZ38" s="1609"/>
      <c r="NVA38" s="1609"/>
      <c r="NVB38" s="1609"/>
      <c r="NVC38" s="1609"/>
      <c r="NVD38" s="1609"/>
      <c r="NVE38" s="1609"/>
      <c r="NVF38" s="1609"/>
      <c r="NVG38" s="1609"/>
      <c r="NVH38" s="1609"/>
      <c r="NVI38" s="1609"/>
      <c r="NVJ38" s="1609"/>
      <c r="NVK38" s="1609"/>
      <c r="NVL38" s="1609"/>
      <c r="NVM38" s="1609"/>
      <c r="NVN38" s="1609"/>
      <c r="NVO38" s="1609"/>
      <c r="NVP38" s="1609"/>
      <c r="NVQ38" s="1609"/>
      <c r="NVR38" s="1609"/>
      <c r="NVS38" s="1609"/>
      <c r="NVT38" s="1609"/>
      <c r="NVU38" s="1609"/>
      <c r="NVV38" s="1609"/>
      <c r="NVW38" s="1609"/>
      <c r="NVX38" s="1609"/>
      <c r="NVY38" s="1609"/>
      <c r="NVZ38" s="1609"/>
      <c r="NWA38" s="1609"/>
      <c r="NWB38" s="1609"/>
      <c r="NWC38" s="1609"/>
      <c r="NWD38" s="1609"/>
      <c r="NWE38" s="1609"/>
      <c r="NWF38" s="1609"/>
      <c r="NWG38" s="1609"/>
      <c r="NWH38" s="1609"/>
      <c r="NWI38" s="1609"/>
      <c r="NWJ38" s="1609"/>
      <c r="NWK38" s="1609"/>
      <c r="NWL38" s="1609"/>
      <c r="NWM38" s="1609"/>
      <c r="NWN38" s="1609"/>
      <c r="NWO38" s="1609"/>
      <c r="NWP38" s="1609"/>
      <c r="NWQ38" s="1609"/>
      <c r="NWR38" s="1609"/>
      <c r="NWS38" s="1609"/>
      <c r="NWT38" s="1609"/>
      <c r="NWU38" s="1609"/>
      <c r="NWV38" s="1609"/>
      <c r="NWW38" s="1609"/>
      <c r="NWX38" s="1609"/>
      <c r="NWY38" s="1609"/>
      <c r="NWZ38" s="1609"/>
      <c r="NXA38" s="1609"/>
      <c r="NXB38" s="1609"/>
      <c r="NXC38" s="1609"/>
      <c r="NXD38" s="1609"/>
      <c r="NXE38" s="1609"/>
      <c r="NXF38" s="1609"/>
      <c r="NXG38" s="1609"/>
      <c r="NXH38" s="1609"/>
      <c r="NXI38" s="1609"/>
      <c r="NXJ38" s="1609"/>
      <c r="NXK38" s="1609"/>
      <c r="NXL38" s="1609"/>
      <c r="NXM38" s="1609"/>
      <c r="NXN38" s="1609"/>
      <c r="NXO38" s="1609"/>
      <c r="NXP38" s="1609"/>
      <c r="NXQ38" s="1609"/>
      <c r="NXR38" s="1609"/>
      <c r="NXS38" s="1609"/>
      <c r="NXT38" s="1609"/>
      <c r="NXU38" s="1609"/>
      <c r="NXV38" s="1609"/>
      <c r="NXW38" s="1609"/>
      <c r="NXX38" s="1609"/>
      <c r="NXY38" s="1609"/>
      <c r="NXZ38" s="1609"/>
      <c r="NYA38" s="1609"/>
      <c r="NYB38" s="1609"/>
      <c r="NYC38" s="1609"/>
      <c r="NYD38" s="1609"/>
      <c r="NYE38" s="1609"/>
      <c r="NYF38" s="1609"/>
      <c r="NYG38" s="1609"/>
      <c r="NYH38" s="1609"/>
      <c r="NYI38" s="1609"/>
      <c r="NYJ38" s="1609"/>
      <c r="NYK38" s="1609"/>
      <c r="NYL38" s="1609"/>
      <c r="NYM38" s="1609"/>
      <c r="NYN38" s="1609"/>
      <c r="NYO38" s="1609"/>
      <c r="NYP38" s="1609"/>
      <c r="NYQ38" s="1609"/>
      <c r="NYR38" s="1609"/>
      <c r="NYS38" s="1609"/>
      <c r="NYT38" s="1609"/>
      <c r="NYU38" s="1609"/>
      <c r="NYV38" s="1609"/>
      <c r="NYW38" s="1609"/>
      <c r="NYX38" s="1609"/>
      <c r="NYY38" s="1609"/>
      <c r="NYZ38" s="1609"/>
      <c r="NZA38" s="1609"/>
      <c r="NZB38" s="1609"/>
      <c r="NZC38" s="1609"/>
      <c r="NZD38" s="1609"/>
      <c r="NZE38" s="1609"/>
      <c r="NZF38" s="1609"/>
      <c r="NZG38" s="1609"/>
      <c r="NZH38" s="1609"/>
      <c r="NZI38" s="1609"/>
      <c r="NZJ38" s="1609"/>
      <c r="NZK38" s="1609"/>
      <c r="NZL38" s="1609"/>
      <c r="NZM38" s="1609"/>
      <c r="NZN38" s="1609"/>
      <c r="NZO38" s="1609"/>
      <c r="NZP38" s="1609"/>
      <c r="NZQ38" s="1609"/>
      <c r="NZR38" s="1609"/>
      <c r="NZS38" s="1609"/>
      <c r="NZT38" s="1609"/>
      <c r="NZU38" s="1609"/>
      <c r="NZV38" s="1609"/>
      <c r="NZW38" s="1609"/>
      <c r="NZX38" s="1609"/>
      <c r="NZY38" s="1609"/>
      <c r="NZZ38" s="1609"/>
      <c r="OAA38" s="1609"/>
      <c r="OAB38" s="1609"/>
      <c r="OAC38" s="1609"/>
      <c r="OAD38" s="1609"/>
      <c r="OAE38" s="1609"/>
      <c r="OAF38" s="1609"/>
      <c r="OAG38" s="1609"/>
      <c r="OAH38" s="1609"/>
      <c r="OAI38" s="1609"/>
      <c r="OAJ38" s="1609"/>
      <c r="OAK38" s="1609"/>
      <c r="OAL38" s="1609"/>
      <c r="OAM38" s="1609"/>
      <c r="OAN38" s="1609"/>
      <c r="OAO38" s="1609"/>
      <c r="OAP38" s="1609"/>
      <c r="OAQ38" s="1609"/>
      <c r="OAR38" s="1609"/>
      <c r="OAS38" s="1609"/>
      <c r="OAT38" s="1609"/>
      <c r="OAU38" s="1609"/>
      <c r="OAV38" s="1609"/>
      <c r="OAW38" s="1609"/>
      <c r="OAX38" s="1609"/>
      <c r="OAY38" s="1609"/>
      <c r="OAZ38" s="1609"/>
      <c r="OBA38" s="1609"/>
      <c r="OBB38" s="1609"/>
      <c r="OBC38" s="1609"/>
      <c r="OBD38" s="1609"/>
      <c r="OBE38" s="1609"/>
      <c r="OBF38" s="1609"/>
      <c r="OBG38" s="1609"/>
      <c r="OBH38" s="1609"/>
      <c r="OBI38" s="1609"/>
      <c r="OBJ38" s="1609"/>
      <c r="OBK38" s="1609"/>
      <c r="OBL38" s="1609"/>
      <c r="OBM38" s="1609"/>
      <c r="OBN38" s="1609"/>
      <c r="OBO38" s="1609"/>
      <c r="OBP38" s="1609"/>
      <c r="OBQ38" s="1609"/>
      <c r="OBR38" s="1609"/>
      <c r="OBS38" s="1609"/>
      <c r="OBT38" s="1609"/>
      <c r="OBU38" s="1609"/>
      <c r="OBV38" s="1609"/>
      <c r="OBW38" s="1609"/>
      <c r="OBX38" s="1609"/>
      <c r="OBY38" s="1609"/>
      <c r="OBZ38" s="1609"/>
      <c r="OCA38" s="1609"/>
      <c r="OCB38" s="1609"/>
      <c r="OCC38" s="1609"/>
      <c r="OCD38" s="1609"/>
      <c r="OCE38" s="1609"/>
      <c r="OCF38" s="1609"/>
      <c r="OCG38" s="1609"/>
      <c r="OCH38" s="1609"/>
      <c r="OCI38" s="1609"/>
      <c r="OCJ38" s="1609"/>
      <c r="OCK38" s="1609"/>
      <c r="OCL38" s="1609"/>
      <c r="OCM38" s="1609"/>
      <c r="OCN38" s="1609"/>
      <c r="OCO38" s="1609"/>
      <c r="OCP38" s="1609"/>
      <c r="OCQ38" s="1609"/>
      <c r="OCR38" s="1609"/>
      <c r="OCS38" s="1609"/>
      <c r="OCT38" s="1609"/>
      <c r="OCU38" s="1609"/>
      <c r="OCV38" s="1609"/>
      <c r="OCW38" s="1609"/>
      <c r="OCX38" s="1609"/>
      <c r="OCY38" s="1609"/>
      <c r="OCZ38" s="1609"/>
      <c r="ODA38" s="1609"/>
      <c r="ODB38" s="1609"/>
      <c r="ODC38" s="1609"/>
      <c r="ODD38" s="1609"/>
      <c r="ODE38" s="1609"/>
      <c r="ODF38" s="1609"/>
      <c r="ODG38" s="1609"/>
      <c r="ODH38" s="1609"/>
      <c r="ODI38" s="1609"/>
      <c r="ODJ38" s="1609"/>
      <c r="ODK38" s="1609"/>
      <c r="ODL38" s="1609"/>
      <c r="ODM38" s="1609"/>
      <c r="ODN38" s="1609"/>
      <c r="ODO38" s="1609"/>
      <c r="ODP38" s="1609"/>
      <c r="ODQ38" s="1609"/>
      <c r="ODR38" s="1609"/>
      <c r="ODS38" s="1609"/>
      <c r="ODT38" s="1609"/>
      <c r="ODU38" s="1609"/>
      <c r="ODV38" s="1609"/>
      <c r="ODW38" s="1609"/>
      <c r="ODX38" s="1609"/>
      <c r="ODY38" s="1609"/>
      <c r="ODZ38" s="1609"/>
      <c r="OEA38" s="1609"/>
      <c r="OEB38" s="1609"/>
      <c r="OEC38" s="1609"/>
      <c r="OED38" s="1609"/>
      <c r="OEE38" s="1609"/>
      <c r="OEF38" s="1609"/>
      <c r="OEG38" s="1609"/>
      <c r="OEH38" s="1609"/>
      <c r="OEI38" s="1609"/>
      <c r="OEJ38" s="1609"/>
      <c r="OEK38" s="1609"/>
      <c r="OEL38" s="1609"/>
      <c r="OEM38" s="1609"/>
      <c r="OEN38" s="1609"/>
      <c r="OEO38" s="1609"/>
      <c r="OEP38" s="1609"/>
      <c r="OEQ38" s="1609"/>
      <c r="OER38" s="1609"/>
      <c r="OES38" s="1609"/>
      <c r="OET38" s="1609"/>
      <c r="OEU38" s="1609"/>
      <c r="OEV38" s="1609"/>
      <c r="OEW38" s="1609"/>
      <c r="OEX38" s="1609"/>
      <c r="OEY38" s="1609"/>
      <c r="OEZ38" s="1609"/>
      <c r="OFA38" s="1609"/>
      <c r="OFB38" s="1609"/>
      <c r="OFC38" s="1609"/>
      <c r="OFD38" s="1609"/>
      <c r="OFE38" s="1609"/>
      <c r="OFF38" s="1609"/>
      <c r="OFG38" s="1609"/>
      <c r="OFH38" s="1609"/>
      <c r="OFI38" s="1609"/>
      <c r="OFJ38" s="1609"/>
      <c r="OFK38" s="1609"/>
      <c r="OFL38" s="1609"/>
      <c r="OFM38" s="1609"/>
      <c r="OFN38" s="1609"/>
      <c r="OFO38" s="1609"/>
      <c r="OFP38" s="1609"/>
      <c r="OFQ38" s="1609"/>
      <c r="OFR38" s="1609"/>
      <c r="OFS38" s="1609"/>
      <c r="OFT38" s="1609"/>
      <c r="OFU38" s="1609"/>
      <c r="OFV38" s="1609"/>
      <c r="OFW38" s="1609"/>
      <c r="OFX38" s="1609"/>
      <c r="OFY38" s="1609"/>
      <c r="OFZ38" s="1609"/>
      <c r="OGA38" s="1609"/>
      <c r="OGB38" s="1609"/>
      <c r="OGC38" s="1609"/>
      <c r="OGD38" s="1609"/>
      <c r="OGE38" s="1609"/>
      <c r="OGF38" s="1609"/>
      <c r="OGG38" s="1609"/>
      <c r="OGH38" s="1609"/>
      <c r="OGI38" s="1609"/>
      <c r="OGJ38" s="1609"/>
      <c r="OGK38" s="1609"/>
      <c r="OGL38" s="1609"/>
      <c r="OGM38" s="1609"/>
      <c r="OGN38" s="1609"/>
      <c r="OGO38" s="1609"/>
      <c r="OGP38" s="1609"/>
      <c r="OGQ38" s="1609"/>
      <c r="OGR38" s="1609"/>
      <c r="OGS38" s="1609"/>
      <c r="OGT38" s="1609"/>
      <c r="OGU38" s="1609"/>
      <c r="OGV38" s="1609"/>
      <c r="OGW38" s="1609"/>
      <c r="OGX38" s="1609"/>
      <c r="OGY38" s="1609"/>
      <c r="OGZ38" s="1609"/>
      <c r="OHA38" s="1609"/>
      <c r="OHB38" s="1609"/>
      <c r="OHC38" s="1609"/>
      <c r="OHD38" s="1609"/>
      <c r="OHE38" s="1609"/>
      <c r="OHF38" s="1609"/>
      <c r="OHG38" s="1609"/>
      <c r="OHH38" s="1609"/>
      <c r="OHI38" s="1609"/>
      <c r="OHJ38" s="1609"/>
      <c r="OHK38" s="1609"/>
      <c r="OHL38" s="1609"/>
      <c r="OHM38" s="1609"/>
      <c r="OHN38" s="1609"/>
      <c r="OHO38" s="1609"/>
      <c r="OHP38" s="1609"/>
      <c r="OHQ38" s="1609"/>
      <c r="OHR38" s="1609"/>
      <c r="OHS38" s="1609"/>
      <c r="OHT38" s="1609"/>
      <c r="OHU38" s="1609"/>
      <c r="OHV38" s="1609"/>
      <c r="OHW38" s="1609"/>
      <c r="OHX38" s="1609"/>
      <c r="OHY38" s="1609"/>
      <c r="OHZ38" s="1609"/>
      <c r="OIA38" s="1609"/>
      <c r="OIB38" s="1609"/>
      <c r="OIC38" s="1609"/>
      <c r="OID38" s="1609"/>
      <c r="OIE38" s="1609"/>
      <c r="OIF38" s="1609"/>
      <c r="OIG38" s="1609"/>
      <c r="OIH38" s="1609"/>
      <c r="OII38" s="1609"/>
      <c r="OIJ38" s="1609"/>
      <c r="OIK38" s="1609"/>
      <c r="OIL38" s="1609"/>
      <c r="OIM38" s="1609"/>
      <c r="OIN38" s="1609"/>
      <c r="OIO38" s="1609"/>
      <c r="OIP38" s="1609"/>
      <c r="OIQ38" s="1609"/>
      <c r="OIR38" s="1609"/>
      <c r="OIS38" s="1609"/>
      <c r="OIT38" s="1609"/>
      <c r="OIU38" s="1609"/>
      <c r="OIV38" s="1609"/>
      <c r="OIW38" s="1609"/>
      <c r="OIX38" s="1609"/>
      <c r="OIY38" s="1609"/>
      <c r="OIZ38" s="1609"/>
      <c r="OJA38" s="1609"/>
      <c r="OJB38" s="1609"/>
      <c r="OJC38" s="1609"/>
      <c r="OJD38" s="1609"/>
      <c r="OJE38" s="1609"/>
      <c r="OJF38" s="1609"/>
      <c r="OJG38" s="1609"/>
      <c r="OJH38" s="1609"/>
      <c r="OJI38" s="1609"/>
      <c r="OJJ38" s="1609"/>
      <c r="OJK38" s="1609"/>
      <c r="OJL38" s="1609"/>
      <c r="OJM38" s="1609"/>
      <c r="OJN38" s="1609"/>
      <c r="OJO38" s="1609"/>
      <c r="OJP38" s="1609"/>
      <c r="OJQ38" s="1609"/>
      <c r="OJR38" s="1609"/>
      <c r="OJS38" s="1609"/>
      <c r="OJT38" s="1609"/>
      <c r="OJU38" s="1609"/>
      <c r="OJV38" s="1609"/>
      <c r="OJW38" s="1609"/>
      <c r="OJX38" s="1609"/>
      <c r="OJY38" s="1609"/>
      <c r="OJZ38" s="1609"/>
      <c r="OKA38" s="1609"/>
      <c r="OKB38" s="1609"/>
      <c r="OKC38" s="1609"/>
      <c r="OKD38" s="1609"/>
      <c r="OKE38" s="1609"/>
      <c r="OKF38" s="1609"/>
      <c r="OKG38" s="1609"/>
      <c r="OKH38" s="1609"/>
      <c r="OKI38" s="1609"/>
      <c r="OKJ38" s="1609"/>
      <c r="OKK38" s="1609"/>
      <c r="OKL38" s="1609"/>
      <c r="OKM38" s="1609"/>
      <c r="OKN38" s="1609"/>
      <c r="OKO38" s="1609"/>
      <c r="OKP38" s="1609"/>
      <c r="OKQ38" s="1609"/>
      <c r="OKR38" s="1609"/>
      <c r="OKS38" s="1609"/>
      <c r="OKT38" s="1609"/>
      <c r="OKU38" s="1609"/>
      <c r="OKV38" s="1609"/>
      <c r="OKW38" s="1609"/>
      <c r="OKX38" s="1609"/>
      <c r="OKY38" s="1609"/>
      <c r="OKZ38" s="1609"/>
      <c r="OLA38" s="1609"/>
      <c r="OLB38" s="1609"/>
      <c r="OLC38" s="1609"/>
      <c r="OLD38" s="1609"/>
      <c r="OLE38" s="1609"/>
      <c r="OLF38" s="1609"/>
      <c r="OLG38" s="1609"/>
      <c r="OLH38" s="1609"/>
      <c r="OLI38" s="1609"/>
      <c r="OLJ38" s="1609"/>
      <c r="OLK38" s="1609"/>
      <c r="OLL38" s="1609"/>
      <c r="OLM38" s="1609"/>
      <c r="OLN38" s="1609"/>
      <c r="OLO38" s="1609"/>
      <c r="OLP38" s="1609"/>
      <c r="OLQ38" s="1609"/>
      <c r="OLR38" s="1609"/>
      <c r="OLS38" s="1609"/>
      <c r="OLT38" s="1609"/>
      <c r="OLU38" s="1609"/>
      <c r="OLV38" s="1609"/>
      <c r="OLW38" s="1609"/>
      <c r="OLX38" s="1609"/>
      <c r="OLY38" s="1609"/>
      <c r="OLZ38" s="1609"/>
      <c r="OMA38" s="1609"/>
      <c r="OMB38" s="1609"/>
      <c r="OMC38" s="1609"/>
      <c r="OMD38" s="1609"/>
      <c r="OME38" s="1609"/>
      <c r="OMF38" s="1609"/>
      <c r="OMG38" s="1609"/>
      <c r="OMH38" s="1609"/>
      <c r="OMI38" s="1609"/>
      <c r="OMJ38" s="1609"/>
      <c r="OMK38" s="1609"/>
      <c r="OML38" s="1609"/>
      <c r="OMM38" s="1609"/>
      <c r="OMN38" s="1609"/>
      <c r="OMO38" s="1609"/>
      <c r="OMP38" s="1609"/>
      <c r="OMQ38" s="1609"/>
      <c r="OMR38" s="1609"/>
      <c r="OMS38" s="1609"/>
      <c r="OMT38" s="1609"/>
      <c r="OMU38" s="1609"/>
      <c r="OMV38" s="1609"/>
      <c r="OMW38" s="1609"/>
      <c r="OMX38" s="1609"/>
      <c r="OMY38" s="1609"/>
      <c r="OMZ38" s="1609"/>
      <c r="ONA38" s="1609"/>
      <c r="ONB38" s="1609"/>
      <c r="ONC38" s="1609"/>
      <c r="OND38" s="1609"/>
      <c r="ONE38" s="1609"/>
      <c r="ONF38" s="1609"/>
      <c r="ONG38" s="1609"/>
      <c r="ONH38" s="1609"/>
      <c r="ONI38" s="1609"/>
      <c r="ONJ38" s="1609"/>
      <c r="ONK38" s="1609"/>
      <c r="ONL38" s="1609"/>
      <c r="ONM38" s="1609"/>
      <c r="ONN38" s="1609"/>
      <c r="ONO38" s="1609"/>
      <c r="ONP38" s="1609"/>
      <c r="ONQ38" s="1609"/>
      <c r="ONR38" s="1609"/>
      <c r="ONS38" s="1609"/>
      <c r="ONT38" s="1609"/>
      <c r="ONU38" s="1609"/>
      <c r="ONV38" s="1609"/>
      <c r="ONW38" s="1609"/>
      <c r="ONX38" s="1609"/>
      <c r="ONY38" s="1609"/>
      <c r="ONZ38" s="1609"/>
      <c r="OOA38" s="1609"/>
      <c r="OOB38" s="1609"/>
      <c r="OOC38" s="1609"/>
      <c r="OOD38" s="1609"/>
      <c r="OOE38" s="1609"/>
      <c r="OOF38" s="1609"/>
      <c r="OOG38" s="1609"/>
      <c r="OOH38" s="1609"/>
      <c r="OOI38" s="1609"/>
      <c r="OOJ38" s="1609"/>
      <c r="OOK38" s="1609"/>
      <c r="OOL38" s="1609"/>
      <c r="OOM38" s="1609"/>
      <c r="OON38" s="1609"/>
      <c r="OOO38" s="1609"/>
      <c r="OOP38" s="1609"/>
      <c r="OOQ38" s="1609"/>
      <c r="OOR38" s="1609"/>
      <c r="OOS38" s="1609"/>
      <c r="OOT38" s="1609"/>
      <c r="OOU38" s="1609"/>
      <c r="OOV38" s="1609"/>
      <c r="OOW38" s="1609"/>
      <c r="OOX38" s="1609"/>
      <c r="OOY38" s="1609"/>
      <c r="OOZ38" s="1609"/>
      <c r="OPA38" s="1609"/>
      <c r="OPB38" s="1609"/>
      <c r="OPC38" s="1609"/>
      <c r="OPD38" s="1609"/>
      <c r="OPE38" s="1609"/>
      <c r="OPF38" s="1609"/>
      <c r="OPG38" s="1609"/>
      <c r="OPH38" s="1609"/>
      <c r="OPI38" s="1609"/>
      <c r="OPJ38" s="1609"/>
      <c r="OPK38" s="1609"/>
      <c r="OPL38" s="1609"/>
      <c r="OPM38" s="1609"/>
      <c r="OPN38" s="1609"/>
      <c r="OPO38" s="1609"/>
      <c r="OPP38" s="1609"/>
      <c r="OPQ38" s="1609"/>
      <c r="OPR38" s="1609"/>
      <c r="OPS38" s="1609"/>
      <c r="OPT38" s="1609"/>
      <c r="OPU38" s="1609"/>
      <c r="OPV38" s="1609"/>
      <c r="OPW38" s="1609"/>
      <c r="OPX38" s="1609"/>
      <c r="OPY38" s="1609"/>
      <c r="OPZ38" s="1609"/>
      <c r="OQA38" s="1609"/>
      <c r="OQB38" s="1609"/>
      <c r="OQC38" s="1609"/>
      <c r="OQD38" s="1609"/>
      <c r="OQE38" s="1609"/>
      <c r="OQF38" s="1609"/>
      <c r="OQG38" s="1609"/>
      <c r="OQH38" s="1609"/>
      <c r="OQI38" s="1609"/>
      <c r="OQJ38" s="1609"/>
      <c r="OQK38" s="1609"/>
      <c r="OQL38" s="1609"/>
      <c r="OQM38" s="1609"/>
      <c r="OQN38" s="1609"/>
      <c r="OQO38" s="1609"/>
      <c r="OQP38" s="1609"/>
      <c r="OQQ38" s="1609"/>
      <c r="OQR38" s="1609"/>
      <c r="OQS38" s="1609"/>
      <c r="OQT38" s="1609"/>
      <c r="OQU38" s="1609"/>
      <c r="OQV38" s="1609"/>
      <c r="OQW38" s="1609"/>
      <c r="OQX38" s="1609"/>
      <c r="OQY38" s="1609"/>
      <c r="OQZ38" s="1609"/>
      <c r="ORA38" s="1609"/>
      <c r="ORB38" s="1609"/>
      <c r="ORC38" s="1609"/>
      <c r="ORD38" s="1609"/>
      <c r="ORE38" s="1609"/>
      <c r="ORF38" s="1609"/>
      <c r="ORG38" s="1609"/>
      <c r="ORH38" s="1609"/>
      <c r="ORI38" s="1609"/>
      <c r="ORJ38" s="1609"/>
      <c r="ORK38" s="1609"/>
      <c r="ORL38" s="1609"/>
      <c r="ORM38" s="1609"/>
      <c r="ORN38" s="1609"/>
      <c r="ORO38" s="1609"/>
      <c r="ORP38" s="1609"/>
      <c r="ORQ38" s="1609"/>
      <c r="ORR38" s="1609"/>
      <c r="ORS38" s="1609"/>
      <c r="ORT38" s="1609"/>
      <c r="ORU38" s="1609"/>
      <c r="ORV38" s="1609"/>
      <c r="ORW38" s="1609"/>
      <c r="ORX38" s="1609"/>
      <c r="ORY38" s="1609"/>
      <c r="ORZ38" s="1609"/>
      <c r="OSA38" s="1609"/>
      <c r="OSB38" s="1609"/>
      <c r="OSC38" s="1609"/>
      <c r="OSD38" s="1609"/>
      <c r="OSE38" s="1609"/>
      <c r="OSF38" s="1609"/>
      <c r="OSG38" s="1609"/>
      <c r="OSH38" s="1609"/>
      <c r="OSI38" s="1609"/>
      <c r="OSJ38" s="1609"/>
      <c r="OSK38" s="1609"/>
      <c r="OSL38" s="1609"/>
      <c r="OSM38" s="1609"/>
      <c r="OSN38" s="1609"/>
      <c r="OSO38" s="1609"/>
      <c r="OSP38" s="1609"/>
      <c r="OSQ38" s="1609"/>
      <c r="OSR38" s="1609"/>
      <c r="OSS38" s="1609"/>
      <c r="OST38" s="1609"/>
      <c r="OSU38" s="1609"/>
      <c r="OSV38" s="1609"/>
      <c r="OSW38" s="1609"/>
      <c r="OSX38" s="1609"/>
      <c r="OSY38" s="1609"/>
      <c r="OSZ38" s="1609"/>
      <c r="OTA38" s="1609"/>
      <c r="OTB38" s="1609"/>
      <c r="OTC38" s="1609"/>
      <c r="OTD38" s="1609"/>
      <c r="OTE38" s="1609"/>
      <c r="OTF38" s="1609"/>
      <c r="OTG38" s="1609"/>
      <c r="OTH38" s="1609"/>
      <c r="OTI38" s="1609"/>
      <c r="OTJ38" s="1609"/>
      <c r="OTK38" s="1609"/>
      <c r="OTL38" s="1609"/>
      <c r="OTM38" s="1609"/>
      <c r="OTN38" s="1609"/>
      <c r="OTO38" s="1609"/>
      <c r="OTP38" s="1609"/>
      <c r="OTQ38" s="1609"/>
      <c r="OTR38" s="1609"/>
      <c r="OTS38" s="1609"/>
      <c r="OTT38" s="1609"/>
      <c r="OTU38" s="1609"/>
      <c r="OTV38" s="1609"/>
      <c r="OTW38" s="1609"/>
      <c r="OTX38" s="1609"/>
      <c r="OTY38" s="1609"/>
      <c r="OTZ38" s="1609"/>
      <c r="OUA38" s="1609"/>
      <c r="OUB38" s="1609"/>
      <c r="OUC38" s="1609"/>
      <c r="OUD38" s="1609"/>
      <c r="OUE38" s="1609"/>
      <c r="OUF38" s="1609"/>
      <c r="OUG38" s="1609"/>
      <c r="OUH38" s="1609"/>
      <c r="OUI38" s="1609"/>
      <c r="OUJ38" s="1609"/>
      <c r="OUK38" s="1609"/>
      <c r="OUL38" s="1609"/>
      <c r="OUM38" s="1609"/>
      <c r="OUN38" s="1609"/>
      <c r="OUO38" s="1609"/>
      <c r="OUP38" s="1609"/>
      <c r="OUQ38" s="1609"/>
      <c r="OUR38" s="1609"/>
      <c r="OUS38" s="1609"/>
      <c r="OUT38" s="1609"/>
      <c r="OUU38" s="1609"/>
      <c r="OUV38" s="1609"/>
      <c r="OUW38" s="1609"/>
      <c r="OUX38" s="1609"/>
      <c r="OUY38" s="1609"/>
      <c r="OUZ38" s="1609"/>
      <c r="OVA38" s="1609"/>
      <c r="OVB38" s="1609"/>
      <c r="OVC38" s="1609"/>
      <c r="OVD38" s="1609"/>
      <c r="OVE38" s="1609"/>
      <c r="OVF38" s="1609"/>
      <c r="OVG38" s="1609"/>
      <c r="OVH38" s="1609"/>
      <c r="OVI38" s="1609"/>
      <c r="OVJ38" s="1609"/>
      <c r="OVK38" s="1609"/>
      <c r="OVL38" s="1609"/>
      <c r="OVM38" s="1609"/>
      <c r="OVN38" s="1609"/>
      <c r="OVO38" s="1609"/>
      <c r="OVP38" s="1609"/>
      <c r="OVQ38" s="1609"/>
      <c r="OVR38" s="1609"/>
      <c r="OVS38" s="1609"/>
      <c r="OVT38" s="1609"/>
      <c r="OVU38" s="1609"/>
      <c r="OVV38" s="1609"/>
      <c r="OVW38" s="1609"/>
      <c r="OVX38" s="1609"/>
      <c r="OVY38" s="1609"/>
      <c r="OVZ38" s="1609"/>
      <c r="OWA38" s="1609"/>
      <c r="OWB38" s="1609"/>
      <c r="OWC38" s="1609"/>
      <c r="OWD38" s="1609"/>
      <c r="OWE38" s="1609"/>
      <c r="OWF38" s="1609"/>
      <c r="OWG38" s="1609"/>
      <c r="OWH38" s="1609"/>
      <c r="OWI38" s="1609"/>
      <c r="OWJ38" s="1609"/>
      <c r="OWK38" s="1609"/>
      <c r="OWL38" s="1609"/>
      <c r="OWM38" s="1609"/>
      <c r="OWN38" s="1609"/>
      <c r="OWO38" s="1609"/>
      <c r="OWP38" s="1609"/>
      <c r="OWQ38" s="1609"/>
      <c r="OWR38" s="1609"/>
      <c r="OWS38" s="1609"/>
      <c r="OWT38" s="1609"/>
      <c r="OWU38" s="1609"/>
      <c r="OWV38" s="1609"/>
      <c r="OWW38" s="1609"/>
      <c r="OWX38" s="1609"/>
      <c r="OWY38" s="1609"/>
      <c r="OWZ38" s="1609"/>
      <c r="OXA38" s="1609"/>
      <c r="OXB38" s="1609"/>
      <c r="OXC38" s="1609"/>
      <c r="OXD38" s="1609"/>
      <c r="OXE38" s="1609"/>
      <c r="OXF38" s="1609"/>
      <c r="OXG38" s="1609"/>
      <c r="OXH38" s="1609"/>
      <c r="OXI38" s="1609"/>
      <c r="OXJ38" s="1609"/>
      <c r="OXK38" s="1609"/>
      <c r="OXL38" s="1609"/>
      <c r="OXM38" s="1609"/>
      <c r="OXN38" s="1609"/>
      <c r="OXO38" s="1609"/>
      <c r="OXP38" s="1609"/>
      <c r="OXQ38" s="1609"/>
      <c r="OXR38" s="1609"/>
      <c r="OXS38" s="1609"/>
      <c r="OXT38" s="1609"/>
      <c r="OXU38" s="1609"/>
      <c r="OXV38" s="1609"/>
      <c r="OXW38" s="1609"/>
      <c r="OXX38" s="1609"/>
      <c r="OXY38" s="1609"/>
      <c r="OXZ38" s="1609"/>
      <c r="OYA38" s="1609"/>
      <c r="OYB38" s="1609"/>
      <c r="OYC38" s="1609"/>
      <c r="OYD38" s="1609"/>
      <c r="OYE38" s="1609"/>
      <c r="OYF38" s="1609"/>
      <c r="OYG38" s="1609"/>
      <c r="OYH38" s="1609"/>
      <c r="OYI38" s="1609"/>
      <c r="OYJ38" s="1609"/>
      <c r="OYK38" s="1609"/>
      <c r="OYL38" s="1609"/>
      <c r="OYM38" s="1609"/>
      <c r="OYN38" s="1609"/>
      <c r="OYO38" s="1609"/>
      <c r="OYP38" s="1609"/>
      <c r="OYQ38" s="1609"/>
      <c r="OYR38" s="1609"/>
      <c r="OYS38" s="1609"/>
      <c r="OYT38" s="1609"/>
      <c r="OYU38" s="1609"/>
      <c r="OYV38" s="1609"/>
      <c r="OYW38" s="1609"/>
      <c r="OYX38" s="1609"/>
      <c r="OYY38" s="1609"/>
      <c r="OYZ38" s="1609"/>
      <c r="OZA38" s="1609"/>
      <c r="OZB38" s="1609"/>
      <c r="OZC38" s="1609"/>
      <c r="OZD38" s="1609"/>
      <c r="OZE38" s="1609"/>
      <c r="OZF38" s="1609"/>
      <c r="OZG38" s="1609"/>
      <c r="OZH38" s="1609"/>
      <c r="OZI38" s="1609"/>
      <c r="OZJ38" s="1609"/>
      <c r="OZK38" s="1609"/>
      <c r="OZL38" s="1609"/>
      <c r="OZM38" s="1609"/>
      <c r="OZN38" s="1609"/>
      <c r="OZO38" s="1609"/>
      <c r="OZP38" s="1609"/>
      <c r="OZQ38" s="1609"/>
      <c r="OZR38" s="1609"/>
      <c r="OZS38" s="1609"/>
      <c r="OZT38" s="1609"/>
      <c r="OZU38" s="1609"/>
      <c r="OZV38" s="1609"/>
      <c r="OZW38" s="1609"/>
      <c r="OZX38" s="1609"/>
      <c r="OZY38" s="1609"/>
      <c r="OZZ38" s="1609"/>
      <c r="PAA38" s="1609"/>
      <c r="PAB38" s="1609"/>
      <c r="PAC38" s="1609"/>
      <c r="PAD38" s="1609"/>
      <c r="PAE38" s="1609"/>
      <c r="PAF38" s="1609"/>
      <c r="PAG38" s="1609"/>
      <c r="PAH38" s="1609"/>
      <c r="PAI38" s="1609"/>
      <c r="PAJ38" s="1609"/>
      <c r="PAK38" s="1609"/>
      <c r="PAL38" s="1609"/>
      <c r="PAM38" s="1609"/>
      <c r="PAN38" s="1609"/>
      <c r="PAO38" s="1609"/>
      <c r="PAP38" s="1609"/>
      <c r="PAQ38" s="1609"/>
      <c r="PAR38" s="1609"/>
      <c r="PAS38" s="1609"/>
      <c r="PAT38" s="1609"/>
      <c r="PAU38" s="1609"/>
      <c r="PAV38" s="1609"/>
      <c r="PAW38" s="1609"/>
      <c r="PAX38" s="1609"/>
      <c r="PAY38" s="1609"/>
      <c r="PAZ38" s="1609"/>
      <c r="PBA38" s="1609"/>
      <c r="PBB38" s="1609"/>
      <c r="PBC38" s="1609"/>
      <c r="PBD38" s="1609"/>
      <c r="PBE38" s="1609"/>
      <c r="PBF38" s="1609"/>
      <c r="PBG38" s="1609"/>
      <c r="PBH38" s="1609"/>
      <c r="PBI38" s="1609"/>
      <c r="PBJ38" s="1609"/>
      <c r="PBK38" s="1609"/>
      <c r="PBL38" s="1609"/>
      <c r="PBM38" s="1609"/>
      <c r="PBN38" s="1609"/>
      <c r="PBO38" s="1609"/>
      <c r="PBP38" s="1609"/>
      <c r="PBQ38" s="1609"/>
      <c r="PBR38" s="1609"/>
      <c r="PBS38" s="1609"/>
      <c r="PBT38" s="1609"/>
      <c r="PBU38" s="1609"/>
      <c r="PBV38" s="1609"/>
      <c r="PBW38" s="1609"/>
      <c r="PBX38" s="1609"/>
      <c r="PBY38" s="1609"/>
      <c r="PBZ38" s="1609"/>
      <c r="PCA38" s="1609"/>
      <c r="PCB38" s="1609"/>
      <c r="PCC38" s="1609"/>
      <c r="PCD38" s="1609"/>
      <c r="PCE38" s="1609"/>
      <c r="PCF38" s="1609"/>
      <c r="PCG38" s="1609"/>
      <c r="PCH38" s="1609"/>
      <c r="PCI38" s="1609"/>
      <c r="PCJ38" s="1609"/>
      <c r="PCK38" s="1609"/>
      <c r="PCL38" s="1609"/>
      <c r="PCM38" s="1609"/>
      <c r="PCN38" s="1609"/>
      <c r="PCO38" s="1609"/>
      <c r="PCP38" s="1609"/>
      <c r="PCQ38" s="1609"/>
      <c r="PCR38" s="1609"/>
      <c r="PCS38" s="1609"/>
      <c r="PCT38" s="1609"/>
      <c r="PCU38" s="1609"/>
      <c r="PCV38" s="1609"/>
      <c r="PCW38" s="1609"/>
      <c r="PCX38" s="1609"/>
      <c r="PCY38" s="1609"/>
      <c r="PCZ38" s="1609"/>
      <c r="PDA38" s="1609"/>
      <c r="PDB38" s="1609"/>
      <c r="PDC38" s="1609"/>
      <c r="PDD38" s="1609"/>
      <c r="PDE38" s="1609"/>
      <c r="PDF38" s="1609"/>
      <c r="PDG38" s="1609"/>
      <c r="PDH38" s="1609"/>
      <c r="PDI38" s="1609"/>
      <c r="PDJ38" s="1609"/>
      <c r="PDK38" s="1609"/>
      <c r="PDL38" s="1609"/>
      <c r="PDM38" s="1609"/>
      <c r="PDN38" s="1609"/>
      <c r="PDO38" s="1609"/>
      <c r="PDP38" s="1609"/>
      <c r="PDQ38" s="1609"/>
      <c r="PDR38" s="1609"/>
      <c r="PDS38" s="1609"/>
      <c r="PDT38" s="1609"/>
      <c r="PDU38" s="1609"/>
      <c r="PDV38" s="1609"/>
      <c r="PDW38" s="1609"/>
      <c r="PDX38" s="1609"/>
      <c r="PDY38" s="1609"/>
      <c r="PDZ38" s="1609"/>
      <c r="PEA38" s="1609"/>
      <c r="PEB38" s="1609"/>
      <c r="PEC38" s="1609"/>
      <c r="PED38" s="1609"/>
      <c r="PEE38" s="1609"/>
      <c r="PEF38" s="1609"/>
      <c r="PEG38" s="1609"/>
      <c r="PEH38" s="1609"/>
      <c r="PEI38" s="1609"/>
      <c r="PEJ38" s="1609"/>
      <c r="PEK38" s="1609"/>
      <c r="PEL38" s="1609"/>
      <c r="PEM38" s="1609"/>
      <c r="PEN38" s="1609"/>
      <c r="PEO38" s="1609"/>
      <c r="PEP38" s="1609"/>
      <c r="PEQ38" s="1609"/>
      <c r="PER38" s="1609"/>
      <c r="PES38" s="1609"/>
      <c r="PET38" s="1609"/>
      <c r="PEU38" s="1609"/>
      <c r="PEV38" s="1609"/>
      <c r="PEW38" s="1609"/>
      <c r="PEX38" s="1609"/>
      <c r="PEY38" s="1609"/>
      <c r="PEZ38" s="1609"/>
      <c r="PFA38" s="1609"/>
      <c r="PFB38" s="1609"/>
      <c r="PFC38" s="1609"/>
      <c r="PFD38" s="1609"/>
      <c r="PFE38" s="1609"/>
      <c r="PFF38" s="1609"/>
      <c r="PFG38" s="1609"/>
      <c r="PFH38" s="1609"/>
      <c r="PFI38" s="1609"/>
      <c r="PFJ38" s="1609"/>
      <c r="PFK38" s="1609"/>
      <c r="PFL38" s="1609"/>
      <c r="PFM38" s="1609"/>
      <c r="PFN38" s="1609"/>
      <c r="PFO38" s="1609"/>
      <c r="PFP38" s="1609"/>
      <c r="PFQ38" s="1609"/>
      <c r="PFR38" s="1609"/>
      <c r="PFS38" s="1609"/>
      <c r="PFT38" s="1609"/>
      <c r="PFU38" s="1609"/>
      <c r="PFV38" s="1609"/>
      <c r="PFW38" s="1609"/>
      <c r="PFX38" s="1609"/>
      <c r="PFY38" s="1609"/>
      <c r="PFZ38" s="1609"/>
      <c r="PGA38" s="1609"/>
      <c r="PGB38" s="1609"/>
      <c r="PGC38" s="1609"/>
      <c r="PGD38" s="1609"/>
      <c r="PGE38" s="1609"/>
      <c r="PGF38" s="1609"/>
      <c r="PGG38" s="1609"/>
      <c r="PGH38" s="1609"/>
      <c r="PGI38" s="1609"/>
      <c r="PGJ38" s="1609"/>
      <c r="PGK38" s="1609"/>
      <c r="PGL38" s="1609"/>
      <c r="PGM38" s="1609"/>
      <c r="PGN38" s="1609"/>
      <c r="PGO38" s="1609"/>
      <c r="PGP38" s="1609"/>
      <c r="PGQ38" s="1609"/>
      <c r="PGR38" s="1609"/>
      <c r="PGS38" s="1609"/>
      <c r="PGT38" s="1609"/>
      <c r="PGU38" s="1609"/>
      <c r="PGV38" s="1609"/>
      <c r="PGW38" s="1609"/>
      <c r="PGX38" s="1609"/>
      <c r="PGY38" s="1609"/>
      <c r="PGZ38" s="1609"/>
      <c r="PHA38" s="1609"/>
      <c r="PHB38" s="1609"/>
      <c r="PHC38" s="1609"/>
      <c r="PHD38" s="1609"/>
      <c r="PHE38" s="1609"/>
      <c r="PHF38" s="1609"/>
      <c r="PHG38" s="1609"/>
      <c r="PHH38" s="1609"/>
      <c r="PHI38" s="1609"/>
      <c r="PHJ38" s="1609"/>
      <c r="PHK38" s="1609"/>
      <c r="PHL38" s="1609"/>
      <c r="PHM38" s="1609"/>
      <c r="PHN38" s="1609"/>
      <c r="PHO38" s="1609"/>
      <c r="PHP38" s="1609"/>
      <c r="PHQ38" s="1609"/>
      <c r="PHR38" s="1609"/>
      <c r="PHS38" s="1609"/>
      <c r="PHT38" s="1609"/>
      <c r="PHU38" s="1609"/>
      <c r="PHV38" s="1609"/>
      <c r="PHW38" s="1609"/>
      <c r="PHX38" s="1609"/>
      <c r="PHY38" s="1609"/>
      <c r="PHZ38" s="1609"/>
      <c r="PIA38" s="1609"/>
      <c r="PIB38" s="1609"/>
      <c r="PIC38" s="1609"/>
      <c r="PID38" s="1609"/>
      <c r="PIE38" s="1609"/>
      <c r="PIF38" s="1609"/>
      <c r="PIG38" s="1609"/>
      <c r="PIH38" s="1609"/>
      <c r="PII38" s="1609"/>
      <c r="PIJ38" s="1609"/>
      <c r="PIK38" s="1609"/>
      <c r="PIL38" s="1609"/>
      <c r="PIM38" s="1609"/>
      <c r="PIN38" s="1609"/>
      <c r="PIO38" s="1609"/>
      <c r="PIP38" s="1609"/>
      <c r="PIQ38" s="1609"/>
      <c r="PIR38" s="1609"/>
      <c r="PIS38" s="1609"/>
      <c r="PIT38" s="1609"/>
      <c r="PIU38" s="1609"/>
      <c r="PIV38" s="1609"/>
      <c r="PIW38" s="1609"/>
      <c r="PIX38" s="1609"/>
      <c r="PIY38" s="1609"/>
      <c r="PIZ38" s="1609"/>
      <c r="PJA38" s="1609"/>
      <c r="PJB38" s="1609"/>
      <c r="PJC38" s="1609"/>
      <c r="PJD38" s="1609"/>
      <c r="PJE38" s="1609"/>
      <c r="PJF38" s="1609"/>
      <c r="PJG38" s="1609"/>
      <c r="PJH38" s="1609"/>
      <c r="PJI38" s="1609"/>
      <c r="PJJ38" s="1609"/>
      <c r="PJK38" s="1609"/>
      <c r="PJL38" s="1609"/>
      <c r="PJM38" s="1609"/>
      <c r="PJN38" s="1609"/>
      <c r="PJO38" s="1609"/>
      <c r="PJP38" s="1609"/>
      <c r="PJQ38" s="1609"/>
      <c r="PJR38" s="1609"/>
      <c r="PJS38" s="1609"/>
      <c r="PJT38" s="1609"/>
      <c r="PJU38" s="1609"/>
      <c r="PJV38" s="1609"/>
      <c r="PJW38" s="1609"/>
      <c r="PJX38" s="1609"/>
      <c r="PJY38" s="1609"/>
      <c r="PJZ38" s="1609"/>
      <c r="PKA38" s="1609"/>
      <c r="PKB38" s="1609"/>
      <c r="PKC38" s="1609"/>
      <c r="PKD38" s="1609"/>
      <c r="PKE38" s="1609"/>
      <c r="PKF38" s="1609"/>
      <c r="PKG38" s="1609"/>
      <c r="PKH38" s="1609"/>
      <c r="PKI38" s="1609"/>
      <c r="PKJ38" s="1609"/>
      <c r="PKK38" s="1609"/>
      <c r="PKL38" s="1609"/>
      <c r="PKM38" s="1609"/>
      <c r="PKN38" s="1609"/>
      <c r="PKO38" s="1609"/>
      <c r="PKP38" s="1609"/>
      <c r="PKQ38" s="1609"/>
      <c r="PKR38" s="1609"/>
      <c r="PKS38" s="1609"/>
      <c r="PKT38" s="1609"/>
      <c r="PKU38" s="1609"/>
      <c r="PKV38" s="1609"/>
      <c r="PKW38" s="1609"/>
      <c r="PKX38" s="1609"/>
      <c r="PKY38" s="1609"/>
      <c r="PKZ38" s="1609"/>
      <c r="PLA38" s="1609"/>
      <c r="PLB38" s="1609"/>
      <c r="PLC38" s="1609"/>
      <c r="PLD38" s="1609"/>
      <c r="PLE38" s="1609"/>
      <c r="PLF38" s="1609"/>
      <c r="PLG38" s="1609"/>
      <c r="PLH38" s="1609"/>
      <c r="PLI38" s="1609"/>
      <c r="PLJ38" s="1609"/>
      <c r="PLK38" s="1609"/>
      <c r="PLL38" s="1609"/>
      <c r="PLM38" s="1609"/>
      <c r="PLN38" s="1609"/>
      <c r="PLO38" s="1609"/>
      <c r="PLP38" s="1609"/>
      <c r="PLQ38" s="1609"/>
      <c r="PLR38" s="1609"/>
      <c r="PLS38" s="1609"/>
      <c r="PLT38" s="1609"/>
      <c r="PLU38" s="1609"/>
      <c r="PLV38" s="1609"/>
      <c r="PLW38" s="1609"/>
      <c r="PLX38" s="1609"/>
      <c r="PLY38" s="1609"/>
      <c r="PLZ38" s="1609"/>
      <c r="PMA38" s="1609"/>
      <c r="PMB38" s="1609"/>
      <c r="PMC38" s="1609"/>
      <c r="PMD38" s="1609"/>
      <c r="PME38" s="1609"/>
      <c r="PMF38" s="1609"/>
      <c r="PMG38" s="1609"/>
      <c r="PMH38" s="1609"/>
      <c r="PMI38" s="1609"/>
      <c r="PMJ38" s="1609"/>
      <c r="PMK38" s="1609"/>
      <c r="PML38" s="1609"/>
      <c r="PMM38" s="1609"/>
      <c r="PMN38" s="1609"/>
      <c r="PMO38" s="1609"/>
      <c r="PMP38" s="1609"/>
      <c r="PMQ38" s="1609"/>
      <c r="PMR38" s="1609"/>
      <c r="PMS38" s="1609"/>
      <c r="PMT38" s="1609"/>
      <c r="PMU38" s="1609"/>
      <c r="PMV38" s="1609"/>
      <c r="PMW38" s="1609"/>
      <c r="PMX38" s="1609"/>
      <c r="PMY38" s="1609"/>
      <c r="PMZ38" s="1609"/>
      <c r="PNA38" s="1609"/>
      <c r="PNB38" s="1609"/>
      <c r="PNC38" s="1609"/>
      <c r="PND38" s="1609"/>
      <c r="PNE38" s="1609"/>
      <c r="PNF38" s="1609"/>
      <c r="PNG38" s="1609"/>
      <c r="PNH38" s="1609"/>
      <c r="PNI38" s="1609"/>
      <c r="PNJ38" s="1609"/>
      <c r="PNK38" s="1609"/>
      <c r="PNL38" s="1609"/>
      <c r="PNM38" s="1609"/>
      <c r="PNN38" s="1609"/>
      <c r="PNO38" s="1609"/>
      <c r="PNP38" s="1609"/>
      <c r="PNQ38" s="1609"/>
      <c r="PNR38" s="1609"/>
      <c r="PNS38" s="1609"/>
      <c r="PNT38" s="1609"/>
      <c r="PNU38" s="1609"/>
      <c r="PNV38" s="1609"/>
      <c r="PNW38" s="1609"/>
      <c r="PNX38" s="1609"/>
      <c r="PNY38" s="1609"/>
      <c r="PNZ38" s="1609"/>
      <c r="POA38" s="1609"/>
      <c r="POB38" s="1609"/>
      <c r="POC38" s="1609"/>
      <c r="POD38" s="1609"/>
      <c r="POE38" s="1609"/>
      <c r="POF38" s="1609"/>
      <c r="POG38" s="1609"/>
      <c r="POH38" s="1609"/>
      <c r="POI38" s="1609"/>
      <c r="POJ38" s="1609"/>
      <c r="POK38" s="1609"/>
      <c r="POL38" s="1609"/>
      <c r="POM38" s="1609"/>
      <c r="PON38" s="1609"/>
      <c r="POO38" s="1609"/>
      <c r="POP38" s="1609"/>
      <c r="POQ38" s="1609"/>
      <c r="POR38" s="1609"/>
      <c r="POS38" s="1609"/>
      <c r="POT38" s="1609"/>
      <c r="POU38" s="1609"/>
      <c r="POV38" s="1609"/>
      <c r="POW38" s="1609"/>
      <c r="POX38" s="1609"/>
      <c r="POY38" s="1609"/>
      <c r="POZ38" s="1609"/>
      <c r="PPA38" s="1609"/>
      <c r="PPB38" s="1609"/>
      <c r="PPC38" s="1609"/>
      <c r="PPD38" s="1609"/>
      <c r="PPE38" s="1609"/>
      <c r="PPF38" s="1609"/>
      <c r="PPG38" s="1609"/>
      <c r="PPH38" s="1609"/>
      <c r="PPI38" s="1609"/>
      <c r="PPJ38" s="1609"/>
      <c r="PPK38" s="1609"/>
      <c r="PPL38" s="1609"/>
      <c r="PPM38" s="1609"/>
      <c r="PPN38" s="1609"/>
      <c r="PPO38" s="1609"/>
      <c r="PPP38" s="1609"/>
      <c r="PPQ38" s="1609"/>
      <c r="PPR38" s="1609"/>
      <c r="PPS38" s="1609"/>
      <c r="PPT38" s="1609"/>
      <c r="PPU38" s="1609"/>
      <c r="PPV38" s="1609"/>
      <c r="PPW38" s="1609"/>
      <c r="PPX38" s="1609"/>
      <c r="PPY38" s="1609"/>
      <c r="PPZ38" s="1609"/>
      <c r="PQA38" s="1609"/>
      <c r="PQB38" s="1609"/>
      <c r="PQC38" s="1609"/>
      <c r="PQD38" s="1609"/>
      <c r="PQE38" s="1609"/>
      <c r="PQF38" s="1609"/>
      <c r="PQG38" s="1609"/>
      <c r="PQH38" s="1609"/>
      <c r="PQI38" s="1609"/>
      <c r="PQJ38" s="1609"/>
      <c r="PQK38" s="1609"/>
      <c r="PQL38" s="1609"/>
      <c r="PQM38" s="1609"/>
      <c r="PQN38" s="1609"/>
      <c r="PQO38" s="1609"/>
      <c r="PQP38" s="1609"/>
      <c r="PQQ38" s="1609"/>
      <c r="PQR38" s="1609"/>
      <c r="PQS38" s="1609"/>
      <c r="PQT38" s="1609"/>
      <c r="PQU38" s="1609"/>
      <c r="PQV38" s="1609"/>
      <c r="PQW38" s="1609"/>
      <c r="PQX38" s="1609"/>
      <c r="PQY38" s="1609"/>
      <c r="PQZ38" s="1609"/>
      <c r="PRA38" s="1609"/>
      <c r="PRB38" s="1609"/>
      <c r="PRC38" s="1609"/>
      <c r="PRD38" s="1609"/>
      <c r="PRE38" s="1609"/>
      <c r="PRF38" s="1609"/>
      <c r="PRG38" s="1609"/>
      <c r="PRH38" s="1609"/>
      <c r="PRI38" s="1609"/>
      <c r="PRJ38" s="1609"/>
      <c r="PRK38" s="1609"/>
      <c r="PRL38" s="1609"/>
      <c r="PRM38" s="1609"/>
      <c r="PRN38" s="1609"/>
      <c r="PRO38" s="1609"/>
      <c r="PRP38" s="1609"/>
      <c r="PRQ38" s="1609"/>
      <c r="PRR38" s="1609"/>
      <c r="PRS38" s="1609"/>
      <c r="PRT38" s="1609"/>
      <c r="PRU38" s="1609"/>
      <c r="PRV38" s="1609"/>
      <c r="PRW38" s="1609"/>
      <c r="PRX38" s="1609"/>
      <c r="PRY38" s="1609"/>
      <c r="PRZ38" s="1609"/>
      <c r="PSA38" s="1609"/>
      <c r="PSB38" s="1609"/>
      <c r="PSC38" s="1609"/>
      <c r="PSD38" s="1609"/>
      <c r="PSE38" s="1609"/>
      <c r="PSF38" s="1609"/>
      <c r="PSG38" s="1609"/>
      <c r="PSH38" s="1609"/>
      <c r="PSI38" s="1609"/>
      <c r="PSJ38" s="1609"/>
      <c r="PSK38" s="1609"/>
      <c r="PSL38" s="1609"/>
      <c r="PSM38" s="1609"/>
      <c r="PSN38" s="1609"/>
      <c r="PSO38" s="1609"/>
      <c r="PSP38" s="1609"/>
      <c r="PSQ38" s="1609"/>
      <c r="PSR38" s="1609"/>
      <c r="PSS38" s="1609"/>
      <c r="PST38" s="1609"/>
      <c r="PSU38" s="1609"/>
      <c r="PSV38" s="1609"/>
      <c r="PSW38" s="1609"/>
      <c r="PSX38" s="1609"/>
      <c r="PSY38" s="1609"/>
      <c r="PSZ38" s="1609"/>
      <c r="PTA38" s="1609"/>
      <c r="PTB38" s="1609"/>
      <c r="PTC38" s="1609"/>
      <c r="PTD38" s="1609"/>
      <c r="PTE38" s="1609"/>
      <c r="PTF38" s="1609"/>
      <c r="PTG38" s="1609"/>
      <c r="PTH38" s="1609"/>
      <c r="PTI38" s="1609"/>
      <c r="PTJ38" s="1609"/>
      <c r="PTK38" s="1609"/>
      <c r="PTL38" s="1609"/>
      <c r="PTM38" s="1609"/>
      <c r="PTN38" s="1609"/>
      <c r="PTO38" s="1609"/>
      <c r="PTP38" s="1609"/>
      <c r="PTQ38" s="1609"/>
      <c r="PTR38" s="1609"/>
      <c r="PTS38" s="1609"/>
      <c r="PTT38" s="1609"/>
      <c r="PTU38" s="1609"/>
      <c r="PTV38" s="1609"/>
      <c r="PTW38" s="1609"/>
      <c r="PTX38" s="1609"/>
      <c r="PTY38" s="1609"/>
      <c r="PTZ38" s="1609"/>
      <c r="PUA38" s="1609"/>
      <c r="PUB38" s="1609"/>
      <c r="PUC38" s="1609"/>
      <c r="PUD38" s="1609"/>
      <c r="PUE38" s="1609"/>
      <c r="PUF38" s="1609"/>
      <c r="PUG38" s="1609"/>
      <c r="PUH38" s="1609"/>
      <c r="PUI38" s="1609"/>
      <c r="PUJ38" s="1609"/>
      <c r="PUK38" s="1609"/>
      <c r="PUL38" s="1609"/>
      <c r="PUM38" s="1609"/>
      <c r="PUN38" s="1609"/>
      <c r="PUO38" s="1609"/>
      <c r="PUP38" s="1609"/>
      <c r="PUQ38" s="1609"/>
      <c r="PUR38" s="1609"/>
      <c r="PUS38" s="1609"/>
      <c r="PUT38" s="1609"/>
      <c r="PUU38" s="1609"/>
      <c r="PUV38" s="1609"/>
      <c r="PUW38" s="1609"/>
      <c r="PUX38" s="1609"/>
      <c r="PUY38" s="1609"/>
      <c r="PUZ38" s="1609"/>
      <c r="PVA38" s="1609"/>
      <c r="PVB38" s="1609"/>
      <c r="PVC38" s="1609"/>
      <c r="PVD38" s="1609"/>
      <c r="PVE38" s="1609"/>
      <c r="PVF38" s="1609"/>
      <c r="PVG38" s="1609"/>
      <c r="PVH38" s="1609"/>
      <c r="PVI38" s="1609"/>
      <c r="PVJ38" s="1609"/>
      <c r="PVK38" s="1609"/>
      <c r="PVL38" s="1609"/>
      <c r="PVM38" s="1609"/>
      <c r="PVN38" s="1609"/>
      <c r="PVO38" s="1609"/>
      <c r="PVP38" s="1609"/>
      <c r="PVQ38" s="1609"/>
      <c r="PVR38" s="1609"/>
      <c r="PVS38" s="1609"/>
      <c r="PVT38" s="1609"/>
      <c r="PVU38" s="1609"/>
      <c r="PVV38" s="1609"/>
      <c r="PVW38" s="1609"/>
      <c r="PVX38" s="1609"/>
      <c r="PVY38" s="1609"/>
      <c r="PVZ38" s="1609"/>
      <c r="PWA38" s="1609"/>
      <c r="PWB38" s="1609"/>
      <c r="PWC38" s="1609"/>
      <c r="PWD38" s="1609"/>
      <c r="PWE38" s="1609"/>
      <c r="PWF38" s="1609"/>
      <c r="PWG38" s="1609"/>
      <c r="PWH38" s="1609"/>
      <c r="PWI38" s="1609"/>
      <c r="PWJ38" s="1609"/>
      <c r="PWK38" s="1609"/>
      <c r="PWL38" s="1609"/>
      <c r="PWM38" s="1609"/>
      <c r="PWN38" s="1609"/>
      <c r="PWO38" s="1609"/>
      <c r="PWP38" s="1609"/>
      <c r="PWQ38" s="1609"/>
      <c r="PWR38" s="1609"/>
      <c r="PWS38" s="1609"/>
      <c r="PWT38" s="1609"/>
      <c r="PWU38" s="1609"/>
      <c r="PWV38" s="1609"/>
      <c r="PWW38" s="1609"/>
      <c r="PWX38" s="1609"/>
      <c r="PWY38" s="1609"/>
      <c r="PWZ38" s="1609"/>
      <c r="PXA38" s="1609"/>
      <c r="PXB38" s="1609"/>
      <c r="PXC38" s="1609"/>
      <c r="PXD38" s="1609"/>
      <c r="PXE38" s="1609"/>
      <c r="PXF38" s="1609"/>
      <c r="PXG38" s="1609"/>
      <c r="PXH38" s="1609"/>
      <c r="PXI38" s="1609"/>
      <c r="PXJ38" s="1609"/>
      <c r="PXK38" s="1609"/>
      <c r="PXL38" s="1609"/>
      <c r="PXM38" s="1609"/>
      <c r="PXN38" s="1609"/>
      <c r="PXO38" s="1609"/>
      <c r="PXP38" s="1609"/>
      <c r="PXQ38" s="1609"/>
      <c r="PXR38" s="1609"/>
      <c r="PXS38" s="1609"/>
      <c r="PXT38" s="1609"/>
      <c r="PXU38" s="1609"/>
      <c r="PXV38" s="1609"/>
      <c r="PXW38" s="1609"/>
      <c r="PXX38" s="1609"/>
      <c r="PXY38" s="1609"/>
      <c r="PXZ38" s="1609"/>
      <c r="PYA38" s="1609"/>
      <c r="PYB38" s="1609"/>
      <c r="PYC38" s="1609"/>
      <c r="PYD38" s="1609"/>
      <c r="PYE38" s="1609"/>
      <c r="PYF38" s="1609"/>
      <c r="PYG38" s="1609"/>
      <c r="PYH38" s="1609"/>
      <c r="PYI38" s="1609"/>
      <c r="PYJ38" s="1609"/>
      <c r="PYK38" s="1609"/>
      <c r="PYL38" s="1609"/>
      <c r="PYM38" s="1609"/>
      <c r="PYN38" s="1609"/>
      <c r="PYO38" s="1609"/>
      <c r="PYP38" s="1609"/>
      <c r="PYQ38" s="1609"/>
      <c r="PYR38" s="1609"/>
      <c r="PYS38" s="1609"/>
      <c r="PYT38" s="1609"/>
      <c r="PYU38" s="1609"/>
      <c r="PYV38" s="1609"/>
      <c r="PYW38" s="1609"/>
      <c r="PYX38" s="1609"/>
      <c r="PYY38" s="1609"/>
      <c r="PYZ38" s="1609"/>
      <c r="PZA38" s="1609"/>
      <c r="PZB38" s="1609"/>
      <c r="PZC38" s="1609"/>
      <c r="PZD38" s="1609"/>
      <c r="PZE38" s="1609"/>
      <c r="PZF38" s="1609"/>
      <c r="PZG38" s="1609"/>
      <c r="PZH38" s="1609"/>
      <c r="PZI38" s="1609"/>
      <c r="PZJ38" s="1609"/>
      <c r="PZK38" s="1609"/>
      <c r="PZL38" s="1609"/>
      <c r="PZM38" s="1609"/>
      <c r="PZN38" s="1609"/>
      <c r="PZO38" s="1609"/>
      <c r="PZP38" s="1609"/>
      <c r="PZQ38" s="1609"/>
      <c r="PZR38" s="1609"/>
      <c r="PZS38" s="1609"/>
      <c r="PZT38" s="1609"/>
      <c r="PZU38" s="1609"/>
      <c r="PZV38" s="1609"/>
      <c r="PZW38" s="1609"/>
      <c r="PZX38" s="1609"/>
      <c r="PZY38" s="1609"/>
      <c r="PZZ38" s="1609"/>
      <c r="QAA38" s="1609"/>
      <c r="QAB38" s="1609"/>
      <c r="QAC38" s="1609"/>
      <c r="QAD38" s="1609"/>
      <c r="QAE38" s="1609"/>
      <c r="QAF38" s="1609"/>
      <c r="QAG38" s="1609"/>
      <c r="QAH38" s="1609"/>
      <c r="QAI38" s="1609"/>
      <c r="QAJ38" s="1609"/>
      <c r="QAK38" s="1609"/>
      <c r="QAL38" s="1609"/>
      <c r="QAM38" s="1609"/>
      <c r="QAN38" s="1609"/>
      <c r="QAO38" s="1609"/>
      <c r="QAP38" s="1609"/>
      <c r="QAQ38" s="1609"/>
      <c r="QAR38" s="1609"/>
      <c r="QAS38" s="1609"/>
      <c r="QAT38" s="1609"/>
      <c r="QAU38" s="1609"/>
      <c r="QAV38" s="1609"/>
      <c r="QAW38" s="1609"/>
      <c r="QAX38" s="1609"/>
      <c r="QAY38" s="1609"/>
      <c r="QAZ38" s="1609"/>
      <c r="QBA38" s="1609"/>
      <c r="QBB38" s="1609"/>
      <c r="QBC38" s="1609"/>
      <c r="QBD38" s="1609"/>
      <c r="QBE38" s="1609"/>
      <c r="QBF38" s="1609"/>
      <c r="QBG38" s="1609"/>
      <c r="QBH38" s="1609"/>
      <c r="QBI38" s="1609"/>
      <c r="QBJ38" s="1609"/>
      <c r="QBK38" s="1609"/>
      <c r="QBL38" s="1609"/>
      <c r="QBM38" s="1609"/>
      <c r="QBN38" s="1609"/>
      <c r="QBO38" s="1609"/>
      <c r="QBP38" s="1609"/>
      <c r="QBQ38" s="1609"/>
      <c r="QBR38" s="1609"/>
      <c r="QBS38" s="1609"/>
      <c r="QBT38" s="1609"/>
      <c r="QBU38" s="1609"/>
      <c r="QBV38" s="1609"/>
      <c r="QBW38" s="1609"/>
      <c r="QBX38" s="1609"/>
      <c r="QBY38" s="1609"/>
      <c r="QBZ38" s="1609"/>
      <c r="QCA38" s="1609"/>
      <c r="QCB38" s="1609"/>
      <c r="QCC38" s="1609"/>
      <c r="QCD38" s="1609"/>
      <c r="QCE38" s="1609"/>
      <c r="QCF38" s="1609"/>
      <c r="QCG38" s="1609"/>
      <c r="QCH38" s="1609"/>
      <c r="QCI38" s="1609"/>
      <c r="QCJ38" s="1609"/>
      <c r="QCK38" s="1609"/>
      <c r="QCL38" s="1609"/>
      <c r="QCM38" s="1609"/>
      <c r="QCN38" s="1609"/>
      <c r="QCO38" s="1609"/>
      <c r="QCP38" s="1609"/>
      <c r="QCQ38" s="1609"/>
      <c r="QCR38" s="1609"/>
      <c r="QCS38" s="1609"/>
      <c r="QCT38" s="1609"/>
      <c r="QCU38" s="1609"/>
      <c r="QCV38" s="1609"/>
      <c r="QCW38" s="1609"/>
      <c r="QCX38" s="1609"/>
      <c r="QCY38" s="1609"/>
      <c r="QCZ38" s="1609"/>
      <c r="QDA38" s="1609"/>
      <c r="QDB38" s="1609"/>
      <c r="QDC38" s="1609"/>
      <c r="QDD38" s="1609"/>
      <c r="QDE38" s="1609"/>
      <c r="QDF38" s="1609"/>
      <c r="QDG38" s="1609"/>
      <c r="QDH38" s="1609"/>
      <c r="QDI38" s="1609"/>
      <c r="QDJ38" s="1609"/>
      <c r="QDK38" s="1609"/>
      <c r="QDL38" s="1609"/>
      <c r="QDM38" s="1609"/>
      <c r="QDN38" s="1609"/>
      <c r="QDO38" s="1609"/>
      <c r="QDP38" s="1609"/>
      <c r="QDQ38" s="1609"/>
      <c r="QDR38" s="1609"/>
      <c r="QDS38" s="1609"/>
      <c r="QDT38" s="1609"/>
      <c r="QDU38" s="1609"/>
      <c r="QDV38" s="1609"/>
      <c r="QDW38" s="1609"/>
      <c r="QDX38" s="1609"/>
      <c r="QDY38" s="1609"/>
      <c r="QDZ38" s="1609"/>
      <c r="QEA38" s="1609"/>
      <c r="QEB38" s="1609"/>
      <c r="QEC38" s="1609"/>
      <c r="QED38" s="1609"/>
      <c r="QEE38" s="1609"/>
      <c r="QEF38" s="1609"/>
      <c r="QEG38" s="1609"/>
      <c r="QEH38" s="1609"/>
      <c r="QEI38" s="1609"/>
      <c r="QEJ38" s="1609"/>
      <c r="QEK38" s="1609"/>
      <c r="QEL38" s="1609"/>
      <c r="QEM38" s="1609"/>
      <c r="QEN38" s="1609"/>
      <c r="QEO38" s="1609"/>
      <c r="QEP38" s="1609"/>
      <c r="QEQ38" s="1609"/>
      <c r="QER38" s="1609"/>
      <c r="QES38" s="1609"/>
      <c r="QET38" s="1609"/>
      <c r="QEU38" s="1609"/>
      <c r="QEV38" s="1609"/>
      <c r="QEW38" s="1609"/>
      <c r="QEX38" s="1609"/>
      <c r="QEY38" s="1609"/>
      <c r="QEZ38" s="1609"/>
      <c r="QFA38" s="1609"/>
      <c r="QFB38" s="1609"/>
      <c r="QFC38" s="1609"/>
      <c r="QFD38" s="1609"/>
      <c r="QFE38" s="1609"/>
      <c r="QFF38" s="1609"/>
      <c r="QFG38" s="1609"/>
      <c r="QFH38" s="1609"/>
      <c r="QFI38" s="1609"/>
      <c r="QFJ38" s="1609"/>
      <c r="QFK38" s="1609"/>
      <c r="QFL38" s="1609"/>
      <c r="QFM38" s="1609"/>
      <c r="QFN38" s="1609"/>
      <c r="QFO38" s="1609"/>
      <c r="QFP38" s="1609"/>
      <c r="QFQ38" s="1609"/>
      <c r="QFR38" s="1609"/>
      <c r="QFS38" s="1609"/>
      <c r="QFT38" s="1609"/>
      <c r="QFU38" s="1609"/>
      <c r="QFV38" s="1609"/>
      <c r="QFW38" s="1609"/>
      <c r="QFX38" s="1609"/>
      <c r="QFY38" s="1609"/>
      <c r="QFZ38" s="1609"/>
      <c r="QGA38" s="1609"/>
      <c r="QGB38" s="1609"/>
      <c r="QGC38" s="1609"/>
      <c r="QGD38" s="1609"/>
      <c r="QGE38" s="1609"/>
      <c r="QGF38" s="1609"/>
      <c r="QGG38" s="1609"/>
      <c r="QGH38" s="1609"/>
      <c r="QGI38" s="1609"/>
      <c r="QGJ38" s="1609"/>
      <c r="QGK38" s="1609"/>
      <c r="QGL38" s="1609"/>
      <c r="QGM38" s="1609"/>
      <c r="QGN38" s="1609"/>
      <c r="QGO38" s="1609"/>
      <c r="QGP38" s="1609"/>
      <c r="QGQ38" s="1609"/>
      <c r="QGR38" s="1609"/>
      <c r="QGS38" s="1609"/>
      <c r="QGT38" s="1609"/>
      <c r="QGU38" s="1609"/>
      <c r="QGV38" s="1609"/>
      <c r="QGW38" s="1609"/>
      <c r="QGX38" s="1609"/>
      <c r="QGY38" s="1609"/>
      <c r="QGZ38" s="1609"/>
      <c r="QHA38" s="1609"/>
      <c r="QHB38" s="1609"/>
      <c r="QHC38" s="1609"/>
      <c r="QHD38" s="1609"/>
      <c r="QHE38" s="1609"/>
      <c r="QHF38" s="1609"/>
      <c r="QHG38" s="1609"/>
      <c r="QHH38" s="1609"/>
      <c r="QHI38" s="1609"/>
      <c r="QHJ38" s="1609"/>
      <c r="QHK38" s="1609"/>
      <c r="QHL38" s="1609"/>
      <c r="QHM38" s="1609"/>
      <c r="QHN38" s="1609"/>
      <c r="QHO38" s="1609"/>
      <c r="QHP38" s="1609"/>
      <c r="QHQ38" s="1609"/>
      <c r="QHR38" s="1609"/>
      <c r="QHS38" s="1609"/>
      <c r="QHT38" s="1609"/>
      <c r="QHU38" s="1609"/>
      <c r="QHV38" s="1609"/>
      <c r="QHW38" s="1609"/>
      <c r="QHX38" s="1609"/>
      <c r="QHY38" s="1609"/>
      <c r="QHZ38" s="1609"/>
      <c r="QIA38" s="1609"/>
      <c r="QIB38" s="1609"/>
      <c r="QIC38" s="1609"/>
      <c r="QID38" s="1609"/>
      <c r="QIE38" s="1609"/>
      <c r="QIF38" s="1609"/>
      <c r="QIG38" s="1609"/>
      <c r="QIH38" s="1609"/>
      <c r="QII38" s="1609"/>
      <c r="QIJ38" s="1609"/>
      <c r="QIK38" s="1609"/>
      <c r="QIL38" s="1609"/>
      <c r="QIM38" s="1609"/>
      <c r="QIN38" s="1609"/>
      <c r="QIO38" s="1609"/>
      <c r="QIP38" s="1609"/>
      <c r="QIQ38" s="1609"/>
      <c r="QIR38" s="1609"/>
      <c r="QIS38" s="1609"/>
      <c r="QIT38" s="1609"/>
      <c r="QIU38" s="1609"/>
      <c r="QIV38" s="1609"/>
      <c r="QIW38" s="1609"/>
      <c r="QIX38" s="1609"/>
      <c r="QIY38" s="1609"/>
      <c r="QIZ38" s="1609"/>
      <c r="QJA38" s="1609"/>
      <c r="QJB38" s="1609"/>
      <c r="QJC38" s="1609"/>
      <c r="QJD38" s="1609"/>
      <c r="QJE38" s="1609"/>
      <c r="QJF38" s="1609"/>
      <c r="QJG38" s="1609"/>
      <c r="QJH38" s="1609"/>
      <c r="QJI38" s="1609"/>
      <c r="QJJ38" s="1609"/>
      <c r="QJK38" s="1609"/>
      <c r="QJL38" s="1609"/>
      <c r="QJM38" s="1609"/>
      <c r="QJN38" s="1609"/>
      <c r="QJO38" s="1609"/>
      <c r="QJP38" s="1609"/>
      <c r="QJQ38" s="1609"/>
      <c r="QJR38" s="1609"/>
      <c r="QJS38" s="1609"/>
      <c r="QJT38" s="1609"/>
      <c r="QJU38" s="1609"/>
      <c r="QJV38" s="1609"/>
      <c r="QJW38" s="1609"/>
      <c r="QJX38" s="1609"/>
      <c r="QJY38" s="1609"/>
      <c r="QJZ38" s="1609"/>
      <c r="QKA38" s="1609"/>
      <c r="QKB38" s="1609"/>
      <c r="QKC38" s="1609"/>
      <c r="QKD38" s="1609"/>
      <c r="QKE38" s="1609"/>
      <c r="QKF38" s="1609"/>
      <c r="QKG38" s="1609"/>
      <c r="QKH38" s="1609"/>
      <c r="QKI38" s="1609"/>
      <c r="QKJ38" s="1609"/>
      <c r="QKK38" s="1609"/>
      <c r="QKL38" s="1609"/>
      <c r="QKM38" s="1609"/>
      <c r="QKN38" s="1609"/>
      <c r="QKO38" s="1609"/>
      <c r="QKP38" s="1609"/>
      <c r="QKQ38" s="1609"/>
      <c r="QKR38" s="1609"/>
      <c r="QKS38" s="1609"/>
      <c r="QKT38" s="1609"/>
      <c r="QKU38" s="1609"/>
      <c r="QKV38" s="1609"/>
      <c r="QKW38" s="1609"/>
      <c r="QKX38" s="1609"/>
      <c r="QKY38" s="1609"/>
      <c r="QKZ38" s="1609"/>
      <c r="QLA38" s="1609"/>
      <c r="QLB38" s="1609"/>
      <c r="QLC38" s="1609"/>
      <c r="QLD38" s="1609"/>
      <c r="QLE38" s="1609"/>
      <c r="QLF38" s="1609"/>
      <c r="QLG38" s="1609"/>
      <c r="QLH38" s="1609"/>
      <c r="QLI38" s="1609"/>
      <c r="QLJ38" s="1609"/>
      <c r="QLK38" s="1609"/>
      <c r="QLL38" s="1609"/>
      <c r="QLM38" s="1609"/>
      <c r="QLN38" s="1609"/>
      <c r="QLO38" s="1609"/>
      <c r="QLP38" s="1609"/>
      <c r="QLQ38" s="1609"/>
      <c r="QLR38" s="1609"/>
      <c r="QLS38" s="1609"/>
      <c r="QLT38" s="1609"/>
      <c r="QLU38" s="1609"/>
      <c r="QLV38" s="1609"/>
      <c r="QLW38" s="1609"/>
      <c r="QLX38" s="1609"/>
      <c r="QLY38" s="1609"/>
      <c r="QLZ38" s="1609"/>
      <c r="QMA38" s="1609"/>
      <c r="QMB38" s="1609"/>
      <c r="QMC38" s="1609"/>
      <c r="QMD38" s="1609"/>
      <c r="QME38" s="1609"/>
      <c r="QMF38" s="1609"/>
      <c r="QMG38" s="1609"/>
      <c r="QMH38" s="1609"/>
      <c r="QMI38" s="1609"/>
      <c r="QMJ38" s="1609"/>
      <c r="QMK38" s="1609"/>
      <c r="QML38" s="1609"/>
      <c r="QMM38" s="1609"/>
      <c r="QMN38" s="1609"/>
      <c r="QMO38" s="1609"/>
      <c r="QMP38" s="1609"/>
      <c r="QMQ38" s="1609"/>
      <c r="QMR38" s="1609"/>
      <c r="QMS38" s="1609"/>
      <c r="QMT38" s="1609"/>
      <c r="QMU38" s="1609"/>
      <c r="QMV38" s="1609"/>
      <c r="QMW38" s="1609"/>
      <c r="QMX38" s="1609"/>
      <c r="QMY38" s="1609"/>
      <c r="QMZ38" s="1609"/>
      <c r="QNA38" s="1609"/>
      <c r="QNB38" s="1609"/>
      <c r="QNC38" s="1609"/>
      <c r="QND38" s="1609"/>
      <c r="QNE38" s="1609"/>
      <c r="QNF38" s="1609"/>
      <c r="QNG38" s="1609"/>
      <c r="QNH38" s="1609"/>
      <c r="QNI38" s="1609"/>
      <c r="QNJ38" s="1609"/>
      <c r="QNK38" s="1609"/>
      <c r="QNL38" s="1609"/>
      <c r="QNM38" s="1609"/>
      <c r="QNN38" s="1609"/>
      <c r="QNO38" s="1609"/>
      <c r="QNP38" s="1609"/>
      <c r="QNQ38" s="1609"/>
      <c r="QNR38" s="1609"/>
      <c r="QNS38" s="1609"/>
      <c r="QNT38" s="1609"/>
      <c r="QNU38" s="1609"/>
      <c r="QNV38" s="1609"/>
      <c r="QNW38" s="1609"/>
      <c r="QNX38" s="1609"/>
      <c r="QNY38" s="1609"/>
      <c r="QNZ38" s="1609"/>
      <c r="QOA38" s="1609"/>
      <c r="QOB38" s="1609"/>
      <c r="QOC38" s="1609"/>
      <c r="QOD38" s="1609"/>
      <c r="QOE38" s="1609"/>
      <c r="QOF38" s="1609"/>
      <c r="QOG38" s="1609"/>
      <c r="QOH38" s="1609"/>
      <c r="QOI38" s="1609"/>
      <c r="QOJ38" s="1609"/>
      <c r="QOK38" s="1609"/>
      <c r="QOL38" s="1609"/>
      <c r="QOM38" s="1609"/>
      <c r="QON38" s="1609"/>
      <c r="QOO38" s="1609"/>
      <c r="QOP38" s="1609"/>
      <c r="QOQ38" s="1609"/>
      <c r="QOR38" s="1609"/>
      <c r="QOS38" s="1609"/>
      <c r="QOT38" s="1609"/>
      <c r="QOU38" s="1609"/>
      <c r="QOV38" s="1609"/>
      <c r="QOW38" s="1609"/>
      <c r="QOX38" s="1609"/>
      <c r="QOY38" s="1609"/>
      <c r="QOZ38" s="1609"/>
      <c r="QPA38" s="1609"/>
      <c r="QPB38" s="1609"/>
      <c r="QPC38" s="1609"/>
      <c r="QPD38" s="1609"/>
      <c r="QPE38" s="1609"/>
      <c r="QPF38" s="1609"/>
      <c r="QPG38" s="1609"/>
      <c r="QPH38" s="1609"/>
      <c r="QPI38" s="1609"/>
      <c r="QPJ38" s="1609"/>
      <c r="QPK38" s="1609"/>
      <c r="QPL38" s="1609"/>
      <c r="QPM38" s="1609"/>
      <c r="QPN38" s="1609"/>
      <c r="QPO38" s="1609"/>
      <c r="QPP38" s="1609"/>
      <c r="QPQ38" s="1609"/>
      <c r="QPR38" s="1609"/>
      <c r="QPS38" s="1609"/>
      <c r="QPT38" s="1609"/>
      <c r="QPU38" s="1609"/>
      <c r="QPV38" s="1609"/>
      <c r="QPW38" s="1609"/>
      <c r="QPX38" s="1609"/>
      <c r="QPY38" s="1609"/>
      <c r="QPZ38" s="1609"/>
      <c r="QQA38" s="1609"/>
      <c r="QQB38" s="1609"/>
      <c r="QQC38" s="1609"/>
      <c r="QQD38" s="1609"/>
      <c r="QQE38" s="1609"/>
      <c r="QQF38" s="1609"/>
      <c r="QQG38" s="1609"/>
      <c r="QQH38" s="1609"/>
      <c r="QQI38" s="1609"/>
      <c r="QQJ38" s="1609"/>
      <c r="QQK38" s="1609"/>
      <c r="QQL38" s="1609"/>
      <c r="QQM38" s="1609"/>
      <c r="QQN38" s="1609"/>
      <c r="QQO38" s="1609"/>
      <c r="QQP38" s="1609"/>
      <c r="QQQ38" s="1609"/>
      <c r="QQR38" s="1609"/>
      <c r="QQS38" s="1609"/>
      <c r="QQT38" s="1609"/>
      <c r="QQU38" s="1609"/>
      <c r="QQV38" s="1609"/>
      <c r="QQW38" s="1609"/>
      <c r="QQX38" s="1609"/>
      <c r="QQY38" s="1609"/>
      <c r="QQZ38" s="1609"/>
      <c r="QRA38" s="1609"/>
      <c r="QRB38" s="1609"/>
      <c r="QRC38" s="1609"/>
      <c r="QRD38" s="1609"/>
      <c r="QRE38" s="1609"/>
      <c r="QRF38" s="1609"/>
      <c r="QRG38" s="1609"/>
      <c r="QRH38" s="1609"/>
      <c r="QRI38" s="1609"/>
      <c r="QRJ38" s="1609"/>
      <c r="QRK38" s="1609"/>
      <c r="QRL38" s="1609"/>
      <c r="QRM38" s="1609"/>
      <c r="QRN38" s="1609"/>
      <c r="QRO38" s="1609"/>
      <c r="QRP38" s="1609"/>
      <c r="QRQ38" s="1609"/>
      <c r="QRR38" s="1609"/>
      <c r="QRS38" s="1609"/>
      <c r="QRT38" s="1609"/>
      <c r="QRU38" s="1609"/>
      <c r="QRV38" s="1609"/>
      <c r="QRW38" s="1609"/>
      <c r="QRX38" s="1609"/>
      <c r="QRY38" s="1609"/>
      <c r="QRZ38" s="1609"/>
      <c r="QSA38" s="1609"/>
      <c r="QSB38" s="1609"/>
      <c r="QSC38" s="1609"/>
      <c r="QSD38" s="1609"/>
      <c r="QSE38" s="1609"/>
      <c r="QSF38" s="1609"/>
      <c r="QSG38" s="1609"/>
      <c r="QSH38" s="1609"/>
      <c r="QSI38" s="1609"/>
      <c r="QSJ38" s="1609"/>
      <c r="QSK38" s="1609"/>
      <c r="QSL38" s="1609"/>
      <c r="QSM38" s="1609"/>
      <c r="QSN38" s="1609"/>
      <c r="QSO38" s="1609"/>
      <c r="QSP38" s="1609"/>
      <c r="QSQ38" s="1609"/>
      <c r="QSR38" s="1609"/>
      <c r="QSS38" s="1609"/>
      <c r="QST38" s="1609"/>
      <c r="QSU38" s="1609"/>
      <c r="QSV38" s="1609"/>
      <c r="QSW38" s="1609"/>
      <c r="QSX38" s="1609"/>
      <c r="QSY38" s="1609"/>
      <c r="QSZ38" s="1609"/>
      <c r="QTA38" s="1609"/>
      <c r="QTB38" s="1609"/>
      <c r="QTC38" s="1609"/>
      <c r="QTD38" s="1609"/>
      <c r="QTE38" s="1609"/>
      <c r="QTF38" s="1609"/>
      <c r="QTG38" s="1609"/>
      <c r="QTH38" s="1609"/>
      <c r="QTI38" s="1609"/>
      <c r="QTJ38" s="1609"/>
      <c r="QTK38" s="1609"/>
      <c r="QTL38" s="1609"/>
      <c r="QTM38" s="1609"/>
      <c r="QTN38" s="1609"/>
      <c r="QTO38" s="1609"/>
      <c r="QTP38" s="1609"/>
      <c r="QTQ38" s="1609"/>
      <c r="QTR38" s="1609"/>
      <c r="QTS38" s="1609"/>
      <c r="QTT38" s="1609"/>
      <c r="QTU38" s="1609"/>
      <c r="QTV38" s="1609"/>
      <c r="QTW38" s="1609"/>
      <c r="QTX38" s="1609"/>
      <c r="QTY38" s="1609"/>
      <c r="QTZ38" s="1609"/>
      <c r="QUA38" s="1609"/>
      <c r="QUB38" s="1609"/>
      <c r="QUC38" s="1609"/>
      <c r="QUD38" s="1609"/>
      <c r="QUE38" s="1609"/>
      <c r="QUF38" s="1609"/>
      <c r="QUG38" s="1609"/>
      <c r="QUH38" s="1609"/>
      <c r="QUI38" s="1609"/>
      <c r="QUJ38" s="1609"/>
      <c r="QUK38" s="1609"/>
      <c r="QUL38" s="1609"/>
      <c r="QUM38" s="1609"/>
      <c r="QUN38" s="1609"/>
      <c r="QUO38" s="1609"/>
      <c r="QUP38" s="1609"/>
      <c r="QUQ38" s="1609"/>
      <c r="QUR38" s="1609"/>
      <c r="QUS38" s="1609"/>
      <c r="QUT38" s="1609"/>
      <c r="QUU38" s="1609"/>
      <c r="QUV38" s="1609"/>
      <c r="QUW38" s="1609"/>
      <c r="QUX38" s="1609"/>
      <c r="QUY38" s="1609"/>
      <c r="QUZ38" s="1609"/>
      <c r="QVA38" s="1609"/>
      <c r="QVB38" s="1609"/>
      <c r="QVC38" s="1609"/>
      <c r="QVD38" s="1609"/>
      <c r="QVE38" s="1609"/>
      <c r="QVF38" s="1609"/>
      <c r="QVG38" s="1609"/>
      <c r="QVH38" s="1609"/>
      <c r="QVI38" s="1609"/>
      <c r="QVJ38" s="1609"/>
      <c r="QVK38" s="1609"/>
      <c r="QVL38" s="1609"/>
      <c r="QVM38" s="1609"/>
      <c r="QVN38" s="1609"/>
      <c r="QVO38" s="1609"/>
      <c r="QVP38" s="1609"/>
      <c r="QVQ38" s="1609"/>
      <c r="QVR38" s="1609"/>
      <c r="QVS38" s="1609"/>
      <c r="QVT38" s="1609"/>
      <c r="QVU38" s="1609"/>
      <c r="QVV38" s="1609"/>
      <c r="QVW38" s="1609"/>
      <c r="QVX38" s="1609"/>
      <c r="QVY38" s="1609"/>
      <c r="QVZ38" s="1609"/>
      <c r="QWA38" s="1609"/>
      <c r="QWB38" s="1609"/>
      <c r="QWC38" s="1609"/>
      <c r="QWD38" s="1609"/>
      <c r="QWE38" s="1609"/>
      <c r="QWF38" s="1609"/>
      <c r="QWG38" s="1609"/>
      <c r="QWH38" s="1609"/>
      <c r="QWI38" s="1609"/>
      <c r="QWJ38" s="1609"/>
      <c r="QWK38" s="1609"/>
      <c r="QWL38" s="1609"/>
      <c r="QWM38" s="1609"/>
      <c r="QWN38" s="1609"/>
      <c r="QWO38" s="1609"/>
      <c r="QWP38" s="1609"/>
      <c r="QWQ38" s="1609"/>
      <c r="QWR38" s="1609"/>
      <c r="QWS38" s="1609"/>
      <c r="QWT38" s="1609"/>
      <c r="QWU38" s="1609"/>
      <c r="QWV38" s="1609"/>
      <c r="QWW38" s="1609"/>
      <c r="QWX38" s="1609"/>
      <c r="QWY38" s="1609"/>
      <c r="QWZ38" s="1609"/>
      <c r="QXA38" s="1609"/>
      <c r="QXB38" s="1609"/>
      <c r="QXC38" s="1609"/>
      <c r="QXD38" s="1609"/>
      <c r="QXE38" s="1609"/>
      <c r="QXF38" s="1609"/>
      <c r="QXG38" s="1609"/>
      <c r="QXH38" s="1609"/>
      <c r="QXI38" s="1609"/>
      <c r="QXJ38" s="1609"/>
      <c r="QXK38" s="1609"/>
      <c r="QXL38" s="1609"/>
      <c r="QXM38" s="1609"/>
      <c r="QXN38" s="1609"/>
      <c r="QXO38" s="1609"/>
      <c r="QXP38" s="1609"/>
      <c r="QXQ38" s="1609"/>
      <c r="QXR38" s="1609"/>
      <c r="QXS38" s="1609"/>
      <c r="QXT38" s="1609"/>
      <c r="QXU38" s="1609"/>
      <c r="QXV38" s="1609"/>
      <c r="QXW38" s="1609"/>
      <c r="QXX38" s="1609"/>
      <c r="QXY38" s="1609"/>
      <c r="QXZ38" s="1609"/>
      <c r="QYA38" s="1609"/>
      <c r="QYB38" s="1609"/>
      <c r="QYC38" s="1609"/>
      <c r="QYD38" s="1609"/>
      <c r="QYE38" s="1609"/>
      <c r="QYF38" s="1609"/>
      <c r="QYG38" s="1609"/>
      <c r="QYH38" s="1609"/>
      <c r="QYI38" s="1609"/>
      <c r="QYJ38" s="1609"/>
      <c r="QYK38" s="1609"/>
      <c r="QYL38" s="1609"/>
      <c r="QYM38" s="1609"/>
      <c r="QYN38" s="1609"/>
      <c r="QYO38" s="1609"/>
      <c r="QYP38" s="1609"/>
      <c r="QYQ38" s="1609"/>
      <c r="QYR38" s="1609"/>
      <c r="QYS38" s="1609"/>
      <c r="QYT38" s="1609"/>
      <c r="QYU38" s="1609"/>
      <c r="QYV38" s="1609"/>
      <c r="QYW38" s="1609"/>
      <c r="QYX38" s="1609"/>
      <c r="QYY38" s="1609"/>
      <c r="QYZ38" s="1609"/>
      <c r="QZA38" s="1609"/>
      <c r="QZB38" s="1609"/>
      <c r="QZC38" s="1609"/>
      <c r="QZD38" s="1609"/>
      <c r="QZE38" s="1609"/>
      <c r="QZF38" s="1609"/>
      <c r="QZG38" s="1609"/>
      <c r="QZH38" s="1609"/>
      <c r="QZI38" s="1609"/>
      <c r="QZJ38" s="1609"/>
      <c r="QZK38" s="1609"/>
      <c r="QZL38" s="1609"/>
      <c r="QZM38" s="1609"/>
      <c r="QZN38" s="1609"/>
      <c r="QZO38" s="1609"/>
      <c r="QZP38" s="1609"/>
      <c r="QZQ38" s="1609"/>
      <c r="QZR38" s="1609"/>
      <c r="QZS38" s="1609"/>
      <c r="QZT38" s="1609"/>
      <c r="QZU38" s="1609"/>
      <c r="QZV38" s="1609"/>
      <c r="QZW38" s="1609"/>
      <c r="QZX38" s="1609"/>
      <c r="QZY38" s="1609"/>
      <c r="QZZ38" s="1609"/>
      <c r="RAA38" s="1609"/>
      <c r="RAB38" s="1609"/>
      <c r="RAC38" s="1609"/>
      <c r="RAD38" s="1609"/>
      <c r="RAE38" s="1609"/>
      <c r="RAF38" s="1609"/>
      <c r="RAG38" s="1609"/>
      <c r="RAH38" s="1609"/>
      <c r="RAI38" s="1609"/>
      <c r="RAJ38" s="1609"/>
      <c r="RAK38" s="1609"/>
      <c r="RAL38" s="1609"/>
      <c r="RAM38" s="1609"/>
      <c r="RAN38" s="1609"/>
      <c r="RAO38" s="1609"/>
      <c r="RAP38" s="1609"/>
      <c r="RAQ38" s="1609"/>
      <c r="RAR38" s="1609"/>
      <c r="RAS38" s="1609"/>
      <c r="RAT38" s="1609"/>
      <c r="RAU38" s="1609"/>
      <c r="RAV38" s="1609"/>
      <c r="RAW38" s="1609"/>
      <c r="RAX38" s="1609"/>
      <c r="RAY38" s="1609"/>
      <c r="RAZ38" s="1609"/>
      <c r="RBA38" s="1609"/>
      <c r="RBB38" s="1609"/>
      <c r="RBC38" s="1609"/>
      <c r="RBD38" s="1609"/>
      <c r="RBE38" s="1609"/>
      <c r="RBF38" s="1609"/>
      <c r="RBG38" s="1609"/>
      <c r="RBH38" s="1609"/>
      <c r="RBI38" s="1609"/>
      <c r="RBJ38" s="1609"/>
      <c r="RBK38" s="1609"/>
      <c r="RBL38" s="1609"/>
      <c r="RBM38" s="1609"/>
      <c r="RBN38" s="1609"/>
      <c r="RBO38" s="1609"/>
      <c r="RBP38" s="1609"/>
      <c r="RBQ38" s="1609"/>
      <c r="RBR38" s="1609"/>
      <c r="RBS38" s="1609"/>
      <c r="RBT38" s="1609"/>
      <c r="RBU38" s="1609"/>
      <c r="RBV38" s="1609"/>
      <c r="RBW38" s="1609"/>
      <c r="RBX38" s="1609"/>
      <c r="RBY38" s="1609"/>
      <c r="RBZ38" s="1609"/>
      <c r="RCA38" s="1609"/>
      <c r="RCB38" s="1609"/>
      <c r="RCC38" s="1609"/>
      <c r="RCD38" s="1609"/>
      <c r="RCE38" s="1609"/>
      <c r="RCF38" s="1609"/>
      <c r="RCG38" s="1609"/>
      <c r="RCH38" s="1609"/>
      <c r="RCI38" s="1609"/>
      <c r="RCJ38" s="1609"/>
      <c r="RCK38" s="1609"/>
      <c r="RCL38" s="1609"/>
      <c r="RCM38" s="1609"/>
      <c r="RCN38" s="1609"/>
      <c r="RCO38" s="1609"/>
      <c r="RCP38" s="1609"/>
      <c r="RCQ38" s="1609"/>
      <c r="RCR38" s="1609"/>
      <c r="RCS38" s="1609"/>
      <c r="RCT38" s="1609"/>
      <c r="RCU38" s="1609"/>
      <c r="RCV38" s="1609"/>
      <c r="RCW38" s="1609"/>
      <c r="RCX38" s="1609"/>
      <c r="RCY38" s="1609"/>
      <c r="RCZ38" s="1609"/>
      <c r="RDA38" s="1609"/>
      <c r="RDB38" s="1609"/>
      <c r="RDC38" s="1609"/>
      <c r="RDD38" s="1609"/>
      <c r="RDE38" s="1609"/>
      <c r="RDF38" s="1609"/>
      <c r="RDG38" s="1609"/>
      <c r="RDH38" s="1609"/>
      <c r="RDI38" s="1609"/>
      <c r="RDJ38" s="1609"/>
      <c r="RDK38" s="1609"/>
      <c r="RDL38" s="1609"/>
      <c r="RDM38" s="1609"/>
      <c r="RDN38" s="1609"/>
      <c r="RDO38" s="1609"/>
      <c r="RDP38" s="1609"/>
      <c r="RDQ38" s="1609"/>
      <c r="RDR38" s="1609"/>
      <c r="RDS38" s="1609"/>
      <c r="RDT38" s="1609"/>
      <c r="RDU38" s="1609"/>
      <c r="RDV38" s="1609"/>
      <c r="RDW38" s="1609"/>
      <c r="RDX38" s="1609"/>
      <c r="RDY38" s="1609"/>
      <c r="RDZ38" s="1609"/>
      <c r="REA38" s="1609"/>
      <c r="REB38" s="1609"/>
      <c r="REC38" s="1609"/>
      <c r="RED38" s="1609"/>
      <c r="REE38" s="1609"/>
      <c r="REF38" s="1609"/>
      <c r="REG38" s="1609"/>
      <c r="REH38" s="1609"/>
      <c r="REI38" s="1609"/>
      <c r="REJ38" s="1609"/>
      <c r="REK38" s="1609"/>
      <c r="REL38" s="1609"/>
      <c r="REM38" s="1609"/>
      <c r="REN38" s="1609"/>
      <c r="REO38" s="1609"/>
      <c r="REP38" s="1609"/>
      <c r="REQ38" s="1609"/>
      <c r="RER38" s="1609"/>
      <c r="RES38" s="1609"/>
      <c r="RET38" s="1609"/>
      <c r="REU38" s="1609"/>
      <c r="REV38" s="1609"/>
      <c r="REW38" s="1609"/>
      <c r="REX38" s="1609"/>
      <c r="REY38" s="1609"/>
      <c r="REZ38" s="1609"/>
      <c r="RFA38" s="1609"/>
      <c r="RFB38" s="1609"/>
      <c r="RFC38" s="1609"/>
      <c r="RFD38" s="1609"/>
      <c r="RFE38" s="1609"/>
      <c r="RFF38" s="1609"/>
      <c r="RFG38" s="1609"/>
      <c r="RFH38" s="1609"/>
      <c r="RFI38" s="1609"/>
      <c r="RFJ38" s="1609"/>
      <c r="RFK38" s="1609"/>
      <c r="RFL38" s="1609"/>
      <c r="RFM38" s="1609"/>
      <c r="RFN38" s="1609"/>
      <c r="RFO38" s="1609"/>
      <c r="RFP38" s="1609"/>
      <c r="RFQ38" s="1609"/>
      <c r="RFR38" s="1609"/>
      <c r="RFS38" s="1609"/>
      <c r="RFT38" s="1609"/>
      <c r="RFU38" s="1609"/>
      <c r="RFV38" s="1609"/>
      <c r="RFW38" s="1609"/>
      <c r="RFX38" s="1609"/>
      <c r="RFY38" s="1609"/>
      <c r="RFZ38" s="1609"/>
      <c r="RGA38" s="1609"/>
      <c r="RGB38" s="1609"/>
      <c r="RGC38" s="1609"/>
      <c r="RGD38" s="1609"/>
      <c r="RGE38" s="1609"/>
      <c r="RGF38" s="1609"/>
      <c r="RGG38" s="1609"/>
      <c r="RGH38" s="1609"/>
      <c r="RGI38" s="1609"/>
      <c r="RGJ38" s="1609"/>
      <c r="RGK38" s="1609"/>
      <c r="RGL38" s="1609"/>
      <c r="RGM38" s="1609"/>
      <c r="RGN38" s="1609"/>
      <c r="RGO38" s="1609"/>
      <c r="RGP38" s="1609"/>
      <c r="RGQ38" s="1609"/>
      <c r="RGR38" s="1609"/>
      <c r="RGS38" s="1609"/>
      <c r="RGT38" s="1609"/>
      <c r="RGU38" s="1609"/>
      <c r="RGV38" s="1609"/>
      <c r="RGW38" s="1609"/>
      <c r="RGX38" s="1609"/>
      <c r="RGY38" s="1609"/>
      <c r="RGZ38" s="1609"/>
      <c r="RHA38" s="1609"/>
      <c r="RHB38" s="1609"/>
      <c r="RHC38" s="1609"/>
      <c r="RHD38" s="1609"/>
      <c r="RHE38" s="1609"/>
      <c r="RHF38" s="1609"/>
      <c r="RHG38" s="1609"/>
      <c r="RHH38" s="1609"/>
      <c r="RHI38" s="1609"/>
      <c r="RHJ38" s="1609"/>
      <c r="RHK38" s="1609"/>
      <c r="RHL38" s="1609"/>
      <c r="RHM38" s="1609"/>
      <c r="RHN38" s="1609"/>
      <c r="RHO38" s="1609"/>
      <c r="RHP38" s="1609"/>
      <c r="RHQ38" s="1609"/>
      <c r="RHR38" s="1609"/>
      <c r="RHS38" s="1609"/>
      <c r="RHT38" s="1609"/>
      <c r="RHU38" s="1609"/>
      <c r="RHV38" s="1609"/>
      <c r="RHW38" s="1609"/>
      <c r="RHX38" s="1609"/>
      <c r="RHY38" s="1609"/>
      <c r="RHZ38" s="1609"/>
      <c r="RIA38" s="1609"/>
      <c r="RIB38" s="1609"/>
      <c r="RIC38" s="1609"/>
      <c r="RID38" s="1609"/>
      <c r="RIE38" s="1609"/>
      <c r="RIF38" s="1609"/>
      <c r="RIG38" s="1609"/>
      <c r="RIH38" s="1609"/>
      <c r="RII38" s="1609"/>
      <c r="RIJ38" s="1609"/>
      <c r="RIK38" s="1609"/>
      <c r="RIL38" s="1609"/>
      <c r="RIM38" s="1609"/>
      <c r="RIN38" s="1609"/>
      <c r="RIO38" s="1609"/>
      <c r="RIP38" s="1609"/>
      <c r="RIQ38" s="1609"/>
      <c r="RIR38" s="1609"/>
      <c r="RIS38" s="1609"/>
      <c r="RIT38" s="1609"/>
      <c r="RIU38" s="1609"/>
      <c r="RIV38" s="1609"/>
      <c r="RIW38" s="1609"/>
      <c r="RIX38" s="1609"/>
      <c r="RIY38" s="1609"/>
      <c r="RIZ38" s="1609"/>
      <c r="RJA38" s="1609"/>
      <c r="RJB38" s="1609"/>
      <c r="RJC38" s="1609"/>
      <c r="RJD38" s="1609"/>
      <c r="RJE38" s="1609"/>
      <c r="RJF38" s="1609"/>
      <c r="RJG38" s="1609"/>
      <c r="RJH38" s="1609"/>
      <c r="RJI38" s="1609"/>
      <c r="RJJ38" s="1609"/>
      <c r="RJK38" s="1609"/>
      <c r="RJL38" s="1609"/>
      <c r="RJM38" s="1609"/>
      <c r="RJN38" s="1609"/>
      <c r="RJO38" s="1609"/>
      <c r="RJP38" s="1609"/>
      <c r="RJQ38" s="1609"/>
      <c r="RJR38" s="1609"/>
      <c r="RJS38" s="1609"/>
      <c r="RJT38" s="1609"/>
      <c r="RJU38" s="1609"/>
      <c r="RJV38" s="1609"/>
      <c r="RJW38" s="1609"/>
      <c r="RJX38" s="1609"/>
      <c r="RJY38" s="1609"/>
      <c r="RJZ38" s="1609"/>
      <c r="RKA38" s="1609"/>
      <c r="RKB38" s="1609"/>
      <c r="RKC38" s="1609"/>
      <c r="RKD38" s="1609"/>
      <c r="RKE38" s="1609"/>
      <c r="RKF38" s="1609"/>
      <c r="RKG38" s="1609"/>
      <c r="RKH38" s="1609"/>
      <c r="RKI38" s="1609"/>
      <c r="RKJ38" s="1609"/>
      <c r="RKK38" s="1609"/>
      <c r="RKL38" s="1609"/>
      <c r="RKM38" s="1609"/>
      <c r="RKN38" s="1609"/>
      <c r="RKO38" s="1609"/>
      <c r="RKP38" s="1609"/>
      <c r="RKQ38" s="1609"/>
      <c r="RKR38" s="1609"/>
      <c r="RKS38" s="1609"/>
      <c r="RKT38" s="1609"/>
      <c r="RKU38" s="1609"/>
      <c r="RKV38" s="1609"/>
      <c r="RKW38" s="1609"/>
      <c r="RKX38" s="1609"/>
      <c r="RKY38" s="1609"/>
      <c r="RKZ38" s="1609"/>
      <c r="RLA38" s="1609"/>
      <c r="RLB38" s="1609"/>
      <c r="RLC38" s="1609"/>
      <c r="RLD38" s="1609"/>
      <c r="RLE38" s="1609"/>
      <c r="RLF38" s="1609"/>
      <c r="RLG38" s="1609"/>
      <c r="RLH38" s="1609"/>
      <c r="RLI38" s="1609"/>
      <c r="RLJ38" s="1609"/>
      <c r="RLK38" s="1609"/>
      <c r="RLL38" s="1609"/>
      <c r="RLM38" s="1609"/>
      <c r="RLN38" s="1609"/>
      <c r="RLO38" s="1609"/>
      <c r="RLP38" s="1609"/>
      <c r="RLQ38" s="1609"/>
      <c r="RLR38" s="1609"/>
      <c r="RLS38" s="1609"/>
      <c r="RLT38" s="1609"/>
      <c r="RLU38" s="1609"/>
      <c r="RLV38" s="1609"/>
      <c r="RLW38" s="1609"/>
      <c r="RLX38" s="1609"/>
      <c r="RLY38" s="1609"/>
      <c r="RLZ38" s="1609"/>
      <c r="RMA38" s="1609"/>
      <c r="RMB38" s="1609"/>
      <c r="RMC38" s="1609"/>
      <c r="RMD38" s="1609"/>
      <c r="RME38" s="1609"/>
      <c r="RMF38" s="1609"/>
      <c r="RMG38" s="1609"/>
      <c r="RMH38" s="1609"/>
      <c r="RMI38" s="1609"/>
      <c r="RMJ38" s="1609"/>
      <c r="RMK38" s="1609"/>
      <c r="RML38" s="1609"/>
      <c r="RMM38" s="1609"/>
      <c r="RMN38" s="1609"/>
      <c r="RMO38" s="1609"/>
      <c r="RMP38" s="1609"/>
      <c r="RMQ38" s="1609"/>
      <c r="RMR38" s="1609"/>
      <c r="RMS38" s="1609"/>
      <c r="RMT38" s="1609"/>
      <c r="RMU38" s="1609"/>
      <c r="RMV38" s="1609"/>
      <c r="RMW38" s="1609"/>
      <c r="RMX38" s="1609"/>
      <c r="RMY38" s="1609"/>
      <c r="RMZ38" s="1609"/>
      <c r="RNA38" s="1609"/>
      <c r="RNB38" s="1609"/>
      <c r="RNC38" s="1609"/>
      <c r="RND38" s="1609"/>
      <c r="RNE38" s="1609"/>
      <c r="RNF38" s="1609"/>
      <c r="RNG38" s="1609"/>
      <c r="RNH38" s="1609"/>
      <c r="RNI38" s="1609"/>
      <c r="RNJ38" s="1609"/>
      <c r="RNK38" s="1609"/>
      <c r="RNL38" s="1609"/>
      <c r="RNM38" s="1609"/>
      <c r="RNN38" s="1609"/>
      <c r="RNO38" s="1609"/>
      <c r="RNP38" s="1609"/>
      <c r="RNQ38" s="1609"/>
      <c r="RNR38" s="1609"/>
      <c r="RNS38" s="1609"/>
      <c r="RNT38" s="1609"/>
      <c r="RNU38" s="1609"/>
      <c r="RNV38" s="1609"/>
      <c r="RNW38" s="1609"/>
      <c r="RNX38" s="1609"/>
      <c r="RNY38" s="1609"/>
      <c r="RNZ38" s="1609"/>
      <c r="ROA38" s="1609"/>
      <c r="ROB38" s="1609"/>
      <c r="ROC38" s="1609"/>
      <c r="ROD38" s="1609"/>
      <c r="ROE38" s="1609"/>
      <c r="ROF38" s="1609"/>
      <c r="ROG38" s="1609"/>
      <c r="ROH38" s="1609"/>
      <c r="ROI38" s="1609"/>
      <c r="ROJ38" s="1609"/>
      <c r="ROK38" s="1609"/>
      <c r="ROL38" s="1609"/>
      <c r="ROM38" s="1609"/>
      <c r="RON38" s="1609"/>
      <c r="ROO38" s="1609"/>
      <c r="ROP38" s="1609"/>
      <c r="ROQ38" s="1609"/>
      <c r="ROR38" s="1609"/>
      <c r="ROS38" s="1609"/>
      <c r="ROT38" s="1609"/>
      <c r="ROU38" s="1609"/>
      <c r="ROV38" s="1609"/>
      <c r="ROW38" s="1609"/>
      <c r="ROX38" s="1609"/>
      <c r="ROY38" s="1609"/>
      <c r="ROZ38" s="1609"/>
      <c r="RPA38" s="1609"/>
      <c r="RPB38" s="1609"/>
      <c r="RPC38" s="1609"/>
      <c r="RPD38" s="1609"/>
      <c r="RPE38" s="1609"/>
      <c r="RPF38" s="1609"/>
      <c r="RPG38" s="1609"/>
      <c r="RPH38" s="1609"/>
      <c r="RPI38" s="1609"/>
      <c r="RPJ38" s="1609"/>
      <c r="RPK38" s="1609"/>
      <c r="RPL38" s="1609"/>
      <c r="RPM38" s="1609"/>
      <c r="RPN38" s="1609"/>
      <c r="RPO38" s="1609"/>
      <c r="RPP38" s="1609"/>
      <c r="RPQ38" s="1609"/>
      <c r="RPR38" s="1609"/>
      <c r="RPS38" s="1609"/>
      <c r="RPT38" s="1609"/>
      <c r="RPU38" s="1609"/>
      <c r="RPV38" s="1609"/>
      <c r="RPW38" s="1609"/>
      <c r="RPX38" s="1609"/>
      <c r="RPY38" s="1609"/>
      <c r="RPZ38" s="1609"/>
      <c r="RQA38" s="1609"/>
      <c r="RQB38" s="1609"/>
      <c r="RQC38" s="1609"/>
      <c r="RQD38" s="1609"/>
      <c r="RQE38" s="1609"/>
      <c r="RQF38" s="1609"/>
      <c r="RQG38" s="1609"/>
      <c r="RQH38" s="1609"/>
      <c r="RQI38" s="1609"/>
      <c r="RQJ38" s="1609"/>
      <c r="RQK38" s="1609"/>
      <c r="RQL38" s="1609"/>
      <c r="RQM38" s="1609"/>
      <c r="RQN38" s="1609"/>
      <c r="RQO38" s="1609"/>
      <c r="RQP38" s="1609"/>
      <c r="RQQ38" s="1609"/>
      <c r="RQR38" s="1609"/>
      <c r="RQS38" s="1609"/>
      <c r="RQT38" s="1609"/>
      <c r="RQU38" s="1609"/>
      <c r="RQV38" s="1609"/>
      <c r="RQW38" s="1609"/>
      <c r="RQX38" s="1609"/>
      <c r="RQY38" s="1609"/>
      <c r="RQZ38" s="1609"/>
      <c r="RRA38" s="1609"/>
      <c r="RRB38" s="1609"/>
      <c r="RRC38" s="1609"/>
      <c r="RRD38" s="1609"/>
      <c r="RRE38" s="1609"/>
      <c r="RRF38" s="1609"/>
      <c r="RRG38" s="1609"/>
      <c r="RRH38" s="1609"/>
      <c r="RRI38" s="1609"/>
      <c r="RRJ38" s="1609"/>
      <c r="RRK38" s="1609"/>
      <c r="RRL38" s="1609"/>
      <c r="RRM38" s="1609"/>
      <c r="RRN38" s="1609"/>
      <c r="RRO38" s="1609"/>
      <c r="RRP38" s="1609"/>
      <c r="RRQ38" s="1609"/>
      <c r="RRR38" s="1609"/>
      <c r="RRS38" s="1609"/>
      <c r="RRT38" s="1609"/>
      <c r="RRU38" s="1609"/>
      <c r="RRV38" s="1609"/>
      <c r="RRW38" s="1609"/>
      <c r="RRX38" s="1609"/>
      <c r="RRY38" s="1609"/>
      <c r="RRZ38" s="1609"/>
      <c r="RSA38" s="1609"/>
      <c r="RSB38" s="1609"/>
      <c r="RSC38" s="1609"/>
      <c r="RSD38" s="1609"/>
      <c r="RSE38" s="1609"/>
      <c r="RSF38" s="1609"/>
      <c r="RSG38" s="1609"/>
      <c r="RSH38" s="1609"/>
      <c r="RSI38" s="1609"/>
      <c r="RSJ38" s="1609"/>
      <c r="RSK38" s="1609"/>
      <c r="RSL38" s="1609"/>
      <c r="RSM38" s="1609"/>
      <c r="RSN38" s="1609"/>
      <c r="RSO38" s="1609"/>
      <c r="RSP38" s="1609"/>
      <c r="RSQ38" s="1609"/>
      <c r="RSR38" s="1609"/>
      <c r="RSS38" s="1609"/>
      <c r="RST38" s="1609"/>
      <c r="RSU38" s="1609"/>
      <c r="RSV38" s="1609"/>
      <c r="RSW38" s="1609"/>
      <c r="RSX38" s="1609"/>
      <c r="RSY38" s="1609"/>
      <c r="RSZ38" s="1609"/>
      <c r="RTA38" s="1609"/>
      <c r="RTB38" s="1609"/>
      <c r="RTC38" s="1609"/>
      <c r="RTD38" s="1609"/>
      <c r="RTE38" s="1609"/>
      <c r="RTF38" s="1609"/>
      <c r="RTG38" s="1609"/>
      <c r="RTH38" s="1609"/>
      <c r="RTI38" s="1609"/>
      <c r="RTJ38" s="1609"/>
      <c r="RTK38" s="1609"/>
      <c r="RTL38" s="1609"/>
      <c r="RTM38" s="1609"/>
      <c r="RTN38" s="1609"/>
      <c r="RTO38" s="1609"/>
      <c r="RTP38" s="1609"/>
      <c r="RTQ38" s="1609"/>
      <c r="RTR38" s="1609"/>
      <c r="RTS38" s="1609"/>
      <c r="RTT38" s="1609"/>
      <c r="RTU38" s="1609"/>
      <c r="RTV38" s="1609"/>
      <c r="RTW38" s="1609"/>
      <c r="RTX38" s="1609"/>
      <c r="RTY38" s="1609"/>
      <c r="RTZ38" s="1609"/>
      <c r="RUA38" s="1609"/>
      <c r="RUB38" s="1609"/>
      <c r="RUC38" s="1609"/>
      <c r="RUD38" s="1609"/>
      <c r="RUE38" s="1609"/>
      <c r="RUF38" s="1609"/>
      <c r="RUG38" s="1609"/>
      <c r="RUH38" s="1609"/>
      <c r="RUI38" s="1609"/>
      <c r="RUJ38" s="1609"/>
      <c r="RUK38" s="1609"/>
      <c r="RUL38" s="1609"/>
      <c r="RUM38" s="1609"/>
      <c r="RUN38" s="1609"/>
      <c r="RUO38" s="1609"/>
      <c r="RUP38" s="1609"/>
      <c r="RUQ38" s="1609"/>
      <c r="RUR38" s="1609"/>
      <c r="RUS38" s="1609"/>
      <c r="RUT38" s="1609"/>
      <c r="RUU38" s="1609"/>
      <c r="RUV38" s="1609"/>
      <c r="RUW38" s="1609"/>
      <c r="RUX38" s="1609"/>
      <c r="RUY38" s="1609"/>
      <c r="RUZ38" s="1609"/>
      <c r="RVA38" s="1609"/>
      <c r="RVB38" s="1609"/>
      <c r="RVC38" s="1609"/>
      <c r="RVD38" s="1609"/>
      <c r="RVE38" s="1609"/>
      <c r="RVF38" s="1609"/>
      <c r="RVG38" s="1609"/>
      <c r="RVH38" s="1609"/>
      <c r="RVI38" s="1609"/>
      <c r="RVJ38" s="1609"/>
      <c r="RVK38" s="1609"/>
      <c r="RVL38" s="1609"/>
      <c r="RVM38" s="1609"/>
      <c r="RVN38" s="1609"/>
      <c r="RVO38" s="1609"/>
      <c r="RVP38" s="1609"/>
      <c r="RVQ38" s="1609"/>
      <c r="RVR38" s="1609"/>
      <c r="RVS38" s="1609"/>
      <c r="RVT38" s="1609"/>
      <c r="RVU38" s="1609"/>
      <c r="RVV38" s="1609"/>
      <c r="RVW38" s="1609"/>
      <c r="RVX38" s="1609"/>
      <c r="RVY38" s="1609"/>
      <c r="RVZ38" s="1609"/>
      <c r="RWA38" s="1609"/>
      <c r="RWB38" s="1609"/>
      <c r="RWC38" s="1609"/>
      <c r="RWD38" s="1609"/>
      <c r="RWE38" s="1609"/>
      <c r="RWF38" s="1609"/>
      <c r="RWG38" s="1609"/>
      <c r="RWH38" s="1609"/>
      <c r="RWI38" s="1609"/>
      <c r="RWJ38" s="1609"/>
      <c r="RWK38" s="1609"/>
      <c r="RWL38" s="1609"/>
      <c r="RWM38" s="1609"/>
      <c r="RWN38" s="1609"/>
      <c r="RWO38" s="1609"/>
      <c r="RWP38" s="1609"/>
      <c r="RWQ38" s="1609"/>
      <c r="RWR38" s="1609"/>
      <c r="RWS38" s="1609"/>
      <c r="RWT38" s="1609"/>
      <c r="RWU38" s="1609"/>
      <c r="RWV38" s="1609"/>
      <c r="RWW38" s="1609"/>
      <c r="RWX38" s="1609"/>
      <c r="RWY38" s="1609"/>
      <c r="RWZ38" s="1609"/>
      <c r="RXA38" s="1609"/>
      <c r="RXB38" s="1609"/>
      <c r="RXC38" s="1609"/>
      <c r="RXD38" s="1609"/>
      <c r="RXE38" s="1609"/>
      <c r="RXF38" s="1609"/>
      <c r="RXG38" s="1609"/>
      <c r="RXH38" s="1609"/>
      <c r="RXI38" s="1609"/>
      <c r="RXJ38" s="1609"/>
      <c r="RXK38" s="1609"/>
      <c r="RXL38" s="1609"/>
      <c r="RXM38" s="1609"/>
      <c r="RXN38" s="1609"/>
      <c r="RXO38" s="1609"/>
      <c r="RXP38" s="1609"/>
      <c r="RXQ38" s="1609"/>
      <c r="RXR38" s="1609"/>
      <c r="RXS38" s="1609"/>
      <c r="RXT38" s="1609"/>
      <c r="RXU38" s="1609"/>
      <c r="RXV38" s="1609"/>
      <c r="RXW38" s="1609"/>
      <c r="RXX38" s="1609"/>
      <c r="RXY38" s="1609"/>
      <c r="RXZ38" s="1609"/>
      <c r="RYA38" s="1609"/>
      <c r="RYB38" s="1609"/>
      <c r="RYC38" s="1609"/>
      <c r="RYD38" s="1609"/>
      <c r="RYE38" s="1609"/>
      <c r="RYF38" s="1609"/>
      <c r="RYG38" s="1609"/>
      <c r="RYH38" s="1609"/>
      <c r="RYI38" s="1609"/>
      <c r="RYJ38" s="1609"/>
      <c r="RYK38" s="1609"/>
      <c r="RYL38" s="1609"/>
      <c r="RYM38" s="1609"/>
      <c r="RYN38" s="1609"/>
      <c r="RYO38" s="1609"/>
      <c r="RYP38" s="1609"/>
      <c r="RYQ38" s="1609"/>
      <c r="RYR38" s="1609"/>
      <c r="RYS38" s="1609"/>
      <c r="RYT38" s="1609"/>
      <c r="RYU38" s="1609"/>
      <c r="RYV38" s="1609"/>
      <c r="RYW38" s="1609"/>
      <c r="RYX38" s="1609"/>
      <c r="RYY38" s="1609"/>
      <c r="RYZ38" s="1609"/>
      <c r="RZA38" s="1609"/>
      <c r="RZB38" s="1609"/>
      <c r="RZC38" s="1609"/>
      <c r="RZD38" s="1609"/>
      <c r="RZE38" s="1609"/>
      <c r="RZF38" s="1609"/>
      <c r="RZG38" s="1609"/>
      <c r="RZH38" s="1609"/>
      <c r="RZI38" s="1609"/>
      <c r="RZJ38" s="1609"/>
      <c r="RZK38" s="1609"/>
      <c r="RZL38" s="1609"/>
      <c r="RZM38" s="1609"/>
      <c r="RZN38" s="1609"/>
      <c r="RZO38" s="1609"/>
      <c r="RZP38" s="1609"/>
      <c r="RZQ38" s="1609"/>
      <c r="RZR38" s="1609"/>
      <c r="RZS38" s="1609"/>
      <c r="RZT38" s="1609"/>
      <c r="RZU38" s="1609"/>
      <c r="RZV38" s="1609"/>
      <c r="RZW38" s="1609"/>
      <c r="RZX38" s="1609"/>
      <c r="RZY38" s="1609"/>
      <c r="RZZ38" s="1609"/>
      <c r="SAA38" s="1609"/>
      <c r="SAB38" s="1609"/>
      <c r="SAC38" s="1609"/>
      <c r="SAD38" s="1609"/>
      <c r="SAE38" s="1609"/>
      <c r="SAF38" s="1609"/>
      <c r="SAG38" s="1609"/>
      <c r="SAH38" s="1609"/>
      <c r="SAI38" s="1609"/>
      <c r="SAJ38" s="1609"/>
      <c r="SAK38" s="1609"/>
      <c r="SAL38" s="1609"/>
      <c r="SAM38" s="1609"/>
      <c r="SAN38" s="1609"/>
      <c r="SAO38" s="1609"/>
      <c r="SAP38" s="1609"/>
      <c r="SAQ38" s="1609"/>
      <c r="SAR38" s="1609"/>
      <c r="SAS38" s="1609"/>
      <c r="SAT38" s="1609"/>
      <c r="SAU38" s="1609"/>
      <c r="SAV38" s="1609"/>
      <c r="SAW38" s="1609"/>
      <c r="SAX38" s="1609"/>
      <c r="SAY38" s="1609"/>
      <c r="SAZ38" s="1609"/>
      <c r="SBA38" s="1609"/>
      <c r="SBB38" s="1609"/>
      <c r="SBC38" s="1609"/>
      <c r="SBD38" s="1609"/>
      <c r="SBE38" s="1609"/>
      <c r="SBF38" s="1609"/>
      <c r="SBG38" s="1609"/>
      <c r="SBH38" s="1609"/>
      <c r="SBI38" s="1609"/>
      <c r="SBJ38" s="1609"/>
      <c r="SBK38" s="1609"/>
      <c r="SBL38" s="1609"/>
      <c r="SBM38" s="1609"/>
      <c r="SBN38" s="1609"/>
      <c r="SBO38" s="1609"/>
      <c r="SBP38" s="1609"/>
      <c r="SBQ38" s="1609"/>
      <c r="SBR38" s="1609"/>
      <c r="SBS38" s="1609"/>
      <c r="SBT38" s="1609"/>
      <c r="SBU38" s="1609"/>
      <c r="SBV38" s="1609"/>
      <c r="SBW38" s="1609"/>
      <c r="SBX38" s="1609"/>
      <c r="SBY38" s="1609"/>
      <c r="SBZ38" s="1609"/>
      <c r="SCA38" s="1609"/>
      <c r="SCB38" s="1609"/>
      <c r="SCC38" s="1609"/>
      <c r="SCD38" s="1609"/>
      <c r="SCE38" s="1609"/>
      <c r="SCF38" s="1609"/>
      <c r="SCG38" s="1609"/>
      <c r="SCH38" s="1609"/>
      <c r="SCI38" s="1609"/>
      <c r="SCJ38" s="1609"/>
      <c r="SCK38" s="1609"/>
      <c r="SCL38" s="1609"/>
      <c r="SCM38" s="1609"/>
      <c r="SCN38" s="1609"/>
      <c r="SCO38" s="1609"/>
      <c r="SCP38" s="1609"/>
      <c r="SCQ38" s="1609"/>
      <c r="SCR38" s="1609"/>
      <c r="SCS38" s="1609"/>
      <c r="SCT38" s="1609"/>
      <c r="SCU38" s="1609"/>
      <c r="SCV38" s="1609"/>
      <c r="SCW38" s="1609"/>
      <c r="SCX38" s="1609"/>
      <c r="SCY38" s="1609"/>
      <c r="SCZ38" s="1609"/>
      <c r="SDA38" s="1609"/>
      <c r="SDB38" s="1609"/>
      <c r="SDC38" s="1609"/>
      <c r="SDD38" s="1609"/>
      <c r="SDE38" s="1609"/>
      <c r="SDF38" s="1609"/>
      <c r="SDG38" s="1609"/>
      <c r="SDH38" s="1609"/>
      <c r="SDI38" s="1609"/>
      <c r="SDJ38" s="1609"/>
      <c r="SDK38" s="1609"/>
      <c r="SDL38" s="1609"/>
      <c r="SDM38" s="1609"/>
      <c r="SDN38" s="1609"/>
      <c r="SDO38" s="1609"/>
      <c r="SDP38" s="1609"/>
      <c r="SDQ38" s="1609"/>
      <c r="SDR38" s="1609"/>
      <c r="SDS38" s="1609"/>
      <c r="SDT38" s="1609"/>
      <c r="SDU38" s="1609"/>
      <c r="SDV38" s="1609"/>
      <c r="SDW38" s="1609"/>
      <c r="SDX38" s="1609"/>
      <c r="SDY38" s="1609"/>
      <c r="SDZ38" s="1609"/>
      <c r="SEA38" s="1609"/>
      <c r="SEB38" s="1609"/>
      <c r="SEC38" s="1609"/>
      <c r="SED38" s="1609"/>
      <c r="SEE38" s="1609"/>
      <c r="SEF38" s="1609"/>
      <c r="SEG38" s="1609"/>
      <c r="SEH38" s="1609"/>
      <c r="SEI38" s="1609"/>
      <c r="SEJ38" s="1609"/>
      <c r="SEK38" s="1609"/>
      <c r="SEL38" s="1609"/>
      <c r="SEM38" s="1609"/>
      <c r="SEN38" s="1609"/>
      <c r="SEO38" s="1609"/>
      <c r="SEP38" s="1609"/>
      <c r="SEQ38" s="1609"/>
      <c r="SER38" s="1609"/>
      <c r="SES38" s="1609"/>
      <c r="SET38" s="1609"/>
      <c r="SEU38" s="1609"/>
      <c r="SEV38" s="1609"/>
      <c r="SEW38" s="1609"/>
      <c r="SEX38" s="1609"/>
      <c r="SEY38" s="1609"/>
      <c r="SEZ38" s="1609"/>
      <c r="SFA38" s="1609"/>
      <c r="SFB38" s="1609"/>
      <c r="SFC38" s="1609"/>
      <c r="SFD38" s="1609"/>
      <c r="SFE38" s="1609"/>
      <c r="SFF38" s="1609"/>
      <c r="SFG38" s="1609"/>
      <c r="SFH38" s="1609"/>
      <c r="SFI38" s="1609"/>
      <c r="SFJ38" s="1609"/>
      <c r="SFK38" s="1609"/>
      <c r="SFL38" s="1609"/>
      <c r="SFM38" s="1609"/>
      <c r="SFN38" s="1609"/>
      <c r="SFO38" s="1609"/>
      <c r="SFP38" s="1609"/>
      <c r="SFQ38" s="1609"/>
      <c r="SFR38" s="1609"/>
      <c r="SFS38" s="1609"/>
      <c r="SFT38" s="1609"/>
      <c r="SFU38" s="1609"/>
      <c r="SFV38" s="1609"/>
      <c r="SFW38" s="1609"/>
      <c r="SFX38" s="1609"/>
      <c r="SFY38" s="1609"/>
      <c r="SFZ38" s="1609"/>
      <c r="SGA38" s="1609"/>
      <c r="SGB38" s="1609"/>
      <c r="SGC38" s="1609"/>
      <c r="SGD38" s="1609"/>
      <c r="SGE38" s="1609"/>
      <c r="SGF38" s="1609"/>
      <c r="SGG38" s="1609"/>
      <c r="SGH38" s="1609"/>
      <c r="SGI38" s="1609"/>
      <c r="SGJ38" s="1609"/>
      <c r="SGK38" s="1609"/>
      <c r="SGL38" s="1609"/>
      <c r="SGM38" s="1609"/>
      <c r="SGN38" s="1609"/>
      <c r="SGO38" s="1609"/>
      <c r="SGP38" s="1609"/>
      <c r="SGQ38" s="1609"/>
      <c r="SGR38" s="1609"/>
      <c r="SGS38" s="1609"/>
      <c r="SGT38" s="1609"/>
      <c r="SGU38" s="1609"/>
      <c r="SGV38" s="1609"/>
      <c r="SGW38" s="1609"/>
      <c r="SGX38" s="1609"/>
      <c r="SGY38" s="1609"/>
      <c r="SGZ38" s="1609"/>
      <c r="SHA38" s="1609"/>
      <c r="SHB38" s="1609"/>
      <c r="SHC38" s="1609"/>
      <c r="SHD38" s="1609"/>
      <c r="SHE38" s="1609"/>
      <c r="SHF38" s="1609"/>
      <c r="SHG38" s="1609"/>
      <c r="SHH38" s="1609"/>
      <c r="SHI38" s="1609"/>
      <c r="SHJ38" s="1609"/>
      <c r="SHK38" s="1609"/>
      <c r="SHL38" s="1609"/>
      <c r="SHM38" s="1609"/>
      <c r="SHN38" s="1609"/>
      <c r="SHO38" s="1609"/>
      <c r="SHP38" s="1609"/>
      <c r="SHQ38" s="1609"/>
      <c r="SHR38" s="1609"/>
      <c r="SHS38" s="1609"/>
      <c r="SHT38" s="1609"/>
      <c r="SHU38" s="1609"/>
      <c r="SHV38" s="1609"/>
      <c r="SHW38" s="1609"/>
      <c r="SHX38" s="1609"/>
      <c r="SHY38" s="1609"/>
      <c r="SHZ38" s="1609"/>
      <c r="SIA38" s="1609"/>
      <c r="SIB38" s="1609"/>
      <c r="SIC38" s="1609"/>
      <c r="SID38" s="1609"/>
      <c r="SIE38" s="1609"/>
      <c r="SIF38" s="1609"/>
      <c r="SIG38" s="1609"/>
      <c r="SIH38" s="1609"/>
      <c r="SII38" s="1609"/>
      <c r="SIJ38" s="1609"/>
      <c r="SIK38" s="1609"/>
      <c r="SIL38" s="1609"/>
      <c r="SIM38" s="1609"/>
      <c r="SIN38" s="1609"/>
      <c r="SIO38" s="1609"/>
      <c r="SIP38" s="1609"/>
      <c r="SIQ38" s="1609"/>
      <c r="SIR38" s="1609"/>
      <c r="SIS38" s="1609"/>
      <c r="SIT38" s="1609"/>
      <c r="SIU38" s="1609"/>
      <c r="SIV38" s="1609"/>
      <c r="SIW38" s="1609"/>
      <c r="SIX38" s="1609"/>
      <c r="SIY38" s="1609"/>
      <c r="SIZ38" s="1609"/>
      <c r="SJA38" s="1609"/>
      <c r="SJB38" s="1609"/>
      <c r="SJC38" s="1609"/>
      <c r="SJD38" s="1609"/>
      <c r="SJE38" s="1609"/>
      <c r="SJF38" s="1609"/>
      <c r="SJG38" s="1609"/>
      <c r="SJH38" s="1609"/>
      <c r="SJI38" s="1609"/>
      <c r="SJJ38" s="1609"/>
      <c r="SJK38" s="1609"/>
      <c r="SJL38" s="1609"/>
      <c r="SJM38" s="1609"/>
      <c r="SJN38" s="1609"/>
      <c r="SJO38" s="1609"/>
      <c r="SJP38" s="1609"/>
      <c r="SJQ38" s="1609"/>
      <c r="SJR38" s="1609"/>
      <c r="SJS38" s="1609"/>
      <c r="SJT38" s="1609"/>
      <c r="SJU38" s="1609"/>
      <c r="SJV38" s="1609"/>
      <c r="SJW38" s="1609"/>
      <c r="SJX38" s="1609"/>
      <c r="SJY38" s="1609"/>
      <c r="SJZ38" s="1609"/>
      <c r="SKA38" s="1609"/>
      <c r="SKB38" s="1609"/>
      <c r="SKC38" s="1609"/>
      <c r="SKD38" s="1609"/>
      <c r="SKE38" s="1609"/>
      <c r="SKF38" s="1609"/>
      <c r="SKG38" s="1609"/>
      <c r="SKH38" s="1609"/>
      <c r="SKI38" s="1609"/>
      <c r="SKJ38" s="1609"/>
      <c r="SKK38" s="1609"/>
      <c r="SKL38" s="1609"/>
      <c r="SKM38" s="1609"/>
      <c r="SKN38" s="1609"/>
      <c r="SKO38" s="1609"/>
      <c r="SKP38" s="1609"/>
      <c r="SKQ38" s="1609"/>
      <c r="SKR38" s="1609"/>
      <c r="SKS38" s="1609"/>
      <c r="SKT38" s="1609"/>
      <c r="SKU38" s="1609"/>
      <c r="SKV38" s="1609"/>
      <c r="SKW38" s="1609"/>
      <c r="SKX38" s="1609"/>
      <c r="SKY38" s="1609"/>
      <c r="SKZ38" s="1609"/>
      <c r="SLA38" s="1609"/>
      <c r="SLB38" s="1609"/>
      <c r="SLC38" s="1609"/>
      <c r="SLD38" s="1609"/>
      <c r="SLE38" s="1609"/>
      <c r="SLF38" s="1609"/>
      <c r="SLG38" s="1609"/>
      <c r="SLH38" s="1609"/>
      <c r="SLI38" s="1609"/>
      <c r="SLJ38" s="1609"/>
      <c r="SLK38" s="1609"/>
      <c r="SLL38" s="1609"/>
      <c r="SLM38" s="1609"/>
      <c r="SLN38" s="1609"/>
      <c r="SLO38" s="1609"/>
      <c r="SLP38" s="1609"/>
      <c r="SLQ38" s="1609"/>
      <c r="SLR38" s="1609"/>
      <c r="SLS38" s="1609"/>
      <c r="SLT38" s="1609"/>
      <c r="SLU38" s="1609"/>
      <c r="SLV38" s="1609"/>
      <c r="SLW38" s="1609"/>
      <c r="SLX38" s="1609"/>
      <c r="SLY38" s="1609"/>
      <c r="SLZ38" s="1609"/>
      <c r="SMA38" s="1609"/>
      <c r="SMB38" s="1609"/>
      <c r="SMC38" s="1609"/>
      <c r="SMD38" s="1609"/>
      <c r="SME38" s="1609"/>
      <c r="SMF38" s="1609"/>
      <c r="SMG38" s="1609"/>
      <c r="SMH38" s="1609"/>
      <c r="SMI38" s="1609"/>
      <c r="SMJ38" s="1609"/>
      <c r="SMK38" s="1609"/>
      <c r="SML38" s="1609"/>
      <c r="SMM38" s="1609"/>
      <c r="SMN38" s="1609"/>
      <c r="SMO38" s="1609"/>
      <c r="SMP38" s="1609"/>
      <c r="SMQ38" s="1609"/>
      <c r="SMR38" s="1609"/>
      <c r="SMS38" s="1609"/>
      <c r="SMT38" s="1609"/>
      <c r="SMU38" s="1609"/>
      <c r="SMV38" s="1609"/>
      <c r="SMW38" s="1609"/>
      <c r="SMX38" s="1609"/>
      <c r="SMY38" s="1609"/>
      <c r="SMZ38" s="1609"/>
      <c r="SNA38" s="1609"/>
      <c r="SNB38" s="1609"/>
      <c r="SNC38" s="1609"/>
      <c r="SND38" s="1609"/>
      <c r="SNE38" s="1609"/>
      <c r="SNF38" s="1609"/>
      <c r="SNG38" s="1609"/>
      <c r="SNH38" s="1609"/>
      <c r="SNI38" s="1609"/>
      <c r="SNJ38" s="1609"/>
      <c r="SNK38" s="1609"/>
      <c r="SNL38" s="1609"/>
      <c r="SNM38" s="1609"/>
      <c r="SNN38" s="1609"/>
      <c r="SNO38" s="1609"/>
      <c r="SNP38" s="1609"/>
      <c r="SNQ38" s="1609"/>
      <c r="SNR38" s="1609"/>
      <c r="SNS38" s="1609"/>
      <c r="SNT38" s="1609"/>
      <c r="SNU38" s="1609"/>
      <c r="SNV38" s="1609"/>
      <c r="SNW38" s="1609"/>
      <c r="SNX38" s="1609"/>
      <c r="SNY38" s="1609"/>
      <c r="SNZ38" s="1609"/>
      <c r="SOA38" s="1609"/>
      <c r="SOB38" s="1609"/>
      <c r="SOC38" s="1609"/>
      <c r="SOD38" s="1609"/>
      <c r="SOE38" s="1609"/>
      <c r="SOF38" s="1609"/>
      <c r="SOG38" s="1609"/>
      <c r="SOH38" s="1609"/>
      <c r="SOI38" s="1609"/>
      <c r="SOJ38" s="1609"/>
      <c r="SOK38" s="1609"/>
      <c r="SOL38" s="1609"/>
      <c r="SOM38" s="1609"/>
      <c r="SON38" s="1609"/>
      <c r="SOO38" s="1609"/>
      <c r="SOP38" s="1609"/>
      <c r="SOQ38" s="1609"/>
      <c r="SOR38" s="1609"/>
      <c r="SOS38" s="1609"/>
      <c r="SOT38" s="1609"/>
      <c r="SOU38" s="1609"/>
      <c r="SOV38" s="1609"/>
      <c r="SOW38" s="1609"/>
      <c r="SOX38" s="1609"/>
      <c r="SOY38" s="1609"/>
      <c r="SOZ38" s="1609"/>
      <c r="SPA38" s="1609"/>
      <c r="SPB38" s="1609"/>
      <c r="SPC38" s="1609"/>
      <c r="SPD38" s="1609"/>
      <c r="SPE38" s="1609"/>
      <c r="SPF38" s="1609"/>
      <c r="SPG38" s="1609"/>
      <c r="SPH38" s="1609"/>
      <c r="SPI38" s="1609"/>
      <c r="SPJ38" s="1609"/>
      <c r="SPK38" s="1609"/>
      <c r="SPL38" s="1609"/>
      <c r="SPM38" s="1609"/>
      <c r="SPN38" s="1609"/>
      <c r="SPO38" s="1609"/>
      <c r="SPP38" s="1609"/>
      <c r="SPQ38" s="1609"/>
      <c r="SPR38" s="1609"/>
      <c r="SPS38" s="1609"/>
      <c r="SPT38" s="1609"/>
      <c r="SPU38" s="1609"/>
      <c r="SPV38" s="1609"/>
      <c r="SPW38" s="1609"/>
      <c r="SPX38" s="1609"/>
      <c r="SPY38" s="1609"/>
      <c r="SPZ38" s="1609"/>
      <c r="SQA38" s="1609"/>
      <c r="SQB38" s="1609"/>
      <c r="SQC38" s="1609"/>
      <c r="SQD38" s="1609"/>
      <c r="SQE38" s="1609"/>
      <c r="SQF38" s="1609"/>
      <c r="SQG38" s="1609"/>
      <c r="SQH38" s="1609"/>
      <c r="SQI38" s="1609"/>
      <c r="SQJ38" s="1609"/>
      <c r="SQK38" s="1609"/>
      <c r="SQL38" s="1609"/>
      <c r="SQM38" s="1609"/>
      <c r="SQN38" s="1609"/>
      <c r="SQO38" s="1609"/>
      <c r="SQP38" s="1609"/>
      <c r="SQQ38" s="1609"/>
      <c r="SQR38" s="1609"/>
      <c r="SQS38" s="1609"/>
      <c r="SQT38" s="1609"/>
      <c r="SQU38" s="1609"/>
      <c r="SQV38" s="1609"/>
      <c r="SQW38" s="1609"/>
      <c r="SQX38" s="1609"/>
      <c r="SQY38" s="1609"/>
      <c r="SQZ38" s="1609"/>
      <c r="SRA38" s="1609"/>
      <c r="SRB38" s="1609"/>
      <c r="SRC38" s="1609"/>
      <c r="SRD38" s="1609"/>
      <c r="SRE38" s="1609"/>
      <c r="SRF38" s="1609"/>
      <c r="SRG38" s="1609"/>
      <c r="SRH38" s="1609"/>
      <c r="SRI38" s="1609"/>
      <c r="SRJ38" s="1609"/>
      <c r="SRK38" s="1609"/>
      <c r="SRL38" s="1609"/>
      <c r="SRM38" s="1609"/>
      <c r="SRN38" s="1609"/>
      <c r="SRO38" s="1609"/>
      <c r="SRP38" s="1609"/>
      <c r="SRQ38" s="1609"/>
      <c r="SRR38" s="1609"/>
      <c r="SRS38" s="1609"/>
      <c r="SRT38" s="1609"/>
      <c r="SRU38" s="1609"/>
      <c r="SRV38" s="1609"/>
      <c r="SRW38" s="1609"/>
      <c r="SRX38" s="1609"/>
      <c r="SRY38" s="1609"/>
      <c r="SRZ38" s="1609"/>
      <c r="SSA38" s="1609"/>
      <c r="SSB38" s="1609"/>
      <c r="SSC38" s="1609"/>
      <c r="SSD38" s="1609"/>
      <c r="SSE38" s="1609"/>
      <c r="SSF38" s="1609"/>
      <c r="SSG38" s="1609"/>
      <c r="SSH38" s="1609"/>
      <c r="SSI38" s="1609"/>
      <c r="SSJ38" s="1609"/>
      <c r="SSK38" s="1609"/>
      <c r="SSL38" s="1609"/>
      <c r="SSM38" s="1609"/>
      <c r="SSN38" s="1609"/>
      <c r="SSO38" s="1609"/>
      <c r="SSP38" s="1609"/>
      <c r="SSQ38" s="1609"/>
      <c r="SSR38" s="1609"/>
      <c r="SSS38" s="1609"/>
      <c r="SST38" s="1609"/>
      <c r="SSU38" s="1609"/>
      <c r="SSV38" s="1609"/>
      <c r="SSW38" s="1609"/>
      <c r="SSX38" s="1609"/>
      <c r="SSY38" s="1609"/>
      <c r="SSZ38" s="1609"/>
      <c r="STA38" s="1609"/>
      <c r="STB38" s="1609"/>
      <c r="STC38" s="1609"/>
      <c r="STD38" s="1609"/>
      <c r="STE38" s="1609"/>
      <c r="STF38" s="1609"/>
      <c r="STG38" s="1609"/>
      <c r="STH38" s="1609"/>
      <c r="STI38" s="1609"/>
      <c r="STJ38" s="1609"/>
      <c r="STK38" s="1609"/>
      <c r="STL38" s="1609"/>
      <c r="STM38" s="1609"/>
      <c r="STN38" s="1609"/>
      <c r="STO38" s="1609"/>
      <c r="STP38" s="1609"/>
      <c r="STQ38" s="1609"/>
      <c r="STR38" s="1609"/>
      <c r="STS38" s="1609"/>
      <c r="STT38" s="1609"/>
      <c r="STU38" s="1609"/>
      <c r="STV38" s="1609"/>
      <c r="STW38" s="1609"/>
      <c r="STX38" s="1609"/>
      <c r="STY38" s="1609"/>
      <c r="STZ38" s="1609"/>
      <c r="SUA38" s="1609"/>
      <c r="SUB38" s="1609"/>
      <c r="SUC38" s="1609"/>
      <c r="SUD38" s="1609"/>
      <c r="SUE38" s="1609"/>
      <c r="SUF38" s="1609"/>
      <c r="SUG38" s="1609"/>
      <c r="SUH38" s="1609"/>
      <c r="SUI38" s="1609"/>
      <c r="SUJ38" s="1609"/>
      <c r="SUK38" s="1609"/>
      <c r="SUL38" s="1609"/>
      <c r="SUM38" s="1609"/>
      <c r="SUN38" s="1609"/>
      <c r="SUO38" s="1609"/>
      <c r="SUP38" s="1609"/>
      <c r="SUQ38" s="1609"/>
      <c r="SUR38" s="1609"/>
      <c r="SUS38" s="1609"/>
      <c r="SUT38" s="1609"/>
      <c r="SUU38" s="1609"/>
      <c r="SUV38" s="1609"/>
      <c r="SUW38" s="1609"/>
      <c r="SUX38" s="1609"/>
      <c r="SUY38" s="1609"/>
      <c r="SUZ38" s="1609"/>
      <c r="SVA38" s="1609"/>
      <c r="SVB38" s="1609"/>
      <c r="SVC38" s="1609"/>
      <c r="SVD38" s="1609"/>
      <c r="SVE38" s="1609"/>
      <c r="SVF38" s="1609"/>
      <c r="SVG38" s="1609"/>
      <c r="SVH38" s="1609"/>
      <c r="SVI38" s="1609"/>
      <c r="SVJ38" s="1609"/>
      <c r="SVK38" s="1609"/>
      <c r="SVL38" s="1609"/>
      <c r="SVM38" s="1609"/>
      <c r="SVN38" s="1609"/>
      <c r="SVO38" s="1609"/>
      <c r="SVP38" s="1609"/>
      <c r="SVQ38" s="1609"/>
      <c r="SVR38" s="1609"/>
      <c r="SVS38" s="1609"/>
      <c r="SVT38" s="1609"/>
      <c r="SVU38" s="1609"/>
      <c r="SVV38" s="1609"/>
      <c r="SVW38" s="1609"/>
      <c r="SVX38" s="1609"/>
      <c r="SVY38" s="1609"/>
      <c r="SVZ38" s="1609"/>
      <c r="SWA38" s="1609"/>
      <c r="SWB38" s="1609"/>
      <c r="SWC38" s="1609"/>
      <c r="SWD38" s="1609"/>
      <c r="SWE38" s="1609"/>
      <c r="SWF38" s="1609"/>
      <c r="SWG38" s="1609"/>
      <c r="SWH38" s="1609"/>
      <c r="SWI38" s="1609"/>
      <c r="SWJ38" s="1609"/>
      <c r="SWK38" s="1609"/>
      <c r="SWL38" s="1609"/>
      <c r="SWM38" s="1609"/>
      <c r="SWN38" s="1609"/>
      <c r="SWO38" s="1609"/>
      <c r="SWP38" s="1609"/>
      <c r="SWQ38" s="1609"/>
      <c r="SWR38" s="1609"/>
      <c r="SWS38" s="1609"/>
      <c r="SWT38" s="1609"/>
      <c r="SWU38" s="1609"/>
      <c r="SWV38" s="1609"/>
      <c r="SWW38" s="1609"/>
      <c r="SWX38" s="1609"/>
      <c r="SWY38" s="1609"/>
      <c r="SWZ38" s="1609"/>
      <c r="SXA38" s="1609"/>
      <c r="SXB38" s="1609"/>
      <c r="SXC38" s="1609"/>
      <c r="SXD38" s="1609"/>
      <c r="SXE38" s="1609"/>
      <c r="SXF38" s="1609"/>
      <c r="SXG38" s="1609"/>
      <c r="SXH38" s="1609"/>
      <c r="SXI38" s="1609"/>
      <c r="SXJ38" s="1609"/>
      <c r="SXK38" s="1609"/>
      <c r="SXL38" s="1609"/>
      <c r="SXM38" s="1609"/>
      <c r="SXN38" s="1609"/>
      <c r="SXO38" s="1609"/>
      <c r="SXP38" s="1609"/>
      <c r="SXQ38" s="1609"/>
      <c r="SXR38" s="1609"/>
      <c r="SXS38" s="1609"/>
      <c r="SXT38" s="1609"/>
      <c r="SXU38" s="1609"/>
      <c r="SXV38" s="1609"/>
      <c r="SXW38" s="1609"/>
      <c r="SXX38" s="1609"/>
      <c r="SXY38" s="1609"/>
      <c r="SXZ38" s="1609"/>
      <c r="SYA38" s="1609"/>
      <c r="SYB38" s="1609"/>
      <c r="SYC38" s="1609"/>
      <c r="SYD38" s="1609"/>
      <c r="SYE38" s="1609"/>
      <c r="SYF38" s="1609"/>
      <c r="SYG38" s="1609"/>
      <c r="SYH38" s="1609"/>
      <c r="SYI38" s="1609"/>
      <c r="SYJ38" s="1609"/>
      <c r="SYK38" s="1609"/>
      <c r="SYL38" s="1609"/>
      <c r="SYM38" s="1609"/>
      <c r="SYN38" s="1609"/>
      <c r="SYO38" s="1609"/>
      <c r="SYP38" s="1609"/>
      <c r="SYQ38" s="1609"/>
      <c r="SYR38" s="1609"/>
      <c r="SYS38" s="1609"/>
      <c r="SYT38" s="1609"/>
      <c r="SYU38" s="1609"/>
      <c r="SYV38" s="1609"/>
      <c r="SYW38" s="1609"/>
      <c r="SYX38" s="1609"/>
      <c r="SYY38" s="1609"/>
      <c r="SYZ38" s="1609"/>
      <c r="SZA38" s="1609"/>
      <c r="SZB38" s="1609"/>
      <c r="SZC38" s="1609"/>
      <c r="SZD38" s="1609"/>
      <c r="SZE38" s="1609"/>
      <c r="SZF38" s="1609"/>
      <c r="SZG38" s="1609"/>
      <c r="SZH38" s="1609"/>
      <c r="SZI38" s="1609"/>
      <c r="SZJ38" s="1609"/>
      <c r="SZK38" s="1609"/>
      <c r="SZL38" s="1609"/>
      <c r="SZM38" s="1609"/>
      <c r="SZN38" s="1609"/>
      <c r="SZO38" s="1609"/>
      <c r="SZP38" s="1609"/>
      <c r="SZQ38" s="1609"/>
      <c r="SZR38" s="1609"/>
      <c r="SZS38" s="1609"/>
      <c r="SZT38" s="1609"/>
      <c r="SZU38" s="1609"/>
      <c r="SZV38" s="1609"/>
      <c r="SZW38" s="1609"/>
      <c r="SZX38" s="1609"/>
      <c r="SZY38" s="1609"/>
      <c r="SZZ38" s="1609"/>
      <c r="TAA38" s="1609"/>
      <c r="TAB38" s="1609"/>
      <c r="TAC38" s="1609"/>
      <c r="TAD38" s="1609"/>
      <c r="TAE38" s="1609"/>
      <c r="TAF38" s="1609"/>
      <c r="TAG38" s="1609"/>
      <c r="TAH38" s="1609"/>
      <c r="TAI38" s="1609"/>
      <c r="TAJ38" s="1609"/>
      <c r="TAK38" s="1609"/>
      <c r="TAL38" s="1609"/>
      <c r="TAM38" s="1609"/>
      <c r="TAN38" s="1609"/>
      <c r="TAO38" s="1609"/>
      <c r="TAP38" s="1609"/>
      <c r="TAQ38" s="1609"/>
      <c r="TAR38" s="1609"/>
      <c r="TAS38" s="1609"/>
      <c r="TAT38" s="1609"/>
      <c r="TAU38" s="1609"/>
      <c r="TAV38" s="1609"/>
      <c r="TAW38" s="1609"/>
      <c r="TAX38" s="1609"/>
      <c r="TAY38" s="1609"/>
      <c r="TAZ38" s="1609"/>
      <c r="TBA38" s="1609"/>
      <c r="TBB38" s="1609"/>
      <c r="TBC38" s="1609"/>
      <c r="TBD38" s="1609"/>
      <c r="TBE38" s="1609"/>
      <c r="TBF38" s="1609"/>
      <c r="TBG38" s="1609"/>
      <c r="TBH38" s="1609"/>
      <c r="TBI38" s="1609"/>
      <c r="TBJ38" s="1609"/>
      <c r="TBK38" s="1609"/>
      <c r="TBL38" s="1609"/>
      <c r="TBM38" s="1609"/>
      <c r="TBN38" s="1609"/>
      <c r="TBO38" s="1609"/>
      <c r="TBP38" s="1609"/>
      <c r="TBQ38" s="1609"/>
      <c r="TBR38" s="1609"/>
      <c r="TBS38" s="1609"/>
      <c r="TBT38" s="1609"/>
      <c r="TBU38" s="1609"/>
      <c r="TBV38" s="1609"/>
      <c r="TBW38" s="1609"/>
      <c r="TBX38" s="1609"/>
      <c r="TBY38" s="1609"/>
      <c r="TBZ38" s="1609"/>
      <c r="TCA38" s="1609"/>
      <c r="TCB38" s="1609"/>
      <c r="TCC38" s="1609"/>
      <c r="TCD38" s="1609"/>
      <c r="TCE38" s="1609"/>
      <c r="TCF38" s="1609"/>
      <c r="TCG38" s="1609"/>
      <c r="TCH38" s="1609"/>
      <c r="TCI38" s="1609"/>
      <c r="TCJ38" s="1609"/>
      <c r="TCK38" s="1609"/>
      <c r="TCL38" s="1609"/>
      <c r="TCM38" s="1609"/>
      <c r="TCN38" s="1609"/>
      <c r="TCO38" s="1609"/>
      <c r="TCP38" s="1609"/>
      <c r="TCQ38" s="1609"/>
      <c r="TCR38" s="1609"/>
      <c r="TCS38" s="1609"/>
      <c r="TCT38" s="1609"/>
      <c r="TCU38" s="1609"/>
      <c r="TCV38" s="1609"/>
      <c r="TCW38" s="1609"/>
      <c r="TCX38" s="1609"/>
      <c r="TCY38" s="1609"/>
      <c r="TCZ38" s="1609"/>
      <c r="TDA38" s="1609"/>
      <c r="TDB38" s="1609"/>
      <c r="TDC38" s="1609"/>
      <c r="TDD38" s="1609"/>
      <c r="TDE38" s="1609"/>
      <c r="TDF38" s="1609"/>
      <c r="TDG38" s="1609"/>
      <c r="TDH38" s="1609"/>
      <c r="TDI38" s="1609"/>
      <c r="TDJ38" s="1609"/>
      <c r="TDK38" s="1609"/>
      <c r="TDL38" s="1609"/>
      <c r="TDM38" s="1609"/>
      <c r="TDN38" s="1609"/>
      <c r="TDO38" s="1609"/>
      <c r="TDP38" s="1609"/>
      <c r="TDQ38" s="1609"/>
      <c r="TDR38" s="1609"/>
      <c r="TDS38" s="1609"/>
      <c r="TDT38" s="1609"/>
      <c r="TDU38" s="1609"/>
      <c r="TDV38" s="1609"/>
      <c r="TDW38" s="1609"/>
      <c r="TDX38" s="1609"/>
      <c r="TDY38" s="1609"/>
      <c r="TDZ38" s="1609"/>
      <c r="TEA38" s="1609"/>
      <c r="TEB38" s="1609"/>
      <c r="TEC38" s="1609"/>
      <c r="TED38" s="1609"/>
      <c r="TEE38" s="1609"/>
      <c r="TEF38" s="1609"/>
      <c r="TEG38" s="1609"/>
      <c r="TEH38" s="1609"/>
      <c r="TEI38" s="1609"/>
      <c r="TEJ38" s="1609"/>
      <c r="TEK38" s="1609"/>
      <c r="TEL38" s="1609"/>
      <c r="TEM38" s="1609"/>
      <c r="TEN38" s="1609"/>
      <c r="TEO38" s="1609"/>
      <c r="TEP38" s="1609"/>
      <c r="TEQ38" s="1609"/>
      <c r="TER38" s="1609"/>
      <c r="TES38" s="1609"/>
      <c r="TET38" s="1609"/>
      <c r="TEU38" s="1609"/>
      <c r="TEV38" s="1609"/>
      <c r="TEW38" s="1609"/>
      <c r="TEX38" s="1609"/>
      <c r="TEY38" s="1609"/>
      <c r="TEZ38" s="1609"/>
      <c r="TFA38" s="1609"/>
      <c r="TFB38" s="1609"/>
      <c r="TFC38" s="1609"/>
      <c r="TFD38" s="1609"/>
      <c r="TFE38" s="1609"/>
      <c r="TFF38" s="1609"/>
      <c r="TFG38" s="1609"/>
      <c r="TFH38" s="1609"/>
      <c r="TFI38" s="1609"/>
      <c r="TFJ38" s="1609"/>
      <c r="TFK38" s="1609"/>
      <c r="TFL38" s="1609"/>
      <c r="TFM38" s="1609"/>
      <c r="TFN38" s="1609"/>
      <c r="TFO38" s="1609"/>
      <c r="TFP38" s="1609"/>
      <c r="TFQ38" s="1609"/>
      <c r="TFR38" s="1609"/>
      <c r="TFS38" s="1609"/>
      <c r="TFT38" s="1609"/>
      <c r="TFU38" s="1609"/>
      <c r="TFV38" s="1609"/>
      <c r="TFW38" s="1609"/>
      <c r="TFX38" s="1609"/>
      <c r="TFY38" s="1609"/>
      <c r="TFZ38" s="1609"/>
      <c r="TGA38" s="1609"/>
      <c r="TGB38" s="1609"/>
      <c r="TGC38" s="1609"/>
      <c r="TGD38" s="1609"/>
      <c r="TGE38" s="1609"/>
      <c r="TGF38" s="1609"/>
      <c r="TGG38" s="1609"/>
      <c r="TGH38" s="1609"/>
      <c r="TGI38" s="1609"/>
      <c r="TGJ38" s="1609"/>
      <c r="TGK38" s="1609"/>
      <c r="TGL38" s="1609"/>
      <c r="TGM38" s="1609"/>
      <c r="TGN38" s="1609"/>
      <c r="TGO38" s="1609"/>
      <c r="TGP38" s="1609"/>
      <c r="TGQ38" s="1609"/>
      <c r="TGR38" s="1609"/>
      <c r="TGS38" s="1609"/>
      <c r="TGT38" s="1609"/>
      <c r="TGU38" s="1609"/>
      <c r="TGV38" s="1609"/>
      <c r="TGW38" s="1609"/>
      <c r="TGX38" s="1609"/>
      <c r="TGY38" s="1609"/>
      <c r="TGZ38" s="1609"/>
      <c r="THA38" s="1609"/>
      <c r="THB38" s="1609"/>
      <c r="THC38" s="1609"/>
      <c r="THD38" s="1609"/>
      <c r="THE38" s="1609"/>
      <c r="THF38" s="1609"/>
      <c r="THG38" s="1609"/>
      <c r="THH38" s="1609"/>
      <c r="THI38" s="1609"/>
      <c r="THJ38" s="1609"/>
      <c r="THK38" s="1609"/>
      <c r="THL38" s="1609"/>
      <c r="THM38" s="1609"/>
      <c r="THN38" s="1609"/>
      <c r="THO38" s="1609"/>
      <c r="THP38" s="1609"/>
      <c r="THQ38" s="1609"/>
      <c r="THR38" s="1609"/>
      <c r="THS38" s="1609"/>
      <c r="THT38" s="1609"/>
      <c r="THU38" s="1609"/>
      <c r="THV38" s="1609"/>
      <c r="THW38" s="1609"/>
      <c r="THX38" s="1609"/>
      <c r="THY38" s="1609"/>
      <c r="THZ38" s="1609"/>
      <c r="TIA38" s="1609"/>
      <c r="TIB38" s="1609"/>
      <c r="TIC38" s="1609"/>
      <c r="TID38" s="1609"/>
      <c r="TIE38" s="1609"/>
      <c r="TIF38" s="1609"/>
      <c r="TIG38" s="1609"/>
      <c r="TIH38" s="1609"/>
      <c r="TII38" s="1609"/>
      <c r="TIJ38" s="1609"/>
      <c r="TIK38" s="1609"/>
      <c r="TIL38" s="1609"/>
      <c r="TIM38" s="1609"/>
      <c r="TIN38" s="1609"/>
      <c r="TIO38" s="1609"/>
      <c r="TIP38" s="1609"/>
      <c r="TIQ38" s="1609"/>
      <c r="TIR38" s="1609"/>
      <c r="TIS38" s="1609"/>
      <c r="TIT38" s="1609"/>
      <c r="TIU38" s="1609"/>
      <c r="TIV38" s="1609"/>
      <c r="TIW38" s="1609"/>
      <c r="TIX38" s="1609"/>
      <c r="TIY38" s="1609"/>
      <c r="TIZ38" s="1609"/>
      <c r="TJA38" s="1609"/>
      <c r="TJB38" s="1609"/>
      <c r="TJC38" s="1609"/>
      <c r="TJD38" s="1609"/>
      <c r="TJE38" s="1609"/>
      <c r="TJF38" s="1609"/>
      <c r="TJG38" s="1609"/>
      <c r="TJH38" s="1609"/>
      <c r="TJI38" s="1609"/>
      <c r="TJJ38" s="1609"/>
      <c r="TJK38" s="1609"/>
      <c r="TJL38" s="1609"/>
      <c r="TJM38" s="1609"/>
      <c r="TJN38" s="1609"/>
      <c r="TJO38" s="1609"/>
      <c r="TJP38" s="1609"/>
      <c r="TJQ38" s="1609"/>
      <c r="TJR38" s="1609"/>
      <c r="TJS38" s="1609"/>
      <c r="TJT38" s="1609"/>
      <c r="TJU38" s="1609"/>
      <c r="TJV38" s="1609"/>
      <c r="TJW38" s="1609"/>
      <c r="TJX38" s="1609"/>
      <c r="TJY38" s="1609"/>
      <c r="TJZ38" s="1609"/>
      <c r="TKA38" s="1609"/>
      <c r="TKB38" s="1609"/>
      <c r="TKC38" s="1609"/>
      <c r="TKD38" s="1609"/>
      <c r="TKE38" s="1609"/>
      <c r="TKF38" s="1609"/>
      <c r="TKG38" s="1609"/>
      <c r="TKH38" s="1609"/>
      <c r="TKI38" s="1609"/>
      <c r="TKJ38" s="1609"/>
      <c r="TKK38" s="1609"/>
      <c r="TKL38" s="1609"/>
      <c r="TKM38" s="1609"/>
      <c r="TKN38" s="1609"/>
      <c r="TKO38" s="1609"/>
      <c r="TKP38" s="1609"/>
      <c r="TKQ38" s="1609"/>
      <c r="TKR38" s="1609"/>
      <c r="TKS38" s="1609"/>
      <c r="TKT38" s="1609"/>
      <c r="TKU38" s="1609"/>
      <c r="TKV38" s="1609"/>
      <c r="TKW38" s="1609"/>
      <c r="TKX38" s="1609"/>
      <c r="TKY38" s="1609"/>
      <c r="TKZ38" s="1609"/>
      <c r="TLA38" s="1609"/>
      <c r="TLB38" s="1609"/>
      <c r="TLC38" s="1609"/>
      <c r="TLD38" s="1609"/>
      <c r="TLE38" s="1609"/>
      <c r="TLF38" s="1609"/>
      <c r="TLG38" s="1609"/>
      <c r="TLH38" s="1609"/>
      <c r="TLI38" s="1609"/>
      <c r="TLJ38" s="1609"/>
      <c r="TLK38" s="1609"/>
      <c r="TLL38" s="1609"/>
      <c r="TLM38" s="1609"/>
      <c r="TLN38" s="1609"/>
      <c r="TLO38" s="1609"/>
      <c r="TLP38" s="1609"/>
      <c r="TLQ38" s="1609"/>
      <c r="TLR38" s="1609"/>
      <c r="TLS38" s="1609"/>
      <c r="TLT38" s="1609"/>
      <c r="TLU38" s="1609"/>
      <c r="TLV38" s="1609"/>
      <c r="TLW38" s="1609"/>
      <c r="TLX38" s="1609"/>
      <c r="TLY38" s="1609"/>
      <c r="TLZ38" s="1609"/>
      <c r="TMA38" s="1609"/>
      <c r="TMB38" s="1609"/>
      <c r="TMC38" s="1609"/>
      <c r="TMD38" s="1609"/>
      <c r="TME38" s="1609"/>
      <c r="TMF38" s="1609"/>
      <c r="TMG38" s="1609"/>
      <c r="TMH38" s="1609"/>
      <c r="TMI38" s="1609"/>
      <c r="TMJ38" s="1609"/>
      <c r="TMK38" s="1609"/>
      <c r="TML38" s="1609"/>
      <c r="TMM38" s="1609"/>
      <c r="TMN38" s="1609"/>
      <c r="TMO38" s="1609"/>
      <c r="TMP38" s="1609"/>
      <c r="TMQ38" s="1609"/>
      <c r="TMR38" s="1609"/>
      <c r="TMS38" s="1609"/>
      <c r="TMT38" s="1609"/>
      <c r="TMU38" s="1609"/>
      <c r="TMV38" s="1609"/>
      <c r="TMW38" s="1609"/>
      <c r="TMX38" s="1609"/>
      <c r="TMY38" s="1609"/>
      <c r="TMZ38" s="1609"/>
      <c r="TNA38" s="1609"/>
      <c r="TNB38" s="1609"/>
      <c r="TNC38" s="1609"/>
      <c r="TND38" s="1609"/>
      <c r="TNE38" s="1609"/>
      <c r="TNF38" s="1609"/>
      <c r="TNG38" s="1609"/>
      <c r="TNH38" s="1609"/>
      <c r="TNI38" s="1609"/>
      <c r="TNJ38" s="1609"/>
      <c r="TNK38" s="1609"/>
      <c r="TNL38" s="1609"/>
      <c r="TNM38" s="1609"/>
      <c r="TNN38" s="1609"/>
      <c r="TNO38" s="1609"/>
      <c r="TNP38" s="1609"/>
      <c r="TNQ38" s="1609"/>
      <c r="TNR38" s="1609"/>
      <c r="TNS38" s="1609"/>
      <c r="TNT38" s="1609"/>
      <c r="TNU38" s="1609"/>
      <c r="TNV38" s="1609"/>
      <c r="TNW38" s="1609"/>
      <c r="TNX38" s="1609"/>
      <c r="TNY38" s="1609"/>
      <c r="TNZ38" s="1609"/>
      <c r="TOA38" s="1609"/>
      <c r="TOB38" s="1609"/>
      <c r="TOC38" s="1609"/>
      <c r="TOD38" s="1609"/>
      <c r="TOE38" s="1609"/>
      <c r="TOF38" s="1609"/>
      <c r="TOG38" s="1609"/>
      <c r="TOH38" s="1609"/>
      <c r="TOI38" s="1609"/>
      <c r="TOJ38" s="1609"/>
      <c r="TOK38" s="1609"/>
      <c r="TOL38" s="1609"/>
      <c r="TOM38" s="1609"/>
      <c r="TON38" s="1609"/>
      <c r="TOO38" s="1609"/>
      <c r="TOP38" s="1609"/>
      <c r="TOQ38" s="1609"/>
      <c r="TOR38" s="1609"/>
      <c r="TOS38" s="1609"/>
      <c r="TOT38" s="1609"/>
      <c r="TOU38" s="1609"/>
      <c r="TOV38" s="1609"/>
      <c r="TOW38" s="1609"/>
      <c r="TOX38" s="1609"/>
      <c r="TOY38" s="1609"/>
      <c r="TOZ38" s="1609"/>
      <c r="TPA38" s="1609"/>
      <c r="TPB38" s="1609"/>
      <c r="TPC38" s="1609"/>
      <c r="TPD38" s="1609"/>
      <c r="TPE38" s="1609"/>
      <c r="TPF38" s="1609"/>
      <c r="TPG38" s="1609"/>
      <c r="TPH38" s="1609"/>
      <c r="TPI38" s="1609"/>
      <c r="TPJ38" s="1609"/>
      <c r="TPK38" s="1609"/>
      <c r="TPL38" s="1609"/>
      <c r="TPM38" s="1609"/>
      <c r="TPN38" s="1609"/>
      <c r="TPO38" s="1609"/>
      <c r="TPP38" s="1609"/>
      <c r="TPQ38" s="1609"/>
      <c r="TPR38" s="1609"/>
      <c r="TPS38" s="1609"/>
      <c r="TPT38" s="1609"/>
      <c r="TPU38" s="1609"/>
      <c r="TPV38" s="1609"/>
      <c r="TPW38" s="1609"/>
      <c r="TPX38" s="1609"/>
      <c r="TPY38" s="1609"/>
      <c r="TPZ38" s="1609"/>
      <c r="TQA38" s="1609"/>
      <c r="TQB38" s="1609"/>
      <c r="TQC38" s="1609"/>
      <c r="TQD38" s="1609"/>
      <c r="TQE38" s="1609"/>
      <c r="TQF38" s="1609"/>
      <c r="TQG38" s="1609"/>
      <c r="TQH38" s="1609"/>
      <c r="TQI38" s="1609"/>
      <c r="TQJ38" s="1609"/>
      <c r="TQK38" s="1609"/>
      <c r="TQL38" s="1609"/>
      <c r="TQM38" s="1609"/>
      <c r="TQN38" s="1609"/>
      <c r="TQO38" s="1609"/>
      <c r="TQP38" s="1609"/>
      <c r="TQQ38" s="1609"/>
      <c r="TQR38" s="1609"/>
      <c r="TQS38" s="1609"/>
      <c r="TQT38" s="1609"/>
      <c r="TQU38" s="1609"/>
      <c r="TQV38" s="1609"/>
      <c r="TQW38" s="1609"/>
      <c r="TQX38" s="1609"/>
      <c r="TQY38" s="1609"/>
      <c r="TQZ38" s="1609"/>
      <c r="TRA38" s="1609"/>
      <c r="TRB38" s="1609"/>
      <c r="TRC38" s="1609"/>
      <c r="TRD38" s="1609"/>
      <c r="TRE38" s="1609"/>
      <c r="TRF38" s="1609"/>
      <c r="TRG38" s="1609"/>
      <c r="TRH38" s="1609"/>
      <c r="TRI38" s="1609"/>
      <c r="TRJ38" s="1609"/>
      <c r="TRK38" s="1609"/>
      <c r="TRL38" s="1609"/>
      <c r="TRM38" s="1609"/>
      <c r="TRN38" s="1609"/>
      <c r="TRO38" s="1609"/>
      <c r="TRP38" s="1609"/>
      <c r="TRQ38" s="1609"/>
      <c r="TRR38" s="1609"/>
      <c r="TRS38" s="1609"/>
      <c r="TRT38" s="1609"/>
      <c r="TRU38" s="1609"/>
      <c r="TRV38" s="1609"/>
      <c r="TRW38" s="1609"/>
      <c r="TRX38" s="1609"/>
      <c r="TRY38" s="1609"/>
      <c r="TRZ38" s="1609"/>
      <c r="TSA38" s="1609"/>
      <c r="TSB38" s="1609"/>
      <c r="TSC38" s="1609"/>
      <c r="TSD38" s="1609"/>
      <c r="TSE38" s="1609"/>
      <c r="TSF38" s="1609"/>
      <c r="TSG38" s="1609"/>
      <c r="TSH38" s="1609"/>
      <c r="TSI38" s="1609"/>
      <c r="TSJ38" s="1609"/>
      <c r="TSK38" s="1609"/>
      <c r="TSL38" s="1609"/>
      <c r="TSM38" s="1609"/>
      <c r="TSN38" s="1609"/>
      <c r="TSO38" s="1609"/>
      <c r="TSP38" s="1609"/>
      <c r="TSQ38" s="1609"/>
      <c r="TSR38" s="1609"/>
      <c r="TSS38" s="1609"/>
      <c r="TST38" s="1609"/>
      <c r="TSU38" s="1609"/>
      <c r="TSV38" s="1609"/>
      <c r="TSW38" s="1609"/>
      <c r="TSX38" s="1609"/>
      <c r="TSY38" s="1609"/>
      <c r="TSZ38" s="1609"/>
      <c r="TTA38" s="1609"/>
      <c r="TTB38" s="1609"/>
      <c r="TTC38" s="1609"/>
      <c r="TTD38" s="1609"/>
      <c r="TTE38" s="1609"/>
      <c r="TTF38" s="1609"/>
      <c r="TTG38" s="1609"/>
      <c r="TTH38" s="1609"/>
      <c r="TTI38" s="1609"/>
      <c r="TTJ38" s="1609"/>
      <c r="TTK38" s="1609"/>
      <c r="TTL38" s="1609"/>
      <c r="TTM38" s="1609"/>
      <c r="TTN38" s="1609"/>
      <c r="TTO38" s="1609"/>
      <c r="TTP38" s="1609"/>
      <c r="TTQ38" s="1609"/>
      <c r="TTR38" s="1609"/>
      <c r="TTS38" s="1609"/>
      <c r="TTT38" s="1609"/>
      <c r="TTU38" s="1609"/>
      <c r="TTV38" s="1609"/>
      <c r="TTW38" s="1609"/>
      <c r="TTX38" s="1609"/>
      <c r="TTY38" s="1609"/>
      <c r="TTZ38" s="1609"/>
      <c r="TUA38" s="1609"/>
      <c r="TUB38" s="1609"/>
      <c r="TUC38" s="1609"/>
      <c r="TUD38" s="1609"/>
      <c r="TUE38" s="1609"/>
      <c r="TUF38" s="1609"/>
      <c r="TUG38" s="1609"/>
      <c r="TUH38" s="1609"/>
      <c r="TUI38" s="1609"/>
      <c r="TUJ38" s="1609"/>
      <c r="TUK38" s="1609"/>
      <c r="TUL38" s="1609"/>
      <c r="TUM38" s="1609"/>
      <c r="TUN38" s="1609"/>
      <c r="TUO38" s="1609"/>
      <c r="TUP38" s="1609"/>
      <c r="TUQ38" s="1609"/>
      <c r="TUR38" s="1609"/>
      <c r="TUS38" s="1609"/>
      <c r="TUT38" s="1609"/>
      <c r="TUU38" s="1609"/>
      <c r="TUV38" s="1609"/>
      <c r="TUW38" s="1609"/>
      <c r="TUX38" s="1609"/>
      <c r="TUY38" s="1609"/>
      <c r="TUZ38" s="1609"/>
      <c r="TVA38" s="1609"/>
      <c r="TVB38" s="1609"/>
      <c r="TVC38" s="1609"/>
      <c r="TVD38" s="1609"/>
      <c r="TVE38" s="1609"/>
      <c r="TVF38" s="1609"/>
      <c r="TVG38" s="1609"/>
      <c r="TVH38" s="1609"/>
      <c r="TVI38" s="1609"/>
      <c r="TVJ38" s="1609"/>
      <c r="TVK38" s="1609"/>
      <c r="TVL38" s="1609"/>
      <c r="TVM38" s="1609"/>
      <c r="TVN38" s="1609"/>
      <c r="TVO38" s="1609"/>
      <c r="TVP38" s="1609"/>
      <c r="TVQ38" s="1609"/>
      <c r="TVR38" s="1609"/>
      <c r="TVS38" s="1609"/>
      <c r="TVT38" s="1609"/>
      <c r="TVU38" s="1609"/>
      <c r="TVV38" s="1609"/>
      <c r="TVW38" s="1609"/>
      <c r="TVX38" s="1609"/>
      <c r="TVY38" s="1609"/>
      <c r="TVZ38" s="1609"/>
      <c r="TWA38" s="1609"/>
      <c r="TWB38" s="1609"/>
      <c r="TWC38" s="1609"/>
      <c r="TWD38" s="1609"/>
      <c r="TWE38" s="1609"/>
      <c r="TWF38" s="1609"/>
      <c r="TWG38" s="1609"/>
      <c r="TWH38" s="1609"/>
      <c r="TWI38" s="1609"/>
      <c r="TWJ38" s="1609"/>
      <c r="TWK38" s="1609"/>
      <c r="TWL38" s="1609"/>
      <c r="TWM38" s="1609"/>
      <c r="TWN38" s="1609"/>
      <c r="TWO38" s="1609"/>
      <c r="TWP38" s="1609"/>
      <c r="TWQ38" s="1609"/>
      <c r="TWR38" s="1609"/>
      <c r="TWS38" s="1609"/>
      <c r="TWT38" s="1609"/>
      <c r="TWU38" s="1609"/>
      <c r="TWV38" s="1609"/>
      <c r="TWW38" s="1609"/>
      <c r="TWX38" s="1609"/>
      <c r="TWY38" s="1609"/>
      <c r="TWZ38" s="1609"/>
      <c r="TXA38" s="1609"/>
      <c r="TXB38" s="1609"/>
      <c r="TXC38" s="1609"/>
      <c r="TXD38" s="1609"/>
      <c r="TXE38" s="1609"/>
      <c r="TXF38" s="1609"/>
      <c r="TXG38" s="1609"/>
      <c r="TXH38" s="1609"/>
      <c r="TXI38" s="1609"/>
      <c r="TXJ38" s="1609"/>
      <c r="TXK38" s="1609"/>
      <c r="TXL38" s="1609"/>
      <c r="TXM38" s="1609"/>
      <c r="TXN38" s="1609"/>
      <c r="TXO38" s="1609"/>
      <c r="TXP38" s="1609"/>
      <c r="TXQ38" s="1609"/>
      <c r="TXR38" s="1609"/>
      <c r="TXS38" s="1609"/>
      <c r="TXT38" s="1609"/>
      <c r="TXU38" s="1609"/>
      <c r="TXV38" s="1609"/>
      <c r="TXW38" s="1609"/>
      <c r="TXX38" s="1609"/>
      <c r="TXY38" s="1609"/>
      <c r="TXZ38" s="1609"/>
      <c r="TYA38" s="1609"/>
      <c r="TYB38" s="1609"/>
      <c r="TYC38" s="1609"/>
      <c r="TYD38" s="1609"/>
      <c r="TYE38" s="1609"/>
      <c r="TYF38" s="1609"/>
      <c r="TYG38" s="1609"/>
      <c r="TYH38" s="1609"/>
      <c r="TYI38" s="1609"/>
      <c r="TYJ38" s="1609"/>
      <c r="TYK38" s="1609"/>
      <c r="TYL38" s="1609"/>
      <c r="TYM38" s="1609"/>
      <c r="TYN38" s="1609"/>
      <c r="TYO38" s="1609"/>
      <c r="TYP38" s="1609"/>
      <c r="TYQ38" s="1609"/>
      <c r="TYR38" s="1609"/>
      <c r="TYS38" s="1609"/>
      <c r="TYT38" s="1609"/>
      <c r="TYU38" s="1609"/>
      <c r="TYV38" s="1609"/>
      <c r="TYW38" s="1609"/>
      <c r="TYX38" s="1609"/>
      <c r="TYY38" s="1609"/>
      <c r="TYZ38" s="1609"/>
      <c r="TZA38" s="1609"/>
      <c r="TZB38" s="1609"/>
      <c r="TZC38" s="1609"/>
      <c r="TZD38" s="1609"/>
      <c r="TZE38" s="1609"/>
      <c r="TZF38" s="1609"/>
      <c r="TZG38" s="1609"/>
      <c r="TZH38" s="1609"/>
      <c r="TZI38" s="1609"/>
      <c r="TZJ38" s="1609"/>
      <c r="TZK38" s="1609"/>
      <c r="TZL38" s="1609"/>
      <c r="TZM38" s="1609"/>
      <c r="TZN38" s="1609"/>
      <c r="TZO38" s="1609"/>
      <c r="TZP38" s="1609"/>
      <c r="TZQ38" s="1609"/>
      <c r="TZR38" s="1609"/>
      <c r="TZS38" s="1609"/>
      <c r="TZT38" s="1609"/>
      <c r="TZU38" s="1609"/>
      <c r="TZV38" s="1609"/>
      <c r="TZW38" s="1609"/>
      <c r="TZX38" s="1609"/>
      <c r="TZY38" s="1609"/>
      <c r="TZZ38" s="1609"/>
      <c r="UAA38" s="1609"/>
      <c r="UAB38" s="1609"/>
      <c r="UAC38" s="1609"/>
      <c r="UAD38" s="1609"/>
      <c r="UAE38" s="1609"/>
      <c r="UAF38" s="1609"/>
      <c r="UAG38" s="1609"/>
      <c r="UAH38" s="1609"/>
      <c r="UAI38" s="1609"/>
      <c r="UAJ38" s="1609"/>
      <c r="UAK38" s="1609"/>
      <c r="UAL38" s="1609"/>
      <c r="UAM38" s="1609"/>
      <c r="UAN38" s="1609"/>
      <c r="UAO38" s="1609"/>
      <c r="UAP38" s="1609"/>
      <c r="UAQ38" s="1609"/>
      <c r="UAR38" s="1609"/>
      <c r="UAS38" s="1609"/>
      <c r="UAT38" s="1609"/>
      <c r="UAU38" s="1609"/>
      <c r="UAV38" s="1609"/>
      <c r="UAW38" s="1609"/>
      <c r="UAX38" s="1609"/>
      <c r="UAY38" s="1609"/>
      <c r="UAZ38" s="1609"/>
      <c r="UBA38" s="1609"/>
      <c r="UBB38" s="1609"/>
      <c r="UBC38" s="1609"/>
      <c r="UBD38" s="1609"/>
      <c r="UBE38" s="1609"/>
      <c r="UBF38" s="1609"/>
      <c r="UBG38" s="1609"/>
      <c r="UBH38" s="1609"/>
      <c r="UBI38" s="1609"/>
      <c r="UBJ38" s="1609"/>
      <c r="UBK38" s="1609"/>
      <c r="UBL38" s="1609"/>
      <c r="UBM38" s="1609"/>
      <c r="UBN38" s="1609"/>
      <c r="UBO38" s="1609"/>
      <c r="UBP38" s="1609"/>
      <c r="UBQ38" s="1609"/>
      <c r="UBR38" s="1609"/>
      <c r="UBS38" s="1609"/>
      <c r="UBT38" s="1609"/>
      <c r="UBU38" s="1609"/>
      <c r="UBV38" s="1609"/>
      <c r="UBW38" s="1609"/>
      <c r="UBX38" s="1609"/>
      <c r="UBY38" s="1609"/>
      <c r="UBZ38" s="1609"/>
      <c r="UCA38" s="1609"/>
      <c r="UCB38" s="1609"/>
      <c r="UCC38" s="1609"/>
      <c r="UCD38" s="1609"/>
      <c r="UCE38" s="1609"/>
      <c r="UCF38" s="1609"/>
      <c r="UCG38" s="1609"/>
      <c r="UCH38" s="1609"/>
      <c r="UCI38" s="1609"/>
      <c r="UCJ38" s="1609"/>
      <c r="UCK38" s="1609"/>
      <c r="UCL38" s="1609"/>
      <c r="UCM38" s="1609"/>
      <c r="UCN38" s="1609"/>
      <c r="UCO38" s="1609"/>
      <c r="UCP38" s="1609"/>
      <c r="UCQ38" s="1609"/>
      <c r="UCR38" s="1609"/>
      <c r="UCS38" s="1609"/>
      <c r="UCT38" s="1609"/>
      <c r="UCU38" s="1609"/>
      <c r="UCV38" s="1609"/>
      <c r="UCW38" s="1609"/>
      <c r="UCX38" s="1609"/>
      <c r="UCY38" s="1609"/>
      <c r="UCZ38" s="1609"/>
      <c r="UDA38" s="1609"/>
      <c r="UDB38" s="1609"/>
      <c r="UDC38" s="1609"/>
      <c r="UDD38" s="1609"/>
      <c r="UDE38" s="1609"/>
      <c r="UDF38" s="1609"/>
      <c r="UDG38" s="1609"/>
      <c r="UDH38" s="1609"/>
      <c r="UDI38" s="1609"/>
      <c r="UDJ38" s="1609"/>
      <c r="UDK38" s="1609"/>
      <c r="UDL38" s="1609"/>
      <c r="UDM38" s="1609"/>
      <c r="UDN38" s="1609"/>
      <c r="UDO38" s="1609"/>
      <c r="UDP38" s="1609"/>
      <c r="UDQ38" s="1609"/>
      <c r="UDR38" s="1609"/>
      <c r="UDS38" s="1609"/>
      <c r="UDT38" s="1609"/>
      <c r="UDU38" s="1609"/>
      <c r="UDV38" s="1609"/>
      <c r="UDW38" s="1609"/>
      <c r="UDX38" s="1609"/>
      <c r="UDY38" s="1609"/>
      <c r="UDZ38" s="1609"/>
      <c r="UEA38" s="1609"/>
      <c r="UEB38" s="1609"/>
      <c r="UEC38" s="1609"/>
      <c r="UED38" s="1609"/>
      <c r="UEE38" s="1609"/>
      <c r="UEF38" s="1609"/>
      <c r="UEG38" s="1609"/>
      <c r="UEH38" s="1609"/>
      <c r="UEI38" s="1609"/>
      <c r="UEJ38" s="1609"/>
      <c r="UEK38" s="1609"/>
      <c r="UEL38" s="1609"/>
      <c r="UEM38" s="1609"/>
      <c r="UEN38" s="1609"/>
      <c r="UEO38" s="1609"/>
      <c r="UEP38" s="1609"/>
      <c r="UEQ38" s="1609"/>
      <c r="UER38" s="1609"/>
      <c r="UES38" s="1609"/>
      <c r="UET38" s="1609"/>
      <c r="UEU38" s="1609"/>
      <c r="UEV38" s="1609"/>
      <c r="UEW38" s="1609"/>
      <c r="UEX38" s="1609"/>
      <c r="UEY38" s="1609"/>
      <c r="UEZ38" s="1609"/>
      <c r="UFA38" s="1609"/>
      <c r="UFB38" s="1609"/>
      <c r="UFC38" s="1609"/>
      <c r="UFD38" s="1609"/>
      <c r="UFE38" s="1609"/>
      <c r="UFF38" s="1609"/>
      <c r="UFG38" s="1609"/>
      <c r="UFH38" s="1609"/>
      <c r="UFI38" s="1609"/>
      <c r="UFJ38" s="1609"/>
      <c r="UFK38" s="1609"/>
      <c r="UFL38" s="1609"/>
      <c r="UFM38" s="1609"/>
      <c r="UFN38" s="1609"/>
      <c r="UFO38" s="1609"/>
      <c r="UFP38" s="1609"/>
      <c r="UFQ38" s="1609"/>
      <c r="UFR38" s="1609"/>
      <c r="UFS38" s="1609"/>
      <c r="UFT38" s="1609"/>
      <c r="UFU38" s="1609"/>
      <c r="UFV38" s="1609"/>
      <c r="UFW38" s="1609"/>
      <c r="UFX38" s="1609"/>
      <c r="UFY38" s="1609"/>
      <c r="UFZ38" s="1609"/>
      <c r="UGA38" s="1609"/>
      <c r="UGB38" s="1609"/>
      <c r="UGC38" s="1609"/>
      <c r="UGD38" s="1609"/>
      <c r="UGE38" s="1609"/>
      <c r="UGF38" s="1609"/>
      <c r="UGG38" s="1609"/>
      <c r="UGH38" s="1609"/>
      <c r="UGI38" s="1609"/>
      <c r="UGJ38" s="1609"/>
      <c r="UGK38" s="1609"/>
      <c r="UGL38" s="1609"/>
      <c r="UGM38" s="1609"/>
      <c r="UGN38" s="1609"/>
      <c r="UGO38" s="1609"/>
      <c r="UGP38" s="1609"/>
      <c r="UGQ38" s="1609"/>
      <c r="UGR38" s="1609"/>
      <c r="UGS38" s="1609"/>
      <c r="UGT38" s="1609"/>
      <c r="UGU38" s="1609"/>
      <c r="UGV38" s="1609"/>
      <c r="UGW38" s="1609"/>
      <c r="UGX38" s="1609"/>
      <c r="UGY38" s="1609"/>
      <c r="UGZ38" s="1609"/>
      <c r="UHA38" s="1609"/>
      <c r="UHB38" s="1609"/>
      <c r="UHC38" s="1609"/>
      <c r="UHD38" s="1609"/>
      <c r="UHE38" s="1609"/>
      <c r="UHF38" s="1609"/>
      <c r="UHG38" s="1609"/>
      <c r="UHH38" s="1609"/>
      <c r="UHI38" s="1609"/>
      <c r="UHJ38" s="1609"/>
      <c r="UHK38" s="1609"/>
      <c r="UHL38" s="1609"/>
      <c r="UHM38" s="1609"/>
      <c r="UHN38" s="1609"/>
      <c r="UHO38" s="1609"/>
      <c r="UHP38" s="1609"/>
      <c r="UHQ38" s="1609"/>
      <c r="UHR38" s="1609"/>
      <c r="UHS38" s="1609"/>
      <c r="UHT38" s="1609"/>
      <c r="UHU38" s="1609"/>
      <c r="UHV38" s="1609"/>
      <c r="UHW38" s="1609"/>
      <c r="UHX38" s="1609"/>
      <c r="UHY38" s="1609"/>
      <c r="UHZ38" s="1609"/>
      <c r="UIA38" s="1609"/>
      <c r="UIB38" s="1609"/>
      <c r="UIC38" s="1609"/>
      <c r="UID38" s="1609"/>
      <c r="UIE38" s="1609"/>
      <c r="UIF38" s="1609"/>
      <c r="UIG38" s="1609"/>
      <c r="UIH38" s="1609"/>
      <c r="UII38" s="1609"/>
      <c r="UIJ38" s="1609"/>
      <c r="UIK38" s="1609"/>
      <c r="UIL38" s="1609"/>
      <c r="UIM38" s="1609"/>
      <c r="UIN38" s="1609"/>
      <c r="UIO38" s="1609"/>
      <c r="UIP38" s="1609"/>
      <c r="UIQ38" s="1609"/>
      <c r="UIR38" s="1609"/>
      <c r="UIS38" s="1609"/>
      <c r="UIT38" s="1609"/>
      <c r="UIU38" s="1609"/>
      <c r="UIV38" s="1609"/>
      <c r="UIW38" s="1609"/>
      <c r="UIX38" s="1609"/>
      <c r="UIY38" s="1609"/>
      <c r="UIZ38" s="1609"/>
      <c r="UJA38" s="1609"/>
      <c r="UJB38" s="1609"/>
      <c r="UJC38" s="1609"/>
      <c r="UJD38" s="1609"/>
      <c r="UJE38" s="1609"/>
      <c r="UJF38" s="1609"/>
      <c r="UJG38" s="1609"/>
      <c r="UJH38" s="1609"/>
      <c r="UJI38" s="1609"/>
      <c r="UJJ38" s="1609"/>
      <c r="UJK38" s="1609"/>
      <c r="UJL38" s="1609"/>
      <c r="UJM38" s="1609"/>
      <c r="UJN38" s="1609"/>
      <c r="UJO38" s="1609"/>
      <c r="UJP38" s="1609"/>
      <c r="UJQ38" s="1609"/>
      <c r="UJR38" s="1609"/>
      <c r="UJS38" s="1609"/>
      <c r="UJT38" s="1609"/>
      <c r="UJU38" s="1609"/>
      <c r="UJV38" s="1609"/>
      <c r="UJW38" s="1609"/>
      <c r="UJX38" s="1609"/>
      <c r="UJY38" s="1609"/>
      <c r="UJZ38" s="1609"/>
      <c r="UKA38" s="1609"/>
      <c r="UKB38" s="1609"/>
      <c r="UKC38" s="1609"/>
      <c r="UKD38" s="1609"/>
      <c r="UKE38" s="1609"/>
      <c r="UKF38" s="1609"/>
      <c r="UKG38" s="1609"/>
      <c r="UKH38" s="1609"/>
      <c r="UKI38" s="1609"/>
      <c r="UKJ38" s="1609"/>
      <c r="UKK38" s="1609"/>
      <c r="UKL38" s="1609"/>
      <c r="UKM38" s="1609"/>
      <c r="UKN38" s="1609"/>
      <c r="UKO38" s="1609"/>
      <c r="UKP38" s="1609"/>
      <c r="UKQ38" s="1609"/>
      <c r="UKR38" s="1609"/>
      <c r="UKS38" s="1609"/>
      <c r="UKT38" s="1609"/>
      <c r="UKU38" s="1609"/>
      <c r="UKV38" s="1609"/>
      <c r="UKW38" s="1609"/>
      <c r="UKX38" s="1609"/>
      <c r="UKY38" s="1609"/>
      <c r="UKZ38" s="1609"/>
      <c r="ULA38" s="1609"/>
      <c r="ULB38" s="1609"/>
      <c r="ULC38" s="1609"/>
      <c r="ULD38" s="1609"/>
      <c r="ULE38" s="1609"/>
      <c r="ULF38" s="1609"/>
      <c r="ULG38" s="1609"/>
      <c r="ULH38" s="1609"/>
      <c r="ULI38" s="1609"/>
      <c r="ULJ38" s="1609"/>
      <c r="ULK38" s="1609"/>
      <c r="ULL38" s="1609"/>
      <c r="ULM38" s="1609"/>
      <c r="ULN38" s="1609"/>
      <c r="ULO38" s="1609"/>
      <c r="ULP38" s="1609"/>
      <c r="ULQ38" s="1609"/>
      <c r="ULR38" s="1609"/>
      <c r="ULS38" s="1609"/>
      <c r="ULT38" s="1609"/>
      <c r="ULU38" s="1609"/>
      <c r="ULV38" s="1609"/>
      <c r="ULW38" s="1609"/>
      <c r="ULX38" s="1609"/>
      <c r="ULY38" s="1609"/>
      <c r="ULZ38" s="1609"/>
      <c r="UMA38" s="1609"/>
      <c r="UMB38" s="1609"/>
      <c r="UMC38" s="1609"/>
      <c r="UMD38" s="1609"/>
      <c r="UME38" s="1609"/>
      <c r="UMF38" s="1609"/>
      <c r="UMG38" s="1609"/>
      <c r="UMH38" s="1609"/>
      <c r="UMI38" s="1609"/>
      <c r="UMJ38" s="1609"/>
      <c r="UMK38" s="1609"/>
      <c r="UML38" s="1609"/>
      <c r="UMM38" s="1609"/>
      <c r="UMN38" s="1609"/>
      <c r="UMO38" s="1609"/>
      <c r="UMP38" s="1609"/>
      <c r="UMQ38" s="1609"/>
      <c r="UMR38" s="1609"/>
      <c r="UMS38" s="1609"/>
      <c r="UMT38" s="1609"/>
      <c r="UMU38" s="1609"/>
      <c r="UMV38" s="1609"/>
      <c r="UMW38" s="1609"/>
      <c r="UMX38" s="1609"/>
      <c r="UMY38" s="1609"/>
      <c r="UMZ38" s="1609"/>
      <c r="UNA38" s="1609"/>
      <c r="UNB38" s="1609"/>
      <c r="UNC38" s="1609"/>
      <c r="UND38" s="1609"/>
      <c r="UNE38" s="1609"/>
      <c r="UNF38" s="1609"/>
      <c r="UNG38" s="1609"/>
      <c r="UNH38" s="1609"/>
      <c r="UNI38" s="1609"/>
      <c r="UNJ38" s="1609"/>
      <c r="UNK38" s="1609"/>
      <c r="UNL38" s="1609"/>
      <c r="UNM38" s="1609"/>
      <c r="UNN38" s="1609"/>
      <c r="UNO38" s="1609"/>
      <c r="UNP38" s="1609"/>
      <c r="UNQ38" s="1609"/>
      <c r="UNR38" s="1609"/>
      <c r="UNS38" s="1609"/>
      <c r="UNT38" s="1609"/>
      <c r="UNU38" s="1609"/>
      <c r="UNV38" s="1609"/>
      <c r="UNW38" s="1609"/>
      <c r="UNX38" s="1609"/>
      <c r="UNY38" s="1609"/>
      <c r="UNZ38" s="1609"/>
      <c r="UOA38" s="1609"/>
      <c r="UOB38" s="1609"/>
      <c r="UOC38" s="1609"/>
      <c r="UOD38" s="1609"/>
      <c r="UOE38" s="1609"/>
      <c r="UOF38" s="1609"/>
      <c r="UOG38" s="1609"/>
      <c r="UOH38" s="1609"/>
      <c r="UOI38" s="1609"/>
      <c r="UOJ38" s="1609"/>
      <c r="UOK38" s="1609"/>
      <c r="UOL38" s="1609"/>
      <c r="UOM38" s="1609"/>
      <c r="UON38" s="1609"/>
      <c r="UOO38" s="1609"/>
      <c r="UOP38" s="1609"/>
      <c r="UOQ38" s="1609"/>
      <c r="UOR38" s="1609"/>
      <c r="UOS38" s="1609"/>
      <c r="UOT38" s="1609"/>
      <c r="UOU38" s="1609"/>
      <c r="UOV38" s="1609"/>
      <c r="UOW38" s="1609"/>
      <c r="UOX38" s="1609"/>
      <c r="UOY38" s="1609"/>
      <c r="UOZ38" s="1609"/>
      <c r="UPA38" s="1609"/>
      <c r="UPB38" s="1609"/>
      <c r="UPC38" s="1609"/>
      <c r="UPD38" s="1609"/>
      <c r="UPE38" s="1609"/>
      <c r="UPF38" s="1609"/>
      <c r="UPG38" s="1609"/>
      <c r="UPH38" s="1609"/>
      <c r="UPI38" s="1609"/>
      <c r="UPJ38" s="1609"/>
      <c r="UPK38" s="1609"/>
      <c r="UPL38" s="1609"/>
      <c r="UPM38" s="1609"/>
      <c r="UPN38" s="1609"/>
      <c r="UPO38" s="1609"/>
      <c r="UPP38" s="1609"/>
      <c r="UPQ38" s="1609"/>
      <c r="UPR38" s="1609"/>
      <c r="UPS38" s="1609"/>
      <c r="UPT38" s="1609"/>
      <c r="UPU38" s="1609"/>
      <c r="UPV38" s="1609"/>
      <c r="UPW38" s="1609"/>
      <c r="UPX38" s="1609"/>
      <c r="UPY38" s="1609"/>
      <c r="UPZ38" s="1609"/>
      <c r="UQA38" s="1609"/>
      <c r="UQB38" s="1609"/>
      <c r="UQC38" s="1609"/>
      <c r="UQD38" s="1609"/>
      <c r="UQE38" s="1609"/>
      <c r="UQF38" s="1609"/>
      <c r="UQG38" s="1609"/>
      <c r="UQH38" s="1609"/>
      <c r="UQI38" s="1609"/>
      <c r="UQJ38" s="1609"/>
      <c r="UQK38" s="1609"/>
      <c r="UQL38" s="1609"/>
      <c r="UQM38" s="1609"/>
      <c r="UQN38" s="1609"/>
      <c r="UQO38" s="1609"/>
      <c r="UQP38" s="1609"/>
      <c r="UQQ38" s="1609"/>
      <c r="UQR38" s="1609"/>
      <c r="UQS38" s="1609"/>
      <c r="UQT38" s="1609"/>
      <c r="UQU38" s="1609"/>
      <c r="UQV38" s="1609"/>
      <c r="UQW38" s="1609"/>
      <c r="UQX38" s="1609"/>
      <c r="UQY38" s="1609"/>
      <c r="UQZ38" s="1609"/>
      <c r="URA38" s="1609"/>
      <c r="URB38" s="1609"/>
      <c r="URC38" s="1609"/>
      <c r="URD38" s="1609"/>
      <c r="URE38" s="1609"/>
      <c r="URF38" s="1609"/>
      <c r="URG38" s="1609"/>
      <c r="URH38" s="1609"/>
      <c r="URI38" s="1609"/>
      <c r="URJ38" s="1609"/>
      <c r="URK38" s="1609"/>
      <c r="URL38" s="1609"/>
      <c r="URM38" s="1609"/>
      <c r="URN38" s="1609"/>
      <c r="URO38" s="1609"/>
      <c r="URP38" s="1609"/>
      <c r="URQ38" s="1609"/>
      <c r="URR38" s="1609"/>
      <c r="URS38" s="1609"/>
      <c r="URT38" s="1609"/>
      <c r="URU38" s="1609"/>
      <c r="URV38" s="1609"/>
      <c r="URW38" s="1609"/>
      <c r="URX38" s="1609"/>
      <c r="URY38" s="1609"/>
      <c r="URZ38" s="1609"/>
      <c r="USA38" s="1609"/>
      <c r="USB38" s="1609"/>
      <c r="USC38" s="1609"/>
      <c r="USD38" s="1609"/>
      <c r="USE38" s="1609"/>
      <c r="USF38" s="1609"/>
      <c r="USG38" s="1609"/>
      <c r="USH38" s="1609"/>
      <c r="USI38" s="1609"/>
      <c r="USJ38" s="1609"/>
      <c r="USK38" s="1609"/>
      <c r="USL38" s="1609"/>
      <c r="USM38" s="1609"/>
      <c r="USN38" s="1609"/>
      <c r="USO38" s="1609"/>
      <c r="USP38" s="1609"/>
      <c r="USQ38" s="1609"/>
      <c r="USR38" s="1609"/>
      <c r="USS38" s="1609"/>
      <c r="UST38" s="1609"/>
      <c r="USU38" s="1609"/>
      <c r="USV38" s="1609"/>
      <c r="USW38" s="1609"/>
      <c r="USX38" s="1609"/>
      <c r="USY38" s="1609"/>
      <c r="USZ38" s="1609"/>
      <c r="UTA38" s="1609"/>
      <c r="UTB38" s="1609"/>
      <c r="UTC38" s="1609"/>
      <c r="UTD38" s="1609"/>
      <c r="UTE38" s="1609"/>
      <c r="UTF38" s="1609"/>
      <c r="UTG38" s="1609"/>
      <c r="UTH38" s="1609"/>
      <c r="UTI38" s="1609"/>
      <c r="UTJ38" s="1609"/>
      <c r="UTK38" s="1609"/>
      <c r="UTL38" s="1609"/>
      <c r="UTM38" s="1609"/>
      <c r="UTN38" s="1609"/>
      <c r="UTO38" s="1609"/>
      <c r="UTP38" s="1609"/>
      <c r="UTQ38" s="1609"/>
      <c r="UTR38" s="1609"/>
      <c r="UTS38" s="1609"/>
      <c r="UTT38" s="1609"/>
      <c r="UTU38" s="1609"/>
      <c r="UTV38" s="1609"/>
      <c r="UTW38" s="1609"/>
      <c r="UTX38" s="1609"/>
      <c r="UTY38" s="1609"/>
      <c r="UTZ38" s="1609"/>
      <c r="UUA38" s="1609"/>
      <c r="UUB38" s="1609"/>
      <c r="UUC38" s="1609"/>
      <c r="UUD38" s="1609"/>
      <c r="UUE38" s="1609"/>
      <c r="UUF38" s="1609"/>
      <c r="UUG38" s="1609"/>
      <c r="UUH38" s="1609"/>
      <c r="UUI38" s="1609"/>
      <c r="UUJ38" s="1609"/>
      <c r="UUK38" s="1609"/>
      <c r="UUL38" s="1609"/>
      <c r="UUM38" s="1609"/>
      <c r="UUN38" s="1609"/>
      <c r="UUO38" s="1609"/>
      <c r="UUP38" s="1609"/>
      <c r="UUQ38" s="1609"/>
      <c r="UUR38" s="1609"/>
      <c r="UUS38" s="1609"/>
      <c r="UUT38" s="1609"/>
      <c r="UUU38" s="1609"/>
      <c r="UUV38" s="1609"/>
      <c r="UUW38" s="1609"/>
      <c r="UUX38" s="1609"/>
      <c r="UUY38" s="1609"/>
      <c r="UUZ38" s="1609"/>
      <c r="UVA38" s="1609"/>
      <c r="UVB38" s="1609"/>
      <c r="UVC38" s="1609"/>
      <c r="UVD38" s="1609"/>
      <c r="UVE38" s="1609"/>
      <c r="UVF38" s="1609"/>
      <c r="UVG38" s="1609"/>
      <c r="UVH38" s="1609"/>
      <c r="UVI38" s="1609"/>
      <c r="UVJ38" s="1609"/>
      <c r="UVK38" s="1609"/>
      <c r="UVL38" s="1609"/>
      <c r="UVM38" s="1609"/>
      <c r="UVN38" s="1609"/>
      <c r="UVO38" s="1609"/>
      <c r="UVP38" s="1609"/>
      <c r="UVQ38" s="1609"/>
      <c r="UVR38" s="1609"/>
      <c r="UVS38" s="1609"/>
      <c r="UVT38" s="1609"/>
      <c r="UVU38" s="1609"/>
      <c r="UVV38" s="1609"/>
      <c r="UVW38" s="1609"/>
      <c r="UVX38" s="1609"/>
      <c r="UVY38" s="1609"/>
      <c r="UVZ38" s="1609"/>
      <c r="UWA38" s="1609"/>
      <c r="UWB38" s="1609"/>
      <c r="UWC38" s="1609"/>
      <c r="UWD38" s="1609"/>
      <c r="UWE38" s="1609"/>
      <c r="UWF38" s="1609"/>
      <c r="UWG38" s="1609"/>
      <c r="UWH38" s="1609"/>
      <c r="UWI38" s="1609"/>
      <c r="UWJ38" s="1609"/>
      <c r="UWK38" s="1609"/>
      <c r="UWL38" s="1609"/>
      <c r="UWM38" s="1609"/>
      <c r="UWN38" s="1609"/>
      <c r="UWO38" s="1609"/>
      <c r="UWP38" s="1609"/>
      <c r="UWQ38" s="1609"/>
      <c r="UWR38" s="1609"/>
      <c r="UWS38" s="1609"/>
      <c r="UWT38" s="1609"/>
      <c r="UWU38" s="1609"/>
      <c r="UWV38" s="1609"/>
      <c r="UWW38" s="1609"/>
      <c r="UWX38" s="1609"/>
      <c r="UWY38" s="1609"/>
      <c r="UWZ38" s="1609"/>
      <c r="UXA38" s="1609"/>
      <c r="UXB38" s="1609"/>
      <c r="UXC38" s="1609"/>
      <c r="UXD38" s="1609"/>
      <c r="UXE38" s="1609"/>
      <c r="UXF38" s="1609"/>
      <c r="UXG38" s="1609"/>
      <c r="UXH38" s="1609"/>
      <c r="UXI38" s="1609"/>
      <c r="UXJ38" s="1609"/>
      <c r="UXK38" s="1609"/>
      <c r="UXL38" s="1609"/>
      <c r="UXM38" s="1609"/>
      <c r="UXN38" s="1609"/>
      <c r="UXO38" s="1609"/>
      <c r="UXP38" s="1609"/>
      <c r="UXQ38" s="1609"/>
      <c r="UXR38" s="1609"/>
      <c r="UXS38" s="1609"/>
      <c r="UXT38" s="1609"/>
      <c r="UXU38" s="1609"/>
      <c r="UXV38" s="1609"/>
      <c r="UXW38" s="1609"/>
      <c r="UXX38" s="1609"/>
      <c r="UXY38" s="1609"/>
      <c r="UXZ38" s="1609"/>
      <c r="UYA38" s="1609"/>
      <c r="UYB38" s="1609"/>
      <c r="UYC38" s="1609"/>
      <c r="UYD38" s="1609"/>
      <c r="UYE38" s="1609"/>
      <c r="UYF38" s="1609"/>
      <c r="UYG38" s="1609"/>
      <c r="UYH38" s="1609"/>
      <c r="UYI38" s="1609"/>
      <c r="UYJ38" s="1609"/>
      <c r="UYK38" s="1609"/>
      <c r="UYL38" s="1609"/>
      <c r="UYM38" s="1609"/>
      <c r="UYN38" s="1609"/>
      <c r="UYO38" s="1609"/>
      <c r="UYP38" s="1609"/>
      <c r="UYQ38" s="1609"/>
      <c r="UYR38" s="1609"/>
      <c r="UYS38" s="1609"/>
      <c r="UYT38" s="1609"/>
      <c r="UYU38" s="1609"/>
      <c r="UYV38" s="1609"/>
      <c r="UYW38" s="1609"/>
      <c r="UYX38" s="1609"/>
      <c r="UYY38" s="1609"/>
      <c r="UYZ38" s="1609"/>
      <c r="UZA38" s="1609"/>
      <c r="UZB38" s="1609"/>
      <c r="UZC38" s="1609"/>
      <c r="UZD38" s="1609"/>
      <c r="UZE38" s="1609"/>
      <c r="UZF38" s="1609"/>
      <c r="UZG38" s="1609"/>
      <c r="UZH38" s="1609"/>
      <c r="UZI38" s="1609"/>
      <c r="UZJ38" s="1609"/>
      <c r="UZK38" s="1609"/>
      <c r="UZL38" s="1609"/>
      <c r="UZM38" s="1609"/>
      <c r="UZN38" s="1609"/>
      <c r="UZO38" s="1609"/>
      <c r="UZP38" s="1609"/>
      <c r="UZQ38" s="1609"/>
      <c r="UZR38" s="1609"/>
      <c r="UZS38" s="1609"/>
      <c r="UZT38" s="1609"/>
      <c r="UZU38" s="1609"/>
      <c r="UZV38" s="1609"/>
      <c r="UZW38" s="1609"/>
      <c r="UZX38" s="1609"/>
      <c r="UZY38" s="1609"/>
      <c r="UZZ38" s="1609"/>
      <c r="VAA38" s="1609"/>
      <c r="VAB38" s="1609"/>
      <c r="VAC38" s="1609"/>
      <c r="VAD38" s="1609"/>
      <c r="VAE38" s="1609"/>
      <c r="VAF38" s="1609"/>
      <c r="VAG38" s="1609"/>
      <c r="VAH38" s="1609"/>
      <c r="VAI38" s="1609"/>
      <c r="VAJ38" s="1609"/>
      <c r="VAK38" s="1609"/>
      <c r="VAL38" s="1609"/>
      <c r="VAM38" s="1609"/>
      <c r="VAN38" s="1609"/>
      <c r="VAO38" s="1609"/>
      <c r="VAP38" s="1609"/>
      <c r="VAQ38" s="1609"/>
      <c r="VAR38" s="1609"/>
      <c r="VAS38" s="1609"/>
      <c r="VAT38" s="1609"/>
      <c r="VAU38" s="1609"/>
      <c r="VAV38" s="1609"/>
      <c r="VAW38" s="1609"/>
      <c r="VAX38" s="1609"/>
      <c r="VAY38" s="1609"/>
      <c r="VAZ38" s="1609"/>
      <c r="VBA38" s="1609"/>
      <c r="VBB38" s="1609"/>
      <c r="VBC38" s="1609"/>
      <c r="VBD38" s="1609"/>
      <c r="VBE38" s="1609"/>
      <c r="VBF38" s="1609"/>
      <c r="VBG38" s="1609"/>
      <c r="VBH38" s="1609"/>
      <c r="VBI38" s="1609"/>
      <c r="VBJ38" s="1609"/>
      <c r="VBK38" s="1609"/>
      <c r="VBL38" s="1609"/>
      <c r="VBM38" s="1609"/>
      <c r="VBN38" s="1609"/>
      <c r="VBO38" s="1609"/>
      <c r="VBP38" s="1609"/>
      <c r="VBQ38" s="1609"/>
      <c r="VBR38" s="1609"/>
      <c r="VBS38" s="1609"/>
      <c r="VBT38" s="1609"/>
      <c r="VBU38" s="1609"/>
      <c r="VBV38" s="1609"/>
      <c r="VBW38" s="1609"/>
      <c r="VBX38" s="1609"/>
      <c r="VBY38" s="1609"/>
      <c r="VBZ38" s="1609"/>
      <c r="VCA38" s="1609"/>
      <c r="VCB38" s="1609"/>
      <c r="VCC38" s="1609"/>
      <c r="VCD38" s="1609"/>
      <c r="VCE38" s="1609"/>
      <c r="VCF38" s="1609"/>
      <c r="VCG38" s="1609"/>
      <c r="VCH38" s="1609"/>
      <c r="VCI38" s="1609"/>
      <c r="VCJ38" s="1609"/>
      <c r="VCK38" s="1609"/>
      <c r="VCL38" s="1609"/>
      <c r="VCM38" s="1609"/>
      <c r="VCN38" s="1609"/>
      <c r="VCO38" s="1609"/>
      <c r="VCP38" s="1609"/>
      <c r="VCQ38" s="1609"/>
      <c r="VCR38" s="1609"/>
      <c r="VCS38" s="1609"/>
      <c r="VCT38" s="1609"/>
      <c r="VCU38" s="1609"/>
      <c r="VCV38" s="1609"/>
      <c r="VCW38" s="1609"/>
      <c r="VCX38" s="1609"/>
      <c r="VCY38" s="1609"/>
      <c r="VCZ38" s="1609"/>
      <c r="VDA38" s="1609"/>
      <c r="VDB38" s="1609"/>
      <c r="VDC38" s="1609"/>
      <c r="VDD38" s="1609"/>
      <c r="VDE38" s="1609"/>
      <c r="VDF38" s="1609"/>
      <c r="VDG38" s="1609"/>
      <c r="VDH38" s="1609"/>
      <c r="VDI38" s="1609"/>
      <c r="VDJ38" s="1609"/>
      <c r="VDK38" s="1609"/>
      <c r="VDL38" s="1609"/>
      <c r="VDM38" s="1609"/>
      <c r="VDN38" s="1609"/>
      <c r="VDO38" s="1609"/>
      <c r="VDP38" s="1609"/>
      <c r="VDQ38" s="1609"/>
      <c r="VDR38" s="1609"/>
      <c r="VDS38" s="1609"/>
      <c r="VDT38" s="1609"/>
      <c r="VDU38" s="1609"/>
      <c r="VDV38" s="1609"/>
      <c r="VDW38" s="1609"/>
      <c r="VDX38" s="1609"/>
      <c r="VDY38" s="1609"/>
      <c r="VDZ38" s="1609"/>
      <c r="VEA38" s="1609"/>
      <c r="VEB38" s="1609"/>
      <c r="VEC38" s="1609"/>
      <c r="VED38" s="1609"/>
      <c r="VEE38" s="1609"/>
      <c r="VEF38" s="1609"/>
      <c r="VEG38" s="1609"/>
      <c r="VEH38" s="1609"/>
      <c r="VEI38" s="1609"/>
      <c r="VEJ38" s="1609"/>
      <c r="VEK38" s="1609"/>
      <c r="VEL38" s="1609"/>
      <c r="VEM38" s="1609"/>
      <c r="VEN38" s="1609"/>
      <c r="VEO38" s="1609"/>
      <c r="VEP38" s="1609"/>
      <c r="VEQ38" s="1609"/>
      <c r="VER38" s="1609"/>
      <c r="VES38" s="1609"/>
      <c r="VET38" s="1609"/>
      <c r="VEU38" s="1609"/>
      <c r="VEV38" s="1609"/>
      <c r="VEW38" s="1609"/>
      <c r="VEX38" s="1609"/>
      <c r="VEY38" s="1609"/>
      <c r="VEZ38" s="1609"/>
      <c r="VFA38" s="1609"/>
      <c r="VFB38" s="1609"/>
      <c r="VFC38" s="1609"/>
      <c r="VFD38" s="1609"/>
      <c r="VFE38" s="1609"/>
      <c r="VFF38" s="1609"/>
      <c r="VFG38" s="1609"/>
      <c r="VFH38" s="1609"/>
      <c r="VFI38" s="1609"/>
      <c r="VFJ38" s="1609"/>
      <c r="VFK38" s="1609"/>
      <c r="VFL38" s="1609"/>
      <c r="VFM38" s="1609"/>
      <c r="VFN38" s="1609"/>
      <c r="VFO38" s="1609"/>
      <c r="VFP38" s="1609"/>
      <c r="VFQ38" s="1609"/>
      <c r="VFR38" s="1609"/>
      <c r="VFS38" s="1609"/>
      <c r="VFT38" s="1609"/>
      <c r="VFU38" s="1609"/>
      <c r="VFV38" s="1609"/>
      <c r="VFW38" s="1609"/>
      <c r="VFX38" s="1609"/>
      <c r="VFY38" s="1609"/>
      <c r="VFZ38" s="1609"/>
      <c r="VGA38" s="1609"/>
      <c r="VGB38" s="1609"/>
      <c r="VGC38" s="1609"/>
      <c r="VGD38" s="1609"/>
      <c r="VGE38" s="1609"/>
      <c r="VGF38" s="1609"/>
      <c r="VGG38" s="1609"/>
      <c r="VGH38" s="1609"/>
      <c r="VGI38" s="1609"/>
      <c r="VGJ38" s="1609"/>
      <c r="VGK38" s="1609"/>
      <c r="VGL38" s="1609"/>
      <c r="VGM38" s="1609"/>
      <c r="VGN38" s="1609"/>
      <c r="VGO38" s="1609"/>
      <c r="VGP38" s="1609"/>
      <c r="VGQ38" s="1609"/>
      <c r="VGR38" s="1609"/>
      <c r="VGS38" s="1609"/>
      <c r="VGT38" s="1609"/>
      <c r="VGU38" s="1609"/>
      <c r="VGV38" s="1609"/>
      <c r="VGW38" s="1609"/>
      <c r="VGX38" s="1609"/>
      <c r="VGY38" s="1609"/>
      <c r="VGZ38" s="1609"/>
      <c r="VHA38" s="1609"/>
      <c r="VHB38" s="1609"/>
      <c r="VHC38" s="1609"/>
      <c r="VHD38" s="1609"/>
      <c r="VHE38" s="1609"/>
      <c r="VHF38" s="1609"/>
      <c r="VHG38" s="1609"/>
      <c r="VHH38" s="1609"/>
      <c r="VHI38" s="1609"/>
      <c r="VHJ38" s="1609"/>
      <c r="VHK38" s="1609"/>
      <c r="VHL38" s="1609"/>
      <c r="VHM38" s="1609"/>
      <c r="VHN38" s="1609"/>
      <c r="VHO38" s="1609"/>
      <c r="VHP38" s="1609"/>
      <c r="VHQ38" s="1609"/>
      <c r="VHR38" s="1609"/>
      <c r="VHS38" s="1609"/>
      <c r="VHT38" s="1609"/>
      <c r="VHU38" s="1609"/>
      <c r="VHV38" s="1609"/>
      <c r="VHW38" s="1609"/>
      <c r="VHX38" s="1609"/>
      <c r="VHY38" s="1609"/>
      <c r="VHZ38" s="1609"/>
      <c r="VIA38" s="1609"/>
      <c r="VIB38" s="1609"/>
      <c r="VIC38" s="1609"/>
      <c r="VID38" s="1609"/>
      <c r="VIE38" s="1609"/>
      <c r="VIF38" s="1609"/>
      <c r="VIG38" s="1609"/>
      <c r="VIH38" s="1609"/>
      <c r="VII38" s="1609"/>
      <c r="VIJ38" s="1609"/>
      <c r="VIK38" s="1609"/>
      <c r="VIL38" s="1609"/>
      <c r="VIM38" s="1609"/>
      <c r="VIN38" s="1609"/>
      <c r="VIO38" s="1609"/>
      <c r="VIP38" s="1609"/>
      <c r="VIQ38" s="1609"/>
      <c r="VIR38" s="1609"/>
      <c r="VIS38" s="1609"/>
      <c r="VIT38" s="1609"/>
      <c r="VIU38" s="1609"/>
      <c r="VIV38" s="1609"/>
      <c r="VIW38" s="1609"/>
      <c r="VIX38" s="1609"/>
      <c r="VIY38" s="1609"/>
      <c r="VIZ38" s="1609"/>
      <c r="VJA38" s="1609"/>
      <c r="VJB38" s="1609"/>
      <c r="VJC38" s="1609"/>
      <c r="VJD38" s="1609"/>
      <c r="VJE38" s="1609"/>
      <c r="VJF38" s="1609"/>
      <c r="VJG38" s="1609"/>
      <c r="VJH38" s="1609"/>
      <c r="VJI38" s="1609"/>
      <c r="VJJ38" s="1609"/>
      <c r="VJK38" s="1609"/>
      <c r="VJL38" s="1609"/>
      <c r="VJM38" s="1609"/>
      <c r="VJN38" s="1609"/>
      <c r="VJO38" s="1609"/>
      <c r="VJP38" s="1609"/>
      <c r="VJQ38" s="1609"/>
      <c r="VJR38" s="1609"/>
      <c r="VJS38" s="1609"/>
      <c r="VJT38" s="1609"/>
      <c r="VJU38" s="1609"/>
      <c r="VJV38" s="1609"/>
      <c r="VJW38" s="1609"/>
      <c r="VJX38" s="1609"/>
      <c r="VJY38" s="1609"/>
      <c r="VJZ38" s="1609"/>
      <c r="VKA38" s="1609"/>
      <c r="VKB38" s="1609"/>
      <c r="VKC38" s="1609"/>
      <c r="VKD38" s="1609"/>
      <c r="VKE38" s="1609"/>
      <c r="VKF38" s="1609"/>
      <c r="VKG38" s="1609"/>
      <c r="VKH38" s="1609"/>
      <c r="VKI38" s="1609"/>
      <c r="VKJ38" s="1609"/>
      <c r="VKK38" s="1609"/>
      <c r="VKL38" s="1609"/>
      <c r="VKM38" s="1609"/>
      <c r="VKN38" s="1609"/>
      <c r="VKO38" s="1609"/>
      <c r="VKP38" s="1609"/>
      <c r="VKQ38" s="1609"/>
      <c r="VKR38" s="1609"/>
      <c r="VKS38" s="1609"/>
      <c r="VKT38" s="1609"/>
      <c r="VKU38" s="1609"/>
      <c r="VKV38" s="1609"/>
      <c r="VKW38" s="1609"/>
      <c r="VKX38" s="1609"/>
      <c r="VKY38" s="1609"/>
      <c r="VKZ38" s="1609"/>
      <c r="VLA38" s="1609"/>
      <c r="VLB38" s="1609"/>
      <c r="VLC38" s="1609"/>
      <c r="VLD38" s="1609"/>
      <c r="VLE38" s="1609"/>
      <c r="VLF38" s="1609"/>
      <c r="VLG38" s="1609"/>
      <c r="VLH38" s="1609"/>
      <c r="VLI38" s="1609"/>
      <c r="VLJ38" s="1609"/>
      <c r="VLK38" s="1609"/>
      <c r="VLL38" s="1609"/>
      <c r="VLM38" s="1609"/>
      <c r="VLN38" s="1609"/>
      <c r="VLO38" s="1609"/>
      <c r="VLP38" s="1609"/>
      <c r="VLQ38" s="1609"/>
      <c r="VLR38" s="1609"/>
      <c r="VLS38" s="1609"/>
      <c r="VLT38" s="1609"/>
      <c r="VLU38" s="1609"/>
      <c r="VLV38" s="1609"/>
      <c r="VLW38" s="1609"/>
      <c r="VLX38" s="1609"/>
      <c r="VLY38" s="1609"/>
      <c r="VLZ38" s="1609"/>
      <c r="VMA38" s="1609"/>
      <c r="VMB38" s="1609"/>
      <c r="VMC38" s="1609"/>
      <c r="VMD38" s="1609"/>
      <c r="VME38" s="1609"/>
      <c r="VMF38" s="1609"/>
      <c r="VMG38" s="1609"/>
      <c r="VMH38" s="1609"/>
      <c r="VMI38" s="1609"/>
      <c r="VMJ38" s="1609"/>
      <c r="VMK38" s="1609"/>
      <c r="VML38" s="1609"/>
      <c r="VMM38" s="1609"/>
      <c r="VMN38" s="1609"/>
      <c r="VMO38" s="1609"/>
      <c r="VMP38" s="1609"/>
      <c r="VMQ38" s="1609"/>
      <c r="VMR38" s="1609"/>
      <c r="VMS38" s="1609"/>
      <c r="VMT38" s="1609"/>
      <c r="VMU38" s="1609"/>
      <c r="VMV38" s="1609"/>
      <c r="VMW38" s="1609"/>
      <c r="VMX38" s="1609"/>
      <c r="VMY38" s="1609"/>
      <c r="VMZ38" s="1609"/>
      <c r="VNA38" s="1609"/>
      <c r="VNB38" s="1609"/>
      <c r="VNC38" s="1609"/>
      <c r="VND38" s="1609"/>
      <c r="VNE38" s="1609"/>
      <c r="VNF38" s="1609"/>
      <c r="VNG38" s="1609"/>
      <c r="VNH38" s="1609"/>
      <c r="VNI38" s="1609"/>
      <c r="VNJ38" s="1609"/>
      <c r="VNK38" s="1609"/>
      <c r="VNL38" s="1609"/>
      <c r="VNM38" s="1609"/>
      <c r="VNN38" s="1609"/>
      <c r="VNO38" s="1609"/>
      <c r="VNP38" s="1609"/>
      <c r="VNQ38" s="1609"/>
      <c r="VNR38" s="1609"/>
      <c r="VNS38" s="1609"/>
      <c r="VNT38" s="1609"/>
      <c r="VNU38" s="1609"/>
      <c r="VNV38" s="1609"/>
      <c r="VNW38" s="1609"/>
      <c r="VNX38" s="1609"/>
      <c r="VNY38" s="1609"/>
      <c r="VNZ38" s="1609"/>
      <c r="VOA38" s="1609"/>
      <c r="VOB38" s="1609"/>
      <c r="VOC38" s="1609"/>
      <c r="VOD38" s="1609"/>
      <c r="VOE38" s="1609"/>
      <c r="VOF38" s="1609"/>
      <c r="VOG38" s="1609"/>
      <c r="VOH38" s="1609"/>
      <c r="VOI38" s="1609"/>
      <c r="VOJ38" s="1609"/>
      <c r="VOK38" s="1609"/>
      <c r="VOL38" s="1609"/>
      <c r="VOM38" s="1609"/>
      <c r="VON38" s="1609"/>
      <c r="VOO38" s="1609"/>
      <c r="VOP38" s="1609"/>
      <c r="VOQ38" s="1609"/>
      <c r="VOR38" s="1609"/>
      <c r="VOS38" s="1609"/>
      <c r="VOT38" s="1609"/>
      <c r="VOU38" s="1609"/>
      <c r="VOV38" s="1609"/>
      <c r="VOW38" s="1609"/>
      <c r="VOX38" s="1609"/>
      <c r="VOY38" s="1609"/>
      <c r="VOZ38" s="1609"/>
      <c r="VPA38" s="1609"/>
      <c r="VPB38" s="1609"/>
      <c r="VPC38" s="1609"/>
      <c r="VPD38" s="1609"/>
      <c r="VPE38" s="1609"/>
      <c r="VPF38" s="1609"/>
      <c r="VPG38" s="1609"/>
      <c r="VPH38" s="1609"/>
      <c r="VPI38" s="1609"/>
      <c r="VPJ38" s="1609"/>
      <c r="VPK38" s="1609"/>
      <c r="VPL38" s="1609"/>
      <c r="VPM38" s="1609"/>
      <c r="VPN38" s="1609"/>
      <c r="VPO38" s="1609"/>
      <c r="VPP38" s="1609"/>
      <c r="VPQ38" s="1609"/>
      <c r="VPR38" s="1609"/>
      <c r="VPS38" s="1609"/>
      <c r="VPT38" s="1609"/>
      <c r="VPU38" s="1609"/>
      <c r="VPV38" s="1609"/>
      <c r="VPW38" s="1609"/>
      <c r="VPX38" s="1609"/>
      <c r="VPY38" s="1609"/>
      <c r="VPZ38" s="1609"/>
      <c r="VQA38" s="1609"/>
      <c r="VQB38" s="1609"/>
      <c r="VQC38" s="1609"/>
      <c r="VQD38" s="1609"/>
      <c r="VQE38" s="1609"/>
      <c r="VQF38" s="1609"/>
      <c r="VQG38" s="1609"/>
      <c r="VQH38" s="1609"/>
      <c r="VQI38" s="1609"/>
      <c r="VQJ38" s="1609"/>
      <c r="VQK38" s="1609"/>
      <c r="VQL38" s="1609"/>
      <c r="VQM38" s="1609"/>
      <c r="VQN38" s="1609"/>
      <c r="VQO38" s="1609"/>
      <c r="VQP38" s="1609"/>
      <c r="VQQ38" s="1609"/>
      <c r="VQR38" s="1609"/>
      <c r="VQS38" s="1609"/>
      <c r="VQT38" s="1609"/>
      <c r="VQU38" s="1609"/>
      <c r="VQV38" s="1609"/>
      <c r="VQW38" s="1609"/>
      <c r="VQX38" s="1609"/>
      <c r="VQY38" s="1609"/>
      <c r="VQZ38" s="1609"/>
      <c r="VRA38" s="1609"/>
      <c r="VRB38" s="1609"/>
      <c r="VRC38" s="1609"/>
      <c r="VRD38" s="1609"/>
      <c r="VRE38" s="1609"/>
      <c r="VRF38" s="1609"/>
      <c r="VRG38" s="1609"/>
      <c r="VRH38" s="1609"/>
      <c r="VRI38" s="1609"/>
      <c r="VRJ38" s="1609"/>
      <c r="VRK38" s="1609"/>
      <c r="VRL38" s="1609"/>
      <c r="VRM38" s="1609"/>
      <c r="VRN38" s="1609"/>
      <c r="VRO38" s="1609"/>
      <c r="VRP38" s="1609"/>
      <c r="VRQ38" s="1609"/>
      <c r="VRR38" s="1609"/>
      <c r="VRS38" s="1609"/>
      <c r="VRT38" s="1609"/>
      <c r="VRU38" s="1609"/>
      <c r="VRV38" s="1609"/>
      <c r="VRW38" s="1609"/>
      <c r="VRX38" s="1609"/>
      <c r="VRY38" s="1609"/>
      <c r="VRZ38" s="1609"/>
      <c r="VSA38" s="1609"/>
      <c r="VSB38" s="1609"/>
      <c r="VSC38" s="1609"/>
      <c r="VSD38" s="1609"/>
      <c r="VSE38" s="1609"/>
      <c r="VSF38" s="1609"/>
      <c r="VSG38" s="1609"/>
      <c r="VSH38" s="1609"/>
      <c r="VSI38" s="1609"/>
      <c r="VSJ38" s="1609"/>
      <c r="VSK38" s="1609"/>
      <c r="VSL38" s="1609"/>
      <c r="VSM38" s="1609"/>
      <c r="VSN38" s="1609"/>
      <c r="VSO38" s="1609"/>
      <c r="VSP38" s="1609"/>
      <c r="VSQ38" s="1609"/>
      <c r="VSR38" s="1609"/>
      <c r="VSS38" s="1609"/>
      <c r="VST38" s="1609"/>
      <c r="VSU38" s="1609"/>
      <c r="VSV38" s="1609"/>
      <c r="VSW38" s="1609"/>
      <c r="VSX38" s="1609"/>
      <c r="VSY38" s="1609"/>
      <c r="VSZ38" s="1609"/>
      <c r="VTA38" s="1609"/>
      <c r="VTB38" s="1609"/>
      <c r="VTC38" s="1609"/>
      <c r="VTD38" s="1609"/>
      <c r="VTE38" s="1609"/>
      <c r="VTF38" s="1609"/>
      <c r="VTG38" s="1609"/>
      <c r="VTH38" s="1609"/>
      <c r="VTI38" s="1609"/>
      <c r="VTJ38" s="1609"/>
      <c r="VTK38" s="1609"/>
      <c r="VTL38" s="1609"/>
      <c r="VTM38" s="1609"/>
      <c r="VTN38" s="1609"/>
      <c r="VTO38" s="1609"/>
      <c r="VTP38" s="1609"/>
      <c r="VTQ38" s="1609"/>
      <c r="VTR38" s="1609"/>
      <c r="VTS38" s="1609"/>
      <c r="VTT38" s="1609"/>
      <c r="VTU38" s="1609"/>
      <c r="VTV38" s="1609"/>
      <c r="VTW38" s="1609"/>
      <c r="VTX38" s="1609"/>
      <c r="VTY38" s="1609"/>
      <c r="VTZ38" s="1609"/>
      <c r="VUA38" s="1609"/>
      <c r="VUB38" s="1609"/>
      <c r="VUC38" s="1609"/>
      <c r="VUD38" s="1609"/>
      <c r="VUE38" s="1609"/>
      <c r="VUF38" s="1609"/>
      <c r="VUG38" s="1609"/>
      <c r="VUH38" s="1609"/>
      <c r="VUI38" s="1609"/>
      <c r="VUJ38" s="1609"/>
      <c r="VUK38" s="1609"/>
      <c r="VUL38" s="1609"/>
      <c r="VUM38" s="1609"/>
      <c r="VUN38" s="1609"/>
      <c r="VUO38" s="1609"/>
      <c r="VUP38" s="1609"/>
      <c r="VUQ38" s="1609"/>
      <c r="VUR38" s="1609"/>
      <c r="VUS38" s="1609"/>
      <c r="VUT38" s="1609"/>
      <c r="VUU38" s="1609"/>
      <c r="VUV38" s="1609"/>
      <c r="VUW38" s="1609"/>
      <c r="VUX38" s="1609"/>
      <c r="VUY38" s="1609"/>
      <c r="VUZ38" s="1609"/>
      <c r="VVA38" s="1609"/>
      <c r="VVB38" s="1609"/>
      <c r="VVC38" s="1609"/>
      <c r="VVD38" s="1609"/>
      <c r="VVE38" s="1609"/>
      <c r="VVF38" s="1609"/>
      <c r="VVG38" s="1609"/>
      <c r="VVH38" s="1609"/>
      <c r="VVI38" s="1609"/>
      <c r="VVJ38" s="1609"/>
      <c r="VVK38" s="1609"/>
      <c r="VVL38" s="1609"/>
      <c r="VVM38" s="1609"/>
      <c r="VVN38" s="1609"/>
      <c r="VVO38" s="1609"/>
      <c r="VVP38" s="1609"/>
      <c r="VVQ38" s="1609"/>
      <c r="VVR38" s="1609"/>
      <c r="VVS38" s="1609"/>
      <c r="VVT38" s="1609"/>
      <c r="VVU38" s="1609"/>
      <c r="VVV38" s="1609"/>
      <c r="VVW38" s="1609"/>
      <c r="VVX38" s="1609"/>
      <c r="VVY38" s="1609"/>
      <c r="VVZ38" s="1609"/>
      <c r="VWA38" s="1609"/>
      <c r="VWB38" s="1609"/>
      <c r="VWC38" s="1609"/>
      <c r="VWD38" s="1609"/>
      <c r="VWE38" s="1609"/>
      <c r="VWF38" s="1609"/>
      <c r="VWG38" s="1609"/>
      <c r="VWH38" s="1609"/>
      <c r="VWI38" s="1609"/>
      <c r="VWJ38" s="1609"/>
      <c r="VWK38" s="1609"/>
      <c r="VWL38" s="1609"/>
      <c r="VWM38" s="1609"/>
      <c r="VWN38" s="1609"/>
      <c r="VWO38" s="1609"/>
      <c r="VWP38" s="1609"/>
      <c r="VWQ38" s="1609"/>
      <c r="VWR38" s="1609"/>
      <c r="VWS38" s="1609"/>
      <c r="VWT38" s="1609"/>
      <c r="VWU38" s="1609"/>
      <c r="VWV38" s="1609"/>
      <c r="VWW38" s="1609"/>
      <c r="VWX38" s="1609"/>
      <c r="VWY38" s="1609"/>
      <c r="VWZ38" s="1609"/>
      <c r="VXA38" s="1609"/>
      <c r="VXB38" s="1609"/>
      <c r="VXC38" s="1609"/>
      <c r="VXD38" s="1609"/>
      <c r="VXE38" s="1609"/>
      <c r="VXF38" s="1609"/>
      <c r="VXG38" s="1609"/>
      <c r="VXH38" s="1609"/>
      <c r="VXI38" s="1609"/>
      <c r="VXJ38" s="1609"/>
      <c r="VXK38" s="1609"/>
      <c r="VXL38" s="1609"/>
      <c r="VXM38" s="1609"/>
      <c r="VXN38" s="1609"/>
      <c r="VXO38" s="1609"/>
      <c r="VXP38" s="1609"/>
      <c r="VXQ38" s="1609"/>
      <c r="VXR38" s="1609"/>
      <c r="VXS38" s="1609"/>
      <c r="VXT38" s="1609"/>
      <c r="VXU38" s="1609"/>
      <c r="VXV38" s="1609"/>
      <c r="VXW38" s="1609"/>
      <c r="VXX38" s="1609"/>
      <c r="VXY38" s="1609"/>
      <c r="VXZ38" s="1609"/>
      <c r="VYA38" s="1609"/>
      <c r="VYB38" s="1609"/>
      <c r="VYC38" s="1609"/>
      <c r="VYD38" s="1609"/>
      <c r="VYE38" s="1609"/>
      <c r="VYF38" s="1609"/>
      <c r="VYG38" s="1609"/>
      <c r="VYH38" s="1609"/>
      <c r="VYI38" s="1609"/>
      <c r="VYJ38" s="1609"/>
      <c r="VYK38" s="1609"/>
      <c r="VYL38" s="1609"/>
      <c r="VYM38" s="1609"/>
      <c r="VYN38" s="1609"/>
      <c r="VYO38" s="1609"/>
      <c r="VYP38" s="1609"/>
      <c r="VYQ38" s="1609"/>
      <c r="VYR38" s="1609"/>
      <c r="VYS38" s="1609"/>
      <c r="VYT38" s="1609"/>
      <c r="VYU38" s="1609"/>
      <c r="VYV38" s="1609"/>
      <c r="VYW38" s="1609"/>
      <c r="VYX38" s="1609"/>
      <c r="VYY38" s="1609"/>
      <c r="VYZ38" s="1609"/>
      <c r="VZA38" s="1609"/>
      <c r="VZB38" s="1609"/>
      <c r="VZC38" s="1609"/>
      <c r="VZD38" s="1609"/>
      <c r="VZE38" s="1609"/>
      <c r="VZF38" s="1609"/>
      <c r="VZG38" s="1609"/>
      <c r="VZH38" s="1609"/>
      <c r="VZI38" s="1609"/>
      <c r="VZJ38" s="1609"/>
      <c r="VZK38" s="1609"/>
      <c r="VZL38" s="1609"/>
      <c r="VZM38" s="1609"/>
      <c r="VZN38" s="1609"/>
      <c r="VZO38" s="1609"/>
      <c r="VZP38" s="1609"/>
      <c r="VZQ38" s="1609"/>
      <c r="VZR38" s="1609"/>
      <c r="VZS38" s="1609"/>
      <c r="VZT38" s="1609"/>
      <c r="VZU38" s="1609"/>
      <c r="VZV38" s="1609"/>
      <c r="VZW38" s="1609"/>
      <c r="VZX38" s="1609"/>
      <c r="VZY38" s="1609"/>
      <c r="VZZ38" s="1609"/>
      <c r="WAA38" s="1609"/>
      <c r="WAB38" s="1609"/>
      <c r="WAC38" s="1609"/>
      <c r="WAD38" s="1609"/>
      <c r="WAE38" s="1609"/>
      <c r="WAF38" s="1609"/>
      <c r="WAG38" s="1609"/>
      <c r="WAH38" s="1609"/>
      <c r="WAI38" s="1609"/>
      <c r="WAJ38" s="1609"/>
      <c r="WAK38" s="1609"/>
      <c r="WAL38" s="1609"/>
      <c r="WAM38" s="1609"/>
      <c r="WAN38" s="1609"/>
      <c r="WAO38" s="1609"/>
      <c r="WAP38" s="1609"/>
      <c r="WAQ38" s="1609"/>
      <c r="WAR38" s="1609"/>
      <c r="WAS38" s="1609"/>
      <c r="WAT38" s="1609"/>
      <c r="WAU38" s="1609"/>
      <c r="WAV38" s="1609"/>
      <c r="WAW38" s="1609"/>
      <c r="WAX38" s="1609"/>
      <c r="WAY38" s="1609"/>
      <c r="WAZ38" s="1609"/>
      <c r="WBA38" s="1609"/>
      <c r="WBB38" s="1609"/>
      <c r="WBC38" s="1609"/>
      <c r="WBD38" s="1609"/>
      <c r="WBE38" s="1609"/>
      <c r="WBF38" s="1609"/>
      <c r="WBG38" s="1609"/>
      <c r="WBH38" s="1609"/>
      <c r="WBI38" s="1609"/>
      <c r="WBJ38" s="1609"/>
      <c r="WBK38" s="1609"/>
      <c r="WBL38" s="1609"/>
      <c r="WBM38" s="1609"/>
      <c r="WBN38" s="1609"/>
      <c r="WBO38" s="1609"/>
      <c r="WBP38" s="1609"/>
      <c r="WBQ38" s="1609"/>
      <c r="WBR38" s="1609"/>
      <c r="WBS38" s="1609"/>
      <c r="WBT38" s="1609"/>
      <c r="WBU38" s="1609"/>
      <c r="WBV38" s="1609"/>
      <c r="WBW38" s="1609"/>
      <c r="WBX38" s="1609"/>
      <c r="WBY38" s="1609"/>
      <c r="WBZ38" s="1609"/>
      <c r="WCA38" s="1609"/>
      <c r="WCB38" s="1609"/>
      <c r="WCC38" s="1609"/>
      <c r="WCD38" s="1609"/>
      <c r="WCE38" s="1609"/>
      <c r="WCF38" s="1609"/>
      <c r="WCG38" s="1609"/>
      <c r="WCH38" s="1609"/>
      <c r="WCI38" s="1609"/>
      <c r="WCJ38" s="1609"/>
      <c r="WCK38" s="1609"/>
      <c r="WCL38" s="1609"/>
      <c r="WCM38" s="1609"/>
      <c r="WCN38" s="1609"/>
      <c r="WCO38" s="1609"/>
      <c r="WCP38" s="1609"/>
      <c r="WCQ38" s="1609"/>
      <c r="WCR38" s="1609"/>
      <c r="WCS38" s="1609"/>
      <c r="WCT38" s="1609"/>
      <c r="WCU38" s="1609"/>
      <c r="WCV38" s="1609"/>
      <c r="WCW38" s="1609"/>
      <c r="WCX38" s="1609"/>
      <c r="WCY38" s="1609"/>
      <c r="WCZ38" s="1609"/>
      <c r="WDA38" s="1609"/>
      <c r="WDB38" s="1609"/>
      <c r="WDC38" s="1609"/>
      <c r="WDD38" s="1609"/>
      <c r="WDE38" s="1609"/>
      <c r="WDF38" s="1609"/>
      <c r="WDG38" s="1609"/>
      <c r="WDH38" s="1609"/>
      <c r="WDI38" s="1609"/>
      <c r="WDJ38" s="1609"/>
      <c r="WDK38" s="1609"/>
      <c r="WDL38" s="1609"/>
      <c r="WDM38" s="1609"/>
      <c r="WDN38" s="1609"/>
      <c r="WDO38" s="1609"/>
      <c r="WDP38" s="1609"/>
      <c r="WDQ38" s="1609"/>
      <c r="WDR38" s="1609"/>
      <c r="WDS38" s="1609"/>
      <c r="WDT38" s="1609"/>
      <c r="WDU38" s="1609"/>
      <c r="WDV38" s="1609"/>
      <c r="WDW38" s="1609"/>
      <c r="WDX38" s="1609"/>
      <c r="WDY38" s="1609"/>
      <c r="WDZ38" s="1609"/>
      <c r="WEA38" s="1609"/>
      <c r="WEB38" s="1609"/>
      <c r="WEC38" s="1609"/>
      <c r="WED38" s="1609"/>
      <c r="WEE38" s="1609"/>
      <c r="WEF38" s="1609"/>
      <c r="WEG38" s="1609"/>
      <c r="WEH38" s="1609"/>
      <c r="WEI38" s="1609"/>
      <c r="WEJ38" s="1609"/>
      <c r="WEK38" s="1609"/>
      <c r="WEL38" s="1609"/>
      <c r="WEM38" s="1609"/>
      <c r="WEN38" s="1609"/>
      <c r="WEO38" s="1609"/>
      <c r="WEP38" s="1609"/>
      <c r="WEQ38" s="1609"/>
      <c r="WER38" s="1609"/>
      <c r="WES38" s="1609"/>
      <c r="WET38" s="1609"/>
      <c r="WEU38" s="1609"/>
      <c r="WEV38" s="1609"/>
      <c r="WEW38" s="1609"/>
      <c r="WEX38" s="1609"/>
      <c r="WEY38" s="1609"/>
      <c r="WEZ38" s="1609"/>
      <c r="WFA38" s="1609"/>
      <c r="WFB38" s="1609"/>
      <c r="WFC38" s="1609"/>
      <c r="WFD38" s="1609"/>
      <c r="WFE38" s="1609"/>
      <c r="WFF38" s="1609"/>
      <c r="WFG38" s="1609"/>
      <c r="WFH38" s="1609"/>
      <c r="WFI38" s="1609"/>
      <c r="WFJ38" s="1609"/>
      <c r="WFK38" s="1609"/>
      <c r="WFL38" s="1609"/>
      <c r="WFM38" s="1609"/>
      <c r="WFN38" s="1609"/>
      <c r="WFO38" s="1609"/>
      <c r="WFP38" s="1609"/>
      <c r="WFQ38" s="1609"/>
      <c r="WFR38" s="1609"/>
      <c r="WFS38" s="1609"/>
      <c r="WFT38" s="1609"/>
      <c r="WFU38" s="1609"/>
      <c r="WFV38" s="1609"/>
      <c r="WFW38" s="1609"/>
      <c r="WFX38" s="1609"/>
      <c r="WFY38" s="1609"/>
      <c r="WFZ38" s="1609"/>
      <c r="WGA38" s="1609"/>
      <c r="WGB38" s="1609"/>
      <c r="WGC38" s="1609"/>
      <c r="WGD38" s="1609"/>
      <c r="WGE38" s="1609"/>
      <c r="WGF38" s="1609"/>
      <c r="WGG38" s="1609"/>
      <c r="WGH38" s="1609"/>
      <c r="WGI38" s="1609"/>
      <c r="WGJ38" s="1609"/>
      <c r="WGK38" s="1609"/>
      <c r="WGL38" s="1609"/>
      <c r="WGM38" s="1609"/>
      <c r="WGN38" s="1609"/>
      <c r="WGO38" s="1609"/>
      <c r="WGP38" s="1609"/>
      <c r="WGQ38" s="1609"/>
      <c r="WGR38" s="1609"/>
      <c r="WGS38" s="1609"/>
      <c r="WGT38" s="1609"/>
      <c r="WGU38" s="1609"/>
      <c r="WGV38" s="1609"/>
      <c r="WGW38" s="1609"/>
      <c r="WGX38" s="1609"/>
      <c r="WGY38" s="1609"/>
      <c r="WGZ38" s="1609"/>
      <c r="WHA38" s="1609"/>
      <c r="WHB38" s="1609"/>
      <c r="WHC38" s="1609"/>
      <c r="WHD38" s="1609"/>
      <c r="WHE38" s="1609"/>
      <c r="WHF38" s="1609"/>
      <c r="WHG38" s="1609"/>
      <c r="WHH38" s="1609"/>
      <c r="WHI38" s="1609"/>
      <c r="WHJ38" s="1609"/>
      <c r="WHK38" s="1609"/>
      <c r="WHL38" s="1609"/>
      <c r="WHM38" s="1609"/>
      <c r="WHN38" s="1609"/>
      <c r="WHO38" s="1609"/>
      <c r="WHP38" s="1609"/>
      <c r="WHQ38" s="1609"/>
      <c r="WHR38" s="1609"/>
      <c r="WHS38" s="1609"/>
      <c r="WHT38" s="1609"/>
      <c r="WHU38" s="1609"/>
      <c r="WHV38" s="1609"/>
      <c r="WHW38" s="1609"/>
      <c r="WHX38" s="1609"/>
      <c r="WHY38" s="1609"/>
      <c r="WHZ38" s="1609"/>
      <c r="WIA38" s="1609"/>
      <c r="WIB38" s="1609"/>
      <c r="WIC38" s="1609"/>
      <c r="WID38" s="1609"/>
      <c r="WIE38" s="1609"/>
      <c r="WIF38" s="1609"/>
      <c r="WIG38" s="1609"/>
      <c r="WIH38" s="1609"/>
      <c r="WII38" s="1609"/>
      <c r="WIJ38" s="1609"/>
      <c r="WIK38" s="1609"/>
      <c r="WIL38" s="1609"/>
      <c r="WIM38" s="1609"/>
      <c r="WIN38" s="1609"/>
      <c r="WIO38" s="1609"/>
      <c r="WIP38" s="1609"/>
      <c r="WIQ38" s="1609"/>
      <c r="WIR38" s="1609"/>
      <c r="WIS38" s="1609"/>
      <c r="WIT38" s="1609"/>
      <c r="WIU38" s="1609"/>
      <c r="WIV38" s="1609"/>
      <c r="WIW38" s="1609"/>
      <c r="WIX38" s="1609"/>
      <c r="WIY38" s="1609"/>
      <c r="WIZ38" s="1609"/>
      <c r="WJA38" s="1609"/>
      <c r="WJB38" s="1609"/>
      <c r="WJC38" s="1609"/>
      <c r="WJD38" s="1609"/>
      <c r="WJE38" s="1609"/>
      <c r="WJF38" s="1609"/>
      <c r="WJG38" s="1609"/>
      <c r="WJH38" s="1609"/>
      <c r="WJI38" s="1609"/>
      <c r="WJJ38" s="1609"/>
      <c r="WJK38" s="1609"/>
      <c r="WJL38" s="1609"/>
      <c r="WJM38" s="1609"/>
      <c r="WJN38" s="1609"/>
      <c r="WJO38" s="1609"/>
      <c r="WJP38" s="1609"/>
      <c r="WJQ38" s="1609"/>
      <c r="WJR38" s="1609"/>
      <c r="WJS38" s="1609"/>
      <c r="WJT38" s="1609"/>
      <c r="WJU38" s="1609"/>
      <c r="WJV38" s="1609"/>
      <c r="WJW38" s="1609"/>
      <c r="WJX38" s="1609"/>
      <c r="WJY38" s="1609"/>
      <c r="WJZ38" s="1609"/>
      <c r="WKA38" s="1609"/>
      <c r="WKB38" s="1609"/>
      <c r="WKC38" s="1609"/>
      <c r="WKD38" s="1609"/>
      <c r="WKE38" s="1609"/>
      <c r="WKF38" s="1609"/>
      <c r="WKG38" s="1609"/>
      <c r="WKH38" s="1609"/>
      <c r="WKI38" s="1609"/>
      <c r="WKJ38" s="1609"/>
      <c r="WKK38" s="1609"/>
      <c r="WKL38" s="1609"/>
      <c r="WKM38" s="1609"/>
      <c r="WKN38" s="1609"/>
      <c r="WKO38" s="1609"/>
      <c r="WKP38" s="1609"/>
      <c r="WKQ38" s="1609"/>
      <c r="WKR38" s="1609"/>
      <c r="WKS38" s="1609"/>
      <c r="WKT38" s="1609"/>
      <c r="WKU38" s="1609"/>
      <c r="WKV38" s="1609"/>
      <c r="WKW38" s="1609"/>
      <c r="WKX38" s="1609"/>
      <c r="WKY38" s="1609"/>
      <c r="WKZ38" s="1609"/>
      <c r="WLA38" s="1609"/>
      <c r="WLB38" s="1609"/>
      <c r="WLC38" s="1609"/>
      <c r="WLD38" s="1609"/>
      <c r="WLE38" s="1609"/>
      <c r="WLF38" s="1609"/>
      <c r="WLG38" s="1609"/>
      <c r="WLH38" s="1609"/>
      <c r="WLI38" s="1609"/>
      <c r="WLJ38" s="1609"/>
      <c r="WLK38" s="1609"/>
      <c r="WLL38" s="1609"/>
      <c r="WLM38" s="1609"/>
      <c r="WLN38" s="1609"/>
      <c r="WLO38" s="1609"/>
      <c r="WLP38" s="1609"/>
      <c r="WLQ38" s="1609"/>
      <c r="WLR38" s="1609"/>
      <c r="WLS38" s="1609"/>
      <c r="WLT38" s="1609"/>
      <c r="WLU38" s="1609"/>
      <c r="WLV38" s="1609"/>
      <c r="WLW38" s="1609"/>
      <c r="WLX38" s="1609"/>
      <c r="WLY38" s="1609"/>
      <c r="WLZ38" s="1609"/>
      <c r="WMA38" s="1609"/>
      <c r="WMB38" s="1609"/>
      <c r="WMC38" s="1609"/>
      <c r="WMD38" s="1609"/>
      <c r="WME38" s="1609"/>
      <c r="WMF38" s="1609"/>
      <c r="WMG38" s="1609"/>
      <c r="WMH38" s="1609"/>
      <c r="WMI38" s="1609"/>
      <c r="WMJ38" s="1609"/>
      <c r="WMK38" s="1609"/>
      <c r="WML38" s="1609"/>
      <c r="WMM38" s="1609"/>
      <c r="WMN38" s="1609"/>
      <c r="WMO38" s="1609"/>
      <c r="WMP38" s="1609"/>
      <c r="WMQ38" s="1609"/>
      <c r="WMR38" s="1609"/>
      <c r="WMS38" s="1609"/>
      <c r="WMT38" s="1609"/>
      <c r="WMU38" s="1609"/>
      <c r="WMV38" s="1609"/>
      <c r="WMW38" s="1609"/>
      <c r="WMX38" s="1609"/>
      <c r="WMY38" s="1609"/>
      <c r="WMZ38" s="1609"/>
      <c r="WNA38" s="1609"/>
      <c r="WNB38" s="1609"/>
      <c r="WNC38" s="1609"/>
      <c r="WND38" s="1609"/>
      <c r="WNE38" s="1609"/>
      <c r="WNF38" s="1609"/>
      <c r="WNG38" s="1609"/>
      <c r="WNH38" s="1609"/>
      <c r="WNI38" s="1609"/>
      <c r="WNJ38" s="1609"/>
      <c r="WNK38" s="1609"/>
      <c r="WNL38" s="1609"/>
      <c r="WNM38" s="1609"/>
      <c r="WNN38" s="1609"/>
      <c r="WNO38" s="1609"/>
      <c r="WNP38" s="1609"/>
      <c r="WNQ38" s="1609"/>
      <c r="WNR38" s="1609"/>
      <c r="WNS38" s="1609"/>
      <c r="WNT38" s="1609"/>
      <c r="WNU38" s="1609"/>
      <c r="WNV38" s="1609"/>
      <c r="WNW38" s="1609"/>
      <c r="WNX38" s="1609"/>
      <c r="WNY38" s="1609"/>
      <c r="WNZ38" s="1609"/>
      <c r="WOA38" s="1609"/>
      <c r="WOB38" s="1609"/>
      <c r="WOC38" s="1609"/>
      <c r="WOD38" s="1609"/>
      <c r="WOE38" s="1609"/>
      <c r="WOF38" s="1609"/>
      <c r="WOG38" s="1609"/>
      <c r="WOH38" s="1609"/>
      <c r="WOI38" s="1609"/>
      <c r="WOJ38" s="1609"/>
      <c r="WOK38" s="1609"/>
      <c r="WOL38" s="1609"/>
      <c r="WOM38" s="1609"/>
      <c r="WON38" s="1609"/>
      <c r="WOO38" s="1609"/>
      <c r="WOP38" s="1609"/>
      <c r="WOQ38" s="1609"/>
      <c r="WOR38" s="1609"/>
      <c r="WOS38" s="1609"/>
      <c r="WOT38" s="1609"/>
      <c r="WOU38" s="1609"/>
      <c r="WOV38" s="1609"/>
      <c r="WOW38" s="1609"/>
      <c r="WOX38" s="1609"/>
      <c r="WOY38" s="1609"/>
      <c r="WOZ38" s="1609"/>
      <c r="WPA38" s="1609"/>
      <c r="WPB38" s="1609"/>
      <c r="WPC38" s="1609"/>
      <c r="WPD38" s="1609"/>
      <c r="WPE38" s="1609"/>
      <c r="WPF38" s="1609"/>
      <c r="WPG38" s="1609"/>
      <c r="WPH38" s="1609"/>
      <c r="WPI38" s="1609"/>
      <c r="WPJ38" s="1609"/>
      <c r="WPK38" s="1609"/>
      <c r="WPL38" s="1609"/>
      <c r="WPM38" s="1609"/>
      <c r="WPN38" s="1609"/>
      <c r="WPO38" s="1609"/>
      <c r="WPP38" s="1609"/>
      <c r="WPQ38" s="1609"/>
      <c r="WPR38" s="1609"/>
      <c r="WPS38" s="1609"/>
      <c r="WPT38" s="1609"/>
      <c r="WPU38" s="1609"/>
      <c r="WPV38" s="1609"/>
      <c r="WPW38" s="1609"/>
      <c r="WPX38" s="1609"/>
      <c r="WPY38" s="1609"/>
      <c r="WPZ38" s="1609"/>
      <c r="WQA38" s="1609"/>
      <c r="WQB38" s="1609"/>
      <c r="WQC38" s="1609"/>
      <c r="WQD38" s="1609"/>
      <c r="WQE38" s="1609"/>
      <c r="WQF38" s="1609"/>
      <c r="WQG38" s="1609"/>
      <c r="WQH38" s="1609"/>
      <c r="WQI38" s="1609"/>
      <c r="WQJ38" s="1609"/>
      <c r="WQK38" s="1609"/>
      <c r="WQL38" s="1609"/>
      <c r="WQM38" s="1609"/>
      <c r="WQN38" s="1609"/>
      <c r="WQO38" s="1609"/>
      <c r="WQP38" s="1609"/>
      <c r="WQQ38" s="1609"/>
      <c r="WQR38" s="1609"/>
      <c r="WQS38" s="1609"/>
      <c r="WQT38" s="1609"/>
      <c r="WQU38" s="1609"/>
      <c r="WQV38" s="1609"/>
      <c r="WQW38" s="1609"/>
      <c r="WQX38" s="1609"/>
      <c r="WQY38" s="1609"/>
      <c r="WQZ38" s="1609"/>
      <c r="WRA38" s="1609"/>
      <c r="WRB38" s="1609"/>
      <c r="WRC38" s="1609"/>
      <c r="WRD38" s="1609"/>
      <c r="WRE38" s="1609"/>
      <c r="WRF38" s="1609"/>
      <c r="WRG38" s="1609"/>
      <c r="WRH38" s="1609"/>
      <c r="WRI38" s="1609"/>
      <c r="WRJ38" s="1609"/>
      <c r="WRK38" s="1609"/>
      <c r="WRL38" s="1609"/>
      <c r="WRM38" s="1609"/>
      <c r="WRN38" s="1609"/>
      <c r="WRO38" s="1609"/>
      <c r="WRP38" s="1609"/>
      <c r="WRQ38" s="1609"/>
      <c r="WRR38" s="1609"/>
      <c r="WRS38" s="1609"/>
      <c r="WRT38" s="1609"/>
      <c r="WRU38" s="1609"/>
      <c r="WRV38" s="1609"/>
      <c r="WRW38" s="1609"/>
      <c r="WRX38" s="1609"/>
      <c r="WRY38" s="1609"/>
      <c r="WRZ38" s="1609"/>
      <c r="WSA38" s="1609"/>
      <c r="WSB38" s="1609"/>
      <c r="WSC38" s="1609"/>
      <c r="WSD38" s="1609"/>
      <c r="WSE38" s="1609"/>
      <c r="WSF38" s="1609"/>
      <c r="WSG38" s="1609"/>
      <c r="WSH38" s="1609"/>
      <c r="WSI38" s="1609"/>
      <c r="WSJ38" s="1609"/>
      <c r="WSK38" s="1609"/>
      <c r="WSL38" s="1609"/>
      <c r="WSM38" s="1609"/>
      <c r="WSN38" s="1609"/>
      <c r="WSO38" s="1609"/>
      <c r="WSP38" s="1609"/>
      <c r="WSQ38" s="1609"/>
      <c r="WSR38" s="1609"/>
      <c r="WSS38" s="1609"/>
      <c r="WST38" s="1609"/>
      <c r="WSU38" s="1609"/>
      <c r="WSV38" s="1609"/>
      <c r="WSW38" s="1609"/>
      <c r="WSX38" s="1609"/>
      <c r="WSY38" s="1609"/>
      <c r="WSZ38" s="1609"/>
      <c r="WTA38" s="1609"/>
      <c r="WTB38" s="1609"/>
      <c r="WTC38" s="1609"/>
      <c r="WTD38" s="1609"/>
      <c r="WTE38" s="1609"/>
      <c r="WTF38" s="1609"/>
      <c r="WTG38" s="1609"/>
      <c r="WTH38" s="1609"/>
      <c r="WTI38" s="1609"/>
      <c r="WTJ38" s="1609"/>
      <c r="WTK38" s="1609"/>
      <c r="WTL38" s="1609"/>
      <c r="WTM38" s="1609"/>
      <c r="WTN38" s="1609"/>
      <c r="WTO38" s="1609"/>
      <c r="WTP38" s="1609"/>
      <c r="WTQ38" s="1609"/>
      <c r="WTR38" s="1609"/>
      <c r="WTS38" s="1609"/>
      <c r="WTT38" s="1609"/>
      <c r="WTU38" s="1609"/>
      <c r="WTV38" s="1609"/>
      <c r="WTW38" s="1609"/>
      <c r="WTX38" s="1609"/>
      <c r="WTY38" s="1609"/>
      <c r="WTZ38" s="1609"/>
      <c r="WUA38" s="1609"/>
      <c r="WUB38" s="1609"/>
      <c r="WUC38" s="1609"/>
      <c r="WUD38" s="1609"/>
      <c r="WUE38" s="1609"/>
      <c r="WUF38" s="1609"/>
      <c r="WUG38" s="1609"/>
      <c r="WUH38" s="1609"/>
      <c r="WUI38" s="1609"/>
      <c r="WUJ38" s="1609"/>
      <c r="WUK38" s="1609"/>
      <c r="WUL38" s="1609"/>
      <c r="WUM38" s="1609"/>
      <c r="WUN38" s="1609"/>
      <c r="WUO38" s="1609"/>
      <c r="WUP38" s="1609"/>
      <c r="WUQ38" s="1609"/>
      <c r="WUR38" s="1609"/>
      <c r="WUS38" s="1609"/>
      <c r="WUT38" s="1609"/>
      <c r="WUU38" s="1609"/>
      <c r="WUV38" s="1609"/>
      <c r="WUW38" s="1609"/>
      <c r="WUX38" s="1609"/>
      <c r="WUY38" s="1609"/>
      <c r="WUZ38" s="1609"/>
      <c r="WVA38" s="1609"/>
      <c r="WVB38" s="1609"/>
      <c r="WVC38" s="1609"/>
      <c r="WVD38" s="1609"/>
      <c r="WVE38" s="1609"/>
      <c r="WVF38" s="1609"/>
      <c r="WVG38" s="1609"/>
      <c r="WVH38" s="1609"/>
      <c r="WVI38" s="1609"/>
      <c r="WVJ38" s="1609"/>
      <c r="WVK38" s="1609"/>
      <c r="WVL38" s="1609"/>
      <c r="WVM38" s="1609"/>
      <c r="WVN38" s="1609"/>
      <c r="WVO38" s="1609"/>
      <c r="WVP38" s="1609"/>
      <c r="WVQ38" s="1609"/>
      <c r="WVR38" s="1609"/>
      <c r="WVS38" s="1609"/>
      <c r="WVT38" s="1609"/>
      <c r="WVU38" s="1609"/>
      <c r="WVV38" s="1609"/>
      <c r="WVW38" s="1609"/>
      <c r="WVX38" s="1609"/>
      <c r="WVY38" s="1609"/>
      <c r="WVZ38" s="1609"/>
      <c r="WWA38" s="1609"/>
      <c r="WWB38" s="1609"/>
      <c r="WWC38" s="1609"/>
      <c r="WWD38" s="1609"/>
      <c r="WWE38" s="1609"/>
      <c r="WWF38" s="1609"/>
      <c r="WWG38" s="1609"/>
      <c r="WWH38" s="1609"/>
      <c r="WWI38" s="1609"/>
      <c r="WWJ38" s="1609"/>
      <c r="WWK38" s="1609"/>
      <c r="WWL38" s="1609"/>
      <c r="WWM38" s="1609"/>
      <c r="WWN38" s="1609"/>
      <c r="WWO38" s="1609"/>
      <c r="WWP38" s="1609"/>
      <c r="WWQ38" s="1609"/>
      <c r="WWR38" s="1609"/>
      <c r="WWS38" s="1609"/>
      <c r="WWT38" s="1609"/>
      <c r="WWU38" s="1609"/>
      <c r="WWV38" s="1609"/>
      <c r="WWW38" s="1609"/>
      <c r="WWX38" s="1609"/>
      <c r="WWY38" s="1609"/>
      <c r="WWZ38" s="1609"/>
      <c r="WXA38" s="1609"/>
      <c r="WXB38" s="1609"/>
      <c r="WXC38" s="1609"/>
      <c r="WXD38" s="1609"/>
      <c r="WXE38" s="1609"/>
      <c r="WXF38" s="1609"/>
      <c r="WXG38" s="1609"/>
      <c r="WXH38" s="1609"/>
      <c r="WXI38" s="1609"/>
      <c r="WXJ38" s="1609"/>
      <c r="WXK38" s="1609"/>
      <c r="WXL38" s="1609"/>
      <c r="WXM38" s="1609"/>
      <c r="WXN38" s="1609"/>
      <c r="WXO38" s="1609"/>
      <c r="WXP38" s="1609"/>
      <c r="WXQ38" s="1609"/>
      <c r="WXR38" s="1609"/>
      <c r="WXS38" s="1609"/>
      <c r="WXT38" s="1609"/>
      <c r="WXU38" s="1609"/>
      <c r="WXV38" s="1609"/>
      <c r="WXW38" s="1609"/>
      <c r="WXX38" s="1609"/>
      <c r="WXY38" s="1609"/>
      <c r="WXZ38" s="1609"/>
      <c r="WYA38" s="1609"/>
      <c r="WYB38" s="1609"/>
      <c r="WYC38" s="1609"/>
      <c r="WYD38" s="1609"/>
      <c r="WYE38" s="1609"/>
      <c r="WYF38" s="1609"/>
      <c r="WYG38" s="1609"/>
      <c r="WYH38" s="1609"/>
      <c r="WYI38" s="1609"/>
      <c r="WYJ38" s="1609"/>
      <c r="WYK38" s="1609"/>
      <c r="WYL38" s="1609"/>
      <c r="WYM38" s="1609"/>
      <c r="WYN38" s="1609"/>
      <c r="WYO38" s="1609"/>
      <c r="WYP38" s="1609"/>
      <c r="WYQ38" s="1609"/>
      <c r="WYR38" s="1609"/>
      <c r="WYS38" s="1609"/>
      <c r="WYT38" s="1609"/>
      <c r="WYU38" s="1609"/>
      <c r="WYV38" s="1609"/>
      <c r="WYW38" s="1609"/>
      <c r="WYX38" s="1609"/>
      <c r="WYY38" s="1609"/>
      <c r="WYZ38" s="1609"/>
      <c r="WZA38" s="1609"/>
      <c r="WZB38" s="1609"/>
      <c r="WZC38" s="1609"/>
      <c r="WZD38" s="1609"/>
      <c r="WZE38" s="1609"/>
      <c r="WZF38" s="1609"/>
      <c r="WZG38" s="1609"/>
      <c r="WZH38" s="1609"/>
      <c r="WZI38" s="1609"/>
      <c r="WZJ38" s="1609"/>
      <c r="WZK38" s="1609"/>
      <c r="WZL38" s="1609"/>
      <c r="WZM38" s="1609"/>
      <c r="WZN38" s="1609"/>
      <c r="WZO38" s="1609"/>
      <c r="WZP38" s="1609"/>
      <c r="WZQ38" s="1609"/>
      <c r="WZR38" s="1609"/>
      <c r="WZS38" s="1609"/>
      <c r="WZT38" s="1609"/>
      <c r="WZU38" s="1609"/>
      <c r="WZV38" s="1609"/>
      <c r="WZW38" s="1609"/>
      <c r="WZX38" s="1609"/>
      <c r="WZY38" s="1609"/>
      <c r="WZZ38" s="1609"/>
      <c r="XAA38" s="1609"/>
      <c r="XAB38" s="1609"/>
      <c r="XAC38" s="1609"/>
      <c r="XAD38" s="1609"/>
      <c r="XAE38" s="1609"/>
      <c r="XAF38" s="1609"/>
      <c r="XAG38" s="1609"/>
      <c r="XAH38" s="1609"/>
      <c r="XAI38" s="1609"/>
      <c r="XAJ38" s="1609"/>
      <c r="XAK38" s="1609"/>
      <c r="XAL38" s="1609"/>
      <c r="XAM38" s="1609"/>
      <c r="XAN38" s="1609"/>
      <c r="XAO38" s="1609"/>
      <c r="XAP38" s="1609"/>
      <c r="XAQ38" s="1609"/>
      <c r="XAR38" s="1609"/>
      <c r="XAS38" s="1609"/>
      <c r="XAT38" s="1609"/>
      <c r="XAU38" s="1609"/>
      <c r="XAV38" s="1609"/>
      <c r="XAW38" s="1609"/>
      <c r="XAX38" s="1609"/>
      <c r="XAY38" s="1609"/>
      <c r="XAZ38" s="1609"/>
      <c r="XBA38" s="1609"/>
      <c r="XBB38" s="1609"/>
      <c r="XBC38" s="1609"/>
      <c r="XBD38" s="1609"/>
      <c r="XBE38" s="1609"/>
      <c r="XBF38" s="1609"/>
      <c r="XBG38" s="1609"/>
      <c r="XBH38" s="1609"/>
      <c r="XBI38" s="1609"/>
      <c r="XBJ38" s="1609"/>
      <c r="XBK38" s="1609"/>
      <c r="XBL38" s="1609"/>
      <c r="XBM38" s="1609"/>
      <c r="XBN38" s="1609"/>
      <c r="XBO38" s="1609"/>
      <c r="XBP38" s="1609"/>
      <c r="XBQ38" s="1609"/>
      <c r="XBR38" s="1609"/>
      <c r="XBS38" s="1609"/>
      <c r="XBT38" s="1609"/>
      <c r="XBU38" s="1609"/>
      <c r="XBV38" s="1609"/>
      <c r="XBW38" s="1609"/>
      <c r="XBX38" s="1609"/>
      <c r="XBY38" s="1609"/>
      <c r="XBZ38" s="1609"/>
      <c r="XCA38" s="1609"/>
      <c r="XCB38" s="1609"/>
      <c r="XCC38" s="1609"/>
      <c r="XCD38" s="1609"/>
      <c r="XCE38" s="1609"/>
      <c r="XCF38" s="1609"/>
      <c r="XCG38" s="1609"/>
      <c r="XCH38" s="1609"/>
      <c r="XCI38" s="1609"/>
      <c r="XCJ38" s="1609"/>
      <c r="XCK38" s="1609"/>
      <c r="XCL38" s="1609"/>
      <c r="XCM38" s="1609"/>
      <c r="XCN38" s="1609"/>
      <c r="XCO38" s="1609"/>
      <c r="XCP38" s="1609"/>
      <c r="XCQ38" s="1609"/>
      <c r="XCR38" s="1609"/>
      <c r="XCS38" s="1609"/>
      <c r="XCT38" s="1609"/>
      <c r="XCU38" s="1609"/>
      <c r="XCV38" s="1609"/>
      <c r="XCW38" s="1609"/>
      <c r="XCX38" s="1609"/>
      <c r="XCY38" s="1609"/>
      <c r="XCZ38" s="1609"/>
      <c r="XDA38" s="1609"/>
      <c r="XDB38" s="1609"/>
      <c r="XDC38" s="1609"/>
      <c r="XDD38" s="1609"/>
      <c r="XDE38" s="1609"/>
      <c r="XDF38" s="1609"/>
      <c r="XDG38" s="1609"/>
      <c r="XDH38" s="1609"/>
      <c r="XDI38" s="1609"/>
      <c r="XDJ38" s="1609"/>
      <c r="XDK38" s="1609"/>
      <c r="XDL38" s="1609"/>
      <c r="XDM38" s="1609"/>
      <c r="XDN38" s="1609"/>
      <c r="XDO38" s="1609"/>
      <c r="XDP38" s="1609"/>
      <c r="XDQ38" s="1609"/>
      <c r="XDR38" s="1609"/>
      <c r="XDS38" s="1609"/>
      <c r="XDT38" s="1609"/>
      <c r="XDU38" s="1609"/>
      <c r="XDV38" s="1609"/>
      <c r="XDW38" s="1609"/>
      <c r="XDX38" s="1609"/>
      <c r="XDY38" s="1609"/>
      <c r="XDZ38" s="1609"/>
      <c r="XEA38" s="1609"/>
      <c r="XEB38" s="1609"/>
      <c r="XEC38" s="1609"/>
      <c r="XED38" s="1609"/>
      <c r="XEE38" s="1609"/>
      <c r="XEF38" s="1609"/>
      <c r="XEG38" s="1609"/>
      <c r="XEH38" s="1609"/>
      <c r="XEI38" s="1609"/>
      <c r="XEJ38" s="1609"/>
      <c r="XEK38" s="1609"/>
      <c r="XEL38" s="1609"/>
      <c r="XEM38" s="1609"/>
      <c r="XEN38" s="1609"/>
      <c r="XEO38" s="1609"/>
      <c r="XEP38" s="1609"/>
      <c r="XEQ38" s="1609"/>
    </row>
    <row r="39" spans="1:16371" s="1566" customFormat="1" ht="33" customHeight="1" thickBot="1" x14ac:dyDescent="0.3">
      <c r="A39" s="1663" t="s">
        <v>507</v>
      </c>
      <c r="B39" s="1664" t="s">
        <v>506</v>
      </c>
      <c r="C39" s="1665"/>
      <c r="D39" s="1666" t="s">
        <v>177</v>
      </c>
      <c r="E39" s="1666"/>
      <c r="F39" s="1667"/>
      <c r="G39" s="1668">
        <v>2</v>
      </c>
      <c r="H39" s="1668">
        <v>60</v>
      </c>
      <c r="I39" s="1665">
        <v>36</v>
      </c>
      <c r="J39" s="1666">
        <v>18</v>
      </c>
      <c r="K39" s="1666"/>
      <c r="L39" s="1666">
        <v>18</v>
      </c>
      <c r="M39" s="1667">
        <v>24</v>
      </c>
      <c r="N39" s="1665"/>
      <c r="O39" s="1666">
        <v>2</v>
      </c>
      <c r="P39" s="1667"/>
      <c r="Q39" s="1665"/>
      <c r="R39" s="1666"/>
      <c r="S39" s="1666"/>
      <c r="T39" s="1666"/>
      <c r="U39" s="1667"/>
      <c r="W39" s="1586" t="s">
        <v>552</v>
      </c>
      <c r="X39" s="1586" t="s">
        <v>551</v>
      </c>
      <c r="Y39" s="1586" t="s">
        <v>551</v>
      </c>
    </row>
    <row r="40" spans="1:16371" s="1566" customFormat="1" ht="33" customHeight="1" x14ac:dyDescent="0.25">
      <c r="A40" s="1624" t="s">
        <v>194</v>
      </c>
      <c r="B40" s="1571" t="s">
        <v>90</v>
      </c>
      <c r="C40" s="1669" t="s">
        <v>63</v>
      </c>
      <c r="D40" s="1670"/>
      <c r="E40" s="1671"/>
      <c r="F40" s="1672"/>
      <c r="G40" s="1673">
        <v>6</v>
      </c>
      <c r="H40" s="1639">
        <v>180</v>
      </c>
      <c r="I40" s="1589">
        <v>63</v>
      </c>
      <c r="J40" s="1674">
        <v>36</v>
      </c>
      <c r="K40" s="1674"/>
      <c r="L40" s="1674">
        <v>27</v>
      </c>
      <c r="M40" s="1627">
        <v>117</v>
      </c>
      <c r="N40" s="1675"/>
      <c r="O40" s="1676">
        <v>7</v>
      </c>
      <c r="P40" s="1677"/>
      <c r="Q40" s="1600"/>
      <c r="R40" s="1580"/>
      <c r="S40" s="1608"/>
      <c r="T40" s="1607"/>
      <c r="U40" s="1599"/>
      <c r="W40" s="1586" t="s">
        <v>552</v>
      </c>
      <c r="X40" s="1586" t="s">
        <v>551</v>
      </c>
      <c r="Y40" s="1586" t="s">
        <v>552</v>
      </c>
    </row>
    <row r="41" spans="1:16371" s="1566" customFormat="1" ht="33" customHeight="1" x14ac:dyDescent="0.25">
      <c r="A41" s="1570" t="s">
        <v>199</v>
      </c>
      <c r="B41" s="1678" t="s">
        <v>277</v>
      </c>
      <c r="C41" s="1619"/>
      <c r="D41" s="1577" t="s">
        <v>495</v>
      </c>
      <c r="E41" s="1620"/>
      <c r="F41" s="1578"/>
      <c r="G41" s="1575">
        <v>3</v>
      </c>
      <c r="H41" s="1576">
        <v>90</v>
      </c>
      <c r="I41" s="1572">
        <v>45</v>
      </c>
      <c r="J41" s="1577">
        <v>27</v>
      </c>
      <c r="K41" s="1577"/>
      <c r="L41" s="1577">
        <v>18</v>
      </c>
      <c r="M41" s="1578">
        <v>45</v>
      </c>
      <c r="N41" s="1613"/>
      <c r="O41" s="1679">
        <v>5</v>
      </c>
      <c r="P41" s="1581"/>
      <c r="Q41" s="1613"/>
      <c r="R41" s="1580"/>
      <c r="S41" s="1614"/>
      <c r="T41" s="1612"/>
      <c r="U41" s="1581"/>
      <c r="W41" s="1586" t="s">
        <v>552</v>
      </c>
      <c r="X41" s="1586" t="s">
        <v>551</v>
      </c>
      <c r="Y41" s="1586" t="s">
        <v>552</v>
      </c>
    </row>
    <row r="42" spans="1:16371" s="1566" customFormat="1" ht="33" customHeight="1" x14ac:dyDescent="0.25">
      <c r="A42" s="1624" t="s">
        <v>509</v>
      </c>
      <c r="B42" s="1680" t="s">
        <v>89</v>
      </c>
      <c r="C42" s="1681"/>
      <c r="D42" s="1682"/>
      <c r="E42" s="1682"/>
      <c r="F42" s="1683" t="s">
        <v>278</v>
      </c>
      <c r="G42" s="1631">
        <v>1</v>
      </c>
      <c r="H42" s="1632">
        <v>30</v>
      </c>
      <c r="I42" s="1613">
        <v>0</v>
      </c>
      <c r="J42" s="1580"/>
      <c r="K42" s="1580"/>
      <c r="L42" s="1580">
        <v>9</v>
      </c>
      <c r="M42" s="1581">
        <v>30</v>
      </c>
      <c r="N42" s="1613"/>
      <c r="O42" s="1580">
        <v>1</v>
      </c>
      <c r="P42" s="1581"/>
      <c r="Q42" s="1613"/>
      <c r="R42" s="1580"/>
      <c r="S42" s="1625"/>
      <c r="T42" s="1626"/>
      <c r="U42" s="1627"/>
      <c r="W42" s="1586" t="s">
        <v>552</v>
      </c>
      <c r="X42" s="1586" t="s">
        <v>551</v>
      </c>
      <c r="Y42" s="1586" t="s">
        <v>552</v>
      </c>
    </row>
    <row r="43" spans="1:16371" s="1566" customFormat="1" ht="33" customHeight="1" x14ac:dyDescent="0.25">
      <c r="A43" s="2325"/>
      <c r="B43" s="1684" t="s">
        <v>555</v>
      </c>
      <c r="C43" s="1642"/>
      <c r="D43" s="1643" t="s">
        <v>63</v>
      </c>
      <c r="E43" s="1643"/>
      <c r="F43" s="1644"/>
      <c r="G43" s="1645">
        <v>2</v>
      </c>
      <c r="H43" s="1646">
        <v>60</v>
      </c>
      <c r="I43" s="1647">
        <v>18</v>
      </c>
      <c r="J43" s="1648"/>
      <c r="K43" s="1648"/>
      <c r="L43" s="1648">
        <v>18</v>
      </c>
      <c r="M43" s="1630">
        <v>42</v>
      </c>
      <c r="N43" s="1642"/>
      <c r="O43" s="1643">
        <v>2</v>
      </c>
      <c r="P43" s="1644"/>
      <c r="Q43" s="1642"/>
      <c r="R43" s="1643"/>
      <c r="S43" s="1643"/>
      <c r="T43" s="1643"/>
      <c r="U43" s="1644"/>
      <c r="W43" s="1586" t="s">
        <v>552</v>
      </c>
      <c r="X43" s="1586" t="s">
        <v>551</v>
      </c>
      <c r="Y43" s="1586" t="s">
        <v>552</v>
      </c>
    </row>
    <row r="44" spans="1:16371" s="1566" customFormat="1" ht="33" customHeight="1" thickBot="1" x14ac:dyDescent="0.3">
      <c r="A44" s="2326"/>
      <c r="B44" s="1684" t="s">
        <v>556</v>
      </c>
      <c r="C44" s="1642"/>
      <c r="D44" s="1643" t="s">
        <v>63</v>
      </c>
      <c r="E44" s="1643"/>
      <c r="F44" s="1644"/>
      <c r="G44" s="1645">
        <v>2</v>
      </c>
      <c r="H44" s="1646">
        <v>60</v>
      </c>
      <c r="I44" s="1647">
        <v>18</v>
      </c>
      <c r="J44" s="1648">
        <v>9</v>
      </c>
      <c r="K44" s="1648"/>
      <c r="L44" s="1648">
        <v>9</v>
      </c>
      <c r="M44" s="1630">
        <v>42</v>
      </c>
      <c r="N44" s="1642"/>
      <c r="O44" s="1643">
        <v>2</v>
      </c>
      <c r="P44" s="1644"/>
      <c r="Q44" s="1642"/>
      <c r="R44" s="1643"/>
      <c r="S44" s="1643"/>
      <c r="T44" s="1643"/>
      <c r="U44" s="1644"/>
      <c r="W44" s="1586" t="s">
        <v>552</v>
      </c>
      <c r="X44" s="1586" t="s">
        <v>551</v>
      </c>
      <c r="Y44" s="1586" t="s">
        <v>552</v>
      </c>
    </row>
    <row r="45" spans="1:16371" s="1566" customFormat="1" ht="33" customHeight="1" x14ac:dyDescent="0.25">
      <c r="A45" s="1685">
        <v>1</v>
      </c>
      <c r="B45" s="1650" t="s">
        <v>17</v>
      </c>
      <c r="C45" s="1651"/>
      <c r="D45" s="1652" t="s">
        <v>357</v>
      </c>
      <c r="E45" s="1653"/>
      <c r="F45" s="1654"/>
      <c r="G45" s="1655">
        <v>2</v>
      </c>
      <c r="H45" s="1654">
        <v>60</v>
      </c>
      <c r="I45" s="1656">
        <v>36</v>
      </c>
      <c r="J45" s="1586"/>
      <c r="K45" s="1586"/>
      <c r="L45" s="1586">
        <v>36</v>
      </c>
      <c r="M45" s="1657">
        <v>24</v>
      </c>
      <c r="N45" s="1656"/>
      <c r="O45" s="1586" t="s">
        <v>348</v>
      </c>
      <c r="P45" s="1586"/>
      <c r="Q45" s="1586"/>
      <c r="R45" s="1657"/>
      <c r="S45" s="1658"/>
      <c r="T45" s="1659"/>
      <c r="U45" s="1660"/>
      <c r="V45" s="1661"/>
      <c r="W45" s="1586" t="s">
        <v>552</v>
      </c>
      <c r="X45" s="1586" t="s">
        <v>551</v>
      </c>
      <c r="Y45" s="1586" t="s">
        <v>551</v>
      </c>
      <c r="Z45" s="1661"/>
      <c r="AA45" s="1661"/>
      <c r="AB45" s="1661"/>
      <c r="AC45" s="1661"/>
      <c r="AD45" s="1661"/>
      <c r="AE45" s="1661"/>
      <c r="AF45" s="1661"/>
      <c r="AG45" s="1661"/>
      <c r="AH45" s="1661"/>
      <c r="AI45" s="1661"/>
      <c r="AJ45" s="1661"/>
      <c r="AK45" s="1661"/>
      <c r="AL45" s="1661"/>
      <c r="AM45" s="1661"/>
      <c r="AN45" s="1661"/>
      <c r="AO45" s="1661"/>
      <c r="AP45" s="1661"/>
      <c r="AQ45" s="1661"/>
      <c r="AR45" s="1661"/>
      <c r="AS45" s="1661"/>
      <c r="AT45" s="1661"/>
      <c r="AU45" s="1661"/>
      <c r="AV45" s="1661"/>
      <c r="AW45" s="1661"/>
      <c r="AX45" s="1661"/>
      <c r="AY45" s="1661"/>
      <c r="AZ45" s="1661"/>
      <c r="BA45" s="1661"/>
      <c r="BB45" s="1661"/>
      <c r="BC45" s="1661"/>
      <c r="BD45" s="1661"/>
      <c r="BE45" s="1661"/>
      <c r="BF45" s="1661"/>
      <c r="BG45" s="1661"/>
      <c r="BH45" s="1661"/>
      <c r="BI45" s="1661"/>
      <c r="BJ45" s="1661"/>
      <c r="BK45" s="1661"/>
      <c r="BL45" s="1661"/>
      <c r="BM45" s="1661"/>
      <c r="BN45" s="1661"/>
      <c r="BO45" s="1661"/>
      <c r="BP45" s="1661"/>
      <c r="BQ45" s="1661"/>
      <c r="BR45" s="1661"/>
      <c r="BS45" s="1661"/>
      <c r="BT45" s="1661"/>
      <c r="BU45" s="1661"/>
      <c r="BV45" s="1661"/>
      <c r="BW45" s="1661"/>
      <c r="BX45" s="1661"/>
      <c r="BY45" s="1661"/>
      <c r="BZ45" s="1661"/>
      <c r="CA45" s="1661"/>
      <c r="CB45" s="1661"/>
      <c r="CC45" s="1661"/>
      <c r="CD45" s="1661"/>
      <c r="CE45" s="1661"/>
      <c r="CF45" s="1661"/>
      <c r="CG45" s="1661"/>
      <c r="CH45" s="1661"/>
      <c r="CI45" s="1661"/>
      <c r="CJ45" s="1661"/>
      <c r="CK45" s="1661"/>
      <c r="CL45" s="1661"/>
      <c r="CM45" s="1661"/>
      <c r="CN45" s="1661"/>
      <c r="CO45" s="1661"/>
      <c r="CP45" s="1661"/>
      <c r="CQ45" s="1661"/>
      <c r="CR45" s="1661"/>
      <c r="CS45" s="1661"/>
      <c r="CT45" s="1661"/>
      <c r="CU45" s="1661"/>
      <c r="CV45" s="1661"/>
      <c r="CW45" s="1661"/>
      <c r="CX45" s="1661"/>
      <c r="CY45" s="1661"/>
      <c r="CZ45" s="1661"/>
      <c r="DA45" s="1661"/>
      <c r="DB45" s="1661"/>
      <c r="DC45" s="1661"/>
      <c r="DD45" s="1661"/>
      <c r="DE45" s="1661"/>
      <c r="DF45" s="1661"/>
      <c r="DG45" s="1661"/>
      <c r="DH45" s="1661"/>
      <c r="DI45" s="1661"/>
      <c r="DJ45" s="1661"/>
      <c r="DK45" s="1661"/>
      <c r="DL45" s="1661"/>
      <c r="DM45" s="1661"/>
      <c r="DN45" s="1661"/>
      <c r="DO45" s="1661"/>
      <c r="DP45" s="1661"/>
      <c r="DQ45" s="1661"/>
      <c r="DR45" s="1661"/>
      <c r="DS45" s="1661"/>
      <c r="DT45" s="1661"/>
      <c r="DU45" s="1661"/>
      <c r="DV45" s="1661"/>
      <c r="DW45" s="1661"/>
      <c r="DX45" s="1661"/>
      <c r="DY45" s="1661"/>
      <c r="DZ45" s="1661"/>
      <c r="EA45" s="1661"/>
      <c r="EB45" s="1661"/>
      <c r="EC45" s="1661"/>
      <c r="ED45" s="1661"/>
      <c r="EE45" s="1661"/>
      <c r="EF45" s="1661"/>
      <c r="EG45" s="1661"/>
      <c r="EH45" s="1661"/>
      <c r="EI45" s="1661"/>
      <c r="EJ45" s="1661"/>
      <c r="EK45" s="1661"/>
      <c r="EL45" s="1661"/>
      <c r="EM45" s="1661"/>
      <c r="EN45" s="1661"/>
      <c r="EO45" s="1661"/>
      <c r="EP45" s="1661"/>
      <c r="EQ45" s="1661"/>
      <c r="ER45" s="1661"/>
      <c r="ES45" s="1661"/>
      <c r="ET45" s="1661"/>
      <c r="EU45" s="1661"/>
      <c r="EV45" s="1661"/>
      <c r="EW45" s="1661"/>
      <c r="EX45" s="1661"/>
      <c r="EY45" s="1661"/>
      <c r="EZ45" s="1661"/>
      <c r="FA45" s="1661"/>
      <c r="FB45" s="1661"/>
      <c r="FC45" s="1661"/>
      <c r="FD45" s="1661"/>
      <c r="FE45" s="1661"/>
      <c r="FF45" s="1661"/>
      <c r="FG45" s="1661"/>
      <c r="FH45" s="1661"/>
      <c r="FI45" s="1661"/>
      <c r="FJ45" s="1661"/>
      <c r="FK45" s="1661"/>
      <c r="FL45" s="1661"/>
      <c r="FM45" s="1661"/>
      <c r="FN45" s="1661"/>
      <c r="FO45" s="1661"/>
      <c r="FP45" s="1661"/>
      <c r="FQ45" s="1661"/>
      <c r="FR45" s="1661"/>
      <c r="FS45" s="1661"/>
      <c r="FT45" s="1661"/>
      <c r="FU45" s="1661"/>
      <c r="FV45" s="1661"/>
      <c r="FW45" s="1661"/>
      <c r="FX45" s="1661"/>
      <c r="FY45" s="1661"/>
      <c r="FZ45" s="1661"/>
      <c r="GA45" s="1661"/>
      <c r="GB45" s="1661"/>
      <c r="GC45" s="1661"/>
      <c r="GD45" s="1661"/>
      <c r="GE45" s="1661"/>
      <c r="GF45" s="1661"/>
      <c r="GG45" s="1661"/>
      <c r="GH45" s="1661"/>
      <c r="GI45" s="1661"/>
      <c r="GJ45" s="1661"/>
      <c r="GK45" s="1661"/>
      <c r="GL45" s="1661"/>
      <c r="GM45" s="1661"/>
      <c r="GN45" s="1661"/>
      <c r="GO45" s="1661"/>
      <c r="GP45" s="1661"/>
      <c r="GQ45" s="1661"/>
      <c r="GR45" s="1661"/>
      <c r="GS45" s="1661"/>
      <c r="GT45" s="1661"/>
      <c r="GU45" s="1661"/>
      <c r="GV45" s="1661"/>
      <c r="GW45" s="1661"/>
      <c r="GX45" s="1661"/>
      <c r="GY45" s="1661"/>
      <c r="GZ45" s="1661"/>
      <c r="HA45" s="1661"/>
      <c r="HB45" s="1661"/>
      <c r="HC45" s="1661"/>
      <c r="HD45" s="1661"/>
      <c r="HE45" s="1661"/>
      <c r="HF45" s="1661"/>
      <c r="HG45" s="1661"/>
      <c r="HH45" s="1661"/>
      <c r="HI45" s="1661"/>
      <c r="HJ45" s="1661"/>
      <c r="HK45" s="1661"/>
      <c r="HL45" s="1661"/>
      <c r="HM45" s="1661"/>
      <c r="HN45" s="1661"/>
      <c r="HO45" s="1661"/>
      <c r="HP45" s="1661"/>
      <c r="HQ45" s="1661"/>
      <c r="HR45" s="1661"/>
      <c r="HS45" s="1661"/>
      <c r="HT45" s="1661"/>
      <c r="HU45" s="1661"/>
      <c r="HV45" s="1661"/>
      <c r="HW45" s="1661"/>
      <c r="HX45" s="1661"/>
      <c r="HY45" s="1661"/>
      <c r="HZ45" s="1661"/>
      <c r="IA45" s="1661"/>
      <c r="IB45" s="1661"/>
      <c r="IC45" s="1661"/>
      <c r="ID45" s="1661"/>
      <c r="IE45" s="1661"/>
      <c r="IF45" s="1661"/>
      <c r="IG45" s="1661"/>
      <c r="IH45" s="1661"/>
      <c r="II45" s="1661"/>
      <c r="IJ45" s="1661"/>
      <c r="IK45" s="1661"/>
      <c r="IL45" s="1661"/>
      <c r="IM45" s="1661"/>
      <c r="IN45" s="1661"/>
      <c r="IO45" s="1661"/>
      <c r="IP45" s="1661"/>
      <c r="IQ45" s="1661"/>
      <c r="IR45" s="1661"/>
      <c r="IS45" s="1661"/>
      <c r="IT45" s="1661"/>
      <c r="IU45" s="1661"/>
      <c r="IV45" s="1661"/>
      <c r="IW45" s="1661"/>
      <c r="IX45" s="1661"/>
      <c r="IY45" s="1661"/>
      <c r="IZ45" s="1661"/>
      <c r="JA45" s="1661"/>
      <c r="JB45" s="1661"/>
      <c r="JC45" s="1661"/>
      <c r="JD45" s="1661"/>
      <c r="JE45" s="1661"/>
      <c r="JF45" s="1661"/>
      <c r="JG45" s="1661"/>
      <c r="JH45" s="1661"/>
      <c r="JI45" s="1661"/>
      <c r="JJ45" s="1661"/>
      <c r="JK45" s="1661"/>
      <c r="JL45" s="1661"/>
      <c r="JM45" s="1661"/>
      <c r="JN45" s="1661"/>
      <c r="JO45" s="1661"/>
      <c r="JP45" s="1661"/>
      <c r="JQ45" s="1661"/>
      <c r="JR45" s="1661"/>
      <c r="JS45" s="1661"/>
      <c r="JT45" s="1661"/>
      <c r="JU45" s="1661"/>
      <c r="JV45" s="1661"/>
      <c r="JW45" s="1661"/>
      <c r="JX45" s="1661"/>
      <c r="JY45" s="1661"/>
      <c r="JZ45" s="1661"/>
      <c r="KA45" s="1661"/>
      <c r="KB45" s="1661"/>
      <c r="KC45" s="1661"/>
      <c r="KD45" s="1661"/>
      <c r="KE45" s="1661"/>
      <c r="KF45" s="1661"/>
      <c r="KG45" s="1661"/>
      <c r="KH45" s="1661"/>
      <c r="KI45" s="1661"/>
      <c r="KJ45" s="1661"/>
      <c r="KK45" s="1661"/>
      <c r="KL45" s="1661"/>
      <c r="KM45" s="1661"/>
      <c r="KN45" s="1661"/>
      <c r="KO45" s="1661"/>
      <c r="KP45" s="1661"/>
      <c r="KQ45" s="1661"/>
      <c r="KR45" s="1661"/>
      <c r="KS45" s="1661"/>
      <c r="KT45" s="1661"/>
      <c r="KU45" s="1661"/>
      <c r="KV45" s="1661"/>
      <c r="KW45" s="1661"/>
      <c r="KX45" s="1661"/>
      <c r="KY45" s="1661"/>
      <c r="KZ45" s="1661"/>
      <c r="LA45" s="1661"/>
      <c r="LB45" s="1661"/>
      <c r="LC45" s="1661"/>
      <c r="LD45" s="1661"/>
      <c r="LE45" s="1661"/>
      <c r="LF45" s="1661"/>
      <c r="LG45" s="1661"/>
      <c r="LH45" s="1661"/>
      <c r="LI45" s="1661"/>
      <c r="LJ45" s="1661"/>
      <c r="LK45" s="1661"/>
      <c r="LL45" s="1661"/>
      <c r="LM45" s="1661"/>
      <c r="LN45" s="1661"/>
      <c r="LO45" s="1661"/>
      <c r="LP45" s="1661"/>
      <c r="LQ45" s="1661"/>
      <c r="LR45" s="1661"/>
      <c r="LS45" s="1661"/>
      <c r="LT45" s="1661"/>
      <c r="LU45" s="1661"/>
      <c r="LV45" s="1661"/>
      <c r="LW45" s="1661"/>
      <c r="LX45" s="1661"/>
      <c r="LY45" s="1661"/>
      <c r="LZ45" s="1661"/>
      <c r="MA45" s="1661"/>
      <c r="MB45" s="1661"/>
      <c r="MC45" s="1661"/>
      <c r="MD45" s="1661"/>
      <c r="ME45" s="1661"/>
      <c r="MF45" s="1661"/>
      <c r="MG45" s="1661"/>
      <c r="MH45" s="1661"/>
      <c r="MI45" s="1661"/>
      <c r="MJ45" s="1661"/>
      <c r="MK45" s="1661"/>
      <c r="ML45" s="1661"/>
      <c r="MM45" s="1661"/>
      <c r="MN45" s="1661"/>
      <c r="MO45" s="1661"/>
      <c r="MP45" s="1661"/>
      <c r="MQ45" s="1661"/>
      <c r="MR45" s="1661"/>
      <c r="MS45" s="1661"/>
      <c r="MT45" s="1661"/>
      <c r="MU45" s="1661"/>
      <c r="MV45" s="1661"/>
      <c r="MW45" s="1661"/>
      <c r="MX45" s="1661"/>
      <c r="MY45" s="1661"/>
      <c r="MZ45" s="1661"/>
      <c r="NA45" s="1661"/>
      <c r="NB45" s="1661"/>
      <c r="NC45" s="1661"/>
      <c r="ND45" s="1661"/>
      <c r="NE45" s="1661"/>
      <c r="NF45" s="1661"/>
      <c r="NG45" s="1661"/>
      <c r="NH45" s="1661"/>
      <c r="NI45" s="1661"/>
      <c r="NJ45" s="1661"/>
      <c r="NK45" s="1661"/>
      <c r="NL45" s="1661"/>
      <c r="NM45" s="1661"/>
      <c r="NN45" s="1661"/>
      <c r="NO45" s="1661"/>
      <c r="NP45" s="1661"/>
      <c r="NQ45" s="1661"/>
      <c r="NR45" s="1661"/>
      <c r="NS45" s="1661"/>
      <c r="NT45" s="1661"/>
      <c r="NU45" s="1661"/>
      <c r="NV45" s="1661"/>
      <c r="NW45" s="1661"/>
      <c r="NX45" s="1661"/>
      <c r="NY45" s="1661"/>
      <c r="NZ45" s="1661"/>
      <c r="OA45" s="1661"/>
      <c r="OB45" s="1661"/>
      <c r="OC45" s="1661"/>
      <c r="OD45" s="1661"/>
      <c r="OE45" s="1661"/>
      <c r="OF45" s="1661"/>
      <c r="OG45" s="1661"/>
      <c r="OH45" s="1661"/>
      <c r="OI45" s="1661"/>
      <c r="OJ45" s="1661"/>
      <c r="OK45" s="1661"/>
      <c r="OL45" s="1661"/>
      <c r="OM45" s="1661"/>
      <c r="ON45" s="1661"/>
      <c r="OO45" s="1661"/>
      <c r="OP45" s="1661"/>
      <c r="OQ45" s="1661"/>
      <c r="OR45" s="1661"/>
      <c r="OS45" s="1661"/>
      <c r="OT45" s="1661"/>
      <c r="OU45" s="1661"/>
      <c r="OV45" s="1661"/>
      <c r="OW45" s="1661"/>
      <c r="OX45" s="1661"/>
      <c r="OY45" s="1661"/>
      <c r="OZ45" s="1661"/>
      <c r="PA45" s="1661"/>
      <c r="PB45" s="1661"/>
      <c r="PC45" s="1661"/>
      <c r="PD45" s="1661"/>
      <c r="PE45" s="1661"/>
      <c r="PF45" s="1661"/>
      <c r="PG45" s="1661"/>
      <c r="PH45" s="1661"/>
      <c r="PI45" s="1661"/>
      <c r="PJ45" s="1661"/>
      <c r="PK45" s="1661"/>
      <c r="PL45" s="1661"/>
      <c r="PM45" s="1661"/>
      <c r="PN45" s="1661"/>
      <c r="PO45" s="1661"/>
      <c r="PP45" s="1661"/>
      <c r="PQ45" s="1661"/>
      <c r="PR45" s="1661"/>
      <c r="PS45" s="1661"/>
      <c r="PT45" s="1661"/>
      <c r="PU45" s="1661"/>
      <c r="PV45" s="1661"/>
      <c r="PW45" s="1661"/>
      <c r="PX45" s="1661"/>
      <c r="PY45" s="1661"/>
      <c r="PZ45" s="1661"/>
      <c r="QA45" s="1661"/>
      <c r="QB45" s="1661"/>
      <c r="QC45" s="1661"/>
      <c r="QD45" s="1661"/>
      <c r="QE45" s="1661"/>
      <c r="QF45" s="1661"/>
      <c r="QG45" s="1661"/>
      <c r="QH45" s="1661"/>
      <c r="QI45" s="1661"/>
      <c r="QJ45" s="1661"/>
      <c r="QK45" s="1661"/>
      <c r="QL45" s="1661"/>
      <c r="QM45" s="1661"/>
      <c r="QN45" s="1661"/>
      <c r="QO45" s="1661"/>
      <c r="QP45" s="1661"/>
      <c r="QQ45" s="1661"/>
      <c r="QR45" s="1661"/>
      <c r="QS45" s="1661"/>
      <c r="QT45" s="1661"/>
      <c r="QU45" s="1661"/>
      <c r="QV45" s="1661"/>
      <c r="QW45" s="1661"/>
      <c r="QX45" s="1661"/>
      <c r="QY45" s="1661"/>
      <c r="QZ45" s="1661"/>
      <c r="RA45" s="1661"/>
      <c r="RB45" s="1661"/>
      <c r="RC45" s="1661"/>
      <c r="RD45" s="1661"/>
      <c r="RE45" s="1661"/>
      <c r="RF45" s="1661"/>
      <c r="RG45" s="1661"/>
      <c r="RH45" s="1661"/>
      <c r="RI45" s="1661"/>
      <c r="RJ45" s="1661"/>
      <c r="RK45" s="1661"/>
      <c r="RL45" s="1661"/>
      <c r="RM45" s="1661"/>
      <c r="RN45" s="1661"/>
      <c r="RO45" s="1661"/>
      <c r="RP45" s="1661"/>
      <c r="RQ45" s="1661"/>
      <c r="RR45" s="1661"/>
      <c r="RS45" s="1661"/>
      <c r="RT45" s="1661"/>
      <c r="RU45" s="1661"/>
      <c r="RV45" s="1661"/>
      <c r="RW45" s="1661"/>
      <c r="RX45" s="1661"/>
      <c r="RY45" s="1661"/>
      <c r="RZ45" s="1661"/>
      <c r="SA45" s="1661"/>
      <c r="SB45" s="1661"/>
      <c r="SC45" s="1661"/>
      <c r="SD45" s="1661"/>
      <c r="SE45" s="1661"/>
      <c r="SF45" s="1661"/>
      <c r="SG45" s="1661"/>
      <c r="SH45" s="1661"/>
      <c r="SI45" s="1661"/>
      <c r="SJ45" s="1661"/>
      <c r="SK45" s="1661"/>
      <c r="SL45" s="1661"/>
      <c r="SM45" s="1661"/>
      <c r="SN45" s="1661"/>
      <c r="SO45" s="1661"/>
      <c r="SP45" s="1661"/>
      <c r="SQ45" s="1661"/>
      <c r="SR45" s="1661"/>
      <c r="SS45" s="1661"/>
      <c r="ST45" s="1661"/>
      <c r="SU45" s="1661"/>
      <c r="SV45" s="1661"/>
      <c r="SW45" s="1661"/>
      <c r="SX45" s="1661"/>
      <c r="SY45" s="1661"/>
      <c r="SZ45" s="1661"/>
      <c r="TA45" s="1661"/>
      <c r="TB45" s="1661"/>
      <c r="TC45" s="1661"/>
      <c r="TD45" s="1661"/>
      <c r="TE45" s="1661"/>
      <c r="TF45" s="1661"/>
      <c r="TG45" s="1661"/>
      <c r="TH45" s="1661"/>
      <c r="TI45" s="1661"/>
      <c r="TJ45" s="1661"/>
      <c r="TK45" s="1661"/>
      <c r="TL45" s="1661"/>
      <c r="TM45" s="1661"/>
      <c r="TN45" s="1661"/>
      <c r="TO45" s="1661"/>
      <c r="TP45" s="1661"/>
      <c r="TQ45" s="1661"/>
      <c r="TR45" s="1661"/>
      <c r="TS45" s="1661"/>
      <c r="TT45" s="1661"/>
      <c r="TU45" s="1661"/>
      <c r="TV45" s="1661"/>
      <c r="TW45" s="1661"/>
      <c r="TX45" s="1661"/>
      <c r="TY45" s="1661"/>
      <c r="TZ45" s="1661"/>
      <c r="UA45" s="1661"/>
      <c r="UB45" s="1661"/>
      <c r="UC45" s="1661"/>
      <c r="UD45" s="1661"/>
      <c r="UE45" s="1661"/>
      <c r="UF45" s="1661"/>
      <c r="UG45" s="1661"/>
      <c r="UH45" s="1661"/>
      <c r="UI45" s="1661"/>
      <c r="UJ45" s="1661"/>
      <c r="UK45" s="1661"/>
      <c r="UL45" s="1661"/>
      <c r="UM45" s="1661"/>
      <c r="UN45" s="1661"/>
      <c r="UO45" s="1661"/>
      <c r="UP45" s="1661"/>
      <c r="UQ45" s="1661"/>
      <c r="UR45" s="1661"/>
      <c r="US45" s="1661"/>
      <c r="UT45" s="1661"/>
      <c r="UU45" s="1661"/>
      <c r="UV45" s="1661"/>
      <c r="UW45" s="1661"/>
      <c r="UX45" s="1661"/>
      <c r="UY45" s="1661"/>
      <c r="UZ45" s="1661"/>
      <c r="VA45" s="1661"/>
      <c r="VB45" s="1661"/>
      <c r="VC45" s="1661"/>
      <c r="VD45" s="1661"/>
      <c r="VE45" s="1661"/>
      <c r="VF45" s="1661"/>
      <c r="VG45" s="1661"/>
      <c r="VH45" s="1661"/>
      <c r="VI45" s="1661"/>
      <c r="VJ45" s="1661"/>
      <c r="VK45" s="1661"/>
      <c r="VL45" s="1661"/>
      <c r="VM45" s="1661"/>
      <c r="VN45" s="1661"/>
      <c r="VO45" s="1661"/>
      <c r="VP45" s="1661"/>
      <c r="VQ45" s="1661"/>
      <c r="VR45" s="1661"/>
      <c r="VS45" s="1661"/>
      <c r="VT45" s="1661"/>
      <c r="VU45" s="1661"/>
      <c r="VV45" s="1661"/>
      <c r="VW45" s="1661"/>
      <c r="VX45" s="1661"/>
      <c r="VY45" s="1661"/>
      <c r="VZ45" s="1661"/>
      <c r="WA45" s="1661"/>
      <c r="WB45" s="1661"/>
      <c r="WC45" s="1661"/>
      <c r="WD45" s="1661"/>
      <c r="WE45" s="1661"/>
      <c r="WF45" s="1661"/>
      <c r="WG45" s="1661"/>
      <c r="WH45" s="1661"/>
      <c r="WI45" s="1661"/>
      <c r="WJ45" s="1661"/>
      <c r="WK45" s="1661"/>
      <c r="WL45" s="1661"/>
      <c r="WM45" s="1661"/>
      <c r="WN45" s="1661"/>
      <c r="WO45" s="1661"/>
      <c r="WP45" s="1661"/>
      <c r="WQ45" s="1661"/>
      <c r="WR45" s="1661"/>
      <c r="WS45" s="1661"/>
      <c r="WT45" s="1661"/>
      <c r="WU45" s="1661"/>
      <c r="WV45" s="1661"/>
      <c r="WW45" s="1661"/>
      <c r="WX45" s="1661"/>
      <c r="WY45" s="1661"/>
      <c r="WZ45" s="1661"/>
      <c r="XA45" s="1661"/>
      <c r="XB45" s="1661"/>
      <c r="XC45" s="1661"/>
      <c r="XD45" s="1661"/>
      <c r="XE45" s="1661"/>
      <c r="XF45" s="1661"/>
      <c r="XG45" s="1661"/>
      <c r="XH45" s="1661"/>
      <c r="XI45" s="1661"/>
      <c r="XJ45" s="1661"/>
      <c r="XK45" s="1661"/>
      <c r="XL45" s="1661"/>
      <c r="XM45" s="1661"/>
      <c r="XN45" s="1661"/>
      <c r="XO45" s="1661"/>
      <c r="XP45" s="1661"/>
      <c r="XQ45" s="1661"/>
      <c r="XR45" s="1661"/>
      <c r="XS45" s="1661"/>
      <c r="XT45" s="1661"/>
      <c r="XU45" s="1661"/>
      <c r="XV45" s="1661"/>
      <c r="XW45" s="1661"/>
      <c r="XX45" s="1661"/>
      <c r="XY45" s="1661"/>
      <c r="XZ45" s="1661"/>
      <c r="YA45" s="1661"/>
      <c r="YB45" s="1661"/>
      <c r="YC45" s="1661"/>
      <c r="YD45" s="1661"/>
      <c r="YE45" s="1661"/>
      <c r="YF45" s="1661"/>
      <c r="YG45" s="1661"/>
      <c r="YH45" s="1661"/>
      <c r="YI45" s="1661"/>
      <c r="YJ45" s="1661"/>
      <c r="YK45" s="1661"/>
      <c r="YL45" s="1661"/>
      <c r="YM45" s="1661"/>
      <c r="YN45" s="1661"/>
      <c r="YO45" s="1661"/>
      <c r="YP45" s="1661"/>
      <c r="YQ45" s="1661"/>
      <c r="YR45" s="1661"/>
      <c r="YS45" s="1661"/>
      <c r="YT45" s="1661"/>
      <c r="YU45" s="1661"/>
      <c r="YV45" s="1661"/>
      <c r="YW45" s="1661"/>
      <c r="YX45" s="1661"/>
      <c r="YY45" s="1661"/>
      <c r="YZ45" s="1661"/>
      <c r="ZA45" s="1661"/>
      <c r="ZB45" s="1661"/>
      <c r="ZC45" s="1661"/>
      <c r="ZD45" s="1661"/>
      <c r="ZE45" s="1661"/>
      <c r="ZF45" s="1661"/>
      <c r="ZG45" s="1661"/>
      <c r="ZH45" s="1661"/>
      <c r="ZI45" s="1661"/>
      <c r="ZJ45" s="1661"/>
      <c r="ZK45" s="1661"/>
      <c r="ZL45" s="1661"/>
      <c r="ZM45" s="1661"/>
      <c r="ZN45" s="1661"/>
      <c r="ZO45" s="1661"/>
      <c r="ZP45" s="1661"/>
      <c r="ZQ45" s="1661"/>
      <c r="ZR45" s="1661"/>
      <c r="ZS45" s="1661"/>
      <c r="ZT45" s="1661"/>
      <c r="ZU45" s="1661"/>
      <c r="ZV45" s="1661"/>
      <c r="ZW45" s="1661"/>
      <c r="ZX45" s="1661"/>
      <c r="ZY45" s="1661"/>
      <c r="ZZ45" s="1661"/>
      <c r="AAA45" s="1661"/>
      <c r="AAB45" s="1661"/>
      <c r="AAC45" s="1661"/>
      <c r="AAD45" s="1661"/>
      <c r="AAE45" s="1661"/>
      <c r="AAF45" s="1661"/>
      <c r="AAG45" s="1661"/>
      <c r="AAH45" s="1661"/>
      <c r="AAI45" s="1661"/>
      <c r="AAJ45" s="1661"/>
      <c r="AAK45" s="1661"/>
      <c r="AAL45" s="1661"/>
      <c r="AAM45" s="1661"/>
      <c r="AAN45" s="1661"/>
      <c r="AAO45" s="1661"/>
      <c r="AAP45" s="1661"/>
      <c r="AAQ45" s="1661"/>
      <c r="AAR45" s="1661"/>
      <c r="AAS45" s="1661"/>
      <c r="AAT45" s="1661"/>
      <c r="AAU45" s="1661"/>
      <c r="AAV45" s="1661"/>
      <c r="AAW45" s="1661"/>
      <c r="AAX45" s="1661"/>
      <c r="AAY45" s="1661"/>
      <c r="AAZ45" s="1661"/>
      <c r="ABA45" s="1661"/>
      <c r="ABB45" s="1661"/>
      <c r="ABC45" s="1661"/>
      <c r="ABD45" s="1661"/>
      <c r="ABE45" s="1661"/>
      <c r="ABF45" s="1661"/>
      <c r="ABG45" s="1661"/>
      <c r="ABH45" s="1661"/>
      <c r="ABI45" s="1661"/>
      <c r="ABJ45" s="1661"/>
      <c r="ABK45" s="1661"/>
      <c r="ABL45" s="1661"/>
      <c r="ABM45" s="1661"/>
      <c r="ABN45" s="1661"/>
      <c r="ABO45" s="1661"/>
      <c r="ABP45" s="1661"/>
      <c r="ABQ45" s="1661"/>
      <c r="ABR45" s="1661"/>
      <c r="ABS45" s="1661"/>
      <c r="ABT45" s="1661"/>
      <c r="ABU45" s="1661"/>
      <c r="ABV45" s="1661"/>
      <c r="ABW45" s="1661"/>
      <c r="ABX45" s="1661"/>
      <c r="ABY45" s="1661"/>
      <c r="ABZ45" s="1661"/>
      <c r="ACA45" s="1661"/>
      <c r="ACB45" s="1661"/>
      <c r="ACC45" s="1661"/>
      <c r="ACD45" s="1661"/>
      <c r="ACE45" s="1661"/>
      <c r="ACF45" s="1661"/>
      <c r="ACG45" s="1661"/>
      <c r="ACH45" s="1661"/>
      <c r="ACI45" s="1661"/>
      <c r="ACJ45" s="1661"/>
      <c r="ACK45" s="1661"/>
      <c r="ACL45" s="1661"/>
      <c r="ACM45" s="1661"/>
      <c r="ACN45" s="1661"/>
      <c r="ACO45" s="1661"/>
      <c r="ACP45" s="1661"/>
      <c r="ACQ45" s="1661"/>
      <c r="ACR45" s="1661"/>
      <c r="ACS45" s="1661"/>
      <c r="ACT45" s="1661"/>
      <c r="ACU45" s="1661"/>
      <c r="ACV45" s="1661"/>
      <c r="ACW45" s="1661"/>
      <c r="ACX45" s="1661"/>
      <c r="ACY45" s="1661"/>
      <c r="ACZ45" s="1661"/>
      <c r="ADA45" s="1661"/>
      <c r="ADB45" s="1661"/>
      <c r="ADC45" s="1661"/>
      <c r="ADD45" s="1661"/>
      <c r="ADE45" s="1661"/>
      <c r="ADF45" s="1661"/>
      <c r="ADG45" s="1661"/>
      <c r="ADH45" s="1661"/>
      <c r="ADI45" s="1661"/>
      <c r="ADJ45" s="1661"/>
      <c r="ADK45" s="1661"/>
      <c r="ADL45" s="1661"/>
      <c r="ADM45" s="1661"/>
      <c r="ADN45" s="1661"/>
      <c r="ADO45" s="1661"/>
      <c r="ADP45" s="1661"/>
      <c r="ADQ45" s="1661"/>
      <c r="ADR45" s="1661"/>
      <c r="ADS45" s="1661"/>
      <c r="ADT45" s="1661"/>
      <c r="ADU45" s="1661"/>
      <c r="ADV45" s="1661"/>
      <c r="ADW45" s="1661"/>
      <c r="ADX45" s="1661"/>
      <c r="ADY45" s="1661"/>
      <c r="ADZ45" s="1661"/>
      <c r="AEA45" s="1661"/>
      <c r="AEB45" s="1661"/>
      <c r="AEC45" s="1661"/>
      <c r="AED45" s="1661"/>
      <c r="AEE45" s="1661"/>
      <c r="AEF45" s="1661"/>
      <c r="AEG45" s="1661"/>
      <c r="AEH45" s="1661"/>
      <c r="AEI45" s="1661"/>
      <c r="AEJ45" s="1661"/>
      <c r="AEK45" s="1661"/>
      <c r="AEL45" s="1661"/>
      <c r="AEM45" s="1661"/>
      <c r="AEN45" s="1661"/>
      <c r="AEO45" s="1661"/>
      <c r="AEP45" s="1661"/>
      <c r="AEQ45" s="1661"/>
      <c r="AER45" s="1661"/>
      <c r="AES45" s="1661"/>
      <c r="AET45" s="1661"/>
      <c r="AEU45" s="1661"/>
      <c r="AEV45" s="1661"/>
      <c r="AEW45" s="1661"/>
      <c r="AEX45" s="1661"/>
      <c r="AEY45" s="1661"/>
      <c r="AEZ45" s="1661"/>
      <c r="AFA45" s="1661"/>
      <c r="AFB45" s="1661"/>
      <c r="AFC45" s="1661"/>
      <c r="AFD45" s="1661"/>
      <c r="AFE45" s="1661"/>
      <c r="AFF45" s="1661"/>
      <c r="AFG45" s="1661"/>
      <c r="AFH45" s="1661"/>
      <c r="AFI45" s="1661"/>
      <c r="AFJ45" s="1661"/>
      <c r="AFK45" s="1661"/>
      <c r="AFL45" s="1661"/>
      <c r="AFM45" s="1661"/>
      <c r="AFN45" s="1661"/>
      <c r="AFO45" s="1661"/>
      <c r="AFP45" s="1661"/>
      <c r="AFQ45" s="1661"/>
      <c r="AFR45" s="1661"/>
      <c r="AFS45" s="1661"/>
      <c r="AFT45" s="1661"/>
      <c r="AFU45" s="1661"/>
      <c r="AFV45" s="1661"/>
      <c r="AFW45" s="1661"/>
      <c r="AFX45" s="1661"/>
      <c r="AFY45" s="1661"/>
      <c r="AFZ45" s="1661"/>
      <c r="AGA45" s="1661"/>
      <c r="AGB45" s="1661"/>
      <c r="AGC45" s="1661"/>
      <c r="AGD45" s="1661"/>
      <c r="AGE45" s="1661"/>
      <c r="AGF45" s="1661"/>
      <c r="AGG45" s="1661"/>
      <c r="AGH45" s="1661"/>
      <c r="AGI45" s="1661"/>
      <c r="AGJ45" s="1661"/>
      <c r="AGK45" s="1661"/>
      <c r="AGL45" s="1661"/>
      <c r="AGM45" s="1661"/>
      <c r="AGN45" s="1661"/>
      <c r="AGO45" s="1661"/>
      <c r="AGP45" s="1661"/>
      <c r="AGQ45" s="1661"/>
      <c r="AGR45" s="1661"/>
      <c r="AGS45" s="1661"/>
      <c r="AGT45" s="1661"/>
      <c r="AGU45" s="1661"/>
      <c r="AGV45" s="1661"/>
      <c r="AGW45" s="1661"/>
      <c r="AGX45" s="1661"/>
      <c r="AGY45" s="1661"/>
      <c r="AGZ45" s="1661"/>
      <c r="AHA45" s="1661"/>
      <c r="AHB45" s="1661"/>
      <c r="AHC45" s="1661"/>
      <c r="AHD45" s="1661"/>
      <c r="AHE45" s="1661"/>
      <c r="AHF45" s="1661"/>
      <c r="AHG45" s="1661"/>
      <c r="AHH45" s="1661"/>
      <c r="AHI45" s="1661"/>
      <c r="AHJ45" s="1661"/>
      <c r="AHK45" s="1661"/>
      <c r="AHL45" s="1661"/>
      <c r="AHM45" s="1661"/>
      <c r="AHN45" s="1661"/>
      <c r="AHO45" s="1661"/>
      <c r="AHP45" s="1661"/>
      <c r="AHQ45" s="1661"/>
      <c r="AHR45" s="1661"/>
      <c r="AHS45" s="1661"/>
      <c r="AHT45" s="1661"/>
      <c r="AHU45" s="1661"/>
      <c r="AHV45" s="1661"/>
      <c r="AHW45" s="1661"/>
      <c r="AHX45" s="1661"/>
      <c r="AHY45" s="1661"/>
      <c r="AHZ45" s="1661"/>
      <c r="AIA45" s="1661"/>
      <c r="AIB45" s="1661"/>
      <c r="AIC45" s="1661"/>
      <c r="AID45" s="1661"/>
      <c r="AIE45" s="1661"/>
      <c r="AIF45" s="1661"/>
      <c r="AIG45" s="1661"/>
      <c r="AIH45" s="1661"/>
      <c r="AII45" s="1661"/>
      <c r="AIJ45" s="1661"/>
      <c r="AIK45" s="1661"/>
      <c r="AIL45" s="1661"/>
      <c r="AIM45" s="1661"/>
      <c r="AIN45" s="1661"/>
      <c r="AIO45" s="1661"/>
      <c r="AIP45" s="1661"/>
      <c r="AIQ45" s="1661"/>
      <c r="AIR45" s="1661"/>
      <c r="AIS45" s="1661"/>
      <c r="AIT45" s="1661"/>
      <c r="AIU45" s="1661"/>
      <c r="AIV45" s="1661"/>
      <c r="AIW45" s="1661"/>
      <c r="AIX45" s="1661"/>
      <c r="AIY45" s="1661"/>
      <c r="AIZ45" s="1661"/>
      <c r="AJA45" s="1661"/>
      <c r="AJB45" s="1661"/>
      <c r="AJC45" s="1661"/>
      <c r="AJD45" s="1661"/>
      <c r="AJE45" s="1661"/>
      <c r="AJF45" s="1661"/>
      <c r="AJG45" s="1661"/>
      <c r="AJH45" s="1661"/>
      <c r="AJI45" s="1661"/>
      <c r="AJJ45" s="1661"/>
      <c r="AJK45" s="1661"/>
      <c r="AJL45" s="1661"/>
      <c r="AJM45" s="1661"/>
      <c r="AJN45" s="1661"/>
      <c r="AJO45" s="1661"/>
      <c r="AJP45" s="1661"/>
      <c r="AJQ45" s="1661"/>
      <c r="AJR45" s="1661"/>
      <c r="AJS45" s="1661"/>
      <c r="AJT45" s="1661"/>
      <c r="AJU45" s="1661"/>
      <c r="AJV45" s="1661"/>
      <c r="AJW45" s="1661"/>
      <c r="AJX45" s="1661"/>
      <c r="AJY45" s="1661"/>
      <c r="AJZ45" s="1661"/>
      <c r="AKA45" s="1661"/>
      <c r="AKB45" s="1661"/>
      <c r="AKC45" s="1661"/>
      <c r="AKD45" s="1661"/>
      <c r="AKE45" s="1661"/>
      <c r="AKF45" s="1661"/>
      <c r="AKG45" s="1661"/>
      <c r="AKH45" s="1661"/>
      <c r="AKI45" s="1661"/>
      <c r="AKJ45" s="1661"/>
      <c r="AKK45" s="1661"/>
      <c r="AKL45" s="1661"/>
      <c r="AKM45" s="1661"/>
      <c r="AKN45" s="1661"/>
      <c r="AKO45" s="1661"/>
      <c r="AKP45" s="1661"/>
      <c r="AKQ45" s="1661"/>
      <c r="AKR45" s="1661"/>
      <c r="AKS45" s="1661"/>
      <c r="AKT45" s="1661"/>
      <c r="AKU45" s="1661"/>
      <c r="AKV45" s="1661"/>
      <c r="AKW45" s="1661"/>
      <c r="AKX45" s="1661"/>
      <c r="AKY45" s="1661"/>
      <c r="AKZ45" s="1661"/>
      <c r="ALA45" s="1661"/>
      <c r="ALB45" s="1661"/>
      <c r="ALC45" s="1661"/>
      <c r="ALD45" s="1661"/>
      <c r="ALE45" s="1661"/>
      <c r="ALF45" s="1661"/>
      <c r="ALG45" s="1661"/>
      <c r="ALH45" s="1661"/>
      <c r="ALI45" s="1661"/>
      <c r="ALJ45" s="1661"/>
      <c r="ALK45" s="1661"/>
      <c r="ALL45" s="1661"/>
      <c r="ALM45" s="1661"/>
      <c r="ALN45" s="1661"/>
      <c r="ALO45" s="1661"/>
      <c r="ALP45" s="1661"/>
      <c r="ALQ45" s="1661"/>
      <c r="ALR45" s="1661"/>
      <c r="ALS45" s="1661"/>
      <c r="ALT45" s="1661"/>
      <c r="ALU45" s="1661"/>
      <c r="ALV45" s="1661"/>
      <c r="ALW45" s="1661"/>
      <c r="ALX45" s="1661"/>
      <c r="ALY45" s="1661"/>
      <c r="ALZ45" s="1661"/>
      <c r="AMA45" s="1661"/>
      <c r="AMB45" s="1661"/>
      <c r="AMC45" s="1661"/>
      <c r="AMD45" s="1661"/>
      <c r="AME45" s="1661"/>
      <c r="AMF45" s="1661"/>
      <c r="AMG45" s="1661"/>
      <c r="AMH45" s="1661"/>
      <c r="AMI45" s="1661"/>
      <c r="AMJ45" s="1661"/>
      <c r="AMK45" s="1661"/>
      <c r="AML45" s="1661"/>
      <c r="AMM45" s="1661"/>
      <c r="AMN45" s="1661"/>
      <c r="AMO45" s="1661"/>
      <c r="AMP45" s="1661"/>
      <c r="AMQ45" s="1661"/>
      <c r="AMR45" s="1661"/>
      <c r="AMS45" s="1661"/>
      <c r="AMT45" s="1661"/>
      <c r="AMU45" s="1661"/>
      <c r="AMV45" s="1661"/>
      <c r="AMW45" s="1661"/>
      <c r="AMX45" s="1661"/>
      <c r="AMY45" s="1661"/>
      <c r="AMZ45" s="1661"/>
      <c r="ANA45" s="1661"/>
      <c r="ANB45" s="1661"/>
      <c r="ANC45" s="1661"/>
      <c r="AND45" s="1661"/>
      <c r="ANE45" s="1661"/>
      <c r="ANF45" s="1661"/>
      <c r="ANG45" s="1661"/>
      <c r="ANH45" s="1661"/>
      <c r="ANI45" s="1661"/>
      <c r="ANJ45" s="1661"/>
      <c r="ANK45" s="1661"/>
      <c r="ANL45" s="1661"/>
      <c r="ANM45" s="1661"/>
      <c r="ANN45" s="1661"/>
      <c r="ANO45" s="1661"/>
      <c r="ANP45" s="1661"/>
      <c r="ANQ45" s="1661"/>
      <c r="ANR45" s="1661"/>
      <c r="ANS45" s="1661"/>
      <c r="ANT45" s="1661"/>
      <c r="ANU45" s="1661"/>
      <c r="ANV45" s="1661"/>
      <c r="ANW45" s="1661"/>
      <c r="ANX45" s="1661"/>
      <c r="ANY45" s="1661"/>
      <c r="ANZ45" s="1661"/>
      <c r="AOA45" s="1661"/>
      <c r="AOB45" s="1661"/>
      <c r="AOC45" s="1661"/>
      <c r="AOD45" s="1661"/>
      <c r="AOE45" s="1661"/>
      <c r="AOF45" s="1661"/>
      <c r="AOG45" s="1661"/>
      <c r="AOH45" s="1661"/>
      <c r="AOI45" s="1661"/>
      <c r="AOJ45" s="1661"/>
      <c r="AOK45" s="1661"/>
      <c r="AOL45" s="1661"/>
      <c r="AOM45" s="1661"/>
      <c r="AON45" s="1661"/>
      <c r="AOO45" s="1661"/>
      <c r="AOP45" s="1661"/>
      <c r="AOQ45" s="1661"/>
      <c r="AOR45" s="1661"/>
      <c r="AOS45" s="1661"/>
      <c r="AOT45" s="1661"/>
      <c r="AOU45" s="1661"/>
      <c r="AOV45" s="1661"/>
      <c r="AOW45" s="1661"/>
      <c r="AOX45" s="1661"/>
      <c r="AOY45" s="1661"/>
      <c r="AOZ45" s="1661"/>
      <c r="APA45" s="1661"/>
      <c r="APB45" s="1661"/>
      <c r="APC45" s="1661"/>
      <c r="APD45" s="1661"/>
      <c r="APE45" s="1661"/>
      <c r="APF45" s="1661"/>
      <c r="APG45" s="1661"/>
      <c r="APH45" s="1661"/>
      <c r="API45" s="1661"/>
      <c r="APJ45" s="1661"/>
      <c r="APK45" s="1661"/>
      <c r="APL45" s="1661"/>
      <c r="APM45" s="1661"/>
      <c r="APN45" s="1661"/>
      <c r="APO45" s="1661"/>
      <c r="APP45" s="1661"/>
      <c r="APQ45" s="1661"/>
      <c r="APR45" s="1661"/>
      <c r="APS45" s="1661"/>
      <c r="APT45" s="1661"/>
      <c r="APU45" s="1661"/>
      <c r="APV45" s="1661"/>
      <c r="APW45" s="1661"/>
      <c r="APX45" s="1661"/>
      <c r="APY45" s="1661"/>
      <c r="APZ45" s="1661"/>
      <c r="AQA45" s="1661"/>
      <c r="AQB45" s="1661"/>
      <c r="AQC45" s="1661"/>
      <c r="AQD45" s="1661"/>
      <c r="AQE45" s="1661"/>
      <c r="AQF45" s="1661"/>
      <c r="AQG45" s="1661"/>
      <c r="AQH45" s="1661"/>
      <c r="AQI45" s="1661"/>
      <c r="AQJ45" s="1661"/>
      <c r="AQK45" s="1661"/>
      <c r="AQL45" s="1661"/>
      <c r="AQM45" s="1661"/>
      <c r="AQN45" s="1661"/>
      <c r="AQO45" s="1661"/>
      <c r="AQP45" s="1661"/>
      <c r="AQQ45" s="1661"/>
      <c r="AQR45" s="1661"/>
      <c r="AQS45" s="1661"/>
      <c r="AQT45" s="1661"/>
      <c r="AQU45" s="1661"/>
      <c r="AQV45" s="1661"/>
      <c r="AQW45" s="1661"/>
      <c r="AQX45" s="1661"/>
      <c r="AQY45" s="1661"/>
      <c r="AQZ45" s="1661"/>
      <c r="ARA45" s="1661"/>
      <c r="ARB45" s="1661"/>
      <c r="ARC45" s="1661"/>
      <c r="ARD45" s="1661"/>
      <c r="ARE45" s="1661"/>
      <c r="ARF45" s="1661"/>
      <c r="ARG45" s="1661"/>
      <c r="ARH45" s="1661"/>
      <c r="ARI45" s="1661"/>
      <c r="ARJ45" s="1661"/>
      <c r="ARK45" s="1661"/>
      <c r="ARL45" s="1661"/>
      <c r="ARM45" s="1661"/>
      <c r="ARN45" s="1661"/>
      <c r="ARO45" s="1661"/>
      <c r="ARP45" s="1661"/>
      <c r="ARQ45" s="1661"/>
      <c r="ARR45" s="1661"/>
      <c r="ARS45" s="1661"/>
      <c r="ART45" s="1661"/>
      <c r="ARU45" s="1661"/>
      <c r="ARV45" s="1661"/>
      <c r="ARW45" s="1661"/>
      <c r="ARX45" s="1661"/>
      <c r="ARY45" s="1661"/>
      <c r="ARZ45" s="1661"/>
      <c r="ASA45" s="1661"/>
      <c r="ASB45" s="1661"/>
      <c r="ASC45" s="1661"/>
      <c r="ASD45" s="1661"/>
      <c r="ASE45" s="1661"/>
      <c r="ASF45" s="1661"/>
      <c r="ASG45" s="1661"/>
      <c r="ASH45" s="1661"/>
      <c r="ASI45" s="1661"/>
      <c r="ASJ45" s="1661"/>
      <c r="ASK45" s="1661"/>
      <c r="ASL45" s="1661"/>
      <c r="ASM45" s="1661"/>
      <c r="ASN45" s="1661"/>
      <c r="ASO45" s="1661"/>
      <c r="ASP45" s="1661"/>
      <c r="ASQ45" s="1661"/>
      <c r="ASR45" s="1661"/>
      <c r="ASS45" s="1661"/>
      <c r="AST45" s="1661"/>
      <c r="ASU45" s="1661"/>
      <c r="ASV45" s="1661"/>
      <c r="ASW45" s="1661"/>
      <c r="ASX45" s="1661"/>
      <c r="ASY45" s="1661"/>
      <c r="ASZ45" s="1661"/>
      <c r="ATA45" s="1661"/>
      <c r="ATB45" s="1661"/>
      <c r="ATC45" s="1661"/>
      <c r="ATD45" s="1661"/>
      <c r="ATE45" s="1661"/>
      <c r="ATF45" s="1661"/>
      <c r="ATG45" s="1661"/>
      <c r="ATH45" s="1661"/>
      <c r="ATI45" s="1661"/>
      <c r="ATJ45" s="1661"/>
      <c r="ATK45" s="1661"/>
      <c r="ATL45" s="1661"/>
      <c r="ATM45" s="1661"/>
      <c r="ATN45" s="1661"/>
      <c r="ATO45" s="1661"/>
      <c r="ATP45" s="1661"/>
      <c r="ATQ45" s="1661"/>
      <c r="ATR45" s="1661"/>
      <c r="ATS45" s="1661"/>
      <c r="ATT45" s="1661"/>
      <c r="ATU45" s="1661"/>
      <c r="ATV45" s="1661"/>
      <c r="ATW45" s="1661"/>
      <c r="ATX45" s="1661"/>
      <c r="ATY45" s="1661"/>
      <c r="ATZ45" s="1661"/>
      <c r="AUA45" s="1661"/>
      <c r="AUB45" s="1661"/>
      <c r="AUC45" s="1661"/>
      <c r="AUD45" s="1661"/>
      <c r="AUE45" s="1661"/>
      <c r="AUF45" s="1661"/>
      <c r="AUG45" s="1661"/>
      <c r="AUH45" s="1661"/>
      <c r="AUI45" s="1661"/>
      <c r="AUJ45" s="1661"/>
      <c r="AUK45" s="1661"/>
      <c r="AUL45" s="1661"/>
      <c r="AUM45" s="1661"/>
      <c r="AUN45" s="1661"/>
      <c r="AUO45" s="1661"/>
      <c r="AUP45" s="1661"/>
      <c r="AUQ45" s="1661"/>
      <c r="AUR45" s="1661"/>
      <c r="AUS45" s="1661"/>
      <c r="AUT45" s="1661"/>
      <c r="AUU45" s="1661"/>
      <c r="AUV45" s="1661"/>
      <c r="AUW45" s="1661"/>
      <c r="AUX45" s="1661"/>
      <c r="AUY45" s="1661"/>
      <c r="AUZ45" s="1661"/>
      <c r="AVA45" s="1661"/>
      <c r="AVB45" s="1661"/>
      <c r="AVC45" s="1661"/>
      <c r="AVD45" s="1661"/>
      <c r="AVE45" s="1661"/>
      <c r="AVF45" s="1661"/>
      <c r="AVG45" s="1661"/>
      <c r="AVH45" s="1661"/>
      <c r="AVI45" s="1661"/>
      <c r="AVJ45" s="1661"/>
      <c r="AVK45" s="1661"/>
      <c r="AVL45" s="1661"/>
      <c r="AVM45" s="1661"/>
      <c r="AVN45" s="1661"/>
      <c r="AVO45" s="1661"/>
      <c r="AVP45" s="1661"/>
      <c r="AVQ45" s="1661"/>
      <c r="AVR45" s="1661"/>
      <c r="AVS45" s="1661"/>
      <c r="AVT45" s="1661"/>
      <c r="AVU45" s="1661"/>
      <c r="AVV45" s="1661"/>
      <c r="AVW45" s="1661"/>
      <c r="AVX45" s="1661"/>
      <c r="AVY45" s="1661"/>
      <c r="AVZ45" s="1661"/>
      <c r="AWA45" s="1661"/>
      <c r="AWB45" s="1661"/>
      <c r="AWC45" s="1661"/>
      <c r="AWD45" s="1661"/>
      <c r="AWE45" s="1661"/>
      <c r="AWF45" s="1661"/>
      <c r="AWG45" s="1661"/>
      <c r="AWH45" s="1661"/>
      <c r="AWI45" s="1661"/>
      <c r="AWJ45" s="1661"/>
      <c r="AWK45" s="1661"/>
      <c r="AWL45" s="1661"/>
      <c r="AWM45" s="1661"/>
      <c r="AWN45" s="1661"/>
      <c r="AWO45" s="1661"/>
      <c r="AWP45" s="1661"/>
      <c r="AWQ45" s="1661"/>
      <c r="AWR45" s="1661"/>
      <c r="AWS45" s="1661"/>
      <c r="AWT45" s="1661"/>
      <c r="AWU45" s="1661"/>
      <c r="AWV45" s="1661"/>
      <c r="AWW45" s="1661"/>
      <c r="AWX45" s="1661"/>
      <c r="AWY45" s="1661"/>
      <c r="AWZ45" s="1661"/>
      <c r="AXA45" s="1661"/>
      <c r="AXB45" s="1661"/>
      <c r="AXC45" s="1661"/>
      <c r="AXD45" s="1661"/>
      <c r="AXE45" s="1661"/>
      <c r="AXF45" s="1661"/>
      <c r="AXG45" s="1661"/>
      <c r="AXH45" s="1661"/>
      <c r="AXI45" s="1661"/>
      <c r="AXJ45" s="1661"/>
      <c r="AXK45" s="1661"/>
      <c r="AXL45" s="1661"/>
      <c r="AXM45" s="1661"/>
      <c r="AXN45" s="1661"/>
      <c r="AXO45" s="1661"/>
      <c r="AXP45" s="1661"/>
      <c r="AXQ45" s="1661"/>
      <c r="AXR45" s="1661"/>
      <c r="AXS45" s="1661"/>
      <c r="AXT45" s="1661"/>
      <c r="AXU45" s="1661"/>
      <c r="AXV45" s="1661"/>
      <c r="AXW45" s="1661"/>
      <c r="AXX45" s="1661"/>
      <c r="AXY45" s="1661"/>
      <c r="AXZ45" s="1661"/>
      <c r="AYA45" s="1661"/>
      <c r="AYB45" s="1661"/>
      <c r="AYC45" s="1661"/>
      <c r="AYD45" s="1661"/>
      <c r="AYE45" s="1661"/>
      <c r="AYF45" s="1661"/>
      <c r="AYG45" s="1661"/>
      <c r="AYH45" s="1661"/>
      <c r="AYI45" s="1661"/>
      <c r="AYJ45" s="1661"/>
      <c r="AYK45" s="1661"/>
      <c r="AYL45" s="1661"/>
      <c r="AYM45" s="1661"/>
      <c r="AYN45" s="1661"/>
      <c r="AYO45" s="1661"/>
      <c r="AYP45" s="1661"/>
      <c r="AYQ45" s="1661"/>
      <c r="AYR45" s="1661"/>
      <c r="AYS45" s="1661"/>
      <c r="AYT45" s="1661"/>
      <c r="AYU45" s="1661"/>
      <c r="AYV45" s="1661"/>
      <c r="AYW45" s="1661"/>
      <c r="AYX45" s="1661"/>
      <c r="AYY45" s="1661"/>
      <c r="AYZ45" s="1661"/>
      <c r="AZA45" s="1661"/>
      <c r="AZB45" s="1661"/>
      <c r="AZC45" s="1661"/>
      <c r="AZD45" s="1661"/>
      <c r="AZE45" s="1661"/>
      <c r="AZF45" s="1661"/>
      <c r="AZG45" s="1661"/>
      <c r="AZH45" s="1661"/>
      <c r="AZI45" s="1661"/>
      <c r="AZJ45" s="1661"/>
      <c r="AZK45" s="1661"/>
      <c r="AZL45" s="1661"/>
      <c r="AZM45" s="1661"/>
      <c r="AZN45" s="1661"/>
      <c r="AZO45" s="1661"/>
      <c r="AZP45" s="1661"/>
      <c r="AZQ45" s="1661"/>
      <c r="AZR45" s="1661"/>
      <c r="AZS45" s="1661"/>
      <c r="AZT45" s="1661"/>
      <c r="AZU45" s="1661"/>
      <c r="AZV45" s="1661"/>
      <c r="AZW45" s="1661"/>
      <c r="AZX45" s="1661"/>
      <c r="AZY45" s="1661"/>
      <c r="AZZ45" s="1661"/>
      <c r="BAA45" s="1661"/>
      <c r="BAB45" s="1661"/>
      <c r="BAC45" s="1661"/>
      <c r="BAD45" s="1661"/>
      <c r="BAE45" s="1661"/>
      <c r="BAF45" s="1661"/>
      <c r="BAG45" s="1661"/>
      <c r="BAH45" s="1661"/>
      <c r="BAI45" s="1661"/>
      <c r="BAJ45" s="1661"/>
      <c r="BAK45" s="1661"/>
      <c r="BAL45" s="1661"/>
      <c r="BAM45" s="1661"/>
      <c r="BAN45" s="1661"/>
      <c r="BAO45" s="1661"/>
      <c r="BAP45" s="1661"/>
      <c r="BAQ45" s="1661"/>
      <c r="BAR45" s="1661"/>
      <c r="BAS45" s="1661"/>
      <c r="BAT45" s="1661"/>
      <c r="BAU45" s="1661"/>
      <c r="BAV45" s="1661"/>
      <c r="BAW45" s="1661"/>
      <c r="BAX45" s="1661"/>
      <c r="BAY45" s="1661"/>
      <c r="BAZ45" s="1661"/>
      <c r="BBA45" s="1661"/>
      <c r="BBB45" s="1661"/>
      <c r="BBC45" s="1661"/>
      <c r="BBD45" s="1661"/>
      <c r="BBE45" s="1661"/>
      <c r="BBF45" s="1661"/>
      <c r="BBG45" s="1661"/>
      <c r="BBH45" s="1661"/>
      <c r="BBI45" s="1661"/>
      <c r="BBJ45" s="1661"/>
      <c r="BBK45" s="1661"/>
      <c r="BBL45" s="1661"/>
      <c r="BBM45" s="1661"/>
      <c r="BBN45" s="1661"/>
      <c r="BBO45" s="1661"/>
      <c r="BBP45" s="1661"/>
      <c r="BBQ45" s="1661"/>
      <c r="BBR45" s="1661"/>
      <c r="BBS45" s="1661"/>
      <c r="BBT45" s="1661"/>
      <c r="BBU45" s="1661"/>
      <c r="BBV45" s="1661"/>
      <c r="BBW45" s="1661"/>
      <c r="BBX45" s="1661"/>
      <c r="BBY45" s="1661"/>
      <c r="BBZ45" s="1661"/>
      <c r="BCA45" s="1661"/>
      <c r="BCB45" s="1661"/>
      <c r="BCC45" s="1661"/>
      <c r="BCD45" s="1661"/>
      <c r="BCE45" s="1661"/>
      <c r="BCF45" s="1661"/>
      <c r="BCG45" s="1661"/>
      <c r="BCH45" s="1661"/>
      <c r="BCI45" s="1661"/>
      <c r="BCJ45" s="1661"/>
      <c r="BCK45" s="1661"/>
      <c r="BCL45" s="1661"/>
      <c r="BCM45" s="1661"/>
      <c r="BCN45" s="1661"/>
      <c r="BCO45" s="1661"/>
      <c r="BCP45" s="1661"/>
      <c r="BCQ45" s="1661"/>
      <c r="BCR45" s="1661"/>
      <c r="BCS45" s="1661"/>
      <c r="BCT45" s="1661"/>
      <c r="BCU45" s="1661"/>
      <c r="BCV45" s="1661"/>
      <c r="BCW45" s="1661"/>
      <c r="BCX45" s="1661"/>
      <c r="BCY45" s="1661"/>
      <c r="BCZ45" s="1661"/>
      <c r="BDA45" s="1661"/>
      <c r="BDB45" s="1661"/>
      <c r="BDC45" s="1661"/>
      <c r="BDD45" s="1661"/>
      <c r="BDE45" s="1661"/>
      <c r="BDF45" s="1661"/>
      <c r="BDG45" s="1661"/>
      <c r="BDH45" s="1661"/>
      <c r="BDI45" s="1661"/>
      <c r="BDJ45" s="1661"/>
      <c r="BDK45" s="1661"/>
      <c r="BDL45" s="1661"/>
      <c r="BDM45" s="1661"/>
      <c r="BDN45" s="1661"/>
      <c r="BDO45" s="1661"/>
      <c r="BDP45" s="1661"/>
      <c r="BDQ45" s="1661"/>
      <c r="BDR45" s="1661"/>
      <c r="BDS45" s="1661"/>
      <c r="BDT45" s="1661"/>
      <c r="BDU45" s="1661"/>
      <c r="BDV45" s="1661"/>
      <c r="BDW45" s="1661"/>
      <c r="BDX45" s="1661"/>
      <c r="BDY45" s="1661"/>
      <c r="BDZ45" s="1661"/>
      <c r="BEA45" s="1661"/>
      <c r="BEB45" s="1661"/>
      <c r="BEC45" s="1661"/>
      <c r="BED45" s="1661"/>
      <c r="BEE45" s="1661"/>
      <c r="BEF45" s="1661"/>
      <c r="BEG45" s="1661"/>
      <c r="BEH45" s="1661"/>
      <c r="BEI45" s="1661"/>
      <c r="BEJ45" s="1661"/>
      <c r="BEK45" s="1661"/>
      <c r="BEL45" s="1661"/>
      <c r="BEM45" s="1661"/>
      <c r="BEN45" s="1661"/>
      <c r="BEO45" s="1661"/>
      <c r="BEP45" s="1661"/>
      <c r="BEQ45" s="1661"/>
      <c r="BER45" s="1661"/>
      <c r="BES45" s="1661"/>
      <c r="BET45" s="1661"/>
      <c r="BEU45" s="1661"/>
      <c r="BEV45" s="1661"/>
      <c r="BEW45" s="1661"/>
      <c r="BEX45" s="1661"/>
      <c r="BEY45" s="1661"/>
      <c r="BEZ45" s="1661"/>
      <c r="BFA45" s="1661"/>
      <c r="BFB45" s="1661"/>
      <c r="BFC45" s="1661"/>
      <c r="BFD45" s="1661"/>
      <c r="BFE45" s="1661"/>
      <c r="BFF45" s="1661"/>
      <c r="BFG45" s="1661"/>
      <c r="BFH45" s="1661"/>
      <c r="BFI45" s="1661"/>
      <c r="BFJ45" s="1661"/>
      <c r="BFK45" s="1661"/>
      <c r="BFL45" s="1661"/>
      <c r="BFM45" s="1661"/>
      <c r="BFN45" s="1661"/>
      <c r="BFO45" s="1661"/>
      <c r="BFP45" s="1661"/>
      <c r="BFQ45" s="1661"/>
      <c r="BFR45" s="1661"/>
      <c r="BFS45" s="1661"/>
      <c r="BFT45" s="1661"/>
      <c r="BFU45" s="1661"/>
      <c r="BFV45" s="1661"/>
      <c r="BFW45" s="1661"/>
      <c r="BFX45" s="1661"/>
      <c r="BFY45" s="1661"/>
      <c r="BFZ45" s="1661"/>
      <c r="BGA45" s="1661"/>
      <c r="BGB45" s="1661"/>
      <c r="BGC45" s="1661"/>
      <c r="BGD45" s="1661"/>
      <c r="BGE45" s="1661"/>
      <c r="BGF45" s="1661"/>
      <c r="BGG45" s="1661"/>
      <c r="BGH45" s="1661"/>
      <c r="BGI45" s="1661"/>
      <c r="BGJ45" s="1661"/>
      <c r="BGK45" s="1661"/>
      <c r="BGL45" s="1661"/>
      <c r="BGM45" s="1661"/>
      <c r="BGN45" s="1661"/>
      <c r="BGO45" s="1661"/>
      <c r="BGP45" s="1661"/>
      <c r="BGQ45" s="1661"/>
      <c r="BGR45" s="1661"/>
      <c r="BGS45" s="1661"/>
      <c r="BGT45" s="1661"/>
      <c r="BGU45" s="1661"/>
      <c r="BGV45" s="1661"/>
      <c r="BGW45" s="1661"/>
      <c r="BGX45" s="1661"/>
      <c r="BGY45" s="1661"/>
      <c r="BGZ45" s="1661"/>
      <c r="BHA45" s="1661"/>
      <c r="BHB45" s="1661"/>
      <c r="BHC45" s="1661"/>
      <c r="BHD45" s="1661"/>
      <c r="BHE45" s="1661"/>
      <c r="BHF45" s="1661"/>
      <c r="BHG45" s="1661"/>
      <c r="BHH45" s="1661"/>
      <c r="BHI45" s="1661"/>
      <c r="BHJ45" s="1661"/>
      <c r="BHK45" s="1661"/>
      <c r="BHL45" s="1661"/>
      <c r="BHM45" s="1661"/>
      <c r="BHN45" s="1661"/>
      <c r="BHO45" s="1661"/>
      <c r="BHP45" s="1661"/>
      <c r="BHQ45" s="1661"/>
      <c r="BHR45" s="1661"/>
      <c r="BHS45" s="1661"/>
      <c r="BHT45" s="1661"/>
      <c r="BHU45" s="1661"/>
      <c r="BHV45" s="1661"/>
      <c r="BHW45" s="1661"/>
      <c r="BHX45" s="1661"/>
      <c r="BHY45" s="1661"/>
      <c r="BHZ45" s="1661"/>
      <c r="BIA45" s="1661"/>
      <c r="BIB45" s="1661"/>
      <c r="BIC45" s="1661"/>
      <c r="BID45" s="1661"/>
      <c r="BIE45" s="1661"/>
      <c r="BIF45" s="1661"/>
      <c r="BIG45" s="1661"/>
      <c r="BIH45" s="1661"/>
      <c r="BII45" s="1661"/>
      <c r="BIJ45" s="1661"/>
      <c r="BIK45" s="1661"/>
      <c r="BIL45" s="1661"/>
      <c r="BIM45" s="1661"/>
      <c r="BIN45" s="1661"/>
      <c r="BIO45" s="1661"/>
      <c r="BIP45" s="1661"/>
      <c r="BIQ45" s="1661"/>
      <c r="BIR45" s="1661"/>
      <c r="BIS45" s="1661"/>
      <c r="BIT45" s="1661"/>
      <c r="BIU45" s="1661"/>
      <c r="BIV45" s="1661"/>
      <c r="BIW45" s="1661"/>
      <c r="BIX45" s="1661"/>
      <c r="BIY45" s="1661"/>
      <c r="BIZ45" s="1661"/>
      <c r="BJA45" s="1661"/>
      <c r="BJB45" s="1661"/>
      <c r="BJC45" s="1661"/>
      <c r="BJD45" s="1661"/>
      <c r="BJE45" s="1661"/>
      <c r="BJF45" s="1661"/>
      <c r="BJG45" s="1661"/>
      <c r="BJH45" s="1661"/>
      <c r="BJI45" s="1661"/>
      <c r="BJJ45" s="1661"/>
      <c r="BJK45" s="1661"/>
      <c r="BJL45" s="1661"/>
      <c r="BJM45" s="1661"/>
      <c r="BJN45" s="1661"/>
      <c r="BJO45" s="1661"/>
      <c r="BJP45" s="1661"/>
      <c r="BJQ45" s="1661"/>
      <c r="BJR45" s="1661"/>
      <c r="BJS45" s="1661"/>
      <c r="BJT45" s="1661"/>
      <c r="BJU45" s="1661"/>
      <c r="BJV45" s="1661"/>
      <c r="BJW45" s="1661"/>
      <c r="BJX45" s="1661"/>
      <c r="BJY45" s="1661"/>
      <c r="BJZ45" s="1661"/>
      <c r="BKA45" s="1661"/>
      <c r="BKB45" s="1661"/>
      <c r="BKC45" s="1661"/>
      <c r="BKD45" s="1661"/>
      <c r="BKE45" s="1661"/>
      <c r="BKF45" s="1661"/>
      <c r="BKG45" s="1661"/>
      <c r="BKH45" s="1661"/>
      <c r="BKI45" s="1661"/>
      <c r="BKJ45" s="1661"/>
      <c r="BKK45" s="1661"/>
      <c r="BKL45" s="1661"/>
      <c r="BKM45" s="1661"/>
      <c r="BKN45" s="1661"/>
      <c r="BKO45" s="1661"/>
      <c r="BKP45" s="1661"/>
      <c r="BKQ45" s="1661"/>
      <c r="BKR45" s="1661"/>
      <c r="BKS45" s="1661"/>
      <c r="BKT45" s="1661"/>
      <c r="BKU45" s="1661"/>
      <c r="BKV45" s="1661"/>
      <c r="BKW45" s="1661"/>
      <c r="BKX45" s="1661"/>
      <c r="BKY45" s="1661"/>
      <c r="BKZ45" s="1661"/>
      <c r="BLA45" s="1661"/>
      <c r="BLB45" s="1661"/>
      <c r="BLC45" s="1661"/>
      <c r="BLD45" s="1661"/>
      <c r="BLE45" s="1661"/>
      <c r="BLF45" s="1661"/>
      <c r="BLG45" s="1661"/>
      <c r="BLH45" s="1661"/>
      <c r="BLI45" s="1661"/>
      <c r="BLJ45" s="1661"/>
      <c r="BLK45" s="1661"/>
      <c r="BLL45" s="1661"/>
      <c r="BLM45" s="1661"/>
      <c r="BLN45" s="1661"/>
      <c r="BLO45" s="1661"/>
      <c r="BLP45" s="1661"/>
      <c r="BLQ45" s="1661"/>
      <c r="BLR45" s="1661"/>
      <c r="BLS45" s="1661"/>
      <c r="BLT45" s="1661"/>
      <c r="BLU45" s="1661"/>
      <c r="BLV45" s="1661"/>
      <c r="BLW45" s="1661"/>
      <c r="BLX45" s="1661"/>
      <c r="BLY45" s="1661"/>
      <c r="BLZ45" s="1661"/>
      <c r="BMA45" s="1661"/>
      <c r="BMB45" s="1661"/>
      <c r="BMC45" s="1661"/>
      <c r="BMD45" s="1661"/>
      <c r="BME45" s="1661"/>
      <c r="BMF45" s="1661"/>
      <c r="BMG45" s="1661"/>
      <c r="BMH45" s="1661"/>
      <c r="BMI45" s="1661"/>
      <c r="BMJ45" s="1661"/>
      <c r="BMK45" s="1661"/>
      <c r="BML45" s="1661"/>
      <c r="BMM45" s="1661"/>
      <c r="BMN45" s="1661"/>
      <c r="BMO45" s="1661"/>
      <c r="BMP45" s="1661"/>
      <c r="BMQ45" s="1661"/>
      <c r="BMR45" s="1661"/>
      <c r="BMS45" s="1661"/>
      <c r="BMT45" s="1661"/>
      <c r="BMU45" s="1661"/>
      <c r="BMV45" s="1661"/>
      <c r="BMW45" s="1661"/>
      <c r="BMX45" s="1661"/>
      <c r="BMY45" s="1661"/>
      <c r="BMZ45" s="1661"/>
      <c r="BNA45" s="1661"/>
      <c r="BNB45" s="1661"/>
      <c r="BNC45" s="1661"/>
      <c r="BND45" s="1661"/>
      <c r="BNE45" s="1661"/>
      <c r="BNF45" s="1661"/>
      <c r="BNG45" s="1661"/>
      <c r="BNH45" s="1661"/>
      <c r="BNI45" s="1661"/>
      <c r="BNJ45" s="1661"/>
      <c r="BNK45" s="1661"/>
      <c r="BNL45" s="1661"/>
      <c r="BNM45" s="1661"/>
      <c r="BNN45" s="1661"/>
      <c r="BNO45" s="1661"/>
      <c r="BNP45" s="1661"/>
      <c r="BNQ45" s="1661"/>
      <c r="BNR45" s="1661"/>
      <c r="BNS45" s="1661"/>
      <c r="BNT45" s="1661"/>
      <c r="BNU45" s="1661"/>
      <c r="BNV45" s="1661"/>
      <c r="BNW45" s="1661"/>
      <c r="BNX45" s="1661"/>
      <c r="BNY45" s="1661"/>
      <c r="BNZ45" s="1661"/>
      <c r="BOA45" s="1661"/>
      <c r="BOB45" s="1661"/>
      <c r="BOC45" s="1661"/>
      <c r="BOD45" s="1661"/>
      <c r="BOE45" s="1661"/>
      <c r="BOF45" s="1661"/>
      <c r="BOG45" s="1661"/>
      <c r="BOH45" s="1661"/>
      <c r="BOI45" s="1661"/>
      <c r="BOJ45" s="1661"/>
      <c r="BOK45" s="1661"/>
      <c r="BOL45" s="1661"/>
      <c r="BOM45" s="1661"/>
      <c r="BON45" s="1661"/>
      <c r="BOO45" s="1661"/>
      <c r="BOP45" s="1661"/>
      <c r="BOQ45" s="1661"/>
      <c r="BOR45" s="1661"/>
      <c r="BOS45" s="1661"/>
      <c r="BOT45" s="1661"/>
      <c r="BOU45" s="1661"/>
      <c r="BOV45" s="1661"/>
      <c r="BOW45" s="1661"/>
      <c r="BOX45" s="1661"/>
      <c r="BOY45" s="1661"/>
      <c r="BOZ45" s="1661"/>
      <c r="BPA45" s="1661"/>
      <c r="BPB45" s="1661"/>
      <c r="BPC45" s="1661"/>
      <c r="BPD45" s="1661"/>
      <c r="BPE45" s="1661"/>
      <c r="BPF45" s="1661"/>
      <c r="BPG45" s="1661"/>
      <c r="BPH45" s="1661"/>
      <c r="BPI45" s="1661"/>
      <c r="BPJ45" s="1661"/>
      <c r="BPK45" s="1661"/>
      <c r="BPL45" s="1661"/>
      <c r="BPM45" s="1661"/>
      <c r="BPN45" s="1661"/>
      <c r="BPO45" s="1661"/>
      <c r="BPP45" s="1661"/>
      <c r="BPQ45" s="1661"/>
      <c r="BPR45" s="1661"/>
      <c r="BPS45" s="1661"/>
      <c r="BPT45" s="1661"/>
      <c r="BPU45" s="1661"/>
      <c r="BPV45" s="1661"/>
      <c r="BPW45" s="1661"/>
      <c r="BPX45" s="1661"/>
      <c r="BPY45" s="1661"/>
      <c r="BPZ45" s="1661"/>
      <c r="BQA45" s="1661"/>
      <c r="BQB45" s="1661"/>
      <c r="BQC45" s="1661"/>
      <c r="BQD45" s="1661"/>
      <c r="BQE45" s="1661"/>
      <c r="BQF45" s="1661"/>
      <c r="BQG45" s="1661"/>
      <c r="BQH45" s="1661"/>
      <c r="BQI45" s="1661"/>
      <c r="BQJ45" s="1661"/>
      <c r="BQK45" s="1661"/>
      <c r="BQL45" s="1661"/>
      <c r="BQM45" s="1661"/>
      <c r="BQN45" s="1661"/>
      <c r="BQO45" s="1661"/>
      <c r="BQP45" s="1661"/>
      <c r="BQQ45" s="1661"/>
      <c r="BQR45" s="1661"/>
      <c r="BQS45" s="1661"/>
      <c r="BQT45" s="1661"/>
      <c r="BQU45" s="1661"/>
      <c r="BQV45" s="1661"/>
      <c r="BQW45" s="1661"/>
      <c r="BQX45" s="1661"/>
      <c r="BQY45" s="1661"/>
      <c r="BQZ45" s="1661"/>
      <c r="BRA45" s="1661"/>
      <c r="BRB45" s="1661"/>
      <c r="BRC45" s="1661"/>
      <c r="BRD45" s="1661"/>
      <c r="BRE45" s="1661"/>
      <c r="BRF45" s="1661"/>
      <c r="BRG45" s="1661"/>
      <c r="BRH45" s="1661"/>
      <c r="BRI45" s="1661"/>
      <c r="BRJ45" s="1661"/>
      <c r="BRK45" s="1661"/>
      <c r="BRL45" s="1661"/>
      <c r="BRM45" s="1661"/>
      <c r="BRN45" s="1661"/>
      <c r="BRO45" s="1661"/>
      <c r="BRP45" s="1661"/>
      <c r="BRQ45" s="1661"/>
      <c r="BRR45" s="1661"/>
      <c r="BRS45" s="1661"/>
      <c r="BRT45" s="1661"/>
      <c r="BRU45" s="1661"/>
      <c r="BRV45" s="1661"/>
      <c r="BRW45" s="1661"/>
      <c r="BRX45" s="1661"/>
      <c r="BRY45" s="1661"/>
      <c r="BRZ45" s="1661"/>
      <c r="BSA45" s="1661"/>
      <c r="BSB45" s="1661"/>
      <c r="BSC45" s="1661"/>
      <c r="BSD45" s="1661"/>
      <c r="BSE45" s="1661"/>
      <c r="BSF45" s="1661"/>
      <c r="BSG45" s="1661"/>
      <c r="BSH45" s="1661"/>
      <c r="BSI45" s="1661"/>
      <c r="BSJ45" s="1661"/>
      <c r="BSK45" s="1661"/>
      <c r="BSL45" s="1661"/>
      <c r="BSM45" s="1661"/>
      <c r="BSN45" s="1661"/>
      <c r="BSO45" s="1661"/>
      <c r="BSP45" s="1661"/>
      <c r="BSQ45" s="1661"/>
      <c r="BSR45" s="1661"/>
      <c r="BSS45" s="1661"/>
      <c r="BST45" s="1661"/>
      <c r="BSU45" s="1661"/>
      <c r="BSV45" s="1661"/>
      <c r="BSW45" s="1661"/>
      <c r="BSX45" s="1661"/>
      <c r="BSY45" s="1661"/>
      <c r="BSZ45" s="1661"/>
      <c r="BTA45" s="1661"/>
      <c r="BTB45" s="1661"/>
      <c r="BTC45" s="1661"/>
      <c r="BTD45" s="1661"/>
      <c r="BTE45" s="1661"/>
      <c r="BTF45" s="1661"/>
      <c r="BTG45" s="1661"/>
      <c r="BTH45" s="1661"/>
      <c r="BTI45" s="1661"/>
      <c r="BTJ45" s="1661"/>
      <c r="BTK45" s="1661"/>
      <c r="BTL45" s="1661"/>
      <c r="BTM45" s="1661"/>
      <c r="BTN45" s="1661"/>
      <c r="BTO45" s="1661"/>
      <c r="BTP45" s="1661"/>
      <c r="BTQ45" s="1661"/>
      <c r="BTR45" s="1661"/>
      <c r="BTS45" s="1661"/>
      <c r="BTT45" s="1661"/>
      <c r="BTU45" s="1661"/>
      <c r="BTV45" s="1661"/>
      <c r="BTW45" s="1661"/>
      <c r="BTX45" s="1661"/>
      <c r="BTY45" s="1661"/>
      <c r="BTZ45" s="1661"/>
      <c r="BUA45" s="1661"/>
      <c r="BUB45" s="1661"/>
      <c r="BUC45" s="1661"/>
      <c r="BUD45" s="1661"/>
      <c r="BUE45" s="1661"/>
      <c r="BUF45" s="1661"/>
      <c r="BUG45" s="1661"/>
      <c r="BUH45" s="1661"/>
      <c r="BUI45" s="1661"/>
      <c r="BUJ45" s="1661"/>
      <c r="BUK45" s="1661"/>
      <c r="BUL45" s="1661"/>
      <c r="BUM45" s="1661"/>
      <c r="BUN45" s="1661"/>
      <c r="BUO45" s="1661"/>
      <c r="BUP45" s="1661"/>
      <c r="BUQ45" s="1661"/>
      <c r="BUR45" s="1661"/>
      <c r="BUS45" s="1661"/>
      <c r="BUT45" s="1661"/>
      <c r="BUU45" s="1661"/>
      <c r="BUV45" s="1661"/>
      <c r="BUW45" s="1661"/>
      <c r="BUX45" s="1661"/>
      <c r="BUY45" s="1661"/>
      <c r="BUZ45" s="1661"/>
      <c r="BVA45" s="1661"/>
      <c r="BVB45" s="1661"/>
      <c r="BVC45" s="1661"/>
      <c r="BVD45" s="1661"/>
      <c r="BVE45" s="1661"/>
      <c r="BVF45" s="1661"/>
      <c r="BVG45" s="1661"/>
      <c r="BVH45" s="1661"/>
      <c r="BVI45" s="1661"/>
      <c r="BVJ45" s="1661"/>
      <c r="BVK45" s="1661"/>
      <c r="BVL45" s="1661"/>
      <c r="BVM45" s="1661"/>
      <c r="BVN45" s="1661"/>
      <c r="BVO45" s="1661"/>
      <c r="BVP45" s="1661"/>
      <c r="BVQ45" s="1661"/>
      <c r="BVR45" s="1661"/>
      <c r="BVS45" s="1661"/>
      <c r="BVT45" s="1661"/>
      <c r="BVU45" s="1661"/>
      <c r="BVV45" s="1661"/>
      <c r="BVW45" s="1661"/>
      <c r="BVX45" s="1661"/>
      <c r="BVY45" s="1661"/>
      <c r="BVZ45" s="1661"/>
      <c r="BWA45" s="1661"/>
      <c r="BWB45" s="1661"/>
      <c r="BWC45" s="1661"/>
      <c r="BWD45" s="1661"/>
      <c r="BWE45" s="1661"/>
      <c r="BWF45" s="1661"/>
      <c r="BWG45" s="1661"/>
      <c r="BWH45" s="1661"/>
      <c r="BWI45" s="1661"/>
      <c r="BWJ45" s="1661"/>
      <c r="BWK45" s="1661"/>
      <c r="BWL45" s="1661"/>
      <c r="BWM45" s="1661"/>
      <c r="BWN45" s="1661"/>
      <c r="BWO45" s="1661"/>
      <c r="BWP45" s="1661"/>
      <c r="BWQ45" s="1661"/>
      <c r="BWR45" s="1661"/>
      <c r="BWS45" s="1661"/>
      <c r="BWT45" s="1661"/>
      <c r="BWU45" s="1661"/>
      <c r="BWV45" s="1661"/>
      <c r="BWW45" s="1661"/>
      <c r="BWX45" s="1661"/>
      <c r="BWY45" s="1661"/>
      <c r="BWZ45" s="1661"/>
      <c r="BXA45" s="1661"/>
      <c r="BXB45" s="1661"/>
      <c r="BXC45" s="1661"/>
      <c r="BXD45" s="1661"/>
      <c r="BXE45" s="1661"/>
      <c r="BXF45" s="1661"/>
      <c r="BXG45" s="1661"/>
      <c r="BXH45" s="1661"/>
      <c r="BXI45" s="1661"/>
      <c r="BXJ45" s="1661"/>
      <c r="BXK45" s="1661"/>
      <c r="BXL45" s="1661"/>
      <c r="BXM45" s="1661"/>
      <c r="BXN45" s="1661"/>
      <c r="BXO45" s="1661"/>
      <c r="BXP45" s="1661"/>
      <c r="BXQ45" s="1661"/>
      <c r="BXR45" s="1661"/>
      <c r="BXS45" s="1661"/>
      <c r="BXT45" s="1661"/>
      <c r="BXU45" s="1661"/>
      <c r="BXV45" s="1661"/>
      <c r="BXW45" s="1661"/>
      <c r="BXX45" s="1661"/>
      <c r="BXY45" s="1661"/>
      <c r="BXZ45" s="1661"/>
      <c r="BYA45" s="1661"/>
      <c r="BYB45" s="1661"/>
      <c r="BYC45" s="1661"/>
      <c r="BYD45" s="1661"/>
      <c r="BYE45" s="1661"/>
      <c r="BYF45" s="1661"/>
      <c r="BYG45" s="1661"/>
      <c r="BYH45" s="1661"/>
      <c r="BYI45" s="1661"/>
      <c r="BYJ45" s="1661"/>
      <c r="BYK45" s="1661"/>
      <c r="BYL45" s="1661"/>
      <c r="BYM45" s="1661"/>
      <c r="BYN45" s="1661"/>
      <c r="BYO45" s="1661"/>
      <c r="BYP45" s="1661"/>
      <c r="BYQ45" s="1661"/>
      <c r="BYR45" s="1661"/>
      <c r="BYS45" s="1661"/>
      <c r="BYT45" s="1661"/>
      <c r="BYU45" s="1661"/>
      <c r="BYV45" s="1661"/>
      <c r="BYW45" s="1661"/>
      <c r="BYX45" s="1661"/>
      <c r="BYY45" s="1661"/>
      <c r="BYZ45" s="1661"/>
      <c r="BZA45" s="1661"/>
      <c r="BZB45" s="1661"/>
      <c r="BZC45" s="1661"/>
      <c r="BZD45" s="1661"/>
      <c r="BZE45" s="1661"/>
      <c r="BZF45" s="1661"/>
      <c r="BZG45" s="1661"/>
      <c r="BZH45" s="1661"/>
      <c r="BZI45" s="1661"/>
      <c r="BZJ45" s="1661"/>
      <c r="BZK45" s="1661"/>
      <c r="BZL45" s="1661"/>
      <c r="BZM45" s="1661"/>
      <c r="BZN45" s="1661"/>
      <c r="BZO45" s="1661"/>
      <c r="BZP45" s="1661"/>
      <c r="BZQ45" s="1661"/>
      <c r="BZR45" s="1661"/>
      <c r="BZS45" s="1661"/>
      <c r="BZT45" s="1661"/>
      <c r="BZU45" s="1661"/>
      <c r="BZV45" s="1661"/>
      <c r="BZW45" s="1661"/>
      <c r="BZX45" s="1661"/>
      <c r="BZY45" s="1661"/>
      <c r="BZZ45" s="1661"/>
      <c r="CAA45" s="1661"/>
      <c r="CAB45" s="1661"/>
      <c r="CAC45" s="1661"/>
      <c r="CAD45" s="1661"/>
      <c r="CAE45" s="1661"/>
      <c r="CAF45" s="1661"/>
      <c r="CAG45" s="1661"/>
      <c r="CAH45" s="1661"/>
      <c r="CAI45" s="1661"/>
      <c r="CAJ45" s="1661"/>
      <c r="CAK45" s="1661"/>
      <c r="CAL45" s="1661"/>
      <c r="CAM45" s="1661"/>
      <c r="CAN45" s="1661"/>
      <c r="CAO45" s="1661"/>
      <c r="CAP45" s="1661"/>
      <c r="CAQ45" s="1661"/>
      <c r="CAR45" s="1661"/>
      <c r="CAS45" s="1661"/>
      <c r="CAT45" s="1661"/>
      <c r="CAU45" s="1661"/>
      <c r="CAV45" s="1661"/>
      <c r="CAW45" s="1661"/>
      <c r="CAX45" s="1661"/>
      <c r="CAY45" s="1661"/>
      <c r="CAZ45" s="1661"/>
      <c r="CBA45" s="1661"/>
      <c r="CBB45" s="1661"/>
      <c r="CBC45" s="1661"/>
      <c r="CBD45" s="1661"/>
      <c r="CBE45" s="1661"/>
      <c r="CBF45" s="1661"/>
      <c r="CBG45" s="1661"/>
      <c r="CBH45" s="1661"/>
      <c r="CBI45" s="1661"/>
      <c r="CBJ45" s="1661"/>
      <c r="CBK45" s="1661"/>
      <c r="CBL45" s="1661"/>
      <c r="CBM45" s="1661"/>
      <c r="CBN45" s="1661"/>
      <c r="CBO45" s="1661"/>
      <c r="CBP45" s="1661"/>
      <c r="CBQ45" s="1661"/>
      <c r="CBR45" s="1661"/>
      <c r="CBS45" s="1661"/>
      <c r="CBT45" s="1661"/>
      <c r="CBU45" s="1661"/>
      <c r="CBV45" s="1661"/>
      <c r="CBW45" s="1661"/>
      <c r="CBX45" s="1661"/>
      <c r="CBY45" s="1661"/>
      <c r="CBZ45" s="1661"/>
      <c r="CCA45" s="1661"/>
      <c r="CCB45" s="1661"/>
      <c r="CCC45" s="1661"/>
      <c r="CCD45" s="1661"/>
      <c r="CCE45" s="1661"/>
      <c r="CCF45" s="1661"/>
      <c r="CCG45" s="1661"/>
      <c r="CCH45" s="1661"/>
      <c r="CCI45" s="1661"/>
      <c r="CCJ45" s="1661"/>
      <c r="CCK45" s="1661"/>
      <c r="CCL45" s="1661"/>
      <c r="CCM45" s="1661"/>
      <c r="CCN45" s="1661"/>
      <c r="CCO45" s="1661"/>
      <c r="CCP45" s="1661"/>
      <c r="CCQ45" s="1661"/>
      <c r="CCR45" s="1661"/>
      <c r="CCS45" s="1661"/>
      <c r="CCT45" s="1661"/>
      <c r="CCU45" s="1661"/>
      <c r="CCV45" s="1661"/>
      <c r="CCW45" s="1661"/>
      <c r="CCX45" s="1661"/>
      <c r="CCY45" s="1661"/>
      <c r="CCZ45" s="1661"/>
      <c r="CDA45" s="1661"/>
      <c r="CDB45" s="1661"/>
      <c r="CDC45" s="1661"/>
      <c r="CDD45" s="1661"/>
      <c r="CDE45" s="1661"/>
      <c r="CDF45" s="1661"/>
      <c r="CDG45" s="1661"/>
      <c r="CDH45" s="1661"/>
      <c r="CDI45" s="1661"/>
      <c r="CDJ45" s="1661"/>
      <c r="CDK45" s="1661"/>
      <c r="CDL45" s="1661"/>
      <c r="CDM45" s="1661"/>
      <c r="CDN45" s="1661"/>
      <c r="CDO45" s="1661"/>
      <c r="CDP45" s="1661"/>
      <c r="CDQ45" s="1661"/>
      <c r="CDR45" s="1661"/>
      <c r="CDS45" s="1661"/>
      <c r="CDT45" s="1661"/>
      <c r="CDU45" s="1661"/>
      <c r="CDV45" s="1661"/>
      <c r="CDW45" s="1661"/>
      <c r="CDX45" s="1661"/>
      <c r="CDY45" s="1661"/>
      <c r="CDZ45" s="1661"/>
      <c r="CEA45" s="1661"/>
      <c r="CEB45" s="1661"/>
      <c r="CEC45" s="1661"/>
      <c r="CED45" s="1661"/>
      <c r="CEE45" s="1661"/>
      <c r="CEF45" s="1661"/>
      <c r="CEG45" s="1661"/>
      <c r="CEH45" s="1661"/>
      <c r="CEI45" s="1661"/>
      <c r="CEJ45" s="1661"/>
      <c r="CEK45" s="1661"/>
      <c r="CEL45" s="1661"/>
      <c r="CEM45" s="1661"/>
      <c r="CEN45" s="1661"/>
      <c r="CEO45" s="1661"/>
      <c r="CEP45" s="1661"/>
      <c r="CEQ45" s="1661"/>
      <c r="CER45" s="1661"/>
      <c r="CES45" s="1661"/>
      <c r="CET45" s="1661"/>
      <c r="CEU45" s="1661"/>
      <c r="CEV45" s="1661"/>
      <c r="CEW45" s="1661"/>
      <c r="CEX45" s="1661"/>
      <c r="CEY45" s="1661"/>
      <c r="CEZ45" s="1661"/>
      <c r="CFA45" s="1661"/>
      <c r="CFB45" s="1661"/>
      <c r="CFC45" s="1661"/>
      <c r="CFD45" s="1661"/>
      <c r="CFE45" s="1661"/>
      <c r="CFF45" s="1661"/>
      <c r="CFG45" s="1661"/>
      <c r="CFH45" s="1661"/>
      <c r="CFI45" s="1661"/>
      <c r="CFJ45" s="1661"/>
      <c r="CFK45" s="1661"/>
      <c r="CFL45" s="1661"/>
      <c r="CFM45" s="1661"/>
      <c r="CFN45" s="1661"/>
      <c r="CFO45" s="1661"/>
      <c r="CFP45" s="1661"/>
      <c r="CFQ45" s="1661"/>
      <c r="CFR45" s="1661"/>
      <c r="CFS45" s="1661"/>
      <c r="CFT45" s="1661"/>
      <c r="CFU45" s="1661"/>
      <c r="CFV45" s="1661"/>
      <c r="CFW45" s="1661"/>
      <c r="CFX45" s="1661"/>
      <c r="CFY45" s="1661"/>
      <c r="CFZ45" s="1661"/>
      <c r="CGA45" s="1661"/>
      <c r="CGB45" s="1661"/>
      <c r="CGC45" s="1661"/>
      <c r="CGD45" s="1661"/>
      <c r="CGE45" s="1661"/>
      <c r="CGF45" s="1661"/>
      <c r="CGG45" s="1661"/>
      <c r="CGH45" s="1661"/>
      <c r="CGI45" s="1661"/>
      <c r="CGJ45" s="1661"/>
      <c r="CGK45" s="1661"/>
      <c r="CGL45" s="1661"/>
      <c r="CGM45" s="1661"/>
      <c r="CGN45" s="1661"/>
      <c r="CGO45" s="1661"/>
      <c r="CGP45" s="1661"/>
      <c r="CGQ45" s="1661"/>
      <c r="CGR45" s="1661"/>
      <c r="CGS45" s="1661"/>
      <c r="CGT45" s="1661"/>
      <c r="CGU45" s="1661"/>
      <c r="CGV45" s="1661"/>
      <c r="CGW45" s="1661"/>
      <c r="CGX45" s="1661"/>
      <c r="CGY45" s="1661"/>
      <c r="CGZ45" s="1661"/>
      <c r="CHA45" s="1661"/>
      <c r="CHB45" s="1661"/>
      <c r="CHC45" s="1661"/>
      <c r="CHD45" s="1661"/>
      <c r="CHE45" s="1661"/>
      <c r="CHF45" s="1661"/>
      <c r="CHG45" s="1661"/>
      <c r="CHH45" s="1661"/>
      <c r="CHI45" s="1661"/>
      <c r="CHJ45" s="1661"/>
      <c r="CHK45" s="1661"/>
      <c r="CHL45" s="1661"/>
      <c r="CHM45" s="1661"/>
      <c r="CHN45" s="1661"/>
      <c r="CHO45" s="1661"/>
      <c r="CHP45" s="1661"/>
      <c r="CHQ45" s="1661"/>
      <c r="CHR45" s="1661"/>
      <c r="CHS45" s="1661"/>
      <c r="CHT45" s="1661"/>
      <c r="CHU45" s="1661"/>
      <c r="CHV45" s="1661"/>
      <c r="CHW45" s="1661"/>
      <c r="CHX45" s="1661"/>
      <c r="CHY45" s="1661"/>
      <c r="CHZ45" s="1661"/>
      <c r="CIA45" s="1661"/>
      <c r="CIB45" s="1661"/>
      <c r="CIC45" s="1661"/>
      <c r="CID45" s="1661"/>
      <c r="CIE45" s="1661"/>
      <c r="CIF45" s="1661"/>
      <c r="CIG45" s="1661"/>
      <c r="CIH45" s="1661"/>
      <c r="CII45" s="1661"/>
      <c r="CIJ45" s="1661"/>
      <c r="CIK45" s="1661"/>
      <c r="CIL45" s="1661"/>
      <c r="CIM45" s="1661"/>
      <c r="CIN45" s="1661"/>
      <c r="CIO45" s="1661"/>
      <c r="CIP45" s="1661"/>
      <c r="CIQ45" s="1661"/>
      <c r="CIR45" s="1661"/>
      <c r="CIS45" s="1661"/>
      <c r="CIT45" s="1661"/>
      <c r="CIU45" s="1661"/>
      <c r="CIV45" s="1661"/>
      <c r="CIW45" s="1661"/>
      <c r="CIX45" s="1661"/>
      <c r="CIY45" s="1661"/>
      <c r="CIZ45" s="1661"/>
      <c r="CJA45" s="1661"/>
      <c r="CJB45" s="1661"/>
      <c r="CJC45" s="1661"/>
      <c r="CJD45" s="1661"/>
      <c r="CJE45" s="1661"/>
      <c r="CJF45" s="1661"/>
      <c r="CJG45" s="1661"/>
      <c r="CJH45" s="1661"/>
      <c r="CJI45" s="1661"/>
      <c r="CJJ45" s="1661"/>
      <c r="CJK45" s="1661"/>
      <c r="CJL45" s="1661"/>
      <c r="CJM45" s="1661"/>
      <c r="CJN45" s="1661"/>
      <c r="CJO45" s="1661"/>
      <c r="CJP45" s="1661"/>
      <c r="CJQ45" s="1661"/>
      <c r="CJR45" s="1661"/>
      <c r="CJS45" s="1661"/>
      <c r="CJT45" s="1661"/>
      <c r="CJU45" s="1661"/>
      <c r="CJV45" s="1661"/>
      <c r="CJW45" s="1661"/>
      <c r="CJX45" s="1661"/>
      <c r="CJY45" s="1661"/>
      <c r="CJZ45" s="1661"/>
      <c r="CKA45" s="1661"/>
      <c r="CKB45" s="1661"/>
      <c r="CKC45" s="1661"/>
      <c r="CKD45" s="1661"/>
      <c r="CKE45" s="1661"/>
      <c r="CKF45" s="1661"/>
      <c r="CKG45" s="1661"/>
      <c r="CKH45" s="1661"/>
      <c r="CKI45" s="1661"/>
      <c r="CKJ45" s="1661"/>
      <c r="CKK45" s="1661"/>
      <c r="CKL45" s="1661"/>
      <c r="CKM45" s="1661"/>
      <c r="CKN45" s="1661"/>
      <c r="CKO45" s="1661"/>
      <c r="CKP45" s="1661"/>
      <c r="CKQ45" s="1661"/>
      <c r="CKR45" s="1661"/>
      <c r="CKS45" s="1661"/>
      <c r="CKT45" s="1661"/>
      <c r="CKU45" s="1661"/>
      <c r="CKV45" s="1661"/>
      <c r="CKW45" s="1661"/>
      <c r="CKX45" s="1661"/>
      <c r="CKY45" s="1661"/>
      <c r="CKZ45" s="1661"/>
      <c r="CLA45" s="1661"/>
      <c r="CLB45" s="1661"/>
      <c r="CLC45" s="1661"/>
      <c r="CLD45" s="1661"/>
      <c r="CLE45" s="1661"/>
      <c r="CLF45" s="1661"/>
      <c r="CLG45" s="1661"/>
      <c r="CLH45" s="1661"/>
      <c r="CLI45" s="1661"/>
      <c r="CLJ45" s="1661"/>
      <c r="CLK45" s="1661"/>
      <c r="CLL45" s="1661"/>
      <c r="CLM45" s="1661"/>
      <c r="CLN45" s="1661"/>
      <c r="CLO45" s="1661"/>
      <c r="CLP45" s="1661"/>
      <c r="CLQ45" s="1661"/>
      <c r="CLR45" s="1661"/>
      <c r="CLS45" s="1661"/>
      <c r="CLT45" s="1661"/>
      <c r="CLU45" s="1661"/>
      <c r="CLV45" s="1661"/>
      <c r="CLW45" s="1661"/>
      <c r="CLX45" s="1661"/>
      <c r="CLY45" s="1661"/>
      <c r="CLZ45" s="1661"/>
      <c r="CMA45" s="1661"/>
      <c r="CMB45" s="1661"/>
      <c r="CMC45" s="1661"/>
      <c r="CMD45" s="1661"/>
      <c r="CME45" s="1661"/>
      <c r="CMF45" s="1661"/>
      <c r="CMG45" s="1661"/>
      <c r="CMH45" s="1661"/>
      <c r="CMI45" s="1661"/>
      <c r="CMJ45" s="1661"/>
      <c r="CMK45" s="1661"/>
      <c r="CML45" s="1661"/>
      <c r="CMM45" s="1661"/>
      <c r="CMN45" s="1661"/>
      <c r="CMO45" s="1661"/>
      <c r="CMP45" s="1661"/>
      <c r="CMQ45" s="1661"/>
      <c r="CMR45" s="1661"/>
      <c r="CMS45" s="1661"/>
      <c r="CMT45" s="1661"/>
      <c r="CMU45" s="1661"/>
      <c r="CMV45" s="1661"/>
      <c r="CMW45" s="1661"/>
      <c r="CMX45" s="1661"/>
      <c r="CMY45" s="1661"/>
      <c r="CMZ45" s="1661"/>
      <c r="CNA45" s="1661"/>
      <c r="CNB45" s="1661"/>
      <c r="CNC45" s="1661"/>
      <c r="CND45" s="1661"/>
      <c r="CNE45" s="1661"/>
      <c r="CNF45" s="1661"/>
      <c r="CNG45" s="1661"/>
      <c r="CNH45" s="1661"/>
      <c r="CNI45" s="1661"/>
      <c r="CNJ45" s="1661"/>
      <c r="CNK45" s="1661"/>
      <c r="CNL45" s="1661"/>
      <c r="CNM45" s="1661"/>
      <c r="CNN45" s="1661"/>
      <c r="CNO45" s="1661"/>
      <c r="CNP45" s="1661"/>
      <c r="CNQ45" s="1661"/>
      <c r="CNR45" s="1661"/>
      <c r="CNS45" s="1661"/>
      <c r="CNT45" s="1661"/>
      <c r="CNU45" s="1661"/>
      <c r="CNV45" s="1661"/>
      <c r="CNW45" s="1661"/>
      <c r="CNX45" s="1661"/>
      <c r="CNY45" s="1661"/>
      <c r="CNZ45" s="1661"/>
      <c r="COA45" s="1661"/>
      <c r="COB45" s="1661"/>
      <c r="COC45" s="1661"/>
      <c r="COD45" s="1661"/>
      <c r="COE45" s="1661"/>
      <c r="COF45" s="1661"/>
      <c r="COG45" s="1661"/>
      <c r="COH45" s="1661"/>
      <c r="COI45" s="1661"/>
      <c r="COJ45" s="1661"/>
      <c r="COK45" s="1661"/>
      <c r="COL45" s="1661"/>
      <c r="COM45" s="1661"/>
      <c r="CON45" s="1661"/>
      <c r="COO45" s="1661"/>
      <c r="COP45" s="1661"/>
      <c r="COQ45" s="1661"/>
      <c r="COR45" s="1661"/>
      <c r="COS45" s="1661"/>
      <c r="COT45" s="1661"/>
      <c r="COU45" s="1661"/>
      <c r="COV45" s="1661"/>
      <c r="COW45" s="1661"/>
      <c r="COX45" s="1661"/>
      <c r="COY45" s="1661"/>
      <c r="COZ45" s="1661"/>
      <c r="CPA45" s="1661"/>
      <c r="CPB45" s="1661"/>
      <c r="CPC45" s="1661"/>
      <c r="CPD45" s="1661"/>
      <c r="CPE45" s="1661"/>
      <c r="CPF45" s="1661"/>
      <c r="CPG45" s="1661"/>
      <c r="CPH45" s="1661"/>
      <c r="CPI45" s="1661"/>
      <c r="CPJ45" s="1661"/>
      <c r="CPK45" s="1661"/>
      <c r="CPL45" s="1661"/>
      <c r="CPM45" s="1661"/>
      <c r="CPN45" s="1661"/>
      <c r="CPO45" s="1661"/>
      <c r="CPP45" s="1661"/>
      <c r="CPQ45" s="1661"/>
      <c r="CPR45" s="1661"/>
      <c r="CPS45" s="1661"/>
      <c r="CPT45" s="1661"/>
      <c r="CPU45" s="1661"/>
      <c r="CPV45" s="1661"/>
      <c r="CPW45" s="1661"/>
      <c r="CPX45" s="1661"/>
      <c r="CPY45" s="1661"/>
      <c r="CPZ45" s="1661"/>
      <c r="CQA45" s="1661"/>
      <c r="CQB45" s="1661"/>
      <c r="CQC45" s="1661"/>
      <c r="CQD45" s="1661"/>
      <c r="CQE45" s="1661"/>
      <c r="CQF45" s="1661"/>
      <c r="CQG45" s="1661"/>
      <c r="CQH45" s="1661"/>
      <c r="CQI45" s="1661"/>
      <c r="CQJ45" s="1661"/>
      <c r="CQK45" s="1661"/>
      <c r="CQL45" s="1661"/>
      <c r="CQM45" s="1661"/>
      <c r="CQN45" s="1661"/>
      <c r="CQO45" s="1661"/>
      <c r="CQP45" s="1661"/>
      <c r="CQQ45" s="1661"/>
      <c r="CQR45" s="1661"/>
      <c r="CQS45" s="1661"/>
      <c r="CQT45" s="1661"/>
      <c r="CQU45" s="1661"/>
      <c r="CQV45" s="1661"/>
      <c r="CQW45" s="1661"/>
      <c r="CQX45" s="1661"/>
      <c r="CQY45" s="1661"/>
      <c r="CQZ45" s="1661"/>
      <c r="CRA45" s="1661"/>
      <c r="CRB45" s="1661"/>
      <c r="CRC45" s="1661"/>
      <c r="CRD45" s="1661"/>
      <c r="CRE45" s="1661"/>
      <c r="CRF45" s="1661"/>
      <c r="CRG45" s="1661"/>
      <c r="CRH45" s="1661"/>
      <c r="CRI45" s="1661"/>
      <c r="CRJ45" s="1661"/>
      <c r="CRK45" s="1661"/>
      <c r="CRL45" s="1661"/>
      <c r="CRM45" s="1661"/>
      <c r="CRN45" s="1661"/>
      <c r="CRO45" s="1661"/>
      <c r="CRP45" s="1661"/>
      <c r="CRQ45" s="1661"/>
      <c r="CRR45" s="1661"/>
      <c r="CRS45" s="1661"/>
      <c r="CRT45" s="1661"/>
      <c r="CRU45" s="1661"/>
      <c r="CRV45" s="1661"/>
      <c r="CRW45" s="1661"/>
      <c r="CRX45" s="1661"/>
      <c r="CRY45" s="1661"/>
      <c r="CRZ45" s="1661"/>
      <c r="CSA45" s="1661"/>
      <c r="CSB45" s="1661"/>
      <c r="CSC45" s="1661"/>
      <c r="CSD45" s="1661"/>
      <c r="CSE45" s="1661"/>
      <c r="CSF45" s="1661"/>
      <c r="CSG45" s="1661"/>
      <c r="CSH45" s="1661"/>
      <c r="CSI45" s="1661"/>
      <c r="CSJ45" s="1661"/>
      <c r="CSK45" s="1661"/>
      <c r="CSL45" s="1661"/>
      <c r="CSM45" s="1661"/>
      <c r="CSN45" s="1661"/>
      <c r="CSO45" s="1661"/>
      <c r="CSP45" s="1661"/>
      <c r="CSQ45" s="1661"/>
      <c r="CSR45" s="1661"/>
      <c r="CSS45" s="1661"/>
      <c r="CST45" s="1661"/>
      <c r="CSU45" s="1661"/>
      <c r="CSV45" s="1661"/>
      <c r="CSW45" s="1661"/>
      <c r="CSX45" s="1661"/>
      <c r="CSY45" s="1661"/>
      <c r="CSZ45" s="1661"/>
      <c r="CTA45" s="1661"/>
      <c r="CTB45" s="1661"/>
      <c r="CTC45" s="1661"/>
      <c r="CTD45" s="1661"/>
      <c r="CTE45" s="1661"/>
      <c r="CTF45" s="1661"/>
      <c r="CTG45" s="1661"/>
      <c r="CTH45" s="1661"/>
      <c r="CTI45" s="1661"/>
      <c r="CTJ45" s="1661"/>
      <c r="CTK45" s="1661"/>
      <c r="CTL45" s="1661"/>
      <c r="CTM45" s="1661"/>
      <c r="CTN45" s="1661"/>
      <c r="CTO45" s="1661"/>
      <c r="CTP45" s="1661"/>
      <c r="CTQ45" s="1661"/>
      <c r="CTR45" s="1661"/>
      <c r="CTS45" s="1661"/>
      <c r="CTT45" s="1661"/>
      <c r="CTU45" s="1661"/>
      <c r="CTV45" s="1661"/>
      <c r="CTW45" s="1661"/>
      <c r="CTX45" s="1661"/>
      <c r="CTY45" s="1661"/>
      <c r="CTZ45" s="1661"/>
      <c r="CUA45" s="1661"/>
      <c r="CUB45" s="1661"/>
      <c r="CUC45" s="1661"/>
      <c r="CUD45" s="1661"/>
      <c r="CUE45" s="1661"/>
      <c r="CUF45" s="1661"/>
      <c r="CUG45" s="1661"/>
      <c r="CUH45" s="1661"/>
      <c r="CUI45" s="1661"/>
      <c r="CUJ45" s="1661"/>
      <c r="CUK45" s="1661"/>
      <c r="CUL45" s="1661"/>
      <c r="CUM45" s="1661"/>
      <c r="CUN45" s="1661"/>
      <c r="CUO45" s="1661"/>
      <c r="CUP45" s="1661"/>
      <c r="CUQ45" s="1661"/>
      <c r="CUR45" s="1661"/>
      <c r="CUS45" s="1661"/>
      <c r="CUT45" s="1661"/>
      <c r="CUU45" s="1661"/>
      <c r="CUV45" s="1661"/>
      <c r="CUW45" s="1661"/>
      <c r="CUX45" s="1661"/>
      <c r="CUY45" s="1661"/>
      <c r="CUZ45" s="1661"/>
      <c r="CVA45" s="1661"/>
      <c r="CVB45" s="1661"/>
      <c r="CVC45" s="1661"/>
      <c r="CVD45" s="1661"/>
      <c r="CVE45" s="1661"/>
      <c r="CVF45" s="1661"/>
      <c r="CVG45" s="1661"/>
      <c r="CVH45" s="1661"/>
      <c r="CVI45" s="1661"/>
      <c r="CVJ45" s="1661"/>
      <c r="CVK45" s="1661"/>
      <c r="CVL45" s="1661"/>
      <c r="CVM45" s="1661"/>
      <c r="CVN45" s="1661"/>
      <c r="CVO45" s="1661"/>
      <c r="CVP45" s="1661"/>
      <c r="CVQ45" s="1661"/>
      <c r="CVR45" s="1661"/>
      <c r="CVS45" s="1661"/>
      <c r="CVT45" s="1661"/>
      <c r="CVU45" s="1661"/>
      <c r="CVV45" s="1661"/>
      <c r="CVW45" s="1661"/>
      <c r="CVX45" s="1661"/>
      <c r="CVY45" s="1661"/>
      <c r="CVZ45" s="1661"/>
      <c r="CWA45" s="1661"/>
      <c r="CWB45" s="1661"/>
      <c r="CWC45" s="1661"/>
      <c r="CWD45" s="1661"/>
      <c r="CWE45" s="1661"/>
      <c r="CWF45" s="1661"/>
      <c r="CWG45" s="1661"/>
      <c r="CWH45" s="1661"/>
      <c r="CWI45" s="1661"/>
      <c r="CWJ45" s="1661"/>
      <c r="CWK45" s="1661"/>
      <c r="CWL45" s="1661"/>
      <c r="CWM45" s="1661"/>
      <c r="CWN45" s="1661"/>
      <c r="CWO45" s="1661"/>
      <c r="CWP45" s="1661"/>
      <c r="CWQ45" s="1661"/>
      <c r="CWR45" s="1661"/>
      <c r="CWS45" s="1661"/>
      <c r="CWT45" s="1661"/>
      <c r="CWU45" s="1661"/>
      <c r="CWV45" s="1661"/>
      <c r="CWW45" s="1661"/>
      <c r="CWX45" s="1661"/>
      <c r="CWY45" s="1661"/>
      <c r="CWZ45" s="1661"/>
      <c r="CXA45" s="1661"/>
      <c r="CXB45" s="1661"/>
      <c r="CXC45" s="1661"/>
      <c r="CXD45" s="1661"/>
      <c r="CXE45" s="1661"/>
      <c r="CXF45" s="1661"/>
      <c r="CXG45" s="1661"/>
      <c r="CXH45" s="1661"/>
      <c r="CXI45" s="1661"/>
      <c r="CXJ45" s="1661"/>
      <c r="CXK45" s="1661"/>
      <c r="CXL45" s="1661"/>
      <c r="CXM45" s="1661"/>
      <c r="CXN45" s="1661"/>
      <c r="CXO45" s="1661"/>
      <c r="CXP45" s="1661"/>
      <c r="CXQ45" s="1661"/>
      <c r="CXR45" s="1661"/>
      <c r="CXS45" s="1661"/>
      <c r="CXT45" s="1661"/>
      <c r="CXU45" s="1661"/>
      <c r="CXV45" s="1661"/>
      <c r="CXW45" s="1661"/>
      <c r="CXX45" s="1661"/>
      <c r="CXY45" s="1661"/>
      <c r="CXZ45" s="1661"/>
      <c r="CYA45" s="1661"/>
      <c r="CYB45" s="1661"/>
      <c r="CYC45" s="1661"/>
      <c r="CYD45" s="1661"/>
      <c r="CYE45" s="1661"/>
      <c r="CYF45" s="1661"/>
      <c r="CYG45" s="1661"/>
      <c r="CYH45" s="1661"/>
      <c r="CYI45" s="1661"/>
      <c r="CYJ45" s="1661"/>
      <c r="CYK45" s="1661"/>
      <c r="CYL45" s="1661"/>
      <c r="CYM45" s="1661"/>
      <c r="CYN45" s="1661"/>
      <c r="CYO45" s="1661"/>
      <c r="CYP45" s="1661"/>
      <c r="CYQ45" s="1661"/>
      <c r="CYR45" s="1661"/>
      <c r="CYS45" s="1661"/>
      <c r="CYT45" s="1661"/>
      <c r="CYU45" s="1661"/>
      <c r="CYV45" s="1661"/>
      <c r="CYW45" s="1661"/>
      <c r="CYX45" s="1661"/>
      <c r="CYY45" s="1661"/>
      <c r="CYZ45" s="1661"/>
      <c r="CZA45" s="1661"/>
      <c r="CZB45" s="1661"/>
      <c r="CZC45" s="1661"/>
      <c r="CZD45" s="1661"/>
      <c r="CZE45" s="1661"/>
      <c r="CZF45" s="1661"/>
      <c r="CZG45" s="1661"/>
      <c r="CZH45" s="1661"/>
      <c r="CZI45" s="1661"/>
      <c r="CZJ45" s="1661"/>
      <c r="CZK45" s="1661"/>
      <c r="CZL45" s="1661"/>
      <c r="CZM45" s="1661"/>
      <c r="CZN45" s="1661"/>
      <c r="CZO45" s="1661"/>
      <c r="CZP45" s="1661"/>
      <c r="CZQ45" s="1661"/>
      <c r="CZR45" s="1661"/>
      <c r="CZS45" s="1661"/>
      <c r="CZT45" s="1661"/>
      <c r="CZU45" s="1661"/>
      <c r="CZV45" s="1661"/>
      <c r="CZW45" s="1661"/>
      <c r="CZX45" s="1661"/>
      <c r="CZY45" s="1661"/>
      <c r="CZZ45" s="1661"/>
      <c r="DAA45" s="1661"/>
      <c r="DAB45" s="1661"/>
      <c r="DAC45" s="1661"/>
      <c r="DAD45" s="1661"/>
      <c r="DAE45" s="1661"/>
      <c r="DAF45" s="1661"/>
      <c r="DAG45" s="1661"/>
      <c r="DAH45" s="1661"/>
      <c r="DAI45" s="1661"/>
      <c r="DAJ45" s="1661"/>
      <c r="DAK45" s="1661"/>
      <c r="DAL45" s="1661"/>
      <c r="DAM45" s="1661"/>
      <c r="DAN45" s="1661"/>
      <c r="DAO45" s="1661"/>
      <c r="DAP45" s="1661"/>
      <c r="DAQ45" s="1661"/>
      <c r="DAR45" s="1661"/>
      <c r="DAS45" s="1661"/>
      <c r="DAT45" s="1661"/>
      <c r="DAU45" s="1661"/>
      <c r="DAV45" s="1661"/>
      <c r="DAW45" s="1661"/>
      <c r="DAX45" s="1661"/>
      <c r="DAY45" s="1661"/>
      <c r="DAZ45" s="1661"/>
      <c r="DBA45" s="1661"/>
      <c r="DBB45" s="1661"/>
      <c r="DBC45" s="1661"/>
      <c r="DBD45" s="1661"/>
      <c r="DBE45" s="1661"/>
      <c r="DBF45" s="1661"/>
      <c r="DBG45" s="1661"/>
      <c r="DBH45" s="1661"/>
      <c r="DBI45" s="1661"/>
      <c r="DBJ45" s="1661"/>
      <c r="DBK45" s="1661"/>
      <c r="DBL45" s="1661"/>
      <c r="DBM45" s="1661"/>
      <c r="DBN45" s="1661"/>
      <c r="DBO45" s="1661"/>
      <c r="DBP45" s="1661"/>
      <c r="DBQ45" s="1661"/>
      <c r="DBR45" s="1661"/>
      <c r="DBS45" s="1661"/>
      <c r="DBT45" s="1661"/>
      <c r="DBU45" s="1661"/>
      <c r="DBV45" s="1661"/>
      <c r="DBW45" s="1661"/>
      <c r="DBX45" s="1661"/>
      <c r="DBY45" s="1661"/>
      <c r="DBZ45" s="1661"/>
      <c r="DCA45" s="1661"/>
      <c r="DCB45" s="1661"/>
      <c r="DCC45" s="1661"/>
      <c r="DCD45" s="1661"/>
      <c r="DCE45" s="1661"/>
      <c r="DCF45" s="1661"/>
      <c r="DCG45" s="1661"/>
      <c r="DCH45" s="1661"/>
      <c r="DCI45" s="1661"/>
      <c r="DCJ45" s="1661"/>
      <c r="DCK45" s="1661"/>
      <c r="DCL45" s="1661"/>
      <c r="DCM45" s="1661"/>
      <c r="DCN45" s="1661"/>
      <c r="DCO45" s="1661"/>
      <c r="DCP45" s="1661"/>
      <c r="DCQ45" s="1661"/>
      <c r="DCR45" s="1661"/>
      <c r="DCS45" s="1661"/>
      <c r="DCT45" s="1661"/>
      <c r="DCU45" s="1661"/>
      <c r="DCV45" s="1661"/>
      <c r="DCW45" s="1661"/>
      <c r="DCX45" s="1661"/>
      <c r="DCY45" s="1661"/>
      <c r="DCZ45" s="1661"/>
      <c r="DDA45" s="1661"/>
      <c r="DDB45" s="1661"/>
      <c r="DDC45" s="1661"/>
      <c r="DDD45" s="1661"/>
      <c r="DDE45" s="1661"/>
      <c r="DDF45" s="1661"/>
      <c r="DDG45" s="1661"/>
      <c r="DDH45" s="1661"/>
      <c r="DDI45" s="1661"/>
      <c r="DDJ45" s="1661"/>
      <c r="DDK45" s="1661"/>
      <c r="DDL45" s="1661"/>
      <c r="DDM45" s="1661"/>
      <c r="DDN45" s="1661"/>
      <c r="DDO45" s="1661"/>
      <c r="DDP45" s="1661"/>
      <c r="DDQ45" s="1661"/>
      <c r="DDR45" s="1661"/>
      <c r="DDS45" s="1661"/>
      <c r="DDT45" s="1661"/>
      <c r="DDU45" s="1661"/>
      <c r="DDV45" s="1661"/>
      <c r="DDW45" s="1661"/>
      <c r="DDX45" s="1661"/>
      <c r="DDY45" s="1661"/>
      <c r="DDZ45" s="1661"/>
      <c r="DEA45" s="1661"/>
      <c r="DEB45" s="1661"/>
      <c r="DEC45" s="1661"/>
      <c r="DED45" s="1661"/>
      <c r="DEE45" s="1661"/>
      <c r="DEF45" s="1661"/>
      <c r="DEG45" s="1661"/>
      <c r="DEH45" s="1661"/>
      <c r="DEI45" s="1661"/>
      <c r="DEJ45" s="1661"/>
      <c r="DEK45" s="1661"/>
      <c r="DEL45" s="1661"/>
      <c r="DEM45" s="1661"/>
      <c r="DEN45" s="1661"/>
      <c r="DEO45" s="1661"/>
      <c r="DEP45" s="1661"/>
      <c r="DEQ45" s="1661"/>
      <c r="DER45" s="1661"/>
      <c r="DES45" s="1661"/>
      <c r="DET45" s="1661"/>
      <c r="DEU45" s="1661"/>
      <c r="DEV45" s="1661"/>
      <c r="DEW45" s="1661"/>
      <c r="DEX45" s="1661"/>
      <c r="DEY45" s="1661"/>
      <c r="DEZ45" s="1661"/>
      <c r="DFA45" s="1661"/>
      <c r="DFB45" s="1661"/>
      <c r="DFC45" s="1661"/>
      <c r="DFD45" s="1661"/>
      <c r="DFE45" s="1661"/>
      <c r="DFF45" s="1661"/>
      <c r="DFG45" s="1661"/>
      <c r="DFH45" s="1661"/>
      <c r="DFI45" s="1661"/>
      <c r="DFJ45" s="1661"/>
      <c r="DFK45" s="1661"/>
      <c r="DFL45" s="1661"/>
      <c r="DFM45" s="1661"/>
      <c r="DFN45" s="1661"/>
      <c r="DFO45" s="1661"/>
      <c r="DFP45" s="1661"/>
      <c r="DFQ45" s="1661"/>
      <c r="DFR45" s="1661"/>
      <c r="DFS45" s="1661"/>
      <c r="DFT45" s="1661"/>
      <c r="DFU45" s="1661"/>
      <c r="DFV45" s="1661"/>
      <c r="DFW45" s="1661"/>
      <c r="DFX45" s="1661"/>
      <c r="DFY45" s="1661"/>
      <c r="DFZ45" s="1661"/>
      <c r="DGA45" s="1661"/>
      <c r="DGB45" s="1661"/>
      <c r="DGC45" s="1661"/>
      <c r="DGD45" s="1661"/>
      <c r="DGE45" s="1661"/>
      <c r="DGF45" s="1661"/>
      <c r="DGG45" s="1661"/>
      <c r="DGH45" s="1661"/>
      <c r="DGI45" s="1661"/>
      <c r="DGJ45" s="1661"/>
      <c r="DGK45" s="1661"/>
      <c r="DGL45" s="1661"/>
      <c r="DGM45" s="1661"/>
      <c r="DGN45" s="1661"/>
      <c r="DGO45" s="1661"/>
      <c r="DGP45" s="1661"/>
      <c r="DGQ45" s="1661"/>
      <c r="DGR45" s="1661"/>
      <c r="DGS45" s="1661"/>
      <c r="DGT45" s="1661"/>
      <c r="DGU45" s="1661"/>
      <c r="DGV45" s="1661"/>
      <c r="DGW45" s="1661"/>
      <c r="DGX45" s="1661"/>
      <c r="DGY45" s="1661"/>
      <c r="DGZ45" s="1661"/>
      <c r="DHA45" s="1661"/>
      <c r="DHB45" s="1661"/>
      <c r="DHC45" s="1661"/>
      <c r="DHD45" s="1661"/>
      <c r="DHE45" s="1661"/>
      <c r="DHF45" s="1661"/>
      <c r="DHG45" s="1661"/>
      <c r="DHH45" s="1661"/>
      <c r="DHI45" s="1661"/>
      <c r="DHJ45" s="1661"/>
      <c r="DHK45" s="1661"/>
      <c r="DHL45" s="1661"/>
      <c r="DHM45" s="1661"/>
      <c r="DHN45" s="1661"/>
      <c r="DHO45" s="1661"/>
      <c r="DHP45" s="1661"/>
      <c r="DHQ45" s="1661"/>
      <c r="DHR45" s="1661"/>
      <c r="DHS45" s="1661"/>
      <c r="DHT45" s="1661"/>
      <c r="DHU45" s="1661"/>
      <c r="DHV45" s="1661"/>
      <c r="DHW45" s="1661"/>
      <c r="DHX45" s="1661"/>
      <c r="DHY45" s="1661"/>
      <c r="DHZ45" s="1661"/>
      <c r="DIA45" s="1661"/>
      <c r="DIB45" s="1661"/>
      <c r="DIC45" s="1661"/>
      <c r="DID45" s="1661"/>
      <c r="DIE45" s="1661"/>
      <c r="DIF45" s="1661"/>
      <c r="DIG45" s="1661"/>
      <c r="DIH45" s="1661"/>
      <c r="DII45" s="1661"/>
      <c r="DIJ45" s="1661"/>
      <c r="DIK45" s="1661"/>
      <c r="DIL45" s="1661"/>
      <c r="DIM45" s="1661"/>
      <c r="DIN45" s="1661"/>
      <c r="DIO45" s="1661"/>
      <c r="DIP45" s="1661"/>
      <c r="DIQ45" s="1661"/>
      <c r="DIR45" s="1661"/>
      <c r="DIS45" s="1661"/>
      <c r="DIT45" s="1661"/>
      <c r="DIU45" s="1661"/>
      <c r="DIV45" s="1661"/>
      <c r="DIW45" s="1661"/>
      <c r="DIX45" s="1661"/>
      <c r="DIY45" s="1661"/>
      <c r="DIZ45" s="1661"/>
      <c r="DJA45" s="1661"/>
      <c r="DJB45" s="1661"/>
      <c r="DJC45" s="1661"/>
      <c r="DJD45" s="1661"/>
      <c r="DJE45" s="1661"/>
      <c r="DJF45" s="1661"/>
      <c r="DJG45" s="1661"/>
      <c r="DJH45" s="1661"/>
      <c r="DJI45" s="1661"/>
      <c r="DJJ45" s="1661"/>
      <c r="DJK45" s="1661"/>
      <c r="DJL45" s="1661"/>
      <c r="DJM45" s="1661"/>
      <c r="DJN45" s="1661"/>
      <c r="DJO45" s="1661"/>
      <c r="DJP45" s="1661"/>
      <c r="DJQ45" s="1661"/>
      <c r="DJR45" s="1661"/>
      <c r="DJS45" s="1661"/>
      <c r="DJT45" s="1661"/>
      <c r="DJU45" s="1661"/>
      <c r="DJV45" s="1661"/>
      <c r="DJW45" s="1661"/>
      <c r="DJX45" s="1661"/>
      <c r="DJY45" s="1661"/>
      <c r="DJZ45" s="1661"/>
      <c r="DKA45" s="1661"/>
      <c r="DKB45" s="1661"/>
      <c r="DKC45" s="1661"/>
      <c r="DKD45" s="1661"/>
      <c r="DKE45" s="1661"/>
      <c r="DKF45" s="1661"/>
      <c r="DKG45" s="1661"/>
      <c r="DKH45" s="1661"/>
      <c r="DKI45" s="1661"/>
      <c r="DKJ45" s="1661"/>
      <c r="DKK45" s="1661"/>
      <c r="DKL45" s="1661"/>
      <c r="DKM45" s="1661"/>
      <c r="DKN45" s="1661"/>
      <c r="DKO45" s="1661"/>
      <c r="DKP45" s="1661"/>
      <c r="DKQ45" s="1661"/>
      <c r="DKR45" s="1661"/>
      <c r="DKS45" s="1661"/>
      <c r="DKT45" s="1661"/>
      <c r="DKU45" s="1661"/>
      <c r="DKV45" s="1661"/>
      <c r="DKW45" s="1661"/>
      <c r="DKX45" s="1661"/>
      <c r="DKY45" s="1661"/>
      <c r="DKZ45" s="1661"/>
      <c r="DLA45" s="1661"/>
      <c r="DLB45" s="1661"/>
      <c r="DLC45" s="1661"/>
      <c r="DLD45" s="1661"/>
      <c r="DLE45" s="1661"/>
      <c r="DLF45" s="1661"/>
      <c r="DLG45" s="1661"/>
      <c r="DLH45" s="1661"/>
      <c r="DLI45" s="1661"/>
      <c r="DLJ45" s="1661"/>
      <c r="DLK45" s="1661"/>
      <c r="DLL45" s="1661"/>
      <c r="DLM45" s="1661"/>
      <c r="DLN45" s="1661"/>
      <c r="DLO45" s="1661"/>
      <c r="DLP45" s="1661"/>
      <c r="DLQ45" s="1661"/>
      <c r="DLR45" s="1661"/>
      <c r="DLS45" s="1661"/>
      <c r="DLT45" s="1661"/>
      <c r="DLU45" s="1661"/>
      <c r="DLV45" s="1661"/>
      <c r="DLW45" s="1661"/>
      <c r="DLX45" s="1661"/>
      <c r="DLY45" s="1661"/>
      <c r="DLZ45" s="1661"/>
      <c r="DMA45" s="1661"/>
      <c r="DMB45" s="1661"/>
      <c r="DMC45" s="1661"/>
      <c r="DMD45" s="1661"/>
      <c r="DME45" s="1661"/>
      <c r="DMF45" s="1661"/>
      <c r="DMG45" s="1661"/>
      <c r="DMH45" s="1661"/>
      <c r="DMI45" s="1661"/>
      <c r="DMJ45" s="1661"/>
      <c r="DMK45" s="1661"/>
      <c r="DML45" s="1661"/>
      <c r="DMM45" s="1661"/>
      <c r="DMN45" s="1661"/>
      <c r="DMO45" s="1661"/>
      <c r="DMP45" s="1661"/>
      <c r="DMQ45" s="1661"/>
      <c r="DMR45" s="1661"/>
      <c r="DMS45" s="1661"/>
      <c r="DMT45" s="1661"/>
      <c r="DMU45" s="1661"/>
      <c r="DMV45" s="1661"/>
      <c r="DMW45" s="1661"/>
      <c r="DMX45" s="1661"/>
      <c r="DMY45" s="1661"/>
      <c r="DMZ45" s="1661"/>
      <c r="DNA45" s="1661"/>
      <c r="DNB45" s="1661"/>
      <c r="DNC45" s="1661"/>
      <c r="DND45" s="1661"/>
      <c r="DNE45" s="1661"/>
      <c r="DNF45" s="1661"/>
      <c r="DNG45" s="1661"/>
      <c r="DNH45" s="1661"/>
      <c r="DNI45" s="1661"/>
      <c r="DNJ45" s="1661"/>
      <c r="DNK45" s="1661"/>
      <c r="DNL45" s="1661"/>
      <c r="DNM45" s="1661"/>
      <c r="DNN45" s="1661"/>
      <c r="DNO45" s="1661"/>
      <c r="DNP45" s="1661"/>
      <c r="DNQ45" s="1661"/>
      <c r="DNR45" s="1661"/>
      <c r="DNS45" s="1661"/>
      <c r="DNT45" s="1661"/>
      <c r="DNU45" s="1661"/>
      <c r="DNV45" s="1661"/>
      <c r="DNW45" s="1661"/>
      <c r="DNX45" s="1661"/>
      <c r="DNY45" s="1661"/>
      <c r="DNZ45" s="1661"/>
      <c r="DOA45" s="1661"/>
      <c r="DOB45" s="1661"/>
      <c r="DOC45" s="1661"/>
      <c r="DOD45" s="1661"/>
      <c r="DOE45" s="1661"/>
      <c r="DOF45" s="1661"/>
      <c r="DOG45" s="1661"/>
      <c r="DOH45" s="1661"/>
      <c r="DOI45" s="1661"/>
      <c r="DOJ45" s="1661"/>
      <c r="DOK45" s="1661"/>
      <c r="DOL45" s="1661"/>
      <c r="DOM45" s="1661"/>
      <c r="DON45" s="1661"/>
      <c r="DOO45" s="1661"/>
      <c r="DOP45" s="1661"/>
      <c r="DOQ45" s="1661"/>
      <c r="DOR45" s="1661"/>
      <c r="DOS45" s="1661"/>
      <c r="DOT45" s="1661"/>
      <c r="DOU45" s="1661"/>
      <c r="DOV45" s="1661"/>
      <c r="DOW45" s="1661"/>
      <c r="DOX45" s="1661"/>
      <c r="DOY45" s="1661"/>
      <c r="DOZ45" s="1661"/>
      <c r="DPA45" s="1661"/>
      <c r="DPB45" s="1661"/>
      <c r="DPC45" s="1661"/>
      <c r="DPD45" s="1661"/>
      <c r="DPE45" s="1661"/>
      <c r="DPF45" s="1661"/>
      <c r="DPG45" s="1661"/>
      <c r="DPH45" s="1661"/>
      <c r="DPI45" s="1661"/>
      <c r="DPJ45" s="1661"/>
      <c r="DPK45" s="1661"/>
      <c r="DPL45" s="1661"/>
      <c r="DPM45" s="1661"/>
      <c r="DPN45" s="1661"/>
      <c r="DPO45" s="1661"/>
      <c r="DPP45" s="1661"/>
      <c r="DPQ45" s="1661"/>
      <c r="DPR45" s="1661"/>
      <c r="DPS45" s="1661"/>
      <c r="DPT45" s="1661"/>
      <c r="DPU45" s="1661"/>
      <c r="DPV45" s="1661"/>
      <c r="DPW45" s="1661"/>
      <c r="DPX45" s="1661"/>
      <c r="DPY45" s="1661"/>
      <c r="DPZ45" s="1661"/>
      <c r="DQA45" s="1661"/>
      <c r="DQB45" s="1661"/>
      <c r="DQC45" s="1661"/>
      <c r="DQD45" s="1661"/>
      <c r="DQE45" s="1661"/>
      <c r="DQF45" s="1661"/>
      <c r="DQG45" s="1661"/>
      <c r="DQH45" s="1661"/>
      <c r="DQI45" s="1661"/>
      <c r="DQJ45" s="1661"/>
      <c r="DQK45" s="1661"/>
      <c r="DQL45" s="1661"/>
      <c r="DQM45" s="1661"/>
      <c r="DQN45" s="1661"/>
      <c r="DQO45" s="1661"/>
      <c r="DQP45" s="1661"/>
      <c r="DQQ45" s="1661"/>
      <c r="DQR45" s="1661"/>
      <c r="DQS45" s="1661"/>
      <c r="DQT45" s="1661"/>
      <c r="DQU45" s="1661"/>
      <c r="DQV45" s="1661"/>
      <c r="DQW45" s="1661"/>
      <c r="DQX45" s="1661"/>
      <c r="DQY45" s="1661"/>
      <c r="DQZ45" s="1661"/>
      <c r="DRA45" s="1661"/>
      <c r="DRB45" s="1661"/>
      <c r="DRC45" s="1661"/>
      <c r="DRD45" s="1661"/>
      <c r="DRE45" s="1661"/>
      <c r="DRF45" s="1661"/>
      <c r="DRG45" s="1661"/>
      <c r="DRH45" s="1661"/>
      <c r="DRI45" s="1661"/>
      <c r="DRJ45" s="1661"/>
      <c r="DRK45" s="1661"/>
      <c r="DRL45" s="1661"/>
      <c r="DRM45" s="1661"/>
      <c r="DRN45" s="1661"/>
      <c r="DRO45" s="1661"/>
      <c r="DRP45" s="1661"/>
      <c r="DRQ45" s="1661"/>
      <c r="DRR45" s="1661"/>
      <c r="DRS45" s="1661"/>
      <c r="DRT45" s="1661"/>
      <c r="DRU45" s="1661"/>
      <c r="DRV45" s="1661"/>
      <c r="DRW45" s="1661"/>
      <c r="DRX45" s="1661"/>
      <c r="DRY45" s="1661"/>
      <c r="DRZ45" s="1661"/>
      <c r="DSA45" s="1661"/>
      <c r="DSB45" s="1661"/>
      <c r="DSC45" s="1661"/>
      <c r="DSD45" s="1661"/>
      <c r="DSE45" s="1661"/>
      <c r="DSF45" s="1661"/>
      <c r="DSG45" s="1661"/>
      <c r="DSH45" s="1661"/>
      <c r="DSI45" s="1661"/>
      <c r="DSJ45" s="1661"/>
      <c r="DSK45" s="1661"/>
      <c r="DSL45" s="1661"/>
      <c r="DSM45" s="1661"/>
      <c r="DSN45" s="1661"/>
      <c r="DSO45" s="1661"/>
      <c r="DSP45" s="1661"/>
      <c r="DSQ45" s="1661"/>
      <c r="DSR45" s="1661"/>
      <c r="DSS45" s="1661"/>
      <c r="DST45" s="1661"/>
      <c r="DSU45" s="1661"/>
      <c r="DSV45" s="1661"/>
      <c r="DSW45" s="1661"/>
      <c r="DSX45" s="1661"/>
      <c r="DSY45" s="1661"/>
      <c r="DSZ45" s="1661"/>
      <c r="DTA45" s="1661"/>
      <c r="DTB45" s="1661"/>
      <c r="DTC45" s="1661"/>
      <c r="DTD45" s="1661"/>
      <c r="DTE45" s="1661"/>
      <c r="DTF45" s="1661"/>
      <c r="DTG45" s="1661"/>
      <c r="DTH45" s="1661"/>
      <c r="DTI45" s="1661"/>
      <c r="DTJ45" s="1661"/>
      <c r="DTK45" s="1661"/>
      <c r="DTL45" s="1661"/>
      <c r="DTM45" s="1661"/>
      <c r="DTN45" s="1661"/>
      <c r="DTO45" s="1661"/>
      <c r="DTP45" s="1661"/>
      <c r="DTQ45" s="1661"/>
      <c r="DTR45" s="1661"/>
      <c r="DTS45" s="1661"/>
      <c r="DTT45" s="1661"/>
      <c r="DTU45" s="1661"/>
      <c r="DTV45" s="1661"/>
      <c r="DTW45" s="1661"/>
      <c r="DTX45" s="1661"/>
      <c r="DTY45" s="1661"/>
      <c r="DTZ45" s="1661"/>
      <c r="DUA45" s="1661"/>
      <c r="DUB45" s="1661"/>
      <c r="DUC45" s="1661"/>
      <c r="DUD45" s="1661"/>
      <c r="DUE45" s="1661"/>
      <c r="DUF45" s="1661"/>
      <c r="DUG45" s="1661"/>
      <c r="DUH45" s="1661"/>
      <c r="DUI45" s="1661"/>
      <c r="DUJ45" s="1661"/>
      <c r="DUK45" s="1661"/>
      <c r="DUL45" s="1661"/>
      <c r="DUM45" s="1661"/>
      <c r="DUN45" s="1661"/>
      <c r="DUO45" s="1661"/>
      <c r="DUP45" s="1661"/>
      <c r="DUQ45" s="1661"/>
      <c r="DUR45" s="1661"/>
      <c r="DUS45" s="1661"/>
      <c r="DUT45" s="1661"/>
      <c r="DUU45" s="1661"/>
      <c r="DUV45" s="1661"/>
      <c r="DUW45" s="1661"/>
      <c r="DUX45" s="1661"/>
      <c r="DUY45" s="1661"/>
      <c r="DUZ45" s="1661"/>
      <c r="DVA45" s="1661"/>
      <c r="DVB45" s="1661"/>
      <c r="DVC45" s="1661"/>
      <c r="DVD45" s="1661"/>
      <c r="DVE45" s="1661"/>
      <c r="DVF45" s="1661"/>
      <c r="DVG45" s="1661"/>
      <c r="DVH45" s="1661"/>
      <c r="DVI45" s="1661"/>
      <c r="DVJ45" s="1661"/>
      <c r="DVK45" s="1661"/>
      <c r="DVL45" s="1661"/>
      <c r="DVM45" s="1661"/>
      <c r="DVN45" s="1661"/>
      <c r="DVO45" s="1661"/>
      <c r="DVP45" s="1661"/>
      <c r="DVQ45" s="1661"/>
      <c r="DVR45" s="1661"/>
      <c r="DVS45" s="1661"/>
      <c r="DVT45" s="1661"/>
      <c r="DVU45" s="1661"/>
      <c r="DVV45" s="1661"/>
      <c r="DVW45" s="1661"/>
      <c r="DVX45" s="1661"/>
      <c r="DVY45" s="1661"/>
      <c r="DVZ45" s="1661"/>
      <c r="DWA45" s="1661"/>
      <c r="DWB45" s="1661"/>
      <c r="DWC45" s="1661"/>
      <c r="DWD45" s="1661"/>
      <c r="DWE45" s="1661"/>
      <c r="DWF45" s="1661"/>
      <c r="DWG45" s="1661"/>
      <c r="DWH45" s="1661"/>
      <c r="DWI45" s="1661"/>
      <c r="DWJ45" s="1661"/>
      <c r="DWK45" s="1661"/>
      <c r="DWL45" s="1661"/>
      <c r="DWM45" s="1661"/>
      <c r="DWN45" s="1661"/>
      <c r="DWO45" s="1661"/>
      <c r="DWP45" s="1661"/>
      <c r="DWQ45" s="1661"/>
      <c r="DWR45" s="1661"/>
      <c r="DWS45" s="1661"/>
      <c r="DWT45" s="1661"/>
      <c r="DWU45" s="1661"/>
      <c r="DWV45" s="1661"/>
      <c r="DWW45" s="1661"/>
      <c r="DWX45" s="1661"/>
      <c r="DWY45" s="1661"/>
      <c r="DWZ45" s="1661"/>
      <c r="DXA45" s="1661"/>
      <c r="DXB45" s="1661"/>
      <c r="DXC45" s="1661"/>
      <c r="DXD45" s="1661"/>
      <c r="DXE45" s="1661"/>
      <c r="DXF45" s="1661"/>
      <c r="DXG45" s="1661"/>
      <c r="DXH45" s="1661"/>
      <c r="DXI45" s="1661"/>
      <c r="DXJ45" s="1661"/>
      <c r="DXK45" s="1661"/>
      <c r="DXL45" s="1661"/>
      <c r="DXM45" s="1661"/>
      <c r="DXN45" s="1661"/>
      <c r="DXO45" s="1661"/>
      <c r="DXP45" s="1661"/>
      <c r="DXQ45" s="1661"/>
      <c r="DXR45" s="1661"/>
      <c r="DXS45" s="1661"/>
      <c r="DXT45" s="1661"/>
      <c r="DXU45" s="1661"/>
      <c r="DXV45" s="1661"/>
      <c r="DXW45" s="1661"/>
      <c r="DXX45" s="1661"/>
      <c r="DXY45" s="1661"/>
      <c r="DXZ45" s="1661"/>
      <c r="DYA45" s="1661"/>
      <c r="DYB45" s="1661"/>
      <c r="DYC45" s="1661"/>
      <c r="DYD45" s="1661"/>
      <c r="DYE45" s="1661"/>
      <c r="DYF45" s="1661"/>
      <c r="DYG45" s="1661"/>
      <c r="DYH45" s="1661"/>
      <c r="DYI45" s="1661"/>
      <c r="DYJ45" s="1661"/>
      <c r="DYK45" s="1661"/>
      <c r="DYL45" s="1661"/>
      <c r="DYM45" s="1661"/>
      <c r="DYN45" s="1661"/>
      <c r="DYO45" s="1661"/>
      <c r="DYP45" s="1661"/>
      <c r="DYQ45" s="1661"/>
      <c r="DYR45" s="1661"/>
      <c r="DYS45" s="1661"/>
      <c r="DYT45" s="1661"/>
      <c r="DYU45" s="1661"/>
      <c r="DYV45" s="1661"/>
      <c r="DYW45" s="1661"/>
      <c r="DYX45" s="1661"/>
      <c r="DYY45" s="1661"/>
      <c r="DYZ45" s="1661"/>
      <c r="DZA45" s="1661"/>
      <c r="DZB45" s="1661"/>
      <c r="DZC45" s="1661"/>
      <c r="DZD45" s="1661"/>
      <c r="DZE45" s="1661"/>
      <c r="DZF45" s="1661"/>
      <c r="DZG45" s="1661"/>
      <c r="DZH45" s="1661"/>
      <c r="DZI45" s="1661"/>
      <c r="DZJ45" s="1661"/>
      <c r="DZK45" s="1661"/>
      <c r="DZL45" s="1661"/>
      <c r="DZM45" s="1661"/>
      <c r="DZN45" s="1661"/>
      <c r="DZO45" s="1661"/>
      <c r="DZP45" s="1661"/>
      <c r="DZQ45" s="1661"/>
      <c r="DZR45" s="1661"/>
      <c r="DZS45" s="1661"/>
      <c r="DZT45" s="1661"/>
      <c r="DZU45" s="1661"/>
      <c r="DZV45" s="1661"/>
      <c r="DZW45" s="1661"/>
      <c r="DZX45" s="1661"/>
      <c r="DZY45" s="1661"/>
      <c r="DZZ45" s="1661"/>
      <c r="EAA45" s="1661"/>
      <c r="EAB45" s="1661"/>
      <c r="EAC45" s="1661"/>
      <c r="EAD45" s="1661"/>
      <c r="EAE45" s="1661"/>
      <c r="EAF45" s="1661"/>
      <c r="EAG45" s="1661"/>
      <c r="EAH45" s="1661"/>
      <c r="EAI45" s="1661"/>
      <c r="EAJ45" s="1661"/>
      <c r="EAK45" s="1661"/>
      <c r="EAL45" s="1661"/>
      <c r="EAM45" s="1661"/>
      <c r="EAN45" s="1661"/>
      <c r="EAO45" s="1661"/>
      <c r="EAP45" s="1661"/>
      <c r="EAQ45" s="1661"/>
      <c r="EAR45" s="1661"/>
      <c r="EAS45" s="1661"/>
      <c r="EAT45" s="1661"/>
      <c r="EAU45" s="1661"/>
      <c r="EAV45" s="1661"/>
      <c r="EAW45" s="1661"/>
      <c r="EAX45" s="1661"/>
      <c r="EAY45" s="1661"/>
      <c r="EAZ45" s="1661"/>
      <c r="EBA45" s="1661"/>
      <c r="EBB45" s="1661"/>
      <c r="EBC45" s="1661"/>
      <c r="EBD45" s="1661"/>
      <c r="EBE45" s="1661"/>
      <c r="EBF45" s="1661"/>
      <c r="EBG45" s="1661"/>
      <c r="EBH45" s="1661"/>
      <c r="EBI45" s="1661"/>
      <c r="EBJ45" s="1661"/>
      <c r="EBK45" s="1661"/>
      <c r="EBL45" s="1661"/>
      <c r="EBM45" s="1661"/>
      <c r="EBN45" s="1661"/>
      <c r="EBO45" s="1661"/>
      <c r="EBP45" s="1661"/>
      <c r="EBQ45" s="1661"/>
      <c r="EBR45" s="1661"/>
      <c r="EBS45" s="1661"/>
      <c r="EBT45" s="1661"/>
      <c r="EBU45" s="1661"/>
      <c r="EBV45" s="1661"/>
      <c r="EBW45" s="1661"/>
      <c r="EBX45" s="1661"/>
      <c r="EBY45" s="1661"/>
      <c r="EBZ45" s="1661"/>
      <c r="ECA45" s="1661"/>
      <c r="ECB45" s="1661"/>
      <c r="ECC45" s="1661"/>
      <c r="ECD45" s="1661"/>
      <c r="ECE45" s="1661"/>
      <c r="ECF45" s="1661"/>
      <c r="ECG45" s="1661"/>
      <c r="ECH45" s="1661"/>
      <c r="ECI45" s="1661"/>
      <c r="ECJ45" s="1661"/>
      <c r="ECK45" s="1661"/>
      <c r="ECL45" s="1661"/>
      <c r="ECM45" s="1661"/>
      <c r="ECN45" s="1661"/>
      <c r="ECO45" s="1661"/>
      <c r="ECP45" s="1661"/>
      <c r="ECQ45" s="1661"/>
      <c r="ECR45" s="1661"/>
      <c r="ECS45" s="1661"/>
      <c r="ECT45" s="1661"/>
      <c r="ECU45" s="1661"/>
      <c r="ECV45" s="1661"/>
      <c r="ECW45" s="1661"/>
      <c r="ECX45" s="1661"/>
      <c r="ECY45" s="1661"/>
      <c r="ECZ45" s="1661"/>
      <c r="EDA45" s="1661"/>
      <c r="EDB45" s="1661"/>
      <c r="EDC45" s="1661"/>
      <c r="EDD45" s="1661"/>
      <c r="EDE45" s="1661"/>
      <c r="EDF45" s="1661"/>
      <c r="EDG45" s="1661"/>
      <c r="EDH45" s="1661"/>
      <c r="EDI45" s="1661"/>
      <c r="EDJ45" s="1661"/>
      <c r="EDK45" s="1661"/>
      <c r="EDL45" s="1661"/>
      <c r="EDM45" s="1661"/>
      <c r="EDN45" s="1661"/>
      <c r="EDO45" s="1661"/>
      <c r="EDP45" s="1661"/>
      <c r="EDQ45" s="1661"/>
      <c r="EDR45" s="1661"/>
      <c r="EDS45" s="1661"/>
      <c r="EDT45" s="1661"/>
      <c r="EDU45" s="1661"/>
      <c r="EDV45" s="1661"/>
      <c r="EDW45" s="1661"/>
      <c r="EDX45" s="1661"/>
      <c r="EDY45" s="1661"/>
      <c r="EDZ45" s="1661"/>
      <c r="EEA45" s="1661"/>
      <c r="EEB45" s="1661"/>
      <c r="EEC45" s="1661"/>
      <c r="EED45" s="1661"/>
      <c r="EEE45" s="1661"/>
      <c r="EEF45" s="1661"/>
      <c r="EEG45" s="1661"/>
      <c r="EEH45" s="1661"/>
      <c r="EEI45" s="1661"/>
      <c r="EEJ45" s="1661"/>
      <c r="EEK45" s="1661"/>
      <c r="EEL45" s="1661"/>
      <c r="EEM45" s="1661"/>
      <c r="EEN45" s="1661"/>
      <c r="EEO45" s="1661"/>
      <c r="EEP45" s="1661"/>
      <c r="EEQ45" s="1661"/>
      <c r="EER45" s="1661"/>
      <c r="EES45" s="1661"/>
      <c r="EET45" s="1661"/>
      <c r="EEU45" s="1661"/>
      <c r="EEV45" s="1661"/>
      <c r="EEW45" s="1661"/>
      <c r="EEX45" s="1661"/>
      <c r="EEY45" s="1661"/>
      <c r="EEZ45" s="1661"/>
      <c r="EFA45" s="1661"/>
      <c r="EFB45" s="1661"/>
      <c r="EFC45" s="1661"/>
      <c r="EFD45" s="1661"/>
      <c r="EFE45" s="1661"/>
      <c r="EFF45" s="1661"/>
      <c r="EFG45" s="1661"/>
      <c r="EFH45" s="1661"/>
      <c r="EFI45" s="1661"/>
      <c r="EFJ45" s="1661"/>
      <c r="EFK45" s="1661"/>
      <c r="EFL45" s="1661"/>
      <c r="EFM45" s="1661"/>
      <c r="EFN45" s="1661"/>
      <c r="EFO45" s="1661"/>
      <c r="EFP45" s="1661"/>
      <c r="EFQ45" s="1661"/>
      <c r="EFR45" s="1661"/>
      <c r="EFS45" s="1661"/>
      <c r="EFT45" s="1661"/>
      <c r="EFU45" s="1661"/>
      <c r="EFV45" s="1661"/>
      <c r="EFW45" s="1661"/>
      <c r="EFX45" s="1661"/>
      <c r="EFY45" s="1661"/>
      <c r="EFZ45" s="1661"/>
      <c r="EGA45" s="1661"/>
      <c r="EGB45" s="1661"/>
      <c r="EGC45" s="1661"/>
      <c r="EGD45" s="1661"/>
      <c r="EGE45" s="1661"/>
      <c r="EGF45" s="1661"/>
      <c r="EGG45" s="1661"/>
      <c r="EGH45" s="1661"/>
      <c r="EGI45" s="1661"/>
      <c r="EGJ45" s="1661"/>
      <c r="EGK45" s="1661"/>
      <c r="EGL45" s="1661"/>
      <c r="EGM45" s="1661"/>
      <c r="EGN45" s="1661"/>
      <c r="EGO45" s="1661"/>
      <c r="EGP45" s="1661"/>
      <c r="EGQ45" s="1661"/>
      <c r="EGR45" s="1661"/>
      <c r="EGS45" s="1661"/>
      <c r="EGT45" s="1661"/>
      <c r="EGU45" s="1661"/>
      <c r="EGV45" s="1661"/>
      <c r="EGW45" s="1661"/>
      <c r="EGX45" s="1661"/>
      <c r="EGY45" s="1661"/>
      <c r="EGZ45" s="1661"/>
      <c r="EHA45" s="1661"/>
      <c r="EHB45" s="1661"/>
      <c r="EHC45" s="1661"/>
      <c r="EHD45" s="1661"/>
      <c r="EHE45" s="1661"/>
      <c r="EHF45" s="1661"/>
      <c r="EHG45" s="1661"/>
      <c r="EHH45" s="1661"/>
      <c r="EHI45" s="1661"/>
      <c r="EHJ45" s="1661"/>
      <c r="EHK45" s="1661"/>
      <c r="EHL45" s="1661"/>
      <c r="EHM45" s="1661"/>
      <c r="EHN45" s="1661"/>
      <c r="EHO45" s="1661"/>
      <c r="EHP45" s="1661"/>
      <c r="EHQ45" s="1661"/>
      <c r="EHR45" s="1661"/>
      <c r="EHS45" s="1661"/>
      <c r="EHT45" s="1661"/>
      <c r="EHU45" s="1661"/>
      <c r="EHV45" s="1661"/>
      <c r="EHW45" s="1661"/>
      <c r="EHX45" s="1661"/>
      <c r="EHY45" s="1661"/>
      <c r="EHZ45" s="1661"/>
      <c r="EIA45" s="1661"/>
      <c r="EIB45" s="1661"/>
      <c r="EIC45" s="1661"/>
      <c r="EID45" s="1661"/>
      <c r="EIE45" s="1661"/>
      <c r="EIF45" s="1661"/>
      <c r="EIG45" s="1661"/>
      <c r="EIH45" s="1661"/>
      <c r="EII45" s="1661"/>
      <c r="EIJ45" s="1661"/>
      <c r="EIK45" s="1661"/>
      <c r="EIL45" s="1661"/>
      <c r="EIM45" s="1661"/>
      <c r="EIN45" s="1661"/>
      <c r="EIO45" s="1661"/>
      <c r="EIP45" s="1661"/>
      <c r="EIQ45" s="1661"/>
      <c r="EIR45" s="1661"/>
      <c r="EIS45" s="1661"/>
      <c r="EIT45" s="1661"/>
      <c r="EIU45" s="1661"/>
      <c r="EIV45" s="1661"/>
      <c r="EIW45" s="1661"/>
      <c r="EIX45" s="1661"/>
      <c r="EIY45" s="1661"/>
      <c r="EIZ45" s="1661"/>
      <c r="EJA45" s="1661"/>
      <c r="EJB45" s="1661"/>
      <c r="EJC45" s="1661"/>
      <c r="EJD45" s="1661"/>
      <c r="EJE45" s="1661"/>
      <c r="EJF45" s="1661"/>
      <c r="EJG45" s="1661"/>
      <c r="EJH45" s="1661"/>
      <c r="EJI45" s="1661"/>
      <c r="EJJ45" s="1661"/>
      <c r="EJK45" s="1661"/>
      <c r="EJL45" s="1661"/>
      <c r="EJM45" s="1661"/>
      <c r="EJN45" s="1661"/>
      <c r="EJO45" s="1661"/>
      <c r="EJP45" s="1661"/>
      <c r="EJQ45" s="1661"/>
      <c r="EJR45" s="1661"/>
      <c r="EJS45" s="1661"/>
      <c r="EJT45" s="1661"/>
      <c r="EJU45" s="1661"/>
      <c r="EJV45" s="1661"/>
      <c r="EJW45" s="1661"/>
      <c r="EJX45" s="1661"/>
      <c r="EJY45" s="1661"/>
      <c r="EJZ45" s="1661"/>
      <c r="EKA45" s="1661"/>
      <c r="EKB45" s="1661"/>
      <c r="EKC45" s="1661"/>
      <c r="EKD45" s="1661"/>
      <c r="EKE45" s="1661"/>
      <c r="EKF45" s="1661"/>
      <c r="EKG45" s="1661"/>
      <c r="EKH45" s="1661"/>
      <c r="EKI45" s="1661"/>
      <c r="EKJ45" s="1661"/>
      <c r="EKK45" s="1661"/>
      <c r="EKL45" s="1661"/>
      <c r="EKM45" s="1661"/>
      <c r="EKN45" s="1661"/>
      <c r="EKO45" s="1661"/>
      <c r="EKP45" s="1661"/>
      <c r="EKQ45" s="1661"/>
      <c r="EKR45" s="1661"/>
      <c r="EKS45" s="1661"/>
      <c r="EKT45" s="1661"/>
      <c r="EKU45" s="1661"/>
      <c r="EKV45" s="1661"/>
      <c r="EKW45" s="1661"/>
      <c r="EKX45" s="1661"/>
      <c r="EKY45" s="1661"/>
      <c r="EKZ45" s="1661"/>
      <c r="ELA45" s="1661"/>
      <c r="ELB45" s="1661"/>
      <c r="ELC45" s="1661"/>
      <c r="ELD45" s="1661"/>
      <c r="ELE45" s="1661"/>
      <c r="ELF45" s="1661"/>
      <c r="ELG45" s="1661"/>
      <c r="ELH45" s="1661"/>
      <c r="ELI45" s="1661"/>
      <c r="ELJ45" s="1661"/>
      <c r="ELK45" s="1661"/>
      <c r="ELL45" s="1661"/>
      <c r="ELM45" s="1661"/>
      <c r="ELN45" s="1661"/>
      <c r="ELO45" s="1661"/>
      <c r="ELP45" s="1661"/>
      <c r="ELQ45" s="1661"/>
      <c r="ELR45" s="1661"/>
      <c r="ELS45" s="1661"/>
      <c r="ELT45" s="1661"/>
      <c r="ELU45" s="1661"/>
      <c r="ELV45" s="1661"/>
      <c r="ELW45" s="1661"/>
      <c r="ELX45" s="1661"/>
      <c r="ELY45" s="1661"/>
      <c r="ELZ45" s="1661"/>
      <c r="EMA45" s="1661"/>
      <c r="EMB45" s="1661"/>
      <c r="EMC45" s="1661"/>
      <c r="EMD45" s="1661"/>
      <c r="EME45" s="1661"/>
      <c r="EMF45" s="1661"/>
      <c r="EMG45" s="1661"/>
      <c r="EMH45" s="1661"/>
      <c r="EMI45" s="1661"/>
      <c r="EMJ45" s="1661"/>
      <c r="EMK45" s="1661"/>
      <c r="EML45" s="1661"/>
      <c r="EMM45" s="1661"/>
      <c r="EMN45" s="1661"/>
      <c r="EMO45" s="1661"/>
      <c r="EMP45" s="1661"/>
      <c r="EMQ45" s="1661"/>
      <c r="EMR45" s="1661"/>
      <c r="EMS45" s="1661"/>
      <c r="EMT45" s="1661"/>
      <c r="EMU45" s="1661"/>
      <c r="EMV45" s="1661"/>
      <c r="EMW45" s="1661"/>
      <c r="EMX45" s="1661"/>
      <c r="EMY45" s="1661"/>
      <c r="EMZ45" s="1661"/>
      <c r="ENA45" s="1661"/>
      <c r="ENB45" s="1661"/>
      <c r="ENC45" s="1661"/>
      <c r="END45" s="1661"/>
      <c r="ENE45" s="1661"/>
      <c r="ENF45" s="1661"/>
      <c r="ENG45" s="1661"/>
      <c r="ENH45" s="1661"/>
      <c r="ENI45" s="1661"/>
      <c r="ENJ45" s="1661"/>
      <c r="ENK45" s="1661"/>
      <c r="ENL45" s="1661"/>
      <c r="ENM45" s="1661"/>
      <c r="ENN45" s="1661"/>
      <c r="ENO45" s="1661"/>
      <c r="ENP45" s="1661"/>
      <c r="ENQ45" s="1661"/>
      <c r="ENR45" s="1661"/>
      <c r="ENS45" s="1661"/>
      <c r="ENT45" s="1661"/>
      <c r="ENU45" s="1661"/>
      <c r="ENV45" s="1661"/>
      <c r="ENW45" s="1661"/>
      <c r="ENX45" s="1661"/>
      <c r="ENY45" s="1661"/>
      <c r="ENZ45" s="1661"/>
      <c r="EOA45" s="1661"/>
      <c r="EOB45" s="1661"/>
      <c r="EOC45" s="1661"/>
      <c r="EOD45" s="1661"/>
      <c r="EOE45" s="1661"/>
      <c r="EOF45" s="1661"/>
      <c r="EOG45" s="1661"/>
      <c r="EOH45" s="1661"/>
      <c r="EOI45" s="1661"/>
      <c r="EOJ45" s="1661"/>
      <c r="EOK45" s="1661"/>
      <c r="EOL45" s="1661"/>
      <c r="EOM45" s="1661"/>
      <c r="EON45" s="1661"/>
      <c r="EOO45" s="1661"/>
      <c r="EOP45" s="1661"/>
      <c r="EOQ45" s="1661"/>
      <c r="EOR45" s="1661"/>
      <c r="EOS45" s="1661"/>
      <c r="EOT45" s="1661"/>
      <c r="EOU45" s="1661"/>
      <c r="EOV45" s="1661"/>
      <c r="EOW45" s="1661"/>
      <c r="EOX45" s="1661"/>
      <c r="EOY45" s="1661"/>
      <c r="EOZ45" s="1661"/>
      <c r="EPA45" s="1661"/>
      <c r="EPB45" s="1661"/>
      <c r="EPC45" s="1661"/>
      <c r="EPD45" s="1661"/>
      <c r="EPE45" s="1661"/>
      <c r="EPF45" s="1661"/>
      <c r="EPG45" s="1661"/>
      <c r="EPH45" s="1661"/>
      <c r="EPI45" s="1661"/>
      <c r="EPJ45" s="1661"/>
      <c r="EPK45" s="1661"/>
      <c r="EPL45" s="1661"/>
      <c r="EPM45" s="1661"/>
      <c r="EPN45" s="1661"/>
      <c r="EPO45" s="1661"/>
      <c r="EPP45" s="1661"/>
      <c r="EPQ45" s="1661"/>
      <c r="EPR45" s="1661"/>
      <c r="EPS45" s="1661"/>
      <c r="EPT45" s="1661"/>
      <c r="EPU45" s="1661"/>
      <c r="EPV45" s="1661"/>
      <c r="EPW45" s="1661"/>
      <c r="EPX45" s="1661"/>
      <c r="EPY45" s="1661"/>
      <c r="EPZ45" s="1661"/>
      <c r="EQA45" s="1661"/>
      <c r="EQB45" s="1661"/>
      <c r="EQC45" s="1661"/>
      <c r="EQD45" s="1661"/>
      <c r="EQE45" s="1661"/>
      <c r="EQF45" s="1661"/>
      <c r="EQG45" s="1661"/>
      <c r="EQH45" s="1661"/>
      <c r="EQI45" s="1661"/>
      <c r="EQJ45" s="1661"/>
      <c r="EQK45" s="1661"/>
      <c r="EQL45" s="1661"/>
      <c r="EQM45" s="1661"/>
      <c r="EQN45" s="1661"/>
      <c r="EQO45" s="1661"/>
      <c r="EQP45" s="1661"/>
      <c r="EQQ45" s="1661"/>
      <c r="EQR45" s="1661"/>
      <c r="EQS45" s="1661"/>
      <c r="EQT45" s="1661"/>
      <c r="EQU45" s="1661"/>
      <c r="EQV45" s="1661"/>
      <c r="EQW45" s="1661"/>
      <c r="EQX45" s="1661"/>
      <c r="EQY45" s="1661"/>
      <c r="EQZ45" s="1661"/>
      <c r="ERA45" s="1661"/>
      <c r="ERB45" s="1661"/>
      <c r="ERC45" s="1661"/>
      <c r="ERD45" s="1661"/>
      <c r="ERE45" s="1661"/>
      <c r="ERF45" s="1661"/>
      <c r="ERG45" s="1661"/>
      <c r="ERH45" s="1661"/>
      <c r="ERI45" s="1661"/>
      <c r="ERJ45" s="1661"/>
      <c r="ERK45" s="1661"/>
      <c r="ERL45" s="1661"/>
      <c r="ERM45" s="1661"/>
      <c r="ERN45" s="1661"/>
      <c r="ERO45" s="1661"/>
      <c r="ERP45" s="1661"/>
      <c r="ERQ45" s="1661"/>
      <c r="ERR45" s="1661"/>
      <c r="ERS45" s="1661"/>
      <c r="ERT45" s="1661"/>
      <c r="ERU45" s="1661"/>
      <c r="ERV45" s="1661"/>
      <c r="ERW45" s="1661"/>
      <c r="ERX45" s="1661"/>
      <c r="ERY45" s="1661"/>
      <c r="ERZ45" s="1661"/>
      <c r="ESA45" s="1661"/>
      <c r="ESB45" s="1661"/>
      <c r="ESC45" s="1661"/>
      <c r="ESD45" s="1661"/>
      <c r="ESE45" s="1661"/>
      <c r="ESF45" s="1661"/>
      <c r="ESG45" s="1661"/>
      <c r="ESH45" s="1661"/>
      <c r="ESI45" s="1661"/>
      <c r="ESJ45" s="1661"/>
      <c r="ESK45" s="1661"/>
      <c r="ESL45" s="1661"/>
      <c r="ESM45" s="1661"/>
      <c r="ESN45" s="1661"/>
      <c r="ESO45" s="1661"/>
      <c r="ESP45" s="1661"/>
      <c r="ESQ45" s="1661"/>
      <c r="ESR45" s="1661"/>
      <c r="ESS45" s="1661"/>
      <c r="EST45" s="1661"/>
      <c r="ESU45" s="1661"/>
      <c r="ESV45" s="1661"/>
      <c r="ESW45" s="1661"/>
      <c r="ESX45" s="1661"/>
      <c r="ESY45" s="1661"/>
      <c r="ESZ45" s="1661"/>
      <c r="ETA45" s="1661"/>
      <c r="ETB45" s="1661"/>
      <c r="ETC45" s="1661"/>
      <c r="ETD45" s="1661"/>
      <c r="ETE45" s="1661"/>
      <c r="ETF45" s="1661"/>
      <c r="ETG45" s="1661"/>
      <c r="ETH45" s="1661"/>
      <c r="ETI45" s="1661"/>
      <c r="ETJ45" s="1661"/>
      <c r="ETK45" s="1661"/>
      <c r="ETL45" s="1661"/>
      <c r="ETM45" s="1661"/>
      <c r="ETN45" s="1661"/>
      <c r="ETO45" s="1661"/>
      <c r="ETP45" s="1661"/>
      <c r="ETQ45" s="1661"/>
      <c r="ETR45" s="1661"/>
      <c r="ETS45" s="1661"/>
      <c r="ETT45" s="1661"/>
      <c r="ETU45" s="1661"/>
      <c r="ETV45" s="1661"/>
      <c r="ETW45" s="1661"/>
      <c r="ETX45" s="1661"/>
      <c r="ETY45" s="1661"/>
      <c r="ETZ45" s="1661"/>
      <c r="EUA45" s="1661"/>
      <c r="EUB45" s="1661"/>
      <c r="EUC45" s="1661"/>
      <c r="EUD45" s="1661"/>
      <c r="EUE45" s="1661"/>
      <c r="EUF45" s="1661"/>
      <c r="EUG45" s="1661"/>
      <c r="EUH45" s="1661"/>
      <c r="EUI45" s="1661"/>
      <c r="EUJ45" s="1661"/>
      <c r="EUK45" s="1661"/>
      <c r="EUL45" s="1661"/>
      <c r="EUM45" s="1661"/>
      <c r="EUN45" s="1661"/>
      <c r="EUO45" s="1661"/>
      <c r="EUP45" s="1661"/>
      <c r="EUQ45" s="1661"/>
      <c r="EUR45" s="1661"/>
      <c r="EUS45" s="1661"/>
      <c r="EUT45" s="1661"/>
      <c r="EUU45" s="1661"/>
      <c r="EUV45" s="1661"/>
      <c r="EUW45" s="1661"/>
      <c r="EUX45" s="1661"/>
      <c r="EUY45" s="1661"/>
      <c r="EUZ45" s="1661"/>
      <c r="EVA45" s="1661"/>
      <c r="EVB45" s="1661"/>
      <c r="EVC45" s="1661"/>
      <c r="EVD45" s="1661"/>
      <c r="EVE45" s="1661"/>
      <c r="EVF45" s="1661"/>
      <c r="EVG45" s="1661"/>
      <c r="EVH45" s="1661"/>
      <c r="EVI45" s="1661"/>
      <c r="EVJ45" s="1661"/>
      <c r="EVK45" s="1661"/>
      <c r="EVL45" s="1661"/>
      <c r="EVM45" s="1661"/>
      <c r="EVN45" s="1661"/>
      <c r="EVO45" s="1661"/>
      <c r="EVP45" s="1661"/>
      <c r="EVQ45" s="1661"/>
      <c r="EVR45" s="1661"/>
      <c r="EVS45" s="1661"/>
      <c r="EVT45" s="1661"/>
      <c r="EVU45" s="1661"/>
      <c r="EVV45" s="1661"/>
      <c r="EVW45" s="1661"/>
      <c r="EVX45" s="1661"/>
      <c r="EVY45" s="1661"/>
      <c r="EVZ45" s="1661"/>
      <c r="EWA45" s="1661"/>
      <c r="EWB45" s="1661"/>
      <c r="EWC45" s="1661"/>
      <c r="EWD45" s="1661"/>
      <c r="EWE45" s="1661"/>
      <c r="EWF45" s="1661"/>
      <c r="EWG45" s="1661"/>
      <c r="EWH45" s="1661"/>
      <c r="EWI45" s="1661"/>
      <c r="EWJ45" s="1661"/>
      <c r="EWK45" s="1661"/>
      <c r="EWL45" s="1661"/>
      <c r="EWM45" s="1661"/>
      <c r="EWN45" s="1661"/>
      <c r="EWO45" s="1661"/>
      <c r="EWP45" s="1661"/>
      <c r="EWQ45" s="1661"/>
      <c r="EWR45" s="1661"/>
      <c r="EWS45" s="1661"/>
      <c r="EWT45" s="1661"/>
      <c r="EWU45" s="1661"/>
      <c r="EWV45" s="1661"/>
      <c r="EWW45" s="1661"/>
      <c r="EWX45" s="1661"/>
      <c r="EWY45" s="1661"/>
      <c r="EWZ45" s="1661"/>
      <c r="EXA45" s="1661"/>
      <c r="EXB45" s="1661"/>
      <c r="EXC45" s="1661"/>
      <c r="EXD45" s="1661"/>
      <c r="EXE45" s="1661"/>
      <c r="EXF45" s="1661"/>
      <c r="EXG45" s="1661"/>
      <c r="EXH45" s="1661"/>
      <c r="EXI45" s="1661"/>
      <c r="EXJ45" s="1661"/>
      <c r="EXK45" s="1661"/>
      <c r="EXL45" s="1661"/>
      <c r="EXM45" s="1661"/>
      <c r="EXN45" s="1661"/>
      <c r="EXO45" s="1661"/>
      <c r="EXP45" s="1661"/>
      <c r="EXQ45" s="1661"/>
      <c r="EXR45" s="1661"/>
      <c r="EXS45" s="1661"/>
      <c r="EXT45" s="1661"/>
      <c r="EXU45" s="1661"/>
      <c r="EXV45" s="1661"/>
      <c r="EXW45" s="1661"/>
      <c r="EXX45" s="1661"/>
      <c r="EXY45" s="1661"/>
      <c r="EXZ45" s="1661"/>
      <c r="EYA45" s="1661"/>
      <c r="EYB45" s="1661"/>
      <c r="EYC45" s="1661"/>
      <c r="EYD45" s="1661"/>
      <c r="EYE45" s="1661"/>
      <c r="EYF45" s="1661"/>
      <c r="EYG45" s="1661"/>
      <c r="EYH45" s="1661"/>
      <c r="EYI45" s="1661"/>
      <c r="EYJ45" s="1661"/>
      <c r="EYK45" s="1661"/>
      <c r="EYL45" s="1661"/>
      <c r="EYM45" s="1661"/>
      <c r="EYN45" s="1661"/>
      <c r="EYO45" s="1661"/>
      <c r="EYP45" s="1661"/>
      <c r="EYQ45" s="1661"/>
      <c r="EYR45" s="1661"/>
      <c r="EYS45" s="1661"/>
      <c r="EYT45" s="1661"/>
      <c r="EYU45" s="1661"/>
      <c r="EYV45" s="1661"/>
      <c r="EYW45" s="1661"/>
      <c r="EYX45" s="1661"/>
      <c r="EYY45" s="1661"/>
      <c r="EYZ45" s="1661"/>
      <c r="EZA45" s="1661"/>
      <c r="EZB45" s="1661"/>
      <c r="EZC45" s="1661"/>
      <c r="EZD45" s="1661"/>
      <c r="EZE45" s="1661"/>
      <c r="EZF45" s="1661"/>
      <c r="EZG45" s="1661"/>
      <c r="EZH45" s="1661"/>
      <c r="EZI45" s="1661"/>
      <c r="EZJ45" s="1661"/>
      <c r="EZK45" s="1661"/>
      <c r="EZL45" s="1661"/>
      <c r="EZM45" s="1661"/>
      <c r="EZN45" s="1661"/>
      <c r="EZO45" s="1661"/>
      <c r="EZP45" s="1661"/>
      <c r="EZQ45" s="1661"/>
      <c r="EZR45" s="1661"/>
      <c r="EZS45" s="1661"/>
      <c r="EZT45" s="1661"/>
      <c r="EZU45" s="1661"/>
      <c r="EZV45" s="1661"/>
      <c r="EZW45" s="1661"/>
      <c r="EZX45" s="1661"/>
      <c r="EZY45" s="1661"/>
      <c r="EZZ45" s="1661"/>
      <c r="FAA45" s="1661"/>
      <c r="FAB45" s="1661"/>
      <c r="FAC45" s="1661"/>
      <c r="FAD45" s="1661"/>
      <c r="FAE45" s="1661"/>
      <c r="FAF45" s="1661"/>
      <c r="FAG45" s="1661"/>
      <c r="FAH45" s="1661"/>
      <c r="FAI45" s="1661"/>
      <c r="FAJ45" s="1661"/>
      <c r="FAK45" s="1661"/>
      <c r="FAL45" s="1661"/>
      <c r="FAM45" s="1661"/>
      <c r="FAN45" s="1661"/>
      <c r="FAO45" s="1661"/>
      <c r="FAP45" s="1661"/>
      <c r="FAQ45" s="1661"/>
      <c r="FAR45" s="1661"/>
      <c r="FAS45" s="1661"/>
      <c r="FAT45" s="1661"/>
      <c r="FAU45" s="1661"/>
      <c r="FAV45" s="1661"/>
      <c r="FAW45" s="1661"/>
      <c r="FAX45" s="1661"/>
      <c r="FAY45" s="1661"/>
      <c r="FAZ45" s="1661"/>
      <c r="FBA45" s="1661"/>
      <c r="FBB45" s="1661"/>
      <c r="FBC45" s="1661"/>
      <c r="FBD45" s="1661"/>
      <c r="FBE45" s="1661"/>
      <c r="FBF45" s="1661"/>
      <c r="FBG45" s="1661"/>
      <c r="FBH45" s="1661"/>
      <c r="FBI45" s="1661"/>
      <c r="FBJ45" s="1661"/>
      <c r="FBK45" s="1661"/>
      <c r="FBL45" s="1661"/>
      <c r="FBM45" s="1661"/>
      <c r="FBN45" s="1661"/>
      <c r="FBO45" s="1661"/>
      <c r="FBP45" s="1661"/>
      <c r="FBQ45" s="1661"/>
      <c r="FBR45" s="1661"/>
      <c r="FBS45" s="1661"/>
      <c r="FBT45" s="1661"/>
      <c r="FBU45" s="1661"/>
      <c r="FBV45" s="1661"/>
      <c r="FBW45" s="1661"/>
      <c r="FBX45" s="1661"/>
      <c r="FBY45" s="1661"/>
      <c r="FBZ45" s="1661"/>
      <c r="FCA45" s="1661"/>
      <c r="FCB45" s="1661"/>
      <c r="FCC45" s="1661"/>
      <c r="FCD45" s="1661"/>
      <c r="FCE45" s="1661"/>
      <c r="FCF45" s="1661"/>
      <c r="FCG45" s="1661"/>
      <c r="FCH45" s="1661"/>
      <c r="FCI45" s="1661"/>
      <c r="FCJ45" s="1661"/>
      <c r="FCK45" s="1661"/>
      <c r="FCL45" s="1661"/>
      <c r="FCM45" s="1661"/>
      <c r="FCN45" s="1661"/>
      <c r="FCO45" s="1661"/>
      <c r="FCP45" s="1661"/>
      <c r="FCQ45" s="1661"/>
      <c r="FCR45" s="1661"/>
      <c r="FCS45" s="1661"/>
      <c r="FCT45" s="1661"/>
      <c r="FCU45" s="1661"/>
      <c r="FCV45" s="1661"/>
      <c r="FCW45" s="1661"/>
      <c r="FCX45" s="1661"/>
      <c r="FCY45" s="1661"/>
      <c r="FCZ45" s="1661"/>
      <c r="FDA45" s="1661"/>
      <c r="FDB45" s="1661"/>
      <c r="FDC45" s="1661"/>
      <c r="FDD45" s="1661"/>
      <c r="FDE45" s="1661"/>
      <c r="FDF45" s="1661"/>
      <c r="FDG45" s="1661"/>
      <c r="FDH45" s="1661"/>
      <c r="FDI45" s="1661"/>
      <c r="FDJ45" s="1661"/>
      <c r="FDK45" s="1661"/>
      <c r="FDL45" s="1661"/>
      <c r="FDM45" s="1661"/>
      <c r="FDN45" s="1661"/>
      <c r="FDO45" s="1661"/>
      <c r="FDP45" s="1661"/>
      <c r="FDQ45" s="1661"/>
      <c r="FDR45" s="1661"/>
      <c r="FDS45" s="1661"/>
      <c r="FDT45" s="1661"/>
      <c r="FDU45" s="1661"/>
      <c r="FDV45" s="1661"/>
      <c r="FDW45" s="1661"/>
      <c r="FDX45" s="1661"/>
      <c r="FDY45" s="1661"/>
      <c r="FDZ45" s="1661"/>
      <c r="FEA45" s="1661"/>
      <c r="FEB45" s="1661"/>
      <c r="FEC45" s="1661"/>
      <c r="FED45" s="1661"/>
      <c r="FEE45" s="1661"/>
      <c r="FEF45" s="1661"/>
      <c r="FEG45" s="1661"/>
      <c r="FEH45" s="1661"/>
      <c r="FEI45" s="1661"/>
      <c r="FEJ45" s="1661"/>
      <c r="FEK45" s="1661"/>
      <c r="FEL45" s="1661"/>
      <c r="FEM45" s="1661"/>
      <c r="FEN45" s="1661"/>
      <c r="FEO45" s="1661"/>
      <c r="FEP45" s="1661"/>
      <c r="FEQ45" s="1661"/>
      <c r="FER45" s="1661"/>
      <c r="FES45" s="1661"/>
      <c r="FET45" s="1661"/>
      <c r="FEU45" s="1661"/>
      <c r="FEV45" s="1661"/>
      <c r="FEW45" s="1661"/>
      <c r="FEX45" s="1661"/>
      <c r="FEY45" s="1661"/>
      <c r="FEZ45" s="1661"/>
      <c r="FFA45" s="1661"/>
      <c r="FFB45" s="1661"/>
      <c r="FFC45" s="1661"/>
      <c r="FFD45" s="1661"/>
      <c r="FFE45" s="1661"/>
      <c r="FFF45" s="1661"/>
      <c r="FFG45" s="1661"/>
      <c r="FFH45" s="1661"/>
      <c r="FFI45" s="1661"/>
      <c r="FFJ45" s="1661"/>
      <c r="FFK45" s="1661"/>
      <c r="FFL45" s="1661"/>
      <c r="FFM45" s="1661"/>
      <c r="FFN45" s="1661"/>
      <c r="FFO45" s="1661"/>
      <c r="FFP45" s="1661"/>
      <c r="FFQ45" s="1661"/>
      <c r="FFR45" s="1661"/>
      <c r="FFS45" s="1661"/>
      <c r="FFT45" s="1661"/>
      <c r="FFU45" s="1661"/>
      <c r="FFV45" s="1661"/>
      <c r="FFW45" s="1661"/>
      <c r="FFX45" s="1661"/>
      <c r="FFY45" s="1661"/>
      <c r="FFZ45" s="1661"/>
      <c r="FGA45" s="1661"/>
      <c r="FGB45" s="1661"/>
      <c r="FGC45" s="1661"/>
      <c r="FGD45" s="1661"/>
      <c r="FGE45" s="1661"/>
      <c r="FGF45" s="1661"/>
      <c r="FGG45" s="1661"/>
      <c r="FGH45" s="1661"/>
      <c r="FGI45" s="1661"/>
      <c r="FGJ45" s="1661"/>
      <c r="FGK45" s="1661"/>
      <c r="FGL45" s="1661"/>
      <c r="FGM45" s="1661"/>
      <c r="FGN45" s="1661"/>
      <c r="FGO45" s="1661"/>
      <c r="FGP45" s="1661"/>
      <c r="FGQ45" s="1661"/>
      <c r="FGR45" s="1661"/>
      <c r="FGS45" s="1661"/>
      <c r="FGT45" s="1661"/>
      <c r="FGU45" s="1661"/>
      <c r="FGV45" s="1661"/>
      <c r="FGW45" s="1661"/>
      <c r="FGX45" s="1661"/>
      <c r="FGY45" s="1661"/>
      <c r="FGZ45" s="1661"/>
      <c r="FHA45" s="1661"/>
      <c r="FHB45" s="1661"/>
      <c r="FHC45" s="1661"/>
      <c r="FHD45" s="1661"/>
      <c r="FHE45" s="1661"/>
      <c r="FHF45" s="1661"/>
      <c r="FHG45" s="1661"/>
      <c r="FHH45" s="1661"/>
      <c r="FHI45" s="1661"/>
      <c r="FHJ45" s="1661"/>
      <c r="FHK45" s="1661"/>
      <c r="FHL45" s="1661"/>
      <c r="FHM45" s="1661"/>
      <c r="FHN45" s="1661"/>
      <c r="FHO45" s="1661"/>
      <c r="FHP45" s="1661"/>
      <c r="FHQ45" s="1661"/>
      <c r="FHR45" s="1661"/>
      <c r="FHS45" s="1661"/>
      <c r="FHT45" s="1661"/>
      <c r="FHU45" s="1661"/>
      <c r="FHV45" s="1661"/>
      <c r="FHW45" s="1661"/>
      <c r="FHX45" s="1661"/>
      <c r="FHY45" s="1661"/>
      <c r="FHZ45" s="1661"/>
      <c r="FIA45" s="1661"/>
      <c r="FIB45" s="1661"/>
      <c r="FIC45" s="1661"/>
      <c r="FID45" s="1661"/>
      <c r="FIE45" s="1661"/>
      <c r="FIF45" s="1661"/>
      <c r="FIG45" s="1661"/>
      <c r="FIH45" s="1661"/>
      <c r="FII45" s="1661"/>
      <c r="FIJ45" s="1661"/>
      <c r="FIK45" s="1661"/>
      <c r="FIL45" s="1661"/>
      <c r="FIM45" s="1661"/>
      <c r="FIN45" s="1661"/>
      <c r="FIO45" s="1661"/>
      <c r="FIP45" s="1661"/>
      <c r="FIQ45" s="1661"/>
      <c r="FIR45" s="1661"/>
      <c r="FIS45" s="1661"/>
      <c r="FIT45" s="1661"/>
      <c r="FIU45" s="1661"/>
      <c r="FIV45" s="1661"/>
      <c r="FIW45" s="1661"/>
      <c r="FIX45" s="1661"/>
      <c r="FIY45" s="1661"/>
      <c r="FIZ45" s="1661"/>
      <c r="FJA45" s="1661"/>
      <c r="FJB45" s="1661"/>
      <c r="FJC45" s="1661"/>
      <c r="FJD45" s="1661"/>
      <c r="FJE45" s="1661"/>
      <c r="FJF45" s="1661"/>
      <c r="FJG45" s="1661"/>
      <c r="FJH45" s="1661"/>
      <c r="FJI45" s="1661"/>
      <c r="FJJ45" s="1661"/>
      <c r="FJK45" s="1661"/>
      <c r="FJL45" s="1661"/>
      <c r="FJM45" s="1661"/>
      <c r="FJN45" s="1661"/>
      <c r="FJO45" s="1661"/>
      <c r="FJP45" s="1661"/>
      <c r="FJQ45" s="1661"/>
      <c r="FJR45" s="1661"/>
      <c r="FJS45" s="1661"/>
      <c r="FJT45" s="1661"/>
      <c r="FJU45" s="1661"/>
      <c r="FJV45" s="1661"/>
      <c r="FJW45" s="1661"/>
      <c r="FJX45" s="1661"/>
      <c r="FJY45" s="1661"/>
      <c r="FJZ45" s="1661"/>
      <c r="FKA45" s="1661"/>
      <c r="FKB45" s="1661"/>
      <c r="FKC45" s="1661"/>
      <c r="FKD45" s="1661"/>
      <c r="FKE45" s="1661"/>
      <c r="FKF45" s="1661"/>
      <c r="FKG45" s="1661"/>
      <c r="FKH45" s="1661"/>
      <c r="FKI45" s="1661"/>
      <c r="FKJ45" s="1661"/>
      <c r="FKK45" s="1661"/>
      <c r="FKL45" s="1661"/>
      <c r="FKM45" s="1661"/>
      <c r="FKN45" s="1661"/>
      <c r="FKO45" s="1661"/>
      <c r="FKP45" s="1661"/>
      <c r="FKQ45" s="1661"/>
      <c r="FKR45" s="1661"/>
      <c r="FKS45" s="1661"/>
      <c r="FKT45" s="1661"/>
      <c r="FKU45" s="1661"/>
      <c r="FKV45" s="1661"/>
      <c r="FKW45" s="1661"/>
      <c r="FKX45" s="1661"/>
      <c r="FKY45" s="1661"/>
      <c r="FKZ45" s="1661"/>
      <c r="FLA45" s="1661"/>
      <c r="FLB45" s="1661"/>
      <c r="FLC45" s="1661"/>
      <c r="FLD45" s="1661"/>
      <c r="FLE45" s="1661"/>
      <c r="FLF45" s="1661"/>
      <c r="FLG45" s="1661"/>
      <c r="FLH45" s="1661"/>
      <c r="FLI45" s="1661"/>
      <c r="FLJ45" s="1661"/>
      <c r="FLK45" s="1661"/>
      <c r="FLL45" s="1661"/>
      <c r="FLM45" s="1661"/>
      <c r="FLN45" s="1661"/>
      <c r="FLO45" s="1661"/>
      <c r="FLP45" s="1661"/>
      <c r="FLQ45" s="1661"/>
      <c r="FLR45" s="1661"/>
      <c r="FLS45" s="1661"/>
      <c r="FLT45" s="1661"/>
      <c r="FLU45" s="1661"/>
      <c r="FLV45" s="1661"/>
      <c r="FLW45" s="1661"/>
      <c r="FLX45" s="1661"/>
      <c r="FLY45" s="1661"/>
      <c r="FLZ45" s="1661"/>
      <c r="FMA45" s="1661"/>
      <c r="FMB45" s="1661"/>
      <c r="FMC45" s="1661"/>
      <c r="FMD45" s="1661"/>
      <c r="FME45" s="1661"/>
      <c r="FMF45" s="1661"/>
      <c r="FMG45" s="1661"/>
      <c r="FMH45" s="1661"/>
      <c r="FMI45" s="1661"/>
      <c r="FMJ45" s="1661"/>
      <c r="FMK45" s="1661"/>
      <c r="FML45" s="1661"/>
      <c r="FMM45" s="1661"/>
      <c r="FMN45" s="1661"/>
      <c r="FMO45" s="1661"/>
      <c r="FMP45" s="1661"/>
      <c r="FMQ45" s="1661"/>
      <c r="FMR45" s="1661"/>
      <c r="FMS45" s="1661"/>
      <c r="FMT45" s="1661"/>
      <c r="FMU45" s="1661"/>
      <c r="FMV45" s="1661"/>
      <c r="FMW45" s="1661"/>
      <c r="FMX45" s="1661"/>
      <c r="FMY45" s="1661"/>
      <c r="FMZ45" s="1661"/>
      <c r="FNA45" s="1661"/>
      <c r="FNB45" s="1661"/>
      <c r="FNC45" s="1661"/>
      <c r="FND45" s="1661"/>
      <c r="FNE45" s="1661"/>
      <c r="FNF45" s="1661"/>
      <c r="FNG45" s="1661"/>
      <c r="FNH45" s="1661"/>
      <c r="FNI45" s="1661"/>
      <c r="FNJ45" s="1661"/>
      <c r="FNK45" s="1661"/>
      <c r="FNL45" s="1661"/>
      <c r="FNM45" s="1661"/>
      <c r="FNN45" s="1661"/>
      <c r="FNO45" s="1661"/>
      <c r="FNP45" s="1661"/>
      <c r="FNQ45" s="1661"/>
      <c r="FNR45" s="1661"/>
      <c r="FNS45" s="1661"/>
      <c r="FNT45" s="1661"/>
      <c r="FNU45" s="1661"/>
      <c r="FNV45" s="1661"/>
      <c r="FNW45" s="1661"/>
      <c r="FNX45" s="1661"/>
      <c r="FNY45" s="1661"/>
      <c r="FNZ45" s="1661"/>
      <c r="FOA45" s="1661"/>
      <c r="FOB45" s="1661"/>
      <c r="FOC45" s="1661"/>
      <c r="FOD45" s="1661"/>
      <c r="FOE45" s="1661"/>
      <c r="FOF45" s="1661"/>
      <c r="FOG45" s="1661"/>
      <c r="FOH45" s="1661"/>
      <c r="FOI45" s="1661"/>
      <c r="FOJ45" s="1661"/>
      <c r="FOK45" s="1661"/>
      <c r="FOL45" s="1661"/>
      <c r="FOM45" s="1661"/>
      <c r="FON45" s="1661"/>
      <c r="FOO45" s="1661"/>
      <c r="FOP45" s="1661"/>
      <c r="FOQ45" s="1661"/>
      <c r="FOR45" s="1661"/>
      <c r="FOS45" s="1661"/>
      <c r="FOT45" s="1661"/>
      <c r="FOU45" s="1661"/>
      <c r="FOV45" s="1661"/>
      <c r="FOW45" s="1661"/>
      <c r="FOX45" s="1661"/>
      <c r="FOY45" s="1661"/>
      <c r="FOZ45" s="1661"/>
      <c r="FPA45" s="1661"/>
      <c r="FPB45" s="1661"/>
      <c r="FPC45" s="1661"/>
      <c r="FPD45" s="1661"/>
      <c r="FPE45" s="1661"/>
      <c r="FPF45" s="1661"/>
      <c r="FPG45" s="1661"/>
      <c r="FPH45" s="1661"/>
      <c r="FPI45" s="1661"/>
      <c r="FPJ45" s="1661"/>
      <c r="FPK45" s="1661"/>
      <c r="FPL45" s="1661"/>
      <c r="FPM45" s="1661"/>
      <c r="FPN45" s="1661"/>
      <c r="FPO45" s="1661"/>
      <c r="FPP45" s="1661"/>
      <c r="FPQ45" s="1661"/>
      <c r="FPR45" s="1661"/>
      <c r="FPS45" s="1661"/>
      <c r="FPT45" s="1661"/>
      <c r="FPU45" s="1661"/>
      <c r="FPV45" s="1661"/>
      <c r="FPW45" s="1661"/>
      <c r="FPX45" s="1661"/>
      <c r="FPY45" s="1661"/>
      <c r="FPZ45" s="1661"/>
      <c r="FQA45" s="1661"/>
      <c r="FQB45" s="1661"/>
      <c r="FQC45" s="1661"/>
      <c r="FQD45" s="1661"/>
      <c r="FQE45" s="1661"/>
      <c r="FQF45" s="1661"/>
      <c r="FQG45" s="1661"/>
      <c r="FQH45" s="1661"/>
      <c r="FQI45" s="1661"/>
      <c r="FQJ45" s="1661"/>
      <c r="FQK45" s="1661"/>
      <c r="FQL45" s="1661"/>
      <c r="FQM45" s="1661"/>
      <c r="FQN45" s="1661"/>
      <c r="FQO45" s="1661"/>
      <c r="FQP45" s="1661"/>
      <c r="FQQ45" s="1661"/>
      <c r="FQR45" s="1661"/>
      <c r="FQS45" s="1661"/>
      <c r="FQT45" s="1661"/>
      <c r="FQU45" s="1661"/>
      <c r="FQV45" s="1661"/>
      <c r="FQW45" s="1661"/>
      <c r="FQX45" s="1661"/>
      <c r="FQY45" s="1661"/>
      <c r="FQZ45" s="1661"/>
      <c r="FRA45" s="1661"/>
      <c r="FRB45" s="1661"/>
      <c r="FRC45" s="1661"/>
      <c r="FRD45" s="1661"/>
      <c r="FRE45" s="1661"/>
      <c r="FRF45" s="1661"/>
      <c r="FRG45" s="1661"/>
      <c r="FRH45" s="1661"/>
      <c r="FRI45" s="1661"/>
      <c r="FRJ45" s="1661"/>
      <c r="FRK45" s="1661"/>
      <c r="FRL45" s="1661"/>
      <c r="FRM45" s="1661"/>
      <c r="FRN45" s="1661"/>
      <c r="FRO45" s="1661"/>
      <c r="FRP45" s="1661"/>
      <c r="FRQ45" s="1661"/>
      <c r="FRR45" s="1661"/>
      <c r="FRS45" s="1661"/>
      <c r="FRT45" s="1661"/>
      <c r="FRU45" s="1661"/>
      <c r="FRV45" s="1661"/>
      <c r="FRW45" s="1661"/>
      <c r="FRX45" s="1661"/>
      <c r="FRY45" s="1661"/>
      <c r="FRZ45" s="1661"/>
      <c r="FSA45" s="1661"/>
      <c r="FSB45" s="1661"/>
      <c r="FSC45" s="1661"/>
      <c r="FSD45" s="1661"/>
      <c r="FSE45" s="1661"/>
      <c r="FSF45" s="1661"/>
      <c r="FSG45" s="1661"/>
      <c r="FSH45" s="1661"/>
      <c r="FSI45" s="1661"/>
      <c r="FSJ45" s="1661"/>
      <c r="FSK45" s="1661"/>
      <c r="FSL45" s="1661"/>
      <c r="FSM45" s="1661"/>
      <c r="FSN45" s="1661"/>
      <c r="FSO45" s="1661"/>
      <c r="FSP45" s="1661"/>
      <c r="FSQ45" s="1661"/>
      <c r="FSR45" s="1661"/>
      <c r="FSS45" s="1661"/>
      <c r="FST45" s="1661"/>
      <c r="FSU45" s="1661"/>
      <c r="FSV45" s="1661"/>
      <c r="FSW45" s="1661"/>
      <c r="FSX45" s="1661"/>
      <c r="FSY45" s="1661"/>
      <c r="FSZ45" s="1661"/>
      <c r="FTA45" s="1661"/>
      <c r="FTB45" s="1661"/>
      <c r="FTC45" s="1661"/>
      <c r="FTD45" s="1661"/>
      <c r="FTE45" s="1661"/>
      <c r="FTF45" s="1661"/>
      <c r="FTG45" s="1661"/>
      <c r="FTH45" s="1661"/>
      <c r="FTI45" s="1661"/>
      <c r="FTJ45" s="1661"/>
      <c r="FTK45" s="1661"/>
      <c r="FTL45" s="1661"/>
      <c r="FTM45" s="1661"/>
      <c r="FTN45" s="1661"/>
      <c r="FTO45" s="1661"/>
      <c r="FTP45" s="1661"/>
      <c r="FTQ45" s="1661"/>
      <c r="FTR45" s="1661"/>
      <c r="FTS45" s="1661"/>
      <c r="FTT45" s="1661"/>
      <c r="FTU45" s="1661"/>
      <c r="FTV45" s="1661"/>
      <c r="FTW45" s="1661"/>
      <c r="FTX45" s="1661"/>
      <c r="FTY45" s="1661"/>
      <c r="FTZ45" s="1661"/>
      <c r="FUA45" s="1661"/>
      <c r="FUB45" s="1661"/>
      <c r="FUC45" s="1661"/>
      <c r="FUD45" s="1661"/>
      <c r="FUE45" s="1661"/>
      <c r="FUF45" s="1661"/>
      <c r="FUG45" s="1661"/>
      <c r="FUH45" s="1661"/>
      <c r="FUI45" s="1661"/>
      <c r="FUJ45" s="1661"/>
      <c r="FUK45" s="1661"/>
      <c r="FUL45" s="1661"/>
      <c r="FUM45" s="1661"/>
      <c r="FUN45" s="1661"/>
      <c r="FUO45" s="1661"/>
      <c r="FUP45" s="1661"/>
      <c r="FUQ45" s="1661"/>
      <c r="FUR45" s="1661"/>
      <c r="FUS45" s="1661"/>
      <c r="FUT45" s="1661"/>
      <c r="FUU45" s="1661"/>
      <c r="FUV45" s="1661"/>
      <c r="FUW45" s="1661"/>
      <c r="FUX45" s="1661"/>
      <c r="FUY45" s="1661"/>
      <c r="FUZ45" s="1661"/>
      <c r="FVA45" s="1661"/>
      <c r="FVB45" s="1661"/>
      <c r="FVC45" s="1661"/>
      <c r="FVD45" s="1661"/>
      <c r="FVE45" s="1661"/>
      <c r="FVF45" s="1661"/>
      <c r="FVG45" s="1661"/>
      <c r="FVH45" s="1661"/>
      <c r="FVI45" s="1661"/>
      <c r="FVJ45" s="1661"/>
      <c r="FVK45" s="1661"/>
      <c r="FVL45" s="1661"/>
      <c r="FVM45" s="1661"/>
      <c r="FVN45" s="1661"/>
      <c r="FVO45" s="1661"/>
      <c r="FVP45" s="1661"/>
      <c r="FVQ45" s="1661"/>
      <c r="FVR45" s="1661"/>
      <c r="FVS45" s="1661"/>
      <c r="FVT45" s="1661"/>
      <c r="FVU45" s="1661"/>
      <c r="FVV45" s="1661"/>
      <c r="FVW45" s="1661"/>
      <c r="FVX45" s="1661"/>
      <c r="FVY45" s="1661"/>
      <c r="FVZ45" s="1661"/>
      <c r="FWA45" s="1661"/>
      <c r="FWB45" s="1661"/>
      <c r="FWC45" s="1661"/>
      <c r="FWD45" s="1661"/>
      <c r="FWE45" s="1661"/>
      <c r="FWF45" s="1661"/>
      <c r="FWG45" s="1661"/>
      <c r="FWH45" s="1661"/>
      <c r="FWI45" s="1661"/>
      <c r="FWJ45" s="1661"/>
      <c r="FWK45" s="1661"/>
      <c r="FWL45" s="1661"/>
      <c r="FWM45" s="1661"/>
      <c r="FWN45" s="1661"/>
      <c r="FWO45" s="1661"/>
      <c r="FWP45" s="1661"/>
      <c r="FWQ45" s="1661"/>
      <c r="FWR45" s="1661"/>
      <c r="FWS45" s="1661"/>
      <c r="FWT45" s="1661"/>
      <c r="FWU45" s="1661"/>
      <c r="FWV45" s="1661"/>
      <c r="FWW45" s="1661"/>
      <c r="FWX45" s="1661"/>
      <c r="FWY45" s="1661"/>
      <c r="FWZ45" s="1661"/>
      <c r="FXA45" s="1661"/>
      <c r="FXB45" s="1661"/>
      <c r="FXC45" s="1661"/>
      <c r="FXD45" s="1661"/>
      <c r="FXE45" s="1661"/>
      <c r="FXF45" s="1661"/>
      <c r="FXG45" s="1661"/>
      <c r="FXH45" s="1661"/>
      <c r="FXI45" s="1661"/>
      <c r="FXJ45" s="1661"/>
      <c r="FXK45" s="1661"/>
      <c r="FXL45" s="1661"/>
      <c r="FXM45" s="1661"/>
      <c r="FXN45" s="1661"/>
      <c r="FXO45" s="1661"/>
      <c r="FXP45" s="1661"/>
      <c r="FXQ45" s="1661"/>
      <c r="FXR45" s="1661"/>
      <c r="FXS45" s="1661"/>
      <c r="FXT45" s="1661"/>
      <c r="FXU45" s="1661"/>
      <c r="FXV45" s="1661"/>
      <c r="FXW45" s="1661"/>
      <c r="FXX45" s="1661"/>
      <c r="FXY45" s="1661"/>
      <c r="FXZ45" s="1661"/>
      <c r="FYA45" s="1661"/>
      <c r="FYB45" s="1661"/>
      <c r="FYC45" s="1661"/>
      <c r="FYD45" s="1661"/>
      <c r="FYE45" s="1661"/>
      <c r="FYF45" s="1661"/>
      <c r="FYG45" s="1661"/>
      <c r="FYH45" s="1661"/>
      <c r="FYI45" s="1661"/>
      <c r="FYJ45" s="1661"/>
      <c r="FYK45" s="1661"/>
      <c r="FYL45" s="1661"/>
      <c r="FYM45" s="1661"/>
      <c r="FYN45" s="1661"/>
      <c r="FYO45" s="1661"/>
      <c r="FYP45" s="1661"/>
      <c r="FYQ45" s="1661"/>
      <c r="FYR45" s="1661"/>
      <c r="FYS45" s="1661"/>
      <c r="FYT45" s="1661"/>
      <c r="FYU45" s="1661"/>
      <c r="FYV45" s="1661"/>
      <c r="FYW45" s="1661"/>
      <c r="FYX45" s="1661"/>
      <c r="FYY45" s="1661"/>
      <c r="FYZ45" s="1661"/>
      <c r="FZA45" s="1661"/>
      <c r="FZB45" s="1661"/>
      <c r="FZC45" s="1661"/>
      <c r="FZD45" s="1661"/>
      <c r="FZE45" s="1661"/>
      <c r="FZF45" s="1661"/>
      <c r="FZG45" s="1661"/>
      <c r="FZH45" s="1661"/>
      <c r="FZI45" s="1661"/>
      <c r="FZJ45" s="1661"/>
      <c r="FZK45" s="1661"/>
      <c r="FZL45" s="1661"/>
      <c r="FZM45" s="1661"/>
      <c r="FZN45" s="1661"/>
      <c r="FZO45" s="1661"/>
      <c r="FZP45" s="1661"/>
      <c r="FZQ45" s="1661"/>
      <c r="FZR45" s="1661"/>
      <c r="FZS45" s="1661"/>
      <c r="FZT45" s="1661"/>
      <c r="FZU45" s="1661"/>
      <c r="FZV45" s="1661"/>
      <c r="FZW45" s="1661"/>
      <c r="FZX45" s="1661"/>
      <c r="FZY45" s="1661"/>
      <c r="FZZ45" s="1661"/>
      <c r="GAA45" s="1661"/>
      <c r="GAB45" s="1661"/>
      <c r="GAC45" s="1661"/>
      <c r="GAD45" s="1661"/>
      <c r="GAE45" s="1661"/>
      <c r="GAF45" s="1661"/>
      <c r="GAG45" s="1661"/>
      <c r="GAH45" s="1661"/>
      <c r="GAI45" s="1661"/>
      <c r="GAJ45" s="1661"/>
      <c r="GAK45" s="1661"/>
      <c r="GAL45" s="1661"/>
      <c r="GAM45" s="1661"/>
      <c r="GAN45" s="1661"/>
      <c r="GAO45" s="1661"/>
      <c r="GAP45" s="1661"/>
      <c r="GAQ45" s="1661"/>
      <c r="GAR45" s="1661"/>
      <c r="GAS45" s="1661"/>
      <c r="GAT45" s="1661"/>
      <c r="GAU45" s="1661"/>
      <c r="GAV45" s="1661"/>
      <c r="GAW45" s="1661"/>
      <c r="GAX45" s="1661"/>
      <c r="GAY45" s="1661"/>
      <c r="GAZ45" s="1661"/>
      <c r="GBA45" s="1661"/>
      <c r="GBB45" s="1661"/>
      <c r="GBC45" s="1661"/>
      <c r="GBD45" s="1661"/>
      <c r="GBE45" s="1661"/>
      <c r="GBF45" s="1661"/>
      <c r="GBG45" s="1661"/>
      <c r="GBH45" s="1661"/>
      <c r="GBI45" s="1661"/>
      <c r="GBJ45" s="1661"/>
      <c r="GBK45" s="1661"/>
      <c r="GBL45" s="1661"/>
      <c r="GBM45" s="1661"/>
      <c r="GBN45" s="1661"/>
      <c r="GBO45" s="1661"/>
      <c r="GBP45" s="1661"/>
      <c r="GBQ45" s="1661"/>
      <c r="GBR45" s="1661"/>
      <c r="GBS45" s="1661"/>
      <c r="GBT45" s="1661"/>
      <c r="GBU45" s="1661"/>
      <c r="GBV45" s="1661"/>
      <c r="GBW45" s="1661"/>
      <c r="GBX45" s="1661"/>
      <c r="GBY45" s="1661"/>
      <c r="GBZ45" s="1661"/>
      <c r="GCA45" s="1661"/>
      <c r="GCB45" s="1661"/>
      <c r="GCC45" s="1661"/>
      <c r="GCD45" s="1661"/>
      <c r="GCE45" s="1661"/>
      <c r="GCF45" s="1661"/>
      <c r="GCG45" s="1661"/>
      <c r="GCH45" s="1661"/>
      <c r="GCI45" s="1661"/>
      <c r="GCJ45" s="1661"/>
      <c r="GCK45" s="1661"/>
      <c r="GCL45" s="1661"/>
      <c r="GCM45" s="1661"/>
      <c r="GCN45" s="1661"/>
      <c r="GCO45" s="1661"/>
      <c r="GCP45" s="1661"/>
      <c r="GCQ45" s="1661"/>
      <c r="GCR45" s="1661"/>
      <c r="GCS45" s="1661"/>
      <c r="GCT45" s="1661"/>
      <c r="GCU45" s="1661"/>
      <c r="GCV45" s="1661"/>
      <c r="GCW45" s="1661"/>
      <c r="GCX45" s="1661"/>
      <c r="GCY45" s="1661"/>
      <c r="GCZ45" s="1661"/>
      <c r="GDA45" s="1661"/>
      <c r="GDB45" s="1661"/>
      <c r="GDC45" s="1661"/>
      <c r="GDD45" s="1661"/>
      <c r="GDE45" s="1661"/>
      <c r="GDF45" s="1661"/>
      <c r="GDG45" s="1661"/>
      <c r="GDH45" s="1661"/>
      <c r="GDI45" s="1661"/>
      <c r="GDJ45" s="1661"/>
      <c r="GDK45" s="1661"/>
      <c r="GDL45" s="1661"/>
      <c r="GDM45" s="1661"/>
      <c r="GDN45" s="1661"/>
      <c r="GDO45" s="1661"/>
      <c r="GDP45" s="1661"/>
      <c r="GDQ45" s="1661"/>
      <c r="GDR45" s="1661"/>
      <c r="GDS45" s="1661"/>
      <c r="GDT45" s="1661"/>
      <c r="GDU45" s="1661"/>
      <c r="GDV45" s="1661"/>
      <c r="GDW45" s="1661"/>
      <c r="GDX45" s="1661"/>
      <c r="GDY45" s="1661"/>
      <c r="GDZ45" s="1661"/>
      <c r="GEA45" s="1661"/>
      <c r="GEB45" s="1661"/>
      <c r="GEC45" s="1661"/>
      <c r="GED45" s="1661"/>
      <c r="GEE45" s="1661"/>
      <c r="GEF45" s="1661"/>
      <c r="GEG45" s="1661"/>
      <c r="GEH45" s="1661"/>
      <c r="GEI45" s="1661"/>
      <c r="GEJ45" s="1661"/>
      <c r="GEK45" s="1661"/>
      <c r="GEL45" s="1661"/>
      <c r="GEM45" s="1661"/>
      <c r="GEN45" s="1661"/>
      <c r="GEO45" s="1661"/>
      <c r="GEP45" s="1661"/>
      <c r="GEQ45" s="1661"/>
      <c r="GER45" s="1661"/>
      <c r="GES45" s="1661"/>
      <c r="GET45" s="1661"/>
      <c r="GEU45" s="1661"/>
      <c r="GEV45" s="1661"/>
      <c r="GEW45" s="1661"/>
      <c r="GEX45" s="1661"/>
      <c r="GEY45" s="1661"/>
      <c r="GEZ45" s="1661"/>
      <c r="GFA45" s="1661"/>
      <c r="GFB45" s="1661"/>
      <c r="GFC45" s="1661"/>
      <c r="GFD45" s="1661"/>
      <c r="GFE45" s="1661"/>
      <c r="GFF45" s="1661"/>
      <c r="GFG45" s="1661"/>
      <c r="GFH45" s="1661"/>
      <c r="GFI45" s="1661"/>
      <c r="GFJ45" s="1661"/>
      <c r="GFK45" s="1661"/>
      <c r="GFL45" s="1661"/>
      <c r="GFM45" s="1661"/>
      <c r="GFN45" s="1661"/>
      <c r="GFO45" s="1661"/>
      <c r="GFP45" s="1661"/>
      <c r="GFQ45" s="1661"/>
      <c r="GFR45" s="1661"/>
      <c r="GFS45" s="1661"/>
      <c r="GFT45" s="1661"/>
      <c r="GFU45" s="1661"/>
      <c r="GFV45" s="1661"/>
      <c r="GFW45" s="1661"/>
      <c r="GFX45" s="1661"/>
      <c r="GFY45" s="1661"/>
      <c r="GFZ45" s="1661"/>
      <c r="GGA45" s="1661"/>
      <c r="GGB45" s="1661"/>
      <c r="GGC45" s="1661"/>
      <c r="GGD45" s="1661"/>
      <c r="GGE45" s="1661"/>
      <c r="GGF45" s="1661"/>
      <c r="GGG45" s="1661"/>
      <c r="GGH45" s="1661"/>
      <c r="GGI45" s="1661"/>
      <c r="GGJ45" s="1661"/>
      <c r="GGK45" s="1661"/>
      <c r="GGL45" s="1661"/>
      <c r="GGM45" s="1661"/>
      <c r="GGN45" s="1661"/>
      <c r="GGO45" s="1661"/>
      <c r="GGP45" s="1661"/>
      <c r="GGQ45" s="1661"/>
      <c r="GGR45" s="1661"/>
      <c r="GGS45" s="1661"/>
      <c r="GGT45" s="1661"/>
      <c r="GGU45" s="1661"/>
      <c r="GGV45" s="1661"/>
      <c r="GGW45" s="1661"/>
      <c r="GGX45" s="1661"/>
      <c r="GGY45" s="1661"/>
      <c r="GGZ45" s="1661"/>
      <c r="GHA45" s="1661"/>
      <c r="GHB45" s="1661"/>
      <c r="GHC45" s="1661"/>
      <c r="GHD45" s="1661"/>
      <c r="GHE45" s="1661"/>
      <c r="GHF45" s="1661"/>
      <c r="GHG45" s="1661"/>
      <c r="GHH45" s="1661"/>
      <c r="GHI45" s="1661"/>
      <c r="GHJ45" s="1661"/>
      <c r="GHK45" s="1661"/>
      <c r="GHL45" s="1661"/>
      <c r="GHM45" s="1661"/>
      <c r="GHN45" s="1661"/>
      <c r="GHO45" s="1661"/>
      <c r="GHP45" s="1661"/>
      <c r="GHQ45" s="1661"/>
      <c r="GHR45" s="1661"/>
      <c r="GHS45" s="1661"/>
      <c r="GHT45" s="1661"/>
      <c r="GHU45" s="1661"/>
      <c r="GHV45" s="1661"/>
      <c r="GHW45" s="1661"/>
      <c r="GHX45" s="1661"/>
      <c r="GHY45" s="1661"/>
      <c r="GHZ45" s="1661"/>
      <c r="GIA45" s="1661"/>
      <c r="GIB45" s="1661"/>
      <c r="GIC45" s="1661"/>
      <c r="GID45" s="1661"/>
      <c r="GIE45" s="1661"/>
      <c r="GIF45" s="1661"/>
      <c r="GIG45" s="1661"/>
      <c r="GIH45" s="1661"/>
      <c r="GII45" s="1661"/>
      <c r="GIJ45" s="1661"/>
      <c r="GIK45" s="1661"/>
      <c r="GIL45" s="1661"/>
      <c r="GIM45" s="1661"/>
      <c r="GIN45" s="1661"/>
      <c r="GIO45" s="1661"/>
      <c r="GIP45" s="1661"/>
      <c r="GIQ45" s="1661"/>
      <c r="GIR45" s="1661"/>
      <c r="GIS45" s="1661"/>
      <c r="GIT45" s="1661"/>
      <c r="GIU45" s="1661"/>
      <c r="GIV45" s="1661"/>
      <c r="GIW45" s="1661"/>
      <c r="GIX45" s="1661"/>
      <c r="GIY45" s="1661"/>
      <c r="GIZ45" s="1661"/>
      <c r="GJA45" s="1661"/>
      <c r="GJB45" s="1661"/>
      <c r="GJC45" s="1661"/>
      <c r="GJD45" s="1661"/>
      <c r="GJE45" s="1661"/>
      <c r="GJF45" s="1661"/>
      <c r="GJG45" s="1661"/>
      <c r="GJH45" s="1661"/>
      <c r="GJI45" s="1661"/>
      <c r="GJJ45" s="1661"/>
      <c r="GJK45" s="1661"/>
      <c r="GJL45" s="1661"/>
      <c r="GJM45" s="1661"/>
      <c r="GJN45" s="1661"/>
      <c r="GJO45" s="1661"/>
      <c r="GJP45" s="1661"/>
      <c r="GJQ45" s="1661"/>
      <c r="GJR45" s="1661"/>
      <c r="GJS45" s="1661"/>
      <c r="GJT45" s="1661"/>
      <c r="GJU45" s="1661"/>
      <c r="GJV45" s="1661"/>
      <c r="GJW45" s="1661"/>
      <c r="GJX45" s="1661"/>
      <c r="GJY45" s="1661"/>
      <c r="GJZ45" s="1661"/>
      <c r="GKA45" s="1661"/>
      <c r="GKB45" s="1661"/>
      <c r="GKC45" s="1661"/>
      <c r="GKD45" s="1661"/>
      <c r="GKE45" s="1661"/>
      <c r="GKF45" s="1661"/>
      <c r="GKG45" s="1661"/>
      <c r="GKH45" s="1661"/>
      <c r="GKI45" s="1661"/>
      <c r="GKJ45" s="1661"/>
      <c r="GKK45" s="1661"/>
      <c r="GKL45" s="1661"/>
      <c r="GKM45" s="1661"/>
      <c r="GKN45" s="1661"/>
      <c r="GKO45" s="1661"/>
      <c r="GKP45" s="1661"/>
      <c r="GKQ45" s="1661"/>
      <c r="GKR45" s="1661"/>
      <c r="GKS45" s="1661"/>
      <c r="GKT45" s="1661"/>
      <c r="GKU45" s="1661"/>
      <c r="GKV45" s="1661"/>
      <c r="GKW45" s="1661"/>
      <c r="GKX45" s="1661"/>
      <c r="GKY45" s="1661"/>
      <c r="GKZ45" s="1661"/>
      <c r="GLA45" s="1661"/>
      <c r="GLB45" s="1661"/>
      <c r="GLC45" s="1661"/>
      <c r="GLD45" s="1661"/>
      <c r="GLE45" s="1661"/>
      <c r="GLF45" s="1661"/>
      <c r="GLG45" s="1661"/>
      <c r="GLH45" s="1661"/>
      <c r="GLI45" s="1661"/>
      <c r="GLJ45" s="1661"/>
      <c r="GLK45" s="1661"/>
      <c r="GLL45" s="1661"/>
      <c r="GLM45" s="1661"/>
      <c r="GLN45" s="1661"/>
      <c r="GLO45" s="1661"/>
      <c r="GLP45" s="1661"/>
      <c r="GLQ45" s="1661"/>
      <c r="GLR45" s="1661"/>
      <c r="GLS45" s="1661"/>
      <c r="GLT45" s="1661"/>
      <c r="GLU45" s="1661"/>
      <c r="GLV45" s="1661"/>
      <c r="GLW45" s="1661"/>
      <c r="GLX45" s="1661"/>
      <c r="GLY45" s="1661"/>
      <c r="GLZ45" s="1661"/>
      <c r="GMA45" s="1661"/>
      <c r="GMB45" s="1661"/>
      <c r="GMC45" s="1661"/>
      <c r="GMD45" s="1661"/>
      <c r="GME45" s="1661"/>
      <c r="GMF45" s="1661"/>
      <c r="GMG45" s="1661"/>
      <c r="GMH45" s="1661"/>
      <c r="GMI45" s="1661"/>
      <c r="GMJ45" s="1661"/>
      <c r="GMK45" s="1661"/>
      <c r="GML45" s="1661"/>
      <c r="GMM45" s="1661"/>
      <c r="GMN45" s="1661"/>
      <c r="GMO45" s="1661"/>
      <c r="GMP45" s="1661"/>
      <c r="GMQ45" s="1661"/>
      <c r="GMR45" s="1661"/>
      <c r="GMS45" s="1661"/>
      <c r="GMT45" s="1661"/>
      <c r="GMU45" s="1661"/>
      <c r="GMV45" s="1661"/>
      <c r="GMW45" s="1661"/>
      <c r="GMX45" s="1661"/>
      <c r="GMY45" s="1661"/>
      <c r="GMZ45" s="1661"/>
      <c r="GNA45" s="1661"/>
      <c r="GNB45" s="1661"/>
      <c r="GNC45" s="1661"/>
      <c r="GND45" s="1661"/>
      <c r="GNE45" s="1661"/>
      <c r="GNF45" s="1661"/>
      <c r="GNG45" s="1661"/>
      <c r="GNH45" s="1661"/>
      <c r="GNI45" s="1661"/>
      <c r="GNJ45" s="1661"/>
      <c r="GNK45" s="1661"/>
      <c r="GNL45" s="1661"/>
      <c r="GNM45" s="1661"/>
      <c r="GNN45" s="1661"/>
      <c r="GNO45" s="1661"/>
      <c r="GNP45" s="1661"/>
      <c r="GNQ45" s="1661"/>
      <c r="GNR45" s="1661"/>
      <c r="GNS45" s="1661"/>
      <c r="GNT45" s="1661"/>
      <c r="GNU45" s="1661"/>
      <c r="GNV45" s="1661"/>
      <c r="GNW45" s="1661"/>
      <c r="GNX45" s="1661"/>
      <c r="GNY45" s="1661"/>
      <c r="GNZ45" s="1661"/>
      <c r="GOA45" s="1661"/>
      <c r="GOB45" s="1661"/>
      <c r="GOC45" s="1661"/>
      <c r="GOD45" s="1661"/>
      <c r="GOE45" s="1661"/>
      <c r="GOF45" s="1661"/>
      <c r="GOG45" s="1661"/>
      <c r="GOH45" s="1661"/>
      <c r="GOI45" s="1661"/>
      <c r="GOJ45" s="1661"/>
      <c r="GOK45" s="1661"/>
      <c r="GOL45" s="1661"/>
      <c r="GOM45" s="1661"/>
      <c r="GON45" s="1661"/>
      <c r="GOO45" s="1661"/>
      <c r="GOP45" s="1661"/>
      <c r="GOQ45" s="1661"/>
      <c r="GOR45" s="1661"/>
      <c r="GOS45" s="1661"/>
      <c r="GOT45" s="1661"/>
      <c r="GOU45" s="1661"/>
      <c r="GOV45" s="1661"/>
      <c r="GOW45" s="1661"/>
      <c r="GOX45" s="1661"/>
      <c r="GOY45" s="1661"/>
      <c r="GOZ45" s="1661"/>
      <c r="GPA45" s="1661"/>
      <c r="GPB45" s="1661"/>
      <c r="GPC45" s="1661"/>
      <c r="GPD45" s="1661"/>
      <c r="GPE45" s="1661"/>
      <c r="GPF45" s="1661"/>
      <c r="GPG45" s="1661"/>
      <c r="GPH45" s="1661"/>
      <c r="GPI45" s="1661"/>
      <c r="GPJ45" s="1661"/>
      <c r="GPK45" s="1661"/>
      <c r="GPL45" s="1661"/>
      <c r="GPM45" s="1661"/>
      <c r="GPN45" s="1661"/>
      <c r="GPO45" s="1661"/>
      <c r="GPP45" s="1661"/>
      <c r="GPQ45" s="1661"/>
      <c r="GPR45" s="1661"/>
      <c r="GPS45" s="1661"/>
      <c r="GPT45" s="1661"/>
      <c r="GPU45" s="1661"/>
      <c r="GPV45" s="1661"/>
      <c r="GPW45" s="1661"/>
      <c r="GPX45" s="1661"/>
      <c r="GPY45" s="1661"/>
      <c r="GPZ45" s="1661"/>
      <c r="GQA45" s="1661"/>
      <c r="GQB45" s="1661"/>
      <c r="GQC45" s="1661"/>
      <c r="GQD45" s="1661"/>
      <c r="GQE45" s="1661"/>
      <c r="GQF45" s="1661"/>
      <c r="GQG45" s="1661"/>
      <c r="GQH45" s="1661"/>
      <c r="GQI45" s="1661"/>
      <c r="GQJ45" s="1661"/>
      <c r="GQK45" s="1661"/>
      <c r="GQL45" s="1661"/>
      <c r="GQM45" s="1661"/>
      <c r="GQN45" s="1661"/>
      <c r="GQO45" s="1661"/>
      <c r="GQP45" s="1661"/>
      <c r="GQQ45" s="1661"/>
      <c r="GQR45" s="1661"/>
      <c r="GQS45" s="1661"/>
      <c r="GQT45" s="1661"/>
      <c r="GQU45" s="1661"/>
      <c r="GQV45" s="1661"/>
      <c r="GQW45" s="1661"/>
      <c r="GQX45" s="1661"/>
      <c r="GQY45" s="1661"/>
      <c r="GQZ45" s="1661"/>
      <c r="GRA45" s="1661"/>
      <c r="GRB45" s="1661"/>
      <c r="GRC45" s="1661"/>
      <c r="GRD45" s="1661"/>
      <c r="GRE45" s="1661"/>
      <c r="GRF45" s="1661"/>
      <c r="GRG45" s="1661"/>
      <c r="GRH45" s="1661"/>
      <c r="GRI45" s="1661"/>
      <c r="GRJ45" s="1661"/>
      <c r="GRK45" s="1661"/>
      <c r="GRL45" s="1661"/>
      <c r="GRM45" s="1661"/>
      <c r="GRN45" s="1661"/>
      <c r="GRO45" s="1661"/>
      <c r="GRP45" s="1661"/>
      <c r="GRQ45" s="1661"/>
      <c r="GRR45" s="1661"/>
      <c r="GRS45" s="1661"/>
      <c r="GRT45" s="1661"/>
      <c r="GRU45" s="1661"/>
      <c r="GRV45" s="1661"/>
      <c r="GRW45" s="1661"/>
      <c r="GRX45" s="1661"/>
      <c r="GRY45" s="1661"/>
      <c r="GRZ45" s="1661"/>
      <c r="GSA45" s="1661"/>
      <c r="GSB45" s="1661"/>
      <c r="GSC45" s="1661"/>
      <c r="GSD45" s="1661"/>
      <c r="GSE45" s="1661"/>
      <c r="GSF45" s="1661"/>
      <c r="GSG45" s="1661"/>
      <c r="GSH45" s="1661"/>
      <c r="GSI45" s="1661"/>
      <c r="GSJ45" s="1661"/>
      <c r="GSK45" s="1661"/>
      <c r="GSL45" s="1661"/>
      <c r="GSM45" s="1661"/>
      <c r="GSN45" s="1661"/>
      <c r="GSO45" s="1661"/>
      <c r="GSP45" s="1661"/>
      <c r="GSQ45" s="1661"/>
      <c r="GSR45" s="1661"/>
      <c r="GSS45" s="1661"/>
      <c r="GST45" s="1661"/>
      <c r="GSU45" s="1661"/>
      <c r="GSV45" s="1661"/>
      <c r="GSW45" s="1661"/>
      <c r="GSX45" s="1661"/>
      <c r="GSY45" s="1661"/>
      <c r="GSZ45" s="1661"/>
      <c r="GTA45" s="1661"/>
      <c r="GTB45" s="1661"/>
      <c r="GTC45" s="1661"/>
      <c r="GTD45" s="1661"/>
      <c r="GTE45" s="1661"/>
      <c r="GTF45" s="1661"/>
      <c r="GTG45" s="1661"/>
      <c r="GTH45" s="1661"/>
      <c r="GTI45" s="1661"/>
      <c r="GTJ45" s="1661"/>
      <c r="GTK45" s="1661"/>
      <c r="GTL45" s="1661"/>
      <c r="GTM45" s="1661"/>
      <c r="GTN45" s="1661"/>
      <c r="GTO45" s="1661"/>
      <c r="GTP45" s="1661"/>
      <c r="GTQ45" s="1661"/>
      <c r="GTR45" s="1661"/>
      <c r="GTS45" s="1661"/>
      <c r="GTT45" s="1661"/>
      <c r="GTU45" s="1661"/>
      <c r="GTV45" s="1661"/>
      <c r="GTW45" s="1661"/>
      <c r="GTX45" s="1661"/>
      <c r="GTY45" s="1661"/>
      <c r="GTZ45" s="1661"/>
      <c r="GUA45" s="1661"/>
      <c r="GUB45" s="1661"/>
      <c r="GUC45" s="1661"/>
      <c r="GUD45" s="1661"/>
      <c r="GUE45" s="1661"/>
      <c r="GUF45" s="1661"/>
      <c r="GUG45" s="1661"/>
      <c r="GUH45" s="1661"/>
      <c r="GUI45" s="1661"/>
      <c r="GUJ45" s="1661"/>
      <c r="GUK45" s="1661"/>
      <c r="GUL45" s="1661"/>
      <c r="GUM45" s="1661"/>
      <c r="GUN45" s="1661"/>
      <c r="GUO45" s="1661"/>
      <c r="GUP45" s="1661"/>
      <c r="GUQ45" s="1661"/>
      <c r="GUR45" s="1661"/>
      <c r="GUS45" s="1661"/>
      <c r="GUT45" s="1661"/>
      <c r="GUU45" s="1661"/>
      <c r="GUV45" s="1661"/>
      <c r="GUW45" s="1661"/>
      <c r="GUX45" s="1661"/>
      <c r="GUY45" s="1661"/>
      <c r="GUZ45" s="1661"/>
      <c r="GVA45" s="1661"/>
      <c r="GVB45" s="1661"/>
      <c r="GVC45" s="1661"/>
      <c r="GVD45" s="1661"/>
      <c r="GVE45" s="1661"/>
      <c r="GVF45" s="1661"/>
      <c r="GVG45" s="1661"/>
      <c r="GVH45" s="1661"/>
      <c r="GVI45" s="1661"/>
      <c r="GVJ45" s="1661"/>
      <c r="GVK45" s="1661"/>
      <c r="GVL45" s="1661"/>
      <c r="GVM45" s="1661"/>
      <c r="GVN45" s="1661"/>
      <c r="GVO45" s="1661"/>
      <c r="GVP45" s="1661"/>
      <c r="GVQ45" s="1661"/>
      <c r="GVR45" s="1661"/>
      <c r="GVS45" s="1661"/>
      <c r="GVT45" s="1661"/>
      <c r="GVU45" s="1661"/>
      <c r="GVV45" s="1661"/>
      <c r="GVW45" s="1661"/>
      <c r="GVX45" s="1661"/>
      <c r="GVY45" s="1661"/>
      <c r="GVZ45" s="1661"/>
      <c r="GWA45" s="1661"/>
      <c r="GWB45" s="1661"/>
      <c r="GWC45" s="1661"/>
      <c r="GWD45" s="1661"/>
      <c r="GWE45" s="1661"/>
      <c r="GWF45" s="1661"/>
      <c r="GWG45" s="1661"/>
      <c r="GWH45" s="1661"/>
      <c r="GWI45" s="1661"/>
      <c r="GWJ45" s="1661"/>
      <c r="GWK45" s="1661"/>
      <c r="GWL45" s="1661"/>
      <c r="GWM45" s="1661"/>
      <c r="GWN45" s="1661"/>
      <c r="GWO45" s="1661"/>
      <c r="GWP45" s="1661"/>
      <c r="GWQ45" s="1661"/>
      <c r="GWR45" s="1661"/>
      <c r="GWS45" s="1661"/>
      <c r="GWT45" s="1661"/>
      <c r="GWU45" s="1661"/>
      <c r="GWV45" s="1661"/>
      <c r="GWW45" s="1661"/>
      <c r="GWX45" s="1661"/>
      <c r="GWY45" s="1661"/>
      <c r="GWZ45" s="1661"/>
      <c r="GXA45" s="1661"/>
      <c r="GXB45" s="1661"/>
      <c r="GXC45" s="1661"/>
      <c r="GXD45" s="1661"/>
      <c r="GXE45" s="1661"/>
      <c r="GXF45" s="1661"/>
      <c r="GXG45" s="1661"/>
      <c r="GXH45" s="1661"/>
      <c r="GXI45" s="1661"/>
      <c r="GXJ45" s="1661"/>
      <c r="GXK45" s="1661"/>
      <c r="GXL45" s="1661"/>
      <c r="GXM45" s="1661"/>
      <c r="GXN45" s="1661"/>
      <c r="GXO45" s="1661"/>
      <c r="GXP45" s="1661"/>
      <c r="GXQ45" s="1661"/>
      <c r="GXR45" s="1661"/>
      <c r="GXS45" s="1661"/>
      <c r="GXT45" s="1661"/>
      <c r="GXU45" s="1661"/>
      <c r="GXV45" s="1661"/>
      <c r="GXW45" s="1661"/>
      <c r="GXX45" s="1661"/>
      <c r="GXY45" s="1661"/>
      <c r="GXZ45" s="1661"/>
      <c r="GYA45" s="1661"/>
      <c r="GYB45" s="1661"/>
      <c r="GYC45" s="1661"/>
      <c r="GYD45" s="1661"/>
      <c r="GYE45" s="1661"/>
      <c r="GYF45" s="1661"/>
      <c r="GYG45" s="1661"/>
      <c r="GYH45" s="1661"/>
      <c r="GYI45" s="1661"/>
      <c r="GYJ45" s="1661"/>
      <c r="GYK45" s="1661"/>
      <c r="GYL45" s="1661"/>
      <c r="GYM45" s="1661"/>
      <c r="GYN45" s="1661"/>
      <c r="GYO45" s="1661"/>
      <c r="GYP45" s="1661"/>
      <c r="GYQ45" s="1661"/>
      <c r="GYR45" s="1661"/>
      <c r="GYS45" s="1661"/>
      <c r="GYT45" s="1661"/>
      <c r="GYU45" s="1661"/>
      <c r="GYV45" s="1661"/>
      <c r="GYW45" s="1661"/>
      <c r="GYX45" s="1661"/>
      <c r="GYY45" s="1661"/>
      <c r="GYZ45" s="1661"/>
      <c r="GZA45" s="1661"/>
      <c r="GZB45" s="1661"/>
      <c r="GZC45" s="1661"/>
      <c r="GZD45" s="1661"/>
      <c r="GZE45" s="1661"/>
      <c r="GZF45" s="1661"/>
      <c r="GZG45" s="1661"/>
      <c r="GZH45" s="1661"/>
      <c r="GZI45" s="1661"/>
      <c r="GZJ45" s="1661"/>
      <c r="GZK45" s="1661"/>
      <c r="GZL45" s="1661"/>
      <c r="GZM45" s="1661"/>
      <c r="GZN45" s="1661"/>
      <c r="GZO45" s="1661"/>
      <c r="GZP45" s="1661"/>
      <c r="GZQ45" s="1661"/>
      <c r="GZR45" s="1661"/>
      <c r="GZS45" s="1661"/>
      <c r="GZT45" s="1661"/>
      <c r="GZU45" s="1661"/>
      <c r="GZV45" s="1661"/>
      <c r="GZW45" s="1661"/>
      <c r="GZX45" s="1661"/>
      <c r="GZY45" s="1661"/>
      <c r="GZZ45" s="1661"/>
      <c r="HAA45" s="1661"/>
      <c r="HAB45" s="1661"/>
      <c r="HAC45" s="1661"/>
      <c r="HAD45" s="1661"/>
      <c r="HAE45" s="1661"/>
      <c r="HAF45" s="1661"/>
      <c r="HAG45" s="1661"/>
      <c r="HAH45" s="1661"/>
      <c r="HAI45" s="1661"/>
      <c r="HAJ45" s="1661"/>
      <c r="HAK45" s="1661"/>
      <c r="HAL45" s="1661"/>
      <c r="HAM45" s="1661"/>
      <c r="HAN45" s="1661"/>
      <c r="HAO45" s="1661"/>
      <c r="HAP45" s="1661"/>
      <c r="HAQ45" s="1661"/>
      <c r="HAR45" s="1661"/>
      <c r="HAS45" s="1661"/>
      <c r="HAT45" s="1661"/>
      <c r="HAU45" s="1661"/>
      <c r="HAV45" s="1661"/>
      <c r="HAW45" s="1661"/>
      <c r="HAX45" s="1661"/>
      <c r="HAY45" s="1661"/>
      <c r="HAZ45" s="1661"/>
      <c r="HBA45" s="1661"/>
      <c r="HBB45" s="1661"/>
      <c r="HBC45" s="1661"/>
      <c r="HBD45" s="1661"/>
      <c r="HBE45" s="1661"/>
      <c r="HBF45" s="1661"/>
      <c r="HBG45" s="1661"/>
      <c r="HBH45" s="1661"/>
      <c r="HBI45" s="1661"/>
      <c r="HBJ45" s="1661"/>
      <c r="HBK45" s="1661"/>
      <c r="HBL45" s="1661"/>
      <c r="HBM45" s="1661"/>
      <c r="HBN45" s="1661"/>
      <c r="HBO45" s="1661"/>
      <c r="HBP45" s="1661"/>
      <c r="HBQ45" s="1661"/>
      <c r="HBR45" s="1661"/>
      <c r="HBS45" s="1661"/>
      <c r="HBT45" s="1661"/>
      <c r="HBU45" s="1661"/>
      <c r="HBV45" s="1661"/>
      <c r="HBW45" s="1661"/>
      <c r="HBX45" s="1661"/>
      <c r="HBY45" s="1661"/>
      <c r="HBZ45" s="1661"/>
      <c r="HCA45" s="1661"/>
      <c r="HCB45" s="1661"/>
      <c r="HCC45" s="1661"/>
      <c r="HCD45" s="1661"/>
      <c r="HCE45" s="1661"/>
      <c r="HCF45" s="1661"/>
      <c r="HCG45" s="1661"/>
      <c r="HCH45" s="1661"/>
      <c r="HCI45" s="1661"/>
      <c r="HCJ45" s="1661"/>
      <c r="HCK45" s="1661"/>
      <c r="HCL45" s="1661"/>
      <c r="HCM45" s="1661"/>
      <c r="HCN45" s="1661"/>
      <c r="HCO45" s="1661"/>
      <c r="HCP45" s="1661"/>
      <c r="HCQ45" s="1661"/>
      <c r="HCR45" s="1661"/>
      <c r="HCS45" s="1661"/>
      <c r="HCT45" s="1661"/>
      <c r="HCU45" s="1661"/>
      <c r="HCV45" s="1661"/>
      <c r="HCW45" s="1661"/>
      <c r="HCX45" s="1661"/>
      <c r="HCY45" s="1661"/>
      <c r="HCZ45" s="1661"/>
      <c r="HDA45" s="1661"/>
      <c r="HDB45" s="1661"/>
      <c r="HDC45" s="1661"/>
      <c r="HDD45" s="1661"/>
      <c r="HDE45" s="1661"/>
      <c r="HDF45" s="1661"/>
      <c r="HDG45" s="1661"/>
      <c r="HDH45" s="1661"/>
      <c r="HDI45" s="1661"/>
      <c r="HDJ45" s="1661"/>
      <c r="HDK45" s="1661"/>
      <c r="HDL45" s="1661"/>
      <c r="HDM45" s="1661"/>
      <c r="HDN45" s="1661"/>
      <c r="HDO45" s="1661"/>
      <c r="HDP45" s="1661"/>
      <c r="HDQ45" s="1661"/>
      <c r="HDR45" s="1661"/>
      <c r="HDS45" s="1661"/>
      <c r="HDT45" s="1661"/>
      <c r="HDU45" s="1661"/>
      <c r="HDV45" s="1661"/>
      <c r="HDW45" s="1661"/>
      <c r="HDX45" s="1661"/>
      <c r="HDY45" s="1661"/>
      <c r="HDZ45" s="1661"/>
      <c r="HEA45" s="1661"/>
      <c r="HEB45" s="1661"/>
      <c r="HEC45" s="1661"/>
      <c r="HED45" s="1661"/>
      <c r="HEE45" s="1661"/>
      <c r="HEF45" s="1661"/>
      <c r="HEG45" s="1661"/>
      <c r="HEH45" s="1661"/>
      <c r="HEI45" s="1661"/>
      <c r="HEJ45" s="1661"/>
      <c r="HEK45" s="1661"/>
      <c r="HEL45" s="1661"/>
      <c r="HEM45" s="1661"/>
      <c r="HEN45" s="1661"/>
      <c r="HEO45" s="1661"/>
      <c r="HEP45" s="1661"/>
      <c r="HEQ45" s="1661"/>
      <c r="HER45" s="1661"/>
      <c r="HES45" s="1661"/>
      <c r="HET45" s="1661"/>
      <c r="HEU45" s="1661"/>
      <c r="HEV45" s="1661"/>
      <c r="HEW45" s="1661"/>
      <c r="HEX45" s="1661"/>
      <c r="HEY45" s="1661"/>
      <c r="HEZ45" s="1661"/>
      <c r="HFA45" s="1661"/>
      <c r="HFB45" s="1661"/>
      <c r="HFC45" s="1661"/>
      <c r="HFD45" s="1661"/>
      <c r="HFE45" s="1661"/>
      <c r="HFF45" s="1661"/>
      <c r="HFG45" s="1661"/>
      <c r="HFH45" s="1661"/>
      <c r="HFI45" s="1661"/>
      <c r="HFJ45" s="1661"/>
      <c r="HFK45" s="1661"/>
      <c r="HFL45" s="1661"/>
      <c r="HFM45" s="1661"/>
      <c r="HFN45" s="1661"/>
      <c r="HFO45" s="1661"/>
      <c r="HFP45" s="1661"/>
      <c r="HFQ45" s="1661"/>
      <c r="HFR45" s="1661"/>
      <c r="HFS45" s="1661"/>
      <c r="HFT45" s="1661"/>
      <c r="HFU45" s="1661"/>
      <c r="HFV45" s="1661"/>
      <c r="HFW45" s="1661"/>
      <c r="HFX45" s="1661"/>
      <c r="HFY45" s="1661"/>
      <c r="HFZ45" s="1661"/>
      <c r="HGA45" s="1661"/>
      <c r="HGB45" s="1661"/>
      <c r="HGC45" s="1661"/>
      <c r="HGD45" s="1661"/>
      <c r="HGE45" s="1661"/>
      <c r="HGF45" s="1661"/>
      <c r="HGG45" s="1661"/>
      <c r="HGH45" s="1661"/>
      <c r="HGI45" s="1661"/>
      <c r="HGJ45" s="1661"/>
      <c r="HGK45" s="1661"/>
      <c r="HGL45" s="1661"/>
      <c r="HGM45" s="1661"/>
      <c r="HGN45" s="1661"/>
      <c r="HGO45" s="1661"/>
      <c r="HGP45" s="1661"/>
      <c r="HGQ45" s="1661"/>
      <c r="HGR45" s="1661"/>
      <c r="HGS45" s="1661"/>
      <c r="HGT45" s="1661"/>
      <c r="HGU45" s="1661"/>
      <c r="HGV45" s="1661"/>
      <c r="HGW45" s="1661"/>
      <c r="HGX45" s="1661"/>
      <c r="HGY45" s="1661"/>
      <c r="HGZ45" s="1661"/>
      <c r="HHA45" s="1661"/>
      <c r="HHB45" s="1661"/>
      <c r="HHC45" s="1661"/>
      <c r="HHD45" s="1661"/>
      <c r="HHE45" s="1661"/>
      <c r="HHF45" s="1661"/>
      <c r="HHG45" s="1661"/>
      <c r="HHH45" s="1661"/>
      <c r="HHI45" s="1661"/>
      <c r="HHJ45" s="1661"/>
      <c r="HHK45" s="1661"/>
      <c r="HHL45" s="1661"/>
      <c r="HHM45" s="1661"/>
      <c r="HHN45" s="1661"/>
      <c r="HHO45" s="1661"/>
      <c r="HHP45" s="1661"/>
      <c r="HHQ45" s="1661"/>
      <c r="HHR45" s="1661"/>
      <c r="HHS45" s="1661"/>
      <c r="HHT45" s="1661"/>
      <c r="HHU45" s="1661"/>
      <c r="HHV45" s="1661"/>
      <c r="HHW45" s="1661"/>
      <c r="HHX45" s="1661"/>
      <c r="HHY45" s="1661"/>
      <c r="HHZ45" s="1661"/>
      <c r="HIA45" s="1661"/>
      <c r="HIB45" s="1661"/>
      <c r="HIC45" s="1661"/>
      <c r="HID45" s="1661"/>
      <c r="HIE45" s="1661"/>
      <c r="HIF45" s="1661"/>
      <c r="HIG45" s="1661"/>
      <c r="HIH45" s="1661"/>
      <c r="HII45" s="1661"/>
      <c r="HIJ45" s="1661"/>
      <c r="HIK45" s="1661"/>
      <c r="HIL45" s="1661"/>
      <c r="HIM45" s="1661"/>
      <c r="HIN45" s="1661"/>
      <c r="HIO45" s="1661"/>
      <c r="HIP45" s="1661"/>
      <c r="HIQ45" s="1661"/>
      <c r="HIR45" s="1661"/>
      <c r="HIS45" s="1661"/>
      <c r="HIT45" s="1661"/>
      <c r="HIU45" s="1661"/>
      <c r="HIV45" s="1661"/>
      <c r="HIW45" s="1661"/>
      <c r="HIX45" s="1661"/>
      <c r="HIY45" s="1661"/>
      <c r="HIZ45" s="1661"/>
      <c r="HJA45" s="1661"/>
      <c r="HJB45" s="1661"/>
      <c r="HJC45" s="1661"/>
      <c r="HJD45" s="1661"/>
      <c r="HJE45" s="1661"/>
      <c r="HJF45" s="1661"/>
      <c r="HJG45" s="1661"/>
      <c r="HJH45" s="1661"/>
      <c r="HJI45" s="1661"/>
      <c r="HJJ45" s="1661"/>
      <c r="HJK45" s="1661"/>
      <c r="HJL45" s="1661"/>
      <c r="HJM45" s="1661"/>
      <c r="HJN45" s="1661"/>
      <c r="HJO45" s="1661"/>
      <c r="HJP45" s="1661"/>
      <c r="HJQ45" s="1661"/>
      <c r="HJR45" s="1661"/>
      <c r="HJS45" s="1661"/>
      <c r="HJT45" s="1661"/>
      <c r="HJU45" s="1661"/>
      <c r="HJV45" s="1661"/>
      <c r="HJW45" s="1661"/>
      <c r="HJX45" s="1661"/>
      <c r="HJY45" s="1661"/>
      <c r="HJZ45" s="1661"/>
      <c r="HKA45" s="1661"/>
      <c r="HKB45" s="1661"/>
      <c r="HKC45" s="1661"/>
      <c r="HKD45" s="1661"/>
      <c r="HKE45" s="1661"/>
      <c r="HKF45" s="1661"/>
      <c r="HKG45" s="1661"/>
      <c r="HKH45" s="1661"/>
      <c r="HKI45" s="1661"/>
      <c r="HKJ45" s="1661"/>
      <c r="HKK45" s="1661"/>
      <c r="HKL45" s="1661"/>
      <c r="HKM45" s="1661"/>
      <c r="HKN45" s="1661"/>
      <c r="HKO45" s="1661"/>
      <c r="HKP45" s="1661"/>
      <c r="HKQ45" s="1661"/>
      <c r="HKR45" s="1661"/>
      <c r="HKS45" s="1661"/>
      <c r="HKT45" s="1661"/>
      <c r="HKU45" s="1661"/>
      <c r="HKV45" s="1661"/>
      <c r="HKW45" s="1661"/>
      <c r="HKX45" s="1661"/>
      <c r="HKY45" s="1661"/>
      <c r="HKZ45" s="1661"/>
      <c r="HLA45" s="1661"/>
      <c r="HLB45" s="1661"/>
      <c r="HLC45" s="1661"/>
      <c r="HLD45" s="1661"/>
      <c r="HLE45" s="1661"/>
      <c r="HLF45" s="1661"/>
      <c r="HLG45" s="1661"/>
      <c r="HLH45" s="1661"/>
      <c r="HLI45" s="1661"/>
      <c r="HLJ45" s="1661"/>
      <c r="HLK45" s="1661"/>
      <c r="HLL45" s="1661"/>
      <c r="HLM45" s="1661"/>
      <c r="HLN45" s="1661"/>
      <c r="HLO45" s="1661"/>
      <c r="HLP45" s="1661"/>
      <c r="HLQ45" s="1661"/>
      <c r="HLR45" s="1661"/>
      <c r="HLS45" s="1661"/>
      <c r="HLT45" s="1661"/>
      <c r="HLU45" s="1661"/>
      <c r="HLV45" s="1661"/>
      <c r="HLW45" s="1661"/>
      <c r="HLX45" s="1661"/>
      <c r="HLY45" s="1661"/>
      <c r="HLZ45" s="1661"/>
      <c r="HMA45" s="1661"/>
      <c r="HMB45" s="1661"/>
      <c r="HMC45" s="1661"/>
      <c r="HMD45" s="1661"/>
      <c r="HME45" s="1661"/>
      <c r="HMF45" s="1661"/>
      <c r="HMG45" s="1661"/>
      <c r="HMH45" s="1661"/>
      <c r="HMI45" s="1661"/>
      <c r="HMJ45" s="1661"/>
      <c r="HMK45" s="1661"/>
      <c r="HML45" s="1661"/>
      <c r="HMM45" s="1661"/>
      <c r="HMN45" s="1661"/>
      <c r="HMO45" s="1661"/>
      <c r="HMP45" s="1661"/>
      <c r="HMQ45" s="1661"/>
      <c r="HMR45" s="1661"/>
      <c r="HMS45" s="1661"/>
      <c r="HMT45" s="1661"/>
      <c r="HMU45" s="1661"/>
      <c r="HMV45" s="1661"/>
      <c r="HMW45" s="1661"/>
      <c r="HMX45" s="1661"/>
      <c r="HMY45" s="1661"/>
      <c r="HMZ45" s="1661"/>
      <c r="HNA45" s="1661"/>
      <c r="HNB45" s="1661"/>
      <c r="HNC45" s="1661"/>
      <c r="HND45" s="1661"/>
      <c r="HNE45" s="1661"/>
      <c r="HNF45" s="1661"/>
      <c r="HNG45" s="1661"/>
      <c r="HNH45" s="1661"/>
      <c r="HNI45" s="1661"/>
      <c r="HNJ45" s="1661"/>
      <c r="HNK45" s="1661"/>
      <c r="HNL45" s="1661"/>
      <c r="HNM45" s="1661"/>
      <c r="HNN45" s="1661"/>
      <c r="HNO45" s="1661"/>
      <c r="HNP45" s="1661"/>
      <c r="HNQ45" s="1661"/>
      <c r="HNR45" s="1661"/>
      <c r="HNS45" s="1661"/>
      <c r="HNT45" s="1661"/>
      <c r="HNU45" s="1661"/>
      <c r="HNV45" s="1661"/>
      <c r="HNW45" s="1661"/>
      <c r="HNX45" s="1661"/>
      <c r="HNY45" s="1661"/>
      <c r="HNZ45" s="1661"/>
      <c r="HOA45" s="1661"/>
      <c r="HOB45" s="1661"/>
      <c r="HOC45" s="1661"/>
      <c r="HOD45" s="1661"/>
      <c r="HOE45" s="1661"/>
      <c r="HOF45" s="1661"/>
      <c r="HOG45" s="1661"/>
      <c r="HOH45" s="1661"/>
      <c r="HOI45" s="1661"/>
      <c r="HOJ45" s="1661"/>
      <c r="HOK45" s="1661"/>
      <c r="HOL45" s="1661"/>
      <c r="HOM45" s="1661"/>
      <c r="HON45" s="1661"/>
      <c r="HOO45" s="1661"/>
      <c r="HOP45" s="1661"/>
      <c r="HOQ45" s="1661"/>
      <c r="HOR45" s="1661"/>
      <c r="HOS45" s="1661"/>
      <c r="HOT45" s="1661"/>
      <c r="HOU45" s="1661"/>
      <c r="HOV45" s="1661"/>
      <c r="HOW45" s="1661"/>
      <c r="HOX45" s="1661"/>
      <c r="HOY45" s="1661"/>
      <c r="HOZ45" s="1661"/>
      <c r="HPA45" s="1661"/>
      <c r="HPB45" s="1661"/>
      <c r="HPC45" s="1661"/>
      <c r="HPD45" s="1661"/>
      <c r="HPE45" s="1661"/>
      <c r="HPF45" s="1661"/>
      <c r="HPG45" s="1661"/>
      <c r="HPH45" s="1661"/>
      <c r="HPI45" s="1661"/>
      <c r="HPJ45" s="1661"/>
      <c r="HPK45" s="1661"/>
      <c r="HPL45" s="1661"/>
      <c r="HPM45" s="1661"/>
      <c r="HPN45" s="1661"/>
      <c r="HPO45" s="1661"/>
      <c r="HPP45" s="1661"/>
      <c r="HPQ45" s="1661"/>
      <c r="HPR45" s="1661"/>
      <c r="HPS45" s="1661"/>
      <c r="HPT45" s="1661"/>
      <c r="HPU45" s="1661"/>
      <c r="HPV45" s="1661"/>
      <c r="HPW45" s="1661"/>
      <c r="HPX45" s="1661"/>
      <c r="HPY45" s="1661"/>
      <c r="HPZ45" s="1661"/>
      <c r="HQA45" s="1661"/>
      <c r="HQB45" s="1661"/>
      <c r="HQC45" s="1661"/>
      <c r="HQD45" s="1661"/>
      <c r="HQE45" s="1661"/>
      <c r="HQF45" s="1661"/>
      <c r="HQG45" s="1661"/>
      <c r="HQH45" s="1661"/>
      <c r="HQI45" s="1661"/>
      <c r="HQJ45" s="1661"/>
      <c r="HQK45" s="1661"/>
      <c r="HQL45" s="1661"/>
      <c r="HQM45" s="1661"/>
      <c r="HQN45" s="1661"/>
      <c r="HQO45" s="1661"/>
      <c r="HQP45" s="1661"/>
      <c r="HQQ45" s="1661"/>
      <c r="HQR45" s="1661"/>
      <c r="HQS45" s="1661"/>
      <c r="HQT45" s="1661"/>
      <c r="HQU45" s="1661"/>
      <c r="HQV45" s="1661"/>
      <c r="HQW45" s="1661"/>
      <c r="HQX45" s="1661"/>
      <c r="HQY45" s="1661"/>
      <c r="HQZ45" s="1661"/>
      <c r="HRA45" s="1661"/>
      <c r="HRB45" s="1661"/>
      <c r="HRC45" s="1661"/>
      <c r="HRD45" s="1661"/>
      <c r="HRE45" s="1661"/>
      <c r="HRF45" s="1661"/>
      <c r="HRG45" s="1661"/>
      <c r="HRH45" s="1661"/>
      <c r="HRI45" s="1661"/>
      <c r="HRJ45" s="1661"/>
      <c r="HRK45" s="1661"/>
      <c r="HRL45" s="1661"/>
      <c r="HRM45" s="1661"/>
      <c r="HRN45" s="1661"/>
      <c r="HRO45" s="1661"/>
      <c r="HRP45" s="1661"/>
      <c r="HRQ45" s="1661"/>
      <c r="HRR45" s="1661"/>
      <c r="HRS45" s="1661"/>
      <c r="HRT45" s="1661"/>
      <c r="HRU45" s="1661"/>
      <c r="HRV45" s="1661"/>
      <c r="HRW45" s="1661"/>
      <c r="HRX45" s="1661"/>
      <c r="HRY45" s="1661"/>
      <c r="HRZ45" s="1661"/>
      <c r="HSA45" s="1661"/>
      <c r="HSB45" s="1661"/>
      <c r="HSC45" s="1661"/>
      <c r="HSD45" s="1661"/>
      <c r="HSE45" s="1661"/>
      <c r="HSF45" s="1661"/>
      <c r="HSG45" s="1661"/>
      <c r="HSH45" s="1661"/>
      <c r="HSI45" s="1661"/>
      <c r="HSJ45" s="1661"/>
      <c r="HSK45" s="1661"/>
      <c r="HSL45" s="1661"/>
      <c r="HSM45" s="1661"/>
      <c r="HSN45" s="1661"/>
      <c r="HSO45" s="1661"/>
      <c r="HSP45" s="1661"/>
      <c r="HSQ45" s="1661"/>
      <c r="HSR45" s="1661"/>
      <c r="HSS45" s="1661"/>
      <c r="HST45" s="1661"/>
      <c r="HSU45" s="1661"/>
      <c r="HSV45" s="1661"/>
      <c r="HSW45" s="1661"/>
      <c r="HSX45" s="1661"/>
      <c r="HSY45" s="1661"/>
      <c r="HSZ45" s="1661"/>
      <c r="HTA45" s="1661"/>
      <c r="HTB45" s="1661"/>
      <c r="HTC45" s="1661"/>
      <c r="HTD45" s="1661"/>
      <c r="HTE45" s="1661"/>
      <c r="HTF45" s="1661"/>
      <c r="HTG45" s="1661"/>
      <c r="HTH45" s="1661"/>
      <c r="HTI45" s="1661"/>
      <c r="HTJ45" s="1661"/>
      <c r="HTK45" s="1661"/>
      <c r="HTL45" s="1661"/>
      <c r="HTM45" s="1661"/>
      <c r="HTN45" s="1661"/>
      <c r="HTO45" s="1661"/>
      <c r="HTP45" s="1661"/>
      <c r="HTQ45" s="1661"/>
      <c r="HTR45" s="1661"/>
      <c r="HTS45" s="1661"/>
      <c r="HTT45" s="1661"/>
      <c r="HTU45" s="1661"/>
      <c r="HTV45" s="1661"/>
      <c r="HTW45" s="1661"/>
      <c r="HTX45" s="1661"/>
      <c r="HTY45" s="1661"/>
      <c r="HTZ45" s="1661"/>
      <c r="HUA45" s="1661"/>
      <c r="HUB45" s="1661"/>
      <c r="HUC45" s="1661"/>
      <c r="HUD45" s="1661"/>
      <c r="HUE45" s="1661"/>
      <c r="HUF45" s="1661"/>
      <c r="HUG45" s="1661"/>
      <c r="HUH45" s="1661"/>
      <c r="HUI45" s="1661"/>
      <c r="HUJ45" s="1661"/>
      <c r="HUK45" s="1661"/>
      <c r="HUL45" s="1661"/>
      <c r="HUM45" s="1661"/>
      <c r="HUN45" s="1661"/>
      <c r="HUO45" s="1661"/>
      <c r="HUP45" s="1661"/>
      <c r="HUQ45" s="1661"/>
      <c r="HUR45" s="1661"/>
      <c r="HUS45" s="1661"/>
      <c r="HUT45" s="1661"/>
      <c r="HUU45" s="1661"/>
      <c r="HUV45" s="1661"/>
      <c r="HUW45" s="1661"/>
      <c r="HUX45" s="1661"/>
      <c r="HUY45" s="1661"/>
      <c r="HUZ45" s="1661"/>
      <c r="HVA45" s="1661"/>
      <c r="HVB45" s="1661"/>
      <c r="HVC45" s="1661"/>
      <c r="HVD45" s="1661"/>
      <c r="HVE45" s="1661"/>
      <c r="HVF45" s="1661"/>
      <c r="HVG45" s="1661"/>
      <c r="HVH45" s="1661"/>
      <c r="HVI45" s="1661"/>
      <c r="HVJ45" s="1661"/>
      <c r="HVK45" s="1661"/>
      <c r="HVL45" s="1661"/>
      <c r="HVM45" s="1661"/>
      <c r="HVN45" s="1661"/>
      <c r="HVO45" s="1661"/>
      <c r="HVP45" s="1661"/>
      <c r="HVQ45" s="1661"/>
      <c r="HVR45" s="1661"/>
      <c r="HVS45" s="1661"/>
      <c r="HVT45" s="1661"/>
      <c r="HVU45" s="1661"/>
      <c r="HVV45" s="1661"/>
      <c r="HVW45" s="1661"/>
      <c r="HVX45" s="1661"/>
      <c r="HVY45" s="1661"/>
      <c r="HVZ45" s="1661"/>
      <c r="HWA45" s="1661"/>
      <c r="HWB45" s="1661"/>
      <c r="HWC45" s="1661"/>
      <c r="HWD45" s="1661"/>
      <c r="HWE45" s="1661"/>
      <c r="HWF45" s="1661"/>
      <c r="HWG45" s="1661"/>
      <c r="HWH45" s="1661"/>
      <c r="HWI45" s="1661"/>
      <c r="HWJ45" s="1661"/>
      <c r="HWK45" s="1661"/>
      <c r="HWL45" s="1661"/>
      <c r="HWM45" s="1661"/>
      <c r="HWN45" s="1661"/>
      <c r="HWO45" s="1661"/>
      <c r="HWP45" s="1661"/>
      <c r="HWQ45" s="1661"/>
      <c r="HWR45" s="1661"/>
      <c r="HWS45" s="1661"/>
      <c r="HWT45" s="1661"/>
      <c r="HWU45" s="1661"/>
      <c r="HWV45" s="1661"/>
      <c r="HWW45" s="1661"/>
      <c r="HWX45" s="1661"/>
      <c r="HWY45" s="1661"/>
      <c r="HWZ45" s="1661"/>
      <c r="HXA45" s="1661"/>
      <c r="HXB45" s="1661"/>
      <c r="HXC45" s="1661"/>
      <c r="HXD45" s="1661"/>
      <c r="HXE45" s="1661"/>
      <c r="HXF45" s="1661"/>
      <c r="HXG45" s="1661"/>
      <c r="HXH45" s="1661"/>
      <c r="HXI45" s="1661"/>
      <c r="HXJ45" s="1661"/>
      <c r="HXK45" s="1661"/>
      <c r="HXL45" s="1661"/>
      <c r="HXM45" s="1661"/>
      <c r="HXN45" s="1661"/>
      <c r="HXO45" s="1661"/>
      <c r="HXP45" s="1661"/>
      <c r="HXQ45" s="1661"/>
      <c r="HXR45" s="1661"/>
      <c r="HXS45" s="1661"/>
      <c r="HXT45" s="1661"/>
      <c r="HXU45" s="1661"/>
      <c r="HXV45" s="1661"/>
      <c r="HXW45" s="1661"/>
      <c r="HXX45" s="1661"/>
      <c r="HXY45" s="1661"/>
      <c r="HXZ45" s="1661"/>
      <c r="HYA45" s="1661"/>
      <c r="HYB45" s="1661"/>
      <c r="HYC45" s="1661"/>
      <c r="HYD45" s="1661"/>
      <c r="HYE45" s="1661"/>
      <c r="HYF45" s="1661"/>
      <c r="HYG45" s="1661"/>
      <c r="HYH45" s="1661"/>
      <c r="HYI45" s="1661"/>
      <c r="HYJ45" s="1661"/>
      <c r="HYK45" s="1661"/>
      <c r="HYL45" s="1661"/>
      <c r="HYM45" s="1661"/>
      <c r="HYN45" s="1661"/>
      <c r="HYO45" s="1661"/>
      <c r="HYP45" s="1661"/>
      <c r="HYQ45" s="1661"/>
      <c r="HYR45" s="1661"/>
      <c r="HYS45" s="1661"/>
      <c r="HYT45" s="1661"/>
      <c r="HYU45" s="1661"/>
      <c r="HYV45" s="1661"/>
      <c r="HYW45" s="1661"/>
      <c r="HYX45" s="1661"/>
      <c r="HYY45" s="1661"/>
      <c r="HYZ45" s="1661"/>
      <c r="HZA45" s="1661"/>
      <c r="HZB45" s="1661"/>
      <c r="HZC45" s="1661"/>
      <c r="HZD45" s="1661"/>
      <c r="HZE45" s="1661"/>
      <c r="HZF45" s="1661"/>
      <c r="HZG45" s="1661"/>
      <c r="HZH45" s="1661"/>
      <c r="HZI45" s="1661"/>
      <c r="HZJ45" s="1661"/>
      <c r="HZK45" s="1661"/>
      <c r="HZL45" s="1661"/>
      <c r="HZM45" s="1661"/>
      <c r="HZN45" s="1661"/>
      <c r="HZO45" s="1661"/>
      <c r="HZP45" s="1661"/>
      <c r="HZQ45" s="1661"/>
      <c r="HZR45" s="1661"/>
      <c r="HZS45" s="1661"/>
      <c r="HZT45" s="1661"/>
      <c r="HZU45" s="1661"/>
      <c r="HZV45" s="1661"/>
      <c r="HZW45" s="1661"/>
      <c r="HZX45" s="1661"/>
      <c r="HZY45" s="1661"/>
      <c r="HZZ45" s="1661"/>
      <c r="IAA45" s="1661"/>
      <c r="IAB45" s="1661"/>
      <c r="IAC45" s="1661"/>
      <c r="IAD45" s="1661"/>
      <c r="IAE45" s="1661"/>
      <c r="IAF45" s="1661"/>
      <c r="IAG45" s="1661"/>
      <c r="IAH45" s="1661"/>
      <c r="IAI45" s="1661"/>
      <c r="IAJ45" s="1661"/>
      <c r="IAK45" s="1661"/>
      <c r="IAL45" s="1661"/>
      <c r="IAM45" s="1661"/>
      <c r="IAN45" s="1661"/>
      <c r="IAO45" s="1661"/>
      <c r="IAP45" s="1661"/>
      <c r="IAQ45" s="1661"/>
      <c r="IAR45" s="1661"/>
      <c r="IAS45" s="1661"/>
      <c r="IAT45" s="1661"/>
      <c r="IAU45" s="1661"/>
      <c r="IAV45" s="1661"/>
      <c r="IAW45" s="1661"/>
      <c r="IAX45" s="1661"/>
      <c r="IAY45" s="1661"/>
      <c r="IAZ45" s="1661"/>
      <c r="IBA45" s="1661"/>
      <c r="IBB45" s="1661"/>
      <c r="IBC45" s="1661"/>
      <c r="IBD45" s="1661"/>
      <c r="IBE45" s="1661"/>
      <c r="IBF45" s="1661"/>
      <c r="IBG45" s="1661"/>
      <c r="IBH45" s="1661"/>
      <c r="IBI45" s="1661"/>
      <c r="IBJ45" s="1661"/>
      <c r="IBK45" s="1661"/>
      <c r="IBL45" s="1661"/>
      <c r="IBM45" s="1661"/>
      <c r="IBN45" s="1661"/>
      <c r="IBO45" s="1661"/>
      <c r="IBP45" s="1661"/>
      <c r="IBQ45" s="1661"/>
      <c r="IBR45" s="1661"/>
      <c r="IBS45" s="1661"/>
      <c r="IBT45" s="1661"/>
      <c r="IBU45" s="1661"/>
      <c r="IBV45" s="1661"/>
      <c r="IBW45" s="1661"/>
      <c r="IBX45" s="1661"/>
      <c r="IBY45" s="1661"/>
      <c r="IBZ45" s="1661"/>
      <c r="ICA45" s="1661"/>
      <c r="ICB45" s="1661"/>
      <c r="ICC45" s="1661"/>
      <c r="ICD45" s="1661"/>
      <c r="ICE45" s="1661"/>
      <c r="ICF45" s="1661"/>
      <c r="ICG45" s="1661"/>
      <c r="ICH45" s="1661"/>
      <c r="ICI45" s="1661"/>
      <c r="ICJ45" s="1661"/>
      <c r="ICK45" s="1661"/>
      <c r="ICL45" s="1661"/>
      <c r="ICM45" s="1661"/>
      <c r="ICN45" s="1661"/>
      <c r="ICO45" s="1661"/>
      <c r="ICP45" s="1661"/>
      <c r="ICQ45" s="1661"/>
      <c r="ICR45" s="1661"/>
      <c r="ICS45" s="1661"/>
      <c r="ICT45" s="1661"/>
      <c r="ICU45" s="1661"/>
      <c r="ICV45" s="1661"/>
      <c r="ICW45" s="1661"/>
      <c r="ICX45" s="1661"/>
      <c r="ICY45" s="1661"/>
      <c r="ICZ45" s="1661"/>
      <c r="IDA45" s="1661"/>
      <c r="IDB45" s="1661"/>
      <c r="IDC45" s="1661"/>
      <c r="IDD45" s="1661"/>
      <c r="IDE45" s="1661"/>
      <c r="IDF45" s="1661"/>
      <c r="IDG45" s="1661"/>
      <c r="IDH45" s="1661"/>
      <c r="IDI45" s="1661"/>
      <c r="IDJ45" s="1661"/>
      <c r="IDK45" s="1661"/>
      <c r="IDL45" s="1661"/>
      <c r="IDM45" s="1661"/>
      <c r="IDN45" s="1661"/>
      <c r="IDO45" s="1661"/>
      <c r="IDP45" s="1661"/>
      <c r="IDQ45" s="1661"/>
      <c r="IDR45" s="1661"/>
      <c r="IDS45" s="1661"/>
      <c r="IDT45" s="1661"/>
      <c r="IDU45" s="1661"/>
      <c r="IDV45" s="1661"/>
      <c r="IDW45" s="1661"/>
      <c r="IDX45" s="1661"/>
      <c r="IDY45" s="1661"/>
      <c r="IDZ45" s="1661"/>
      <c r="IEA45" s="1661"/>
      <c r="IEB45" s="1661"/>
      <c r="IEC45" s="1661"/>
      <c r="IED45" s="1661"/>
      <c r="IEE45" s="1661"/>
      <c r="IEF45" s="1661"/>
      <c r="IEG45" s="1661"/>
      <c r="IEH45" s="1661"/>
      <c r="IEI45" s="1661"/>
      <c r="IEJ45" s="1661"/>
      <c r="IEK45" s="1661"/>
      <c r="IEL45" s="1661"/>
      <c r="IEM45" s="1661"/>
      <c r="IEN45" s="1661"/>
      <c r="IEO45" s="1661"/>
      <c r="IEP45" s="1661"/>
      <c r="IEQ45" s="1661"/>
      <c r="IER45" s="1661"/>
      <c r="IES45" s="1661"/>
      <c r="IET45" s="1661"/>
      <c r="IEU45" s="1661"/>
      <c r="IEV45" s="1661"/>
      <c r="IEW45" s="1661"/>
      <c r="IEX45" s="1661"/>
      <c r="IEY45" s="1661"/>
      <c r="IEZ45" s="1661"/>
      <c r="IFA45" s="1661"/>
      <c r="IFB45" s="1661"/>
      <c r="IFC45" s="1661"/>
      <c r="IFD45" s="1661"/>
      <c r="IFE45" s="1661"/>
      <c r="IFF45" s="1661"/>
      <c r="IFG45" s="1661"/>
      <c r="IFH45" s="1661"/>
      <c r="IFI45" s="1661"/>
      <c r="IFJ45" s="1661"/>
      <c r="IFK45" s="1661"/>
      <c r="IFL45" s="1661"/>
      <c r="IFM45" s="1661"/>
      <c r="IFN45" s="1661"/>
      <c r="IFO45" s="1661"/>
      <c r="IFP45" s="1661"/>
      <c r="IFQ45" s="1661"/>
      <c r="IFR45" s="1661"/>
      <c r="IFS45" s="1661"/>
      <c r="IFT45" s="1661"/>
      <c r="IFU45" s="1661"/>
      <c r="IFV45" s="1661"/>
      <c r="IFW45" s="1661"/>
      <c r="IFX45" s="1661"/>
      <c r="IFY45" s="1661"/>
      <c r="IFZ45" s="1661"/>
      <c r="IGA45" s="1661"/>
      <c r="IGB45" s="1661"/>
      <c r="IGC45" s="1661"/>
      <c r="IGD45" s="1661"/>
      <c r="IGE45" s="1661"/>
      <c r="IGF45" s="1661"/>
      <c r="IGG45" s="1661"/>
      <c r="IGH45" s="1661"/>
      <c r="IGI45" s="1661"/>
      <c r="IGJ45" s="1661"/>
      <c r="IGK45" s="1661"/>
      <c r="IGL45" s="1661"/>
      <c r="IGM45" s="1661"/>
      <c r="IGN45" s="1661"/>
      <c r="IGO45" s="1661"/>
      <c r="IGP45" s="1661"/>
      <c r="IGQ45" s="1661"/>
      <c r="IGR45" s="1661"/>
      <c r="IGS45" s="1661"/>
      <c r="IGT45" s="1661"/>
      <c r="IGU45" s="1661"/>
      <c r="IGV45" s="1661"/>
      <c r="IGW45" s="1661"/>
      <c r="IGX45" s="1661"/>
      <c r="IGY45" s="1661"/>
      <c r="IGZ45" s="1661"/>
      <c r="IHA45" s="1661"/>
      <c r="IHB45" s="1661"/>
      <c r="IHC45" s="1661"/>
      <c r="IHD45" s="1661"/>
      <c r="IHE45" s="1661"/>
      <c r="IHF45" s="1661"/>
      <c r="IHG45" s="1661"/>
      <c r="IHH45" s="1661"/>
      <c r="IHI45" s="1661"/>
      <c r="IHJ45" s="1661"/>
      <c r="IHK45" s="1661"/>
      <c r="IHL45" s="1661"/>
      <c r="IHM45" s="1661"/>
      <c r="IHN45" s="1661"/>
      <c r="IHO45" s="1661"/>
      <c r="IHP45" s="1661"/>
      <c r="IHQ45" s="1661"/>
      <c r="IHR45" s="1661"/>
      <c r="IHS45" s="1661"/>
      <c r="IHT45" s="1661"/>
      <c r="IHU45" s="1661"/>
      <c r="IHV45" s="1661"/>
      <c r="IHW45" s="1661"/>
      <c r="IHX45" s="1661"/>
      <c r="IHY45" s="1661"/>
      <c r="IHZ45" s="1661"/>
      <c r="IIA45" s="1661"/>
      <c r="IIB45" s="1661"/>
      <c r="IIC45" s="1661"/>
      <c r="IID45" s="1661"/>
      <c r="IIE45" s="1661"/>
      <c r="IIF45" s="1661"/>
      <c r="IIG45" s="1661"/>
      <c r="IIH45" s="1661"/>
      <c r="III45" s="1661"/>
      <c r="IIJ45" s="1661"/>
      <c r="IIK45" s="1661"/>
      <c r="IIL45" s="1661"/>
      <c r="IIM45" s="1661"/>
      <c r="IIN45" s="1661"/>
      <c r="IIO45" s="1661"/>
      <c r="IIP45" s="1661"/>
      <c r="IIQ45" s="1661"/>
      <c r="IIR45" s="1661"/>
      <c r="IIS45" s="1661"/>
      <c r="IIT45" s="1661"/>
      <c r="IIU45" s="1661"/>
      <c r="IIV45" s="1661"/>
      <c r="IIW45" s="1661"/>
      <c r="IIX45" s="1661"/>
      <c r="IIY45" s="1661"/>
      <c r="IIZ45" s="1661"/>
      <c r="IJA45" s="1661"/>
      <c r="IJB45" s="1661"/>
      <c r="IJC45" s="1661"/>
      <c r="IJD45" s="1661"/>
      <c r="IJE45" s="1661"/>
      <c r="IJF45" s="1661"/>
      <c r="IJG45" s="1661"/>
      <c r="IJH45" s="1661"/>
      <c r="IJI45" s="1661"/>
      <c r="IJJ45" s="1661"/>
      <c r="IJK45" s="1661"/>
      <c r="IJL45" s="1661"/>
      <c r="IJM45" s="1661"/>
      <c r="IJN45" s="1661"/>
      <c r="IJO45" s="1661"/>
      <c r="IJP45" s="1661"/>
      <c r="IJQ45" s="1661"/>
      <c r="IJR45" s="1661"/>
      <c r="IJS45" s="1661"/>
      <c r="IJT45" s="1661"/>
      <c r="IJU45" s="1661"/>
      <c r="IJV45" s="1661"/>
      <c r="IJW45" s="1661"/>
      <c r="IJX45" s="1661"/>
      <c r="IJY45" s="1661"/>
      <c r="IJZ45" s="1661"/>
      <c r="IKA45" s="1661"/>
      <c r="IKB45" s="1661"/>
      <c r="IKC45" s="1661"/>
      <c r="IKD45" s="1661"/>
      <c r="IKE45" s="1661"/>
      <c r="IKF45" s="1661"/>
      <c r="IKG45" s="1661"/>
      <c r="IKH45" s="1661"/>
      <c r="IKI45" s="1661"/>
      <c r="IKJ45" s="1661"/>
      <c r="IKK45" s="1661"/>
      <c r="IKL45" s="1661"/>
      <c r="IKM45" s="1661"/>
      <c r="IKN45" s="1661"/>
      <c r="IKO45" s="1661"/>
      <c r="IKP45" s="1661"/>
      <c r="IKQ45" s="1661"/>
      <c r="IKR45" s="1661"/>
      <c r="IKS45" s="1661"/>
      <c r="IKT45" s="1661"/>
      <c r="IKU45" s="1661"/>
      <c r="IKV45" s="1661"/>
      <c r="IKW45" s="1661"/>
      <c r="IKX45" s="1661"/>
      <c r="IKY45" s="1661"/>
      <c r="IKZ45" s="1661"/>
      <c r="ILA45" s="1661"/>
      <c r="ILB45" s="1661"/>
      <c r="ILC45" s="1661"/>
      <c r="ILD45" s="1661"/>
      <c r="ILE45" s="1661"/>
      <c r="ILF45" s="1661"/>
      <c r="ILG45" s="1661"/>
      <c r="ILH45" s="1661"/>
      <c r="ILI45" s="1661"/>
      <c r="ILJ45" s="1661"/>
      <c r="ILK45" s="1661"/>
      <c r="ILL45" s="1661"/>
      <c r="ILM45" s="1661"/>
      <c r="ILN45" s="1661"/>
      <c r="ILO45" s="1661"/>
      <c r="ILP45" s="1661"/>
      <c r="ILQ45" s="1661"/>
      <c r="ILR45" s="1661"/>
      <c r="ILS45" s="1661"/>
      <c r="ILT45" s="1661"/>
      <c r="ILU45" s="1661"/>
      <c r="ILV45" s="1661"/>
      <c r="ILW45" s="1661"/>
      <c r="ILX45" s="1661"/>
      <c r="ILY45" s="1661"/>
      <c r="ILZ45" s="1661"/>
      <c r="IMA45" s="1661"/>
      <c r="IMB45" s="1661"/>
      <c r="IMC45" s="1661"/>
      <c r="IMD45" s="1661"/>
      <c r="IME45" s="1661"/>
      <c r="IMF45" s="1661"/>
      <c r="IMG45" s="1661"/>
      <c r="IMH45" s="1661"/>
      <c r="IMI45" s="1661"/>
      <c r="IMJ45" s="1661"/>
      <c r="IMK45" s="1661"/>
      <c r="IML45" s="1661"/>
      <c r="IMM45" s="1661"/>
      <c r="IMN45" s="1661"/>
      <c r="IMO45" s="1661"/>
      <c r="IMP45" s="1661"/>
      <c r="IMQ45" s="1661"/>
      <c r="IMR45" s="1661"/>
      <c r="IMS45" s="1661"/>
      <c r="IMT45" s="1661"/>
      <c r="IMU45" s="1661"/>
      <c r="IMV45" s="1661"/>
      <c r="IMW45" s="1661"/>
      <c r="IMX45" s="1661"/>
      <c r="IMY45" s="1661"/>
      <c r="IMZ45" s="1661"/>
      <c r="INA45" s="1661"/>
      <c r="INB45" s="1661"/>
      <c r="INC45" s="1661"/>
      <c r="IND45" s="1661"/>
      <c r="INE45" s="1661"/>
      <c r="INF45" s="1661"/>
      <c r="ING45" s="1661"/>
      <c r="INH45" s="1661"/>
      <c r="INI45" s="1661"/>
      <c r="INJ45" s="1661"/>
      <c r="INK45" s="1661"/>
      <c r="INL45" s="1661"/>
      <c r="INM45" s="1661"/>
      <c r="INN45" s="1661"/>
      <c r="INO45" s="1661"/>
      <c r="INP45" s="1661"/>
      <c r="INQ45" s="1661"/>
      <c r="INR45" s="1661"/>
      <c r="INS45" s="1661"/>
      <c r="INT45" s="1661"/>
      <c r="INU45" s="1661"/>
      <c r="INV45" s="1661"/>
      <c r="INW45" s="1661"/>
      <c r="INX45" s="1661"/>
      <c r="INY45" s="1661"/>
      <c r="INZ45" s="1661"/>
      <c r="IOA45" s="1661"/>
      <c r="IOB45" s="1661"/>
      <c r="IOC45" s="1661"/>
      <c r="IOD45" s="1661"/>
      <c r="IOE45" s="1661"/>
      <c r="IOF45" s="1661"/>
      <c r="IOG45" s="1661"/>
      <c r="IOH45" s="1661"/>
      <c r="IOI45" s="1661"/>
      <c r="IOJ45" s="1661"/>
      <c r="IOK45" s="1661"/>
      <c r="IOL45" s="1661"/>
      <c r="IOM45" s="1661"/>
      <c r="ION45" s="1661"/>
      <c r="IOO45" s="1661"/>
      <c r="IOP45" s="1661"/>
      <c r="IOQ45" s="1661"/>
      <c r="IOR45" s="1661"/>
      <c r="IOS45" s="1661"/>
      <c r="IOT45" s="1661"/>
      <c r="IOU45" s="1661"/>
      <c r="IOV45" s="1661"/>
      <c r="IOW45" s="1661"/>
      <c r="IOX45" s="1661"/>
      <c r="IOY45" s="1661"/>
      <c r="IOZ45" s="1661"/>
      <c r="IPA45" s="1661"/>
      <c r="IPB45" s="1661"/>
      <c r="IPC45" s="1661"/>
      <c r="IPD45" s="1661"/>
      <c r="IPE45" s="1661"/>
      <c r="IPF45" s="1661"/>
      <c r="IPG45" s="1661"/>
      <c r="IPH45" s="1661"/>
      <c r="IPI45" s="1661"/>
      <c r="IPJ45" s="1661"/>
      <c r="IPK45" s="1661"/>
      <c r="IPL45" s="1661"/>
      <c r="IPM45" s="1661"/>
      <c r="IPN45" s="1661"/>
      <c r="IPO45" s="1661"/>
      <c r="IPP45" s="1661"/>
      <c r="IPQ45" s="1661"/>
      <c r="IPR45" s="1661"/>
      <c r="IPS45" s="1661"/>
      <c r="IPT45" s="1661"/>
      <c r="IPU45" s="1661"/>
      <c r="IPV45" s="1661"/>
      <c r="IPW45" s="1661"/>
      <c r="IPX45" s="1661"/>
      <c r="IPY45" s="1661"/>
      <c r="IPZ45" s="1661"/>
      <c r="IQA45" s="1661"/>
      <c r="IQB45" s="1661"/>
      <c r="IQC45" s="1661"/>
      <c r="IQD45" s="1661"/>
      <c r="IQE45" s="1661"/>
      <c r="IQF45" s="1661"/>
      <c r="IQG45" s="1661"/>
      <c r="IQH45" s="1661"/>
      <c r="IQI45" s="1661"/>
      <c r="IQJ45" s="1661"/>
      <c r="IQK45" s="1661"/>
      <c r="IQL45" s="1661"/>
      <c r="IQM45" s="1661"/>
      <c r="IQN45" s="1661"/>
      <c r="IQO45" s="1661"/>
      <c r="IQP45" s="1661"/>
      <c r="IQQ45" s="1661"/>
      <c r="IQR45" s="1661"/>
      <c r="IQS45" s="1661"/>
      <c r="IQT45" s="1661"/>
      <c r="IQU45" s="1661"/>
      <c r="IQV45" s="1661"/>
      <c r="IQW45" s="1661"/>
      <c r="IQX45" s="1661"/>
      <c r="IQY45" s="1661"/>
      <c r="IQZ45" s="1661"/>
      <c r="IRA45" s="1661"/>
      <c r="IRB45" s="1661"/>
      <c r="IRC45" s="1661"/>
      <c r="IRD45" s="1661"/>
      <c r="IRE45" s="1661"/>
      <c r="IRF45" s="1661"/>
      <c r="IRG45" s="1661"/>
      <c r="IRH45" s="1661"/>
      <c r="IRI45" s="1661"/>
      <c r="IRJ45" s="1661"/>
      <c r="IRK45" s="1661"/>
      <c r="IRL45" s="1661"/>
      <c r="IRM45" s="1661"/>
      <c r="IRN45" s="1661"/>
      <c r="IRO45" s="1661"/>
      <c r="IRP45" s="1661"/>
      <c r="IRQ45" s="1661"/>
      <c r="IRR45" s="1661"/>
      <c r="IRS45" s="1661"/>
      <c r="IRT45" s="1661"/>
      <c r="IRU45" s="1661"/>
      <c r="IRV45" s="1661"/>
      <c r="IRW45" s="1661"/>
      <c r="IRX45" s="1661"/>
      <c r="IRY45" s="1661"/>
      <c r="IRZ45" s="1661"/>
      <c r="ISA45" s="1661"/>
      <c r="ISB45" s="1661"/>
      <c r="ISC45" s="1661"/>
      <c r="ISD45" s="1661"/>
      <c r="ISE45" s="1661"/>
      <c r="ISF45" s="1661"/>
      <c r="ISG45" s="1661"/>
      <c r="ISH45" s="1661"/>
      <c r="ISI45" s="1661"/>
      <c r="ISJ45" s="1661"/>
      <c r="ISK45" s="1661"/>
      <c r="ISL45" s="1661"/>
      <c r="ISM45" s="1661"/>
      <c r="ISN45" s="1661"/>
      <c r="ISO45" s="1661"/>
      <c r="ISP45" s="1661"/>
      <c r="ISQ45" s="1661"/>
      <c r="ISR45" s="1661"/>
      <c r="ISS45" s="1661"/>
      <c r="IST45" s="1661"/>
      <c r="ISU45" s="1661"/>
      <c r="ISV45" s="1661"/>
      <c r="ISW45" s="1661"/>
      <c r="ISX45" s="1661"/>
      <c r="ISY45" s="1661"/>
      <c r="ISZ45" s="1661"/>
      <c r="ITA45" s="1661"/>
      <c r="ITB45" s="1661"/>
      <c r="ITC45" s="1661"/>
      <c r="ITD45" s="1661"/>
      <c r="ITE45" s="1661"/>
      <c r="ITF45" s="1661"/>
      <c r="ITG45" s="1661"/>
      <c r="ITH45" s="1661"/>
      <c r="ITI45" s="1661"/>
      <c r="ITJ45" s="1661"/>
      <c r="ITK45" s="1661"/>
      <c r="ITL45" s="1661"/>
      <c r="ITM45" s="1661"/>
      <c r="ITN45" s="1661"/>
      <c r="ITO45" s="1661"/>
      <c r="ITP45" s="1661"/>
      <c r="ITQ45" s="1661"/>
      <c r="ITR45" s="1661"/>
      <c r="ITS45" s="1661"/>
      <c r="ITT45" s="1661"/>
      <c r="ITU45" s="1661"/>
      <c r="ITV45" s="1661"/>
      <c r="ITW45" s="1661"/>
      <c r="ITX45" s="1661"/>
      <c r="ITY45" s="1661"/>
      <c r="ITZ45" s="1661"/>
      <c r="IUA45" s="1661"/>
      <c r="IUB45" s="1661"/>
      <c r="IUC45" s="1661"/>
      <c r="IUD45" s="1661"/>
      <c r="IUE45" s="1661"/>
      <c r="IUF45" s="1661"/>
      <c r="IUG45" s="1661"/>
      <c r="IUH45" s="1661"/>
      <c r="IUI45" s="1661"/>
      <c r="IUJ45" s="1661"/>
      <c r="IUK45" s="1661"/>
      <c r="IUL45" s="1661"/>
      <c r="IUM45" s="1661"/>
      <c r="IUN45" s="1661"/>
      <c r="IUO45" s="1661"/>
      <c r="IUP45" s="1661"/>
      <c r="IUQ45" s="1661"/>
      <c r="IUR45" s="1661"/>
      <c r="IUS45" s="1661"/>
      <c r="IUT45" s="1661"/>
      <c r="IUU45" s="1661"/>
      <c r="IUV45" s="1661"/>
      <c r="IUW45" s="1661"/>
      <c r="IUX45" s="1661"/>
      <c r="IUY45" s="1661"/>
      <c r="IUZ45" s="1661"/>
      <c r="IVA45" s="1661"/>
      <c r="IVB45" s="1661"/>
      <c r="IVC45" s="1661"/>
      <c r="IVD45" s="1661"/>
      <c r="IVE45" s="1661"/>
      <c r="IVF45" s="1661"/>
      <c r="IVG45" s="1661"/>
      <c r="IVH45" s="1661"/>
      <c r="IVI45" s="1661"/>
      <c r="IVJ45" s="1661"/>
      <c r="IVK45" s="1661"/>
      <c r="IVL45" s="1661"/>
      <c r="IVM45" s="1661"/>
      <c r="IVN45" s="1661"/>
      <c r="IVO45" s="1661"/>
      <c r="IVP45" s="1661"/>
      <c r="IVQ45" s="1661"/>
      <c r="IVR45" s="1661"/>
      <c r="IVS45" s="1661"/>
      <c r="IVT45" s="1661"/>
      <c r="IVU45" s="1661"/>
      <c r="IVV45" s="1661"/>
      <c r="IVW45" s="1661"/>
      <c r="IVX45" s="1661"/>
      <c r="IVY45" s="1661"/>
      <c r="IVZ45" s="1661"/>
      <c r="IWA45" s="1661"/>
      <c r="IWB45" s="1661"/>
      <c r="IWC45" s="1661"/>
      <c r="IWD45" s="1661"/>
      <c r="IWE45" s="1661"/>
      <c r="IWF45" s="1661"/>
      <c r="IWG45" s="1661"/>
      <c r="IWH45" s="1661"/>
      <c r="IWI45" s="1661"/>
      <c r="IWJ45" s="1661"/>
      <c r="IWK45" s="1661"/>
      <c r="IWL45" s="1661"/>
      <c r="IWM45" s="1661"/>
      <c r="IWN45" s="1661"/>
      <c r="IWO45" s="1661"/>
      <c r="IWP45" s="1661"/>
      <c r="IWQ45" s="1661"/>
      <c r="IWR45" s="1661"/>
      <c r="IWS45" s="1661"/>
      <c r="IWT45" s="1661"/>
      <c r="IWU45" s="1661"/>
      <c r="IWV45" s="1661"/>
      <c r="IWW45" s="1661"/>
      <c r="IWX45" s="1661"/>
      <c r="IWY45" s="1661"/>
      <c r="IWZ45" s="1661"/>
      <c r="IXA45" s="1661"/>
      <c r="IXB45" s="1661"/>
      <c r="IXC45" s="1661"/>
      <c r="IXD45" s="1661"/>
      <c r="IXE45" s="1661"/>
      <c r="IXF45" s="1661"/>
      <c r="IXG45" s="1661"/>
      <c r="IXH45" s="1661"/>
      <c r="IXI45" s="1661"/>
      <c r="IXJ45" s="1661"/>
      <c r="IXK45" s="1661"/>
      <c r="IXL45" s="1661"/>
      <c r="IXM45" s="1661"/>
      <c r="IXN45" s="1661"/>
      <c r="IXO45" s="1661"/>
      <c r="IXP45" s="1661"/>
      <c r="IXQ45" s="1661"/>
      <c r="IXR45" s="1661"/>
      <c r="IXS45" s="1661"/>
      <c r="IXT45" s="1661"/>
      <c r="IXU45" s="1661"/>
      <c r="IXV45" s="1661"/>
      <c r="IXW45" s="1661"/>
      <c r="IXX45" s="1661"/>
      <c r="IXY45" s="1661"/>
      <c r="IXZ45" s="1661"/>
      <c r="IYA45" s="1661"/>
      <c r="IYB45" s="1661"/>
      <c r="IYC45" s="1661"/>
      <c r="IYD45" s="1661"/>
      <c r="IYE45" s="1661"/>
      <c r="IYF45" s="1661"/>
      <c r="IYG45" s="1661"/>
      <c r="IYH45" s="1661"/>
      <c r="IYI45" s="1661"/>
      <c r="IYJ45" s="1661"/>
      <c r="IYK45" s="1661"/>
      <c r="IYL45" s="1661"/>
      <c r="IYM45" s="1661"/>
      <c r="IYN45" s="1661"/>
      <c r="IYO45" s="1661"/>
      <c r="IYP45" s="1661"/>
      <c r="IYQ45" s="1661"/>
      <c r="IYR45" s="1661"/>
      <c r="IYS45" s="1661"/>
      <c r="IYT45" s="1661"/>
      <c r="IYU45" s="1661"/>
      <c r="IYV45" s="1661"/>
      <c r="IYW45" s="1661"/>
      <c r="IYX45" s="1661"/>
      <c r="IYY45" s="1661"/>
      <c r="IYZ45" s="1661"/>
      <c r="IZA45" s="1661"/>
      <c r="IZB45" s="1661"/>
      <c r="IZC45" s="1661"/>
      <c r="IZD45" s="1661"/>
      <c r="IZE45" s="1661"/>
      <c r="IZF45" s="1661"/>
      <c r="IZG45" s="1661"/>
      <c r="IZH45" s="1661"/>
      <c r="IZI45" s="1661"/>
      <c r="IZJ45" s="1661"/>
      <c r="IZK45" s="1661"/>
      <c r="IZL45" s="1661"/>
      <c r="IZM45" s="1661"/>
      <c r="IZN45" s="1661"/>
      <c r="IZO45" s="1661"/>
      <c r="IZP45" s="1661"/>
      <c r="IZQ45" s="1661"/>
      <c r="IZR45" s="1661"/>
      <c r="IZS45" s="1661"/>
      <c r="IZT45" s="1661"/>
      <c r="IZU45" s="1661"/>
      <c r="IZV45" s="1661"/>
      <c r="IZW45" s="1661"/>
      <c r="IZX45" s="1661"/>
      <c r="IZY45" s="1661"/>
      <c r="IZZ45" s="1661"/>
      <c r="JAA45" s="1661"/>
      <c r="JAB45" s="1661"/>
      <c r="JAC45" s="1661"/>
      <c r="JAD45" s="1661"/>
      <c r="JAE45" s="1661"/>
      <c r="JAF45" s="1661"/>
      <c r="JAG45" s="1661"/>
      <c r="JAH45" s="1661"/>
      <c r="JAI45" s="1661"/>
      <c r="JAJ45" s="1661"/>
      <c r="JAK45" s="1661"/>
      <c r="JAL45" s="1661"/>
      <c r="JAM45" s="1661"/>
      <c r="JAN45" s="1661"/>
      <c r="JAO45" s="1661"/>
      <c r="JAP45" s="1661"/>
      <c r="JAQ45" s="1661"/>
      <c r="JAR45" s="1661"/>
      <c r="JAS45" s="1661"/>
      <c r="JAT45" s="1661"/>
      <c r="JAU45" s="1661"/>
      <c r="JAV45" s="1661"/>
      <c r="JAW45" s="1661"/>
      <c r="JAX45" s="1661"/>
      <c r="JAY45" s="1661"/>
      <c r="JAZ45" s="1661"/>
      <c r="JBA45" s="1661"/>
      <c r="JBB45" s="1661"/>
      <c r="JBC45" s="1661"/>
      <c r="JBD45" s="1661"/>
      <c r="JBE45" s="1661"/>
      <c r="JBF45" s="1661"/>
      <c r="JBG45" s="1661"/>
      <c r="JBH45" s="1661"/>
      <c r="JBI45" s="1661"/>
      <c r="JBJ45" s="1661"/>
      <c r="JBK45" s="1661"/>
      <c r="JBL45" s="1661"/>
      <c r="JBM45" s="1661"/>
      <c r="JBN45" s="1661"/>
      <c r="JBO45" s="1661"/>
      <c r="JBP45" s="1661"/>
      <c r="JBQ45" s="1661"/>
      <c r="JBR45" s="1661"/>
      <c r="JBS45" s="1661"/>
      <c r="JBT45" s="1661"/>
      <c r="JBU45" s="1661"/>
      <c r="JBV45" s="1661"/>
      <c r="JBW45" s="1661"/>
      <c r="JBX45" s="1661"/>
      <c r="JBY45" s="1661"/>
      <c r="JBZ45" s="1661"/>
      <c r="JCA45" s="1661"/>
      <c r="JCB45" s="1661"/>
      <c r="JCC45" s="1661"/>
      <c r="JCD45" s="1661"/>
      <c r="JCE45" s="1661"/>
      <c r="JCF45" s="1661"/>
      <c r="JCG45" s="1661"/>
      <c r="JCH45" s="1661"/>
      <c r="JCI45" s="1661"/>
      <c r="JCJ45" s="1661"/>
      <c r="JCK45" s="1661"/>
      <c r="JCL45" s="1661"/>
      <c r="JCM45" s="1661"/>
      <c r="JCN45" s="1661"/>
      <c r="JCO45" s="1661"/>
      <c r="JCP45" s="1661"/>
      <c r="JCQ45" s="1661"/>
      <c r="JCR45" s="1661"/>
      <c r="JCS45" s="1661"/>
      <c r="JCT45" s="1661"/>
      <c r="JCU45" s="1661"/>
      <c r="JCV45" s="1661"/>
      <c r="JCW45" s="1661"/>
      <c r="JCX45" s="1661"/>
      <c r="JCY45" s="1661"/>
      <c r="JCZ45" s="1661"/>
      <c r="JDA45" s="1661"/>
      <c r="JDB45" s="1661"/>
      <c r="JDC45" s="1661"/>
      <c r="JDD45" s="1661"/>
      <c r="JDE45" s="1661"/>
      <c r="JDF45" s="1661"/>
      <c r="JDG45" s="1661"/>
      <c r="JDH45" s="1661"/>
      <c r="JDI45" s="1661"/>
      <c r="JDJ45" s="1661"/>
      <c r="JDK45" s="1661"/>
      <c r="JDL45" s="1661"/>
      <c r="JDM45" s="1661"/>
      <c r="JDN45" s="1661"/>
      <c r="JDO45" s="1661"/>
      <c r="JDP45" s="1661"/>
      <c r="JDQ45" s="1661"/>
      <c r="JDR45" s="1661"/>
      <c r="JDS45" s="1661"/>
      <c r="JDT45" s="1661"/>
      <c r="JDU45" s="1661"/>
      <c r="JDV45" s="1661"/>
      <c r="JDW45" s="1661"/>
      <c r="JDX45" s="1661"/>
      <c r="JDY45" s="1661"/>
      <c r="JDZ45" s="1661"/>
      <c r="JEA45" s="1661"/>
      <c r="JEB45" s="1661"/>
      <c r="JEC45" s="1661"/>
      <c r="JED45" s="1661"/>
      <c r="JEE45" s="1661"/>
      <c r="JEF45" s="1661"/>
      <c r="JEG45" s="1661"/>
      <c r="JEH45" s="1661"/>
      <c r="JEI45" s="1661"/>
      <c r="JEJ45" s="1661"/>
      <c r="JEK45" s="1661"/>
      <c r="JEL45" s="1661"/>
      <c r="JEM45" s="1661"/>
      <c r="JEN45" s="1661"/>
      <c r="JEO45" s="1661"/>
      <c r="JEP45" s="1661"/>
      <c r="JEQ45" s="1661"/>
      <c r="JER45" s="1661"/>
      <c r="JES45" s="1661"/>
      <c r="JET45" s="1661"/>
      <c r="JEU45" s="1661"/>
      <c r="JEV45" s="1661"/>
      <c r="JEW45" s="1661"/>
      <c r="JEX45" s="1661"/>
      <c r="JEY45" s="1661"/>
      <c r="JEZ45" s="1661"/>
      <c r="JFA45" s="1661"/>
      <c r="JFB45" s="1661"/>
      <c r="JFC45" s="1661"/>
      <c r="JFD45" s="1661"/>
      <c r="JFE45" s="1661"/>
      <c r="JFF45" s="1661"/>
      <c r="JFG45" s="1661"/>
      <c r="JFH45" s="1661"/>
      <c r="JFI45" s="1661"/>
      <c r="JFJ45" s="1661"/>
      <c r="JFK45" s="1661"/>
      <c r="JFL45" s="1661"/>
      <c r="JFM45" s="1661"/>
      <c r="JFN45" s="1661"/>
      <c r="JFO45" s="1661"/>
      <c r="JFP45" s="1661"/>
      <c r="JFQ45" s="1661"/>
      <c r="JFR45" s="1661"/>
      <c r="JFS45" s="1661"/>
      <c r="JFT45" s="1661"/>
      <c r="JFU45" s="1661"/>
      <c r="JFV45" s="1661"/>
      <c r="JFW45" s="1661"/>
      <c r="JFX45" s="1661"/>
      <c r="JFY45" s="1661"/>
      <c r="JFZ45" s="1661"/>
      <c r="JGA45" s="1661"/>
      <c r="JGB45" s="1661"/>
      <c r="JGC45" s="1661"/>
      <c r="JGD45" s="1661"/>
      <c r="JGE45" s="1661"/>
      <c r="JGF45" s="1661"/>
      <c r="JGG45" s="1661"/>
      <c r="JGH45" s="1661"/>
      <c r="JGI45" s="1661"/>
      <c r="JGJ45" s="1661"/>
      <c r="JGK45" s="1661"/>
      <c r="JGL45" s="1661"/>
      <c r="JGM45" s="1661"/>
      <c r="JGN45" s="1661"/>
      <c r="JGO45" s="1661"/>
      <c r="JGP45" s="1661"/>
      <c r="JGQ45" s="1661"/>
      <c r="JGR45" s="1661"/>
      <c r="JGS45" s="1661"/>
      <c r="JGT45" s="1661"/>
      <c r="JGU45" s="1661"/>
      <c r="JGV45" s="1661"/>
      <c r="JGW45" s="1661"/>
      <c r="JGX45" s="1661"/>
      <c r="JGY45" s="1661"/>
      <c r="JGZ45" s="1661"/>
      <c r="JHA45" s="1661"/>
      <c r="JHB45" s="1661"/>
      <c r="JHC45" s="1661"/>
      <c r="JHD45" s="1661"/>
      <c r="JHE45" s="1661"/>
      <c r="JHF45" s="1661"/>
      <c r="JHG45" s="1661"/>
      <c r="JHH45" s="1661"/>
      <c r="JHI45" s="1661"/>
      <c r="JHJ45" s="1661"/>
      <c r="JHK45" s="1661"/>
      <c r="JHL45" s="1661"/>
      <c r="JHM45" s="1661"/>
      <c r="JHN45" s="1661"/>
      <c r="JHO45" s="1661"/>
      <c r="JHP45" s="1661"/>
      <c r="JHQ45" s="1661"/>
      <c r="JHR45" s="1661"/>
      <c r="JHS45" s="1661"/>
      <c r="JHT45" s="1661"/>
      <c r="JHU45" s="1661"/>
      <c r="JHV45" s="1661"/>
      <c r="JHW45" s="1661"/>
      <c r="JHX45" s="1661"/>
      <c r="JHY45" s="1661"/>
      <c r="JHZ45" s="1661"/>
      <c r="JIA45" s="1661"/>
      <c r="JIB45" s="1661"/>
      <c r="JIC45" s="1661"/>
      <c r="JID45" s="1661"/>
      <c r="JIE45" s="1661"/>
      <c r="JIF45" s="1661"/>
      <c r="JIG45" s="1661"/>
      <c r="JIH45" s="1661"/>
      <c r="JII45" s="1661"/>
      <c r="JIJ45" s="1661"/>
      <c r="JIK45" s="1661"/>
      <c r="JIL45" s="1661"/>
      <c r="JIM45" s="1661"/>
      <c r="JIN45" s="1661"/>
      <c r="JIO45" s="1661"/>
      <c r="JIP45" s="1661"/>
      <c r="JIQ45" s="1661"/>
      <c r="JIR45" s="1661"/>
      <c r="JIS45" s="1661"/>
      <c r="JIT45" s="1661"/>
      <c r="JIU45" s="1661"/>
      <c r="JIV45" s="1661"/>
      <c r="JIW45" s="1661"/>
      <c r="JIX45" s="1661"/>
      <c r="JIY45" s="1661"/>
      <c r="JIZ45" s="1661"/>
      <c r="JJA45" s="1661"/>
      <c r="JJB45" s="1661"/>
      <c r="JJC45" s="1661"/>
      <c r="JJD45" s="1661"/>
      <c r="JJE45" s="1661"/>
      <c r="JJF45" s="1661"/>
      <c r="JJG45" s="1661"/>
      <c r="JJH45" s="1661"/>
      <c r="JJI45" s="1661"/>
      <c r="JJJ45" s="1661"/>
      <c r="JJK45" s="1661"/>
      <c r="JJL45" s="1661"/>
      <c r="JJM45" s="1661"/>
      <c r="JJN45" s="1661"/>
      <c r="JJO45" s="1661"/>
      <c r="JJP45" s="1661"/>
      <c r="JJQ45" s="1661"/>
      <c r="JJR45" s="1661"/>
      <c r="JJS45" s="1661"/>
      <c r="JJT45" s="1661"/>
      <c r="JJU45" s="1661"/>
      <c r="JJV45" s="1661"/>
      <c r="JJW45" s="1661"/>
      <c r="JJX45" s="1661"/>
      <c r="JJY45" s="1661"/>
      <c r="JJZ45" s="1661"/>
      <c r="JKA45" s="1661"/>
      <c r="JKB45" s="1661"/>
      <c r="JKC45" s="1661"/>
      <c r="JKD45" s="1661"/>
      <c r="JKE45" s="1661"/>
      <c r="JKF45" s="1661"/>
      <c r="JKG45" s="1661"/>
      <c r="JKH45" s="1661"/>
      <c r="JKI45" s="1661"/>
      <c r="JKJ45" s="1661"/>
      <c r="JKK45" s="1661"/>
      <c r="JKL45" s="1661"/>
      <c r="JKM45" s="1661"/>
      <c r="JKN45" s="1661"/>
      <c r="JKO45" s="1661"/>
      <c r="JKP45" s="1661"/>
      <c r="JKQ45" s="1661"/>
      <c r="JKR45" s="1661"/>
      <c r="JKS45" s="1661"/>
      <c r="JKT45" s="1661"/>
      <c r="JKU45" s="1661"/>
      <c r="JKV45" s="1661"/>
      <c r="JKW45" s="1661"/>
      <c r="JKX45" s="1661"/>
      <c r="JKY45" s="1661"/>
      <c r="JKZ45" s="1661"/>
      <c r="JLA45" s="1661"/>
      <c r="JLB45" s="1661"/>
      <c r="JLC45" s="1661"/>
      <c r="JLD45" s="1661"/>
      <c r="JLE45" s="1661"/>
      <c r="JLF45" s="1661"/>
      <c r="JLG45" s="1661"/>
      <c r="JLH45" s="1661"/>
      <c r="JLI45" s="1661"/>
      <c r="JLJ45" s="1661"/>
      <c r="JLK45" s="1661"/>
      <c r="JLL45" s="1661"/>
      <c r="JLM45" s="1661"/>
      <c r="JLN45" s="1661"/>
      <c r="JLO45" s="1661"/>
      <c r="JLP45" s="1661"/>
      <c r="JLQ45" s="1661"/>
      <c r="JLR45" s="1661"/>
      <c r="JLS45" s="1661"/>
      <c r="JLT45" s="1661"/>
      <c r="JLU45" s="1661"/>
      <c r="JLV45" s="1661"/>
      <c r="JLW45" s="1661"/>
      <c r="JLX45" s="1661"/>
      <c r="JLY45" s="1661"/>
      <c r="JLZ45" s="1661"/>
      <c r="JMA45" s="1661"/>
      <c r="JMB45" s="1661"/>
      <c r="JMC45" s="1661"/>
      <c r="JMD45" s="1661"/>
      <c r="JME45" s="1661"/>
      <c r="JMF45" s="1661"/>
      <c r="JMG45" s="1661"/>
      <c r="JMH45" s="1661"/>
      <c r="JMI45" s="1661"/>
      <c r="JMJ45" s="1661"/>
      <c r="JMK45" s="1661"/>
      <c r="JML45" s="1661"/>
      <c r="JMM45" s="1661"/>
      <c r="JMN45" s="1661"/>
      <c r="JMO45" s="1661"/>
      <c r="JMP45" s="1661"/>
      <c r="JMQ45" s="1661"/>
      <c r="JMR45" s="1661"/>
      <c r="JMS45" s="1661"/>
      <c r="JMT45" s="1661"/>
      <c r="JMU45" s="1661"/>
      <c r="JMV45" s="1661"/>
      <c r="JMW45" s="1661"/>
      <c r="JMX45" s="1661"/>
      <c r="JMY45" s="1661"/>
      <c r="JMZ45" s="1661"/>
      <c r="JNA45" s="1661"/>
      <c r="JNB45" s="1661"/>
      <c r="JNC45" s="1661"/>
      <c r="JND45" s="1661"/>
      <c r="JNE45" s="1661"/>
      <c r="JNF45" s="1661"/>
      <c r="JNG45" s="1661"/>
      <c r="JNH45" s="1661"/>
      <c r="JNI45" s="1661"/>
      <c r="JNJ45" s="1661"/>
      <c r="JNK45" s="1661"/>
      <c r="JNL45" s="1661"/>
      <c r="JNM45" s="1661"/>
      <c r="JNN45" s="1661"/>
      <c r="JNO45" s="1661"/>
      <c r="JNP45" s="1661"/>
      <c r="JNQ45" s="1661"/>
      <c r="JNR45" s="1661"/>
      <c r="JNS45" s="1661"/>
      <c r="JNT45" s="1661"/>
      <c r="JNU45" s="1661"/>
      <c r="JNV45" s="1661"/>
      <c r="JNW45" s="1661"/>
      <c r="JNX45" s="1661"/>
      <c r="JNY45" s="1661"/>
      <c r="JNZ45" s="1661"/>
      <c r="JOA45" s="1661"/>
      <c r="JOB45" s="1661"/>
      <c r="JOC45" s="1661"/>
      <c r="JOD45" s="1661"/>
      <c r="JOE45" s="1661"/>
      <c r="JOF45" s="1661"/>
      <c r="JOG45" s="1661"/>
      <c r="JOH45" s="1661"/>
      <c r="JOI45" s="1661"/>
      <c r="JOJ45" s="1661"/>
      <c r="JOK45" s="1661"/>
      <c r="JOL45" s="1661"/>
      <c r="JOM45" s="1661"/>
      <c r="JON45" s="1661"/>
      <c r="JOO45" s="1661"/>
      <c r="JOP45" s="1661"/>
      <c r="JOQ45" s="1661"/>
      <c r="JOR45" s="1661"/>
      <c r="JOS45" s="1661"/>
      <c r="JOT45" s="1661"/>
      <c r="JOU45" s="1661"/>
      <c r="JOV45" s="1661"/>
      <c r="JOW45" s="1661"/>
      <c r="JOX45" s="1661"/>
      <c r="JOY45" s="1661"/>
      <c r="JOZ45" s="1661"/>
      <c r="JPA45" s="1661"/>
      <c r="JPB45" s="1661"/>
      <c r="JPC45" s="1661"/>
      <c r="JPD45" s="1661"/>
      <c r="JPE45" s="1661"/>
      <c r="JPF45" s="1661"/>
      <c r="JPG45" s="1661"/>
      <c r="JPH45" s="1661"/>
      <c r="JPI45" s="1661"/>
      <c r="JPJ45" s="1661"/>
      <c r="JPK45" s="1661"/>
      <c r="JPL45" s="1661"/>
      <c r="JPM45" s="1661"/>
      <c r="JPN45" s="1661"/>
      <c r="JPO45" s="1661"/>
      <c r="JPP45" s="1661"/>
      <c r="JPQ45" s="1661"/>
      <c r="JPR45" s="1661"/>
      <c r="JPS45" s="1661"/>
      <c r="JPT45" s="1661"/>
      <c r="JPU45" s="1661"/>
      <c r="JPV45" s="1661"/>
      <c r="JPW45" s="1661"/>
      <c r="JPX45" s="1661"/>
      <c r="JPY45" s="1661"/>
      <c r="JPZ45" s="1661"/>
      <c r="JQA45" s="1661"/>
      <c r="JQB45" s="1661"/>
      <c r="JQC45" s="1661"/>
      <c r="JQD45" s="1661"/>
      <c r="JQE45" s="1661"/>
      <c r="JQF45" s="1661"/>
      <c r="JQG45" s="1661"/>
      <c r="JQH45" s="1661"/>
      <c r="JQI45" s="1661"/>
      <c r="JQJ45" s="1661"/>
      <c r="JQK45" s="1661"/>
      <c r="JQL45" s="1661"/>
      <c r="JQM45" s="1661"/>
      <c r="JQN45" s="1661"/>
      <c r="JQO45" s="1661"/>
      <c r="JQP45" s="1661"/>
      <c r="JQQ45" s="1661"/>
      <c r="JQR45" s="1661"/>
      <c r="JQS45" s="1661"/>
      <c r="JQT45" s="1661"/>
      <c r="JQU45" s="1661"/>
      <c r="JQV45" s="1661"/>
      <c r="JQW45" s="1661"/>
      <c r="JQX45" s="1661"/>
      <c r="JQY45" s="1661"/>
      <c r="JQZ45" s="1661"/>
      <c r="JRA45" s="1661"/>
      <c r="JRB45" s="1661"/>
      <c r="JRC45" s="1661"/>
      <c r="JRD45" s="1661"/>
      <c r="JRE45" s="1661"/>
      <c r="JRF45" s="1661"/>
      <c r="JRG45" s="1661"/>
      <c r="JRH45" s="1661"/>
      <c r="JRI45" s="1661"/>
      <c r="JRJ45" s="1661"/>
      <c r="JRK45" s="1661"/>
      <c r="JRL45" s="1661"/>
      <c r="JRM45" s="1661"/>
      <c r="JRN45" s="1661"/>
      <c r="JRO45" s="1661"/>
      <c r="JRP45" s="1661"/>
      <c r="JRQ45" s="1661"/>
      <c r="JRR45" s="1661"/>
      <c r="JRS45" s="1661"/>
      <c r="JRT45" s="1661"/>
      <c r="JRU45" s="1661"/>
      <c r="JRV45" s="1661"/>
      <c r="JRW45" s="1661"/>
      <c r="JRX45" s="1661"/>
      <c r="JRY45" s="1661"/>
      <c r="JRZ45" s="1661"/>
      <c r="JSA45" s="1661"/>
      <c r="JSB45" s="1661"/>
      <c r="JSC45" s="1661"/>
      <c r="JSD45" s="1661"/>
      <c r="JSE45" s="1661"/>
      <c r="JSF45" s="1661"/>
      <c r="JSG45" s="1661"/>
      <c r="JSH45" s="1661"/>
      <c r="JSI45" s="1661"/>
      <c r="JSJ45" s="1661"/>
      <c r="JSK45" s="1661"/>
      <c r="JSL45" s="1661"/>
      <c r="JSM45" s="1661"/>
      <c r="JSN45" s="1661"/>
      <c r="JSO45" s="1661"/>
      <c r="JSP45" s="1661"/>
      <c r="JSQ45" s="1661"/>
      <c r="JSR45" s="1661"/>
      <c r="JSS45" s="1661"/>
      <c r="JST45" s="1661"/>
      <c r="JSU45" s="1661"/>
      <c r="JSV45" s="1661"/>
      <c r="JSW45" s="1661"/>
      <c r="JSX45" s="1661"/>
      <c r="JSY45" s="1661"/>
      <c r="JSZ45" s="1661"/>
      <c r="JTA45" s="1661"/>
      <c r="JTB45" s="1661"/>
      <c r="JTC45" s="1661"/>
      <c r="JTD45" s="1661"/>
      <c r="JTE45" s="1661"/>
      <c r="JTF45" s="1661"/>
      <c r="JTG45" s="1661"/>
      <c r="JTH45" s="1661"/>
      <c r="JTI45" s="1661"/>
      <c r="JTJ45" s="1661"/>
      <c r="JTK45" s="1661"/>
      <c r="JTL45" s="1661"/>
      <c r="JTM45" s="1661"/>
      <c r="JTN45" s="1661"/>
      <c r="JTO45" s="1661"/>
      <c r="JTP45" s="1661"/>
      <c r="JTQ45" s="1661"/>
      <c r="JTR45" s="1661"/>
      <c r="JTS45" s="1661"/>
      <c r="JTT45" s="1661"/>
      <c r="JTU45" s="1661"/>
      <c r="JTV45" s="1661"/>
      <c r="JTW45" s="1661"/>
      <c r="JTX45" s="1661"/>
      <c r="JTY45" s="1661"/>
      <c r="JTZ45" s="1661"/>
      <c r="JUA45" s="1661"/>
      <c r="JUB45" s="1661"/>
      <c r="JUC45" s="1661"/>
      <c r="JUD45" s="1661"/>
      <c r="JUE45" s="1661"/>
      <c r="JUF45" s="1661"/>
      <c r="JUG45" s="1661"/>
      <c r="JUH45" s="1661"/>
      <c r="JUI45" s="1661"/>
      <c r="JUJ45" s="1661"/>
      <c r="JUK45" s="1661"/>
      <c r="JUL45" s="1661"/>
      <c r="JUM45" s="1661"/>
      <c r="JUN45" s="1661"/>
      <c r="JUO45" s="1661"/>
      <c r="JUP45" s="1661"/>
      <c r="JUQ45" s="1661"/>
      <c r="JUR45" s="1661"/>
      <c r="JUS45" s="1661"/>
      <c r="JUT45" s="1661"/>
      <c r="JUU45" s="1661"/>
      <c r="JUV45" s="1661"/>
      <c r="JUW45" s="1661"/>
      <c r="JUX45" s="1661"/>
      <c r="JUY45" s="1661"/>
      <c r="JUZ45" s="1661"/>
      <c r="JVA45" s="1661"/>
      <c r="JVB45" s="1661"/>
      <c r="JVC45" s="1661"/>
      <c r="JVD45" s="1661"/>
      <c r="JVE45" s="1661"/>
      <c r="JVF45" s="1661"/>
      <c r="JVG45" s="1661"/>
      <c r="JVH45" s="1661"/>
      <c r="JVI45" s="1661"/>
      <c r="JVJ45" s="1661"/>
      <c r="JVK45" s="1661"/>
      <c r="JVL45" s="1661"/>
      <c r="JVM45" s="1661"/>
      <c r="JVN45" s="1661"/>
      <c r="JVO45" s="1661"/>
      <c r="JVP45" s="1661"/>
      <c r="JVQ45" s="1661"/>
      <c r="JVR45" s="1661"/>
      <c r="JVS45" s="1661"/>
      <c r="JVT45" s="1661"/>
      <c r="JVU45" s="1661"/>
      <c r="JVV45" s="1661"/>
      <c r="JVW45" s="1661"/>
      <c r="JVX45" s="1661"/>
      <c r="JVY45" s="1661"/>
      <c r="JVZ45" s="1661"/>
      <c r="JWA45" s="1661"/>
      <c r="JWB45" s="1661"/>
      <c r="JWC45" s="1661"/>
      <c r="JWD45" s="1661"/>
      <c r="JWE45" s="1661"/>
      <c r="JWF45" s="1661"/>
      <c r="JWG45" s="1661"/>
      <c r="JWH45" s="1661"/>
      <c r="JWI45" s="1661"/>
      <c r="JWJ45" s="1661"/>
      <c r="JWK45" s="1661"/>
      <c r="JWL45" s="1661"/>
      <c r="JWM45" s="1661"/>
      <c r="JWN45" s="1661"/>
      <c r="JWO45" s="1661"/>
      <c r="JWP45" s="1661"/>
      <c r="JWQ45" s="1661"/>
      <c r="JWR45" s="1661"/>
      <c r="JWS45" s="1661"/>
      <c r="JWT45" s="1661"/>
      <c r="JWU45" s="1661"/>
      <c r="JWV45" s="1661"/>
      <c r="JWW45" s="1661"/>
      <c r="JWX45" s="1661"/>
      <c r="JWY45" s="1661"/>
      <c r="JWZ45" s="1661"/>
      <c r="JXA45" s="1661"/>
      <c r="JXB45" s="1661"/>
      <c r="JXC45" s="1661"/>
      <c r="JXD45" s="1661"/>
      <c r="JXE45" s="1661"/>
      <c r="JXF45" s="1661"/>
      <c r="JXG45" s="1661"/>
      <c r="JXH45" s="1661"/>
      <c r="JXI45" s="1661"/>
      <c r="JXJ45" s="1661"/>
      <c r="JXK45" s="1661"/>
      <c r="JXL45" s="1661"/>
      <c r="JXM45" s="1661"/>
      <c r="JXN45" s="1661"/>
      <c r="JXO45" s="1661"/>
      <c r="JXP45" s="1661"/>
      <c r="JXQ45" s="1661"/>
      <c r="JXR45" s="1661"/>
      <c r="JXS45" s="1661"/>
      <c r="JXT45" s="1661"/>
      <c r="JXU45" s="1661"/>
      <c r="JXV45" s="1661"/>
      <c r="JXW45" s="1661"/>
      <c r="JXX45" s="1661"/>
      <c r="JXY45" s="1661"/>
      <c r="JXZ45" s="1661"/>
      <c r="JYA45" s="1661"/>
      <c r="JYB45" s="1661"/>
      <c r="JYC45" s="1661"/>
      <c r="JYD45" s="1661"/>
      <c r="JYE45" s="1661"/>
      <c r="JYF45" s="1661"/>
      <c r="JYG45" s="1661"/>
      <c r="JYH45" s="1661"/>
      <c r="JYI45" s="1661"/>
      <c r="JYJ45" s="1661"/>
      <c r="JYK45" s="1661"/>
      <c r="JYL45" s="1661"/>
      <c r="JYM45" s="1661"/>
      <c r="JYN45" s="1661"/>
      <c r="JYO45" s="1661"/>
      <c r="JYP45" s="1661"/>
      <c r="JYQ45" s="1661"/>
      <c r="JYR45" s="1661"/>
      <c r="JYS45" s="1661"/>
      <c r="JYT45" s="1661"/>
      <c r="JYU45" s="1661"/>
      <c r="JYV45" s="1661"/>
      <c r="JYW45" s="1661"/>
      <c r="JYX45" s="1661"/>
      <c r="JYY45" s="1661"/>
      <c r="JYZ45" s="1661"/>
      <c r="JZA45" s="1661"/>
      <c r="JZB45" s="1661"/>
      <c r="JZC45" s="1661"/>
      <c r="JZD45" s="1661"/>
      <c r="JZE45" s="1661"/>
      <c r="JZF45" s="1661"/>
      <c r="JZG45" s="1661"/>
      <c r="JZH45" s="1661"/>
      <c r="JZI45" s="1661"/>
      <c r="JZJ45" s="1661"/>
      <c r="JZK45" s="1661"/>
      <c r="JZL45" s="1661"/>
      <c r="JZM45" s="1661"/>
      <c r="JZN45" s="1661"/>
      <c r="JZO45" s="1661"/>
      <c r="JZP45" s="1661"/>
      <c r="JZQ45" s="1661"/>
      <c r="JZR45" s="1661"/>
      <c r="JZS45" s="1661"/>
      <c r="JZT45" s="1661"/>
      <c r="JZU45" s="1661"/>
      <c r="JZV45" s="1661"/>
      <c r="JZW45" s="1661"/>
      <c r="JZX45" s="1661"/>
      <c r="JZY45" s="1661"/>
      <c r="JZZ45" s="1661"/>
      <c r="KAA45" s="1661"/>
      <c r="KAB45" s="1661"/>
      <c r="KAC45" s="1661"/>
      <c r="KAD45" s="1661"/>
      <c r="KAE45" s="1661"/>
      <c r="KAF45" s="1661"/>
      <c r="KAG45" s="1661"/>
      <c r="KAH45" s="1661"/>
      <c r="KAI45" s="1661"/>
      <c r="KAJ45" s="1661"/>
      <c r="KAK45" s="1661"/>
      <c r="KAL45" s="1661"/>
      <c r="KAM45" s="1661"/>
      <c r="KAN45" s="1661"/>
      <c r="KAO45" s="1661"/>
      <c r="KAP45" s="1661"/>
      <c r="KAQ45" s="1661"/>
      <c r="KAR45" s="1661"/>
      <c r="KAS45" s="1661"/>
      <c r="KAT45" s="1661"/>
      <c r="KAU45" s="1661"/>
      <c r="KAV45" s="1661"/>
      <c r="KAW45" s="1661"/>
      <c r="KAX45" s="1661"/>
      <c r="KAY45" s="1661"/>
      <c r="KAZ45" s="1661"/>
      <c r="KBA45" s="1661"/>
      <c r="KBB45" s="1661"/>
      <c r="KBC45" s="1661"/>
      <c r="KBD45" s="1661"/>
      <c r="KBE45" s="1661"/>
      <c r="KBF45" s="1661"/>
      <c r="KBG45" s="1661"/>
      <c r="KBH45" s="1661"/>
      <c r="KBI45" s="1661"/>
      <c r="KBJ45" s="1661"/>
      <c r="KBK45" s="1661"/>
      <c r="KBL45" s="1661"/>
      <c r="KBM45" s="1661"/>
      <c r="KBN45" s="1661"/>
      <c r="KBO45" s="1661"/>
      <c r="KBP45" s="1661"/>
      <c r="KBQ45" s="1661"/>
      <c r="KBR45" s="1661"/>
      <c r="KBS45" s="1661"/>
      <c r="KBT45" s="1661"/>
      <c r="KBU45" s="1661"/>
      <c r="KBV45" s="1661"/>
      <c r="KBW45" s="1661"/>
      <c r="KBX45" s="1661"/>
      <c r="KBY45" s="1661"/>
      <c r="KBZ45" s="1661"/>
      <c r="KCA45" s="1661"/>
      <c r="KCB45" s="1661"/>
      <c r="KCC45" s="1661"/>
      <c r="KCD45" s="1661"/>
      <c r="KCE45" s="1661"/>
      <c r="KCF45" s="1661"/>
      <c r="KCG45" s="1661"/>
      <c r="KCH45" s="1661"/>
      <c r="KCI45" s="1661"/>
      <c r="KCJ45" s="1661"/>
      <c r="KCK45" s="1661"/>
      <c r="KCL45" s="1661"/>
      <c r="KCM45" s="1661"/>
      <c r="KCN45" s="1661"/>
      <c r="KCO45" s="1661"/>
      <c r="KCP45" s="1661"/>
      <c r="KCQ45" s="1661"/>
      <c r="KCR45" s="1661"/>
      <c r="KCS45" s="1661"/>
      <c r="KCT45" s="1661"/>
      <c r="KCU45" s="1661"/>
      <c r="KCV45" s="1661"/>
      <c r="KCW45" s="1661"/>
      <c r="KCX45" s="1661"/>
      <c r="KCY45" s="1661"/>
      <c r="KCZ45" s="1661"/>
      <c r="KDA45" s="1661"/>
      <c r="KDB45" s="1661"/>
      <c r="KDC45" s="1661"/>
      <c r="KDD45" s="1661"/>
      <c r="KDE45" s="1661"/>
      <c r="KDF45" s="1661"/>
      <c r="KDG45" s="1661"/>
      <c r="KDH45" s="1661"/>
      <c r="KDI45" s="1661"/>
      <c r="KDJ45" s="1661"/>
      <c r="KDK45" s="1661"/>
      <c r="KDL45" s="1661"/>
      <c r="KDM45" s="1661"/>
      <c r="KDN45" s="1661"/>
      <c r="KDO45" s="1661"/>
      <c r="KDP45" s="1661"/>
      <c r="KDQ45" s="1661"/>
      <c r="KDR45" s="1661"/>
      <c r="KDS45" s="1661"/>
      <c r="KDT45" s="1661"/>
      <c r="KDU45" s="1661"/>
      <c r="KDV45" s="1661"/>
      <c r="KDW45" s="1661"/>
      <c r="KDX45" s="1661"/>
      <c r="KDY45" s="1661"/>
      <c r="KDZ45" s="1661"/>
      <c r="KEA45" s="1661"/>
      <c r="KEB45" s="1661"/>
      <c r="KEC45" s="1661"/>
      <c r="KED45" s="1661"/>
      <c r="KEE45" s="1661"/>
      <c r="KEF45" s="1661"/>
      <c r="KEG45" s="1661"/>
      <c r="KEH45" s="1661"/>
      <c r="KEI45" s="1661"/>
      <c r="KEJ45" s="1661"/>
      <c r="KEK45" s="1661"/>
      <c r="KEL45" s="1661"/>
      <c r="KEM45" s="1661"/>
      <c r="KEN45" s="1661"/>
      <c r="KEO45" s="1661"/>
      <c r="KEP45" s="1661"/>
      <c r="KEQ45" s="1661"/>
      <c r="KER45" s="1661"/>
      <c r="KES45" s="1661"/>
      <c r="KET45" s="1661"/>
      <c r="KEU45" s="1661"/>
      <c r="KEV45" s="1661"/>
      <c r="KEW45" s="1661"/>
      <c r="KEX45" s="1661"/>
      <c r="KEY45" s="1661"/>
      <c r="KEZ45" s="1661"/>
      <c r="KFA45" s="1661"/>
      <c r="KFB45" s="1661"/>
      <c r="KFC45" s="1661"/>
      <c r="KFD45" s="1661"/>
      <c r="KFE45" s="1661"/>
      <c r="KFF45" s="1661"/>
      <c r="KFG45" s="1661"/>
      <c r="KFH45" s="1661"/>
      <c r="KFI45" s="1661"/>
      <c r="KFJ45" s="1661"/>
      <c r="KFK45" s="1661"/>
      <c r="KFL45" s="1661"/>
      <c r="KFM45" s="1661"/>
      <c r="KFN45" s="1661"/>
      <c r="KFO45" s="1661"/>
      <c r="KFP45" s="1661"/>
      <c r="KFQ45" s="1661"/>
      <c r="KFR45" s="1661"/>
      <c r="KFS45" s="1661"/>
      <c r="KFT45" s="1661"/>
      <c r="KFU45" s="1661"/>
      <c r="KFV45" s="1661"/>
      <c r="KFW45" s="1661"/>
      <c r="KFX45" s="1661"/>
      <c r="KFY45" s="1661"/>
      <c r="KFZ45" s="1661"/>
      <c r="KGA45" s="1661"/>
      <c r="KGB45" s="1661"/>
      <c r="KGC45" s="1661"/>
      <c r="KGD45" s="1661"/>
      <c r="KGE45" s="1661"/>
      <c r="KGF45" s="1661"/>
      <c r="KGG45" s="1661"/>
      <c r="KGH45" s="1661"/>
      <c r="KGI45" s="1661"/>
      <c r="KGJ45" s="1661"/>
      <c r="KGK45" s="1661"/>
      <c r="KGL45" s="1661"/>
      <c r="KGM45" s="1661"/>
      <c r="KGN45" s="1661"/>
      <c r="KGO45" s="1661"/>
      <c r="KGP45" s="1661"/>
      <c r="KGQ45" s="1661"/>
      <c r="KGR45" s="1661"/>
      <c r="KGS45" s="1661"/>
      <c r="KGT45" s="1661"/>
      <c r="KGU45" s="1661"/>
      <c r="KGV45" s="1661"/>
      <c r="KGW45" s="1661"/>
      <c r="KGX45" s="1661"/>
      <c r="KGY45" s="1661"/>
      <c r="KGZ45" s="1661"/>
      <c r="KHA45" s="1661"/>
      <c r="KHB45" s="1661"/>
      <c r="KHC45" s="1661"/>
      <c r="KHD45" s="1661"/>
      <c r="KHE45" s="1661"/>
      <c r="KHF45" s="1661"/>
      <c r="KHG45" s="1661"/>
      <c r="KHH45" s="1661"/>
      <c r="KHI45" s="1661"/>
      <c r="KHJ45" s="1661"/>
      <c r="KHK45" s="1661"/>
      <c r="KHL45" s="1661"/>
      <c r="KHM45" s="1661"/>
      <c r="KHN45" s="1661"/>
      <c r="KHO45" s="1661"/>
      <c r="KHP45" s="1661"/>
      <c r="KHQ45" s="1661"/>
      <c r="KHR45" s="1661"/>
      <c r="KHS45" s="1661"/>
      <c r="KHT45" s="1661"/>
      <c r="KHU45" s="1661"/>
      <c r="KHV45" s="1661"/>
      <c r="KHW45" s="1661"/>
      <c r="KHX45" s="1661"/>
      <c r="KHY45" s="1661"/>
      <c r="KHZ45" s="1661"/>
      <c r="KIA45" s="1661"/>
      <c r="KIB45" s="1661"/>
      <c r="KIC45" s="1661"/>
      <c r="KID45" s="1661"/>
      <c r="KIE45" s="1661"/>
      <c r="KIF45" s="1661"/>
      <c r="KIG45" s="1661"/>
      <c r="KIH45" s="1661"/>
      <c r="KII45" s="1661"/>
      <c r="KIJ45" s="1661"/>
      <c r="KIK45" s="1661"/>
      <c r="KIL45" s="1661"/>
      <c r="KIM45" s="1661"/>
      <c r="KIN45" s="1661"/>
      <c r="KIO45" s="1661"/>
      <c r="KIP45" s="1661"/>
      <c r="KIQ45" s="1661"/>
      <c r="KIR45" s="1661"/>
      <c r="KIS45" s="1661"/>
      <c r="KIT45" s="1661"/>
      <c r="KIU45" s="1661"/>
      <c r="KIV45" s="1661"/>
      <c r="KIW45" s="1661"/>
      <c r="KIX45" s="1661"/>
      <c r="KIY45" s="1661"/>
      <c r="KIZ45" s="1661"/>
      <c r="KJA45" s="1661"/>
      <c r="KJB45" s="1661"/>
      <c r="KJC45" s="1661"/>
      <c r="KJD45" s="1661"/>
      <c r="KJE45" s="1661"/>
      <c r="KJF45" s="1661"/>
      <c r="KJG45" s="1661"/>
      <c r="KJH45" s="1661"/>
      <c r="KJI45" s="1661"/>
      <c r="KJJ45" s="1661"/>
      <c r="KJK45" s="1661"/>
      <c r="KJL45" s="1661"/>
      <c r="KJM45" s="1661"/>
      <c r="KJN45" s="1661"/>
      <c r="KJO45" s="1661"/>
      <c r="KJP45" s="1661"/>
      <c r="KJQ45" s="1661"/>
      <c r="KJR45" s="1661"/>
      <c r="KJS45" s="1661"/>
      <c r="KJT45" s="1661"/>
      <c r="KJU45" s="1661"/>
      <c r="KJV45" s="1661"/>
      <c r="KJW45" s="1661"/>
      <c r="KJX45" s="1661"/>
      <c r="KJY45" s="1661"/>
      <c r="KJZ45" s="1661"/>
      <c r="KKA45" s="1661"/>
      <c r="KKB45" s="1661"/>
      <c r="KKC45" s="1661"/>
      <c r="KKD45" s="1661"/>
      <c r="KKE45" s="1661"/>
      <c r="KKF45" s="1661"/>
      <c r="KKG45" s="1661"/>
      <c r="KKH45" s="1661"/>
      <c r="KKI45" s="1661"/>
      <c r="KKJ45" s="1661"/>
      <c r="KKK45" s="1661"/>
      <c r="KKL45" s="1661"/>
      <c r="KKM45" s="1661"/>
      <c r="KKN45" s="1661"/>
      <c r="KKO45" s="1661"/>
      <c r="KKP45" s="1661"/>
      <c r="KKQ45" s="1661"/>
      <c r="KKR45" s="1661"/>
      <c r="KKS45" s="1661"/>
      <c r="KKT45" s="1661"/>
      <c r="KKU45" s="1661"/>
      <c r="KKV45" s="1661"/>
      <c r="KKW45" s="1661"/>
      <c r="KKX45" s="1661"/>
      <c r="KKY45" s="1661"/>
      <c r="KKZ45" s="1661"/>
      <c r="KLA45" s="1661"/>
      <c r="KLB45" s="1661"/>
      <c r="KLC45" s="1661"/>
      <c r="KLD45" s="1661"/>
      <c r="KLE45" s="1661"/>
      <c r="KLF45" s="1661"/>
      <c r="KLG45" s="1661"/>
      <c r="KLH45" s="1661"/>
      <c r="KLI45" s="1661"/>
      <c r="KLJ45" s="1661"/>
      <c r="KLK45" s="1661"/>
      <c r="KLL45" s="1661"/>
      <c r="KLM45" s="1661"/>
      <c r="KLN45" s="1661"/>
      <c r="KLO45" s="1661"/>
      <c r="KLP45" s="1661"/>
      <c r="KLQ45" s="1661"/>
      <c r="KLR45" s="1661"/>
      <c r="KLS45" s="1661"/>
      <c r="KLT45" s="1661"/>
      <c r="KLU45" s="1661"/>
      <c r="KLV45" s="1661"/>
      <c r="KLW45" s="1661"/>
      <c r="KLX45" s="1661"/>
      <c r="KLY45" s="1661"/>
      <c r="KLZ45" s="1661"/>
      <c r="KMA45" s="1661"/>
      <c r="KMB45" s="1661"/>
      <c r="KMC45" s="1661"/>
      <c r="KMD45" s="1661"/>
      <c r="KME45" s="1661"/>
      <c r="KMF45" s="1661"/>
      <c r="KMG45" s="1661"/>
      <c r="KMH45" s="1661"/>
      <c r="KMI45" s="1661"/>
      <c r="KMJ45" s="1661"/>
      <c r="KMK45" s="1661"/>
      <c r="KML45" s="1661"/>
      <c r="KMM45" s="1661"/>
      <c r="KMN45" s="1661"/>
      <c r="KMO45" s="1661"/>
      <c r="KMP45" s="1661"/>
      <c r="KMQ45" s="1661"/>
      <c r="KMR45" s="1661"/>
      <c r="KMS45" s="1661"/>
      <c r="KMT45" s="1661"/>
      <c r="KMU45" s="1661"/>
      <c r="KMV45" s="1661"/>
      <c r="KMW45" s="1661"/>
      <c r="KMX45" s="1661"/>
      <c r="KMY45" s="1661"/>
      <c r="KMZ45" s="1661"/>
      <c r="KNA45" s="1661"/>
      <c r="KNB45" s="1661"/>
      <c r="KNC45" s="1661"/>
      <c r="KND45" s="1661"/>
      <c r="KNE45" s="1661"/>
      <c r="KNF45" s="1661"/>
      <c r="KNG45" s="1661"/>
      <c r="KNH45" s="1661"/>
      <c r="KNI45" s="1661"/>
      <c r="KNJ45" s="1661"/>
      <c r="KNK45" s="1661"/>
      <c r="KNL45" s="1661"/>
      <c r="KNM45" s="1661"/>
      <c r="KNN45" s="1661"/>
      <c r="KNO45" s="1661"/>
      <c r="KNP45" s="1661"/>
      <c r="KNQ45" s="1661"/>
      <c r="KNR45" s="1661"/>
      <c r="KNS45" s="1661"/>
      <c r="KNT45" s="1661"/>
      <c r="KNU45" s="1661"/>
      <c r="KNV45" s="1661"/>
      <c r="KNW45" s="1661"/>
      <c r="KNX45" s="1661"/>
      <c r="KNY45" s="1661"/>
      <c r="KNZ45" s="1661"/>
      <c r="KOA45" s="1661"/>
      <c r="KOB45" s="1661"/>
      <c r="KOC45" s="1661"/>
      <c r="KOD45" s="1661"/>
      <c r="KOE45" s="1661"/>
      <c r="KOF45" s="1661"/>
      <c r="KOG45" s="1661"/>
      <c r="KOH45" s="1661"/>
      <c r="KOI45" s="1661"/>
      <c r="KOJ45" s="1661"/>
      <c r="KOK45" s="1661"/>
      <c r="KOL45" s="1661"/>
      <c r="KOM45" s="1661"/>
      <c r="KON45" s="1661"/>
      <c r="KOO45" s="1661"/>
      <c r="KOP45" s="1661"/>
      <c r="KOQ45" s="1661"/>
      <c r="KOR45" s="1661"/>
      <c r="KOS45" s="1661"/>
      <c r="KOT45" s="1661"/>
      <c r="KOU45" s="1661"/>
      <c r="KOV45" s="1661"/>
      <c r="KOW45" s="1661"/>
      <c r="KOX45" s="1661"/>
      <c r="KOY45" s="1661"/>
      <c r="KOZ45" s="1661"/>
      <c r="KPA45" s="1661"/>
      <c r="KPB45" s="1661"/>
      <c r="KPC45" s="1661"/>
      <c r="KPD45" s="1661"/>
      <c r="KPE45" s="1661"/>
      <c r="KPF45" s="1661"/>
      <c r="KPG45" s="1661"/>
      <c r="KPH45" s="1661"/>
      <c r="KPI45" s="1661"/>
      <c r="KPJ45" s="1661"/>
      <c r="KPK45" s="1661"/>
      <c r="KPL45" s="1661"/>
      <c r="KPM45" s="1661"/>
      <c r="KPN45" s="1661"/>
      <c r="KPO45" s="1661"/>
      <c r="KPP45" s="1661"/>
      <c r="KPQ45" s="1661"/>
      <c r="KPR45" s="1661"/>
      <c r="KPS45" s="1661"/>
      <c r="KPT45" s="1661"/>
      <c r="KPU45" s="1661"/>
      <c r="KPV45" s="1661"/>
      <c r="KPW45" s="1661"/>
      <c r="KPX45" s="1661"/>
      <c r="KPY45" s="1661"/>
      <c r="KPZ45" s="1661"/>
      <c r="KQA45" s="1661"/>
      <c r="KQB45" s="1661"/>
      <c r="KQC45" s="1661"/>
      <c r="KQD45" s="1661"/>
      <c r="KQE45" s="1661"/>
      <c r="KQF45" s="1661"/>
      <c r="KQG45" s="1661"/>
      <c r="KQH45" s="1661"/>
      <c r="KQI45" s="1661"/>
      <c r="KQJ45" s="1661"/>
      <c r="KQK45" s="1661"/>
      <c r="KQL45" s="1661"/>
      <c r="KQM45" s="1661"/>
      <c r="KQN45" s="1661"/>
      <c r="KQO45" s="1661"/>
      <c r="KQP45" s="1661"/>
      <c r="KQQ45" s="1661"/>
      <c r="KQR45" s="1661"/>
      <c r="KQS45" s="1661"/>
      <c r="KQT45" s="1661"/>
      <c r="KQU45" s="1661"/>
      <c r="KQV45" s="1661"/>
      <c r="KQW45" s="1661"/>
      <c r="KQX45" s="1661"/>
      <c r="KQY45" s="1661"/>
      <c r="KQZ45" s="1661"/>
      <c r="KRA45" s="1661"/>
      <c r="KRB45" s="1661"/>
      <c r="KRC45" s="1661"/>
      <c r="KRD45" s="1661"/>
      <c r="KRE45" s="1661"/>
      <c r="KRF45" s="1661"/>
      <c r="KRG45" s="1661"/>
      <c r="KRH45" s="1661"/>
      <c r="KRI45" s="1661"/>
      <c r="KRJ45" s="1661"/>
      <c r="KRK45" s="1661"/>
      <c r="KRL45" s="1661"/>
      <c r="KRM45" s="1661"/>
      <c r="KRN45" s="1661"/>
      <c r="KRO45" s="1661"/>
      <c r="KRP45" s="1661"/>
      <c r="KRQ45" s="1661"/>
      <c r="KRR45" s="1661"/>
      <c r="KRS45" s="1661"/>
      <c r="KRT45" s="1661"/>
      <c r="KRU45" s="1661"/>
      <c r="KRV45" s="1661"/>
      <c r="KRW45" s="1661"/>
      <c r="KRX45" s="1661"/>
      <c r="KRY45" s="1661"/>
      <c r="KRZ45" s="1661"/>
      <c r="KSA45" s="1661"/>
      <c r="KSB45" s="1661"/>
      <c r="KSC45" s="1661"/>
      <c r="KSD45" s="1661"/>
      <c r="KSE45" s="1661"/>
      <c r="KSF45" s="1661"/>
      <c r="KSG45" s="1661"/>
      <c r="KSH45" s="1661"/>
      <c r="KSI45" s="1661"/>
      <c r="KSJ45" s="1661"/>
      <c r="KSK45" s="1661"/>
      <c r="KSL45" s="1661"/>
      <c r="KSM45" s="1661"/>
      <c r="KSN45" s="1661"/>
      <c r="KSO45" s="1661"/>
      <c r="KSP45" s="1661"/>
      <c r="KSQ45" s="1661"/>
      <c r="KSR45" s="1661"/>
      <c r="KSS45" s="1661"/>
      <c r="KST45" s="1661"/>
      <c r="KSU45" s="1661"/>
      <c r="KSV45" s="1661"/>
      <c r="KSW45" s="1661"/>
      <c r="KSX45" s="1661"/>
      <c r="KSY45" s="1661"/>
      <c r="KSZ45" s="1661"/>
      <c r="KTA45" s="1661"/>
      <c r="KTB45" s="1661"/>
      <c r="KTC45" s="1661"/>
      <c r="KTD45" s="1661"/>
      <c r="KTE45" s="1661"/>
      <c r="KTF45" s="1661"/>
      <c r="KTG45" s="1661"/>
      <c r="KTH45" s="1661"/>
      <c r="KTI45" s="1661"/>
      <c r="KTJ45" s="1661"/>
      <c r="KTK45" s="1661"/>
      <c r="KTL45" s="1661"/>
      <c r="KTM45" s="1661"/>
      <c r="KTN45" s="1661"/>
      <c r="KTO45" s="1661"/>
      <c r="KTP45" s="1661"/>
      <c r="KTQ45" s="1661"/>
      <c r="KTR45" s="1661"/>
      <c r="KTS45" s="1661"/>
      <c r="KTT45" s="1661"/>
      <c r="KTU45" s="1661"/>
      <c r="KTV45" s="1661"/>
      <c r="KTW45" s="1661"/>
      <c r="KTX45" s="1661"/>
      <c r="KTY45" s="1661"/>
      <c r="KTZ45" s="1661"/>
      <c r="KUA45" s="1661"/>
      <c r="KUB45" s="1661"/>
      <c r="KUC45" s="1661"/>
      <c r="KUD45" s="1661"/>
      <c r="KUE45" s="1661"/>
      <c r="KUF45" s="1661"/>
      <c r="KUG45" s="1661"/>
      <c r="KUH45" s="1661"/>
      <c r="KUI45" s="1661"/>
      <c r="KUJ45" s="1661"/>
      <c r="KUK45" s="1661"/>
      <c r="KUL45" s="1661"/>
      <c r="KUM45" s="1661"/>
      <c r="KUN45" s="1661"/>
      <c r="KUO45" s="1661"/>
      <c r="KUP45" s="1661"/>
      <c r="KUQ45" s="1661"/>
      <c r="KUR45" s="1661"/>
      <c r="KUS45" s="1661"/>
      <c r="KUT45" s="1661"/>
      <c r="KUU45" s="1661"/>
      <c r="KUV45" s="1661"/>
      <c r="KUW45" s="1661"/>
      <c r="KUX45" s="1661"/>
      <c r="KUY45" s="1661"/>
      <c r="KUZ45" s="1661"/>
      <c r="KVA45" s="1661"/>
      <c r="KVB45" s="1661"/>
      <c r="KVC45" s="1661"/>
      <c r="KVD45" s="1661"/>
      <c r="KVE45" s="1661"/>
      <c r="KVF45" s="1661"/>
      <c r="KVG45" s="1661"/>
      <c r="KVH45" s="1661"/>
      <c r="KVI45" s="1661"/>
      <c r="KVJ45" s="1661"/>
      <c r="KVK45" s="1661"/>
      <c r="KVL45" s="1661"/>
      <c r="KVM45" s="1661"/>
      <c r="KVN45" s="1661"/>
      <c r="KVO45" s="1661"/>
      <c r="KVP45" s="1661"/>
      <c r="KVQ45" s="1661"/>
      <c r="KVR45" s="1661"/>
      <c r="KVS45" s="1661"/>
      <c r="KVT45" s="1661"/>
      <c r="KVU45" s="1661"/>
      <c r="KVV45" s="1661"/>
      <c r="KVW45" s="1661"/>
      <c r="KVX45" s="1661"/>
      <c r="KVY45" s="1661"/>
      <c r="KVZ45" s="1661"/>
      <c r="KWA45" s="1661"/>
      <c r="KWB45" s="1661"/>
      <c r="KWC45" s="1661"/>
      <c r="KWD45" s="1661"/>
      <c r="KWE45" s="1661"/>
      <c r="KWF45" s="1661"/>
      <c r="KWG45" s="1661"/>
      <c r="KWH45" s="1661"/>
      <c r="KWI45" s="1661"/>
      <c r="KWJ45" s="1661"/>
      <c r="KWK45" s="1661"/>
      <c r="KWL45" s="1661"/>
      <c r="KWM45" s="1661"/>
      <c r="KWN45" s="1661"/>
      <c r="KWO45" s="1661"/>
      <c r="KWP45" s="1661"/>
      <c r="KWQ45" s="1661"/>
      <c r="KWR45" s="1661"/>
      <c r="KWS45" s="1661"/>
      <c r="KWT45" s="1661"/>
      <c r="KWU45" s="1661"/>
      <c r="KWV45" s="1661"/>
      <c r="KWW45" s="1661"/>
      <c r="KWX45" s="1661"/>
      <c r="KWY45" s="1661"/>
      <c r="KWZ45" s="1661"/>
      <c r="KXA45" s="1661"/>
      <c r="KXB45" s="1661"/>
      <c r="KXC45" s="1661"/>
      <c r="KXD45" s="1661"/>
      <c r="KXE45" s="1661"/>
      <c r="KXF45" s="1661"/>
      <c r="KXG45" s="1661"/>
      <c r="KXH45" s="1661"/>
      <c r="KXI45" s="1661"/>
      <c r="KXJ45" s="1661"/>
      <c r="KXK45" s="1661"/>
      <c r="KXL45" s="1661"/>
      <c r="KXM45" s="1661"/>
      <c r="KXN45" s="1661"/>
      <c r="KXO45" s="1661"/>
      <c r="KXP45" s="1661"/>
      <c r="KXQ45" s="1661"/>
      <c r="KXR45" s="1661"/>
      <c r="KXS45" s="1661"/>
      <c r="KXT45" s="1661"/>
      <c r="KXU45" s="1661"/>
      <c r="KXV45" s="1661"/>
      <c r="KXW45" s="1661"/>
      <c r="KXX45" s="1661"/>
      <c r="KXY45" s="1661"/>
      <c r="KXZ45" s="1661"/>
      <c r="KYA45" s="1661"/>
      <c r="KYB45" s="1661"/>
      <c r="KYC45" s="1661"/>
      <c r="KYD45" s="1661"/>
      <c r="KYE45" s="1661"/>
      <c r="KYF45" s="1661"/>
      <c r="KYG45" s="1661"/>
      <c r="KYH45" s="1661"/>
      <c r="KYI45" s="1661"/>
      <c r="KYJ45" s="1661"/>
      <c r="KYK45" s="1661"/>
      <c r="KYL45" s="1661"/>
      <c r="KYM45" s="1661"/>
      <c r="KYN45" s="1661"/>
      <c r="KYO45" s="1661"/>
      <c r="KYP45" s="1661"/>
      <c r="KYQ45" s="1661"/>
      <c r="KYR45" s="1661"/>
      <c r="KYS45" s="1661"/>
      <c r="KYT45" s="1661"/>
      <c r="KYU45" s="1661"/>
      <c r="KYV45" s="1661"/>
      <c r="KYW45" s="1661"/>
      <c r="KYX45" s="1661"/>
      <c r="KYY45" s="1661"/>
      <c r="KYZ45" s="1661"/>
      <c r="KZA45" s="1661"/>
      <c r="KZB45" s="1661"/>
      <c r="KZC45" s="1661"/>
      <c r="KZD45" s="1661"/>
      <c r="KZE45" s="1661"/>
      <c r="KZF45" s="1661"/>
      <c r="KZG45" s="1661"/>
      <c r="KZH45" s="1661"/>
      <c r="KZI45" s="1661"/>
      <c r="KZJ45" s="1661"/>
      <c r="KZK45" s="1661"/>
      <c r="KZL45" s="1661"/>
      <c r="KZM45" s="1661"/>
      <c r="KZN45" s="1661"/>
      <c r="KZO45" s="1661"/>
      <c r="KZP45" s="1661"/>
      <c r="KZQ45" s="1661"/>
      <c r="KZR45" s="1661"/>
      <c r="KZS45" s="1661"/>
      <c r="KZT45" s="1661"/>
      <c r="KZU45" s="1661"/>
      <c r="KZV45" s="1661"/>
      <c r="KZW45" s="1661"/>
      <c r="KZX45" s="1661"/>
      <c r="KZY45" s="1661"/>
      <c r="KZZ45" s="1661"/>
      <c r="LAA45" s="1661"/>
      <c r="LAB45" s="1661"/>
      <c r="LAC45" s="1661"/>
      <c r="LAD45" s="1661"/>
      <c r="LAE45" s="1661"/>
      <c r="LAF45" s="1661"/>
      <c r="LAG45" s="1661"/>
      <c r="LAH45" s="1661"/>
      <c r="LAI45" s="1661"/>
      <c r="LAJ45" s="1661"/>
      <c r="LAK45" s="1661"/>
      <c r="LAL45" s="1661"/>
      <c r="LAM45" s="1661"/>
      <c r="LAN45" s="1661"/>
      <c r="LAO45" s="1661"/>
      <c r="LAP45" s="1661"/>
      <c r="LAQ45" s="1661"/>
      <c r="LAR45" s="1661"/>
      <c r="LAS45" s="1661"/>
      <c r="LAT45" s="1661"/>
      <c r="LAU45" s="1661"/>
      <c r="LAV45" s="1661"/>
      <c r="LAW45" s="1661"/>
      <c r="LAX45" s="1661"/>
      <c r="LAY45" s="1661"/>
      <c r="LAZ45" s="1661"/>
      <c r="LBA45" s="1661"/>
      <c r="LBB45" s="1661"/>
      <c r="LBC45" s="1661"/>
      <c r="LBD45" s="1661"/>
      <c r="LBE45" s="1661"/>
      <c r="LBF45" s="1661"/>
      <c r="LBG45" s="1661"/>
      <c r="LBH45" s="1661"/>
      <c r="LBI45" s="1661"/>
      <c r="LBJ45" s="1661"/>
      <c r="LBK45" s="1661"/>
      <c r="LBL45" s="1661"/>
      <c r="LBM45" s="1661"/>
      <c r="LBN45" s="1661"/>
      <c r="LBO45" s="1661"/>
      <c r="LBP45" s="1661"/>
      <c r="LBQ45" s="1661"/>
      <c r="LBR45" s="1661"/>
      <c r="LBS45" s="1661"/>
      <c r="LBT45" s="1661"/>
      <c r="LBU45" s="1661"/>
      <c r="LBV45" s="1661"/>
      <c r="LBW45" s="1661"/>
      <c r="LBX45" s="1661"/>
      <c r="LBY45" s="1661"/>
      <c r="LBZ45" s="1661"/>
      <c r="LCA45" s="1661"/>
      <c r="LCB45" s="1661"/>
      <c r="LCC45" s="1661"/>
      <c r="LCD45" s="1661"/>
      <c r="LCE45" s="1661"/>
      <c r="LCF45" s="1661"/>
      <c r="LCG45" s="1661"/>
      <c r="LCH45" s="1661"/>
      <c r="LCI45" s="1661"/>
      <c r="LCJ45" s="1661"/>
      <c r="LCK45" s="1661"/>
      <c r="LCL45" s="1661"/>
      <c r="LCM45" s="1661"/>
      <c r="LCN45" s="1661"/>
      <c r="LCO45" s="1661"/>
      <c r="LCP45" s="1661"/>
      <c r="LCQ45" s="1661"/>
      <c r="LCR45" s="1661"/>
      <c r="LCS45" s="1661"/>
      <c r="LCT45" s="1661"/>
      <c r="LCU45" s="1661"/>
      <c r="LCV45" s="1661"/>
      <c r="LCW45" s="1661"/>
      <c r="LCX45" s="1661"/>
      <c r="LCY45" s="1661"/>
      <c r="LCZ45" s="1661"/>
      <c r="LDA45" s="1661"/>
      <c r="LDB45" s="1661"/>
      <c r="LDC45" s="1661"/>
      <c r="LDD45" s="1661"/>
      <c r="LDE45" s="1661"/>
      <c r="LDF45" s="1661"/>
      <c r="LDG45" s="1661"/>
      <c r="LDH45" s="1661"/>
      <c r="LDI45" s="1661"/>
      <c r="LDJ45" s="1661"/>
      <c r="LDK45" s="1661"/>
      <c r="LDL45" s="1661"/>
      <c r="LDM45" s="1661"/>
      <c r="LDN45" s="1661"/>
      <c r="LDO45" s="1661"/>
      <c r="LDP45" s="1661"/>
      <c r="LDQ45" s="1661"/>
      <c r="LDR45" s="1661"/>
      <c r="LDS45" s="1661"/>
      <c r="LDT45" s="1661"/>
      <c r="LDU45" s="1661"/>
      <c r="LDV45" s="1661"/>
      <c r="LDW45" s="1661"/>
      <c r="LDX45" s="1661"/>
      <c r="LDY45" s="1661"/>
      <c r="LDZ45" s="1661"/>
      <c r="LEA45" s="1661"/>
      <c r="LEB45" s="1661"/>
      <c r="LEC45" s="1661"/>
      <c r="LED45" s="1661"/>
      <c r="LEE45" s="1661"/>
      <c r="LEF45" s="1661"/>
      <c r="LEG45" s="1661"/>
      <c r="LEH45" s="1661"/>
      <c r="LEI45" s="1661"/>
      <c r="LEJ45" s="1661"/>
      <c r="LEK45" s="1661"/>
      <c r="LEL45" s="1661"/>
      <c r="LEM45" s="1661"/>
      <c r="LEN45" s="1661"/>
      <c r="LEO45" s="1661"/>
      <c r="LEP45" s="1661"/>
      <c r="LEQ45" s="1661"/>
      <c r="LER45" s="1661"/>
      <c r="LES45" s="1661"/>
      <c r="LET45" s="1661"/>
      <c r="LEU45" s="1661"/>
      <c r="LEV45" s="1661"/>
      <c r="LEW45" s="1661"/>
      <c r="LEX45" s="1661"/>
      <c r="LEY45" s="1661"/>
      <c r="LEZ45" s="1661"/>
      <c r="LFA45" s="1661"/>
      <c r="LFB45" s="1661"/>
      <c r="LFC45" s="1661"/>
      <c r="LFD45" s="1661"/>
      <c r="LFE45" s="1661"/>
      <c r="LFF45" s="1661"/>
      <c r="LFG45" s="1661"/>
      <c r="LFH45" s="1661"/>
      <c r="LFI45" s="1661"/>
      <c r="LFJ45" s="1661"/>
      <c r="LFK45" s="1661"/>
      <c r="LFL45" s="1661"/>
      <c r="LFM45" s="1661"/>
      <c r="LFN45" s="1661"/>
      <c r="LFO45" s="1661"/>
      <c r="LFP45" s="1661"/>
      <c r="LFQ45" s="1661"/>
      <c r="LFR45" s="1661"/>
      <c r="LFS45" s="1661"/>
      <c r="LFT45" s="1661"/>
      <c r="LFU45" s="1661"/>
      <c r="LFV45" s="1661"/>
      <c r="LFW45" s="1661"/>
      <c r="LFX45" s="1661"/>
      <c r="LFY45" s="1661"/>
      <c r="LFZ45" s="1661"/>
      <c r="LGA45" s="1661"/>
      <c r="LGB45" s="1661"/>
      <c r="LGC45" s="1661"/>
      <c r="LGD45" s="1661"/>
      <c r="LGE45" s="1661"/>
      <c r="LGF45" s="1661"/>
      <c r="LGG45" s="1661"/>
      <c r="LGH45" s="1661"/>
      <c r="LGI45" s="1661"/>
      <c r="LGJ45" s="1661"/>
      <c r="LGK45" s="1661"/>
      <c r="LGL45" s="1661"/>
      <c r="LGM45" s="1661"/>
      <c r="LGN45" s="1661"/>
      <c r="LGO45" s="1661"/>
      <c r="LGP45" s="1661"/>
      <c r="LGQ45" s="1661"/>
      <c r="LGR45" s="1661"/>
      <c r="LGS45" s="1661"/>
      <c r="LGT45" s="1661"/>
      <c r="LGU45" s="1661"/>
      <c r="LGV45" s="1661"/>
      <c r="LGW45" s="1661"/>
      <c r="LGX45" s="1661"/>
      <c r="LGY45" s="1661"/>
      <c r="LGZ45" s="1661"/>
      <c r="LHA45" s="1661"/>
      <c r="LHB45" s="1661"/>
      <c r="LHC45" s="1661"/>
      <c r="LHD45" s="1661"/>
      <c r="LHE45" s="1661"/>
      <c r="LHF45" s="1661"/>
      <c r="LHG45" s="1661"/>
      <c r="LHH45" s="1661"/>
      <c r="LHI45" s="1661"/>
      <c r="LHJ45" s="1661"/>
      <c r="LHK45" s="1661"/>
      <c r="LHL45" s="1661"/>
      <c r="LHM45" s="1661"/>
      <c r="LHN45" s="1661"/>
      <c r="LHO45" s="1661"/>
      <c r="LHP45" s="1661"/>
      <c r="LHQ45" s="1661"/>
      <c r="LHR45" s="1661"/>
      <c r="LHS45" s="1661"/>
      <c r="LHT45" s="1661"/>
      <c r="LHU45" s="1661"/>
      <c r="LHV45" s="1661"/>
      <c r="LHW45" s="1661"/>
      <c r="LHX45" s="1661"/>
      <c r="LHY45" s="1661"/>
      <c r="LHZ45" s="1661"/>
      <c r="LIA45" s="1661"/>
      <c r="LIB45" s="1661"/>
      <c r="LIC45" s="1661"/>
      <c r="LID45" s="1661"/>
      <c r="LIE45" s="1661"/>
      <c r="LIF45" s="1661"/>
      <c r="LIG45" s="1661"/>
      <c r="LIH45" s="1661"/>
      <c r="LII45" s="1661"/>
      <c r="LIJ45" s="1661"/>
      <c r="LIK45" s="1661"/>
      <c r="LIL45" s="1661"/>
      <c r="LIM45" s="1661"/>
      <c r="LIN45" s="1661"/>
      <c r="LIO45" s="1661"/>
      <c r="LIP45" s="1661"/>
      <c r="LIQ45" s="1661"/>
      <c r="LIR45" s="1661"/>
      <c r="LIS45" s="1661"/>
      <c r="LIT45" s="1661"/>
      <c r="LIU45" s="1661"/>
      <c r="LIV45" s="1661"/>
      <c r="LIW45" s="1661"/>
      <c r="LIX45" s="1661"/>
      <c r="LIY45" s="1661"/>
      <c r="LIZ45" s="1661"/>
      <c r="LJA45" s="1661"/>
      <c r="LJB45" s="1661"/>
      <c r="LJC45" s="1661"/>
      <c r="LJD45" s="1661"/>
      <c r="LJE45" s="1661"/>
      <c r="LJF45" s="1661"/>
      <c r="LJG45" s="1661"/>
      <c r="LJH45" s="1661"/>
      <c r="LJI45" s="1661"/>
      <c r="LJJ45" s="1661"/>
      <c r="LJK45" s="1661"/>
      <c r="LJL45" s="1661"/>
      <c r="LJM45" s="1661"/>
      <c r="LJN45" s="1661"/>
      <c r="LJO45" s="1661"/>
      <c r="LJP45" s="1661"/>
      <c r="LJQ45" s="1661"/>
      <c r="LJR45" s="1661"/>
      <c r="LJS45" s="1661"/>
      <c r="LJT45" s="1661"/>
      <c r="LJU45" s="1661"/>
      <c r="LJV45" s="1661"/>
      <c r="LJW45" s="1661"/>
      <c r="LJX45" s="1661"/>
      <c r="LJY45" s="1661"/>
      <c r="LJZ45" s="1661"/>
      <c r="LKA45" s="1661"/>
      <c r="LKB45" s="1661"/>
      <c r="LKC45" s="1661"/>
      <c r="LKD45" s="1661"/>
      <c r="LKE45" s="1661"/>
      <c r="LKF45" s="1661"/>
      <c r="LKG45" s="1661"/>
      <c r="LKH45" s="1661"/>
      <c r="LKI45" s="1661"/>
      <c r="LKJ45" s="1661"/>
      <c r="LKK45" s="1661"/>
      <c r="LKL45" s="1661"/>
      <c r="LKM45" s="1661"/>
      <c r="LKN45" s="1661"/>
      <c r="LKO45" s="1661"/>
      <c r="LKP45" s="1661"/>
      <c r="LKQ45" s="1661"/>
      <c r="LKR45" s="1661"/>
      <c r="LKS45" s="1661"/>
      <c r="LKT45" s="1661"/>
      <c r="LKU45" s="1661"/>
      <c r="LKV45" s="1661"/>
      <c r="LKW45" s="1661"/>
      <c r="LKX45" s="1661"/>
      <c r="LKY45" s="1661"/>
      <c r="LKZ45" s="1661"/>
      <c r="LLA45" s="1661"/>
      <c r="LLB45" s="1661"/>
      <c r="LLC45" s="1661"/>
      <c r="LLD45" s="1661"/>
      <c r="LLE45" s="1661"/>
      <c r="LLF45" s="1661"/>
      <c r="LLG45" s="1661"/>
      <c r="LLH45" s="1661"/>
      <c r="LLI45" s="1661"/>
      <c r="LLJ45" s="1661"/>
      <c r="LLK45" s="1661"/>
      <c r="LLL45" s="1661"/>
      <c r="LLM45" s="1661"/>
      <c r="LLN45" s="1661"/>
      <c r="LLO45" s="1661"/>
      <c r="LLP45" s="1661"/>
      <c r="LLQ45" s="1661"/>
      <c r="LLR45" s="1661"/>
      <c r="LLS45" s="1661"/>
      <c r="LLT45" s="1661"/>
      <c r="LLU45" s="1661"/>
      <c r="LLV45" s="1661"/>
      <c r="LLW45" s="1661"/>
      <c r="LLX45" s="1661"/>
      <c r="LLY45" s="1661"/>
      <c r="LLZ45" s="1661"/>
      <c r="LMA45" s="1661"/>
      <c r="LMB45" s="1661"/>
      <c r="LMC45" s="1661"/>
      <c r="LMD45" s="1661"/>
      <c r="LME45" s="1661"/>
      <c r="LMF45" s="1661"/>
      <c r="LMG45" s="1661"/>
      <c r="LMH45" s="1661"/>
      <c r="LMI45" s="1661"/>
      <c r="LMJ45" s="1661"/>
      <c r="LMK45" s="1661"/>
      <c r="LML45" s="1661"/>
      <c r="LMM45" s="1661"/>
      <c r="LMN45" s="1661"/>
      <c r="LMO45" s="1661"/>
      <c r="LMP45" s="1661"/>
      <c r="LMQ45" s="1661"/>
      <c r="LMR45" s="1661"/>
      <c r="LMS45" s="1661"/>
      <c r="LMT45" s="1661"/>
      <c r="LMU45" s="1661"/>
      <c r="LMV45" s="1661"/>
      <c r="LMW45" s="1661"/>
      <c r="LMX45" s="1661"/>
      <c r="LMY45" s="1661"/>
      <c r="LMZ45" s="1661"/>
      <c r="LNA45" s="1661"/>
      <c r="LNB45" s="1661"/>
      <c r="LNC45" s="1661"/>
      <c r="LND45" s="1661"/>
      <c r="LNE45" s="1661"/>
      <c r="LNF45" s="1661"/>
      <c r="LNG45" s="1661"/>
      <c r="LNH45" s="1661"/>
      <c r="LNI45" s="1661"/>
      <c r="LNJ45" s="1661"/>
      <c r="LNK45" s="1661"/>
      <c r="LNL45" s="1661"/>
      <c r="LNM45" s="1661"/>
      <c r="LNN45" s="1661"/>
      <c r="LNO45" s="1661"/>
      <c r="LNP45" s="1661"/>
      <c r="LNQ45" s="1661"/>
      <c r="LNR45" s="1661"/>
      <c r="LNS45" s="1661"/>
      <c r="LNT45" s="1661"/>
      <c r="LNU45" s="1661"/>
      <c r="LNV45" s="1661"/>
      <c r="LNW45" s="1661"/>
      <c r="LNX45" s="1661"/>
      <c r="LNY45" s="1661"/>
      <c r="LNZ45" s="1661"/>
      <c r="LOA45" s="1661"/>
      <c r="LOB45" s="1661"/>
      <c r="LOC45" s="1661"/>
      <c r="LOD45" s="1661"/>
      <c r="LOE45" s="1661"/>
      <c r="LOF45" s="1661"/>
      <c r="LOG45" s="1661"/>
      <c r="LOH45" s="1661"/>
      <c r="LOI45" s="1661"/>
      <c r="LOJ45" s="1661"/>
      <c r="LOK45" s="1661"/>
      <c r="LOL45" s="1661"/>
      <c r="LOM45" s="1661"/>
      <c r="LON45" s="1661"/>
      <c r="LOO45" s="1661"/>
      <c r="LOP45" s="1661"/>
      <c r="LOQ45" s="1661"/>
      <c r="LOR45" s="1661"/>
      <c r="LOS45" s="1661"/>
      <c r="LOT45" s="1661"/>
      <c r="LOU45" s="1661"/>
      <c r="LOV45" s="1661"/>
      <c r="LOW45" s="1661"/>
      <c r="LOX45" s="1661"/>
      <c r="LOY45" s="1661"/>
      <c r="LOZ45" s="1661"/>
      <c r="LPA45" s="1661"/>
      <c r="LPB45" s="1661"/>
      <c r="LPC45" s="1661"/>
      <c r="LPD45" s="1661"/>
      <c r="LPE45" s="1661"/>
      <c r="LPF45" s="1661"/>
      <c r="LPG45" s="1661"/>
      <c r="LPH45" s="1661"/>
      <c r="LPI45" s="1661"/>
      <c r="LPJ45" s="1661"/>
      <c r="LPK45" s="1661"/>
      <c r="LPL45" s="1661"/>
      <c r="LPM45" s="1661"/>
      <c r="LPN45" s="1661"/>
      <c r="LPO45" s="1661"/>
      <c r="LPP45" s="1661"/>
      <c r="LPQ45" s="1661"/>
      <c r="LPR45" s="1661"/>
      <c r="LPS45" s="1661"/>
      <c r="LPT45" s="1661"/>
      <c r="LPU45" s="1661"/>
      <c r="LPV45" s="1661"/>
      <c r="LPW45" s="1661"/>
      <c r="LPX45" s="1661"/>
      <c r="LPY45" s="1661"/>
      <c r="LPZ45" s="1661"/>
      <c r="LQA45" s="1661"/>
      <c r="LQB45" s="1661"/>
      <c r="LQC45" s="1661"/>
      <c r="LQD45" s="1661"/>
      <c r="LQE45" s="1661"/>
      <c r="LQF45" s="1661"/>
      <c r="LQG45" s="1661"/>
      <c r="LQH45" s="1661"/>
      <c r="LQI45" s="1661"/>
      <c r="LQJ45" s="1661"/>
      <c r="LQK45" s="1661"/>
      <c r="LQL45" s="1661"/>
      <c r="LQM45" s="1661"/>
      <c r="LQN45" s="1661"/>
      <c r="LQO45" s="1661"/>
      <c r="LQP45" s="1661"/>
      <c r="LQQ45" s="1661"/>
      <c r="LQR45" s="1661"/>
      <c r="LQS45" s="1661"/>
      <c r="LQT45" s="1661"/>
      <c r="LQU45" s="1661"/>
      <c r="LQV45" s="1661"/>
      <c r="LQW45" s="1661"/>
      <c r="LQX45" s="1661"/>
      <c r="LQY45" s="1661"/>
      <c r="LQZ45" s="1661"/>
      <c r="LRA45" s="1661"/>
      <c r="LRB45" s="1661"/>
      <c r="LRC45" s="1661"/>
      <c r="LRD45" s="1661"/>
      <c r="LRE45" s="1661"/>
      <c r="LRF45" s="1661"/>
      <c r="LRG45" s="1661"/>
      <c r="LRH45" s="1661"/>
      <c r="LRI45" s="1661"/>
      <c r="LRJ45" s="1661"/>
      <c r="LRK45" s="1661"/>
      <c r="LRL45" s="1661"/>
      <c r="LRM45" s="1661"/>
      <c r="LRN45" s="1661"/>
      <c r="LRO45" s="1661"/>
      <c r="LRP45" s="1661"/>
      <c r="LRQ45" s="1661"/>
      <c r="LRR45" s="1661"/>
      <c r="LRS45" s="1661"/>
      <c r="LRT45" s="1661"/>
      <c r="LRU45" s="1661"/>
      <c r="LRV45" s="1661"/>
      <c r="LRW45" s="1661"/>
      <c r="LRX45" s="1661"/>
      <c r="LRY45" s="1661"/>
      <c r="LRZ45" s="1661"/>
      <c r="LSA45" s="1661"/>
      <c r="LSB45" s="1661"/>
      <c r="LSC45" s="1661"/>
      <c r="LSD45" s="1661"/>
      <c r="LSE45" s="1661"/>
      <c r="LSF45" s="1661"/>
      <c r="LSG45" s="1661"/>
      <c r="LSH45" s="1661"/>
      <c r="LSI45" s="1661"/>
      <c r="LSJ45" s="1661"/>
      <c r="LSK45" s="1661"/>
      <c r="LSL45" s="1661"/>
      <c r="LSM45" s="1661"/>
      <c r="LSN45" s="1661"/>
      <c r="LSO45" s="1661"/>
      <c r="LSP45" s="1661"/>
      <c r="LSQ45" s="1661"/>
      <c r="LSR45" s="1661"/>
      <c r="LSS45" s="1661"/>
      <c r="LST45" s="1661"/>
      <c r="LSU45" s="1661"/>
      <c r="LSV45" s="1661"/>
      <c r="LSW45" s="1661"/>
      <c r="LSX45" s="1661"/>
      <c r="LSY45" s="1661"/>
      <c r="LSZ45" s="1661"/>
      <c r="LTA45" s="1661"/>
      <c r="LTB45" s="1661"/>
      <c r="LTC45" s="1661"/>
      <c r="LTD45" s="1661"/>
      <c r="LTE45" s="1661"/>
      <c r="LTF45" s="1661"/>
      <c r="LTG45" s="1661"/>
      <c r="LTH45" s="1661"/>
      <c r="LTI45" s="1661"/>
      <c r="LTJ45" s="1661"/>
      <c r="LTK45" s="1661"/>
      <c r="LTL45" s="1661"/>
      <c r="LTM45" s="1661"/>
      <c r="LTN45" s="1661"/>
      <c r="LTO45" s="1661"/>
      <c r="LTP45" s="1661"/>
      <c r="LTQ45" s="1661"/>
      <c r="LTR45" s="1661"/>
      <c r="LTS45" s="1661"/>
      <c r="LTT45" s="1661"/>
      <c r="LTU45" s="1661"/>
      <c r="LTV45" s="1661"/>
      <c r="LTW45" s="1661"/>
      <c r="LTX45" s="1661"/>
      <c r="LTY45" s="1661"/>
      <c r="LTZ45" s="1661"/>
      <c r="LUA45" s="1661"/>
      <c r="LUB45" s="1661"/>
      <c r="LUC45" s="1661"/>
      <c r="LUD45" s="1661"/>
      <c r="LUE45" s="1661"/>
      <c r="LUF45" s="1661"/>
      <c r="LUG45" s="1661"/>
      <c r="LUH45" s="1661"/>
      <c r="LUI45" s="1661"/>
      <c r="LUJ45" s="1661"/>
      <c r="LUK45" s="1661"/>
      <c r="LUL45" s="1661"/>
      <c r="LUM45" s="1661"/>
      <c r="LUN45" s="1661"/>
      <c r="LUO45" s="1661"/>
      <c r="LUP45" s="1661"/>
      <c r="LUQ45" s="1661"/>
      <c r="LUR45" s="1661"/>
      <c r="LUS45" s="1661"/>
      <c r="LUT45" s="1661"/>
      <c r="LUU45" s="1661"/>
      <c r="LUV45" s="1661"/>
      <c r="LUW45" s="1661"/>
      <c r="LUX45" s="1661"/>
      <c r="LUY45" s="1661"/>
      <c r="LUZ45" s="1661"/>
      <c r="LVA45" s="1661"/>
      <c r="LVB45" s="1661"/>
      <c r="LVC45" s="1661"/>
      <c r="LVD45" s="1661"/>
      <c r="LVE45" s="1661"/>
      <c r="LVF45" s="1661"/>
      <c r="LVG45" s="1661"/>
      <c r="LVH45" s="1661"/>
      <c r="LVI45" s="1661"/>
      <c r="LVJ45" s="1661"/>
      <c r="LVK45" s="1661"/>
      <c r="LVL45" s="1661"/>
      <c r="LVM45" s="1661"/>
      <c r="LVN45" s="1661"/>
      <c r="LVO45" s="1661"/>
      <c r="LVP45" s="1661"/>
      <c r="LVQ45" s="1661"/>
      <c r="LVR45" s="1661"/>
      <c r="LVS45" s="1661"/>
      <c r="LVT45" s="1661"/>
      <c r="LVU45" s="1661"/>
      <c r="LVV45" s="1661"/>
      <c r="LVW45" s="1661"/>
      <c r="LVX45" s="1661"/>
      <c r="LVY45" s="1661"/>
      <c r="LVZ45" s="1661"/>
      <c r="LWA45" s="1661"/>
      <c r="LWB45" s="1661"/>
      <c r="LWC45" s="1661"/>
      <c r="LWD45" s="1661"/>
      <c r="LWE45" s="1661"/>
      <c r="LWF45" s="1661"/>
      <c r="LWG45" s="1661"/>
      <c r="LWH45" s="1661"/>
      <c r="LWI45" s="1661"/>
      <c r="LWJ45" s="1661"/>
      <c r="LWK45" s="1661"/>
      <c r="LWL45" s="1661"/>
      <c r="LWM45" s="1661"/>
      <c r="LWN45" s="1661"/>
      <c r="LWO45" s="1661"/>
      <c r="LWP45" s="1661"/>
      <c r="LWQ45" s="1661"/>
      <c r="LWR45" s="1661"/>
      <c r="LWS45" s="1661"/>
      <c r="LWT45" s="1661"/>
      <c r="LWU45" s="1661"/>
      <c r="LWV45" s="1661"/>
      <c r="LWW45" s="1661"/>
      <c r="LWX45" s="1661"/>
      <c r="LWY45" s="1661"/>
      <c r="LWZ45" s="1661"/>
      <c r="LXA45" s="1661"/>
      <c r="LXB45" s="1661"/>
      <c r="LXC45" s="1661"/>
      <c r="LXD45" s="1661"/>
      <c r="LXE45" s="1661"/>
      <c r="LXF45" s="1661"/>
      <c r="LXG45" s="1661"/>
      <c r="LXH45" s="1661"/>
      <c r="LXI45" s="1661"/>
      <c r="LXJ45" s="1661"/>
      <c r="LXK45" s="1661"/>
      <c r="LXL45" s="1661"/>
      <c r="LXM45" s="1661"/>
      <c r="LXN45" s="1661"/>
      <c r="LXO45" s="1661"/>
      <c r="LXP45" s="1661"/>
      <c r="LXQ45" s="1661"/>
      <c r="LXR45" s="1661"/>
      <c r="LXS45" s="1661"/>
      <c r="LXT45" s="1661"/>
      <c r="LXU45" s="1661"/>
      <c r="LXV45" s="1661"/>
      <c r="LXW45" s="1661"/>
      <c r="LXX45" s="1661"/>
      <c r="LXY45" s="1661"/>
      <c r="LXZ45" s="1661"/>
      <c r="LYA45" s="1661"/>
      <c r="LYB45" s="1661"/>
      <c r="LYC45" s="1661"/>
      <c r="LYD45" s="1661"/>
      <c r="LYE45" s="1661"/>
      <c r="LYF45" s="1661"/>
      <c r="LYG45" s="1661"/>
      <c r="LYH45" s="1661"/>
      <c r="LYI45" s="1661"/>
      <c r="LYJ45" s="1661"/>
      <c r="LYK45" s="1661"/>
      <c r="LYL45" s="1661"/>
      <c r="LYM45" s="1661"/>
      <c r="LYN45" s="1661"/>
      <c r="LYO45" s="1661"/>
      <c r="LYP45" s="1661"/>
      <c r="LYQ45" s="1661"/>
      <c r="LYR45" s="1661"/>
      <c r="LYS45" s="1661"/>
      <c r="LYT45" s="1661"/>
      <c r="LYU45" s="1661"/>
      <c r="LYV45" s="1661"/>
      <c r="LYW45" s="1661"/>
      <c r="LYX45" s="1661"/>
      <c r="LYY45" s="1661"/>
      <c r="LYZ45" s="1661"/>
      <c r="LZA45" s="1661"/>
      <c r="LZB45" s="1661"/>
      <c r="LZC45" s="1661"/>
      <c r="LZD45" s="1661"/>
      <c r="LZE45" s="1661"/>
      <c r="LZF45" s="1661"/>
      <c r="LZG45" s="1661"/>
      <c r="LZH45" s="1661"/>
      <c r="LZI45" s="1661"/>
      <c r="LZJ45" s="1661"/>
      <c r="LZK45" s="1661"/>
      <c r="LZL45" s="1661"/>
      <c r="LZM45" s="1661"/>
      <c r="LZN45" s="1661"/>
      <c r="LZO45" s="1661"/>
      <c r="LZP45" s="1661"/>
      <c r="LZQ45" s="1661"/>
      <c r="LZR45" s="1661"/>
      <c r="LZS45" s="1661"/>
      <c r="LZT45" s="1661"/>
      <c r="LZU45" s="1661"/>
      <c r="LZV45" s="1661"/>
      <c r="LZW45" s="1661"/>
      <c r="LZX45" s="1661"/>
      <c r="LZY45" s="1661"/>
      <c r="LZZ45" s="1661"/>
      <c r="MAA45" s="1661"/>
      <c r="MAB45" s="1661"/>
      <c r="MAC45" s="1661"/>
      <c r="MAD45" s="1661"/>
      <c r="MAE45" s="1661"/>
      <c r="MAF45" s="1661"/>
      <c r="MAG45" s="1661"/>
      <c r="MAH45" s="1661"/>
      <c r="MAI45" s="1661"/>
      <c r="MAJ45" s="1661"/>
      <c r="MAK45" s="1661"/>
      <c r="MAL45" s="1661"/>
      <c r="MAM45" s="1661"/>
      <c r="MAN45" s="1661"/>
      <c r="MAO45" s="1661"/>
      <c r="MAP45" s="1661"/>
      <c r="MAQ45" s="1661"/>
      <c r="MAR45" s="1661"/>
      <c r="MAS45" s="1661"/>
      <c r="MAT45" s="1661"/>
      <c r="MAU45" s="1661"/>
      <c r="MAV45" s="1661"/>
      <c r="MAW45" s="1661"/>
      <c r="MAX45" s="1661"/>
      <c r="MAY45" s="1661"/>
      <c r="MAZ45" s="1661"/>
      <c r="MBA45" s="1661"/>
      <c r="MBB45" s="1661"/>
      <c r="MBC45" s="1661"/>
      <c r="MBD45" s="1661"/>
      <c r="MBE45" s="1661"/>
      <c r="MBF45" s="1661"/>
      <c r="MBG45" s="1661"/>
      <c r="MBH45" s="1661"/>
      <c r="MBI45" s="1661"/>
      <c r="MBJ45" s="1661"/>
      <c r="MBK45" s="1661"/>
      <c r="MBL45" s="1661"/>
      <c r="MBM45" s="1661"/>
      <c r="MBN45" s="1661"/>
      <c r="MBO45" s="1661"/>
      <c r="MBP45" s="1661"/>
      <c r="MBQ45" s="1661"/>
      <c r="MBR45" s="1661"/>
      <c r="MBS45" s="1661"/>
      <c r="MBT45" s="1661"/>
      <c r="MBU45" s="1661"/>
      <c r="MBV45" s="1661"/>
      <c r="MBW45" s="1661"/>
      <c r="MBX45" s="1661"/>
      <c r="MBY45" s="1661"/>
      <c r="MBZ45" s="1661"/>
      <c r="MCA45" s="1661"/>
      <c r="MCB45" s="1661"/>
      <c r="MCC45" s="1661"/>
      <c r="MCD45" s="1661"/>
      <c r="MCE45" s="1661"/>
      <c r="MCF45" s="1661"/>
      <c r="MCG45" s="1661"/>
      <c r="MCH45" s="1661"/>
      <c r="MCI45" s="1661"/>
      <c r="MCJ45" s="1661"/>
      <c r="MCK45" s="1661"/>
      <c r="MCL45" s="1661"/>
      <c r="MCM45" s="1661"/>
      <c r="MCN45" s="1661"/>
      <c r="MCO45" s="1661"/>
      <c r="MCP45" s="1661"/>
      <c r="MCQ45" s="1661"/>
      <c r="MCR45" s="1661"/>
      <c r="MCS45" s="1661"/>
      <c r="MCT45" s="1661"/>
      <c r="MCU45" s="1661"/>
      <c r="MCV45" s="1661"/>
      <c r="MCW45" s="1661"/>
      <c r="MCX45" s="1661"/>
      <c r="MCY45" s="1661"/>
      <c r="MCZ45" s="1661"/>
      <c r="MDA45" s="1661"/>
      <c r="MDB45" s="1661"/>
      <c r="MDC45" s="1661"/>
      <c r="MDD45" s="1661"/>
      <c r="MDE45" s="1661"/>
      <c r="MDF45" s="1661"/>
      <c r="MDG45" s="1661"/>
      <c r="MDH45" s="1661"/>
      <c r="MDI45" s="1661"/>
      <c r="MDJ45" s="1661"/>
      <c r="MDK45" s="1661"/>
      <c r="MDL45" s="1661"/>
      <c r="MDM45" s="1661"/>
      <c r="MDN45" s="1661"/>
      <c r="MDO45" s="1661"/>
      <c r="MDP45" s="1661"/>
      <c r="MDQ45" s="1661"/>
      <c r="MDR45" s="1661"/>
      <c r="MDS45" s="1661"/>
      <c r="MDT45" s="1661"/>
      <c r="MDU45" s="1661"/>
      <c r="MDV45" s="1661"/>
      <c r="MDW45" s="1661"/>
      <c r="MDX45" s="1661"/>
      <c r="MDY45" s="1661"/>
      <c r="MDZ45" s="1661"/>
      <c r="MEA45" s="1661"/>
      <c r="MEB45" s="1661"/>
      <c r="MEC45" s="1661"/>
      <c r="MED45" s="1661"/>
      <c r="MEE45" s="1661"/>
      <c r="MEF45" s="1661"/>
      <c r="MEG45" s="1661"/>
      <c r="MEH45" s="1661"/>
      <c r="MEI45" s="1661"/>
      <c r="MEJ45" s="1661"/>
      <c r="MEK45" s="1661"/>
      <c r="MEL45" s="1661"/>
      <c r="MEM45" s="1661"/>
      <c r="MEN45" s="1661"/>
      <c r="MEO45" s="1661"/>
      <c r="MEP45" s="1661"/>
      <c r="MEQ45" s="1661"/>
      <c r="MER45" s="1661"/>
      <c r="MES45" s="1661"/>
      <c r="MET45" s="1661"/>
      <c r="MEU45" s="1661"/>
      <c r="MEV45" s="1661"/>
      <c r="MEW45" s="1661"/>
      <c r="MEX45" s="1661"/>
      <c r="MEY45" s="1661"/>
      <c r="MEZ45" s="1661"/>
      <c r="MFA45" s="1661"/>
      <c r="MFB45" s="1661"/>
      <c r="MFC45" s="1661"/>
      <c r="MFD45" s="1661"/>
      <c r="MFE45" s="1661"/>
      <c r="MFF45" s="1661"/>
      <c r="MFG45" s="1661"/>
      <c r="MFH45" s="1661"/>
      <c r="MFI45" s="1661"/>
      <c r="MFJ45" s="1661"/>
      <c r="MFK45" s="1661"/>
      <c r="MFL45" s="1661"/>
      <c r="MFM45" s="1661"/>
      <c r="MFN45" s="1661"/>
      <c r="MFO45" s="1661"/>
      <c r="MFP45" s="1661"/>
      <c r="MFQ45" s="1661"/>
      <c r="MFR45" s="1661"/>
      <c r="MFS45" s="1661"/>
      <c r="MFT45" s="1661"/>
      <c r="MFU45" s="1661"/>
      <c r="MFV45" s="1661"/>
      <c r="MFW45" s="1661"/>
      <c r="MFX45" s="1661"/>
      <c r="MFY45" s="1661"/>
      <c r="MFZ45" s="1661"/>
      <c r="MGA45" s="1661"/>
      <c r="MGB45" s="1661"/>
      <c r="MGC45" s="1661"/>
      <c r="MGD45" s="1661"/>
      <c r="MGE45" s="1661"/>
      <c r="MGF45" s="1661"/>
      <c r="MGG45" s="1661"/>
      <c r="MGH45" s="1661"/>
      <c r="MGI45" s="1661"/>
      <c r="MGJ45" s="1661"/>
      <c r="MGK45" s="1661"/>
      <c r="MGL45" s="1661"/>
      <c r="MGM45" s="1661"/>
      <c r="MGN45" s="1661"/>
      <c r="MGO45" s="1661"/>
      <c r="MGP45" s="1661"/>
      <c r="MGQ45" s="1661"/>
      <c r="MGR45" s="1661"/>
      <c r="MGS45" s="1661"/>
      <c r="MGT45" s="1661"/>
      <c r="MGU45" s="1661"/>
      <c r="MGV45" s="1661"/>
      <c r="MGW45" s="1661"/>
      <c r="MGX45" s="1661"/>
      <c r="MGY45" s="1661"/>
      <c r="MGZ45" s="1661"/>
      <c r="MHA45" s="1661"/>
      <c r="MHB45" s="1661"/>
      <c r="MHC45" s="1661"/>
      <c r="MHD45" s="1661"/>
      <c r="MHE45" s="1661"/>
      <c r="MHF45" s="1661"/>
      <c r="MHG45" s="1661"/>
      <c r="MHH45" s="1661"/>
      <c r="MHI45" s="1661"/>
      <c r="MHJ45" s="1661"/>
      <c r="MHK45" s="1661"/>
      <c r="MHL45" s="1661"/>
      <c r="MHM45" s="1661"/>
      <c r="MHN45" s="1661"/>
      <c r="MHO45" s="1661"/>
      <c r="MHP45" s="1661"/>
      <c r="MHQ45" s="1661"/>
      <c r="MHR45" s="1661"/>
      <c r="MHS45" s="1661"/>
      <c r="MHT45" s="1661"/>
      <c r="MHU45" s="1661"/>
      <c r="MHV45" s="1661"/>
      <c r="MHW45" s="1661"/>
      <c r="MHX45" s="1661"/>
      <c r="MHY45" s="1661"/>
      <c r="MHZ45" s="1661"/>
      <c r="MIA45" s="1661"/>
      <c r="MIB45" s="1661"/>
      <c r="MIC45" s="1661"/>
      <c r="MID45" s="1661"/>
      <c r="MIE45" s="1661"/>
      <c r="MIF45" s="1661"/>
      <c r="MIG45" s="1661"/>
      <c r="MIH45" s="1661"/>
      <c r="MII45" s="1661"/>
      <c r="MIJ45" s="1661"/>
      <c r="MIK45" s="1661"/>
      <c r="MIL45" s="1661"/>
      <c r="MIM45" s="1661"/>
      <c r="MIN45" s="1661"/>
      <c r="MIO45" s="1661"/>
      <c r="MIP45" s="1661"/>
      <c r="MIQ45" s="1661"/>
      <c r="MIR45" s="1661"/>
      <c r="MIS45" s="1661"/>
      <c r="MIT45" s="1661"/>
      <c r="MIU45" s="1661"/>
      <c r="MIV45" s="1661"/>
      <c r="MIW45" s="1661"/>
      <c r="MIX45" s="1661"/>
      <c r="MIY45" s="1661"/>
      <c r="MIZ45" s="1661"/>
      <c r="MJA45" s="1661"/>
      <c r="MJB45" s="1661"/>
      <c r="MJC45" s="1661"/>
      <c r="MJD45" s="1661"/>
      <c r="MJE45" s="1661"/>
      <c r="MJF45" s="1661"/>
      <c r="MJG45" s="1661"/>
      <c r="MJH45" s="1661"/>
      <c r="MJI45" s="1661"/>
      <c r="MJJ45" s="1661"/>
      <c r="MJK45" s="1661"/>
      <c r="MJL45" s="1661"/>
      <c r="MJM45" s="1661"/>
      <c r="MJN45" s="1661"/>
      <c r="MJO45" s="1661"/>
      <c r="MJP45" s="1661"/>
      <c r="MJQ45" s="1661"/>
      <c r="MJR45" s="1661"/>
      <c r="MJS45" s="1661"/>
      <c r="MJT45" s="1661"/>
      <c r="MJU45" s="1661"/>
      <c r="MJV45" s="1661"/>
      <c r="MJW45" s="1661"/>
      <c r="MJX45" s="1661"/>
      <c r="MJY45" s="1661"/>
      <c r="MJZ45" s="1661"/>
      <c r="MKA45" s="1661"/>
      <c r="MKB45" s="1661"/>
      <c r="MKC45" s="1661"/>
      <c r="MKD45" s="1661"/>
      <c r="MKE45" s="1661"/>
      <c r="MKF45" s="1661"/>
      <c r="MKG45" s="1661"/>
      <c r="MKH45" s="1661"/>
      <c r="MKI45" s="1661"/>
      <c r="MKJ45" s="1661"/>
      <c r="MKK45" s="1661"/>
      <c r="MKL45" s="1661"/>
      <c r="MKM45" s="1661"/>
      <c r="MKN45" s="1661"/>
      <c r="MKO45" s="1661"/>
      <c r="MKP45" s="1661"/>
      <c r="MKQ45" s="1661"/>
      <c r="MKR45" s="1661"/>
      <c r="MKS45" s="1661"/>
      <c r="MKT45" s="1661"/>
      <c r="MKU45" s="1661"/>
      <c r="MKV45" s="1661"/>
      <c r="MKW45" s="1661"/>
      <c r="MKX45" s="1661"/>
      <c r="MKY45" s="1661"/>
      <c r="MKZ45" s="1661"/>
      <c r="MLA45" s="1661"/>
      <c r="MLB45" s="1661"/>
      <c r="MLC45" s="1661"/>
      <c r="MLD45" s="1661"/>
      <c r="MLE45" s="1661"/>
      <c r="MLF45" s="1661"/>
      <c r="MLG45" s="1661"/>
      <c r="MLH45" s="1661"/>
      <c r="MLI45" s="1661"/>
      <c r="MLJ45" s="1661"/>
      <c r="MLK45" s="1661"/>
      <c r="MLL45" s="1661"/>
      <c r="MLM45" s="1661"/>
      <c r="MLN45" s="1661"/>
      <c r="MLO45" s="1661"/>
      <c r="MLP45" s="1661"/>
      <c r="MLQ45" s="1661"/>
      <c r="MLR45" s="1661"/>
      <c r="MLS45" s="1661"/>
      <c r="MLT45" s="1661"/>
      <c r="MLU45" s="1661"/>
      <c r="MLV45" s="1661"/>
      <c r="MLW45" s="1661"/>
      <c r="MLX45" s="1661"/>
      <c r="MLY45" s="1661"/>
      <c r="MLZ45" s="1661"/>
      <c r="MMA45" s="1661"/>
      <c r="MMB45" s="1661"/>
      <c r="MMC45" s="1661"/>
      <c r="MMD45" s="1661"/>
      <c r="MME45" s="1661"/>
      <c r="MMF45" s="1661"/>
      <c r="MMG45" s="1661"/>
      <c r="MMH45" s="1661"/>
      <c r="MMI45" s="1661"/>
      <c r="MMJ45" s="1661"/>
      <c r="MMK45" s="1661"/>
      <c r="MML45" s="1661"/>
      <c r="MMM45" s="1661"/>
      <c r="MMN45" s="1661"/>
      <c r="MMO45" s="1661"/>
      <c r="MMP45" s="1661"/>
      <c r="MMQ45" s="1661"/>
      <c r="MMR45" s="1661"/>
      <c r="MMS45" s="1661"/>
      <c r="MMT45" s="1661"/>
      <c r="MMU45" s="1661"/>
      <c r="MMV45" s="1661"/>
      <c r="MMW45" s="1661"/>
      <c r="MMX45" s="1661"/>
      <c r="MMY45" s="1661"/>
      <c r="MMZ45" s="1661"/>
      <c r="MNA45" s="1661"/>
      <c r="MNB45" s="1661"/>
      <c r="MNC45" s="1661"/>
      <c r="MND45" s="1661"/>
      <c r="MNE45" s="1661"/>
      <c r="MNF45" s="1661"/>
      <c r="MNG45" s="1661"/>
      <c r="MNH45" s="1661"/>
      <c r="MNI45" s="1661"/>
      <c r="MNJ45" s="1661"/>
      <c r="MNK45" s="1661"/>
      <c r="MNL45" s="1661"/>
      <c r="MNM45" s="1661"/>
      <c r="MNN45" s="1661"/>
      <c r="MNO45" s="1661"/>
      <c r="MNP45" s="1661"/>
      <c r="MNQ45" s="1661"/>
      <c r="MNR45" s="1661"/>
      <c r="MNS45" s="1661"/>
      <c r="MNT45" s="1661"/>
      <c r="MNU45" s="1661"/>
      <c r="MNV45" s="1661"/>
      <c r="MNW45" s="1661"/>
      <c r="MNX45" s="1661"/>
      <c r="MNY45" s="1661"/>
      <c r="MNZ45" s="1661"/>
      <c r="MOA45" s="1661"/>
      <c r="MOB45" s="1661"/>
      <c r="MOC45" s="1661"/>
      <c r="MOD45" s="1661"/>
      <c r="MOE45" s="1661"/>
      <c r="MOF45" s="1661"/>
      <c r="MOG45" s="1661"/>
      <c r="MOH45" s="1661"/>
      <c r="MOI45" s="1661"/>
      <c r="MOJ45" s="1661"/>
      <c r="MOK45" s="1661"/>
      <c r="MOL45" s="1661"/>
      <c r="MOM45" s="1661"/>
      <c r="MON45" s="1661"/>
      <c r="MOO45" s="1661"/>
      <c r="MOP45" s="1661"/>
      <c r="MOQ45" s="1661"/>
      <c r="MOR45" s="1661"/>
      <c r="MOS45" s="1661"/>
      <c r="MOT45" s="1661"/>
      <c r="MOU45" s="1661"/>
      <c r="MOV45" s="1661"/>
      <c r="MOW45" s="1661"/>
      <c r="MOX45" s="1661"/>
      <c r="MOY45" s="1661"/>
      <c r="MOZ45" s="1661"/>
      <c r="MPA45" s="1661"/>
      <c r="MPB45" s="1661"/>
      <c r="MPC45" s="1661"/>
      <c r="MPD45" s="1661"/>
      <c r="MPE45" s="1661"/>
      <c r="MPF45" s="1661"/>
      <c r="MPG45" s="1661"/>
      <c r="MPH45" s="1661"/>
      <c r="MPI45" s="1661"/>
      <c r="MPJ45" s="1661"/>
      <c r="MPK45" s="1661"/>
      <c r="MPL45" s="1661"/>
      <c r="MPM45" s="1661"/>
      <c r="MPN45" s="1661"/>
      <c r="MPO45" s="1661"/>
      <c r="MPP45" s="1661"/>
      <c r="MPQ45" s="1661"/>
      <c r="MPR45" s="1661"/>
      <c r="MPS45" s="1661"/>
      <c r="MPT45" s="1661"/>
      <c r="MPU45" s="1661"/>
      <c r="MPV45" s="1661"/>
      <c r="MPW45" s="1661"/>
      <c r="MPX45" s="1661"/>
      <c r="MPY45" s="1661"/>
      <c r="MPZ45" s="1661"/>
      <c r="MQA45" s="1661"/>
      <c r="MQB45" s="1661"/>
      <c r="MQC45" s="1661"/>
      <c r="MQD45" s="1661"/>
      <c r="MQE45" s="1661"/>
      <c r="MQF45" s="1661"/>
      <c r="MQG45" s="1661"/>
      <c r="MQH45" s="1661"/>
      <c r="MQI45" s="1661"/>
      <c r="MQJ45" s="1661"/>
      <c r="MQK45" s="1661"/>
      <c r="MQL45" s="1661"/>
      <c r="MQM45" s="1661"/>
      <c r="MQN45" s="1661"/>
      <c r="MQO45" s="1661"/>
      <c r="MQP45" s="1661"/>
      <c r="MQQ45" s="1661"/>
      <c r="MQR45" s="1661"/>
      <c r="MQS45" s="1661"/>
      <c r="MQT45" s="1661"/>
      <c r="MQU45" s="1661"/>
      <c r="MQV45" s="1661"/>
      <c r="MQW45" s="1661"/>
      <c r="MQX45" s="1661"/>
      <c r="MQY45" s="1661"/>
      <c r="MQZ45" s="1661"/>
      <c r="MRA45" s="1661"/>
      <c r="MRB45" s="1661"/>
      <c r="MRC45" s="1661"/>
      <c r="MRD45" s="1661"/>
      <c r="MRE45" s="1661"/>
      <c r="MRF45" s="1661"/>
      <c r="MRG45" s="1661"/>
      <c r="MRH45" s="1661"/>
      <c r="MRI45" s="1661"/>
      <c r="MRJ45" s="1661"/>
      <c r="MRK45" s="1661"/>
      <c r="MRL45" s="1661"/>
      <c r="MRM45" s="1661"/>
      <c r="MRN45" s="1661"/>
      <c r="MRO45" s="1661"/>
      <c r="MRP45" s="1661"/>
      <c r="MRQ45" s="1661"/>
      <c r="MRR45" s="1661"/>
      <c r="MRS45" s="1661"/>
      <c r="MRT45" s="1661"/>
      <c r="MRU45" s="1661"/>
      <c r="MRV45" s="1661"/>
      <c r="MRW45" s="1661"/>
      <c r="MRX45" s="1661"/>
      <c r="MRY45" s="1661"/>
      <c r="MRZ45" s="1661"/>
      <c r="MSA45" s="1661"/>
      <c r="MSB45" s="1661"/>
      <c r="MSC45" s="1661"/>
      <c r="MSD45" s="1661"/>
      <c r="MSE45" s="1661"/>
      <c r="MSF45" s="1661"/>
      <c r="MSG45" s="1661"/>
      <c r="MSH45" s="1661"/>
      <c r="MSI45" s="1661"/>
      <c r="MSJ45" s="1661"/>
      <c r="MSK45" s="1661"/>
      <c r="MSL45" s="1661"/>
      <c r="MSM45" s="1661"/>
      <c r="MSN45" s="1661"/>
      <c r="MSO45" s="1661"/>
      <c r="MSP45" s="1661"/>
      <c r="MSQ45" s="1661"/>
      <c r="MSR45" s="1661"/>
      <c r="MSS45" s="1661"/>
      <c r="MST45" s="1661"/>
      <c r="MSU45" s="1661"/>
      <c r="MSV45" s="1661"/>
      <c r="MSW45" s="1661"/>
      <c r="MSX45" s="1661"/>
      <c r="MSY45" s="1661"/>
      <c r="MSZ45" s="1661"/>
      <c r="MTA45" s="1661"/>
      <c r="MTB45" s="1661"/>
      <c r="MTC45" s="1661"/>
      <c r="MTD45" s="1661"/>
      <c r="MTE45" s="1661"/>
      <c r="MTF45" s="1661"/>
      <c r="MTG45" s="1661"/>
      <c r="MTH45" s="1661"/>
      <c r="MTI45" s="1661"/>
      <c r="MTJ45" s="1661"/>
      <c r="MTK45" s="1661"/>
      <c r="MTL45" s="1661"/>
      <c r="MTM45" s="1661"/>
      <c r="MTN45" s="1661"/>
      <c r="MTO45" s="1661"/>
      <c r="MTP45" s="1661"/>
      <c r="MTQ45" s="1661"/>
      <c r="MTR45" s="1661"/>
      <c r="MTS45" s="1661"/>
      <c r="MTT45" s="1661"/>
      <c r="MTU45" s="1661"/>
      <c r="MTV45" s="1661"/>
      <c r="MTW45" s="1661"/>
      <c r="MTX45" s="1661"/>
      <c r="MTY45" s="1661"/>
      <c r="MTZ45" s="1661"/>
      <c r="MUA45" s="1661"/>
      <c r="MUB45" s="1661"/>
      <c r="MUC45" s="1661"/>
      <c r="MUD45" s="1661"/>
      <c r="MUE45" s="1661"/>
      <c r="MUF45" s="1661"/>
      <c r="MUG45" s="1661"/>
      <c r="MUH45" s="1661"/>
      <c r="MUI45" s="1661"/>
      <c r="MUJ45" s="1661"/>
      <c r="MUK45" s="1661"/>
      <c r="MUL45" s="1661"/>
      <c r="MUM45" s="1661"/>
      <c r="MUN45" s="1661"/>
      <c r="MUO45" s="1661"/>
      <c r="MUP45" s="1661"/>
      <c r="MUQ45" s="1661"/>
      <c r="MUR45" s="1661"/>
      <c r="MUS45" s="1661"/>
      <c r="MUT45" s="1661"/>
      <c r="MUU45" s="1661"/>
      <c r="MUV45" s="1661"/>
      <c r="MUW45" s="1661"/>
      <c r="MUX45" s="1661"/>
      <c r="MUY45" s="1661"/>
      <c r="MUZ45" s="1661"/>
      <c r="MVA45" s="1661"/>
      <c r="MVB45" s="1661"/>
      <c r="MVC45" s="1661"/>
      <c r="MVD45" s="1661"/>
      <c r="MVE45" s="1661"/>
      <c r="MVF45" s="1661"/>
      <c r="MVG45" s="1661"/>
      <c r="MVH45" s="1661"/>
      <c r="MVI45" s="1661"/>
      <c r="MVJ45" s="1661"/>
      <c r="MVK45" s="1661"/>
      <c r="MVL45" s="1661"/>
      <c r="MVM45" s="1661"/>
      <c r="MVN45" s="1661"/>
      <c r="MVO45" s="1661"/>
      <c r="MVP45" s="1661"/>
      <c r="MVQ45" s="1661"/>
      <c r="MVR45" s="1661"/>
      <c r="MVS45" s="1661"/>
      <c r="MVT45" s="1661"/>
      <c r="MVU45" s="1661"/>
      <c r="MVV45" s="1661"/>
      <c r="MVW45" s="1661"/>
      <c r="MVX45" s="1661"/>
      <c r="MVY45" s="1661"/>
      <c r="MVZ45" s="1661"/>
      <c r="MWA45" s="1661"/>
      <c r="MWB45" s="1661"/>
      <c r="MWC45" s="1661"/>
      <c r="MWD45" s="1661"/>
      <c r="MWE45" s="1661"/>
      <c r="MWF45" s="1661"/>
      <c r="MWG45" s="1661"/>
      <c r="MWH45" s="1661"/>
      <c r="MWI45" s="1661"/>
      <c r="MWJ45" s="1661"/>
      <c r="MWK45" s="1661"/>
      <c r="MWL45" s="1661"/>
      <c r="MWM45" s="1661"/>
      <c r="MWN45" s="1661"/>
      <c r="MWO45" s="1661"/>
      <c r="MWP45" s="1661"/>
      <c r="MWQ45" s="1661"/>
      <c r="MWR45" s="1661"/>
      <c r="MWS45" s="1661"/>
      <c r="MWT45" s="1661"/>
      <c r="MWU45" s="1661"/>
      <c r="MWV45" s="1661"/>
      <c r="MWW45" s="1661"/>
      <c r="MWX45" s="1661"/>
      <c r="MWY45" s="1661"/>
      <c r="MWZ45" s="1661"/>
      <c r="MXA45" s="1661"/>
      <c r="MXB45" s="1661"/>
      <c r="MXC45" s="1661"/>
      <c r="MXD45" s="1661"/>
      <c r="MXE45" s="1661"/>
      <c r="MXF45" s="1661"/>
      <c r="MXG45" s="1661"/>
      <c r="MXH45" s="1661"/>
      <c r="MXI45" s="1661"/>
      <c r="MXJ45" s="1661"/>
      <c r="MXK45" s="1661"/>
      <c r="MXL45" s="1661"/>
      <c r="MXM45" s="1661"/>
      <c r="MXN45" s="1661"/>
      <c r="MXO45" s="1661"/>
      <c r="MXP45" s="1661"/>
      <c r="MXQ45" s="1661"/>
      <c r="MXR45" s="1661"/>
      <c r="MXS45" s="1661"/>
      <c r="MXT45" s="1661"/>
      <c r="MXU45" s="1661"/>
      <c r="MXV45" s="1661"/>
      <c r="MXW45" s="1661"/>
      <c r="MXX45" s="1661"/>
      <c r="MXY45" s="1661"/>
      <c r="MXZ45" s="1661"/>
      <c r="MYA45" s="1661"/>
      <c r="MYB45" s="1661"/>
      <c r="MYC45" s="1661"/>
      <c r="MYD45" s="1661"/>
      <c r="MYE45" s="1661"/>
      <c r="MYF45" s="1661"/>
      <c r="MYG45" s="1661"/>
      <c r="MYH45" s="1661"/>
      <c r="MYI45" s="1661"/>
      <c r="MYJ45" s="1661"/>
      <c r="MYK45" s="1661"/>
      <c r="MYL45" s="1661"/>
      <c r="MYM45" s="1661"/>
      <c r="MYN45" s="1661"/>
      <c r="MYO45" s="1661"/>
      <c r="MYP45" s="1661"/>
      <c r="MYQ45" s="1661"/>
      <c r="MYR45" s="1661"/>
      <c r="MYS45" s="1661"/>
      <c r="MYT45" s="1661"/>
      <c r="MYU45" s="1661"/>
      <c r="MYV45" s="1661"/>
      <c r="MYW45" s="1661"/>
      <c r="MYX45" s="1661"/>
      <c r="MYY45" s="1661"/>
      <c r="MYZ45" s="1661"/>
      <c r="MZA45" s="1661"/>
      <c r="MZB45" s="1661"/>
      <c r="MZC45" s="1661"/>
      <c r="MZD45" s="1661"/>
      <c r="MZE45" s="1661"/>
      <c r="MZF45" s="1661"/>
      <c r="MZG45" s="1661"/>
      <c r="MZH45" s="1661"/>
      <c r="MZI45" s="1661"/>
      <c r="MZJ45" s="1661"/>
      <c r="MZK45" s="1661"/>
      <c r="MZL45" s="1661"/>
      <c r="MZM45" s="1661"/>
      <c r="MZN45" s="1661"/>
      <c r="MZO45" s="1661"/>
      <c r="MZP45" s="1661"/>
      <c r="MZQ45" s="1661"/>
      <c r="MZR45" s="1661"/>
      <c r="MZS45" s="1661"/>
      <c r="MZT45" s="1661"/>
      <c r="MZU45" s="1661"/>
      <c r="MZV45" s="1661"/>
      <c r="MZW45" s="1661"/>
      <c r="MZX45" s="1661"/>
      <c r="MZY45" s="1661"/>
      <c r="MZZ45" s="1661"/>
      <c r="NAA45" s="1661"/>
      <c r="NAB45" s="1661"/>
      <c r="NAC45" s="1661"/>
      <c r="NAD45" s="1661"/>
      <c r="NAE45" s="1661"/>
      <c r="NAF45" s="1661"/>
      <c r="NAG45" s="1661"/>
      <c r="NAH45" s="1661"/>
      <c r="NAI45" s="1661"/>
      <c r="NAJ45" s="1661"/>
      <c r="NAK45" s="1661"/>
      <c r="NAL45" s="1661"/>
      <c r="NAM45" s="1661"/>
      <c r="NAN45" s="1661"/>
      <c r="NAO45" s="1661"/>
      <c r="NAP45" s="1661"/>
      <c r="NAQ45" s="1661"/>
      <c r="NAR45" s="1661"/>
      <c r="NAS45" s="1661"/>
      <c r="NAT45" s="1661"/>
      <c r="NAU45" s="1661"/>
      <c r="NAV45" s="1661"/>
      <c r="NAW45" s="1661"/>
      <c r="NAX45" s="1661"/>
      <c r="NAY45" s="1661"/>
      <c r="NAZ45" s="1661"/>
      <c r="NBA45" s="1661"/>
      <c r="NBB45" s="1661"/>
      <c r="NBC45" s="1661"/>
      <c r="NBD45" s="1661"/>
      <c r="NBE45" s="1661"/>
      <c r="NBF45" s="1661"/>
      <c r="NBG45" s="1661"/>
      <c r="NBH45" s="1661"/>
      <c r="NBI45" s="1661"/>
      <c r="NBJ45" s="1661"/>
      <c r="NBK45" s="1661"/>
      <c r="NBL45" s="1661"/>
      <c r="NBM45" s="1661"/>
      <c r="NBN45" s="1661"/>
      <c r="NBO45" s="1661"/>
      <c r="NBP45" s="1661"/>
      <c r="NBQ45" s="1661"/>
      <c r="NBR45" s="1661"/>
      <c r="NBS45" s="1661"/>
      <c r="NBT45" s="1661"/>
      <c r="NBU45" s="1661"/>
      <c r="NBV45" s="1661"/>
      <c r="NBW45" s="1661"/>
      <c r="NBX45" s="1661"/>
      <c r="NBY45" s="1661"/>
      <c r="NBZ45" s="1661"/>
      <c r="NCA45" s="1661"/>
      <c r="NCB45" s="1661"/>
      <c r="NCC45" s="1661"/>
      <c r="NCD45" s="1661"/>
      <c r="NCE45" s="1661"/>
      <c r="NCF45" s="1661"/>
      <c r="NCG45" s="1661"/>
      <c r="NCH45" s="1661"/>
      <c r="NCI45" s="1661"/>
      <c r="NCJ45" s="1661"/>
      <c r="NCK45" s="1661"/>
      <c r="NCL45" s="1661"/>
      <c r="NCM45" s="1661"/>
      <c r="NCN45" s="1661"/>
      <c r="NCO45" s="1661"/>
      <c r="NCP45" s="1661"/>
      <c r="NCQ45" s="1661"/>
      <c r="NCR45" s="1661"/>
      <c r="NCS45" s="1661"/>
      <c r="NCT45" s="1661"/>
      <c r="NCU45" s="1661"/>
      <c r="NCV45" s="1661"/>
      <c r="NCW45" s="1661"/>
      <c r="NCX45" s="1661"/>
      <c r="NCY45" s="1661"/>
      <c r="NCZ45" s="1661"/>
      <c r="NDA45" s="1661"/>
      <c r="NDB45" s="1661"/>
      <c r="NDC45" s="1661"/>
      <c r="NDD45" s="1661"/>
      <c r="NDE45" s="1661"/>
      <c r="NDF45" s="1661"/>
      <c r="NDG45" s="1661"/>
      <c r="NDH45" s="1661"/>
      <c r="NDI45" s="1661"/>
      <c r="NDJ45" s="1661"/>
      <c r="NDK45" s="1661"/>
      <c r="NDL45" s="1661"/>
      <c r="NDM45" s="1661"/>
      <c r="NDN45" s="1661"/>
      <c r="NDO45" s="1661"/>
      <c r="NDP45" s="1661"/>
      <c r="NDQ45" s="1661"/>
      <c r="NDR45" s="1661"/>
      <c r="NDS45" s="1661"/>
      <c r="NDT45" s="1661"/>
      <c r="NDU45" s="1661"/>
      <c r="NDV45" s="1661"/>
      <c r="NDW45" s="1661"/>
      <c r="NDX45" s="1661"/>
      <c r="NDY45" s="1661"/>
      <c r="NDZ45" s="1661"/>
      <c r="NEA45" s="1661"/>
      <c r="NEB45" s="1661"/>
      <c r="NEC45" s="1661"/>
      <c r="NED45" s="1661"/>
      <c r="NEE45" s="1661"/>
      <c r="NEF45" s="1661"/>
      <c r="NEG45" s="1661"/>
      <c r="NEH45" s="1661"/>
      <c r="NEI45" s="1661"/>
      <c r="NEJ45" s="1661"/>
      <c r="NEK45" s="1661"/>
      <c r="NEL45" s="1661"/>
      <c r="NEM45" s="1661"/>
      <c r="NEN45" s="1661"/>
      <c r="NEO45" s="1661"/>
      <c r="NEP45" s="1661"/>
      <c r="NEQ45" s="1661"/>
      <c r="NER45" s="1661"/>
      <c r="NES45" s="1661"/>
      <c r="NET45" s="1661"/>
      <c r="NEU45" s="1661"/>
      <c r="NEV45" s="1661"/>
      <c r="NEW45" s="1661"/>
      <c r="NEX45" s="1661"/>
      <c r="NEY45" s="1661"/>
      <c r="NEZ45" s="1661"/>
      <c r="NFA45" s="1661"/>
      <c r="NFB45" s="1661"/>
      <c r="NFC45" s="1661"/>
      <c r="NFD45" s="1661"/>
      <c r="NFE45" s="1661"/>
      <c r="NFF45" s="1661"/>
      <c r="NFG45" s="1661"/>
      <c r="NFH45" s="1661"/>
      <c r="NFI45" s="1661"/>
      <c r="NFJ45" s="1661"/>
      <c r="NFK45" s="1661"/>
      <c r="NFL45" s="1661"/>
      <c r="NFM45" s="1661"/>
      <c r="NFN45" s="1661"/>
      <c r="NFO45" s="1661"/>
      <c r="NFP45" s="1661"/>
      <c r="NFQ45" s="1661"/>
      <c r="NFR45" s="1661"/>
      <c r="NFS45" s="1661"/>
      <c r="NFT45" s="1661"/>
      <c r="NFU45" s="1661"/>
      <c r="NFV45" s="1661"/>
      <c r="NFW45" s="1661"/>
      <c r="NFX45" s="1661"/>
      <c r="NFY45" s="1661"/>
      <c r="NFZ45" s="1661"/>
      <c r="NGA45" s="1661"/>
      <c r="NGB45" s="1661"/>
      <c r="NGC45" s="1661"/>
      <c r="NGD45" s="1661"/>
      <c r="NGE45" s="1661"/>
      <c r="NGF45" s="1661"/>
      <c r="NGG45" s="1661"/>
      <c r="NGH45" s="1661"/>
      <c r="NGI45" s="1661"/>
      <c r="NGJ45" s="1661"/>
      <c r="NGK45" s="1661"/>
      <c r="NGL45" s="1661"/>
      <c r="NGM45" s="1661"/>
      <c r="NGN45" s="1661"/>
      <c r="NGO45" s="1661"/>
      <c r="NGP45" s="1661"/>
      <c r="NGQ45" s="1661"/>
      <c r="NGR45" s="1661"/>
      <c r="NGS45" s="1661"/>
      <c r="NGT45" s="1661"/>
      <c r="NGU45" s="1661"/>
      <c r="NGV45" s="1661"/>
      <c r="NGW45" s="1661"/>
      <c r="NGX45" s="1661"/>
      <c r="NGY45" s="1661"/>
      <c r="NGZ45" s="1661"/>
      <c r="NHA45" s="1661"/>
      <c r="NHB45" s="1661"/>
      <c r="NHC45" s="1661"/>
      <c r="NHD45" s="1661"/>
      <c r="NHE45" s="1661"/>
      <c r="NHF45" s="1661"/>
      <c r="NHG45" s="1661"/>
      <c r="NHH45" s="1661"/>
      <c r="NHI45" s="1661"/>
      <c r="NHJ45" s="1661"/>
      <c r="NHK45" s="1661"/>
      <c r="NHL45" s="1661"/>
      <c r="NHM45" s="1661"/>
      <c r="NHN45" s="1661"/>
      <c r="NHO45" s="1661"/>
      <c r="NHP45" s="1661"/>
      <c r="NHQ45" s="1661"/>
      <c r="NHR45" s="1661"/>
      <c r="NHS45" s="1661"/>
      <c r="NHT45" s="1661"/>
      <c r="NHU45" s="1661"/>
      <c r="NHV45" s="1661"/>
      <c r="NHW45" s="1661"/>
      <c r="NHX45" s="1661"/>
      <c r="NHY45" s="1661"/>
      <c r="NHZ45" s="1661"/>
      <c r="NIA45" s="1661"/>
      <c r="NIB45" s="1661"/>
      <c r="NIC45" s="1661"/>
      <c r="NID45" s="1661"/>
      <c r="NIE45" s="1661"/>
      <c r="NIF45" s="1661"/>
      <c r="NIG45" s="1661"/>
      <c r="NIH45" s="1661"/>
      <c r="NII45" s="1661"/>
      <c r="NIJ45" s="1661"/>
      <c r="NIK45" s="1661"/>
      <c r="NIL45" s="1661"/>
      <c r="NIM45" s="1661"/>
      <c r="NIN45" s="1661"/>
      <c r="NIO45" s="1661"/>
      <c r="NIP45" s="1661"/>
      <c r="NIQ45" s="1661"/>
      <c r="NIR45" s="1661"/>
      <c r="NIS45" s="1661"/>
      <c r="NIT45" s="1661"/>
      <c r="NIU45" s="1661"/>
      <c r="NIV45" s="1661"/>
      <c r="NIW45" s="1661"/>
      <c r="NIX45" s="1661"/>
      <c r="NIY45" s="1661"/>
      <c r="NIZ45" s="1661"/>
      <c r="NJA45" s="1661"/>
      <c r="NJB45" s="1661"/>
      <c r="NJC45" s="1661"/>
      <c r="NJD45" s="1661"/>
      <c r="NJE45" s="1661"/>
      <c r="NJF45" s="1661"/>
      <c r="NJG45" s="1661"/>
      <c r="NJH45" s="1661"/>
      <c r="NJI45" s="1661"/>
      <c r="NJJ45" s="1661"/>
      <c r="NJK45" s="1661"/>
      <c r="NJL45" s="1661"/>
      <c r="NJM45" s="1661"/>
      <c r="NJN45" s="1661"/>
      <c r="NJO45" s="1661"/>
      <c r="NJP45" s="1661"/>
      <c r="NJQ45" s="1661"/>
      <c r="NJR45" s="1661"/>
      <c r="NJS45" s="1661"/>
      <c r="NJT45" s="1661"/>
      <c r="NJU45" s="1661"/>
      <c r="NJV45" s="1661"/>
      <c r="NJW45" s="1661"/>
      <c r="NJX45" s="1661"/>
      <c r="NJY45" s="1661"/>
      <c r="NJZ45" s="1661"/>
      <c r="NKA45" s="1661"/>
      <c r="NKB45" s="1661"/>
      <c r="NKC45" s="1661"/>
      <c r="NKD45" s="1661"/>
      <c r="NKE45" s="1661"/>
      <c r="NKF45" s="1661"/>
      <c r="NKG45" s="1661"/>
      <c r="NKH45" s="1661"/>
      <c r="NKI45" s="1661"/>
      <c r="NKJ45" s="1661"/>
      <c r="NKK45" s="1661"/>
      <c r="NKL45" s="1661"/>
      <c r="NKM45" s="1661"/>
      <c r="NKN45" s="1661"/>
      <c r="NKO45" s="1661"/>
      <c r="NKP45" s="1661"/>
      <c r="NKQ45" s="1661"/>
      <c r="NKR45" s="1661"/>
      <c r="NKS45" s="1661"/>
      <c r="NKT45" s="1661"/>
      <c r="NKU45" s="1661"/>
      <c r="NKV45" s="1661"/>
      <c r="NKW45" s="1661"/>
      <c r="NKX45" s="1661"/>
      <c r="NKY45" s="1661"/>
      <c r="NKZ45" s="1661"/>
      <c r="NLA45" s="1661"/>
      <c r="NLB45" s="1661"/>
      <c r="NLC45" s="1661"/>
      <c r="NLD45" s="1661"/>
      <c r="NLE45" s="1661"/>
      <c r="NLF45" s="1661"/>
      <c r="NLG45" s="1661"/>
      <c r="NLH45" s="1661"/>
      <c r="NLI45" s="1661"/>
      <c r="NLJ45" s="1661"/>
      <c r="NLK45" s="1661"/>
      <c r="NLL45" s="1661"/>
      <c r="NLM45" s="1661"/>
      <c r="NLN45" s="1661"/>
      <c r="NLO45" s="1661"/>
      <c r="NLP45" s="1661"/>
      <c r="NLQ45" s="1661"/>
      <c r="NLR45" s="1661"/>
      <c r="NLS45" s="1661"/>
      <c r="NLT45" s="1661"/>
      <c r="NLU45" s="1661"/>
      <c r="NLV45" s="1661"/>
      <c r="NLW45" s="1661"/>
      <c r="NLX45" s="1661"/>
      <c r="NLY45" s="1661"/>
      <c r="NLZ45" s="1661"/>
      <c r="NMA45" s="1661"/>
      <c r="NMB45" s="1661"/>
      <c r="NMC45" s="1661"/>
      <c r="NMD45" s="1661"/>
      <c r="NME45" s="1661"/>
      <c r="NMF45" s="1661"/>
      <c r="NMG45" s="1661"/>
      <c r="NMH45" s="1661"/>
      <c r="NMI45" s="1661"/>
      <c r="NMJ45" s="1661"/>
      <c r="NMK45" s="1661"/>
      <c r="NML45" s="1661"/>
      <c r="NMM45" s="1661"/>
      <c r="NMN45" s="1661"/>
      <c r="NMO45" s="1661"/>
      <c r="NMP45" s="1661"/>
      <c r="NMQ45" s="1661"/>
      <c r="NMR45" s="1661"/>
      <c r="NMS45" s="1661"/>
      <c r="NMT45" s="1661"/>
      <c r="NMU45" s="1661"/>
      <c r="NMV45" s="1661"/>
      <c r="NMW45" s="1661"/>
      <c r="NMX45" s="1661"/>
      <c r="NMY45" s="1661"/>
      <c r="NMZ45" s="1661"/>
      <c r="NNA45" s="1661"/>
      <c r="NNB45" s="1661"/>
      <c r="NNC45" s="1661"/>
      <c r="NND45" s="1661"/>
      <c r="NNE45" s="1661"/>
      <c r="NNF45" s="1661"/>
      <c r="NNG45" s="1661"/>
      <c r="NNH45" s="1661"/>
      <c r="NNI45" s="1661"/>
      <c r="NNJ45" s="1661"/>
      <c r="NNK45" s="1661"/>
      <c r="NNL45" s="1661"/>
      <c r="NNM45" s="1661"/>
      <c r="NNN45" s="1661"/>
      <c r="NNO45" s="1661"/>
      <c r="NNP45" s="1661"/>
      <c r="NNQ45" s="1661"/>
      <c r="NNR45" s="1661"/>
      <c r="NNS45" s="1661"/>
      <c r="NNT45" s="1661"/>
      <c r="NNU45" s="1661"/>
      <c r="NNV45" s="1661"/>
      <c r="NNW45" s="1661"/>
      <c r="NNX45" s="1661"/>
      <c r="NNY45" s="1661"/>
      <c r="NNZ45" s="1661"/>
      <c r="NOA45" s="1661"/>
      <c r="NOB45" s="1661"/>
      <c r="NOC45" s="1661"/>
      <c r="NOD45" s="1661"/>
      <c r="NOE45" s="1661"/>
      <c r="NOF45" s="1661"/>
      <c r="NOG45" s="1661"/>
      <c r="NOH45" s="1661"/>
      <c r="NOI45" s="1661"/>
      <c r="NOJ45" s="1661"/>
      <c r="NOK45" s="1661"/>
      <c r="NOL45" s="1661"/>
      <c r="NOM45" s="1661"/>
      <c r="NON45" s="1661"/>
      <c r="NOO45" s="1661"/>
      <c r="NOP45" s="1661"/>
      <c r="NOQ45" s="1661"/>
      <c r="NOR45" s="1661"/>
      <c r="NOS45" s="1661"/>
      <c r="NOT45" s="1661"/>
      <c r="NOU45" s="1661"/>
      <c r="NOV45" s="1661"/>
      <c r="NOW45" s="1661"/>
      <c r="NOX45" s="1661"/>
      <c r="NOY45" s="1661"/>
      <c r="NOZ45" s="1661"/>
      <c r="NPA45" s="1661"/>
      <c r="NPB45" s="1661"/>
      <c r="NPC45" s="1661"/>
      <c r="NPD45" s="1661"/>
      <c r="NPE45" s="1661"/>
      <c r="NPF45" s="1661"/>
      <c r="NPG45" s="1661"/>
      <c r="NPH45" s="1661"/>
      <c r="NPI45" s="1661"/>
      <c r="NPJ45" s="1661"/>
      <c r="NPK45" s="1661"/>
      <c r="NPL45" s="1661"/>
      <c r="NPM45" s="1661"/>
      <c r="NPN45" s="1661"/>
      <c r="NPO45" s="1661"/>
      <c r="NPP45" s="1661"/>
      <c r="NPQ45" s="1661"/>
      <c r="NPR45" s="1661"/>
      <c r="NPS45" s="1661"/>
      <c r="NPT45" s="1661"/>
      <c r="NPU45" s="1661"/>
      <c r="NPV45" s="1661"/>
      <c r="NPW45" s="1661"/>
      <c r="NPX45" s="1661"/>
      <c r="NPY45" s="1661"/>
      <c r="NPZ45" s="1661"/>
      <c r="NQA45" s="1661"/>
      <c r="NQB45" s="1661"/>
      <c r="NQC45" s="1661"/>
      <c r="NQD45" s="1661"/>
      <c r="NQE45" s="1661"/>
      <c r="NQF45" s="1661"/>
      <c r="NQG45" s="1661"/>
      <c r="NQH45" s="1661"/>
      <c r="NQI45" s="1661"/>
      <c r="NQJ45" s="1661"/>
      <c r="NQK45" s="1661"/>
      <c r="NQL45" s="1661"/>
      <c r="NQM45" s="1661"/>
      <c r="NQN45" s="1661"/>
      <c r="NQO45" s="1661"/>
      <c r="NQP45" s="1661"/>
      <c r="NQQ45" s="1661"/>
      <c r="NQR45" s="1661"/>
      <c r="NQS45" s="1661"/>
      <c r="NQT45" s="1661"/>
      <c r="NQU45" s="1661"/>
      <c r="NQV45" s="1661"/>
      <c r="NQW45" s="1661"/>
      <c r="NQX45" s="1661"/>
      <c r="NQY45" s="1661"/>
      <c r="NQZ45" s="1661"/>
      <c r="NRA45" s="1661"/>
      <c r="NRB45" s="1661"/>
      <c r="NRC45" s="1661"/>
      <c r="NRD45" s="1661"/>
      <c r="NRE45" s="1661"/>
      <c r="NRF45" s="1661"/>
      <c r="NRG45" s="1661"/>
      <c r="NRH45" s="1661"/>
      <c r="NRI45" s="1661"/>
      <c r="NRJ45" s="1661"/>
      <c r="NRK45" s="1661"/>
      <c r="NRL45" s="1661"/>
      <c r="NRM45" s="1661"/>
      <c r="NRN45" s="1661"/>
      <c r="NRO45" s="1661"/>
      <c r="NRP45" s="1661"/>
      <c r="NRQ45" s="1661"/>
      <c r="NRR45" s="1661"/>
      <c r="NRS45" s="1661"/>
      <c r="NRT45" s="1661"/>
      <c r="NRU45" s="1661"/>
      <c r="NRV45" s="1661"/>
      <c r="NRW45" s="1661"/>
      <c r="NRX45" s="1661"/>
      <c r="NRY45" s="1661"/>
      <c r="NRZ45" s="1661"/>
      <c r="NSA45" s="1661"/>
      <c r="NSB45" s="1661"/>
      <c r="NSC45" s="1661"/>
      <c r="NSD45" s="1661"/>
      <c r="NSE45" s="1661"/>
      <c r="NSF45" s="1661"/>
      <c r="NSG45" s="1661"/>
      <c r="NSH45" s="1661"/>
      <c r="NSI45" s="1661"/>
      <c r="NSJ45" s="1661"/>
      <c r="NSK45" s="1661"/>
      <c r="NSL45" s="1661"/>
      <c r="NSM45" s="1661"/>
      <c r="NSN45" s="1661"/>
      <c r="NSO45" s="1661"/>
      <c r="NSP45" s="1661"/>
      <c r="NSQ45" s="1661"/>
      <c r="NSR45" s="1661"/>
      <c r="NSS45" s="1661"/>
      <c r="NST45" s="1661"/>
      <c r="NSU45" s="1661"/>
      <c r="NSV45" s="1661"/>
      <c r="NSW45" s="1661"/>
      <c r="NSX45" s="1661"/>
      <c r="NSY45" s="1661"/>
      <c r="NSZ45" s="1661"/>
      <c r="NTA45" s="1661"/>
      <c r="NTB45" s="1661"/>
      <c r="NTC45" s="1661"/>
      <c r="NTD45" s="1661"/>
      <c r="NTE45" s="1661"/>
      <c r="NTF45" s="1661"/>
      <c r="NTG45" s="1661"/>
      <c r="NTH45" s="1661"/>
      <c r="NTI45" s="1661"/>
      <c r="NTJ45" s="1661"/>
      <c r="NTK45" s="1661"/>
      <c r="NTL45" s="1661"/>
      <c r="NTM45" s="1661"/>
      <c r="NTN45" s="1661"/>
      <c r="NTO45" s="1661"/>
      <c r="NTP45" s="1661"/>
      <c r="NTQ45" s="1661"/>
      <c r="NTR45" s="1661"/>
      <c r="NTS45" s="1661"/>
      <c r="NTT45" s="1661"/>
      <c r="NTU45" s="1661"/>
      <c r="NTV45" s="1661"/>
      <c r="NTW45" s="1661"/>
      <c r="NTX45" s="1661"/>
      <c r="NTY45" s="1661"/>
      <c r="NTZ45" s="1661"/>
      <c r="NUA45" s="1661"/>
      <c r="NUB45" s="1661"/>
      <c r="NUC45" s="1661"/>
      <c r="NUD45" s="1661"/>
      <c r="NUE45" s="1661"/>
      <c r="NUF45" s="1661"/>
      <c r="NUG45" s="1661"/>
      <c r="NUH45" s="1661"/>
      <c r="NUI45" s="1661"/>
      <c r="NUJ45" s="1661"/>
      <c r="NUK45" s="1661"/>
      <c r="NUL45" s="1661"/>
      <c r="NUM45" s="1661"/>
      <c r="NUN45" s="1661"/>
      <c r="NUO45" s="1661"/>
      <c r="NUP45" s="1661"/>
      <c r="NUQ45" s="1661"/>
      <c r="NUR45" s="1661"/>
      <c r="NUS45" s="1661"/>
      <c r="NUT45" s="1661"/>
      <c r="NUU45" s="1661"/>
      <c r="NUV45" s="1661"/>
      <c r="NUW45" s="1661"/>
      <c r="NUX45" s="1661"/>
      <c r="NUY45" s="1661"/>
      <c r="NUZ45" s="1661"/>
      <c r="NVA45" s="1661"/>
      <c r="NVB45" s="1661"/>
      <c r="NVC45" s="1661"/>
      <c r="NVD45" s="1661"/>
      <c r="NVE45" s="1661"/>
      <c r="NVF45" s="1661"/>
      <c r="NVG45" s="1661"/>
      <c r="NVH45" s="1661"/>
      <c r="NVI45" s="1661"/>
      <c r="NVJ45" s="1661"/>
      <c r="NVK45" s="1661"/>
      <c r="NVL45" s="1661"/>
      <c r="NVM45" s="1661"/>
      <c r="NVN45" s="1661"/>
      <c r="NVO45" s="1661"/>
      <c r="NVP45" s="1661"/>
      <c r="NVQ45" s="1661"/>
      <c r="NVR45" s="1661"/>
      <c r="NVS45" s="1661"/>
      <c r="NVT45" s="1661"/>
      <c r="NVU45" s="1661"/>
      <c r="NVV45" s="1661"/>
      <c r="NVW45" s="1661"/>
      <c r="NVX45" s="1661"/>
      <c r="NVY45" s="1661"/>
      <c r="NVZ45" s="1661"/>
      <c r="NWA45" s="1661"/>
      <c r="NWB45" s="1661"/>
      <c r="NWC45" s="1661"/>
      <c r="NWD45" s="1661"/>
      <c r="NWE45" s="1661"/>
      <c r="NWF45" s="1661"/>
      <c r="NWG45" s="1661"/>
      <c r="NWH45" s="1661"/>
      <c r="NWI45" s="1661"/>
      <c r="NWJ45" s="1661"/>
      <c r="NWK45" s="1661"/>
      <c r="NWL45" s="1661"/>
      <c r="NWM45" s="1661"/>
      <c r="NWN45" s="1661"/>
      <c r="NWO45" s="1661"/>
      <c r="NWP45" s="1661"/>
      <c r="NWQ45" s="1661"/>
      <c r="NWR45" s="1661"/>
      <c r="NWS45" s="1661"/>
      <c r="NWT45" s="1661"/>
      <c r="NWU45" s="1661"/>
      <c r="NWV45" s="1661"/>
      <c r="NWW45" s="1661"/>
      <c r="NWX45" s="1661"/>
      <c r="NWY45" s="1661"/>
      <c r="NWZ45" s="1661"/>
      <c r="NXA45" s="1661"/>
      <c r="NXB45" s="1661"/>
      <c r="NXC45" s="1661"/>
      <c r="NXD45" s="1661"/>
      <c r="NXE45" s="1661"/>
      <c r="NXF45" s="1661"/>
      <c r="NXG45" s="1661"/>
      <c r="NXH45" s="1661"/>
      <c r="NXI45" s="1661"/>
      <c r="NXJ45" s="1661"/>
      <c r="NXK45" s="1661"/>
      <c r="NXL45" s="1661"/>
      <c r="NXM45" s="1661"/>
      <c r="NXN45" s="1661"/>
      <c r="NXO45" s="1661"/>
      <c r="NXP45" s="1661"/>
      <c r="NXQ45" s="1661"/>
      <c r="NXR45" s="1661"/>
      <c r="NXS45" s="1661"/>
      <c r="NXT45" s="1661"/>
      <c r="NXU45" s="1661"/>
      <c r="NXV45" s="1661"/>
      <c r="NXW45" s="1661"/>
      <c r="NXX45" s="1661"/>
      <c r="NXY45" s="1661"/>
      <c r="NXZ45" s="1661"/>
      <c r="NYA45" s="1661"/>
      <c r="NYB45" s="1661"/>
      <c r="NYC45" s="1661"/>
      <c r="NYD45" s="1661"/>
      <c r="NYE45" s="1661"/>
      <c r="NYF45" s="1661"/>
      <c r="NYG45" s="1661"/>
      <c r="NYH45" s="1661"/>
      <c r="NYI45" s="1661"/>
      <c r="NYJ45" s="1661"/>
      <c r="NYK45" s="1661"/>
      <c r="NYL45" s="1661"/>
      <c r="NYM45" s="1661"/>
      <c r="NYN45" s="1661"/>
      <c r="NYO45" s="1661"/>
      <c r="NYP45" s="1661"/>
      <c r="NYQ45" s="1661"/>
      <c r="NYR45" s="1661"/>
      <c r="NYS45" s="1661"/>
      <c r="NYT45" s="1661"/>
      <c r="NYU45" s="1661"/>
      <c r="NYV45" s="1661"/>
      <c r="NYW45" s="1661"/>
      <c r="NYX45" s="1661"/>
      <c r="NYY45" s="1661"/>
      <c r="NYZ45" s="1661"/>
      <c r="NZA45" s="1661"/>
      <c r="NZB45" s="1661"/>
      <c r="NZC45" s="1661"/>
      <c r="NZD45" s="1661"/>
      <c r="NZE45" s="1661"/>
      <c r="NZF45" s="1661"/>
      <c r="NZG45" s="1661"/>
      <c r="NZH45" s="1661"/>
      <c r="NZI45" s="1661"/>
      <c r="NZJ45" s="1661"/>
      <c r="NZK45" s="1661"/>
      <c r="NZL45" s="1661"/>
      <c r="NZM45" s="1661"/>
      <c r="NZN45" s="1661"/>
      <c r="NZO45" s="1661"/>
      <c r="NZP45" s="1661"/>
      <c r="NZQ45" s="1661"/>
      <c r="NZR45" s="1661"/>
      <c r="NZS45" s="1661"/>
      <c r="NZT45" s="1661"/>
      <c r="NZU45" s="1661"/>
      <c r="NZV45" s="1661"/>
      <c r="NZW45" s="1661"/>
      <c r="NZX45" s="1661"/>
      <c r="NZY45" s="1661"/>
      <c r="NZZ45" s="1661"/>
      <c r="OAA45" s="1661"/>
      <c r="OAB45" s="1661"/>
      <c r="OAC45" s="1661"/>
      <c r="OAD45" s="1661"/>
      <c r="OAE45" s="1661"/>
      <c r="OAF45" s="1661"/>
      <c r="OAG45" s="1661"/>
      <c r="OAH45" s="1661"/>
      <c r="OAI45" s="1661"/>
      <c r="OAJ45" s="1661"/>
      <c r="OAK45" s="1661"/>
      <c r="OAL45" s="1661"/>
      <c r="OAM45" s="1661"/>
      <c r="OAN45" s="1661"/>
      <c r="OAO45" s="1661"/>
      <c r="OAP45" s="1661"/>
      <c r="OAQ45" s="1661"/>
      <c r="OAR45" s="1661"/>
      <c r="OAS45" s="1661"/>
      <c r="OAT45" s="1661"/>
      <c r="OAU45" s="1661"/>
      <c r="OAV45" s="1661"/>
      <c r="OAW45" s="1661"/>
      <c r="OAX45" s="1661"/>
      <c r="OAY45" s="1661"/>
      <c r="OAZ45" s="1661"/>
      <c r="OBA45" s="1661"/>
      <c r="OBB45" s="1661"/>
      <c r="OBC45" s="1661"/>
      <c r="OBD45" s="1661"/>
      <c r="OBE45" s="1661"/>
      <c r="OBF45" s="1661"/>
      <c r="OBG45" s="1661"/>
      <c r="OBH45" s="1661"/>
      <c r="OBI45" s="1661"/>
      <c r="OBJ45" s="1661"/>
      <c r="OBK45" s="1661"/>
      <c r="OBL45" s="1661"/>
      <c r="OBM45" s="1661"/>
      <c r="OBN45" s="1661"/>
      <c r="OBO45" s="1661"/>
      <c r="OBP45" s="1661"/>
      <c r="OBQ45" s="1661"/>
      <c r="OBR45" s="1661"/>
      <c r="OBS45" s="1661"/>
      <c r="OBT45" s="1661"/>
      <c r="OBU45" s="1661"/>
      <c r="OBV45" s="1661"/>
      <c r="OBW45" s="1661"/>
      <c r="OBX45" s="1661"/>
      <c r="OBY45" s="1661"/>
      <c r="OBZ45" s="1661"/>
      <c r="OCA45" s="1661"/>
      <c r="OCB45" s="1661"/>
      <c r="OCC45" s="1661"/>
      <c r="OCD45" s="1661"/>
      <c r="OCE45" s="1661"/>
      <c r="OCF45" s="1661"/>
      <c r="OCG45" s="1661"/>
      <c r="OCH45" s="1661"/>
      <c r="OCI45" s="1661"/>
      <c r="OCJ45" s="1661"/>
      <c r="OCK45" s="1661"/>
      <c r="OCL45" s="1661"/>
      <c r="OCM45" s="1661"/>
      <c r="OCN45" s="1661"/>
      <c r="OCO45" s="1661"/>
      <c r="OCP45" s="1661"/>
      <c r="OCQ45" s="1661"/>
      <c r="OCR45" s="1661"/>
      <c r="OCS45" s="1661"/>
      <c r="OCT45" s="1661"/>
      <c r="OCU45" s="1661"/>
      <c r="OCV45" s="1661"/>
      <c r="OCW45" s="1661"/>
      <c r="OCX45" s="1661"/>
      <c r="OCY45" s="1661"/>
      <c r="OCZ45" s="1661"/>
      <c r="ODA45" s="1661"/>
      <c r="ODB45" s="1661"/>
      <c r="ODC45" s="1661"/>
      <c r="ODD45" s="1661"/>
      <c r="ODE45" s="1661"/>
      <c r="ODF45" s="1661"/>
      <c r="ODG45" s="1661"/>
      <c r="ODH45" s="1661"/>
      <c r="ODI45" s="1661"/>
      <c r="ODJ45" s="1661"/>
      <c r="ODK45" s="1661"/>
      <c r="ODL45" s="1661"/>
      <c r="ODM45" s="1661"/>
      <c r="ODN45" s="1661"/>
      <c r="ODO45" s="1661"/>
      <c r="ODP45" s="1661"/>
      <c r="ODQ45" s="1661"/>
      <c r="ODR45" s="1661"/>
      <c r="ODS45" s="1661"/>
      <c r="ODT45" s="1661"/>
      <c r="ODU45" s="1661"/>
      <c r="ODV45" s="1661"/>
      <c r="ODW45" s="1661"/>
      <c r="ODX45" s="1661"/>
      <c r="ODY45" s="1661"/>
      <c r="ODZ45" s="1661"/>
      <c r="OEA45" s="1661"/>
      <c r="OEB45" s="1661"/>
      <c r="OEC45" s="1661"/>
      <c r="OED45" s="1661"/>
      <c r="OEE45" s="1661"/>
      <c r="OEF45" s="1661"/>
      <c r="OEG45" s="1661"/>
      <c r="OEH45" s="1661"/>
      <c r="OEI45" s="1661"/>
      <c r="OEJ45" s="1661"/>
      <c r="OEK45" s="1661"/>
      <c r="OEL45" s="1661"/>
      <c r="OEM45" s="1661"/>
      <c r="OEN45" s="1661"/>
      <c r="OEO45" s="1661"/>
      <c r="OEP45" s="1661"/>
      <c r="OEQ45" s="1661"/>
      <c r="OER45" s="1661"/>
      <c r="OES45" s="1661"/>
      <c r="OET45" s="1661"/>
      <c r="OEU45" s="1661"/>
      <c r="OEV45" s="1661"/>
      <c r="OEW45" s="1661"/>
      <c r="OEX45" s="1661"/>
      <c r="OEY45" s="1661"/>
      <c r="OEZ45" s="1661"/>
      <c r="OFA45" s="1661"/>
      <c r="OFB45" s="1661"/>
      <c r="OFC45" s="1661"/>
      <c r="OFD45" s="1661"/>
      <c r="OFE45" s="1661"/>
      <c r="OFF45" s="1661"/>
      <c r="OFG45" s="1661"/>
      <c r="OFH45" s="1661"/>
      <c r="OFI45" s="1661"/>
      <c r="OFJ45" s="1661"/>
      <c r="OFK45" s="1661"/>
      <c r="OFL45" s="1661"/>
      <c r="OFM45" s="1661"/>
      <c r="OFN45" s="1661"/>
      <c r="OFO45" s="1661"/>
      <c r="OFP45" s="1661"/>
      <c r="OFQ45" s="1661"/>
      <c r="OFR45" s="1661"/>
      <c r="OFS45" s="1661"/>
      <c r="OFT45" s="1661"/>
      <c r="OFU45" s="1661"/>
      <c r="OFV45" s="1661"/>
      <c r="OFW45" s="1661"/>
      <c r="OFX45" s="1661"/>
      <c r="OFY45" s="1661"/>
      <c r="OFZ45" s="1661"/>
      <c r="OGA45" s="1661"/>
      <c r="OGB45" s="1661"/>
      <c r="OGC45" s="1661"/>
      <c r="OGD45" s="1661"/>
      <c r="OGE45" s="1661"/>
      <c r="OGF45" s="1661"/>
      <c r="OGG45" s="1661"/>
      <c r="OGH45" s="1661"/>
      <c r="OGI45" s="1661"/>
      <c r="OGJ45" s="1661"/>
      <c r="OGK45" s="1661"/>
      <c r="OGL45" s="1661"/>
      <c r="OGM45" s="1661"/>
      <c r="OGN45" s="1661"/>
      <c r="OGO45" s="1661"/>
      <c r="OGP45" s="1661"/>
      <c r="OGQ45" s="1661"/>
      <c r="OGR45" s="1661"/>
      <c r="OGS45" s="1661"/>
      <c r="OGT45" s="1661"/>
      <c r="OGU45" s="1661"/>
      <c r="OGV45" s="1661"/>
      <c r="OGW45" s="1661"/>
      <c r="OGX45" s="1661"/>
      <c r="OGY45" s="1661"/>
      <c r="OGZ45" s="1661"/>
      <c r="OHA45" s="1661"/>
      <c r="OHB45" s="1661"/>
      <c r="OHC45" s="1661"/>
      <c r="OHD45" s="1661"/>
      <c r="OHE45" s="1661"/>
      <c r="OHF45" s="1661"/>
      <c r="OHG45" s="1661"/>
      <c r="OHH45" s="1661"/>
      <c r="OHI45" s="1661"/>
      <c r="OHJ45" s="1661"/>
      <c r="OHK45" s="1661"/>
      <c r="OHL45" s="1661"/>
      <c r="OHM45" s="1661"/>
      <c r="OHN45" s="1661"/>
      <c r="OHO45" s="1661"/>
      <c r="OHP45" s="1661"/>
      <c r="OHQ45" s="1661"/>
      <c r="OHR45" s="1661"/>
      <c r="OHS45" s="1661"/>
      <c r="OHT45" s="1661"/>
      <c r="OHU45" s="1661"/>
      <c r="OHV45" s="1661"/>
      <c r="OHW45" s="1661"/>
      <c r="OHX45" s="1661"/>
      <c r="OHY45" s="1661"/>
      <c r="OHZ45" s="1661"/>
      <c r="OIA45" s="1661"/>
      <c r="OIB45" s="1661"/>
      <c r="OIC45" s="1661"/>
      <c r="OID45" s="1661"/>
      <c r="OIE45" s="1661"/>
      <c r="OIF45" s="1661"/>
      <c r="OIG45" s="1661"/>
      <c r="OIH45" s="1661"/>
      <c r="OII45" s="1661"/>
      <c r="OIJ45" s="1661"/>
      <c r="OIK45" s="1661"/>
      <c r="OIL45" s="1661"/>
      <c r="OIM45" s="1661"/>
      <c r="OIN45" s="1661"/>
      <c r="OIO45" s="1661"/>
      <c r="OIP45" s="1661"/>
      <c r="OIQ45" s="1661"/>
      <c r="OIR45" s="1661"/>
      <c r="OIS45" s="1661"/>
      <c r="OIT45" s="1661"/>
      <c r="OIU45" s="1661"/>
      <c r="OIV45" s="1661"/>
      <c r="OIW45" s="1661"/>
      <c r="OIX45" s="1661"/>
      <c r="OIY45" s="1661"/>
      <c r="OIZ45" s="1661"/>
      <c r="OJA45" s="1661"/>
      <c r="OJB45" s="1661"/>
      <c r="OJC45" s="1661"/>
      <c r="OJD45" s="1661"/>
      <c r="OJE45" s="1661"/>
      <c r="OJF45" s="1661"/>
      <c r="OJG45" s="1661"/>
      <c r="OJH45" s="1661"/>
      <c r="OJI45" s="1661"/>
      <c r="OJJ45" s="1661"/>
      <c r="OJK45" s="1661"/>
      <c r="OJL45" s="1661"/>
      <c r="OJM45" s="1661"/>
      <c r="OJN45" s="1661"/>
      <c r="OJO45" s="1661"/>
      <c r="OJP45" s="1661"/>
      <c r="OJQ45" s="1661"/>
      <c r="OJR45" s="1661"/>
      <c r="OJS45" s="1661"/>
      <c r="OJT45" s="1661"/>
      <c r="OJU45" s="1661"/>
      <c r="OJV45" s="1661"/>
      <c r="OJW45" s="1661"/>
      <c r="OJX45" s="1661"/>
      <c r="OJY45" s="1661"/>
      <c r="OJZ45" s="1661"/>
      <c r="OKA45" s="1661"/>
      <c r="OKB45" s="1661"/>
      <c r="OKC45" s="1661"/>
      <c r="OKD45" s="1661"/>
      <c r="OKE45" s="1661"/>
      <c r="OKF45" s="1661"/>
      <c r="OKG45" s="1661"/>
      <c r="OKH45" s="1661"/>
      <c r="OKI45" s="1661"/>
      <c r="OKJ45" s="1661"/>
      <c r="OKK45" s="1661"/>
      <c r="OKL45" s="1661"/>
      <c r="OKM45" s="1661"/>
      <c r="OKN45" s="1661"/>
      <c r="OKO45" s="1661"/>
      <c r="OKP45" s="1661"/>
      <c r="OKQ45" s="1661"/>
      <c r="OKR45" s="1661"/>
      <c r="OKS45" s="1661"/>
      <c r="OKT45" s="1661"/>
      <c r="OKU45" s="1661"/>
      <c r="OKV45" s="1661"/>
      <c r="OKW45" s="1661"/>
      <c r="OKX45" s="1661"/>
      <c r="OKY45" s="1661"/>
      <c r="OKZ45" s="1661"/>
      <c r="OLA45" s="1661"/>
      <c r="OLB45" s="1661"/>
      <c r="OLC45" s="1661"/>
      <c r="OLD45" s="1661"/>
      <c r="OLE45" s="1661"/>
      <c r="OLF45" s="1661"/>
      <c r="OLG45" s="1661"/>
      <c r="OLH45" s="1661"/>
      <c r="OLI45" s="1661"/>
      <c r="OLJ45" s="1661"/>
      <c r="OLK45" s="1661"/>
      <c r="OLL45" s="1661"/>
      <c r="OLM45" s="1661"/>
      <c r="OLN45" s="1661"/>
      <c r="OLO45" s="1661"/>
      <c r="OLP45" s="1661"/>
      <c r="OLQ45" s="1661"/>
      <c r="OLR45" s="1661"/>
      <c r="OLS45" s="1661"/>
      <c r="OLT45" s="1661"/>
      <c r="OLU45" s="1661"/>
      <c r="OLV45" s="1661"/>
      <c r="OLW45" s="1661"/>
      <c r="OLX45" s="1661"/>
      <c r="OLY45" s="1661"/>
      <c r="OLZ45" s="1661"/>
      <c r="OMA45" s="1661"/>
      <c r="OMB45" s="1661"/>
      <c r="OMC45" s="1661"/>
      <c r="OMD45" s="1661"/>
      <c r="OME45" s="1661"/>
      <c r="OMF45" s="1661"/>
      <c r="OMG45" s="1661"/>
      <c r="OMH45" s="1661"/>
      <c r="OMI45" s="1661"/>
      <c r="OMJ45" s="1661"/>
      <c r="OMK45" s="1661"/>
      <c r="OML45" s="1661"/>
      <c r="OMM45" s="1661"/>
      <c r="OMN45" s="1661"/>
      <c r="OMO45" s="1661"/>
      <c r="OMP45" s="1661"/>
      <c r="OMQ45" s="1661"/>
      <c r="OMR45" s="1661"/>
      <c r="OMS45" s="1661"/>
      <c r="OMT45" s="1661"/>
      <c r="OMU45" s="1661"/>
      <c r="OMV45" s="1661"/>
      <c r="OMW45" s="1661"/>
      <c r="OMX45" s="1661"/>
      <c r="OMY45" s="1661"/>
      <c r="OMZ45" s="1661"/>
      <c r="ONA45" s="1661"/>
      <c r="ONB45" s="1661"/>
      <c r="ONC45" s="1661"/>
      <c r="OND45" s="1661"/>
      <c r="ONE45" s="1661"/>
      <c r="ONF45" s="1661"/>
      <c r="ONG45" s="1661"/>
      <c r="ONH45" s="1661"/>
      <c r="ONI45" s="1661"/>
      <c r="ONJ45" s="1661"/>
      <c r="ONK45" s="1661"/>
      <c r="ONL45" s="1661"/>
      <c r="ONM45" s="1661"/>
      <c r="ONN45" s="1661"/>
      <c r="ONO45" s="1661"/>
      <c r="ONP45" s="1661"/>
      <c r="ONQ45" s="1661"/>
      <c r="ONR45" s="1661"/>
      <c r="ONS45" s="1661"/>
      <c r="ONT45" s="1661"/>
      <c r="ONU45" s="1661"/>
      <c r="ONV45" s="1661"/>
      <c r="ONW45" s="1661"/>
      <c r="ONX45" s="1661"/>
      <c r="ONY45" s="1661"/>
      <c r="ONZ45" s="1661"/>
      <c r="OOA45" s="1661"/>
      <c r="OOB45" s="1661"/>
      <c r="OOC45" s="1661"/>
      <c r="OOD45" s="1661"/>
      <c r="OOE45" s="1661"/>
      <c r="OOF45" s="1661"/>
      <c r="OOG45" s="1661"/>
      <c r="OOH45" s="1661"/>
      <c r="OOI45" s="1661"/>
      <c r="OOJ45" s="1661"/>
      <c r="OOK45" s="1661"/>
      <c r="OOL45" s="1661"/>
      <c r="OOM45" s="1661"/>
      <c r="OON45" s="1661"/>
      <c r="OOO45" s="1661"/>
      <c r="OOP45" s="1661"/>
      <c r="OOQ45" s="1661"/>
      <c r="OOR45" s="1661"/>
      <c r="OOS45" s="1661"/>
      <c r="OOT45" s="1661"/>
      <c r="OOU45" s="1661"/>
      <c r="OOV45" s="1661"/>
      <c r="OOW45" s="1661"/>
      <c r="OOX45" s="1661"/>
      <c r="OOY45" s="1661"/>
      <c r="OOZ45" s="1661"/>
      <c r="OPA45" s="1661"/>
      <c r="OPB45" s="1661"/>
      <c r="OPC45" s="1661"/>
      <c r="OPD45" s="1661"/>
      <c r="OPE45" s="1661"/>
      <c r="OPF45" s="1661"/>
      <c r="OPG45" s="1661"/>
      <c r="OPH45" s="1661"/>
      <c r="OPI45" s="1661"/>
      <c r="OPJ45" s="1661"/>
      <c r="OPK45" s="1661"/>
      <c r="OPL45" s="1661"/>
      <c r="OPM45" s="1661"/>
      <c r="OPN45" s="1661"/>
      <c r="OPO45" s="1661"/>
      <c r="OPP45" s="1661"/>
      <c r="OPQ45" s="1661"/>
      <c r="OPR45" s="1661"/>
      <c r="OPS45" s="1661"/>
      <c r="OPT45" s="1661"/>
      <c r="OPU45" s="1661"/>
      <c r="OPV45" s="1661"/>
      <c r="OPW45" s="1661"/>
      <c r="OPX45" s="1661"/>
      <c r="OPY45" s="1661"/>
      <c r="OPZ45" s="1661"/>
      <c r="OQA45" s="1661"/>
      <c r="OQB45" s="1661"/>
      <c r="OQC45" s="1661"/>
      <c r="OQD45" s="1661"/>
      <c r="OQE45" s="1661"/>
      <c r="OQF45" s="1661"/>
      <c r="OQG45" s="1661"/>
      <c r="OQH45" s="1661"/>
      <c r="OQI45" s="1661"/>
      <c r="OQJ45" s="1661"/>
      <c r="OQK45" s="1661"/>
      <c r="OQL45" s="1661"/>
      <c r="OQM45" s="1661"/>
      <c r="OQN45" s="1661"/>
      <c r="OQO45" s="1661"/>
      <c r="OQP45" s="1661"/>
      <c r="OQQ45" s="1661"/>
      <c r="OQR45" s="1661"/>
      <c r="OQS45" s="1661"/>
      <c r="OQT45" s="1661"/>
      <c r="OQU45" s="1661"/>
      <c r="OQV45" s="1661"/>
      <c r="OQW45" s="1661"/>
      <c r="OQX45" s="1661"/>
      <c r="OQY45" s="1661"/>
      <c r="OQZ45" s="1661"/>
      <c r="ORA45" s="1661"/>
      <c r="ORB45" s="1661"/>
      <c r="ORC45" s="1661"/>
      <c r="ORD45" s="1661"/>
      <c r="ORE45" s="1661"/>
      <c r="ORF45" s="1661"/>
      <c r="ORG45" s="1661"/>
      <c r="ORH45" s="1661"/>
      <c r="ORI45" s="1661"/>
      <c r="ORJ45" s="1661"/>
      <c r="ORK45" s="1661"/>
      <c r="ORL45" s="1661"/>
      <c r="ORM45" s="1661"/>
      <c r="ORN45" s="1661"/>
      <c r="ORO45" s="1661"/>
      <c r="ORP45" s="1661"/>
      <c r="ORQ45" s="1661"/>
      <c r="ORR45" s="1661"/>
      <c r="ORS45" s="1661"/>
      <c r="ORT45" s="1661"/>
      <c r="ORU45" s="1661"/>
      <c r="ORV45" s="1661"/>
      <c r="ORW45" s="1661"/>
      <c r="ORX45" s="1661"/>
      <c r="ORY45" s="1661"/>
      <c r="ORZ45" s="1661"/>
      <c r="OSA45" s="1661"/>
      <c r="OSB45" s="1661"/>
      <c r="OSC45" s="1661"/>
      <c r="OSD45" s="1661"/>
      <c r="OSE45" s="1661"/>
      <c r="OSF45" s="1661"/>
      <c r="OSG45" s="1661"/>
      <c r="OSH45" s="1661"/>
      <c r="OSI45" s="1661"/>
      <c r="OSJ45" s="1661"/>
      <c r="OSK45" s="1661"/>
      <c r="OSL45" s="1661"/>
      <c r="OSM45" s="1661"/>
      <c r="OSN45" s="1661"/>
      <c r="OSO45" s="1661"/>
      <c r="OSP45" s="1661"/>
      <c r="OSQ45" s="1661"/>
      <c r="OSR45" s="1661"/>
      <c r="OSS45" s="1661"/>
      <c r="OST45" s="1661"/>
      <c r="OSU45" s="1661"/>
      <c r="OSV45" s="1661"/>
      <c r="OSW45" s="1661"/>
      <c r="OSX45" s="1661"/>
      <c r="OSY45" s="1661"/>
      <c r="OSZ45" s="1661"/>
      <c r="OTA45" s="1661"/>
      <c r="OTB45" s="1661"/>
      <c r="OTC45" s="1661"/>
      <c r="OTD45" s="1661"/>
      <c r="OTE45" s="1661"/>
      <c r="OTF45" s="1661"/>
      <c r="OTG45" s="1661"/>
      <c r="OTH45" s="1661"/>
      <c r="OTI45" s="1661"/>
      <c r="OTJ45" s="1661"/>
      <c r="OTK45" s="1661"/>
      <c r="OTL45" s="1661"/>
      <c r="OTM45" s="1661"/>
      <c r="OTN45" s="1661"/>
      <c r="OTO45" s="1661"/>
      <c r="OTP45" s="1661"/>
      <c r="OTQ45" s="1661"/>
      <c r="OTR45" s="1661"/>
      <c r="OTS45" s="1661"/>
      <c r="OTT45" s="1661"/>
      <c r="OTU45" s="1661"/>
      <c r="OTV45" s="1661"/>
      <c r="OTW45" s="1661"/>
      <c r="OTX45" s="1661"/>
      <c r="OTY45" s="1661"/>
      <c r="OTZ45" s="1661"/>
      <c r="OUA45" s="1661"/>
      <c r="OUB45" s="1661"/>
      <c r="OUC45" s="1661"/>
      <c r="OUD45" s="1661"/>
      <c r="OUE45" s="1661"/>
      <c r="OUF45" s="1661"/>
      <c r="OUG45" s="1661"/>
      <c r="OUH45" s="1661"/>
      <c r="OUI45" s="1661"/>
      <c r="OUJ45" s="1661"/>
      <c r="OUK45" s="1661"/>
      <c r="OUL45" s="1661"/>
      <c r="OUM45" s="1661"/>
      <c r="OUN45" s="1661"/>
      <c r="OUO45" s="1661"/>
      <c r="OUP45" s="1661"/>
      <c r="OUQ45" s="1661"/>
      <c r="OUR45" s="1661"/>
      <c r="OUS45" s="1661"/>
      <c r="OUT45" s="1661"/>
      <c r="OUU45" s="1661"/>
      <c r="OUV45" s="1661"/>
      <c r="OUW45" s="1661"/>
      <c r="OUX45" s="1661"/>
      <c r="OUY45" s="1661"/>
      <c r="OUZ45" s="1661"/>
      <c r="OVA45" s="1661"/>
      <c r="OVB45" s="1661"/>
      <c r="OVC45" s="1661"/>
      <c r="OVD45" s="1661"/>
      <c r="OVE45" s="1661"/>
      <c r="OVF45" s="1661"/>
      <c r="OVG45" s="1661"/>
      <c r="OVH45" s="1661"/>
      <c r="OVI45" s="1661"/>
      <c r="OVJ45" s="1661"/>
      <c r="OVK45" s="1661"/>
      <c r="OVL45" s="1661"/>
      <c r="OVM45" s="1661"/>
      <c r="OVN45" s="1661"/>
      <c r="OVO45" s="1661"/>
      <c r="OVP45" s="1661"/>
      <c r="OVQ45" s="1661"/>
      <c r="OVR45" s="1661"/>
      <c r="OVS45" s="1661"/>
      <c r="OVT45" s="1661"/>
      <c r="OVU45" s="1661"/>
      <c r="OVV45" s="1661"/>
      <c r="OVW45" s="1661"/>
      <c r="OVX45" s="1661"/>
      <c r="OVY45" s="1661"/>
      <c r="OVZ45" s="1661"/>
      <c r="OWA45" s="1661"/>
      <c r="OWB45" s="1661"/>
      <c r="OWC45" s="1661"/>
      <c r="OWD45" s="1661"/>
      <c r="OWE45" s="1661"/>
      <c r="OWF45" s="1661"/>
      <c r="OWG45" s="1661"/>
      <c r="OWH45" s="1661"/>
      <c r="OWI45" s="1661"/>
      <c r="OWJ45" s="1661"/>
      <c r="OWK45" s="1661"/>
      <c r="OWL45" s="1661"/>
      <c r="OWM45" s="1661"/>
      <c r="OWN45" s="1661"/>
      <c r="OWO45" s="1661"/>
      <c r="OWP45" s="1661"/>
      <c r="OWQ45" s="1661"/>
      <c r="OWR45" s="1661"/>
      <c r="OWS45" s="1661"/>
      <c r="OWT45" s="1661"/>
      <c r="OWU45" s="1661"/>
      <c r="OWV45" s="1661"/>
      <c r="OWW45" s="1661"/>
      <c r="OWX45" s="1661"/>
      <c r="OWY45" s="1661"/>
      <c r="OWZ45" s="1661"/>
      <c r="OXA45" s="1661"/>
      <c r="OXB45" s="1661"/>
      <c r="OXC45" s="1661"/>
      <c r="OXD45" s="1661"/>
      <c r="OXE45" s="1661"/>
      <c r="OXF45" s="1661"/>
      <c r="OXG45" s="1661"/>
      <c r="OXH45" s="1661"/>
      <c r="OXI45" s="1661"/>
      <c r="OXJ45" s="1661"/>
      <c r="OXK45" s="1661"/>
      <c r="OXL45" s="1661"/>
      <c r="OXM45" s="1661"/>
      <c r="OXN45" s="1661"/>
      <c r="OXO45" s="1661"/>
      <c r="OXP45" s="1661"/>
      <c r="OXQ45" s="1661"/>
      <c r="OXR45" s="1661"/>
      <c r="OXS45" s="1661"/>
      <c r="OXT45" s="1661"/>
      <c r="OXU45" s="1661"/>
      <c r="OXV45" s="1661"/>
      <c r="OXW45" s="1661"/>
      <c r="OXX45" s="1661"/>
      <c r="OXY45" s="1661"/>
      <c r="OXZ45" s="1661"/>
      <c r="OYA45" s="1661"/>
      <c r="OYB45" s="1661"/>
      <c r="OYC45" s="1661"/>
      <c r="OYD45" s="1661"/>
      <c r="OYE45" s="1661"/>
      <c r="OYF45" s="1661"/>
      <c r="OYG45" s="1661"/>
      <c r="OYH45" s="1661"/>
      <c r="OYI45" s="1661"/>
      <c r="OYJ45" s="1661"/>
      <c r="OYK45" s="1661"/>
      <c r="OYL45" s="1661"/>
      <c r="OYM45" s="1661"/>
      <c r="OYN45" s="1661"/>
      <c r="OYO45" s="1661"/>
      <c r="OYP45" s="1661"/>
      <c r="OYQ45" s="1661"/>
      <c r="OYR45" s="1661"/>
      <c r="OYS45" s="1661"/>
      <c r="OYT45" s="1661"/>
      <c r="OYU45" s="1661"/>
      <c r="OYV45" s="1661"/>
      <c r="OYW45" s="1661"/>
      <c r="OYX45" s="1661"/>
      <c r="OYY45" s="1661"/>
      <c r="OYZ45" s="1661"/>
      <c r="OZA45" s="1661"/>
      <c r="OZB45" s="1661"/>
      <c r="OZC45" s="1661"/>
      <c r="OZD45" s="1661"/>
      <c r="OZE45" s="1661"/>
      <c r="OZF45" s="1661"/>
      <c r="OZG45" s="1661"/>
      <c r="OZH45" s="1661"/>
      <c r="OZI45" s="1661"/>
      <c r="OZJ45" s="1661"/>
      <c r="OZK45" s="1661"/>
      <c r="OZL45" s="1661"/>
      <c r="OZM45" s="1661"/>
      <c r="OZN45" s="1661"/>
      <c r="OZO45" s="1661"/>
      <c r="OZP45" s="1661"/>
      <c r="OZQ45" s="1661"/>
      <c r="OZR45" s="1661"/>
      <c r="OZS45" s="1661"/>
      <c r="OZT45" s="1661"/>
      <c r="OZU45" s="1661"/>
      <c r="OZV45" s="1661"/>
      <c r="OZW45" s="1661"/>
      <c r="OZX45" s="1661"/>
      <c r="OZY45" s="1661"/>
      <c r="OZZ45" s="1661"/>
      <c r="PAA45" s="1661"/>
      <c r="PAB45" s="1661"/>
      <c r="PAC45" s="1661"/>
      <c r="PAD45" s="1661"/>
      <c r="PAE45" s="1661"/>
      <c r="PAF45" s="1661"/>
      <c r="PAG45" s="1661"/>
      <c r="PAH45" s="1661"/>
      <c r="PAI45" s="1661"/>
      <c r="PAJ45" s="1661"/>
      <c r="PAK45" s="1661"/>
      <c r="PAL45" s="1661"/>
      <c r="PAM45" s="1661"/>
      <c r="PAN45" s="1661"/>
      <c r="PAO45" s="1661"/>
      <c r="PAP45" s="1661"/>
      <c r="PAQ45" s="1661"/>
      <c r="PAR45" s="1661"/>
      <c r="PAS45" s="1661"/>
      <c r="PAT45" s="1661"/>
      <c r="PAU45" s="1661"/>
      <c r="PAV45" s="1661"/>
      <c r="PAW45" s="1661"/>
      <c r="PAX45" s="1661"/>
      <c r="PAY45" s="1661"/>
      <c r="PAZ45" s="1661"/>
      <c r="PBA45" s="1661"/>
      <c r="PBB45" s="1661"/>
      <c r="PBC45" s="1661"/>
      <c r="PBD45" s="1661"/>
      <c r="PBE45" s="1661"/>
      <c r="PBF45" s="1661"/>
      <c r="PBG45" s="1661"/>
      <c r="PBH45" s="1661"/>
      <c r="PBI45" s="1661"/>
      <c r="PBJ45" s="1661"/>
      <c r="PBK45" s="1661"/>
      <c r="PBL45" s="1661"/>
      <c r="PBM45" s="1661"/>
      <c r="PBN45" s="1661"/>
      <c r="PBO45" s="1661"/>
      <c r="PBP45" s="1661"/>
      <c r="PBQ45" s="1661"/>
      <c r="PBR45" s="1661"/>
      <c r="PBS45" s="1661"/>
      <c r="PBT45" s="1661"/>
      <c r="PBU45" s="1661"/>
      <c r="PBV45" s="1661"/>
      <c r="PBW45" s="1661"/>
      <c r="PBX45" s="1661"/>
      <c r="PBY45" s="1661"/>
      <c r="PBZ45" s="1661"/>
      <c r="PCA45" s="1661"/>
      <c r="PCB45" s="1661"/>
      <c r="PCC45" s="1661"/>
      <c r="PCD45" s="1661"/>
      <c r="PCE45" s="1661"/>
      <c r="PCF45" s="1661"/>
      <c r="PCG45" s="1661"/>
      <c r="PCH45" s="1661"/>
      <c r="PCI45" s="1661"/>
      <c r="PCJ45" s="1661"/>
      <c r="PCK45" s="1661"/>
      <c r="PCL45" s="1661"/>
      <c r="PCM45" s="1661"/>
      <c r="PCN45" s="1661"/>
      <c r="PCO45" s="1661"/>
      <c r="PCP45" s="1661"/>
      <c r="PCQ45" s="1661"/>
      <c r="PCR45" s="1661"/>
      <c r="PCS45" s="1661"/>
      <c r="PCT45" s="1661"/>
      <c r="PCU45" s="1661"/>
      <c r="PCV45" s="1661"/>
      <c r="PCW45" s="1661"/>
      <c r="PCX45" s="1661"/>
      <c r="PCY45" s="1661"/>
      <c r="PCZ45" s="1661"/>
      <c r="PDA45" s="1661"/>
      <c r="PDB45" s="1661"/>
      <c r="PDC45" s="1661"/>
      <c r="PDD45" s="1661"/>
      <c r="PDE45" s="1661"/>
      <c r="PDF45" s="1661"/>
      <c r="PDG45" s="1661"/>
      <c r="PDH45" s="1661"/>
      <c r="PDI45" s="1661"/>
      <c r="PDJ45" s="1661"/>
      <c r="PDK45" s="1661"/>
      <c r="PDL45" s="1661"/>
      <c r="PDM45" s="1661"/>
      <c r="PDN45" s="1661"/>
      <c r="PDO45" s="1661"/>
      <c r="PDP45" s="1661"/>
      <c r="PDQ45" s="1661"/>
      <c r="PDR45" s="1661"/>
      <c r="PDS45" s="1661"/>
      <c r="PDT45" s="1661"/>
      <c r="PDU45" s="1661"/>
      <c r="PDV45" s="1661"/>
      <c r="PDW45" s="1661"/>
      <c r="PDX45" s="1661"/>
      <c r="PDY45" s="1661"/>
      <c r="PDZ45" s="1661"/>
      <c r="PEA45" s="1661"/>
      <c r="PEB45" s="1661"/>
      <c r="PEC45" s="1661"/>
      <c r="PED45" s="1661"/>
      <c r="PEE45" s="1661"/>
      <c r="PEF45" s="1661"/>
      <c r="PEG45" s="1661"/>
      <c r="PEH45" s="1661"/>
      <c r="PEI45" s="1661"/>
      <c r="PEJ45" s="1661"/>
      <c r="PEK45" s="1661"/>
      <c r="PEL45" s="1661"/>
      <c r="PEM45" s="1661"/>
      <c r="PEN45" s="1661"/>
      <c r="PEO45" s="1661"/>
      <c r="PEP45" s="1661"/>
      <c r="PEQ45" s="1661"/>
      <c r="PER45" s="1661"/>
      <c r="PES45" s="1661"/>
      <c r="PET45" s="1661"/>
      <c r="PEU45" s="1661"/>
      <c r="PEV45" s="1661"/>
      <c r="PEW45" s="1661"/>
      <c r="PEX45" s="1661"/>
      <c r="PEY45" s="1661"/>
      <c r="PEZ45" s="1661"/>
      <c r="PFA45" s="1661"/>
      <c r="PFB45" s="1661"/>
      <c r="PFC45" s="1661"/>
      <c r="PFD45" s="1661"/>
      <c r="PFE45" s="1661"/>
      <c r="PFF45" s="1661"/>
      <c r="PFG45" s="1661"/>
      <c r="PFH45" s="1661"/>
      <c r="PFI45" s="1661"/>
      <c r="PFJ45" s="1661"/>
      <c r="PFK45" s="1661"/>
      <c r="PFL45" s="1661"/>
      <c r="PFM45" s="1661"/>
      <c r="PFN45" s="1661"/>
      <c r="PFO45" s="1661"/>
      <c r="PFP45" s="1661"/>
      <c r="PFQ45" s="1661"/>
      <c r="PFR45" s="1661"/>
      <c r="PFS45" s="1661"/>
      <c r="PFT45" s="1661"/>
      <c r="PFU45" s="1661"/>
      <c r="PFV45" s="1661"/>
      <c r="PFW45" s="1661"/>
      <c r="PFX45" s="1661"/>
      <c r="PFY45" s="1661"/>
      <c r="PFZ45" s="1661"/>
      <c r="PGA45" s="1661"/>
      <c r="PGB45" s="1661"/>
      <c r="PGC45" s="1661"/>
      <c r="PGD45" s="1661"/>
      <c r="PGE45" s="1661"/>
      <c r="PGF45" s="1661"/>
      <c r="PGG45" s="1661"/>
      <c r="PGH45" s="1661"/>
      <c r="PGI45" s="1661"/>
      <c r="PGJ45" s="1661"/>
      <c r="PGK45" s="1661"/>
      <c r="PGL45" s="1661"/>
      <c r="PGM45" s="1661"/>
      <c r="PGN45" s="1661"/>
      <c r="PGO45" s="1661"/>
      <c r="PGP45" s="1661"/>
      <c r="PGQ45" s="1661"/>
      <c r="PGR45" s="1661"/>
      <c r="PGS45" s="1661"/>
      <c r="PGT45" s="1661"/>
      <c r="PGU45" s="1661"/>
      <c r="PGV45" s="1661"/>
      <c r="PGW45" s="1661"/>
      <c r="PGX45" s="1661"/>
      <c r="PGY45" s="1661"/>
      <c r="PGZ45" s="1661"/>
      <c r="PHA45" s="1661"/>
      <c r="PHB45" s="1661"/>
      <c r="PHC45" s="1661"/>
      <c r="PHD45" s="1661"/>
      <c r="PHE45" s="1661"/>
      <c r="PHF45" s="1661"/>
      <c r="PHG45" s="1661"/>
      <c r="PHH45" s="1661"/>
      <c r="PHI45" s="1661"/>
      <c r="PHJ45" s="1661"/>
      <c r="PHK45" s="1661"/>
      <c r="PHL45" s="1661"/>
      <c r="PHM45" s="1661"/>
      <c r="PHN45" s="1661"/>
      <c r="PHO45" s="1661"/>
      <c r="PHP45" s="1661"/>
      <c r="PHQ45" s="1661"/>
      <c r="PHR45" s="1661"/>
      <c r="PHS45" s="1661"/>
      <c r="PHT45" s="1661"/>
      <c r="PHU45" s="1661"/>
      <c r="PHV45" s="1661"/>
      <c r="PHW45" s="1661"/>
      <c r="PHX45" s="1661"/>
      <c r="PHY45" s="1661"/>
      <c r="PHZ45" s="1661"/>
      <c r="PIA45" s="1661"/>
      <c r="PIB45" s="1661"/>
      <c r="PIC45" s="1661"/>
      <c r="PID45" s="1661"/>
      <c r="PIE45" s="1661"/>
      <c r="PIF45" s="1661"/>
      <c r="PIG45" s="1661"/>
      <c r="PIH45" s="1661"/>
      <c r="PII45" s="1661"/>
      <c r="PIJ45" s="1661"/>
      <c r="PIK45" s="1661"/>
      <c r="PIL45" s="1661"/>
      <c r="PIM45" s="1661"/>
      <c r="PIN45" s="1661"/>
      <c r="PIO45" s="1661"/>
      <c r="PIP45" s="1661"/>
      <c r="PIQ45" s="1661"/>
      <c r="PIR45" s="1661"/>
      <c r="PIS45" s="1661"/>
      <c r="PIT45" s="1661"/>
      <c r="PIU45" s="1661"/>
      <c r="PIV45" s="1661"/>
      <c r="PIW45" s="1661"/>
      <c r="PIX45" s="1661"/>
      <c r="PIY45" s="1661"/>
      <c r="PIZ45" s="1661"/>
      <c r="PJA45" s="1661"/>
      <c r="PJB45" s="1661"/>
      <c r="PJC45" s="1661"/>
      <c r="PJD45" s="1661"/>
      <c r="PJE45" s="1661"/>
      <c r="PJF45" s="1661"/>
      <c r="PJG45" s="1661"/>
      <c r="PJH45" s="1661"/>
      <c r="PJI45" s="1661"/>
      <c r="PJJ45" s="1661"/>
      <c r="PJK45" s="1661"/>
      <c r="PJL45" s="1661"/>
      <c r="PJM45" s="1661"/>
      <c r="PJN45" s="1661"/>
      <c r="PJO45" s="1661"/>
      <c r="PJP45" s="1661"/>
      <c r="PJQ45" s="1661"/>
      <c r="PJR45" s="1661"/>
      <c r="PJS45" s="1661"/>
      <c r="PJT45" s="1661"/>
      <c r="PJU45" s="1661"/>
      <c r="PJV45" s="1661"/>
      <c r="PJW45" s="1661"/>
      <c r="PJX45" s="1661"/>
      <c r="PJY45" s="1661"/>
      <c r="PJZ45" s="1661"/>
      <c r="PKA45" s="1661"/>
      <c r="PKB45" s="1661"/>
      <c r="PKC45" s="1661"/>
      <c r="PKD45" s="1661"/>
      <c r="PKE45" s="1661"/>
      <c r="PKF45" s="1661"/>
      <c r="PKG45" s="1661"/>
      <c r="PKH45" s="1661"/>
      <c r="PKI45" s="1661"/>
      <c r="PKJ45" s="1661"/>
      <c r="PKK45" s="1661"/>
      <c r="PKL45" s="1661"/>
      <c r="PKM45" s="1661"/>
      <c r="PKN45" s="1661"/>
      <c r="PKO45" s="1661"/>
      <c r="PKP45" s="1661"/>
      <c r="PKQ45" s="1661"/>
      <c r="PKR45" s="1661"/>
      <c r="PKS45" s="1661"/>
      <c r="PKT45" s="1661"/>
      <c r="PKU45" s="1661"/>
      <c r="PKV45" s="1661"/>
      <c r="PKW45" s="1661"/>
      <c r="PKX45" s="1661"/>
      <c r="PKY45" s="1661"/>
      <c r="PKZ45" s="1661"/>
      <c r="PLA45" s="1661"/>
      <c r="PLB45" s="1661"/>
      <c r="PLC45" s="1661"/>
      <c r="PLD45" s="1661"/>
      <c r="PLE45" s="1661"/>
      <c r="PLF45" s="1661"/>
      <c r="PLG45" s="1661"/>
      <c r="PLH45" s="1661"/>
      <c r="PLI45" s="1661"/>
      <c r="PLJ45" s="1661"/>
      <c r="PLK45" s="1661"/>
      <c r="PLL45" s="1661"/>
      <c r="PLM45" s="1661"/>
      <c r="PLN45" s="1661"/>
      <c r="PLO45" s="1661"/>
      <c r="PLP45" s="1661"/>
      <c r="PLQ45" s="1661"/>
      <c r="PLR45" s="1661"/>
      <c r="PLS45" s="1661"/>
      <c r="PLT45" s="1661"/>
      <c r="PLU45" s="1661"/>
      <c r="PLV45" s="1661"/>
      <c r="PLW45" s="1661"/>
      <c r="PLX45" s="1661"/>
      <c r="PLY45" s="1661"/>
      <c r="PLZ45" s="1661"/>
      <c r="PMA45" s="1661"/>
      <c r="PMB45" s="1661"/>
      <c r="PMC45" s="1661"/>
      <c r="PMD45" s="1661"/>
      <c r="PME45" s="1661"/>
      <c r="PMF45" s="1661"/>
      <c r="PMG45" s="1661"/>
      <c r="PMH45" s="1661"/>
      <c r="PMI45" s="1661"/>
      <c r="PMJ45" s="1661"/>
      <c r="PMK45" s="1661"/>
      <c r="PML45" s="1661"/>
      <c r="PMM45" s="1661"/>
      <c r="PMN45" s="1661"/>
      <c r="PMO45" s="1661"/>
      <c r="PMP45" s="1661"/>
      <c r="PMQ45" s="1661"/>
      <c r="PMR45" s="1661"/>
      <c r="PMS45" s="1661"/>
      <c r="PMT45" s="1661"/>
      <c r="PMU45" s="1661"/>
      <c r="PMV45" s="1661"/>
      <c r="PMW45" s="1661"/>
      <c r="PMX45" s="1661"/>
      <c r="PMY45" s="1661"/>
      <c r="PMZ45" s="1661"/>
      <c r="PNA45" s="1661"/>
      <c r="PNB45" s="1661"/>
      <c r="PNC45" s="1661"/>
      <c r="PND45" s="1661"/>
      <c r="PNE45" s="1661"/>
      <c r="PNF45" s="1661"/>
      <c r="PNG45" s="1661"/>
      <c r="PNH45" s="1661"/>
      <c r="PNI45" s="1661"/>
      <c r="PNJ45" s="1661"/>
      <c r="PNK45" s="1661"/>
      <c r="PNL45" s="1661"/>
      <c r="PNM45" s="1661"/>
      <c r="PNN45" s="1661"/>
      <c r="PNO45" s="1661"/>
      <c r="PNP45" s="1661"/>
      <c r="PNQ45" s="1661"/>
      <c r="PNR45" s="1661"/>
      <c r="PNS45" s="1661"/>
      <c r="PNT45" s="1661"/>
      <c r="PNU45" s="1661"/>
      <c r="PNV45" s="1661"/>
      <c r="PNW45" s="1661"/>
      <c r="PNX45" s="1661"/>
      <c r="PNY45" s="1661"/>
      <c r="PNZ45" s="1661"/>
      <c r="POA45" s="1661"/>
      <c r="POB45" s="1661"/>
      <c r="POC45" s="1661"/>
      <c r="POD45" s="1661"/>
      <c r="POE45" s="1661"/>
      <c r="POF45" s="1661"/>
      <c r="POG45" s="1661"/>
      <c r="POH45" s="1661"/>
      <c r="POI45" s="1661"/>
      <c r="POJ45" s="1661"/>
      <c r="POK45" s="1661"/>
      <c r="POL45" s="1661"/>
      <c r="POM45" s="1661"/>
      <c r="PON45" s="1661"/>
      <c r="POO45" s="1661"/>
      <c r="POP45" s="1661"/>
      <c r="POQ45" s="1661"/>
      <c r="POR45" s="1661"/>
      <c r="POS45" s="1661"/>
      <c r="POT45" s="1661"/>
      <c r="POU45" s="1661"/>
      <c r="POV45" s="1661"/>
      <c r="POW45" s="1661"/>
      <c r="POX45" s="1661"/>
      <c r="POY45" s="1661"/>
      <c r="POZ45" s="1661"/>
      <c r="PPA45" s="1661"/>
      <c r="PPB45" s="1661"/>
      <c r="PPC45" s="1661"/>
      <c r="PPD45" s="1661"/>
      <c r="PPE45" s="1661"/>
      <c r="PPF45" s="1661"/>
      <c r="PPG45" s="1661"/>
      <c r="PPH45" s="1661"/>
      <c r="PPI45" s="1661"/>
      <c r="PPJ45" s="1661"/>
      <c r="PPK45" s="1661"/>
      <c r="PPL45" s="1661"/>
      <c r="PPM45" s="1661"/>
      <c r="PPN45" s="1661"/>
      <c r="PPO45" s="1661"/>
      <c r="PPP45" s="1661"/>
      <c r="PPQ45" s="1661"/>
      <c r="PPR45" s="1661"/>
      <c r="PPS45" s="1661"/>
      <c r="PPT45" s="1661"/>
      <c r="PPU45" s="1661"/>
      <c r="PPV45" s="1661"/>
      <c r="PPW45" s="1661"/>
      <c r="PPX45" s="1661"/>
      <c r="PPY45" s="1661"/>
      <c r="PPZ45" s="1661"/>
      <c r="PQA45" s="1661"/>
      <c r="PQB45" s="1661"/>
      <c r="PQC45" s="1661"/>
      <c r="PQD45" s="1661"/>
      <c r="PQE45" s="1661"/>
      <c r="PQF45" s="1661"/>
      <c r="PQG45" s="1661"/>
      <c r="PQH45" s="1661"/>
      <c r="PQI45" s="1661"/>
      <c r="PQJ45" s="1661"/>
      <c r="PQK45" s="1661"/>
      <c r="PQL45" s="1661"/>
      <c r="PQM45" s="1661"/>
      <c r="PQN45" s="1661"/>
      <c r="PQO45" s="1661"/>
      <c r="PQP45" s="1661"/>
      <c r="PQQ45" s="1661"/>
      <c r="PQR45" s="1661"/>
      <c r="PQS45" s="1661"/>
      <c r="PQT45" s="1661"/>
      <c r="PQU45" s="1661"/>
      <c r="PQV45" s="1661"/>
      <c r="PQW45" s="1661"/>
      <c r="PQX45" s="1661"/>
      <c r="PQY45" s="1661"/>
      <c r="PQZ45" s="1661"/>
      <c r="PRA45" s="1661"/>
      <c r="PRB45" s="1661"/>
      <c r="PRC45" s="1661"/>
      <c r="PRD45" s="1661"/>
      <c r="PRE45" s="1661"/>
      <c r="PRF45" s="1661"/>
      <c r="PRG45" s="1661"/>
      <c r="PRH45" s="1661"/>
      <c r="PRI45" s="1661"/>
      <c r="PRJ45" s="1661"/>
      <c r="PRK45" s="1661"/>
      <c r="PRL45" s="1661"/>
      <c r="PRM45" s="1661"/>
      <c r="PRN45" s="1661"/>
      <c r="PRO45" s="1661"/>
      <c r="PRP45" s="1661"/>
      <c r="PRQ45" s="1661"/>
      <c r="PRR45" s="1661"/>
      <c r="PRS45" s="1661"/>
      <c r="PRT45" s="1661"/>
      <c r="PRU45" s="1661"/>
      <c r="PRV45" s="1661"/>
      <c r="PRW45" s="1661"/>
      <c r="PRX45" s="1661"/>
      <c r="PRY45" s="1661"/>
      <c r="PRZ45" s="1661"/>
      <c r="PSA45" s="1661"/>
      <c r="PSB45" s="1661"/>
      <c r="PSC45" s="1661"/>
      <c r="PSD45" s="1661"/>
      <c r="PSE45" s="1661"/>
      <c r="PSF45" s="1661"/>
      <c r="PSG45" s="1661"/>
      <c r="PSH45" s="1661"/>
      <c r="PSI45" s="1661"/>
      <c r="PSJ45" s="1661"/>
      <c r="PSK45" s="1661"/>
      <c r="PSL45" s="1661"/>
      <c r="PSM45" s="1661"/>
      <c r="PSN45" s="1661"/>
      <c r="PSO45" s="1661"/>
      <c r="PSP45" s="1661"/>
      <c r="PSQ45" s="1661"/>
      <c r="PSR45" s="1661"/>
      <c r="PSS45" s="1661"/>
      <c r="PST45" s="1661"/>
      <c r="PSU45" s="1661"/>
      <c r="PSV45" s="1661"/>
      <c r="PSW45" s="1661"/>
      <c r="PSX45" s="1661"/>
      <c r="PSY45" s="1661"/>
      <c r="PSZ45" s="1661"/>
      <c r="PTA45" s="1661"/>
      <c r="PTB45" s="1661"/>
      <c r="PTC45" s="1661"/>
      <c r="PTD45" s="1661"/>
      <c r="PTE45" s="1661"/>
      <c r="PTF45" s="1661"/>
      <c r="PTG45" s="1661"/>
      <c r="PTH45" s="1661"/>
      <c r="PTI45" s="1661"/>
      <c r="PTJ45" s="1661"/>
      <c r="PTK45" s="1661"/>
      <c r="PTL45" s="1661"/>
      <c r="PTM45" s="1661"/>
      <c r="PTN45" s="1661"/>
      <c r="PTO45" s="1661"/>
      <c r="PTP45" s="1661"/>
      <c r="PTQ45" s="1661"/>
      <c r="PTR45" s="1661"/>
      <c r="PTS45" s="1661"/>
      <c r="PTT45" s="1661"/>
      <c r="PTU45" s="1661"/>
      <c r="PTV45" s="1661"/>
      <c r="PTW45" s="1661"/>
      <c r="PTX45" s="1661"/>
      <c r="PTY45" s="1661"/>
      <c r="PTZ45" s="1661"/>
      <c r="PUA45" s="1661"/>
      <c r="PUB45" s="1661"/>
      <c r="PUC45" s="1661"/>
      <c r="PUD45" s="1661"/>
      <c r="PUE45" s="1661"/>
      <c r="PUF45" s="1661"/>
      <c r="PUG45" s="1661"/>
      <c r="PUH45" s="1661"/>
      <c r="PUI45" s="1661"/>
      <c r="PUJ45" s="1661"/>
      <c r="PUK45" s="1661"/>
      <c r="PUL45" s="1661"/>
      <c r="PUM45" s="1661"/>
      <c r="PUN45" s="1661"/>
      <c r="PUO45" s="1661"/>
      <c r="PUP45" s="1661"/>
      <c r="PUQ45" s="1661"/>
      <c r="PUR45" s="1661"/>
      <c r="PUS45" s="1661"/>
      <c r="PUT45" s="1661"/>
      <c r="PUU45" s="1661"/>
      <c r="PUV45" s="1661"/>
      <c r="PUW45" s="1661"/>
      <c r="PUX45" s="1661"/>
      <c r="PUY45" s="1661"/>
      <c r="PUZ45" s="1661"/>
      <c r="PVA45" s="1661"/>
      <c r="PVB45" s="1661"/>
      <c r="PVC45" s="1661"/>
      <c r="PVD45" s="1661"/>
      <c r="PVE45" s="1661"/>
      <c r="PVF45" s="1661"/>
      <c r="PVG45" s="1661"/>
      <c r="PVH45" s="1661"/>
      <c r="PVI45" s="1661"/>
      <c r="PVJ45" s="1661"/>
      <c r="PVK45" s="1661"/>
      <c r="PVL45" s="1661"/>
      <c r="PVM45" s="1661"/>
      <c r="PVN45" s="1661"/>
      <c r="PVO45" s="1661"/>
      <c r="PVP45" s="1661"/>
      <c r="PVQ45" s="1661"/>
      <c r="PVR45" s="1661"/>
      <c r="PVS45" s="1661"/>
      <c r="PVT45" s="1661"/>
      <c r="PVU45" s="1661"/>
      <c r="PVV45" s="1661"/>
      <c r="PVW45" s="1661"/>
      <c r="PVX45" s="1661"/>
      <c r="PVY45" s="1661"/>
      <c r="PVZ45" s="1661"/>
      <c r="PWA45" s="1661"/>
      <c r="PWB45" s="1661"/>
      <c r="PWC45" s="1661"/>
      <c r="PWD45" s="1661"/>
      <c r="PWE45" s="1661"/>
      <c r="PWF45" s="1661"/>
      <c r="PWG45" s="1661"/>
      <c r="PWH45" s="1661"/>
      <c r="PWI45" s="1661"/>
      <c r="PWJ45" s="1661"/>
      <c r="PWK45" s="1661"/>
      <c r="PWL45" s="1661"/>
      <c r="PWM45" s="1661"/>
      <c r="PWN45" s="1661"/>
      <c r="PWO45" s="1661"/>
      <c r="PWP45" s="1661"/>
      <c r="PWQ45" s="1661"/>
      <c r="PWR45" s="1661"/>
      <c r="PWS45" s="1661"/>
      <c r="PWT45" s="1661"/>
      <c r="PWU45" s="1661"/>
      <c r="PWV45" s="1661"/>
      <c r="PWW45" s="1661"/>
      <c r="PWX45" s="1661"/>
      <c r="PWY45" s="1661"/>
      <c r="PWZ45" s="1661"/>
      <c r="PXA45" s="1661"/>
      <c r="PXB45" s="1661"/>
      <c r="PXC45" s="1661"/>
      <c r="PXD45" s="1661"/>
      <c r="PXE45" s="1661"/>
      <c r="PXF45" s="1661"/>
      <c r="PXG45" s="1661"/>
      <c r="PXH45" s="1661"/>
      <c r="PXI45" s="1661"/>
      <c r="PXJ45" s="1661"/>
      <c r="PXK45" s="1661"/>
      <c r="PXL45" s="1661"/>
      <c r="PXM45" s="1661"/>
      <c r="PXN45" s="1661"/>
      <c r="PXO45" s="1661"/>
      <c r="PXP45" s="1661"/>
      <c r="PXQ45" s="1661"/>
      <c r="PXR45" s="1661"/>
      <c r="PXS45" s="1661"/>
      <c r="PXT45" s="1661"/>
      <c r="PXU45" s="1661"/>
      <c r="PXV45" s="1661"/>
      <c r="PXW45" s="1661"/>
      <c r="PXX45" s="1661"/>
      <c r="PXY45" s="1661"/>
      <c r="PXZ45" s="1661"/>
      <c r="PYA45" s="1661"/>
      <c r="PYB45" s="1661"/>
      <c r="PYC45" s="1661"/>
      <c r="PYD45" s="1661"/>
      <c r="PYE45" s="1661"/>
      <c r="PYF45" s="1661"/>
      <c r="PYG45" s="1661"/>
      <c r="PYH45" s="1661"/>
      <c r="PYI45" s="1661"/>
      <c r="PYJ45" s="1661"/>
      <c r="PYK45" s="1661"/>
      <c r="PYL45" s="1661"/>
      <c r="PYM45" s="1661"/>
      <c r="PYN45" s="1661"/>
      <c r="PYO45" s="1661"/>
      <c r="PYP45" s="1661"/>
      <c r="PYQ45" s="1661"/>
      <c r="PYR45" s="1661"/>
      <c r="PYS45" s="1661"/>
      <c r="PYT45" s="1661"/>
      <c r="PYU45" s="1661"/>
      <c r="PYV45" s="1661"/>
      <c r="PYW45" s="1661"/>
      <c r="PYX45" s="1661"/>
      <c r="PYY45" s="1661"/>
      <c r="PYZ45" s="1661"/>
      <c r="PZA45" s="1661"/>
      <c r="PZB45" s="1661"/>
      <c r="PZC45" s="1661"/>
      <c r="PZD45" s="1661"/>
      <c r="PZE45" s="1661"/>
      <c r="PZF45" s="1661"/>
      <c r="PZG45" s="1661"/>
      <c r="PZH45" s="1661"/>
      <c r="PZI45" s="1661"/>
      <c r="PZJ45" s="1661"/>
      <c r="PZK45" s="1661"/>
      <c r="PZL45" s="1661"/>
      <c r="PZM45" s="1661"/>
      <c r="PZN45" s="1661"/>
      <c r="PZO45" s="1661"/>
      <c r="PZP45" s="1661"/>
      <c r="PZQ45" s="1661"/>
      <c r="PZR45" s="1661"/>
      <c r="PZS45" s="1661"/>
      <c r="PZT45" s="1661"/>
      <c r="PZU45" s="1661"/>
      <c r="PZV45" s="1661"/>
      <c r="PZW45" s="1661"/>
      <c r="PZX45" s="1661"/>
      <c r="PZY45" s="1661"/>
      <c r="PZZ45" s="1661"/>
      <c r="QAA45" s="1661"/>
      <c r="QAB45" s="1661"/>
      <c r="QAC45" s="1661"/>
      <c r="QAD45" s="1661"/>
      <c r="QAE45" s="1661"/>
      <c r="QAF45" s="1661"/>
      <c r="QAG45" s="1661"/>
      <c r="QAH45" s="1661"/>
      <c r="QAI45" s="1661"/>
      <c r="QAJ45" s="1661"/>
      <c r="QAK45" s="1661"/>
      <c r="QAL45" s="1661"/>
      <c r="QAM45" s="1661"/>
      <c r="QAN45" s="1661"/>
      <c r="QAO45" s="1661"/>
      <c r="QAP45" s="1661"/>
      <c r="QAQ45" s="1661"/>
      <c r="QAR45" s="1661"/>
      <c r="QAS45" s="1661"/>
      <c r="QAT45" s="1661"/>
      <c r="QAU45" s="1661"/>
      <c r="QAV45" s="1661"/>
      <c r="QAW45" s="1661"/>
      <c r="QAX45" s="1661"/>
      <c r="QAY45" s="1661"/>
      <c r="QAZ45" s="1661"/>
      <c r="QBA45" s="1661"/>
      <c r="QBB45" s="1661"/>
      <c r="QBC45" s="1661"/>
      <c r="QBD45" s="1661"/>
      <c r="QBE45" s="1661"/>
      <c r="QBF45" s="1661"/>
      <c r="QBG45" s="1661"/>
      <c r="QBH45" s="1661"/>
      <c r="QBI45" s="1661"/>
      <c r="QBJ45" s="1661"/>
      <c r="QBK45" s="1661"/>
      <c r="QBL45" s="1661"/>
      <c r="QBM45" s="1661"/>
      <c r="QBN45" s="1661"/>
      <c r="QBO45" s="1661"/>
      <c r="QBP45" s="1661"/>
      <c r="QBQ45" s="1661"/>
      <c r="QBR45" s="1661"/>
      <c r="QBS45" s="1661"/>
      <c r="QBT45" s="1661"/>
      <c r="QBU45" s="1661"/>
      <c r="QBV45" s="1661"/>
      <c r="QBW45" s="1661"/>
      <c r="QBX45" s="1661"/>
      <c r="QBY45" s="1661"/>
      <c r="QBZ45" s="1661"/>
      <c r="QCA45" s="1661"/>
      <c r="QCB45" s="1661"/>
      <c r="QCC45" s="1661"/>
      <c r="QCD45" s="1661"/>
      <c r="QCE45" s="1661"/>
      <c r="QCF45" s="1661"/>
      <c r="QCG45" s="1661"/>
      <c r="QCH45" s="1661"/>
      <c r="QCI45" s="1661"/>
      <c r="QCJ45" s="1661"/>
      <c r="QCK45" s="1661"/>
      <c r="QCL45" s="1661"/>
      <c r="QCM45" s="1661"/>
      <c r="QCN45" s="1661"/>
      <c r="QCO45" s="1661"/>
      <c r="QCP45" s="1661"/>
      <c r="QCQ45" s="1661"/>
      <c r="QCR45" s="1661"/>
      <c r="QCS45" s="1661"/>
      <c r="QCT45" s="1661"/>
      <c r="QCU45" s="1661"/>
      <c r="QCV45" s="1661"/>
      <c r="QCW45" s="1661"/>
      <c r="QCX45" s="1661"/>
      <c r="QCY45" s="1661"/>
      <c r="QCZ45" s="1661"/>
      <c r="QDA45" s="1661"/>
      <c r="QDB45" s="1661"/>
      <c r="QDC45" s="1661"/>
      <c r="QDD45" s="1661"/>
      <c r="QDE45" s="1661"/>
      <c r="QDF45" s="1661"/>
      <c r="QDG45" s="1661"/>
      <c r="QDH45" s="1661"/>
      <c r="QDI45" s="1661"/>
      <c r="QDJ45" s="1661"/>
      <c r="QDK45" s="1661"/>
      <c r="QDL45" s="1661"/>
      <c r="QDM45" s="1661"/>
      <c r="QDN45" s="1661"/>
      <c r="QDO45" s="1661"/>
      <c r="QDP45" s="1661"/>
      <c r="QDQ45" s="1661"/>
      <c r="QDR45" s="1661"/>
      <c r="QDS45" s="1661"/>
      <c r="QDT45" s="1661"/>
      <c r="QDU45" s="1661"/>
      <c r="QDV45" s="1661"/>
      <c r="QDW45" s="1661"/>
      <c r="QDX45" s="1661"/>
      <c r="QDY45" s="1661"/>
      <c r="QDZ45" s="1661"/>
      <c r="QEA45" s="1661"/>
      <c r="QEB45" s="1661"/>
      <c r="QEC45" s="1661"/>
      <c r="QED45" s="1661"/>
      <c r="QEE45" s="1661"/>
      <c r="QEF45" s="1661"/>
      <c r="QEG45" s="1661"/>
      <c r="QEH45" s="1661"/>
      <c r="QEI45" s="1661"/>
      <c r="QEJ45" s="1661"/>
      <c r="QEK45" s="1661"/>
      <c r="QEL45" s="1661"/>
      <c r="QEM45" s="1661"/>
      <c r="QEN45" s="1661"/>
      <c r="QEO45" s="1661"/>
      <c r="QEP45" s="1661"/>
      <c r="QEQ45" s="1661"/>
      <c r="QER45" s="1661"/>
      <c r="QES45" s="1661"/>
      <c r="QET45" s="1661"/>
      <c r="QEU45" s="1661"/>
      <c r="QEV45" s="1661"/>
      <c r="QEW45" s="1661"/>
      <c r="QEX45" s="1661"/>
      <c r="QEY45" s="1661"/>
      <c r="QEZ45" s="1661"/>
      <c r="QFA45" s="1661"/>
      <c r="QFB45" s="1661"/>
      <c r="QFC45" s="1661"/>
      <c r="QFD45" s="1661"/>
      <c r="QFE45" s="1661"/>
      <c r="QFF45" s="1661"/>
      <c r="QFG45" s="1661"/>
      <c r="QFH45" s="1661"/>
      <c r="QFI45" s="1661"/>
      <c r="QFJ45" s="1661"/>
      <c r="QFK45" s="1661"/>
      <c r="QFL45" s="1661"/>
      <c r="QFM45" s="1661"/>
      <c r="QFN45" s="1661"/>
      <c r="QFO45" s="1661"/>
      <c r="QFP45" s="1661"/>
      <c r="QFQ45" s="1661"/>
      <c r="QFR45" s="1661"/>
      <c r="QFS45" s="1661"/>
      <c r="QFT45" s="1661"/>
      <c r="QFU45" s="1661"/>
      <c r="QFV45" s="1661"/>
      <c r="QFW45" s="1661"/>
      <c r="QFX45" s="1661"/>
      <c r="QFY45" s="1661"/>
      <c r="QFZ45" s="1661"/>
      <c r="QGA45" s="1661"/>
      <c r="QGB45" s="1661"/>
      <c r="QGC45" s="1661"/>
      <c r="QGD45" s="1661"/>
      <c r="QGE45" s="1661"/>
      <c r="QGF45" s="1661"/>
      <c r="QGG45" s="1661"/>
      <c r="QGH45" s="1661"/>
      <c r="QGI45" s="1661"/>
      <c r="QGJ45" s="1661"/>
      <c r="QGK45" s="1661"/>
      <c r="QGL45" s="1661"/>
      <c r="QGM45" s="1661"/>
      <c r="QGN45" s="1661"/>
      <c r="QGO45" s="1661"/>
      <c r="QGP45" s="1661"/>
      <c r="QGQ45" s="1661"/>
      <c r="QGR45" s="1661"/>
      <c r="QGS45" s="1661"/>
      <c r="QGT45" s="1661"/>
      <c r="QGU45" s="1661"/>
      <c r="QGV45" s="1661"/>
      <c r="QGW45" s="1661"/>
      <c r="QGX45" s="1661"/>
      <c r="QGY45" s="1661"/>
      <c r="QGZ45" s="1661"/>
      <c r="QHA45" s="1661"/>
      <c r="QHB45" s="1661"/>
      <c r="QHC45" s="1661"/>
      <c r="QHD45" s="1661"/>
      <c r="QHE45" s="1661"/>
      <c r="QHF45" s="1661"/>
      <c r="QHG45" s="1661"/>
      <c r="QHH45" s="1661"/>
      <c r="QHI45" s="1661"/>
      <c r="QHJ45" s="1661"/>
      <c r="QHK45" s="1661"/>
      <c r="QHL45" s="1661"/>
      <c r="QHM45" s="1661"/>
      <c r="QHN45" s="1661"/>
      <c r="QHO45" s="1661"/>
      <c r="QHP45" s="1661"/>
      <c r="QHQ45" s="1661"/>
      <c r="QHR45" s="1661"/>
      <c r="QHS45" s="1661"/>
      <c r="QHT45" s="1661"/>
      <c r="QHU45" s="1661"/>
      <c r="QHV45" s="1661"/>
      <c r="QHW45" s="1661"/>
      <c r="QHX45" s="1661"/>
      <c r="QHY45" s="1661"/>
      <c r="QHZ45" s="1661"/>
      <c r="QIA45" s="1661"/>
      <c r="QIB45" s="1661"/>
      <c r="QIC45" s="1661"/>
      <c r="QID45" s="1661"/>
      <c r="QIE45" s="1661"/>
      <c r="QIF45" s="1661"/>
      <c r="QIG45" s="1661"/>
      <c r="QIH45" s="1661"/>
      <c r="QII45" s="1661"/>
      <c r="QIJ45" s="1661"/>
      <c r="QIK45" s="1661"/>
      <c r="QIL45" s="1661"/>
      <c r="QIM45" s="1661"/>
      <c r="QIN45" s="1661"/>
      <c r="QIO45" s="1661"/>
      <c r="QIP45" s="1661"/>
      <c r="QIQ45" s="1661"/>
      <c r="QIR45" s="1661"/>
      <c r="QIS45" s="1661"/>
      <c r="QIT45" s="1661"/>
      <c r="QIU45" s="1661"/>
      <c r="QIV45" s="1661"/>
      <c r="QIW45" s="1661"/>
      <c r="QIX45" s="1661"/>
      <c r="QIY45" s="1661"/>
      <c r="QIZ45" s="1661"/>
      <c r="QJA45" s="1661"/>
      <c r="QJB45" s="1661"/>
      <c r="QJC45" s="1661"/>
      <c r="QJD45" s="1661"/>
      <c r="QJE45" s="1661"/>
      <c r="QJF45" s="1661"/>
      <c r="QJG45" s="1661"/>
      <c r="QJH45" s="1661"/>
      <c r="QJI45" s="1661"/>
      <c r="QJJ45" s="1661"/>
      <c r="QJK45" s="1661"/>
      <c r="QJL45" s="1661"/>
      <c r="QJM45" s="1661"/>
      <c r="QJN45" s="1661"/>
      <c r="QJO45" s="1661"/>
      <c r="QJP45" s="1661"/>
      <c r="QJQ45" s="1661"/>
      <c r="QJR45" s="1661"/>
      <c r="QJS45" s="1661"/>
      <c r="QJT45" s="1661"/>
      <c r="QJU45" s="1661"/>
      <c r="QJV45" s="1661"/>
      <c r="QJW45" s="1661"/>
      <c r="QJX45" s="1661"/>
      <c r="QJY45" s="1661"/>
      <c r="QJZ45" s="1661"/>
      <c r="QKA45" s="1661"/>
      <c r="QKB45" s="1661"/>
      <c r="QKC45" s="1661"/>
      <c r="QKD45" s="1661"/>
      <c r="QKE45" s="1661"/>
      <c r="QKF45" s="1661"/>
      <c r="QKG45" s="1661"/>
      <c r="QKH45" s="1661"/>
      <c r="QKI45" s="1661"/>
      <c r="QKJ45" s="1661"/>
      <c r="QKK45" s="1661"/>
      <c r="QKL45" s="1661"/>
      <c r="QKM45" s="1661"/>
      <c r="QKN45" s="1661"/>
      <c r="QKO45" s="1661"/>
      <c r="QKP45" s="1661"/>
      <c r="QKQ45" s="1661"/>
      <c r="QKR45" s="1661"/>
      <c r="QKS45" s="1661"/>
      <c r="QKT45" s="1661"/>
      <c r="QKU45" s="1661"/>
      <c r="QKV45" s="1661"/>
      <c r="QKW45" s="1661"/>
      <c r="QKX45" s="1661"/>
      <c r="QKY45" s="1661"/>
      <c r="QKZ45" s="1661"/>
      <c r="QLA45" s="1661"/>
      <c r="QLB45" s="1661"/>
      <c r="QLC45" s="1661"/>
      <c r="QLD45" s="1661"/>
      <c r="QLE45" s="1661"/>
      <c r="QLF45" s="1661"/>
      <c r="QLG45" s="1661"/>
      <c r="QLH45" s="1661"/>
      <c r="QLI45" s="1661"/>
      <c r="QLJ45" s="1661"/>
      <c r="QLK45" s="1661"/>
      <c r="QLL45" s="1661"/>
      <c r="QLM45" s="1661"/>
      <c r="QLN45" s="1661"/>
      <c r="QLO45" s="1661"/>
      <c r="QLP45" s="1661"/>
      <c r="QLQ45" s="1661"/>
      <c r="QLR45" s="1661"/>
      <c r="QLS45" s="1661"/>
      <c r="QLT45" s="1661"/>
      <c r="QLU45" s="1661"/>
      <c r="QLV45" s="1661"/>
      <c r="QLW45" s="1661"/>
      <c r="QLX45" s="1661"/>
      <c r="QLY45" s="1661"/>
      <c r="QLZ45" s="1661"/>
      <c r="QMA45" s="1661"/>
      <c r="QMB45" s="1661"/>
      <c r="QMC45" s="1661"/>
      <c r="QMD45" s="1661"/>
      <c r="QME45" s="1661"/>
      <c r="QMF45" s="1661"/>
      <c r="QMG45" s="1661"/>
      <c r="QMH45" s="1661"/>
      <c r="QMI45" s="1661"/>
      <c r="QMJ45" s="1661"/>
      <c r="QMK45" s="1661"/>
      <c r="QML45" s="1661"/>
      <c r="QMM45" s="1661"/>
      <c r="QMN45" s="1661"/>
      <c r="QMO45" s="1661"/>
      <c r="QMP45" s="1661"/>
      <c r="QMQ45" s="1661"/>
      <c r="QMR45" s="1661"/>
      <c r="QMS45" s="1661"/>
      <c r="QMT45" s="1661"/>
      <c r="QMU45" s="1661"/>
      <c r="QMV45" s="1661"/>
      <c r="QMW45" s="1661"/>
      <c r="QMX45" s="1661"/>
      <c r="QMY45" s="1661"/>
      <c r="QMZ45" s="1661"/>
      <c r="QNA45" s="1661"/>
      <c r="QNB45" s="1661"/>
      <c r="QNC45" s="1661"/>
      <c r="QND45" s="1661"/>
      <c r="QNE45" s="1661"/>
      <c r="QNF45" s="1661"/>
      <c r="QNG45" s="1661"/>
      <c r="QNH45" s="1661"/>
      <c r="QNI45" s="1661"/>
      <c r="QNJ45" s="1661"/>
      <c r="QNK45" s="1661"/>
      <c r="QNL45" s="1661"/>
      <c r="QNM45" s="1661"/>
      <c r="QNN45" s="1661"/>
      <c r="QNO45" s="1661"/>
      <c r="QNP45" s="1661"/>
      <c r="QNQ45" s="1661"/>
      <c r="QNR45" s="1661"/>
      <c r="QNS45" s="1661"/>
      <c r="QNT45" s="1661"/>
      <c r="QNU45" s="1661"/>
      <c r="QNV45" s="1661"/>
      <c r="QNW45" s="1661"/>
      <c r="QNX45" s="1661"/>
      <c r="QNY45" s="1661"/>
      <c r="QNZ45" s="1661"/>
      <c r="QOA45" s="1661"/>
      <c r="QOB45" s="1661"/>
      <c r="QOC45" s="1661"/>
      <c r="QOD45" s="1661"/>
      <c r="QOE45" s="1661"/>
      <c r="QOF45" s="1661"/>
      <c r="QOG45" s="1661"/>
      <c r="QOH45" s="1661"/>
      <c r="QOI45" s="1661"/>
      <c r="QOJ45" s="1661"/>
      <c r="QOK45" s="1661"/>
      <c r="QOL45" s="1661"/>
      <c r="QOM45" s="1661"/>
      <c r="QON45" s="1661"/>
      <c r="QOO45" s="1661"/>
      <c r="QOP45" s="1661"/>
      <c r="QOQ45" s="1661"/>
      <c r="QOR45" s="1661"/>
      <c r="QOS45" s="1661"/>
      <c r="QOT45" s="1661"/>
      <c r="QOU45" s="1661"/>
      <c r="QOV45" s="1661"/>
      <c r="QOW45" s="1661"/>
      <c r="QOX45" s="1661"/>
      <c r="QOY45" s="1661"/>
      <c r="QOZ45" s="1661"/>
      <c r="QPA45" s="1661"/>
      <c r="QPB45" s="1661"/>
      <c r="QPC45" s="1661"/>
      <c r="QPD45" s="1661"/>
      <c r="QPE45" s="1661"/>
      <c r="QPF45" s="1661"/>
      <c r="QPG45" s="1661"/>
      <c r="QPH45" s="1661"/>
      <c r="QPI45" s="1661"/>
      <c r="QPJ45" s="1661"/>
      <c r="QPK45" s="1661"/>
      <c r="QPL45" s="1661"/>
      <c r="QPM45" s="1661"/>
      <c r="QPN45" s="1661"/>
      <c r="QPO45" s="1661"/>
      <c r="QPP45" s="1661"/>
      <c r="QPQ45" s="1661"/>
      <c r="QPR45" s="1661"/>
      <c r="QPS45" s="1661"/>
      <c r="QPT45" s="1661"/>
      <c r="QPU45" s="1661"/>
      <c r="QPV45" s="1661"/>
      <c r="QPW45" s="1661"/>
      <c r="QPX45" s="1661"/>
      <c r="QPY45" s="1661"/>
      <c r="QPZ45" s="1661"/>
      <c r="QQA45" s="1661"/>
      <c r="QQB45" s="1661"/>
      <c r="QQC45" s="1661"/>
      <c r="QQD45" s="1661"/>
      <c r="QQE45" s="1661"/>
      <c r="QQF45" s="1661"/>
      <c r="QQG45" s="1661"/>
      <c r="QQH45" s="1661"/>
      <c r="QQI45" s="1661"/>
      <c r="QQJ45" s="1661"/>
      <c r="QQK45" s="1661"/>
      <c r="QQL45" s="1661"/>
      <c r="QQM45" s="1661"/>
      <c r="QQN45" s="1661"/>
      <c r="QQO45" s="1661"/>
      <c r="QQP45" s="1661"/>
      <c r="QQQ45" s="1661"/>
      <c r="QQR45" s="1661"/>
      <c r="QQS45" s="1661"/>
      <c r="QQT45" s="1661"/>
      <c r="QQU45" s="1661"/>
      <c r="QQV45" s="1661"/>
      <c r="QQW45" s="1661"/>
      <c r="QQX45" s="1661"/>
      <c r="QQY45" s="1661"/>
      <c r="QQZ45" s="1661"/>
      <c r="QRA45" s="1661"/>
      <c r="QRB45" s="1661"/>
      <c r="QRC45" s="1661"/>
      <c r="QRD45" s="1661"/>
      <c r="QRE45" s="1661"/>
      <c r="QRF45" s="1661"/>
      <c r="QRG45" s="1661"/>
      <c r="QRH45" s="1661"/>
      <c r="QRI45" s="1661"/>
      <c r="QRJ45" s="1661"/>
      <c r="QRK45" s="1661"/>
      <c r="QRL45" s="1661"/>
      <c r="QRM45" s="1661"/>
      <c r="QRN45" s="1661"/>
      <c r="QRO45" s="1661"/>
      <c r="QRP45" s="1661"/>
      <c r="QRQ45" s="1661"/>
      <c r="QRR45" s="1661"/>
      <c r="QRS45" s="1661"/>
      <c r="QRT45" s="1661"/>
      <c r="QRU45" s="1661"/>
      <c r="QRV45" s="1661"/>
      <c r="QRW45" s="1661"/>
      <c r="QRX45" s="1661"/>
      <c r="QRY45" s="1661"/>
      <c r="QRZ45" s="1661"/>
      <c r="QSA45" s="1661"/>
      <c r="QSB45" s="1661"/>
      <c r="QSC45" s="1661"/>
      <c r="QSD45" s="1661"/>
      <c r="QSE45" s="1661"/>
      <c r="QSF45" s="1661"/>
      <c r="QSG45" s="1661"/>
      <c r="QSH45" s="1661"/>
      <c r="QSI45" s="1661"/>
      <c r="QSJ45" s="1661"/>
      <c r="QSK45" s="1661"/>
      <c r="QSL45" s="1661"/>
      <c r="QSM45" s="1661"/>
      <c r="QSN45" s="1661"/>
      <c r="QSO45" s="1661"/>
      <c r="QSP45" s="1661"/>
      <c r="QSQ45" s="1661"/>
      <c r="QSR45" s="1661"/>
      <c r="QSS45" s="1661"/>
      <c r="QST45" s="1661"/>
      <c r="QSU45" s="1661"/>
      <c r="QSV45" s="1661"/>
      <c r="QSW45" s="1661"/>
      <c r="QSX45" s="1661"/>
      <c r="QSY45" s="1661"/>
      <c r="QSZ45" s="1661"/>
      <c r="QTA45" s="1661"/>
      <c r="QTB45" s="1661"/>
      <c r="QTC45" s="1661"/>
      <c r="QTD45" s="1661"/>
      <c r="QTE45" s="1661"/>
      <c r="QTF45" s="1661"/>
      <c r="QTG45" s="1661"/>
      <c r="QTH45" s="1661"/>
      <c r="QTI45" s="1661"/>
      <c r="QTJ45" s="1661"/>
      <c r="QTK45" s="1661"/>
      <c r="QTL45" s="1661"/>
      <c r="QTM45" s="1661"/>
      <c r="QTN45" s="1661"/>
      <c r="QTO45" s="1661"/>
      <c r="QTP45" s="1661"/>
      <c r="QTQ45" s="1661"/>
      <c r="QTR45" s="1661"/>
      <c r="QTS45" s="1661"/>
      <c r="QTT45" s="1661"/>
      <c r="QTU45" s="1661"/>
      <c r="QTV45" s="1661"/>
      <c r="QTW45" s="1661"/>
      <c r="QTX45" s="1661"/>
      <c r="QTY45" s="1661"/>
      <c r="QTZ45" s="1661"/>
      <c r="QUA45" s="1661"/>
      <c r="QUB45" s="1661"/>
      <c r="QUC45" s="1661"/>
      <c r="QUD45" s="1661"/>
      <c r="QUE45" s="1661"/>
      <c r="QUF45" s="1661"/>
      <c r="QUG45" s="1661"/>
      <c r="QUH45" s="1661"/>
      <c r="QUI45" s="1661"/>
      <c r="QUJ45" s="1661"/>
      <c r="QUK45" s="1661"/>
      <c r="QUL45" s="1661"/>
      <c r="QUM45" s="1661"/>
      <c r="QUN45" s="1661"/>
      <c r="QUO45" s="1661"/>
      <c r="QUP45" s="1661"/>
      <c r="QUQ45" s="1661"/>
      <c r="QUR45" s="1661"/>
      <c r="QUS45" s="1661"/>
      <c r="QUT45" s="1661"/>
      <c r="QUU45" s="1661"/>
      <c r="QUV45" s="1661"/>
      <c r="QUW45" s="1661"/>
      <c r="QUX45" s="1661"/>
      <c r="QUY45" s="1661"/>
      <c r="QUZ45" s="1661"/>
      <c r="QVA45" s="1661"/>
      <c r="QVB45" s="1661"/>
      <c r="QVC45" s="1661"/>
      <c r="QVD45" s="1661"/>
      <c r="QVE45" s="1661"/>
      <c r="QVF45" s="1661"/>
      <c r="QVG45" s="1661"/>
      <c r="QVH45" s="1661"/>
      <c r="QVI45" s="1661"/>
      <c r="QVJ45" s="1661"/>
      <c r="QVK45" s="1661"/>
      <c r="QVL45" s="1661"/>
      <c r="QVM45" s="1661"/>
      <c r="QVN45" s="1661"/>
      <c r="QVO45" s="1661"/>
      <c r="QVP45" s="1661"/>
      <c r="QVQ45" s="1661"/>
      <c r="QVR45" s="1661"/>
      <c r="QVS45" s="1661"/>
      <c r="QVT45" s="1661"/>
      <c r="QVU45" s="1661"/>
      <c r="QVV45" s="1661"/>
      <c r="QVW45" s="1661"/>
      <c r="QVX45" s="1661"/>
      <c r="QVY45" s="1661"/>
      <c r="QVZ45" s="1661"/>
      <c r="QWA45" s="1661"/>
      <c r="QWB45" s="1661"/>
      <c r="QWC45" s="1661"/>
      <c r="QWD45" s="1661"/>
      <c r="QWE45" s="1661"/>
      <c r="QWF45" s="1661"/>
      <c r="QWG45" s="1661"/>
      <c r="QWH45" s="1661"/>
      <c r="QWI45" s="1661"/>
      <c r="QWJ45" s="1661"/>
      <c r="QWK45" s="1661"/>
      <c r="QWL45" s="1661"/>
      <c r="QWM45" s="1661"/>
      <c r="QWN45" s="1661"/>
      <c r="QWO45" s="1661"/>
      <c r="QWP45" s="1661"/>
      <c r="QWQ45" s="1661"/>
      <c r="QWR45" s="1661"/>
      <c r="QWS45" s="1661"/>
      <c r="QWT45" s="1661"/>
      <c r="QWU45" s="1661"/>
      <c r="QWV45" s="1661"/>
      <c r="QWW45" s="1661"/>
      <c r="QWX45" s="1661"/>
      <c r="QWY45" s="1661"/>
      <c r="QWZ45" s="1661"/>
      <c r="QXA45" s="1661"/>
      <c r="QXB45" s="1661"/>
      <c r="QXC45" s="1661"/>
      <c r="QXD45" s="1661"/>
      <c r="QXE45" s="1661"/>
      <c r="QXF45" s="1661"/>
      <c r="QXG45" s="1661"/>
      <c r="QXH45" s="1661"/>
      <c r="QXI45" s="1661"/>
      <c r="QXJ45" s="1661"/>
      <c r="QXK45" s="1661"/>
      <c r="QXL45" s="1661"/>
      <c r="QXM45" s="1661"/>
      <c r="QXN45" s="1661"/>
      <c r="QXO45" s="1661"/>
      <c r="QXP45" s="1661"/>
      <c r="QXQ45" s="1661"/>
      <c r="QXR45" s="1661"/>
      <c r="QXS45" s="1661"/>
      <c r="QXT45" s="1661"/>
      <c r="QXU45" s="1661"/>
      <c r="QXV45" s="1661"/>
      <c r="QXW45" s="1661"/>
      <c r="QXX45" s="1661"/>
      <c r="QXY45" s="1661"/>
      <c r="QXZ45" s="1661"/>
      <c r="QYA45" s="1661"/>
      <c r="QYB45" s="1661"/>
      <c r="QYC45" s="1661"/>
      <c r="QYD45" s="1661"/>
      <c r="QYE45" s="1661"/>
      <c r="QYF45" s="1661"/>
      <c r="QYG45" s="1661"/>
      <c r="QYH45" s="1661"/>
      <c r="QYI45" s="1661"/>
      <c r="QYJ45" s="1661"/>
      <c r="QYK45" s="1661"/>
      <c r="QYL45" s="1661"/>
      <c r="QYM45" s="1661"/>
      <c r="QYN45" s="1661"/>
      <c r="QYO45" s="1661"/>
      <c r="QYP45" s="1661"/>
      <c r="QYQ45" s="1661"/>
      <c r="QYR45" s="1661"/>
      <c r="QYS45" s="1661"/>
      <c r="QYT45" s="1661"/>
      <c r="QYU45" s="1661"/>
      <c r="QYV45" s="1661"/>
      <c r="QYW45" s="1661"/>
      <c r="QYX45" s="1661"/>
      <c r="QYY45" s="1661"/>
      <c r="QYZ45" s="1661"/>
      <c r="QZA45" s="1661"/>
      <c r="QZB45" s="1661"/>
      <c r="QZC45" s="1661"/>
      <c r="QZD45" s="1661"/>
      <c r="QZE45" s="1661"/>
      <c r="QZF45" s="1661"/>
      <c r="QZG45" s="1661"/>
      <c r="QZH45" s="1661"/>
      <c r="QZI45" s="1661"/>
      <c r="QZJ45" s="1661"/>
      <c r="QZK45" s="1661"/>
      <c r="QZL45" s="1661"/>
      <c r="QZM45" s="1661"/>
      <c r="QZN45" s="1661"/>
      <c r="QZO45" s="1661"/>
      <c r="QZP45" s="1661"/>
      <c r="QZQ45" s="1661"/>
      <c r="QZR45" s="1661"/>
      <c r="QZS45" s="1661"/>
      <c r="QZT45" s="1661"/>
      <c r="QZU45" s="1661"/>
      <c r="QZV45" s="1661"/>
      <c r="QZW45" s="1661"/>
      <c r="QZX45" s="1661"/>
      <c r="QZY45" s="1661"/>
      <c r="QZZ45" s="1661"/>
      <c r="RAA45" s="1661"/>
      <c r="RAB45" s="1661"/>
      <c r="RAC45" s="1661"/>
      <c r="RAD45" s="1661"/>
      <c r="RAE45" s="1661"/>
      <c r="RAF45" s="1661"/>
      <c r="RAG45" s="1661"/>
      <c r="RAH45" s="1661"/>
      <c r="RAI45" s="1661"/>
      <c r="RAJ45" s="1661"/>
      <c r="RAK45" s="1661"/>
      <c r="RAL45" s="1661"/>
      <c r="RAM45" s="1661"/>
      <c r="RAN45" s="1661"/>
      <c r="RAO45" s="1661"/>
      <c r="RAP45" s="1661"/>
      <c r="RAQ45" s="1661"/>
      <c r="RAR45" s="1661"/>
      <c r="RAS45" s="1661"/>
      <c r="RAT45" s="1661"/>
      <c r="RAU45" s="1661"/>
      <c r="RAV45" s="1661"/>
      <c r="RAW45" s="1661"/>
      <c r="RAX45" s="1661"/>
      <c r="RAY45" s="1661"/>
      <c r="RAZ45" s="1661"/>
      <c r="RBA45" s="1661"/>
      <c r="RBB45" s="1661"/>
      <c r="RBC45" s="1661"/>
      <c r="RBD45" s="1661"/>
      <c r="RBE45" s="1661"/>
      <c r="RBF45" s="1661"/>
      <c r="RBG45" s="1661"/>
      <c r="RBH45" s="1661"/>
      <c r="RBI45" s="1661"/>
      <c r="RBJ45" s="1661"/>
      <c r="RBK45" s="1661"/>
      <c r="RBL45" s="1661"/>
      <c r="RBM45" s="1661"/>
      <c r="RBN45" s="1661"/>
      <c r="RBO45" s="1661"/>
      <c r="RBP45" s="1661"/>
      <c r="RBQ45" s="1661"/>
      <c r="RBR45" s="1661"/>
      <c r="RBS45" s="1661"/>
      <c r="RBT45" s="1661"/>
      <c r="RBU45" s="1661"/>
      <c r="RBV45" s="1661"/>
      <c r="RBW45" s="1661"/>
      <c r="RBX45" s="1661"/>
      <c r="RBY45" s="1661"/>
      <c r="RBZ45" s="1661"/>
      <c r="RCA45" s="1661"/>
      <c r="RCB45" s="1661"/>
      <c r="RCC45" s="1661"/>
      <c r="RCD45" s="1661"/>
      <c r="RCE45" s="1661"/>
      <c r="RCF45" s="1661"/>
      <c r="RCG45" s="1661"/>
      <c r="RCH45" s="1661"/>
      <c r="RCI45" s="1661"/>
      <c r="RCJ45" s="1661"/>
      <c r="RCK45" s="1661"/>
      <c r="RCL45" s="1661"/>
      <c r="RCM45" s="1661"/>
      <c r="RCN45" s="1661"/>
      <c r="RCO45" s="1661"/>
      <c r="RCP45" s="1661"/>
      <c r="RCQ45" s="1661"/>
      <c r="RCR45" s="1661"/>
      <c r="RCS45" s="1661"/>
      <c r="RCT45" s="1661"/>
      <c r="RCU45" s="1661"/>
      <c r="RCV45" s="1661"/>
      <c r="RCW45" s="1661"/>
      <c r="RCX45" s="1661"/>
      <c r="RCY45" s="1661"/>
      <c r="RCZ45" s="1661"/>
      <c r="RDA45" s="1661"/>
      <c r="RDB45" s="1661"/>
      <c r="RDC45" s="1661"/>
      <c r="RDD45" s="1661"/>
      <c r="RDE45" s="1661"/>
      <c r="RDF45" s="1661"/>
      <c r="RDG45" s="1661"/>
      <c r="RDH45" s="1661"/>
      <c r="RDI45" s="1661"/>
      <c r="RDJ45" s="1661"/>
      <c r="RDK45" s="1661"/>
      <c r="RDL45" s="1661"/>
      <c r="RDM45" s="1661"/>
      <c r="RDN45" s="1661"/>
      <c r="RDO45" s="1661"/>
      <c r="RDP45" s="1661"/>
      <c r="RDQ45" s="1661"/>
      <c r="RDR45" s="1661"/>
      <c r="RDS45" s="1661"/>
      <c r="RDT45" s="1661"/>
      <c r="RDU45" s="1661"/>
      <c r="RDV45" s="1661"/>
      <c r="RDW45" s="1661"/>
      <c r="RDX45" s="1661"/>
      <c r="RDY45" s="1661"/>
      <c r="RDZ45" s="1661"/>
      <c r="REA45" s="1661"/>
      <c r="REB45" s="1661"/>
      <c r="REC45" s="1661"/>
      <c r="RED45" s="1661"/>
      <c r="REE45" s="1661"/>
      <c r="REF45" s="1661"/>
      <c r="REG45" s="1661"/>
      <c r="REH45" s="1661"/>
      <c r="REI45" s="1661"/>
      <c r="REJ45" s="1661"/>
      <c r="REK45" s="1661"/>
      <c r="REL45" s="1661"/>
      <c r="REM45" s="1661"/>
      <c r="REN45" s="1661"/>
      <c r="REO45" s="1661"/>
      <c r="REP45" s="1661"/>
      <c r="REQ45" s="1661"/>
      <c r="RER45" s="1661"/>
      <c r="RES45" s="1661"/>
      <c r="RET45" s="1661"/>
      <c r="REU45" s="1661"/>
      <c r="REV45" s="1661"/>
      <c r="REW45" s="1661"/>
      <c r="REX45" s="1661"/>
      <c r="REY45" s="1661"/>
      <c r="REZ45" s="1661"/>
      <c r="RFA45" s="1661"/>
      <c r="RFB45" s="1661"/>
      <c r="RFC45" s="1661"/>
      <c r="RFD45" s="1661"/>
      <c r="RFE45" s="1661"/>
      <c r="RFF45" s="1661"/>
      <c r="RFG45" s="1661"/>
      <c r="RFH45" s="1661"/>
      <c r="RFI45" s="1661"/>
      <c r="RFJ45" s="1661"/>
      <c r="RFK45" s="1661"/>
      <c r="RFL45" s="1661"/>
      <c r="RFM45" s="1661"/>
      <c r="RFN45" s="1661"/>
      <c r="RFO45" s="1661"/>
      <c r="RFP45" s="1661"/>
      <c r="RFQ45" s="1661"/>
      <c r="RFR45" s="1661"/>
      <c r="RFS45" s="1661"/>
      <c r="RFT45" s="1661"/>
      <c r="RFU45" s="1661"/>
      <c r="RFV45" s="1661"/>
      <c r="RFW45" s="1661"/>
      <c r="RFX45" s="1661"/>
      <c r="RFY45" s="1661"/>
      <c r="RFZ45" s="1661"/>
      <c r="RGA45" s="1661"/>
      <c r="RGB45" s="1661"/>
      <c r="RGC45" s="1661"/>
      <c r="RGD45" s="1661"/>
      <c r="RGE45" s="1661"/>
      <c r="RGF45" s="1661"/>
      <c r="RGG45" s="1661"/>
      <c r="RGH45" s="1661"/>
      <c r="RGI45" s="1661"/>
      <c r="RGJ45" s="1661"/>
      <c r="RGK45" s="1661"/>
      <c r="RGL45" s="1661"/>
      <c r="RGM45" s="1661"/>
      <c r="RGN45" s="1661"/>
      <c r="RGO45" s="1661"/>
      <c r="RGP45" s="1661"/>
      <c r="RGQ45" s="1661"/>
      <c r="RGR45" s="1661"/>
      <c r="RGS45" s="1661"/>
      <c r="RGT45" s="1661"/>
      <c r="RGU45" s="1661"/>
      <c r="RGV45" s="1661"/>
      <c r="RGW45" s="1661"/>
      <c r="RGX45" s="1661"/>
      <c r="RGY45" s="1661"/>
      <c r="RGZ45" s="1661"/>
      <c r="RHA45" s="1661"/>
      <c r="RHB45" s="1661"/>
      <c r="RHC45" s="1661"/>
      <c r="RHD45" s="1661"/>
      <c r="RHE45" s="1661"/>
      <c r="RHF45" s="1661"/>
      <c r="RHG45" s="1661"/>
      <c r="RHH45" s="1661"/>
      <c r="RHI45" s="1661"/>
      <c r="RHJ45" s="1661"/>
      <c r="RHK45" s="1661"/>
      <c r="RHL45" s="1661"/>
      <c r="RHM45" s="1661"/>
      <c r="RHN45" s="1661"/>
      <c r="RHO45" s="1661"/>
      <c r="RHP45" s="1661"/>
      <c r="RHQ45" s="1661"/>
      <c r="RHR45" s="1661"/>
      <c r="RHS45" s="1661"/>
      <c r="RHT45" s="1661"/>
      <c r="RHU45" s="1661"/>
      <c r="RHV45" s="1661"/>
      <c r="RHW45" s="1661"/>
      <c r="RHX45" s="1661"/>
      <c r="RHY45" s="1661"/>
      <c r="RHZ45" s="1661"/>
      <c r="RIA45" s="1661"/>
      <c r="RIB45" s="1661"/>
      <c r="RIC45" s="1661"/>
      <c r="RID45" s="1661"/>
      <c r="RIE45" s="1661"/>
      <c r="RIF45" s="1661"/>
      <c r="RIG45" s="1661"/>
      <c r="RIH45" s="1661"/>
      <c r="RII45" s="1661"/>
      <c r="RIJ45" s="1661"/>
      <c r="RIK45" s="1661"/>
      <c r="RIL45" s="1661"/>
      <c r="RIM45" s="1661"/>
      <c r="RIN45" s="1661"/>
      <c r="RIO45" s="1661"/>
      <c r="RIP45" s="1661"/>
      <c r="RIQ45" s="1661"/>
      <c r="RIR45" s="1661"/>
      <c r="RIS45" s="1661"/>
      <c r="RIT45" s="1661"/>
      <c r="RIU45" s="1661"/>
      <c r="RIV45" s="1661"/>
      <c r="RIW45" s="1661"/>
      <c r="RIX45" s="1661"/>
      <c r="RIY45" s="1661"/>
      <c r="RIZ45" s="1661"/>
      <c r="RJA45" s="1661"/>
      <c r="RJB45" s="1661"/>
      <c r="RJC45" s="1661"/>
      <c r="RJD45" s="1661"/>
      <c r="RJE45" s="1661"/>
      <c r="RJF45" s="1661"/>
      <c r="RJG45" s="1661"/>
      <c r="RJH45" s="1661"/>
      <c r="RJI45" s="1661"/>
      <c r="RJJ45" s="1661"/>
      <c r="RJK45" s="1661"/>
      <c r="RJL45" s="1661"/>
      <c r="RJM45" s="1661"/>
      <c r="RJN45" s="1661"/>
      <c r="RJO45" s="1661"/>
      <c r="RJP45" s="1661"/>
      <c r="RJQ45" s="1661"/>
      <c r="RJR45" s="1661"/>
      <c r="RJS45" s="1661"/>
      <c r="RJT45" s="1661"/>
      <c r="RJU45" s="1661"/>
      <c r="RJV45" s="1661"/>
      <c r="RJW45" s="1661"/>
      <c r="RJX45" s="1661"/>
      <c r="RJY45" s="1661"/>
      <c r="RJZ45" s="1661"/>
      <c r="RKA45" s="1661"/>
      <c r="RKB45" s="1661"/>
      <c r="RKC45" s="1661"/>
      <c r="RKD45" s="1661"/>
      <c r="RKE45" s="1661"/>
      <c r="RKF45" s="1661"/>
      <c r="RKG45" s="1661"/>
      <c r="RKH45" s="1661"/>
      <c r="RKI45" s="1661"/>
      <c r="RKJ45" s="1661"/>
      <c r="RKK45" s="1661"/>
      <c r="RKL45" s="1661"/>
      <c r="RKM45" s="1661"/>
      <c r="RKN45" s="1661"/>
      <c r="RKO45" s="1661"/>
      <c r="RKP45" s="1661"/>
      <c r="RKQ45" s="1661"/>
      <c r="RKR45" s="1661"/>
      <c r="RKS45" s="1661"/>
      <c r="RKT45" s="1661"/>
      <c r="RKU45" s="1661"/>
      <c r="RKV45" s="1661"/>
      <c r="RKW45" s="1661"/>
      <c r="RKX45" s="1661"/>
      <c r="RKY45" s="1661"/>
      <c r="RKZ45" s="1661"/>
      <c r="RLA45" s="1661"/>
      <c r="RLB45" s="1661"/>
      <c r="RLC45" s="1661"/>
      <c r="RLD45" s="1661"/>
      <c r="RLE45" s="1661"/>
      <c r="RLF45" s="1661"/>
      <c r="RLG45" s="1661"/>
      <c r="RLH45" s="1661"/>
      <c r="RLI45" s="1661"/>
      <c r="RLJ45" s="1661"/>
      <c r="RLK45" s="1661"/>
      <c r="RLL45" s="1661"/>
      <c r="RLM45" s="1661"/>
      <c r="RLN45" s="1661"/>
      <c r="RLO45" s="1661"/>
      <c r="RLP45" s="1661"/>
      <c r="RLQ45" s="1661"/>
      <c r="RLR45" s="1661"/>
      <c r="RLS45" s="1661"/>
      <c r="RLT45" s="1661"/>
      <c r="RLU45" s="1661"/>
      <c r="RLV45" s="1661"/>
      <c r="RLW45" s="1661"/>
      <c r="RLX45" s="1661"/>
      <c r="RLY45" s="1661"/>
      <c r="RLZ45" s="1661"/>
      <c r="RMA45" s="1661"/>
      <c r="RMB45" s="1661"/>
      <c r="RMC45" s="1661"/>
      <c r="RMD45" s="1661"/>
      <c r="RME45" s="1661"/>
      <c r="RMF45" s="1661"/>
      <c r="RMG45" s="1661"/>
      <c r="RMH45" s="1661"/>
      <c r="RMI45" s="1661"/>
      <c r="RMJ45" s="1661"/>
      <c r="RMK45" s="1661"/>
      <c r="RML45" s="1661"/>
      <c r="RMM45" s="1661"/>
      <c r="RMN45" s="1661"/>
      <c r="RMO45" s="1661"/>
      <c r="RMP45" s="1661"/>
      <c r="RMQ45" s="1661"/>
      <c r="RMR45" s="1661"/>
      <c r="RMS45" s="1661"/>
      <c r="RMT45" s="1661"/>
      <c r="RMU45" s="1661"/>
      <c r="RMV45" s="1661"/>
      <c r="RMW45" s="1661"/>
      <c r="RMX45" s="1661"/>
      <c r="RMY45" s="1661"/>
      <c r="RMZ45" s="1661"/>
      <c r="RNA45" s="1661"/>
      <c r="RNB45" s="1661"/>
      <c r="RNC45" s="1661"/>
      <c r="RND45" s="1661"/>
      <c r="RNE45" s="1661"/>
      <c r="RNF45" s="1661"/>
      <c r="RNG45" s="1661"/>
      <c r="RNH45" s="1661"/>
      <c r="RNI45" s="1661"/>
      <c r="RNJ45" s="1661"/>
      <c r="RNK45" s="1661"/>
      <c r="RNL45" s="1661"/>
      <c r="RNM45" s="1661"/>
      <c r="RNN45" s="1661"/>
      <c r="RNO45" s="1661"/>
      <c r="RNP45" s="1661"/>
      <c r="RNQ45" s="1661"/>
      <c r="RNR45" s="1661"/>
      <c r="RNS45" s="1661"/>
      <c r="RNT45" s="1661"/>
      <c r="RNU45" s="1661"/>
      <c r="RNV45" s="1661"/>
      <c r="RNW45" s="1661"/>
      <c r="RNX45" s="1661"/>
      <c r="RNY45" s="1661"/>
      <c r="RNZ45" s="1661"/>
      <c r="ROA45" s="1661"/>
      <c r="ROB45" s="1661"/>
      <c r="ROC45" s="1661"/>
      <c r="ROD45" s="1661"/>
      <c r="ROE45" s="1661"/>
      <c r="ROF45" s="1661"/>
      <c r="ROG45" s="1661"/>
      <c r="ROH45" s="1661"/>
      <c r="ROI45" s="1661"/>
      <c r="ROJ45" s="1661"/>
      <c r="ROK45" s="1661"/>
      <c r="ROL45" s="1661"/>
      <c r="ROM45" s="1661"/>
      <c r="RON45" s="1661"/>
      <c r="ROO45" s="1661"/>
      <c r="ROP45" s="1661"/>
      <c r="ROQ45" s="1661"/>
      <c r="ROR45" s="1661"/>
      <c r="ROS45" s="1661"/>
      <c r="ROT45" s="1661"/>
      <c r="ROU45" s="1661"/>
      <c r="ROV45" s="1661"/>
      <c r="ROW45" s="1661"/>
      <c r="ROX45" s="1661"/>
      <c r="ROY45" s="1661"/>
      <c r="ROZ45" s="1661"/>
      <c r="RPA45" s="1661"/>
      <c r="RPB45" s="1661"/>
      <c r="RPC45" s="1661"/>
      <c r="RPD45" s="1661"/>
      <c r="RPE45" s="1661"/>
      <c r="RPF45" s="1661"/>
      <c r="RPG45" s="1661"/>
      <c r="RPH45" s="1661"/>
      <c r="RPI45" s="1661"/>
      <c r="RPJ45" s="1661"/>
      <c r="RPK45" s="1661"/>
      <c r="RPL45" s="1661"/>
      <c r="RPM45" s="1661"/>
      <c r="RPN45" s="1661"/>
      <c r="RPO45" s="1661"/>
      <c r="RPP45" s="1661"/>
      <c r="RPQ45" s="1661"/>
      <c r="RPR45" s="1661"/>
      <c r="RPS45" s="1661"/>
      <c r="RPT45" s="1661"/>
      <c r="RPU45" s="1661"/>
      <c r="RPV45" s="1661"/>
      <c r="RPW45" s="1661"/>
      <c r="RPX45" s="1661"/>
      <c r="RPY45" s="1661"/>
      <c r="RPZ45" s="1661"/>
      <c r="RQA45" s="1661"/>
      <c r="RQB45" s="1661"/>
      <c r="RQC45" s="1661"/>
      <c r="RQD45" s="1661"/>
      <c r="RQE45" s="1661"/>
      <c r="RQF45" s="1661"/>
      <c r="RQG45" s="1661"/>
      <c r="RQH45" s="1661"/>
      <c r="RQI45" s="1661"/>
      <c r="RQJ45" s="1661"/>
      <c r="RQK45" s="1661"/>
      <c r="RQL45" s="1661"/>
      <c r="RQM45" s="1661"/>
      <c r="RQN45" s="1661"/>
      <c r="RQO45" s="1661"/>
      <c r="RQP45" s="1661"/>
      <c r="RQQ45" s="1661"/>
      <c r="RQR45" s="1661"/>
      <c r="RQS45" s="1661"/>
      <c r="RQT45" s="1661"/>
      <c r="RQU45" s="1661"/>
      <c r="RQV45" s="1661"/>
      <c r="RQW45" s="1661"/>
      <c r="RQX45" s="1661"/>
      <c r="RQY45" s="1661"/>
      <c r="RQZ45" s="1661"/>
      <c r="RRA45" s="1661"/>
      <c r="RRB45" s="1661"/>
      <c r="RRC45" s="1661"/>
      <c r="RRD45" s="1661"/>
      <c r="RRE45" s="1661"/>
      <c r="RRF45" s="1661"/>
      <c r="RRG45" s="1661"/>
      <c r="RRH45" s="1661"/>
      <c r="RRI45" s="1661"/>
      <c r="RRJ45" s="1661"/>
      <c r="RRK45" s="1661"/>
      <c r="RRL45" s="1661"/>
      <c r="RRM45" s="1661"/>
      <c r="RRN45" s="1661"/>
      <c r="RRO45" s="1661"/>
      <c r="RRP45" s="1661"/>
      <c r="RRQ45" s="1661"/>
      <c r="RRR45" s="1661"/>
      <c r="RRS45" s="1661"/>
      <c r="RRT45" s="1661"/>
      <c r="RRU45" s="1661"/>
      <c r="RRV45" s="1661"/>
      <c r="RRW45" s="1661"/>
      <c r="RRX45" s="1661"/>
      <c r="RRY45" s="1661"/>
      <c r="RRZ45" s="1661"/>
      <c r="RSA45" s="1661"/>
      <c r="RSB45" s="1661"/>
      <c r="RSC45" s="1661"/>
      <c r="RSD45" s="1661"/>
      <c r="RSE45" s="1661"/>
      <c r="RSF45" s="1661"/>
      <c r="RSG45" s="1661"/>
      <c r="RSH45" s="1661"/>
      <c r="RSI45" s="1661"/>
      <c r="RSJ45" s="1661"/>
      <c r="RSK45" s="1661"/>
      <c r="RSL45" s="1661"/>
      <c r="RSM45" s="1661"/>
      <c r="RSN45" s="1661"/>
      <c r="RSO45" s="1661"/>
      <c r="RSP45" s="1661"/>
      <c r="RSQ45" s="1661"/>
      <c r="RSR45" s="1661"/>
      <c r="RSS45" s="1661"/>
      <c r="RST45" s="1661"/>
      <c r="RSU45" s="1661"/>
      <c r="RSV45" s="1661"/>
      <c r="RSW45" s="1661"/>
      <c r="RSX45" s="1661"/>
      <c r="RSY45" s="1661"/>
      <c r="RSZ45" s="1661"/>
      <c r="RTA45" s="1661"/>
      <c r="RTB45" s="1661"/>
      <c r="RTC45" s="1661"/>
      <c r="RTD45" s="1661"/>
      <c r="RTE45" s="1661"/>
      <c r="RTF45" s="1661"/>
      <c r="RTG45" s="1661"/>
      <c r="RTH45" s="1661"/>
      <c r="RTI45" s="1661"/>
      <c r="RTJ45" s="1661"/>
      <c r="RTK45" s="1661"/>
      <c r="RTL45" s="1661"/>
      <c r="RTM45" s="1661"/>
      <c r="RTN45" s="1661"/>
      <c r="RTO45" s="1661"/>
      <c r="RTP45" s="1661"/>
      <c r="RTQ45" s="1661"/>
      <c r="RTR45" s="1661"/>
      <c r="RTS45" s="1661"/>
      <c r="RTT45" s="1661"/>
      <c r="RTU45" s="1661"/>
      <c r="RTV45" s="1661"/>
      <c r="RTW45" s="1661"/>
      <c r="RTX45" s="1661"/>
      <c r="RTY45" s="1661"/>
      <c r="RTZ45" s="1661"/>
      <c r="RUA45" s="1661"/>
      <c r="RUB45" s="1661"/>
      <c r="RUC45" s="1661"/>
      <c r="RUD45" s="1661"/>
      <c r="RUE45" s="1661"/>
      <c r="RUF45" s="1661"/>
      <c r="RUG45" s="1661"/>
      <c r="RUH45" s="1661"/>
      <c r="RUI45" s="1661"/>
      <c r="RUJ45" s="1661"/>
      <c r="RUK45" s="1661"/>
      <c r="RUL45" s="1661"/>
      <c r="RUM45" s="1661"/>
      <c r="RUN45" s="1661"/>
      <c r="RUO45" s="1661"/>
      <c r="RUP45" s="1661"/>
      <c r="RUQ45" s="1661"/>
      <c r="RUR45" s="1661"/>
      <c r="RUS45" s="1661"/>
      <c r="RUT45" s="1661"/>
      <c r="RUU45" s="1661"/>
      <c r="RUV45" s="1661"/>
      <c r="RUW45" s="1661"/>
      <c r="RUX45" s="1661"/>
      <c r="RUY45" s="1661"/>
      <c r="RUZ45" s="1661"/>
      <c r="RVA45" s="1661"/>
      <c r="RVB45" s="1661"/>
      <c r="RVC45" s="1661"/>
      <c r="RVD45" s="1661"/>
      <c r="RVE45" s="1661"/>
      <c r="RVF45" s="1661"/>
      <c r="RVG45" s="1661"/>
      <c r="RVH45" s="1661"/>
      <c r="RVI45" s="1661"/>
      <c r="RVJ45" s="1661"/>
      <c r="RVK45" s="1661"/>
      <c r="RVL45" s="1661"/>
      <c r="RVM45" s="1661"/>
      <c r="RVN45" s="1661"/>
      <c r="RVO45" s="1661"/>
      <c r="RVP45" s="1661"/>
      <c r="RVQ45" s="1661"/>
      <c r="RVR45" s="1661"/>
      <c r="RVS45" s="1661"/>
      <c r="RVT45" s="1661"/>
      <c r="RVU45" s="1661"/>
      <c r="RVV45" s="1661"/>
      <c r="RVW45" s="1661"/>
      <c r="RVX45" s="1661"/>
      <c r="RVY45" s="1661"/>
      <c r="RVZ45" s="1661"/>
      <c r="RWA45" s="1661"/>
      <c r="RWB45" s="1661"/>
      <c r="RWC45" s="1661"/>
      <c r="RWD45" s="1661"/>
      <c r="RWE45" s="1661"/>
      <c r="RWF45" s="1661"/>
      <c r="RWG45" s="1661"/>
      <c r="RWH45" s="1661"/>
      <c r="RWI45" s="1661"/>
      <c r="RWJ45" s="1661"/>
      <c r="RWK45" s="1661"/>
      <c r="RWL45" s="1661"/>
      <c r="RWM45" s="1661"/>
      <c r="RWN45" s="1661"/>
      <c r="RWO45" s="1661"/>
      <c r="RWP45" s="1661"/>
      <c r="RWQ45" s="1661"/>
      <c r="RWR45" s="1661"/>
      <c r="RWS45" s="1661"/>
      <c r="RWT45" s="1661"/>
      <c r="RWU45" s="1661"/>
      <c r="RWV45" s="1661"/>
      <c r="RWW45" s="1661"/>
      <c r="RWX45" s="1661"/>
      <c r="RWY45" s="1661"/>
      <c r="RWZ45" s="1661"/>
      <c r="RXA45" s="1661"/>
      <c r="RXB45" s="1661"/>
      <c r="RXC45" s="1661"/>
      <c r="RXD45" s="1661"/>
      <c r="RXE45" s="1661"/>
      <c r="RXF45" s="1661"/>
      <c r="RXG45" s="1661"/>
      <c r="RXH45" s="1661"/>
      <c r="RXI45" s="1661"/>
      <c r="RXJ45" s="1661"/>
      <c r="RXK45" s="1661"/>
      <c r="RXL45" s="1661"/>
      <c r="RXM45" s="1661"/>
      <c r="RXN45" s="1661"/>
      <c r="RXO45" s="1661"/>
      <c r="RXP45" s="1661"/>
      <c r="RXQ45" s="1661"/>
      <c r="RXR45" s="1661"/>
      <c r="RXS45" s="1661"/>
      <c r="RXT45" s="1661"/>
      <c r="RXU45" s="1661"/>
      <c r="RXV45" s="1661"/>
      <c r="RXW45" s="1661"/>
      <c r="RXX45" s="1661"/>
      <c r="RXY45" s="1661"/>
      <c r="RXZ45" s="1661"/>
      <c r="RYA45" s="1661"/>
      <c r="RYB45" s="1661"/>
      <c r="RYC45" s="1661"/>
      <c r="RYD45" s="1661"/>
      <c r="RYE45" s="1661"/>
      <c r="RYF45" s="1661"/>
      <c r="RYG45" s="1661"/>
      <c r="RYH45" s="1661"/>
      <c r="RYI45" s="1661"/>
      <c r="RYJ45" s="1661"/>
      <c r="RYK45" s="1661"/>
      <c r="RYL45" s="1661"/>
      <c r="RYM45" s="1661"/>
      <c r="RYN45" s="1661"/>
      <c r="RYO45" s="1661"/>
      <c r="RYP45" s="1661"/>
      <c r="RYQ45" s="1661"/>
      <c r="RYR45" s="1661"/>
      <c r="RYS45" s="1661"/>
      <c r="RYT45" s="1661"/>
      <c r="RYU45" s="1661"/>
      <c r="RYV45" s="1661"/>
      <c r="RYW45" s="1661"/>
      <c r="RYX45" s="1661"/>
      <c r="RYY45" s="1661"/>
      <c r="RYZ45" s="1661"/>
      <c r="RZA45" s="1661"/>
      <c r="RZB45" s="1661"/>
      <c r="RZC45" s="1661"/>
      <c r="RZD45" s="1661"/>
      <c r="RZE45" s="1661"/>
      <c r="RZF45" s="1661"/>
      <c r="RZG45" s="1661"/>
      <c r="RZH45" s="1661"/>
      <c r="RZI45" s="1661"/>
      <c r="RZJ45" s="1661"/>
      <c r="RZK45" s="1661"/>
      <c r="RZL45" s="1661"/>
      <c r="RZM45" s="1661"/>
      <c r="RZN45" s="1661"/>
      <c r="RZO45" s="1661"/>
      <c r="RZP45" s="1661"/>
      <c r="RZQ45" s="1661"/>
      <c r="RZR45" s="1661"/>
      <c r="RZS45" s="1661"/>
      <c r="RZT45" s="1661"/>
      <c r="RZU45" s="1661"/>
      <c r="RZV45" s="1661"/>
      <c r="RZW45" s="1661"/>
      <c r="RZX45" s="1661"/>
      <c r="RZY45" s="1661"/>
      <c r="RZZ45" s="1661"/>
      <c r="SAA45" s="1661"/>
      <c r="SAB45" s="1661"/>
      <c r="SAC45" s="1661"/>
      <c r="SAD45" s="1661"/>
      <c r="SAE45" s="1661"/>
      <c r="SAF45" s="1661"/>
      <c r="SAG45" s="1661"/>
      <c r="SAH45" s="1661"/>
      <c r="SAI45" s="1661"/>
      <c r="SAJ45" s="1661"/>
      <c r="SAK45" s="1661"/>
      <c r="SAL45" s="1661"/>
      <c r="SAM45" s="1661"/>
      <c r="SAN45" s="1661"/>
      <c r="SAO45" s="1661"/>
      <c r="SAP45" s="1661"/>
      <c r="SAQ45" s="1661"/>
      <c r="SAR45" s="1661"/>
      <c r="SAS45" s="1661"/>
      <c r="SAT45" s="1661"/>
      <c r="SAU45" s="1661"/>
      <c r="SAV45" s="1661"/>
      <c r="SAW45" s="1661"/>
      <c r="SAX45" s="1661"/>
      <c r="SAY45" s="1661"/>
      <c r="SAZ45" s="1661"/>
      <c r="SBA45" s="1661"/>
      <c r="SBB45" s="1661"/>
      <c r="SBC45" s="1661"/>
      <c r="SBD45" s="1661"/>
      <c r="SBE45" s="1661"/>
      <c r="SBF45" s="1661"/>
      <c r="SBG45" s="1661"/>
      <c r="SBH45" s="1661"/>
      <c r="SBI45" s="1661"/>
      <c r="SBJ45" s="1661"/>
      <c r="SBK45" s="1661"/>
      <c r="SBL45" s="1661"/>
      <c r="SBM45" s="1661"/>
      <c r="SBN45" s="1661"/>
      <c r="SBO45" s="1661"/>
      <c r="SBP45" s="1661"/>
      <c r="SBQ45" s="1661"/>
      <c r="SBR45" s="1661"/>
      <c r="SBS45" s="1661"/>
      <c r="SBT45" s="1661"/>
      <c r="SBU45" s="1661"/>
      <c r="SBV45" s="1661"/>
      <c r="SBW45" s="1661"/>
      <c r="SBX45" s="1661"/>
      <c r="SBY45" s="1661"/>
      <c r="SBZ45" s="1661"/>
      <c r="SCA45" s="1661"/>
      <c r="SCB45" s="1661"/>
      <c r="SCC45" s="1661"/>
      <c r="SCD45" s="1661"/>
      <c r="SCE45" s="1661"/>
      <c r="SCF45" s="1661"/>
      <c r="SCG45" s="1661"/>
      <c r="SCH45" s="1661"/>
      <c r="SCI45" s="1661"/>
      <c r="SCJ45" s="1661"/>
      <c r="SCK45" s="1661"/>
      <c r="SCL45" s="1661"/>
      <c r="SCM45" s="1661"/>
      <c r="SCN45" s="1661"/>
      <c r="SCO45" s="1661"/>
      <c r="SCP45" s="1661"/>
      <c r="SCQ45" s="1661"/>
      <c r="SCR45" s="1661"/>
      <c r="SCS45" s="1661"/>
      <c r="SCT45" s="1661"/>
      <c r="SCU45" s="1661"/>
      <c r="SCV45" s="1661"/>
      <c r="SCW45" s="1661"/>
      <c r="SCX45" s="1661"/>
      <c r="SCY45" s="1661"/>
      <c r="SCZ45" s="1661"/>
      <c r="SDA45" s="1661"/>
      <c r="SDB45" s="1661"/>
      <c r="SDC45" s="1661"/>
      <c r="SDD45" s="1661"/>
      <c r="SDE45" s="1661"/>
      <c r="SDF45" s="1661"/>
      <c r="SDG45" s="1661"/>
      <c r="SDH45" s="1661"/>
      <c r="SDI45" s="1661"/>
      <c r="SDJ45" s="1661"/>
      <c r="SDK45" s="1661"/>
      <c r="SDL45" s="1661"/>
      <c r="SDM45" s="1661"/>
      <c r="SDN45" s="1661"/>
      <c r="SDO45" s="1661"/>
      <c r="SDP45" s="1661"/>
      <c r="SDQ45" s="1661"/>
      <c r="SDR45" s="1661"/>
      <c r="SDS45" s="1661"/>
      <c r="SDT45" s="1661"/>
      <c r="SDU45" s="1661"/>
      <c r="SDV45" s="1661"/>
      <c r="SDW45" s="1661"/>
      <c r="SDX45" s="1661"/>
      <c r="SDY45" s="1661"/>
      <c r="SDZ45" s="1661"/>
      <c r="SEA45" s="1661"/>
      <c r="SEB45" s="1661"/>
      <c r="SEC45" s="1661"/>
      <c r="SED45" s="1661"/>
      <c r="SEE45" s="1661"/>
      <c r="SEF45" s="1661"/>
      <c r="SEG45" s="1661"/>
      <c r="SEH45" s="1661"/>
      <c r="SEI45" s="1661"/>
      <c r="SEJ45" s="1661"/>
      <c r="SEK45" s="1661"/>
      <c r="SEL45" s="1661"/>
      <c r="SEM45" s="1661"/>
      <c r="SEN45" s="1661"/>
      <c r="SEO45" s="1661"/>
      <c r="SEP45" s="1661"/>
      <c r="SEQ45" s="1661"/>
      <c r="SER45" s="1661"/>
      <c r="SES45" s="1661"/>
      <c r="SET45" s="1661"/>
      <c r="SEU45" s="1661"/>
      <c r="SEV45" s="1661"/>
      <c r="SEW45" s="1661"/>
      <c r="SEX45" s="1661"/>
      <c r="SEY45" s="1661"/>
      <c r="SEZ45" s="1661"/>
      <c r="SFA45" s="1661"/>
      <c r="SFB45" s="1661"/>
      <c r="SFC45" s="1661"/>
      <c r="SFD45" s="1661"/>
      <c r="SFE45" s="1661"/>
      <c r="SFF45" s="1661"/>
      <c r="SFG45" s="1661"/>
      <c r="SFH45" s="1661"/>
      <c r="SFI45" s="1661"/>
      <c r="SFJ45" s="1661"/>
      <c r="SFK45" s="1661"/>
      <c r="SFL45" s="1661"/>
      <c r="SFM45" s="1661"/>
      <c r="SFN45" s="1661"/>
      <c r="SFO45" s="1661"/>
      <c r="SFP45" s="1661"/>
      <c r="SFQ45" s="1661"/>
      <c r="SFR45" s="1661"/>
      <c r="SFS45" s="1661"/>
      <c r="SFT45" s="1661"/>
      <c r="SFU45" s="1661"/>
      <c r="SFV45" s="1661"/>
      <c r="SFW45" s="1661"/>
      <c r="SFX45" s="1661"/>
      <c r="SFY45" s="1661"/>
      <c r="SFZ45" s="1661"/>
      <c r="SGA45" s="1661"/>
      <c r="SGB45" s="1661"/>
      <c r="SGC45" s="1661"/>
      <c r="SGD45" s="1661"/>
      <c r="SGE45" s="1661"/>
      <c r="SGF45" s="1661"/>
      <c r="SGG45" s="1661"/>
      <c r="SGH45" s="1661"/>
      <c r="SGI45" s="1661"/>
      <c r="SGJ45" s="1661"/>
      <c r="SGK45" s="1661"/>
      <c r="SGL45" s="1661"/>
      <c r="SGM45" s="1661"/>
      <c r="SGN45" s="1661"/>
      <c r="SGO45" s="1661"/>
      <c r="SGP45" s="1661"/>
      <c r="SGQ45" s="1661"/>
      <c r="SGR45" s="1661"/>
      <c r="SGS45" s="1661"/>
      <c r="SGT45" s="1661"/>
      <c r="SGU45" s="1661"/>
      <c r="SGV45" s="1661"/>
      <c r="SGW45" s="1661"/>
      <c r="SGX45" s="1661"/>
      <c r="SGY45" s="1661"/>
      <c r="SGZ45" s="1661"/>
      <c r="SHA45" s="1661"/>
      <c r="SHB45" s="1661"/>
      <c r="SHC45" s="1661"/>
      <c r="SHD45" s="1661"/>
      <c r="SHE45" s="1661"/>
      <c r="SHF45" s="1661"/>
      <c r="SHG45" s="1661"/>
      <c r="SHH45" s="1661"/>
      <c r="SHI45" s="1661"/>
      <c r="SHJ45" s="1661"/>
      <c r="SHK45" s="1661"/>
      <c r="SHL45" s="1661"/>
      <c r="SHM45" s="1661"/>
      <c r="SHN45" s="1661"/>
      <c r="SHO45" s="1661"/>
      <c r="SHP45" s="1661"/>
      <c r="SHQ45" s="1661"/>
      <c r="SHR45" s="1661"/>
      <c r="SHS45" s="1661"/>
      <c r="SHT45" s="1661"/>
      <c r="SHU45" s="1661"/>
      <c r="SHV45" s="1661"/>
      <c r="SHW45" s="1661"/>
      <c r="SHX45" s="1661"/>
      <c r="SHY45" s="1661"/>
      <c r="SHZ45" s="1661"/>
      <c r="SIA45" s="1661"/>
      <c r="SIB45" s="1661"/>
      <c r="SIC45" s="1661"/>
      <c r="SID45" s="1661"/>
      <c r="SIE45" s="1661"/>
      <c r="SIF45" s="1661"/>
      <c r="SIG45" s="1661"/>
      <c r="SIH45" s="1661"/>
      <c r="SII45" s="1661"/>
      <c r="SIJ45" s="1661"/>
      <c r="SIK45" s="1661"/>
      <c r="SIL45" s="1661"/>
      <c r="SIM45" s="1661"/>
      <c r="SIN45" s="1661"/>
      <c r="SIO45" s="1661"/>
      <c r="SIP45" s="1661"/>
      <c r="SIQ45" s="1661"/>
      <c r="SIR45" s="1661"/>
      <c r="SIS45" s="1661"/>
      <c r="SIT45" s="1661"/>
      <c r="SIU45" s="1661"/>
      <c r="SIV45" s="1661"/>
      <c r="SIW45" s="1661"/>
      <c r="SIX45" s="1661"/>
      <c r="SIY45" s="1661"/>
      <c r="SIZ45" s="1661"/>
      <c r="SJA45" s="1661"/>
      <c r="SJB45" s="1661"/>
      <c r="SJC45" s="1661"/>
      <c r="SJD45" s="1661"/>
      <c r="SJE45" s="1661"/>
      <c r="SJF45" s="1661"/>
      <c r="SJG45" s="1661"/>
      <c r="SJH45" s="1661"/>
      <c r="SJI45" s="1661"/>
      <c r="SJJ45" s="1661"/>
      <c r="SJK45" s="1661"/>
      <c r="SJL45" s="1661"/>
      <c r="SJM45" s="1661"/>
      <c r="SJN45" s="1661"/>
      <c r="SJO45" s="1661"/>
      <c r="SJP45" s="1661"/>
      <c r="SJQ45" s="1661"/>
      <c r="SJR45" s="1661"/>
      <c r="SJS45" s="1661"/>
      <c r="SJT45" s="1661"/>
      <c r="SJU45" s="1661"/>
      <c r="SJV45" s="1661"/>
      <c r="SJW45" s="1661"/>
      <c r="SJX45" s="1661"/>
      <c r="SJY45" s="1661"/>
      <c r="SJZ45" s="1661"/>
      <c r="SKA45" s="1661"/>
      <c r="SKB45" s="1661"/>
      <c r="SKC45" s="1661"/>
      <c r="SKD45" s="1661"/>
      <c r="SKE45" s="1661"/>
      <c r="SKF45" s="1661"/>
      <c r="SKG45" s="1661"/>
      <c r="SKH45" s="1661"/>
      <c r="SKI45" s="1661"/>
      <c r="SKJ45" s="1661"/>
      <c r="SKK45" s="1661"/>
      <c r="SKL45" s="1661"/>
      <c r="SKM45" s="1661"/>
      <c r="SKN45" s="1661"/>
      <c r="SKO45" s="1661"/>
      <c r="SKP45" s="1661"/>
      <c r="SKQ45" s="1661"/>
      <c r="SKR45" s="1661"/>
      <c r="SKS45" s="1661"/>
      <c r="SKT45" s="1661"/>
      <c r="SKU45" s="1661"/>
      <c r="SKV45" s="1661"/>
      <c r="SKW45" s="1661"/>
      <c r="SKX45" s="1661"/>
      <c r="SKY45" s="1661"/>
      <c r="SKZ45" s="1661"/>
      <c r="SLA45" s="1661"/>
      <c r="SLB45" s="1661"/>
      <c r="SLC45" s="1661"/>
      <c r="SLD45" s="1661"/>
      <c r="SLE45" s="1661"/>
      <c r="SLF45" s="1661"/>
      <c r="SLG45" s="1661"/>
      <c r="SLH45" s="1661"/>
      <c r="SLI45" s="1661"/>
      <c r="SLJ45" s="1661"/>
      <c r="SLK45" s="1661"/>
      <c r="SLL45" s="1661"/>
      <c r="SLM45" s="1661"/>
      <c r="SLN45" s="1661"/>
      <c r="SLO45" s="1661"/>
      <c r="SLP45" s="1661"/>
      <c r="SLQ45" s="1661"/>
      <c r="SLR45" s="1661"/>
      <c r="SLS45" s="1661"/>
      <c r="SLT45" s="1661"/>
      <c r="SLU45" s="1661"/>
      <c r="SLV45" s="1661"/>
      <c r="SLW45" s="1661"/>
      <c r="SLX45" s="1661"/>
      <c r="SLY45" s="1661"/>
      <c r="SLZ45" s="1661"/>
      <c r="SMA45" s="1661"/>
      <c r="SMB45" s="1661"/>
      <c r="SMC45" s="1661"/>
      <c r="SMD45" s="1661"/>
      <c r="SME45" s="1661"/>
      <c r="SMF45" s="1661"/>
      <c r="SMG45" s="1661"/>
      <c r="SMH45" s="1661"/>
      <c r="SMI45" s="1661"/>
      <c r="SMJ45" s="1661"/>
      <c r="SMK45" s="1661"/>
      <c r="SML45" s="1661"/>
      <c r="SMM45" s="1661"/>
      <c r="SMN45" s="1661"/>
      <c r="SMO45" s="1661"/>
      <c r="SMP45" s="1661"/>
      <c r="SMQ45" s="1661"/>
      <c r="SMR45" s="1661"/>
      <c r="SMS45" s="1661"/>
      <c r="SMT45" s="1661"/>
      <c r="SMU45" s="1661"/>
      <c r="SMV45" s="1661"/>
      <c r="SMW45" s="1661"/>
      <c r="SMX45" s="1661"/>
      <c r="SMY45" s="1661"/>
      <c r="SMZ45" s="1661"/>
      <c r="SNA45" s="1661"/>
      <c r="SNB45" s="1661"/>
      <c r="SNC45" s="1661"/>
      <c r="SND45" s="1661"/>
      <c r="SNE45" s="1661"/>
      <c r="SNF45" s="1661"/>
      <c r="SNG45" s="1661"/>
      <c r="SNH45" s="1661"/>
      <c r="SNI45" s="1661"/>
      <c r="SNJ45" s="1661"/>
      <c r="SNK45" s="1661"/>
      <c r="SNL45" s="1661"/>
      <c r="SNM45" s="1661"/>
      <c r="SNN45" s="1661"/>
      <c r="SNO45" s="1661"/>
      <c r="SNP45" s="1661"/>
      <c r="SNQ45" s="1661"/>
      <c r="SNR45" s="1661"/>
      <c r="SNS45" s="1661"/>
      <c r="SNT45" s="1661"/>
      <c r="SNU45" s="1661"/>
      <c r="SNV45" s="1661"/>
      <c r="SNW45" s="1661"/>
      <c r="SNX45" s="1661"/>
      <c r="SNY45" s="1661"/>
      <c r="SNZ45" s="1661"/>
      <c r="SOA45" s="1661"/>
      <c r="SOB45" s="1661"/>
      <c r="SOC45" s="1661"/>
      <c r="SOD45" s="1661"/>
      <c r="SOE45" s="1661"/>
      <c r="SOF45" s="1661"/>
      <c r="SOG45" s="1661"/>
      <c r="SOH45" s="1661"/>
      <c r="SOI45" s="1661"/>
      <c r="SOJ45" s="1661"/>
      <c r="SOK45" s="1661"/>
      <c r="SOL45" s="1661"/>
      <c r="SOM45" s="1661"/>
      <c r="SON45" s="1661"/>
      <c r="SOO45" s="1661"/>
      <c r="SOP45" s="1661"/>
      <c r="SOQ45" s="1661"/>
      <c r="SOR45" s="1661"/>
      <c r="SOS45" s="1661"/>
      <c r="SOT45" s="1661"/>
      <c r="SOU45" s="1661"/>
      <c r="SOV45" s="1661"/>
      <c r="SOW45" s="1661"/>
      <c r="SOX45" s="1661"/>
      <c r="SOY45" s="1661"/>
      <c r="SOZ45" s="1661"/>
      <c r="SPA45" s="1661"/>
      <c r="SPB45" s="1661"/>
      <c r="SPC45" s="1661"/>
      <c r="SPD45" s="1661"/>
      <c r="SPE45" s="1661"/>
      <c r="SPF45" s="1661"/>
      <c r="SPG45" s="1661"/>
      <c r="SPH45" s="1661"/>
      <c r="SPI45" s="1661"/>
      <c r="SPJ45" s="1661"/>
      <c r="SPK45" s="1661"/>
      <c r="SPL45" s="1661"/>
      <c r="SPM45" s="1661"/>
      <c r="SPN45" s="1661"/>
      <c r="SPO45" s="1661"/>
      <c r="SPP45" s="1661"/>
      <c r="SPQ45" s="1661"/>
      <c r="SPR45" s="1661"/>
      <c r="SPS45" s="1661"/>
      <c r="SPT45" s="1661"/>
      <c r="SPU45" s="1661"/>
      <c r="SPV45" s="1661"/>
      <c r="SPW45" s="1661"/>
      <c r="SPX45" s="1661"/>
      <c r="SPY45" s="1661"/>
      <c r="SPZ45" s="1661"/>
      <c r="SQA45" s="1661"/>
      <c r="SQB45" s="1661"/>
      <c r="SQC45" s="1661"/>
      <c r="SQD45" s="1661"/>
      <c r="SQE45" s="1661"/>
      <c r="SQF45" s="1661"/>
      <c r="SQG45" s="1661"/>
      <c r="SQH45" s="1661"/>
      <c r="SQI45" s="1661"/>
      <c r="SQJ45" s="1661"/>
      <c r="SQK45" s="1661"/>
      <c r="SQL45" s="1661"/>
      <c r="SQM45" s="1661"/>
      <c r="SQN45" s="1661"/>
      <c r="SQO45" s="1661"/>
      <c r="SQP45" s="1661"/>
      <c r="SQQ45" s="1661"/>
      <c r="SQR45" s="1661"/>
      <c r="SQS45" s="1661"/>
      <c r="SQT45" s="1661"/>
      <c r="SQU45" s="1661"/>
      <c r="SQV45" s="1661"/>
      <c r="SQW45" s="1661"/>
      <c r="SQX45" s="1661"/>
      <c r="SQY45" s="1661"/>
      <c r="SQZ45" s="1661"/>
      <c r="SRA45" s="1661"/>
      <c r="SRB45" s="1661"/>
      <c r="SRC45" s="1661"/>
      <c r="SRD45" s="1661"/>
      <c r="SRE45" s="1661"/>
      <c r="SRF45" s="1661"/>
      <c r="SRG45" s="1661"/>
      <c r="SRH45" s="1661"/>
      <c r="SRI45" s="1661"/>
      <c r="SRJ45" s="1661"/>
      <c r="SRK45" s="1661"/>
      <c r="SRL45" s="1661"/>
      <c r="SRM45" s="1661"/>
      <c r="SRN45" s="1661"/>
      <c r="SRO45" s="1661"/>
      <c r="SRP45" s="1661"/>
      <c r="SRQ45" s="1661"/>
      <c r="SRR45" s="1661"/>
      <c r="SRS45" s="1661"/>
      <c r="SRT45" s="1661"/>
      <c r="SRU45" s="1661"/>
      <c r="SRV45" s="1661"/>
      <c r="SRW45" s="1661"/>
      <c r="SRX45" s="1661"/>
      <c r="SRY45" s="1661"/>
      <c r="SRZ45" s="1661"/>
      <c r="SSA45" s="1661"/>
      <c r="SSB45" s="1661"/>
      <c r="SSC45" s="1661"/>
      <c r="SSD45" s="1661"/>
      <c r="SSE45" s="1661"/>
      <c r="SSF45" s="1661"/>
      <c r="SSG45" s="1661"/>
      <c r="SSH45" s="1661"/>
      <c r="SSI45" s="1661"/>
      <c r="SSJ45" s="1661"/>
      <c r="SSK45" s="1661"/>
      <c r="SSL45" s="1661"/>
      <c r="SSM45" s="1661"/>
      <c r="SSN45" s="1661"/>
      <c r="SSO45" s="1661"/>
      <c r="SSP45" s="1661"/>
      <c r="SSQ45" s="1661"/>
      <c r="SSR45" s="1661"/>
      <c r="SSS45" s="1661"/>
      <c r="SST45" s="1661"/>
      <c r="SSU45" s="1661"/>
      <c r="SSV45" s="1661"/>
      <c r="SSW45" s="1661"/>
      <c r="SSX45" s="1661"/>
      <c r="SSY45" s="1661"/>
      <c r="SSZ45" s="1661"/>
      <c r="STA45" s="1661"/>
      <c r="STB45" s="1661"/>
      <c r="STC45" s="1661"/>
      <c r="STD45" s="1661"/>
      <c r="STE45" s="1661"/>
      <c r="STF45" s="1661"/>
      <c r="STG45" s="1661"/>
      <c r="STH45" s="1661"/>
      <c r="STI45" s="1661"/>
      <c r="STJ45" s="1661"/>
      <c r="STK45" s="1661"/>
      <c r="STL45" s="1661"/>
      <c r="STM45" s="1661"/>
      <c r="STN45" s="1661"/>
      <c r="STO45" s="1661"/>
      <c r="STP45" s="1661"/>
      <c r="STQ45" s="1661"/>
      <c r="STR45" s="1661"/>
      <c r="STS45" s="1661"/>
      <c r="STT45" s="1661"/>
      <c r="STU45" s="1661"/>
      <c r="STV45" s="1661"/>
      <c r="STW45" s="1661"/>
      <c r="STX45" s="1661"/>
      <c r="STY45" s="1661"/>
      <c r="STZ45" s="1661"/>
      <c r="SUA45" s="1661"/>
      <c r="SUB45" s="1661"/>
      <c r="SUC45" s="1661"/>
      <c r="SUD45" s="1661"/>
      <c r="SUE45" s="1661"/>
      <c r="SUF45" s="1661"/>
      <c r="SUG45" s="1661"/>
      <c r="SUH45" s="1661"/>
      <c r="SUI45" s="1661"/>
      <c r="SUJ45" s="1661"/>
      <c r="SUK45" s="1661"/>
      <c r="SUL45" s="1661"/>
      <c r="SUM45" s="1661"/>
      <c r="SUN45" s="1661"/>
      <c r="SUO45" s="1661"/>
      <c r="SUP45" s="1661"/>
      <c r="SUQ45" s="1661"/>
      <c r="SUR45" s="1661"/>
      <c r="SUS45" s="1661"/>
      <c r="SUT45" s="1661"/>
      <c r="SUU45" s="1661"/>
      <c r="SUV45" s="1661"/>
      <c r="SUW45" s="1661"/>
      <c r="SUX45" s="1661"/>
      <c r="SUY45" s="1661"/>
      <c r="SUZ45" s="1661"/>
      <c r="SVA45" s="1661"/>
      <c r="SVB45" s="1661"/>
      <c r="SVC45" s="1661"/>
      <c r="SVD45" s="1661"/>
      <c r="SVE45" s="1661"/>
      <c r="SVF45" s="1661"/>
      <c r="SVG45" s="1661"/>
      <c r="SVH45" s="1661"/>
      <c r="SVI45" s="1661"/>
      <c r="SVJ45" s="1661"/>
      <c r="SVK45" s="1661"/>
      <c r="SVL45" s="1661"/>
      <c r="SVM45" s="1661"/>
      <c r="SVN45" s="1661"/>
      <c r="SVO45" s="1661"/>
      <c r="SVP45" s="1661"/>
      <c r="SVQ45" s="1661"/>
      <c r="SVR45" s="1661"/>
      <c r="SVS45" s="1661"/>
      <c r="SVT45" s="1661"/>
      <c r="SVU45" s="1661"/>
      <c r="SVV45" s="1661"/>
      <c r="SVW45" s="1661"/>
      <c r="SVX45" s="1661"/>
      <c r="SVY45" s="1661"/>
      <c r="SVZ45" s="1661"/>
      <c r="SWA45" s="1661"/>
      <c r="SWB45" s="1661"/>
      <c r="SWC45" s="1661"/>
      <c r="SWD45" s="1661"/>
      <c r="SWE45" s="1661"/>
      <c r="SWF45" s="1661"/>
      <c r="SWG45" s="1661"/>
      <c r="SWH45" s="1661"/>
      <c r="SWI45" s="1661"/>
      <c r="SWJ45" s="1661"/>
      <c r="SWK45" s="1661"/>
      <c r="SWL45" s="1661"/>
      <c r="SWM45" s="1661"/>
      <c r="SWN45" s="1661"/>
      <c r="SWO45" s="1661"/>
      <c r="SWP45" s="1661"/>
      <c r="SWQ45" s="1661"/>
      <c r="SWR45" s="1661"/>
      <c r="SWS45" s="1661"/>
      <c r="SWT45" s="1661"/>
      <c r="SWU45" s="1661"/>
      <c r="SWV45" s="1661"/>
      <c r="SWW45" s="1661"/>
      <c r="SWX45" s="1661"/>
      <c r="SWY45" s="1661"/>
      <c r="SWZ45" s="1661"/>
      <c r="SXA45" s="1661"/>
      <c r="SXB45" s="1661"/>
      <c r="SXC45" s="1661"/>
      <c r="SXD45" s="1661"/>
      <c r="SXE45" s="1661"/>
      <c r="SXF45" s="1661"/>
      <c r="SXG45" s="1661"/>
      <c r="SXH45" s="1661"/>
      <c r="SXI45" s="1661"/>
      <c r="SXJ45" s="1661"/>
      <c r="SXK45" s="1661"/>
      <c r="SXL45" s="1661"/>
      <c r="SXM45" s="1661"/>
      <c r="SXN45" s="1661"/>
      <c r="SXO45" s="1661"/>
      <c r="SXP45" s="1661"/>
      <c r="SXQ45" s="1661"/>
      <c r="SXR45" s="1661"/>
      <c r="SXS45" s="1661"/>
      <c r="SXT45" s="1661"/>
      <c r="SXU45" s="1661"/>
      <c r="SXV45" s="1661"/>
      <c r="SXW45" s="1661"/>
      <c r="SXX45" s="1661"/>
      <c r="SXY45" s="1661"/>
      <c r="SXZ45" s="1661"/>
      <c r="SYA45" s="1661"/>
      <c r="SYB45" s="1661"/>
      <c r="SYC45" s="1661"/>
      <c r="SYD45" s="1661"/>
      <c r="SYE45" s="1661"/>
      <c r="SYF45" s="1661"/>
      <c r="SYG45" s="1661"/>
      <c r="SYH45" s="1661"/>
      <c r="SYI45" s="1661"/>
      <c r="SYJ45" s="1661"/>
      <c r="SYK45" s="1661"/>
      <c r="SYL45" s="1661"/>
      <c r="SYM45" s="1661"/>
      <c r="SYN45" s="1661"/>
      <c r="SYO45" s="1661"/>
      <c r="SYP45" s="1661"/>
      <c r="SYQ45" s="1661"/>
      <c r="SYR45" s="1661"/>
      <c r="SYS45" s="1661"/>
      <c r="SYT45" s="1661"/>
      <c r="SYU45" s="1661"/>
      <c r="SYV45" s="1661"/>
      <c r="SYW45" s="1661"/>
      <c r="SYX45" s="1661"/>
      <c r="SYY45" s="1661"/>
      <c r="SYZ45" s="1661"/>
      <c r="SZA45" s="1661"/>
      <c r="SZB45" s="1661"/>
      <c r="SZC45" s="1661"/>
      <c r="SZD45" s="1661"/>
      <c r="SZE45" s="1661"/>
      <c r="SZF45" s="1661"/>
      <c r="SZG45" s="1661"/>
      <c r="SZH45" s="1661"/>
      <c r="SZI45" s="1661"/>
      <c r="SZJ45" s="1661"/>
      <c r="SZK45" s="1661"/>
      <c r="SZL45" s="1661"/>
      <c r="SZM45" s="1661"/>
      <c r="SZN45" s="1661"/>
      <c r="SZO45" s="1661"/>
      <c r="SZP45" s="1661"/>
      <c r="SZQ45" s="1661"/>
      <c r="SZR45" s="1661"/>
      <c r="SZS45" s="1661"/>
      <c r="SZT45" s="1661"/>
      <c r="SZU45" s="1661"/>
      <c r="SZV45" s="1661"/>
      <c r="SZW45" s="1661"/>
      <c r="SZX45" s="1661"/>
      <c r="SZY45" s="1661"/>
      <c r="SZZ45" s="1661"/>
      <c r="TAA45" s="1661"/>
      <c r="TAB45" s="1661"/>
      <c r="TAC45" s="1661"/>
      <c r="TAD45" s="1661"/>
      <c r="TAE45" s="1661"/>
      <c r="TAF45" s="1661"/>
      <c r="TAG45" s="1661"/>
      <c r="TAH45" s="1661"/>
      <c r="TAI45" s="1661"/>
      <c r="TAJ45" s="1661"/>
      <c r="TAK45" s="1661"/>
      <c r="TAL45" s="1661"/>
      <c r="TAM45" s="1661"/>
      <c r="TAN45" s="1661"/>
      <c r="TAO45" s="1661"/>
      <c r="TAP45" s="1661"/>
      <c r="TAQ45" s="1661"/>
      <c r="TAR45" s="1661"/>
      <c r="TAS45" s="1661"/>
      <c r="TAT45" s="1661"/>
      <c r="TAU45" s="1661"/>
      <c r="TAV45" s="1661"/>
      <c r="TAW45" s="1661"/>
      <c r="TAX45" s="1661"/>
      <c r="TAY45" s="1661"/>
      <c r="TAZ45" s="1661"/>
      <c r="TBA45" s="1661"/>
      <c r="TBB45" s="1661"/>
      <c r="TBC45" s="1661"/>
      <c r="TBD45" s="1661"/>
      <c r="TBE45" s="1661"/>
      <c r="TBF45" s="1661"/>
      <c r="TBG45" s="1661"/>
      <c r="TBH45" s="1661"/>
      <c r="TBI45" s="1661"/>
      <c r="TBJ45" s="1661"/>
      <c r="TBK45" s="1661"/>
      <c r="TBL45" s="1661"/>
      <c r="TBM45" s="1661"/>
      <c r="TBN45" s="1661"/>
      <c r="TBO45" s="1661"/>
      <c r="TBP45" s="1661"/>
      <c r="TBQ45" s="1661"/>
      <c r="TBR45" s="1661"/>
      <c r="TBS45" s="1661"/>
      <c r="TBT45" s="1661"/>
      <c r="TBU45" s="1661"/>
      <c r="TBV45" s="1661"/>
      <c r="TBW45" s="1661"/>
      <c r="TBX45" s="1661"/>
      <c r="TBY45" s="1661"/>
      <c r="TBZ45" s="1661"/>
      <c r="TCA45" s="1661"/>
      <c r="TCB45" s="1661"/>
      <c r="TCC45" s="1661"/>
      <c r="TCD45" s="1661"/>
      <c r="TCE45" s="1661"/>
      <c r="TCF45" s="1661"/>
      <c r="TCG45" s="1661"/>
      <c r="TCH45" s="1661"/>
      <c r="TCI45" s="1661"/>
      <c r="TCJ45" s="1661"/>
      <c r="TCK45" s="1661"/>
      <c r="TCL45" s="1661"/>
      <c r="TCM45" s="1661"/>
      <c r="TCN45" s="1661"/>
      <c r="TCO45" s="1661"/>
      <c r="TCP45" s="1661"/>
      <c r="TCQ45" s="1661"/>
      <c r="TCR45" s="1661"/>
      <c r="TCS45" s="1661"/>
      <c r="TCT45" s="1661"/>
      <c r="TCU45" s="1661"/>
      <c r="TCV45" s="1661"/>
      <c r="TCW45" s="1661"/>
      <c r="TCX45" s="1661"/>
      <c r="TCY45" s="1661"/>
      <c r="TCZ45" s="1661"/>
      <c r="TDA45" s="1661"/>
      <c r="TDB45" s="1661"/>
      <c r="TDC45" s="1661"/>
      <c r="TDD45" s="1661"/>
      <c r="TDE45" s="1661"/>
      <c r="TDF45" s="1661"/>
      <c r="TDG45" s="1661"/>
      <c r="TDH45" s="1661"/>
      <c r="TDI45" s="1661"/>
      <c r="TDJ45" s="1661"/>
      <c r="TDK45" s="1661"/>
      <c r="TDL45" s="1661"/>
      <c r="TDM45" s="1661"/>
      <c r="TDN45" s="1661"/>
      <c r="TDO45" s="1661"/>
      <c r="TDP45" s="1661"/>
      <c r="TDQ45" s="1661"/>
      <c r="TDR45" s="1661"/>
      <c r="TDS45" s="1661"/>
      <c r="TDT45" s="1661"/>
      <c r="TDU45" s="1661"/>
      <c r="TDV45" s="1661"/>
      <c r="TDW45" s="1661"/>
      <c r="TDX45" s="1661"/>
      <c r="TDY45" s="1661"/>
      <c r="TDZ45" s="1661"/>
      <c r="TEA45" s="1661"/>
      <c r="TEB45" s="1661"/>
      <c r="TEC45" s="1661"/>
      <c r="TED45" s="1661"/>
      <c r="TEE45" s="1661"/>
      <c r="TEF45" s="1661"/>
      <c r="TEG45" s="1661"/>
      <c r="TEH45" s="1661"/>
      <c r="TEI45" s="1661"/>
      <c r="TEJ45" s="1661"/>
      <c r="TEK45" s="1661"/>
      <c r="TEL45" s="1661"/>
      <c r="TEM45" s="1661"/>
      <c r="TEN45" s="1661"/>
      <c r="TEO45" s="1661"/>
      <c r="TEP45" s="1661"/>
      <c r="TEQ45" s="1661"/>
      <c r="TER45" s="1661"/>
      <c r="TES45" s="1661"/>
      <c r="TET45" s="1661"/>
      <c r="TEU45" s="1661"/>
      <c r="TEV45" s="1661"/>
      <c r="TEW45" s="1661"/>
      <c r="TEX45" s="1661"/>
      <c r="TEY45" s="1661"/>
      <c r="TEZ45" s="1661"/>
      <c r="TFA45" s="1661"/>
      <c r="TFB45" s="1661"/>
      <c r="TFC45" s="1661"/>
      <c r="TFD45" s="1661"/>
      <c r="TFE45" s="1661"/>
      <c r="TFF45" s="1661"/>
      <c r="TFG45" s="1661"/>
      <c r="TFH45" s="1661"/>
      <c r="TFI45" s="1661"/>
      <c r="TFJ45" s="1661"/>
      <c r="TFK45" s="1661"/>
      <c r="TFL45" s="1661"/>
      <c r="TFM45" s="1661"/>
      <c r="TFN45" s="1661"/>
      <c r="TFO45" s="1661"/>
      <c r="TFP45" s="1661"/>
      <c r="TFQ45" s="1661"/>
      <c r="TFR45" s="1661"/>
      <c r="TFS45" s="1661"/>
      <c r="TFT45" s="1661"/>
      <c r="TFU45" s="1661"/>
      <c r="TFV45" s="1661"/>
      <c r="TFW45" s="1661"/>
      <c r="TFX45" s="1661"/>
      <c r="TFY45" s="1661"/>
      <c r="TFZ45" s="1661"/>
      <c r="TGA45" s="1661"/>
      <c r="TGB45" s="1661"/>
      <c r="TGC45" s="1661"/>
      <c r="TGD45" s="1661"/>
      <c r="TGE45" s="1661"/>
      <c r="TGF45" s="1661"/>
      <c r="TGG45" s="1661"/>
      <c r="TGH45" s="1661"/>
      <c r="TGI45" s="1661"/>
      <c r="TGJ45" s="1661"/>
      <c r="TGK45" s="1661"/>
      <c r="TGL45" s="1661"/>
      <c r="TGM45" s="1661"/>
      <c r="TGN45" s="1661"/>
      <c r="TGO45" s="1661"/>
      <c r="TGP45" s="1661"/>
      <c r="TGQ45" s="1661"/>
      <c r="TGR45" s="1661"/>
      <c r="TGS45" s="1661"/>
      <c r="TGT45" s="1661"/>
      <c r="TGU45" s="1661"/>
      <c r="TGV45" s="1661"/>
      <c r="TGW45" s="1661"/>
      <c r="TGX45" s="1661"/>
      <c r="TGY45" s="1661"/>
      <c r="TGZ45" s="1661"/>
      <c r="THA45" s="1661"/>
      <c r="THB45" s="1661"/>
      <c r="THC45" s="1661"/>
      <c r="THD45" s="1661"/>
      <c r="THE45" s="1661"/>
      <c r="THF45" s="1661"/>
      <c r="THG45" s="1661"/>
      <c r="THH45" s="1661"/>
      <c r="THI45" s="1661"/>
      <c r="THJ45" s="1661"/>
      <c r="THK45" s="1661"/>
      <c r="THL45" s="1661"/>
      <c r="THM45" s="1661"/>
      <c r="THN45" s="1661"/>
      <c r="THO45" s="1661"/>
      <c r="THP45" s="1661"/>
      <c r="THQ45" s="1661"/>
      <c r="THR45" s="1661"/>
      <c r="THS45" s="1661"/>
      <c r="THT45" s="1661"/>
      <c r="THU45" s="1661"/>
      <c r="THV45" s="1661"/>
      <c r="THW45" s="1661"/>
      <c r="THX45" s="1661"/>
      <c r="THY45" s="1661"/>
      <c r="THZ45" s="1661"/>
      <c r="TIA45" s="1661"/>
      <c r="TIB45" s="1661"/>
      <c r="TIC45" s="1661"/>
      <c r="TID45" s="1661"/>
      <c r="TIE45" s="1661"/>
      <c r="TIF45" s="1661"/>
      <c r="TIG45" s="1661"/>
      <c r="TIH45" s="1661"/>
      <c r="TII45" s="1661"/>
      <c r="TIJ45" s="1661"/>
      <c r="TIK45" s="1661"/>
      <c r="TIL45" s="1661"/>
      <c r="TIM45" s="1661"/>
      <c r="TIN45" s="1661"/>
      <c r="TIO45" s="1661"/>
      <c r="TIP45" s="1661"/>
      <c r="TIQ45" s="1661"/>
      <c r="TIR45" s="1661"/>
      <c r="TIS45" s="1661"/>
      <c r="TIT45" s="1661"/>
      <c r="TIU45" s="1661"/>
      <c r="TIV45" s="1661"/>
      <c r="TIW45" s="1661"/>
      <c r="TIX45" s="1661"/>
      <c r="TIY45" s="1661"/>
      <c r="TIZ45" s="1661"/>
      <c r="TJA45" s="1661"/>
      <c r="TJB45" s="1661"/>
      <c r="TJC45" s="1661"/>
      <c r="TJD45" s="1661"/>
      <c r="TJE45" s="1661"/>
      <c r="TJF45" s="1661"/>
      <c r="TJG45" s="1661"/>
      <c r="TJH45" s="1661"/>
      <c r="TJI45" s="1661"/>
      <c r="TJJ45" s="1661"/>
      <c r="TJK45" s="1661"/>
      <c r="TJL45" s="1661"/>
      <c r="TJM45" s="1661"/>
      <c r="TJN45" s="1661"/>
      <c r="TJO45" s="1661"/>
      <c r="TJP45" s="1661"/>
      <c r="TJQ45" s="1661"/>
      <c r="TJR45" s="1661"/>
      <c r="TJS45" s="1661"/>
      <c r="TJT45" s="1661"/>
      <c r="TJU45" s="1661"/>
      <c r="TJV45" s="1661"/>
      <c r="TJW45" s="1661"/>
      <c r="TJX45" s="1661"/>
      <c r="TJY45" s="1661"/>
      <c r="TJZ45" s="1661"/>
      <c r="TKA45" s="1661"/>
      <c r="TKB45" s="1661"/>
      <c r="TKC45" s="1661"/>
      <c r="TKD45" s="1661"/>
      <c r="TKE45" s="1661"/>
      <c r="TKF45" s="1661"/>
      <c r="TKG45" s="1661"/>
      <c r="TKH45" s="1661"/>
      <c r="TKI45" s="1661"/>
      <c r="TKJ45" s="1661"/>
      <c r="TKK45" s="1661"/>
      <c r="TKL45" s="1661"/>
      <c r="TKM45" s="1661"/>
      <c r="TKN45" s="1661"/>
      <c r="TKO45" s="1661"/>
      <c r="TKP45" s="1661"/>
      <c r="TKQ45" s="1661"/>
      <c r="TKR45" s="1661"/>
      <c r="TKS45" s="1661"/>
      <c r="TKT45" s="1661"/>
      <c r="TKU45" s="1661"/>
      <c r="TKV45" s="1661"/>
      <c r="TKW45" s="1661"/>
      <c r="TKX45" s="1661"/>
      <c r="TKY45" s="1661"/>
      <c r="TKZ45" s="1661"/>
      <c r="TLA45" s="1661"/>
      <c r="TLB45" s="1661"/>
      <c r="TLC45" s="1661"/>
      <c r="TLD45" s="1661"/>
      <c r="TLE45" s="1661"/>
      <c r="TLF45" s="1661"/>
      <c r="TLG45" s="1661"/>
      <c r="TLH45" s="1661"/>
      <c r="TLI45" s="1661"/>
      <c r="TLJ45" s="1661"/>
      <c r="TLK45" s="1661"/>
      <c r="TLL45" s="1661"/>
      <c r="TLM45" s="1661"/>
      <c r="TLN45" s="1661"/>
      <c r="TLO45" s="1661"/>
      <c r="TLP45" s="1661"/>
      <c r="TLQ45" s="1661"/>
      <c r="TLR45" s="1661"/>
      <c r="TLS45" s="1661"/>
      <c r="TLT45" s="1661"/>
      <c r="TLU45" s="1661"/>
      <c r="TLV45" s="1661"/>
      <c r="TLW45" s="1661"/>
      <c r="TLX45" s="1661"/>
      <c r="TLY45" s="1661"/>
      <c r="TLZ45" s="1661"/>
      <c r="TMA45" s="1661"/>
      <c r="TMB45" s="1661"/>
      <c r="TMC45" s="1661"/>
      <c r="TMD45" s="1661"/>
      <c r="TME45" s="1661"/>
      <c r="TMF45" s="1661"/>
      <c r="TMG45" s="1661"/>
      <c r="TMH45" s="1661"/>
      <c r="TMI45" s="1661"/>
      <c r="TMJ45" s="1661"/>
      <c r="TMK45" s="1661"/>
      <c r="TML45" s="1661"/>
      <c r="TMM45" s="1661"/>
      <c r="TMN45" s="1661"/>
      <c r="TMO45" s="1661"/>
      <c r="TMP45" s="1661"/>
      <c r="TMQ45" s="1661"/>
      <c r="TMR45" s="1661"/>
      <c r="TMS45" s="1661"/>
      <c r="TMT45" s="1661"/>
      <c r="TMU45" s="1661"/>
      <c r="TMV45" s="1661"/>
      <c r="TMW45" s="1661"/>
      <c r="TMX45" s="1661"/>
      <c r="TMY45" s="1661"/>
      <c r="TMZ45" s="1661"/>
      <c r="TNA45" s="1661"/>
      <c r="TNB45" s="1661"/>
      <c r="TNC45" s="1661"/>
      <c r="TND45" s="1661"/>
      <c r="TNE45" s="1661"/>
      <c r="TNF45" s="1661"/>
      <c r="TNG45" s="1661"/>
      <c r="TNH45" s="1661"/>
      <c r="TNI45" s="1661"/>
      <c r="TNJ45" s="1661"/>
      <c r="TNK45" s="1661"/>
      <c r="TNL45" s="1661"/>
      <c r="TNM45" s="1661"/>
      <c r="TNN45" s="1661"/>
      <c r="TNO45" s="1661"/>
      <c r="TNP45" s="1661"/>
      <c r="TNQ45" s="1661"/>
      <c r="TNR45" s="1661"/>
      <c r="TNS45" s="1661"/>
      <c r="TNT45" s="1661"/>
      <c r="TNU45" s="1661"/>
      <c r="TNV45" s="1661"/>
      <c r="TNW45" s="1661"/>
      <c r="TNX45" s="1661"/>
      <c r="TNY45" s="1661"/>
      <c r="TNZ45" s="1661"/>
      <c r="TOA45" s="1661"/>
      <c r="TOB45" s="1661"/>
      <c r="TOC45" s="1661"/>
      <c r="TOD45" s="1661"/>
      <c r="TOE45" s="1661"/>
      <c r="TOF45" s="1661"/>
      <c r="TOG45" s="1661"/>
      <c r="TOH45" s="1661"/>
      <c r="TOI45" s="1661"/>
      <c r="TOJ45" s="1661"/>
      <c r="TOK45" s="1661"/>
      <c r="TOL45" s="1661"/>
      <c r="TOM45" s="1661"/>
      <c r="TON45" s="1661"/>
      <c r="TOO45" s="1661"/>
      <c r="TOP45" s="1661"/>
      <c r="TOQ45" s="1661"/>
      <c r="TOR45" s="1661"/>
      <c r="TOS45" s="1661"/>
      <c r="TOT45" s="1661"/>
      <c r="TOU45" s="1661"/>
      <c r="TOV45" s="1661"/>
      <c r="TOW45" s="1661"/>
      <c r="TOX45" s="1661"/>
      <c r="TOY45" s="1661"/>
      <c r="TOZ45" s="1661"/>
      <c r="TPA45" s="1661"/>
      <c r="TPB45" s="1661"/>
      <c r="TPC45" s="1661"/>
      <c r="TPD45" s="1661"/>
      <c r="TPE45" s="1661"/>
      <c r="TPF45" s="1661"/>
      <c r="TPG45" s="1661"/>
      <c r="TPH45" s="1661"/>
      <c r="TPI45" s="1661"/>
      <c r="TPJ45" s="1661"/>
      <c r="TPK45" s="1661"/>
      <c r="TPL45" s="1661"/>
      <c r="TPM45" s="1661"/>
      <c r="TPN45" s="1661"/>
      <c r="TPO45" s="1661"/>
      <c r="TPP45" s="1661"/>
      <c r="TPQ45" s="1661"/>
      <c r="TPR45" s="1661"/>
      <c r="TPS45" s="1661"/>
      <c r="TPT45" s="1661"/>
      <c r="TPU45" s="1661"/>
      <c r="TPV45" s="1661"/>
      <c r="TPW45" s="1661"/>
      <c r="TPX45" s="1661"/>
      <c r="TPY45" s="1661"/>
      <c r="TPZ45" s="1661"/>
      <c r="TQA45" s="1661"/>
      <c r="TQB45" s="1661"/>
      <c r="TQC45" s="1661"/>
      <c r="TQD45" s="1661"/>
      <c r="TQE45" s="1661"/>
      <c r="TQF45" s="1661"/>
      <c r="TQG45" s="1661"/>
      <c r="TQH45" s="1661"/>
      <c r="TQI45" s="1661"/>
      <c r="TQJ45" s="1661"/>
      <c r="TQK45" s="1661"/>
      <c r="TQL45" s="1661"/>
      <c r="TQM45" s="1661"/>
      <c r="TQN45" s="1661"/>
      <c r="TQO45" s="1661"/>
      <c r="TQP45" s="1661"/>
      <c r="TQQ45" s="1661"/>
      <c r="TQR45" s="1661"/>
      <c r="TQS45" s="1661"/>
      <c r="TQT45" s="1661"/>
      <c r="TQU45" s="1661"/>
      <c r="TQV45" s="1661"/>
      <c r="TQW45" s="1661"/>
      <c r="TQX45" s="1661"/>
      <c r="TQY45" s="1661"/>
      <c r="TQZ45" s="1661"/>
      <c r="TRA45" s="1661"/>
      <c r="TRB45" s="1661"/>
      <c r="TRC45" s="1661"/>
      <c r="TRD45" s="1661"/>
      <c r="TRE45" s="1661"/>
      <c r="TRF45" s="1661"/>
      <c r="TRG45" s="1661"/>
      <c r="TRH45" s="1661"/>
      <c r="TRI45" s="1661"/>
      <c r="TRJ45" s="1661"/>
      <c r="TRK45" s="1661"/>
      <c r="TRL45" s="1661"/>
      <c r="TRM45" s="1661"/>
      <c r="TRN45" s="1661"/>
      <c r="TRO45" s="1661"/>
      <c r="TRP45" s="1661"/>
      <c r="TRQ45" s="1661"/>
      <c r="TRR45" s="1661"/>
      <c r="TRS45" s="1661"/>
      <c r="TRT45" s="1661"/>
      <c r="TRU45" s="1661"/>
      <c r="TRV45" s="1661"/>
      <c r="TRW45" s="1661"/>
      <c r="TRX45" s="1661"/>
      <c r="TRY45" s="1661"/>
      <c r="TRZ45" s="1661"/>
      <c r="TSA45" s="1661"/>
      <c r="TSB45" s="1661"/>
      <c r="TSC45" s="1661"/>
      <c r="TSD45" s="1661"/>
      <c r="TSE45" s="1661"/>
      <c r="TSF45" s="1661"/>
      <c r="TSG45" s="1661"/>
      <c r="TSH45" s="1661"/>
      <c r="TSI45" s="1661"/>
      <c r="TSJ45" s="1661"/>
      <c r="TSK45" s="1661"/>
      <c r="TSL45" s="1661"/>
      <c r="TSM45" s="1661"/>
      <c r="TSN45" s="1661"/>
      <c r="TSO45" s="1661"/>
      <c r="TSP45" s="1661"/>
      <c r="TSQ45" s="1661"/>
      <c r="TSR45" s="1661"/>
      <c r="TSS45" s="1661"/>
      <c r="TST45" s="1661"/>
      <c r="TSU45" s="1661"/>
      <c r="TSV45" s="1661"/>
      <c r="TSW45" s="1661"/>
      <c r="TSX45" s="1661"/>
      <c r="TSY45" s="1661"/>
      <c r="TSZ45" s="1661"/>
      <c r="TTA45" s="1661"/>
      <c r="TTB45" s="1661"/>
      <c r="TTC45" s="1661"/>
      <c r="TTD45" s="1661"/>
      <c r="TTE45" s="1661"/>
      <c r="TTF45" s="1661"/>
      <c r="TTG45" s="1661"/>
      <c r="TTH45" s="1661"/>
      <c r="TTI45" s="1661"/>
      <c r="TTJ45" s="1661"/>
      <c r="TTK45" s="1661"/>
      <c r="TTL45" s="1661"/>
      <c r="TTM45" s="1661"/>
      <c r="TTN45" s="1661"/>
      <c r="TTO45" s="1661"/>
      <c r="TTP45" s="1661"/>
      <c r="TTQ45" s="1661"/>
      <c r="TTR45" s="1661"/>
      <c r="TTS45" s="1661"/>
      <c r="TTT45" s="1661"/>
      <c r="TTU45" s="1661"/>
      <c r="TTV45" s="1661"/>
      <c r="TTW45" s="1661"/>
      <c r="TTX45" s="1661"/>
      <c r="TTY45" s="1661"/>
      <c r="TTZ45" s="1661"/>
      <c r="TUA45" s="1661"/>
      <c r="TUB45" s="1661"/>
      <c r="TUC45" s="1661"/>
      <c r="TUD45" s="1661"/>
      <c r="TUE45" s="1661"/>
      <c r="TUF45" s="1661"/>
      <c r="TUG45" s="1661"/>
      <c r="TUH45" s="1661"/>
      <c r="TUI45" s="1661"/>
      <c r="TUJ45" s="1661"/>
      <c r="TUK45" s="1661"/>
      <c r="TUL45" s="1661"/>
      <c r="TUM45" s="1661"/>
      <c r="TUN45" s="1661"/>
      <c r="TUO45" s="1661"/>
      <c r="TUP45" s="1661"/>
      <c r="TUQ45" s="1661"/>
      <c r="TUR45" s="1661"/>
      <c r="TUS45" s="1661"/>
      <c r="TUT45" s="1661"/>
      <c r="TUU45" s="1661"/>
      <c r="TUV45" s="1661"/>
      <c r="TUW45" s="1661"/>
      <c r="TUX45" s="1661"/>
      <c r="TUY45" s="1661"/>
      <c r="TUZ45" s="1661"/>
      <c r="TVA45" s="1661"/>
      <c r="TVB45" s="1661"/>
      <c r="TVC45" s="1661"/>
      <c r="TVD45" s="1661"/>
      <c r="TVE45" s="1661"/>
      <c r="TVF45" s="1661"/>
      <c r="TVG45" s="1661"/>
      <c r="TVH45" s="1661"/>
      <c r="TVI45" s="1661"/>
      <c r="TVJ45" s="1661"/>
      <c r="TVK45" s="1661"/>
      <c r="TVL45" s="1661"/>
      <c r="TVM45" s="1661"/>
      <c r="TVN45" s="1661"/>
      <c r="TVO45" s="1661"/>
      <c r="TVP45" s="1661"/>
      <c r="TVQ45" s="1661"/>
      <c r="TVR45" s="1661"/>
      <c r="TVS45" s="1661"/>
      <c r="TVT45" s="1661"/>
      <c r="TVU45" s="1661"/>
      <c r="TVV45" s="1661"/>
      <c r="TVW45" s="1661"/>
      <c r="TVX45" s="1661"/>
      <c r="TVY45" s="1661"/>
      <c r="TVZ45" s="1661"/>
      <c r="TWA45" s="1661"/>
      <c r="TWB45" s="1661"/>
      <c r="TWC45" s="1661"/>
      <c r="TWD45" s="1661"/>
      <c r="TWE45" s="1661"/>
      <c r="TWF45" s="1661"/>
      <c r="TWG45" s="1661"/>
      <c r="TWH45" s="1661"/>
      <c r="TWI45" s="1661"/>
      <c r="TWJ45" s="1661"/>
      <c r="TWK45" s="1661"/>
      <c r="TWL45" s="1661"/>
      <c r="TWM45" s="1661"/>
      <c r="TWN45" s="1661"/>
      <c r="TWO45" s="1661"/>
      <c r="TWP45" s="1661"/>
      <c r="TWQ45" s="1661"/>
      <c r="TWR45" s="1661"/>
      <c r="TWS45" s="1661"/>
      <c r="TWT45" s="1661"/>
      <c r="TWU45" s="1661"/>
      <c r="TWV45" s="1661"/>
      <c r="TWW45" s="1661"/>
      <c r="TWX45" s="1661"/>
      <c r="TWY45" s="1661"/>
      <c r="TWZ45" s="1661"/>
      <c r="TXA45" s="1661"/>
      <c r="TXB45" s="1661"/>
      <c r="TXC45" s="1661"/>
      <c r="TXD45" s="1661"/>
      <c r="TXE45" s="1661"/>
      <c r="TXF45" s="1661"/>
      <c r="TXG45" s="1661"/>
      <c r="TXH45" s="1661"/>
      <c r="TXI45" s="1661"/>
      <c r="TXJ45" s="1661"/>
      <c r="TXK45" s="1661"/>
      <c r="TXL45" s="1661"/>
      <c r="TXM45" s="1661"/>
      <c r="TXN45" s="1661"/>
      <c r="TXO45" s="1661"/>
      <c r="TXP45" s="1661"/>
      <c r="TXQ45" s="1661"/>
      <c r="TXR45" s="1661"/>
      <c r="TXS45" s="1661"/>
      <c r="TXT45" s="1661"/>
      <c r="TXU45" s="1661"/>
      <c r="TXV45" s="1661"/>
      <c r="TXW45" s="1661"/>
      <c r="TXX45" s="1661"/>
      <c r="TXY45" s="1661"/>
      <c r="TXZ45" s="1661"/>
      <c r="TYA45" s="1661"/>
      <c r="TYB45" s="1661"/>
      <c r="TYC45" s="1661"/>
      <c r="TYD45" s="1661"/>
      <c r="TYE45" s="1661"/>
      <c r="TYF45" s="1661"/>
      <c r="TYG45" s="1661"/>
      <c r="TYH45" s="1661"/>
      <c r="TYI45" s="1661"/>
      <c r="TYJ45" s="1661"/>
      <c r="TYK45" s="1661"/>
      <c r="TYL45" s="1661"/>
      <c r="TYM45" s="1661"/>
      <c r="TYN45" s="1661"/>
      <c r="TYO45" s="1661"/>
      <c r="TYP45" s="1661"/>
      <c r="TYQ45" s="1661"/>
      <c r="TYR45" s="1661"/>
      <c r="TYS45" s="1661"/>
      <c r="TYT45" s="1661"/>
      <c r="TYU45" s="1661"/>
      <c r="TYV45" s="1661"/>
      <c r="TYW45" s="1661"/>
      <c r="TYX45" s="1661"/>
      <c r="TYY45" s="1661"/>
      <c r="TYZ45" s="1661"/>
      <c r="TZA45" s="1661"/>
      <c r="TZB45" s="1661"/>
      <c r="TZC45" s="1661"/>
      <c r="TZD45" s="1661"/>
      <c r="TZE45" s="1661"/>
      <c r="TZF45" s="1661"/>
      <c r="TZG45" s="1661"/>
      <c r="TZH45" s="1661"/>
      <c r="TZI45" s="1661"/>
      <c r="TZJ45" s="1661"/>
      <c r="TZK45" s="1661"/>
      <c r="TZL45" s="1661"/>
      <c r="TZM45" s="1661"/>
      <c r="TZN45" s="1661"/>
      <c r="TZO45" s="1661"/>
      <c r="TZP45" s="1661"/>
      <c r="TZQ45" s="1661"/>
      <c r="TZR45" s="1661"/>
      <c r="TZS45" s="1661"/>
      <c r="TZT45" s="1661"/>
      <c r="TZU45" s="1661"/>
      <c r="TZV45" s="1661"/>
      <c r="TZW45" s="1661"/>
      <c r="TZX45" s="1661"/>
      <c r="TZY45" s="1661"/>
      <c r="TZZ45" s="1661"/>
      <c r="UAA45" s="1661"/>
      <c r="UAB45" s="1661"/>
      <c r="UAC45" s="1661"/>
      <c r="UAD45" s="1661"/>
      <c r="UAE45" s="1661"/>
      <c r="UAF45" s="1661"/>
      <c r="UAG45" s="1661"/>
      <c r="UAH45" s="1661"/>
      <c r="UAI45" s="1661"/>
      <c r="UAJ45" s="1661"/>
      <c r="UAK45" s="1661"/>
      <c r="UAL45" s="1661"/>
      <c r="UAM45" s="1661"/>
      <c r="UAN45" s="1661"/>
      <c r="UAO45" s="1661"/>
      <c r="UAP45" s="1661"/>
      <c r="UAQ45" s="1661"/>
      <c r="UAR45" s="1661"/>
      <c r="UAS45" s="1661"/>
      <c r="UAT45" s="1661"/>
      <c r="UAU45" s="1661"/>
      <c r="UAV45" s="1661"/>
      <c r="UAW45" s="1661"/>
      <c r="UAX45" s="1661"/>
      <c r="UAY45" s="1661"/>
      <c r="UAZ45" s="1661"/>
      <c r="UBA45" s="1661"/>
      <c r="UBB45" s="1661"/>
      <c r="UBC45" s="1661"/>
      <c r="UBD45" s="1661"/>
      <c r="UBE45" s="1661"/>
      <c r="UBF45" s="1661"/>
      <c r="UBG45" s="1661"/>
      <c r="UBH45" s="1661"/>
      <c r="UBI45" s="1661"/>
      <c r="UBJ45" s="1661"/>
      <c r="UBK45" s="1661"/>
      <c r="UBL45" s="1661"/>
      <c r="UBM45" s="1661"/>
      <c r="UBN45" s="1661"/>
      <c r="UBO45" s="1661"/>
      <c r="UBP45" s="1661"/>
      <c r="UBQ45" s="1661"/>
      <c r="UBR45" s="1661"/>
      <c r="UBS45" s="1661"/>
      <c r="UBT45" s="1661"/>
      <c r="UBU45" s="1661"/>
      <c r="UBV45" s="1661"/>
      <c r="UBW45" s="1661"/>
      <c r="UBX45" s="1661"/>
      <c r="UBY45" s="1661"/>
      <c r="UBZ45" s="1661"/>
      <c r="UCA45" s="1661"/>
      <c r="UCB45" s="1661"/>
      <c r="UCC45" s="1661"/>
      <c r="UCD45" s="1661"/>
      <c r="UCE45" s="1661"/>
      <c r="UCF45" s="1661"/>
      <c r="UCG45" s="1661"/>
      <c r="UCH45" s="1661"/>
      <c r="UCI45" s="1661"/>
      <c r="UCJ45" s="1661"/>
      <c r="UCK45" s="1661"/>
      <c r="UCL45" s="1661"/>
      <c r="UCM45" s="1661"/>
      <c r="UCN45" s="1661"/>
      <c r="UCO45" s="1661"/>
      <c r="UCP45" s="1661"/>
      <c r="UCQ45" s="1661"/>
      <c r="UCR45" s="1661"/>
      <c r="UCS45" s="1661"/>
      <c r="UCT45" s="1661"/>
      <c r="UCU45" s="1661"/>
      <c r="UCV45" s="1661"/>
      <c r="UCW45" s="1661"/>
      <c r="UCX45" s="1661"/>
      <c r="UCY45" s="1661"/>
      <c r="UCZ45" s="1661"/>
      <c r="UDA45" s="1661"/>
      <c r="UDB45" s="1661"/>
      <c r="UDC45" s="1661"/>
      <c r="UDD45" s="1661"/>
      <c r="UDE45" s="1661"/>
      <c r="UDF45" s="1661"/>
      <c r="UDG45" s="1661"/>
      <c r="UDH45" s="1661"/>
      <c r="UDI45" s="1661"/>
      <c r="UDJ45" s="1661"/>
      <c r="UDK45" s="1661"/>
      <c r="UDL45" s="1661"/>
      <c r="UDM45" s="1661"/>
      <c r="UDN45" s="1661"/>
      <c r="UDO45" s="1661"/>
      <c r="UDP45" s="1661"/>
      <c r="UDQ45" s="1661"/>
      <c r="UDR45" s="1661"/>
      <c r="UDS45" s="1661"/>
      <c r="UDT45" s="1661"/>
      <c r="UDU45" s="1661"/>
      <c r="UDV45" s="1661"/>
      <c r="UDW45" s="1661"/>
      <c r="UDX45" s="1661"/>
      <c r="UDY45" s="1661"/>
      <c r="UDZ45" s="1661"/>
      <c r="UEA45" s="1661"/>
      <c r="UEB45" s="1661"/>
      <c r="UEC45" s="1661"/>
      <c r="UED45" s="1661"/>
      <c r="UEE45" s="1661"/>
      <c r="UEF45" s="1661"/>
      <c r="UEG45" s="1661"/>
      <c r="UEH45" s="1661"/>
      <c r="UEI45" s="1661"/>
      <c r="UEJ45" s="1661"/>
      <c r="UEK45" s="1661"/>
      <c r="UEL45" s="1661"/>
      <c r="UEM45" s="1661"/>
      <c r="UEN45" s="1661"/>
      <c r="UEO45" s="1661"/>
      <c r="UEP45" s="1661"/>
      <c r="UEQ45" s="1661"/>
      <c r="UER45" s="1661"/>
      <c r="UES45" s="1661"/>
      <c r="UET45" s="1661"/>
      <c r="UEU45" s="1661"/>
      <c r="UEV45" s="1661"/>
      <c r="UEW45" s="1661"/>
      <c r="UEX45" s="1661"/>
      <c r="UEY45" s="1661"/>
      <c r="UEZ45" s="1661"/>
      <c r="UFA45" s="1661"/>
      <c r="UFB45" s="1661"/>
      <c r="UFC45" s="1661"/>
      <c r="UFD45" s="1661"/>
      <c r="UFE45" s="1661"/>
      <c r="UFF45" s="1661"/>
      <c r="UFG45" s="1661"/>
      <c r="UFH45" s="1661"/>
      <c r="UFI45" s="1661"/>
      <c r="UFJ45" s="1661"/>
      <c r="UFK45" s="1661"/>
      <c r="UFL45" s="1661"/>
      <c r="UFM45" s="1661"/>
      <c r="UFN45" s="1661"/>
      <c r="UFO45" s="1661"/>
      <c r="UFP45" s="1661"/>
      <c r="UFQ45" s="1661"/>
      <c r="UFR45" s="1661"/>
      <c r="UFS45" s="1661"/>
      <c r="UFT45" s="1661"/>
      <c r="UFU45" s="1661"/>
      <c r="UFV45" s="1661"/>
      <c r="UFW45" s="1661"/>
      <c r="UFX45" s="1661"/>
      <c r="UFY45" s="1661"/>
      <c r="UFZ45" s="1661"/>
      <c r="UGA45" s="1661"/>
      <c r="UGB45" s="1661"/>
      <c r="UGC45" s="1661"/>
      <c r="UGD45" s="1661"/>
      <c r="UGE45" s="1661"/>
      <c r="UGF45" s="1661"/>
      <c r="UGG45" s="1661"/>
      <c r="UGH45" s="1661"/>
      <c r="UGI45" s="1661"/>
      <c r="UGJ45" s="1661"/>
      <c r="UGK45" s="1661"/>
      <c r="UGL45" s="1661"/>
      <c r="UGM45" s="1661"/>
      <c r="UGN45" s="1661"/>
      <c r="UGO45" s="1661"/>
      <c r="UGP45" s="1661"/>
      <c r="UGQ45" s="1661"/>
      <c r="UGR45" s="1661"/>
      <c r="UGS45" s="1661"/>
      <c r="UGT45" s="1661"/>
      <c r="UGU45" s="1661"/>
      <c r="UGV45" s="1661"/>
      <c r="UGW45" s="1661"/>
      <c r="UGX45" s="1661"/>
      <c r="UGY45" s="1661"/>
      <c r="UGZ45" s="1661"/>
      <c r="UHA45" s="1661"/>
      <c r="UHB45" s="1661"/>
      <c r="UHC45" s="1661"/>
      <c r="UHD45" s="1661"/>
      <c r="UHE45" s="1661"/>
      <c r="UHF45" s="1661"/>
      <c r="UHG45" s="1661"/>
      <c r="UHH45" s="1661"/>
      <c r="UHI45" s="1661"/>
      <c r="UHJ45" s="1661"/>
      <c r="UHK45" s="1661"/>
      <c r="UHL45" s="1661"/>
      <c r="UHM45" s="1661"/>
      <c r="UHN45" s="1661"/>
      <c r="UHO45" s="1661"/>
      <c r="UHP45" s="1661"/>
      <c r="UHQ45" s="1661"/>
      <c r="UHR45" s="1661"/>
      <c r="UHS45" s="1661"/>
      <c r="UHT45" s="1661"/>
      <c r="UHU45" s="1661"/>
      <c r="UHV45" s="1661"/>
      <c r="UHW45" s="1661"/>
      <c r="UHX45" s="1661"/>
      <c r="UHY45" s="1661"/>
      <c r="UHZ45" s="1661"/>
      <c r="UIA45" s="1661"/>
      <c r="UIB45" s="1661"/>
      <c r="UIC45" s="1661"/>
      <c r="UID45" s="1661"/>
      <c r="UIE45" s="1661"/>
      <c r="UIF45" s="1661"/>
      <c r="UIG45" s="1661"/>
      <c r="UIH45" s="1661"/>
      <c r="UII45" s="1661"/>
      <c r="UIJ45" s="1661"/>
      <c r="UIK45" s="1661"/>
      <c r="UIL45" s="1661"/>
      <c r="UIM45" s="1661"/>
      <c r="UIN45" s="1661"/>
      <c r="UIO45" s="1661"/>
      <c r="UIP45" s="1661"/>
      <c r="UIQ45" s="1661"/>
      <c r="UIR45" s="1661"/>
      <c r="UIS45" s="1661"/>
      <c r="UIT45" s="1661"/>
      <c r="UIU45" s="1661"/>
      <c r="UIV45" s="1661"/>
      <c r="UIW45" s="1661"/>
      <c r="UIX45" s="1661"/>
      <c r="UIY45" s="1661"/>
      <c r="UIZ45" s="1661"/>
      <c r="UJA45" s="1661"/>
      <c r="UJB45" s="1661"/>
      <c r="UJC45" s="1661"/>
      <c r="UJD45" s="1661"/>
      <c r="UJE45" s="1661"/>
      <c r="UJF45" s="1661"/>
      <c r="UJG45" s="1661"/>
      <c r="UJH45" s="1661"/>
      <c r="UJI45" s="1661"/>
      <c r="UJJ45" s="1661"/>
      <c r="UJK45" s="1661"/>
      <c r="UJL45" s="1661"/>
      <c r="UJM45" s="1661"/>
      <c r="UJN45" s="1661"/>
      <c r="UJO45" s="1661"/>
      <c r="UJP45" s="1661"/>
      <c r="UJQ45" s="1661"/>
      <c r="UJR45" s="1661"/>
      <c r="UJS45" s="1661"/>
      <c r="UJT45" s="1661"/>
      <c r="UJU45" s="1661"/>
      <c r="UJV45" s="1661"/>
      <c r="UJW45" s="1661"/>
      <c r="UJX45" s="1661"/>
      <c r="UJY45" s="1661"/>
      <c r="UJZ45" s="1661"/>
      <c r="UKA45" s="1661"/>
      <c r="UKB45" s="1661"/>
      <c r="UKC45" s="1661"/>
      <c r="UKD45" s="1661"/>
      <c r="UKE45" s="1661"/>
      <c r="UKF45" s="1661"/>
      <c r="UKG45" s="1661"/>
      <c r="UKH45" s="1661"/>
      <c r="UKI45" s="1661"/>
      <c r="UKJ45" s="1661"/>
      <c r="UKK45" s="1661"/>
      <c r="UKL45" s="1661"/>
      <c r="UKM45" s="1661"/>
      <c r="UKN45" s="1661"/>
      <c r="UKO45" s="1661"/>
      <c r="UKP45" s="1661"/>
      <c r="UKQ45" s="1661"/>
      <c r="UKR45" s="1661"/>
      <c r="UKS45" s="1661"/>
      <c r="UKT45" s="1661"/>
      <c r="UKU45" s="1661"/>
      <c r="UKV45" s="1661"/>
      <c r="UKW45" s="1661"/>
      <c r="UKX45" s="1661"/>
      <c r="UKY45" s="1661"/>
      <c r="UKZ45" s="1661"/>
      <c r="ULA45" s="1661"/>
      <c r="ULB45" s="1661"/>
      <c r="ULC45" s="1661"/>
      <c r="ULD45" s="1661"/>
      <c r="ULE45" s="1661"/>
      <c r="ULF45" s="1661"/>
      <c r="ULG45" s="1661"/>
      <c r="ULH45" s="1661"/>
      <c r="ULI45" s="1661"/>
      <c r="ULJ45" s="1661"/>
      <c r="ULK45" s="1661"/>
      <c r="ULL45" s="1661"/>
      <c r="ULM45" s="1661"/>
      <c r="ULN45" s="1661"/>
      <c r="ULO45" s="1661"/>
      <c r="ULP45" s="1661"/>
      <c r="ULQ45" s="1661"/>
      <c r="ULR45" s="1661"/>
      <c r="ULS45" s="1661"/>
      <c r="ULT45" s="1661"/>
      <c r="ULU45" s="1661"/>
      <c r="ULV45" s="1661"/>
      <c r="ULW45" s="1661"/>
      <c r="ULX45" s="1661"/>
      <c r="ULY45" s="1661"/>
      <c r="ULZ45" s="1661"/>
      <c r="UMA45" s="1661"/>
      <c r="UMB45" s="1661"/>
      <c r="UMC45" s="1661"/>
      <c r="UMD45" s="1661"/>
      <c r="UME45" s="1661"/>
      <c r="UMF45" s="1661"/>
      <c r="UMG45" s="1661"/>
      <c r="UMH45" s="1661"/>
      <c r="UMI45" s="1661"/>
      <c r="UMJ45" s="1661"/>
      <c r="UMK45" s="1661"/>
      <c r="UML45" s="1661"/>
      <c r="UMM45" s="1661"/>
      <c r="UMN45" s="1661"/>
      <c r="UMO45" s="1661"/>
      <c r="UMP45" s="1661"/>
      <c r="UMQ45" s="1661"/>
      <c r="UMR45" s="1661"/>
      <c r="UMS45" s="1661"/>
      <c r="UMT45" s="1661"/>
      <c r="UMU45" s="1661"/>
      <c r="UMV45" s="1661"/>
      <c r="UMW45" s="1661"/>
      <c r="UMX45" s="1661"/>
      <c r="UMY45" s="1661"/>
      <c r="UMZ45" s="1661"/>
      <c r="UNA45" s="1661"/>
      <c r="UNB45" s="1661"/>
      <c r="UNC45" s="1661"/>
      <c r="UND45" s="1661"/>
      <c r="UNE45" s="1661"/>
      <c r="UNF45" s="1661"/>
      <c r="UNG45" s="1661"/>
      <c r="UNH45" s="1661"/>
      <c r="UNI45" s="1661"/>
      <c r="UNJ45" s="1661"/>
      <c r="UNK45" s="1661"/>
      <c r="UNL45" s="1661"/>
      <c r="UNM45" s="1661"/>
      <c r="UNN45" s="1661"/>
      <c r="UNO45" s="1661"/>
      <c r="UNP45" s="1661"/>
      <c r="UNQ45" s="1661"/>
      <c r="UNR45" s="1661"/>
      <c r="UNS45" s="1661"/>
      <c r="UNT45" s="1661"/>
      <c r="UNU45" s="1661"/>
      <c r="UNV45" s="1661"/>
      <c r="UNW45" s="1661"/>
      <c r="UNX45" s="1661"/>
      <c r="UNY45" s="1661"/>
      <c r="UNZ45" s="1661"/>
      <c r="UOA45" s="1661"/>
      <c r="UOB45" s="1661"/>
      <c r="UOC45" s="1661"/>
      <c r="UOD45" s="1661"/>
      <c r="UOE45" s="1661"/>
      <c r="UOF45" s="1661"/>
      <c r="UOG45" s="1661"/>
      <c r="UOH45" s="1661"/>
      <c r="UOI45" s="1661"/>
      <c r="UOJ45" s="1661"/>
      <c r="UOK45" s="1661"/>
      <c r="UOL45" s="1661"/>
      <c r="UOM45" s="1661"/>
      <c r="UON45" s="1661"/>
      <c r="UOO45" s="1661"/>
      <c r="UOP45" s="1661"/>
      <c r="UOQ45" s="1661"/>
      <c r="UOR45" s="1661"/>
      <c r="UOS45" s="1661"/>
      <c r="UOT45" s="1661"/>
      <c r="UOU45" s="1661"/>
      <c r="UOV45" s="1661"/>
      <c r="UOW45" s="1661"/>
      <c r="UOX45" s="1661"/>
      <c r="UOY45" s="1661"/>
      <c r="UOZ45" s="1661"/>
      <c r="UPA45" s="1661"/>
      <c r="UPB45" s="1661"/>
      <c r="UPC45" s="1661"/>
      <c r="UPD45" s="1661"/>
      <c r="UPE45" s="1661"/>
      <c r="UPF45" s="1661"/>
      <c r="UPG45" s="1661"/>
      <c r="UPH45" s="1661"/>
      <c r="UPI45" s="1661"/>
      <c r="UPJ45" s="1661"/>
      <c r="UPK45" s="1661"/>
      <c r="UPL45" s="1661"/>
      <c r="UPM45" s="1661"/>
      <c r="UPN45" s="1661"/>
      <c r="UPO45" s="1661"/>
      <c r="UPP45" s="1661"/>
      <c r="UPQ45" s="1661"/>
      <c r="UPR45" s="1661"/>
      <c r="UPS45" s="1661"/>
      <c r="UPT45" s="1661"/>
      <c r="UPU45" s="1661"/>
      <c r="UPV45" s="1661"/>
      <c r="UPW45" s="1661"/>
      <c r="UPX45" s="1661"/>
      <c r="UPY45" s="1661"/>
      <c r="UPZ45" s="1661"/>
      <c r="UQA45" s="1661"/>
      <c r="UQB45" s="1661"/>
      <c r="UQC45" s="1661"/>
      <c r="UQD45" s="1661"/>
      <c r="UQE45" s="1661"/>
      <c r="UQF45" s="1661"/>
      <c r="UQG45" s="1661"/>
      <c r="UQH45" s="1661"/>
      <c r="UQI45" s="1661"/>
      <c r="UQJ45" s="1661"/>
      <c r="UQK45" s="1661"/>
      <c r="UQL45" s="1661"/>
      <c r="UQM45" s="1661"/>
      <c r="UQN45" s="1661"/>
      <c r="UQO45" s="1661"/>
      <c r="UQP45" s="1661"/>
      <c r="UQQ45" s="1661"/>
      <c r="UQR45" s="1661"/>
      <c r="UQS45" s="1661"/>
      <c r="UQT45" s="1661"/>
      <c r="UQU45" s="1661"/>
      <c r="UQV45" s="1661"/>
      <c r="UQW45" s="1661"/>
      <c r="UQX45" s="1661"/>
      <c r="UQY45" s="1661"/>
      <c r="UQZ45" s="1661"/>
      <c r="URA45" s="1661"/>
      <c r="URB45" s="1661"/>
      <c r="URC45" s="1661"/>
      <c r="URD45" s="1661"/>
      <c r="URE45" s="1661"/>
      <c r="URF45" s="1661"/>
      <c r="URG45" s="1661"/>
      <c r="URH45" s="1661"/>
      <c r="URI45" s="1661"/>
      <c r="URJ45" s="1661"/>
      <c r="URK45" s="1661"/>
      <c r="URL45" s="1661"/>
      <c r="URM45" s="1661"/>
      <c r="URN45" s="1661"/>
      <c r="URO45" s="1661"/>
      <c r="URP45" s="1661"/>
      <c r="URQ45" s="1661"/>
      <c r="URR45" s="1661"/>
      <c r="URS45" s="1661"/>
      <c r="URT45" s="1661"/>
      <c r="URU45" s="1661"/>
      <c r="URV45" s="1661"/>
      <c r="URW45" s="1661"/>
      <c r="URX45" s="1661"/>
      <c r="URY45" s="1661"/>
      <c r="URZ45" s="1661"/>
      <c r="USA45" s="1661"/>
      <c r="USB45" s="1661"/>
      <c r="USC45" s="1661"/>
      <c r="USD45" s="1661"/>
      <c r="USE45" s="1661"/>
      <c r="USF45" s="1661"/>
      <c r="USG45" s="1661"/>
      <c r="USH45" s="1661"/>
      <c r="USI45" s="1661"/>
      <c r="USJ45" s="1661"/>
      <c r="USK45" s="1661"/>
      <c r="USL45" s="1661"/>
      <c r="USM45" s="1661"/>
      <c r="USN45" s="1661"/>
      <c r="USO45" s="1661"/>
      <c r="USP45" s="1661"/>
      <c r="USQ45" s="1661"/>
      <c r="USR45" s="1661"/>
      <c r="USS45" s="1661"/>
      <c r="UST45" s="1661"/>
      <c r="USU45" s="1661"/>
      <c r="USV45" s="1661"/>
      <c r="USW45" s="1661"/>
      <c r="USX45" s="1661"/>
      <c r="USY45" s="1661"/>
      <c r="USZ45" s="1661"/>
      <c r="UTA45" s="1661"/>
      <c r="UTB45" s="1661"/>
      <c r="UTC45" s="1661"/>
      <c r="UTD45" s="1661"/>
      <c r="UTE45" s="1661"/>
      <c r="UTF45" s="1661"/>
      <c r="UTG45" s="1661"/>
      <c r="UTH45" s="1661"/>
      <c r="UTI45" s="1661"/>
      <c r="UTJ45" s="1661"/>
      <c r="UTK45" s="1661"/>
      <c r="UTL45" s="1661"/>
      <c r="UTM45" s="1661"/>
      <c r="UTN45" s="1661"/>
      <c r="UTO45" s="1661"/>
      <c r="UTP45" s="1661"/>
      <c r="UTQ45" s="1661"/>
      <c r="UTR45" s="1661"/>
      <c r="UTS45" s="1661"/>
      <c r="UTT45" s="1661"/>
      <c r="UTU45" s="1661"/>
      <c r="UTV45" s="1661"/>
      <c r="UTW45" s="1661"/>
      <c r="UTX45" s="1661"/>
      <c r="UTY45" s="1661"/>
      <c r="UTZ45" s="1661"/>
      <c r="UUA45" s="1661"/>
      <c r="UUB45" s="1661"/>
      <c r="UUC45" s="1661"/>
      <c r="UUD45" s="1661"/>
      <c r="UUE45" s="1661"/>
      <c r="UUF45" s="1661"/>
      <c r="UUG45" s="1661"/>
      <c r="UUH45" s="1661"/>
      <c r="UUI45" s="1661"/>
      <c r="UUJ45" s="1661"/>
      <c r="UUK45" s="1661"/>
      <c r="UUL45" s="1661"/>
      <c r="UUM45" s="1661"/>
      <c r="UUN45" s="1661"/>
      <c r="UUO45" s="1661"/>
      <c r="UUP45" s="1661"/>
      <c r="UUQ45" s="1661"/>
      <c r="UUR45" s="1661"/>
      <c r="UUS45" s="1661"/>
      <c r="UUT45" s="1661"/>
      <c r="UUU45" s="1661"/>
      <c r="UUV45" s="1661"/>
      <c r="UUW45" s="1661"/>
      <c r="UUX45" s="1661"/>
      <c r="UUY45" s="1661"/>
      <c r="UUZ45" s="1661"/>
      <c r="UVA45" s="1661"/>
      <c r="UVB45" s="1661"/>
      <c r="UVC45" s="1661"/>
      <c r="UVD45" s="1661"/>
      <c r="UVE45" s="1661"/>
      <c r="UVF45" s="1661"/>
      <c r="UVG45" s="1661"/>
      <c r="UVH45" s="1661"/>
      <c r="UVI45" s="1661"/>
      <c r="UVJ45" s="1661"/>
      <c r="UVK45" s="1661"/>
      <c r="UVL45" s="1661"/>
      <c r="UVM45" s="1661"/>
      <c r="UVN45" s="1661"/>
      <c r="UVO45" s="1661"/>
      <c r="UVP45" s="1661"/>
      <c r="UVQ45" s="1661"/>
      <c r="UVR45" s="1661"/>
      <c r="UVS45" s="1661"/>
      <c r="UVT45" s="1661"/>
      <c r="UVU45" s="1661"/>
      <c r="UVV45" s="1661"/>
      <c r="UVW45" s="1661"/>
      <c r="UVX45" s="1661"/>
      <c r="UVY45" s="1661"/>
      <c r="UVZ45" s="1661"/>
      <c r="UWA45" s="1661"/>
      <c r="UWB45" s="1661"/>
      <c r="UWC45" s="1661"/>
      <c r="UWD45" s="1661"/>
      <c r="UWE45" s="1661"/>
      <c r="UWF45" s="1661"/>
      <c r="UWG45" s="1661"/>
      <c r="UWH45" s="1661"/>
      <c r="UWI45" s="1661"/>
      <c r="UWJ45" s="1661"/>
      <c r="UWK45" s="1661"/>
      <c r="UWL45" s="1661"/>
      <c r="UWM45" s="1661"/>
      <c r="UWN45" s="1661"/>
      <c r="UWO45" s="1661"/>
      <c r="UWP45" s="1661"/>
      <c r="UWQ45" s="1661"/>
      <c r="UWR45" s="1661"/>
      <c r="UWS45" s="1661"/>
      <c r="UWT45" s="1661"/>
      <c r="UWU45" s="1661"/>
      <c r="UWV45" s="1661"/>
      <c r="UWW45" s="1661"/>
      <c r="UWX45" s="1661"/>
      <c r="UWY45" s="1661"/>
      <c r="UWZ45" s="1661"/>
      <c r="UXA45" s="1661"/>
      <c r="UXB45" s="1661"/>
      <c r="UXC45" s="1661"/>
      <c r="UXD45" s="1661"/>
      <c r="UXE45" s="1661"/>
      <c r="UXF45" s="1661"/>
      <c r="UXG45" s="1661"/>
      <c r="UXH45" s="1661"/>
      <c r="UXI45" s="1661"/>
      <c r="UXJ45" s="1661"/>
      <c r="UXK45" s="1661"/>
      <c r="UXL45" s="1661"/>
      <c r="UXM45" s="1661"/>
      <c r="UXN45" s="1661"/>
      <c r="UXO45" s="1661"/>
      <c r="UXP45" s="1661"/>
      <c r="UXQ45" s="1661"/>
      <c r="UXR45" s="1661"/>
      <c r="UXS45" s="1661"/>
      <c r="UXT45" s="1661"/>
      <c r="UXU45" s="1661"/>
      <c r="UXV45" s="1661"/>
      <c r="UXW45" s="1661"/>
      <c r="UXX45" s="1661"/>
      <c r="UXY45" s="1661"/>
      <c r="UXZ45" s="1661"/>
      <c r="UYA45" s="1661"/>
      <c r="UYB45" s="1661"/>
      <c r="UYC45" s="1661"/>
      <c r="UYD45" s="1661"/>
      <c r="UYE45" s="1661"/>
      <c r="UYF45" s="1661"/>
      <c r="UYG45" s="1661"/>
      <c r="UYH45" s="1661"/>
      <c r="UYI45" s="1661"/>
      <c r="UYJ45" s="1661"/>
      <c r="UYK45" s="1661"/>
      <c r="UYL45" s="1661"/>
      <c r="UYM45" s="1661"/>
      <c r="UYN45" s="1661"/>
      <c r="UYO45" s="1661"/>
      <c r="UYP45" s="1661"/>
      <c r="UYQ45" s="1661"/>
      <c r="UYR45" s="1661"/>
      <c r="UYS45" s="1661"/>
      <c r="UYT45" s="1661"/>
      <c r="UYU45" s="1661"/>
      <c r="UYV45" s="1661"/>
      <c r="UYW45" s="1661"/>
      <c r="UYX45" s="1661"/>
      <c r="UYY45" s="1661"/>
      <c r="UYZ45" s="1661"/>
      <c r="UZA45" s="1661"/>
      <c r="UZB45" s="1661"/>
      <c r="UZC45" s="1661"/>
      <c r="UZD45" s="1661"/>
      <c r="UZE45" s="1661"/>
      <c r="UZF45" s="1661"/>
      <c r="UZG45" s="1661"/>
      <c r="UZH45" s="1661"/>
      <c r="UZI45" s="1661"/>
      <c r="UZJ45" s="1661"/>
      <c r="UZK45" s="1661"/>
      <c r="UZL45" s="1661"/>
      <c r="UZM45" s="1661"/>
      <c r="UZN45" s="1661"/>
      <c r="UZO45" s="1661"/>
      <c r="UZP45" s="1661"/>
      <c r="UZQ45" s="1661"/>
      <c r="UZR45" s="1661"/>
      <c r="UZS45" s="1661"/>
      <c r="UZT45" s="1661"/>
      <c r="UZU45" s="1661"/>
      <c r="UZV45" s="1661"/>
      <c r="UZW45" s="1661"/>
      <c r="UZX45" s="1661"/>
      <c r="UZY45" s="1661"/>
      <c r="UZZ45" s="1661"/>
      <c r="VAA45" s="1661"/>
      <c r="VAB45" s="1661"/>
      <c r="VAC45" s="1661"/>
      <c r="VAD45" s="1661"/>
      <c r="VAE45" s="1661"/>
      <c r="VAF45" s="1661"/>
      <c r="VAG45" s="1661"/>
      <c r="VAH45" s="1661"/>
      <c r="VAI45" s="1661"/>
      <c r="VAJ45" s="1661"/>
      <c r="VAK45" s="1661"/>
      <c r="VAL45" s="1661"/>
      <c r="VAM45" s="1661"/>
      <c r="VAN45" s="1661"/>
      <c r="VAO45" s="1661"/>
      <c r="VAP45" s="1661"/>
      <c r="VAQ45" s="1661"/>
      <c r="VAR45" s="1661"/>
      <c r="VAS45" s="1661"/>
      <c r="VAT45" s="1661"/>
      <c r="VAU45" s="1661"/>
      <c r="VAV45" s="1661"/>
      <c r="VAW45" s="1661"/>
      <c r="VAX45" s="1661"/>
      <c r="VAY45" s="1661"/>
      <c r="VAZ45" s="1661"/>
      <c r="VBA45" s="1661"/>
      <c r="VBB45" s="1661"/>
      <c r="VBC45" s="1661"/>
      <c r="VBD45" s="1661"/>
      <c r="VBE45" s="1661"/>
      <c r="VBF45" s="1661"/>
      <c r="VBG45" s="1661"/>
      <c r="VBH45" s="1661"/>
      <c r="VBI45" s="1661"/>
      <c r="VBJ45" s="1661"/>
      <c r="VBK45" s="1661"/>
      <c r="VBL45" s="1661"/>
      <c r="VBM45" s="1661"/>
      <c r="VBN45" s="1661"/>
      <c r="VBO45" s="1661"/>
      <c r="VBP45" s="1661"/>
      <c r="VBQ45" s="1661"/>
      <c r="VBR45" s="1661"/>
      <c r="VBS45" s="1661"/>
      <c r="VBT45" s="1661"/>
      <c r="VBU45" s="1661"/>
      <c r="VBV45" s="1661"/>
      <c r="VBW45" s="1661"/>
      <c r="VBX45" s="1661"/>
      <c r="VBY45" s="1661"/>
      <c r="VBZ45" s="1661"/>
      <c r="VCA45" s="1661"/>
      <c r="VCB45" s="1661"/>
      <c r="VCC45" s="1661"/>
      <c r="VCD45" s="1661"/>
      <c r="VCE45" s="1661"/>
      <c r="VCF45" s="1661"/>
      <c r="VCG45" s="1661"/>
      <c r="VCH45" s="1661"/>
      <c r="VCI45" s="1661"/>
      <c r="VCJ45" s="1661"/>
      <c r="VCK45" s="1661"/>
      <c r="VCL45" s="1661"/>
      <c r="VCM45" s="1661"/>
      <c r="VCN45" s="1661"/>
      <c r="VCO45" s="1661"/>
      <c r="VCP45" s="1661"/>
      <c r="VCQ45" s="1661"/>
      <c r="VCR45" s="1661"/>
      <c r="VCS45" s="1661"/>
      <c r="VCT45" s="1661"/>
      <c r="VCU45" s="1661"/>
      <c r="VCV45" s="1661"/>
      <c r="VCW45" s="1661"/>
      <c r="VCX45" s="1661"/>
      <c r="VCY45" s="1661"/>
      <c r="VCZ45" s="1661"/>
      <c r="VDA45" s="1661"/>
      <c r="VDB45" s="1661"/>
      <c r="VDC45" s="1661"/>
      <c r="VDD45" s="1661"/>
      <c r="VDE45" s="1661"/>
      <c r="VDF45" s="1661"/>
      <c r="VDG45" s="1661"/>
      <c r="VDH45" s="1661"/>
      <c r="VDI45" s="1661"/>
      <c r="VDJ45" s="1661"/>
      <c r="VDK45" s="1661"/>
      <c r="VDL45" s="1661"/>
      <c r="VDM45" s="1661"/>
      <c r="VDN45" s="1661"/>
      <c r="VDO45" s="1661"/>
      <c r="VDP45" s="1661"/>
      <c r="VDQ45" s="1661"/>
      <c r="VDR45" s="1661"/>
      <c r="VDS45" s="1661"/>
      <c r="VDT45" s="1661"/>
      <c r="VDU45" s="1661"/>
      <c r="VDV45" s="1661"/>
      <c r="VDW45" s="1661"/>
      <c r="VDX45" s="1661"/>
      <c r="VDY45" s="1661"/>
      <c r="VDZ45" s="1661"/>
      <c r="VEA45" s="1661"/>
      <c r="VEB45" s="1661"/>
      <c r="VEC45" s="1661"/>
      <c r="VED45" s="1661"/>
      <c r="VEE45" s="1661"/>
      <c r="VEF45" s="1661"/>
      <c r="VEG45" s="1661"/>
      <c r="VEH45" s="1661"/>
      <c r="VEI45" s="1661"/>
      <c r="VEJ45" s="1661"/>
      <c r="VEK45" s="1661"/>
      <c r="VEL45" s="1661"/>
      <c r="VEM45" s="1661"/>
      <c r="VEN45" s="1661"/>
      <c r="VEO45" s="1661"/>
      <c r="VEP45" s="1661"/>
      <c r="VEQ45" s="1661"/>
      <c r="VER45" s="1661"/>
      <c r="VES45" s="1661"/>
      <c r="VET45" s="1661"/>
      <c r="VEU45" s="1661"/>
      <c r="VEV45" s="1661"/>
      <c r="VEW45" s="1661"/>
      <c r="VEX45" s="1661"/>
      <c r="VEY45" s="1661"/>
      <c r="VEZ45" s="1661"/>
      <c r="VFA45" s="1661"/>
      <c r="VFB45" s="1661"/>
      <c r="VFC45" s="1661"/>
      <c r="VFD45" s="1661"/>
      <c r="VFE45" s="1661"/>
      <c r="VFF45" s="1661"/>
      <c r="VFG45" s="1661"/>
      <c r="VFH45" s="1661"/>
      <c r="VFI45" s="1661"/>
      <c r="VFJ45" s="1661"/>
      <c r="VFK45" s="1661"/>
      <c r="VFL45" s="1661"/>
      <c r="VFM45" s="1661"/>
      <c r="VFN45" s="1661"/>
      <c r="VFO45" s="1661"/>
      <c r="VFP45" s="1661"/>
      <c r="VFQ45" s="1661"/>
      <c r="VFR45" s="1661"/>
      <c r="VFS45" s="1661"/>
      <c r="VFT45" s="1661"/>
      <c r="VFU45" s="1661"/>
      <c r="VFV45" s="1661"/>
      <c r="VFW45" s="1661"/>
      <c r="VFX45" s="1661"/>
      <c r="VFY45" s="1661"/>
      <c r="VFZ45" s="1661"/>
      <c r="VGA45" s="1661"/>
      <c r="VGB45" s="1661"/>
      <c r="VGC45" s="1661"/>
      <c r="VGD45" s="1661"/>
      <c r="VGE45" s="1661"/>
      <c r="VGF45" s="1661"/>
      <c r="VGG45" s="1661"/>
      <c r="VGH45" s="1661"/>
      <c r="VGI45" s="1661"/>
      <c r="VGJ45" s="1661"/>
      <c r="VGK45" s="1661"/>
      <c r="VGL45" s="1661"/>
      <c r="VGM45" s="1661"/>
      <c r="VGN45" s="1661"/>
      <c r="VGO45" s="1661"/>
      <c r="VGP45" s="1661"/>
      <c r="VGQ45" s="1661"/>
      <c r="VGR45" s="1661"/>
      <c r="VGS45" s="1661"/>
      <c r="VGT45" s="1661"/>
      <c r="VGU45" s="1661"/>
      <c r="VGV45" s="1661"/>
      <c r="VGW45" s="1661"/>
      <c r="VGX45" s="1661"/>
      <c r="VGY45" s="1661"/>
      <c r="VGZ45" s="1661"/>
      <c r="VHA45" s="1661"/>
      <c r="VHB45" s="1661"/>
      <c r="VHC45" s="1661"/>
      <c r="VHD45" s="1661"/>
      <c r="VHE45" s="1661"/>
      <c r="VHF45" s="1661"/>
      <c r="VHG45" s="1661"/>
      <c r="VHH45" s="1661"/>
      <c r="VHI45" s="1661"/>
      <c r="VHJ45" s="1661"/>
      <c r="VHK45" s="1661"/>
      <c r="VHL45" s="1661"/>
      <c r="VHM45" s="1661"/>
      <c r="VHN45" s="1661"/>
      <c r="VHO45" s="1661"/>
      <c r="VHP45" s="1661"/>
      <c r="VHQ45" s="1661"/>
      <c r="VHR45" s="1661"/>
      <c r="VHS45" s="1661"/>
      <c r="VHT45" s="1661"/>
      <c r="VHU45" s="1661"/>
      <c r="VHV45" s="1661"/>
      <c r="VHW45" s="1661"/>
      <c r="VHX45" s="1661"/>
      <c r="VHY45" s="1661"/>
      <c r="VHZ45" s="1661"/>
      <c r="VIA45" s="1661"/>
      <c r="VIB45" s="1661"/>
      <c r="VIC45" s="1661"/>
      <c r="VID45" s="1661"/>
      <c r="VIE45" s="1661"/>
      <c r="VIF45" s="1661"/>
      <c r="VIG45" s="1661"/>
      <c r="VIH45" s="1661"/>
      <c r="VII45" s="1661"/>
      <c r="VIJ45" s="1661"/>
      <c r="VIK45" s="1661"/>
      <c r="VIL45" s="1661"/>
      <c r="VIM45" s="1661"/>
      <c r="VIN45" s="1661"/>
      <c r="VIO45" s="1661"/>
      <c r="VIP45" s="1661"/>
      <c r="VIQ45" s="1661"/>
      <c r="VIR45" s="1661"/>
      <c r="VIS45" s="1661"/>
      <c r="VIT45" s="1661"/>
      <c r="VIU45" s="1661"/>
      <c r="VIV45" s="1661"/>
      <c r="VIW45" s="1661"/>
      <c r="VIX45" s="1661"/>
      <c r="VIY45" s="1661"/>
      <c r="VIZ45" s="1661"/>
      <c r="VJA45" s="1661"/>
      <c r="VJB45" s="1661"/>
      <c r="VJC45" s="1661"/>
      <c r="VJD45" s="1661"/>
      <c r="VJE45" s="1661"/>
      <c r="VJF45" s="1661"/>
      <c r="VJG45" s="1661"/>
      <c r="VJH45" s="1661"/>
      <c r="VJI45" s="1661"/>
      <c r="VJJ45" s="1661"/>
      <c r="VJK45" s="1661"/>
      <c r="VJL45" s="1661"/>
      <c r="VJM45" s="1661"/>
      <c r="VJN45" s="1661"/>
      <c r="VJO45" s="1661"/>
      <c r="VJP45" s="1661"/>
      <c r="VJQ45" s="1661"/>
      <c r="VJR45" s="1661"/>
      <c r="VJS45" s="1661"/>
      <c r="VJT45" s="1661"/>
      <c r="VJU45" s="1661"/>
      <c r="VJV45" s="1661"/>
      <c r="VJW45" s="1661"/>
      <c r="VJX45" s="1661"/>
      <c r="VJY45" s="1661"/>
      <c r="VJZ45" s="1661"/>
      <c r="VKA45" s="1661"/>
      <c r="VKB45" s="1661"/>
      <c r="VKC45" s="1661"/>
      <c r="VKD45" s="1661"/>
      <c r="VKE45" s="1661"/>
      <c r="VKF45" s="1661"/>
      <c r="VKG45" s="1661"/>
      <c r="VKH45" s="1661"/>
      <c r="VKI45" s="1661"/>
      <c r="VKJ45" s="1661"/>
      <c r="VKK45" s="1661"/>
      <c r="VKL45" s="1661"/>
      <c r="VKM45" s="1661"/>
      <c r="VKN45" s="1661"/>
      <c r="VKO45" s="1661"/>
      <c r="VKP45" s="1661"/>
      <c r="VKQ45" s="1661"/>
      <c r="VKR45" s="1661"/>
      <c r="VKS45" s="1661"/>
      <c r="VKT45" s="1661"/>
      <c r="VKU45" s="1661"/>
      <c r="VKV45" s="1661"/>
      <c r="VKW45" s="1661"/>
      <c r="VKX45" s="1661"/>
      <c r="VKY45" s="1661"/>
      <c r="VKZ45" s="1661"/>
      <c r="VLA45" s="1661"/>
      <c r="VLB45" s="1661"/>
      <c r="VLC45" s="1661"/>
      <c r="VLD45" s="1661"/>
      <c r="VLE45" s="1661"/>
      <c r="VLF45" s="1661"/>
      <c r="VLG45" s="1661"/>
      <c r="VLH45" s="1661"/>
      <c r="VLI45" s="1661"/>
      <c r="VLJ45" s="1661"/>
      <c r="VLK45" s="1661"/>
      <c r="VLL45" s="1661"/>
      <c r="VLM45" s="1661"/>
      <c r="VLN45" s="1661"/>
      <c r="VLO45" s="1661"/>
      <c r="VLP45" s="1661"/>
      <c r="VLQ45" s="1661"/>
      <c r="VLR45" s="1661"/>
      <c r="VLS45" s="1661"/>
      <c r="VLT45" s="1661"/>
      <c r="VLU45" s="1661"/>
      <c r="VLV45" s="1661"/>
      <c r="VLW45" s="1661"/>
      <c r="VLX45" s="1661"/>
      <c r="VLY45" s="1661"/>
      <c r="VLZ45" s="1661"/>
      <c r="VMA45" s="1661"/>
      <c r="VMB45" s="1661"/>
      <c r="VMC45" s="1661"/>
      <c r="VMD45" s="1661"/>
      <c r="VME45" s="1661"/>
      <c r="VMF45" s="1661"/>
      <c r="VMG45" s="1661"/>
      <c r="VMH45" s="1661"/>
      <c r="VMI45" s="1661"/>
      <c r="VMJ45" s="1661"/>
      <c r="VMK45" s="1661"/>
      <c r="VML45" s="1661"/>
      <c r="VMM45" s="1661"/>
      <c r="VMN45" s="1661"/>
      <c r="VMO45" s="1661"/>
      <c r="VMP45" s="1661"/>
      <c r="VMQ45" s="1661"/>
      <c r="VMR45" s="1661"/>
      <c r="VMS45" s="1661"/>
      <c r="VMT45" s="1661"/>
      <c r="VMU45" s="1661"/>
      <c r="VMV45" s="1661"/>
      <c r="VMW45" s="1661"/>
      <c r="VMX45" s="1661"/>
      <c r="VMY45" s="1661"/>
      <c r="VMZ45" s="1661"/>
      <c r="VNA45" s="1661"/>
      <c r="VNB45" s="1661"/>
      <c r="VNC45" s="1661"/>
      <c r="VND45" s="1661"/>
      <c r="VNE45" s="1661"/>
      <c r="VNF45" s="1661"/>
      <c r="VNG45" s="1661"/>
      <c r="VNH45" s="1661"/>
      <c r="VNI45" s="1661"/>
      <c r="VNJ45" s="1661"/>
      <c r="VNK45" s="1661"/>
      <c r="VNL45" s="1661"/>
      <c r="VNM45" s="1661"/>
      <c r="VNN45" s="1661"/>
      <c r="VNO45" s="1661"/>
      <c r="VNP45" s="1661"/>
      <c r="VNQ45" s="1661"/>
      <c r="VNR45" s="1661"/>
      <c r="VNS45" s="1661"/>
      <c r="VNT45" s="1661"/>
      <c r="VNU45" s="1661"/>
      <c r="VNV45" s="1661"/>
      <c r="VNW45" s="1661"/>
      <c r="VNX45" s="1661"/>
      <c r="VNY45" s="1661"/>
      <c r="VNZ45" s="1661"/>
      <c r="VOA45" s="1661"/>
      <c r="VOB45" s="1661"/>
      <c r="VOC45" s="1661"/>
      <c r="VOD45" s="1661"/>
      <c r="VOE45" s="1661"/>
      <c r="VOF45" s="1661"/>
      <c r="VOG45" s="1661"/>
      <c r="VOH45" s="1661"/>
      <c r="VOI45" s="1661"/>
      <c r="VOJ45" s="1661"/>
      <c r="VOK45" s="1661"/>
      <c r="VOL45" s="1661"/>
      <c r="VOM45" s="1661"/>
      <c r="VON45" s="1661"/>
      <c r="VOO45" s="1661"/>
      <c r="VOP45" s="1661"/>
      <c r="VOQ45" s="1661"/>
      <c r="VOR45" s="1661"/>
      <c r="VOS45" s="1661"/>
      <c r="VOT45" s="1661"/>
      <c r="VOU45" s="1661"/>
      <c r="VOV45" s="1661"/>
      <c r="VOW45" s="1661"/>
      <c r="VOX45" s="1661"/>
      <c r="VOY45" s="1661"/>
      <c r="VOZ45" s="1661"/>
      <c r="VPA45" s="1661"/>
      <c r="VPB45" s="1661"/>
      <c r="VPC45" s="1661"/>
      <c r="VPD45" s="1661"/>
      <c r="VPE45" s="1661"/>
      <c r="VPF45" s="1661"/>
      <c r="VPG45" s="1661"/>
      <c r="VPH45" s="1661"/>
      <c r="VPI45" s="1661"/>
      <c r="VPJ45" s="1661"/>
      <c r="VPK45" s="1661"/>
      <c r="VPL45" s="1661"/>
      <c r="VPM45" s="1661"/>
      <c r="VPN45" s="1661"/>
      <c r="VPO45" s="1661"/>
      <c r="VPP45" s="1661"/>
      <c r="VPQ45" s="1661"/>
      <c r="VPR45" s="1661"/>
      <c r="VPS45" s="1661"/>
      <c r="VPT45" s="1661"/>
      <c r="VPU45" s="1661"/>
      <c r="VPV45" s="1661"/>
      <c r="VPW45" s="1661"/>
      <c r="VPX45" s="1661"/>
      <c r="VPY45" s="1661"/>
      <c r="VPZ45" s="1661"/>
      <c r="VQA45" s="1661"/>
      <c r="VQB45" s="1661"/>
      <c r="VQC45" s="1661"/>
      <c r="VQD45" s="1661"/>
      <c r="VQE45" s="1661"/>
      <c r="VQF45" s="1661"/>
      <c r="VQG45" s="1661"/>
      <c r="VQH45" s="1661"/>
      <c r="VQI45" s="1661"/>
      <c r="VQJ45" s="1661"/>
      <c r="VQK45" s="1661"/>
      <c r="VQL45" s="1661"/>
      <c r="VQM45" s="1661"/>
      <c r="VQN45" s="1661"/>
      <c r="VQO45" s="1661"/>
      <c r="VQP45" s="1661"/>
      <c r="VQQ45" s="1661"/>
      <c r="VQR45" s="1661"/>
      <c r="VQS45" s="1661"/>
      <c r="VQT45" s="1661"/>
      <c r="VQU45" s="1661"/>
      <c r="VQV45" s="1661"/>
      <c r="VQW45" s="1661"/>
      <c r="VQX45" s="1661"/>
      <c r="VQY45" s="1661"/>
      <c r="VQZ45" s="1661"/>
      <c r="VRA45" s="1661"/>
      <c r="VRB45" s="1661"/>
      <c r="VRC45" s="1661"/>
      <c r="VRD45" s="1661"/>
      <c r="VRE45" s="1661"/>
      <c r="VRF45" s="1661"/>
      <c r="VRG45" s="1661"/>
      <c r="VRH45" s="1661"/>
      <c r="VRI45" s="1661"/>
      <c r="VRJ45" s="1661"/>
      <c r="VRK45" s="1661"/>
      <c r="VRL45" s="1661"/>
      <c r="VRM45" s="1661"/>
      <c r="VRN45" s="1661"/>
      <c r="VRO45" s="1661"/>
      <c r="VRP45" s="1661"/>
      <c r="VRQ45" s="1661"/>
      <c r="VRR45" s="1661"/>
      <c r="VRS45" s="1661"/>
      <c r="VRT45" s="1661"/>
      <c r="VRU45" s="1661"/>
      <c r="VRV45" s="1661"/>
      <c r="VRW45" s="1661"/>
      <c r="VRX45" s="1661"/>
      <c r="VRY45" s="1661"/>
      <c r="VRZ45" s="1661"/>
      <c r="VSA45" s="1661"/>
      <c r="VSB45" s="1661"/>
      <c r="VSC45" s="1661"/>
      <c r="VSD45" s="1661"/>
      <c r="VSE45" s="1661"/>
      <c r="VSF45" s="1661"/>
      <c r="VSG45" s="1661"/>
      <c r="VSH45" s="1661"/>
      <c r="VSI45" s="1661"/>
      <c r="VSJ45" s="1661"/>
      <c r="VSK45" s="1661"/>
      <c r="VSL45" s="1661"/>
      <c r="VSM45" s="1661"/>
      <c r="VSN45" s="1661"/>
      <c r="VSO45" s="1661"/>
      <c r="VSP45" s="1661"/>
      <c r="VSQ45" s="1661"/>
      <c r="VSR45" s="1661"/>
      <c r="VSS45" s="1661"/>
      <c r="VST45" s="1661"/>
      <c r="VSU45" s="1661"/>
      <c r="VSV45" s="1661"/>
      <c r="VSW45" s="1661"/>
      <c r="VSX45" s="1661"/>
      <c r="VSY45" s="1661"/>
      <c r="VSZ45" s="1661"/>
      <c r="VTA45" s="1661"/>
      <c r="VTB45" s="1661"/>
      <c r="VTC45" s="1661"/>
      <c r="VTD45" s="1661"/>
      <c r="VTE45" s="1661"/>
      <c r="VTF45" s="1661"/>
      <c r="VTG45" s="1661"/>
      <c r="VTH45" s="1661"/>
      <c r="VTI45" s="1661"/>
      <c r="VTJ45" s="1661"/>
      <c r="VTK45" s="1661"/>
      <c r="VTL45" s="1661"/>
      <c r="VTM45" s="1661"/>
      <c r="VTN45" s="1661"/>
      <c r="VTO45" s="1661"/>
      <c r="VTP45" s="1661"/>
      <c r="VTQ45" s="1661"/>
      <c r="VTR45" s="1661"/>
      <c r="VTS45" s="1661"/>
      <c r="VTT45" s="1661"/>
      <c r="VTU45" s="1661"/>
      <c r="VTV45" s="1661"/>
      <c r="VTW45" s="1661"/>
      <c r="VTX45" s="1661"/>
      <c r="VTY45" s="1661"/>
      <c r="VTZ45" s="1661"/>
      <c r="VUA45" s="1661"/>
      <c r="VUB45" s="1661"/>
      <c r="VUC45" s="1661"/>
      <c r="VUD45" s="1661"/>
      <c r="VUE45" s="1661"/>
      <c r="VUF45" s="1661"/>
      <c r="VUG45" s="1661"/>
      <c r="VUH45" s="1661"/>
      <c r="VUI45" s="1661"/>
      <c r="VUJ45" s="1661"/>
      <c r="VUK45" s="1661"/>
      <c r="VUL45" s="1661"/>
      <c r="VUM45" s="1661"/>
      <c r="VUN45" s="1661"/>
      <c r="VUO45" s="1661"/>
      <c r="VUP45" s="1661"/>
      <c r="VUQ45" s="1661"/>
      <c r="VUR45" s="1661"/>
      <c r="VUS45" s="1661"/>
      <c r="VUT45" s="1661"/>
      <c r="VUU45" s="1661"/>
      <c r="VUV45" s="1661"/>
      <c r="VUW45" s="1661"/>
      <c r="VUX45" s="1661"/>
      <c r="VUY45" s="1661"/>
      <c r="VUZ45" s="1661"/>
      <c r="VVA45" s="1661"/>
      <c r="VVB45" s="1661"/>
      <c r="VVC45" s="1661"/>
      <c r="VVD45" s="1661"/>
      <c r="VVE45" s="1661"/>
      <c r="VVF45" s="1661"/>
      <c r="VVG45" s="1661"/>
      <c r="VVH45" s="1661"/>
      <c r="VVI45" s="1661"/>
      <c r="VVJ45" s="1661"/>
      <c r="VVK45" s="1661"/>
      <c r="VVL45" s="1661"/>
      <c r="VVM45" s="1661"/>
      <c r="VVN45" s="1661"/>
      <c r="VVO45" s="1661"/>
      <c r="VVP45" s="1661"/>
      <c r="VVQ45" s="1661"/>
      <c r="VVR45" s="1661"/>
      <c r="VVS45" s="1661"/>
      <c r="VVT45" s="1661"/>
      <c r="VVU45" s="1661"/>
      <c r="VVV45" s="1661"/>
      <c r="VVW45" s="1661"/>
      <c r="VVX45" s="1661"/>
      <c r="VVY45" s="1661"/>
      <c r="VVZ45" s="1661"/>
      <c r="VWA45" s="1661"/>
      <c r="VWB45" s="1661"/>
      <c r="VWC45" s="1661"/>
      <c r="VWD45" s="1661"/>
      <c r="VWE45" s="1661"/>
      <c r="VWF45" s="1661"/>
      <c r="VWG45" s="1661"/>
      <c r="VWH45" s="1661"/>
      <c r="VWI45" s="1661"/>
      <c r="VWJ45" s="1661"/>
      <c r="VWK45" s="1661"/>
      <c r="VWL45" s="1661"/>
      <c r="VWM45" s="1661"/>
      <c r="VWN45" s="1661"/>
      <c r="VWO45" s="1661"/>
      <c r="VWP45" s="1661"/>
      <c r="VWQ45" s="1661"/>
      <c r="VWR45" s="1661"/>
      <c r="VWS45" s="1661"/>
      <c r="VWT45" s="1661"/>
      <c r="VWU45" s="1661"/>
      <c r="VWV45" s="1661"/>
      <c r="VWW45" s="1661"/>
      <c r="VWX45" s="1661"/>
      <c r="VWY45" s="1661"/>
      <c r="VWZ45" s="1661"/>
      <c r="VXA45" s="1661"/>
      <c r="VXB45" s="1661"/>
      <c r="VXC45" s="1661"/>
      <c r="VXD45" s="1661"/>
      <c r="VXE45" s="1661"/>
      <c r="VXF45" s="1661"/>
      <c r="VXG45" s="1661"/>
      <c r="VXH45" s="1661"/>
      <c r="VXI45" s="1661"/>
      <c r="VXJ45" s="1661"/>
      <c r="VXK45" s="1661"/>
      <c r="VXL45" s="1661"/>
      <c r="VXM45" s="1661"/>
      <c r="VXN45" s="1661"/>
      <c r="VXO45" s="1661"/>
      <c r="VXP45" s="1661"/>
      <c r="VXQ45" s="1661"/>
      <c r="VXR45" s="1661"/>
      <c r="VXS45" s="1661"/>
      <c r="VXT45" s="1661"/>
      <c r="VXU45" s="1661"/>
      <c r="VXV45" s="1661"/>
      <c r="VXW45" s="1661"/>
      <c r="VXX45" s="1661"/>
      <c r="VXY45" s="1661"/>
      <c r="VXZ45" s="1661"/>
      <c r="VYA45" s="1661"/>
      <c r="VYB45" s="1661"/>
      <c r="VYC45" s="1661"/>
      <c r="VYD45" s="1661"/>
      <c r="VYE45" s="1661"/>
      <c r="VYF45" s="1661"/>
      <c r="VYG45" s="1661"/>
      <c r="VYH45" s="1661"/>
      <c r="VYI45" s="1661"/>
      <c r="VYJ45" s="1661"/>
      <c r="VYK45" s="1661"/>
      <c r="VYL45" s="1661"/>
      <c r="VYM45" s="1661"/>
      <c r="VYN45" s="1661"/>
      <c r="VYO45" s="1661"/>
      <c r="VYP45" s="1661"/>
      <c r="VYQ45" s="1661"/>
      <c r="VYR45" s="1661"/>
      <c r="VYS45" s="1661"/>
      <c r="VYT45" s="1661"/>
      <c r="VYU45" s="1661"/>
      <c r="VYV45" s="1661"/>
      <c r="VYW45" s="1661"/>
      <c r="VYX45" s="1661"/>
      <c r="VYY45" s="1661"/>
      <c r="VYZ45" s="1661"/>
      <c r="VZA45" s="1661"/>
      <c r="VZB45" s="1661"/>
      <c r="VZC45" s="1661"/>
      <c r="VZD45" s="1661"/>
      <c r="VZE45" s="1661"/>
      <c r="VZF45" s="1661"/>
      <c r="VZG45" s="1661"/>
      <c r="VZH45" s="1661"/>
      <c r="VZI45" s="1661"/>
      <c r="VZJ45" s="1661"/>
      <c r="VZK45" s="1661"/>
      <c r="VZL45" s="1661"/>
      <c r="VZM45" s="1661"/>
      <c r="VZN45" s="1661"/>
      <c r="VZO45" s="1661"/>
      <c r="VZP45" s="1661"/>
      <c r="VZQ45" s="1661"/>
      <c r="VZR45" s="1661"/>
      <c r="VZS45" s="1661"/>
      <c r="VZT45" s="1661"/>
      <c r="VZU45" s="1661"/>
      <c r="VZV45" s="1661"/>
      <c r="VZW45" s="1661"/>
      <c r="VZX45" s="1661"/>
      <c r="VZY45" s="1661"/>
      <c r="VZZ45" s="1661"/>
      <c r="WAA45" s="1661"/>
      <c r="WAB45" s="1661"/>
      <c r="WAC45" s="1661"/>
      <c r="WAD45" s="1661"/>
      <c r="WAE45" s="1661"/>
      <c r="WAF45" s="1661"/>
      <c r="WAG45" s="1661"/>
      <c r="WAH45" s="1661"/>
      <c r="WAI45" s="1661"/>
      <c r="WAJ45" s="1661"/>
      <c r="WAK45" s="1661"/>
      <c r="WAL45" s="1661"/>
      <c r="WAM45" s="1661"/>
      <c r="WAN45" s="1661"/>
      <c r="WAO45" s="1661"/>
      <c r="WAP45" s="1661"/>
      <c r="WAQ45" s="1661"/>
      <c r="WAR45" s="1661"/>
      <c r="WAS45" s="1661"/>
      <c r="WAT45" s="1661"/>
      <c r="WAU45" s="1661"/>
      <c r="WAV45" s="1661"/>
      <c r="WAW45" s="1661"/>
      <c r="WAX45" s="1661"/>
      <c r="WAY45" s="1661"/>
      <c r="WAZ45" s="1661"/>
      <c r="WBA45" s="1661"/>
      <c r="WBB45" s="1661"/>
      <c r="WBC45" s="1661"/>
      <c r="WBD45" s="1661"/>
      <c r="WBE45" s="1661"/>
      <c r="WBF45" s="1661"/>
      <c r="WBG45" s="1661"/>
      <c r="WBH45" s="1661"/>
      <c r="WBI45" s="1661"/>
      <c r="WBJ45" s="1661"/>
      <c r="WBK45" s="1661"/>
      <c r="WBL45" s="1661"/>
      <c r="WBM45" s="1661"/>
      <c r="WBN45" s="1661"/>
      <c r="WBO45" s="1661"/>
      <c r="WBP45" s="1661"/>
      <c r="WBQ45" s="1661"/>
      <c r="WBR45" s="1661"/>
      <c r="WBS45" s="1661"/>
      <c r="WBT45" s="1661"/>
      <c r="WBU45" s="1661"/>
      <c r="WBV45" s="1661"/>
      <c r="WBW45" s="1661"/>
      <c r="WBX45" s="1661"/>
      <c r="WBY45" s="1661"/>
      <c r="WBZ45" s="1661"/>
      <c r="WCA45" s="1661"/>
      <c r="WCB45" s="1661"/>
      <c r="WCC45" s="1661"/>
      <c r="WCD45" s="1661"/>
      <c r="WCE45" s="1661"/>
      <c r="WCF45" s="1661"/>
      <c r="WCG45" s="1661"/>
      <c r="WCH45" s="1661"/>
      <c r="WCI45" s="1661"/>
      <c r="WCJ45" s="1661"/>
      <c r="WCK45" s="1661"/>
      <c r="WCL45" s="1661"/>
      <c r="WCM45" s="1661"/>
      <c r="WCN45" s="1661"/>
      <c r="WCO45" s="1661"/>
      <c r="WCP45" s="1661"/>
      <c r="WCQ45" s="1661"/>
      <c r="WCR45" s="1661"/>
      <c r="WCS45" s="1661"/>
      <c r="WCT45" s="1661"/>
      <c r="WCU45" s="1661"/>
      <c r="WCV45" s="1661"/>
      <c r="WCW45" s="1661"/>
      <c r="WCX45" s="1661"/>
      <c r="WCY45" s="1661"/>
      <c r="WCZ45" s="1661"/>
      <c r="WDA45" s="1661"/>
      <c r="WDB45" s="1661"/>
      <c r="WDC45" s="1661"/>
      <c r="WDD45" s="1661"/>
      <c r="WDE45" s="1661"/>
      <c r="WDF45" s="1661"/>
      <c r="WDG45" s="1661"/>
      <c r="WDH45" s="1661"/>
      <c r="WDI45" s="1661"/>
      <c r="WDJ45" s="1661"/>
      <c r="WDK45" s="1661"/>
      <c r="WDL45" s="1661"/>
      <c r="WDM45" s="1661"/>
      <c r="WDN45" s="1661"/>
      <c r="WDO45" s="1661"/>
      <c r="WDP45" s="1661"/>
      <c r="WDQ45" s="1661"/>
      <c r="WDR45" s="1661"/>
      <c r="WDS45" s="1661"/>
      <c r="WDT45" s="1661"/>
      <c r="WDU45" s="1661"/>
      <c r="WDV45" s="1661"/>
      <c r="WDW45" s="1661"/>
      <c r="WDX45" s="1661"/>
      <c r="WDY45" s="1661"/>
      <c r="WDZ45" s="1661"/>
      <c r="WEA45" s="1661"/>
      <c r="WEB45" s="1661"/>
      <c r="WEC45" s="1661"/>
      <c r="WED45" s="1661"/>
      <c r="WEE45" s="1661"/>
      <c r="WEF45" s="1661"/>
      <c r="WEG45" s="1661"/>
      <c r="WEH45" s="1661"/>
      <c r="WEI45" s="1661"/>
      <c r="WEJ45" s="1661"/>
      <c r="WEK45" s="1661"/>
      <c r="WEL45" s="1661"/>
      <c r="WEM45" s="1661"/>
      <c r="WEN45" s="1661"/>
      <c r="WEO45" s="1661"/>
      <c r="WEP45" s="1661"/>
      <c r="WEQ45" s="1661"/>
      <c r="WER45" s="1661"/>
      <c r="WES45" s="1661"/>
      <c r="WET45" s="1661"/>
      <c r="WEU45" s="1661"/>
      <c r="WEV45" s="1661"/>
      <c r="WEW45" s="1661"/>
      <c r="WEX45" s="1661"/>
      <c r="WEY45" s="1661"/>
      <c r="WEZ45" s="1661"/>
      <c r="WFA45" s="1661"/>
      <c r="WFB45" s="1661"/>
      <c r="WFC45" s="1661"/>
      <c r="WFD45" s="1661"/>
      <c r="WFE45" s="1661"/>
      <c r="WFF45" s="1661"/>
      <c r="WFG45" s="1661"/>
      <c r="WFH45" s="1661"/>
      <c r="WFI45" s="1661"/>
      <c r="WFJ45" s="1661"/>
      <c r="WFK45" s="1661"/>
      <c r="WFL45" s="1661"/>
      <c r="WFM45" s="1661"/>
      <c r="WFN45" s="1661"/>
      <c r="WFO45" s="1661"/>
      <c r="WFP45" s="1661"/>
      <c r="WFQ45" s="1661"/>
      <c r="WFR45" s="1661"/>
      <c r="WFS45" s="1661"/>
      <c r="WFT45" s="1661"/>
      <c r="WFU45" s="1661"/>
      <c r="WFV45" s="1661"/>
      <c r="WFW45" s="1661"/>
      <c r="WFX45" s="1661"/>
      <c r="WFY45" s="1661"/>
      <c r="WFZ45" s="1661"/>
      <c r="WGA45" s="1661"/>
      <c r="WGB45" s="1661"/>
      <c r="WGC45" s="1661"/>
      <c r="WGD45" s="1661"/>
      <c r="WGE45" s="1661"/>
      <c r="WGF45" s="1661"/>
      <c r="WGG45" s="1661"/>
      <c r="WGH45" s="1661"/>
      <c r="WGI45" s="1661"/>
      <c r="WGJ45" s="1661"/>
      <c r="WGK45" s="1661"/>
      <c r="WGL45" s="1661"/>
      <c r="WGM45" s="1661"/>
      <c r="WGN45" s="1661"/>
      <c r="WGO45" s="1661"/>
      <c r="WGP45" s="1661"/>
      <c r="WGQ45" s="1661"/>
      <c r="WGR45" s="1661"/>
      <c r="WGS45" s="1661"/>
      <c r="WGT45" s="1661"/>
      <c r="WGU45" s="1661"/>
      <c r="WGV45" s="1661"/>
      <c r="WGW45" s="1661"/>
      <c r="WGX45" s="1661"/>
      <c r="WGY45" s="1661"/>
      <c r="WGZ45" s="1661"/>
      <c r="WHA45" s="1661"/>
      <c r="WHB45" s="1661"/>
      <c r="WHC45" s="1661"/>
      <c r="WHD45" s="1661"/>
      <c r="WHE45" s="1661"/>
      <c r="WHF45" s="1661"/>
      <c r="WHG45" s="1661"/>
      <c r="WHH45" s="1661"/>
      <c r="WHI45" s="1661"/>
      <c r="WHJ45" s="1661"/>
      <c r="WHK45" s="1661"/>
      <c r="WHL45" s="1661"/>
      <c r="WHM45" s="1661"/>
      <c r="WHN45" s="1661"/>
      <c r="WHO45" s="1661"/>
      <c r="WHP45" s="1661"/>
      <c r="WHQ45" s="1661"/>
      <c r="WHR45" s="1661"/>
      <c r="WHS45" s="1661"/>
      <c r="WHT45" s="1661"/>
      <c r="WHU45" s="1661"/>
      <c r="WHV45" s="1661"/>
      <c r="WHW45" s="1661"/>
      <c r="WHX45" s="1661"/>
      <c r="WHY45" s="1661"/>
      <c r="WHZ45" s="1661"/>
      <c r="WIA45" s="1661"/>
      <c r="WIB45" s="1661"/>
      <c r="WIC45" s="1661"/>
      <c r="WID45" s="1661"/>
      <c r="WIE45" s="1661"/>
      <c r="WIF45" s="1661"/>
      <c r="WIG45" s="1661"/>
      <c r="WIH45" s="1661"/>
      <c r="WII45" s="1661"/>
      <c r="WIJ45" s="1661"/>
      <c r="WIK45" s="1661"/>
      <c r="WIL45" s="1661"/>
      <c r="WIM45" s="1661"/>
      <c r="WIN45" s="1661"/>
      <c r="WIO45" s="1661"/>
      <c r="WIP45" s="1661"/>
      <c r="WIQ45" s="1661"/>
      <c r="WIR45" s="1661"/>
      <c r="WIS45" s="1661"/>
      <c r="WIT45" s="1661"/>
      <c r="WIU45" s="1661"/>
      <c r="WIV45" s="1661"/>
      <c r="WIW45" s="1661"/>
      <c r="WIX45" s="1661"/>
      <c r="WIY45" s="1661"/>
      <c r="WIZ45" s="1661"/>
      <c r="WJA45" s="1661"/>
      <c r="WJB45" s="1661"/>
      <c r="WJC45" s="1661"/>
      <c r="WJD45" s="1661"/>
      <c r="WJE45" s="1661"/>
      <c r="WJF45" s="1661"/>
      <c r="WJG45" s="1661"/>
      <c r="WJH45" s="1661"/>
      <c r="WJI45" s="1661"/>
      <c r="WJJ45" s="1661"/>
      <c r="WJK45" s="1661"/>
      <c r="WJL45" s="1661"/>
      <c r="WJM45" s="1661"/>
      <c r="WJN45" s="1661"/>
      <c r="WJO45" s="1661"/>
      <c r="WJP45" s="1661"/>
      <c r="WJQ45" s="1661"/>
      <c r="WJR45" s="1661"/>
      <c r="WJS45" s="1661"/>
      <c r="WJT45" s="1661"/>
      <c r="WJU45" s="1661"/>
      <c r="WJV45" s="1661"/>
      <c r="WJW45" s="1661"/>
      <c r="WJX45" s="1661"/>
      <c r="WJY45" s="1661"/>
      <c r="WJZ45" s="1661"/>
      <c r="WKA45" s="1661"/>
      <c r="WKB45" s="1661"/>
      <c r="WKC45" s="1661"/>
      <c r="WKD45" s="1661"/>
      <c r="WKE45" s="1661"/>
      <c r="WKF45" s="1661"/>
      <c r="WKG45" s="1661"/>
      <c r="WKH45" s="1661"/>
      <c r="WKI45" s="1661"/>
      <c r="WKJ45" s="1661"/>
      <c r="WKK45" s="1661"/>
      <c r="WKL45" s="1661"/>
      <c r="WKM45" s="1661"/>
      <c r="WKN45" s="1661"/>
      <c r="WKO45" s="1661"/>
      <c r="WKP45" s="1661"/>
      <c r="WKQ45" s="1661"/>
      <c r="WKR45" s="1661"/>
      <c r="WKS45" s="1661"/>
      <c r="WKT45" s="1661"/>
      <c r="WKU45" s="1661"/>
      <c r="WKV45" s="1661"/>
      <c r="WKW45" s="1661"/>
      <c r="WKX45" s="1661"/>
      <c r="WKY45" s="1661"/>
      <c r="WKZ45" s="1661"/>
      <c r="WLA45" s="1661"/>
      <c r="WLB45" s="1661"/>
      <c r="WLC45" s="1661"/>
      <c r="WLD45" s="1661"/>
      <c r="WLE45" s="1661"/>
      <c r="WLF45" s="1661"/>
      <c r="WLG45" s="1661"/>
      <c r="WLH45" s="1661"/>
      <c r="WLI45" s="1661"/>
      <c r="WLJ45" s="1661"/>
      <c r="WLK45" s="1661"/>
      <c r="WLL45" s="1661"/>
      <c r="WLM45" s="1661"/>
      <c r="WLN45" s="1661"/>
      <c r="WLO45" s="1661"/>
      <c r="WLP45" s="1661"/>
      <c r="WLQ45" s="1661"/>
      <c r="WLR45" s="1661"/>
      <c r="WLS45" s="1661"/>
      <c r="WLT45" s="1661"/>
      <c r="WLU45" s="1661"/>
      <c r="WLV45" s="1661"/>
      <c r="WLW45" s="1661"/>
      <c r="WLX45" s="1661"/>
      <c r="WLY45" s="1661"/>
      <c r="WLZ45" s="1661"/>
      <c r="WMA45" s="1661"/>
      <c r="WMB45" s="1661"/>
      <c r="WMC45" s="1661"/>
      <c r="WMD45" s="1661"/>
      <c r="WME45" s="1661"/>
      <c r="WMF45" s="1661"/>
      <c r="WMG45" s="1661"/>
      <c r="WMH45" s="1661"/>
      <c r="WMI45" s="1661"/>
      <c r="WMJ45" s="1661"/>
      <c r="WMK45" s="1661"/>
      <c r="WML45" s="1661"/>
      <c r="WMM45" s="1661"/>
      <c r="WMN45" s="1661"/>
      <c r="WMO45" s="1661"/>
      <c r="WMP45" s="1661"/>
      <c r="WMQ45" s="1661"/>
      <c r="WMR45" s="1661"/>
      <c r="WMS45" s="1661"/>
      <c r="WMT45" s="1661"/>
      <c r="WMU45" s="1661"/>
      <c r="WMV45" s="1661"/>
      <c r="WMW45" s="1661"/>
      <c r="WMX45" s="1661"/>
      <c r="WMY45" s="1661"/>
      <c r="WMZ45" s="1661"/>
      <c r="WNA45" s="1661"/>
      <c r="WNB45" s="1661"/>
      <c r="WNC45" s="1661"/>
      <c r="WND45" s="1661"/>
      <c r="WNE45" s="1661"/>
      <c r="WNF45" s="1661"/>
      <c r="WNG45" s="1661"/>
      <c r="WNH45" s="1661"/>
      <c r="WNI45" s="1661"/>
      <c r="WNJ45" s="1661"/>
      <c r="WNK45" s="1661"/>
      <c r="WNL45" s="1661"/>
      <c r="WNM45" s="1661"/>
      <c r="WNN45" s="1661"/>
      <c r="WNO45" s="1661"/>
      <c r="WNP45" s="1661"/>
      <c r="WNQ45" s="1661"/>
      <c r="WNR45" s="1661"/>
      <c r="WNS45" s="1661"/>
      <c r="WNT45" s="1661"/>
      <c r="WNU45" s="1661"/>
      <c r="WNV45" s="1661"/>
      <c r="WNW45" s="1661"/>
      <c r="WNX45" s="1661"/>
      <c r="WNY45" s="1661"/>
      <c r="WNZ45" s="1661"/>
      <c r="WOA45" s="1661"/>
      <c r="WOB45" s="1661"/>
      <c r="WOC45" s="1661"/>
      <c r="WOD45" s="1661"/>
      <c r="WOE45" s="1661"/>
      <c r="WOF45" s="1661"/>
      <c r="WOG45" s="1661"/>
      <c r="WOH45" s="1661"/>
      <c r="WOI45" s="1661"/>
      <c r="WOJ45" s="1661"/>
      <c r="WOK45" s="1661"/>
      <c r="WOL45" s="1661"/>
      <c r="WOM45" s="1661"/>
      <c r="WON45" s="1661"/>
      <c r="WOO45" s="1661"/>
      <c r="WOP45" s="1661"/>
      <c r="WOQ45" s="1661"/>
      <c r="WOR45" s="1661"/>
      <c r="WOS45" s="1661"/>
      <c r="WOT45" s="1661"/>
      <c r="WOU45" s="1661"/>
      <c r="WOV45" s="1661"/>
      <c r="WOW45" s="1661"/>
      <c r="WOX45" s="1661"/>
      <c r="WOY45" s="1661"/>
      <c r="WOZ45" s="1661"/>
      <c r="WPA45" s="1661"/>
      <c r="WPB45" s="1661"/>
      <c r="WPC45" s="1661"/>
      <c r="WPD45" s="1661"/>
      <c r="WPE45" s="1661"/>
      <c r="WPF45" s="1661"/>
      <c r="WPG45" s="1661"/>
      <c r="WPH45" s="1661"/>
      <c r="WPI45" s="1661"/>
      <c r="WPJ45" s="1661"/>
      <c r="WPK45" s="1661"/>
      <c r="WPL45" s="1661"/>
      <c r="WPM45" s="1661"/>
      <c r="WPN45" s="1661"/>
      <c r="WPO45" s="1661"/>
      <c r="WPP45" s="1661"/>
      <c r="WPQ45" s="1661"/>
      <c r="WPR45" s="1661"/>
      <c r="WPS45" s="1661"/>
      <c r="WPT45" s="1661"/>
      <c r="WPU45" s="1661"/>
      <c r="WPV45" s="1661"/>
      <c r="WPW45" s="1661"/>
      <c r="WPX45" s="1661"/>
      <c r="WPY45" s="1661"/>
      <c r="WPZ45" s="1661"/>
      <c r="WQA45" s="1661"/>
      <c r="WQB45" s="1661"/>
      <c r="WQC45" s="1661"/>
      <c r="WQD45" s="1661"/>
      <c r="WQE45" s="1661"/>
      <c r="WQF45" s="1661"/>
      <c r="WQG45" s="1661"/>
      <c r="WQH45" s="1661"/>
      <c r="WQI45" s="1661"/>
      <c r="WQJ45" s="1661"/>
      <c r="WQK45" s="1661"/>
      <c r="WQL45" s="1661"/>
      <c r="WQM45" s="1661"/>
      <c r="WQN45" s="1661"/>
      <c r="WQO45" s="1661"/>
      <c r="WQP45" s="1661"/>
      <c r="WQQ45" s="1661"/>
      <c r="WQR45" s="1661"/>
      <c r="WQS45" s="1661"/>
      <c r="WQT45" s="1661"/>
      <c r="WQU45" s="1661"/>
      <c r="WQV45" s="1661"/>
      <c r="WQW45" s="1661"/>
      <c r="WQX45" s="1661"/>
      <c r="WQY45" s="1661"/>
      <c r="WQZ45" s="1661"/>
      <c r="WRA45" s="1661"/>
      <c r="WRB45" s="1661"/>
      <c r="WRC45" s="1661"/>
      <c r="WRD45" s="1661"/>
      <c r="WRE45" s="1661"/>
      <c r="WRF45" s="1661"/>
      <c r="WRG45" s="1661"/>
      <c r="WRH45" s="1661"/>
      <c r="WRI45" s="1661"/>
      <c r="WRJ45" s="1661"/>
      <c r="WRK45" s="1661"/>
      <c r="WRL45" s="1661"/>
      <c r="WRM45" s="1661"/>
      <c r="WRN45" s="1661"/>
      <c r="WRO45" s="1661"/>
      <c r="WRP45" s="1661"/>
      <c r="WRQ45" s="1661"/>
      <c r="WRR45" s="1661"/>
      <c r="WRS45" s="1661"/>
      <c r="WRT45" s="1661"/>
      <c r="WRU45" s="1661"/>
      <c r="WRV45" s="1661"/>
      <c r="WRW45" s="1661"/>
      <c r="WRX45" s="1661"/>
      <c r="WRY45" s="1661"/>
      <c r="WRZ45" s="1661"/>
      <c r="WSA45" s="1661"/>
      <c r="WSB45" s="1661"/>
      <c r="WSC45" s="1661"/>
      <c r="WSD45" s="1661"/>
      <c r="WSE45" s="1661"/>
      <c r="WSF45" s="1661"/>
      <c r="WSG45" s="1661"/>
      <c r="WSH45" s="1661"/>
      <c r="WSI45" s="1661"/>
      <c r="WSJ45" s="1661"/>
      <c r="WSK45" s="1661"/>
      <c r="WSL45" s="1661"/>
      <c r="WSM45" s="1661"/>
      <c r="WSN45" s="1661"/>
      <c r="WSO45" s="1661"/>
      <c r="WSP45" s="1661"/>
      <c r="WSQ45" s="1661"/>
      <c r="WSR45" s="1661"/>
      <c r="WSS45" s="1661"/>
      <c r="WST45" s="1661"/>
      <c r="WSU45" s="1661"/>
      <c r="WSV45" s="1661"/>
      <c r="WSW45" s="1661"/>
      <c r="WSX45" s="1661"/>
      <c r="WSY45" s="1661"/>
      <c r="WSZ45" s="1661"/>
      <c r="WTA45" s="1661"/>
      <c r="WTB45" s="1661"/>
      <c r="WTC45" s="1661"/>
      <c r="WTD45" s="1661"/>
      <c r="WTE45" s="1661"/>
      <c r="WTF45" s="1661"/>
      <c r="WTG45" s="1661"/>
      <c r="WTH45" s="1661"/>
      <c r="WTI45" s="1661"/>
      <c r="WTJ45" s="1661"/>
      <c r="WTK45" s="1661"/>
      <c r="WTL45" s="1661"/>
      <c r="WTM45" s="1661"/>
      <c r="WTN45" s="1661"/>
      <c r="WTO45" s="1661"/>
      <c r="WTP45" s="1661"/>
      <c r="WTQ45" s="1661"/>
      <c r="WTR45" s="1661"/>
      <c r="WTS45" s="1661"/>
      <c r="WTT45" s="1661"/>
      <c r="WTU45" s="1661"/>
      <c r="WTV45" s="1661"/>
      <c r="WTW45" s="1661"/>
      <c r="WTX45" s="1661"/>
      <c r="WTY45" s="1661"/>
      <c r="WTZ45" s="1661"/>
      <c r="WUA45" s="1661"/>
      <c r="WUB45" s="1661"/>
      <c r="WUC45" s="1661"/>
      <c r="WUD45" s="1661"/>
      <c r="WUE45" s="1661"/>
      <c r="WUF45" s="1661"/>
      <c r="WUG45" s="1661"/>
      <c r="WUH45" s="1661"/>
      <c r="WUI45" s="1661"/>
      <c r="WUJ45" s="1661"/>
      <c r="WUK45" s="1661"/>
      <c r="WUL45" s="1661"/>
      <c r="WUM45" s="1661"/>
      <c r="WUN45" s="1661"/>
      <c r="WUO45" s="1661"/>
      <c r="WUP45" s="1661"/>
      <c r="WUQ45" s="1661"/>
      <c r="WUR45" s="1661"/>
      <c r="WUS45" s="1661"/>
      <c r="WUT45" s="1661"/>
      <c r="WUU45" s="1661"/>
      <c r="WUV45" s="1661"/>
      <c r="WUW45" s="1661"/>
      <c r="WUX45" s="1661"/>
      <c r="WUY45" s="1661"/>
      <c r="WUZ45" s="1661"/>
      <c r="WVA45" s="1661"/>
      <c r="WVB45" s="1661"/>
      <c r="WVC45" s="1661"/>
      <c r="WVD45" s="1661"/>
      <c r="WVE45" s="1661"/>
      <c r="WVF45" s="1661"/>
      <c r="WVG45" s="1661"/>
      <c r="WVH45" s="1661"/>
      <c r="WVI45" s="1661"/>
      <c r="WVJ45" s="1661"/>
      <c r="WVK45" s="1661"/>
      <c r="WVL45" s="1661"/>
      <c r="WVM45" s="1661"/>
      <c r="WVN45" s="1661"/>
      <c r="WVO45" s="1661"/>
      <c r="WVP45" s="1661"/>
      <c r="WVQ45" s="1661"/>
      <c r="WVR45" s="1661"/>
      <c r="WVS45" s="1661"/>
      <c r="WVT45" s="1661"/>
      <c r="WVU45" s="1661"/>
      <c r="WVV45" s="1661"/>
      <c r="WVW45" s="1661"/>
      <c r="WVX45" s="1661"/>
      <c r="WVY45" s="1661"/>
      <c r="WVZ45" s="1661"/>
      <c r="WWA45" s="1661"/>
      <c r="WWB45" s="1661"/>
      <c r="WWC45" s="1661"/>
      <c r="WWD45" s="1661"/>
      <c r="WWE45" s="1661"/>
      <c r="WWF45" s="1661"/>
      <c r="WWG45" s="1661"/>
      <c r="WWH45" s="1661"/>
      <c r="WWI45" s="1661"/>
      <c r="WWJ45" s="1661"/>
      <c r="WWK45" s="1661"/>
      <c r="WWL45" s="1661"/>
      <c r="WWM45" s="1661"/>
      <c r="WWN45" s="1661"/>
      <c r="WWO45" s="1661"/>
      <c r="WWP45" s="1661"/>
      <c r="WWQ45" s="1661"/>
      <c r="WWR45" s="1661"/>
      <c r="WWS45" s="1661"/>
      <c r="WWT45" s="1661"/>
      <c r="WWU45" s="1661"/>
      <c r="WWV45" s="1661"/>
      <c r="WWW45" s="1661"/>
      <c r="WWX45" s="1661"/>
      <c r="WWY45" s="1661"/>
      <c r="WWZ45" s="1661"/>
      <c r="WXA45" s="1661"/>
      <c r="WXB45" s="1661"/>
      <c r="WXC45" s="1661"/>
      <c r="WXD45" s="1661"/>
      <c r="WXE45" s="1661"/>
      <c r="WXF45" s="1661"/>
      <c r="WXG45" s="1661"/>
      <c r="WXH45" s="1661"/>
      <c r="WXI45" s="1661"/>
      <c r="WXJ45" s="1661"/>
      <c r="WXK45" s="1661"/>
      <c r="WXL45" s="1661"/>
      <c r="WXM45" s="1661"/>
      <c r="WXN45" s="1661"/>
      <c r="WXO45" s="1661"/>
      <c r="WXP45" s="1661"/>
      <c r="WXQ45" s="1661"/>
      <c r="WXR45" s="1661"/>
      <c r="WXS45" s="1661"/>
      <c r="WXT45" s="1661"/>
      <c r="WXU45" s="1661"/>
      <c r="WXV45" s="1661"/>
      <c r="WXW45" s="1661"/>
      <c r="WXX45" s="1661"/>
      <c r="WXY45" s="1661"/>
      <c r="WXZ45" s="1661"/>
      <c r="WYA45" s="1661"/>
      <c r="WYB45" s="1661"/>
      <c r="WYC45" s="1661"/>
      <c r="WYD45" s="1661"/>
      <c r="WYE45" s="1661"/>
      <c r="WYF45" s="1661"/>
      <c r="WYG45" s="1661"/>
      <c r="WYH45" s="1661"/>
      <c r="WYI45" s="1661"/>
      <c r="WYJ45" s="1661"/>
      <c r="WYK45" s="1661"/>
      <c r="WYL45" s="1661"/>
      <c r="WYM45" s="1661"/>
      <c r="WYN45" s="1661"/>
      <c r="WYO45" s="1661"/>
      <c r="WYP45" s="1661"/>
      <c r="WYQ45" s="1661"/>
      <c r="WYR45" s="1661"/>
      <c r="WYS45" s="1661"/>
      <c r="WYT45" s="1661"/>
      <c r="WYU45" s="1661"/>
      <c r="WYV45" s="1661"/>
      <c r="WYW45" s="1661"/>
      <c r="WYX45" s="1661"/>
      <c r="WYY45" s="1661"/>
      <c r="WYZ45" s="1661"/>
      <c r="WZA45" s="1661"/>
      <c r="WZB45" s="1661"/>
      <c r="WZC45" s="1661"/>
      <c r="WZD45" s="1661"/>
      <c r="WZE45" s="1661"/>
      <c r="WZF45" s="1661"/>
      <c r="WZG45" s="1661"/>
      <c r="WZH45" s="1661"/>
      <c r="WZI45" s="1661"/>
      <c r="WZJ45" s="1661"/>
      <c r="WZK45" s="1661"/>
      <c r="WZL45" s="1661"/>
      <c r="WZM45" s="1661"/>
      <c r="WZN45" s="1661"/>
      <c r="WZO45" s="1661"/>
      <c r="WZP45" s="1661"/>
      <c r="WZQ45" s="1661"/>
      <c r="WZR45" s="1661"/>
      <c r="WZS45" s="1661"/>
      <c r="WZT45" s="1661"/>
      <c r="WZU45" s="1661"/>
      <c r="WZV45" s="1661"/>
      <c r="WZW45" s="1661"/>
      <c r="WZX45" s="1661"/>
      <c r="WZY45" s="1661"/>
      <c r="WZZ45" s="1661"/>
      <c r="XAA45" s="1661"/>
      <c r="XAB45" s="1661"/>
      <c r="XAC45" s="1661"/>
      <c r="XAD45" s="1661"/>
      <c r="XAE45" s="1661"/>
      <c r="XAF45" s="1661"/>
      <c r="XAG45" s="1661"/>
      <c r="XAH45" s="1661"/>
      <c r="XAI45" s="1661"/>
      <c r="XAJ45" s="1661"/>
      <c r="XAK45" s="1661"/>
      <c r="XAL45" s="1661"/>
      <c r="XAM45" s="1661"/>
      <c r="XAN45" s="1661"/>
      <c r="XAO45" s="1661"/>
      <c r="XAP45" s="1661"/>
      <c r="XAQ45" s="1661"/>
      <c r="XAR45" s="1661"/>
      <c r="XAS45" s="1661"/>
      <c r="XAT45" s="1661"/>
      <c r="XAU45" s="1661"/>
      <c r="XAV45" s="1661"/>
      <c r="XAW45" s="1661"/>
      <c r="XAX45" s="1661"/>
      <c r="XAY45" s="1661"/>
      <c r="XAZ45" s="1661"/>
      <c r="XBA45" s="1661"/>
      <c r="XBB45" s="1661"/>
      <c r="XBC45" s="1661"/>
      <c r="XBD45" s="1661"/>
      <c r="XBE45" s="1661"/>
      <c r="XBF45" s="1661"/>
      <c r="XBG45" s="1661"/>
      <c r="XBH45" s="1661"/>
      <c r="XBI45" s="1661"/>
      <c r="XBJ45" s="1661"/>
      <c r="XBK45" s="1661"/>
      <c r="XBL45" s="1661"/>
      <c r="XBM45" s="1661"/>
      <c r="XBN45" s="1661"/>
      <c r="XBO45" s="1661"/>
      <c r="XBP45" s="1661"/>
      <c r="XBQ45" s="1661"/>
      <c r="XBR45" s="1661"/>
      <c r="XBS45" s="1661"/>
      <c r="XBT45" s="1661"/>
      <c r="XBU45" s="1661"/>
      <c r="XBV45" s="1661"/>
      <c r="XBW45" s="1661"/>
      <c r="XBX45" s="1661"/>
      <c r="XBY45" s="1661"/>
      <c r="XBZ45" s="1661"/>
      <c r="XCA45" s="1661"/>
      <c r="XCB45" s="1661"/>
      <c r="XCC45" s="1661"/>
      <c r="XCD45" s="1661"/>
      <c r="XCE45" s="1661"/>
      <c r="XCF45" s="1661"/>
      <c r="XCG45" s="1661"/>
      <c r="XCH45" s="1661"/>
      <c r="XCI45" s="1661"/>
      <c r="XCJ45" s="1661"/>
      <c r="XCK45" s="1661"/>
      <c r="XCL45" s="1661"/>
      <c r="XCM45" s="1661"/>
      <c r="XCN45" s="1661"/>
      <c r="XCO45" s="1661"/>
      <c r="XCP45" s="1661"/>
      <c r="XCQ45" s="1661"/>
      <c r="XCR45" s="1661"/>
      <c r="XCS45" s="1661"/>
      <c r="XCT45" s="1661"/>
      <c r="XCU45" s="1661"/>
      <c r="XCV45" s="1661"/>
      <c r="XCW45" s="1661"/>
      <c r="XCX45" s="1661"/>
      <c r="XCY45" s="1661"/>
      <c r="XCZ45" s="1661"/>
      <c r="XDA45" s="1661"/>
      <c r="XDB45" s="1661"/>
      <c r="XDC45" s="1661"/>
      <c r="XDD45" s="1661"/>
      <c r="XDE45" s="1661"/>
      <c r="XDF45" s="1661"/>
      <c r="XDG45" s="1661"/>
      <c r="XDH45" s="1661"/>
      <c r="XDI45" s="1661"/>
      <c r="XDJ45" s="1661"/>
      <c r="XDK45" s="1661"/>
      <c r="XDL45" s="1661"/>
      <c r="XDM45" s="1661"/>
      <c r="XDN45" s="1661"/>
      <c r="XDO45" s="1661"/>
      <c r="XDP45" s="1661"/>
      <c r="XDQ45" s="1661"/>
      <c r="XDR45" s="1661"/>
      <c r="XDS45" s="1661"/>
      <c r="XDT45" s="1661"/>
      <c r="XDU45" s="1661"/>
      <c r="XDV45" s="1661"/>
      <c r="XDW45" s="1661"/>
      <c r="XDX45" s="1661"/>
      <c r="XDY45" s="1661"/>
      <c r="XDZ45" s="1661"/>
      <c r="XEA45" s="1661"/>
      <c r="XEB45" s="1661"/>
      <c r="XEC45" s="1661"/>
      <c r="XED45" s="1661"/>
      <c r="XEE45" s="1661"/>
      <c r="XEF45" s="1661"/>
      <c r="XEG45" s="1661"/>
      <c r="XEH45" s="1661"/>
      <c r="XEI45" s="1661"/>
      <c r="XEJ45" s="1661"/>
      <c r="XEK45" s="1661"/>
      <c r="XEL45" s="1661"/>
      <c r="XEM45" s="1661"/>
      <c r="XEN45" s="1661"/>
      <c r="XEO45" s="1661"/>
      <c r="XEP45" s="1661"/>
      <c r="XEQ45" s="1661"/>
    </row>
    <row r="46" spans="1:16371" s="1566" customFormat="1" ht="18.75" x14ac:dyDescent="0.25">
      <c r="A46" s="1565"/>
      <c r="C46" s="1567"/>
      <c r="D46" s="1568"/>
      <c r="E46" s="1568"/>
      <c r="F46" s="1567"/>
      <c r="G46" s="1567"/>
      <c r="H46" s="1567"/>
      <c r="AJ46" s="1569"/>
      <c r="AK46" s="1569"/>
      <c r="AL46" s="1569"/>
    </row>
    <row r="47" spans="1:16371" s="1566" customFormat="1" ht="18.75" x14ac:dyDescent="0.25">
      <c r="A47" s="1565"/>
      <c r="C47" s="1567"/>
      <c r="D47" s="1568"/>
      <c r="E47" s="1568"/>
      <c r="F47" s="1567"/>
      <c r="G47" s="1567"/>
      <c r="H47" s="1567"/>
      <c r="AJ47" s="1569"/>
      <c r="AK47" s="1569"/>
      <c r="AL47" s="1569"/>
    </row>
    <row r="48" spans="1:16371" s="1566" customFormat="1" ht="18.75" x14ac:dyDescent="0.25">
      <c r="A48" s="1565"/>
      <c r="C48" s="1567"/>
      <c r="D48" s="1568"/>
      <c r="E48" s="1568"/>
      <c r="F48" s="1567"/>
      <c r="G48" s="1567"/>
      <c r="H48" s="1567"/>
      <c r="AJ48" s="1569"/>
      <c r="AK48" s="1569"/>
      <c r="AL48" s="1569"/>
    </row>
    <row r="49" spans="1:16371" s="1566" customFormat="1" ht="18.75" x14ac:dyDescent="0.25">
      <c r="A49" s="1565"/>
      <c r="C49" s="1567"/>
      <c r="D49" s="1568"/>
      <c r="E49" s="1568"/>
      <c r="F49" s="1567"/>
      <c r="G49" s="1567"/>
      <c r="H49" s="1567"/>
      <c r="AJ49" s="1569"/>
      <c r="AK49" s="1569"/>
      <c r="AL49" s="1569"/>
    </row>
    <row r="50" spans="1:16371" s="1566" customFormat="1" ht="18.75" x14ac:dyDescent="0.25">
      <c r="A50" s="1565"/>
      <c r="C50" s="1567"/>
      <c r="D50" s="1568"/>
      <c r="E50" s="1568"/>
      <c r="F50" s="1567"/>
      <c r="G50" s="1567"/>
      <c r="H50" s="1567"/>
      <c r="AJ50" s="1569"/>
      <c r="AK50" s="1569"/>
      <c r="AL50" s="1569"/>
    </row>
    <row r="51" spans="1:16371" s="1566" customFormat="1" ht="18.75" x14ac:dyDescent="0.25">
      <c r="A51" s="1565"/>
      <c r="C51" s="1567"/>
      <c r="D51" s="1568"/>
      <c r="E51" s="1568"/>
      <c r="F51" s="1567"/>
      <c r="G51" s="1567"/>
      <c r="H51" s="1567"/>
      <c r="AJ51" s="1569"/>
      <c r="AK51" s="1569"/>
      <c r="AL51" s="1569"/>
    </row>
    <row r="52" spans="1:16371" s="1566" customFormat="1" ht="18.75" x14ac:dyDescent="0.25">
      <c r="A52" s="1565"/>
      <c r="C52" s="1567"/>
      <c r="D52" s="1568"/>
      <c r="E52" s="1568"/>
      <c r="F52" s="1567"/>
      <c r="G52" s="1567"/>
      <c r="H52" s="1567"/>
      <c r="AJ52" s="1569"/>
      <c r="AK52" s="1569"/>
      <c r="AL52" s="1569"/>
    </row>
    <row r="53" spans="1:16371" s="1566" customFormat="1" ht="18.75" x14ac:dyDescent="0.25">
      <c r="A53" s="1565"/>
      <c r="B53" s="1566" t="s">
        <v>405</v>
      </c>
      <c r="C53" s="1567"/>
      <c r="D53" s="1568"/>
      <c r="E53" s="1568"/>
      <c r="F53" s="1567"/>
      <c r="G53" s="1567"/>
      <c r="H53" s="1567"/>
      <c r="AJ53" s="1569"/>
      <c r="AK53" s="1569"/>
      <c r="AL53" s="1569"/>
    </row>
    <row r="54" spans="1:16371" s="1566" customFormat="1" ht="1.5" customHeight="1" x14ac:dyDescent="0.25">
      <c r="A54" s="1734"/>
      <c r="B54" s="1569"/>
      <c r="C54" s="1733"/>
      <c r="D54" s="1686"/>
      <c r="E54" s="1687"/>
      <c r="F54" s="1688"/>
      <c r="G54" s="1689"/>
      <c r="H54" s="1690"/>
      <c r="I54" s="1691"/>
      <c r="J54" s="1686"/>
      <c r="K54" s="1686"/>
      <c r="L54" s="1686"/>
      <c r="M54" s="1688"/>
      <c r="N54" s="1640"/>
      <c r="O54" s="1692"/>
      <c r="P54" s="1693"/>
      <c r="Q54" s="1640"/>
      <c r="R54" s="1694"/>
      <c r="S54" s="1695"/>
      <c r="T54" s="1696"/>
      <c r="U54" s="1697"/>
      <c r="V54" s="1698" t="s">
        <v>549</v>
      </c>
      <c r="W54" s="1586" t="s">
        <v>552</v>
      </c>
      <c r="X54" s="1586" t="s">
        <v>551</v>
      </c>
      <c r="Y54" s="1586" t="s">
        <v>551</v>
      </c>
      <c r="Z54" s="1698"/>
      <c r="AA54" s="1698"/>
      <c r="AB54" s="1698"/>
      <c r="AC54" s="1698"/>
      <c r="AD54" s="1698"/>
      <c r="AE54" s="1698"/>
      <c r="AF54" s="1698"/>
      <c r="AG54" s="1698"/>
      <c r="AH54" s="1698"/>
      <c r="AI54" s="1698"/>
      <c r="AJ54" s="1698"/>
      <c r="AK54" s="1698"/>
      <c r="AL54" s="1698"/>
      <c r="AM54" s="1698"/>
      <c r="AN54" s="1698"/>
      <c r="AO54" s="1698"/>
      <c r="AP54" s="1698"/>
      <c r="AQ54" s="1698"/>
      <c r="AR54" s="1698"/>
      <c r="AS54" s="1698"/>
      <c r="AT54" s="1698"/>
      <c r="AU54" s="1698"/>
      <c r="AV54" s="1698"/>
      <c r="AW54" s="1698"/>
      <c r="AX54" s="1698"/>
      <c r="AY54" s="1698"/>
      <c r="AZ54" s="1698"/>
      <c r="BA54" s="1698"/>
      <c r="BB54" s="1698"/>
      <c r="BC54" s="1698"/>
      <c r="BD54" s="1698"/>
      <c r="BE54" s="1698"/>
      <c r="BF54" s="1698"/>
      <c r="BG54" s="1698"/>
      <c r="BH54" s="1698"/>
      <c r="BI54" s="1698"/>
      <c r="BJ54" s="1698"/>
      <c r="BK54" s="1698"/>
      <c r="BL54" s="1698"/>
      <c r="BM54" s="1698"/>
      <c r="BN54" s="1698"/>
      <c r="BO54" s="1698"/>
      <c r="BP54" s="1698"/>
      <c r="BQ54" s="1698"/>
      <c r="BR54" s="1698"/>
      <c r="BS54" s="1698"/>
      <c r="BT54" s="1698"/>
      <c r="BU54" s="1698"/>
      <c r="BV54" s="1698"/>
      <c r="BW54" s="1698"/>
      <c r="BX54" s="1698"/>
      <c r="BY54" s="1698"/>
      <c r="BZ54" s="1698"/>
      <c r="CA54" s="1698"/>
      <c r="CB54" s="1698"/>
      <c r="CC54" s="1698"/>
      <c r="CD54" s="1698"/>
      <c r="CE54" s="1698"/>
      <c r="CF54" s="1698"/>
      <c r="CG54" s="1698"/>
      <c r="CH54" s="1698"/>
      <c r="CI54" s="1698"/>
      <c r="CJ54" s="1698"/>
      <c r="CK54" s="1698"/>
      <c r="CL54" s="1698"/>
      <c r="CM54" s="1698"/>
      <c r="CN54" s="1698"/>
      <c r="CO54" s="1698"/>
      <c r="CP54" s="1698"/>
      <c r="CQ54" s="1698"/>
      <c r="CR54" s="1698"/>
      <c r="CS54" s="1698"/>
      <c r="CT54" s="1698"/>
      <c r="CU54" s="1698"/>
      <c r="CV54" s="1698"/>
      <c r="CW54" s="1698"/>
      <c r="CX54" s="1698"/>
      <c r="CY54" s="1698"/>
      <c r="CZ54" s="1698"/>
      <c r="DA54" s="1698"/>
      <c r="DB54" s="1698"/>
      <c r="DC54" s="1698"/>
      <c r="DD54" s="1698"/>
      <c r="DE54" s="1698"/>
      <c r="DF54" s="1698"/>
      <c r="DG54" s="1698"/>
      <c r="DH54" s="1698"/>
      <c r="DI54" s="1698"/>
      <c r="DJ54" s="1698"/>
      <c r="DK54" s="1698"/>
      <c r="DL54" s="1698"/>
      <c r="DM54" s="1698"/>
      <c r="DN54" s="1698"/>
      <c r="DO54" s="1698"/>
      <c r="DP54" s="1698"/>
      <c r="DQ54" s="1698"/>
      <c r="DR54" s="1698"/>
      <c r="DS54" s="1698"/>
      <c r="DT54" s="1698"/>
      <c r="DU54" s="1698"/>
      <c r="DV54" s="1698"/>
      <c r="DW54" s="1698"/>
      <c r="DX54" s="1698"/>
      <c r="DY54" s="1698"/>
      <c r="DZ54" s="1698"/>
      <c r="EA54" s="1698"/>
      <c r="EB54" s="1698"/>
      <c r="EC54" s="1698"/>
      <c r="ED54" s="1698"/>
      <c r="EE54" s="1698"/>
      <c r="EF54" s="1698"/>
      <c r="EG54" s="1698"/>
      <c r="EH54" s="1698"/>
      <c r="EI54" s="1698"/>
      <c r="EJ54" s="1698"/>
      <c r="EK54" s="1698"/>
      <c r="EL54" s="1698"/>
      <c r="EM54" s="1698"/>
      <c r="EN54" s="1698"/>
      <c r="EO54" s="1698"/>
      <c r="EP54" s="1698"/>
      <c r="EQ54" s="1698"/>
      <c r="ER54" s="1698"/>
      <c r="ES54" s="1698"/>
      <c r="ET54" s="1698"/>
      <c r="EU54" s="1698"/>
      <c r="EV54" s="1698"/>
      <c r="EW54" s="1698"/>
      <c r="EX54" s="1698"/>
      <c r="EY54" s="1698"/>
      <c r="EZ54" s="1698"/>
      <c r="FA54" s="1698"/>
      <c r="FB54" s="1698"/>
      <c r="FC54" s="1698"/>
      <c r="FD54" s="1698"/>
      <c r="FE54" s="1698"/>
      <c r="FF54" s="1698"/>
      <c r="FG54" s="1698"/>
      <c r="FH54" s="1698"/>
      <c r="FI54" s="1698"/>
      <c r="FJ54" s="1698"/>
      <c r="FK54" s="1698"/>
      <c r="FL54" s="1698"/>
      <c r="FM54" s="1698"/>
      <c r="FN54" s="1698"/>
      <c r="FO54" s="1698"/>
      <c r="FP54" s="1698"/>
      <c r="FQ54" s="1698"/>
      <c r="FR54" s="1698"/>
      <c r="FS54" s="1698"/>
      <c r="FT54" s="1698"/>
      <c r="FU54" s="1698"/>
      <c r="FV54" s="1698"/>
      <c r="FW54" s="1698"/>
      <c r="FX54" s="1698"/>
      <c r="FY54" s="1698"/>
      <c r="FZ54" s="1698"/>
      <c r="GA54" s="1698"/>
      <c r="GB54" s="1698"/>
      <c r="GC54" s="1698"/>
      <c r="GD54" s="1698"/>
      <c r="GE54" s="1698"/>
      <c r="GF54" s="1698"/>
      <c r="GG54" s="1698"/>
      <c r="GH54" s="1698"/>
      <c r="GI54" s="1698"/>
      <c r="GJ54" s="1698"/>
      <c r="GK54" s="1698"/>
      <c r="GL54" s="1698"/>
      <c r="GM54" s="1698"/>
      <c r="GN54" s="1698"/>
      <c r="GO54" s="1698"/>
      <c r="GP54" s="1698"/>
      <c r="GQ54" s="1698"/>
      <c r="GR54" s="1698"/>
      <c r="GS54" s="1698"/>
      <c r="GT54" s="1698"/>
      <c r="GU54" s="1698"/>
      <c r="GV54" s="1698"/>
      <c r="GW54" s="1698"/>
      <c r="GX54" s="1698"/>
      <c r="GY54" s="1698"/>
      <c r="GZ54" s="1698"/>
      <c r="HA54" s="1698"/>
      <c r="HB54" s="1698"/>
      <c r="HC54" s="1698"/>
      <c r="HD54" s="1698"/>
      <c r="HE54" s="1698"/>
      <c r="HF54" s="1698"/>
      <c r="HG54" s="1698"/>
      <c r="HH54" s="1698"/>
      <c r="HI54" s="1698"/>
      <c r="HJ54" s="1698"/>
      <c r="HK54" s="1698"/>
      <c r="HL54" s="1698"/>
      <c r="HM54" s="1698"/>
      <c r="HN54" s="1698"/>
      <c r="HO54" s="1698"/>
      <c r="HP54" s="1698"/>
      <c r="HQ54" s="1698"/>
      <c r="HR54" s="1698"/>
      <c r="HS54" s="1698"/>
      <c r="HT54" s="1698"/>
      <c r="HU54" s="1698"/>
      <c r="HV54" s="1698"/>
      <c r="HW54" s="1698"/>
      <c r="HX54" s="1698"/>
      <c r="HY54" s="1698"/>
      <c r="HZ54" s="1698"/>
      <c r="IA54" s="1698"/>
      <c r="IB54" s="1698"/>
      <c r="IC54" s="1698"/>
      <c r="ID54" s="1698"/>
      <c r="IE54" s="1698"/>
      <c r="IF54" s="1698"/>
      <c r="IG54" s="1698"/>
      <c r="IH54" s="1698"/>
      <c r="II54" s="1698"/>
      <c r="IJ54" s="1698"/>
      <c r="IK54" s="1698"/>
      <c r="IL54" s="1698"/>
      <c r="IM54" s="1698"/>
      <c r="IN54" s="1698"/>
      <c r="IO54" s="1698"/>
      <c r="IP54" s="1698"/>
      <c r="IQ54" s="1698"/>
      <c r="IR54" s="1698"/>
      <c r="IS54" s="1698"/>
      <c r="IT54" s="1698"/>
      <c r="IU54" s="1698"/>
      <c r="IV54" s="1698"/>
      <c r="IW54" s="1698"/>
      <c r="IX54" s="1698"/>
      <c r="IY54" s="1698"/>
      <c r="IZ54" s="1698"/>
      <c r="JA54" s="1698"/>
      <c r="JB54" s="1698"/>
      <c r="JC54" s="1698"/>
      <c r="JD54" s="1698"/>
      <c r="JE54" s="1698"/>
      <c r="JF54" s="1698"/>
      <c r="JG54" s="1698"/>
      <c r="JH54" s="1698"/>
      <c r="JI54" s="1698"/>
      <c r="JJ54" s="1698"/>
      <c r="JK54" s="1698"/>
      <c r="JL54" s="1698"/>
      <c r="JM54" s="1698"/>
      <c r="JN54" s="1698"/>
      <c r="JO54" s="1698"/>
      <c r="JP54" s="1698"/>
      <c r="JQ54" s="1698"/>
      <c r="JR54" s="1698"/>
      <c r="JS54" s="1698"/>
      <c r="JT54" s="1698"/>
      <c r="JU54" s="1698"/>
      <c r="JV54" s="1698"/>
      <c r="JW54" s="1698"/>
      <c r="JX54" s="1698"/>
      <c r="JY54" s="1698"/>
      <c r="JZ54" s="1698"/>
      <c r="KA54" s="1698"/>
      <c r="KB54" s="1698"/>
      <c r="KC54" s="1698"/>
      <c r="KD54" s="1698"/>
      <c r="KE54" s="1698"/>
      <c r="KF54" s="1698"/>
      <c r="KG54" s="1698"/>
      <c r="KH54" s="1698"/>
      <c r="KI54" s="1698"/>
      <c r="KJ54" s="1698"/>
      <c r="KK54" s="1698"/>
      <c r="KL54" s="1698"/>
      <c r="KM54" s="1698"/>
      <c r="KN54" s="1698"/>
      <c r="KO54" s="1698"/>
      <c r="KP54" s="1698"/>
      <c r="KQ54" s="1698"/>
      <c r="KR54" s="1698"/>
      <c r="KS54" s="1698"/>
      <c r="KT54" s="1698"/>
      <c r="KU54" s="1698"/>
      <c r="KV54" s="1698"/>
      <c r="KW54" s="1698"/>
      <c r="KX54" s="1698"/>
      <c r="KY54" s="1698"/>
      <c r="KZ54" s="1698"/>
      <c r="LA54" s="1698"/>
      <c r="LB54" s="1698"/>
      <c r="LC54" s="1698"/>
      <c r="LD54" s="1698"/>
      <c r="LE54" s="1698"/>
      <c r="LF54" s="1698"/>
      <c r="LG54" s="1698"/>
      <c r="LH54" s="1698"/>
      <c r="LI54" s="1698"/>
      <c r="LJ54" s="1698"/>
      <c r="LK54" s="1698"/>
      <c r="LL54" s="1698"/>
      <c r="LM54" s="1698"/>
      <c r="LN54" s="1698"/>
      <c r="LO54" s="1698"/>
      <c r="LP54" s="1698"/>
      <c r="LQ54" s="1698"/>
      <c r="LR54" s="1698"/>
      <c r="LS54" s="1698"/>
      <c r="LT54" s="1698"/>
      <c r="LU54" s="1698"/>
      <c r="LV54" s="1698"/>
      <c r="LW54" s="1698"/>
      <c r="LX54" s="1698"/>
      <c r="LY54" s="1698"/>
      <c r="LZ54" s="1698"/>
      <c r="MA54" s="1698"/>
      <c r="MB54" s="1698"/>
      <c r="MC54" s="1698"/>
      <c r="MD54" s="1698"/>
      <c r="ME54" s="1698"/>
      <c r="MF54" s="1698"/>
      <c r="MG54" s="1698"/>
      <c r="MH54" s="1698"/>
      <c r="MI54" s="1698"/>
      <c r="MJ54" s="1698"/>
      <c r="MK54" s="1698"/>
      <c r="ML54" s="1698"/>
      <c r="MM54" s="1698"/>
      <c r="MN54" s="1698"/>
      <c r="MO54" s="1698"/>
      <c r="MP54" s="1698"/>
      <c r="MQ54" s="1698"/>
      <c r="MR54" s="1698"/>
      <c r="MS54" s="1698"/>
      <c r="MT54" s="1698"/>
      <c r="MU54" s="1698"/>
      <c r="MV54" s="1698"/>
      <c r="MW54" s="1698"/>
      <c r="MX54" s="1698"/>
      <c r="MY54" s="1698"/>
      <c r="MZ54" s="1698"/>
      <c r="NA54" s="1698"/>
      <c r="NB54" s="1698"/>
      <c r="NC54" s="1698"/>
      <c r="ND54" s="1698"/>
      <c r="NE54" s="1698"/>
      <c r="NF54" s="1698"/>
      <c r="NG54" s="1698"/>
      <c r="NH54" s="1698"/>
      <c r="NI54" s="1698"/>
      <c r="NJ54" s="1698"/>
      <c r="NK54" s="1698"/>
      <c r="NL54" s="1698"/>
      <c r="NM54" s="1698"/>
      <c r="NN54" s="1698"/>
      <c r="NO54" s="1698"/>
      <c r="NP54" s="1698"/>
      <c r="NQ54" s="1698"/>
      <c r="NR54" s="1698"/>
      <c r="NS54" s="1698"/>
      <c r="NT54" s="1698"/>
      <c r="NU54" s="1698"/>
      <c r="NV54" s="1698"/>
      <c r="NW54" s="1698"/>
      <c r="NX54" s="1698"/>
      <c r="NY54" s="1698"/>
      <c r="NZ54" s="1698"/>
      <c r="OA54" s="1698"/>
      <c r="OB54" s="1698"/>
      <c r="OC54" s="1698"/>
      <c r="OD54" s="1698"/>
      <c r="OE54" s="1698"/>
      <c r="OF54" s="1698"/>
      <c r="OG54" s="1698"/>
      <c r="OH54" s="1698"/>
      <c r="OI54" s="1698"/>
      <c r="OJ54" s="1698"/>
      <c r="OK54" s="1698"/>
      <c r="OL54" s="1698"/>
      <c r="OM54" s="1698"/>
      <c r="ON54" s="1698"/>
      <c r="OO54" s="1698"/>
      <c r="OP54" s="1698"/>
      <c r="OQ54" s="1698"/>
      <c r="OR54" s="1698"/>
      <c r="OS54" s="1698"/>
      <c r="OT54" s="1698"/>
      <c r="OU54" s="1698"/>
      <c r="OV54" s="1698"/>
      <c r="OW54" s="1698"/>
      <c r="OX54" s="1698"/>
      <c r="OY54" s="1698"/>
      <c r="OZ54" s="1698"/>
      <c r="PA54" s="1698"/>
      <c r="PB54" s="1698"/>
      <c r="PC54" s="1698"/>
      <c r="PD54" s="1698"/>
      <c r="PE54" s="1698"/>
      <c r="PF54" s="1698"/>
      <c r="PG54" s="1698"/>
      <c r="PH54" s="1698"/>
      <c r="PI54" s="1698"/>
      <c r="PJ54" s="1698"/>
      <c r="PK54" s="1698"/>
      <c r="PL54" s="1698"/>
      <c r="PM54" s="1698"/>
      <c r="PN54" s="1698"/>
      <c r="PO54" s="1698"/>
      <c r="PP54" s="1698"/>
      <c r="PQ54" s="1698"/>
      <c r="PR54" s="1698"/>
      <c r="PS54" s="1698"/>
      <c r="PT54" s="1698"/>
      <c r="PU54" s="1698"/>
      <c r="PV54" s="1698"/>
      <c r="PW54" s="1698"/>
      <c r="PX54" s="1698"/>
      <c r="PY54" s="1698"/>
      <c r="PZ54" s="1698"/>
      <c r="QA54" s="1698"/>
      <c r="QB54" s="1698"/>
      <c r="QC54" s="1698"/>
      <c r="QD54" s="1698"/>
      <c r="QE54" s="1698"/>
      <c r="QF54" s="1698"/>
      <c r="QG54" s="1698"/>
      <c r="QH54" s="1698"/>
      <c r="QI54" s="1698"/>
      <c r="QJ54" s="1698"/>
      <c r="QK54" s="1698"/>
      <c r="QL54" s="1698"/>
      <c r="QM54" s="1698"/>
      <c r="QN54" s="1698"/>
      <c r="QO54" s="1698"/>
      <c r="QP54" s="1698"/>
      <c r="QQ54" s="1698"/>
      <c r="QR54" s="1698"/>
      <c r="QS54" s="1698"/>
      <c r="QT54" s="1698"/>
      <c r="QU54" s="1698"/>
      <c r="QV54" s="1698"/>
      <c r="QW54" s="1698"/>
      <c r="QX54" s="1698"/>
      <c r="QY54" s="1698"/>
      <c r="QZ54" s="1698"/>
      <c r="RA54" s="1698"/>
      <c r="RB54" s="1698"/>
      <c r="RC54" s="1698"/>
      <c r="RD54" s="1698"/>
      <c r="RE54" s="1698"/>
      <c r="RF54" s="1698"/>
      <c r="RG54" s="1698"/>
      <c r="RH54" s="1698"/>
      <c r="RI54" s="1698"/>
      <c r="RJ54" s="1698"/>
      <c r="RK54" s="1698"/>
      <c r="RL54" s="1698"/>
      <c r="RM54" s="1698"/>
      <c r="RN54" s="1698"/>
      <c r="RO54" s="1698"/>
      <c r="RP54" s="1698"/>
      <c r="RQ54" s="1698"/>
      <c r="RR54" s="1698"/>
      <c r="RS54" s="1698"/>
      <c r="RT54" s="1698"/>
      <c r="RU54" s="1698"/>
      <c r="RV54" s="1698"/>
      <c r="RW54" s="1698"/>
      <c r="RX54" s="1698"/>
      <c r="RY54" s="1698"/>
      <c r="RZ54" s="1698"/>
      <c r="SA54" s="1698"/>
      <c r="SB54" s="1698"/>
      <c r="SC54" s="1698"/>
      <c r="SD54" s="1698"/>
      <c r="SE54" s="1698"/>
      <c r="SF54" s="1698"/>
      <c r="SG54" s="1698"/>
      <c r="SH54" s="1698"/>
      <c r="SI54" s="1698"/>
      <c r="SJ54" s="1698"/>
      <c r="SK54" s="1698"/>
      <c r="SL54" s="1698"/>
      <c r="SM54" s="1698"/>
      <c r="SN54" s="1698"/>
      <c r="SO54" s="1698"/>
      <c r="SP54" s="1698"/>
      <c r="SQ54" s="1698"/>
      <c r="SR54" s="1698"/>
      <c r="SS54" s="1698"/>
      <c r="ST54" s="1698"/>
      <c r="SU54" s="1698"/>
      <c r="SV54" s="1698"/>
      <c r="SW54" s="1698"/>
      <c r="SX54" s="1698"/>
      <c r="SY54" s="1698"/>
      <c r="SZ54" s="1698"/>
      <c r="TA54" s="1698"/>
      <c r="TB54" s="1698"/>
      <c r="TC54" s="1698"/>
      <c r="TD54" s="1698"/>
      <c r="TE54" s="1698"/>
      <c r="TF54" s="1698"/>
      <c r="TG54" s="1698"/>
      <c r="TH54" s="1698"/>
      <c r="TI54" s="1698"/>
      <c r="TJ54" s="1698"/>
      <c r="TK54" s="1698"/>
      <c r="TL54" s="1698"/>
      <c r="TM54" s="1698"/>
      <c r="TN54" s="1698"/>
      <c r="TO54" s="1698"/>
      <c r="TP54" s="1698"/>
      <c r="TQ54" s="1698"/>
      <c r="TR54" s="1698"/>
      <c r="TS54" s="1698"/>
      <c r="TT54" s="1698"/>
      <c r="TU54" s="1698"/>
      <c r="TV54" s="1698"/>
      <c r="TW54" s="1698"/>
      <c r="TX54" s="1698"/>
      <c r="TY54" s="1698"/>
      <c r="TZ54" s="1698"/>
      <c r="UA54" s="1698"/>
      <c r="UB54" s="1698"/>
      <c r="UC54" s="1698"/>
      <c r="UD54" s="1698"/>
      <c r="UE54" s="1698"/>
      <c r="UF54" s="1698"/>
      <c r="UG54" s="1698"/>
      <c r="UH54" s="1698"/>
      <c r="UI54" s="1698"/>
      <c r="UJ54" s="1698"/>
      <c r="UK54" s="1698"/>
      <c r="UL54" s="1698"/>
      <c r="UM54" s="1698"/>
      <c r="UN54" s="1698"/>
      <c r="UO54" s="1698"/>
      <c r="UP54" s="1698"/>
      <c r="UQ54" s="1698"/>
      <c r="UR54" s="1698"/>
      <c r="US54" s="1698"/>
      <c r="UT54" s="1698"/>
      <c r="UU54" s="1698"/>
      <c r="UV54" s="1698"/>
      <c r="UW54" s="1698"/>
      <c r="UX54" s="1698"/>
      <c r="UY54" s="1698"/>
      <c r="UZ54" s="1698"/>
      <c r="VA54" s="1698"/>
      <c r="VB54" s="1698"/>
      <c r="VC54" s="1698"/>
      <c r="VD54" s="1698"/>
      <c r="VE54" s="1698"/>
      <c r="VF54" s="1698"/>
      <c r="VG54" s="1698"/>
      <c r="VH54" s="1698"/>
      <c r="VI54" s="1698"/>
      <c r="VJ54" s="1698"/>
      <c r="VK54" s="1698"/>
      <c r="VL54" s="1698"/>
      <c r="VM54" s="1698"/>
      <c r="VN54" s="1698"/>
      <c r="VO54" s="1698"/>
      <c r="VP54" s="1698"/>
      <c r="VQ54" s="1698"/>
      <c r="VR54" s="1698"/>
      <c r="VS54" s="1698"/>
      <c r="VT54" s="1698"/>
      <c r="VU54" s="1698"/>
      <c r="VV54" s="1698"/>
      <c r="VW54" s="1698"/>
      <c r="VX54" s="1698"/>
      <c r="VY54" s="1698"/>
      <c r="VZ54" s="1698"/>
      <c r="WA54" s="1698"/>
      <c r="WB54" s="1698"/>
      <c r="WC54" s="1698"/>
      <c r="WD54" s="1698"/>
      <c r="WE54" s="1698"/>
      <c r="WF54" s="1698"/>
      <c r="WG54" s="1698"/>
      <c r="WH54" s="1698"/>
      <c r="WI54" s="1698"/>
      <c r="WJ54" s="1698"/>
      <c r="WK54" s="1698"/>
      <c r="WL54" s="1698"/>
      <c r="WM54" s="1698"/>
      <c r="WN54" s="1698"/>
      <c r="WO54" s="1698"/>
      <c r="WP54" s="1698"/>
      <c r="WQ54" s="1698"/>
      <c r="WR54" s="1698"/>
      <c r="WS54" s="1698"/>
      <c r="WT54" s="1698"/>
      <c r="WU54" s="1698"/>
      <c r="WV54" s="1698"/>
      <c r="WW54" s="1698"/>
      <c r="WX54" s="1698"/>
      <c r="WY54" s="1698"/>
      <c r="WZ54" s="1698"/>
      <c r="XA54" s="1698"/>
      <c r="XB54" s="1698"/>
      <c r="XC54" s="1698"/>
      <c r="XD54" s="1698"/>
      <c r="XE54" s="1698"/>
      <c r="XF54" s="1698"/>
      <c r="XG54" s="1698"/>
      <c r="XH54" s="1698"/>
      <c r="XI54" s="1698"/>
      <c r="XJ54" s="1698"/>
      <c r="XK54" s="1698"/>
      <c r="XL54" s="1698"/>
      <c r="XM54" s="1698"/>
      <c r="XN54" s="1698"/>
      <c r="XO54" s="1698"/>
      <c r="XP54" s="1698"/>
      <c r="XQ54" s="1698"/>
      <c r="XR54" s="1698"/>
      <c r="XS54" s="1698"/>
      <c r="XT54" s="1698"/>
      <c r="XU54" s="1698"/>
      <c r="XV54" s="1698"/>
      <c r="XW54" s="1698"/>
      <c r="XX54" s="1698"/>
      <c r="XY54" s="1698"/>
      <c r="XZ54" s="1698"/>
      <c r="YA54" s="1698"/>
      <c r="YB54" s="1698"/>
      <c r="YC54" s="1698"/>
      <c r="YD54" s="1698"/>
      <c r="YE54" s="1698"/>
      <c r="YF54" s="1698"/>
      <c r="YG54" s="1698"/>
      <c r="YH54" s="1698"/>
      <c r="YI54" s="1698"/>
      <c r="YJ54" s="1698"/>
      <c r="YK54" s="1698"/>
      <c r="YL54" s="1698"/>
      <c r="YM54" s="1698"/>
      <c r="YN54" s="1698"/>
      <c r="YO54" s="1698"/>
      <c r="YP54" s="1698"/>
      <c r="YQ54" s="1698"/>
      <c r="YR54" s="1698"/>
      <c r="YS54" s="1698"/>
      <c r="YT54" s="1698"/>
      <c r="YU54" s="1698"/>
      <c r="YV54" s="1698"/>
      <c r="YW54" s="1698"/>
      <c r="YX54" s="1698"/>
      <c r="YY54" s="1698"/>
      <c r="YZ54" s="1698"/>
      <c r="ZA54" s="1698"/>
      <c r="ZB54" s="1698"/>
      <c r="ZC54" s="1698"/>
      <c r="ZD54" s="1698"/>
      <c r="ZE54" s="1698"/>
      <c r="ZF54" s="1698"/>
      <c r="ZG54" s="1698"/>
      <c r="ZH54" s="1698"/>
      <c r="ZI54" s="1698"/>
      <c r="ZJ54" s="1698"/>
      <c r="ZK54" s="1698"/>
      <c r="ZL54" s="1698"/>
      <c r="ZM54" s="1698"/>
      <c r="ZN54" s="1698"/>
      <c r="ZO54" s="1698"/>
      <c r="ZP54" s="1698"/>
      <c r="ZQ54" s="1698"/>
      <c r="ZR54" s="1698"/>
      <c r="ZS54" s="1698"/>
      <c r="ZT54" s="1698"/>
      <c r="ZU54" s="1698"/>
      <c r="ZV54" s="1698"/>
      <c r="ZW54" s="1698"/>
      <c r="ZX54" s="1698"/>
      <c r="ZY54" s="1698"/>
      <c r="ZZ54" s="1698"/>
      <c r="AAA54" s="1698"/>
      <c r="AAB54" s="1698"/>
      <c r="AAC54" s="1698"/>
      <c r="AAD54" s="1698"/>
      <c r="AAE54" s="1698"/>
      <c r="AAF54" s="1698"/>
      <c r="AAG54" s="1698"/>
      <c r="AAH54" s="1698"/>
      <c r="AAI54" s="1698"/>
      <c r="AAJ54" s="1698"/>
      <c r="AAK54" s="1698"/>
      <c r="AAL54" s="1698"/>
      <c r="AAM54" s="1698"/>
      <c r="AAN54" s="1698"/>
      <c r="AAO54" s="1698"/>
      <c r="AAP54" s="1698"/>
      <c r="AAQ54" s="1698"/>
      <c r="AAR54" s="1698"/>
      <c r="AAS54" s="1698"/>
      <c r="AAT54" s="1698"/>
      <c r="AAU54" s="1698"/>
      <c r="AAV54" s="1698"/>
      <c r="AAW54" s="1698"/>
      <c r="AAX54" s="1698"/>
      <c r="AAY54" s="1698"/>
      <c r="AAZ54" s="1698"/>
      <c r="ABA54" s="1698"/>
      <c r="ABB54" s="1698"/>
      <c r="ABC54" s="1698"/>
      <c r="ABD54" s="1698"/>
      <c r="ABE54" s="1698"/>
      <c r="ABF54" s="1698"/>
      <c r="ABG54" s="1698"/>
      <c r="ABH54" s="1698"/>
      <c r="ABI54" s="1698"/>
      <c r="ABJ54" s="1698"/>
      <c r="ABK54" s="1698"/>
      <c r="ABL54" s="1698"/>
      <c r="ABM54" s="1698"/>
      <c r="ABN54" s="1698"/>
      <c r="ABO54" s="1698"/>
      <c r="ABP54" s="1698"/>
      <c r="ABQ54" s="1698"/>
      <c r="ABR54" s="1698"/>
      <c r="ABS54" s="1698"/>
      <c r="ABT54" s="1698"/>
      <c r="ABU54" s="1698"/>
      <c r="ABV54" s="1698"/>
      <c r="ABW54" s="1698"/>
      <c r="ABX54" s="1698"/>
      <c r="ABY54" s="1698"/>
      <c r="ABZ54" s="1698"/>
      <c r="ACA54" s="1698"/>
      <c r="ACB54" s="1698"/>
      <c r="ACC54" s="1698"/>
      <c r="ACD54" s="1698"/>
      <c r="ACE54" s="1698"/>
      <c r="ACF54" s="1698"/>
      <c r="ACG54" s="1698"/>
      <c r="ACH54" s="1698"/>
      <c r="ACI54" s="1698"/>
      <c r="ACJ54" s="1698"/>
      <c r="ACK54" s="1698"/>
      <c r="ACL54" s="1698"/>
      <c r="ACM54" s="1698"/>
      <c r="ACN54" s="1698"/>
      <c r="ACO54" s="1698"/>
      <c r="ACP54" s="1698"/>
      <c r="ACQ54" s="1698"/>
      <c r="ACR54" s="1698"/>
      <c r="ACS54" s="1698"/>
      <c r="ACT54" s="1698"/>
      <c r="ACU54" s="1698"/>
      <c r="ACV54" s="1698"/>
      <c r="ACW54" s="1698"/>
      <c r="ACX54" s="1698"/>
      <c r="ACY54" s="1698"/>
      <c r="ACZ54" s="1698"/>
      <c r="ADA54" s="1698"/>
      <c r="ADB54" s="1698"/>
      <c r="ADC54" s="1698"/>
      <c r="ADD54" s="1698"/>
      <c r="ADE54" s="1698"/>
      <c r="ADF54" s="1698"/>
      <c r="ADG54" s="1698"/>
      <c r="ADH54" s="1698"/>
      <c r="ADI54" s="1698"/>
      <c r="ADJ54" s="1698"/>
      <c r="ADK54" s="1698"/>
      <c r="ADL54" s="1698"/>
      <c r="ADM54" s="1698"/>
      <c r="ADN54" s="1698"/>
      <c r="ADO54" s="1698"/>
      <c r="ADP54" s="1698"/>
      <c r="ADQ54" s="1698"/>
      <c r="ADR54" s="1698"/>
      <c r="ADS54" s="1698"/>
      <c r="ADT54" s="1698"/>
      <c r="ADU54" s="1698"/>
      <c r="ADV54" s="1698"/>
      <c r="ADW54" s="1698"/>
      <c r="ADX54" s="1698"/>
      <c r="ADY54" s="1698"/>
      <c r="ADZ54" s="1698"/>
      <c r="AEA54" s="1698"/>
      <c r="AEB54" s="1698"/>
      <c r="AEC54" s="1698"/>
      <c r="AED54" s="1698"/>
      <c r="AEE54" s="1698"/>
      <c r="AEF54" s="1698"/>
      <c r="AEG54" s="1698"/>
      <c r="AEH54" s="1698"/>
      <c r="AEI54" s="1698"/>
      <c r="AEJ54" s="1698"/>
      <c r="AEK54" s="1698"/>
      <c r="AEL54" s="1698"/>
      <c r="AEM54" s="1698"/>
      <c r="AEN54" s="1698"/>
      <c r="AEO54" s="1698"/>
      <c r="AEP54" s="1698"/>
      <c r="AEQ54" s="1698"/>
      <c r="AER54" s="1698"/>
      <c r="AES54" s="1698"/>
      <c r="AET54" s="1698"/>
      <c r="AEU54" s="1698"/>
      <c r="AEV54" s="1698"/>
      <c r="AEW54" s="1698"/>
      <c r="AEX54" s="1698"/>
      <c r="AEY54" s="1698"/>
      <c r="AEZ54" s="1698"/>
      <c r="AFA54" s="1698"/>
      <c r="AFB54" s="1698"/>
      <c r="AFC54" s="1698"/>
      <c r="AFD54" s="1698"/>
      <c r="AFE54" s="1698"/>
      <c r="AFF54" s="1698"/>
      <c r="AFG54" s="1698"/>
      <c r="AFH54" s="1698"/>
      <c r="AFI54" s="1698"/>
      <c r="AFJ54" s="1698"/>
      <c r="AFK54" s="1698"/>
      <c r="AFL54" s="1698"/>
      <c r="AFM54" s="1698"/>
      <c r="AFN54" s="1698"/>
      <c r="AFO54" s="1698"/>
      <c r="AFP54" s="1698"/>
      <c r="AFQ54" s="1698"/>
      <c r="AFR54" s="1698"/>
      <c r="AFS54" s="1698"/>
      <c r="AFT54" s="1698"/>
      <c r="AFU54" s="1698"/>
      <c r="AFV54" s="1698"/>
      <c r="AFW54" s="1698"/>
      <c r="AFX54" s="1698"/>
      <c r="AFY54" s="1698"/>
      <c r="AFZ54" s="1698"/>
      <c r="AGA54" s="1698"/>
      <c r="AGB54" s="1698"/>
      <c r="AGC54" s="1698"/>
      <c r="AGD54" s="1698"/>
      <c r="AGE54" s="1698"/>
      <c r="AGF54" s="1698"/>
      <c r="AGG54" s="1698"/>
      <c r="AGH54" s="1698"/>
      <c r="AGI54" s="1698"/>
      <c r="AGJ54" s="1698"/>
      <c r="AGK54" s="1698"/>
      <c r="AGL54" s="1698"/>
      <c r="AGM54" s="1698"/>
      <c r="AGN54" s="1698"/>
      <c r="AGO54" s="1698"/>
      <c r="AGP54" s="1698"/>
      <c r="AGQ54" s="1698"/>
      <c r="AGR54" s="1698"/>
      <c r="AGS54" s="1698"/>
      <c r="AGT54" s="1698"/>
      <c r="AGU54" s="1698"/>
      <c r="AGV54" s="1698"/>
      <c r="AGW54" s="1698"/>
      <c r="AGX54" s="1698"/>
      <c r="AGY54" s="1698"/>
      <c r="AGZ54" s="1698"/>
      <c r="AHA54" s="1698"/>
      <c r="AHB54" s="1698"/>
      <c r="AHC54" s="1698"/>
      <c r="AHD54" s="1698"/>
      <c r="AHE54" s="1698"/>
      <c r="AHF54" s="1698"/>
      <c r="AHG54" s="1698"/>
      <c r="AHH54" s="1698"/>
      <c r="AHI54" s="1698"/>
      <c r="AHJ54" s="1698"/>
      <c r="AHK54" s="1698"/>
      <c r="AHL54" s="1698"/>
      <c r="AHM54" s="1698"/>
      <c r="AHN54" s="1698"/>
      <c r="AHO54" s="1698"/>
      <c r="AHP54" s="1698"/>
      <c r="AHQ54" s="1698"/>
      <c r="AHR54" s="1698"/>
      <c r="AHS54" s="1698"/>
      <c r="AHT54" s="1698"/>
      <c r="AHU54" s="1698"/>
      <c r="AHV54" s="1698"/>
      <c r="AHW54" s="1698"/>
      <c r="AHX54" s="1698"/>
      <c r="AHY54" s="1698"/>
      <c r="AHZ54" s="1698"/>
      <c r="AIA54" s="1698"/>
      <c r="AIB54" s="1698"/>
      <c r="AIC54" s="1698"/>
      <c r="AID54" s="1698"/>
      <c r="AIE54" s="1698"/>
      <c r="AIF54" s="1698"/>
      <c r="AIG54" s="1698"/>
      <c r="AIH54" s="1698"/>
      <c r="AII54" s="1698"/>
      <c r="AIJ54" s="1698"/>
      <c r="AIK54" s="1698"/>
      <c r="AIL54" s="1698"/>
      <c r="AIM54" s="1698"/>
      <c r="AIN54" s="1698"/>
      <c r="AIO54" s="1698"/>
      <c r="AIP54" s="1698"/>
      <c r="AIQ54" s="1698"/>
      <c r="AIR54" s="1698"/>
      <c r="AIS54" s="1698"/>
      <c r="AIT54" s="1698"/>
      <c r="AIU54" s="1698"/>
      <c r="AIV54" s="1698"/>
      <c r="AIW54" s="1698"/>
      <c r="AIX54" s="1698"/>
      <c r="AIY54" s="1698"/>
      <c r="AIZ54" s="1698"/>
      <c r="AJA54" s="1698"/>
      <c r="AJB54" s="1698"/>
      <c r="AJC54" s="1698"/>
      <c r="AJD54" s="1698"/>
      <c r="AJE54" s="1698"/>
      <c r="AJF54" s="1698"/>
      <c r="AJG54" s="1698"/>
      <c r="AJH54" s="1698"/>
      <c r="AJI54" s="1698"/>
      <c r="AJJ54" s="1698"/>
      <c r="AJK54" s="1698"/>
      <c r="AJL54" s="1698"/>
      <c r="AJM54" s="1698"/>
      <c r="AJN54" s="1698"/>
      <c r="AJO54" s="1698"/>
      <c r="AJP54" s="1698"/>
      <c r="AJQ54" s="1698"/>
      <c r="AJR54" s="1698"/>
      <c r="AJS54" s="1698"/>
      <c r="AJT54" s="1698"/>
      <c r="AJU54" s="1698"/>
      <c r="AJV54" s="1698"/>
      <c r="AJW54" s="1698"/>
      <c r="AJX54" s="1698"/>
      <c r="AJY54" s="1698"/>
      <c r="AJZ54" s="1698"/>
      <c r="AKA54" s="1698"/>
      <c r="AKB54" s="1698"/>
      <c r="AKC54" s="1698"/>
      <c r="AKD54" s="1698"/>
      <c r="AKE54" s="1698"/>
      <c r="AKF54" s="1698"/>
      <c r="AKG54" s="1698"/>
      <c r="AKH54" s="1698"/>
      <c r="AKI54" s="1698"/>
      <c r="AKJ54" s="1698"/>
      <c r="AKK54" s="1698"/>
      <c r="AKL54" s="1698"/>
      <c r="AKM54" s="1698"/>
      <c r="AKN54" s="1698"/>
      <c r="AKO54" s="1698"/>
      <c r="AKP54" s="1698"/>
      <c r="AKQ54" s="1698"/>
      <c r="AKR54" s="1698"/>
      <c r="AKS54" s="1698"/>
      <c r="AKT54" s="1698"/>
      <c r="AKU54" s="1698"/>
      <c r="AKV54" s="1698"/>
      <c r="AKW54" s="1698"/>
      <c r="AKX54" s="1698"/>
      <c r="AKY54" s="1698"/>
      <c r="AKZ54" s="1698"/>
      <c r="ALA54" s="1698"/>
      <c r="ALB54" s="1698"/>
      <c r="ALC54" s="1698"/>
      <c r="ALD54" s="1698"/>
      <c r="ALE54" s="1698"/>
      <c r="ALF54" s="1698"/>
      <c r="ALG54" s="1698"/>
      <c r="ALH54" s="1698"/>
      <c r="ALI54" s="1698"/>
      <c r="ALJ54" s="1698"/>
      <c r="ALK54" s="1698"/>
      <c r="ALL54" s="1698"/>
      <c r="ALM54" s="1698"/>
      <c r="ALN54" s="1698"/>
      <c r="ALO54" s="1698"/>
      <c r="ALP54" s="1698"/>
      <c r="ALQ54" s="1698"/>
      <c r="ALR54" s="1698"/>
      <c r="ALS54" s="1698"/>
      <c r="ALT54" s="1698"/>
      <c r="ALU54" s="1698"/>
      <c r="ALV54" s="1698"/>
      <c r="ALW54" s="1698"/>
      <c r="ALX54" s="1698"/>
      <c r="ALY54" s="1698"/>
      <c r="ALZ54" s="1698"/>
      <c r="AMA54" s="1698"/>
      <c r="AMB54" s="1698"/>
      <c r="AMC54" s="1698"/>
      <c r="AMD54" s="1698"/>
      <c r="AME54" s="1698"/>
      <c r="AMF54" s="1698"/>
      <c r="AMG54" s="1698"/>
      <c r="AMH54" s="1698"/>
      <c r="AMI54" s="1698"/>
      <c r="AMJ54" s="1698"/>
      <c r="AMK54" s="1698"/>
      <c r="AML54" s="1698"/>
      <c r="AMM54" s="1698"/>
      <c r="AMN54" s="1698"/>
      <c r="AMO54" s="1698"/>
      <c r="AMP54" s="1698"/>
      <c r="AMQ54" s="1698"/>
      <c r="AMR54" s="1698"/>
      <c r="AMS54" s="1698"/>
      <c r="AMT54" s="1698"/>
      <c r="AMU54" s="1698"/>
      <c r="AMV54" s="1698"/>
      <c r="AMW54" s="1698"/>
      <c r="AMX54" s="1698"/>
      <c r="AMY54" s="1698"/>
      <c r="AMZ54" s="1698"/>
      <c r="ANA54" s="1698"/>
      <c r="ANB54" s="1698"/>
      <c r="ANC54" s="1698"/>
      <c r="AND54" s="1698"/>
      <c r="ANE54" s="1698"/>
      <c r="ANF54" s="1698"/>
      <c r="ANG54" s="1698"/>
      <c r="ANH54" s="1698"/>
      <c r="ANI54" s="1698"/>
      <c r="ANJ54" s="1698"/>
      <c r="ANK54" s="1698"/>
      <c r="ANL54" s="1698"/>
      <c r="ANM54" s="1698"/>
      <c r="ANN54" s="1698"/>
      <c r="ANO54" s="1698"/>
      <c r="ANP54" s="1698"/>
      <c r="ANQ54" s="1698"/>
      <c r="ANR54" s="1698"/>
      <c r="ANS54" s="1698"/>
      <c r="ANT54" s="1698"/>
      <c r="ANU54" s="1698"/>
      <c r="ANV54" s="1698"/>
      <c r="ANW54" s="1698"/>
      <c r="ANX54" s="1698"/>
      <c r="ANY54" s="1698"/>
      <c r="ANZ54" s="1698"/>
      <c r="AOA54" s="1698"/>
      <c r="AOB54" s="1698"/>
      <c r="AOC54" s="1698"/>
      <c r="AOD54" s="1698"/>
      <c r="AOE54" s="1698"/>
      <c r="AOF54" s="1698"/>
      <c r="AOG54" s="1698"/>
      <c r="AOH54" s="1698"/>
      <c r="AOI54" s="1698"/>
      <c r="AOJ54" s="1698"/>
      <c r="AOK54" s="1698"/>
      <c r="AOL54" s="1698"/>
      <c r="AOM54" s="1698"/>
      <c r="AON54" s="1698"/>
      <c r="AOO54" s="1698"/>
      <c r="AOP54" s="1698"/>
      <c r="AOQ54" s="1698"/>
      <c r="AOR54" s="1698"/>
      <c r="AOS54" s="1698"/>
      <c r="AOT54" s="1698"/>
      <c r="AOU54" s="1698"/>
      <c r="AOV54" s="1698"/>
      <c r="AOW54" s="1698"/>
      <c r="AOX54" s="1698"/>
      <c r="AOY54" s="1698"/>
      <c r="AOZ54" s="1698"/>
      <c r="APA54" s="1698"/>
      <c r="APB54" s="1698"/>
      <c r="APC54" s="1698"/>
      <c r="APD54" s="1698"/>
      <c r="APE54" s="1698"/>
      <c r="APF54" s="1698"/>
      <c r="APG54" s="1698"/>
      <c r="APH54" s="1698"/>
      <c r="API54" s="1698"/>
      <c r="APJ54" s="1698"/>
      <c r="APK54" s="1698"/>
      <c r="APL54" s="1698"/>
      <c r="APM54" s="1698"/>
      <c r="APN54" s="1698"/>
      <c r="APO54" s="1698"/>
      <c r="APP54" s="1698"/>
      <c r="APQ54" s="1698"/>
      <c r="APR54" s="1698"/>
      <c r="APS54" s="1698"/>
      <c r="APT54" s="1698"/>
      <c r="APU54" s="1698"/>
      <c r="APV54" s="1698"/>
      <c r="APW54" s="1698"/>
      <c r="APX54" s="1698"/>
      <c r="APY54" s="1698"/>
      <c r="APZ54" s="1698"/>
      <c r="AQA54" s="1698"/>
      <c r="AQB54" s="1698"/>
      <c r="AQC54" s="1698"/>
      <c r="AQD54" s="1698"/>
      <c r="AQE54" s="1698"/>
      <c r="AQF54" s="1698"/>
      <c r="AQG54" s="1698"/>
      <c r="AQH54" s="1698"/>
      <c r="AQI54" s="1698"/>
      <c r="AQJ54" s="1698"/>
      <c r="AQK54" s="1698"/>
      <c r="AQL54" s="1698"/>
      <c r="AQM54" s="1698"/>
      <c r="AQN54" s="1698"/>
      <c r="AQO54" s="1698"/>
      <c r="AQP54" s="1698"/>
      <c r="AQQ54" s="1698"/>
      <c r="AQR54" s="1698"/>
      <c r="AQS54" s="1698"/>
      <c r="AQT54" s="1698"/>
      <c r="AQU54" s="1698"/>
      <c r="AQV54" s="1698"/>
      <c r="AQW54" s="1698"/>
      <c r="AQX54" s="1698"/>
      <c r="AQY54" s="1698"/>
      <c r="AQZ54" s="1698"/>
      <c r="ARA54" s="1698"/>
      <c r="ARB54" s="1698"/>
      <c r="ARC54" s="1698"/>
      <c r="ARD54" s="1698"/>
      <c r="ARE54" s="1698"/>
      <c r="ARF54" s="1698"/>
      <c r="ARG54" s="1698"/>
      <c r="ARH54" s="1698"/>
      <c r="ARI54" s="1698"/>
      <c r="ARJ54" s="1698"/>
      <c r="ARK54" s="1698"/>
      <c r="ARL54" s="1698"/>
      <c r="ARM54" s="1698"/>
      <c r="ARN54" s="1698"/>
      <c r="ARO54" s="1698"/>
      <c r="ARP54" s="1698"/>
      <c r="ARQ54" s="1698"/>
      <c r="ARR54" s="1698"/>
      <c r="ARS54" s="1698"/>
      <c r="ART54" s="1698"/>
      <c r="ARU54" s="1698"/>
      <c r="ARV54" s="1698"/>
      <c r="ARW54" s="1698"/>
      <c r="ARX54" s="1698"/>
      <c r="ARY54" s="1698"/>
      <c r="ARZ54" s="1698"/>
      <c r="ASA54" s="1698"/>
      <c r="ASB54" s="1698"/>
      <c r="ASC54" s="1698"/>
      <c r="ASD54" s="1698"/>
      <c r="ASE54" s="1698"/>
      <c r="ASF54" s="1698"/>
      <c r="ASG54" s="1698"/>
      <c r="ASH54" s="1698"/>
      <c r="ASI54" s="1698"/>
      <c r="ASJ54" s="1698"/>
      <c r="ASK54" s="1698"/>
      <c r="ASL54" s="1698"/>
      <c r="ASM54" s="1698"/>
      <c r="ASN54" s="1698"/>
      <c r="ASO54" s="1698"/>
      <c r="ASP54" s="1698"/>
      <c r="ASQ54" s="1698"/>
      <c r="ASR54" s="1698"/>
      <c r="ASS54" s="1698"/>
      <c r="AST54" s="1698"/>
      <c r="ASU54" s="1698"/>
      <c r="ASV54" s="1698"/>
      <c r="ASW54" s="1698"/>
      <c r="ASX54" s="1698"/>
      <c r="ASY54" s="1698"/>
      <c r="ASZ54" s="1698"/>
      <c r="ATA54" s="1698"/>
      <c r="ATB54" s="1698"/>
      <c r="ATC54" s="1698"/>
      <c r="ATD54" s="1698"/>
      <c r="ATE54" s="1698"/>
      <c r="ATF54" s="1698"/>
      <c r="ATG54" s="1698"/>
      <c r="ATH54" s="1698"/>
      <c r="ATI54" s="1698"/>
      <c r="ATJ54" s="1698"/>
      <c r="ATK54" s="1698"/>
      <c r="ATL54" s="1698"/>
      <c r="ATM54" s="1698"/>
      <c r="ATN54" s="1698"/>
      <c r="ATO54" s="1698"/>
      <c r="ATP54" s="1698"/>
      <c r="ATQ54" s="1698"/>
      <c r="ATR54" s="1698"/>
      <c r="ATS54" s="1698"/>
      <c r="ATT54" s="1698"/>
      <c r="ATU54" s="1698"/>
      <c r="ATV54" s="1698"/>
      <c r="ATW54" s="1698"/>
      <c r="ATX54" s="1698"/>
      <c r="ATY54" s="1698"/>
      <c r="ATZ54" s="1698"/>
      <c r="AUA54" s="1698"/>
      <c r="AUB54" s="1698"/>
      <c r="AUC54" s="1698"/>
      <c r="AUD54" s="1698"/>
      <c r="AUE54" s="1698"/>
      <c r="AUF54" s="1698"/>
      <c r="AUG54" s="1698"/>
      <c r="AUH54" s="1698"/>
      <c r="AUI54" s="1698"/>
      <c r="AUJ54" s="1698"/>
      <c r="AUK54" s="1698"/>
      <c r="AUL54" s="1698"/>
      <c r="AUM54" s="1698"/>
      <c r="AUN54" s="1698"/>
      <c r="AUO54" s="1698"/>
      <c r="AUP54" s="1698"/>
      <c r="AUQ54" s="1698"/>
      <c r="AUR54" s="1698"/>
      <c r="AUS54" s="1698"/>
      <c r="AUT54" s="1698"/>
      <c r="AUU54" s="1698"/>
      <c r="AUV54" s="1698"/>
      <c r="AUW54" s="1698"/>
      <c r="AUX54" s="1698"/>
      <c r="AUY54" s="1698"/>
      <c r="AUZ54" s="1698"/>
      <c r="AVA54" s="1698"/>
      <c r="AVB54" s="1698"/>
      <c r="AVC54" s="1698"/>
      <c r="AVD54" s="1698"/>
      <c r="AVE54" s="1698"/>
      <c r="AVF54" s="1698"/>
      <c r="AVG54" s="1698"/>
      <c r="AVH54" s="1698"/>
      <c r="AVI54" s="1698"/>
      <c r="AVJ54" s="1698"/>
      <c r="AVK54" s="1698"/>
      <c r="AVL54" s="1698"/>
      <c r="AVM54" s="1698"/>
      <c r="AVN54" s="1698"/>
      <c r="AVO54" s="1698"/>
      <c r="AVP54" s="1698"/>
      <c r="AVQ54" s="1698"/>
      <c r="AVR54" s="1698"/>
      <c r="AVS54" s="1698"/>
      <c r="AVT54" s="1698"/>
      <c r="AVU54" s="1698"/>
      <c r="AVV54" s="1698"/>
      <c r="AVW54" s="1698"/>
      <c r="AVX54" s="1698"/>
      <c r="AVY54" s="1698"/>
      <c r="AVZ54" s="1698"/>
      <c r="AWA54" s="1698"/>
      <c r="AWB54" s="1698"/>
      <c r="AWC54" s="1698"/>
      <c r="AWD54" s="1698"/>
      <c r="AWE54" s="1698"/>
      <c r="AWF54" s="1698"/>
      <c r="AWG54" s="1698"/>
      <c r="AWH54" s="1698"/>
      <c r="AWI54" s="1698"/>
      <c r="AWJ54" s="1698"/>
      <c r="AWK54" s="1698"/>
      <c r="AWL54" s="1698"/>
      <c r="AWM54" s="1698"/>
      <c r="AWN54" s="1698"/>
      <c r="AWO54" s="1698"/>
      <c r="AWP54" s="1698"/>
      <c r="AWQ54" s="1698"/>
      <c r="AWR54" s="1698"/>
      <c r="AWS54" s="1698"/>
      <c r="AWT54" s="1698"/>
      <c r="AWU54" s="1698"/>
      <c r="AWV54" s="1698"/>
      <c r="AWW54" s="1698"/>
      <c r="AWX54" s="1698"/>
      <c r="AWY54" s="1698"/>
      <c r="AWZ54" s="1698"/>
      <c r="AXA54" s="1698"/>
      <c r="AXB54" s="1698"/>
      <c r="AXC54" s="1698"/>
      <c r="AXD54" s="1698"/>
      <c r="AXE54" s="1698"/>
      <c r="AXF54" s="1698"/>
      <c r="AXG54" s="1698"/>
      <c r="AXH54" s="1698"/>
      <c r="AXI54" s="1698"/>
      <c r="AXJ54" s="1698"/>
      <c r="AXK54" s="1698"/>
      <c r="AXL54" s="1698"/>
      <c r="AXM54" s="1698"/>
      <c r="AXN54" s="1698"/>
      <c r="AXO54" s="1698"/>
      <c r="AXP54" s="1698"/>
      <c r="AXQ54" s="1698"/>
      <c r="AXR54" s="1698"/>
      <c r="AXS54" s="1698"/>
      <c r="AXT54" s="1698"/>
      <c r="AXU54" s="1698"/>
      <c r="AXV54" s="1698"/>
      <c r="AXW54" s="1698"/>
      <c r="AXX54" s="1698"/>
      <c r="AXY54" s="1698"/>
      <c r="AXZ54" s="1698"/>
      <c r="AYA54" s="1698"/>
      <c r="AYB54" s="1698"/>
      <c r="AYC54" s="1698"/>
      <c r="AYD54" s="1698"/>
      <c r="AYE54" s="1698"/>
      <c r="AYF54" s="1698"/>
      <c r="AYG54" s="1698"/>
      <c r="AYH54" s="1698"/>
      <c r="AYI54" s="1698"/>
      <c r="AYJ54" s="1698"/>
      <c r="AYK54" s="1698"/>
      <c r="AYL54" s="1698"/>
      <c r="AYM54" s="1698"/>
      <c r="AYN54" s="1698"/>
      <c r="AYO54" s="1698"/>
      <c r="AYP54" s="1698"/>
      <c r="AYQ54" s="1698"/>
      <c r="AYR54" s="1698"/>
      <c r="AYS54" s="1698"/>
      <c r="AYT54" s="1698"/>
      <c r="AYU54" s="1698"/>
      <c r="AYV54" s="1698"/>
      <c r="AYW54" s="1698"/>
      <c r="AYX54" s="1698"/>
      <c r="AYY54" s="1698"/>
      <c r="AYZ54" s="1698"/>
      <c r="AZA54" s="1698"/>
      <c r="AZB54" s="1698"/>
      <c r="AZC54" s="1698"/>
      <c r="AZD54" s="1698"/>
      <c r="AZE54" s="1698"/>
      <c r="AZF54" s="1698"/>
      <c r="AZG54" s="1698"/>
      <c r="AZH54" s="1698"/>
      <c r="AZI54" s="1698"/>
      <c r="AZJ54" s="1698"/>
      <c r="AZK54" s="1698"/>
      <c r="AZL54" s="1698"/>
      <c r="AZM54" s="1698"/>
      <c r="AZN54" s="1698"/>
      <c r="AZO54" s="1698"/>
      <c r="AZP54" s="1698"/>
      <c r="AZQ54" s="1698"/>
      <c r="AZR54" s="1698"/>
      <c r="AZS54" s="1698"/>
      <c r="AZT54" s="1698"/>
      <c r="AZU54" s="1698"/>
      <c r="AZV54" s="1698"/>
      <c r="AZW54" s="1698"/>
      <c r="AZX54" s="1698"/>
      <c r="AZY54" s="1698"/>
      <c r="AZZ54" s="1698"/>
      <c r="BAA54" s="1698"/>
      <c r="BAB54" s="1698"/>
      <c r="BAC54" s="1698"/>
      <c r="BAD54" s="1698"/>
      <c r="BAE54" s="1698"/>
      <c r="BAF54" s="1698"/>
      <c r="BAG54" s="1698"/>
      <c r="BAH54" s="1698"/>
      <c r="BAI54" s="1698"/>
      <c r="BAJ54" s="1698"/>
      <c r="BAK54" s="1698"/>
      <c r="BAL54" s="1698"/>
      <c r="BAM54" s="1698"/>
      <c r="BAN54" s="1698"/>
      <c r="BAO54" s="1698"/>
      <c r="BAP54" s="1698"/>
      <c r="BAQ54" s="1698"/>
      <c r="BAR54" s="1698"/>
      <c r="BAS54" s="1698"/>
      <c r="BAT54" s="1698"/>
      <c r="BAU54" s="1698"/>
      <c r="BAV54" s="1698"/>
      <c r="BAW54" s="1698"/>
      <c r="BAX54" s="1698"/>
      <c r="BAY54" s="1698"/>
      <c r="BAZ54" s="1698"/>
      <c r="BBA54" s="1698"/>
      <c r="BBB54" s="1698"/>
      <c r="BBC54" s="1698"/>
      <c r="BBD54" s="1698"/>
      <c r="BBE54" s="1698"/>
      <c r="BBF54" s="1698"/>
      <c r="BBG54" s="1698"/>
      <c r="BBH54" s="1698"/>
      <c r="BBI54" s="1698"/>
      <c r="BBJ54" s="1698"/>
      <c r="BBK54" s="1698"/>
      <c r="BBL54" s="1698"/>
      <c r="BBM54" s="1698"/>
      <c r="BBN54" s="1698"/>
      <c r="BBO54" s="1698"/>
      <c r="BBP54" s="1698"/>
      <c r="BBQ54" s="1698"/>
      <c r="BBR54" s="1698"/>
      <c r="BBS54" s="1698"/>
      <c r="BBT54" s="1698"/>
      <c r="BBU54" s="1698"/>
      <c r="BBV54" s="1698"/>
      <c r="BBW54" s="1698"/>
      <c r="BBX54" s="1698"/>
      <c r="BBY54" s="1698"/>
      <c r="BBZ54" s="1698"/>
      <c r="BCA54" s="1698"/>
      <c r="BCB54" s="1698"/>
      <c r="BCC54" s="1698"/>
      <c r="BCD54" s="1698"/>
      <c r="BCE54" s="1698"/>
      <c r="BCF54" s="1698"/>
      <c r="BCG54" s="1698"/>
      <c r="BCH54" s="1698"/>
      <c r="BCI54" s="1698"/>
      <c r="BCJ54" s="1698"/>
      <c r="BCK54" s="1698"/>
      <c r="BCL54" s="1698"/>
      <c r="BCM54" s="1698"/>
      <c r="BCN54" s="1698"/>
      <c r="BCO54" s="1698"/>
      <c r="BCP54" s="1698"/>
      <c r="BCQ54" s="1698"/>
      <c r="BCR54" s="1698"/>
      <c r="BCS54" s="1698"/>
      <c r="BCT54" s="1698"/>
      <c r="BCU54" s="1698"/>
      <c r="BCV54" s="1698"/>
      <c r="BCW54" s="1698"/>
      <c r="BCX54" s="1698"/>
      <c r="BCY54" s="1698"/>
      <c r="BCZ54" s="1698"/>
      <c r="BDA54" s="1698"/>
      <c r="BDB54" s="1698"/>
      <c r="BDC54" s="1698"/>
      <c r="BDD54" s="1698"/>
      <c r="BDE54" s="1698"/>
      <c r="BDF54" s="1698"/>
      <c r="BDG54" s="1698"/>
      <c r="BDH54" s="1698"/>
      <c r="BDI54" s="1698"/>
      <c r="BDJ54" s="1698"/>
      <c r="BDK54" s="1698"/>
      <c r="BDL54" s="1698"/>
      <c r="BDM54" s="1698"/>
      <c r="BDN54" s="1698"/>
      <c r="BDO54" s="1698"/>
      <c r="BDP54" s="1698"/>
      <c r="BDQ54" s="1698"/>
      <c r="BDR54" s="1698"/>
      <c r="BDS54" s="1698"/>
      <c r="BDT54" s="1698"/>
      <c r="BDU54" s="1698"/>
      <c r="BDV54" s="1698"/>
      <c r="BDW54" s="1698"/>
      <c r="BDX54" s="1698"/>
      <c r="BDY54" s="1698"/>
      <c r="BDZ54" s="1698"/>
      <c r="BEA54" s="1698"/>
      <c r="BEB54" s="1698"/>
      <c r="BEC54" s="1698"/>
      <c r="BED54" s="1698"/>
      <c r="BEE54" s="1698"/>
      <c r="BEF54" s="1698"/>
      <c r="BEG54" s="1698"/>
      <c r="BEH54" s="1698"/>
      <c r="BEI54" s="1698"/>
      <c r="BEJ54" s="1698"/>
      <c r="BEK54" s="1698"/>
      <c r="BEL54" s="1698"/>
      <c r="BEM54" s="1698"/>
      <c r="BEN54" s="1698"/>
      <c r="BEO54" s="1698"/>
      <c r="BEP54" s="1698"/>
      <c r="BEQ54" s="1698"/>
      <c r="BER54" s="1698"/>
      <c r="BES54" s="1698"/>
      <c r="BET54" s="1698"/>
      <c r="BEU54" s="1698"/>
      <c r="BEV54" s="1698"/>
      <c r="BEW54" s="1698"/>
      <c r="BEX54" s="1698"/>
      <c r="BEY54" s="1698"/>
      <c r="BEZ54" s="1698"/>
      <c r="BFA54" s="1698"/>
      <c r="BFB54" s="1698"/>
      <c r="BFC54" s="1698"/>
      <c r="BFD54" s="1698"/>
      <c r="BFE54" s="1698"/>
      <c r="BFF54" s="1698"/>
      <c r="BFG54" s="1698"/>
      <c r="BFH54" s="1698"/>
      <c r="BFI54" s="1698"/>
      <c r="BFJ54" s="1698"/>
      <c r="BFK54" s="1698"/>
      <c r="BFL54" s="1698"/>
      <c r="BFM54" s="1698"/>
      <c r="BFN54" s="1698"/>
      <c r="BFO54" s="1698"/>
      <c r="BFP54" s="1698"/>
      <c r="BFQ54" s="1698"/>
      <c r="BFR54" s="1698"/>
      <c r="BFS54" s="1698"/>
      <c r="BFT54" s="1698"/>
      <c r="BFU54" s="1698"/>
      <c r="BFV54" s="1698"/>
      <c r="BFW54" s="1698"/>
      <c r="BFX54" s="1698"/>
      <c r="BFY54" s="1698"/>
      <c r="BFZ54" s="1698"/>
      <c r="BGA54" s="1698"/>
      <c r="BGB54" s="1698"/>
      <c r="BGC54" s="1698"/>
      <c r="BGD54" s="1698"/>
      <c r="BGE54" s="1698"/>
      <c r="BGF54" s="1698"/>
      <c r="BGG54" s="1698"/>
      <c r="BGH54" s="1698"/>
      <c r="BGI54" s="1698"/>
      <c r="BGJ54" s="1698"/>
      <c r="BGK54" s="1698"/>
      <c r="BGL54" s="1698"/>
      <c r="BGM54" s="1698"/>
      <c r="BGN54" s="1698"/>
      <c r="BGO54" s="1698"/>
      <c r="BGP54" s="1698"/>
      <c r="BGQ54" s="1698"/>
      <c r="BGR54" s="1698"/>
      <c r="BGS54" s="1698"/>
      <c r="BGT54" s="1698"/>
      <c r="BGU54" s="1698"/>
      <c r="BGV54" s="1698"/>
      <c r="BGW54" s="1698"/>
      <c r="BGX54" s="1698"/>
      <c r="BGY54" s="1698"/>
      <c r="BGZ54" s="1698"/>
      <c r="BHA54" s="1698"/>
      <c r="BHB54" s="1698"/>
      <c r="BHC54" s="1698"/>
      <c r="BHD54" s="1698"/>
      <c r="BHE54" s="1698"/>
      <c r="BHF54" s="1698"/>
      <c r="BHG54" s="1698"/>
      <c r="BHH54" s="1698"/>
      <c r="BHI54" s="1698"/>
      <c r="BHJ54" s="1698"/>
      <c r="BHK54" s="1698"/>
      <c r="BHL54" s="1698"/>
      <c r="BHM54" s="1698"/>
      <c r="BHN54" s="1698"/>
      <c r="BHO54" s="1698"/>
      <c r="BHP54" s="1698"/>
      <c r="BHQ54" s="1698"/>
      <c r="BHR54" s="1698"/>
      <c r="BHS54" s="1698"/>
      <c r="BHT54" s="1698"/>
      <c r="BHU54" s="1698"/>
      <c r="BHV54" s="1698"/>
      <c r="BHW54" s="1698"/>
      <c r="BHX54" s="1698"/>
      <c r="BHY54" s="1698"/>
      <c r="BHZ54" s="1698"/>
      <c r="BIA54" s="1698"/>
      <c r="BIB54" s="1698"/>
      <c r="BIC54" s="1698"/>
      <c r="BID54" s="1698"/>
      <c r="BIE54" s="1698"/>
      <c r="BIF54" s="1698"/>
      <c r="BIG54" s="1698"/>
      <c r="BIH54" s="1698"/>
      <c r="BII54" s="1698"/>
      <c r="BIJ54" s="1698"/>
      <c r="BIK54" s="1698"/>
      <c r="BIL54" s="1698"/>
      <c r="BIM54" s="1698"/>
      <c r="BIN54" s="1698"/>
      <c r="BIO54" s="1698"/>
      <c r="BIP54" s="1698"/>
      <c r="BIQ54" s="1698"/>
      <c r="BIR54" s="1698"/>
      <c r="BIS54" s="1698"/>
      <c r="BIT54" s="1698"/>
      <c r="BIU54" s="1698"/>
      <c r="BIV54" s="1698"/>
      <c r="BIW54" s="1698"/>
      <c r="BIX54" s="1698"/>
      <c r="BIY54" s="1698"/>
      <c r="BIZ54" s="1698"/>
      <c r="BJA54" s="1698"/>
      <c r="BJB54" s="1698"/>
      <c r="BJC54" s="1698"/>
      <c r="BJD54" s="1698"/>
      <c r="BJE54" s="1698"/>
      <c r="BJF54" s="1698"/>
      <c r="BJG54" s="1698"/>
      <c r="BJH54" s="1698"/>
      <c r="BJI54" s="1698"/>
      <c r="BJJ54" s="1698"/>
      <c r="BJK54" s="1698"/>
      <c r="BJL54" s="1698"/>
      <c r="BJM54" s="1698"/>
      <c r="BJN54" s="1698"/>
      <c r="BJO54" s="1698"/>
      <c r="BJP54" s="1698"/>
      <c r="BJQ54" s="1698"/>
      <c r="BJR54" s="1698"/>
      <c r="BJS54" s="1698"/>
      <c r="BJT54" s="1698"/>
      <c r="BJU54" s="1698"/>
      <c r="BJV54" s="1698"/>
      <c r="BJW54" s="1698"/>
      <c r="BJX54" s="1698"/>
      <c r="BJY54" s="1698"/>
      <c r="BJZ54" s="1698"/>
      <c r="BKA54" s="1698"/>
      <c r="BKB54" s="1698"/>
      <c r="BKC54" s="1698"/>
      <c r="BKD54" s="1698"/>
      <c r="BKE54" s="1698"/>
      <c r="BKF54" s="1698"/>
      <c r="BKG54" s="1698"/>
      <c r="BKH54" s="1698"/>
      <c r="BKI54" s="1698"/>
      <c r="BKJ54" s="1698"/>
      <c r="BKK54" s="1698"/>
      <c r="BKL54" s="1698"/>
      <c r="BKM54" s="1698"/>
      <c r="BKN54" s="1698"/>
      <c r="BKO54" s="1698"/>
      <c r="BKP54" s="1698"/>
      <c r="BKQ54" s="1698"/>
      <c r="BKR54" s="1698"/>
      <c r="BKS54" s="1698"/>
      <c r="BKT54" s="1698"/>
      <c r="BKU54" s="1698"/>
      <c r="BKV54" s="1698"/>
      <c r="BKW54" s="1698"/>
      <c r="BKX54" s="1698"/>
      <c r="BKY54" s="1698"/>
      <c r="BKZ54" s="1698"/>
      <c r="BLA54" s="1698"/>
      <c r="BLB54" s="1698"/>
      <c r="BLC54" s="1698"/>
      <c r="BLD54" s="1698"/>
      <c r="BLE54" s="1698"/>
      <c r="BLF54" s="1698"/>
      <c r="BLG54" s="1698"/>
      <c r="BLH54" s="1698"/>
      <c r="BLI54" s="1698"/>
      <c r="BLJ54" s="1698"/>
      <c r="BLK54" s="1698"/>
      <c r="BLL54" s="1698"/>
      <c r="BLM54" s="1698"/>
      <c r="BLN54" s="1698"/>
      <c r="BLO54" s="1698"/>
      <c r="BLP54" s="1698"/>
      <c r="BLQ54" s="1698"/>
      <c r="BLR54" s="1698"/>
      <c r="BLS54" s="1698"/>
      <c r="BLT54" s="1698"/>
      <c r="BLU54" s="1698"/>
      <c r="BLV54" s="1698"/>
      <c r="BLW54" s="1698"/>
      <c r="BLX54" s="1698"/>
      <c r="BLY54" s="1698"/>
      <c r="BLZ54" s="1698"/>
      <c r="BMA54" s="1698"/>
      <c r="BMB54" s="1698"/>
      <c r="BMC54" s="1698"/>
      <c r="BMD54" s="1698"/>
      <c r="BME54" s="1698"/>
      <c r="BMF54" s="1698"/>
      <c r="BMG54" s="1698"/>
      <c r="BMH54" s="1698"/>
      <c r="BMI54" s="1698"/>
      <c r="BMJ54" s="1698"/>
      <c r="BMK54" s="1698"/>
      <c r="BML54" s="1698"/>
      <c r="BMM54" s="1698"/>
      <c r="BMN54" s="1698"/>
      <c r="BMO54" s="1698"/>
      <c r="BMP54" s="1698"/>
      <c r="BMQ54" s="1698"/>
      <c r="BMR54" s="1698"/>
      <c r="BMS54" s="1698"/>
      <c r="BMT54" s="1698"/>
      <c r="BMU54" s="1698"/>
      <c r="BMV54" s="1698"/>
      <c r="BMW54" s="1698"/>
      <c r="BMX54" s="1698"/>
      <c r="BMY54" s="1698"/>
      <c r="BMZ54" s="1698"/>
      <c r="BNA54" s="1698"/>
      <c r="BNB54" s="1698"/>
      <c r="BNC54" s="1698"/>
      <c r="BND54" s="1698"/>
      <c r="BNE54" s="1698"/>
      <c r="BNF54" s="1698"/>
      <c r="BNG54" s="1698"/>
      <c r="BNH54" s="1698"/>
      <c r="BNI54" s="1698"/>
      <c r="BNJ54" s="1698"/>
      <c r="BNK54" s="1698"/>
      <c r="BNL54" s="1698"/>
      <c r="BNM54" s="1698"/>
      <c r="BNN54" s="1698"/>
      <c r="BNO54" s="1698"/>
      <c r="BNP54" s="1698"/>
      <c r="BNQ54" s="1698"/>
      <c r="BNR54" s="1698"/>
      <c r="BNS54" s="1698"/>
      <c r="BNT54" s="1698"/>
      <c r="BNU54" s="1698"/>
      <c r="BNV54" s="1698"/>
      <c r="BNW54" s="1698"/>
      <c r="BNX54" s="1698"/>
      <c r="BNY54" s="1698"/>
      <c r="BNZ54" s="1698"/>
      <c r="BOA54" s="1698"/>
      <c r="BOB54" s="1698"/>
      <c r="BOC54" s="1698"/>
      <c r="BOD54" s="1698"/>
      <c r="BOE54" s="1698"/>
      <c r="BOF54" s="1698"/>
      <c r="BOG54" s="1698"/>
      <c r="BOH54" s="1698"/>
      <c r="BOI54" s="1698"/>
      <c r="BOJ54" s="1698"/>
      <c r="BOK54" s="1698"/>
      <c r="BOL54" s="1698"/>
      <c r="BOM54" s="1698"/>
      <c r="BON54" s="1698"/>
      <c r="BOO54" s="1698"/>
      <c r="BOP54" s="1698"/>
      <c r="BOQ54" s="1698"/>
      <c r="BOR54" s="1698"/>
      <c r="BOS54" s="1698"/>
      <c r="BOT54" s="1698"/>
      <c r="BOU54" s="1698"/>
      <c r="BOV54" s="1698"/>
      <c r="BOW54" s="1698"/>
      <c r="BOX54" s="1698"/>
      <c r="BOY54" s="1698"/>
      <c r="BOZ54" s="1698"/>
      <c r="BPA54" s="1698"/>
      <c r="BPB54" s="1698"/>
      <c r="BPC54" s="1698"/>
      <c r="BPD54" s="1698"/>
      <c r="BPE54" s="1698"/>
      <c r="BPF54" s="1698"/>
      <c r="BPG54" s="1698"/>
      <c r="BPH54" s="1698"/>
      <c r="BPI54" s="1698"/>
      <c r="BPJ54" s="1698"/>
      <c r="BPK54" s="1698"/>
      <c r="BPL54" s="1698"/>
      <c r="BPM54" s="1698"/>
      <c r="BPN54" s="1698"/>
      <c r="BPO54" s="1698"/>
      <c r="BPP54" s="1698"/>
      <c r="BPQ54" s="1698"/>
      <c r="BPR54" s="1698"/>
      <c r="BPS54" s="1698"/>
      <c r="BPT54" s="1698"/>
      <c r="BPU54" s="1698"/>
      <c r="BPV54" s="1698"/>
      <c r="BPW54" s="1698"/>
      <c r="BPX54" s="1698"/>
      <c r="BPY54" s="1698"/>
      <c r="BPZ54" s="1698"/>
      <c r="BQA54" s="1698"/>
      <c r="BQB54" s="1698"/>
      <c r="BQC54" s="1698"/>
      <c r="BQD54" s="1698"/>
      <c r="BQE54" s="1698"/>
      <c r="BQF54" s="1698"/>
      <c r="BQG54" s="1698"/>
      <c r="BQH54" s="1698"/>
      <c r="BQI54" s="1698"/>
      <c r="BQJ54" s="1698"/>
      <c r="BQK54" s="1698"/>
      <c r="BQL54" s="1698"/>
      <c r="BQM54" s="1698"/>
      <c r="BQN54" s="1698"/>
      <c r="BQO54" s="1698"/>
      <c r="BQP54" s="1698"/>
      <c r="BQQ54" s="1698"/>
      <c r="BQR54" s="1698"/>
      <c r="BQS54" s="1698"/>
      <c r="BQT54" s="1698"/>
      <c r="BQU54" s="1698"/>
      <c r="BQV54" s="1698"/>
      <c r="BQW54" s="1698"/>
      <c r="BQX54" s="1698"/>
      <c r="BQY54" s="1698"/>
      <c r="BQZ54" s="1698"/>
      <c r="BRA54" s="1698"/>
      <c r="BRB54" s="1698"/>
      <c r="BRC54" s="1698"/>
      <c r="BRD54" s="1698"/>
      <c r="BRE54" s="1698"/>
      <c r="BRF54" s="1698"/>
      <c r="BRG54" s="1698"/>
      <c r="BRH54" s="1698"/>
      <c r="BRI54" s="1698"/>
      <c r="BRJ54" s="1698"/>
      <c r="BRK54" s="1698"/>
      <c r="BRL54" s="1698"/>
      <c r="BRM54" s="1698"/>
      <c r="BRN54" s="1698"/>
      <c r="BRO54" s="1698"/>
      <c r="BRP54" s="1698"/>
      <c r="BRQ54" s="1698"/>
      <c r="BRR54" s="1698"/>
      <c r="BRS54" s="1698"/>
      <c r="BRT54" s="1698"/>
      <c r="BRU54" s="1698"/>
      <c r="BRV54" s="1698"/>
      <c r="BRW54" s="1698"/>
      <c r="BRX54" s="1698"/>
      <c r="BRY54" s="1698"/>
      <c r="BRZ54" s="1698"/>
      <c r="BSA54" s="1698"/>
      <c r="BSB54" s="1698"/>
      <c r="BSC54" s="1698"/>
      <c r="BSD54" s="1698"/>
      <c r="BSE54" s="1698"/>
      <c r="BSF54" s="1698"/>
      <c r="BSG54" s="1698"/>
      <c r="BSH54" s="1698"/>
      <c r="BSI54" s="1698"/>
      <c r="BSJ54" s="1698"/>
      <c r="BSK54" s="1698"/>
      <c r="BSL54" s="1698"/>
      <c r="BSM54" s="1698"/>
      <c r="BSN54" s="1698"/>
      <c r="BSO54" s="1698"/>
      <c r="BSP54" s="1698"/>
      <c r="BSQ54" s="1698"/>
      <c r="BSR54" s="1698"/>
      <c r="BSS54" s="1698"/>
      <c r="BST54" s="1698"/>
      <c r="BSU54" s="1698"/>
      <c r="BSV54" s="1698"/>
      <c r="BSW54" s="1698"/>
      <c r="BSX54" s="1698"/>
      <c r="BSY54" s="1698"/>
      <c r="BSZ54" s="1698"/>
      <c r="BTA54" s="1698"/>
      <c r="BTB54" s="1698"/>
      <c r="BTC54" s="1698"/>
      <c r="BTD54" s="1698"/>
      <c r="BTE54" s="1698"/>
      <c r="BTF54" s="1698"/>
      <c r="BTG54" s="1698"/>
      <c r="BTH54" s="1698"/>
      <c r="BTI54" s="1698"/>
      <c r="BTJ54" s="1698"/>
      <c r="BTK54" s="1698"/>
      <c r="BTL54" s="1698"/>
      <c r="BTM54" s="1698"/>
      <c r="BTN54" s="1698"/>
      <c r="BTO54" s="1698"/>
      <c r="BTP54" s="1698"/>
      <c r="BTQ54" s="1698"/>
      <c r="BTR54" s="1698"/>
      <c r="BTS54" s="1698"/>
      <c r="BTT54" s="1698"/>
      <c r="BTU54" s="1698"/>
      <c r="BTV54" s="1698"/>
      <c r="BTW54" s="1698"/>
      <c r="BTX54" s="1698"/>
      <c r="BTY54" s="1698"/>
      <c r="BTZ54" s="1698"/>
      <c r="BUA54" s="1698"/>
      <c r="BUB54" s="1698"/>
      <c r="BUC54" s="1698"/>
      <c r="BUD54" s="1698"/>
      <c r="BUE54" s="1698"/>
      <c r="BUF54" s="1698"/>
      <c r="BUG54" s="1698"/>
      <c r="BUH54" s="1698"/>
      <c r="BUI54" s="1698"/>
      <c r="BUJ54" s="1698"/>
      <c r="BUK54" s="1698"/>
      <c r="BUL54" s="1698"/>
      <c r="BUM54" s="1698"/>
      <c r="BUN54" s="1698"/>
      <c r="BUO54" s="1698"/>
      <c r="BUP54" s="1698"/>
      <c r="BUQ54" s="1698"/>
      <c r="BUR54" s="1698"/>
      <c r="BUS54" s="1698"/>
      <c r="BUT54" s="1698"/>
      <c r="BUU54" s="1698"/>
      <c r="BUV54" s="1698"/>
      <c r="BUW54" s="1698"/>
      <c r="BUX54" s="1698"/>
      <c r="BUY54" s="1698"/>
      <c r="BUZ54" s="1698"/>
      <c r="BVA54" s="1698"/>
      <c r="BVB54" s="1698"/>
      <c r="BVC54" s="1698"/>
      <c r="BVD54" s="1698"/>
      <c r="BVE54" s="1698"/>
      <c r="BVF54" s="1698"/>
      <c r="BVG54" s="1698"/>
      <c r="BVH54" s="1698"/>
      <c r="BVI54" s="1698"/>
      <c r="BVJ54" s="1698"/>
      <c r="BVK54" s="1698"/>
      <c r="BVL54" s="1698"/>
      <c r="BVM54" s="1698"/>
      <c r="BVN54" s="1698"/>
      <c r="BVO54" s="1698"/>
      <c r="BVP54" s="1698"/>
      <c r="BVQ54" s="1698"/>
      <c r="BVR54" s="1698"/>
      <c r="BVS54" s="1698"/>
      <c r="BVT54" s="1698"/>
      <c r="BVU54" s="1698"/>
      <c r="BVV54" s="1698"/>
      <c r="BVW54" s="1698"/>
      <c r="BVX54" s="1698"/>
      <c r="BVY54" s="1698"/>
      <c r="BVZ54" s="1698"/>
      <c r="BWA54" s="1698"/>
      <c r="BWB54" s="1698"/>
      <c r="BWC54" s="1698"/>
      <c r="BWD54" s="1698"/>
      <c r="BWE54" s="1698"/>
      <c r="BWF54" s="1698"/>
      <c r="BWG54" s="1698"/>
      <c r="BWH54" s="1698"/>
      <c r="BWI54" s="1698"/>
      <c r="BWJ54" s="1698"/>
      <c r="BWK54" s="1698"/>
      <c r="BWL54" s="1698"/>
      <c r="BWM54" s="1698"/>
      <c r="BWN54" s="1698"/>
      <c r="BWO54" s="1698"/>
      <c r="BWP54" s="1698"/>
      <c r="BWQ54" s="1698"/>
      <c r="BWR54" s="1698"/>
      <c r="BWS54" s="1698"/>
      <c r="BWT54" s="1698"/>
      <c r="BWU54" s="1698"/>
      <c r="BWV54" s="1698"/>
      <c r="BWW54" s="1698"/>
      <c r="BWX54" s="1698"/>
      <c r="BWY54" s="1698"/>
      <c r="BWZ54" s="1698"/>
      <c r="BXA54" s="1698"/>
      <c r="BXB54" s="1698"/>
      <c r="BXC54" s="1698"/>
      <c r="BXD54" s="1698"/>
      <c r="BXE54" s="1698"/>
      <c r="BXF54" s="1698"/>
      <c r="BXG54" s="1698"/>
      <c r="BXH54" s="1698"/>
      <c r="BXI54" s="1698"/>
      <c r="BXJ54" s="1698"/>
      <c r="BXK54" s="1698"/>
      <c r="BXL54" s="1698"/>
      <c r="BXM54" s="1698"/>
      <c r="BXN54" s="1698"/>
      <c r="BXO54" s="1698"/>
      <c r="BXP54" s="1698"/>
      <c r="BXQ54" s="1698"/>
      <c r="BXR54" s="1698"/>
      <c r="BXS54" s="1698"/>
      <c r="BXT54" s="1698"/>
      <c r="BXU54" s="1698"/>
      <c r="BXV54" s="1698"/>
      <c r="BXW54" s="1698"/>
      <c r="BXX54" s="1698"/>
      <c r="BXY54" s="1698"/>
      <c r="BXZ54" s="1698"/>
      <c r="BYA54" s="1698"/>
      <c r="BYB54" s="1698"/>
      <c r="BYC54" s="1698"/>
      <c r="BYD54" s="1698"/>
      <c r="BYE54" s="1698"/>
      <c r="BYF54" s="1698"/>
      <c r="BYG54" s="1698"/>
      <c r="BYH54" s="1698"/>
      <c r="BYI54" s="1698"/>
      <c r="BYJ54" s="1698"/>
      <c r="BYK54" s="1698"/>
      <c r="BYL54" s="1698"/>
      <c r="BYM54" s="1698"/>
      <c r="BYN54" s="1698"/>
      <c r="BYO54" s="1698"/>
      <c r="BYP54" s="1698"/>
      <c r="BYQ54" s="1698"/>
      <c r="BYR54" s="1698"/>
      <c r="BYS54" s="1698"/>
      <c r="BYT54" s="1698"/>
      <c r="BYU54" s="1698"/>
      <c r="BYV54" s="1698"/>
      <c r="BYW54" s="1698"/>
      <c r="BYX54" s="1698"/>
      <c r="BYY54" s="1698"/>
      <c r="BYZ54" s="1698"/>
      <c r="BZA54" s="1698"/>
      <c r="BZB54" s="1698"/>
      <c r="BZC54" s="1698"/>
      <c r="BZD54" s="1698"/>
      <c r="BZE54" s="1698"/>
      <c r="BZF54" s="1698"/>
      <c r="BZG54" s="1698"/>
      <c r="BZH54" s="1698"/>
      <c r="BZI54" s="1698"/>
      <c r="BZJ54" s="1698"/>
      <c r="BZK54" s="1698"/>
      <c r="BZL54" s="1698"/>
      <c r="BZM54" s="1698"/>
      <c r="BZN54" s="1698"/>
      <c r="BZO54" s="1698"/>
      <c r="BZP54" s="1698"/>
      <c r="BZQ54" s="1698"/>
      <c r="BZR54" s="1698"/>
      <c r="BZS54" s="1698"/>
      <c r="BZT54" s="1698"/>
      <c r="BZU54" s="1698"/>
      <c r="BZV54" s="1698"/>
      <c r="BZW54" s="1698"/>
      <c r="BZX54" s="1698"/>
      <c r="BZY54" s="1698"/>
      <c r="BZZ54" s="1698"/>
      <c r="CAA54" s="1698"/>
      <c r="CAB54" s="1698"/>
      <c r="CAC54" s="1698"/>
      <c r="CAD54" s="1698"/>
      <c r="CAE54" s="1698"/>
      <c r="CAF54" s="1698"/>
      <c r="CAG54" s="1698"/>
      <c r="CAH54" s="1698"/>
      <c r="CAI54" s="1698"/>
      <c r="CAJ54" s="1698"/>
      <c r="CAK54" s="1698"/>
      <c r="CAL54" s="1698"/>
      <c r="CAM54" s="1698"/>
      <c r="CAN54" s="1698"/>
      <c r="CAO54" s="1698"/>
      <c r="CAP54" s="1698"/>
      <c r="CAQ54" s="1698"/>
      <c r="CAR54" s="1698"/>
      <c r="CAS54" s="1698"/>
      <c r="CAT54" s="1698"/>
      <c r="CAU54" s="1698"/>
      <c r="CAV54" s="1698"/>
      <c r="CAW54" s="1698"/>
      <c r="CAX54" s="1698"/>
      <c r="CAY54" s="1698"/>
      <c r="CAZ54" s="1698"/>
      <c r="CBA54" s="1698"/>
      <c r="CBB54" s="1698"/>
      <c r="CBC54" s="1698"/>
      <c r="CBD54" s="1698"/>
      <c r="CBE54" s="1698"/>
      <c r="CBF54" s="1698"/>
      <c r="CBG54" s="1698"/>
      <c r="CBH54" s="1698"/>
      <c r="CBI54" s="1698"/>
      <c r="CBJ54" s="1698"/>
      <c r="CBK54" s="1698"/>
      <c r="CBL54" s="1698"/>
      <c r="CBM54" s="1698"/>
      <c r="CBN54" s="1698"/>
      <c r="CBO54" s="1698"/>
      <c r="CBP54" s="1698"/>
      <c r="CBQ54" s="1698"/>
      <c r="CBR54" s="1698"/>
      <c r="CBS54" s="1698"/>
      <c r="CBT54" s="1698"/>
      <c r="CBU54" s="1698"/>
      <c r="CBV54" s="1698"/>
      <c r="CBW54" s="1698"/>
      <c r="CBX54" s="1698"/>
      <c r="CBY54" s="1698"/>
      <c r="CBZ54" s="1698"/>
      <c r="CCA54" s="1698"/>
      <c r="CCB54" s="1698"/>
      <c r="CCC54" s="1698"/>
      <c r="CCD54" s="1698"/>
      <c r="CCE54" s="1698"/>
      <c r="CCF54" s="1698"/>
      <c r="CCG54" s="1698"/>
      <c r="CCH54" s="1698"/>
      <c r="CCI54" s="1698"/>
      <c r="CCJ54" s="1698"/>
      <c r="CCK54" s="1698"/>
      <c r="CCL54" s="1698"/>
      <c r="CCM54" s="1698"/>
      <c r="CCN54" s="1698"/>
      <c r="CCO54" s="1698"/>
      <c r="CCP54" s="1698"/>
      <c r="CCQ54" s="1698"/>
      <c r="CCR54" s="1698"/>
      <c r="CCS54" s="1698"/>
      <c r="CCT54" s="1698"/>
      <c r="CCU54" s="1698"/>
      <c r="CCV54" s="1698"/>
      <c r="CCW54" s="1698"/>
      <c r="CCX54" s="1698"/>
      <c r="CCY54" s="1698"/>
      <c r="CCZ54" s="1698"/>
      <c r="CDA54" s="1698"/>
      <c r="CDB54" s="1698"/>
      <c r="CDC54" s="1698"/>
      <c r="CDD54" s="1698"/>
      <c r="CDE54" s="1698"/>
      <c r="CDF54" s="1698"/>
      <c r="CDG54" s="1698"/>
      <c r="CDH54" s="1698"/>
      <c r="CDI54" s="1698"/>
      <c r="CDJ54" s="1698"/>
      <c r="CDK54" s="1698"/>
      <c r="CDL54" s="1698"/>
      <c r="CDM54" s="1698"/>
      <c r="CDN54" s="1698"/>
      <c r="CDO54" s="1698"/>
      <c r="CDP54" s="1698"/>
      <c r="CDQ54" s="1698"/>
      <c r="CDR54" s="1698"/>
      <c r="CDS54" s="1698"/>
      <c r="CDT54" s="1698"/>
      <c r="CDU54" s="1698"/>
      <c r="CDV54" s="1698"/>
      <c r="CDW54" s="1698"/>
      <c r="CDX54" s="1698"/>
      <c r="CDY54" s="1698"/>
      <c r="CDZ54" s="1698"/>
      <c r="CEA54" s="1698"/>
      <c r="CEB54" s="1698"/>
      <c r="CEC54" s="1698"/>
      <c r="CED54" s="1698"/>
      <c r="CEE54" s="1698"/>
      <c r="CEF54" s="1698"/>
      <c r="CEG54" s="1698"/>
      <c r="CEH54" s="1698"/>
      <c r="CEI54" s="1698"/>
      <c r="CEJ54" s="1698"/>
      <c r="CEK54" s="1698"/>
      <c r="CEL54" s="1698"/>
      <c r="CEM54" s="1698"/>
      <c r="CEN54" s="1698"/>
      <c r="CEO54" s="1698"/>
      <c r="CEP54" s="1698"/>
      <c r="CEQ54" s="1698"/>
      <c r="CER54" s="1698"/>
      <c r="CES54" s="1698"/>
      <c r="CET54" s="1698"/>
      <c r="CEU54" s="1698"/>
      <c r="CEV54" s="1698"/>
      <c r="CEW54" s="1698"/>
      <c r="CEX54" s="1698"/>
      <c r="CEY54" s="1698"/>
      <c r="CEZ54" s="1698"/>
      <c r="CFA54" s="1698"/>
      <c r="CFB54" s="1698"/>
      <c r="CFC54" s="1698"/>
      <c r="CFD54" s="1698"/>
      <c r="CFE54" s="1698"/>
      <c r="CFF54" s="1698"/>
      <c r="CFG54" s="1698"/>
      <c r="CFH54" s="1698"/>
      <c r="CFI54" s="1698"/>
      <c r="CFJ54" s="1698"/>
      <c r="CFK54" s="1698"/>
      <c r="CFL54" s="1698"/>
      <c r="CFM54" s="1698"/>
      <c r="CFN54" s="1698"/>
      <c r="CFO54" s="1698"/>
      <c r="CFP54" s="1698"/>
      <c r="CFQ54" s="1698"/>
      <c r="CFR54" s="1698"/>
      <c r="CFS54" s="1698"/>
      <c r="CFT54" s="1698"/>
      <c r="CFU54" s="1698"/>
      <c r="CFV54" s="1698"/>
      <c r="CFW54" s="1698"/>
      <c r="CFX54" s="1698"/>
      <c r="CFY54" s="1698"/>
      <c r="CFZ54" s="1698"/>
      <c r="CGA54" s="1698"/>
      <c r="CGB54" s="1698"/>
      <c r="CGC54" s="1698"/>
      <c r="CGD54" s="1698"/>
      <c r="CGE54" s="1698"/>
      <c r="CGF54" s="1698"/>
      <c r="CGG54" s="1698"/>
      <c r="CGH54" s="1698"/>
      <c r="CGI54" s="1698"/>
      <c r="CGJ54" s="1698"/>
      <c r="CGK54" s="1698"/>
      <c r="CGL54" s="1698"/>
      <c r="CGM54" s="1698"/>
      <c r="CGN54" s="1698"/>
      <c r="CGO54" s="1698"/>
      <c r="CGP54" s="1698"/>
      <c r="CGQ54" s="1698"/>
      <c r="CGR54" s="1698"/>
      <c r="CGS54" s="1698"/>
      <c r="CGT54" s="1698"/>
      <c r="CGU54" s="1698"/>
      <c r="CGV54" s="1698"/>
      <c r="CGW54" s="1698"/>
      <c r="CGX54" s="1698"/>
      <c r="CGY54" s="1698"/>
      <c r="CGZ54" s="1698"/>
      <c r="CHA54" s="1698"/>
      <c r="CHB54" s="1698"/>
      <c r="CHC54" s="1698"/>
      <c r="CHD54" s="1698"/>
      <c r="CHE54" s="1698"/>
      <c r="CHF54" s="1698"/>
      <c r="CHG54" s="1698"/>
      <c r="CHH54" s="1698"/>
      <c r="CHI54" s="1698"/>
      <c r="CHJ54" s="1698"/>
      <c r="CHK54" s="1698"/>
      <c r="CHL54" s="1698"/>
      <c r="CHM54" s="1698"/>
      <c r="CHN54" s="1698"/>
      <c r="CHO54" s="1698"/>
      <c r="CHP54" s="1698"/>
      <c r="CHQ54" s="1698"/>
      <c r="CHR54" s="1698"/>
      <c r="CHS54" s="1698"/>
      <c r="CHT54" s="1698"/>
      <c r="CHU54" s="1698"/>
      <c r="CHV54" s="1698"/>
      <c r="CHW54" s="1698"/>
      <c r="CHX54" s="1698"/>
      <c r="CHY54" s="1698"/>
      <c r="CHZ54" s="1698"/>
      <c r="CIA54" s="1698"/>
      <c r="CIB54" s="1698"/>
      <c r="CIC54" s="1698"/>
      <c r="CID54" s="1698"/>
      <c r="CIE54" s="1698"/>
      <c r="CIF54" s="1698"/>
      <c r="CIG54" s="1698"/>
      <c r="CIH54" s="1698"/>
      <c r="CII54" s="1698"/>
      <c r="CIJ54" s="1698"/>
      <c r="CIK54" s="1698"/>
      <c r="CIL54" s="1698"/>
      <c r="CIM54" s="1698"/>
      <c r="CIN54" s="1698"/>
      <c r="CIO54" s="1698"/>
      <c r="CIP54" s="1698"/>
      <c r="CIQ54" s="1698"/>
      <c r="CIR54" s="1698"/>
      <c r="CIS54" s="1698"/>
      <c r="CIT54" s="1698"/>
      <c r="CIU54" s="1698"/>
      <c r="CIV54" s="1698"/>
      <c r="CIW54" s="1698"/>
      <c r="CIX54" s="1698"/>
      <c r="CIY54" s="1698"/>
      <c r="CIZ54" s="1698"/>
      <c r="CJA54" s="1698"/>
      <c r="CJB54" s="1698"/>
      <c r="CJC54" s="1698"/>
      <c r="CJD54" s="1698"/>
      <c r="CJE54" s="1698"/>
      <c r="CJF54" s="1698"/>
      <c r="CJG54" s="1698"/>
      <c r="CJH54" s="1698"/>
      <c r="CJI54" s="1698"/>
      <c r="CJJ54" s="1698"/>
      <c r="CJK54" s="1698"/>
      <c r="CJL54" s="1698"/>
      <c r="CJM54" s="1698"/>
      <c r="CJN54" s="1698"/>
      <c r="CJO54" s="1698"/>
      <c r="CJP54" s="1698"/>
      <c r="CJQ54" s="1698"/>
      <c r="CJR54" s="1698"/>
      <c r="CJS54" s="1698"/>
      <c r="CJT54" s="1698"/>
      <c r="CJU54" s="1698"/>
      <c r="CJV54" s="1698"/>
      <c r="CJW54" s="1698"/>
      <c r="CJX54" s="1698"/>
      <c r="CJY54" s="1698"/>
      <c r="CJZ54" s="1698"/>
      <c r="CKA54" s="1698"/>
      <c r="CKB54" s="1698"/>
      <c r="CKC54" s="1698"/>
      <c r="CKD54" s="1698"/>
      <c r="CKE54" s="1698"/>
      <c r="CKF54" s="1698"/>
      <c r="CKG54" s="1698"/>
      <c r="CKH54" s="1698"/>
      <c r="CKI54" s="1698"/>
      <c r="CKJ54" s="1698"/>
      <c r="CKK54" s="1698"/>
      <c r="CKL54" s="1698"/>
      <c r="CKM54" s="1698"/>
      <c r="CKN54" s="1698"/>
      <c r="CKO54" s="1698"/>
      <c r="CKP54" s="1698"/>
      <c r="CKQ54" s="1698"/>
      <c r="CKR54" s="1698"/>
      <c r="CKS54" s="1698"/>
      <c r="CKT54" s="1698"/>
      <c r="CKU54" s="1698"/>
      <c r="CKV54" s="1698"/>
      <c r="CKW54" s="1698"/>
      <c r="CKX54" s="1698"/>
      <c r="CKY54" s="1698"/>
      <c r="CKZ54" s="1698"/>
      <c r="CLA54" s="1698"/>
      <c r="CLB54" s="1698"/>
      <c r="CLC54" s="1698"/>
      <c r="CLD54" s="1698"/>
      <c r="CLE54" s="1698"/>
      <c r="CLF54" s="1698"/>
      <c r="CLG54" s="1698"/>
      <c r="CLH54" s="1698"/>
      <c r="CLI54" s="1698"/>
      <c r="CLJ54" s="1698"/>
      <c r="CLK54" s="1698"/>
      <c r="CLL54" s="1698"/>
      <c r="CLM54" s="1698"/>
      <c r="CLN54" s="1698"/>
      <c r="CLO54" s="1698"/>
      <c r="CLP54" s="1698"/>
      <c r="CLQ54" s="1698"/>
      <c r="CLR54" s="1698"/>
      <c r="CLS54" s="1698"/>
      <c r="CLT54" s="1698"/>
      <c r="CLU54" s="1698"/>
      <c r="CLV54" s="1698"/>
      <c r="CLW54" s="1698"/>
      <c r="CLX54" s="1698"/>
      <c r="CLY54" s="1698"/>
      <c r="CLZ54" s="1698"/>
      <c r="CMA54" s="1698"/>
      <c r="CMB54" s="1698"/>
      <c r="CMC54" s="1698"/>
      <c r="CMD54" s="1698"/>
      <c r="CME54" s="1698"/>
      <c r="CMF54" s="1698"/>
      <c r="CMG54" s="1698"/>
      <c r="CMH54" s="1698"/>
      <c r="CMI54" s="1698"/>
      <c r="CMJ54" s="1698"/>
      <c r="CMK54" s="1698"/>
      <c r="CML54" s="1698"/>
      <c r="CMM54" s="1698"/>
      <c r="CMN54" s="1698"/>
      <c r="CMO54" s="1698"/>
      <c r="CMP54" s="1698"/>
      <c r="CMQ54" s="1698"/>
      <c r="CMR54" s="1698"/>
      <c r="CMS54" s="1698"/>
      <c r="CMT54" s="1698"/>
      <c r="CMU54" s="1698"/>
      <c r="CMV54" s="1698"/>
      <c r="CMW54" s="1698"/>
      <c r="CMX54" s="1698"/>
      <c r="CMY54" s="1698"/>
      <c r="CMZ54" s="1698"/>
      <c r="CNA54" s="1698"/>
      <c r="CNB54" s="1698"/>
      <c r="CNC54" s="1698"/>
      <c r="CND54" s="1698"/>
      <c r="CNE54" s="1698"/>
      <c r="CNF54" s="1698"/>
      <c r="CNG54" s="1698"/>
      <c r="CNH54" s="1698"/>
      <c r="CNI54" s="1698"/>
      <c r="CNJ54" s="1698"/>
      <c r="CNK54" s="1698"/>
      <c r="CNL54" s="1698"/>
      <c r="CNM54" s="1698"/>
      <c r="CNN54" s="1698"/>
      <c r="CNO54" s="1698"/>
      <c r="CNP54" s="1698"/>
      <c r="CNQ54" s="1698"/>
      <c r="CNR54" s="1698"/>
      <c r="CNS54" s="1698"/>
      <c r="CNT54" s="1698"/>
      <c r="CNU54" s="1698"/>
      <c r="CNV54" s="1698"/>
      <c r="CNW54" s="1698"/>
      <c r="CNX54" s="1698"/>
      <c r="CNY54" s="1698"/>
      <c r="CNZ54" s="1698"/>
      <c r="COA54" s="1698"/>
      <c r="COB54" s="1698"/>
      <c r="COC54" s="1698"/>
      <c r="COD54" s="1698"/>
      <c r="COE54" s="1698"/>
      <c r="COF54" s="1698"/>
      <c r="COG54" s="1698"/>
      <c r="COH54" s="1698"/>
      <c r="COI54" s="1698"/>
      <c r="COJ54" s="1698"/>
      <c r="COK54" s="1698"/>
      <c r="COL54" s="1698"/>
      <c r="COM54" s="1698"/>
      <c r="CON54" s="1698"/>
      <c r="COO54" s="1698"/>
      <c r="COP54" s="1698"/>
      <c r="COQ54" s="1698"/>
      <c r="COR54" s="1698"/>
      <c r="COS54" s="1698"/>
      <c r="COT54" s="1698"/>
      <c r="COU54" s="1698"/>
      <c r="COV54" s="1698"/>
      <c r="COW54" s="1698"/>
      <c r="COX54" s="1698"/>
      <c r="COY54" s="1698"/>
      <c r="COZ54" s="1698"/>
      <c r="CPA54" s="1698"/>
      <c r="CPB54" s="1698"/>
      <c r="CPC54" s="1698"/>
      <c r="CPD54" s="1698"/>
      <c r="CPE54" s="1698"/>
      <c r="CPF54" s="1698"/>
      <c r="CPG54" s="1698"/>
      <c r="CPH54" s="1698"/>
      <c r="CPI54" s="1698"/>
      <c r="CPJ54" s="1698"/>
      <c r="CPK54" s="1698"/>
      <c r="CPL54" s="1698"/>
      <c r="CPM54" s="1698"/>
      <c r="CPN54" s="1698"/>
      <c r="CPO54" s="1698"/>
      <c r="CPP54" s="1698"/>
      <c r="CPQ54" s="1698"/>
      <c r="CPR54" s="1698"/>
      <c r="CPS54" s="1698"/>
      <c r="CPT54" s="1698"/>
      <c r="CPU54" s="1698"/>
      <c r="CPV54" s="1698"/>
      <c r="CPW54" s="1698"/>
      <c r="CPX54" s="1698"/>
      <c r="CPY54" s="1698"/>
      <c r="CPZ54" s="1698"/>
      <c r="CQA54" s="1698"/>
      <c r="CQB54" s="1698"/>
      <c r="CQC54" s="1698"/>
      <c r="CQD54" s="1698"/>
      <c r="CQE54" s="1698"/>
      <c r="CQF54" s="1698"/>
      <c r="CQG54" s="1698"/>
      <c r="CQH54" s="1698"/>
      <c r="CQI54" s="1698"/>
      <c r="CQJ54" s="1698"/>
      <c r="CQK54" s="1698"/>
      <c r="CQL54" s="1698"/>
      <c r="CQM54" s="1698"/>
      <c r="CQN54" s="1698"/>
      <c r="CQO54" s="1698"/>
      <c r="CQP54" s="1698"/>
      <c r="CQQ54" s="1698"/>
      <c r="CQR54" s="1698"/>
      <c r="CQS54" s="1698"/>
      <c r="CQT54" s="1698"/>
      <c r="CQU54" s="1698"/>
      <c r="CQV54" s="1698"/>
      <c r="CQW54" s="1698"/>
      <c r="CQX54" s="1698"/>
      <c r="CQY54" s="1698"/>
      <c r="CQZ54" s="1698"/>
      <c r="CRA54" s="1698"/>
      <c r="CRB54" s="1698"/>
      <c r="CRC54" s="1698"/>
      <c r="CRD54" s="1698"/>
      <c r="CRE54" s="1698"/>
      <c r="CRF54" s="1698"/>
      <c r="CRG54" s="1698"/>
      <c r="CRH54" s="1698"/>
      <c r="CRI54" s="1698"/>
      <c r="CRJ54" s="1698"/>
      <c r="CRK54" s="1698"/>
      <c r="CRL54" s="1698"/>
      <c r="CRM54" s="1698"/>
      <c r="CRN54" s="1698"/>
      <c r="CRO54" s="1698"/>
      <c r="CRP54" s="1698"/>
      <c r="CRQ54" s="1698"/>
      <c r="CRR54" s="1698"/>
      <c r="CRS54" s="1698"/>
      <c r="CRT54" s="1698"/>
      <c r="CRU54" s="1698"/>
      <c r="CRV54" s="1698"/>
      <c r="CRW54" s="1698"/>
      <c r="CRX54" s="1698"/>
      <c r="CRY54" s="1698"/>
      <c r="CRZ54" s="1698"/>
      <c r="CSA54" s="1698"/>
      <c r="CSB54" s="1698"/>
      <c r="CSC54" s="1698"/>
      <c r="CSD54" s="1698"/>
      <c r="CSE54" s="1698"/>
      <c r="CSF54" s="1698"/>
      <c r="CSG54" s="1698"/>
      <c r="CSH54" s="1698"/>
      <c r="CSI54" s="1698"/>
      <c r="CSJ54" s="1698"/>
      <c r="CSK54" s="1698"/>
      <c r="CSL54" s="1698"/>
      <c r="CSM54" s="1698"/>
      <c r="CSN54" s="1698"/>
      <c r="CSO54" s="1698"/>
      <c r="CSP54" s="1698"/>
      <c r="CSQ54" s="1698"/>
      <c r="CSR54" s="1698"/>
      <c r="CSS54" s="1698"/>
      <c r="CST54" s="1698"/>
      <c r="CSU54" s="1698"/>
      <c r="CSV54" s="1698"/>
      <c r="CSW54" s="1698"/>
      <c r="CSX54" s="1698"/>
      <c r="CSY54" s="1698"/>
      <c r="CSZ54" s="1698"/>
      <c r="CTA54" s="1698"/>
      <c r="CTB54" s="1698"/>
      <c r="CTC54" s="1698"/>
      <c r="CTD54" s="1698"/>
      <c r="CTE54" s="1698"/>
      <c r="CTF54" s="1698"/>
      <c r="CTG54" s="1698"/>
      <c r="CTH54" s="1698"/>
      <c r="CTI54" s="1698"/>
      <c r="CTJ54" s="1698"/>
      <c r="CTK54" s="1698"/>
      <c r="CTL54" s="1698"/>
      <c r="CTM54" s="1698"/>
      <c r="CTN54" s="1698"/>
      <c r="CTO54" s="1698"/>
      <c r="CTP54" s="1698"/>
      <c r="CTQ54" s="1698"/>
      <c r="CTR54" s="1698"/>
      <c r="CTS54" s="1698"/>
      <c r="CTT54" s="1698"/>
      <c r="CTU54" s="1698"/>
      <c r="CTV54" s="1698"/>
      <c r="CTW54" s="1698"/>
      <c r="CTX54" s="1698"/>
      <c r="CTY54" s="1698"/>
      <c r="CTZ54" s="1698"/>
      <c r="CUA54" s="1698"/>
      <c r="CUB54" s="1698"/>
      <c r="CUC54" s="1698"/>
      <c r="CUD54" s="1698"/>
      <c r="CUE54" s="1698"/>
      <c r="CUF54" s="1698"/>
      <c r="CUG54" s="1698"/>
      <c r="CUH54" s="1698"/>
      <c r="CUI54" s="1698"/>
      <c r="CUJ54" s="1698"/>
      <c r="CUK54" s="1698"/>
      <c r="CUL54" s="1698"/>
      <c r="CUM54" s="1698"/>
      <c r="CUN54" s="1698"/>
      <c r="CUO54" s="1698"/>
      <c r="CUP54" s="1698"/>
      <c r="CUQ54" s="1698"/>
      <c r="CUR54" s="1698"/>
      <c r="CUS54" s="1698"/>
      <c r="CUT54" s="1698"/>
      <c r="CUU54" s="1698"/>
      <c r="CUV54" s="1698"/>
      <c r="CUW54" s="1698"/>
      <c r="CUX54" s="1698"/>
      <c r="CUY54" s="1698"/>
      <c r="CUZ54" s="1698"/>
      <c r="CVA54" s="1698"/>
      <c r="CVB54" s="1698"/>
      <c r="CVC54" s="1698"/>
      <c r="CVD54" s="1698"/>
      <c r="CVE54" s="1698"/>
      <c r="CVF54" s="1698"/>
      <c r="CVG54" s="1698"/>
      <c r="CVH54" s="1698"/>
      <c r="CVI54" s="1698"/>
      <c r="CVJ54" s="1698"/>
      <c r="CVK54" s="1698"/>
      <c r="CVL54" s="1698"/>
      <c r="CVM54" s="1698"/>
      <c r="CVN54" s="1698"/>
      <c r="CVO54" s="1698"/>
      <c r="CVP54" s="1698"/>
      <c r="CVQ54" s="1698"/>
      <c r="CVR54" s="1698"/>
      <c r="CVS54" s="1698"/>
      <c r="CVT54" s="1698"/>
      <c r="CVU54" s="1698"/>
      <c r="CVV54" s="1698"/>
      <c r="CVW54" s="1698"/>
      <c r="CVX54" s="1698"/>
      <c r="CVY54" s="1698"/>
      <c r="CVZ54" s="1698"/>
      <c r="CWA54" s="1698"/>
      <c r="CWB54" s="1698"/>
      <c r="CWC54" s="1698"/>
      <c r="CWD54" s="1698"/>
      <c r="CWE54" s="1698"/>
      <c r="CWF54" s="1698"/>
      <c r="CWG54" s="1698"/>
      <c r="CWH54" s="1698"/>
      <c r="CWI54" s="1698"/>
      <c r="CWJ54" s="1698"/>
      <c r="CWK54" s="1698"/>
      <c r="CWL54" s="1698"/>
      <c r="CWM54" s="1698"/>
      <c r="CWN54" s="1698"/>
      <c r="CWO54" s="1698"/>
      <c r="CWP54" s="1698"/>
      <c r="CWQ54" s="1698"/>
      <c r="CWR54" s="1698"/>
      <c r="CWS54" s="1698"/>
      <c r="CWT54" s="1698"/>
      <c r="CWU54" s="1698"/>
      <c r="CWV54" s="1698"/>
      <c r="CWW54" s="1698"/>
      <c r="CWX54" s="1698"/>
      <c r="CWY54" s="1698"/>
      <c r="CWZ54" s="1698"/>
      <c r="CXA54" s="1698"/>
      <c r="CXB54" s="1698"/>
      <c r="CXC54" s="1698"/>
      <c r="CXD54" s="1698"/>
      <c r="CXE54" s="1698"/>
      <c r="CXF54" s="1698"/>
      <c r="CXG54" s="1698"/>
      <c r="CXH54" s="1698"/>
      <c r="CXI54" s="1698"/>
      <c r="CXJ54" s="1698"/>
      <c r="CXK54" s="1698"/>
      <c r="CXL54" s="1698"/>
      <c r="CXM54" s="1698"/>
      <c r="CXN54" s="1698"/>
      <c r="CXO54" s="1698"/>
      <c r="CXP54" s="1698"/>
      <c r="CXQ54" s="1698"/>
      <c r="CXR54" s="1698"/>
      <c r="CXS54" s="1698"/>
      <c r="CXT54" s="1698"/>
      <c r="CXU54" s="1698"/>
      <c r="CXV54" s="1698"/>
      <c r="CXW54" s="1698"/>
      <c r="CXX54" s="1698"/>
      <c r="CXY54" s="1698"/>
      <c r="CXZ54" s="1698"/>
      <c r="CYA54" s="1698"/>
      <c r="CYB54" s="1698"/>
      <c r="CYC54" s="1698"/>
      <c r="CYD54" s="1698"/>
      <c r="CYE54" s="1698"/>
      <c r="CYF54" s="1698"/>
      <c r="CYG54" s="1698"/>
      <c r="CYH54" s="1698"/>
      <c r="CYI54" s="1698"/>
      <c r="CYJ54" s="1698"/>
      <c r="CYK54" s="1698"/>
      <c r="CYL54" s="1698"/>
      <c r="CYM54" s="1698"/>
      <c r="CYN54" s="1698"/>
      <c r="CYO54" s="1698"/>
      <c r="CYP54" s="1698"/>
      <c r="CYQ54" s="1698"/>
      <c r="CYR54" s="1698"/>
      <c r="CYS54" s="1698"/>
      <c r="CYT54" s="1698"/>
      <c r="CYU54" s="1698"/>
      <c r="CYV54" s="1698"/>
      <c r="CYW54" s="1698"/>
      <c r="CYX54" s="1698"/>
      <c r="CYY54" s="1698"/>
      <c r="CYZ54" s="1698"/>
      <c r="CZA54" s="1698"/>
      <c r="CZB54" s="1698"/>
      <c r="CZC54" s="1698"/>
      <c r="CZD54" s="1698"/>
      <c r="CZE54" s="1698"/>
      <c r="CZF54" s="1698"/>
      <c r="CZG54" s="1698"/>
      <c r="CZH54" s="1698"/>
      <c r="CZI54" s="1698"/>
      <c r="CZJ54" s="1698"/>
      <c r="CZK54" s="1698"/>
      <c r="CZL54" s="1698"/>
      <c r="CZM54" s="1698"/>
      <c r="CZN54" s="1698"/>
      <c r="CZO54" s="1698"/>
      <c r="CZP54" s="1698"/>
      <c r="CZQ54" s="1698"/>
      <c r="CZR54" s="1698"/>
      <c r="CZS54" s="1698"/>
      <c r="CZT54" s="1698"/>
      <c r="CZU54" s="1698"/>
      <c r="CZV54" s="1698"/>
      <c r="CZW54" s="1698"/>
      <c r="CZX54" s="1698"/>
      <c r="CZY54" s="1698"/>
      <c r="CZZ54" s="1698"/>
      <c r="DAA54" s="1698"/>
      <c r="DAB54" s="1698"/>
      <c r="DAC54" s="1698"/>
      <c r="DAD54" s="1698"/>
      <c r="DAE54" s="1698"/>
      <c r="DAF54" s="1698"/>
      <c r="DAG54" s="1698"/>
      <c r="DAH54" s="1698"/>
      <c r="DAI54" s="1698"/>
      <c r="DAJ54" s="1698"/>
      <c r="DAK54" s="1698"/>
      <c r="DAL54" s="1698"/>
      <c r="DAM54" s="1698"/>
      <c r="DAN54" s="1698"/>
      <c r="DAO54" s="1698"/>
      <c r="DAP54" s="1698"/>
      <c r="DAQ54" s="1698"/>
      <c r="DAR54" s="1698"/>
      <c r="DAS54" s="1698"/>
      <c r="DAT54" s="1698"/>
      <c r="DAU54" s="1698"/>
      <c r="DAV54" s="1698"/>
      <c r="DAW54" s="1698"/>
      <c r="DAX54" s="1698"/>
      <c r="DAY54" s="1698"/>
      <c r="DAZ54" s="1698"/>
      <c r="DBA54" s="1698"/>
      <c r="DBB54" s="1698"/>
      <c r="DBC54" s="1698"/>
      <c r="DBD54" s="1698"/>
      <c r="DBE54" s="1698"/>
      <c r="DBF54" s="1698"/>
      <c r="DBG54" s="1698"/>
      <c r="DBH54" s="1698"/>
      <c r="DBI54" s="1698"/>
      <c r="DBJ54" s="1698"/>
      <c r="DBK54" s="1698"/>
      <c r="DBL54" s="1698"/>
      <c r="DBM54" s="1698"/>
      <c r="DBN54" s="1698"/>
      <c r="DBO54" s="1698"/>
      <c r="DBP54" s="1698"/>
      <c r="DBQ54" s="1698"/>
      <c r="DBR54" s="1698"/>
      <c r="DBS54" s="1698"/>
      <c r="DBT54" s="1698"/>
      <c r="DBU54" s="1698"/>
      <c r="DBV54" s="1698"/>
      <c r="DBW54" s="1698"/>
      <c r="DBX54" s="1698"/>
      <c r="DBY54" s="1698"/>
      <c r="DBZ54" s="1698"/>
      <c r="DCA54" s="1698"/>
      <c r="DCB54" s="1698"/>
      <c r="DCC54" s="1698"/>
      <c r="DCD54" s="1698"/>
      <c r="DCE54" s="1698"/>
      <c r="DCF54" s="1698"/>
      <c r="DCG54" s="1698"/>
      <c r="DCH54" s="1698"/>
      <c r="DCI54" s="1698"/>
      <c r="DCJ54" s="1698"/>
      <c r="DCK54" s="1698"/>
      <c r="DCL54" s="1698"/>
      <c r="DCM54" s="1698"/>
      <c r="DCN54" s="1698"/>
      <c r="DCO54" s="1698"/>
      <c r="DCP54" s="1698"/>
      <c r="DCQ54" s="1698"/>
      <c r="DCR54" s="1698"/>
      <c r="DCS54" s="1698"/>
      <c r="DCT54" s="1698"/>
      <c r="DCU54" s="1698"/>
      <c r="DCV54" s="1698"/>
      <c r="DCW54" s="1698"/>
      <c r="DCX54" s="1698"/>
      <c r="DCY54" s="1698"/>
      <c r="DCZ54" s="1698"/>
      <c r="DDA54" s="1698"/>
      <c r="DDB54" s="1698"/>
      <c r="DDC54" s="1698"/>
      <c r="DDD54" s="1698"/>
      <c r="DDE54" s="1698"/>
      <c r="DDF54" s="1698"/>
      <c r="DDG54" s="1698"/>
      <c r="DDH54" s="1698"/>
      <c r="DDI54" s="1698"/>
      <c r="DDJ54" s="1698"/>
      <c r="DDK54" s="1698"/>
      <c r="DDL54" s="1698"/>
      <c r="DDM54" s="1698"/>
      <c r="DDN54" s="1698"/>
      <c r="DDO54" s="1698"/>
      <c r="DDP54" s="1698"/>
      <c r="DDQ54" s="1698"/>
      <c r="DDR54" s="1698"/>
      <c r="DDS54" s="1698"/>
      <c r="DDT54" s="1698"/>
      <c r="DDU54" s="1698"/>
      <c r="DDV54" s="1698"/>
      <c r="DDW54" s="1698"/>
      <c r="DDX54" s="1698"/>
      <c r="DDY54" s="1698"/>
      <c r="DDZ54" s="1698"/>
      <c r="DEA54" s="1698"/>
      <c r="DEB54" s="1698"/>
      <c r="DEC54" s="1698"/>
      <c r="DED54" s="1698"/>
      <c r="DEE54" s="1698"/>
      <c r="DEF54" s="1698"/>
      <c r="DEG54" s="1698"/>
      <c r="DEH54" s="1698"/>
      <c r="DEI54" s="1698"/>
      <c r="DEJ54" s="1698"/>
      <c r="DEK54" s="1698"/>
      <c r="DEL54" s="1698"/>
      <c r="DEM54" s="1698"/>
      <c r="DEN54" s="1698"/>
      <c r="DEO54" s="1698"/>
      <c r="DEP54" s="1698"/>
      <c r="DEQ54" s="1698"/>
      <c r="DER54" s="1698"/>
      <c r="DES54" s="1698"/>
      <c r="DET54" s="1698"/>
      <c r="DEU54" s="1698"/>
      <c r="DEV54" s="1698"/>
      <c r="DEW54" s="1698"/>
      <c r="DEX54" s="1698"/>
      <c r="DEY54" s="1698"/>
      <c r="DEZ54" s="1698"/>
      <c r="DFA54" s="1698"/>
      <c r="DFB54" s="1698"/>
      <c r="DFC54" s="1698"/>
      <c r="DFD54" s="1698"/>
      <c r="DFE54" s="1698"/>
      <c r="DFF54" s="1698"/>
      <c r="DFG54" s="1698"/>
      <c r="DFH54" s="1698"/>
      <c r="DFI54" s="1698"/>
      <c r="DFJ54" s="1698"/>
      <c r="DFK54" s="1698"/>
      <c r="DFL54" s="1698"/>
      <c r="DFM54" s="1698"/>
      <c r="DFN54" s="1698"/>
      <c r="DFO54" s="1698"/>
      <c r="DFP54" s="1698"/>
      <c r="DFQ54" s="1698"/>
      <c r="DFR54" s="1698"/>
      <c r="DFS54" s="1698"/>
      <c r="DFT54" s="1698"/>
      <c r="DFU54" s="1698"/>
      <c r="DFV54" s="1698"/>
      <c r="DFW54" s="1698"/>
      <c r="DFX54" s="1698"/>
      <c r="DFY54" s="1698"/>
      <c r="DFZ54" s="1698"/>
      <c r="DGA54" s="1698"/>
      <c r="DGB54" s="1698"/>
      <c r="DGC54" s="1698"/>
      <c r="DGD54" s="1698"/>
      <c r="DGE54" s="1698"/>
      <c r="DGF54" s="1698"/>
      <c r="DGG54" s="1698"/>
      <c r="DGH54" s="1698"/>
      <c r="DGI54" s="1698"/>
      <c r="DGJ54" s="1698"/>
      <c r="DGK54" s="1698"/>
      <c r="DGL54" s="1698"/>
      <c r="DGM54" s="1698"/>
      <c r="DGN54" s="1698"/>
      <c r="DGO54" s="1698"/>
      <c r="DGP54" s="1698"/>
      <c r="DGQ54" s="1698"/>
      <c r="DGR54" s="1698"/>
      <c r="DGS54" s="1698"/>
      <c r="DGT54" s="1698"/>
      <c r="DGU54" s="1698"/>
      <c r="DGV54" s="1698"/>
      <c r="DGW54" s="1698"/>
      <c r="DGX54" s="1698"/>
      <c r="DGY54" s="1698"/>
      <c r="DGZ54" s="1698"/>
      <c r="DHA54" s="1698"/>
      <c r="DHB54" s="1698"/>
      <c r="DHC54" s="1698"/>
      <c r="DHD54" s="1698"/>
      <c r="DHE54" s="1698"/>
      <c r="DHF54" s="1698"/>
      <c r="DHG54" s="1698"/>
      <c r="DHH54" s="1698"/>
      <c r="DHI54" s="1698"/>
      <c r="DHJ54" s="1698"/>
      <c r="DHK54" s="1698"/>
      <c r="DHL54" s="1698"/>
      <c r="DHM54" s="1698"/>
      <c r="DHN54" s="1698"/>
      <c r="DHO54" s="1698"/>
      <c r="DHP54" s="1698"/>
      <c r="DHQ54" s="1698"/>
      <c r="DHR54" s="1698"/>
      <c r="DHS54" s="1698"/>
      <c r="DHT54" s="1698"/>
      <c r="DHU54" s="1698"/>
      <c r="DHV54" s="1698"/>
      <c r="DHW54" s="1698"/>
      <c r="DHX54" s="1698"/>
      <c r="DHY54" s="1698"/>
      <c r="DHZ54" s="1698"/>
      <c r="DIA54" s="1698"/>
      <c r="DIB54" s="1698"/>
      <c r="DIC54" s="1698"/>
      <c r="DID54" s="1698"/>
      <c r="DIE54" s="1698"/>
      <c r="DIF54" s="1698"/>
      <c r="DIG54" s="1698"/>
      <c r="DIH54" s="1698"/>
      <c r="DII54" s="1698"/>
      <c r="DIJ54" s="1698"/>
      <c r="DIK54" s="1698"/>
      <c r="DIL54" s="1698"/>
      <c r="DIM54" s="1698"/>
      <c r="DIN54" s="1698"/>
      <c r="DIO54" s="1698"/>
      <c r="DIP54" s="1698"/>
      <c r="DIQ54" s="1698"/>
      <c r="DIR54" s="1698"/>
      <c r="DIS54" s="1698"/>
      <c r="DIT54" s="1698"/>
      <c r="DIU54" s="1698"/>
      <c r="DIV54" s="1698"/>
      <c r="DIW54" s="1698"/>
      <c r="DIX54" s="1698"/>
      <c r="DIY54" s="1698"/>
      <c r="DIZ54" s="1698"/>
      <c r="DJA54" s="1698"/>
      <c r="DJB54" s="1698"/>
      <c r="DJC54" s="1698"/>
      <c r="DJD54" s="1698"/>
      <c r="DJE54" s="1698"/>
      <c r="DJF54" s="1698"/>
      <c r="DJG54" s="1698"/>
      <c r="DJH54" s="1698"/>
      <c r="DJI54" s="1698"/>
      <c r="DJJ54" s="1698"/>
      <c r="DJK54" s="1698"/>
      <c r="DJL54" s="1698"/>
      <c r="DJM54" s="1698"/>
      <c r="DJN54" s="1698"/>
      <c r="DJO54" s="1698"/>
      <c r="DJP54" s="1698"/>
      <c r="DJQ54" s="1698"/>
      <c r="DJR54" s="1698"/>
      <c r="DJS54" s="1698"/>
      <c r="DJT54" s="1698"/>
      <c r="DJU54" s="1698"/>
      <c r="DJV54" s="1698"/>
      <c r="DJW54" s="1698"/>
      <c r="DJX54" s="1698"/>
      <c r="DJY54" s="1698"/>
      <c r="DJZ54" s="1698"/>
      <c r="DKA54" s="1698"/>
      <c r="DKB54" s="1698"/>
      <c r="DKC54" s="1698"/>
      <c r="DKD54" s="1698"/>
      <c r="DKE54" s="1698"/>
      <c r="DKF54" s="1698"/>
      <c r="DKG54" s="1698"/>
      <c r="DKH54" s="1698"/>
      <c r="DKI54" s="1698"/>
      <c r="DKJ54" s="1698"/>
      <c r="DKK54" s="1698"/>
      <c r="DKL54" s="1698"/>
      <c r="DKM54" s="1698"/>
      <c r="DKN54" s="1698"/>
      <c r="DKO54" s="1698"/>
      <c r="DKP54" s="1698"/>
      <c r="DKQ54" s="1698"/>
      <c r="DKR54" s="1698"/>
      <c r="DKS54" s="1698"/>
      <c r="DKT54" s="1698"/>
      <c r="DKU54" s="1698"/>
      <c r="DKV54" s="1698"/>
      <c r="DKW54" s="1698"/>
      <c r="DKX54" s="1698"/>
      <c r="DKY54" s="1698"/>
      <c r="DKZ54" s="1698"/>
      <c r="DLA54" s="1698"/>
      <c r="DLB54" s="1698"/>
      <c r="DLC54" s="1698"/>
      <c r="DLD54" s="1698"/>
      <c r="DLE54" s="1698"/>
      <c r="DLF54" s="1698"/>
      <c r="DLG54" s="1698"/>
      <c r="DLH54" s="1698"/>
      <c r="DLI54" s="1698"/>
      <c r="DLJ54" s="1698"/>
      <c r="DLK54" s="1698"/>
      <c r="DLL54" s="1698"/>
      <c r="DLM54" s="1698"/>
      <c r="DLN54" s="1698"/>
      <c r="DLO54" s="1698"/>
      <c r="DLP54" s="1698"/>
      <c r="DLQ54" s="1698"/>
      <c r="DLR54" s="1698"/>
      <c r="DLS54" s="1698"/>
      <c r="DLT54" s="1698"/>
      <c r="DLU54" s="1698"/>
      <c r="DLV54" s="1698"/>
      <c r="DLW54" s="1698"/>
      <c r="DLX54" s="1698"/>
      <c r="DLY54" s="1698"/>
      <c r="DLZ54" s="1698"/>
      <c r="DMA54" s="1698"/>
      <c r="DMB54" s="1698"/>
      <c r="DMC54" s="1698"/>
      <c r="DMD54" s="1698"/>
      <c r="DME54" s="1698"/>
      <c r="DMF54" s="1698"/>
      <c r="DMG54" s="1698"/>
      <c r="DMH54" s="1698"/>
      <c r="DMI54" s="1698"/>
      <c r="DMJ54" s="1698"/>
      <c r="DMK54" s="1698"/>
      <c r="DML54" s="1698"/>
      <c r="DMM54" s="1698"/>
      <c r="DMN54" s="1698"/>
      <c r="DMO54" s="1698"/>
      <c r="DMP54" s="1698"/>
      <c r="DMQ54" s="1698"/>
      <c r="DMR54" s="1698"/>
      <c r="DMS54" s="1698"/>
      <c r="DMT54" s="1698"/>
      <c r="DMU54" s="1698"/>
      <c r="DMV54" s="1698"/>
      <c r="DMW54" s="1698"/>
      <c r="DMX54" s="1698"/>
      <c r="DMY54" s="1698"/>
      <c r="DMZ54" s="1698"/>
      <c r="DNA54" s="1698"/>
      <c r="DNB54" s="1698"/>
      <c r="DNC54" s="1698"/>
      <c r="DND54" s="1698"/>
      <c r="DNE54" s="1698"/>
      <c r="DNF54" s="1698"/>
      <c r="DNG54" s="1698"/>
      <c r="DNH54" s="1698"/>
      <c r="DNI54" s="1698"/>
      <c r="DNJ54" s="1698"/>
      <c r="DNK54" s="1698"/>
      <c r="DNL54" s="1698"/>
      <c r="DNM54" s="1698"/>
      <c r="DNN54" s="1698"/>
      <c r="DNO54" s="1698"/>
      <c r="DNP54" s="1698"/>
      <c r="DNQ54" s="1698"/>
      <c r="DNR54" s="1698"/>
      <c r="DNS54" s="1698"/>
      <c r="DNT54" s="1698"/>
      <c r="DNU54" s="1698"/>
      <c r="DNV54" s="1698"/>
      <c r="DNW54" s="1698"/>
      <c r="DNX54" s="1698"/>
      <c r="DNY54" s="1698"/>
      <c r="DNZ54" s="1698"/>
      <c r="DOA54" s="1698"/>
      <c r="DOB54" s="1698"/>
      <c r="DOC54" s="1698"/>
      <c r="DOD54" s="1698"/>
      <c r="DOE54" s="1698"/>
      <c r="DOF54" s="1698"/>
      <c r="DOG54" s="1698"/>
      <c r="DOH54" s="1698"/>
      <c r="DOI54" s="1698"/>
      <c r="DOJ54" s="1698"/>
      <c r="DOK54" s="1698"/>
      <c r="DOL54" s="1698"/>
      <c r="DOM54" s="1698"/>
      <c r="DON54" s="1698"/>
      <c r="DOO54" s="1698"/>
      <c r="DOP54" s="1698"/>
      <c r="DOQ54" s="1698"/>
      <c r="DOR54" s="1698"/>
      <c r="DOS54" s="1698"/>
      <c r="DOT54" s="1698"/>
      <c r="DOU54" s="1698"/>
      <c r="DOV54" s="1698"/>
      <c r="DOW54" s="1698"/>
      <c r="DOX54" s="1698"/>
      <c r="DOY54" s="1698"/>
      <c r="DOZ54" s="1698"/>
      <c r="DPA54" s="1698"/>
      <c r="DPB54" s="1698"/>
      <c r="DPC54" s="1698"/>
      <c r="DPD54" s="1698"/>
      <c r="DPE54" s="1698"/>
      <c r="DPF54" s="1698"/>
      <c r="DPG54" s="1698"/>
      <c r="DPH54" s="1698"/>
      <c r="DPI54" s="1698"/>
      <c r="DPJ54" s="1698"/>
      <c r="DPK54" s="1698"/>
      <c r="DPL54" s="1698"/>
      <c r="DPM54" s="1698"/>
      <c r="DPN54" s="1698"/>
      <c r="DPO54" s="1698"/>
      <c r="DPP54" s="1698"/>
      <c r="DPQ54" s="1698"/>
      <c r="DPR54" s="1698"/>
      <c r="DPS54" s="1698"/>
      <c r="DPT54" s="1698"/>
      <c r="DPU54" s="1698"/>
      <c r="DPV54" s="1698"/>
      <c r="DPW54" s="1698"/>
      <c r="DPX54" s="1698"/>
      <c r="DPY54" s="1698"/>
      <c r="DPZ54" s="1698"/>
      <c r="DQA54" s="1698"/>
      <c r="DQB54" s="1698"/>
      <c r="DQC54" s="1698"/>
      <c r="DQD54" s="1698"/>
      <c r="DQE54" s="1698"/>
      <c r="DQF54" s="1698"/>
      <c r="DQG54" s="1698"/>
      <c r="DQH54" s="1698"/>
      <c r="DQI54" s="1698"/>
      <c r="DQJ54" s="1698"/>
      <c r="DQK54" s="1698"/>
      <c r="DQL54" s="1698"/>
      <c r="DQM54" s="1698"/>
      <c r="DQN54" s="1698"/>
      <c r="DQO54" s="1698"/>
      <c r="DQP54" s="1698"/>
      <c r="DQQ54" s="1698"/>
      <c r="DQR54" s="1698"/>
      <c r="DQS54" s="1698"/>
      <c r="DQT54" s="1698"/>
      <c r="DQU54" s="1698"/>
      <c r="DQV54" s="1698"/>
      <c r="DQW54" s="1698"/>
      <c r="DQX54" s="1698"/>
      <c r="DQY54" s="1698"/>
      <c r="DQZ54" s="1698"/>
      <c r="DRA54" s="1698"/>
      <c r="DRB54" s="1698"/>
      <c r="DRC54" s="1698"/>
      <c r="DRD54" s="1698"/>
      <c r="DRE54" s="1698"/>
      <c r="DRF54" s="1698"/>
      <c r="DRG54" s="1698"/>
      <c r="DRH54" s="1698"/>
      <c r="DRI54" s="1698"/>
      <c r="DRJ54" s="1698"/>
      <c r="DRK54" s="1698"/>
      <c r="DRL54" s="1698"/>
      <c r="DRM54" s="1698"/>
      <c r="DRN54" s="1698"/>
      <c r="DRO54" s="1698"/>
      <c r="DRP54" s="1698"/>
      <c r="DRQ54" s="1698"/>
      <c r="DRR54" s="1698"/>
      <c r="DRS54" s="1698"/>
      <c r="DRT54" s="1698"/>
      <c r="DRU54" s="1698"/>
      <c r="DRV54" s="1698"/>
      <c r="DRW54" s="1698"/>
      <c r="DRX54" s="1698"/>
      <c r="DRY54" s="1698"/>
      <c r="DRZ54" s="1698"/>
      <c r="DSA54" s="1698"/>
      <c r="DSB54" s="1698"/>
      <c r="DSC54" s="1698"/>
      <c r="DSD54" s="1698"/>
      <c r="DSE54" s="1698"/>
      <c r="DSF54" s="1698"/>
      <c r="DSG54" s="1698"/>
      <c r="DSH54" s="1698"/>
      <c r="DSI54" s="1698"/>
      <c r="DSJ54" s="1698"/>
      <c r="DSK54" s="1698"/>
      <c r="DSL54" s="1698"/>
      <c r="DSM54" s="1698"/>
      <c r="DSN54" s="1698"/>
      <c r="DSO54" s="1698"/>
      <c r="DSP54" s="1698"/>
      <c r="DSQ54" s="1698"/>
      <c r="DSR54" s="1698"/>
      <c r="DSS54" s="1698"/>
      <c r="DST54" s="1698"/>
      <c r="DSU54" s="1698"/>
      <c r="DSV54" s="1698"/>
      <c r="DSW54" s="1698"/>
      <c r="DSX54" s="1698"/>
      <c r="DSY54" s="1698"/>
      <c r="DSZ54" s="1698"/>
      <c r="DTA54" s="1698"/>
      <c r="DTB54" s="1698"/>
      <c r="DTC54" s="1698"/>
      <c r="DTD54" s="1698"/>
      <c r="DTE54" s="1698"/>
      <c r="DTF54" s="1698"/>
      <c r="DTG54" s="1698"/>
      <c r="DTH54" s="1698"/>
      <c r="DTI54" s="1698"/>
      <c r="DTJ54" s="1698"/>
      <c r="DTK54" s="1698"/>
      <c r="DTL54" s="1698"/>
      <c r="DTM54" s="1698"/>
      <c r="DTN54" s="1698"/>
      <c r="DTO54" s="1698"/>
      <c r="DTP54" s="1698"/>
      <c r="DTQ54" s="1698"/>
      <c r="DTR54" s="1698"/>
      <c r="DTS54" s="1698"/>
      <c r="DTT54" s="1698"/>
      <c r="DTU54" s="1698"/>
      <c r="DTV54" s="1698"/>
      <c r="DTW54" s="1698"/>
      <c r="DTX54" s="1698"/>
      <c r="DTY54" s="1698"/>
      <c r="DTZ54" s="1698"/>
      <c r="DUA54" s="1698"/>
      <c r="DUB54" s="1698"/>
      <c r="DUC54" s="1698"/>
      <c r="DUD54" s="1698"/>
      <c r="DUE54" s="1698"/>
      <c r="DUF54" s="1698"/>
      <c r="DUG54" s="1698"/>
      <c r="DUH54" s="1698"/>
      <c r="DUI54" s="1698"/>
      <c r="DUJ54" s="1698"/>
      <c r="DUK54" s="1698"/>
      <c r="DUL54" s="1698"/>
      <c r="DUM54" s="1698"/>
      <c r="DUN54" s="1698"/>
      <c r="DUO54" s="1698"/>
      <c r="DUP54" s="1698"/>
      <c r="DUQ54" s="1698"/>
      <c r="DUR54" s="1698"/>
      <c r="DUS54" s="1698"/>
      <c r="DUT54" s="1698"/>
      <c r="DUU54" s="1698"/>
      <c r="DUV54" s="1698"/>
      <c r="DUW54" s="1698"/>
      <c r="DUX54" s="1698"/>
      <c r="DUY54" s="1698"/>
      <c r="DUZ54" s="1698"/>
      <c r="DVA54" s="1698"/>
      <c r="DVB54" s="1698"/>
      <c r="DVC54" s="1698"/>
      <c r="DVD54" s="1698"/>
      <c r="DVE54" s="1698"/>
      <c r="DVF54" s="1698"/>
      <c r="DVG54" s="1698"/>
      <c r="DVH54" s="1698"/>
      <c r="DVI54" s="1698"/>
      <c r="DVJ54" s="1698"/>
      <c r="DVK54" s="1698"/>
      <c r="DVL54" s="1698"/>
      <c r="DVM54" s="1698"/>
      <c r="DVN54" s="1698"/>
      <c r="DVO54" s="1698"/>
      <c r="DVP54" s="1698"/>
      <c r="DVQ54" s="1698"/>
      <c r="DVR54" s="1698"/>
      <c r="DVS54" s="1698"/>
      <c r="DVT54" s="1698"/>
      <c r="DVU54" s="1698"/>
      <c r="DVV54" s="1698"/>
      <c r="DVW54" s="1698"/>
      <c r="DVX54" s="1698"/>
      <c r="DVY54" s="1698"/>
      <c r="DVZ54" s="1698"/>
      <c r="DWA54" s="1698"/>
      <c r="DWB54" s="1698"/>
      <c r="DWC54" s="1698"/>
      <c r="DWD54" s="1698"/>
      <c r="DWE54" s="1698"/>
      <c r="DWF54" s="1698"/>
      <c r="DWG54" s="1698"/>
      <c r="DWH54" s="1698"/>
      <c r="DWI54" s="1698"/>
      <c r="DWJ54" s="1698"/>
      <c r="DWK54" s="1698"/>
      <c r="DWL54" s="1698"/>
      <c r="DWM54" s="1698"/>
      <c r="DWN54" s="1698"/>
      <c r="DWO54" s="1698"/>
      <c r="DWP54" s="1698"/>
      <c r="DWQ54" s="1698"/>
      <c r="DWR54" s="1698"/>
      <c r="DWS54" s="1698"/>
      <c r="DWT54" s="1698"/>
      <c r="DWU54" s="1698"/>
      <c r="DWV54" s="1698"/>
      <c r="DWW54" s="1698"/>
      <c r="DWX54" s="1698"/>
      <c r="DWY54" s="1698"/>
      <c r="DWZ54" s="1698"/>
      <c r="DXA54" s="1698"/>
      <c r="DXB54" s="1698"/>
      <c r="DXC54" s="1698"/>
      <c r="DXD54" s="1698"/>
      <c r="DXE54" s="1698"/>
      <c r="DXF54" s="1698"/>
      <c r="DXG54" s="1698"/>
      <c r="DXH54" s="1698"/>
      <c r="DXI54" s="1698"/>
      <c r="DXJ54" s="1698"/>
      <c r="DXK54" s="1698"/>
      <c r="DXL54" s="1698"/>
      <c r="DXM54" s="1698"/>
      <c r="DXN54" s="1698"/>
      <c r="DXO54" s="1698"/>
      <c r="DXP54" s="1698"/>
      <c r="DXQ54" s="1698"/>
      <c r="DXR54" s="1698"/>
      <c r="DXS54" s="1698"/>
      <c r="DXT54" s="1698"/>
      <c r="DXU54" s="1698"/>
      <c r="DXV54" s="1698"/>
      <c r="DXW54" s="1698"/>
      <c r="DXX54" s="1698"/>
      <c r="DXY54" s="1698"/>
      <c r="DXZ54" s="1698"/>
      <c r="DYA54" s="1698"/>
      <c r="DYB54" s="1698"/>
      <c r="DYC54" s="1698"/>
      <c r="DYD54" s="1698"/>
      <c r="DYE54" s="1698"/>
      <c r="DYF54" s="1698"/>
      <c r="DYG54" s="1698"/>
      <c r="DYH54" s="1698"/>
      <c r="DYI54" s="1698"/>
      <c r="DYJ54" s="1698"/>
      <c r="DYK54" s="1698"/>
      <c r="DYL54" s="1698"/>
      <c r="DYM54" s="1698"/>
      <c r="DYN54" s="1698"/>
      <c r="DYO54" s="1698"/>
      <c r="DYP54" s="1698"/>
      <c r="DYQ54" s="1698"/>
      <c r="DYR54" s="1698"/>
      <c r="DYS54" s="1698"/>
      <c r="DYT54" s="1698"/>
      <c r="DYU54" s="1698"/>
      <c r="DYV54" s="1698"/>
      <c r="DYW54" s="1698"/>
      <c r="DYX54" s="1698"/>
      <c r="DYY54" s="1698"/>
      <c r="DYZ54" s="1698"/>
      <c r="DZA54" s="1698"/>
      <c r="DZB54" s="1698"/>
      <c r="DZC54" s="1698"/>
      <c r="DZD54" s="1698"/>
      <c r="DZE54" s="1698"/>
      <c r="DZF54" s="1698"/>
      <c r="DZG54" s="1698"/>
      <c r="DZH54" s="1698"/>
      <c r="DZI54" s="1698"/>
      <c r="DZJ54" s="1698"/>
      <c r="DZK54" s="1698"/>
      <c r="DZL54" s="1698"/>
      <c r="DZM54" s="1698"/>
      <c r="DZN54" s="1698"/>
      <c r="DZO54" s="1698"/>
      <c r="DZP54" s="1698"/>
      <c r="DZQ54" s="1698"/>
      <c r="DZR54" s="1698"/>
      <c r="DZS54" s="1698"/>
      <c r="DZT54" s="1698"/>
      <c r="DZU54" s="1698"/>
      <c r="DZV54" s="1698"/>
      <c r="DZW54" s="1698"/>
      <c r="DZX54" s="1698"/>
      <c r="DZY54" s="1698"/>
      <c r="DZZ54" s="1698"/>
      <c r="EAA54" s="1698"/>
      <c r="EAB54" s="1698"/>
      <c r="EAC54" s="1698"/>
      <c r="EAD54" s="1698"/>
      <c r="EAE54" s="1698"/>
      <c r="EAF54" s="1698"/>
      <c r="EAG54" s="1698"/>
      <c r="EAH54" s="1698"/>
      <c r="EAI54" s="1698"/>
      <c r="EAJ54" s="1698"/>
      <c r="EAK54" s="1698"/>
      <c r="EAL54" s="1698"/>
      <c r="EAM54" s="1698"/>
      <c r="EAN54" s="1698"/>
      <c r="EAO54" s="1698"/>
      <c r="EAP54" s="1698"/>
      <c r="EAQ54" s="1698"/>
      <c r="EAR54" s="1698"/>
      <c r="EAS54" s="1698"/>
      <c r="EAT54" s="1698"/>
      <c r="EAU54" s="1698"/>
      <c r="EAV54" s="1698"/>
      <c r="EAW54" s="1698"/>
      <c r="EAX54" s="1698"/>
      <c r="EAY54" s="1698"/>
      <c r="EAZ54" s="1698"/>
      <c r="EBA54" s="1698"/>
      <c r="EBB54" s="1698"/>
      <c r="EBC54" s="1698"/>
      <c r="EBD54" s="1698"/>
      <c r="EBE54" s="1698"/>
      <c r="EBF54" s="1698"/>
      <c r="EBG54" s="1698"/>
      <c r="EBH54" s="1698"/>
      <c r="EBI54" s="1698"/>
      <c r="EBJ54" s="1698"/>
      <c r="EBK54" s="1698"/>
      <c r="EBL54" s="1698"/>
      <c r="EBM54" s="1698"/>
      <c r="EBN54" s="1698"/>
      <c r="EBO54" s="1698"/>
      <c r="EBP54" s="1698"/>
      <c r="EBQ54" s="1698"/>
      <c r="EBR54" s="1698"/>
      <c r="EBS54" s="1698"/>
      <c r="EBT54" s="1698"/>
      <c r="EBU54" s="1698"/>
      <c r="EBV54" s="1698"/>
      <c r="EBW54" s="1698"/>
      <c r="EBX54" s="1698"/>
      <c r="EBY54" s="1698"/>
      <c r="EBZ54" s="1698"/>
      <c r="ECA54" s="1698"/>
      <c r="ECB54" s="1698"/>
      <c r="ECC54" s="1698"/>
      <c r="ECD54" s="1698"/>
      <c r="ECE54" s="1698"/>
      <c r="ECF54" s="1698"/>
      <c r="ECG54" s="1698"/>
      <c r="ECH54" s="1698"/>
      <c r="ECI54" s="1698"/>
      <c r="ECJ54" s="1698"/>
      <c r="ECK54" s="1698"/>
      <c r="ECL54" s="1698"/>
      <c r="ECM54" s="1698"/>
      <c r="ECN54" s="1698"/>
      <c r="ECO54" s="1698"/>
      <c r="ECP54" s="1698"/>
      <c r="ECQ54" s="1698"/>
      <c r="ECR54" s="1698"/>
      <c r="ECS54" s="1698"/>
      <c r="ECT54" s="1698"/>
      <c r="ECU54" s="1698"/>
      <c r="ECV54" s="1698"/>
      <c r="ECW54" s="1698"/>
      <c r="ECX54" s="1698"/>
      <c r="ECY54" s="1698"/>
      <c r="ECZ54" s="1698"/>
      <c r="EDA54" s="1698"/>
      <c r="EDB54" s="1698"/>
      <c r="EDC54" s="1698"/>
      <c r="EDD54" s="1698"/>
      <c r="EDE54" s="1698"/>
      <c r="EDF54" s="1698"/>
      <c r="EDG54" s="1698"/>
      <c r="EDH54" s="1698"/>
      <c r="EDI54" s="1698"/>
      <c r="EDJ54" s="1698"/>
      <c r="EDK54" s="1698"/>
      <c r="EDL54" s="1698"/>
      <c r="EDM54" s="1698"/>
      <c r="EDN54" s="1698"/>
      <c r="EDO54" s="1698"/>
      <c r="EDP54" s="1698"/>
      <c r="EDQ54" s="1698"/>
      <c r="EDR54" s="1698"/>
      <c r="EDS54" s="1698"/>
      <c r="EDT54" s="1698"/>
      <c r="EDU54" s="1698"/>
      <c r="EDV54" s="1698"/>
      <c r="EDW54" s="1698"/>
      <c r="EDX54" s="1698"/>
      <c r="EDY54" s="1698"/>
      <c r="EDZ54" s="1698"/>
      <c r="EEA54" s="1698"/>
      <c r="EEB54" s="1698"/>
      <c r="EEC54" s="1698"/>
      <c r="EED54" s="1698"/>
      <c r="EEE54" s="1698"/>
      <c r="EEF54" s="1698"/>
      <c r="EEG54" s="1698"/>
      <c r="EEH54" s="1698"/>
      <c r="EEI54" s="1698"/>
      <c r="EEJ54" s="1698"/>
      <c r="EEK54" s="1698"/>
      <c r="EEL54" s="1698"/>
      <c r="EEM54" s="1698"/>
      <c r="EEN54" s="1698"/>
      <c r="EEO54" s="1698"/>
      <c r="EEP54" s="1698"/>
      <c r="EEQ54" s="1698"/>
      <c r="EER54" s="1698"/>
      <c r="EES54" s="1698"/>
      <c r="EET54" s="1698"/>
      <c r="EEU54" s="1698"/>
      <c r="EEV54" s="1698"/>
      <c r="EEW54" s="1698"/>
      <c r="EEX54" s="1698"/>
      <c r="EEY54" s="1698"/>
      <c r="EEZ54" s="1698"/>
      <c r="EFA54" s="1698"/>
      <c r="EFB54" s="1698"/>
      <c r="EFC54" s="1698"/>
      <c r="EFD54" s="1698"/>
      <c r="EFE54" s="1698"/>
      <c r="EFF54" s="1698"/>
      <c r="EFG54" s="1698"/>
      <c r="EFH54" s="1698"/>
      <c r="EFI54" s="1698"/>
      <c r="EFJ54" s="1698"/>
      <c r="EFK54" s="1698"/>
      <c r="EFL54" s="1698"/>
      <c r="EFM54" s="1698"/>
      <c r="EFN54" s="1698"/>
      <c r="EFO54" s="1698"/>
      <c r="EFP54" s="1698"/>
      <c r="EFQ54" s="1698"/>
      <c r="EFR54" s="1698"/>
      <c r="EFS54" s="1698"/>
      <c r="EFT54" s="1698"/>
      <c r="EFU54" s="1698"/>
      <c r="EFV54" s="1698"/>
      <c r="EFW54" s="1698"/>
      <c r="EFX54" s="1698"/>
      <c r="EFY54" s="1698"/>
      <c r="EFZ54" s="1698"/>
      <c r="EGA54" s="1698"/>
      <c r="EGB54" s="1698"/>
      <c r="EGC54" s="1698"/>
      <c r="EGD54" s="1698"/>
      <c r="EGE54" s="1698"/>
      <c r="EGF54" s="1698"/>
      <c r="EGG54" s="1698"/>
      <c r="EGH54" s="1698"/>
      <c r="EGI54" s="1698"/>
      <c r="EGJ54" s="1698"/>
      <c r="EGK54" s="1698"/>
      <c r="EGL54" s="1698"/>
      <c r="EGM54" s="1698"/>
      <c r="EGN54" s="1698"/>
      <c r="EGO54" s="1698"/>
      <c r="EGP54" s="1698"/>
      <c r="EGQ54" s="1698"/>
      <c r="EGR54" s="1698"/>
      <c r="EGS54" s="1698"/>
      <c r="EGT54" s="1698"/>
      <c r="EGU54" s="1698"/>
      <c r="EGV54" s="1698"/>
      <c r="EGW54" s="1698"/>
      <c r="EGX54" s="1698"/>
      <c r="EGY54" s="1698"/>
      <c r="EGZ54" s="1698"/>
      <c r="EHA54" s="1698"/>
      <c r="EHB54" s="1698"/>
      <c r="EHC54" s="1698"/>
      <c r="EHD54" s="1698"/>
      <c r="EHE54" s="1698"/>
      <c r="EHF54" s="1698"/>
      <c r="EHG54" s="1698"/>
      <c r="EHH54" s="1698"/>
      <c r="EHI54" s="1698"/>
      <c r="EHJ54" s="1698"/>
      <c r="EHK54" s="1698"/>
      <c r="EHL54" s="1698"/>
      <c r="EHM54" s="1698"/>
      <c r="EHN54" s="1698"/>
      <c r="EHO54" s="1698"/>
      <c r="EHP54" s="1698"/>
      <c r="EHQ54" s="1698"/>
      <c r="EHR54" s="1698"/>
      <c r="EHS54" s="1698"/>
      <c r="EHT54" s="1698"/>
      <c r="EHU54" s="1698"/>
      <c r="EHV54" s="1698"/>
      <c r="EHW54" s="1698"/>
      <c r="EHX54" s="1698"/>
      <c r="EHY54" s="1698"/>
      <c r="EHZ54" s="1698"/>
      <c r="EIA54" s="1698"/>
      <c r="EIB54" s="1698"/>
      <c r="EIC54" s="1698"/>
      <c r="EID54" s="1698"/>
      <c r="EIE54" s="1698"/>
      <c r="EIF54" s="1698"/>
      <c r="EIG54" s="1698"/>
      <c r="EIH54" s="1698"/>
      <c r="EII54" s="1698"/>
      <c r="EIJ54" s="1698"/>
      <c r="EIK54" s="1698"/>
      <c r="EIL54" s="1698"/>
      <c r="EIM54" s="1698"/>
      <c r="EIN54" s="1698"/>
      <c r="EIO54" s="1698"/>
      <c r="EIP54" s="1698"/>
      <c r="EIQ54" s="1698"/>
      <c r="EIR54" s="1698"/>
      <c r="EIS54" s="1698"/>
      <c r="EIT54" s="1698"/>
      <c r="EIU54" s="1698"/>
      <c r="EIV54" s="1698"/>
      <c r="EIW54" s="1698"/>
      <c r="EIX54" s="1698"/>
      <c r="EIY54" s="1698"/>
      <c r="EIZ54" s="1698"/>
      <c r="EJA54" s="1698"/>
      <c r="EJB54" s="1698"/>
      <c r="EJC54" s="1698"/>
      <c r="EJD54" s="1698"/>
      <c r="EJE54" s="1698"/>
      <c r="EJF54" s="1698"/>
      <c r="EJG54" s="1698"/>
      <c r="EJH54" s="1698"/>
      <c r="EJI54" s="1698"/>
      <c r="EJJ54" s="1698"/>
      <c r="EJK54" s="1698"/>
      <c r="EJL54" s="1698"/>
      <c r="EJM54" s="1698"/>
      <c r="EJN54" s="1698"/>
      <c r="EJO54" s="1698"/>
      <c r="EJP54" s="1698"/>
      <c r="EJQ54" s="1698"/>
      <c r="EJR54" s="1698"/>
      <c r="EJS54" s="1698"/>
      <c r="EJT54" s="1698"/>
      <c r="EJU54" s="1698"/>
      <c r="EJV54" s="1698"/>
      <c r="EJW54" s="1698"/>
      <c r="EJX54" s="1698"/>
      <c r="EJY54" s="1698"/>
      <c r="EJZ54" s="1698"/>
      <c r="EKA54" s="1698"/>
      <c r="EKB54" s="1698"/>
      <c r="EKC54" s="1698"/>
      <c r="EKD54" s="1698"/>
      <c r="EKE54" s="1698"/>
      <c r="EKF54" s="1698"/>
      <c r="EKG54" s="1698"/>
      <c r="EKH54" s="1698"/>
      <c r="EKI54" s="1698"/>
      <c r="EKJ54" s="1698"/>
      <c r="EKK54" s="1698"/>
      <c r="EKL54" s="1698"/>
      <c r="EKM54" s="1698"/>
      <c r="EKN54" s="1698"/>
      <c r="EKO54" s="1698"/>
      <c r="EKP54" s="1698"/>
      <c r="EKQ54" s="1698"/>
      <c r="EKR54" s="1698"/>
      <c r="EKS54" s="1698"/>
      <c r="EKT54" s="1698"/>
      <c r="EKU54" s="1698"/>
      <c r="EKV54" s="1698"/>
      <c r="EKW54" s="1698"/>
      <c r="EKX54" s="1698"/>
      <c r="EKY54" s="1698"/>
      <c r="EKZ54" s="1698"/>
      <c r="ELA54" s="1698"/>
      <c r="ELB54" s="1698"/>
      <c r="ELC54" s="1698"/>
      <c r="ELD54" s="1698"/>
      <c r="ELE54" s="1698"/>
      <c r="ELF54" s="1698"/>
      <c r="ELG54" s="1698"/>
      <c r="ELH54" s="1698"/>
      <c r="ELI54" s="1698"/>
      <c r="ELJ54" s="1698"/>
      <c r="ELK54" s="1698"/>
      <c r="ELL54" s="1698"/>
      <c r="ELM54" s="1698"/>
      <c r="ELN54" s="1698"/>
      <c r="ELO54" s="1698"/>
      <c r="ELP54" s="1698"/>
      <c r="ELQ54" s="1698"/>
      <c r="ELR54" s="1698"/>
      <c r="ELS54" s="1698"/>
      <c r="ELT54" s="1698"/>
      <c r="ELU54" s="1698"/>
      <c r="ELV54" s="1698"/>
      <c r="ELW54" s="1698"/>
      <c r="ELX54" s="1698"/>
      <c r="ELY54" s="1698"/>
      <c r="ELZ54" s="1698"/>
      <c r="EMA54" s="1698"/>
      <c r="EMB54" s="1698"/>
      <c r="EMC54" s="1698"/>
      <c r="EMD54" s="1698"/>
      <c r="EME54" s="1698"/>
      <c r="EMF54" s="1698"/>
      <c r="EMG54" s="1698"/>
      <c r="EMH54" s="1698"/>
      <c r="EMI54" s="1698"/>
      <c r="EMJ54" s="1698"/>
      <c r="EMK54" s="1698"/>
      <c r="EML54" s="1698"/>
      <c r="EMM54" s="1698"/>
      <c r="EMN54" s="1698"/>
      <c r="EMO54" s="1698"/>
      <c r="EMP54" s="1698"/>
      <c r="EMQ54" s="1698"/>
      <c r="EMR54" s="1698"/>
      <c r="EMS54" s="1698"/>
      <c r="EMT54" s="1698"/>
      <c r="EMU54" s="1698"/>
      <c r="EMV54" s="1698"/>
      <c r="EMW54" s="1698"/>
      <c r="EMX54" s="1698"/>
      <c r="EMY54" s="1698"/>
      <c r="EMZ54" s="1698"/>
      <c r="ENA54" s="1698"/>
      <c r="ENB54" s="1698"/>
      <c r="ENC54" s="1698"/>
      <c r="END54" s="1698"/>
      <c r="ENE54" s="1698"/>
      <c r="ENF54" s="1698"/>
      <c r="ENG54" s="1698"/>
      <c r="ENH54" s="1698"/>
      <c r="ENI54" s="1698"/>
      <c r="ENJ54" s="1698"/>
      <c r="ENK54" s="1698"/>
      <c r="ENL54" s="1698"/>
      <c r="ENM54" s="1698"/>
      <c r="ENN54" s="1698"/>
      <c r="ENO54" s="1698"/>
      <c r="ENP54" s="1698"/>
      <c r="ENQ54" s="1698"/>
      <c r="ENR54" s="1698"/>
      <c r="ENS54" s="1698"/>
      <c r="ENT54" s="1698"/>
      <c r="ENU54" s="1698"/>
      <c r="ENV54" s="1698"/>
      <c r="ENW54" s="1698"/>
      <c r="ENX54" s="1698"/>
      <c r="ENY54" s="1698"/>
      <c r="ENZ54" s="1698"/>
      <c r="EOA54" s="1698"/>
      <c r="EOB54" s="1698"/>
      <c r="EOC54" s="1698"/>
      <c r="EOD54" s="1698"/>
      <c r="EOE54" s="1698"/>
      <c r="EOF54" s="1698"/>
      <c r="EOG54" s="1698"/>
      <c r="EOH54" s="1698"/>
      <c r="EOI54" s="1698"/>
      <c r="EOJ54" s="1698"/>
      <c r="EOK54" s="1698"/>
      <c r="EOL54" s="1698"/>
      <c r="EOM54" s="1698"/>
      <c r="EON54" s="1698"/>
      <c r="EOO54" s="1698"/>
      <c r="EOP54" s="1698"/>
      <c r="EOQ54" s="1698"/>
      <c r="EOR54" s="1698"/>
      <c r="EOS54" s="1698"/>
      <c r="EOT54" s="1698"/>
      <c r="EOU54" s="1698"/>
      <c r="EOV54" s="1698"/>
      <c r="EOW54" s="1698"/>
      <c r="EOX54" s="1698"/>
      <c r="EOY54" s="1698"/>
      <c r="EOZ54" s="1698"/>
      <c r="EPA54" s="1698"/>
      <c r="EPB54" s="1698"/>
      <c r="EPC54" s="1698"/>
      <c r="EPD54" s="1698"/>
      <c r="EPE54" s="1698"/>
      <c r="EPF54" s="1698"/>
      <c r="EPG54" s="1698"/>
      <c r="EPH54" s="1698"/>
      <c r="EPI54" s="1698"/>
      <c r="EPJ54" s="1698"/>
      <c r="EPK54" s="1698"/>
      <c r="EPL54" s="1698"/>
      <c r="EPM54" s="1698"/>
      <c r="EPN54" s="1698"/>
      <c r="EPO54" s="1698"/>
      <c r="EPP54" s="1698"/>
      <c r="EPQ54" s="1698"/>
      <c r="EPR54" s="1698"/>
      <c r="EPS54" s="1698"/>
      <c r="EPT54" s="1698"/>
      <c r="EPU54" s="1698"/>
      <c r="EPV54" s="1698"/>
      <c r="EPW54" s="1698"/>
      <c r="EPX54" s="1698"/>
      <c r="EPY54" s="1698"/>
      <c r="EPZ54" s="1698"/>
      <c r="EQA54" s="1698"/>
      <c r="EQB54" s="1698"/>
      <c r="EQC54" s="1698"/>
      <c r="EQD54" s="1698"/>
      <c r="EQE54" s="1698"/>
      <c r="EQF54" s="1698"/>
      <c r="EQG54" s="1698"/>
      <c r="EQH54" s="1698"/>
      <c r="EQI54" s="1698"/>
      <c r="EQJ54" s="1698"/>
      <c r="EQK54" s="1698"/>
      <c r="EQL54" s="1698"/>
      <c r="EQM54" s="1698"/>
      <c r="EQN54" s="1698"/>
      <c r="EQO54" s="1698"/>
      <c r="EQP54" s="1698"/>
      <c r="EQQ54" s="1698"/>
      <c r="EQR54" s="1698"/>
      <c r="EQS54" s="1698"/>
      <c r="EQT54" s="1698"/>
      <c r="EQU54" s="1698"/>
      <c r="EQV54" s="1698"/>
      <c r="EQW54" s="1698"/>
      <c r="EQX54" s="1698"/>
      <c r="EQY54" s="1698"/>
      <c r="EQZ54" s="1698"/>
      <c r="ERA54" s="1698"/>
      <c r="ERB54" s="1698"/>
      <c r="ERC54" s="1698"/>
      <c r="ERD54" s="1698"/>
      <c r="ERE54" s="1698"/>
      <c r="ERF54" s="1698"/>
      <c r="ERG54" s="1698"/>
      <c r="ERH54" s="1698"/>
      <c r="ERI54" s="1698"/>
      <c r="ERJ54" s="1698"/>
      <c r="ERK54" s="1698"/>
      <c r="ERL54" s="1698"/>
      <c r="ERM54" s="1698"/>
      <c r="ERN54" s="1698"/>
      <c r="ERO54" s="1698"/>
      <c r="ERP54" s="1698"/>
      <c r="ERQ54" s="1698"/>
      <c r="ERR54" s="1698"/>
      <c r="ERS54" s="1698"/>
      <c r="ERT54" s="1698"/>
      <c r="ERU54" s="1698"/>
      <c r="ERV54" s="1698"/>
      <c r="ERW54" s="1698"/>
      <c r="ERX54" s="1698"/>
      <c r="ERY54" s="1698"/>
      <c r="ERZ54" s="1698"/>
      <c r="ESA54" s="1698"/>
      <c r="ESB54" s="1698"/>
      <c r="ESC54" s="1698"/>
      <c r="ESD54" s="1698"/>
      <c r="ESE54" s="1698"/>
      <c r="ESF54" s="1698"/>
      <c r="ESG54" s="1698"/>
      <c r="ESH54" s="1698"/>
      <c r="ESI54" s="1698"/>
      <c r="ESJ54" s="1698"/>
      <c r="ESK54" s="1698"/>
      <c r="ESL54" s="1698"/>
      <c r="ESM54" s="1698"/>
      <c r="ESN54" s="1698"/>
      <c r="ESO54" s="1698"/>
      <c r="ESP54" s="1698"/>
      <c r="ESQ54" s="1698"/>
      <c r="ESR54" s="1698"/>
      <c r="ESS54" s="1698"/>
      <c r="EST54" s="1698"/>
      <c r="ESU54" s="1698"/>
      <c r="ESV54" s="1698"/>
      <c r="ESW54" s="1698"/>
      <c r="ESX54" s="1698"/>
      <c r="ESY54" s="1698"/>
      <c r="ESZ54" s="1698"/>
      <c r="ETA54" s="1698"/>
      <c r="ETB54" s="1698"/>
      <c r="ETC54" s="1698"/>
      <c r="ETD54" s="1698"/>
      <c r="ETE54" s="1698"/>
      <c r="ETF54" s="1698"/>
      <c r="ETG54" s="1698"/>
      <c r="ETH54" s="1698"/>
      <c r="ETI54" s="1698"/>
      <c r="ETJ54" s="1698"/>
      <c r="ETK54" s="1698"/>
      <c r="ETL54" s="1698"/>
      <c r="ETM54" s="1698"/>
      <c r="ETN54" s="1698"/>
      <c r="ETO54" s="1698"/>
      <c r="ETP54" s="1698"/>
      <c r="ETQ54" s="1698"/>
      <c r="ETR54" s="1698"/>
      <c r="ETS54" s="1698"/>
      <c r="ETT54" s="1698"/>
      <c r="ETU54" s="1698"/>
      <c r="ETV54" s="1698"/>
      <c r="ETW54" s="1698"/>
      <c r="ETX54" s="1698"/>
      <c r="ETY54" s="1698"/>
      <c r="ETZ54" s="1698"/>
      <c r="EUA54" s="1698"/>
      <c r="EUB54" s="1698"/>
      <c r="EUC54" s="1698"/>
      <c r="EUD54" s="1698"/>
      <c r="EUE54" s="1698"/>
      <c r="EUF54" s="1698"/>
      <c r="EUG54" s="1698"/>
      <c r="EUH54" s="1698"/>
      <c r="EUI54" s="1698"/>
      <c r="EUJ54" s="1698"/>
      <c r="EUK54" s="1698"/>
      <c r="EUL54" s="1698"/>
      <c r="EUM54" s="1698"/>
      <c r="EUN54" s="1698"/>
      <c r="EUO54" s="1698"/>
      <c r="EUP54" s="1698"/>
      <c r="EUQ54" s="1698"/>
      <c r="EUR54" s="1698"/>
      <c r="EUS54" s="1698"/>
      <c r="EUT54" s="1698"/>
      <c r="EUU54" s="1698"/>
      <c r="EUV54" s="1698"/>
      <c r="EUW54" s="1698"/>
      <c r="EUX54" s="1698"/>
      <c r="EUY54" s="1698"/>
      <c r="EUZ54" s="1698"/>
      <c r="EVA54" s="1698"/>
      <c r="EVB54" s="1698"/>
      <c r="EVC54" s="1698"/>
      <c r="EVD54" s="1698"/>
      <c r="EVE54" s="1698"/>
      <c r="EVF54" s="1698"/>
      <c r="EVG54" s="1698"/>
      <c r="EVH54" s="1698"/>
      <c r="EVI54" s="1698"/>
      <c r="EVJ54" s="1698"/>
      <c r="EVK54" s="1698"/>
      <c r="EVL54" s="1698"/>
      <c r="EVM54" s="1698"/>
      <c r="EVN54" s="1698"/>
      <c r="EVO54" s="1698"/>
      <c r="EVP54" s="1698"/>
      <c r="EVQ54" s="1698"/>
      <c r="EVR54" s="1698"/>
      <c r="EVS54" s="1698"/>
      <c r="EVT54" s="1698"/>
      <c r="EVU54" s="1698"/>
      <c r="EVV54" s="1698"/>
      <c r="EVW54" s="1698"/>
      <c r="EVX54" s="1698"/>
      <c r="EVY54" s="1698"/>
      <c r="EVZ54" s="1698"/>
      <c r="EWA54" s="1698"/>
      <c r="EWB54" s="1698"/>
      <c r="EWC54" s="1698"/>
      <c r="EWD54" s="1698"/>
      <c r="EWE54" s="1698"/>
      <c r="EWF54" s="1698"/>
      <c r="EWG54" s="1698"/>
      <c r="EWH54" s="1698"/>
      <c r="EWI54" s="1698"/>
      <c r="EWJ54" s="1698"/>
      <c r="EWK54" s="1698"/>
      <c r="EWL54" s="1698"/>
      <c r="EWM54" s="1698"/>
      <c r="EWN54" s="1698"/>
      <c r="EWO54" s="1698"/>
      <c r="EWP54" s="1698"/>
      <c r="EWQ54" s="1698"/>
      <c r="EWR54" s="1698"/>
      <c r="EWS54" s="1698"/>
      <c r="EWT54" s="1698"/>
      <c r="EWU54" s="1698"/>
      <c r="EWV54" s="1698"/>
      <c r="EWW54" s="1698"/>
      <c r="EWX54" s="1698"/>
      <c r="EWY54" s="1698"/>
      <c r="EWZ54" s="1698"/>
      <c r="EXA54" s="1698"/>
      <c r="EXB54" s="1698"/>
      <c r="EXC54" s="1698"/>
      <c r="EXD54" s="1698"/>
      <c r="EXE54" s="1698"/>
      <c r="EXF54" s="1698"/>
      <c r="EXG54" s="1698"/>
      <c r="EXH54" s="1698"/>
      <c r="EXI54" s="1698"/>
      <c r="EXJ54" s="1698"/>
      <c r="EXK54" s="1698"/>
      <c r="EXL54" s="1698"/>
      <c r="EXM54" s="1698"/>
      <c r="EXN54" s="1698"/>
      <c r="EXO54" s="1698"/>
      <c r="EXP54" s="1698"/>
      <c r="EXQ54" s="1698"/>
      <c r="EXR54" s="1698"/>
      <c r="EXS54" s="1698"/>
      <c r="EXT54" s="1698"/>
      <c r="EXU54" s="1698"/>
      <c r="EXV54" s="1698"/>
      <c r="EXW54" s="1698"/>
      <c r="EXX54" s="1698"/>
      <c r="EXY54" s="1698"/>
      <c r="EXZ54" s="1698"/>
      <c r="EYA54" s="1698"/>
      <c r="EYB54" s="1698"/>
      <c r="EYC54" s="1698"/>
      <c r="EYD54" s="1698"/>
      <c r="EYE54" s="1698"/>
      <c r="EYF54" s="1698"/>
      <c r="EYG54" s="1698"/>
      <c r="EYH54" s="1698"/>
      <c r="EYI54" s="1698"/>
      <c r="EYJ54" s="1698"/>
      <c r="EYK54" s="1698"/>
      <c r="EYL54" s="1698"/>
      <c r="EYM54" s="1698"/>
      <c r="EYN54" s="1698"/>
      <c r="EYO54" s="1698"/>
      <c r="EYP54" s="1698"/>
      <c r="EYQ54" s="1698"/>
      <c r="EYR54" s="1698"/>
      <c r="EYS54" s="1698"/>
      <c r="EYT54" s="1698"/>
      <c r="EYU54" s="1698"/>
      <c r="EYV54" s="1698"/>
      <c r="EYW54" s="1698"/>
      <c r="EYX54" s="1698"/>
      <c r="EYY54" s="1698"/>
      <c r="EYZ54" s="1698"/>
      <c r="EZA54" s="1698"/>
      <c r="EZB54" s="1698"/>
      <c r="EZC54" s="1698"/>
      <c r="EZD54" s="1698"/>
      <c r="EZE54" s="1698"/>
      <c r="EZF54" s="1698"/>
      <c r="EZG54" s="1698"/>
      <c r="EZH54" s="1698"/>
      <c r="EZI54" s="1698"/>
      <c r="EZJ54" s="1698"/>
      <c r="EZK54" s="1698"/>
      <c r="EZL54" s="1698"/>
      <c r="EZM54" s="1698"/>
      <c r="EZN54" s="1698"/>
      <c r="EZO54" s="1698"/>
      <c r="EZP54" s="1698"/>
      <c r="EZQ54" s="1698"/>
      <c r="EZR54" s="1698"/>
      <c r="EZS54" s="1698"/>
      <c r="EZT54" s="1698"/>
      <c r="EZU54" s="1698"/>
      <c r="EZV54" s="1698"/>
      <c r="EZW54" s="1698"/>
      <c r="EZX54" s="1698"/>
      <c r="EZY54" s="1698"/>
      <c r="EZZ54" s="1698"/>
      <c r="FAA54" s="1698"/>
      <c r="FAB54" s="1698"/>
      <c r="FAC54" s="1698"/>
      <c r="FAD54" s="1698"/>
      <c r="FAE54" s="1698"/>
      <c r="FAF54" s="1698"/>
      <c r="FAG54" s="1698"/>
      <c r="FAH54" s="1698"/>
      <c r="FAI54" s="1698"/>
      <c r="FAJ54" s="1698"/>
      <c r="FAK54" s="1698"/>
      <c r="FAL54" s="1698"/>
      <c r="FAM54" s="1698"/>
      <c r="FAN54" s="1698"/>
      <c r="FAO54" s="1698"/>
      <c r="FAP54" s="1698"/>
      <c r="FAQ54" s="1698"/>
      <c r="FAR54" s="1698"/>
      <c r="FAS54" s="1698"/>
      <c r="FAT54" s="1698"/>
      <c r="FAU54" s="1698"/>
      <c r="FAV54" s="1698"/>
      <c r="FAW54" s="1698"/>
      <c r="FAX54" s="1698"/>
      <c r="FAY54" s="1698"/>
      <c r="FAZ54" s="1698"/>
      <c r="FBA54" s="1698"/>
      <c r="FBB54" s="1698"/>
      <c r="FBC54" s="1698"/>
      <c r="FBD54" s="1698"/>
      <c r="FBE54" s="1698"/>
      <c r="FBF54" s="1698"/>
      <c r="FBG54" s="1698"/>
      <c r="FBH54" s="1698"/>
      <c r="FBI54" s="1698"/>
      <c r="FBJ54" s="1698"/>
      <c r="FBK54" s="1698"/>
      <c r="FBL54" s="1698"/>
      <c r="FBM54" s="1698"/>
      <c r="FBN54" s="1698"/>
      <c r="FBO54" s="1698"/>
      <c r="FBP54" s="1698"/>
      <c r="FBQ54" s="1698"/>
      <c r="FBR54" s="1698"/>
      <c r="FBS54" s="1698"/>
      <c r="FBT54" s="1698"/>
      <c r="FBU54" s="1698"/>
      <c r="FBV54" s="1698"/>
      <c r="FBW54" s="1698"/>
      <c r="FBX54" s="1698"/>
      <c r="FBY54" s="1698"/>
      <c r="FBZ54" s="1698"/>
      <c r="FCA54" s="1698"/>
      <c r="FCB54" s="1698"/>
      <c r="FCC54" s="1698"/>
      <c r="FCD54" s="1698"/>
      <c r="FCE54" s="1698"/>
      <c r="FCF54" s="1698"/>
      <c r="FCG54" s="1698"/>
      <c r="FCH54" s="1698"/>
      <c r="FCI54" s="1698"/>
      <c r="FCJ54" s="1698"/>
      <c r="FCK54" s="1698"/>
      <c r="FCL54" s="1698"/>
      <c r="FCM54" s="1698"/>
      <c r="FCN54" s="1698"/>
      <c r="FCO54" s="1698"/>
      <c r="FCP54" s="1698"/>
      <c r="FCQ54" s="1698"/>
      <c r="FCR54" s="1698"/>
      <c r="FCS54" s="1698"/>
      <c r="FCT54" s="1698"/>
      <c r="FCU54" s="1698"/>
      <c r="FCV54" s="1698"/>
      <c r="FCW54" s="1698"/>
      <c r="FCX54" s="1698"/>
      <c r="FCY54" s="1698"/>
      <c r="FCZ54" s="1698"/>
      <c r="FDA54" s="1698"/>
      <c r="FDB54" s="1698"/>
      <c r="FDC54" s="1698"/>
      <c r="FDD54" s="1698"/>
      <c r="FDE54" s="1698"/>
      <c r="FDF54" s="1698"/>
      <c r="FDG54" s="1698"/>
      <c r="FDH54" s="1698"/>
      <c r="FDI54" s="1698"/>
      <c r="FDJ54" s="1698"/>
      <c r="FDK54" s="1698"/>
      <c r="FDL54" s="1698"/>
      <c r="FDM54" s="1698"/>
      <c r="FDN54" s="1698"/>
      <c r="FDO54" s="1698"/>
      <c r="FDP54" s="1698"/>
      <c r="FDQ54" s="1698"/>
      <c r="FDR54" s="1698"/>
      <c r="FDS54" s="1698"/>
      <c r="FDT54" s="1698"/>
      <c r="FDU54" s="1698"/>
      <c r="FDV54" s="1698"/>
      <c r="FDW54" s="1698"/>
      <c r="FDX54" s="1698"/>
      <c r="FDY54" s="1698"/>
      <c r="FDZ54" s="1698"/>
      <c r="FEA54" s="1698"/>
      <c r="FEB54" s="1698"/>
      <c r="FEC54" s="1698"/>
      <c r="FED54" s="1698"/>
      <c r="FEE54" s="1698"/>
      <c r="FEF54" s="1698"/>
      <c r="FEG54" s="1698"/>
      <c r="FEH54" s="1698"/>
      <c r="FEI54" s="1698"/>
      <c r="FEJ54" s="1698"/>
      <c r="FEK54" s="1698"/>
      <c r="FEL54" s="1698"/>
      <c r="FEM54" s="1698"/>
      <c r="FEN54" s="1698"/>
      <c r="FEO54" s="1698"/>
      <c r="FEP54" s="1698"/>
      <c r="FEQ54" s="1698"/>
      <c r="FER54" s="1698"/>
      <c r="FES54" s="1698"/>
      <c r="FET54" s="1698"/>
      <c r="FEU54" s="1698"/>
      <c r="FEV54" s="1698"/>
      <c r="FEW54" s="1698"/>
      <c r="FEX54" s="1698"/>
      <c r="FEY54" s="1698"/>
      <c r="FEZ54" s="1698"/>
      <c r="FFA54" s="1698"/>
      <c r="FFB54" s="1698"/>
      <c r="FFC54" s="1698"/>
      <c r="FFD54" s="1698"/>
      <c r="FFE54" s="1698"/>
      <c r="FFF54" s="1698"/>
      <c r="FFG54" s="1698"/>
      <c r="FFH54" s="1698"/>
      <c r="FFI54" s="1698"/>
      <c r="FFJ54" s="1698"/>
      <c r="FFK54" s="1698"/>
      <c r="FFL54" s="1698"/>
      <c r="FFM54" s="1698"/>
      <c r="FFN54" s="1698"/>
      <c r="FFO54" s="1698"/>
      <c r="FFP54" s="1698"/>
      <c r="FFQ54" s="1698"/>
      <c r="FFR54" s="1698"/>
      <c r="FFS54" s="1698"/>
      <c r="FFT54" s="1698"/>
      <c r="FFU54" s="1698"/>
      <c r="FFV54" s="1698"/>
      <c r="FFW54" s="1698"/>
      <c r="FFX54" s="1698"/>
      <c r="FFY54" s="1698"/>
      <c r="FFZ54" s="1698"/>
      <c r="FGA54" s="1698"/>
      <c r="FGB54" s="1698"/>
      <c r="FGC54" s="1698"/>
      <c r="FGD54" s="1698"/>
      <c r="FGE54" s="1698"/>
      <c r="FGF54" s="1698"/>
      <c r="FGG54" s="1698"/>
      <c r="FGH54" s="1698"/>
      <c r="FGI54" s="1698"/>
      <c r="FGJ54" s="1698"/>
      <c r="FGK54" s="1698"/>
      <c r="FGL54" s="1698"/>
      <c r="FGM54" s="1698"/>
      <c r="FGN54" s="1698"/>
      <c r="FGO54" s="1698"/>
      <c r="FGP54" s="1698"/>
      <c r="FGQ54" s="1698"/>
      <c r="FGR54" s="1698"/>
      <c r="FGS54" s="1698"/>
      <c r="FGT54" s="1698"/>
      <c r="FGU54" s="1698"/>
      <c r="FGV54" s="1698"/>
      <c r="FGW54" s="1698"/>
      <c r="FGX54" s="1698"/>
      <c r="FGY54" s="1698"/>
      <c r="FGZ54" s="1698"/>
      <c r="FHA54" s="1698"/>
      <c r="FHB54" s="1698"/>
      <c r="FHC54" s="1698"/>
      <c r="FHD54" s="1698"/>
      <c r="FHE54" s="1698"/>
      <c r="FHF54" s="1698"/>
      <c r="FHG54" s="1698"/>
      <c r="FHH54" s="1698"/>
      <c r="FHI54" s="1698"/>
      <c r="FHJ54" s="1698"/>
      <c r="FHK54" s="1698"/>
      <c r="FHL54" s="1698"/>
      <c r="FHM54" s="1698"/>
      <c r="FHN54" s="1698"/>
      <c r="FHO54" s="1698"/>
      <c r="FHP54" s="1698"/>
      <c r="FHQ54" s="1698"/>
      <c r="FHR54" s="1698"/>
      <c r="FHS54" s="1698"/>
      <c r="FHT54" s="1698"/>
      <c r="FHU54" s="1698"/>
      <c r="FHV54" s="1698"/>
      <c r="FHW54" s="1698"/>
      <c r="FHX54" s="1698"/>
      <c r="FHY54" s="1698"/>
      <c r="FHZ54" s="1698"/>
      <c r="FIA54" s="1698"/>
      <c r="FIB54" s="1698"/>
      <c r="FIC54" s="1698"/>
      <c r="FID54" s="1698"/>
      <c r="FIE54" s="1698"/>
      <c r="FIF54" s="1698"/>
      <c r="FIG54" s="1698"/>
      <c r="FIH54" s="1698"/>
      <c r="FII54" s="1698"/>
      <c r="FIJ54" s="1698"/>
      <c r="FIK54" s="1698"/>
      <c r="FIL54" s="1698"/>
      <c r="FIM54" s="1698"/>
      <c r="FIN54" s="1698"/>
      <c r="FIO54" s="1698"/>
      <c r="FIP54" s="1698"/>
      <c r="FIQ54" s="1698"/>
      <c r="FIR54" s="1698"/>
      <c r="FIS54" s="1698"/>
      <c r="FIT54" s="1698"/>
      <c r="FIU54" s="1698"/>
      <c r="FIV54" s="1698"/>
      <c r="FIW54" s="1698"/>
      <c r="FIX54" s="1698"/>
      <c r="FIY54" s="1698"/>
      <c r="FIZ54" s="1698"/>
      <c r="FJA54" s="1698"/>
      <c r="FJB54" s="1698"/>
      <c r="FJC54" s="1698"/>
      <c r="FJD54" s="1698"/>
      <c r="FJE54" s="1698"/>
      <c r="FJF54" s="1698"/>
      <c r="FJG54" s="1698"/>
      <c r="FJH54" s="1698"/>
      <c r="FJI54" s="1698"/>
      <c r="FJJ54" s="1698"/>
      <c r="FJK54" s="1698"/>
      <c r="FJL54" s="1698"/>
      <c r="FJM54" s="1698"/>
      <c r="FJN54" s="1698"/>
      <c r="FJO54" s="1698"/>
      <c r="FJP54" s="1698"/>
      <c r="FJQ54" s="1698"/>
      <c r="FJR54" s="1698"/>
      <c r="FJS54" s="1698"/>
      <c r="FJT54" s="1698"/>
      <c r="FJU54" s="1698"/>
      <c r="FJV54" s="1698"/>
      <c r="FJW54" s="1698"/>
      <c r="FJX54" s="1698"/>
      <c r="FJY54" s="1698"/>
      <c r="FJZ54" s="1698"/>
      <c r="FKA54" s="1698"/>
      <c r="FKB54" s="1698"/>
      <c r="FKC54" s="1698"/>
      <c r="FKD54" s="1698"/>
      <c r="FKE54" s="1698"/>
      <c r="FKF54" s="1698"/>
      <c r="FKG54" s="1698"/>
      <c r="FKH54" s="1698"/>
      <c r="FKI54" s="1698"/>
      <c r="FKJ54" s="1698"/>
      <c r="FKK54" s="1698"/>
      <c r="FKL54" s="1698"/>
      <c r="FKM54" s="1698"/>
      <c r="FKN54" s="1698"/>
      <c r="FKO54" s="1698"/>
      <c r="FKP54" s="1698"/>
      <c r="FKQ54" s="1698"/>
      <c r="FKR54" s="1698"/>
      <c r="FKS54" s="1698"/>
      <c r="FKT54" s="1698"/>
      <c r="FKU54" s="1698"/>
      <c r="FKV54" s="1698"/>
      <c r="FKW54" s="1698"/>
      <c r="FKX54" s="1698"/>
      <c r="FKY54" s="1698"/>
      <c r="FKZ54" s="1698"/>
      <c r="FLA54" s="1698"/>
      <c r="FLB54" s="1698"/>
      <c r="FLC54" s="1698"/>
      <c r="FLD54" s="1698"/>
      <c r="FLE54" s="1698"/>
      <c r="FLF54" s="1698"/>
      <c r="FLG54" s="1698"/>
      <c r="FLH54" s="1698"/>
      <c r="FLI54" s="1698"/>
      <c r="FLJ54" s="1698"/>
      <c r="FLK54" s="1698"/>
      <c r="FLL54" s="1698"/>
      <c r="FLM54" s="1698"/>
      <c r="FLN54" s="1698"/>
      <c r="FLO54" s="1698"/>
      <c r="FLP54" s="1698"/>
      <c r="FLQ54" s="1698"/>
      <c r="FLR54" s="1698"/>
      <c r="FLS54" s="1698"/>
      <c r="FLT54" s="1698"/>
      <c r="FLU54" s="1698"/>
      <c r="FLV54" s="1698"/>
      <c r="FLW54" s="1698"/>
      <c r="FLX54" s="1698"/>
      <c r="FLY54" s="1698"/>
      <c r="FLZ54" s="1698"/>
      <c r="FMA54" s="1698"/>
      <c r="FMB54" s="1698"/>
      <c r="FMC54" s="1698"/>
      <c r="FMD54" s="1698"/>
      <c r="FME54" s="1698"/>
      <c r="FMF54" s="1698"/>
      <c r="FMG54" s="1698"/>
      <c r="FMH54" s="1698"/>
      <c r="FMI54" s="1698"/>
      <c r="FMJ54" s="1698"/>
      <c r="FMK54" s="1698"/>
      <c r="FML54" s="1698"/>
      <c r="FMM54" s="1698"/>
      <c r="FMN54" s="1698"/>
      <c r="FMO54" s="1698"/>
      <c r="FMP54" s="1698"/>
      <c r="FMQ54" s="1698"/>
      <c r="FMR54" s="1698"/>
      <c r="FMS54" s="1698"/>
      <c r="FMT54" s="1698"/>
      <c r="FMU54" s="1698"/>
      <c r="FMV54" s="1698"/>
      <c r="FMW54" s="1698"/>
      <c r="FMX54" s="1698"/>
      <c r="FMY54" s="1698"/>
      <c r="FMZ54" s="1698"/>
      <c r="FNA54" s="1698"/>
      <c r="FNB54" s="1698"/>
      <c r="FNC54" s="1698"/>
      <c r="FND54" s="1698"/>
      <c r="FNE54" s="1698"/>
      <c r="FNF54" s="1698"/>
      <c r="FNG54" s="1698"/>
      <c r="FNH54" s="1698"/>
      <c r="FNI54" s="1698"/>
      <c r="FNJ54" s="1698"/>
      <c r="FNK54" s="1698"/>
      <c r="FNL54" s="1698"/>
      <c r="FNM54" s="1698"/>
      <c r="FNN54" s="1698"/>
      <c r="FNO54" s="1698"/>
      <c r="FNP54" s="1698"/>
      <c r="FNQ54" s="1698"/>
      <c r="FNR54" s="1698"/>
      <c r="FNS54" s="1698"/>
      <c r="FNT54" s="1698"/>
      <c r="FNU54" s="1698"/>
      <c r="FNV54" s="1698"/>
      <c r="FNW54" s="1698"/>
      <c r="FNX54" s="1698"/>
      <c r="FNY54" s="1698"/>
      <c r="FNZ54" s="1698"/>
      <c r="FOA54" s="1698"/>
      <c r="FOB54" s="1698"/>
      <c r="FOC54" s="1698"/>
      <c r="FOD54" s="1698"/>
      <c r="FOE54" s="1698"/>
      <c r="FOF54" s="1698"/>
      <c r="FOG54" s="1698"/>
      <c r="FOH54" s="1698"/>
      <c r="FOI54" s="1698"/>
      <c r="FOJ54" s="1698"/>
      <c r="FOK54" s="1698"/>
      <c r="FOL54" s="1698"/>
      <c r="FOM54" s="1698"/>
      <c r="FON54" s="1698"/>
      <c r="FOO54" s="1698"/>
      <c r="FOP54" s="1698"/>
      <c r="FOQ54" s="1698"/>
      <c r="FOR54" s="1698"/>
      <c r="FOS54" s="1698"/>
      <c r="FOT54" s="1698"/>
      <c r="FOU54" s="1698"/>
      <c r="FOV54" s="1698"/>
      <c r="FOW54" s="1698"/>
      <c r="FOX54" s="1698"/>
      <c r="FOY54" s="1698"/>
      <c r="FOZ54" s="1698"/>
      <c r="FPA54" s="1698"/>
      <c r="FPB54" s="1698"/>
      <c r="FPC54" s="1698"/>
      <c r="FPD54" s="1698"/>
      <c r="FPE54" s="1698"/>
      <c r="FPF54" s="1698"/>
      <c r="FPG54" s="1698"/>
      <c r="FPH54" s="1698"/>
      <c r="FPI54" s="1698"/>
      <c r="FPJ54" s="1698"/>
      <c r="FPK54" s="1698"/>
      <c r="FPL54" s="1698"/>
      <c r="FPM54" s="1698"/>
      <c r="FPN54" s="1698"/>
      <c r="FPO54" s="1698"/>
      <c r="FPP54" s="1698"/>
      <c r="FPQ54" s="1698"/>
      <c r="FPR54" s="1698"/>
      <c r="FPS54" s="1698"/>
      <c r="FPT54" s="1698"/>
      <c r="FPU54" s="1698"/>
      <c r="FPV54" s="1698"/>
      <c r="FPW54" s="1698"/>
      <c r="FPX54" s="1698"/>
      <c r="FPY54" s="1698"/>
      <c r="FPZ54" s="1698"/>
      <c r="FQA54" s="1698"/>
      <c r="FQB54" s="1698"/>
      <c r="FQC54" s="1698"/>
      <c r="FQD54" s="1698"/>
      <c r="FQE54" s="1698"/>
      <c r="FQF54" s="1698"/>
      <c r="FQG54" s="1698"/>
      <c r="FQH54" s="1698"/>
      <c r="FQI54" s="1698"/>
      <c r="FQJ54" s="1698"/>
      <c r="FQK54" s="1698"/>
      <c r="FQL54" s="1698"/>
      <c r="FQM54" s="1698"/>
      <c r="FQN54" s="1698"/>
      <c r="FQO54" s="1698"/>
      <c r="FQP54" s="1698"/>
      <c r="FQQ54" s="1698"/>
      <c r="FQR54" s="1698"/>
      <c r="FQS54" s="1698"/>
      <c r="FQT54" s="1698"/>
      <c r="FQU54" s="1698"/>
      <c r="FQV54" s="1698"/>
      <c r="FQW54" s="1698"/>
      <c r="FQX54" s="1698"/>
      <c r="FQY54" s="1698"/>
      <c r="FQZ54" s="1698"/>
      <c r="FRA54" s="1698"/>
      <c r="FRB54" s="1698"/>
      <c r="FRC54" s="1698"/>
      <c r="FRD54" s="1698"/>
      <c r="FRE54" s="1698"/>
      <c r="FRF54" s="1698"/>
      <c r="FRG54" s="1698"/>
      <c r="FRH54" s="1698"/>
      <c r="FRI54" s="1698"/>
      <c r="FRJ54" s="1698"/>
      <c r="FRK54" s="1698"/>
      <c r="FRL54" s="1698"/>
      <c r="FRM54" s="1698"/>
      <c r="FRN54" s="1698"/>
      <c r="FRO54" s="1698"/>
      <c r="FRP54" s="1698"/>
      <c r="FRQ54" s="1698"/>
      <c r="FRR54" s="1698"/>
      <c r="FRS54" s="1698"/>
      <c r="FRT54" s="1698"/>
      <c r="FRU54" s="1698"/>
      <c r="FRV54" s="1698"/>
      <c r="FRW54" s="1698"/>
      <c r="FRX54" s="1698"/>
      <c r="FRY54" s="1698"/>
      <c r="FRZ54" s="1698"/>
      <c r="FSA54" s="1698"/>
      <c r="FSB54" s="1698"/>
      <c r="FSC54" s="1698"/>
      <c r="FSD54" s="1698"/>
      <c r="FSE54" s="1698"/>
      <c r="FSF54" s="1698"/>
      <c r="FSG54" s="1698"/>
      <c r="FSH54" s="1698"/>
      <c r="FSI54" s="1698"/>
      <c r="FSJ54" s="1698"/>
      <c r="FSK54" s="1698"/>
      <c r="FSL54" s="1698"/>
      <c r="FSM54" s="1698"/>
      <c r="FSN54" s="1698"/>
      <c r="FSO54" s="1698"/>
      <c r="FSP54" s="1698"/>
      <c r="FSQ54" s="1698"/>
      <c r="FSR54" s="1698"/>
      <c r="FSS54" s="1698"/>
      <c r="FST54" s="1698"/>
      <c r="FSU54" s="1698"/>
      <c r="FSV54" s="1698"/>
      <c r="FSW54" s="1698"/>
      <c r="FSX54" s="1698"/>
      <c r="FSY54" s="1698"/>
      <c r="FSZ54" s="1698"/>
      <c r="FTA54" s="1698"/>
      <c r="FTB54" s="1698"/>
      <c r="FTC54" s="1698"/>
      <c r="FTD54" s="1698"/>
      <c r="FTE54" s="1698"/>
      <c r="FTF54" s="1698"/>
      <c r="FTG54" s="1698"/>
      <c r="FTH54" s="1698"/>
      <c r="FTI54" s="1698"/>
      <c r="FTJ54" s="1698"/>
      <c r="FTK54" s="1698"/>
      <c r="FTL54" s="1698"/>
      <c r="FTM54" s="1698"/>
      <c r="FTN54" s="1698"/>
      <c r="FTO54" s="1698"/>
      <c r="FTP54" s="1698"/>
      <c r="FTQ54" s="1698"/>
      <c r="FTR54" s="1698"/>
      <c r="FTS54" s="1698"/>
      <c r="FTT54" s="1698"/>
      <c r="FTU54" s="1698"/>
      <c r="FTV54" s="1698"/>
      <c r="FTW54" s="1698"/>
      <c r="FTX54" s="1698"/>
      <c r="FTY54" s="1698"/>
      <c r="FTZ54" s="1698"/>
      <c r="FUA54" s="1698"/>
      <c r="FUB54" s="1698"/>
      <c r="FUC54" s="1698"/>
      <c r="FUD54" s="1698"/>
      <c r="FUE54" s="1698"/>
      <c r="FUF54" s="1698"/>
      <c r="FUG54" s="1698"/>
      <c r="FUH54" s="1698"/>
      <c r="FUI54" s="1698"/>
      <c r="FUJ54" s="1698"/>
      <c r="FUK54" s="1698"/>
      <c r="FUL54" s="1698"/>
      <c r="FUM54" s="1698"/>
      <c r="FUN54" s="1698"/>
      <c r="FUO54" s="1698"/>
      <c r="FUP54" s="1698"/>
      <c r="FUQ54" s="1698"/>
      <c r="FUR54" s="1698"/>
      <c r="FUS54" s="1698"/>
      <c r="FUT54" s="1698"/>
      <c r="FUU54" s="1698"/>
      <c r="FUV54" s="1698"/>
      <c r="FUW54" s="1698"/>
      <c r="FUX54" s="1698"/>
      <c r="FUY54" s="1698"/>
      <c r="FUZ54" s="1698"/>
      <c r="FVA54" s="1698"/>
      <c r="FVB54" s="1698"/>
      <c r="FVC54" s="1698"/>
      <c r="FVD54" s="1698"/>
      <c r="FVE54" s="1698"/>
      <c r="FVF54" s="1698"/>
      <c r="FVG54" s="1698"/>
      <c r="FVH54" s="1698"/>
      <c r="FVI54" s="1698"/>
      <c r="FVJ54" s="1698"/>
      <c r="FVK54" s="1698"/>
      <c r="FVL54" s="1698"/>
      <c r="FVM54" s="1698"/>
      <c r="FVN54" s="1698"/>
      <c r="FVO54" s="1698"/>
      <c r="FVP54" s="1698"/>
      <c r="FVQ54" s="1698"/>
      <c r="FVR54" s="1698"/>
      <c r="FVS54" s="1698"/>
      <c r="FVT54" s="1698"/>
      <c r="FVU54" s="1698"/>
      <c r="FVV54" s="1698"/>
      <c r="FVW54" s="1698"/>
      <c r="FVX54" s="1698"/>
      <c r="FVY54" s="1698"/>
      <c r="FVZ54" s="1698"/>
      <c r="FWA54" s="1698"/>
      <c r="FWB54" s="1698"/>
      <c r="FWC54" s="1698"/>
      <c r="FWD54" s="1698"/>
      <c r="FWE54" s="1698"/>
      <c r="FWF54" s="1698"/>
      <c r="FWG54" s="1698"/>
      <c r="FWH54" s="1698"/>
      <c r="FWI54" s="1698"/>
      <c r="FWJ54" s="1698"/>
      <c r="FWK54" s="1698"/>
      <c r="FWL54" s="1698"/>
      <c r="FWM54" s="1698"/>
      <c r="FWN54" s="1698"/>
      <c r="FWO54" s="1698"/>
      <c r="FWP54" s="1698"/>
      <c r="FWQ54" s="1698"/>
      <c r="FWR54" s="1698"/>
      <c r="FWS54" s="1698"/>
      <c r="FWT54" s="1698"/>
      <c r="FWU54" s="1698"/>
      <c r="FWV54" s="1698"/>
      <c r="FWW54" s="1698"/>
      <c r="FWX54" s="1698"/>
      <c r="FWY54" s="1698"/>
      <c r="FWZ54" s="1698"/>
      <c r="FXA54" s="1698"/>
      <c r="FXB54" s="1698"/>
      <c r="FXC54" s="1698"/>
      <c r="FXD54" s="1698"/>
      <c r="FXE54" s="1698"/>
      <c r="FXF54" s="1698"/>
      <c r="FXG54" s="1698"/>
      <c r="FXH54" s="1698"/>
      <c r="FXI54" s="1698"/>
      <c r="FXJ54" s="1698"/>
      <c r="FXK54" s="1698"/>
      <c r="FXL54" s="1698"/>
      <c r="FXM54" s="1698"/>
      <c r="FXN54" s="1698"/>
      <c r="FXO54" s="1698"/>
      <c r="FXP54" s="1698"/>
      <c r="FXQ54" s="1698"/>
      <c r="FXR54" s="1698"/>
      <c r="FXS54" s="1698"/>
      <c r="FXT54" s="1698"/>
      <c r="FXU54" s="1698"/>
      <c r="FXV54" s="1698"/>
      <c r="FXW54" s="1698"/>
      <c r="FXX54" s="1698"/>
      <c r="FXY54" s="1698"/>
      <c r="FXZ54" s="1698"/>
      <c r="FYA54" s="1698"/>
      <c r="FYB54" s="1698"/>
      <c r="FYC54" s="1698"/>
      <c r="FYD54" s="1698"/>
      <c r="FYE54" s="1698"/>
      <c r="FYF54" s="1698"/>
      <c r="FYG54" s="1698"/>
      <c r="FYH54" s="1698"/>
      <c r="FYI54" s="1698"/>
      <c r="FYJ54" s="1698"/>
      <c r="FYK54" s="1698"/>
      <c r="FYL54" s="1698"/>
      <c r="FYM54" s="1698"/>
      <c r="FYN54" s="1698"/>
      <c r="FYO54" s="1698"/>
      <c r="FYP54" s="1698"/>
      <c r="FYQ54" s="1698"/>
      <c r="FYR54" s="1698"/>
      <c r="FYS54" s="1698"/>
      <c r="FYT54" s="1698"/>
      <c r="FYU54" s="1698"/>
      <c r="FYV54" s="1698"/>
      <c r="FYW54" s="1698"/>
      <c r="FYX54" s="1698"/>
      <c r="FYY54" s="1698"/>
      <c r="FYZ54" s="1698"/>
      <c r="FZA54" s="1698"/>
      <c r="FZB54" s="1698"/>
      <c r="FZC54" s="1698"/>
      <c r="FZD54" s="1698"/>
      <c r="FZE54" s="1698"/>
      <c r="FZF54" s="1698"/>
      <c r="FZG54" s="1698"/>
      <c r="FZH54" s="1698"/>
      <c r="FZI54" s="1698"/>
      <c r="FZJ54" s="1698"/>
      <c r="FZK54" s="1698"/>
      <c r="FZL54" s="1698"/>
      <c r="FZM54" s="1698"/>
      <c r="FZN54" s="1698"/>
      <c r="FZO54" s="1698"/>
      <c r="FZP54" s="1698"/>
      <c r="FZQ54" s="1698"/>
      <c r="FZR54" s="1698"/>
      <c r="FZS54" s="1698"/>
      <c r="FZT54" s="1698"/>
      <c r="FZU54" s="1698"/>
      <c r="FZV54" s="1698"/>
      <c r="FZW54" s="1698"/>
      <c r="FZX54" s="1698"/>
      <c r="FZY54" s="1698"/>
      <c r="FZZ54" s="1698"/>
      <c r="GAA54" s="1698"/>
      <c r="GAB54" s="1698"/>
      <c r="GAC54" s="1698"/>
      <c r="GAD54" s="1698"/>
      <c r="GAE54" s="1698"/>
      <c r="GAF54" s="1698"/>
      <c r="GAG54" s="1698"/>
      <c r="GAH54" s="1698"/>
      <c r="GAI54" s="1698"/>
      <c r="GAJ54" s="1698"/>
      <c r="GAK54" s="1698"/>
      <c r="GAL54" s="1698"/>
      <c r="GAM54" s="1698"/>
      <c r="GAN54" s="1698"/>
      <c r="GAO54" s="1698"/>
      <c r="GAP54" s="1698"/>
      <c r="GAQ54" s="1698"/>
      <c r="GAR54" s="1698"/>
      <c r="GAS54" s="1698"/>
      <c r="GAT54" s="1698"/>
      <c r="GAU54" s="1698"/>
      <c r="GAV54" s="1698"/>
      <c r="GAW54" s="1698"/>
      <c r="GAX54" s="1698"/>
      <c r="GAY54" s="1698"/>
      <c r="GAZ54" s="1698"/>
      <c r="GBA54" s="1698"/>
      <c r="GBB54" s="1698"/>
      <c r="GBC54" s="1698"/>
      <c r="GBD54" s="1698"/>
      <c r="GBE54" s="1698"/>
      <c r="GBF54" s="1698"/>
      <c r="GBG54" s="1698"/>
      <c r="GBH54" s="1698"/>
      <c r="GBI54" s="1698"/>
      <c r="GBJ54" s="1698"/>
      <c r="GBK54" s="1698"/>
      <c r="GBL54" s="1698"/>
      <c r="GBM54" s="1698"/>
      <c r="GBN54" s="1698"/>
      <c r="GBO54" s="1698"/>
      <c r="GBP54" s="1698"/>
      <c r="GBQ54" s="1698"/>
      <c r="GBR54" s="1698"/>
      <c r="GBS54" s="1698"/>
      <c r="GBT54" s="1698"/>
      <c r="GBU54" s="1698"/>
      <c r="GBV54" s="1698"/>
      <c r="GBW54" s="1698"/>
      <c r="GBX54" s="1698"/>
      <c r="GBY54" s="1698"/>
      <c r="GBZ54" s="1698"/>
      <c r="GCA54" s="1698"/>
      <c r="GCB54" s="1698"/>
      <c r="GCC54" s="1698"/>
      <c r="GCD54" s="1698"/>
      <c r="GCE54" s="1698"/>
      <c r="GCF54" s="1698"/>
      <c r="GCG54" s="1698"/>
      <c r="GCH54" s="1698"/>
      <c r="GCI54" s="1698"/>
      <c r="GCJ54" s="1698"/>
      <c r="GCK54" s="1698"/>
      <c r="GCL54" s="1698"/>
      <c r="GCM54" s="1698"/>
      <c r="GCN54" s="1698"/>
      <c r="GCO54" s="1698"/>
      <c r="GCP54" s="1698"/>
      <c r="GCQ54" s="1698"/>
      <c r="GCR54" s="1698"/>
      <c r="GCS54" s="1698"/>
      <c r="GCT54" s="1698"/>
      <c r="GCU54" s="1698"/>
      <c r="GCV54" s="1698"/>
      <c r="GCW54" s="1698"/>
      <c r="GCX54" s="1698"/>
      <c r="GCY54" s="1698"/>
      <c r="GCZ54" s="1698"/>
      <c r="GDA54" s="1698"/>
      <c r="GDB54" s="1698"/>
      <c r="GDC54" s="1698"/>
      <c r="GDD54" s="1698"/>
      <c r="GDE54" s="1698"/>
      <c r="GDF54" s="1698"/>
      <c r="GDG54" s="1698"/>
      <c r="GDH54" s="1698"/>
      <c r="GDI54" s="1698"/>
      <c r="GDJ54" s="1698"/>
      <c r="GDK54" s="1698"/>
      <c r="GDL54" s="1698"/>
      <c r="GDM54" s="1698"/>
      <c r="GDN54" s="1698"/>
      <c r="GDO54" s="1698"/>
      <c r="GDP54" s="1698"/>
      <c r="GDQ54" s="1698"/>
      <c r="GDR54" s="1698"/>
      <c r="GDS54" s="1698"/>
      <c r="GDT54" s="1698"/>
      <c r="GDU54" s="1698"/>
      <c r="GDV54" s="1698"/>
      <c r="GDW54" s="1698"/>
      <c r="GDX54" s="1698"/>
      <c r="GDY54" s="1698"/>
      <c r="GDZ54" s="1698"/>
      <c r="GEA54" s="1698"/>
      <c r="GEB54" s="1698"/>
      <c r="GEC54" s="1698"/>
      <c r="GED54" s="1698"/>
      <c r="GEE54" s="1698"/>
      <c r="GEF54" s="1698"/>
      <c r="GEG54" s="1698"/>
      <c r="GEH54" s="1698"/>
      <c r="GEI54" s="1698"/>
      <c r="GEJ54" s="1698"/>
      <c r="GEK54" s="1698"/>
      <c r="GEL54" s="1698"/>
      <c r="GEM54" s="1698"/>
      <c r="GEN54" s="1698"/>
      <c r="GEO54" s="1698"/>
      <c r="GEP54" s="1698"/>
      <c r="GEQ54" s="1698"/>
      <c r="GER54" s="1698"/>
      <c r="GES54" s="1698"/>
      <c r="GET54" s="1698"/>
      <c r="GEU54" s="1698"/>
      <c r="GEV54" s="1698"/>
      <c r="GEW54" s="1698"/>
      <c r="GEX54" s="1698"/>
      <c r="GEY54" s="1698"/>
      <c r="GEZ54" s="1698"/>
      <c r="GFA54" s="1698"/>
      <c r="GFB54" s="1698"/>
      <c r="GFC54" s="1698"/>
      <c r="GFD54" s="1698"/>
      <c r="GFE54" s="1698"/>
      <c r="GFF54" s="1698"/>
      <c r="GFG54" s="1698"/>
      <c r="GFH54" s="1698"/>
      <c r="GFI54" s="1698"/>
      <c r="GFJ54" s="1698"/>
      <c r="GFK54" s="1698"/>
      <c r="GFL54" s="1698"/>
      <c r="GFM54" s="1698"/>
      <c r="GFN54" s="1698"/>
      <c r="GFO54" s="1698"/>
      <c r="GFP54" s="1698"/>
      <c r="GFQ54" s="1698"/>
      <c r="GFR54" s="1698"/>
      <c r="GFS54" s="1698"/>
      <c r="GFT54" s="1698"/>
      <c r="GFU54" s="1698"/>
      <c r="GFV54" s="1698"/>
      <c r="GFW54" s="1698"/>
      <c r="GFX54" s="1698"/>
      <c r="GFY54" s="1698"/>
      <c r="GFZ54" s="1698"/>
      <c r="GGA54" s="1698"/>
      <c r="GGB54" s="1698"/>
      <c r="GGC54" s="1698"/>
      <c r="GGD54" s="1698"/>
      <c r="GGE54" s="1698"/>
      <c r="GGF54" s="1698"/>
      <c r="GGG54" s="1698"/>
      <c r="GGH54" s="1698"/>
      <c r="GGI54" s="1698"/>
      <c r="GGJ54" s="1698"/>
      <c r="GGK54" s="1698"/>
      <c r="GGL54" s="1698"/>
      <c r="GGM54" s="1698"/>
      <c r="GGN54" s="1698"/>
      <c r="GGO54" s="1698"/>
      <c r="GGP54" s="1698"/>
      <c r="GGQ54" s="1698"/>
      <c r="GGR54" s="1698"/>
      <c r="GGS54" s="1698"/>
      <c r="GGT54" s="1698"/>
      <c r="GGU54" s="1698"/>
      <c r="GGV54" s="1698"/>
      <c r="GGW54" s="1698"/>
      <c r="GGX54" s="1698"/>
      <c r="GGY54" s="1698"/>
      <c r="GGZ54" s="1698"/>
      <c r="GHA54" s="1698"/>
      <c r="GHB54" s="1698"/>
      <c r="GHC54" s="1698"/>
      <c r="GHD54" s="1698"/>
      <c r="GHE54" s="1698"/>
      <c r="GHF54" s="1698"/>
      <c r="GHG54" s="1698"/>
      <c r="GHH54" s="1698"/>
      <c r="GHI54" s="1698"/>
      <c r="GHJ54" s="1698"/>
      <c r="GHK54" s="1698"/>
      <c r="GHL54" s="1698"/>
      <c r="GHM54" s="1698"/>
      <c r="GHN54" s="1698"/>
      <c r="GHO54" s="1698"/>
      <c r="GHP54" s="1698"/>
      <c r="GHQ54" s="1698"/>
      <c r="GHR54" s="1698"/>
      <c r="GHS54" s="1698"/>
      <c r="GHT54" s="1698"/>
      <c r="GHU54" s="1698"/>
      <c r="GHV54" s="1698"/>
      <c r="GHW54" s="1698"/>
      <c r="GHX54" s="1698"/>
      <c r="GHY54" s="1698"/>
      <c r="GHZ54" s="1698"/>
      <c r="GIA54" s="1698"/>
      <c r="GIB54" s="1698"/>
      <c r="GIC54" s="1698"/>
      <c r="GID54" s="1698"/>
      <c r="GIE54" s="1698"/>
      <c r="GIF54" s="1698"/>
      <c r="GIG54" s="1698"/>
      <c r="GIH54" s="1698"/>
      <c r="GII54" s="1698"/>
      <c r="GIJ54" s="1698"/>
      <c r="GIK54" s="1698"/>
      <c r="GIL54" s="1698"/>
      <c r="GIM54" s="1698"/>
      <c r="GIN54" s="1698"/>
      <c r="GIO54" s="1698"/>
      <c r="GIP54" s="1698"/>
      <c r="GIQ54" s="1698"/>
      <c r="GIR54" s="1698"/>
      <c r="GIS54" s="1698"/>
      <c r="GIT54" s="1698"/>
      <c r="GIU54" s="1698"/>
      <c r="GIV54" s="1698"/>
      <c r="GIW54" s="1698"/>
      <c r="GIX54" s="1698"/>
      <c r="GIY54" s="1698"/>
      <c r="GIZ54" s="1698"/>
      <c r="GJA54" s="1698"/>
      <c r="GJB54" s="1698"/>
      <c r="GJC54" s="1698"/>
      <c r="GJD54" s="1698"/>
      <c r="GJE54" s="1698"/>
      <c r="GJF54" s="1698"/>
      <c r="GJG54" s="1698"/>
      <c r="GJH54" s="1698"/>
      <c r="GJI54" s="1698"/>
      <c r="GJJ54" s="1698"/>
      <c r="GJK54" s="1698"/>
      <c r="GJL54" s="1698"/>
      <c r="GJM54" s="1698"/>
      <c r="GJN54" s="1698"/>
      <c r="GJO54" s="1698"/>
      <c r="GJP54" s="1698"/>
      <c r="GJQ54" s="1698"/>
      <c r="GJR54" s="1698"/>
      <c r="GJS54" s="1698"/>
      <c r="GJT54" s="1698"/>
      <c r="GJU54" s="1698"/>
      <c r="GJV54" s="1698"/>
      <c r="GJW54" s="1698"/>
      <c r="GJX54" s="1698"/>
      <c r="GJY54" s="1698"/>
      <c r="GJZ54" s="1698"/>
      <c r="GKA54" s="1698"/>
      <c r="GKB54" s="1698"/>
      <c r="GKC54" s="1698"/>
      <c r="GKD54" s="1698"/>
      <c r="GKE54" s="1698"/>
      <c r="GKF54" s="1698"/>
      <c r="GKG54" s="1698"/>
      <c r="GKH54" s="1698"/>
      <c r="GKI54" s="1698"/>
      <c r="GKJ54" s="1698"/>
      <c r="GKK54" s="1698"/>
      <c r="GKL54" s="1698"/>
      <c r="GKM54" s="1698"/>
      <c r="GKN54" s="1698"/>
      <c r="GKO54" s="1698"/>
      <c r="GKP54" s="1698"/>
      <c r="GKQ54" s="1698"/>
      <c r="GKR54" s="1698"/>
      <c r="GKS54" s="1698"/>
      <c r="GKT54" s="1698"/>
      <c r="GKU54" s="1698"/>
      <c r="GKV54" s="1698"/>
      <c r="GKW54" s="1698"/>
      <c r="GKX54" s="1698"/>
      <c r="GKY54" s="1698"/>
      <c r="GKZ54" s="1698"/>
      <c r="GLA54" s="1698"/>
      <c r="GLB54" s="1698"/>
      <c r="GLC54" s="1698"/>
      <c r="GLD54" s="1698"/>
      <c r="GLE54" s="1698"/>
      <c r="GLF54" s="1698"/>
      <c r="GLG54" s="1698"/>
      <c r="GLH54" s="1698"/>
      <c r="GLI54" s="1698"/>
      <c r="GLJ54" s="1698"/>
      <c r="GLK54" s="1698"/>
      <c r="GLL54" s="1698"/>
      <c r="GLM54" s="1698"/>
      <c r="GLN54" s="1698"/>
      <c r="GLO54" s="1698"/>
      <c r="GLP54" s="1698"/>
      <c r="GLQ54" s="1698"/>
      <c r="GLR54" s="1698"/>
      <c r="GLS54" s="1698"/>
      <c r="GLT54" s="1698"/>
      <c r="GLU54" s="1698"/>
      <c r="GLV54" s="1698"/>
      <c r="GLW54" s="1698"/>
      <c r="GLX54" s="1698"/>
      <c r="GLY54" s="1698"/>
      <c r="GLZ54" s="1698"/>
      <c r="GMA54" s="1698"/>
      <c r="GMB54" s="1698"/>
      <c r="GMC54" s="1698"/>
      <c r="GMD54" s="1698"/>
      <c r="GME54" s="1698"/>
      <c r="GMF54" s="1698"/>
      <c r="GMG54" s="1698"/>
      <c r="GMH54" s="1698"/>
      <c r="GMI54" s="1698"/>
      <c r="GMJ54" s="1698"/>
      <c r="GMK54" s="1698"/>
      <c r="GML54" s="1698"/>
      <c r="GMM54" s="1698"/>
      <c r="GMN54" s="1698"/>
      <c r="GMO54" s="1698"/>
      <c r="GMP54" s="1698"/>
      <c r="GMQ54" s="1698"/>
      <c r="GMR54" s="1698"/>
      <c r="GMS54" s="1698"/>
      <c r="GMT54" s="1698"/>
      <c r="GMU54" s="1698"/>
      <c r="GMV54" s="1698"/>
      <c r="GMW54" s="1698"/>
      <c r="GMX54" s="1698"/>
      <c r="GMY54" s="1698"/>
      <c r="GMZ54" s="1698"/>
      <c r="GNA54" s="1698"/>
      <c r="GNB54" s="1698"/>
      <c r="GNC54" s="1698"/>
      <c r="GND54" s="1698"/>
      <c r="GNE54" s="1698"/>
      <c r="GNF54" s="1698"/>
      <c r="GNG54" s="1698"/>
      <c r="GNH54" s="1698"/>
      <c r="GNI54" s="1698"/>
      <c r="GNJ54" s="1698"/>
      <c r="GNK54" s="1698"/>
      <c r="GNL54" s="1698"/>
      <c r="GNM54" s="1698"/>
      <c r="GNN54" s="1698"/>
      <c r="GNO54" s="1698"/>
      <c r="GNP54" s="1698"/>
      <c r="GNQ54" s="1698"/>
      <c r="GNR54" s="1698"/>
      <c r="GNS54" s="1698"/>
      <c r="GNT54" s="1698"/>
      <c r="GNU54" s="1698"/>
      <c r="GNV54" s="1698"/>
      <c r="GNW54" s="1698"/>
      <c r="GNX54" s="1698"/>
      <c r="GNY54" s="1698"/>
      <c r="GNZ54" s="1698"/>
      <c r="GOA54" s="1698"/>
      <c r="GOB54" s="1698"/>
      <c r="GOC54" s="1698"/>
      <c r="GOD54" s="1698"/>
      <c r="GOE54" s="1698"/>
      <c r="GOF54" s="1698"/>
      <c r="GOG54" s="1698"/>
      <c r="GOH54" s="1698"/>
      <c r="GOI54" s="1698"/>
      <c r="GOJ54" s="1698"/>
      <c r="GOK54" s="1698"/>
      <c r="GOL54" s="1698"/>
      <c r="GOM54" s="1698"/>
      <c r="GON54" s="1698"/>
      <c r="GOO54" s="1698"/>
      <c r="GOP54" s="1698"/>
      <c r="GOQ54" s="1698"/>
      <c r="GOR54" s="1698"/>
      <c r="GOS54" s="1698"/>
      <c r="GOT54" s="1698"/>
      <c r="GOU54" s="1698"/>
      <c r="GOV54" s="1698"/>
      <c r="GOW54" s="1698"/>
      <c r="GOX54" s="1698"/>
      <c r="GOY54" s="1698"/>
      <c r="GOZ54" s="1698"/>
      <c r="GPA54" s="1698"/>
      <c r="GPB54" s="1698"/>
      <c r="GPC54" s="1698"/>
      <c r="GPD54" s="1698"/>
      <c r="GPE54" s="1698"/>
      <c r="GPF54" s="1698"/>
      <c r="GPG54" s="1698"/>
      <c r="GPH54" s="1698"/>
      <c r="GPI54" s="1698"/>
      <c r="GPJ54" s="1698"/>
      <c r="GPK54" s="1698"/>
      <c r="GPL54" s="1698"/>
      <c r="GPM54" s="1698"/>
      <c r="GPN54" s="1698"/>
      <c r="GPO54" s="1698"/>
      <c r="GPP54" s="1698"/>
      <c r="GPQ54" s="1698"/>
      <c r="GPR54" s="1698"/>
      <c r="GPS54" s="1698"/>
      <c r="GPT54" s="1698"/>
      <c r="GPU54" s="1698"/>
      <c r="GPV54" s="1698"/>
      <c r="GPW54" s="1698"/>
      <c r="GPX54" s="1698"/>
      <c r="GPY54" s="1698"/>
      <c r="GPZ54" s="1698"/>
      <c r="GQA54" s="1698"/>
      <c r="GQB54" s="1698"/>
      <c r="GQC54" s="1698"/>
      <c r="GQD54" s="1698"/>
      <c r="GQE54" s="1698"/>
      <c r="GQF54" s="1698"/>
      <c r="GQG54" s="1698"/>
      <c r="GQH54" s="1698"/>
      <c r="GQI54" s="1698"/>
      <c r="GQJ54" s="1698"/>
      <c r="GQK54" s="1698"/>
      <c r="GQL54" s="1698"/>
      <c r="GQM54" s="1698"/>
      <c r="GQN54" s="1698"/>
      <c r="GQO54" s="1698"/>
      <c r="GQP54" s="1698"/>
      <c r="GQQ54" s="1698"/>
      <c r="GQR54" s="1698"/>
      <c r="GQS54" s="1698"/>
      <c r="GQT54" s="1698"/>
      <c r="GQU54" s="1698"/>
      <c r="GQV54" s="1698"/>
      <c r="GQW54" s="1698"/>
      <c r="GQX54" s="1698"/>
      <c r="GQY54" s="1698"/>
      <c r="GQZ54" s="1698"/>
      <c r="GRA54" s="1698"/>
      <c r="GRB54" s="1698"/>
      <c r="GRC54" s="1698"/>
      <c r="GRD54" s="1698"/>
      <c r="GRE54" s="1698"/>
      <c r="GRF54" s="1698"/>
      <c r="GRG54" s="1698"/>
      <c r="GRH54" s="1698"/>
      <c r="GRI54" s="1698"/>
      <c r="GRJ54" s="1698"/>
      <c r="GRK54" s="1698"/>
      <c r="GRL54" s="1698"/>
      <c r="GRM54" s="1698"/>
      <c r="GRN54" s="1698"/>
      <c r="GRO54" s="1698"/>
      <c r="GRP54" s="1698"/>
      <c r="GRQ54" s="1698"/>
      <c r="GRR54" s="1698"/>
      <c r="GRS54" s="1698"/>
      <c r="GRT54" s="1698"/>
      <c r="GRU54" s="1698"/>
      <c r="GRV54" s="1698"/>
      <c r="GRW54" s="1698"/>
      <c r="GRX54" s="1698"/>
      <c r="GRY54" s="1698"/>
      <c r="GRZ54" s="1698"/>
      <c r="GSA54" s="1698"/>
      <c r="GSB54" s="1698"/>
      <c r="GSC54" s="1698"/>
      <c r="GSD54" s="1698"/>
      <c r="GSE54" s="1698"/>
      <c r="GSF54" s="1698"/>
      <c r="GSG54" s="1698"/>
      <c r="GSH54" s="1698"/>
      <c r="GSI54" s="1698"/>
      <c r="GSJ54" s="1698"/>
      <c r="GSK54" s="1698"/>
      <c r="GSL54" s="1698"/>
      <c r="GSM54" s="1698"/>
      <c r="GSN54" s="1698"/>
      <c r="GSO54" s="1698"/>
      <c r="GSP54" s="1698"/>
      <c r="GSQ54" s="1698"/>
      <c r="GSR54" s="1698"/>
      <c r="GSS54" s="1698"/>
      <c r="GST54" s="1698"/>
      <c r="GSU54" s="1698"/>
      <c r="GSV54" s="1698"/>
      <c r="GSW54" s="1698"/>
      <c r="GSX54" s="1698"/>
      <c r="GSY54" s="1698"/>
      <c r="GSZ54" s="1698"/>
      <c r="GTA54" s="1698"/>
      <c r="GTB54" s="1698"/>
      <c r="GTC54" s="1698"/>
      <c r="GTD54" s="1698"/>
      <c r="GTE54" s="1698"/>
      <c r="GTF54" s="1698"/>
      <c r="GTG54" s="1698"/>
      <c r="GTH54" s="1698"/>
      <c r="GTI54" s="1698"/>
      <c r="GTJ54" s="1698"/>
      <c r="GTK54" s="1698"/>
      <c r="GTL54" s="1698"/>
      <c r="GTM54" s="1698"/>
      <c r="GTN54" s="1698"/>
      <c r="GTO54" s="1698"/>
      <c r="GTP54" s="1698"/>
      <c r="GTQ54" s="1698"/>
      <c r="GTR54" s="1698"/>
      <c r="GTS54" s="1698"/>
      <c r="GTT54" s="1698"/>
      <c r="GTU54" s="1698"/>
      <c r="GTV54" s="1698"/>
      <c r="GTW54" s="1698"/>
      <c r="GTX54" s="1698"/>
      <c r="GTY54" s="1698"/>
      <c r="GTZ54" s="1698"/>
      <c r="GUA54" s="1698"/>
      <c r="GUB54" s="1698"/>
      <c r="GUC54" s="1698"/>
      <c r="GUD54" s="1698"/>
      <c r="GUE54" s="1698"/>
      <c r="GUF54" s="1698"/>
      <c r="GUG54" s="1698"/>
      <c r="GUH54" s="1698"/>
      <c r="GUI54" s="1698"/>
      <c r="GUJ54" s="1698"/>
      <c r="GUK54" s="1698"/>
      <c r="GUL54" s="1698"/>
      <c r="GUM54" s="1698"/>
      <c r="GUN54" s="1698"/>
      <c r="GUO54" s="1698"/>
      <c r="GUP54" s="1698"/>
      <c r="GUQ54" s="1698"/>
      <c r="GUR54" s="1698"/>
      <c r="GUS54" s="1698"/>
      <c r="GUT54" s="1698"/>
      <c r="GUU54" s="1698"/>
      <c r="GUV54" s="1698"/>
      <c r="GUW54" s="1698"/>
      <c r="GUX54" s="1698"/>
      <c r="GUY54" s="1698"/>
      <c r="GUZ54" s="1698"/>
      <c r="GVA54" s="1698"/>
      <c r="GVB54" s="1698"/>
      <c r="GVC54" s="1698"/>
      <c r="GVD54" s="1698"/>
      <c r="GVE54" s="1698"/>
      <c r="GVF54" s="1698"/>
      <c r="GVG54" s="1698"/>
      <c r="GVH54" s="1698"/>
      <c r="GVI54" s="1698"/>
      <c r="GVJ54" s="1698"/>
      <c r="GVK54" s="1698"/>
      <c r="GVL54" s="1698"/>
      <c r="GVM54" s="1698"/>
      <c r="GVN54" s="1698"/>
      <c r="GVO54" s="1698"/>
      <c r="GVP54" s="1698"/>
      <c r="GVQ54" s="1698"/>
      <c r="GVR54" s="1698"/>
      <c r="GVS54" s="1698"/>
      <c r="GVT54" s="1698"/>
      <c r="GVU54" s="1698"/>
      <c r="GVV54" s="1698"/>
      <c r="GVW54" s="1698"/>
      <c r="GVX54" s="1698"/>
      <c r="GVY54" s="1698"/>
      <c r="GVZ54" s="1698"/>
      <c r="GWA54" s="1698"/>
      <c r="GWB54" s="1698"/>
      <c r="GWC54" s="1698"/>
      <c r="GWD54" s="1698"/>
      <c r="GWE54" s="1698"/>
      <c r="GWF54" s="1698"/>
      <c r="GWG54" s="1698"/>
      <c r="GWH54" s="1698"/>
      <c r="GWI54" s="1698"/>
      <c r="GWJ54" s="1698"/>
      <c r="GWK54" s="1698"/>
      <c r="GWL54" s="1698"/>
      <c r="GWM54" s="1698"/>
      <c r="GWN54" s="1698"/>
      <c r="GWO54" s="1698"/>
      <c r="GWP54" s="1698"/>
      <c r="GWQ54" s="1698"/>
      <c r="GWR54" s="1698"/>
      <c r="GWS54" s="1698"/>
      <c r="GWT54" s="1698"/>
      <c r="GWU54" s="1698"/>
      <c r="GWV54" s="1698"/>
      <c r="GWW54" s="1698"/>
      <c r="GWX54" s="1698"/>
      <c r="GWY54" s="1698"/>
      <c r="GWZ54" s="1698"/>
      <c r="GXA54" s="1698"/>
      <c r="GXB54" s="1698"/>
      <c r="GXC54" s="1698"/>
      <c r="GXD54" s="1698"/>
      <c r="GXE54" s="1698"/>
      <c r="GXF54" s="1698"/>
      <c r="GXG54" s="1698"/>
      <c r="GXH54" s="1698"/>
      <c r="GXI54" s="1698"/>
      <c r="GXJ54" s="1698"/>
      <c r="GXK54" s="1698"/>
      <c r="GXL54" s="1698"/>
      <c r="GXM54" s="1698"/>
      <c r="GXN54" s="1698"/>
      <c r="GXO54" s="1698"/>
      <c r="GXP54" s="1698"/>
      <c r="GXQ54" s="1698"/>
      <c r="GXR54" s="1698"/>
      <c r="GXS54" s="1698"/>
      <c r="GXT54" s="1698"/>
      <c r="GXU54" s="1698"/>
      <c r="GXV54" s="1698"/>
      <c r="GXW54" s="1698"/>
      <c r="GXX54" s="1698"/>
      <c r="GXY54" s="1698"/>
      <c r="GXZ54" s="1698"/>
      <c r="GYA54" s="1698"/>
      <c r="GYB54" s="1698"/>
      <c r="GYC54" s="1698"/>
      <c r="GYD54" s="1698"/>
      <c r="GYE54" s="1698"/>
      <c r="GYF54" s="1698"/>
      <c r="GYG54" s="1698"/>
      <c r="GYH54" s="1698"/>
      <c r="GYI54" s="1698"/>
      <c r="GYJ54" s="1698"/>
      <c r="GYK54" s="1698"/>
      <c r="GYL54" s="1698"/>
      <c r="GYM54" s="1698"/>
      <c r="GYN54" s="1698"/>
      <c r="GYO54" s="1698"/>
      <c r="GYP54" s="1698"/>
      <c r="GYQ54" s="1698"/>
      <c r="GYR54" s="1698"/>
      <c r="GYS54" s="1698"/>
      <c r="GYT54" s="1698"/>
      <c r="GYU54" s="1698"/>
      <c r="GYV54" s="1698"/>
      <c r="GYW54" s="1698"/>
      <c r="GYX54" s="1698"/>
      <c r="GYY54" s="1698"/>
      <c r="GYZ54" s="1698"/>
      <c r="GZA54" s="1698"/>
      <c r="GZB54" s="1698"/>
      <c r="GZC54" s="1698"/>
      <c r="GZD54" s="1698"/>
      <c r="GZE54" s="1698"/>
      <c r="GZF54" s="1698"/>
      <c r="GZG54" s="1698"/>
      <c r="GZH54" s="1698"/>
      <c r="GZI54" s="1698"/>
      <c r="GZJ54" s="1698"/>
      <c r="GZK54" s="1698"/>
      <c r="GZL54" s="1698"/>
      <c r="GZM54" s="1698"/>
      <c r="GZN54" s="1698"/>
      <c r="GZO54" s="1698"/>
      <c r="GZP54" s="1698"/>
      <c r="GZQ54" s="1698"/>
      <c r="GZR54" s="1698"/>
      <c r="GZS54" s="1698"/>
      <c r="GZT54" s="1698"/>
      <c r="GZU54" s="1698"/>
      <c r="GZV54" s="1698"/>
      <c r="GZW54" s="1698"/>
      <c r="GZX54" s="1698"/>
      <c r="GZY54" s="1698"/>
      <c r="GZZ54" s="1698"/>
      <c r="HAA54" s="1698"/>
      <c r="HAB54" s="1698"/>
      <c r="HAC54" s="1698"/>
      <c r="HAD54" s="1698"/>
      <c r="HAE54" s="1698"/>
      <c r="HAF54" s="1698"/>
      <c r="HAG54" s="1698"/>
      <c r="HAH54" s="1698"/>
      <c r="HAI54" s="1698"/>
      <c r="HAJ54" s="1698"/>
      <c r="HAK54" s="1698"/>
      <c r="HAL54" s="1698"/>
      <c r="HAM54" s="1698"/>
      <c r="HAN54" s="1698"/>
      <c r="HAO54" s="1698"/>
      <c r="HAP54" s="1698"/>
      <c r="HAQ54" s="1698"/>
      <c r="HAR54" s="1698"/>
      <c r="HAS54" s="1698"/>
      <c r="HAT54" s="1698"/>
      <c r="HAU54" s="1698"/>
      <c r="HAV54" s="1698"/>
      <c r="HAW54" s="1698"/>
      <c r="HAX54" s="1698"/>
      <c r="HAY54" s="1698"/>
      <c r="HAZ54" s="1698"/>
      <c r="HBA54" s="1698"/>
      <c r="HBB54" s="1698"/>
      <c r="HBC54" s="1698"/>
      <c r="HBD54" s="1698"/>
      <c r="HBE54" s="1698"/>
      <c r="HBF54" s="1698"/>
      <c r="HBG54" s="1698"/>
      <c r="HBH54" s="1698"/>
      <c r="HBI54" s="1698"/>
      <c r="HBJ54" s="1698"/>
      <c r="HBK54" s="1698"/>
      <c r="HBL54" s="1698"/>
      <c r="HBM54" s="1698"/>
      <c r="HBN54" s="1698"/>
      <c r="HBO54" s="1698"/>
      <c r="HBP54" s="1698"/>
      <c r="HBQ54" s="1698"/>
      <c r="HBR54" s="1698"/>
      <c r="HBS54" s="1698"/>
      <c r="HBT54" s="1698"/>
      <c r="HBU54" s="1698"/>
      <c r="HBV54" s="1698"/>
      <c r="HBW54" s="1698"/>
      <c r="HBX54" s="1698"/>
      <c r="HBY54" s="1698"/>
      <c r="HBZ54" s="1698"/>
      <c r="HCA54" s="1698"/>
      <c r="HCB54" s="1698"/>
      <c r="HCC54" s="1698"/>
      <c r="HCD54" s="1698"/>
      <c r="HCE54" s="1698"/>
      <c r="HCF54" s="1698"/>
      <c r="HCG54" s="1698"/>
      <c r="HCH54" s="1698"/>
      <c r="HCI54" s="1698"/>
      <c r="HCJ54" s="1698"/>
      <c r="HCK54" s="1698"/>
      <c r="HCL54" s="1698"/>
      <c r="HCM54" s="1698"/>
      <c r="HCN54" s="1698"/>
      <c r="HCO54" s="1698"/>
      <c r="HCP54" s="1698"/>
      <c r="HCQ54" s="1698"/>
      <c r="HCR54" s="1698"/>
      <c r="HCS54" s="1698"/>
      <c r="HCT54" s="1698"/>
      <c r="HCU54" s="1698"/>
      <c r="HCV54" s="1698"/>
      <c r="HCW54" s="1698"/>
      <c r="HCX54" s="1698"/>
      <c r="HCY54" s="1698"/>
      <c r="HCZ54" s="1698"/>
      <c r="HDA54" s="1698"/>
      <c r="HDB54" s="1698"/>
      <c r="HDC54" s="1698"/>
      <c r="HDD54" s="1698"/>
      <c r="HDE54" s="1698"/>
      <c r="HDF54" s="1698"/>
      <c r="HDG54" s="1698"/>
      <c r="HDH54" s="1698"/>
      <c r="HDI54" s="1698"/>
      <c r="HDJ54" s="1698"/>
      <c r="HDK54" s="1698"/>
      <c r="HDL54" s="1698"/>
      <c r="HDM54" s="1698"/>
      <c r="HDN54" s="1698"/>
      <c r="HDO54" s="1698"/>
      <c r="HDP54" s="1698"/>
      <c r="HDQ54" s="1698"/>
      <c r="HDR54" s="1698"/>
      <c r="HDS54" s="1698"/>
      <c r="HDT54" s="1698"/>
      <c r="HDU54" s="1698"/>
      <c r="HDV54" s="1698"/>
      <c r="HDW54" s="1698"/>
      <c r="HDX54" s="1698"/>
      <c r="HDY54" s="1698"/>
      <c r="HDZ54" s="1698"/>
      <c r="HEA54" s="1698"/>
      <c r="HEB54" s="1698"/>
      <c r="HEC54" s="1698"/>
      <c r="HED54" s="1698"/>
      <c r="HEE54" s="1698"/>
      <c r="HEF54" s="1698"/>
      <c r="HEG54" s="1698"/>
      <c r="HEH54" s="1698"/>
      <c r="HEI54" s="1698"/>
      <c r="HEJ54" s="1698"/>
      <c r="HEK54" s="1698"/>
      <c r="HEL54" s="1698"/>
      <c r="HEM54" s="1698"/>
      <c r="HEN54" s="1698"/>
      <c r="HEO54" s="1698"/>
      <c r="HEP54" s="1698"/>
      <c r="HEQ54" s="1698"/>
      <c r="HER54" s="1698"/>
      <c r="HES54" s="1698"/>
      <c r="HET54" s="1698"/>
      <c r="HEU54" s="1698"/>
      <c r="HEV54" s="1698"/>
      <c r="HEW54" s="1698"/>
      <c r="HEX54" s="1698"/>
      <c r="HEY54" s="1698"/>
      <c r="HEZ54" s="1698"/>
      <c r="HFA54" s="1698"/>
      <c r="HFB54" s="1698"/>
      <c r="HFC54" s="1698"/>
      <c r="HFD54" s="1698"/>
      <c r="HFE54" s="1698"/>
      <c r="HFF54" s="1698"/>
      <c r="HFG54" s="1698"/>
      <c r="HFH54" s="1698"/>
      <c r="HFI54" s="1698"/>
      <c r="HFJ54" s="1698"/>
      <c r="HFK54" s="1698"/>
      <c r="HFL54" s="1698"/>
      <c r="HFM54" s="1698"/>
      <c r="HFN54" s="1698"/>
      <c r="HFO54" s="1698"/>
      <c r="HFP54" s="1698"/>
      <c r="HFQ54" s="1698"/>
      <c r="HFR54" s="1698"/>
      <c r="HFS54" s="1698"/>
      <c r="HFT54" s="1698"/>
      <c r="HFU54" s="1698"/>
      <c r="HFV54" s="1698"/>
      <c r="HFW54" s="1698"/>
      <c r="HFX54" s="1698"/>
      <c r="HFY54" s="1698"/>
      <c r="HFZ54" s="1698"/>
      <c r="HGA54" s="1698"/>
      <c r="HGB54" s="1698"/>
      <c r="HGC54" s="1698"/>
      <c r="HGD54" s="1698"/>
      <c r="HGE54" s="1698"/>
      <c r="HGF54" s="1698"/>
      <c r="HGG54" s="1698"/>
      <c r="HGH54" s="1698"/>
      <c r="HGI54" s="1698"/>
      <c r="HGJ54" s="1698"/>
      <c r="HGK54" s="1698"/>
      <c r="HGL54" s="1698"/>
      <c r="HGM54" s="1698"/>
      <c r="HGN54" s="1698"/>
      <c r="HGO54" s="1698"/>
      <c r="HGP54" s="1698"/>
      <c r="HGQ54" s="1698"/>
      <c r="HGR54" s="1698"/>
      <c r="HGS54" s="1698"/>
      <c r="HGT54" s="1698"/>
      <c r="HGU54" s="1698"/>
      <c r="HGV54" s="1698"/>
      <c r="HGW54" s="1698"/>
      <c r="HGX54" s="1698"/>
      <c r="HGY54" s="1698"/>
      <c r="HGZ54" s="1698"/>
      <c r="HHA54" s="1698"/>
      <c r="HHB54" s="1698"/>
      <c r="HHC54" s="1698"/>
      <c r="HHD54" s="1698"/>
      <c r="HHE54" s="1698"/>
      <c r="HHF54" s="1698"/>
      <c r="HHG54" s="1698"/>
      <c r="HHH54" s="1698"/>
      <c r="HHI54" s="1698"/>
      <c r="HHJ54" s="1698"/>
      <c r="HHK54" s="1698"/>
      <c r="HHL54" s="1698"/>
      <c r="HHM54" s="1698"/>
      <c r="HHN54" s="1698"/>
      <c r="HHO54" s="1698"/>
      <c r="HHP54" s="1698"/>
      <c r="HHQ54" s="1698"/>
      <c r="HHR54" s="1698"/>
      <c r="HHS54" s="1698"/>
      <c r="HHT54" s="1698"/>
      <c r="HHU54" s="1698"/>
      <c r="HHV54" s="1698"/>
      <c r="HHW54" s="1698"/>
      <c r="HHX54" s="1698"/>
      <c r="HHY54" s="1698"/>
      <c r="HHZ54" s="1698"/>
      <c r="HIA54" s="1698"/>
      <c r="HIB54" s="1698"/>
      <c r="HIC54" s="1698"/>
      <c r="HID54" s="1698"/>
      <c r="HIE54" s="1698"/>
      <c r="HIF54" s="1698"/>
      <c r="HIG54" s="1698"/>
      <c r="HIH54" s="1698"/>
      <c r="HII54" s="1698"/>
      <c r="HIJ54" s="1698"/>
      <c r="HIK54" s="1698"/>
      <c r="HIL54" s="1698"/>
      <c r="HIM54" s="1698"/>
      <c r="HIN54" s="1698"/>
      <c r="HIO54" s="1698"/>
      <c r="HIP54" s="1698"/>
      <c r="HIQ54" s="1698"/>
      <c r="HIR54" s="1698"/>
      <c r="HIS54" s="1698"/>
      <c r="HIT54" s="1698"/>
      <c r="HIU54" s="1698"/>
      <c r="HIV54" s="1698"/>
      <c r="HIW54" s="1698"/>
      <c r="HIX54" s="1698"/>
      <c r="HIY54" s="1698"/>
      <c r="HIZ54" s="1698"/>
      <c r="HJA54" s="1698"/>
      <c r="HJB54" s="1698"/>
      <c r="HJC54" s="1698"/>
      <c r="HJD54" s="1698"/>
      <c r="HJE54" s="1698"/>
      <c r="HJF54" s="1698"/>
      <c r="HJG54" s="1698"/>
      <c r="HJH54" s="1698"/>
      <c r="HJI54" s="1698"/>
      <c r="HJJ54" s="1698"/>
      <c r="HJK54" s="1698"/>
      <c r="HJL54" s="1698"/>
      <c r="HJM54" s="1698"/>
      <c r="HJN54" s="1698"/>
      <c r="HJO54" s="1698"/>
      <c r="HJP54" s="1698"/>
      <c r="HJQ54" s="1698"/>
      <c r="HJR54" s="1698"/>
      <c r="HJS54" s="1698"/>
      <c r="HJT54" s="1698"/>
      <c r="HJU54" s="1698"/>
      <c r="HJV54" s="1698"/>
      <c r="HJW54" s="1698"/>
      <c r="HJX54" s="1698"/>
      <c r="HJY54" s="1698"/>
      <c r="HJZ54" s="1698"/>
      <c r="HKA54" s="1698"/>
      <c r="HKB54" s="1698"/>
      <c r="HKC54" s="1698"/>
      <c r="HKD54" s="1698"/>
      <c r="HKE54" s="1698"/>
      <c r="HKF54" s="1698"/>
      <c r="HKG54" s="1698"/>
      <c r="HKH54" s="1698"/>
      <c r="HKI54" s="1698"/>
      <c r="HKJ54" s="1698"/>
      <c r="HKK54" s="1698"/>
      <c r="HKL54" s="1698"/>
      <c r="HKM54" s="1698"/>
      <c r="HKN54" s="1698"/>
      <c r="HKO54" s="1698"/>
      <c r="HKP54" s="1698"/>
      <c r="HKQ54" s="1698"/>
      <c r="HKR54" s="1698"/>
      <c r="HKS54" s="1698"/>
      <c r="HKT54" s="1698"/>
      <c r="HKU54" s="1698"/>
      <c r="HKV54" s="1698"/>
      <c r="HKW54" s="1698"/>
      <c r="HKX54" s="1698"/>
      <c r="HKY54" s="1698"/>
      <c r="HKZ54" s="1698"/>
      <c r="HLA54" s="1698"/>
      <c r="HLB54" s="1698"/>
      <c r="HLC54" s="1698"/>
      <c r="HLD54" s="1698"/>
      <c r="HLE54" s="1698"/>
      <c r="HLF54" s="1698"/>
      <c r="HLG54" s="1698"/>
      <c r="HLH54" s="1698"/>
      <c r="HLI54" s="1698"/>
      <c r="HLJ54" s="1698"/>
      <c r="HLK54" s="1698"/>
      <c r="HLL54" s="1698"/>
      <c r="HLM54" s="1698"/>
      <c r="HLN54" s="1698"/>
      <c r="HLO54" s="1698"/>
      <c r="HLP54" s="1698"/>
      <c r="HLQ54" s="1698"/>
      <c r="HLR54" s="1698"/>
      <c r="HLS54" s="1698"/>
      <c r="HLT54" s="1698"/>
      <c r="HLU54" s="1698"/>
      <c r="HLV54" s="1698"/>
      <c r="HLW54" s="1698"/>
      <c r="HLX54" s="1698"/>
      <c r="HLY54" s="1698"/>
      <c r="HLZ54" s="1698"/>
      <c r="HMA54" s="1698"/>
      <c r="HMB54" s="1698"/>
      <c r="HMC54" s="1698"/>
      <c r="HMD54" s="1698"/>
      <c r="HME54" s="1698"/>
      <c r="HMF54" s="1698"/>
      <c r="HMG54" s="1698"/>
      <c r="HMH54" s="1698"/>
      <c r="HMI54" s="1698"/>
      <c r="HMJ54" s="1698"/>
      <c r="HMK54" s="1698"/>
      <c r="HML54" s="1698"/>
      <c r="HMM54" s="1698"/>
      <c r="HMN54" s="1698"/>
      <c r="HMO54" s="1698"/>
      <c r="HMP54" s="1698"/>
      <c r="HMQ54" s="1698"/>
      <c r="HMR54" s="1698"/>
      <c r="HMS54" s="1698"/>
      <c r="HMT54" s="1698"/>
      <c r="HMU54" s="1698"/>
      <c r="HMV54" s="1698"/>
      <c r="HMW54" s="1698"/>
      <c r="HMX54" s="1698"/>
      <c r="HMY54" s="1698"/>
      <c r="HMZ54" s="1698"/>
      <c r="HNA54" s="1698"/>
      <c r="HNB54" s="1698"/>
      <c r="HNC54" s="1698"/>
      <c r="HND54" s="1698"/>
      <c r="HNE54" s="1698"/>
      <c r="HNF54" s="1698"/>
      <c r="HNG54" s="1698"/>
      <c r="HNH54" s="1698"/>
      <c r="HNI54" s="1698"/>
      <c r="HNJ54" s="1698"/>
      <c r="HNK54" s="1698"/>
      <c r="HNL54" s="1698"/>
      <c r="HNM54" s="1698"/>
      <c r="HNN54" s="1698"/>
      <c r="HNO54" s="1698"/>
      <c r="HNP54" s="1698"/>
      <c r="HNQ54" s="1698"/>
      <c r="HNR54" s="1698"/>
      <c r="HNS54" s="1698"/>
      <c r="HNT54" s="1698"/>
      <c r="HNU54" s="1698"/>
      <c r="HNV54" s="1698"/>
      <c r="HNW54" s="1698"/>
      <c r="HNX54" s="1698"/>
      <c r="HNY54" s="1698"/>
      <c r="HNZ54" s="1698"/>
      <c r="HOA54" s="1698"/>
      <c r="HOB54" s="1698"/>
      <c r="HOC54" s="1698"/>
      <c r="HOD54" s="1698"/>
      <c r="HOE54" s="1698"/>
      <c r="HOF54" s="1698"/>
      <c r="HOG54" s="1698"/>
      <c r="HOH54" s="1698"/>
      <c r="HOI54" s="1698"/>
      <c r="HOJ54" s="1698"/>
      <c r="HOK54" s="1698"/>
      <c r="HOL54" s="1698"/>
      <c r="HOM54" s="1698"/>
      <c r="HON54" s="1698"/>
      <c r="HOO54" s="1698"/>
      <c r="HOP54" s="1698"/>
      <c r="HOQ54" s="1698"/>
      <c r="HOR54" s="1698"/>
      <c r="HOS54" s="1698"/>
      <c r="HOT54" s="1698"/>
      <c r="HOU54" s="1698"/>
      <c r="HOV54" s="1698"/>
      <c r="HOW54" s="1698"/>
      <c r="HOX54" s="1698"/>
      <c r="HOY54" s="1698"/>
      <c r="HOZ54" s="1698"/>
      <c r="HPA54" s="1698"/>
      <c r="HPB54" s="1698"/>
      <c r="HPC54" s="1698"/>
      <c r="HPD54" s="1698"/>
      <c r="HPE54" s="1698"/>
      <c r="HPF54" s="1698"/>
      <c r="HPG54" s="1698"/>
      <c r="HPH54" s="1698"/>
      <c r="HPI54" s="1698"/>
      <c r="HPJ54" s="1698"/>
      <c r="HPK54" s="1698"/>
      <c r="HPL54" s="1698"/>
      <c r="HPM54" s="1698"/>
      <c r="HPN54" s="1698"/>
      <c r="HPO54" s="1698"/>
      <c r="HPP54" s="1698"/>
      <c r="HPQ54" s="1698"/>
      <c r="HPR54" s="1698"/>
      <c r="HPS54" s="1698"/>
      <c r="HPT54" s="1698"/>
      <c r="HPU54" s="1698"/>
      <c r="HPV54" s="1698"/>
      <c r="HPW54" s="1698"/>
      <c r="HPX54" s="1698"/>
      <c r="HPY54" s="1698"/>
      <c r="HPZ54" s="1698"/>
      <c r="HQA54" s="1698"/>
      <c r="HQB54" s="1698"/>
      <c r="HQC54" s="1698"/>
      <c r="HQD54" s="1698"/>
      <c r="HQE54" s="1698"/>
      <c r="HQF54" s="1698"/>
      <c r="HQG54" s="1698"/>
      <c r="HQH54" s="1698"/>
      <c r="HQI54" s="1698"/>
      <c r="HQJ54" s="1698"/>
      <c r="HQK54" s="1698"/>
      <c r="HQL54" s="1698"/>
      <c r="HQM54" s="1698"/>
      <c r="HQN54" s="1698"/>
      <c r="HQO54" s="1698"/>
      <c r="HQP54" s="1698"/>
      <c r="HQQ54" s="1698"/>
      <c r="HQR54" s="1698"/>
      <c r="HQS54" s="1698"/>
      <c r="HQT54" s="1698"/>
      <c r="HQU54" s="1698"/>
      <c r="HQV54" s="1698"/>
      <c r="HQW54" s="1698"/>
      <c r="HQX54" s="1698"/>
      <c r="HQY54" s="1698"/>
      <c r="HQZ54" s="1698"/>
      <c r="HRA54" s="1698"/>
      <c r="HRB54" s="1698"/>
      <c r="HRC54" s="1698"/>
      <c r="HRD54" s="1698"/>
      <c r="HRE54" s="1698"/>
      <c r="HRF54" s="1698"/>
      <c r="HRG54" s="1698"/>
      <c r="HRH54" s="1698"/>
      <c r="HRI54" s="1698"/>
      <c r="HRJ54" s="1698"/>
      <c r="HRK54" s="1698"/>
      <c r="HRL54" s="1698"/>
      <c r="HRM54" s="1698"/>
      <c r="HRN54" s="1698"/>
      <c r="HRO54" s="1698"/>
      <c r="HRP54" s="1698"/>
      <c r="HRQ54" s="1698"/>
      <c r="HRR54" s="1698"/>
      <c r="HRS54" s="1698"/>
      <c r="HRT54" s="1698"/>
      <c r="HRU54" s="1698"/>
      <c r="HRV54" s="1698"/>
      <c r="HRW54" s="1698"/>
      <c r="HRX54" s="1698"/>
      <c r="HRY54" s="1698"/>
      <c r="HRZ54" s="1698"/>
      <c r="HSA54" s="1698"/>
      <c r="HSB54" s="1698"/>
      <c r="HSC54" s="1698"/>
      <c r="HSD54" s="1698"/>
      <c r="HSE54" s="1698"/>
      <c r="HSF54" s="1698"/>
      <c r="HSG54" s="1698"/>
      <c r="HSH54" s="1698"/>
      <c r="HSI54" s="1698"/>
      <c r="HSJ54" s="1698"/>
      <c r="HSK54" s="1698"/>
      <c r="HSL54" s="1698"/>
      <c r="HSM54" s="1698"/>
      <c r="HSN54" s="1698"/>
      <c r="HSO54" s="1698"/>
      <c r="HSP54" s="1698"/>
      <c r="HSQ54" s="1698"/>
      <c r="HSR54" s="1698"/>
      <c r="HSS54" s="1698"/>
      <c r="HST54" s="1698"/>
      <c r="HSU54" s="1698"/>
      <c r="HSV54" s="1698"/>
      <c r="HSW54" s="1698"/>
      <c r="HSX54" s="1698"/>
      <c r="HSY54" s="1698"/>
      <c r="HSZ54" s="1698"/>
      <c r="HTA54" s="1698"/>
      <c r="HTB54" s="1698"/>
      <c r="HTC54" s="1698"/>
      <c r="HTD54" s="1698"/>
      <c r="HTE54" s="1698"/>
      <c r="HTF54" s="1698"/>
      <c r="HTG54" s="1698"/>
      <c r="HTH54" s="1698"/>
      <c r="HTI54" s="1698"/>
      <c r="HTJ54" s="1698"/>
      <c r="HTK54" s="1698"/>
      <c r="HTL54" s="1698"/>
      <c r="HTM54" s="1698"/>
      <c r="HTN54" s="1698"/>
      <c r="HTO54" s="1698"/>
      <c r="HTP54" s="1698"/>
      <c r="HTQ54" s="1698"/>
      <c r="HTR54" s="1698"/>
      <c r="HTS54" s="1698"/>
      <c r="HTT54" s="1698"/>
      <c r="HTU54" s="1698"/>
      <c r="HTV54" s="1698"/>
      <c r="HTW54" s="1698"/>
      <c r="HTX54" s="1698"/>
      <c r="HTY54" s="1698"/>
      <c r="HTZ54" s="1698"/>
      <c r="HUA54" s="1698"/>
      <c r="HUB54" s="1698"/>
      <c r="HUC54" s="1698"/>
      <c r="HUD54" s="1698"/>
      <c r="HUE54" s="1698"/>
      <c r="HUF54" s="1698"/>
      <c r="HUG54" s="1698"/>
      <c r="HUH54" s="1698"/>
      <c r="HUI54" s="1698"/>
      <c r="HUJ54" s="1698"/>
      <c r="HUK54" s="1698"/>
      <c r="HUL54" s="1698"/>
      <c r="HUM54" s="1698"/>
      <c r="HUN54" s="1698"/>
      <c r="HUO54" s="1698"/>
      <c r="HUP54" s="1698"/>
      <c r="HUQ54" s="1698"/>
      <c r="HUR54" s="1698"/>
      <c r="HUS54" s="1698"/>
      <c r="HUT54" s="1698"/>
      <c r="HUU54" s="1698"/>
      <c r="HUV54" s="1698"/>
      <c r="HUW54" s="1698"/>
      <c r="HUX54" s="1698"/>
      <c r="HUY54" s="1698"/>
      <c r="HUZ54" s="1698"/>
      <c r="HVA54" s="1698"/>
      <c r="HVB54" s="1698"/>
      <c r="HVC54" s="1698"/>
      <c r="HVD54" s="1698"/>
      <c r="HVE54" s="1698"/>
      <c r="HVF54" s="1698"/>
      <c r="HVG54" s="1698"/>
      <c r="HVH54" s="1698"/>
      <c r="HVI54" s="1698"/>
      <c r="HVJ54" s="1698"/>
      <c r="HVK54" s="1698"/>
      <c r="HVL54" s="1698"/>
      <c r="HVM54" s="1698"/>
      <c r="HVN54" s="1698"/>
      <c r="HVO54" s="1698"/>
      <c r="HVP54" s="1698"/>
      <c r="HVQ54" s="1698"/>
      <c r="HVR54" s="1698"/>
      <c r="HVS54" s="1698"/>
      <c r="HVT54" s="1698"/>
      <c r="HVU54" s="1698"/>
      <c r="HVV54" s="1698"/>
      <c r="HVW54" s="1698"/>
      <c r="HVX54" s="1698"/>
      <c r="HVY54" s="1698"/>
      <c r="HVZ54" s="1698"/>
      <c r="HWA54" s="1698"/>
      <c r="HWB54" s="1698"/>
      <c r="HWC54" s="1698"/>
      <c r="HWD54" s="1698"/>
      <c r="HWE54" s="1698"/>
      <c r="HWF54" s="1698"/>
      <c r="HWG54" s="1698"/>
      <c r="HWH54" s="1698"/>
      <c r="HWI54" s="1698"/>
      <c r="HWJ54" s="1698"/>
      <c r="HWK54" s="1698"/>
      <c r="HWL54" s="1698"/>
      <c r="HWM54" s="1698"/>
      <c r="HWN54" s="1698"/>
      <c r="HWO54" s="1698"/>
      <c r="HWP54" s="1698"/>
      <c r="HWQ54" s="1698"/>
      <c r="HWR54" s="1698"/>
      <c r="HWS54" s="1698"/>
      <c r="HWT54" s="1698"/>
      <c r="HWU54" s="1698"/>
      <c r="HWV54" s="1698"/>
      <c r="HWW54" s="1698"/>
      <c r="HWX54" s="1698"/>
      <c r="HWY54" s="1698"/>
      <c r="HWZ54" s="1698"/>
      <c r="HXA54" s="1698"/>
      <c r="HXB54" s="1698"/>
      <c r="HXC54" s="1698"/>
      <c r="HXD54" s="1698"/>
      <c r="HXE54" s="1698"/>
      <c r="HXF54" s="1698"/>
      <c r="HXG54" s="1698"/>
      <c r="HXH54" s="1698"/>
      <c r="HXI54" s="1698"/>
      <c r="HXJ54" s="1698"/>
      <c r="HXK54" s="1698"/>
      <c r="HXL54" s="1698"/>
      <c r="HXM54" s="1698"/>
      <c r="HXN54" s="1698"/>
      <c r="HXO54" s="1698"/>
      <c r="HXP54" s="1698"/>
      <c r="HXQ54" s="1698"/>
      <c r="HXR54" s="1698"/>
      <c r="HXS54" s="1698"/>
      <c r="HXT54" s="1698"/>
      <c r="HXU54" s="1698"/>
      <c r="HXV54" s="1698"/>
      <c r="HXW54" s="1698"/>
      <c r="HXX54" s="1698"/>
      <c r="HXY54" s="1698"/>
      <c r="HXZ54" s="1698"/>
      <c r="HYA54" s="1698"/>
      <c r="HYB54" s="1698"/>
      <c r="HYC54" s="1698"/>
      <c r="HYD54" s="1698"/>
      <c r="HYE54" s="1698"/>
      <c r="HYF54" s="1698"/>
      <c r="HYG54" s="1698"/>
      <c r="HYH54" s="1698"/>
      <c r="HYI54" s="1698"/>
      <c r="HYJ54" s="1698"/>
      <c r="HYK54" s="1698"/>
      <c r="HYL54" s="1698"/>
      <c r="HYM54" s="1698"/>
      <c r="HYN54" s="1698"/>
      <c r="HYO54" s="1698"/>
      <c r="HYP54" s="1698"/>
      <c r="HYQ54" s="1698"/>
      <c r="HYR54" s="1698"/>
      <c r="HYS54" s="1698"/>
      <c r="HYT54" s="1698"/>
      <c r="HYU54" s="1698"/>
      <c r="HYV54" s="1698"/>
      <c r="HYW54" s="1698"/>
      <c r="HYX54" s="1698"/>
      <c r="HYY54" s="1698"/>
      <c r="HYZ54" s="1698"/>
      <c r="HZA54" s="1698"/>
      <c r="HZB54" s="1698"/>
      <c r="HZC54" s="1698"/>
      <c r="HZD54" s="1698"/>
      <c r="HZE54" s="1698"/>
      <c r="HZF54" s="1698"/>
      <c r="HZG54" s="1698"/>
      <c r="HZH54" s="1698"/>
      <c r="HZI54" s="1698"/>
      <c r="HZJ54" s="1698"/>
      <c r="HZK54" s="1698"/>
      <c r="HZL54" s="1698"/>
      <c r="HZM54" s="1698"/>
      <c r="HZN54" s="1698"/>
      <c r="HZO54" s="1698"/>
      <c r="HZP54" s="1698"/>
      <c r="HZQ54" s="1698"/>
      <c r="HZR54" s="1698"/>
      <c r="HZS54" s="1698"/>
      <c r="HZT54" s="1698"/>
      <c r="HZU54" s="1698"/>
      <c r="HZV54" s="1698"/>
      <c r="HZW54" s="1698"/>
      <c r="HZX54" s="1698"/>
      <c r="HZY54" s="1698"/>
      <c r="HZZ54" s="1698"/>
      <c r="IAA54" s="1698"/>
      <c r="IAB54" s="1698"/>
      <c r="IAC54" s="1698"/>
      <c r="IAD54" s="1698"/>
      <c r="IAE54" s="1698"/>
      <c r="IAF54" s="1698"/>
      <c r="IAG54" s="1698"/>
      <c r="IAH54" s="1698"/>
      <c r="IAI54" s="1698"/>
      <c r="IAJ54" s="1698"/>
      <c r="IAK54" s="1698"/>
      <c r="IAL54" s="1698"/>
      <c r="IAM54" s="1698"/>
      <c r="IAN54" s="1698"/>
      <c r="IAO54" s="1698"/>
      <c r="IAP54" s="1698"/>
      <c r="IAQ54" s="1698"/>
      <c r="IAR54" s="1698"/>
      <c r="IAS54" s="1698"/>
      <c r="IAT54" s="1698"/>
      <c r="IAU54" s="1698"/>
      <c r="IAV54" s="1698"/>
      <c r="IAW54" s="1698"/>
      <c r="IAX54" s="1698"/>
      <c r="IAY54" s="1698"/>
      <c r="IAZ54" s="1698"/>
      <c r="IBA54" s="1698"/>
      <c r="IBB54" s="1698"/>
      <c r="IBC54" s="1698"/>
      <c r="IBD54" s="1698"/>
      <c r="IBE54" s="1698"/>
      <c r="IBF54" s="1698"/>
      <c r="IBG54" s="1698"/>
      <c r="IBH54" s="1698"/>
      <c r="IBI54" s="1698"/>
      <c r="IBJ54" s="1698"/>
      <c r="IBK54" s="1698"/>
      <c r="IBL54" s="1698"/>
      <c r="IBM54" s="1698"/>
      <c r="IBN54" s="1698"/>
      <c r="IBO54" s="1698"/>
      <c r="IBP54" s="1698"/>
      <c r="IBQ54" s="1698"/>
      <c r="IBR54" s="1698"/>
      <c r="IBS54" s="1698"/>
      <c r="IBT54" s="1698"/>
      <c r="IBU54" s="1698"/>
      <c r="IBV54" s="1698"/>
      <c r="IBW54" s="1698"/>
      <c r="IBX54" s="1698"/>
      <c r="IBY54" s="1698"/>
      <c r="IBZ54" s="1698"/>
      <c r="ICA54" s="1698"/>
      <c r="ICB54" s="1698"/>
      <c r="ICC54" s="1698"/>
      <c r="ICD54" s="1698"/>
      <c r="ICE54" s="1698"/>
      <c r="ICF54" s="1698"/>
      <c r="ICG54" s="1698"/>
      <c r="ICH54" s="1698"/>
      <c r="ICI54" s="1698"/>
      <c r="ICJ54" s="1698"/>
      <c r="ICK54" s="1698"/>
      <c r="ICL54" s="1698"/>
      <c r="ICM54" s="1698"/>
      <c r="ICN54" s="1698"/>
      <c r="ICO54" s="1698"/>
      <c r="ICP54" s="1698"/>
      <c r="ICQ54" s="1698"/>
      <c r="ICR54" s="1698"/>
      <c r="ICS54" s="1698"/>
      <c r="ICT54" s="1698"/>
      <c r="ICU54" s="1698"/>
      <c r="ICV54" s="1698"/>
      <c r="ICW54" s="1698"/>
      <c r="ICX54" s="1698"/>
      <c r="ICY54" s="1698"/>
      <c r="ICZ54" s="1698"/>
      <c r="IDA54" s="1698"/>
      <c r="IDB54" s="1698"/>
      <c r="IDC54" s="1698"/>
      <c r="IDD54" s="1698"/>
      <c r="IDE54" s="1698"/>
      <c r="IDF54" s="1698"/>
      <c r="IDG54" s="1698"/>
      <c r="IDH54" s="1698"/>
      <c r="IDI54" s="1698"/>
      <c r="IDJ54" s="1698"/>
      <c r="IDK54" s="1698"/>
      <c r="IDL54" s="1698"/>
      <c r="IDM54" s="1698"/>
      <c r="IDN54" s="1698"/>
      <c r="IDO54" s="1698"/>
      <c r="IDP54" s="1698"/>
      <c r="IDQ54" s="1698"/>
      <c r="IDR54" s="1698"/>
      <c r="IDS54" s="1698"/>
      <c r="IDT54" s="1698"/>
      <c r="IDU54" s="1698"/>
      <c r="IDV54" s="1698"/>
      <c r="IDW54" s="1698"/>
      <c r="IDX54" s="1698"/>
      <c r="IDY54" s="1698"/>
      <c r="IDZ54" s="1698"/>
      <c r="IEA54" s="1698"/>
      <c r="IEB54" s="1698"/>
      <c r="IEC54" s="1698"/>
      <c r="IED54" s="1698"/>
      <c r="IEE54" s="1698"/>
      <c r="IEF54" s="1698"/>
      <c r="IEG54" s="1698"/>
      <c r="IEH54" s="1698"/>
      <c r="IEI54" s="1698"/>
      <c r="IEJ54" s="1698"/>
      <c r="IEK54" s="1698"/>
      <c r="IEL54" s="1698"/>
      <c r="IEM54" s="1698"/>
      <c r="IEN54" s="1698"/>
      <c r="IEO54" s="1698"/>
      <c r="IEP54" s="1698"/>
      <c r="IEQ54" s="1698"/>
      <c r="IER54" s="1698"/>
      <c r="IES54" s="1698"/>
      <c r="IET54" s="1698"/>
      <c r="IEU54" s="1698"/>
      <c r="IEV54" s="1698"/>
      <c r="IEW54" s="1698"/>
      <c r="IEX54" s="1698"/>
      <c r="IEY54" s="1698"/>
      <c r="IEZ54" s="1698"/>
      <c r="IFA54" s="1698"/>
      <c r="IFB54" s="1698"/>
      <c r="IFC54" s="1698"/>
      <c r="IFD54" s="1698"/>
      <c r="IFE54" s="1698"/>
      <c r="IFF54" s="1698"/>
      <c r="IFG54" s="1698"/>
      <c r="IFH54" s="1698"/>
      <c r="IFI54" s="1698"/>
      <c r="IFJ54" s="1698"/>
      <c r="IFK54" s="1698"/>
      <c r="IFL54" s="1698"/>
      <c r="IFM54" s="1698"/>
      <c r="IFN54" s="1698"/>
      <c r="IFO54" s="1698"/>
      <c r="IFP54" s="1698"/>
      <c r="IFQ54" s="1698"/>
      <c r="IFR54" s="1698"/>
      <c r="IFS54" s="1698"/>
      <c r="IFT54" s="1698"/>
      <c r="IFU54" s="1698"/>
      <c r="IFV54" s="1698"/>
      <c r="IFW54" s="1698"/>
      <c r="IFX54" s="1698"/>
      <c r="IFY54" s="1698"/>
      <c r="IFZ54" s="1698"/>
      <c r="IGA54" s="1698"/>
      <c r="IGB54" s="1698"/>
      <c r="IGC54" s="1698"/>
      <c r="IGD54" s="1698"/>
      <c r="IGE54" s="1698"/>
      <c r="IGF54" s="1698"/>
      <c r="IGG54" s="1698"/>
      <c r="IGH54" s="1698"/>
      <c r="IGI54" s="1698"/>
      <c r="IGJ54" s="1698"/>
      <c r="IGK54" s="1698"/>
      <c r="IGL54" s="1698"/>
      <c r="IGM54" s="1698"/>
      <c r="IGN54" s="1698"/>
      <c r="IGO54" s="1698"/>
      <c r="IGP54" s="1698"/>
      <c r="IGQ54" s="1698"/>
      <c r="IGR54" s="1698"/>
      <c r="IGS54" s="1698"/>
      <c r="IGT54" s="1698"/>
      <c r="IGU54" s="1698"/>
      <c r="IGV54" s="1698"/>
      <c r="IGW54" s="1698"/>
      <c r="IGX54" s="1698"/>
      <c r="IGY54" s="1698"/>
      <c r="IGZ54" s="1698"/>
      <c r="IHA54" s="1698"/>
      <c r="IHB54" s="1698"/>
      <c r="IHC54" s="1698"/>
      <c r="IHD54" s="1698"/>
      <c r="IHE54" s="1698"/>
      <c r="IHF54" s="1698"/>
      <c r="IHG54" s="1698"/>
      <c r="IHH54" s="1698"/>
      <c r="IHI54" s="1698"/>
      <c r="IHJ54" s="1698"/>
      <c r="IHK54" s="1698"/>
      <c r="IHL54" s="1698"/>
      <c r="IHM54" s="1698"/>
      <c r="IHN54" s="1698"/>
      <c r="IHO54" s="1698"/>
      <c r="IHP54" s="1698"/>
      <c r="IHQ54" s="1698"/>
      <c r="IHR54" s="1698"/>
      <c r="IHS54" s="1698"/>
      <c r="IHT54" s="1698"/>
      <c r="IHU54" s="1698"/>
      <c r="IHV54" s="1698"/>
      <c r="IHW54" s="1698"/>
      <c r="IHX54" s="1698"/>
      <c r="IHY54" s="1698"/>
      <c r="IHZ54" s="1698"/>
      <c r="IIA54" s="1698"/>
      <c r="IIB54" s="1698"/>
      <c r="IIC54" s="1698"/>
      <c r="IID54" s="1698"/>
      <c r="IIE54" s="1698"/>
      <c r="IIF54" s="1698"/>
      <c r="IIG54" s="1698"/>
      <c r="IIH54" s="1698"/>
      <c r="III54" s="1698"/>
      <c r="IIJ54" s="1698"/>
      <c r="IIK54" s="1698"/>
      <c r="IIL54" s="1698"/>
      <c r="IIM54" s="1698"/>
      <c r="IIN54" s="1698"/>
      <c r="IIO54" s="1698"/>
      <c r="IIP54" s="1698"/>
      <c r="IIQ54" s="1698"/>
      <c r="IIR54" s="1698"/>
      <c r="IIS54" s="1698"/>
      <c r="IIT54" s="1698"/>
      <c r="IIU54" s="1698"/>
      <c r="IIV54" s="1698"/>
      <c r="IIW54" s="1698"/>
      <c r="IIX54" s="1698"/>
      <c r="IIY54" s="1698"/>
      <c r="IIZ54" s="1698"/>
      <c r="IJA54" s="1698"/>
      <c r="IJB54" s="1698"/>
      <c r="IJC54" s="1698"/>
      <c r="IJD54" s="1698"/>
      <c r="IJE54" s="1698"/>
      <c r="IJF54" s="1698"/>
      <c r="IJG54" s="1698"/>
      <c r="IJH54" s="1698"/>
      <c r="IJI54" s="1698"/>
      <c r="IJJ54" s="1698"/>
      <c r="IJK54" s="1698"/>
      <c r="IJL54" s="1698"/>
      <c r="IJM54" s="1698"/>
      <c r="IJN54" s="1698"/>
      <c r="IJO54" s="1698"/>
      <c r="IJP54" s="1698"/>
      <c r="IJQ54" s="1698"/>
      <c r="IJR54" s="1698"/>
      <c r="IJS54" s="1698"/>
      <c r="IJT54" s="1698"/>
      <c r="IJU54" s="1698"/>
      <c r="IJV54" s="1698"/>
      <c r="IJW54" s="1698"/>
      <c r="IJX54" s="1698"/>
      <c r="IJY54" s="1698"/>
      <c r="IJZ54" s="1698"/>
      <c r="IKA54" s="1698"/>
      <c r="IKB54" s="1698"/>
      <c r="IKC54" s="1698"/>
      <c r="IKD54" s="1698"/>
      <c r="IKE54" s="1698"/>
      <c r="IKF54" s="1698"/>
      <c r="IKG54" s="1698"/>
      <c r="IKH54" s="1698"/>
      <c r="IKI54" s="1698"/>
      <c r="IKJ54" s="1698"/>
      <c r="IKK54" s="1698"/>
      <c r="IKL54" s="1698"/>
      <c r="IKM54" s="1698"/>
      <c r="IKN54" s="1698"/>
      <c r="IKO54" s="1698"/>
      <c r="IKP54" s="1698"/>
      <c r="IKQ54" s="1698"/>
      <c r="IKR54" s="1698"/>
      <c r="IKS54" s="1698"/>
      <c r="IKT54" s="1698"/>
      <c r="IKU54" s="1698"/>
      <c r="IKV54" s="1698"/>
      <c r="IKW54" s="1698"/>
      <c r="IKX54" s="1698"/>
      <c r="IKY54" s="1698"/>
      <c r="IKZ54" s="1698"/>
      <c r="ILA54" s="1698"/>
      <c r="ILB54" s="1698"/>
      <c r="ILC54" s="1698"/>
      <c r="ILD54" s="1698"/>
      <c r="ILE54" s="1698"/>
      <c r="ILF54" s="1698"/>
      <c r="ILG54" s="1698"/>
      <c r="ILH54" s="1698"/>
      <c r="ILI54" s="1698"/>
      <c r="ILJ54" s="1698"/>
      <c r="ILK54" s="1698"/>
      <c r="ILL54" s="1698"/>
      <c r="ILM54" s="1698"/>
      <c r="ILN54" s="1698"/>
      <c r="ILO54" s="1698"/>
      <c r="ILP54" s="1698"/>
      <c r="ILQ54" s="1698"/>
      <c r="ILR54" s="1698"/>
      <c r="ILS54" s="1698"/>
      <c r="ILT54" s="1698"/>
      <c r="ILU54" s="1698"/>
      <c r="ILV54" s="1698"/>
      <c r="ILW54" s="1698"/>
      <c r="ILX54" s="1698"/>
      <c r="ILY54" s="1698"/>
      <c r="ILZ54" s="1698"/>
      <c r="IMA54" s="1698"/>
      <c r="IMB54" s="1698"/>
      <c r="IMC54" s="1698"/>
      <c r="IMD54" s="1698"/>
      <c r="IME54" s="1698"/>
      <c r="IMF54" s="1698"/>
      <c r="IMG54" s="1698"/>
      <c r="IMH54" s="1698"/>
      <c r="IMI54" s="1698"/>
      <c r="IMJ54" s="1698"/>
      <c r="IMK54" s="1698"/>
      <c r="IML54" s="1698"/>
      <c r="IMM54" s="1698"/>
      <c r="IMN54" s="1698"/>
      <c r="IMO54" s="1698"/>
      <c r="IMP54" s="1698"/>
      <c r="IMQ54" s="1698"/>
      <c r="IMR54" s="1698"/>
      <c r="IMS54" s="1698"/>
      <c r="IMT54" s="1698"/>
      <c r="IMU54" s="1698"/>
      <c r="IMV54" s="1698"/>
      <c r="IMW54" s="1698"/>
      <c r="IMX54" s="1698"/>
      <c r="IMY54" s="1698"/>
      <c r="IMZ54" s="1698"/>
      <c r="INA54" s="1698"/>
      <c r="INB54" s="1698"/>
      <c r="INC54" s="1698"/>
      <c r="IND54" s="1698"/>
      <c r="INE54" s="1698"/>
      <c r="INF54" s="1698"/>
      <c r="ING54" s="1698"/>
      <c r="INH54" s="1698"/>
      <c r="INI54" s="1698"/>
      <c r="INJ54" s="1698"/>
      <c r="INK54" s="1698"/>
      <c r="INL54" s="1698"/>
      <c r="INM54" s="1698"/>
      <c r="INN54" s="1698"/>
      <c r="INO54" s="1698"/>
      <c r="INP54" s="1698"/>
      <c r="INQ54" s="1698"/>
      <c r="INR54" s="1698"/>
      <c r="INS54" s="1698"/>
      <c r="INT54" s="1698"/>
      <c r="INU54" s="1698"/>
      <c r="INV54" s="1698"/>
      <c r="INW54" s="1698"/>
      <c r="INX54" s="1698"/>
      <c r="INY54" s="1698"/>
      <c r="INZ54" s="1698"/>
      <c r="IOA54" s="1698"/>
      <c r="IOB54" s="1698"/>
      <c r="IOC54" s="1698"/>
      <c r="IOD54" s="1698"/>
      <c r="IOE54" s="1698"/>
      <c r="IOF54" s="1698"/>
      <c r="IOG54" s="1698"/>
      <c r="IOH54" s="1698"/>
      <c r="IOI54" s="1698"/>
      <c r="IOJ54" s="1698"/>
      <c r="IOK54" s="1698"/>
      <c r="IOL54" s="1698"/>
      <c r="IOM54" s="1698"/>
      <c r="ION54" s="1698"/>
      <c r="IOO54" s="1698"/>
      <c r="IOP54" s="1698"/>
      <c r="IOQ54" s="1698"/>
      <c r="IOR54" s="1698"/>
      <c r="IOS54" s="1698"/>
      <c r="IOT54" s="1698"/>
      <c r="IOU54" s="1698"/>
      <c r="IOV54" s="1698"/>
      <c r="IOW54" s="1698"/>
      <c r="IOX54" s="1698"/>
      <c r="IOY54" s="1698"/>
      <c r="IOZ54" s="1698"/>
      <c r="IPA54" s="1698"/>
      <c r="IPB54" s="1698"/>
      <c r="IPC54" s="1698"/>
      <c r="IPD54" s="1698"/>
      <c r="IPE54" s="1698"/>
      <c r="IPF54" s="1698"/>
      <c r="IPG54" s="1698"/>
      <c r="IPH54" s="1698"/>
      <c r="IPI54" s="1698"/>
      <c r="IPJ54" s="1698"/>
      <c r="IPK54" s="1698"/>
      <c r="IPL54" s="1698"/>
      <c r="IPM54" s="1698"/>
      <c r="IPN54" s="1698"/>
      <c r="IPO54" s="1698"/>
      <c r="IPP54" s="1698"/>
      <c r="IPQ54" s="1698"/>
      <c r="IPR54" s="1698"/>
      <c r="IPS54" s="1698"/>
      <c r="IPT54" s="1698"/>
      <c r="IPU54" s="1698"/>
      <c r="IPV54" s="1698"/>
      <c r="IPW54" s="1698"/>
      <c r="IPX54" s="1698"/>
      <c r="IPY54" s="1698"/>
      <c r="IPZ54" s="1698"/>
      <c r="IQA54" s="1698"/>
      <c r="IQB54" s="1698"/>
      <c r="IQC54" s="1698"/>
      <c r="IQD54" s="1698"/>
      <c r="IQE54" s="1698"/>
      <c r="IQF54" s="1698"/>
      <c r="IQG54" s="1698"/>
      <c r="IQH54" s="1698"/>
      <c r="IQI54" s="1698"/>
      <c r="IQJ54" s="1698"/>
      <c r="IQK54" s="1698"/>
      <c r="IQL54" s="1698"/>
      <c r="IQM54" s="1698"/>
      <c r="IQN54" s="1698"/>
      <c r="IQO54" s="1698"/>
      <c r="IQP54" s="1698"/>
      <c r="IQQ54" s="1698"/>
      <c r="IQR54" s="1698"/>
      <c r="IQS54" s="1698"/>
      <c r="IQT54" s="1698"/>
      <c r="IQU54" s="1698"/>
      <c r="IQV54" s="1698"/>
      <c r="IQW54" s="1698"/>
      <c r="IQX54" s="1698"/>
      <c r="IQY54" s="1698"/>
      <c r="IQZ54" s="1698"/>
      <c r="IRA54" s="1698"/>
      <c r="IRB54" s="1698"/>
      <c r="IRC54" s="1698"/>
      <c r="IRD54" s="1698"/>
      <c r="IRE54" s="1698"/>
      <c r="IRF54" s="1698"/>
      <c r="IRG54" s="1698"/>
      <c r="IRH54" s="1698"/>
      <c r="IRI54" s="1698"/>
      <c r="IRJ54" s="1698"/>
      <c r="IRK54" s="1698"/>
      <c r="IRL54" s="1698"/>
      <c r="IRM54" s="1698"/>
      <c r="IRN54" s="1698"/>
      <c r="IRO54" s="1698"/>
      <c r="IRP54" s="1698"/>
      <c r="IRQ54" s="1698"/>
      <c r="IRR54" s="1698"/>
      <c r="IRS54" s="1698"/>
      <c r="IRT54" s="1698"/>
      <c r="IRU54" s="1698"/>
      <c r="IRV54" s="1698"/>
      <c r="IRW54" s="1698"/>
      <c r="IRX54" s="1698"/>
      <c r="IRY54" s="1698"/>
      <c r="IRZ54" s="1698"/>
      <c r="ISA54" s="1698"/>
      <c r="ISB54" s="1698"/>
      <c r="ISC54" s="1698"/>
      <c r="ISD54" s="1698"/>
      <c r="ISE54" s="1698"/>
      <c r="ISF54" s="1698"/>
      <c r="ISG54" s="1698"/>
      <c r="ISH54" s="1698"/>
      <c r="ISI54" s="1698"/>
      <c r="ISJ54" s="1698"/>
      <c r="ISK54" s="1698"/>
      <c r="ISL54" s="1698"/>
      <c r="ISM54" s="1698"/>
      <c r="ISN54" s="1698"/>
      <c r="ISO54" s="1698"/>
      <c r="ISP54" s="1698"/>
      <c r="ISQ54" s="1698"/>
      <c r="ISR54" s="1698"/>
      <c r="ISS54" s="1698"/>
      <c r="IST54" s="1698"/>
      <c r="ISU54" s="1698"/>
      <c r="ISV54" s="1698"/>
      <c r="ISW54" s="1698"/>
      <c r="ISX54" s="1698"/>
      <c r="ISY54" s="1698"/>
      <c r="ISZ54" s="1698"/>
      <c r="ITA54" s="1698"/>
      <c r="ITB54" s="1698"/>
      <c r="ITC54" s="1698"/>
      <c r="ITD54" s="1698"/>
      <c r="ITE54" s="1698"/>
      <c r="ITF54" s="1698"/>
      <c r="ITG54" s="1698"/>
      <c r="ITH54" s="1698"/>
      <c r="ITI54" s="1698"/>
      <c r="ITJ54" s="1698"/>
      <c r="ITK54" s="1698"/>
      <c r="ITL54" s="1698"/>
      <c r="ITM54" s="1698"/>
      <c r="ITN54" s="1698"/>
      <c r="ITO54" s="1698"/>
      <c r="ITP54" s="1698"/>
      <c r="ITQ54" s="1698"/>
      <c r="ITR54" s="1698"/>
      <c r="ITS54" s="1698"/>
      <c r="ITT54" s="1698"/>
      <c r="ITU54" s="1698"/>
      <c r="ITV54" s="1698"/>
      <c r="ITW54" s="1698"/>
      <c r="ITX54" s="1698"/>
      <c r="ITY54" s="1698"/>
      <c r="ITZ54" s="1698"/>
      <c r="IUA54" s="1698"/>
      <c r="IUB54" s="1698"/>
      <c r="IUC54" s="1698"/>
      <c r="IUD54" s="1698"/>
      <c r="IUE54" s="1698"/>
      <c r="IUF54" s="1698"/>
      <c r="IUG54" s="1698"/>
      <c r="IUH54" s="1698"/>
      <c r="IUI54" s="1698"/>
      <c r="IUJ54" s="1698"/>
      <c r="IUK54" s="1698"/>
      <c r="IUL54" s="1698"/>
      <c r="IUM54" s="1698"/>
      <c r="IUN54" s="1698"/>
      <c r="IUO54" s="1698"/>
      <c r="IUP54" s="1698"/>
      <c r="IUQ54" s="1698"/>
      <c r="IUR54" s="1698"/>
      <c r="IUS54" s="1698"/>
      <c r="IUT54" s="1698"/>
      <c r="IUU54" s="1698"/>
      <c r="IUV54" s="1698"/>
      <c r="IUW54" s="1698"/>
      <c r="IUX54" s="1698"/>
      <c r="IUY54" s="1698"/>
      <c r="IUZ54" s="1698"/>
      <c r="IVA54" s="1698"/>
      <c r="IVB54" s="1698"/>
      <c r="IVC54" s="1698"/>
      <c r="IVD54" s="1698"/>
      <c r="IVE54" s="1698"/>
      <c r="IVF54" s="1698"/>
      <c r="IVG54" s="1698"/>
      <c r="IVH54" s="1698"/>
      <c r="IVI54" s="1698"/>
      <c r="IVJ54" s="1698"/>
      <c r="IVK54" s="1698"/>
      <c r="IVL54" s="1698"/>
      <c r="IVM54" s="1698"/>
      <c r="IVN54" s="1698"/>
      <c r="IVO54" s="1698"/>
      <c r="IVP54" s="1698"/>
      <c r="IVQ54" s="1698"/>
      <c r="IVR54" s="1698"/>
      <c r="IVS54" s="1698"/>
      <c r="IVT54" s="1698"/>
      <c r="IVU54" s="1698"/>
      <c r="IVV54" s="1698"/>
      <c r="IVW54" s="1698"/>
      <c r="IVX54" s="1698"/>
      <c r="IVY54" s="1698"/>
      <c r="IVZ54" s="1698"/>
      <c r="IWA54" s="1698"/>
      <c r="IWB54" s="1698"/>
      <c r="IWC54" s="1698"/>
      <c r="IWD54" s="1698"/>
      <c r="IWE54" s="1698"/>
      <c r="IWF54" s="1698"/>
      <c r="IWG54" s="1698"/>
      <c r="IWH54" s="1698"/>
      <c r="IWI54" s="1698"/>
      <c r="IWJ54" s="1698"/>
      <c r="IWK54" s="1698"/>
      <c r="IWL54" s="1698"/>
      <c r="IWM54" s="1698"/>
      <c r="IWN54" s="1698"/>
      <c r="IWO54" s="1698"/>
      <c r="IWP54" s="1698"/>
      <c r="IWQ54" s="1698"/>
      <c r="IWR54" s="1698"/>
      <c r="IWS54" s="1698"/>
      <c r="IWT54" s="1698"/>
      <c r="IWU54" s="1698"/>
      <c r="IWV54" s="1698"/>
      <c r="IWW54" s="1698"/>
      <c r="IWX54" s="1698"/>
      <c r="IWY54" s="1698"/>
      <c r="IWZ54" s="1698"/>
      <c r="IXA54" s="1698"/>
      <c r="IXB54" s="1698"/>
      <c r="IXC54" s="1698"/>
      <c r="IXD54" s="1698"/>
      <c r="IXE54" s="1698"/>
      <c r="IXF54" s="1698"/>
      <c r="IXG54" s="1698"/>
      <c r="IXH54" s="1698"/>
      <c r="IXI54" s="1698"/>
      <c r="IXJ54" s="1698"/>
      <c r="IXK54" s="1698"/>
      <c r="IXL54" s="1698"/>
      <c r="IXM54" s="1698"/>
      <c r="IXN54" s="1698"/>
      <c r="IXO54" s="1698"/>
      <c r="IXP54" s="1698"/>
      <c r="IXQ54" s="1698"/>
      <c r="IXR54" s="1698"/>
      <c r="IXS54" s="1698"/>
      <c r="IXT54" s="1698"/>
      <c r="IXU54" s="1698"/>
      <c r="IXV54" s="1698"/>
      <c r="IXW54" s="1698"/>
      <c r="IXX54" s="1698"/>
      <c r="IXY54" s="1698"/>
      <c r="IXZ54" s="1698"/>
      <c r="IYA54" s="1698"/>
      <c r="IYB54" s="1698"/>
      <c r="IYC54" s="1698"/>
      <c r="IYD54" s="1698"/>
      <c r="IYE54" s="1698"/>
      <c r="IYF54" s="1698"/>
      <c r="IYG54" s="1698"/>
      <c r="IYH54" s="1698"/>
      <c r="IYI54" s="1698"/>
      <c r="IYJ54" s="1698"/>
      <c r="IYK54" s="1698"/>
      <c r="IYL54" s="1698"/>
      <c r="IYM54" s="1698"/>
      <c r="IYN54" s="1698"/>
      <c r="IYO54" s="1698"/>
      <c r="IYP54" s="1698"/>
      <c r="IYQ54" s="1698"/>
      <c r="IYR54" s="1698"/>
      <c r="IYS54" s="1698"/>
      <c r="IYT54" s="1698"/>
      <c r="IYU54" s="1698"/>
      <c r="IYV54" s="1698"/>
      <c r="IYW54" s="1698"/>
      <c r="IYX54" s="1698"/>
      <c r="IYY54" s="1698"/>
      <c r="IYZ54" s="1698"/>
      <c r="IZA54" s="1698"/>
      <c r="IZB54" s="1698"/>
      <c r="IZC54" s="1698"/>
      <c r="IZD54" s="1698"/>
      <c r="IZE54" s="1698"/>
      <c r="IZF54" s="1698"/>
      <c r="IZG54" s="1698"/>
      <c r="IZH54" s="1698"/>
      <c r="IZI54" s="1698"/>
      <c r="IZJ54" s="1698"/>
      <c r="IZK54" s="1698"/>
      <c r="IZL54" s="1698"/>
      <c r="IZM54" s="1698"/>
      <c r="IZN54" s="1698"/>
      <c r="IZO54" s="1698"/>
      <c r="IZP54" s="1698"/>
      <c r="IZQ54" s="1698"/>
      <c r="IZR54" s="1698"/>
      <c r="IZS54" s="1698"/>
      <c r="IZT54" s="1698"/>
      <c r="IZU54" s="1698"/>
      <c r="IZV54" s="1698"/>
      <c r="IZW54" s="1698"/>
      <c r="IZX54" s="1698"/>
      <c r="IZY54" s="1698"/>
      <c r="IZZ54" s="1698"/>
      <c r="JAA54" s="1698"/>
      <c r="JAB54" s="1698"/>
      <c r="JAC54" s="1698"/>
      <c r="JAD54" s="1698"/>
      <c r="JAE54" s="1698"/>
      <c r="JAF54" s="1698"/>
      <c r="JAG54" s="1698"/>
      <c r="JAH54" s="1698"/>
      <c r="JAI54" s="1698"/>
      <c r="JAJ54" s="1698"/>
      <c r="JAK54" s="1698"/>
      <c r="JAL54" s="1698"/>
      <c r="JAM54" s="1698"/>
      <c r="JAN54" s="1698"/>
      <c r="JAO54" s="1698"/>
      <c r="JAP54" s="1698"/>
      <c r="JAQ54" s="1698"/>
      <c r="JAR54" s="1698"/>
      <c r="JAS54" s="1698"/>
      <c r="JAT54" s="1698"/>
      <c r="JAU54" s="1698"/>
      <c r="JAV54" s="1698"/>
      <c r="JAW54" s="1698"/>
      <c r="JAX54" s="1698"/>
      <c r="JAY54" s="1698"/>
      <c r="JAZ54" s="1698"/>
      <c r="JBA54" s="1698"/>
      <c r="JBB54" s="1698"/>
      <c r="JBC54" s="1698"/>
      <c r="JBD54" s="1698"/>
      <c r="JBE54" s="1698"/>
      <c r="JBF54" s="1698"/>
      <c r="JBG54" s="1698"/>
      <c r="JBH54" s="1698"/>
      <c r="JBI54" s="1698"/>
      <c r="JBJ54" s="1698"/>
      <c r="JBK54" s="1698"/>
      <c r="JBL54" s="1698"/>
      <c r="JBM54" s="1698"/>
      <c r="JBN54" s="1698"/>
      <c r="JBO54" s="1698"/>
      <c r="JBP54" s="1698"/>
      <c r="JBQ54" s="1698"/>
      <c r="JBR54" s="1698"/>
      <c r="JBS54" s="1698"/>
      <c r="JBT54" s="1698"/>
      <c r="JBU54" s="1698"/>
      <c r="JBV54" s="1698"/>
      <c r="JBW54" s="1698"/>
      <c r="JBX54" s="1698"/>
      <c r="JBY54" s="1698"/>
      <c r="JBZ54" s="1698"/>
      <c r="JCA54" s="1698"/>
      <c r="JCB54" s="1698"/>
      <c r="JCC54" s="1698"/>
      <c r="JCD54" s="1698"/>
      <c r="JCE54" s="1698"/>
      <c r="JCF54" s="1698"/>
      <c r="JCG54" s="1698"/>
      <c r="JCH54" s="1698"/>
      <c r="JCI54" s="1698"/>
      <c r="JCJ54" s="1698"/>
      <c r="JCK54" s="1698"/>
      <c r="JCL54" s="1698"/>
      <c r="JCM54" s="1698"/>
      <c r="JCN54" s="1698"/>
      <c r="JCO54" s="1698"/>
      <c r="JCP54" s="1698"/>
      <c r="JCQ54" s="1698"/>
      <c r="JCR54" s="1698"/>
      <c r="JCS54" s="1698"/>
      <c r="JCT54" s="1698"/>
      <c r="JCU54" s="1698"/>
      <c r="JCV54" s="1698"/>
      <c r="JCW54" s="1698"/>
      <c r="JCX54" s="1698"/>
      <c r="JCY54" s="1698"/>
      <c r="JCZ54" s="1698"/>
      <c r="JDA54" s="1698"/>
      <c r="JDB54" s="1698"/>
      <c r="JDC54" s="1698"/>
      <c r="JDD54" s="1698"/>
      <c r="JDE54" s="1698"/>
      <c r="JDF54" s="1698"/>
      <c r="JDG54" s="1698"/>
      <c r="JDH54" s="1698"/>
      <c r="JDI54" s="1698"/>
      <c r="JDJ54" s="1698"/>
      <c r="JDK54" s="1698"/>
      <c r="JDL54" s="1698"/>
      <c r="JDM54" s="1698"/>
      <c r="JDN54" s="1698"/>
      <c r="JDO54" s="1698"/>
      <c r="JDP54" s="1698"/>
      <c r="JDQ54" s="1698"/>
      <c r="JDR54" s="1698"/>
      <c r="JDS54" s="1698"/>
      <c r="JDT54" s="1698"/>
      <c r="JDU54" s="1698"/>
      <c r="JDV54" s="1698"/>
      <c r="JDW54" s="1698"/>
      <c r="JDX54" s="1698"/>
      <c r="JDY54" s="1698"/>
      <c r="JDZ54" s="1698"/>
      <c r="JEA54" s="1698"/>
      <c r="JEB54" s="1698"/>
      <c r="JEC54" s="1698"/>
      <c r="JED54" s="1698"/>
      <c r="JEE54" s="1698"/>
      <c r="JEF54" s="1698"/>
      <c r="JEG54" s="1698"/>
      <c r="JEH54" s="1698"/>
      <c r="JEI54" s="1698"/>
      <c r="JEJ54" s="1698"/>
      <c r="JEK54" s="1698"/>
      <c r="JEL54" s="1698"/>
      <c r="JEM54" s="1698"/>
      <c r="JEN54" s="1698"/>
      <c r="JEO54" s="1698"/>
      <c r="JEP54" s="1698"/>
      <c r="JEQ54" s="1698"/>
      <c r="JER54" s="1698"/>
      <c r="JES54" s="1698"/>
      <c r="JET54" s="1698"/>
      <c r="JEU54" s="1698"/>
      <c r="JEV54" s="1698"/>
      <c r="JEW54" s="1698"/>
      <c r="JEX54" s="1698"/>
      <c r="JEY54" s="1698"/>
      <c r="JEZ54" s="1698"/>
      <c r="JFA54" s="1698"/>
      <c r="JFB54" s="1698"/>
      <c r="JFC54" s="1698"/>
      <c r="JFD54" s="1698"/>
      <c r="JFE54" s="1698"/>
      <c r="JFF54" s="1698"/>
      <c r="JFG54" s="1698"/>
      <c r="JFH54" s="1698"/>
      <c r="JFI54" s="1698"/>
      <c r="JFJ54" s="1698"/>
      <c r="JFK54" s="1698"/>
      <c r="JFL54" s="1698"/>
      <c r="JFM54" s="1698"/>
      <c r="JFN54" s="1698"/>
      <c r="JFO54" s="1698"/>
      <c r="JFP54" s="1698"/>
      <c r="JFQ54" s="1698"/>
      <c r="JFR54" s="1698"/>
      <c r="JFS54" s="1698"/>
      <c r="JFT54" s="1698"/>
      <c r="JFU54" s="1698"/>
      <c r="JFV54" s="1698"/>
      <c r="JFW54" s="1698"/>
      <c r="JFX54" s="1698"/>
      <c r="JFY54" s="1698"/>
      <c r="JFZ54" s="1698"/>
      <c r="JGA54" s="1698"/>
      <c r="JGB54" s="1698"/>
      <c r="JGC54" s="1698"/>
      <c r="JGD54" s="1698"/>
      <c r="JGE54" s="1698"/>
      <c r="JGF54" s="1698"/>
      <c r="JGG54" s="1698"/>
      <c r="JGH54" s="1698"/>
      <c r="JGI54" s="1698"/>
      <c r="JGJ54" s="1698"/>
      <c r="JGK54" s="1698"/>
      <c r="JGL54" s="1698"/>
      <c r="JGM54" s="1698"/>
      <c r="JGN54" s="1698"/>
      <c r="JGO54" s="1698"/>
      <c r="JGP54" s="1698"/>
      <c r="JGQ54" s="1698"/>
      <c r="JGR54" s="1698"/>
      <c r="JGS54" s="1698"/>
      <c r="JGT54" s="1698"/>
      <c r="JGU54" s="1698"/>
      <c r="JGV54" s="1698"/>
      <c r="JGW54" s="1698"/>
      <c r="JGX54" s="1698"/>
      <c r="JGY54" s="1698"/>
      <c r="JGZ54" s="1698"/>
      <c r="JHA54" s="1698"/>
      <c r="JHB54" s="1698"/>
      <c r="JHC54" s="1698"/>
      <c r="JHD54" s="1698"/>
      <c r="JHE54" s="1698"/>
      <c r="JHF54" s="1698"/>
      <c r="JHG54" s="1698"/>
      <c r="JHH54" s="1698"/>
      <c r="JHI54" s="1698"/>
      <c r="JHJ54" s="1698"/>
      <c r="JHK54" s="1698"/>
      <c r="JHL54" s="1698"/>
      <c r="JHM54" s="1698"/>
      <c r="JHN54" s="1698"/>
      <c r="JHO54" s="1698"/>
      <c r="JHP54" s="1698"/>
      <c r="JHQ54" s="1698"/>
      <c r="JHR54" s="1698"/>
      <c r="JHS54" s="1698"/>
      <c r="JHT54" s="1698"/>
      <c r="JHU54" s="1698"/>
      <c r="JHV54" s="1698"/>
      <c r="JHW54" s="1698"/>
      <c r="JHX54" s="1698"/>
      <c r="JHY54" s="1698"/>
      <c r="JHZ54" s="1698"/>
      <c r="JIA54" s="1698"/>
      <c r="JIB54" s="1698"/>
      <c r="JIC54" s="1698"/>
      <c r="JID54" s="1698"/>
      <c r="JIE54" s="1698"/>
      <c r="JIF54" s="1698"/>
      <c r="JIG54" s="1698"/>
      <c r="JIH54" s="1698"/>
      <c r="JII54" s="1698"/>
      <c r="JIJ54" s="1698"/>
      <c r="JIK54" s="1698"/>
      <c r="JIL54" s="1698"/>
      <c r="JIM54" s="1698"/>
      <c r="JIN54" s="1698"/>
      <c r="JIO54" s="1698"/>
      <c r="JIP54" s="1698"/>
      <c r="JIQ54" s="1698"/>
      <c r="JIR54" s="1698"/>
      <c r="JIS54" s="1698"/>
      <c r="JIT54" s="1698"/>
      <c r="JIU54" s="1698"/>
      <c r="JIV54" s="1698"/>
      <c r="JIW54" s="1698"/>
      <c r="JIX54" s="1698"/>
      <c r="JIY54" s="1698"/>
      <c r="JIZ54" s="1698"/>
      <c r="JJA54" s="1698"/>
      <c r="JJB54" s="1698"/>
      <c r="JJC54" s="1698"/>
      <c r="JJD54" s="1698"/>
      <c r="JJE54" s="1698"/>
      <c r="JJF54" s="1698"/>
      <c r="JJG54" s="1698"/>
      <c r="JJH54" s="1698"/>
      <c r="JJI54" s="1698"/>
      <c r="JJJ54" s="1698"/>
      <c r="JJK54" s="1698"/>
      <c r="JJL54" s="1698"/>
      <c r="JJM54" s="1698"/>
      <c r="JJN54" s="1698"/>
      <c r="JJO54" s="1698"/>
      <c r="JJP54" s="1698"/>
      <c r="JJQ54" s="1698"/>
      <c r="JJR54" s="1698"/>
      <c r="JJS54" s="1698"/>
      <c r="JJT54" s="1698"/>
      <c r="JJU54" s="1698"/>
      <c r="JJV54" s="1698"/>
      <c r="JJW54" s="1698"/>
      <c r="JJX54" s="1698"/>
      <c r="JJY54" s="1698"/>
      <c r="JJZ54" s="1698"/>
      <c r="JKA54" s="1698"/>
      <c r="JKB54" s="1698"/>
      <c r="JKC54" s="1698"/>
      <c r="JKD54" s="1698"/>
      <c r="JKE54" s="1698"/>
      <c r="JKF54" s="1698"/>
      <c r="JKG54" s="1698"/>
      <c r="JKH54" s="1698"/>
      <c r="JKI54" s="1698"/>
      <c r="JKJ54" s="1698"/>
      <c r="JKK54" s="1698"/>
      <c r="JKL54" s="1698"/>
      <c r="JKM54" s="1698"/>
      <c r="JKN54" s="1698"/>
      <c r="JKO54" s="1698"/>
      <c r="JKP54" s="1698"/>
      <c r="JKQ54" s="1698"/>
      <c r="JKR54" s="1698"/>
      <c r="JKS54" s="1698"/>
      <c r="JKT54" s="1698"/>
      <c r="JKU54" s="1698"/>
      <c r="JKV54" s="1698"/>
      <c r="JKW54" s="1698"/>
      <c r="JKX54" s="1698"/>
      <c r="JKY54" s="1698"/>
      <c r="JKZ54" s="1698"/>
      <c r="JLA54" s="1698"/>
      <c r="JLB54" s="1698"/>
      <c r="JLC54" s="1698"/>
      <c r="JLD54" s="1698"/>
      <c r="JLE54" s="1698"/>
      <c r="JLF54" s="1698"/>
      <c r="JLG54" s="1698"/>
      <c r="JLH54" s="1698"/>
      <c r="JLI54" s="1698"/>
      <c r="JLJ54" s="1698"/>
      <c r="JLK54" s="1698"/>
      <c r="JLL54" s="1698"/>
      <c r="JLM54" s="1698"/>
      <c r="JLN54" s="1698"/>
      <c r="JLO54" s="1698"/>
      <c r="JLP54" s="1698"/>
      <c r="JLQ54" s="1698"/>
      <c r="JLR54" s="1698"/>
      <c r="JLS54" s="1698"/>
      <c r="JLT54" s="1698"/>
      <c r="JLU54" s="1698"/>
      <c r="JLV54" s="1698"/>
      <c r="JLW54" s="1698"/>
      <c r="JLX54" s="1698"/>
      <c r="JLY54" s="1698"/>
      <c r="JLZ54" s="1698"/>
      <c r="JMA54" s="1698"/>
      <c r="JMB54" s="1698"/>
      <c r="JMC54" s="1698"/>
      <c r="JMD54" s="1698"/>
      <c r="JME54" s="1698"/>
      <c r="JMF54" s="1698"/>
      <c r="JMG54" s="1698"/>
      <c r="JMH54" s="1698"/>
      <c r="JMI54" s="1698"/>
      <c r="JMJ54" s="1698"/>
      <c r="JMK54" s="1698"/>
      <c r="JML54" s="1698"/>
      <c r="JMM54" s="1698"/>
      <c r="JMN54" s="1698"/>
      <c r="JMO54" s="1698"/>
      <c r="JMP54" s="1698"/>
      <c r="JMQ54" s="1698"/>
      <c r="JMR54" s="1698"/>
      <c r="JMS54" s="1698"/>
      <c r="JMT54" s="1698"/>
      <c r="JMU54" s="1698"/>
      <c r="JMV54" s="1698"/>
      <c r="JMW54" s="1698"/>
      <c r="JMX54" s="1698"/>
      <c r="JMY54" s="1698"/>
      <c r="JMZ54" s="1698"/>
      <c r="JNA54" s="1698"/>
      <c r="JNB54" s="1698"/>
      <c r="JNC54" s="1698"/>
      <c r="JND54" s="1698"/>
      <c r="JNE54" s="1698"/>
      <c r="JNF54" s="1698"/>
      <c r="JNG54" s="1698"/>
      <c r="JNH54" s="1698"/>
      <c r="JNI54" s="1698"/>
      <c r="JNJ54" s="1698"/>
      <c r="JNK54" s="1698"/>
      <c r="JNL54" s="1698"/>
      <c r="JNM54" s="1698"/>
      <c r="JNN54" s="1698"/>
      <c r="JNO54" s="1698"/>
      <c r="JNP54" s="1698"/>
      <c r="JNQ54" s="1698"/>
      <c r="JNR54" s="1698"/>
      <c r="JNS54" s="1698"/>
      <c r="JNT54" s="1698"/>
      <c r="JNU54" s="1698"/>
      <c r="JNV54" s="1698"/>
      <c r="JNW54" s="1698"/>
      <c r="JNX54" s="1698"/>
      <c r="JNY54" s="1698"/>
      <c r="JNZ54" s="1698"/>
      <c r="JOA54" s="1698"/>
      <c r="JOB54" s="1698"/>
      <c r="JOC54" s="1698"/>
      <c r="JOD54" s="1698"/>
      <c r="JOE54" s="1698"/>
      <c r="JOF54" s="1698"/>
      <c r="JOG54" s="1698"/>
      <c r="JOH54" s="1698"/>
      <c r="JOI54" s="1698"/>
      <c r="JOJ54" s="1698"/>
      <c r="JOK54" s="1698"/>
      <c r="JOL54" s="1698"/>
      <c r="JOM54" s="1698"/>
      <c r="JON54" s="1698"/>
      <c r="JOO54" s="1698"/>
      <c r="JOP54" s="1698"/>
      <c r="JOQ54" s="1698"/>
      <c r="JOR54" s="1698"/>
      <c r="JOS54" s="1698"/>
      <c r="JOT54" s="1698"/>
      <c r="JOU54" s="1698"/>
      <c r="JOV54" s="1698"/>
      <c r="JOW54" s="1698"/>
      <c r="JOX54" s="1698"/>
      <c r="JOY54" s="1698"/>
      <c r="JOZ54" s="1698"/>
      <c r="JPA54" s="1698"/>
      <c r="JPB54" s="1698"/>
      <c r="JPC54" s="1698"/>
      <c r="JPD54" s="1698"/>
      <c r="JPE54" s="1698"/>
      <c r="JPF54" s="1698"/>
      <c r="JPG54" s="1698"/>
      <c r="JPH54" s="1698"/>
      <c r="JPI54" s="1698"/>
      <c r="JPJ54" s="1698"/>
      <c r="JPK54" s="1698"/>
      <c r="JPL54" s="1698"/>
      <c r="JPM54" s="1698"/>
      <c r="JPN54" s="1698"/>
      <c r="JPO54" s="1698"/>
      <c r="JPP54" s="1698"/>
      <c r="JPQ54" s="1698"/>
      <c r="JPR54" s="1698"/>
      <c r="JPS54" s="1698"/>
      <c r="JPT54" s="1698"/>
      <c r="JPU54" s="1698"/>
      <c r="JPV54" s="1698"/>
      <c r="JPW54" s="1698"/>
      <c r="JPX54" s="1698"/>
      <c r="JPY54" s="1698"/>
      <c r="JPZ54" s="1698"/>
      <c r="JQA54" s="1698"/>
      <c r="JQB54" s="1698"/>
      <c r="JQC54" s="1698"/>
      <c r="JQD54" s="1698"/>
      <c r="JQE54" s="1698"/>
      <c r="JQF54" s="1698"/>
      <c r="JQG54" s="1698"/>
      <c r="JQH54" s="1698"/>
      <c r="JQI54" s="1698"/>
      <c r="JQJ54" s="1698"/>
      <c r="JQK54" s="1698"/>
      <c r="JQL54" s="1698"/>
      <c r="JQM54" s="1698"/>
      <c r="JQN54" s="1698"/>
      <c r="JQO54" s="1698"/>
      <c r="JQP54" s="1698"/>
      <c r="JQQ54" s="1698"/>
      <c r="JQR54" s="1698"/>
      <c r="JQS54" s="1698"/>
      <c r="JQT54" s="1698"/>
      <c r="JQU54" s="1698"/>
      <c r="JQV54" s="1698"/>
      <c r="JQW54" s="1698"/>
      <c r="JQX54" s="1698"/>
      <c r="JQY54" s="1698"/>
      <c r="JQZ54" s="1698"/>
      <c r="JRA54" s="1698"/>
      <c r="JRB54" s="1698"/>
      <c r="JRC54" s="1698"/>
      <c r="JRD54" s="1698"/>
      <c r="JRE54" s="1698"/>
      <c r="JRF54" s="1698"/>
      <c r="JRG54" s="1698"/>
      <c r="JRH54" s="1698"/>
      <c r="JRI54" s="1698"/>
      <c r="JRJ54" s="1698"/>
      <c r="JRK54" s="1698"/>
      <c r="JRL54" s="1698"/>
      <c r="JRM54" s="1698"/>
      <c r="JRN54" s="1698"/>
      <c r="JRO54" s="1698"/>
      <c r="JRP54" s="1698"/>
      <c r="JRQ54" s="1698"/>
      <c r="JRR54" s="1698"/>
      <c r="JRS54" s="1698"/>
      <c r="JRT54" s="1698"/>
      <c r="JRU54" s="1698"/>
      <c r="JRV54" s="1698"/>
      <c r="JRW54" s="1698"/>
      <c r="JRX54" s="1698"/>
      <c r="JRY54" s="1698"/>
      <c r="JRZ54" s="1698"/>
      <c r="JSA54" s="1698"/>
      <c r="JSB54" s="1698"/>
      <c r="JSC54" s="1698"/>
      <c r="JSD54" s="1698"/>
      <c r="JSE54" s="1698"/>
      <c r="JSF54" s="1698"/>
      <c r="JSG54" s="1698"/>
      <c r="JSH54" s="1698"/>
      <c r="JSI54" s="1698"/>
      <c r="JSJ54" s="1698"/>
      <c r="JSK54" s="1698"/>
      <c r="JSL54" s="1698"/>
      <c r="JSM54" s="1698"/>
      <c r="JSN54" s="1698"/>
      <c r="JSO54" s="1698"/>
      <c r="JSP54" s="1698"/>
      <c r="JSQ54" s="1698"/>
      <c r="JSR54" s="1698"/>
      <c r="JSS54" s="1698"/>
      <c r="JST54" s="1698"/>
      <c r="JSU54" s="1698"/>
      <c r="JSV54" s="1698"/>
      <c r="JSW54" s="1698"/>
      <c r="JSX54" s="1698"/>
      <c r="JSY54" s="1698"/>
      <c r="JSZ54" s="1698"/>
      <c r="JTA54" s="1698"/>
      <c r="JTB54" s="1698"/>
      <c r="JTC54" s="1698"/>
      <c r="JTD54" s="1698"/>
      <c r="JTE54" s="1698"/>
      <c r="JTF54" s="1698"/>
      <c r="JTG54" s="1698"/>
      <c r="JTH54" s="1698"/>
      <c r="JTI54" s="1698"/>
      <c r="JTJ54" s="1698"/>
      <c r="JTK54" s="1698"/>
      <c r="JTL54" s="1698"/>
      <c r="JTM54" s="1698"/>
      <c r="JTN54" s="1698"/>
      <c r="JTO54" s="1698"/>
      <c r="JTP54" s="1698"/>
      <c r="JTQ54" s="1698"/>
      <c r="JTR54" s="1698"/>
      <c r="JTS54" s="1698"/>
      <c r="JTT54" s="1698"/>
      <c r="JTU54" s="1698"/>
      <c r="JTV54" s="1698"/>
      <c r="JTW54" s="1698"/>
      <c r="JTX54" s="1698"/>
      <c r="JTY54" s="1698"/>
      <c r="JTZ54" s="1698"/>
      <c r="JUA54" s="1698"/>
      <c r="JUB54" s="1698"/>
      <c r="JUC54" s="1698"/>
      <c r="JUD54" s="1698"/>
      <c r="JUE54" s="1698"/>
      <c r="JUF54" s="1698"/>
      <c r="JUG54" s="1698"/>
      <c r="JUH54" s="1698"/>
      <c r="JUI54" s="1698"/>
      <c r="JUJ54" s="1698"/>
      <c r="JUK54" s="1698"/>
      <c r="JUL54" s="1698"/>
      <c r="JUM54" s="1698"/>
      <c r="JUN54" s="1698"/>
      <c r="JUO54" s="1698"/>
      <c r="JUP54" s="1698"/>
      <c r="JUQ54" s="1698"/>
      <c r="JUR54" s="1698"/>
      <c r="JUS54" s="1698"/>
      <c r="JUT54" s="1698"/>
      <c r="JUU54" s="1698"/>
      <c r="JUV54" s="1698"/>
      <c r="JUW54" s="1698"/>
      <c r="JUX54" s="1698"/>
      <c r="JUY54" s="1698"/>
      <c r="JUZ54" s="1698"/>
      <c r="JVA54" s="1698"/>
      <c r="JVB54" s="1698"/>
      <c r="JVC54" s="1698"/>
      <c r="JVD54" s="1698"/>
      <c r="JVE54" s="1698"/>
      <c r="JVF54" s="1698"/>
      <c r="JVG54" s="1698"/>
      <c r="JVH54" s="1698"/>
      <c r="JVI54" s="1698"/>
      <c r="JVJ54" s="1698"/>
      <c r="JVK54" s="1698"/>
      <c r="JVL54" s="1698"/>
      <c r="JVM54" s="1698"/>
      <c r="JVN54" s="1698"/>
      <c r="JVO54" s="1698"/>
      <c r="JVP54" s="1698"/>
      <c r="JVQ54" s="1698"/>
      <c r="JVR54" s="1698"/>
      <c r="JVS54" s="1698"/>
      <c r="JVT54" s="1698"/>
      <c r="JVU54" s="1698"/>
      <c r="JVV54" s="1698"/>
      <c r="JVW54" s="1698"/>
      <c r="JVX54" s="1698"/>
      <c r="JVY54" s="1698"/>
      <c r="JVZ54" s="1698"/>
      <c r="JWA54" s="1698"/>
      <c r="JWB54" s="1698"/>
      <c r="JWC54" s="1698"/>
      <c r="JWD54" s="1698"/>
      <c r="JWE54" s="1698"/>
      <c r="JWF54" s="1698"/>
      <c r="JWG54" s="1698"/>
      <c r="JWH54" s="1698"/>
      <c r="JWI54" s="1698"/>
      <c r="JWJ54" s="1698"/>
      <c r="JWK54" s="1698"/>
      <c r="JWL54" s="1698"/>
      <c r="JWM54" s="1698"/>
      <c r="JWN54" s="1698"/>
      <c r="JWO54" s="1698"/>
      <c r="JWP54" s="1698"/>
      <c r="JWQ54" s="1698"/>
      <c r="JWR54" s="1698"/>
      <c r="JWS54" s="1698"/>
      <c r="JWT54" s="1698"/>
      <c r="JWU54" s="1698"/>
      <c r="JWV54" s="1698"/>
      <c r="JWW54" s="1698"/>
      <c r="JWX54" s="1698"/>
      <c r="JWY54" s="1698"/>
      <c r="JWZ54" s="1698"/>
      <c r="JXA54" s="1698"/>
      <c r="JXB54" s="1698"/>
      <c r="JXC54" s="1698"/>
      <c r="JXD54" s="1698"/>
      <c r="JXE54" s="1698"/>
      <c r="JXF54" s="1698"/>
      <c r="JXG54" s="1698"/>
      <c r="JXH54" s="1698"/>
      <c r="JXI54" s="1698"/>
      <c r="JXJ54" s="1698"/>
      <c r="JXK54" s="1698"/>
      <c r="JXL54" s="1698"/>
      <c r="JXM54" s="1698"/>
      <c r="JXN54" s="1698"/>
      <c r="JXO54" s="1698"/>
      <c r="JXP54" s="1698"/>
      <c r="JXQ54" s="1698"/>
      <c r="JXR54" s="1698"/>
      <c r="JXS54" s="1698"/>
      <c r="JXT54" s="1698"/>
      <c r="JXU54" s="1698"/>
      <c r="JXV54" s="1698"/>
      <c r="JXW54" s="1698"/>
      <c r="JXX54" s="1698"/>
      <c r="JXY54" s="1698"/>
      <c r="JXZ54" s="1698"/>
      <c r="JYA54" s="1698"/>
      <c r="JYB54" s="1698"/>
      <c r="JYC54" s="1698"/>
      <c r="JYD54" s="1698"/>
      <c r="JYE54" s="1698"/>
      <c r="JYF54" s="1698"/>
      <c r="JYG54" s="1698"/>
      <c r="JYH54" s="1698"/>
      <c r="JYI54" s="1698"/>
      <c r="JYJ54" s="1698"/>
      <c r="JYK54" s="1698"/>
      <c r="JYL54" s="1698"/>
      <c r="JYM54" s="1698"/>
      <c r="JYN54" s="1698"/>
      <c r="JYO54" s="1698"/>
      <c r="JYP54" s="1698"/>
      <c r="JYQ54" s="1698"/>
      <c r="JYR54" s="1698"/>
      <c r="JYS54" s="1698"/>
      <c r="JYT54" s="1698"/>
      <c r="JYU54" s="1698"/>
      <c r="JYV54" s="1698"/>
      <c r="JYW54" s="1698"/>
      <c r="JYX54" s="1698"/>
      <c r="JYY54" s="1698"/>
      <c r="JYZ54" s="1698"/>
      <c r="JZA54" s="1698"/>
      <c r="JZB54" s="1698"/>
      <c r="JZC54" s="1698"/>
      <c r="JZD54" s="1698"/>
      <c r="JZE54" s="1698"/>
      <c r="JZF54" s="1698"/>
      <c r="JZG54" s="1698"/>
      <c r="JZH54" s="1698"/>
      <c r="JZI54" s="1698"/>
      <c r="JZJ54" s="1698"/>
      <c r="JZK54" s="1698"/>
      <c r="JZL54" s="1698"/>
      <c r="JZM54" s="1698"/>
      <c r="JZN54" s="1698"/>
      <c r="JZO54" s="1698"/>
      <c r="JZP54" s="1698"/>
      <c r="JZQ54" s="1698"/>
      <c r="JZR54" s="1698"/>
      <c r="JZS54" s="1698"/>
      <c r="JZT54" s="1698"/>
      <c r="JZU54" s="1698"/>
      <c r="JZV54" s="1698"/>
      <c r="JZW54" s="1698"/>
      <c r="JZX54" s="1698"/>
      <c r="JZY54" s="1698"/>
      <c r="JZZ54" s="1698"/>
      <c r="KAA54" s="1698"/>
      <c r="KAB54" s="1698"/>
      <c r="KAC54" s="1698"/>
      <c r="KAD54" s="1698"/>
      <c r="KAE54" s="1698"/>
      <c r="KAF54" s="1698"/>
      <c r="KAG54" s="1698"/>
      <c r="KAH54" s="1698"/>
      <c r="KAI54" s="1698"/>
      <c r="KAJ54" s="1698"/>
      <c r="KAK54" s="1698"/>
      <c r="KAL54" s="1698"/>
      <c r="KAM54" s="1698"/>
      <c r="KAN54" s="1698"/>
      <c r="KAO54" s="1698"/>
      <c r="KAP54" s="1698"/>
      <c r="KAQ54" s="1698"/>
      <c r="KAR54" s="1698"/>
      <c r="KAS54" s="1698"/>
      <c r="KAT54" s="1698"/>
      <c r="KAU54" s="1698"/>
      <c r="KAV54" s="1698"/>
      <c r="KAW54" s="1698"/>
      <c r="KAX54" s="1698"/>
      <c r="KAY54" s="1698"/>
      <c r="KAZ54" s="1698"/>
      <c r="KBA54" s="1698"/>
      <c r="KBB54" s="1698"/>
      <c r="KBC54" s="1698"/>
      <c r="KBD54" s="1698"/>
      <c r="KBE54" s="1698"/>
      <c r="KBF54" s="1698"/>
      <c r="KBG54" s="1698"/>
      <c r="KBH54" s="1698"/>
      <c r="KBI54" s="1698"/>
      <c r="KBJ54" s="1698"/>
      <c r="KBK54" s="1698"/>
      <c r="KBL54" s="1698"/>
      <c r="KBM54" s="1698"/>
      <c r="KBN54" s="1698"/>
      <c r="KBO54" s="1698"/>
      <c r="KBP54" s="1698"/>
      <c r="KBQ54" s="1698"/>
      <c r="KBR54" s="1698"/>
      <c r="KBS54" s="1698"/>
      <c r="KBT54" s="1698"/>
      <c r="KBU54" s="1698"/>
      <c r="KBV54" s="1698"/>
      <c r="KBW54" s="1698"/>
      <c r="KBX54" s="1698"/>
      <c r="KBY54" s="1698"/>
      <c r="KBZ54" s="1698"/>
      <c r="KCA54" s="1698"/>
      <c r="KCB54" s="1698"/>
      <c r="KCC54" s="1698"/>
      <c r="KCD54" s="1698"/>
      <c r="KCE54" s="1698"/>
      <c r="KCF54" s="1698"/>
      <c r="KCG54" s="1698"/>
      <c r="KCH54" s="1698"/>
      <c r="KCI54" s="1698"/>
      <c r="KCJ54" s="1698"/>
      <c r="KCK54" s="1698"/>
      <c r="KCL54" s="1698"/>
      <c r="KCM54" s="1698"/>
      <c r="KCN54" s="1698"/>
      <c r="KCO54" s="1698"/>
      <c r="KCP54" s="1698"/>
      <c r="KCQ54" s="1698"/>
      <c r="KCR54" s="1698"/>
      <c r="KCS54" s="1698"/>
      <c r="KCT54" s="1698"/>
      <c r="KCU54" s="1698"/>
      <c r="KCV54" s="1698"/>
      <c r="KCW54" s="1698"/>
      <c r="KCX54" s="1698"/>
      <c r="KCY54" s="1698"/>
      <c r="KCZ54" s="1698"/>
      <c r="KDA54" s="1698"/>
      <c r="KDB54" s="1698"/>
      <c r="KDC54" s="1698"/>
      <c r="KDD54" s="1698"/>
      <c r="KDE54" s="1698"/>
      <c r="KDF54" s="1698"/>
      <c r="KDG54" s="1698"/>
      <c r="KDH54" s="1698"/>
      <c r="KDI54" s="1698"/>
      <c r="KDJ54" s="1698"/>
      <c r="KDK54" s="1698"/>
      <c r="KDL54" s="1698"/>
      <c r="KDM54" s="1698"/>
      <c r="KDN54" s="1698"/>
      <c r="KDO54" s="1698"/>
      <c r="KDP54" s="1698"/>
      <c r="KDQ54" s="1698"/>
      <c r="KDR54" s="1698"/>
      <c r="KDS54" s="1698"/>
      <c r="KDT54" s="1698"/>
      <c r="KDU54" s="1698"/>
      <c r="KDV54" s="1698"/>
      <c r="KDW54" s="1698"/>
      <c r="KDX54" s="1698"/>
      <c r="KDY54" s="1698"/>
      <c r="KDZ54" s="1698"/>
      <c r="KEA54" s="1698"/>
      <c r="KEB54" s="1698"/>
      <c r="KEC54" s="1698"/>
      <c r="KED54" s="1698"/>
      <c r="KEE54" s="1698"/>
      <c r="KEF54" s="1698"/>
      <c r="KEG54" s="1698"/>
      <c r="KEH54" s="1698"/>
      <c r="KEI54" s="1698"/>
      <c r="KEJ54" s="1698"/>
      <c r="KEK54" s="1698"/>
      <c r="KEL54" s="1698"/>
      <c r="KEM54" s="1698"/>
      <c r="KEN54" s="1698"/>
      <c r="KEO54" s="1698"/>
      <c r="KEP54" s="1698"/>
      <c r="KEQ54" s="1698"/>
      <c r="KER54" s="1698"/>
      <c r="KES54" s="1698"/>
      <c r="KET54" s="1698"/>
      <c r="KEU54" s="1698"/>
      <c r="KEV54" s="1698"/>
      <c r="KEW54" s="1698"/>
      <c r="KEX54" s="1698"/>
      <c r="KEY54" s="1698"/>
      <c r="KEZ54" s="1698"/>
      <c r="KFA54" s="1698"/>
      <c r="KFB54" s="1698"/>
      <c r="KFC54" s="1698"/>
      <c r="KFD54" s="1698"/>
      <c r="KFE54" s="1698"/>
      <c r="KFF54" s="1698"/>
      <c r="KFG54" s="1698"/>
      <c r="KFH54" s="1698"/>
      <c r="KFI54" s="1698"/>
      <c r="KFJ54" s="1698"/>
      <c r="KFK54" s="1698"/>
      <c r="KFL54" s="1698"/>
      <c r="KFM54" s="1698"/>
      <c r="KFN54" s="1698"/>
      <c r="KFO54" s="1698"/>
      <c r="KFP54" s="1698"/>
      <c r="KFQ54" s="1698"/>
      <c r="KFR54" s="1698"/>
      <c r="KFS54" s="1698"/>
      <c r="KFT54" s="1698"/>
      <c r="KFU54" s="1698"/>
      <c r="KFV54" s="1698"/>
      <c r="KFW54" s="1698"/>
      <c r="KFX54" s="1698"/>
      <c r="KFY54" s="1698"/>
      <c r="KFZ54" s="1698"/>
      <c r="KGA54" s="1698"/>
      <c r="KGB54" s="1698"/>
      <c r="KGC54" s="1698"/>
      <c r="KGD54" s="1698"/>
      <c r="KGE54" s="1698"/>
      <c r="KGF54" s="1698"/>
      <c r="KGG54" s="1698"/>
      <c r="KGH54" s="1698"/>
      <c r="KGI54" s="1698"/>
      <c r="KGJ54" s="1698"/>
      <c r="KGK54" s="1698"/>
      <c r="KGL54" s="1698"/>
      <c r="KGM54" s="1698"/>
      <c r="KGN54" s="1698"/>
      <c r="KGO54" s="1698"/>
      <c r="KGP54" s="1698"/>
      <c r="KGQ54" s="1698"/>
      <c r="KGR54" s="1698"/>
      <c r="KGS54" s="1698"/>
      <c r="KGT54" s="1698"/>
      <c r="KGU54" s="1698"/>
      <c r="KGV54" s="1698"/>
      <c r="KGW54" s="1698"/>
      <c r="KGX54" s="1698"/>
      <c r="KGY54" s="1698"/>
      <c r="KGZ54" s="1698"/>
      <c r="KHA54" s="1698"/>
      <c r="KHB54" s="1698"/>
      <c r="KHC54" s="1698"/>
      <c r="KHD54" s="1698"/>
      <c r="KHE54" s="1698"/>
      <c r="KHF54" s="1698"/>
      <c r="KHG54" s="1698"/>
      <c r="KHH54" s="1698"/>
      <c r="KHI54" s="1698"/>
      <c r="KHJ54" s="1698"/>
      <c r="KHK54" s="1698"/>
      <c r="KHL54" s="1698"/>
      <c r="KHM54" s="1698"/>
      <c r="KHN54" s="1698"/>
      <c r="KHO54" s="1698"/>
      <c r="KHP54" s="1698"/>
      <c r="KHQ54" s="1698"/>
      <c r="KHR54" s="1698"/>
      <c r="KHS54" s="1698"/>
      <c r="KHT54" s="1698"/>
      <c r="KHU54" s="1698"/>
      <c r="KHV54" s="1698"/>
      <c r="KHW54" s="1698"/>
      <c r="KHX54" s="1698"/>
      <c r="KHY54" s="1698"/>
      <c r="KHZ54" s="1698"/>
      <c r="KIA54" s="1698"/>
      <c r="KIB54" s="1698"/>
      <c r="KIC54" s="1698"/>
      <c r="KID54" s="1698"/>
      <c r="KIE54" s="1698"/>
      <c r="KIF54" s="1698"/>
      <c r="KIG54" s="1698"/>
      <c r="KIH54" s="1698"/>
      <c r="KII54" s="1698"/>
      <c r="KIJ54" s="1698"/>
      <c r="KIK54" s="1698"/>
      <c r="KIL54" s="1698"/>
      <c r="KIM54" s="1698"/>
      <c r="KIN54" s="1698"/>
      <c r="KIO54" s="1698"/>
      <c r="KIP54" s="1698"/>
      <c r="KIQ54" s="1698"/>
      <c r="KIR54" s="1698"/>
      <c r="KIS54" s="1698"/>
      <c r="KIT54" s="1698"/>
      <c r="KIU54" s="1698"/>
      <c r="KIV54" s="1698"/>
      <c r="KIW54" s="1698"/>
      <c r="KIX54" s="1698"/>
      <c r="KIY54" s="1698"/>
      <c r="KIZ54" s="1698"/>
      <c r="KJA54" s="1698"/>
      <c r="KJB54" s="1698"/>
      <c r="KJC54" s="1698"/>
      <c r="KJD54" s="1698"/>
      <c r="KJE54" s="1698"/>
      <c r="KJF54" s="1698"/>
      <c r="KJG54" s="1698"/>
      <c r="KJH54" s="1698"/>
      <c r="KJI54" s="1698"/>
      <c r="KJJ54" s="1698"/>
      <c r="KJK54" s="1698"/>
      <c r="KJL54" s="1698"/>
      <c r="KJM54" s="1698"/>
      <c r="KJN54" s="1698"/>
      <c r="KJO54" s="1698"/>
      <c r="KJP54" s="1698"/>
      <c r="KJQ54" s="1698"/>
      <c r="KJR54" s="1698"/>
      <c r="KJS54" s="1698"/>
      <c r="KJT54" s="1698"/>
      <c r="KJU54" s="1698"/>
      <c r="KJV54" s="1698"/>
      <c r="KJW54" s="1698"/>
      <c r="KJX54" s="1698"/>
      <c r="KJY54" s="1698"/>
      <c r="KJZ54" s="1698"/>
      <c r="KKA54" s="1698"/>
      <c r="KKB54" s="1698"/>
      <c r="KKC54" s="1698"/>
      <c r="KKD54" s="1698"/>
      <c r="KKE54" s="1698"/>
      <c r="KKF54" s="1698"/>
      <c r="KKG54" s="1698"/>
      <c r="KKH54" s="1698"/>
      <c r="KKI54" s="1698"/>
      <c r="KKJ54" s="1698"/>
      <c r="KKK54" s="1698"/>
      <c r="KKL54" s="1698"/>
      <c r="KKM54" s="1698"/>
      <c r="KKN54" s="1698"/>
      <c r="KKO54" s="1698"/>
      <c r="KKP54" s="1698"/>
      <c r="KKQ54" s="1698"/>
      <c r="KKR54" s="1698"/>
      <c r="KKS54" s="1698"/>
      <c r="KKT54" s="1698"/>
      <c r="KKU54" s="1698"/>
      <c r="KKV54" s="1698"/>
      <c r="KKW54" s="1698"/>
      <c r="KKX54" s="1698"/>
      <c r="KKY54" s="1698"/>
      <c r="KKZ54" s="1698"/>
      <c r="KLA54" s="1698"/>
      <c r="KLB54" s="1698"/>
      <c r="KLC54" s="1698"/>
      <c r="KLD54" s="1698"/>
      <c r="KLE54" s="1698"/>
      <c r="KLF54" s="1698"/>
      <c r="KLG54" s="1698"/>
      <c r="KLH54" s="1698"/>
      <c r="KLI54" s="1698"/>
      <c r="KLJ54" s="1698"/>
      <c r="KLK54" s="1698"/>
      <c r="KLL54" s="1698"/>
      <c r="KLM54" s="1698"/>
      <c r="KLN54" s="1698"/>
      <c r="KLO54" s="1698"/>
      <c r="KLP54" s="1698"/>
      <c r="KLQ54" s="1698"/>
      <c r="KLR54" s="1698"/>
      <c r="KLS54" s="1698"/>
      <c r="KLT54" s="1698"/>
      <c r="KLU54" s="1698"/>
      <c r="KLV54" s="1698"/>
      <c r="KLW54" s="1698"/>
      <c r="KLX54" s="1698"/>
      <c r="KLY54" s="1698"/>
      <c r="KLZ54" s="1698"/>
      <c r="KMA54" s="1698"/>
      <c r="KMB54" s="1698"/>
      <c r="KMC54" s="1698"/>
      <c r="KMD54" s="1698"/>
      <c r="KME54" s="1698"/>
      <c r="KMF54" s="1698"/>
      <c r="KMG54" s="1698"/>
      <c r="KMH54" s="1698"/>
      <c r="KMI54" s="1698"/>
      <c r="KMJ54" s="1698"/>
      <c r="KMK54" s="1698"/>
      <c r="KML54" s="1698"/>
      <c r="KMM54" s="1698"/>
      <c r="KMN54" s="1698"/>
      <c r="KMO54" s="1698"/>
      <c r="KMP54" s="1698"/>
      <c r="KMQ54" s="1698"/>
      <c r="KMR54" s="1698"/>
      <c r="KMS54" s="1698"/>
      <c r="KMT54" s="1698"/>
      <c r="KMU54" s="1698"/>
      <c r="KMV54" s="1698"/>
      <c r="KMW54" s="1698"/>
      <c r="KMX54" s="1698"/>
      <c r="KMY54" s="1698"/>
      <c r="KMZ54" s="1698"/>
      <c r="KNA54" s="1698"/>
      <c r="KNB54" s="1698"/>
      <c r="KNC54" s="1698"/>
      <c r="KND54" s="1698"/>
      <c r="KNE54" s="1698"/>
      <c r="KNF54" s="1698"/>
      <c r="KNG54" s="1698"/>
      <c r="KNH54" s="1698"/>
      <c r="KNI54" s="1698"/>
      <c r="KNJ54" s="1698"/>
      <c r="KNK54" s="1698"/>
      <c r="KNL54" s="1698"/>
      <c r="KNM54" s="1698"/>
      <c r="KNN54" s="1698"/>
      <c r="KNO54" s="1698"/>
      <c r="KNP54" s="1698"/>
      <c r="KNQ54" s="1698"/>
      <c r="KNR54" s="1698"/>
      <c r="KNS54" s="1698"/>
      <c r="KNT54" s="1698"/>
      <c r="KNU54" s="1698"/>
      <c r="KNV54" s="1698"/>
      <c r="KNW54" s="1698"/>
      <c r="KNX54" s="1698"/>
      <c r="KNY54" s="1698"/>
      <c r="KNZ54" s="1698"/>
      <c r="KOA54" s="1698"/>
      <c r="KOB54" s="1698"/>
      <c r="KOC54" s="1698"/>
      <c r="KOD54" s="1698"/>
      <c r="KOE54" s="1698"/>
      <c r="KOF54" s="1698"/>
      <c r="KOG54" s="1698"/>
      <c r="KOH54" s="1698"/>
      <c r="KOI54" s="1698"/>
      <c r="KOJ54" s="1698"/>
      <c r="KOK54" s="1698"/>
      <c r="KOL54" s="1698"/>
      <c r="KOM54" s="1698"/>
      <c r="KON54" s="1698"/>
      <c r="KOO54" s="1698"/>
      <c r="KOP54" s="1698"/>
      <c r="KOQ54" s="1698"/>
      <c r="KOR54" s="1698"/>
      <c r="KOS54" s="1698"/>
      <c r="KOT54" s="1698"/>
      <c r="KOU54" s="1698"/>
      <c r="KOV54" s="1698"/>
      <c r="KOW54" s="1698"/>
      <c r="KOX54" s="1698"/>
      <c r="KOY54" s="1698"/>
      <c r="KOZ54" s="1698"/>
      <c r="KPA54" s="1698"/>
      <c r="KPB54" s="1698"/>
      <c r="KPC54" s="1698"/>
      <c r="KPD54" s="1698"/>
      <c r="KPE54" s="1698"/>
      <c r="KPF54" s="1698"/>
      <c r="KPG54" s="1698"/>
      <c r="KPH54" s="1698"/>
      <c r="KPI54" s="1698"/>
      <c r="KPJ54" s="1698"/>
      <c r="KPK54" s="1698"/>
      <c r="KPL54" s="1698"/>
      <c r="KPM54" s="1698"/>
      <c r="KPN54" s="1698"/>
      <c r="KPO54" s="1698"/>
      <c r="KPP54" s="1698"/>
      <c r="KPQ54" s="1698"/>
      <c r="KPR54" s="1698"/>
      <c r="KPS54" s="1698"/>
      <c r="KPT54" s="1698"/>
      <c r="KPU54" s="1698"/>
      <c r="KPV54" s="1698"/>
      <c r="KPW54" s="1698"/>
      <c r="KPX54" s="1698"/>
      <c r="KPY54" s="1698"/>
      <c r="KPZ54" s="1698"/>
      <c r="KQA54" s="1698"/>
      <c r="KQB54" s="1698"/>
      <c r="KQC54" s="1698"/>
      <c r="KQD54" s="1698"/>
      <c r="KQE54" s="1698"/>
      <c r="KQF54" s="1698"/>
      <c r="KQG54" s="1698"/>
      <c r="KQH54" s="1698"/>
      <c r="KQI54" s="1698"/>
      <c r="KQJ54" s="1698"/>
      <c r="KQK54" s="1698"/>
      <c r="KQL54" s="1698"/>
      <c r="KQM54" s="1698"/>
      <c r="KQN54" s="1698"/>
      <c r="KQO54" s="1698"/>
      <c r="KQP54" s="1698"/>
      <c r="KQQ54" s="1698"/>
      <c r="KQR54" s="1698"/>
      <c r="KQS54" s="1698"/>
      <c r="KQT54" s="1698"/>
      <c r="KQU54" s="1698"/>
      <c r="KQV54" s="1698"/>
      <c r="KQW54" s="1698"/>
      <c r="KQX54" s="1698"/>
      <c r="KQY54" s="1698"/>
      <c r="KQZ54" s="1698"/>
      <c r="KRA54" s="1698"/>
      <c r="KRB54" s="1698"/>
      <c r="KRC54" s="1698"/>
      <c r="KRD54" s="1698"/>
      <c r="KRE54" s="1698"/>
      <c r="KRF54" s="1698"/>
      <c r="KRG54" s="1698"/>
      <c r="KRH54" s="1698"/>
      <c r="KRI54" s="1698"/>
      <c r="KRJ54" s="1698"/>
      <c r="KRK54" s="1698"/>
      <c r="KRL54" s="1698"/>
      <c r="KRM54" s="1698"/>
      <c r="KRN54" s="1698"/>
      <c r="KRO54" s="1698"/>
      <c r="KRP54" s="1698"/>
      <c r="KRQ54" s="1698"/>
      <c r="KRR54" s="1698"/>
      <c r="KRS54" s="1698"/>
      <c r="KRT54" s="1698"/>
      <c r="KRU54" s="1698"/>
      <c r="KRV54" s="1698"/>
      <c r="KRW54" s="1698"/>
      <c r="KRX54" s="1698"/>
      <c r="KRY54" s="1698"/>
      <c r="KRZ54" s="1698"/>
      <c r="KSA54" s="1698"/>
      <c r="KSB54" s="1698"/>
      <c r="KSC54" s="1698"/>
      <c r="KSD54" s="1698"/>
      <c r="KSE54" s="1698"/>
      <c r="KSF54" s="1698"/>
      <c r="KSG54" s="1698"/>
      <c r="KSH54" s="1698"/>
      <c r="KSI54" s="1698"/>
      <c r="KSJ54" s="1698"/>
      <c r="KSK54" s="1698"/>
      <c r="KSL54" s="1698"/>
      <c r="KSM54" s="1698"/>
      <c r="KSN54" s="1698"/>
      <c r="KSO54" s="1698"/>
      <c r="KSP54" s="1698"/>
      <c r="KSQ54" s="1698"/>
      <c r="KSR54" s="1698"/>
      <c r="KSS54" s="1698"/>
      <c r="KST54" s="1698"/>
      <c r="KSU54" s="1698"/>
      <c r="KSV54" s="1698"/>
      <c r="KSW54" s="1698"/>
      <c r="KSX54" s="1698"/>
      <c r="KSY54" s="1698"/>
      <c r="KSZ54" s="1698"/>
      <c r="KTA54" s="1698"/>
      <c r="KTB54" s="1698"/>
      <c r="KTC54" s="1698"/>
      <c r="KTD54" s="1698"/>
      <c r="KTE54" s="1698"/>
      <c r="KTF54" s="1698"/>
      <c r="KTG54" s="1698"/>
      <c r="KTH54" s="1698"/>
      <c r="KTI54" s="1698"/>
      <c r="KTJ54" s="1698"/>
      <c r="KTK54" s="1698"/>
      <c r="KTL54" s="1698"/>
      <c r="KTM54" s="1698"/>
      <c r="KTN54" s="1698"/>
      <c r="KTO54" s="1698"/>
      <c r="KTP54" s="1698"/>
      <c r="KTQ54" s="1698"/>
      <c r="KTR54" s="1698"/>
      <c r="KTS54" s="1698"/>
      <c r="KTT54" s="1698"/>
      <c r="KTU54" s="1698"/>
      <c r="KTV54" s="1698"/>
      <c r="KTW54" s="1698"/>
      <c r="KTX54" s="1698"/>
      <c r="KTY54" s="1698"/>
      <c r="KTZ54" s="1698"/>
      <c r="KUA54" s="1698"/>
      <c r="KUB54" s="1698"/>
      <c r="KUC54" s="1698"/>
      <c r="KUD54" s="1698"/>
      <c r="KUE54" s="1698"/>
      <c r="KUF54" s="1698"/>
      <c r="KUG54" s="1698"/>
      <c r="KUH54" s="1698"/>
      <c r="KUI54" s="1698"/>
      <c r="KUJ54" s="1698"/>
      <c r="KUK54" s="1698"/>
      <c r="KUL54" s="1698"/>
      <c r="KUM54" s="1698"/>
      <c r="KUN54" s="1698"/>
      <c r="KUO54" s="1698"/>
      <c r="KUP54" s="1698"/>
      <c r="KUQ54" s="1698"/>
      <c r="KUR54" s="1698"/>
      <c r="KUS54" s="1698"/>
      <c r="KUT54" s="1698"/>
      <c r="KUU54" s="1698"/>
      <c r="KUV54" s="1698"/>
      <c r="KUW54" s="1698"/>
      <c r="KUX54" s="1698"/>
      <c r="KUY54" s="1698"/>
      <c r="KUZ54" s="1698"/>
      <c r="KVA54" s="1698"/>
      <c r="KVB54" s="1698"/>
      <c r="KVC54" s="1698"/>
      <c r="KVD54" s="1698"/>
      <c r="KVE54" s="1698"/>
      <c r="KVF54" s="1698"/>
      <c r="KVG54" s="1698"/>
      <c r="KVH54" s="1698"/>
      <c r="KVI54" s="1698"/>
      <c r="KVJ54" s="1698"/>
      <c r="KVK54" s="1698"/>
      <c r="KVL54" s="1698"/>
      <c r="KVM54" s="1698"/>
      <c r="KVN54" s="1698"/>
      <c r="KVO54" s="1698"/>
      <c r="KVP54" s="1698"/>
      <c r="KVQ54" s="1698"/>
      <c r="KVR54" s="1698"/>
      <c r="KVS54" s="1698"/>
      <c r="KVT54" s="1698"/>
      <c r="KVU54" s="1698"/>
      <c r="KVV54" s="1698"/>
      <c r="KVW54" s="1698"/>
      <c r="KVX54" s="1698"/>
      <c r="KVY54" s="1698"/>
      <c r="KVZ54" s="1698"/>
      <c r="KWA54" s="1698"/>
      <c r="KWB54" s="1698"/>
      <c r="KWC54" s="1698"/>
      <c r="KWD54" s="1698"/>
      <c r="KWE54" s="1698"/>
      <c r="KWF54" s="1698"/>
      <c r="KWG54" s="1698"/>
      <c r="KWH54" s="1698"/>
      <c r="KWI54" s="1698"/>
      <c r="KWJ54" s="1698"/>
      <c r="KWK54" s="1698"/>
      <c r="KWL54" s="1698"/>
      <c r="KWM54" s="1698"/>
      <c r="KWN54" s="1698"/>
      <c r="KWO54" s="1698"/>
      <c r="KWP54" s="1698"/>
      <c r="KWQ54" s="1698"/>
      <c r="KWR54" s="1698"/>
      <c r="KWS54" s="1698"/>
      <c r="KWT54" s="1698"/>
      <c r="KWU54" s="1698"/>
      <c r="KWV54" s="1698"/>
      <c r="KWW54" s="1698"/>
      <c r="KWX54" s="1698"/>
      <c r="KWY54" s="1698"/>
      <c r="KWZ54" s="1698"/>
      <c r="KXA54" s="1698"/>
      <c r="KXB54" s="1698"/>
      <c r="KXC54" s="1698"/>
      <c r="KXD54" s="1698"/>
      <c r="KXE54" s="1698"/>
      <c r="KXF54" s="1698"/>
      <c r="KXG54" s="1698"/>
      <c r="KXH54" s="1698"/>
      <c r="KXI54" s="1698"/>
      <c r="KXJ54" s="1698"/>
      <c r="KXK54" s="1698"/>
      <c r="KXL54" s="1698"/>
      <c r="KXM54" s="1698"/>
      <c r="KXN54" s="1698"/>
      <c r="KXO54" s="1698"/>
      <c r="KXP54" s="1698"/>
      <c r="KXQ54" s="1698"/>
      <c r="KXR54" s="1698"/>
      <c r="KXS54" s="1698"/>
      <c r="KXT54" s="1698"/>
      <c r="KXU54" s="1698"/>
      <c r="KXV54" s="1698"/>
      <c r="KXW54" s="1698"/>
      <c r="KXX54" s="1698"/>
      <c r="KXY54" s="1698"/>
      <c r="KXZ54" s="1698"/>
      <c r="KYA54" s="1698"/>
      <c r="KYB54" s="1698"/>
      <c r="KYC54" s="1698"/>
      <c r="KYD54" s="1698"/>
      <c r="KYE54" s="1698"/>
      <c r="KYF54" s="1698"/>
      <c r="KYG54" s="1698"/>
      <c r="KYH54" s="1698"/>
      <c r="KYI54" s="1698"/>
      <c r="KYJ54" s="1698"/>
      <c r="KYK54" s="1698"/>
      <c r="KYL54" s="1698"/>
      <c r="KYM54" s="1698"/>
      <c r="KYN54" s="1698"/>
      <c r="KYO54" s="1698"/>
      <c r="KYP54" s="1698"/>
      <c r="KYQ54" s="1698"/>
      <c r="KYR54" s="1698"/>
      <c r="KYS54" s="1698"/>
      <c r="KYT54" s="1698"/>
      <c r="KYU54" s="1698"/>
      <c r="KYV54" s="1698"/>
      <c r="KYW54" s="1698"/>
      <c r="KYX54" s="1698"/>
      <c r="KYY54" s="1698"/>
      <c r="KYZ54" s="1698"/>
      <c r="KZA54" s="1698"/>
      <c r="KZB54" s="1698"/>
      <c r="KZC54" s="1698"/>
      <c r="KZD54" s="1698"/>
      <c r="KZE54" s="1698"/>
      <c r="KZF54" s="1698"/>
      <c r="KZG54" s="1698"/>
      <c r="KZH54" s="1698"/>
      <c r="KZI54" s="1698"/>
      <c r="KZJ54" s="1698"/>
      <c r="KZK54" s="1698"/>
      <c r="KZL54" s="1698"/>
      <c r="KZM54" s="1698"/>
      <c r="KZN54" s="1698"/>
      <c r="KZO54" s="1698"/>
      <c r="KZP54" s="1698"/>
      <c r="KZQ54" s="1698"/>
      <c r="KZR54" s="1698"/>
      <c r="KZS54" s="1698"/>
      <c r="KZT54" s="1698"/>
      <c r="KZU54" s="1698"/>
      <c r="KZV54" s="1698"/>
      <c r="KZW54" s="1698"/>
      <c r="KZX54" s="1698"/>
      <c r="KZY54" s="1698"/>
      <c r="KZZ54" s="1698"/>
      <c r="LAA54" s="1698"/>
      <c r="LAB54" s="1698"/>
      <c r="LAC54" s="1698"/>
      <c r="LAD54" s="1698"/>
      <c r="LAE54" s="1698"/>
      <c r="LAF54" s="1698"/>
      <c r="LAG54" s="1698"/>
      <c r="LAH54" s="1698"/>
      <c r="LAI54" s="1698"/>
      <c r="LAJ54" s="1698"/>
      <c r="LAK54" s="1698"/>
      <c r="LAL54" s="1698"/>
      <c r="LAM54" s="1698"/>
      <c r="LAN54" s="1698"/>
      <c r="LAO54" s="1698"/>
      <c r="LAP54" s="1698"/>
      <c r="LAQ54" s="1698"/>
      <c r="LAR54" s="1698"/>
      <c r="LAS54" s="1698"/>
      <c r="LAT54" s="1698"/>
      <c r="LAU54" s="1698"/>
      <c r="LAV54" s="1698"/>
      <c r="LAW54" s="1698"/>
      <c r="LAX54" s="1698"/>
      <c r="LAY54" s="1698"/>
      <c r="LAZ54" s="1698"/>
      <c r="LBA54" s="1698"/>
      <c r="LBB54" s="1698"/>
      <c r="LBC54" s="1698"/>
      <c r="LBD54" s="1698"/>
      <c r="LBE54" s="1698"/>
      <c r="LBF54" s="1698"/>
      <c r="LBG54" s="1698"/>
      <c r="LBH54" s="1698"/>
      <c r="LBI54" s="1698"/>
      <c r="LBJ54" s="1698"/>
      <c r="LBK54" s="1698"/>
      <c r="LBL54" s="1698"/>
      <c r="LBM54" s="1698"/>
      <c r="LBN54" s="1698"/>
      <c r="LBO54" s="1698"/>
      <c r="LBP54" s="1698"/>
      <c r="LBQ54" s="1698"/>
      <c r="LBR54" s="1698"/>
      <c r="LBS54" s="1698"/>
      <c r="LBT54" s="1698"/>
      <c r="LBU54" s="1698"/>
      <c r="LBV54" s="1698"/>
      <c r="LBW54" s="1698"/>
      <c r="LBX54" s="1698"/>
      <c r="LBY54" s="1698"/>
      <c r="LBZ54" s="1698"/>
      <c r="LCA54" s="1698"/>
      <c r="LCB54" s="1698"/>
      <c r="LCC54" s="1698"/>
      <c r="LCD54" s="1698"/>
      <c r="LCE54" s="1698"/>
      <c r="LCF54" s="1698"/>
      <c r="LCG54" s="1698"/>
      <c r="LCH54" s="1698"/>
      <c r="LCI54" s="1698"/>
      <c r="LCJ54" s="1698"/>
      <c r="LCK54" s="1698"/>
      <c r="LCL54" s="1698"/>
      <c r="LCM54" s="1698"/>
      <c r="LCN54" s="1698"/>
      <c r="LCO54" s="1698"/>
      <c r="LCP54" s="1698"/>
      <c r="LCQ54" s="1698"/>
      <c r="LCR54" s="1698"/>
      <c r="LCS54" s="1698"/>
      <c r="LCT54" s="1698"/>
      <c r="LCU54" s="1698"/>
      <c r="LCV54" s="1698"/>
      <c r="LCW54" s="1698"/>
      <c r="LCX54" s="1698"/>
      <c r="LCY54" s="1698"/>
      <c r="LCZ54" s="1698"/>
      <c r="LDA54" s="1698"/>
      <c r="LDB54" s="1698"/>
      <c r="LDC54" s="1698"/>
      <c r="LDD54" s="1698"/>
      <c r="LDE54" s="1698"/>
      <c r="LDF54" s="1698"/>
      <c r="LDG54" s="1698"/>
      <c r="LDH54" s="1698"/>
      <c r="LDI54" s="1698"/>
      <c r="LDJ54" s="1698"/>
      <c r="LDK54" s="1698"/>
      <c r="LDL54" s="1698"/>
      <c r="LDM54" s="1698"/>
      <c r="LDN54" s="1698"/>
      <c r="LDO54" s="1698"/>
      <c r="LDP54" s="1698"/>
      <c r="LDQ54" s="1698"/>
      <c r="LDR54" s="1698"/>
      <c r="LDS54" s="1698"/>
      <c r="LDT54" s="1698"/>
      <c r="LDU54" s="1698"/>
      <c r="LDV54" s="1698"/>
      <c r="LDW54" s="1698"/>
      <c r="LDX54" s="1698"/>
      <c r="LDY54" s="1698"/>
      <c r="LDZ54" s="1698"/>
      <c r="LEA54" s="1698"/>
      <c r="LEB54" s="1698"/>
      <c r="LEC54" s="1698"/>
      <c r="LED54" s="1698"/>
      <c r="LEE54" s="1698"/>
      <c r="LEF54" s="1698"/>
      <c r="LEG54" s="1698"/>
      <c r="LEH54" s="1698"/>
      <c r="LEI54" s="1698"/>
      <c r="LEJ54" s="1698"/>
      <c r="LEK54" s="1698"/>
      <c r="LEL54" s="1698"/>
      <c r="LEM54" s="1698"/>
      <c r="LEN54" s="1698"/>
      <c r="LEO54" s="1698"/>
      <c r="LEP54" s="1698"/>
      <c r="LEQ54" s="1698"/>
      <c r="LER54" s="1698"/>
      <c r="LES54" s="1698"/>
      <c r="LET54" s="1698"/>
      <c r="LEU54" s="1698"/>
      <c r="LEV54" s="1698"/>
      <c r="LEW54" s="1698"/>
      <c r="LEX54" s="1698"/>
      <c r="LEY54" s="1698"/>
      <c r="LEZ54" s="1698"/>
      <c r="LFA54" s="1698"/>
      <c r="LFB54" s="1698"/>
      <c r="LFC54" s="1698"/>
      <c r="LFD54" s="1698"/>
      <c r="LFE54" s="1698"/>
      <c r="LFF54" s="1698"/>
      <c r="LFG54" s="1698"/>
      <c r="LFH54" s="1698"/>
      <c r="LFI54" s="1698"/>
      <c r="LFJ54" s="1698"/>
      <c r="LFK54" s="1698"/>
      <c r="LFL54" s="1698"/>
      <c r="LFM54" s="1698"/>
      <c r="LFN54" s="1698"/>
      <c r="LFO54" s="1698"/>
      <c r="LFP54" s="1698"/>
      <c r="LFQ54" s="1698"/>
      <c r="LFR54" s="1698"/>
      <c r="LFS54" s="1698"/>
      <c r="LFT54" s="1698"/>
      <c r="LFU54" s="1698"/>
      <c r="LFV54" s="1698"/>
      <c r="LFW54" s="1698"/>
      <c r="LFX54" s="1698"/>
      <c r="LFY54" s="1698"/>
      <c r="LFZ54" s="1698"/>
      <c r="LGA54" s="1698"/>
      <c r="LGB54" s="1698"/>
      <c r="LGC54" s="1698"/>
      <c r="LGD54" s="1698"/>
      <c r="LGE54" s="1698"/>
      <c r="LGF54" s="1698"/>
      <c r="LGG54" s="1698"/>
      <c r="LGH54" s="1698"/>
      <c r="LGI54" s="1698"/>
      <c r="LGJ54" s="1698"/>
      <c r="LGK54" s="1698"/>
      <c r="LGL54" s="1698"/>
      <c r="LGM54" s="1698"/>
      <c r="LGN54" s="1698"/>
      <c r="LGO54" s="1698"/>
      <c r="LGP54" s="1698"/>
      <c r="LGQ54" s="1698"/>
      <c r="LGR54" s="1698"/>
      <c r="LGS54" s="1698"/>
      <c r="LGT54" s="1698"/>
      <c r="LGU54" s="1698"/>
      <c r="LGV54" s="1698"/>
      <c r="LGW54" s="1698"/>
      <c r="LGX54" s="1698"/>
      <c r="LGY54" s="1698"/>
      <c r="LGZ54" s="1698"/>
      <c r="LHA54" s="1698"/>
      <c r="LHB54" s="1698"/>
      <c r="LHC54" s="1698"/>
      <c r="LHD54" s="1698"/>
      <c r="LHE54" s="1698"/>
      <c r="LHF54" s="1698"/>
      <c r="LHG54" s="1698"/>
      <c r="LHH54" s="1698"/>
      <c r="LHI54" s="1698"/>
      <c r="LHJ54" s="1698"/>
      <c r="LHK54" s="1698"/>
      <c r="LHL54" s="1698"/>
      <c r="LHM54" s="1698"/>
      <c r="LHN54" s="1698"/>
      <c r="LHO54" s="1698"/>
      <c r="LHP54" s="1698"/>
      <c r="LHQ54" s="1698"/>
      <c r="LHR54" s="1698"/>
      <c r="LHS54" s="1698"/>
      <c r="LHT54" s="1698"/>
      <c r="LHU54" s="1698"/>
      <c r="LHV54" s="1698"/>
      <c r="LHW54" s="1698"/>
      <c r="LHX54" s="1698"/>
      <c r="LHY54" s="1698"/>
      <c r="LHZ54" s="1698"/>
      <c r="LIA54" s="1698"/>
      <c r="LIB54" s="1698"/>
      <c r="LIC54" s="1698"/>
      <c r="LID54" s="1698"/>
      <c r="LIE54" s="1698"/>
      <c r="LIF54" s="1698"/>
      <c r="LIG54" s="1698"/>
      <c r="LIH54" s="1698"/>
      <c r="LII54" s="1698"/>
      <c r="LIJ54" s="1698"/>
      <c r="LIK54" s="1698"/>
      <c r="LIL54" s="1698"/>
      <c r="LIM54" s="1698"/>
      <c r="LIN54" s="1698"/>
      <c r="LIO54" s="1698"/>
      <c r="LIP54" s="1698"/>
      <c r="LIQ54" s="1698"/>
      <c r="LIR54" s="1698"/>
      <c r="LIS54" s="1698"/>
      <c r="LIT54" s="1698"/>
      <c r="LIU54" s="1698"/>
      <c r="LIV54" s="1698"/>
      <c r="LIW54" s="1698"/>
      <c r="LIX54" s="1698"/>
      <c r="LIY54" s="1698"/>
      <c r="LIZ54" s="1698"/>
      <c r="LJA54" s="1698"/>
      <c r="LJB54" s="1698"/>
      <c r="LJC54" s="1698"/>
      <c r="LJD54" s="1698"/>
      <c r="LJE54" s="1698"/>
      <c r="LJF54" s="1698"/>
      <c r="LJG54" s="1698"/>
      <c r="LJH54" s="1698"/>
      <c r="LJI54" s="1698"/>
      <c r="LJJ54" s="1698"/>
      <c r="LJK54" s="1698"/>
      <c r="LJL54" s="1698"/>
      <c r="LJM54" s="1698"/>
      <c r="LJN54" s="1698"/>
      <c r="LJO54" s="1698"/>
      <c r="LJP54" s="1698"/>
      <c r="LJQ54" s="1698"/>
      <c r="LJR54" s="1698"/>
      <c r="LJS54" s="1698"/>
      <c r="LJT54" s="1698"/>
      <c r="LJU54" s="1698"/>
      <c r="LJV54" s="1698"/>
      <c r="LJW54" s="1698"/>
      <c r="LJX54" s="1698"/>
      <c r="LJY54" s="1698"/>
      <c r="LJZ54" s="1698"/>
      <c r="LKA54" s="1698"/>
      <c r="LKB54" s="1698"/>
      <c r="LKC54" s="1698"/>
      <c r="LKD54" s="1698"/>
      <c r="LKE54" s="1698"/>
      <c r="LKF54" s="1698"/>
      <c r="LKG54" s="1698"/>
      <c r="LKH54" s="1698"/>
      <c r="LKI54" s="1698"/>
      <c r="LKJ54" s="1698"/>
      <c r="LKK54" s="1698"/>
      <c r="LKL54" s="1698"/>
      <c r="LKM54" s="1698"/>
      <c r="LKN54" s="1698"/>
      <c r="LKO54" s="1698"/>
      <c r="LKP54" s="1698"/>
      <c r="LKQ54" s="1698"/>
      <c r="LKR54" s="1698"/>
      <c r="LKS54" s="1698"/>
      <c r="LKT54" s="1698"/>
      <c r="LKU54" s="1698"/>
      <c r="LKV54" s="1698"/>
      <c r="LKW54" s="1698"/>
      <c r="LKX54" s="1698"/>
      <c r="LKY54" s="1698"/>
      <c r="LKZ54" s="1698"/>
      <c r="LLA54" s="1698"/>
      <c r="LLB54" s="1698"/>
      <c r="LLC54" s="1698"/>
      <c r="LLD54" s="1698"/>
      <c r="LLE54" s="1698"/>
      <c r="LLF54" s="1698"/>
      <c r="LLG54" s="1698"/>
      <c r="LLH54" s="1698"/>
      <c r="LLI54" s="1698"/>
      <c r="LLJ54" s="1698"/>
      <c r="LLK54" s="1698"/>
      <c r="LLL54" s="1698"/>
      <c r="LLM54" s="1698"/>
      <c r="LLN54" s="1698"/>
      <c r="LLO54" s="1698"/>
      <c r="LLP54" s="1698"/>
      <c r="LLQ54" s="1698"/>
      <c r="LLR54" s="1698"/>
      <c r="LLS54" s="1698"/>
      <c r="LLT54" s="1698"/>
      <c r="LLU54" s="1698"/>
      <c r="LLV54" s="1698"/>
      <c r="LLW54" s="1698"/>
      <c r="LLX54" s="1698"/>
      <c r="LLY54" s="1698"/>
      <c r="LLZ54" s="1698"/>
      <c r="LMA54" s="1698"/>
      <c r="LMB54" s="1698"/>
      <c r="LMC54" s="1698"/>
      <c r="LMD54" s="1698"/>
      <c r="LME54" s="1698"/>
      <c r="LMF54" s="1698"/>
      <c r="LMG54" s="1698"/>
      <c r="LMH54" s="1698"/>
      <c r="LMI54" s="1698"/>
      <c r="LMJ54" s="1698"/>
      <c r="LMK54" s="1698"/>
      <c r="LML54" s="1698"/>
      <c r="LMM54" s="1698"/>
      <c r="LMN54" s="1698"/>
      <c r="LMO54" s="1698"/>
      <c r="LMP54" s="1698"/>
      <c r="LMQ54" s="1698"/>
      <c r="LMR54" s="1698"/>
      <c r="LMS54" s="1698"/>
      <c r="LMT54" s="1698"/>
      <c r="LMU54" s="1698"/>
      <c r="LMV54" s="1698"/>
      <c r="LMW54" s="1698"/>
      <c r="LMX54" s="1698"/>
      <c r="LMY54" s="1698"/>
      <c r="LMZ54" s="1698"/>
      <c r="LNA54" s="1698"/>
      <c r="LNB54" s="1698"/>
      <c r="LNC54" s="1698"/>
      <c r="LND54" s="1698"/>
      <c r="LNE54" s="1698"/>
      <c r="LNF54" s="1698"/>
      <c r="LNG54" s="1698"/>
      <c r="LNH54" s="1698"/>
      <c r="LNI54" s="1698"/>
      <c r="LNJ54" s="1698"/>
      <c r="LNK54" s="1698"/>
      <c r="LNL54" s="1698"/>
      <c r="LNM54" s="1698"/>
      <c r="LNN54" s="1698"/>
      <c r="LNO54" s="1698"/>
      <c r="LNP54" s="1698"/>
      <c r="LNQ54" s="1698"/>
      <c r="LNR54" s="1698"/>
      <c r="LNS54" s="1698"/>
      <c r="LNT54" s="1698"/>
      <c r="LNU54" s="1698"/>
      <c r="LNV54" s="1698"/>
      <c r="LNW54" s="1698"/>
      <c r="LNX54" s="1698"/>
      <c r="LNY54" s="1698"/>
      <c r="LNZ54" s="1698"/>
      <c r="LOA54" s="1698"/>
      <c r="LOB54" s="1698"/>
      <c r="LOC54" s="1698"/>
      <c r="LOD54" s="1698"/>
      <c r="LOE54" s="1698"/>
      <c r="LOF54" s="1698"/>
      <c r="LOG54" s="1698"/>
      <c r="LOH54" s="1698"/>
      <c r="LOI54" s="1698"/>
      <c r="LOJ54" s="1698"/>
      <c r="LOK54" s="1698"/>
      <c r="LOL54" s="1698"/>
      <c r="LOM54" s="1698"/>
      <c r="LON54" s="1698"/>
      <c r="LOO54" s="1698"/>
      <c r="LOP54" s="1698"/>
      <c r="LOQ54" s="1698"/>
      <c r="LOR54" s="1698"/>
      <c r="LOS54" s="1698"/>
      <c r="LOT54" s="1698"/>
      <c r="LOU54" s="1698"/>
      <c r="LOV54" s="1698"/>
      <c r="LOW54" s="1698"/>
      <c r="LOX54" s="1698"/>
      <c r="LOY54" s="1698"/>
      <c r="LOZ54" s="1698"/>
      <c r="LPA54" s="1698"/>
      <c r="LPB54" s="1698"/>
      <c r="LPC54" s="1698"/>
      <c r="LPD54" s="1698"/>
      <c r="LPE54" s="1698"/>
      <c r="LPF54" s="1698"/>
      <c r="LPG54" s="1698"/>
      <c r="LPH54" s="1698"/>
      <c r="LPI54" s="1698"/>
      <c r="LPJ54" s="1698"/>
      <c r="LPK54" s="1698"/>
      <c r="LPL54" s="1698"/>
      <c r="LPM54" s="1698"/>
      <c r="LPN54" s="1698"/>
      <c r="LPO54" s="1698"/>
      <c r="LPP54" s="1698"/>
      <c r="LPQ54" s="1698"/>
      <c r="LPR54" s="1698"/>
      <c r="LPS54" s="1698"/>
      <c r="LPT54" s="1698"/>
      <c r="LPU54" s="1698"/>
      <c r="LPV54" s="1698"/>
      <c r="LPW54" s="1698"/>
      <c r="LPX54" s="1698"/>
      <c r="LPY54" s="1698"/>
      <c r="LPZ54" s="1698"/>
      <c r="LQA54" s="1698"/>
      <c r="LQB54" s="1698"/>
      <c r="LQC54" s="1698"/>
      <c r="LQD54" s="1698"/>
      <c r="LQE54" s="1698"/>
      <c r="LQF54" s="1698"/>
      <c r="LQG54" s="1698"/>
      <c r="LQH54" s="1698"/>
      <c r="LQI54" s="1698"/>
      <c r="LQJ54" s="1698"/>
      <c r="LQK54" s="1698"/>
      <c r="LQL54" s="1698"/>
      <c r="LQM54" s="1698"/>
      <c r="LQN54" s="1698"/>
      <c r="LQO54" s="1698"/>
      <c r="LQP54" s="1698"/>
      <c r="LQQ54" s="1698"/>
      <c r="LQR54" s="1698"/>
      <c r="LQS54" s="1698"/>
      <c r="LQT54" s="1698"/>
      <c r="LQU54" s="1698"/>
      <c r="LQV54" s="1698"/>
      <c r="LQW54" s="1698"/>
      <c r="LQX54" s="1698"/>
      <c r="LQY54" s="1698"/>
      <c r="LQZ54" s="1698"/>
      <c r="LRA54" s="1698"/>
      <c r="LRB54" s="1698"/>
      <c r="LRC54" s="1698"/>
      <c r="LRD54" s="1698"/>
      <c r="LRE54" s="1698"/>
      <c r="LRF54" s="1698"/>
      <c r="LRG54" s="1698"/>
      <c r="LRH54" s="1698"/>
      <c r="LRI54" s="1698"/>
      <c r="LRJ54" s="1698"/>
      <c r="LRK54" s="1698"/>
      <c r="LRL54" s="1698"/>
      <c r="LRM54" s="1698"/>
      <c r="LRN54" s="1698"/>
      <c r="LRO54" s="1698"/>
      <c r="LRP54" s="1698"/>
      <c r="LRQ54" s="1698"/>
      <c r="LRR54" s="1698"/>
      <c r="LRS54" s="1698"/>
      <c r="LRT54" s="1698"/>
      <c r="LRU54" s="1698"/>
      <c r="LRV54" s="1698"/>
      <c r="LRW54" s="1698"/>
      <c r="LRX54" s="1698"/>
      <c r="LRY54" s="1698"/>
      <c r="LRZ54" s="1698"/>
      <c r="LSA54" s="1698"/>
      <c r="LSB54" s="1698"/>
      <c r="LSC54" s="1698"/>
      <c r="LSD54" s="1698"/>
      <c r="LSE54" s="1698"/>
      <c r="LSF54" s="1698"/>
      <c r="LSG54" s="1698"/>
      <c r="LSH54" s="1698"/>
      <c r="LSI54" s="1698"/>
      <c r="LSJ54" s="1698"/>
      <c r="LSK54" s="1698"/>
      <c r="LSL54" s="1698"/>
      <c r="LSM54" s="1698"/>
      <c r="LSN54" s="1698"/>
      <c r="LSO54" s="1698"/>
      <c r="LSP54" s="1698"/>
      <c r="LSQ54" s="1698"/>
      <c r="LSR54" s="1698"/>
      <c r="LSS54" s="1698"/>
      <c r="LST54" s="1698"/>
      <c r="LSU54" s="1698"/>
      <c r="LSV54" s="1698"/>
      <c r="LSW54" s="1698"/>
      <c r="LSX54" s="1698"/>
      <c r="LSY54" s="1698"/>
      <c r="LSZ54" s="1698"/>
      <c r="LTA54" s="1698"/>
      <c r="LTB54" s="1698"/>
      <c r="LTC54" s="1698"/>
      <c r="LTD54" s="1698"/>
      <c r="LTE54" s="1698"/>
      <c r="LTF54" s="1698"/>
      <c r="LTG54" s="1698"/>
      <c r="LTH54" s="1698"/>
      <c r="LTI54" s="1698"/>
      <c r="LTJ54" s="1698"/>
      <c r="LTK54" s="1698"/>
      <c r="LTL54" s="1698"/>
      <c r="LTM54" s="1698"/>
      <c r="LTN54" s="1698"/>
      <c r="LTO54" s="1698"/>
      <c r="LTP54" s="1698"/>
      <c r="LTQ54" s="1698"/>
      <c r="LTR54" s="1698"/>
      <c r="LTS54" s="1698"/>
      <c r="LTT54" s="1698"/>
      <c r="LTU54" s="1698"/>
      <c r="LTV54" s="1698"/>
      <c r="LTW54" s="1698"/>
      <c r="LTX54" s="1698"/>
      <c r="LTY54" s="1698"/>
      <c r="LTZ54" s="1698"/>
      <c r="LUA54" s="1698"/>
      <c r="LUB54" s="1698"/>
      <c r="LUC54" s="1698"/>
      <c r="LUD54" s="1698"/>
      <c r="LUE54" s="1698"/>
      <c r="LUF54" s="1698"/>
      <c r="LUG54" s="1698"/>
      <c r="LUH54" s="1698"/>
      <c r="LUI54" s="1698"/>
      <c r="LUJ54" s="1698"/>
      <c r="LUK54" s="1698"/>
      <c r="LUL54" s="1698"/>
      <c r="LUM54" s="1698"/>
      <c r="LUN54" s="1698"/>
      <c r="LUO54" s="1698"/>
      <c r="LUP54" s="1698"/>
      <c r="LUQ54" s="1698"/>
      <c r="LUR54" s="1698"/>
      <c r="LUS54" s="1698"/>
      <c r="LUT54" s="1698"/>
      <c r="LUU54" s="1698"/>
      <c r="LUV54" s="1698"/>
      <c r="LUW54" s="1698"/>
      <c r="LUX54" s="1698"/>
      <c r="LUY54" s="1698"/>
      <c r="LUZ54" s="1698"/>
      <c r="LVA54" s="1698"/>
      <c r="LVB54" s="1698"/>
      <c r="LVC54" s="1698"/>
      <c r="LVD54" s="1698"/>
      <c r="LVE54" s="1698"/>
      <c r="LVF54" s="1698"/>
      <c r="LVG54" s="1698"/>
      <c r="LVH54" s="1698"/>
      <c r="LVI54" s="1698"/>
      <c r="LVJ54" s="1698"/>
      <c r="LVK54" s="1698"/>
      <c r="LVL54" s="1698"/>
      <c r="LVM54" s="1698"/>
      <c r="LVN54" s="1698"/>
      <c r="LVO54" s="1698"/>
      <c r="LVP54" s="1698"/>
      <c r="LVQ54" s="1698"/>
      <c r="LVR54" s="1698"/>
      <c r="LVS54" s="1698"/>
      <c r="LVT54" s="1698"/>
      <c r="LVU54" s="1698"/>
      <c r="LVV54" s="1698"/>
      <c r="LVW54" s="1698"/>
      <c r="LVX54" s="1698"/>
      <c r="LVY54" s="1698"/>
      <c r="LVZ54" s="1698"/>
      <c r="LWA54" s="1698"/>
      <c r="LWB54" s="1698"/>
      <c r="LWC54" s="1698"/>
      <c r="LWD54" s="1698"/>
      <c r="LWE54" s="1698"/>
      <c r="LWF54" s="1698"/>
      <c r="LWG54" s="1698"/>
      <c r="LWH54" s="1698"/>
      <c r="LWI54" s="1698"/>
      <c r="LWJ54" s="1698"/>
      <c r="LWK54" s="1698"/>
      <c r="LWL54" s="1698"/>
      <c r="LWM54" s="1698"/>
      <c r="LWN54" s="1698"/>
      <c r="LWO54" s="1698"/>
      <c r="LWP54" s="1698"/>
      <c r="LWQ54" s="1698"/>
      <c r="LWR54" s="1698"/>
      <c r="LWS54" s="1698"/>
      <c r="LWT54" s="1698"/>
      <c r="LWU54" s="1698"/>
      <c r="LWV54" s="1698"/>
      <c r="LWW54" s="1698"/>
      <c r="LWX54" s="1698"/>
      <c r="LWY54" s="1698"/>
      <c r="LWZ54" s="1698"/>
      <c r="LXA54" s="1698"/>
      <c r="LXB54" s="1698"/>
      <c r="LXC54" s="1698"/>
      <c r="LXD54" s="1698"/>
      <c r="LXE54" s="1698"/>
      <c r="LXF54" s="1698"/>
      <c r="LXG54" s="1698"/>
      <c r="LXH54" s="1698"/>
      <c r="LXI54" s="1698"/>
      <c r="LXJ54" s="1698"/>
      <c r="LXK54" s="1698"/>
      <c r="LXL54" s="1698"/>
      <c r="LXM54" s="1698"/>
      <c r="LXN54" s="1698"/>
      <c r="LXO54" s="1698"/>
      <c r="LXP54" s="1698"/>
      <c r="LXQ54" s="1698"/>
      <c r="LXR54" s="1698"/>
      <c r="LXS54" s="1698"/>
      <c r="LXT54" s="1698"/>
      <c r="LXU54" s="1698"/>
      <c r="LXV54" s="1698"/>
      <c r="LXW54" s="1698"/>
      <c r="LXX54" s="1698"/>
      <c r="LXY54" s="1698"/>
      <c r="LXZ54" s="1698"/>
      <c r="LYA54" s="1698"/>
      <c r="LYB54" s="1698"/>
      <c r="LYC54" s="1698"/>
      <c r="LYD54" s="1698"/>
      <c r="LYE54" s="1698"/>
      <c r="LYF54" s="1698"/>
      <c r="LYG54" s="1698"/>
      <c r="LYH54" s="1698"/>
      <c r="LYI54" s="1698"/>
      <c r="LYJ54" s="1698"/>
      <c r="LYK54" s="1698"/>
      <c r="LYL54" s="1698"/>
      <c r="LYM54" s="1698"/>
      <c r="LYN54" s="1698"/>
      <c r="LYO54" s="1698"/>
      <c r="LYP54" s="1698"/>
      <c r="LYQ54" s="1698"/>
      <c r="LYR54" s="1698"/>
      <c r="LYS54" s="1698"/>
      <c r="LYT54" s="1698"/>
      <c r="LYU54" s="1698"/>
      <c r="LYV54" s="1698"/>
      <c r="LYW54" s="1698"/>
      <c r="LYX54" s="1698"/>
      <c r="LYY54" s="1698"/>
      <c r="LYZ54" s="1698"/>
      <c r="LZA54" s="1698"/>
      <c r="LZB54" s="1698"/>
      <c r="LZC54" s="1698"/>
      <c r="LZD54" s="1698"/>
      <c r="LZE54" s="1698"/>
      <c r="LZF54" s="1698"/>
      <c r="LZG54" s="1698"/>
      <c r="LZH54" s="1698"/>
      <c r="LZI54" s="1698"/>
      <c r="LZJ54" s="1698"/>
      <c r="LZK54" s="1698"/>
      <c r="LZL54" s="1698"/>
      <c r="LZM54" s="1698"/>
      <c r="LZN54" s="1698"/>
      <c r="LZO54" s="1698"/>
      <c r="LZP54" s="1698"/>
      <c r="LZQ54" s="1698"/>
      <c r="LZR54" s="1698"/>
      <c r="LZS54" s="1698"/>
      <c r="LZT54" s="1698"/>
      <c r="LZU54" s="1698"/>
      <c r="LZV54" s="1698"/>
      <c r="LZW54" s="1698"/>
      <c r="LZX54" s="1698"/>
      <c r="LZY54" s="1698"/>
      <c r="LZZ54" s="1698"/>
      <c r="MAA54" s="1698"/>
      <c r="MAB54" s="1698"/>
      <c r="MAC54" s="1698"/>
      <c r="MAD54" s="1698"/>
      <c r="MAE54" s="1698"/>
      <c r="MAF54" s="1698"/>
      <c r="MAG54" s="1698"/>
      <c r="MAH54" s="1698"/>
      <c r="MAI54" s="1698"/>
      <c r="MAJ54" s="1698"/>
      <c r="MAK54" s="1698"/>
      <c r="MAL54" s="1698"/>
      <c r="MAM54" s="1698"/>
      <c r="MAN54" s="1698"/>
      <c r="MAO54" s="1698"/>
      <c r="MAP54" s="1698"/>
      <c r="MAQ54" s="1698"/>
      <c r="MAR54" s="1698"/>
      <c r="MAS54" s="1698"/>
      <c r="MAT54" s="1698"/>
      <c r="MAU54" s="1698"/>
      <c r="MAV54" s="1698"/>
      <c r="MAW54" s="1698"/>
      <c r="MAX54" s="1698"/>
      <c r="MAY54" s="1698"/>
      <c r="MAZ54" s="1698"/>
      <c r="MBA54" s="1698"/>
      <c r="MBB54" s="1698"/>
      <c r="MBC54" s="1698"/>
      <c r="MBD54" s="1698"/>
      <c r="MBE54" s="1698"/>
      <c r="MBF54" s="1698"/>
      <c r="MBG54" s="1698"/>
      <c r="MBH54" s="1698"/>
      <c r="MBI54" s="1698"/>
      <c r="MBJ54" s="1698"/>
      <c r="MBK54" s="1698"/>
      <c r="MBL54" s="1698"/>
      <c r="MBM54" s="1698"/>
      <c r="MBN54" s="1698"/>
      <c r="MBO54" s="1698"/>
      <c r="MBP54" s="1698"/>
      <c r="MBQ54" s="1698"/>
      <c r="MBR54" s="1698"/>
      <c r="MBS54" s="1698"/>
      <c r="MBT54" s="1698"/>
      <c r="MBU54" s="1698"/>
      <c r="MBV54" s="1698"/>
      <c r="MBW54" s="1698"/>
      <c r="MBX54" s="1698"/>
      <c r="MBY54" s="1698"/>
      <c r="MBZ54" s="1698"/>
      <c r="MCA54" s="1698"/>
      <c r="MCB54" s="1698"/>
      <c r="MCC54" s="1698"/>
      <c r="MCD54" s="1698"/>
      <c r="MCE54" s="1698"/>
      <c r="MCF54" s="1698"/>
      <c r="MCG54" s="1698"/>
      <c r="MCH54" s="1698"/>
      <c r="MCI54" s="1698"/>
      <c r="MCJ54" s="1698"/>
      <c r="MCK54" s="1698"/>
      <c r="MCL54" s="1698"/>
      <c r="MCM54" s="1698"/>
      <c r="MCN54" s="1698"/>
      <c r="MCO54" s="1698"/>
      <c r="MCP54" s="1698"/>
      <c r="MCQ54" s="1698"/>
      <c r="MCR54" s="1698"/>
      <c r="MCS54" s="1698"/>
      <c r="MCT54" s="1698"/>
      <c r="MCU54" s="1698"/>
      <c r="MCV54" s="1698"/>
      <c r="MCW54" s="1698"/>
      <c r="MCX54" s="1698"/>
      <c r="MCY54" s="1698"/>
      <c r="MCZ54" s="1698"/>
      <c r="MDA54" s="1698"/>
      <c r="MDB54" s="1698"/>
      <c r="MDC54" s="1698"/>
      <c r="MDD54" s="1698"/>
      <c r="MDE54" s="1698"/>
      <c r="MDF54" s="1698"/>
      <c r="MDG54" s="1698"/>
      <c r="MDH54" s="1698"/>
      <c r="MDI54" s="1698"/>
      <c r="MDJ54" s="1698"/>
      <c r="MDK54" s="1698"/>
      <c r="MDL54" s="1698"/>
      <c r="MDM54" s="1698"/>
      <c r="MDN54" s="1698"/>
      <c r="MDO54" s="1698"/>
      <c r="MDP54" s="1698"/>
      <c r="MDQ54" s="1698"/>
      <c r="MDR54" s="1698"/>
      <c r="MDS54" s="1698"/>
      <c r="MDT54" s="1698"/>
      <c r="MDU54" s="1698"/>
      <c r="MDV54" s="1698"/>
      <c r="MDW54" s="1698"/>
      <c r="MDX54" s="1698"/>
      <c r="MDY54" s="1698"/>
      <c r="MDZ54" s="1698"/>
      <c r="MEA54" s="1698"/>
      <c r="MEB54" s="1698"/>
      <c r="MEC54" s="1698"/>
      <c r="MED54" s="1698"/>
      <c r="MEE54" s="1698"/>
      <c r="MEF54" s="1698"/>
      <c r="MEG54" s="1698"/>
      <c r="MEH54" s="1698"/>
      <c r="MEI54" s="1698"/>
      <c r="MEJ54" s="1698"/>
      <c r="MEK54" s="1698"/>
      <c r="MEL54" s="1698"/>
      <c r="MEM54" s="1698"/>
      <c r="MEN54" s="1698"/>
      <c r="MEO54" s="1698"/>
      <c r="MEP54" s="1698"/>
      <c r="MEQ54" s="1698"/>
      <c r="MER54" s="1698"/>
      <c r="MES54" s="1698"/>
      <c r="MET54" s="1698"/>
      <c r="MEU54" s="1698"/>
      <c r="MEV54" s="1698"/>
      <c r="MEW54" s="1698"/>
      <c r="MEX54" s="1698"/>
      <c r="MEY54" s="1698"/>
      <c r="MEZ54" s="1698"/>
      <c r="MFA54" s="1698"/>
      <c r="MFB54" s="1698"/>
      <c r="MFC54" s="1698"/>
      <c r="MFD54" s="1698"/>
      <c r="MFE54" s="1698"/>
      <c r="MFF54" s="1698"/>
      <c r="MFG54" s="1698"/>
      <c r="MFH54" s="1698"/>
      <c r="MFI54" s="1698"/>
      <c r="MFJ54" s="1698"/>
      <c r="MFK54" s="1698"/>
      <c r="MFL54" s="1698"/>
      <c r="MFM54" s="1698"/>
      <c r="MFN54" s="1698"/>
      <c r="MFO54" s="1698"/>
      <c r="MFP54" s="1698"/>
      <c r="MFQ54" s="1698"/>
      <c r="MFR54" s="1698"/>
      <c r="MFS54" s="1698"/>
      <c r="MFT54" s="1698"/>
      <c r="MFU54" s="1698"/>
      <c r="MFV54" s="1698"/>
      <c r="MFW54" s="1698"/>
      <c r="MFX54" s="1698"/>
      <c r="MFY54" s="1698"/>
      <c r="MFZ54" s="1698"/>
      <c r="MGA54" s="1698"/>
      <c r="MGB54" s="1698"/>
      <c r="MGC54" s="1698"/>
      <c r="MGD54" s="1698"/>
      <c r="MGE54" s="1698"/>
      <c r="MGF54" s="1698"/>
      <c r="MGG54" s="1698"/>
      <c r="MGH54" s="1698"/>
      <c r="MGI54" s="1698"/>
      <c r="MGJ54" s="1698"/>
      <c r="MGK54" s="1698"/>
      <c r="MGL54" s="1698"/>
      <c r="MGM54" s="1698"/>
      <c r="MGN54" s="1698"/>
      <c r="MGO54" s="1698"/>
      <c r="MGP54" s="1698"/>
      <c r="MGQ54" s="1698"/>
      <c r="MGR54" s="1698"/>
      <c r="MGS54" s="1698"/>
      <c r="MGT54" s="1698"/>
      <c r="MGU54" s="1698"/>
      <c r="MGV54" s="1698"/>
      <c r="MGW54" s="1698"/>
      <c r="MGX54" s="1698"/>
      <c r="MGY54" s="1698"/>
      <c r="MGZ54" s="1698"/>
      <c r="MHA54" s="1698"/>
      <c r="MHB54" s="1698"/>
      <c r="MHC54" s="1698"/>
      <c r="MHD54" s="1698"/>
      <c r="MHE54" s="1698"/>
      <c r="MHF54" s="1698"/>
      <c r="MHG54" s="1698"/>
      <c r="MHH54" s="1698"/>
      <c r="MHI54" s="1698"/>
      <c r="MHJ54" s="1698"/>
      <c r="MHK54" s="1698"/>
      <c r="MHL54" s="1698"/>
      <c r="MHM54" s="1698"/>
      <c r="MHN54" s="1698"/>
      <c r="MHO54" s="1698"/>
      <c r="MHP54" s="1698"/>
      <c r="MHQ54" s="1698"/>
      <c r="MHR54" s="1698"/>
      <c r="MHS54" s="1698"/>
      <c r="MHT54" s="1698"/>
      <c r="MHU54" s="1698"/>
      <c r="MHV54" s="1698"/>
      <c r="MHW54" s="1698"/>
      <c r="MHX54" s="1698"/>
      <c r="MHY54" s="1698"/>
      <c r="MHZ54" s="1698"/>
      <c r="MIA54" s="1698"/>
      <c r="MIB54" s="1698"/>
      <c r="MIC54" s="1698"/>
      <c r="MID54" s="1698"/>
      <c r="MIE54" s="1698"/>
      <c r="MIF54" s="1698"/>
      <c r="MIG54" s="1698"/>
      <c r="MIH54" s="1698"/>
      <c r="MII54" s="1698"/>
      <c r="MIJ54" s="1698"/>
      <c r="MIK54" s="1698"/>
      <c r="MIL54" s="1698"/>
      <c r="MIM54" s="1698"/>
      <c r="MIN54" s="1698"/>
      <c r="MIO54" s="1698"/>
      <c r="MIP54" s="1698"/>
      <c r="MIQ54" s="1698"/>
      <c r="MIR54" s="1698"/>
      <c r="MIS54" s="1698"/>
      <c r="MIT54" s="1698"/>
      <c r="MIU54" s="1698"/>
      <c r="MIV54" s="1698"/>
      <c r="MIW54" s="1698"/>
      <c r="MIX54" s="1698"/>
      <c r="MIY54" s="1698"/>
      <c r="MIZ54" s="1698"/>
      <c r="MJA54" s="1698"/>
      <c r="MJB54" s="1698"/>
      <c r="MJC54" s="1698"/>
      <c r="MJD54" s="1698"/>
      <c r="MJE54" s="1698"/>
      <c r="MJF54" s="1698"/>
      <c r="MJG54" s="1698"/>
      <c r="MJH54" s="1698"/>
      <c r="MJI54" s="1698"/>
      <c r="MJJ54" s="1698"/>
      <c r="MJK54" s="1698"/>
      <c r="MJL54" s="1698"/>
      <c r="MJM54" s="1698"/>
      <c r="MJN54" s="1698"/>
      <c r="MJO54" s="1698"/>
      <c r="MJP54" s="1698"/>
      <c r="MJQ54" s="1698"/>
      <c r="MJR54" s="1698"/>
      <c r="MJS54" s="1698"/>
      <c r="MJT54" s="1698"/>
      <c r="MJU54" s="1698"/>
      <c r="MJV54" s="1698"/>
      <c r="MJW54" s="1698"/>
      <c r="MJX54" s="1698"/>
      <c r="MJY54" s="1698"/>
      <c r="MJZ54" s="1698"/>
      <c r="MKA54" s="1698"/>
      <c r="MKB54" s="1698"/>
      <c r="MKC54" s="1698"/>
      <c r="MKD54" s="1698"/>
      <c r="MKE54" s="1698"/>
      <c r="MKF54" s="1698"/>
      <c r="MKG54" s="1698"/>
      <c r="MKH54" s="1698"/>
      <c r="MKI54" s="1698"/>
      <c r="MKJ54" s="1698"/>
      <c r="MKK54" s="1698"/>
      <c r="MKL54" s="1698"/>
      <c r="MKM54" s="1698"/>
      <c r="MKN54" s="1698"/>
      <c r="MKO54" s="1698"/>
      <c r="MKP54" s="1698"/>
      <c r="MKQ54" s="1698"/>
      <c r="MKR54" s="1698"/>
      <c r="MKS54" s="1698"/>
      <c r="MKT54" s="1698"/>
      <c r="MKU54" s="1698"/>
      <c r="MKV54" s="1698"/>
      <c r="MKW54" s="1698"/>
      <c r="MKX54" s="1698"/>
      <c r="MKY54" s="1698"/>
      <c r="MKZ54" s="1698"/>
      <c r="MLA54" s="1698"/>
      <c r="MLB54" s="1698"/>
      <c r="MLC54" s="1698"/>
      <c r="MLD54" s="1698"/>
      <c r="MLE54" s="1698"/>
      <c r="MLF54" s="1698"/>
      <c r="MLG54" s="1698"/>
      <c r="MLH54" s="1698"/>
      <c r="MLI54" s="1698"/>
      <c r="MLJ54" s="1698"/>
      <c r="MLK54" s="1698"/>
      <c r="MLL54" s="1698"/>
      <c r="MLM54" s="1698"/>
      <c r="MLN54" s="1698"/>
      <c r="MLO54" s="1698"/>
      <c r="MLP54" s="1698"/>
      <c r="MLQ54" s="1698"/>
      <c r="MLR54" s="1698"/>
      <c r="MLS54" s="1698"/>
      <c r="MLT54" s="1698"/>
      <c r="MLU54" s="1698"/>
      <c r="MLV54" s="1698"/>
      <c r="MLW54" s="1698"/>
      <c r="MLX54" s="1698"/>
      <c r="MLY54" s="1698"/>
      <c r="MLZ54" s="1698"/>
      <c r="MMA54" s="1698"/>
      <c r="MMB54" s="1698"/>
      <c r="MMC54" s="1698"/>
      <c r="MMD54" s="1698"/>
      <c r="MME54" s="1698"/>
      <c r="MMF54" s="1698"/>
      <c r="MMG54" s="1698"/>
      <c r="MMH54" s="1698"/>
      <c r="MMI54" s="1698"/>
      <c r="MMJ54" s="1698"/>
      <c r="MMK54" s="1698"/>
      <c r="MML54" s="1698"/>
      <c r="MMM54" s="1698"/>
      <c r="MMN54" s="1698"/>
      <c r="MMO54" s="1698"/>
      <c r="MMP54" s="1698"/>
      <c r="MMQ54" s="1698"/>
      <c r="MMR54" s="1698"/>
      <c r="MMS54" s="1698"/>
      <c r="MMT54" s="1698"/>
      <c r="MMU54" s="1698"/>
      <c r="MMV54" s="1698"/>
      <c r="MMW54" s="1698"/>
      <c r="MMX54" s="1698"/>
      <c r="MMY54" s="1698"/>
      <c r="MMZ54" s="1698"/>
      <c r="MNA54" s="1698"/>
      <c r="MNB54" s="1698"/>
      <c r="MNC54" s="1698"/>
      <c r="MND54" s="1698"/>
      <c r="MNE54" s="1698"/>
      <c r="MNF54" s="1698"/>
      <c r="MNG54" s="1698"/>
      <c r="MNH54" s="1698"/>
      <c r="MNI54" s="1698"/>
      <c r="MNJ54" s="1698"/>
      <c r="MNK54" s="1698"/>
      <c r="MNL54" s="1698"/>
      <c r="MNM54" s="1698"/>
      <c r="MNN54" s="1698"/>
      <c r="MNO54" s="1698"/>
      <c r="MNP54" s="1698"/>
      <c r="MNQ54" s="1698"/>
      <c r="MNR54" s="1698"/>
      <c r="MNS54" s="1698"/>
      <c r="MNT54" s="1698"/>
      <c r="MNU54" s="1698"/>
      <c r="MNV54" s="1698"/>
      <c r="MNW54" s="1698"/>
      <c r="MNX54" s="1698"/>
      <c r="MNY54" s="1698"/>
      <c r="MNZ54" s="1698"/>
      <c r="MOA54" s="1698"/>
      <c r="MOB54" s="1698"/>
      <c r="MOC54" s="1698"/>
      <c r="MOD54" s="1698"/>
      <c r="MOE54" s="1698"/>
      <c r="MOF54" s="1698"/>
      <c r="MOG54" s="1698"/>
      <c r="MOH54" s="1698"/>
      <c r="MOI54" s="1698"/>
      <c r="MOJ54" s="1698"/>
      <c r="MOK54" s="1698"/>
      <c r="MOL54" s="1698"/>
      <c r="MOM54" s="1698"/>
      <c r="MON54" s="1698"/>
      <c r="MOO54" s="1698"/>
      <c r="MOP54" s="1698"/>
      <c r="MOQ54" s="1698"/>
      <c r="MOR54" s="1698"/>
      <c r="MOS54" s="1698"/>
      <c r="MOT54" s="1698"/>
      <c r="MOU54" s="1698"/>
      <c r="MOV54" s="1698"/>
      <c r="MOW54" s="1698"/>
      <c r="MOX54" s="1698"/>
      <c r="MOY54" s="1698"/>
      <c r="MOZ54" s="1698"/>
      <c r="MPA54" s="1698"/>
      <c r="MPB54" s="1698"/>
      <c r="MPC54" s="1698"/>
      <c r="MPD54" s="1698"/>
      <c r="MPE54" s="1698"/>
      <c r="MPF54" s="1698"/>
      <c r="MPG54" s="1698"/>
      <c r="MPH54" s="1698"/>
      <c r="MPI54" s="1698"/>
      <c r="MPJ54" s="1698"/>
      <c r="MPK54" s="1698"/>
      <c r="MPL54" s="1698"/>
      <c r="MPM54" s="1698"/>
      <c r="MPN54" s="1698"/>
      <c r="MPO54" s="1698"/>
      <c r="MPP54" s="1698"/>
      <c r="MPQ54" s="1698"/>
      <c r="MPR54" s="1698"/>
      <c r="MPS54" s="1698"/>
      <c r="MPT54" s="1698"/>
      <c r="MPU54" s="1698"/>
      <c r="MPV54" s="1698"/>
      <c r="MPW54" s="1698"/>
      <c r="MPX54" s="1698"/>
      <c r="MPY54" s="1698"/>
      <c r="MPZ54" s="1698"/>
      <c r="MQA54" s="1698"/>
      <c r="MQB54" s="1698"/>
      <c r="MQC54" s="1698"/>
      <c r="MQD54" s="1698"/>
      <c r="MQE54" s="1698"/>
      <c r="MQF54" s="1698"/>
      <c r="MQG54" s="1698"/>
      <c r="MQH54" s="1698"/>
      <c r="MQI54" s="1698"/>
      <c r="MQJ54" s="1698"/>
      <c r="MQK54" s="1698"/>
      <c r="MQL54" s="1698"/>
      <c r="MQM54" s="1698"/>
      <c r="MQN54" s="1698"/>
      <c r="MQO54" s="1698"/>
      <c r="MQP54" s="1698"/>
      <c r="MQQ54" s="1698"/>
      <c r="MQR54" s="1698"/>
      <c r="MQS54" s="1698"/>
      <c r="MQT54" s="1698"/>
      <c r="MQU54" s="1698"/>
      <c r="MQV54" s="1698"/>
      <c r="MQW54" s="1698"/>
      <c r="MQX54" s="1698"/>
      <c r="MQY54" s="1698"/>
      <c r="MQZ54" s="1698"/>
      <c r="MRA54" s="1698"/>
      <c r="MRB54" s="1698"/>
      <c r="MRC54" s="1698"/>
      <c r="MRD54" s="1698"/>
      <c r="MRE54" s="1698"/>
      <c r="MRF54" s="1698"/>
      <c r="MRG54" s="1698"/>
      <c r="MRH54" s="1698"/>
      <c r="MRI54" s="1698"/>
      <c r="MRJ54" s="1698"/>
      <c r="MRK54" s="1698"/>
      <c r="MRL54" s="1698"/>
      <c r="MRM54" s="1698"/>
      <c r="MRN54" s="1698"/>
      <c r="MRO54" s="1698"/>
      <c r="MRP54" s="1698"/>
      <c r="MRQ54" s="1698"/>
      <c r="MRR54" s="1698"/>
      <c r="MRS54" s="1698"/>
      <c r="MRT54" s="1698"/>
      <c r="MRU54" s="1698"/>
      <c r="MRV54" s="1698"/>
      <c r="MRW54" s="1698"/>
      <c r="MRX54" s="1698"/>
      <c r="MRY54" s="1698"/>
      <c r="MRZ54" s="1698"/>
      <c r="MSA54" s="1698"/>
      <c r="MSB54" s="1698"/>
      <c r="MSC54" s="1698"/>
      <c r="MSD54" s="1698"/>
      <c r="MSE54" s="1698"/>
      <c r="MSF54" s="1698"/>
      <c r="MSG54" s="1698"/>
      <c r="MSH54" s="1698"/>
      <c r="MSI54" s="1698"/>
      <c r="MSJ54" s="1698"/>
      <c r="MSK54" s="1698"/>
      <c r="MSL54" s="1698"/>
      <c r="MSM54" s="1698"/>
      <c r="MSN54" s="1698"/>
      <c r="MSO54" s="1698"/>
      <c r="MSP54" s="1698"/>
      <c r="MSQ54" s="1698"/>
      <c r="MSR54" s="1698"/>
      <c r="MSS54" s="1698"/>
      <c r="MST54" s="1698"/>
      <c r="MSU54" s="1698"/>
      <c r="MSV54" s="1698"/>
      <c r="MSW54" s="1698"/>
      <c r="MSX54" s="1698"/>
      <c r="MSY54" s="1698"/>
      <c r="MSZ54" s="1698"/>
      <c r="MTA54" s="1698"/>
      <c r="MTB54" s="1698"/>
      <c r="MTC54" s="1698"/>
      <c r="MTD54" s="1698"/>
      <c r="MTE54" s="1698"/>
      <c r="MTF54" s="1698"/>
      <c r="MTG54" s="1698"/>
      <c r="MTH54" s="1698"/>
      <c r="MTI54" s="1698"/>
      <c r="MTJ54" s="1698"/>
      <c r="MTK54" s="1698"/>
      <c r="MTL54" s="1698"/>
      <c r="MTM54" s="1698"/>
      <c r="MTN54" s="1698"/>
      <c r="MTO54" s="1698"/>
      <c r="MTP54" s="1698"/>
      <c r="MTQ54" s="1698"/>
      <c r="MTR54" s="1698"/>
      <c r="MTS54" s="1698"/>
      <c r="MTT54" s="1698"/>
      <c r="MTU54" s="1698"/>
      <c r="MTV54" s="1698"/>
      <c r="MTW54" s="1698"/>
      <c r="MTX54" s="1698"/>
      <c r="MTY54" s="1698"/>
      <c r="MTZ54" s="1698"/>
      <c r="MUA54" s="1698"/>
      <c r="MUB54" s="1698"/>
      <c r="MUC54" s="1698"/>
      <c r="MUD54" s="1698"/>
      <c r="MUE54" s="1698"/>
      <c r="MUF54" s="1698"/>
      <c r="MUG54" s="1698"/>
      <c r="MUH54" s="1698"/>
      <c r="MUI54" s="1698"/>
      <c r="MUJ54" s="1698"/>
      <c r="MUK54" s="1698"/>
      <c r="MUL54" s="1698"/>
      <c r="MUM54" s="1698"/>
      <c r="MUN54" s="1698"/>
      <c r="MUO54" s="1698"/>
      <c r="MUP54" s="1698"/>
      <c r="MUQ54" s="1698"/>
      <c r="MUR54" s="1698"/>
      <c r="MUS54" s="1698"/>
      <c r="MUT54" s="1698"/>
      <c r="MUU54" s="1698"/>
      <c r="MUV54" s="1698"/>
      <c r="MUW54" s="1698"/>
      <c r="MUX54" s="1698"/>
      <c r="MUY54" s="1698"/>
      <c r="MUZ54" s="1698"/>
      <c r="MVA54" s="1698"/>
      <c r="MVB54" s="1698"/>
      <c r="MVC54" s="1698"/>
      <c r="MVD54" s="1698"/>
      <c r="MVE54" s="1698"/>
      <c r="MVF54" s="1698"/>
      <c r="MVG54" s="1698"/>
      <c r="MVH54" s="1698"/>
      <c r="MVI54" s="1698"/>
      <c r="MVJ54" s="1698"/>
      <c r="MVK54" s="1698"/>
      <c r="MVL54" s="1698"/>
      <c r="MVM54" s="1698"/>
      <c r="MVN54" s="1698"/>
      <c r="MVO54" s="1698"/>
      <c r="MVP54" s="1698"/>
      <c r="MVQ54" s="1698"/>
      <c r="MVR54" s="1698"/>
      <c r="MVS54" s="1698"/>
      <c r="MVT54" s="1698"/>
      <c r="MVU54" s="1698"/>
      <c r="MVV54" s="1698"/>
      <c r="MVW54" s="1698"/>
      <c r="MVX54" s="1698"/>
      <c r="MVY54" s="1698"/>
      <c r="MVZ54" s="1698"/>
      <c r="MWA54" s="1698"/>
      <c r="MWB54" s="1698"/>
      <c r="MWC54" s="1698"/>
      <c r="MWD54" s="1698"/>
      <c r="MWE54" s="1698"/>
      <c r="MWF54" s="1698"/>
      <c r="MWG54" s="1698"/>
      <c r="MWH54" s="1698"/>
      <c r="MWI54" s="1698"/>
      <c r="MWJ54" s="1698"/>
      <c r="MWK54" s="1698"/>
      <c r="MWL54" s="1698"/>
      <c r="MWM54" s="1698"/>
      <c r="MWN54" s="1698"/>
      <c r="MWO54" s="1698"/>
      <c r="MWP54" s="1698"/>
      <c r="MWQ54" s="1698"/>
      <c r="MWR54" s="1698"/>
      <c r="MWS54" s="1698"/>
      <c r="MWT54" s="1698"/>
      <c r="MWU54" s="1698"/>
      <c r="MWV54" s="1698"/>
      <c r="MWW54" s="1698"/>
      <c r="MWX54" s="1698"/>
      <c r="MWY54" s="1698"/>
      <c r="MWZ54" s="1698"/>
      <c r="MXA54" s="1698"/>
      <c r="MXB54" s="1698"/>
      <c r="MXC54" s="1698"/>
      <c r="MXD54" s="1698"/>
      <c r="MXE54" s="1698"/>
      <c r="MXF54" s="1698"/>
      <c r="MXG54" s="1698"/>
      <c r="MXH54" s="1698"/>
      <c r="MXI54" s="1698"/>
      <c r="MXJ54" s="1698"/>
      <c r="MXK54" s="1698"/>
      <c r="MXL54" s="1698"/>
      <c r="MXM54" s="1698"/>
      <c r="MXN54" s="1698"/>
      <c r="MXO54" s="1698"/>
      <c r="MXP54" s="1698"/>
      <c r="MXQ54" s="1698"/>
      <c r="MXR54" s="1698"/>
      <c r="MXS54" s="1698"/>
      <c r="MXT54" s="1698"/>
      <c r="MXU54" s="1698"/>
      <c r="MXV54" s="1698"/>
      <c r="MXW54" s="1698"/>
      <c r="MXX54" s="1698"/>
      <c r="MXY54" s="1698"/>
      <c r="MXZ54" s="1698"/>
      <c r="MYA54" s="1698"/>
      <c r="MYB54" s="1698"/>
      <c r="MYC54" s="1698"/>
      <c r="MYD54" s="1698"/>
      <c r="MYE54" s="1698"/>
      <c r="MYF54" s="1698"/>
      <c r="MYG54" s="1698"/>
      <c r="MYH54" s="1698"/>
      <c r="MYI54" s="1698"/>
      <c r="MYJ54" s="1698"/>
      <c r="MYK54" s="1698"/>
      <c r="MYL54" s="1698"/>
      <c r="MYM54" s="1698"/>
      <c r="MYN54" s="1698"/>
      <c r="MYO54" s="1698"/>
      <c r="MYP54" s="1698"/>
      <c r="MYQ54" s="1698"/>
      <c r="MYR54" s="1698"/>
      <c r="MYS54" s="1698"/>
      <c r="MYT54" s="1698"/>
      <c r="MYU54" s="1698"/>
      <c r="MYV54" s="1698"/>
      <c r="MYW54" s="1698"/>
      <c r="MYX54" s="1698"/>
      <c r="MYY54" s="1698"/>
      <c r="MYZ54" s="1698"/>
      <c r="MZA54" s="1698"/>
      <c r="MZB54" s="1698"/>
      <c r="MZC54" s="1698"/>
      <c r="MZD54" s="1698"/>
      <c r="MZE54" s="1698"/>
      <c r="MZF54" s="1698"/>
      <c r="MZG54" s="1698"/>
      <c r="MZH54" s="1698"/>
      <c r="MZI54" s="1698"/>
      <c r="MZJ54" s="1698"/>
      <c r="MZK54" s="1698"/>
      <c r="MZL54" s="1698"/>
      <c r="MZM54" s="1698"/>
      <c r="MZN54" s="1698"/>
      <c r="MZO54" s="1698"/>
      <c r="MZP54" s="1698"/>
      <c r="MZQ54" s="1698"/>
      <c r="MZR54" s="1698"/>
      <c r="MZS54" s="1698"/>
      <c r="MZT54" s="1698"/>
      <c r="MZU54" s="1698"/>
      <c r="MZV54" s="1698"/>
      <c r="MZW54" s="1698"/>
      <c r="MZX54" s="1698"/>
      <c r="MZY54" s="1698"/>
      <c r="MZZ54" s="1698"/>
      <c r="NAA54" s="1698"/>
      <c r="NAB54" s="1698"/>
      <c r="NAC54" s="1698"/>
      <c r="NAD54" s="1698"/>
      <c r="NAE54" s="1698"/>
      <c r="NAF54" s="1698"/>
      <c r="NAG54" s="1698"/>
      <c r="NAH54" s="1698"/>
      <c r="NAI54" s="1698"/>
      <c r="NAJ54" s="1698"/>
      <c r="NAK54" s="1698"/>
      <c r="NAL54" s="1698"/>
      <c r="NAM54" s="1698"/>
      <c r="NAN54" s="1698"/>
      <c r="NAO54" s="1698"/>
      <c r="NAP54" s="1698"/>
      <c r="NAQ54" s="1698"/>
      <c r="NAR54" s="1698"/>
      <c r="NAS54" s="1698"/>
      <c r="NAT54" s="1698"/>
      <c r="NAU54" s="1698"/>
      <c r="NAV54" s="1698"/>
      <c r="NAW54" s="1698"/>
      <c r="NAX54" s="1698"/>
      <c r="NAY54" s="1698"/>
      <c r="NAZ54" s="1698"/>
      <c r="NBA54" s="1698"/>
      <c r="NBB54" s="1698"/>
      <c r="NBC54" s="1698"/>
      <c r="NBD54" s="1698"/>
      <c r="NBE54" s="1698"/>
      <c r="NBF54" s="1698"/>
      <c r="NBG54" s="1698"/>
      <c r="NBH54" s="1698"/>
      <c r="NBI54" s="1698"/>
      <c r="NBJ54" s="1698"/>
      <c r="NBK54" s="1698"/>
      <c r="NBL54" s="1698"/>
      <c r="NBM54" s="1698"/>
      <c r="NBN54" s="1698"/>
      <c r="NBO54" s="1698"/>
      <c r="NBP54" s="1698"/>
      <c r="NBQ54" s="1698"/>
      <c r="NBR54" s="1698"/>
      <c r="NBS54" s="1698"/>
      <c r="NBT54" s="1698"/>
      <c r="NBU54" s="1698"/>
      <c r="NBV54" s="1698"/>
      <c r="NBW54" s="1698"/>
      <c r="NBX54" s="1698"/>
      <c r="NBY54" s="1698"/>
      <c r="NBZ54" s="1698"/>
      <c r="NCA54" s="1698"/>
      <c r="NCB54" s="1698"/>
      <c r="NCC54" s="1698"/>
      <c r="NCD54" s="1698"/>
      <c r="NCE54" s="1698"/>
      <c r="NCF54" s="1698"/>
      <c r="NCG54" s="1698"/>
      <c r="NCH54" s="1698"/>
      <c r="NCI54" s="1698"/>
      <c r="NCJ54" s="1698"/>
      <c r="NCK54" s="1698"/>
      <c r="NCL54" s="1698"/>
      <c r="NCM54" s="1698"/>
      <c r="NCN54" s="1698"/>
      <c r="NCO54" s="1698"/>
      <c r="NCP54" s="1698"/>
      <c r="NCQ54" s="1698"/>
      <c r="NCR54" s="1698"/>
      <c r="NCS54" s="1698"/>
      <c r="NCT54" s="1698"/>
      <c r="NCU54" s="1698"/>
      <c r="NCV54" s="1698"/>
      <c r="NCW54" s="1698"/>
      <c r="NCX54" s="1698"/>
      <c r="NCY54" s="1698"/>
      <c r="NCZ54" s="1698"/>
      <c r="NDA54" s="1698"/>
      <c r="NDB54" s="1698"/>
      <c r="NDC54" s="1698"/>
      <c r="NDD54" s="1698"/>
      <c r="NDE54" s="1698"/>
      <c r="NDF54" s="1698"/>
      <c r="NDG54" s="1698"/>
      <c r="NDH54" s="1698"/>
      <c r="NDI54" s="1698"/>
      <c r="NDJ54" s="1698"/>
      <c r="NDK54" s="1698"/>
      <c r="NDL54" s="1698"/>
      <c r="NDM54" s="1698"/>
      <c r="NDN54" s="1698"/>
      <c r="NDO54" s="1698"/>
      <c r="NDP54" s="1698"/>
      <c r="NDQ54" s="1698"/>
      <c r="NDR54" s="1698"/>
      <c r="NDS54" s="1698"/>
      <c r="NDT54" s="1698"/>
      <c r="NDU54" s="1698"/>
      <c r="NDV54" s="1698"/>
      <c r="NDW54" s="1698"/>
      <c r="NDX54" s="1698"/>
      <c r="NDY54" s="1698"/>
      <c r="NDZ54" s="1698"/>
      <c r="NEA54" s="1698"/>
      <c r="NEB54" s="1698"/>
      <c r="NEC54" s="1698"/>
      <c r="NED54" s="1698"/>
      <c r="NEE54" s="1698"/>
      <c r="NEF54" s="1698"/>
      <c r="NEG54" s="1698"/>
      <c r="NEH54" s="1698"/>
      <c r="NEI54" s="1698"/>
      <c r="NEJ54" s="1698"/>
      <c r="NEK54" s="1698"/>
      <c r="NEL54" s="1698"/>
      <c r="NEM54" s="1698"/>
      <c r="NEN54" s="1698"/>
      <c r="NEO54" s="1698"/>
      <c r="NEP54" s="1698"/>
      <c r="NEQ54" s="1698"/>
      <c r="NER54" s="1698"/>
      <c r="NES54" s="1698"/>
      <c r="NET54" s="1698"/>
      <c r="NEU54" s="1698"/>
      <c r="NEV54" s="1698"/>
      <c r="NEW54" s="1698"/>
      <c r="NEX54" s="1698"/>
      <c r="NEY54" s="1698"/>
      <c r="NEZ54" s="1698"/>
      <c r="NFA54" s="1698"/>
      <c r="NFB54" s="1698"/>
      <c r="NFC54" s="1698"/>
      <c r="NFD54" s="1698"/>
      <c r="NFE54" s="1698"/>
      <c r="NFF54" s="1698"/>
      <c r="NFG54" s="1698"/>
      <c r="NFH54" s="1698"/>
      <c r="NFI54" s="1698"/>
      <c r="NFJ54" s="1698"/>
      <c r="NFK54" s="1698"/>
      <c r="NFL54" s="1698"/>
      <c r="NFM54" s="1698"/>
      <c r="NFN54" s="1698"/>
      <c r="NFO54" s="1698"/>
      <c r="NFP54" s="1698"/>
      <c r="NFQ54" s="1698"/>
      <c r="NFR54" s="1698"/>
      <c r="NFS54" s="1698"/>
      <c r="NFT54" s="1698"/>
      <c r="NFU54" s="1698"/>
      <c r="NFV54" s="1698"/>
      <c r="NFW54" s="1698"/>
      <c r="NFX54" s="1698"/>
      <c r="NFY54" s="1698"/>
      <c r="NFZ54" s="1698"/>
      <c r="NGA54" s="1698"/>
      <c r="NGB54" s="1698"/>
      <c r="NGC54" s="1698"/>
      <c r="NGD54" s="1698"/>
      <c r="NGE54" s="1698"/>
      <c r="NGF54" s="1698"/>
      <c r="NGG54" s="1698"/>
      <c r="NGH54" s="1698"/>
      <c r="NGI54" s="1698"/>
      <c r="NGJ54" s="1698"/>
      <c r="NGK54" s="1698"/>
      <c r="NGL54" s="1698"/>
      <c r="NGM54" s="1698"/>
      <c r="NGN54" s="1698"/>
      <c r="NGO54" s="1698"/>
      <c r="NGP54" s="1698"/>
      <c r="NGQ54" s="1698"/>
      <c r="NGR54" s="1698"/>
      <c r="NGS54" s="1698"/>
      <c r="NGT54" s="1698"/>
      <c r="NGU54" s="1698"/>
      <c r="NGV54" s="1698"/>
      <c r="NGW54" s="1698"/>
      <c r="NGX54" s="1698"/>
      <c r="NGY54" s="1698"/>
      <c r="NGZ54" s="1698"/>
      <c r="NHA54" s="1698"/>
      <c r="NHB54" s="1698"/>
      <c r="NHC54" s="1698"/>
      <c r="NHD54" s="1698"/>
      <c r="NHE54" s="1698"/>
      <c r="NHF54" s="1698"/>
      <c r="NHG54" s="1698"/>
      <c r="NHH54" s="1698"/>
      <c r="NHI54" s="1698"/>
      <c r="NHJ54" s="1698"/>
      <c r="NHK54" s="1698"/>
      <c r="NHL54" s="1698"/>
      <c r="NHM54" s="1698"/>
      <c r="NHN54" s="1698"/>
      <c r="NHO54" s="1698"/>
      <c r="NHP54" s="1698"/>
      <c r="NHQ54" s="1698"/>
      <c r="NHR54" s="1698"/>
      <c r="NHS54" s="1698"/>
      <c r="NHT54" s="1698"/>
      <c r="NHU54" s="1698"/>
      <c r="NHV54" s="1698"/>
      <c r="NHW54" s="1698"/>
      <c r="NHX54" s="1698"/>
      <c r="NHY54" s="1698"/>
      <c r="NHZ54" s="1698"/>
      <c r="NIA54" s="1698"/>
      <c r="NIB54" s="1698"/>
      <c r="NIC54" s="1698"/>
      <c r="NID54" s="1698"/>
      <c r="NIE54" s="1698"/>
      <c r="NIF54" s="1698"/>
      <c r="NIG54" s="1698"/>
      <c r="NIH54" s="1698"/>
      <c r="NII54" s="1698"/>
      <c r="NIJ54" s="1698"/>
      <c r="NIK54" s="1698"/>
      <c r="NIL54" s="1698"/>
      <c r="NIM54" s="1698"/>
      <c r="NIN54" s="1698"/>
      <c r="NIO54" s="1698"/>
      <c r="NIP54" s="1698"/>
      <c r="NIQ54" s="1698"/>
      <c r="NIR54" s="1698"/>
      <c r="NIS54" s="1698"/>
      <c r="NIT54" s="1698"/>
      <c r="NIU54" s="1698"/>
      <c r="NIV54" s="1698"/>
      <c r="NIW54" s="1698"/>
      <c r="NIX54" s="1698"/>
      <c r="NIY54" s="1698"/>
      <c r="NIZ54" s="1698"/>
      <c r="NJA54" s="1698"/>
      <c r="NJB54" s="1698"/>
      <c r="NJC54" s="1698"/>
      <c r="NJD54" s="1698"/>
      <c r="NJE54" s="1698"/>
      <c r="NJF54" s="1698"/>
      <c r="NJG54" s="1698"/>
      <c r="NJH54" s="1698"/>
      <c r="NJI54" s="1698"/>
      <c r="NJJ54" s="1698"/>
      <c r="NJK54" s="1698"/>
      <c r="NJL54" s="1698"/>
      <c r="NJM54" s="1698"/>
      <c r="NJN54" s="1698"/>
      <c r="NJO54" s="1698"/>
      <c r="NJP54" s="1698"/>
      <c r="NJQ54" s="1698"/>
      <c r="NJR54" s="1698"/>
      <c r="NJS54" s="1698"/>
      <c r="NJT54" s="1698"/>
      <c r="NJU54" s="1698"/>
      <c r="NJV54" s="1698"/>
      <c r="NJW54" s="1698"/>
      <c r="NJX54" s="1698"/>
      <c r="NJY54" s="1698"/>
      <c r="NJZ54" s="1698"/>
      <c r="NKA54" s="1698"/>
      <c r="NKB54" s="1698"/>
      <c r="NKC54" s="1698"/>
      <c r="NKD54" s="1698"/>
      <c r="NKE54" s="1698"/>
      <c r="NKF54" s="1698"/>
      <c r="NKG54" s="1698"/>
      <c r="NKH54" s="1698"/>
      <c r="NKI54" s="1698"/>
      <c r="NKJ54" s="1698"/>
      <c r="NKK54" s="1698"/>
      <c r="NKL54" s="1698"/>
      <c r="NKM54" s="1698"/>
      <c r="NKN54" s="1698"/>
      <c r="NKO54" s="1698"/>
      <c r="NKP54" s="1698"/>
      <c r="NKQ54" s="1698"/>
      <c r="NKR54" s="1698"/>
      <c r="NKS54" s="1698"/>
      <c r="NKT54" s="1698"/>
      <c r="NKU54" s="1698"/>
      <c r="NKV54" s="1698"/>
      <c r="NKW54" s="1698"/>
      <c r="NKX54" s="1698"/>
      <c r="NKY54" s="1698"/>
      <c r="NKZ54" s="1698"/>
      <c r="NLA54" s="1698"/>
      <c r="NLB54" s="1698"/>
      <c r="NLC54" s="1698"/>
      <c r="NLD54" s="1698"/>
      <c r="NLE54" s="1698"/>
      <c r="NLF54" s="1698"/>
      <c r="NLG54" s="1698"/>
      <c r="NLH54" s="1698"/>
      <c r="NLI54" s="1698"/>
      <c r="NLJ54" s="1698"/>
      <c r="NLK54" s="1698"/>
      <c r="NLL54" s="1698"/>
      <c r="NLM54" s="1698"/>
      <c r="NLN54" s="1698"/>
      <c r="NLO54" s="1698"/>
      <c r="NLP54" s="1698"/>
      <c r="NLQ54" s="1698"/>
      <c r="NLR54" s="1698"/>
      <c r="NLS54" s="1698"/>
      <c r="NLT54" s="1698"/>
      <c r="NLU54" s="1698"/>
      <c r="NLV54" s="1698"/>
      <c r="NLW54" s="1698"/>
      <c r="NLX54" s="1698"/>
      <c r="NLY54" s="1698"/>
      <c r="NLZ54" s="1698"/>
      <c r="NMA54" s="1698"/>
      <c r="NMB54" s="1698"/>
      <c r="NMC54" s="1698"/>
      <c r="NMD54" s="1698"/>
      <c r="NME54" s="1698"/>
      <c r="NMF54" s="1698"/>
      <c r="NMG54" s="1698"/>
      <c r="NMH54" s="1698"/>
      <c r="NMI54" s="1698"/>
      <c r="NMJ54" s="1698"/>
      <c r="NMK54" s="1698"/>
      <c r="NML54" s="1698"/>
      <c r="NMM54" s="1698"/>
      <c r="NMN54" s="1698"/>
      <c r="NMO54" s="1698"/>
      <c r="NMP54" s="1698"/>
      <c r="NMQ54" s="1698"/>
      <c r="NMR54" s="1698"/>
      <c r="NMS54" s="1698"/>
      <c r="NMT54" s="1698"/>
      <c r="NMU54" s="1698"/>
      <c r="NMV54" s="1698"/>
      <c r="NMW54" s="1698"/>
      <c r="NMX54" s="1698"/>
      <c r="NMY54" s="1698"/>
      <c r="NMZ54" s="1698"/>
      <c r="NNA54" s="1698"/>
      <c r="NNB54" s="1698"/>
      <c r="NNC54" s="1698"/>
      <c r="NND54" s="1698"/>
      <c r="NNE54" s="1698"/>
      <c r="NNF54" s="1698"/>
      <c r="NNG54" s="1698"/>
      <c r="NNH54" s="1698"/>
      <c r="NNI54" s="1698"/>
      <c r="NNJ54" s="1698"/>
      <c r="NNK54" s="1698"/>
      <c r="NNL54" s="1698"/>
      <c r="NNM54" s="1698"/>
      <c r="NNN54" s="1698"/>
      <c r="NNO54" s="1698"/>
      <c r="NNP54" s="1698"/>
      <c r="NNQ54" s="1698"/>
      <c r="NNR54" s="1698"/>
      <c r="NNS54" s="1698"/>
      <c r="NNT54" s="1698"/>
      <c r="NNU54" s="1698"/>
      <c r="NNV54" s="1698"/>
      <c r="NNW54" s="1698"/>
      <c r="NNX54" s="1698"/>
      <c r="NNY54" s="1698"/>
      <c r="NNZ54" s="1698"/>
      <c r="NOA54" s="1698"/>
      <c r="NOB54" s="1698"/>
      <c r="NOC54" s="1698"/>
      <c r="NOD54" s="1698"/>
      <c r="NOE54" s="1698"/>
      <c r="NOF54" s="1698"/>
      <c r="NOG54" s="1698"/>
      <c r="NOH54" s="1698"/>
      <c r="NOI54" s="1698"/>
      <c r="NOJ54" s="1698"/>
      <c r="NOK54" s="1698"/>
      <c r="NOL54" s="1698"/>
      <c r="NOM54" s="1698"/>
      <c r="NON54" s="1698"/>
      <c r="NOO54" s="1698"/>
      <c r="NOP54" s="1698"/>
      <c r="NOQ54" s="1698"/>
      <c r="NOR54" s="1698"/>
      <c r="NOS54" s="1698"/>
      <c r="NOT54" s="1698"/>
      <c r="NOU54" s="1698"/>
      <c r="NOV54" s="1698"/>
      <c r="NOW54" s="1698"/>
      <c r="NOX54" s="1698"/>
      <c r="NOY54" s="1698"/>
      <c r="NOZ54" s="1698"/>
      <c r="NPA54" s="1698"/>
      <c r="NPB54" s="1698"/>
      <c r="NPC54" s="1698"/>
      <c r="NPD54" s="1698"/>
      <c r="NPE54" s="1698"/>
      <c r="NPF54" s="1698"/>
      <c r="NPG54" s="1698"/>
      <c r="NPH54" s="1698"/>
      <c r="NPI54" s="1698"/>
      <c r="NPJ54" s="1698"/>
      <c r="NPK54" s="1698"/>
      <c r="NPL54" s="1698"/>
      <c r="NPM54" s="1698"/>
      <c r="NPN54" s="1698"/>
      <c r="NPO54" s="1698"/>
      <c r="NPP54" s="1698"/>
      <c r="NPQ54" s="1698"/>
      <c r="NPR54" s="1698"/>
      <c r="NPS54" s="1698"/>
      <c r="NPT54" s="1698"/>
      <c r="NPU54" s="1698"/>
      <c r="NPV54" s="1698"/>
      <c r="NPW54" s="1698"/>
      <c r="NPX54" s="1698"/>
      <c r="NPY54" s="1698"/>
      <c r="NPZ54" s="1698"/>
      <c r="NQA54" s="1698"/>
      <c r="NQB54" s="1698"/>
      <c r="NQC54" s="1698"/>
      <c r="NQD54" s="1698"/>
      <c r="NQE54" s="1698"/>
      <c r="NQF54" s="1698"/>
      <c r="NQG54" s="1698"/>
      <c r="NQH54" s="1698"/>
      <c r="NQI54" s="1698"/>
      <c r="NQJ54" s="1698"/>
      <c r="NQK54" s="1698"/>
      <c r="NQL54" s="1698"/>
      <c r="NQM54" s="1698"/>
      <c r="NQN54" s="1698"/>
      <c r="NQO54" s="1698"/>
      <c r="NQP54" s="1698"/>
      <c r="NQQ54" s="1698"/>
      <c r="NQR54" s="1698"/>
      <c r="NQS54" s="1698"/>
      <c r="NQT54" s="1698"/>
      <c r="NQU54" s="1698"/>
      <c r="NQV54" s="1698"/>
      <c r="NQW54" s="1698"/>
      <c r="NQX54" s="1698"/>
      <c r="NQY54" s="1698"/>
      <c r="NQZ54" s="1698"/>
      <c r="NRA54" s="1698"/>
      <c r="NRB54" s="1698"/>
      <c r="NRC54" s="1698"/>
      <c r="NRD54" s="1698"/>
      <c r="NRE54" s="1698"/>
      <c r="NRF54" s="1698"/>
      <c r="NRG54" s="1698"/>
      <c r="NRH54" s="1698"/>
      <c r="NRI54" s="1698"/>
      <c r="NRJ54" s="1698"/>
      <c r="NRK54" s="1698"/>
      <c r="NRL54" s="1698"/>
      <c r="NRM54" s="1698"/>
      <c r="NRN54" s="1698"/>
      <c r="NRO54" s="1698"/>
      <c r="NRP54" s="1698"/>
      <c r="NRQ54" s="1698"/>
      <c r="NRR54" s="1698"/>
      <c r="NRS54" s="1698"/>
      <c r="NRT54" s="1698"/>
      <c r="NRU54" s="1698"/>
      <c r="NRV54" s="1698"/>
      <c r="NRW54" s="1698"/>
      <c r="NRX54" s="1698"/>
      <c r="NRY54" s="1698"/>
      <c r="NRZ54" s="1698"/>
      <c r="NSA54" s="1698"/>
      <c r="NSB54" s="1698"/>
      <c r="NSC54" s="1698"/>
      <c r="NSD54" s="1698"/>
      <c r="NSE54" s="1698"/>
      <c r="NSF54" s="1698"/>
      <c r="NSG54" s="1698"/>
      <c r="NSH54" s="1698"/>
      <c r="NSI54" s="1698"/>
      <c r="NSJ54" s="1698"/>
      <c r="NSK54" s="1698"/>
      <c r="NSL54" s="1698"/>
      <c r="NSM54" s="1698"/>
      <c r="NSN54" s="1698"/>
      <c r="NSO54" s="1698"/>
      <c r="NSP54" s="1698"/>
      <c r="NSQ54" s="1698"/>
      <c r="NSR54" s="1698"/>
      <c r="NSS54" s="1698"/>
      <c r="NST54" s="1698"/>
      <c r="NSU54" s="1698"/>
      <c r="NSV54" s="1698"/>
      <c r="NSW54" s="1698"/>
      <c r="NSX54" s="1698"/>
      <c r="NSY54" s="1698"/>
      <c r="NSZ54" s="1698"/>
      <c r="NTA54" s="1698"/>
      <c r="NTB54" s="1698"/>
      <c r="NTC54" s="1698"/>
      <c r="NTD54" s="1698"/>
      <c r="NTE54" s="1698"/>
      <c r="NTF54" s="1698"/>
      <c r="NTG54" s="1698"/>
      <c r="NTH54" s="1698"/>
      <c r="NTI54" s="1698"/>
      <c r="NTJ54" s="1698"/>
      <c r="NTK54" s="1698"/>
      <c r="NTL54" s="1698"/>
      <c r="NTM54" s="1698"/>
      <c r="NTN54" s="1698"/>
      <c r="NTO54" s="1698"/>
      <c r="NTP54" s="1698"/>
      <c r="NTQ54" s="1698"/>
      <c r="NTR54" s="1698"/>
      <c r="NTS54" s="1698"/>
      <c r="NTT54" s="1698"/>
      <c r="NTU54" s="1698"/>
      <c r="NTV54" s="1698"/>
      <c r="NTW54" s="1698"/>
      <c r="NTX54" s="1698"/>
      <c r="NTY54" s="1698"/>
      <c r="NTZ54" s="1698"/>
      <c r="NUA54" s="1698"/>
      <c r="NUB54" s="1698"/>
      <c r="NUC54" s="1698"/>
      <c r="NUD54" s="1698"/>
      <c r="NUE54" s="1698"/>
      <c r="NUF54" s="1698"/>
      <c r="NUG54" s="1698"/>
      <c r="NUH54" s="1698"/>
      <c r="NUI54" s="1698"/>
      <c r="NUJ54" s="1698"/>
      <c r="NUK54" s="1698"/>
      <c r="NUL54" s="1698"/>
      <c r="NUM54" s="1698"/>
      <c r="NUN54" s="1698"/>
      <c r="NUO54" s="1698"/>
      <c r="NUP54" s="1698"/>
      <c r="NUQ54" s="1698"/>
      <c r="NUR54" s="1698"/>
      <c r="NUS54" s="1698"/>
      <c r="NUT54" s="1698"/>
      <c r="NUU54" s="1698"/>
      <c r="NUV54" s="1698"/>
      <c r="NUW54" s="1698"/>
      <c r="NUX54" s="1698"/>
      <c r="NUY54" s="1698"/>
      <c r="NUZ54" s="1698"/>
      <c r="NVA54" s="1698"/>
      <c r="NVB54" s="1698"/>
      <c r="NVC54" s="1698"/>
      <c r="NVD54" s="1698"/>
      <c r="NVE54" s="1698"/>
      <c r="NVF54" s="1698"/>
      <c r="NVG54" s="1698"/>
      <c r="NVH54" s="1698"/>
      <c r="NVI54" s="1698"/>
      <c r="NVJ54" s="1698"/>
      <c r="NVK54" s="1698"/>
      <c r="NVL54" s="1698"/>
      <c r="NVM54" s="1698"/>
      <c r="NVN54" s="1698"/>
      <c r="NVO54" s="1698"/>
      <c r="NVP54" s="1698"/>
      <c r="NVQ54" s="1698"/>
      <c r="NVR54" s="1698"/>
      <c r="NVS54" s="1698"/>
      <c r="NVT54" s="1698"/>
      <c r="NVU54" s="1698"/>
      <c r="NVV54" s="1698"/>
      <c r="NVW54" s="1698"/>
      <c r="NVX54" s="1698"/>
      <c r="NVY54" s="1698"/>
      <c r="NVZ54" s="1698"/>
      <c r="NWA54" s="1698"/>
      <c r="NWB54" s="1698"/>
      <c r="NWC54" s="1698"/>
      <c r="NWD54" s="1698"/>
      <c r="NWE54" s="1698"/>
      <c r="NWF54" s="1698"/>
      <c r="NWG54" s="1698"/>
      <c r="NWH54" s="1698"/>
      <c r="NWI54" s="1698"/>
      <c r="NWJ54" s="1698"/>
      <c r="NWK54" s="1698"/>
      <c r="NWL54" s="1698"/>
      <c r="NWM54" s="1698"/>
      <c r="NWN54" s="1698"/>
      <c r="NWO54" s="1698"/>
      <c r="NWP54" s="1698"/>
      <c r="NWQ54" s="1698"/>
      <c r="NWR54" s="1698"/>
      <c r="NWS54" s="1698"/>
      <c r="NWT54" s="1698"/>
      <c r="NWU54" s="1698"/>
      <c r="NWV54" s="1698"/>
      <c r="NWW54" s="1698"/>
      <c r="NWX54" s="1698"/>
      <c r="NWY54" s="1698"/>
      <c r="NWZ54" s="1698"/>
      <c r="NXA54" s="1698"/>
      <c r="NXB54" s="1698"/>
      <c r="NXC54" s="1698"/>
      <c r="NXD54" s="1698"/>
      <c r="NXE54" s="1698"/>
      <c r="NXF54" s="1698"/>
      <c r="NXG54" s="1698"/>
      <c r="NXH54" s="1698"/>
      <c r="NXI54" s="1698"/>
      <c r="NXJ54" s="1698"/>
      <c r="NXK54" s="1698"/>
      <c r="NXL54" s="1698"/>
      <c r="NXM54" s="1698"/>
      <c r="NXN54" s="1698"/>
      <c r="NXO54" s="1698"/>
      <c r="NXP54" s="1698"/>
      <c r="NXQ54" s="1698"/>
      <c r="NXR54" s="1698"/>
      <c r="NXS54" s="1698"/>
      <c r="NXT54" s="1698"/>
      <c r="NXU54" s="1698"/>
      <c r="NXV54" s="1698"/>
      <c r="NXW54" s="1698"/>
      <c r="NXX54" s="1698"/>
      <c r="NXY54" s="1698"/>
      <c r="NXZ54" s="1698"/>
      <c r="NYA54" s="1698"/>
      <c r="NYB54" s="1698"/>
      <c r="NYC54" s="1698"/>
      <c r="NYD54" s="1698"/>
      <c r="NYE54" s="1698"/>
      <c r="NYF54" s="1698"/>
      <c r="NYG54" s="1698"/>
      <c r="NYH54" s="1698"/>
      <c r="NYI54" s="1698"/>
      <c r="NYJ54" s="1698"/>
      <c r="NYK54" s="1698"/>
      <c r="NYL54" s="1698"/>
      <c r="NYM54" s="1698"/>
      <c r="NYN54" s="1698"/>
      <c r="NYO54" s="1698"/>
      <c r="NYP54" s="1698"/>
      <c r="NYQ54" s="1698"/>
      <c r="NYR54" s="1698"/>
      <c r="NYS54" s="1698"/>
      <c r="NYT54" s="1698"/>
      <c r="NYU54" s="1698"/>
      <c r="NYV54" s="1698"/>
      <c r="NYW54" s="1698"/>
      <c r="NYX54" s="1698"/>
      <c r="NYY54" s="1698"/>
      <c r="NYZ54" s="1698"/>
      <c r="NZA54" s="1698"/>
      <c r="NZB54" s="1698"/>
      <c r="NZC54" s="1698"/>
      <c r="NZD54" s="1698"/>
      <c r="NZE54" s="1698"/>
      <c r="NZF54" s="1698"/>
      <c r="NZG54" s="1698"/>
      <c r="NZH54" s="1698"/>
      <c r="NZI54" s="1698"/>
      <c r="NZJ54" s="1698"/>
      <c r="NZK54" s="1698"/>
      <c r="NZL54" s="1698"/>
      <c r="NZM54" s="1698"/>
      <c r="NZN54" s="1698"/>
      <c r="NZO54" s="1698"/>
      <c r="NZP54" s="1698"/>
      <c r="NZQ54" s="1698"/>
      <c r="NZR54" s="1698"/>
      <c r="NZS54" s="1698"/>
      <c r="NZT54" s="1698"/>
      <c r="NZU54" s="1698"/>
      <c r="NZV54" s="1698"/>
      <c r="NZW54" s="1698"/>
      <c r="NZX54" s="1698"/>
      <c r="NZY54" s="1698"/>
      <c r="NZZ54" s="1698"/>
      <c r="OAA54" s="1698"/>
      <c r="OAB54" s="1698"/>
      <c r="OAC54" s="1698"/>
      <c r="OAD54" s="1698"/>
      <c r="OAE54" s="1698"/>
      <c r="OAF54" s="1698"/>
      <c r="OAG54" s="1698"/>
      <c r="OAH54" s="1698"/>
      <c r="OAI54" s="1698"/>
      <c r="OAJ54" s="1698"/>
      <c r="OAK54" s="1698"/>
      <c r="OAL54" s="1698"/>
      <c r="OAM54" s="1698"/>
      <c r="OAN54" s="1698"/>
      <c r="OAO54" s="1698"/>
      <c r="OAP54" s="1698"/>
      <c r="OAQ54" s="1698"/>
      <c r="OAR54" s="1698"/>
      <c r="OAS54" s="1698"/>
      <c r="OAT54" s="1698"/>
      <c r="OAU54" s="1698"/>
      <c r="OAV54" s="1698"/>
      <c r="OAW54" s="1698"/>
      <c r="OAX54" s="1698"/>
      <c r="OAY54" s="1698"/>
      <c r="OAZ54" s="1698"/>
      <c r="OBA54" s="1698"/>
      <c r="OBB54" s="1698"/>
      <c r="OBC54" s="1698"/>
      <c r="OBD54" s="1698"/>
      <c r="OBE54" s="1698"/>
      <c r="OBF54" s="1698"/>
      <c r="OBG54" s="1698"/>
      <c r="OBH54" s="1698"/>
      <c r="OBI54" s="1698"/>
      <c r="OBJ54" s="1698"/>
      <c r="OBK54" s="1698"/>
      <c r="OBL54" s="1698"/>
      <c r="OBM54" s="1698"/>
      <c r="OBN54" s="1698"/>
      <c r="OBO54" s="1698"/>
      <c r="OBP54" s="1698"/>
      <c r="OBQ54" s="1698"/>
      <c r="OBR54" s="1698"/>
      <c r="OBS54" s="1698"/>
      <c r="OBT54" s="1698"/>
      <c r="OBU54" s="1698"/>
      <c r="OBV54" s="1698"/>
      <c r="OBW54" s="1698"/>
      <c r="OBX54" s="1698"/>
      <c r="OBY54" s="1698"/>
      <c r="OBZ54" s="1698"/>
      <c r="OCA54" s="1698"/>
      <c r="OCB54" s="1698"/>
      <c r="OCC54" s="1698"/>
      <c r="OCD54" s="1698"/>
      <c r="OCE54" s="1698"/>
      <c r="OCF54" s="1698"/>
      <c r="OCG54" s="1698"/>
      <c r="OCH54" s="1698"/>
      <c r="OCI54" s="1698"/>
      <c r="OCJ54" s="1698"/>
      <c r="OCK54" s="1698"/>
      <c r="OCL54" s="1698"/>
      <c r="OCM54" s="1698"/>
      <c r="OCN54" s="1698"/>
      <c r="OCO54" s="1698"/>
      <c r="OCP54" s="1698"/>
      <c r="OCQ54" s="1698"/>
      <c r="OCR54" s="1698"/>
      <c r="OCS54" s="1698"/>
      <c r="OCT54" s="1698"/>
      <c r="OCU54" s="1698"/>
      <c r="OCV54" s="1698"/>
      <c r="OCW54" s="1698"/>
      <c r="OCX54" s="1698"/>
      <c r="OCY54" s="1698"/>
      <c r="OCZ54" s="1698"/>
      <c r="ODA54" s="1698"/>
      <c r="ODB54" s="1698"/>
      <c r="ODC54" s="1698"/>
      <c r="ODD54" s="1698"/>
      <c r="ODE54" s="1698"/>
      <c r="ODF54" s="1698"/>
      <c r="ODG54" s="1698"/>
      <c r="ODH54" s="1698"/>
      <c r="ODI54" s="1698"/>
      <c r="ODJ54" s="1698"/>
      <c r="ODK54" s="1698"/>
      <c r="ODL54" s="1698"/>
      <c r="ODM54" s="1698"/>
      <c r="ODN54" s="1698"/>
      <c r="ODO54" s="1698"/>
      <c r="ODP54" s="1698"/>
      <c r="ODQ54" s="1698"/>
      <c r="ODR54" s="1698"/>
      <c r="ODS54" s="1698"/>
      <c r="ODT54" s="1698"/>
      <c r="ODU54" s="1698"/>
      <c r="ODV54" s="1698"/>
      <c r="ODW54" s="1698"/>
      <c r="ODX54" s="1698"/>
      <c r="ODY54" s="1698"/>
      <c r="ODZ54" s="1698"/>
      <c r="OEA54" s="1698"/>
      <c r="OEB54" s="1698"/>
      <c r="OEC54" s="1698"/>
      <c r="OED54" s="1698"/>
      <c r="OEE54" s="1698"/>
      <c r="OEF54" s="1698"/>
      <c r="OEG54" s="1698"/>
      <c r="OEH54" s="1698"/>
      <c r="OEI54" s="1698"/>
      <c r="OEJ54" s="1698"/>
      <c r="OEK54" s="1698"/>
      <c r="OEL54" s="1698"/>
      <c r="OEM54" s="1698"/>
      <c r="OEN54" s="1698"/>
      <c r="OEO54" s="1698"/>
      <c r="OEP54" s="1698"/>
      <c r="OEQ54" s="1698"/>
      <c r="OER54" s="1698"/>
      <c r="OES54" s="1698"/>
      <c r="OET54" s="1698"/>
      <c r="OEU54" s="1698"/>
      <c r="OEV54" s="1698"/>
      <c r="OEW54" s="1698"/>
      <c r="OEX54" s="1698"/>
      <c r="OEY54" s="1698"/>
      <c r="OEZ54" s="1698"/>
      <c r="OFA54" s="1698"/>
      <c r="OFB54" s="1698"/>
      <c r="OFC54" s="1698"/>
      <c r="OFD54" s="1698"/>
      <c r="OFE54" s="1698"/>
      <c r="OFF54" s="1698"/>
      <c r="OFG54" s="1698"/>
      <c r="OFH54" s="1698"/>
      <c r="OFI54" s="1698"/>
      <c r="OFJ54" s="1698"/>
      <c r="OFK54" s="1698"/>
      <c r="OFL54" s="1698"/>
      <c r="OFM54" s="1698"/>
      <c r="OFN54" s="1698"/>
      <c r="OFO54" s="1698"/>
      <c r="OFP54" s="1698"/>
      <c r="OFQ54" s="1698"/>
      <c r="OFR54" s="1698"/>
      <c r="OFS54" s="1698"/>
      <c r="OFT54" s="1698"/>
      <c r="OFU54" s="1698"/>
      <c r="OFV54" s="1698"/>
      <c r="OFW54" s="1698"/>
      <c r="OFX54" s="1698"/>
      <c r="OFY54" s="1698"/>
      <c r="OFZ54" s="1698"/>
      <c r="OGA54" s="1698"/>
      <c r="OGB54" s="1698"/>
      <c r="OGC54" s="1698"/>
      <c r="OGD54" s="1698"/>
      <c r="OGE54" s="1698"/>
      <c r="OGF54" s="1698"/>
      <c r="OGG54" s="1698"/>
      <c r="OGH54" s="1698"/>
      <c r="OGI54" s="1698"/>
      <c r="OGJ54" s="1698"/>
      <c r="OGK54" s="1698"/>
      <c r="OGL54" s="1698"/>
      <c r="OGM54" s="1698"/>
      <c r="OGN54" s="1698"/>
      <c r="OGO54" s="1698"/>
      <c r="OGP54" s="1698"/>
      <c r="OGQ54" s="1698"/>
      <c r="OGR54" s="1698"/>
      <c r="OGS54" s="1698"/>
      <c r="OGT54" s="1698"/>
      <c r="OGU54" s="1698"/>
      <c r="OGV54" s="1698"/>
      <c r="OGW54" s="1698"/>
      <c r="OGX54" s="1698"/>
      <c r="OGY54" s="1698"/>
      <c r="OGZ54" s="1698"/>
      <c r="OHA54" s="1698"/>
      <c r="OHB54" s="1698"/>
      <c r="OHC54" s="1698"/>
      <c r="OHD54" s="1698"/>
      <c r="OHE54" s="1698"/>
      <c r="OHF54" s="1698"/>
      <c r="OHG54" s="1698"/>
      <c r="OHH54" s="1698"/>
      <c r="OHI54" s="1698"/>
      <c r="OHJ54" s="1698"/>
      <c r="OHK54" s="1698"/>
      <c r="OHL54" s="1698"/>
      <c r="OHM54" s="1698"/>
      <c r="OHN54" s="1698"/>
      <c r="OHO54" s="1698"/>
      <c r="OHP54" s="1698"/>
      <c r="OHQ54" s="1698"/>
      <c r="OHR54" s="1698"/>
      <c r="OHS54" s="1698"/>
      <c r="OHT54" s="1698"/>
      <c r="OHU54" s="1698"/>
      <c r="OHV54" s="1698"/>
      <c r="OHW54" s="1698"/>
      <c r="OHX54" s="1698"/>
      <c r="OHY54" s="1698"/>
      <c r="OHZ54" s="1698"/>
      <c r="OIA54" s="1698"/>
      <c r="OIB54" s="1698"/>
      <c r="OIC54" s="1698"/>
      <c r="OID54" s="1698"/>
      <c r="OIE54" s="1698"/>
      <c r="OIF54" s="1698"/>
      <c r="OIG54" s="1698"/>
      <c r="OIH54" s="1698"/>
      <c r="OII54" s="1698"/>
      <c r="OIJ54" s="1698"/>
      <c r="OIK54" s="1698"/>
      <c r="OIL54" s="1698"/>
      <c r="OIM54" s="1698"/>
      <c r="OIN54" s="1698"/>
      <c r="OIO54" s="1698"/>
      <c r="OIP54" s="1698"/>
      <c r="OIQ54" s="1698"/>
      <c r="OIR54" s="1698"/>
      <c r="OIS54" s="1698"/>
      <c r="OIT54" s="1698"/>
      <c r="OIU54" s="1698"/>
      <c r="OIV54" s="1698"/>
      <c r="OIW54" s="1698"/>
      <c r="OIX54" s="1698"/>
      <c r="OIY54" s="1698"/>
      <c r="OIZ54" s="1698"/>
      <c r="OJA54" s="1698"/>
      <c r="OJB54" s="1698"/>
      <c r="OJC54" s="1698"/>
      <c r="OJD54" s="1698"/>
      <c r="OJE54" s="1698"/>
      <c r="OJF54" s="1698"/>
      <c r="OJG54" s="1698"/>
      <c r="OJH54" s="1698"/>
      <c r="OJI54" s="1698"/>
      <c r="OJJ54" s="1698"/>
      <c r="OJK54" s="1698"/>
      <c r="OJL54" s="1698"/>
      <c r="OJM54" s="1698"/>
      <c r="OJN54" s="1698"/>
      <c r="OJO54" s="1698"/>
      <c r="OJP54" s="1698"/>
      <c r="OJQ54" s="1698"/>
      <c r="OJR54" s="1698"/>
      <c r="OJS54" s="1698"/>
      <c r="OJT54" s="1698"/>
      <c r="OJU54" s="1698"/>
      <c r="OJV54" s="1698"/>
      <c r="OJW54" s="1698"/>
      <c r="OJX54" s="1698"/>
      <c r="OJY54" s="1698"/>
      <c r="OJZ54" s="1698"/>
      <c r="OKA54" s="1698"/>
      <c r="OKB54" s="1698"/>
      <c r="OKC54" s="1698"/>
      <c r="OKD54" s="1698"/>
      <c r="OKE54" s="1698"/>
      <c r="OKF54" s="1698"/>
      <c r="OKG54" s="1698"/>
      <c r="OKH54" s="1698"/>
      <c r="OKI54" s="1698"/>
      <c r="OKJ54" s="1698"/>
      <c r="OKK54" s="1698"/>
      <c r="OKL54" s="1698"/>
      <c r="OKM54" s="1698"/>
      <c r="OKN54" s="1698"/>
      <c r="OKO54" s="1698"/>
      <c r="OKP54" s="1698"/>
      <c r="OKQ54" s="1698"/>
      <c r="OKR54" s="1698"/>
      <c r="OKS54" s="1698"/>
      <c r="OKT54" s="1698"/>
      <c r="OKU54" s="1698"/>
      <c r="OKV54" s="1698"/>
      <c r="OKW54" s="1698"/>
      <c r="OKX54" s="1698"/>
      <c r="OKY54" s="1698"/>
      <c r="OKZ54" s="1698"/>
      <c r="OLA54" s="1698"/>
      <c r="OLB54" s="1698"/>
      <c r="OLC54" s="1698"/>
      <c r="OLD54" s="1698"/>
      <c r="OLE54" s="1698"/>
      <c r="OLF54" s="1698"/>
      <c r="OLG54" s="1698"/>
      <c r="OLH54" s="1698"/>
      <c r="OLI54" s="1698"/>
      <c r="OLJ54" s="1698"/>
      <c r="OLK54" s="1698"/>
      <c r="OLL54" s="1698"/>
      <c r="OLM54" s="1698"/>
      <c r="OLN54" s="1698"/>
      <c r="OLO54" s="1698"/>
      <c r="OLP54" s="1698"/>
      <c r="OLQ54" s="1698"/>
      <c r="OLR54" s="1698"/>
      <c r="OLS54" s="1698"/>
      <c r="OLT54" s="1698"/>
      <c r="OLU54" s="1698"/>
      <c r="OLV54" s="1698"/>
      <c r="OLW54" s="1698"/>
      <c r="OLX54" s="1698"/>
      <c r="OLY54" s="1698"/>
      <c r="OLZ54" s="1698"/>
      <c r="OMA54" s="1698"/>
      <c r="OMB54" s="1698"/>
      <c r="OMC54" s="1698"/>
      <c r="OMD54" s="1698"/>
      <c r="OME54" s="1698"/>
      <c r="OMF54" s="1698"/>
      <c r="OMG54" s="1698"/>
      <c r="OMH54" s="1698"/>
      <c r="OMI54" s="1698"/>
      <c r="OMJ54" s="1698"/>
      <c r="OMK54" s="1698"/>
      <c r="OML54" s="1698"/>
      <c r="OMM54" s="1698"/>
      <c r="OMN54" s="1698"/>
      <c r="OMO54" s="1698"/>
      <c r="OMP54" s="1698"/>
      <c r="OMQ54" s="1698"/>
      <c r="OMR54" s="1698"/>
      <c r="OMS54" s="1698"/>
      <c r="OMT54" s="1698"/>
      <c r="OMU54" s="1698"/>
      <c r="OMV54" s="1698"/>
      <c r="OMW54" s="1698"/>
      <c r="OMX54" s="1698"/>
      <c r="OMY54" s="1698"/>
      <c r="OMZ54" s="1698"/>
      <c r="ONA54" s="1698"/>
      <c r="ONB54" s="1698"/>
      <c r="ONC54" s="1698"/>
      <c r="OND54" s="1698"/>
      <c r="ONE54" s="1698"/>
      <c r="ONF54" s="1698"/>
      <c r="ONG54" s="1698"/>
      <c r="ONH54" s="1698"/>
      <c r="ONI54" s="1698"/>
      <c r="ONJ54" s="1698"/>
      <c r="ONK54" s="1698"/>
      <c r="ONL54" s="1698"/>
      <c r="ONM54" s="1698"/>
      <c r="ONN54" s="1698"/>
      <c r="ONO54" s="1698"/>
      <c r="ONP54" s="1698"/>
      <c r="ONQ54" s="1698"/>
      <c r="ONR54" s="1698"/>
      <c r="ONS54" s="1698"/>
      <c r="ONT54" s="1698"/>
      <c r="ONU54" s="1698"/>
      <c r="ONV54" s="1698"/>
      <c r="ONW54" s="1698"/>
      <c r="ONX54" s="1698"/>
      <c r="ONY54" s="1698"/>
      <c r="ONZ54" s="1698"/>
      <c r="OOA54" s="1698"/>
      <c r="OOB54" s="1698"/>
      <c r="OOC54" s="1698"/>
      <c r="OOD54" s="1698"/>
      <c r="OOE54" s="1698"/>
      <c r="OOF54" s="1698"/>
      <c r="OOG54" s="1698"/>
      <c r="OOH54" s="1698"/>
      <c r="OOI54" s="1698"/>
      <c r="OOJ54" s="1698"/>
      <c r="OOK54" s="1698"/>
      <c r="OOL54" s="1698"/>
      <c r="OOM54" s="1698"/>
      <c r="OON54" s="1698"/>
      <c r="OOO54" s="1698"/>
      <c r="OOP54" s="1698"/>
      <c r="OOQ54" s="1698"/>
      <c r="OOR54" s="1698"/>
      <c r="OOS54" s="1698"/>
      <c r="OOT54" s="1698"/>
      <c r="OOU54" s="1698"/>
      <c r="OOV54" s="1698"/>
      <c r="OOW54" s="1698"/>
      <c r="OOX54" s="1698"/>
      <c r="OOY54" s="1698"/>
      <c r="OOZ54" s="1698"/>
      <c r="OPA54" s="1698"/>
      <c r="OPB54" s="1698"/>
      <c r="OPC54" s="1698"/>
      <c r="OPD54" s="1698"/>
      <c r="OPE54" s="1698"/>
      <c r="OPF54" s="1698"/>
      <c r="OPG54" s="1698"/>
      <c r="OPH54" s="1698"/>
      <c r="OPI54" s="1698"/>
      <c r="OPJ54" s="1698"/>
      <c r="OPK54" s="1698"/>
      <c r="OPL54" s="1698"/>
      <c r="OPM54" s="1698"/>
      <c r="OPN54" s="1698"/>
      <c r="OPO54" s="1698"/>
      <c r="OPP54" s="1698"/>
      <c r="OPQ54" s="1698"/>
      <c r="OPR54" s="1698"/>
      <c r="OPS54" s="1698"/>
      <c r="OPT54" s="1698"/>
      <c r="OPU54" s="1698"/>
      <c r="OPV54" s="1698"/>
      <c r="OPW54" s="1698"/>
      <c r="OPX54" s="1698"/>
      <c r="OPY54" s="1698"/>
      <c r="OPZ54" s="1698"/>
      <c r="OQA54" s="1698"/>
      <c r="OQB54" s="1698"/>
      <c r="OQC54" s="1698"/>
      <c r="OQD54" s="1698"/>
      <c r="OQE54" s="1698"/>
      <c r="OQF54" s="1698"/>
      <c r="OQG54" s="1698"/>
      <c r="OQH54" s="1698"/>
      <c r="OQI54" s="1698"/>
      <c r="OQJ54" s="1698"/>
      <c r="OQK54" s="1698"/>
      <c r="OQL54" s="1698"/>
      <c r="OQM54" s="1698"/>
      <c r="OQN54" s="1698"/>
      <c r="OQO54" s="1698"/>
      <c r="OQP54" s="1698"/>
      <c r="OQQ54" s="1698"/>
      <c r="OQR54" s="1698"/>
      <c r="OQS54" s="1698"/>
      <c r="OQT54" s="1698"/>
      <c r="OQU54" s="1698"/>
      <c r="OQV54" s="1698"/>
      <c r="OQW54" s="1698"/>
      <c r="OQX54" s="1698"/>
      <c r="OQY54" s="1698"/>
      <c r="OQZ54" s="1698"/>
      <c r="ORA54" s="1698"/>
      <c r="ORB54" s="1698"/>
      <c r="ORC54" s="1698"/>
      <c r="ORD54" s="1698"/>
      <c r="ORE54" s="1698"/>
      <c r="ORF54" s="1698"/>
      <c r="ORG54" s="1698"/>
      <c r="ORH54" s="1698"/>
      <c r="ORI54" s="1698"/>
      <c r="ORJ54" s="1698"/>
      <c r="ORK54" s="1698"/>
      <c r="ORL54" s="1698"/>
      <c r="ORM54" s="1698"/>
      <c r="ORN54" s="1698"/>
      <c r="ORO54" s="1698"/>
      <c r="ORP54" s="1698"/>
      <c r="ORQ54" s="1698"/>
      <c r="ORR54" s="1698"/>
      <c r="ORS54" s="1698"/>
      <c r="ORT54" s="1698"/>
      <c r="ORU54" s="1698"/>
      <c r="ORV54" s="1698"/>
      <c r="ORW54" s="1698"/>
      <c r="ORX54" s="1698"/>
      <c r="ORY54" s="1698"/>
      <c r="ORZ54" s="1698"/>
      <c r="OSA54" s="1698"/>
      <c r="OSB54" s="1698"/>
      <c r="OSC54" s="1698"/>
      <c r="OSD54" s="1698"/>
      <c r="OSE54" s="1698"/>
      <c r="OSF54" s="1698"/>
      <c r="OSG54" s="1698"/>
      <c r="OSH54" s="1698"/>
      <c r="OSI54" s="1698"/>
      <c r="OSJ54" s="1698"/>
      <c r="OSK54" s="1698"/>
      <c r="OSL54" s="1698"/>
      <c r="OSM54" s="1698"/>
      <c r="OSN54" s="1698"/>
      <c r="OSO54" s="1698"/>
      <c r="OSP54" s="1698"/>
      <c r="OSQ54" s="1698"/>
      <c r="OSR54" s="1698"/>
      <c r="OSS54" s="1698"/>
      <c r="OST54" s="1698"/>
      <c r="OSU54" s="1698"/>
      <c r="OSV54" s="1698"/>
      <c r="OSW54" s="1698"/>
      <c r="OSX54" s="1698"/>
      <c r="OSY54" s="1698"/>
      <c r="OSZ54" s="1698"/>
      <c r="OTA54" s="1698"/>
      <c r="OTB54" s="1698"/>
      <c r="OTC54" s="1698"/>
      <c r="OTD54" s="1698"/>
      <c r="OTE54" s="1698"/>
      <c r="OTF54" s="1698"/>
      <c r="OTG54" s="1698"/>
      <c r="OTH54" s="1698"/>
      <c r="OTI54" s="1698"/>
      <c r="OTJ54" s="1698"/>
      <c r="OTK54" s="1698"/>
      <c r="OTL54" s="1698"/>
      <c r="OTM54" s="1698"/>
      <c r="OTN54" s="1698"/>
      <c r="OTO54" s="1698"/>
      <c r="OTP54" s="1698"/>
      <c r="OTQ54" s="1698"/>
      <c r="OTR54" s="1698"/>
      <c r="OTS54" s="1698"/>
      <c r="OTT54" s="1698"/>
      <c r="OTU54" s="1698"/>
      <c r="OTV54" s="1698"/>
      <c r="OTW54" s="1698"/>
      <c r="OTX54" s="1698"/>
      <c r="OTY54" s="1698"/>
      <c r="OTZ54" s="1698"/>
      <c r="OUA54" s="1698"/>
      <c r="OUB54" s="1698"/>
      <c r="OUC54" s="1698"/>
      <c r="OUD54" s="1698"/>
      <c r="OUE54" s="1698"/>
      <c r="OUF54" s="1698"/>
      <c r="OUG54" s="1698"/>
      <c r="OUH54" s="1698"/>
      <c r="OUI54" s="1698"/>
      <c r="OUJ54" s="1698"/>
      <c r="OUK54" s="1698"/>
      <c r="OUL54" s="1698"/>
      <c r="OUM54" s="1698"/>
      <c r="OUN54" s="1698"/>
      <c r="OUO54" s="1698"/>
      <c r="OUP54" s="1698"/>
      <c r="OUQ54" s="1698"/>
      <c r="OUR54" s="1698"/>
      <c r="OUS54" s="1698"/>
      <c r="OUT54" s="1698"/>
      <c r="OUU54" s="1698"/>
      <c r="OUV54" s="1698"/>
      <c r="OUW54" s="1698"/>
      <c r="OUX54" s="1698"/>
      <c r="OUY54" s="1698"/>
      <c r="OUZ54" s="1698"/>
      <c r="OVA54" s="1698"/>
      <c r="OVB54" s="1698"/>
      <c r="OVC54" s="1698"/>
      <c r="OVD54" s="1698"/>
      <c r="OVE54" s="1698"/>
      <c r="OVF54" s="1698"/>
      <c r="OVG54" s="1698"/>
      <c r="OVH54" s="1698"/>
      <c r="OVI54" s="1698"/>
      <c r="OVJ54" s="1698"/>
      <c r="OVK54" s="1698"/>
      <c r="OVL54" s="1698"/>
      <c r="OVM54" s="1698"/>
      <c r="OVN54" s="1698"/>
      <c r="OVO54" s="1698"/>
      <c r="OVP54" s="1698"/>
      <c r="OVQ54" s="1698"/>
      <c r="OVR54" s="1698"/>
      <c r="OVS54" s="1698"/>
      <c r="OVT54" s="1698"/>
      <c r="OVU54" s="1698"/>
      <c r="OVV54" s="1698"/>
      <c r="OVW54" s="1698"/>
      <c r="OVX54" s="1698"/>
      <c r="OVY54" s="1698"/>
      <c r="OVZ54" s="1698"/>
      <c r="OWA54" s="1698"/>
      <c r="OWB54" s="1698"/>
      <c r="OWC54" s="1698"/>
      <c r="OWD54" s="1698"/>
      <c r="OWE54" s="1698"/>
      <c r="OWF54" s="1698"/>
      <c r="OWG54" s="1698"/>
      <c r="OWH54" s="1698"/>
      <c r="OWI54" s="1698"/>
      <c r="OWJ54" s="1698"/>
      <c r="OWK54" s="1698"/>
      <c r="OWL54" s="1698"/>
      <c r="OWM54" s="1698"/>
      <c r="OWN54" s="1698"/>
      <c r="OWO54" s="1698"/>
      <c r="OWP54" s="1698"/>
      <c r="OWQ54" s="1698"/>
      <c r="OWR54" s="1698"/>
      <c r="OWS54" s="1698"/>
      <c r="OWT54" s="1698"/>
      <c r="OWU54" s="1698"/>
      <c r="OWV54" s="1698"/>
      <c r="OWW54" s="1698"/>
      <c r="OWX54" s="1698"/>
      <c r="OWY54" s="1698"/>
      <c r="OWZ54" s="1698"/>
      <c r="OXA54" s="1698"/>
      <c r="OXB54" s="1698"/>
      <c r="OXC54" s="1698"/>
      <c r="OXD54" s="1698"/>
      <c r="OXE54" s="1698"/>
      <c r="OXF54" s="1698"/>
      <c r="OXG54" s="1698"/>
      <c r="OXH54" s="1698"/>
      <c r="OXI54" s="1698"/>
      <c r="OXJ54" s="1698"/>
      <c r="OXK54" s="1698"/>
      <c r="OXL54" s="1698"/>
      <c r="OXM54" s="1698"/>
      <c r="OXN54" s="1698"/>
      <c r="OXO54" s="1698"/>
      <c r="OXP54" s="1698"/>
      <c r="OXQ54" s="1698"/>
      <c r="OXR54" s="1698"/>
      <c r="OXS54" s="1698"/>
      <c r="OXT54" s="1698"/>
      <c r="OXU54" s="1698"/>
      <c r="OXV54" s="1698"/>
      <c r="OXW54" s="1698"/>
      <c r="OXX54" s="1698"/>
      <c r="OXY54" s="1698"/>
      <c r="OXZ54" s="1698"/>
      <c r="OYA54" s="1698"/>
      <c r="OYB54" s="1698"/>
      <c r="OYC54" s="1698"/>
      <c r="OYD54" s="1698"/>
      <c r="OYE54" s="1698"/>
      <c r="OYF54" s="1698"/>
      <c r="OYG54" s="1698"/>
      <c r="OYH54" s="1698"/>
      <c r="OYI54" s="1698"/>
      <c r="OYJ54" s="1698"/>
      <c r="OYK54" s="1698"/>
      <c r="OYL54" s="1698"/>
      <c r="OYM54" s="1698"/>
      <c r="OYN54" s="1698"/>
      <c r="OYO54" s="1698"/>
      <c r="OYP54" s="1698"/>
      <c r="OYQ54" s="1698"/>
      <c r="OYR54" s="1698"/>
      <c r="OYS54" s="1698"/>
      <c r="OYT54" s="1698"/>
      <c r="OYU54" s="1698"/>
      <c r="OYV54" s="1698"/>
      <c r="OYW54" s="1698"/>
      <c r="OYX54" s="1698"/>
      <c r="OYY54" s="1698"/>
      <c r="OYZ54" s="1698"/>
      <c r="OZA54" s="1698"/>
      <c r="OZB54" s="1698"/>
      <c r="OZC54" s="1698"/>
      <c r="OZD54" s="1698"/>
      <c r="OZE54" s="1698"/>
      <c r="OZF54" s="1698"/>
      <c r="OZG54" s="1698"/>
      <c r="OZH54" s="1698"/>
      <c r="OZI54" s="1698"/>
      <c r="OZJ54" s="1698"/>
      <c r="OZK54" s="1698"/>
      <c r="OZL54" s="1698"/>
      <c r="OZM54" s="1698"/>
      <c r="OZN54" s="1698"/>
      <c r="OZO54" s="1698"/>
      <c r="OZP54" s="1698"/>
      <c r="OZQ54" s="1698"/>
      <c r="OZR54" s="1698"/>
      <c r="OZS54" s="1698"/>
      <c r="OZT54" s="1698"/>
      <c r="OZU54" s="1698"/>
      <c r="OZV54" s="1698"/>
      <c r="OZW54" s="1698"/>
      <c r="OZX54" s="1698"/>
      <c r="OZY54" s="1698"/>
      <c r="OZZ54" s="1698"/>
      <c r="PAA54" s="1698"/>
      <c r="PAB54" s="1698"/>
      <c r="PAC54" s="1698"/>
      <c r="PAD54" s="1698"/>
      <c r="PAE54" s="1698"/>
      <c r="PAF54" s="1698"/>
      <c r="PAG54" s="1698"/>
      <c r="PAH54" s="1698"/>
      <c r="PAI54" s="1698"/>
      <c r="PAJ54" s="1698"/>
      <c r="PAK54" s="1698"/>
      <c r="PAL54" s="1698"/>
      <c r="PAM54" s="1698"/>
      <c r="PAN54" s="1698"/>
      <c r="PAO54" s="1698"/>
      <c r="PAP54" s="1698"/>
      <c r="PAQ54" s="1698"/>
      <c r="PAR54" s="1698"/>
      <c r="PAS54" s="1698"/>
      <c r="PAT54" s="1698"/>
      <c r="PAU54" s="1698"/>
      <c r="PAV54" s="1698"/>
      <c r="PAW54" s="1698"/>
      <c r="PAX54" s="1698"/>
      <c r="PAY54" s="1698"/>
      <c r="PAZ54" s="1698"/>
      <c r="PBA54" s="1698"/>
      <c r="PBB54" s="1698"/>
      <c r="PBC54" s="1698"/>
      <c r="PBD54" s="1698"/>
      <c r="PBE54" s="1698"/>
      <c r="PBF54" s="1698"/>
      <c r="PBG54" s="1698"/>
      <c r="PBH54" s="1698"/>
      <c r="PBI54" s="1698"/>
      <c r="PBJ54" s="1698"/>
      <c r="PBK54" s="1698"/>
      <c r="PBL54" s="1698"/>
      <c r="PBM54" s="1698"/>
      <c r="PBN54" s="1698"/>
      <c r="PBO54" s="1698"/>
      <c r="PBP54" s="1698"/>
      <c r="PBQ54" s="1698"/>
      <c r="PBR54" s="1698"/>
      <c r="PBS54" s="1698"/>
      <c r="PBT54" s="1698"/>
      <c r="PBU54" s="1698"/>
      <c r="PBV54" s="1698"/>
      <c r="PBW54" s="1698"/>
      <c r="PBX54" s="1698"/>
      <c r="PBY54" s="1698"/>
      <c r="PBZ54" s="1698"/>
      <c r="PCA54" s="1698"/>
      <c r="PCB54" s="1698"/>
      <c r="PCC54" s="1698"/>
      <c r="PCD54" s="1698"/>
      <c r="PCE54" s="1698"/>
      <c r="PCF54" s="1698"/>
      <c r="PCG54" s="1698"/>
      <c r="PCH54" s="1698"/>
      <c r="PCI54" s="1698"/>
      <c r="PCJ54" s="1698"/>
      <c r="PCK54" s="1698"/>
      <c r="PCL54" s="1698"/>
      <c r="PCM54" s="1698"/>
      <c r="PCN54" s="1698"/>
      <c r="PCO54" s="1698"/>
      <c r="PCP54" s="1698"/>
      <c r="PCQ54" s="1698"/>
      <c r="PCR54" s="1698"/>
      <c r="PCS54" s="1698"/>
      <c r="PCT54" s="1698"/>
      <c r="PCU54" s="1698"/>
      <c r="PCV54" s="1698"/>
      <c r="PCW54" s="1698"/>
      <c r="PCX54" s="1698"/>
      <c r="PCY54" s="1698"/>
      <c r="PCZ54" s="1698"/>
      <c r="PDA54" s="1698"/>
      <c r="PDB54" s="1698"/>
      <c r="PDC54" s="1698"/>
      <c r="PDD54" s="1698"/>
      <c r="PDE54" s="1698"/>
      <c r="PDF54" s="1698"/>
      <c r="PDG54" s="1698"/>
      <c r="PDH54" s="1698"/>
      <c r="PDI54" s="1698"/>
      <c r="PDJ54" s="1698"/>
      <c r="PDK54" s="1698"/>
      <c r="PDL54" s="1698"/>
      <c r="PDM54" s="1698"/>
      <c r="PDN54" s="1698"/>
      <c r="PDO54" s="1698"/>
      <c r="PDP54" s="1698"/>
      <c r="PDQ54" s="1698"/>
      <c r="PDR54" s="1698"/>
      <c r="PDS54" s="1698"/>
      <c r="PDT54" s="1698"/>
      <c r="PDU54" s="1698"/>
      <c r="PDV54" s="1698"/>
      <c r="PDW54" s="1698"/>
      <c r="PDX54" s="1698"/>
      <c r="PDY54" s="1698"/>
      <c r="PDZ54" s="1698"/>
      <c r="PEA54" s="1698"/>
      <c r="PEB54" s="1698"/>
      <c r="PEC54" s="1698"/>
      <c r="PED54" s="1698"/>
      <c r="PEE54" s="1698"/>
      <c r="PEF54" s="1698"/>
      <c r="PEG54" s="1698"/>
      <c r="PEH54" s="1698"/>
      <c r="PEI54" s="1698"/>
      <c r="PEJ54" s="1698"/>
      <c r="PEK54" s="1698"/>
      <c r="PEL54" s="1698"/>
      <c r="PEM54" s="1698"/>
      <c r="PEN54" s="1698"/>
      <c r="PEO54" s="1698"/>
      <c r="PEP54" s="1698"/>
      <c r="PEQ54" s="1698"/>
      <c r="PER54" s="1698"/>
      <c r="PES54" s="1698"/>
      <c r="PET54" s="1698"/>
      <c r="PEU54" s="1698"/>
      <c r="PEV54" s="1698"/>
      <c r="PEW54" s="1698"/>
      <c r="PEX54" s="1698"/>
      <c r="PEY54" s="1698"/>
      <c r="PEZ54" s="1698"/>
      <c r="PFA54" s="1698"/>
      <c r="PFB54" s="1698"/>
      <c r="PFC54" s="1698"/>
      <c r="PFD54" s="1698"/>
      <c r="PFE54" s="1698"/>
      <c r="PFF54" s="1698"/>
      <c r="PFG54" s="1698"/>
      <c r="PFH54" s="1698"/>
      <c r="PFI54" s="1698"/>
      <c r="PFJ54" s="1698"/>
      <c r="PFK54" s="1698"/>
      <c r="PFL54" s="1698"/>
      <c r="PFM54" s="1698"/>
      <c r="PFN54" s="1698"/>
      <c r="PFO54" s="1698"/>
      <c r="PFP54" s="1698"/>
      <c r="PFQ54" s="1698"/>
      <c r="PFR54" s="1698"/>
      <c r="PFS54" s="1698"/>
      <c r="PFT54" s="1698"/>
      <c r="PFU54" s="1698"/>
      <c r="PFV54" s="1698"/>
      <c r="PFW54" s="1698"/>
      <c r="PFX54" s="1698"/>
      <c r="PFY54" s="1698"/>
      <c r="PFZ54" s="1698"/>
      <c r="PGA54" s="1698"/>
      <c r="PGB54" s="1698"/>
      <c r="PGC54" s="1698"/>
      <c r="PGD54" s="1698"/>
      <c r="PGE54" s="1698"/>
      <c r="PGF54" s="1698"/>
      <c r="PGG54" s="1698"/>
      <c r="PGH54" s="1698"/>
      <c r="PGI54" s="1698"/>
      <c r="PGJ54" s="1698"/>
      <c r="PGK54" s="1698"/>
      <c r="PGL54" s="1698"/>
      <c r="PGM54" s="1698"/>
      <c r="PGN54" s="1698"/>
      <c r="PGO54" s="1698"/>
      <c r="PGP54" s="1698"/>
      <c r="PGQ54" s="1698"/>
      <c r="PGR54" s="1698"/>
      <c r="PGS54" s="1698"/>
      <c r="PGT54" s="1698"/>
      <c r="PGU54" s="1698"/>
      <c r="PGV54" s="1698"/>
      <c r="PGW54" s="1698"/>
      <c r="PGX54" s="1698"/>
      <c r="PGY54" s="1698"/>
      <c r="PGZ54" s="1698"/>
      <c r="PHA54" s="1698"/>
      <c r="PHB54" s="1698"/>
      <c r="PHC54" s="1698"/>
      <c r="PHD54" s="1698"/>
      <c r="PHE54" s="1698"/>
      <c r="PHF54" s="1698"/>
      <c r="PHG54" s="1698"/>
      <c r="PHH54" s="1698"/>
      <c r="PHI54" s="1698"/>
      <c r="PHJ54" s="1698"/>
      <c r="PHK54" s="1698"/>
      <c r="PHL54" s="1698"/>
      <c r="PHM54" s="1698"/>
      <c r="PHN54" s="1698"/>
      <c r="PHO54" s="1698"/>
      <c r="PHP54" s="1698"/>
      <c r="PHQ54" s="1698"/>
      <c r="PHR54" s="1698"/>
      <c r="PHS54" s="1698"/>
      <c r="PHT54" s="1698"/>
      <c r="PHU54" s="1698"/>
      <c r="PHV54" s="1698"/>
      <c r="PHW54" s="1698"/>
      <c r="PHX54" s="1698"/>
      <c r="PHY54" s="1698"/>
      <c r="PHZ54" s="1698"/>
      <c r="PIA54" s="1698"/>
      <c r="PIB54" s="1698"/>
      <c r="PIC54" s="1698"/>
      <c r="PID54" s="1698"/>
      <c r="PIE54" s="1698"/>
      <c r="PIF54" s="1698"/>
      <c r="PIG54" s="1698"/>
      <c r="PIH54" s="1698"/>
      <c r="PII54" s="1698"/>
      <c r="PIJ54" s="1698"/>
      <c r="PIK54" s="1698"/>
      <c r="PIL54" s="1698"/>
      <c r="PIM54" s="1698"/>
      <c r="PIN54" s="1698"/>
      <c r="PIO54" s="1698"/>
      <c r="PIP54" s="1698"/>
      <c r="PIQ54" s="1698"/>
      <c r="PIR54" s="1698"/>
      <c r="PIS54" s="1698"/>
      <c r="PIT54" s="1698"/>
      <c r="PIU54" s="1698"/>
      <c r="PIV54" s="1698"/>
      <c r="PIW54" s="1698"/>
      <c r="PIX54" s="1698"/>
      <c r="PIY54" s="1698"/>
      <c r="PIZ54" s="1698"/>
      <c r="PJA54" s="1698"/>
      <c r="PJB54" s="1698"/>
      <c r="PJC54" s="1698"/>
      <c r="PJD54" s="1698"/>
      <c r="PJE54" s="1698"/>
      <c r="PJF54" s="1698"/>
      <c r="PJG54" s="1698"/>
      <c r="PJH54" s="1698"/>
      <c r="PJI54" s="1698"/>
      <c r="PJJ54" s="1698"/>
      <c r="PJK54" s="1698"/>
      <c r="PJL54" s="1698"/>
      <c r="PJM54" s="1698"/>
      <c r="PJN54" s="1698"/>
      <c r="PJO54" s="1698"/>
      <c r="PJP54" s="1698"/>
      <c r="PJQ54" s="1698"/>
      <c r="PJR54" s="1698"/>
      <c r="PJS54" s="1698"/>
      <c r="PJT54" s="1698"/>
      <c r="PJU54" s="1698"/>
      <c r="PJV54" s="1698"/>
      <c r="PJW54" s="1698"/>
      <c r="PJX54" s="1698"/>
      <c r="PJY54" s="1698"/>
      <c r="PJZ54" s="1698"/>
      <c r="PKA54" s="1698"/>
      <c r="PKB54" s="1698"/>
      <c r="PKC54" s="1698"/>
      <c r="PKD54" s="1698"/>
      <c r="PKE54" s="1698"/>
      <c r="PKF54" s="1698"/>
      <c r="PKG54" s="1698"/>
      <c r="PKH54" s="1698"/>
      <c r="PKI54" s="1698"/>
      <c r="PKJ54" s="1698"/>
      <c r="PKK54" s="1698"/>
      <c r="PKL54" s="1698"/>
      <c r="PKM54" s="1698"/>
      <c r="PKN54" s="1698"/>
      <c r="PKO54" s="1698"/>
      <c r="PKP54" s="1698"/>
      <c r="PKQ54" s="1698"/>
      <c r="PKR54" s="1698"/>
      <c r="PKS54" s="1698"/>
      <c r="PKT54" s="1698"/>
      <c r="PKU54" s="1698"/>
      <c r="PKV54" s="1698"/>
      <c r="PKW54" s="1698"/>
      <c r="PKX54" s="1698"/>
      <c r="PKY54" s="1698"/>
      <c r="PKZ54" s="1698"/>
      <c r="PLA54" s="1698"/>
      <c r="PLB54" s="1698"/>
      <c r="PLC54" s="1698"/>
      <c r="PLD54" s="1698"/>
      <c r="PLE54" s="1698"/>
      <c r="PLF54" s="1698"/>
      <c r="PLG54" s="1698"/>
      <c r="PLH54" s="1698"/>
      <c r="PLI54" s="1698"/>
      <c r="PLJ54" s="1698"/>
      <c r="PLK54" s="1698"/>
      <c r="PLL54" s="1698"/>
      <c r="PLM54" s="1698"/>
      <c r="PLN54" s="1698"/>
      <c r="PLO54" s="1698"/>
      <c r="PLP54" s="1698"/>
      <c r="PLQ54" s="1698"/>
      <c r="PLR54" s="1698"/>
      <c r="PLS54" s="1698"/>
      <c r="PLT54" s="1698"/>
      <c r="PLU54" s="1698"/>
      <c r="PLV54" s="1698"/>
      <c r="PLW54" s="1698"/>
      <c r="PLX54" s="1698"/>
      <c r="PLY54" s="1698"/>
      <c r="PLZ54" s="1698"/>
      <c r="PMA54" s="1698"/>
      <c r="PMB54" s="1698"/>
      <c r="PMC54" s="1698"/>
      <c r="PMD54" s="1698"/>
      <c r="PME54" s="1698"/>
      <c r="PMF54" s="1698"/>
      <c r="PMG54" s="1698"/>
      <c r="PMH54" s="1698"/>
      <c r="PMI54" s="1698"/>
      <c r="PMJ54" s="1698"/>
      <c r="PMK54" s="1698"/>
      <c r="PML54" s="1698"/>
      <c r="PMM54" s="1698"/>
      <c r="PMN54" s="1698"/>
      <c r="PMO54" s="1698"/>
      <c r="PMP54" s="1698"/>
      <c r="PMQ54" s="1698"/>
      <c r="PMR54" s="1698"/>
      <c r="PMS54" s="1698"/>
      <c r="PMT54" s="1698"/>
      <c r="PMU54" s="1698"/>
      <c r="PMV54" s="1698"/>
      <c r="PMW54" s="1698"/>
      <c r="PMX54" s="1698"/>
      <c r="PMY54" s="1698"/>
      <c r="PMZ54" s="1698"/>
      <c r="PNA54" s="1698"/>
      <c r="PNB54" s="1698"/>
      <c r="PNC54" s="1698"/>
      <c r="PND54" s="1698"/>
      <c r="PNE54" s="1698"/>
      <c r="PNF54" s="1698"/>
      <c r="PNG54" s="1698"/>
      <c r="PNH54" s="1698"/>
      <c r="PNI54" s="1698"/>
      <c r="PNJ54" s="1698"/>
      <c r="PNK54" s="1698"/>
      <c r="PNL54" s="1698"/>
      <c r="PNM54" s="1698"/>
      <c r="PNN54" s="1698"/>
      <c r="PNO54" s="1698"/>
      <c r="PNP54" s="1698"/>
      <c r="PNQ54" s="1698"/>
      <c r="PNR54" s="1698"/>
      <c r="PNS54" s="1698"/>
      <c r="PNT54" s="1698"/>
      <c r="PNU54" s="1698"/>
      <c r="PNV54" s="1698"/>
      <c r="PNW54" s="1698"/>
      <c r="PNX54" s="1698"/>
      <c r="PNY54" s="1698"/>
      <c r="PNZ54" s="1698"/>
      <c r="POA54" s="1698"/>
      <c r="POB54" s="1698"/>
      <c r="POC54" s="1698"/>
      <c r="POD54" s="1698"/>
      <c r="POE54" s="1698"/>
      <c r="POF54" s="1698"/>
      <c r="POG54" s="1698"/>
      <c r="POH54" s="1698"/>
      <c r="POI54" s="1698"/>
      <c r="POJ54" s="1698"/>
      <c r="POK54" s="1698"/>
      <c r="POL54" s="1698"/>
      <c r="POM54" s="1698"/>
      <c r="PON54" s="1698"/>
      <c r="POO54" s="1698"/>
      <c r="POP54" s="1698"/>
      <c r="POQ54" s="1698"/>
      <c r="POR54" s="1698"/>
      <c r="POS54" s="1698"/>
      <c r="POT54" s="1698"/>
      <c r="POU54" s="1698"/>
      <c r="POV54" s="1698"/>
      <c r="POW54" s="1698"/>
      <c r="POX54" s="1698"/>
      <c r="POY54" s="1698"/>
      <c r="POZ54" s="1698"/>
      <c r="PPA54" s="1698"/>
      <c r="PPB54" s="1698"/>
      <c r="PPC54" s="1698"/>
      <c r="PPD54" s="1698"/>
      <c r="PPE54" s="1698"/>
      <c r="PPF54" s="1698"/>
      <c r="PPG54" s="1698"/>
      <c r="PPH54" s="1698"/>
      <c r="PPI54" s="1698"/>
      <c r="PPJ54" s="1698"/>
      <c r="PPK54" s="1698"/>
      <c r="PPL54" s="1698"/>
      <c r="PPM54" s="1698"/>
      <c r="PPN54" s="1698"/>
      <c r="PPO54" s="1698"/>
      <c r="PPP54" s="1698"/>
      <c r="PPQ54" s="1698"/>
      <c r="PPR54" s="1698"/>
      <c r="PPS54" s="1698"/>
      <c r="PPT54" s="1698"/>
      <c r="PPU54" s="1698"/>
      <c r="PPV54" s="1698"/>
      <c r="PPW54" s="1698"/>
      <c r="PPX54" s="1698"/>
      <c r="PPY54" s="1698"/>
      <c r="PPZ54" s="1698"/>
      <c r="PQA54" s="1698"/>
      <c r="PQB54" s="1698"/>
      <c r="PQC54" s="1698"/>
      <c r="PQD54" s="1698"/>
      <c r="PQE54" s="1698"/>
      <c r="PQF54" s="1698"/>
      <c r="PQG54" s="1698"/>
      <c r="PQH54" s="1698"/>
      <c r="PQI54" s="1698"/>
      <c r="PQJ54" s="1698"/>
      <c r="PQK54" s="1698"/>
      <c r="PQL54" s="1698"/>
      <c r="PQM54" s="1698"/>
      <c r="PQN54" s="1698"/>
      <c r="PQO54" s="1698"/>
      <c r="PQP54" s="1698"/>
      <c r="PQQ54" s="1698"/>
      <c r="PQR54" s="1698"/>
      <c r="PQS54" s="1698"/>
      <c r="PQT54" s="1698"/>
      <c r="PQU54" s="1698"/>
      <c r="PQV54" s="1698"/>
      <c r="PQW54" s="1698"/>
      <c r="PQX54" s="1698"/>
      <c r="PQY54" s="1698"/>
      <c r="PQZ54" s="1698"/>
      <c r="PRA54" s="1698"/>
      <c r="PRB54" s="1698"/>
      <c r="PRC54" s="1698"/>
      <c r="PRD54" s="1698"/>
      <c r="PRE54" s="1698"/>
      <c r="PRF54" s="1698"/>
      <c r="PRG54" s="1698"/>
      <c r="PRH54" s="1698"/>
      <c r="PRI54" s="1698"/>
      <c r="PRJ54" s="1698"/>
      <c r="PRK54" s="1698"/>
      <c r="PRL54" s="1698"/>
      <c r="PRM54" s="1698"/>
      <c r="PRN54" s="1698"/>
      <c r="PRO54" s="1698"/>
      <c r="PRP54" s="1698"/>
      <c r="PRQ54" s="1698"/>
      <c r="PRR54" s="1698"/>
      <c r="PRS54" s="1698"/>
      <c r="PRT54" s="1698"/>
      <c r="PRU54" s="1698"/>
      <c r="PRV54" s="1698"/>
      <c r="PRW54" s="1698"/>
      <c r="PRX54" s="1698"/>
      <c r="PRY54" s="1698"/>
      <c r="PRZ54" s="1698"/>
      <c r="PSA54" s="1698"/>
      <c r="PSB54" s="1698"/>
      <c r="PSC54" s="1698"/>
      <c r="PSD54" s="1698"/>
      <c r="PSE54" s="1698"/>
      <c r="PSF54" s="1698"/>
      <c r="PSG54" s="1698"/>
      <c r="PSH54" s="1698"/>
      <c r="PSI54" s="1698"/>
      <c r="PSJ54" s="1698"/>
      <c r="PSK54" s="1698"/>
      <c r="PSL54" s="1698"/>
      <c r="PSM54" s="1698"/>
      <c r="PSN54" s="1698"/>
      <c r="PSO54" s="1698"/>
      <c r="PSP54" s="1698"/>
      <c r="PSQ54" s="1698"/>
      <c r="PSR54" s="1698"/>
      <c r="PSS54" s="1698"/>
      <c r="PST54" s="1698"/>
      <c r="PSU54" s="1698"/>
      <c r="PSV54" s="1698"/>
      <c r="PSW54" s="1698"/>
      <c r="PSX54" s="1698"/>
      <c r="PSY54" s="1698"/>
      <c r="PSZ54" s="1698"/>
      <c r="PTA54" s="1698"/>
      <c r="PTB54" s="1698"/>
      <c r="PTC54" s="1698"/>
      <c r="PTD54" s="1698"/>
      <c r="PTE54" s="1698"/>
      <c r="PTF54" s="1698"/>
      <c r="PTG54" s="1698"/>
      <c r="PTH54" s="1698"/>
      <c r="PTI54" s="1698"/>
      <c r="PTJ54" s="1698"/>
      <c r="PTK54" s="1698"/>
      <c r="PTL54" s="1698"/>
      <c r="PTM54" s="1698"/>
      <c r="PTN54" s="1698"/>
      <c r="PTO54" s="1698"/>
      <c r="PTP54" s="1698"/>
      <c r="PTQ54" s="1698"/>
      <c r="PTR54" s="1698"/>
      <c r="PTS54" s="1698"/>
      <c r="PTT54" s="1698"/>
      <c r="PTU54" s="1698"/>
      <c r="PTV54" s="1698"/>
      <c r="PTW54" s="1698"/>
      <c r="PTX54" s="1698"/>
      <c r="PTY54" s="1698"/>
      <c r="PTZ54" s="1698"/>
      <c r="PUA54" s="1698"/>
      <c r="PUB54" s="1698"/>
      <c r="PUC54" s="1698"/>
      <c r="PUD54" s="1698"/>
      <c r="PUE54" s="1698"/>
      <c r="PUF54" s="1698"/>
      <c r="PUG54" s="1698"/>
      <c r="PUH54" s="1698"/>
      <c r="PUI54" s="1698"/>
      <c r="PUJ54" s="1698"/>
      <c r="PUK54" s="1698"/>
      <c r="PUL54" s="1698"/>
      <c r="PUM54" s="1698"/>
      <c r="PUN54" s="1698"/>
      <c r="PUO54" s="1698"/>
      <c r="PUP54" s="1698"/>
      <c r="PUQ54" s="1698"/>
      <c r="PUR54" s="1698"/>
      <c r="PUS54" s="1698"/>
      <c r="PUT54" s="1698"/>
      <c r="PUU54" s="1698"/>
      <c r="PUV54" s="1698"/>
      <c r="PUW54" s="1698"/>
      <c r="PUX54" s="1698"/>
      <c r="PUY54" s="1698"/>
      <c r="PUZ54" s="1698"/>
      <c r="PVA54" s="1698"/>
      <c r="PVB54" s="1698"/>
      <c r="PVC54" s="1698"/>
      <c r="PVD54" s="1698"/>
      <c r="PVE54" s="1698"/>
      <c r="PVF54" s="1698"/>
      <c r="PVG54" s="1698"/>
      <c r="PVH54" s="1698"/>
      <c r="PVI54" s="1698"/>
      <c r="PVJ54" s="1698"/>
      <c r="PVK54" s="1698"/>
      <c r="PVL54" s="1698"/>
      <c r="PVM54" s="1698"/>
      <c r="PVN54" s="1698"/>
      <c r="PVO54" s="1698"/>
      <c r="PVP54" s="1698"/>
      <c r="PVQ54" s="1698"/>
      <c r="PVR54" s="1698"/>
      <c r="PVS54" s="1698"/>
      <c r="PVT54" s="1698"/>
      <c r="PVU54" s="1698"/>
      <c r="PVV54" s="1698"/>
      <c r="PVW54" s="1698"/>
      <c r="PVX54" s="1698"/>
      <c r="PVY54" s="1698"/>
      <c r="PVZ54" s="1698"/>
      <c r="PWA54" s="1698"/>
      <c r="PWB54" s="1698"/>
      <c r="PWC54" s="1698"/>
      <c r="PWD54" s="1698"/>
      <c r="PWE54" s="1698"/>
      <c r="PWF54" s="1698"/>
      <c r="PWG54" s="1698"/>
      <c r="PWH54" s="1698"/>
      <c r="PWI54" s="1698"/>
      <c r="PWJ54" s="1698"/>
      <c r="PWK54" s="1698"/>
      <c r="PWL54" s="1698"/>
      <c r="PWM54" s="1698"/>
      <c r="PWN54" s="1698"/>
      <c r="PWO54" s="1698"/>
      <c r="PWP54" s="1698"/>
      <c r="PWQ54" s="1698"/>
      <c r="PWR54" s="1698"/>
      <c r="PWS54" s="1698"/>
      <c r="PWT54" s="1698"/>
      <c r="PWU54" s="1698"/>
      <c r="PWV54" s="1698"/>
      <c r="PWW54" s="1698"/>
      <c r="PWX54" s="1698"/>
      <c r="PWY54" s="1698"/>
      <c r="PWZ54" s="1698"/>
      <c r="PXA54" s="1698"/>
      <c r="PXB54" s="1698"/>
      <c r="PXC54" s="1698"/>
      <c r="PXD54" s="1698"/>
      <c r="PXE54" s="1698"/>
      <c r="PXF54" s="1698"/>
      <c r="PXG54" s="1698"/>
      <c r="PXH54" s="1698"/>
      <c r="PXI54" s="1698"/>
      <c r="PXJ54" s="1698"/>
      <c r="PXK54" s="1698"/>
      <c r="PXL54" s="1698"/>
      <c r="PXM54" s="1698"/>
      <c r="PXN54" s="1698"/>
      <c r="PXO54" s="1698"/>
      <c r="PXP54" s="1698"/>
      <c r="PXQ54" s="1698"/>
      <c r="PXR54" s="1698"/>
      <c r="PXS54" s="1698"/>
      <c r="PXT54" s="1698"/>
      <c r="PXU54" s="1698"/>
      <c r="PXV54" s="1698"/>
      <c r="PXW54" s="1698"/>
      <c r="PXX54" s="1698"/>
      <c r="PXY54" s="1698"/>
      <c r="PXZ54" s="1698"/>
      <c r="PYA54" s="1698"/>
      <c r="PYB54" s="1698"/>
      <c r="PYC54" s="1698"/>
      <c r="PYD54" s="1698"/>
      <c r="PYE54" s="1698"/>
      <c r="PYF54" s="1698"/>
      <c r="PYG54" s="1698"/>
      <c r="PYH54" s="1698"/>
      <c r="PYI54" s="1698"/>
      <c r="PYJ54" s="1698"/>
      <c r="PYK54" s="1698"/>
      <c r="PYL54" s="1698"/>
      <c r="PYM54" s="1698"/>
      <c r="PYN54" s="1698"/>
      <c r="PYO54" s="1698"/>
      <c r="PYP54" s="1698"/>
      <c r="PYQ54" s="1698"/>
      <c r="PYR54" s="1698"/>
      <c r="PYS54" s="1698"/>
      <c r="PYT54" s="1698"/>
      <c r="PYU54" s="1698"/>
      <c r="PYV54" s="1698"/>
      <c r="PYW54" s="1698"/>
      <c r="PYX54" s="1698"/>
      <c r="PYY54" s="1698"/>
      <c r="PYZ54" s="1698"/>
      <c r="PZA54" s="1698"/>
      <c r="PZB54" s="1698"/>
      <c r="PZC54" s="1698"/>
      <c r="PZD54" s="1698"/>
      <c r="PZE54" s="1698"/>
      <c r="PZF54" s="1698"/>
      <c r="PZG54" s="1698"/>
      <c r="PZH54" s="1698"/>
      <c r="PZI54" s="1698"/>
      <c r="PZJ54" s="1698"/>
      <c r="PZK54" s="1698"/>
      <c r="PZL54" s="1698"/>
      <c r="PZM54" s="1698"/>
      <c r="PZN54" s="1698"/>
      <c r="PZO54" s="1698"/>
      <c r="PZP54" s="1698"/>
      <c r="PZQ54" s="1698"/>
      <c r="PZR54" s="1698"/>
      <c r="PZS54" s="1698"/>
      <c r="PZT54" s="1698"/>
      <c r="PZU54" s="1698"/>
      <c r="PZV54" s="1698"/>
      <c r="PZW54" s="1698"/>
      <c r="PZX54" s="1698"/>
      <c r="PZY54" s="1698"/>
      <c r="PZZ54" s="1698"/>
      <c r="QAA54" s="1698"/>
      <c r="QAB54" s="1698"/>
      <c r="QAC54" s="1698"/>
      <c r="QAD54" s="1698"/>
      <c r="QAE54" s="1698"/>
      <c r="QAF54" s="1698"/>
      <c r="QAG54" s="1698"/>
      <c r="QAH54" s="1698"/>
      <c r="QAI54" s="1698"/>
      <c r="QAJ54" s="1698"/>
      <c r="QAK54" s="1698"/>
      <c r="QAL54" s="1698"/>
      <c r="QAM54" s="1698"/>
      <c r="QAN54" s="1698"/>
      <c r="QAO54" s="1698"/>
      <c r="QAP54" s="1698"/>
      <c r="QAQ54" s="1698"/>
      <c r="QAR54" s="1698"/>
      <c r="QAS54" s="1698"/>
      <c r="QAT54" s="1698"/>
      <c r="QAU54" s="1698"/>
      <c r="QAV54" s="1698"/>
      <c r="QAW54" s="1698"/>
      <c r="QAX54" s="1698"/>
      <c r="QAY54" s="1698"/>
      <c r="QAZ54" s="1698"/>
      <c r="QBA54" s="1698"/>
      <c r="QBB54" s="1698"/>
      <c r="QBC54" s="1698"/>
      <c r="QBD54" s="1698"/>
      <c r="QBE54" s="1698"/>
      <c r="QBF54" s="1698"/>
      <c r="QBG54" s="1698"/>
      <c r="QBH54" s="1698"/>
      <c r="QBI54" s="1698"/>
      <c r="QBJ54" s="1698"/>
      <c r="QBK54" s="1698"/>
      <c r="QBL54" s="1698"/>
      <c r="QBM54" s="1698"/>
      <c r="QBN54" s="1698"/>
      <c r="QBO54" s="1698"/>
      <c r="QBP54" s="1698"/>
      <c r="QBQ54" s="1698"/>
      <c r="QBR54" s="1698"/>
      <c r="QBS54" s="1698"/>
      <c r="QBT54" s="1698"/>
      <c r="QBU54" s="1698"/>
      <c r="QBV54" s="1698"/>
      <c r="QBW54" s="1698"/>
      <c r="QBX54" s="1698"/>
      <c r="QBY54" s="1698"/>
      <c r="QBZ54" s="1698"/>
      <c r="QCA54" s="1698"/>
      <c r="QCB54" s="1698"/>
      <c r="QCC54" s="1698"/>
      <c r="QCD54" s="1698"/>
      <c r="QCE54" s="1698"/>
      <c r="QCF54" s="1698"/>
      <c r="QCG54" s="1698"/>
      <c r="QCH54" s="1698"/>
      <c r="QCI54" s="1698"/>
      <c r="QCJ54" s="1698"/>
      <c r="QCK54" s="1698"/>
      <c r="QCL54" s="1698"/>
      <c r="QCM54" s="1698"/>
      <c r="QCN54" s="1698"/>
      <c r="QCO54" s="1698"/>
      <c r="QCP54" s="1698"/>
      <c r="QCQ54" s="1698"/>
      <c r="QCR54" s="1698"/>
      <c r="QCS54" s="1698"/>
      <c r="QCT54" s="1698"/>
      <c r="QCU54" s="1698"/>
      <c r="QCV54" s="1698"/>
      <c r="QCW54" s="1698"/>
      <c r="QCX54" s="1698"/>
      <c r="QCY54" s="1698"/>
      <c r="QCZ54" s="1698"/>
      <c r="QDA54" s="1698"/>
      <c r="QDB54" s="1698"/>
      <c r="QDC54" s="1698"/>
      <c r="QDD54" s="1698"/>
      <c r="QDE54" s="1698"/>
      <c r="QDF54" s="1698"/>
      <c r="QDG54" s="1698"/>
      <c r="QDH54" s="1698"/>
      <c r="QDI54" s="1698"/>
      <c r="QDJ54" s="1698"/>
      <c r="QDK54" s="1698"/>
      <c r="QDL54" s="1698"/>
      <c r="QDM54" s="1698"/>
      <c r="QDN54" s="1698"/>
      <c r="QDO54" s="1698"/>
      <c r="QDP54" s="1698"/>
      <c r="QDQ54" s="1698"/>
      <c r="QDR54" s="1698"/>
      <c r="QDS54" s="1698"/>
      <c r="QDT54" s="1698"/>
      <c r="QDU54" s="1698"/>
      <c r="QDV54" s="1698"/>
      <c r="QDW54" s="1698"/>
      <c r="QDX54" s="1698"/>
      <c r="QDY54" s="1698"/>
      <c r="QDZ54" s="1698"/>
      <c r="QEA54" s="1698"/>
      <c r="QEB54" s="1698"/>
      <c r="QEC54" s="1698"/>
      <c r="QED54" s="1698"/>
      <c r="QEE54" s="1698"/>
      <c r="QEF54" s="1698"/>
      <c r="QEG54" s="1698"/>
      <c r="QEH54" s="1698"/>
      <c r="QEI54" s="1698"/>
      <c r="QEJ54" s="1698"/>
      <c r="QEK54" s="1698"/>
      <c r="QEL54" s="1698"/>
      <c r="QEM54" s="1698"/>
      <c r="QEN54" s="1698"/>
      <c r="QEO54" s="1698"/>
      <c r="QEP54" s="1698"/>
      <c r="QEQ54" s="1698"/>
      <c r="QER54" s="1698"/>
      <c r="QES54" s="1698"/>
      <c r="QET54" s="1698"/>
      <c r="QEU54" s="1698"/>
      <c r="QEV54" s="1698"/>
      <c r="QEW54" s="1698"/>
      <c r="QEX54" s="1698"/>
      <c r="QEY54" s="1698"/>
      <c r="QEZ54" s="1698"/>
      <c r="QFA54" s="1698"/>
      <c r="QFB54" s="1698"/>
      <c r="QFC54" s="1698"/>
      <c r="QFD54" s="1698"/>
      <c r="QFE54" s="1698"/>
      <c r="QFF54" s="1698"/>
      <c r="QFG54" s="1698"/>
      <c r="QFH54" s="1698"/>
      <c r="QFI54" s="1698"/>
      <c r="QFJ54" s="1698"/>
      <c r="QFK54" s="1698"/>
      <c r="QFL54" s="1698"/>
      <c r="QFM54" s="1698"/>
      <c r="QFN54" s="1698"/>
      <c r="QFO54" s="1698"/>
      <c r="QFP54" s="1698"/>
      <c r="QFQ54" s="1698"/>
      <c r="QFR54" s="1698"/>
      <c r="QFS54" s="1698"/>
      <c r="QFT54" s="1698"/>
      <c r="QFU54" s="1698"/>
      <c r="QFV54" s="1698"/>
      <c r="QFW54" s="1698"/>
      <c r="QFX54" s="1698"/>
      <c r="QFY54" s="1698"/>
      <c r="QFZ54" s="1698"/>
      <c r="QGA54" s="1698"/>
      <c r="QGB54" s="1698"/>
      <c r="QGC54" s="1698"/>
      <c r="QGD54" s="1698"/>
      <c r="QGE54" s="1698"/>
      <c r="QGF54" s="1698"/>
      <c r="QGG54" s="1698"/>
      <c r="QGH54" s="1698"/>
      <c r="QGI54" s="1698"/>
      <c r="QGJ54" s="1698"/>
      <c r="QGK54" s="1698"/>
      <c r="QGL54" s="1698"/>
      <c r="QGM54" s="1698"/>
      <c r="QGN54" s="1698"/>
      <c r="QGO54" s="1698"/>
      <c r="QGP54" s="1698"/>
      <c r="QGQ54" s="1698"/>
      <c r="QGR54" s="1698"/>
      <c r="QGS54" s="1698"/>
      <c r="QGT54" s="1698"/>
      <c r="QGU54" s="1698"/>
      <c r="QGV54" s="1698"/>
      <c r="QGW54" s="1698"/>
      <c r="QGX54" s="1698"/>
      <c r="QGY54" s="1698"/>
      <c r="QGZ54" s="1698"/>
      <c r="QHA54" s="1698"/>
      <c r="QHB54" s="1698"/>
      <c r="QHC54" s="1698"/>
      <c r="QHD54" s="1698"/>
      <c r="QHE54" s="1698"/>
      <c r="QHF54" s="1698"/>
      <c r="QHG54" s="1698"/>
      <c r="QHH54" s="1698"/>
      <c r="QHI54" s="1698"/>
      <c r="QHJ54" s="1698"/>
      <c r="QHK54" s="1698"/>
      <c r="QHL54" s="1698"/>
      <c r="QHM54" s="1698"/>
      <c r="QHN54" s="1698"/>
      <c r="QHO54" s="1698"/>
      <c r="QHP54" s="1698"/>
      <c r="QHQ54" s="1698"/>
      <c r="QHR54" s="1698"/>
      <c r="QHS54" s="1698"/>
      <c r="QHT54" s="1698"/>
      <c r="QHU54" s="1698"/>
      <c r="QHV54" s="1698"/>
      <c r="QHW54" s="1698"/>
      <c r="QHX54" s="1698"/>
      <c r="QHY54" s="1698"/>
      <c r="QHZ54" s="1698"/>
      <c r="QIA54" s="1698"/>
      <c r="QIB54" s="1698"/>
      <c r="QIC54" s="1698"/>
      <c r="QID54" s="1698"/>
      <c r="QIE54" s="1698"/>
      <c r="QIF54" s="1698"/>
      <c r="QIG54" s="1698"/>
      <c r="QIH54" s="1698"/>
      <c r="QII54" s="1698"/>
      <c r="QIJ54" s="1698"/>
      <c r="QIK54" s="1698"/>
      <c r="QIL54" s="1698"/>
      <c r="QIM54" s="1698"/>
      <c r="QIN54" s="1698"/>
      <c r="QIO54" s="1698"/>
      <c r="QIP54" s="1698"/>
      <c r="QIQ54" s="1698"/>
      <c r="QIR54" s="1698"/>
      <c r="QIS54" s="1698"/>
      <c r="QIT54" s="1698"/>
      <c r="QIU54" s="1698"/>
      <c r="QIV54" s="1698"/>
      <c r="QIW54" s="1698"/>
      <c r="QIX54" s="1698"/>
      <c r="QIY54" s="1698"/>
      <c r="QIZ54" s="1698"/>
      <c r="QJA54" s="1698"/>
      <c r="QJB54" s="1698"/>
      <c r="QJC54" s="1698"/>
      <c r="QJD54" s="1698"/>
      <c r="QJE54" s="1698"/>
      <c r="QJF54" s="1698"/>
      <c r="QJG54" s="1698"/>
      <c r="QJH54" s="1698"/>
      <c r="QJI54" s="1698"/>
      <c r="QJJ54" s="1698"/>
      <c r="QJK54" s="1698"/>
      <c r="QJL54" s="1698"/>
      <c r="QJM54" s="1698"/>
      <c r="QJN54" s="1698"/>
      <c r="QJO54" s="1698"/>
      <c r="QJP54" s="1698"/>
      <c r="QJQ54" s="1698"/>
      <c r="QJR54" s="1698"/>
      <c r="QJS54" s="1698"/>
      <c r="QJT54" s="1698"/>
      <c r="QJU54" s="1698"/>
      <c r="QJV54" s="1698"/>
      <c r="QJW54" s="1698"/>
      <c r="QJX54" s="1698"/>
      <c r="QJY54" s="1698"/>
      <c r="QJZ54" s="1698"/>
      <c r="QKA54" s="1698"/>
      <c r="QKB54" s="1698"/>
      <c r="QKC54" s="1698"/>
      <c r="QKD54" s="1698"/>
      <c r="QKE54" s="1698"/>
      <c r="QKF54" s="1698"/>
      <c r="QKG54" s="1698"/>
      <c r="QKH54" s="1698"/>
      <c r="QKI54" s="1698"/>
      <c r="QKJ54" s="1698"/>
      <c r="QKK54" s="1698"/>
      <c r="QKL54" s="1698"/>
      <c r="QKM54" s="1698"/>
      <c r="QKN54" s="1698"/>
      <c r="QKO54" s="1698"/>
      <c r="QKP54" s="1698"/>
      <c r="QKQ54" s="1698"/>
      <c r="QKR54" s="1698"/>
      <c r="QKS54" s="1698"/>
      <c r="QKT54" s="1698"/>
      <c r="QKU54" s="1698"/>
      <c r="QKV54" s="1698"/>
      <c r="QKW54" s="1698"/>
      <c r="QKX54" s="1698"/>
      <c r="QKY54" s="1698"/>
      <c r="QKZ54" s="1698"/>
      <c r="QLA54" s="1698"/>
      <c r="QLB54" s="1698"/>
      <c r="QLC54" s="1698"/>
      <c r="QLD54" s="1698"/>
      <c r="QLE54" s="1698"/>
      <c r="QLF54" s="1698"/>
      <c r="QLG54" s="1698"/>
      <c r="QLH54" s="1698"/>
      <c r="QLI54" s="1698"/>
      <c r="QLJ54" s="1698"/>
      <c r="QLK54" s="1698"/>
      <c r="QLL54" s="1698"/>
      <c r="QLM54" s="1698"/>
      <c r="QLN54" s="1698"/>
      <c r="QLO54" s="1698"/>
      <c r="QLP54" s="1698"/>
      <c r="QLQ54" s="1698"/>
      <c r="QLR54" s="1698"/>
      <c r="QLS54" s="1698"/>
      <c r="QLT54" s="1698"/>
      <c r="QLU54" s="1698"/>
      <c r="QLV54" s="1698"/>
      <c r="QLW54" s="1698"/>
      <c r="QLX54" s="1698"/>
      <c r="QLY54" s="1698"/>
      <c r="QLZ54" s="1698"/>
      <c r="QMA54" s="1698"/>
      <c r="QMB54" s="1698"/>
      <c r="QMC54" s="1698"/>
      <c r="QMD54" s="1698"/>
      <c r="QME54" s="1698"/>
      <c r="QMF54" s="1698"/>
      <c r="QMG54" s="1698"/>
      <c r="QMH54" s="1698"/>
      <c r="QMI54" s="1698"/>
      <c r="QMJ54" s="1698"/>
      <c r="QMK54" s="1698"/>
      <c r="QML54" s="1698"/>
      <c r="QMM54" s="1698"/>
      <c r="QMN54" s="1698"/>
      <c r="QMO54" s="1698"/>
      <c r="QMP54" s="1698"/>
      <c r="QMQ54" s="1698"/>
      <c r="QMR54" s="1698"/>
      <c r="QMS54" s="1698"/>
      <c r="QMT54" s="1698"/>
      <c r="QMU54" s="1698"/>
      <c r="QMV54" s="1698"/>
      <c r="QMW54" s="1698"/>
      <c r="QMX54" s="1698"/>
      <c r="QMY54" s="1698"/>
      <c r="QMZ54" s="1698"/>
      <c r="QNA54" s="1698"/>
      <c r="QNB54" s="1698"/>
      <c r="QNC54" s="1698"/>
      <c r="QND54" s="1698"/>
      <c r="QNE54" s="1698"/>
      <c r="QNF54" s="1698"/>
      <c r="QNG54" s="1698"/>
      <c r="QNH54" s="1698"/>
      <c r="QNI54" s="1698"/>
      <c r="QNJ54" s="1698"/>
      <c r="QNK54" s="1698"/>
      <c r="QNL54" s="1698"/>
      <c r="QNM54" s="1698"/>
      <c r="QNN54" s="1698"/>
      <c r="QNO54" s="1698"/>
      <c r="QNP54" s="1698"/>
      <c r="QNQ54" s="1698"/>
      <c r="QNR54" s="1698"/>
      <c r="QNS54" s="1698"/>
      <c r="QNT54" s="1698"/>
      <c r="QNU54" s="1698"/>
      <c r="QNV54" s="1698"/>
      <c r="QNW54" s="1698"/>
      <c r="QNX54" s="1698"/>
      <c r="QNY54" s="1698"/>
      <c r="QNZ54" s="1698"/>
      <c r="QOA54" s="1698"/>
      <c r="QOB54" s="1698"/>
      <c r="QOC54" s="1698"/>
      <c r="QOD54" s="1698"/>
      <c r="QOE54" s="1698"/>
      <c r="QOF54" s="1698"/>
      <c r="QOG54" s="1698"/>
      <c r="QOH54" s="1698"/>
      <c r="QOI54" s="1698"/>
      <c r="QOJ54" s="1698"/>
      <c r="QOK54" s="1698"/>
      <c r="QOL54" s="1698"/>
      <c r="QOM54" s="1698"/>
      <c r="QON54" s="1698"/>
      <c r="QOO54" s="1698"/>
      <c r="QOP54" s="1698"/>
      <c r="QOQ54" s="1698"/>
      <c r="QOR54" s="1698"/>
      <c r="QOS54" s="1698"/>
      <c r="QOT54" s="1698"/>
      <c r="QOU54" s="1698"/>
      <c r="QOV54" s="1698"/>
      <c r="QOW54" s="1698"/>
      <c r="QOX54" s="1698"/>
      <c r="QOY54" s="1698"/>
      <c r="QOZ54" s="1698"/>
      <c r="QPA54" s="1698"/>
      <c r="QPB54" s="1698"/>
      <c r="QPC54" s="1698"/>
      <c r="QPD54" s="1698"/>
      <c r="QPE54" s="1698"/>
      <c r="QPF54" s="1698"/>
      <c r="QPG54" s="1698"/>
      <c r="QPH54" s="1698"/>
      <c r="QPI54" s="1698"/>
      <c r="QPJ54" s="1698"/>
      <c r="QPK54" s="1698"/>
      <c r="QPL54" s="1698"/>
      <c r="QPM54" s="1698"/>
      <c r="QPN54" s="1698"/>
      <c r="QPO54" s="1698"/>
      <c r="QPP54" s="1698"/>
      <c r="QPQ54" s="1698"/>
      <c r="QPR54" s="1698"/>
      <c r="QPS54" s="1698"/>
      <c r="QPT54" s="1698"/>
      <c r="QPU54" s="1698"/>
      <c r="QPV54" s="1698"/>
      <c r="QPW54" s="1698"/>
      <c r="QPX54" s="1698"/>
      <c r="QPY54" s="1698"/>
      <c r="QPZ54" s="1698"/>
      <c r="QQA54" s="1698"/>
      <c r="QQB54" s="1698"/>
      <c r="QQC54" s="1698"/>
      <c r="QQD54" s="1698"/>
      <c r="QQE54" s="1698"/>
      <c r="QQF54" s="1698"/>
      <c r="QQG54" s="1698"/>
      <c r="QQH54" s="1698"/>
      <c r="QQI54" s="1698"/>
      <c r="QQJ54" s="1698"/>
      <c r="QQK54" s="1698"/>
      <c r="QQL54" s="1698"/>
      <c r="QQM54" s="1698"/>
      <c r="QQN54" s="1698"/>
      <c r="QQO54" s="1698"/>
      <c r="QQP54" s="1698"/>
      <c r="QQQ54" s="1698"/>
      <c r="QQR54" s="1698"/>
      <c r="QQS54" s="1698"/>
      <c r="QQT54" s="1698"/>
      <c r="QQU54" s="1698"/>
      <c r="QQV54" s="1698"/>
      <c r="QQW54" s="1698"/>
      <c r="QQX54" s="1698"/>
      <c r="QQY54" s="1698"/>
      <c r="QQZ54" s="1698"/>
      <c r="QRA54" s="1698"/>
      <c r="QRB54" s="1698"/>
      <c r="QRC54" s="1698"/>
      <c r="QRD54" s="1698"/>
      <c r="QRE54" s="1698"/>
      <c r="QRF54" s="1698"/>
      <c r="QRG54" s="1698"/>
      <c r="QRH54" s="1698"/>
      <c r="QRI54" s="1698"/>
      <c r="QRJ54" s="1698"/>
      <c r="QRK54" s="1698"/>
      <c r="QRL54" s="1698"/>
      <c r="QRM54" s="1698"/>
      <c r="QRN54" s="1698"/>
      <c r="QRO54" s="1698"/>
      <c r="QRP54" s="1698"/>
      <c r="QRQ54" s="1698"/>
      <c r="QRR54" s="1698"/>
      <c r="QRS54" s="1698"/>
      <c r="QRT54" s="1698"/>
      <c r="QRU54" s="1698"/>
      <c r="QRV54" s="1698"/>
      <c r="QRW54" s="1698"/>
      <c r="QRX54" s="1698"/>
      <c r="QRY54" s="1698"/>
      <c r="QRZ54" s="1698"/>
      <c r="QSA54" s="1698"/>
      <c r="QSB54" s="1698"/>
      <c r="QSC54" s="1698"/>
      <c r="QSD54" s="1698"/>
      <c r="QSE54" s="1698"/>
      <c r="QSF54" s="1698"/>
      <c r="QSG54" s="1698"/>
      <c r="QSH54" s="1698"/>
      <c r="QSI54" s="1698"/>
      <c r="QSJ54" s="1698"/>
      <c r="QSK54" s="1698"/>
      <c r="QSL54" s="1698"/>
      <c r="QSM54" s="1698"/>
      <c r="QSN54" s="1698"/>
      <c r="QSO54" s="1698"/>
      <c r="QSP54" s="1698"/>
      <c r="QSQ54" s="1698"/>
      <c r="QSR54" s="1698"/>
      <c r="QSS54" s="1698"/>
      <c r="QST54" s="1698"/>
      <c r="QSU54" s="1698"/>
      <c r="QSV54" s="1698"/>
      <c r="QSW54" s="1698"/>
      <c r="QSX54" s="1698"/>
      <c r="QSY54" s="1698"/>
      <c r="QSZ54" s="1698"/>
      <c r="QTA54" s="1698"/>
      <c r="QTB54" s="1698"/>
      <c r="QTC54" s="1698"/>
      <c r="QTD54" s="1698"/>
      <c r="QTE54" s="1698"/>
      <c r="QTF54" s="1698"/>
      <c r="QTG54" s="1698"/>
      <c r="QTH54" s="1698"/>
      <c r="QTI54" s="1698"/>
      <c r="QTJ54" s="1698"/>
      <c r="QTK54" s="1698"/>
      <c r="QTL54" s="1698"/>
      <c r="QTM54" s="1698"/>
      <c r="QTN54" s="1698"/>
      <c r="QTO54" s="1698"/>
      <c r="QTP54" s="1698"/>
      <c r="QTQ54" s="1698"/>
      <c r="QTR54" s="1698"/>
      <c r="QTS54" s="1698"/>
      <c r="QTT54" s="1698"/>
      <c r="QTU54" s="1698"/>
      <c r="QTV54" s="1698"/>
      <c r="QTW54" s="1698"/>
      <c r="QTX54" s="1698"/>
      <c r="QTY54" s="1698"/>
      <c r="QTZ54" s="1698"/>
      <c r="QUA54" s="1698"/>
      <c r="QUB54" s="1698"/>
      <c r="QUC54" s="1698"/>
      <c r="QUD54" s="1698"/>
      <c r="QUE54" s="1698"/>
      <c r="QUF54" s="1698"/>
      <c r="QUG54" s="1698"/>
      <c r="QUH54" s="1698"/>
      <c r="QUI54" s="1698"/>
      <c r="QUJ54" s="1698"/>
      <c r="QUK54" s="1698"/>
      <c r="QUL54" s="1698"/>
      <c r="QUM54" s="1698"/>
      <c r="QUN54" s="1698"/>
      <c r="QUO54" s="1698"/>
      <c r="QUP54" s="1698"/>
      <c r="QUQ54" s="1698"/>
      <c r="QUR54" s="1698"/>
      <c r="QUS54" s="1698"/>
      <c r="QUT54" s="1698"/>
      <c r="QUU54" s="1698"/>
      <c r="QUV54" s="1698"/>
      <c r="QUW54" s="1698"/>
      <c r="QUX54" s="1698"/>
      <c r="QUY54" s="1698"/>
      <c r="QUZ54" s="1698"/>
      <c r="QVA54" s="1698"/>
      <c r="QVB54" s="1698"/>
      <c r="QVC54" s="1698"/>
      <c r="QVD54" s="1698"/>
      <c r="QVE54" s="1698"/>
      <c r="QVF54" s="1698"/>
      <c r="QVG54" s="1698"/>
      <c r="QVH54" s="1698"/>
      <c r="QVI54" s="1698"/>
      <c r="QVJ54" s="1698"/>
      <c r="QVK54" s="1698"/>
      <c r="QVL54" s="1698"/>
      <c r="QVM54" s="1698"/>
      <c r="QVN54" s="1698"/>
      <c r="QVO54" s="1698"/>
      <c r="QVP54" s="1698"/>
      <c r="QVQ54" s="1698"/>
      <c r="QVR54" s="1698"/>
      <c r="QVS54" s="1698"/>
      <c r="QVT54" s="1698"/>
      <c r="QVU54" s="1698"/>
      <c r="QVV54" s="1698"/>
      <c r="QVW54" s="1698"/>
      <c r="QVX54" s="1698"/>
      <c r="QVY54" s="1698"/>
      <c r="QVZ54" s="1698"/>
      <c r="QWA54" s="1698"/>
      <c r="QWB54" s="1698"/>
      <c r="QWC54" s="1698"/>
      <c r="QWD54" s="1698"/>
      <c r="QWE54" s="1698"/>
      <c r="QWF54" s="1698"/>
      <c r="QWG54" s="1698"/>
      <c r="QWH54" s="1698"/>
      <c r="QWI54" s="1698"/>
      <c r="QWJ54" s="1698"/>
      <c r="QWK54" s="1698"/>
      <c r="QWL54" s="1698"/>
      <c r="QWM54" s="1698"/>
      <c r="QWN54" s="1698"/>
      <c r="QWO54" s="1698"/>
      <c r="QWP54" s="1698"/>
      <c r="QWQ54" s="1698"/>
      <c r="QWR54" s="1698"/>
      <c r="QWS54" s="1698"/>
      <c r="QWT54" s="1698"/>
      <c r="QWU54" s="1698"/>
      <c r="QWV54" s="1698"/>
      <c r="QWW54" s="1698"/>
      <c r="QWX54" s="1698"/>
      <c r="QWY54" s="1698"/>
      <c r="QWZ54" s="1698"/>
      <c r="QXA54" s="1698"/>
      <c r="QXB54" s="1698"/>
      <c r="QXC54" s="1698"/>
      <c r="QXD54" s="1698"/>
      <c r="QXE54" s="1698"/>
      <c r="QXF54" s="1698"/>
      <c r="QXG54" s="1698"/>
      <c r="QXH54" s="1698"/>
      <c r="QXI54" s="1698"/>
      <c r="QXJ54" s="1698"/>
      <c r="QXK54" s="1698"/>
      <c r="QXL54" s="1698"/>
      <c r="QXM54" s="1698"/>
      <c r="QXN54" s="1698"/>
      <c r="QXO54" s="1698"/>
      <c r="QXP54" s="1698"/>
      <c r="QXQ54" s="1698"/>
      <c r="QXR54" s="1698"/>
      <c r="QXS54" s="1698"/>
      <c r="QXT54" s="1698"/>
      <c r="QXU54" s="1698"/>
      <c r="QXV54" s="1698"/>
      <c r="QXW54" s="1698"/>
      <c r="QXX54" s="1698"/>
      <c r="QXY54" s="1698"/>
      <c r="QXZ54" s="1698"/>
      <c r="QYA54" s="1698"/>
      <c r="QYB54" s="1698"/>
      <c r="QYC54" s="1698"/>
      <c r="QYD54" s="1698"/>
      <c r="QYE54" s="1698"/>
      <c r="QYF54" s="1698"/>
      <c r="QYG54" s="1698"/>
      <c r="QYH54" s="1698"/>
      <c r="QYI54" s="1698"/>
      <c r="QYJ54" s="1698"/>
      <c r="QYK54" s="1698"/>
      <c r="QYL54" s="1698"/>
      <c r="QYM54" s="1698"/>
      <c r="QYN54" s="1698"/>
      <c r="QYO54" s="1698"/>
      <c r="QYP54" s="1698"/>
      <c r="QYQ54" s="1698"/>
      <c r="QYR54" s="1698"/>
      <c r="QYS54" s="1698"/>
      <c r="QYT54" s="1698"/>
      <c r="QYU54" s="1698"/>
      <c r="QYV54" s="1698"/>
      <c r="QYW54" s="1698"/>
      <c r="QYX54" s="1698"/>
      <c r="QYY54" s="1698"/>
      <c r="QYZ54" s="1698"/>
      <c r="QZA54" s="1698"/>
      <c r="QZB54" s="1698"/>
      <c r="QZC54" s="1698"/>
      <c r="QZD54" s="1698"/>
      <c r="QZE54" s="1698"/>
      <c r="QZF54" s="1698"/>
      <c r="QZG54" s="1698"/>
      <c r="QZH54" s="1698"/>
      <c r="QZI54" s="1698"/>
      <c r="QZJ54" s="1698"/>
      <c r="QZK54" s="1698"/>
      <c r="QZL54" s="1698"/>
      <c r="QZM54" s="1698"/>
      <c r="QZN54" s="1698"/>
      <c r="QZO54" s="1698"/>
      <c r="QZP54" s="1698"/>
      <c r="QZQ54" s="1698"/>
      <c r="QZR54" s="1698"/>
      <c r="QZS54" s="1698"/>
      <c r="QZT54" s="1698"/>
      <c r="QZU54" s="1698"/>
      <c r="QZV54" s="1698"/>
      <c r="QZW54" s="1698"/>
      <c r="QZX54" s="1698"/>
      <c r="QZY54" s="1698"/>
      <c r="QZZ54" s="1698"/>
      <c r="RAA54" s="1698"/>
      <c r="RAB54" s="1698"/>
      <c r="RAC54" s="1698"/>
      <c r="RAD54" s="1698"/>
      <c r="RAE54" s="1698"/>
      <c r="RAF54" s="1698"/>
      <c r="RAG54" s="1698"/>
      <c r="RAH54" s="1698"/>
      <c r="RAI54" s="1698"/>
      <c r="RAJ54" s="1698"/>
      <c r="RAK54" s="1698"/>
      <c r="RAL54" s="1698"/>
      <c r="RAM54" s="1698"/>
      <c r="RAN54" s="1698"/>
      <c r="RAO54" s="1698"/>
      <c r="RAP54" s="1698"/>
      <c r="RAQ54" s="1698"/>
      <c r="RAR54" s="1698"/>
      <c r="RAS54" s="1698"/>
      <c r="RAT54" s="1698"/>
      <c r="RAU54" s="1698"/>
      <c r="RAV54" s="1698"/>
      <c r="RAW54" s="1698"/>
      <c r="RAX54" s="1698"/>
      <c r="RAY54" s="1698"/>
      <c r="RAZ54" s="1698"/>
      <c r="RBA54" s="1698"/>
      <c r="RBB54" s="1698"/>
      <c r="RBC54" s="1698"/>
      <c r="RBD54" s="1698"/>
      <c r="RBE54" s="1698"/>
      <c r="RBF54" s="1698"/>
      <c r="RBG54" s="1698"/>
      <c r="RBH54" s="1698"/>
      <c r="RBI54" s="1698"/>
      <c r="RBJ54" s="1698"/>
      <c r="RBK54" s="1698"/>
      <c r="RBL54" s="1698"/>
      <c r="RBM54" s="1698"/>
      <c r="RBN54" s="1698"/>
      <c r="RBO54" s="1698"/>
      <c r="RBP54" s="1698"/>
      <c r="RBQ54" s="1698"/>
      <c r="RBR54" s="1698"/>
      <c r="RBS54" s="1698"/>
      <c r="RBT54" s="1698"/>
      <c r="RBU54" s="1698"/>
      <c r="RBV54" s="1698"/>
      <c r="RBW54" s="1698"/>
      <c r="RBX54" s="1698"/>
      <c r="RBY54" s="1698"/>
      <c r="RBZ54" s="1698"/>
      <c r="RCA54" s="1698"/>
      <c r="RCB54" s="1698"/>
      <c r="RCC54" s="1698"/>
      <c r="RCD54" s="1698"/>
      <c r="RCE54" s="1698"/>
      <c r="RCF54" s="1698"/>
      <c r="RCG54" s="1698"/>
      <c r="RCH54" s="1698"/>
      <c r="RCI54" s="1698"/>
      <c r="RCJ54" s="1698"/>
      <c r="RCK54" s="1698"/>
      <c r="RCL54" s="1698"/>
      <c r="RCM54" s="1698"/>
      <c r="RCN54" s="1698"/>
      <c r="RCO54" s="1698"/>
      <c r="RCP54" s="1698"/>
      <c r="RCQ54" s="1698"/>
      <c r="RCR54" s="1698"/>
      <c r="RCS54" s="1698"/>
      <c r="RCT54" s="1698"/>
      <c r="RCU54" s="1698"/>
      <c r="RCV54" s="1698"/>
      <c r="RCW54" s="1698"/>
      <c r="RCX54" s="1698"/>
      <c r="RCY54" s="1698"/>
      <c r="RCZ54" s="1698"/>
      <c r="RDA54" s="1698"/>
      <c r="RDB54" s="1698"/>
      <c r="RDC54" s="1698"/>
      <c r="RDD54" s="1698"/>
      <c r="RDE54" s="1698"/>
      <c r="RDF54" s="1698"/>
      <c r="RDG54" s="1698"/>
      <c r="RDH54" s="1698"/>
      <c r="RDI54" s="1698"/>
      <c r="RDJ54" s="1698"/>
      <c r="RDK54" s="1698"/>
      <c r="RDL54" s="1698"/>
      <c r="RDM54" s="1698"/>
      <c r="RDN54" s="1698"/>
      <c r="RDO54" s="1698"/>
      <c r="RDP54" s="1698"/>
      <c r="RDQ54" s="1698"/>
      <c r="RDR54" s="1698"/>
      <c r="RDS54" s="1698"/>
      <c r="RDT54" s="1698"/>
      <c r="RDU54" s="1698"/>
      <c r="RDV54" s="1698"/>
      <c r="RDW54" s="1698"/>
      <c r="RDX54" s="1698"/>
      <c r="RDY54" s="1698"/>
      <c r="RDZ54" s="1698"/>
      <c r="REA54" s="1698"/>
      <c r="REB54" s="1698"/>
      <c r="REC54" s="1698"/>
      <c r="RED54" s="1698"/>
      <c r="REE54" s="1698"/>
      <c r="REF54" s="1698"/>
      <c r="REG54" s="1698"/>
      <c r="REH54" s="1698"/>
      <c r="REI54" s="1698"/>
      <c r="REJ54" s="1698"/>
      <c r="REK54" s="1698"/>
      <c r="REL54" s="1698"/>
      <c r="REM54" s="1698"/>
      <c r="REN54" s="1698"/>
      <c r="REO54" s="1698"/>
      <c r="REP54" s="1698"/>
      <c r="REQ54" s="1698"/>
      <c r="RER54" s="1698"/>
      <c r="RES54" s="1698"/>
      <c r="RET54" s="1698"/>
      <c r="REU54" s="1698"/>
      <c r="REV54" s="1698"/>
      <c r="REW54" s="1698"/>
      <c r="REX54" s="1698"/>
      <c r="REY54" s="1698"/>
      <c r="REZ54" s="1698"/>
      <c r="RFA54" s="1698"/>
      <c r="RFB54" s="1698"/>
      <c r="RFC54" s="1698"/>
      <c r="RFD54" s="1698"/>
      <c r="RFE54" s="1698"/>
      <c r="RFF54" s="1698"/>
      <c r="RFG54" s="1698"/>
      <c r="RFH54" s="1698"/>
      <c r="RFI54" s="1698"/>
      <c r="RFJ54" s="1698"/>
      <c r="RFK54" s="1698"/>
      <c r="RFL54" s="1698"/>
      <c r="RFM54" s="1698"/>
      <c r="RFN54" s="1698"/>
      <c r="RFO54" s="1698"/>
      <c r="RFP54" s="1698"/>
      <c r="RFQ54" s="1698"/>
      <c r="RFR54" s="1698"/>
      <c r="RFS54" s="1698"/>
      <c r="RFT54" s="1698"/>
      <c r="RFU54" s="1698"/>
      <c r="RFV54" s="1698"/>
      <c r="RFW54" s="1698"/>
      <c r="RFX54" s="1698"/>
      <c r="RFY54" s="1698"/>
      <c r="RFZ54" s="1698"/>
      <c r="RGA54" s="1698"/>
      <c r="RGB54" s="1698"/>
      <c r="RGC54" s="1698"/>
      <c r="RGD54" s="1698"/>
      <c r="RGE54" s="1698"/>
      <c r="RGF54" s="1698"/>
      <c r="RGG54" s="1698"/>
      <c r="RGH54" s="1698"/>
      <c r="RGI54" s="1698"/>
      <c r="RGJ54" s="1698"/>
      <c r="RGK54" s="1698"/>
      <c r="RGL54" s="1698"/>
      <c r="RGM54" s="1698"/>
      <c r="RGN54" s="1698"/>
      <c r="RGO54" s="1698"/>
      <c r="RGP54" s="1698"/>
      <c r="RGQ54" s="1698"/>
      <c r="RGR54" s="1698"/>
      <c r="RGS54" s="1698"/>
      <c r="RGT54" s="1698"/>
      <c r="RGU54" s="1698"/>
      <c r="RGV54" s="1698"/>
      <c r="RGW54" s="1698"/>
      <c r="RGX54" s="1698"/>
      <c r="RGY54" s="1698"/>
      <c r="RGZ54" s="1698"/>
      <c r="RHA54" s="1698"/>
      <c r="RHB54" s="1698"/>
      <c r="RHC54" s="1698"/>
      <c r="RHD54" s="1698"/>
      <c r="RHE54" s="1698"/>
      <c r="RHF54" s="1698"/>
      <c r="RHG54" s="1698"/>
      <c r="RHH54" s="1698"/>
      <c r="RHI54" s="1698"/>
      <c r="RHJ54" s="1698"/>
      <c r="RHK54" s="1698"/>
      <c r="RHL54" s="1698"/>
      <c r="RHM54" s="1698"/>
      <c r="RHN54" s="1698"/>
      <c r="RHO54" s="1698"/>
      <c r="RHP54" s="1698"/>
      <c r="RHQ54" s="1698"/>
      <c r="RHR54" s="1698"/>
      <c r="RHS54" s="1698"/>
      <c r="RHT54" s="1698"/>
      <c r="RHU54" s="1698"/>
      <c r="RHV54" s="1698"/>
      <c r="RHW54" s="1698"/>
      <c r="RHX54" s="1698"/>
      <c r="RHY54" s="1698"/>
      <c r="RHZ54" s="1698"/>
      <c r="RIA54" s="1698"/>
      <c r="RIB54" s="1698"/>
      <c r="RIC54" s="1698"/>
      <c r="RID54" s="1698"/>
      <c r="RIE54" s="1698"/>
      <c r="RIF54" s="1698"/>
      <c r="RIG54" s="1698"/>
      <c r="RIH54" s="1698"/>
      <c r="RII54" s="1698"/>
      <c r="RIJ54" s="1698"/>
      <c r="RIK54" s="1698"/>
      <c r="RIL54" s="1698"/>
      <c r="RIM54" s="1698"/>
      <c r="RIN54" s="1698"/>
      <c r="RIO54" s="1698"/>
      <c r="RIP54" s="1698"/>
      <c r="RIQ54" s="1698"/>
      <c r="RIR54" s="1698"/>
      <c r="RIS54" s="1698"/>
      <c r="RIT54" s="1698"/>
      <c r="RIU54" s="1698"/>
      <c r="RIV54" s="1698"/>
      <c r="RIW54" s="1698"/>
      <c r="RIX54" s="1698"/>
      <c r="RIY54" s="1698"/>
      <c r="RIZ54" s="1698"/>
      <c r="RJA54" s="1698"/>
      <c r="RJB54" s="1698"/>
      <c r="RJC54" s="1698"/>
      <c r="RJD54" s="1698"/>
      <c r="RJE54" s="1698"/>
      <c r="RJF54" s="1698"/>
      <c r="RJG54" s="1698"/>
      <c r="RJH54" s="1698"/>
      <c r="RJI54" s="1698"/>
      <c r="RJJ54" s="1698"/>
      <c r="RJK54" s="1698"/>
      <c r="RJL54" s="1698"/>
      <c r="RJM54" s="1698"/>
      <c r="RJN54" s="1698"/>
      <c r="RJO54" s="1698"/>
      <c r="RJP54" s="1698"/>
      <c r="RJQ54" s="1698"/>
      <c r="RJR54" s="1698"/>
      <c r="RJS54" s="1698"/>
      <c r="RJT54" s="1698"/>
      <c r="RJU54" s="1698"/>
      <c r="RJV54" s="1698"/>
      <c r="RJW54" s="1698"/>
      <c r="RJX54" s="1698"/>
      <c r="RJY54" s="1698"/>
      <c r="RJZ54" s="1698"/>
      <c r="RKA54" s="1698"/>
      <c r="RKB54" s="1698"/>
      <c r="RKC54" s="1698"/>
      <c r="RKD54" s="1698"/>
      <c r="RKE54" s="1698"/>
      <c r="RKF54" s="1698"/>
      <c r="RKG54" s="1698"/>
      <c r="RKH54" s="1698"/>
      <c r="RKI54" s="1698"/>
      <c r="RKJ54" s="1698"/>
      <c r="RKK54" s="1698"/>
      <c r="RKL54" s="1698"/>
      <c r="RKM54" s="1698"/>
      <c r="RKN54" s="1698"/>
      <c r="RKO54" s="1698"/>
      <c r="RKP54" s="1698"/>
      <c r="RKQ54" s="1698"/>
      <c r="RKR54" s="1698"/>
      <c r="RKS54" s="1698"/>
      <c r="RKT54" s="1698"/>
      <c r="RKU54" s="1698"/>
      <c r="RKV54" s="1698"/>
      <c r="RKW54" s="1698"/>
      <c r="RKX54" s="1698"/>
      <c r="RKY54" s="1698"/>
      <c r="RKZ54" s="1698"/>
      <c r="RLA54" s="1698"/>
      <c r="RLB54" s="1698"/>
      <c r="RLC54" s="1698"/>
      <c r="RLD54" s="1698"/>
      <c r="RLE54" s="1698"/>
      <c r="RLF54" s="1698"/>
      <c r="RLG54" s="1698"/>
      <c r="RLH54" s="1698"/>
      <c r="RLI54" s="1698"/>
      <c r="RLJ54" s="1698"/>
      <c r="RLK54" s="1698"/>
      <c r="RLL54" s="1698"/>
      <c r="RLM54" s="1698"/>
      <c r="RLN54" s="1698"/>
      <c r="RLO54" s="1698"/>
      <c r="RLP54" s="1698"/>
      <c r="RLQ54" s="1698"/>
      <c r="RLR54" s="1698"/>
      <c r="RLS54" s="1698"/>
      <c r="RLT54" s="1698"/>
      <c r="RLU54" s="1698"/>
      <c r="RLV54" s="1698"/>
      <c r="RLW54" s="1698"/>
      <c r="RLX54" s="1698"/>
      <c r="RLY54" s="1698"/>
      <c r="RLZ54" s="1698"/>
      <c r="RMA54" s="1698"/>
      <c r="RMB54" s="1698"/>
      <c r="RMC54" s="1698"/>
      <c r="RMD54" s="1698"/>
      <c r="RME54" s="1698"/>
      <c r="RMF54" s="1698"/>
      <c r="RMG54" s="1698"/>
      <c r="RMH54" s="1698"/>
      <c r="RMI54" s="1698"/>
      <c r="RMJ54" s="1698"/>
      <c r="RMK54" s="1698"/>
      <c r="RML54" s="1698"/>
      <c r="RMM54" s="1698"/>
      <c r="RMN54" s="1698"/>
      <c r="RMO54" s="1698"/>
      <c r="RMP54" s="1698"/>
      <c r="RMQ54" s="1698"/>
      <c r="RMR54" s="1698"/>
      <c r="RMS54" s="1698"/>
      <c r="RMT54" s="1698"/>
      <c r="RMU54" s="1698"/>
      <c r="RMV54" s="1698"/>
      <c r="RMW54" s="1698"/>
      <c r="RMX54" s="1698"/>
      <c r="RMY54" s="1698"/>
      <c r="RMZ54" s="1698"/>
      <c r="RNA54" s="1698"/>
      <c r="RNB54" s="1698"/>
      <c r="RNC54" s="1698"/>
      <c r="RND54" s="1698"/>
      <c r="RNE54" s="1698"/>
      <c r="RNF54" s="1698"/>
      <c r="RNG54" s="1698"/>
      <c r="RNH54" s="1698"/>
      <c r="RNI54" s="1698"/>
      <c r="RNJ54" s="1698"/>
      <c r="RNK54" s="1698"/>
      <c r="RNL54" s="1698"/>
      <c r="RNM54" s="1698"/>
      <c r="RNN54" s="1698"/>
      <c r="RNO54" s="1698"/>
      <c r="RNP54" s="1698"/>
      <c r="RNQ54" s="1698"/>
      <c r="RNR54" s="1698"/>
      <c r="RNS54" s="1698"/>
      <c r="RNT54" s="1698"/>
      <c r="RNU54" s="1698"/>
      <c r="RNV54" s="1698"/>
      <c r="RNW54" s="1698"/>
      <c r="RNX54" s="1698"/>
      <c r="RNY54" s="1698"/>
      <c r="RNZ54" s="1698"/>
      <c r="ROA54" s="1698"/>
      <c r="ROB54" s="1698"/>
      <c r="ROC54" s="1698"/>
      <c r="ROD54" s="1698"/>
      <c r="ROE54" s="1698"/>
      <c r="ROF54" s="1698"/>
      <c r="ROG54" s="1698"/>
      <c r="ROH54" s="1698"/>
      <c r="ROI54" s="1698"/>
      <c r="ROJ54" s="1698"/>
      <c r="ROK54" s="1698"/>
      <c r="ROL54" s="1698"/>
      <c r="ROM54" s="1698"/>
      <c r="RON54" s="1698"/>
      <c r="ROO54" s="1698"/>
      <c r="ROP54" s="1698"/>
      <c r="ROQ54" s="1698"/>
      <c r="ROR54" s="1698"/>
      <c r="ROS54" s="1698"/>
      <c r="ROT54" s="1698"/>
      <c r="ROU54" s="1698"/>
      <c r="ROV54" s="1698"/>
      <c r="ROW54" s="1698"/>
      <c r="ROX54" s="1698"/>
      <c r="ROY54" s="1698"/>
      <c r="ROZ54" s="1698"/>
      <c r="RPA54" s="1698"/>
      <c r="RPB54" s="1698"/>
      <c r="RPC54" s="1698"/>
      <c r="RPD54" s="1698"/>
      <c r="RPE54" s="1698"/>
      <c r="RPF54" s="1698"/>
      <c r="RPG54" s="1698"/>
      <c r="RPH54" s="1698"/>
      <c r="RPI54" s="1698"/>
      <c r="RPJ54" s="1698"/>
      <c r="RPK54" s="1698"/>
      <c r="RPL54" s="1698"/>
      <c r="RPM54" s="1698"/>
      <c r="RPN54" s="1698"/>
      <c r="RPO54" s="1698"/>
      <c r="RPP54" s="1698"/>
      <c r="RPQ54" s="1698"/>
      <c r="RPR54" s="1698"/>
      <c r="RPS54" s="1698"/>
      <c r="RPT54" s="1698"/>
      <c r="RPU54" s="1698"/>
      <c r="RPV54" s="1698"/>
      <c r="RPW54" s="1698"/>
      <c r="RPX54" s="1698"/>
      <c r="RPY54" s="1698"/>
      <c r="RPZ54" s="1698"/>
      <c r="RQA54" s="1698"/>
      <c r="RQB54" s="1698"/>
      <c r="RQC54" s="1698"/>
      <c r="RQD54" s="1698"/>
      <c r="RQE54" s="1698"/>
      <c r="RQF54" s="1698"/>
      <c r="RQG54" s="1698"/>
      <c r="RQH54" s="1698"/>
      <c r="RQI54" s="1698"/>
      <c r="RQJ54" s="1698"/>
      <c r="RQK54" s="1698"/>
      <c r="RQL54" s="1698"/>
      <c r="RQM54" s="1698"/>
      <c r="RQN54" s="1698"/>
      <c r="RQO54" s="1698"/>
      <c r="RQP54" s="1698"/>
      <c r="RQQ54" s="1698"/>
      <c r="RQR54" s="1698"/>
      <c r="RQS54" s="1698"/>
      <c r="RQT54" s="1698"/>
      <c r="RQU54" s="1698"/>
      <c r="RQV54" s="1698"/>
      <c r="RQW54" s="1698"/>
      <c r="RQX54" s="1698"/>
      <c r="RQY54" s="1698"/>
      <c r="RQZ54" s="1698"/>
      <c r="RRA54" s="1698"/>
      <c r="RRB54" s="1698"/>
      <c r="RRC54" s="1698"/>
      <c r="RRD54" s="1698"/>
      <c r="RRE54" s="1698"/>
      <c r="RRF54" s="1698"/>
      <c r="RRG54" s="1698"/>
      <c r="RRH54" s="1698"/>
      <c r="RRI54" s="1698"/>
      <c r="RRJ54" s="1698"/>
      <c r="RRK54" s="1698"/>
      <c r="RRL54" s="1698"/>
      <c r="RRM54" s="1698"/>
      <c r="RRN54" s="1698"/>
      <c r="RRO54" s="1698"/>
      <c r="RRP54" s="1698"/>
      <c r="RRQ54" s="1698"/>
      <c r="RRR54" s="1698"/>
      <c r="RRS54" s="1698"/>
      <c r="RRT54" s="1698"/>
      <c r="RRU54" s="1698"/>
      <c r="RRV54" s="1698"/>
      <c r="RRW54" s="1698"/>
      <c r="RRX54" s="1698"/>
      <c r="RRY54" s="1698"/>
      <c r="RRZ54" s="1698"/>
      <c r="RSA54" s="1698"/>
      <c r="RSB54" s="1698"/>
      <c r="RSC54" s="1698"/>
      <c r="RSD54" s="1698"/>
      <c r="RSE54" s="1698"/>
      <c r="RSF54" s="1698"/>
      <c r="RSG54" s="1698"/>
      <c r="RSH54" s="1698"/>
      <c r="RSI54" s="1698"/>
      <c r="RSJ54" s="1698"/>
      <c r="RSK54" s="1698"/>
      <c r="RSL54" s="1698"/>
      <c r="RSM54" s="1698"/>
      <c r="RSN54" s="1698"/>
      <c r="RSO54" s="1698"/>
      <c r="RSP54" s="1698"/>
      <c r="RSQ54" s="1698"/>
      <c r="RSR54" s="1698"/>
      <c r="RSS54" s="1698"/>
      <c r="RST54" s="1698"/>
      <c r="RSU54" s="1698"/>
      <c r="RSV54" s="1698"/>
      <c r="RSW54" s="1698"/>
      <c r="RSX54" s="1698"/>
      <c r="RSY54" s="1698"/>
      <c r="RSZ54" s="1698"/>
      <c r="RTA54" s="1698"/>
      <c r="RTB54" s="1698"/>
      <c r="RTC54" s="1698"/>
      <c r="RTD54" s="1698"/>
      <c r="RTE54" s="1698"/>
      <c r="RTF54" s="1698"/>
      <c r="RTG54" s="1698"/>
      <c r="RTH54" s="1698"/>
      <c r="RTI54" s="1698"/>
      <c r="RTJ54" s="1698"/>
      <c r="RTK54" s="1698"/>
      <c r="RTL54" s="1698"/>
      <c r="RTM54" s="1698"/>
      <c r="RTN54" s="1698"/>
      <c r="RTO54" s="1698"/>
      <c r="RTP54" s="1698"/>
      <c r="RTQ54" s="1698"/>
      <c r="RTR54" s="1698"/>
      <c r="RTS54" s="1698"/>
      <c r="RTT54" s="1698"/>
      <c r="RTU54" s="1698"/>
      <c r="RTV54" s="1698"/>
      <c r="RTW54" s="1698"/>
      <c r="RTX54" s="1698"/>
      <c r="RTY54" s="1698"/>
      <c r="RTZ54" s="1698"/>
      <c r="RUA54" s="1698"/>
      <c r="RUB54" s="1698"/>
      <c r="RUC54" s="1698"/>
      <c r="RUD54" s="1698"/>
      <c r="RUE54" s="1698"/>
      <c r="RUF54" s="1698"/>
      <c r="RUG54" s="1698"/>
      <c r="RUH54" s="1698"/>
      <c r="RUI54" s="1698"/>
      <c r="RUJ54" s="1698"/>
      <c r="RUK54" s="1698"/>
      <c r="RUL54" s="1698"/>
      <c r="RUM54" s="1698"/>
      <c r="RUN54" s="1698"/>
      <c r="RUO54" s="1698"/>
      <c r="RUP54" s="1698"/>
      <c r="RUQ54" s="1698"/>
      <c r="RUR54" s="1698"/>
      <c r="RUS54" s="1698"/>
      <c r="RUT54" s="1698"/>
      <c r="RUU54" s="1698"/>
      <c r="RUV54" s="1698"/>
      <c r="RUW54" s="1698"/>
      <c r="RUX54" s="1698"/>
      <c r="RUY54" s="1698"/>
      <c r="RUZ54" s="1698"/>
      <c r="RVA54" s="1698"/>
      <c r="RVB54" s="1698"/>
      <c r="RVC54" s="1698"/>
      <c r="RVD54" s="1698"/>
      <c r="RVE54" s="1698"/>
      <c r="RVF54" s="1698"/>
      <c r="RVG54" s="1698"/>
      <c r="RVH54" s="1698"/>
      <c r="RVI54" s="1698"/>
      <c r="RVJ54" s="1698"/>
      <c r="RVK54" s="1698"/>
      <c r="RVL54" s="1698"/>
      <c r="RVM54" s="1698"/>
      <c r="RVN54" s="1698"/>
      <c r="RVO54" s="1698"/>
      <c r="RVP54" s="1698"/>
      <c r="RVQ54" s="1698"/>
      <c r="RVR54" s="1698"/>
      <c r="RVS54" s="1698"/>
      <c r="RVT54" s="1698"/>
      <c r="RVU54" s="1698"/>
      <c r="RVV54" s="1698"/>
      <c r="RVW54" s="1698"/>
      <c r="RVX54" s="1698"/>
      <c r="RVY54" s="1698"/>
      <c r="RVZ54" s="1698"/>
      <c r="RWA54" s="1698"/>
      <c r="RWB54" s="1698"/>
      <c r="RWC54" s="1698"/>
      <c r="RWD54" s="1698"/>
      <c r="RWE54" s="1698"/>
      <c r="RWF54" s="1698"/>
      <c r="RWG54" s="1698"/>
      <c r="RWH54" s="1698"/>
      <c r="RWI54" s="1698"/>
      <c r="RWJ54" s="1698"/>
      <c r="RWK54" s="1698"/>
      <c r="RWL54" s="1698"/>
      <c r="RWM54" s="1698"/>
      <c r="RWN54" s="1698"/>
      <c r="RWO54" s="1698"/>
      <c r="RWP54" s="1698"/>
      <c r="RWQ54" s="1698"/>
      <c r="RWR54" s="1698"/>
      <c r="RWS54" s="1698"/>
      <c r="RWT54" s="1698"/>
      <c r="RWU54" s="1698"/>
      <c r="RWV54" s="1698"/>
      <c r="RWW54" s="1698"/>
      <c r="RWX54" s="1698"/>
      <c r="RWY54" s="1698"/>
      <c r="RWZ54" s="1698"/>
      <c r="RXA54" s="1698"/>
      <c r="RXB54" s="1698"/>
      <c r="RXC54" s="1698"/>
      <c r="RXD54" s="1698"/>
      <c r="RXE54" s="1698"/>
      <c r="RXF54" s="1698"/>
      <c r="RXG54" s="1698"/>
      <c r="RXH54" s="1698"/>
      <c r="RXI54" s="1698"/>
      <c r="RXJ54" s="1698"/>
      <c r="RXK54" s="1698"/>
      <c r="RXL54" s="1698"/>
      <c r="RXM54" s="1698"/>
      <c r="RXN54" s="1698"/>
      <c r="RXO54" s="1698"/>
      <c r="RXP54" s="1698"/>
      <c r="RXQ54" s="1698"/>
      <c r="RXR54" s="1698"/>
      <c r="RXS54" s="1698"/>
      <c r="RXT54" s="1698"/>
      <c r="RXU54" s="1698"/>
      <c r="RXV54" s="1698"/>
      <c r="RXW54" s="1698"/>
      <c r="RXX54" s="1698"/>
      <c r="RXY54" s="1698"/>
      <c r="RXZ54" s="1698"/>
      <c r="RYA54" s="1698"/>
      <c r="RYB54" s="1698"/>
      <c r="RYC54" s="1698"/>
      <c r="RYD54" s="1698"/>
      <c r="RYE54" s="1698"/>
      <c r="RYF54" s="1698"/>
      <c r="RYG54" s="1698"/>
      <c r="RYH54" s="1698"/>
      <c r="RYI54" s="1698"/>
      <c r="RYJ54" s="1698"/>
      <c r="RYK54" s="1698"/>
      <c r="RYL54" s="1698"/>
      <c r="RYM54" s="1698"/>
      <c r="RYN54" s="1698"/>
      <c r="RYO54" s="1698"/>
      <c r="RYP54" s="1698"/>
      <c r="RYQ54" s="1698"/>
      <c r="RYR54" s="1698"/>
      <c r="RYS54" s="1698"/>
      <c r="RYT54" s="1698"/>
      <c r="RYU54" s="1698"/>
      <c r="RYV54" s="1698"/>
      <c r="RYW54" s="1698"/>
      <c r="RYX54" s="1698"/>
      <c r="RYY54" s="1698"/>
      <c r="RYZ54" s="1698"/>
      <c r="RZA54" s="1698"/>
      <c r="RZB54" s="1698"/>
      <c r="RZC54" s="1698"/>
      <c r="RZD54" s="1698"/>
      <c r="RZE54" s="1698"/>
      <c r="RZF54" s="1698"/>
      <c r="RZG54" s="1698"/>
      <c r="RZH54" s="1698"/>
      <c r="RZI54" s="1698"/>
      <c r="RZJ54" s="1698"/>
      <c r="RZK54" s="1698"/>
      <c r="RZL54" s="1698"/>
      <c r="RZM54" s="1698"/>
      <c r="RZN54" s="1698"/>
      <c r="RZO54" s="1698"/>
      <c r="RZP54" s="1698"/>
      <c r="RZQ54" s="1698"/>
      <c r="RZR54" s="1698"/>
      <c r="RZS54" s="1698"/>
      <c r="RZT54" s="1698"/>
      <c r="RZU54" s="1698"/>
      <c r="RZV54" s="1698"/>
      <c r="RZW54" s="1698"/>
      <c r="RZX54" s="1698"/>
      <c r="RZY54" s="1698"/>
      <c r="RZZ54" s="1698"/>
      <c r="SAA54" s="1698"/>
      <c r="SAB54" s="1698"/>
      <c r="SAC54" s="1698"/>
      <c r="SAD54" s="1698"/>
      <c r="SAE54" s="1698"/>
      <c r="SAF54" s="1698"/>
      <c r="SAG54" s="1698"/>
      <c r="SAH54" s="1698"/>
      <c r="SAI54" s="1698"/>
      <c r="SAJ54" s="1698"/>
      <c r="SAK54" s="1698"/>
      <c r="SAL54" s="1698"/>
      <c r="SAM54" s="1698"/>
      <c r="SAN54" s="1698"/>
      <c r="SAO54" s="1698"/>
      <c r="SAP54" s="1698"/>
      <c r="SAQ54" s="1698"/>
      <c r="SAR54" s="1698"/>
      <c r="SAS54" s="1698"/>
      <c r="SAT54" s="1698"/>
      <c r="SAU54" s="1698"/>
      <c r="SAV54" s="1698"/>
      <c r="SAW54" s="1698"/>
      <c r="SAX54" s="1698"/>
      <c r="SAY54" s="1698"/>
      <c r="SAZ54" s="1698"/>
      <c r="SBA54" s="1698"/>
      <c r="SBB54" s="1698"/>
      <c r="SBC54" s="1698"/>
      <c r="SBD54" s="1698"/>
      <c r="SBE54" s="1698"/>
      <c r="SBF54" s="1698"/>
      <c r="SBG54" s="1698"/>
      <c r="SBH54" s="1698"/>
      <c r="SBI54" s="1698"/>
      <c r="SBJ54" s="1698"/>
      <c r="SBK54" s="1698"/>
      <c r="SBL54" s="1698"/>
      <c r="SBM54" s="1698"/>
      <c r="SBN54" s="1698"/>
      <c r="SBO54" s="1698"/>
      <c r="SBP54" s="1698"/>
      <c r="SBQ54" s="1698"/>
      <c r="SBR54" s="1698"/>
      <c r="SBS54" s="1698"/>
      <c r="SBT54" s="1698"/>
      <c r="SBU54" s="1698"/>
      <c r="SBV54" s="1698"/>
      <c r="SBW54" s="1698"/>
      <c r="SBX54" s="1698"/>
      <c r="SBY54" s="1698"/>
      <c r="SBZ54" s="1698"/>
      <c r="SCA54" s="1698"/>
      <c r="SCB54" s="1698"/>
      <c r="SCC54" s="1698"/>
      <c r="SCD54" s="1698"/>
      <c r="SCE54" s="1698"/>
      <c r="SCF54" s="1698"/>
      <c r="SCG54" s="1698"/>
      <c r="SCH54" s="1698"/>
      <c r="SCI54" s="1698"/>
      <c r="SCJ54" s="1698"/>
      <c r="SCK54" s="1698"/>
      <c r="SCL54" s="1698"/>
      <c r="SCM54" s="1698"/>
      <c r="SCN54" s="1698"/>
      <c r="SCO54" s="1698"/>
      <c r="SCP54" s="1698"/>
      <c r="SCQ54" s="1698"/>
      <c r="SCR54" s="1698"/>
      <c r="SCS54" s="1698"/>
      <c r="SCT54" s="1698"/>
      <c r="SCU54" s="1698"/>
      <c r="SCV54" s="1698"/>
      <c r="SCW54" s="1698"/>
      <c r="SCX54" s="1698"/>
      <c r="SCY54" s="1698"/>
      <c r="SCZ54" s="1698"/>
      <c r="SDA54" s="1698"/>
      <c r="SDB54" s="1698"/>
      <c r="SDC54" s="1698"/>
      <c r="SDD54" s="1698"/>
      <c r="SDE54" s="1698"/>
      <c r="SDF54" s="1698"/>
      <c r="SDG54" s="1698"/>
      <c r="SDH54" s="1698"/>
      <c r="SDI54" s="1698"/>
      <c r="SDJ54" s="1698"/>
      <c r="SDK54" s="1698"/>
      <c r="SDL54" s="1698"/>
      <c r="SDM54" s="1698"/>
      <c r="SDN54" s="1698"/>
      <c r="SDO54" s="1698"/>
      <c r="SDP54" s="1698"/>
      <c r="SDQ54" s="1698"/>
      <c r="SDR54" s="1698"/>
      <c r="SDS54" s="1698"/>
      <c r="SDT54" s="1698"/>
      <c r="SDU54" s="1698"/>
      <c r="SDV54" s="1698"/>
      <c r="SDW54" s="1698"/>
      <c r="SDX54" s="1698"/>
      <c r="SDY54" s="1698"/>
      <c r="SDZ54" s="1698"/>
      <c r="SEA54" s="1698"/>
      <c r="SEB54" s="1698"/>
      <c r="SEC54" s="1698"/>
      <c r="SED54" s="1698"/>
      <c r="SEE54" s="1698"/>
      <c r="SEF54" s="1698"/>
      <c r="SEG54" s="1698"/>
      <c r="SEH54" s="1698"/>
      <c r="SEI54" s="1698"/>
      <c r="SEJ54" s="1698"/>
      <c r="SEK54" s="1698"/>
      <c r="SEL54" s="1698"/>
      <c r="SEM54" s="1698"/>
      <c r="SEN54" s="1698"/>
      <c r="SEO54" s="1698"/>
      <c r="SEP54" s="1698"/>
      <c r="SEQ54" s="1698"/>
      <c r="SER54" s="1698"/>
      <c r="SES54" s="1698"/>
      <c r="SET54" s="1698"/>
      <c r="SEU54" s="1698"/>
      <c r="SEV54" s="1698"/>
      <c r="SEW54" s="1698"/>
      <c r="SEX54" s="1698"/>
      <c r="SEY54" s="1698"/>
      <c r="SEZ54" s="1698"/>
      <c r="SFA54" s="1698"/>
      <c r="SFB54" s="1698"/>
      <c r="SFC54" s="1698"/>
      <c r="SFD54" s="1698"/>
      <c r="SFE54" s="1698"/>
      <c r="SFF54" s="1698"/>
      <c r="SFG54" s="1698"/>
      <c r="SFH54" s="1698"/>
      <c r="SFI54" s="1698"/>
      <c r="SFJ54" s="1698"/>
      <c r="SFK54" s="1698"/>
      <c r="SFL54" s="1698"/>
      <c r="SFM54" s="1698"/>
      <c r="SFN54" s="1698"/>
      <c r="SFO54" s="1698"/>
      <c r="SFP54" s="1698"/>
      <c r="SFQ54" s="1698"/>
      <c r="SFR54" s="1698"/>
      <c r="SFS54" s="1698"/>
      <c r="SFT54" s="1698"/>
      <c r="SFU54" s="1698"/>
      <c r="SFV54" s="1698"/>
      <c r="SFW54" s="1698"/>
      <c r="SFX54" s="1698"/>
      <c r="SFY54" s="1698"/>
      <c r="SFZ54" s="1698"/>
      <c r="SGA54" s="1698"/>
      <c r="SGB54" s="1698"/>
      <c r="SGC54" s="1698"/>
      <c r="SGD54" s="1698"/>
      <c r="SGE54" s="1698"/>
      <c r="SGF54" s="1698"/>
      <c r="SGG54" s="1698"/>
      <c r="SGH54" s="1698"/>
      <c r="SGI54" s="1698"/>
      <c r="SGJ54" s="1698"/>
      <c r="SGK54" s="1698"/>
      <c r="SGL54" s="1698"/>
      <c r="SGM54" s="1698"/>
      <c r="SGN54" s="1698"/>
      <c r="SGO54" s="1698"/>
      <c r="SGP54" s="1698"/>
      <c r="SGQ54" s="1698"/>
      <c r="SGR54" s="1698"/>
      <c r="SGS54" s="1698"/>
      <c r="SGT54" s="1698"/>
      <c r="SGU54" s="1698"/>
      <c r="SGV54" s="1698"/>
      <c r="SGW54" s="1698"/>
      <c r="SGX54" s="1698"/>
      <c r="SGY54" s="1698"/>
      <c r="SGZ54" s="1698"/>
      <c r="SHA54" s="1698"/>
      <c r="SHB54" s="1698"/>
      <c r="SHC54" s="1698"/>
      <c r="SHD54" s="1698"/>
      <c r="SHE54" s="1698"/>
      <c r="SHF54" s="1698"/>
      <c r="SHG54" s="1698"/>
      <c r="SHH54" s="1698"/>
      <c r="SHI54" s="1698"/>
      <c r="SHJ54" s="1698"/>
      <c r="SHK54" s="1698"/>
      <c r="SHL54" s="1698"/>
      <c r="SHM54" s="1698"/>
      <c r="SHN54" s="1698"/>
      <c r="SHO54" s="1698"/>
      <c r="SHP54" s="1698"/>
      <c r="SHQ54" s="1698"/>
      <c r="SHR54" s="1698"/>
      <c r="SHS54" s="1698"/>
      <c r="SHT54" s="1698"/>
      <c r="SHU54" s="1698"/>
      <c r="SHV54" s="1698"/>
      <c r="SHW54" s="1698"/>
      <c r="SHX54" s="1698"/>
      <c r="SHY54" s="1698"/>
      <c r="SHZ54" s="1698"/>
      <c r="SIA54" s="1698"/>
      <c r="SIB54" s="1698"/>
      <c r="SIC54" s="1698"/>
      <c r="SID54" s="1698"/>
      <c r="SIE54" s="1698"/>
      <c r="SIF54" s="1698"/>
      <c r="SIG54" s="1698"/>
      <c r="SIH54" s="1698"/>
      <c r="SII54" s="1698"/>
      <c r="SIJ54" s="1698"/>
      <c r="SIK54" s="1698"/>
      <c r="SIL54" s="1698"/>
      <c r="SIM54" s="1698"/>
      <c r="SIN54" s="1698"/>
      <c r="SIO54" s="1698"/>
      <c r="SIP54" s="1698"/>
      <c r="SIQ54" s="1698"/>
      <c r="SIR54" s="1698"/>
      <c r="SIS54" s="1698"/>
      <c r="SIT54" s="1698"/>
      <c r="SIU54" s="1698"/>
      <c r="SIV54" s="1698"/>
      <c r="SIW54" s="1698"/>
      <c r="SIX54" s="1698"/>
      <c r="SIY54" s="1698"/>
      <c r="SIZ54" s="1698"/>
      <c r="SJA54" s="1698"/>
      <c r="SJB54" s="1698"/>
      <c r="SJC54" s="1698"/>
      <c r="SJD54" s="1698"/>
      <c r="SJE54" s="1698"/>
      <c r="SJF54" s="1698"/>
      <c r="SJG54" s="1698"/>
      <c r="SJH54" s="1698"/>
      <c r="SJI54" s="1698"/>
      <c r="SJJ54" s="1698"/>
      <c r="SJK54" s="1698"/>
      <c r="SJL54" s="1698"/>
      <c r="SJM54" s="1698"/>
      <c r="SJN54" s="1698"/>
      <c r="SJO54" s="1698"/>
      <c r="SJP54" s="1698"/>
      <c r="SJQ54" s="1698"/>
      <c r="SJR54" s="1698"/>
      <c r="SJS54" s="1698"/>
      <c r="SJT54" s="1698"/>
      <c r="SJU54" s="1698"/>
      <c r="SJV54" s="1698"/>
      <c r="SJW54" s="1698"/>
      <c r="SJX54" s="1698"/>
      <c r="SJY54" s="1698"/>
      <c r="SJZ54" s="1698"/>
      <c r="SKA54" s="1698"/>
      <c r="SKB54" s="1698"/>
      <c r="SKC54" s="1698"/>
      <c r="SKD54" s="1698"/>
      <c r="SKE54" s="1698"/>
      <c r="SKF54" s="1698"/>
      <c r="SKG54" s="1698"/>
      <c r="SKH54" s="1698"/>
      <c r="SKI54" s="1698"/>
      <c r="SKJ54" s="1698"/>
      <c r="SKK54" s="1698"/>
      <c r="SKL54" s="1698"/>
      <c r="SKM54" s="1698"/>
      <c r="SKN54" s="1698"/>
      <c r="SKO54" s="1698"/>
      <c r="SKP54" s="1698"/>
      <c r="SKQ54" s="1698"/>
      <c r="SKR54" s="1698"/>
      <c r="SKS54" s="1698"/>
      <c r="SKT54" s="1698"/>
      <c r="SKU54" s="1698"/>
      <c r="SKV54" s="1698"/>
      <c r="SKW54" s="1698"/>
      <c r="SKX54" s="1698"/>
      <c r="SKY54" s="1698"/>
      <c r="SKZ54" s="1698"/>
      <c r="SLA54" s="1698"/>
      <c r="SLB54" s="1698"/>
      <c r="SLC54" s="1698"/>
      <c r="SLD54" s="1698"/>
      <c r="SLE54" s="1698"/>
      <c r="SLF54" s="1698"/>
      <c r="SLG54" s="1698"/>
      <c r="SLH54" s="1698"/>
      <c r="SLI54" s="1698"/>
      <c r="SLJ54" s="1698"/>
      <c r="SLK54" s="1698"/>
      <c r="SLL54" s="1698"/>
      <c r="SLM54" s="1698"/>
      <c r="SLN54" s="1698"/>
      <c r="SLO54" s="1698"/>
      <c r="SLP54" s="1698"/>
      <c r="SLQ54" s="1698"/>
      <c r="SLR54" s="1698"/>
      <c r="SLS54" s="1698"/>
      <c r="SLT54" s="1698"/>
      <c r="SLU54" s="1698"/>
      <c r="SLV54" s="1698"/>
      <c r="SLW54" s="1698"/>
      <c r="SLX54" s="1698"/>
      <c r="SLY54" s="1698"/>
      <c r="SLZ54" s="1698"/>
      <c r="SMA54" s="1698"/>
      <c r="SMB54" s="1698"/>
      <c r="SMC54" s="1698"/>
      <c r="SMD54" s="1698"/>
      <c r="SME54" s="1698"/>
      <c r="SMF54" s="1698"/>
      <c r="SMG54" s="1698"/>
      <c r="SMH54" s="1698"/>
      <c r="SMI54" s="1698"/>
      <c r="SMJ54" s="1698"/>
      <c r="SMK54" s="1698"/>
      <c r="SML54" s="1698"/>
      <c r="SMM54" s="1698"/>
      <c r="SMN54" s="1698"/>
      <c r="SMO54" s="1698"/>
      <c r="SMP54" s="1698"/>
      <c r="SMQ54" s="1698"/>
      <c r="SMR54" s="1698"/>
      <c r="SMS54" s="1698"/>
      <c r="SMT54" s="1698"/>
      <c r="SMU54" s="1698"/>
      <c r="SMV54" s="1698"/>
      <c r="SMW54" s="1698"/>
      <c r="SMX54" s="1698"/>
      <c r="SMY54" s="1698"/>
      <c r="SMZ54" s="1698"/>
      <c r="SNA54" s="1698"/>
      <c r="SNB54" s="1698"/>
      <c r="SNC54" s="1698"/>
      <c r="SND54" s="1698"/>
      <c r="SNE54" s="1698"/>
      <c r="SNF54" s="1698"/>
      <c r="SNG54" s="1698"/>
      <c r="SNH54" s="1698"/>
      <c r="SNI54" s="1698"/>
      <c r="SNJ54" s="1698"/>
      <c r="SNK54" s="1698"/>
      <c r="SNL54" s="1698"/>
      <c r="SNM54" s="1698"/>
      <c r="SNN54" s="1698"/>
      <c r="SNO54" s="1698"/>
      <c r="SNP54" s="1698"/>
      <c r="SNQ54" s="1698"/>
      <c r="SNR54" s="1698"/>
      <c r="SNS54" s="1698"/>
      <c r="SNT54" s="1698"/>
      <c r="SNU54" s="1698"/>
      <c r="SNV54" s="1698"/>
      <c r="SNW54" s="1698"/>
      <c r="SNX54" s="1698"/>
      <c r="SNY54" s="1698"/>
      <c r="SNZ54" s="1698"/>
      <c r="SOA54" s="1698"/>
      <c r="SOB54" s="1698"/>
      <c r="SOC54" s="1698"/>
      <c r="SOD54" s="1698"/>
      <c r="SOE54" s="1698"/>
      <c r="SOF54" s="1698"/>
      <c r="SOG54" s="1698"/>
      <c r="SOH54" s="1698"/>
      <c r="SOI54" s="1698"/>
      <c r="SOJ54" s="1698"/>
      <c r="SOK54" s="1698"/>
      <c r="SOL54" s="1698"/>
      <c r="SOM54" s="1698"/>
      <c r="SON54" s="1698"/>
      <c r="SOO54" s="1698"/>
      <c r="SOP54" s="1698"/>
      <c r="SOQ54" s="1698"/>
      <c r="SOR54" s="1698"/>
      <c r="SOS54" s="1698"/>
      <c r="SOT54" s="1698"/>
      <c r="SOU54" s="1698"/>
      <c r="SOV54" s="1698"/>
      <c r="SOW54" s="1698"/>
      <c r="SOX54" s="1698"/>
      <c r="SOY54" s="1698"/>
      <c r="SOZ54" s="1698"/>
      <c r="SPA54" s="1698"/>
      <c r="SPB54" s="1698"/>
      <c r="SPC54" s="1698"/>
      <c r="SPD54" s="1698"/>
      <c r="SPE54" s="1698"/>
      <c r="SPF54" s="1698"/>
      <c r="SPG54" s="1698"/>
      <c r="SPH54" s="1698"/>
      <c r="SPI54" s="1698"/>
      <c r="SPJ54" s="1698"/>
      <c r="SPK54" s="1698"/>
      <c r="SPL54" s="1698"/>
      <c r="SPM54" s="1698"/>
      <c r="SPN54" s="1698"/>
      <c r="SPO54" s="1698"/>
      <c r="SPP54" s="1698"/>
      <c r="SPQ54" s="1698"/>
      <c r="SPR54" s="1698"/>
      <c r="SPS54" s="1698"/>
      <c r="SPT54" s="1698"/>
      <c r="SPU54" s="1698"/>
      <c r="SPV54" s="1698"/>
      <c r="SPW54" s="1698"/>
      <c r="SPX54" s="1698"/>
      <c r="SPY54" s="1698"/>
      <c r="SPZ54" s="1698"/>
      <c r="SQA54" s="1698"/>
      <c r="SQB54" s="1698"/>
      <c r="SQC54" s="1698"/>
      <c r="SQD54" s="1698"/>
      <c r="SQE54" s="1698"/>
      <c r="SQF54" s="1698"/>
      <c r="SQG54" s="1698"/>
      <c r="SQH54" s="1698"/>
      <c r="SQI54" s="1698"/>
      <c r="SQJ54" s="1698"/>
      <c r="SQK54" s="1698"/>
      <c r="SQL54" s="1698"/>
      <c r="SQM54" s="1698"/>
      <c r="SQN54" s="1698"/>
      <c r="SQO54" s="1698"/>
      <c r="SQP54" s="1698"/>
      <c r="SQQ54" s="1698"/>
      <c r="SQR54" s="1698"/>
      <c r="SQS54" s="1698"/>
      <c r="SQT54" s="1698"/>
      <c r="SQU54" s="1698"/>
      <c r="SQV54" s="1698"/>
      <c r="SQW54" s="1698"/>
      <c r="SQX54" s="1698"/>
      <c r="SQY54" s="1698"/>
      <c r="SQZ54" s="1698"/>
      <c r="SRA54" s="1698"/>
      <c r="SRB54" s="1698"/>
      <c r="SRC54" s="1698"/>
      <c r="SRD54" s="1698"/>
      <c r="SRE54" s="1698"/>
      <c r="SRF54" s="1698"/>
      <c r="SRG54" s="1698"/>
      <c r="SRH54" s="1698"/>
      <c r="SRI54" s="1698"/>
      <c r="SRJ54" s="1698"/>
      <c r="SRK54" s="1698"/>
      <c r="SRL54" s="1698"/>
      <c r="SRM54" s="1698"/>
      <c r="SRN54" s="1698"/>
      <c r="SRO54" s="1698"/>
      <c r="SRP54" s="1698"/>
      <c r="SRQ54" s="1698"/>
      <c r="SRR54" s="1698"/>
      <c r="SRS54" s="1698"/>
      <c r="SRT54" s="1698"/>
      <c r="SRU54" s="1698"/>
      <c r="SRV54" s="1698"/>
      <c r="SRW54" s="1698"/>
      <c r="SRX54" s="1698"/>
      <c r="SRY54" s="1698"/>
      <c r="SRZ54" s="1698"/>
      <c r="SSA54" s="1698"/>
      <c r="SSB54" s="1698"/>
      <c r="SSC54" s="1698"/>
      <c r="SSD54" s="1698"/>
      <c r="SSE54" s="1698"/>
      <c r="SSF54" s="1698"/>
      <c r="SSG54" s="1698"/>
      <c r="SSH54" s="1698"/>
      <c r="SSI54" s="1698"/>
      <c r="SSJ54" s="1698"/>
      <c r="SSK54" s="1698"/>
      <c r="SSL54" s="1698"/>
      <c r="SSM54" s="1698"/>
      <c r="SSN54" s="1698"/>
      <c r="SSO54" s="1698"/>
      <c r="SSP54" s="1698"/>
      <c r="SSQ54" s="1698"/>
      <c r="SSR54" s="1698"/>
      <c r="SSS54" s="1698"/>
      <c r="SST54" s="1698"/>
      <c r="SSU54" s="1698"/>
      <c r="SSV54" s="1698"/>
      <c r="SSW54" s="1698"/>
      <c r="SSX54" s="1698"/>
      <c r="SSY54" s="1698"/>
      <c r="SSZ54" s="1698"/>
      <c r="STA54" s="1698"/>
      <c r="STB54" s="1698"/>
      <c r="STC54" s="1698"/>
      <c r="STD54" s="1698"/>
      <c r="STE54" s="1698"/>
      <c r="STF54" s="1698"/>
      <c r="STG54" s="1698"/>
      <c r="STH54" s="1698"/>
      <c r="STI54" s="1698"/>
      <c r="STJ54" s="1698"/>
      <c r="STK54" s="1698"/>
      <c r="STL54" s="1698"/>
      <c r="STM54" s="1698"/>
      <c r="STN54" s="1698"/>
      <c r="STO54" s="1698"/>
      <c r="STP54" s="1698"/>
      <c r="STQ54" s="1698"/>
      <c r="STR54" s="1698"/>
      <c r="STS54" s="1698"/>
      <c r="STT54" s="1698"/>
      <c r="STU54" s="1698"/>
      <c r="STV54" s="1698"/>
      <c r="STW54" s="1698"/>
      <c r="STX54" s="1698"/>
      <c r="STY54" s="1698"/>
      <c r="STZ54" s="1698"/>
      <c r="SUA54" s="1698"/>
      <c r="SUB54" s="1698"/>
      <c r="SUC54" s="1698"/>
      <c r="SUD54" s="1698"/>
      <c r="SUE54" s="1698"/>
      <c r="SUF54" s="1698"/>
      <c r="SUG54" s="1698"/>
      <c r="SUH54" s="1698"/>
      <c r="SUI54" s="1698"/>
      <c r="SUJ54" s="1698"/>
      <c r="SUK54" s="1698"/>
      <c r="SUL54" s="1698"/>
      <c r="SUM54" s="1698"/>
      <c r="SUN54" s="1698"/>
      <c r="SUO54" s="1698"/>
      <c r="SUP54" s="1698"/>
      <c r="SUQ54" s="1698"/>
      <c r="SUR54" s="1698"/>
      <c r="SUS54" s="1698"/>
      <c r="SUT54" s="1698"/>
      <c r="SUU54" s="1698"/>
      <c r="SUV54" s="1698"/>
      <c r="SUW54" s="1698"/>
      <c r="SUX54" s="1698"/>
      <c r="SUY54" s="1698"/>
      <c r="SUZ54" s="1698"/>
      <c r="SVA54" s="1698"/>
      <c r="SVB54" s="1698"/>
      <c r="SVC54" s="1698"/>
      <c r="SVD54" s="1698"/>
      <c r="SVE54" s="1698"/>
      <c r="SVF54" s="1698"/>
      <c r="SVG54" s="1698"/>
      <c r="SVH54" s="1698"/>
      <c r="SVI54" s="1698"/>
      <c r="SVJ54" s="1698"/>
      <c r="SVK54" s="1698"/>
      <c r="SVL54" s="1698"/>
      <c r="SVM54" s="1698"/>
      <c r="SVN54" s="1698"/>
      <c r="SVO54" s="1698"/>
      <c r="SVP54" s="1698"/>
      <c r="SVQ54" s="1698"/>
      <c r="SVR54" s="1698"/>
      <c r="SVS54" s="1698"/>
      <c r="SVT54" s="1698"/>
      <c r="SVU54" s="1698"/>
      <c r="SVV54" s="1698"/>
      <c r="SVW54" s="1698"/>
      <c r="SVX54" s="1698"/>
      <c r="SVY54" s="1698"/>
      <c r="SVZ54" s="1698"/>
      <c r="SWA54" s="1698"/>
      <c r="SWB54" s="1698"/>
      <c r="SWC54" s="1698"/>
      <c r="SWD54" s="1698"/>
      <c r="SWE54" s="1698"/>
      <c r="SWF54" s="1698"/>
      <c r="SWG54" s="1698"/>
      <c r="SWH54" s="1698"/>
      <c r="SWI54" s="1698"/>
      <c r="SWJ54" s="1698"/>
      <c r="SWK54" s="1698"/>
      <c r="SWL54" s="1698"/>
      <c r="SWM54" s="1698"/>
      <c r="SWN54" s="1698"/>
      <c r="SWO54" s="1698"/>
      <c r="SWP54" s="1698"/>
      <c r="SWQ54" s="1698"/>
      <c r="SWR54" s="1698"/>
      <c r="SWS54" s="1698"/>
      <c r="SWT54" s="1698"/>
      <c r="SWU54" s="1698"/>
      <c r="SWV54" s="1698"/>
      <c r="SWW54" s="1698"/>
      <c r="SWX54" s="1698"/>
      <c r="SWY54" s="1698"/>
      <c r="SWZ54" s="1698"/>
      <c r="SXA54" s="1698"/>
      <c r="SXB54" s="1698"/>
      <c r="SXC54" s="1698"/>
      <c r="SXD54" s="1698"/>
      <c r="SXE54" s="1698"/>
      <c r="SXF54" s="1698"/>
      <c r="SXG54" s="1698"/>
      <c r="SXH54" s="1698"/>
      <c r="SXI54" s="1698"/>
      <c r="SXJ54" s="1698"/>
      <c r="SXK54" s="1698"/>
      <c r="SXL54" s="1698"/>
      <c r="SXM54" s="1698"/>
      <c r="SXN54" s="1698"/>
      <c r="SXO54" s="1698"/>
      <c r="SXP54" s="1698"/>
      <c r="SXQ54" s="1698"/>
      <c r="SXR54" s="1698"/>
      <c r="SXS54" s="1698"/>
      <c r="SXT54" s="1698"/>
      <c r="SXU54" s="1698"/>
      <c r="SXV54" s="1698"/>
      <c r="SXW54" s="1698"/>
      <c r="SXX54" s="1698"/>
      <c r="SXY54" s="1698"/>
      <c r="SXZ54" s="1698"/>
      <c r="SYA54" s="1698"/>
      <c r="SYB54" s="1698"/>
      <c r="SYC54" s="1698"/>
      <c r="SYD54" s="1698"/>
      <c r="SYE54" s="1698"/>
      <c r="SYF54" s="1698"/>
      <c r="SYG54" s="1698"/>
      <c r="SYH54" s="1698"/>
      <c r="SYI54" s="1698"/>
      <c r="SYJ54" s="1698"/>
      <c r="SYK54" s="1698"/>
      <c r="SYL54" s="1698"/>
      <c r="SYM54" s="1698"/>
      <c r="SYN54" s="1698"/>
      <c r="SYO54" s="1698"/>
      <c r="SYP54" s="1698"/>
      <c r="SYQ54" s="1698"/>
      <c r="SYR54" s="1698"/>
      <c r="SYS54" s="1698"/>
      <c r="SYT54" s="1698"/>
      <c r="SYU54" s="1698"/>
      <c r="SYV54" s="1698"/>
      <c r="SYW54" s="1698"/>
      <c r="SYX54" s="1698"/>
      <c r="SYY54" s="1698"/>
      <c r="SYZ54" s="1698"/>
      <c r="SZA54" s="1698"/>
      <c r="SZB54" s="1698"/>
      <c r="SZC54" s="1698"/>
      <c r="SZD54" s="1698"/>
      <c r="SZE54" s="1698"/>
      <c r="SZF54" s="1698"/>
      <c r="SZG54" s="1698"/>
      <c r="SZH54" s="1698"/>
      <c r="SZI54" s="1698"/>
      <c r="SZJ54" s="1698"/>
      <c r="SZK54" s="1698"/>
      <c r="SZL54" s="1698"/>
      <c r="SZM54" s="1698"/>
      <c r="SZN54" s="1698"/>
      <c r="SZO54" s="1698"/>
      <c r="SZP54" s="1698"/>
      <c r="SZQ54" s="1698"/>
      <c r="SZR54" s="1698"/>
      <c r="SZS54" s="1698"/>
      <c r="SZT54" s="1698"/>
      <c r="SZU54" s="1698"/>
      <c r="SZV54" s="1698"/>
      <c r="SZW54" s="1698"/>
      <c r="SZX54" s="1698"/>
      <c r="SZY54" s="1698"/>
      <c r="SZZ54" s="1698"/>
      <c r="TAA54" s="1698"/>
      <c r="TAB54" s="1698"/>
      <c r="TAC54" s="1698"/>
      <c r="TAD54" s="1698"/>
      <c r="TAE54" s="1698"/>
      <c r="TAF54" s="1698"/>
      <c r="TAG54" s="1698"/>
      <c r="TAH54" s="1698"/>
      <c r="TAI54" s="1698"/>
      <c r="TAJ54" s="1698"/>
      <c r="TAK54" s="1698"/>
      <c r="TAL54" s="1698"/>
      <c r="TAM54" s="1698"/>
      <c r="TAN54" s="1698"/>
      <c r="TAO54" s="1698"/>
      <c r="TAP54" s="1698"/>
      <c r="TAQ54" s="1698"/>
      <c r="TAR54" s="1698"/>
      <c r="TAS54" s="1698"/>
      <c r="TAT54" s="1698"/>
      <c r="TAU54" s="1698"/>
      <c r="TAV54" s="1698"/>
      <c r="TAW54" s="1698"/>
      <c r="TAX54" s="1698"/>
      <c r="TAY54" s="1698"/>
      <c r="TAZ54" s="1698"/>
      <c r="TBA54" s="1698"/>
      <c r="TBB54" s="1698"/>
      <c r="TBC54" s="1698"/>
      <c r="TBD54" s="1698"/>
      <c r="TBE54" s="1698"/>
      <c r="TBF54" s="1698"/>
      <c r="TBG54" s="1698"/>
      <c r="TBH54" s="1698"/>
      <c r="TBI54" s="1698"/>
      <c r="TBJ54" s="1698"/>
      <c r="TBK54" s="1698"/>
      <c r="TBL54" s="1698"/>
      <c r="TBM54" s="1698"/>
      <c r="TBN54" s="1698"/>
      <c r="TBO54" s="1698"/>
      <c r="TBP54" s="1698"/>
      <c r="TBQ54" s="1698"/>
      <c r="TBR54" s="1698"/>
      <c r="TBS54" s="1698"/>
      <c r="TBT54" s="1698"/>
      <c r="TBU54" s="1698"/>
      <c r="TBV54" s="1698"/>
      <c r="TBW54" s="1698"/>
      <c r="TBX54" s="1698"/>
      <c r="TBY54" s="1698"/>
      <c r="TBZ54" s="1698"/>
      <c r="TCA54" s="1698"/>
      <c r="TCB54" s="1698"/>
      <c r="TCC54" s="1698"/>
      <c r="TCD54" s="1698"/>
      <c r="TCE54" s="1698"/>
      <c r="TCF54" s="1698"/>
      <c r="TCG54" s="1698"/>
      <c r="TCH54" s="1698"/>
      <c r="TCI54" s="1698"/>
      <c r="TCJ54" s="1698"/>
      <c r="TCK54" s="1698"/>
      <c r="TCL54" s="1698"/>
      <c r="TCM54" s="1698"/>
      <c r="TCN54" s="1698"/>
      <c r="TCO54" s="1698"/>
      <c r="TCP54" s="1698"/>
      <c r="TCQ54" s="1698"/>
      <c r="TCR54" s="1698"/>
      <c r="TCS54" s="1698"/>
      <c r="TCT54" s="1698"/>
      <c r="TCU54" s="1698"/>
      <c r="TCV54" s="1698"/>
      <c r="TCW54" s="1698"/>
      <c r="TCX54" s="1698"/>
      <c r="TCY54" s="1698"/>
      <c r="TCZ54" s="1698"/>
      <c r="TDA54" s="1698"/>
      <c r="TDB54" s="1698"/>
      <c r="TDC54" s="1698"/>
      <c r="TDD54" s="1698"/>
      <c r="TDE54" s="1698"/>
      <c r="TDF54" s="1698"/>
      <c r="TDG54" s="1698"/>
      <c r="TDH54" s="1698"/>
      <c r="TDI54" s="1698"/>
      <c r="TDJ54" s="1698"/>
      <c r="TDK54" s="1698"/>
      <c r="TDL54" s="1698"/>
      <c r="TDM54" s="1698"/>
      <c r="TDN54" s="1698"/>
      <c r="TDO54" s="1698"/>
      <c r="TDP54" s="1698"/>
      <c r="TDQ54" s="1698"/>
      <c r="TDR54" s="1698"/>
      <c r="TDS54" s="1698"/>
      <c r="TDT54" s="1698"/>
      <c r="TDU54" s="1698"/>
      <c r="TDV54" s="1698"/>
      <c r="TDW54" s="1698"/>
      <c r="TDX54" s="1698"/>
      <c r="TDY54" s="1698"/>
      <c r="TDZ54" s="1698"/>
      <c r="TEA54" s="1698"/>
      <c r="TEB54" s="1698"/>
      <c r="TEC54" s="1698"/>
      <c r="TED54" s="1698"/>
      <c r="TEE54" s="1698"/>
      <c r="TEF54" s="1698"/>
      <c r="TEG54" s="1698"/>
      <c r="TEH54" s="1698"/>
      <c r="TEI54" s="1698"/>
      <c r="TEJ54" s="1698"/>
      <c r="TEK54" s="1698"/>
      <c r="TEL54" s="1698"/>
      <c r="TEM54" s="1698"/>
      <c r="TEN54" s="1698"/>
      <c r="TEO54" s="1698"/>
      <c r="TEP54" s="1698"/>
      <c r="TEQ54" s="1698"/>
      <c r="TER54" s="1698"/>
      <c r="TES54" s="1698"/>
      <c r="TET54" s="1698"/>
      <c r="TEU54" s="1698"/>
      <c r="TEV54" s="1698"/>
      <c r="TEW54" s="1698"/>
      <c r="TEX54" s="1698"/>
      <c r="TEY54" s="1698"/>
      <c r="TEZ54" s="1698"/>
      <c r="TFA54" s="1698"/>
      <c r="TFB54" s="1698"/>
      <c r="TFC54" s="1698"/>
      <c r="TFD54" s="1698"/>
      <c r="TFE54" s="1698"/>
      <c r="TFF54" s="1698"/>
      <c r="TFG54" s="1698"/>
      <c r="TFH54" s="1698"/>
      <c r="TFI54" s="1698"/>
      <c r="TFJ54" s="1698"/>
      <c r="TFK54" s="1698"/>
      <c r="TFL54" s="1698"/>
      <c r="TFM54" s="1698"/>
      <c r="TFN54" s="1698"/>
      <c r="TFO54" s="1698"/>
      <c r="TFP54" s="1698"/>
      <c r="TFQ54" s="1698"/>
      <c r="TFR54" s="1698"/>
      <c r="TFS54" s="1698"/>
      <c r="TFT54" s="1698"/>
      <c r="TFU54" s="1698"/>
      <c r="TFV54" s="1698"/>
      <c r="TFW54" s="1698"/>
      <c r="TFX54" s="1698"/>
      <c r="TFY54" s="1698"/>
      <c r="TFZ54" s="1698"/>
      <c r="TGA54" s="1698"/>
      <c r="TGB54" s="1698"/>
      <c r="TGC54" s="1698"/>
      <c r="TGD54" s="1698"/>
      <c r="TGE54" s="1698"/>
      <c r="TGF54" s="1698"/>
      <c r="TGG54" s="1698"/>
      <c r="TGH54" s="1698"/>
      <c r="TGI54" s="1698"/>
      <c r="TGJ54" s="1698"/>
      <c r="TGK54" s="1698"/>
      <c r="TGL54" s="1698"/>
      <c r="TGM54" s="1698"/>
      <c r="TGN54" s="1698"/>
      <c r="TGO54" s="1698"/>
      <c r="TGP54" s="1698"/>
      <c r="TGQ54" s="1698"/>
      <c r="TGR54" s="1698"/>
      <c r="TGS54" s="1698"/>
      <c r="TGT54" s="1698"/>
      <c r="TGU54" s="1698"/>
      <c r="TGV54" s="1698"/>
      <c r="TGW54" s="1698"/>
      <c r="TGX54" s="1698"/>
      <c r="TGY54" s="1698"/>
      <c r="TGZ54" s="1698"/>
      <c r="THA54" s="1698"/>
      <c r="THB54" s="1698"/>
      <c r="THC54" s="1698"/>
      <c r="THD54" s="1698"/>
      <c r="THE54" s="1698"/>
      <c r="THF54" s="1698"/>
      <c r="THG54" s="1698"/>
      <c r="THH54" s="1698"/>
      <c r="THI54" s="1698"/>
      <c r="THJ54" s="1698"/>
      <c r="THK54" s="1698"/>
      <c r="THL54" s="1698"/>
      <c r="THM54" s="1698"/>
      <c r="THN54" s="1698"/>
      <c r="THO54" s="1698"/>
      <c r="THP54" s="1698"/>
      <c r="THQ54" s="1698"/>
      <c r="THR54" s="1698"/>
      <c r="THS54" s="1698"/>
      <c r="THT54" s="1698"/>
      <c r="THU54" s="1698"/>
      <c r="THV54" s="1698"/>
      <c r="THW54" s="1698"/>
      <c r="THX54" s="1698"/>
      <c r="THY54" s="1698"/>
      <c r="THZ54" s="1698"/>
      <c r="TIA54" s="1698"/>
      <c r="TIB54" s="1698"/>
      <c r="TIC54" s="1698"/>
      <c r="TID54" s="1698"/>
      <c r="TIE54" s="1698"/>
      <c r="TIF54" s="1698"/>
      <c r="TIG54" s="1698"/>
      <c r="TIH54" s="1698"/>
      <c r="TII54" s="1698"/>
      <c r="TIJ54" s="1698"/>
      <c r="TIK54" s="1698"/>
      <c r="TIL54" s="1698"/>
      <c r="TIM54" s="1698"/>
      <c r="TIN54" s="1698"/>
      <c r="TIO54" s="1698"/>
      <c r="TIP54" s="1698"/>
      <c r="TIQ54" s="1698"/>
      <c r="TIR54" s="1698"/>
      <c r="TIS54" s="1698"/>
      <c r="TIT54" s="1698"/>
      <c r="TIU54" s="1698"/>
      <c r="TIV54" s="1698"/>
      <c r="TIW54" s="1698"/>
      <c r="TIX54" s="1698"/>
      <c r="TIY54" s="1698"/>
      <c r="TIZ54" s="1698"/>
      <c r="TJA54" s="1698"/>
      <c r="TJB54" s="1698"/>
      <c r="TJC54" s="1698"/>
      <c r="TJD54" s="1698"/>
      <c r="TJE54" s="1698"/>
      <c r="TJF54" s="1698"/>
      <c r="TJG54" s="1698"/>
      <c r="TJH54" s="1698"/>
      <c r="TJI54" s="1698"/>
      <c r="TJJ54" s="1698"/>
      <c r="TJK54" s="1698"/>
      <c r="TJL54" s="1698"/>
      <c r="TJM54" s="1698"/>
      <c r="TJN54" s="1698"/>
      <c r="TJO54" s="1698"/>
      <c r="TJP54" s="1698"/>
      <c r="TJQ54" s="1698"/>
      <c r="TJR54" s="1698"/>
      <c r="TJS54" s="1698"/>
      <c r="TJT54" s="1698"/>
      <c r="TJU54" s="1698"/>
      <c r="TJV54" s="1698"/>
      <c r="TJW54" s="1698"/>
      <c r="TJX54" s="1698"/>
      <c r="TJY54" s="1698"/>
      <c r="TJZ54" s="1698"/>
      <c r="TKA54" s="1698"/>
      <c r="TKB54" s="1698"/>
      <c r="TKC54" s="1698"/>
      <c r="TKD54" s="1698"/>
      <c r="TKE54" s="1698"/>
      <c r="TKF54" s="1698"/>
      <c r="TKG54" s="1698"/>
      <c r="TKH54" s="1698"/>
      <c r="TKI54" s="1698"/>
      <c r="TKJ54" s="1698"/>
      <c r="TKK54" s="1698"/>
      <c r="TKL54" s="1698"/>
      <c r="TKM54" s="1698"/>
      <c r="TKN54" s="1698"/>
      <c r="TKO54" s="1698"/>
      <c r="TKP54" s="1698"/>
      <c r="TKQ54" s="1698"/>
      <c r="TKR54" s="1698"/>
      <c r="TKS54" s="1698"/>
      <c r="TKT54" s="1698"/>
      <c r="TKU54" s="1698"/>
      <c r="TKV54" s="1698"/>
      <c r="TKW54" s="1698"/>
      <c r="TKX54" s="1698"/>
      <c r="TKY54" s="1698"/>
      <c r="TKZ54" s="1698"/>
      <c r="TLA54" s="1698"/>
      <c r="TLB54" s="1698"/>
      <c r="TLC54" s="1698"/>
      <c r="TLD54" s="1698"/>
      <c r="TLE54" s="1698"/>
      <c r="TLF54" s="1698"/>
      <c r="TLG54" s="1698"/>
      <c r="TLH54" s="1698"/>
      <c r="TLI54" s="1698"/>
      <c r="TLJ54" s="1698"/>
      <c r="TLK54" s="1698"/>
      <c r="TLL54" s="1698"/>
      <c r="TLM54" s="1698"/>
      <c r="TLN54" s="1698"/>
      <c r="TLO54" s="1698"/>
      <c r="TLP54" s="1698"/>
      <c r="TLQ54" s="1698"/>
      <c r="TLR54" s="1698"/>
      <c r="TLS54" s="1698"/>
      <c r="TLT54" s="1698"/>
      <c r="TLU54" s="1698"/>
      <c r="TLV54" s="1698"/>
      <c r="TLW54" s="1698"/>
      <c r="TLX54" s="1698"/>
      <c r="TLY54" s="1698"/>
      <c r="TLZ54" s="1698"/>
      <c r="TMA54" s="1698"/>
      <c r="TMB54" s="1698"/>
      <c r="TMC54" s="1698"/>
      <c r="TMD54" s="1698"/>
      <c r="TME54" s="1698"/>
      <c r="TMF54" s="1698"/>
      <c r="TMG54" s="1698"/>
      <c r="TMH54" s="1698"/>
      <c r="TMI54" s="1698"/>
      <c r="TMJ54" s="1698"/>
      <c r="TMK54" s="1698"/>
      <c r="TML54" s="1698"/>
      <c r="TMM54" s="1698"/>
      <c r="TMN54" s="1698"/>
      <c r="TMO54" s="1698"/>
      <c r="TMP54" s="1698"/>
      <c r="TMQ54" s="1698"/>
      <c r="TMR54" s="1698"/>
      <c r="TMS54" s="1698"/>
      <c r="TMT54" s="1698"/>
      <c r="TMU54" s="1698"/>
      <c r="TMV54" s="1698"/>
      <c r="TMW54" s="1698"/>
      <c r="TMX54" s="1698"/>
      <c r="TMY54" s="1698"/>
      <c r="TMZ54" s="1698"/>
      <c r="TNA54" s="1698"/>
      <c r="TNB54" s="1698"/>
      <c r="TNC54" s="1698"/>
      <c r="TND54" s="1698"/>
      <c r="TNE54" s="1698"/>
      <c r="TNF54" s="1698"/>
      <c r="TNG54" s="1698"/>
      <c r="TNH54" s="1698"/>
      <c r="TNI54" s="1698"/>
      <c r="TNJ54" s="1698"/>
      <c r="TNK54" s="1698"/>
      <c r="TNL54" s="1698"/>
      <c r="TNM54" s="1698"/>
      <c r="TNN54" s="1698"/>
      <c r="TNO54" s="1698"/>
      <c r="TNP54" s="1698"/>
      <c r="TNQ54" s="1698"/>
      <c r="TNR54" s="1698"/>
      <c r="TNS54" s="1698"/>
      <c r="TNT54" s="1698"/>
      <c r="TNU54" s="1698"/>
      <c r="TNV54" s="1698"/>
      <c r="TNW54" s="1698"/>
      <c r="TNX54" s="1698"/>
      <c r="TNY54" s="1698"/>
      <c r="TNZ54" s="1698"/>
      <c r="TOA54" s="1698"/>
      <c r="TOB54" s="1698"/>
      <c r="TOC54" s="1698"/>
      <c r="TOD54" s="1698"/>
      <c r="TOE54" s="1698"/>
      <c r="TOF54" s="1698"/>
      <c r="TOG54" s="1698"/>
      <c r="TOH54" s="1698"/>
      <c r="TOI54" s="1698"/>
      <c r="TOJ54" s="1698"/>
      <c r="TOK54" s="1698"/>
      <c r="TOL54" s="1698"/>
      <c r="TOM54" s="1698"/>
      <c r="TON54" s="1698"/>
      <c r="TOO54" s="1698"/>
      <c r="TOP54" s="1698"/>
      <c r="TOQ54" s="1698"/>
      <c r="TOR54" s="1698"/>
      <c r="TOS54" s="1698"/>
      <c r="TOT54" s="1698"/>
      <c r="TOU54" s="1698"/>
      <c r="TOV54" s="1698"/>
      <c r="TOW54" s="1698"/>
      <c r="TOX54" s="1698"/>
      <c r="TOY54" s="1698"/>
      <c r="TOZ54" s="1698"/>
      <c r="TPA54" s="1698"/>
      <c r="TPB54" s="1698"/>
      <c r="TPC54" s="1698"/>
      <c r="TPD54" s="1698"/>
      <c r="TPE54" s="1698"/>
      <c r="TPF54" s="1698"/>
      <c r="TPG54" s="1698"/>
      <c r="TPH54" s="1698"/>
      <c r="TPI54" s="1698"/>
      <c r="TPJ54" s="1698"/>
      <c r="TPK54" s="1698"/>
      <c r="TPL54" s="1698"/>
      <c r="TPM54" s="1698"/>
      <c r="TPN54" s="1698"/>
      <c r="TPO54" s="1698"/>
      <c r="TPP54" s="1698"/>
      <c r="TPQ54" s="1698"/>
      <c r="TPR54" s="1698"/>
      <c r="TPS54" s="1698"/>
      <c r="TPT54" s="1698"/>
      <c r="TPU54" s="1698"/>
      <c r="TPV54" s="1698"/>
      <c r="TPW54" s="1698"/>
      <c r="TPX54" s="1698"/>
      <c r="TPY54" s="1698"/>
      <c r="TPZ54" s="1698"/>
      <c r="TQA54" s="1698"/>
      <c r="TQB54" s="1698"/>
      <c r="TQC54" s="1698"/>
      <c r="TQD54" s="1698"/>
      <c r="TQE54" s="1698"/>
      <c r="TQF54" s="1698"/>
      <c r="TQG54" s="1698"/>
      <c r="TQH54" s="1698"/>
      <c r="TQI54" s="1698"/>
      <c r="TQJ54" s="1698"/>
      <c r="TQK54" s="1698"/>
      <c r="TQL54" s="1698"/>
      <c r="TQM54" s="1698"/>
      <c r="TQN54" s="1698"/>
      <c r="TQO54" s="1698"/>
      <c r="TQP54" s="1698"/>
      <c r="TQQ54" s="1698"/>
      <c r="TQR54" s="1698"/>
      <c r="TQS54" s="1698"/>
      <c r="TQT54" s="1698"/>
      <c r="TQU54" s="1698"/>
      <c r="TQV54" s="1698"/>
      <c r="TQW54" s="1698"/>
      <c r="TQX54" s="1698"/>
      <c r="TQY54" s="1698"/>
      <c r="TQZ54" s="1698"/>
      <c r="TRA54" s="1698"/>
      <c r="TRB54" s="1698"/>
      <c r="TRC54" s="1698"/>
      <c r="TRD54" s="1698"/>
      <c r="TRE54" s="1698"/>
      <c r="TRF54" s="1698"/>
      <c r="TRG54" s="1698"/>
      <c r="TRH54" s="1698"/>
      <c r="TRI54" s="1698"/>
      <c r="TRJ54" s="1698"/>
      <c r="TRK54" s="1698"/>
      <c r="TRL54" s="1698"/>
      <c r="TRM54" s="1698"/>
      <c r="TRN54" s="1698"/>
      <c r="TRO54" s="1698"/>
      <c r="TRP54" s="1698"/>
      <c r="TRQ54" s="1698"/>
      <c r="TRR54" s="1698"/>
      <c r="TRS54" s="1698"/>
      <c r="TRT54" s="1698"/>
      <c r="TRU54" s="1698"/>
      <c r="TRV54" s="1698"/>
      <c r="TRW54" s="1698"/>
      <c r="TRX54" s="1698"/>
      <c r="TRY54" s="1698"/>
      <c r="TRZ54" s="1698"/>
      <c r="TSA54" s="1698"/>
      <c r="TSB54" s="1698"/>
      <c r="TSC54" s="1698"/>
      <c r="TSD54" s="1698"/>
      <c r="TSE54" s="1698"/>
      <c r="TSF54" s="1698"/>
      <c r="TSG54" s="1698"/>
      <c r="TSH54" s="1698"/>
      <c r="TSI54" s="1698"/>
      <c r="TSJ54" s="1698"/>
      <c r="TSK54" s="1698"/>
      <c r="TSL54" s="1698"/>
      <c r="TSM54" s="1698"/>
      <c r="TSN54" s="1698"/>
      <c r="TSO54" s="1698"/>
      <c r="TSP54" s="1698"/>
      <c r="TSQ54" s="1698"/>
      <c r="TSR54" s="1698"/>
      <c r="TSS54" s="1698"/>
      <c r="TST54" s="1698"/>
      <c r="TSU54" s="1698"/>
      <c r="TSV54" s="1698"/>
      <c r="TSW54" s="1698"/>
      <c r="TSX54" s="1698"/>
      <c r="TSY54" s="1698"/>
      <c r="TSZ54" s="1698"/>
      <c r="TTA54" s="1698"/>
      <c r="TTB54" s="1698"/>
      <c r="TTC54" s="1698"/>
      <c r="TTD54" s="1698"/>
      <c r="TTE54" s="1698"/>
      <c r="TTF54" s="1698"/>
      <c r="TTG54" s="1698"/>
      <c r="TTH54" s="1698"/>
      <c r="TTI54" s="1698"/>
      <c r="TTJ54" s="1698"/>
      <c r="TTK54" s="1698"/>
      <c r="TTL54" s="1698"/>
      <c r="TTM54" s="1698"/>
      <c r="TTN54" s="1698"/>
      <c r="TTO54" s="1698"/>
      <c r="TTP54" s="1698"/>
      <c r="TTQ54" s="1698"/>
      <c r="TTR54" s="1698"/>
      <c r="TTS54" s="1698"/>
      <c r="TTT54" s="1698"/>
      <c r="TTU54" s="1698"/>
      <c r="TTV54" s="1698"/>
      <c r="TTW54" s="1698"/>
      <c r="TTX54" s="1698"/>
      <c r="TTY54" s="1698"/>
      <c r="TTZ54" s="1698"/>
      <c r="TUA54" s="1698"/>
      <c r="TUB54" s="1698"/>
      <c r="TUC54" s="1698"/>
      <c r="TUD54" s="1698"/>
      <c r="TUE54" s="1698"/>
      <c r="TUF54" s="1698"/>
      <c r="TUG54" s="1698"/>
      <c r="TUH54" s="1698"/>
      <c r="TUI54" s="1698"/>
      <c r="TUJ54" s="1698"/>
      <c r="TUK54" s="1698"/>
      <c r="TUL54" s="1698"/>
      <c r="TUM54" s="1698"/>
      <c r="TUN54" s="1698"/>
      <c r="TUO54" s="1698"/>
      <c r="TUP54" s="1698"/>
      <c r="TUQ54" s="1698"/>
      <c r="TUR54" s="1698"/>
      <c r="TUS54" s="1698"/>
      <c r="TUT54" s="1698"/>
      <c r="TUU54" s="1698"/>
      <c r="TUV54" s="1698"/>
      <c r="TUW54" s="1698"/>
      <c r="TUX54" s="1698"/>
      <c r="TUY54" s="1698"/>
      <c r="TUZ54" s="1698"/>
      <c r="TVA54" s="1698"/>
      <c r="TVB54" s="1698"/>
      <c r="TVC54" s="1698"/>
      <c r="TVD54" s="1698"/>
      <c r="TVE54" s="1698"/>
      <c r="TVF54" s="1698"/>
      <c r="TVG54" s="1698"/>
      <c r="TVH54" s="1698"/>
      <c r="TVI54" s="1698"/>
      <c r="TVJ54" s="1698"/>
      <c r="TVK54" s="1698"/>
      <c r="TVL54" s="1698"/>
      <c r="TVM54" s="1698"/>
      <c r="TVN54" s="1698"/>
      <c r="TVO54" s="1698"/>
      <c r="TVP54" s="1698"/>
      <c r="TVQ54" s="1698"/>
      <c r="TVR54" s="1698"/>
      <c r="TVS54" s="1698"/>
      <c r="TVT54" s="1698"/>
      <c r="TVU54" s="1698"/>
      <c r="TVV54" s="1698"/>
      <c r="TVW54" s="1698"/>
      <c r="TVX54" s="1698"/>
      <c r="TVY54" s="1698"/>
      <c r="TVZ54" s="1698"/>
      <c r="TWA54" s="1698"/>
      <c r="TWB54" s="1698"/>
      <c r="TWC54" s="1698"/>
      <c r="TWD54" s="1698"/>
      <c r="TWE54" s="1698"/>
      <c r="TWF54" s="1698"/>
      <c r="TWG54" s="1698"/>
      <c r="TWH54" s="1698"/>
      <c r="TWI54" s="1698"/>
      <c r="TWJ54" s="1698"/>
      <c r="TWK54" s="1698"/>
      <c r="TWL54" s="1698"/>
      <c r="TWM54" s="1698"/>
      <c r="TWN54" s="1698"/>
      <c r="TWO54" s="1698"/>
      <c r="TWP54" s="1698"/>
      <c r="TWQ54" s="1698"/>
      <c r="TWR54" s="1698"/>
      <c r="TWS54" s="1698"/>
      <c r="TWT54" s="1698"/>
      <c r="TWU54" s="1698"/>
      <c r="TWV54" s="1698"/>
      <c r="TWW54" s="1698"/>
      <c r="TWX54" s="1698"/>
      <c r="TWY54" s="1698"/>
      <c r="TWZ54" s="1698"/>
      <c r="TXA54" s="1698"/>
      <c r="TXB54" s="1698"/>
      <c r="TXC54" s="1698"/>
      <c r="TXD54" s="1698"/>
      <c r="TXE54" s="1698"/>
      <c r="TXF54" s="1698"/>
      <c r="TXG54" s="1698"/>
      <c r="TXH54" s="1698"/>
      <c r="TXI54" s="1698"/>
      <c r="TXJ54" s="1698"/>
      <c r="TXK54" s="1698"/>
      <c r="TXL54" s="1698"/>
      <c r="TXM54" s="1698"/>
      <c r="TXN54" s="1698"/>
      <c r="TXO54" s="1698"/>
      <c r="TXP54" s="1698"/>
      <c r="TXQ54" s="1698"/>
      <c r="TXR54" s="1698"/>
      <c r="TXS54" s="1698"/>
      <c r="TXT54" s="1698"/>
      <c r="TXU54" s="1698"/>
      <c r="TXV54" s="1698"/>
      <c r="TXW54" s="1698"/>
      <c r="TXX54" s="1698"/>
      <c r="TXY54" s="1698"/>
      <c r="TXZ54" s="1698"/>
      <c r="TYA54" s="1698"/>
      <c r="TYB54" s="1698"/>
      <c r="TYC54" s="1698"/>
      <c r="TYD54" s="1698"/>
      <c r="TYE54" s="1698"/>
      <c r="TYF54" s="1698"/>
      <c r="TYG54" s="1698"/>
      <c r="TYH54" s="1698"/>
      <c r="TYI54" s="1698"/>
      <c r="TYJ54" s="1698"/>
      <c r="TYK54" s="1698"/>
      <c r="TYL54" s="1698"/>
      <c r="TYM54" s="1698"/>
      <c r="TYN54" s="1698"/>
      <c r="TYO54" s="1698"/>
      <c r="TYP54" s="1698"/>
      <c r="TYQ54" s="1698"/>
      <c r="TYR54" s="1698"/>
      <c r="TYS54" s="1698"/>
      <c r="TYT54" s="1698"/>
      <c r="TYU54" s="1698"/>
      <c r="TYV54" s="1698"/>
      <c r="TYW54" s="1698"/>
      <c r="TYX54" s="1698"/>
      <c r="TYY54" s="1698"/>
      <c r="TYZ54" s="1698"/>
      <c r="TZA54" s="1698"/>
      <c r="TZB54" s="1698"/>
      <c r="TZC54" s="1698"/>
      <c r="TZD54" s="1698"/>
      <c r="TZE54" s="1698"/>
      <c r="TZF54" s="1698"/>
      <c r="TZG54" s="1698"/>
      <c r="TZH54" s="1698"/>
      <c r="TZI54" s="1698"/>
      <c r="TZJ54" s="1698"/>
      <c r="TZK54" s="1698"/>
      <c r="TZL54" s="1698"/>
      <c r="TZM54" s="1698"/>
      <c r="TZN54" s="1698"/>
      <c r="TZO54" s="1698"/>
      <c r="TZP54" s="1698"/>
      <c r="TZQ54" s="1698"/>
      <c r="TZR54" s="1698"/>
      <c r="TZS54" s="1698"/>
      <c r="TZT54" s="1698"/>
      <c r="TZU54" s="1698"/>
      <c r="TZV54" s="1698"/>
      <c r="TZW54" s="1698"/>
      <c r="TZX54" s="1698"/>
      <c r="TZY54" s="1698"/>
      <c r="TZZ54" s="1698"/>
      <c r="UAA54" s="1698"/>
      <c r="UAB54" s="1698"/>
      <c r="UAC54" s="1698"/>
      <c r="UAD54" s="1698"/>
      <c r="UAE54" s="1698"/>
      <c r="UAF54" s="1698"/>
      <c r="UAG54" s="1698"/>
      <c r="UAH54" s="1698"/>
      <c r="UAI54" s="1698"/>
      <c r="UAJ54" s="1698"/>
      <c r="UAK54" s="1698"/>
      <c r="UAL54" s="1698"/>
      <c r="UAM54" s="1698"/>
      <c r="UAN54" s="1698"/>
      <c r="UAO54" s="1698"/>
      <c r="UAP54" s="1698"/>
      <c r="UAQ54" s="1698"/>
      <c r="UAR54" s="1698"/>
      <c r="UAS54" s="1698"/>
      <c r="UAT54" s="1698"/>
      <c r="UAU54" s="1698"/>
      <c r="UAV54" s="1698"/>
      <c r="UAW54" s="1698"/>
      <c r="UAX54" s="1698"/>
      <c r="UAY54" s="1698"/>
      <c r="UAZ54" s="1698"/>
      <c r="UBA54" s="1698"/>
      <c r="UBB54" s="1698"/>
      <c r="UBC54" s="1698"/>
      <c r="UBD54" s="1698"/>
      <c r="UBE54" s="1698"/>
      <c r="UBF54" s="1698"/>
      <c r="UBG54" s="1698"/>
      <c r="UBH54" s="1698"/>
      <c r="UBI54" s="1698"/>
      <c r="UBJ54" s="1698"/>
      <c r="UBK54" s="1698"/>
      <c r="UBL54" s="1698"/>
      <c r="UBM54" s="1698"/>
      <c r="UBN54" s="1698"/>
      <c r="UBO54" s="1698"/>
      <c r="UBP54" s="1698"/>
      <c r="UBQ54" s="1698"/>
      <c r="UBR54" s="1698"/>
      <c r="UBS54" s="1698"/>
      <c r="UBT54" s="1698"/>
      <c r="UBU54" s="1698"/>
      <c r="UBV54" s="1698"/>
      <c r="UBW54" s="1698"/>
      <c r="UBX54" s="1698"/>
      <c r="UBY54" s="1698"/>
      <c r="UBZ54" s="1698"/>
      <c r="UCA54" s="1698"/>
      <c r="UCB54" s="1698"/>
      <c r="UCC54" s="1698"/>
      <c r="UCD54" s="1698"/>
      <c r="UCE54" s="1698"/>
      <c r="UCF54" s="1698"/>
      <c r="UCG54" s="1698"/>
      <c r="UCH54" s="1698"/>
      <c r="UCI54" s="1698"/>
      <c r="UCJ54" s="1698"/>
      <c r="UCK54" s="1698"/>
      <c r="UCL54" s="1698"/>
      <c r="UCM54" s="1698"/>
      <c r="UCN54" s="1698"/>
      <c r="UCO54" s="1698"/>
      <c r="UCP54" s="1698"/>
      <c r="UCQ54" s="1698"/>
      <c r="UCR54" s="1698"/>
      <c r="UCS54" s="1698"/>
      <c r="UCT54" s="1698"/>
      <c r="UCU54" s="1698"/>
      <c r="UCV54" s="1698"/>
      <c r="UCW54" s="1698"/>
      <c r="UCX54" s="1698"/>
      <c r="UCY54" s="1698"/>
      <c r="UCZ54" s="1698"/>
      <c r="UDA54" s="1698"/>
      <c r="UDB54" s="1698"/>
      <c r="UDC54" s="1698"/>
      <c r="UDD54" s="1698"/>
      <c r="UDE54" s="1698"/>
      <c r="UDF54" s="1698"/>
      <c r="UDG54" s="1698"/>
      <c r="UDH54" s="1698"/>
      <c r="UDI54" s="1698"/>
      <c r="UDJ54" s="1698"/>
      <c r="UDK54" s="1698"/>
      <c r="UDL54" s="1698"/>
      <c r="UDM54" s="1698"/>
      <c r="UDN54" s="1698"/>
      <c r="UDO54" s="1698"/>
      <c r="UDP54" s="1698"/>
      <c r="UDQ54" s="1698"/>
      <c r="UDR54" s="1698"/>
      <c r="UDS54" s="1698"/>
      <c r="UDT54" s="1698"/>
      <c r="UDU54" s="1698"/>
      <c r="UDV54" s="1698"/>
      <c r="UDW54" s="1698"/>
      <c r="UDX54" s="1698"/>
      <c r="UDY54" s="1698"/>
      <c r="UDZ54" s="1698"/>
      <c r="UEA54" s="1698"/>
      <c r="UEB54" s="1698"/>
      <c r="UEC54" s="1698"/>
      <c r="UED54" s="1698"/>
      <c r="UEE54" s="1698"/>
      <c r="UEF54" s="1698"/>
      <c r="UEG54" s="1698"/>
      <c r="UEH54" s="1698"/>
      <c r="UEI54" s="1698"/>
      <c r="UEJ54" s="1698"/>
      <c r="UEK54" s="1698"/>
      <c r="UEL54" s="1698"/>
      <c r="UEM54" s="1698"/>
      <c r="UEN54" s="1698"/>
      <c r="UEO54" s="1698"/>
      <c r="UEP54" s="1698"/>
      <c r="UEQ54" s="1698"/>
      <c r="UER54" s="1698"/>
      <c r="UES54" s="1698"/>
      <c r="UET54" s="1698"/>
      <c r="UEU54" s="1698"/>
      <c r="UEV54" s="1698"/>
      <c r="UEW54" s="1698"/>
      <c r="UEX54" s="1698"/>
      <c r="UEY54" s="1698"/>
      <c r="UEZ54" s="1698"/>
      <c r="UFA54" s="1698"/>
      <c r="UFB54" s="1698"/>
      <c r="UFC54" s="1698"/>
      <c r="UFD54" s="1698"/>
      <c r="UFE54" s="1698"/>
      <c r="UFF54" s="1698"/>
      <c r="UFG54" s="1698"/>
      <c r="UFH54" s="1698"/>
      <c r="UFI54" s="1698"/>
      <c r="UFJ54" s="1698"/>
      <c r="UFK54" s="1698"/>
      <c r="UFL54" s="1698"/>
      <c r="UFM54" s="1698"/>
      <c r="UFN54" s="1698"/>
      <c r="UFO54" s="1698"/>
      <c r="UFP54" s="1698"/>
      <c r="UFQ54" s="1698"/>
      <c r="UFR54" s="1698"/>
      <c r="UFS54" s="1698"/>
      <c r="UFT54" s="1698"/>
      <c r="UFU54" s="1698"/>
      <c r="UFV54" s="1698"/>
      <c r="UFW54" s="1698"/>
      <c r="UFX54" s="1698"/>
      <c r="UFY54" s="1698"/>
      <c r="UFZ54" s="1698"/>
      <c r="UGA54" s="1698"/>
      <c r="UGB54" s="1698"/>
      <c r="UGC54" s="1698"/>
      <c r="UGD54" s="1698"/>
      <c r="UGE54" s="1698"/>
      <c r="UGF54" s="1698"/>
      <c r="UGG54" s="1698"/>
      <c r="UGH54" s="1698"/>
      <c r="UGI54" s="1698"/>
      <c r="UGJ54" s="1698"/>
      <c r="UGK54" s="1698"/>
      <c r="UGL54" s="1698"/>
      <c r="UGM54" s="1698"/>
      <c r="UGN54" s="1698"/>
      <c r="UGO54" s="1698"/>
      <c r="UGP54" s="1698"/>
      <c r="UGQ54" s="1698"/>
      <c r="UGR54" s="1698"/>
      <c r="UGS54" s="1698"/>
      <c r="UGT54" s="1698"/>
      <c r="UGU54" s="1698"/>
      <c r="UGV54" s="1698"/>
      <c r="UGW54" s="1698"/>
      <c r="UGX54" s="1698"/>
      <c r="UGY54" s="1698"/>
      <c r="UGZ54" s="1698"/>
      <c r="UHA54" s="1698"/>
      <c r="UHB54" s="1698"/>
      <c r="UHC54" s="1698"/>
      <c r="UHD54" s="1698"/>
      <c r="UHE54" s="1698"/>
      <c r="UHF54" s="1698"/>
      <c r="UHG54" s="1698"/>
      <c r="UHH54" s="1698"/>
      <c r="UHI54" s="1698"/>
      <c r="UHJ54" s="1698"/>
      <c r="UHK54" s="1698"/>
      <c r="UHL54" s="1698"/>
      <c r="UHM54" s="1698"/>
      <c r="UHN54" s="1698"/>
      <c r="UHO54" s="1698"/>
      <c r="UHP54" s="1698"/>
      <c r="UHQ54" s="1698"/>
      <c r="UHR54" s="1698"/>
      <c r="UHS54" s="1698"/>
      <c r="UHT54" s="1698"/>
      <c r="UHU54" s="1698"/>
      <c r="UHV54" s="1698"/>
      <c r="UHW54" s="1698"/>
      <c r="UHX54" s="1698"/>
      <c r="UHY54" s="1698"/>
      <c r="UHZ54" s="1698"/>
      <c r="UIA54" s="1698"/>
      <c r="UIB54" s="1698"/>
      <c r="UIC54" s="1698"/>
      <c r="UID54" s="1698"/>
      <c r="UIE54" s="1698"/>
      <c r="UIF54" s="1698"/>
      <c r="UIG54" s="1698"/>
      <c r="UIH54" s="1698"/>
      <c r="UII54" s="1698"/>
      <c r="UIJ54" s="1698"/>
      <c r="UIK54" s="1698"/>
      <c r="UIL54" s="1698"/>
      <c r="UIM54" s="1698"/>
      <c r="UIN54" s="1698"/>
      <c r="UIO54" s="1698"/>
      <c r="UIP54" s="1698"/>
      <c r="UIQ54" s="1698"/>
      <c r="UIR54" s="1698"/>
      <c r="UIS54" s="1698"/>
      <c r="UIT54" s="1698"/>
      <c r="UIU54" s="1698"/>
      <c r="UIV54" s="1698"/>
      <c r="UIW54" s="1698"/>
      <c r="UIX54" s="1698"/>
      <c r="UIY54" s="1698"/>
      <c r="UIZ54" s="1698"/>
      <c r="UJA54" s="1698"/>
      <c r="UJB54" s="1698"/>
      <c r="UJC54" s="1698"/>
      <c r="UJD54" s="1698"/>
      <c r="UJE54" s="1698"/>
      <c r="UJF54" s="1698"/>
      <c r="UJG54" s="1698"/>
      <c r="UJH54" s="1698"/>
      <c r="UJI54" s="1698"/>
      <c r="UJJ54" s="1698"/>
      <c r="UJK54" s="1698"/>
      <c r="UJL54" s="1698"/>
      <c r="UJM54" s="1698"/>
      <c r="UJN54" s="1698"/>
      <c r="UJO54" s="1698"/>
      <c r="UJP54" s="1698"/>
      <c r="UJQ54" s="1698"/>
      <c r="UJR54" s="1698"/>
      <c r="UJS54" s="1698"/>
      <c r="UJT54" s="1698"/>
      <c r="UJU54" s="1698"/>
      <c r="UJV54" s="1698"/>
      <c r="UJW54" s="1698"/>
      <c r="UJX54" s="1698"/>
      <c r="UJY54" s="1698"/>
      <c r="UJZ54" s="1698"/>
      <c r="UKA54" s="1698"/>
      <c r="UKB54" s="1698"/>
      <c r="UKC54" s="1698"/>
      <c r="UKD54" s="1698"/>
      <c r="UKE54" s="1698"/>
      <c r="UKF54" s="1698"/>
      <c r="UKG54" s="1698"/>
      <c r="UKH54" s="1698"/>
      <c r="UKI54" s="1698"/>
      <c r="UKJ54" s="1698"/>
      <c r="UKK54" s="1698"/>
      <c r="UKL54" s="1698"/>
      <c r="UKM54" s="1698"/>
      <c r="UKN54" s="1698"/>
      <c r="UKO54" s="1698"/>
      <c r="UKP54" s="1698"/>
      <c r="UKQ54" s="1698"/>
      <c r="UKR54" s="1698"/>
      <c r="UKS54" s="1698"/>
      <c r="UKT54" s="1698"/>
      <c r="UKU54" s="1698"/>
      <c r="UKV54" s="1698"/>
      <c r="UKW54" s="1698"/>
      <c r="UKX54" s="1698"/>
      <c r="UKY54" s="1698"/>
      <c r="UKZ54" s="1698"/>
      <c r="ULA54" s="1698"/>
      <c r="ULB54" s="1698"/>
      <c r="ULC54" s="1698"/>
      <c r="ULD54" s="1698"/>
      <c r="ULE54" s="1698"/>
      <c r="ULF54" s="1698"/>
      <c r="ULG54" s="1698"/>
      <c r="ULH54" s="1698"/>
      <c r="ULI54" s="1698"/>
      <c r="ULJ54" s="1698"/>
      <c r="ULK54" s="1698"/>
      <c r="ULL54" s="1698"/>
      <c r="ULM54" s="1698"/>
      <c r="ULN54" s="1698"/>
      <c r="ULO54" s="1698"/>
      <c r="ULP54" s="1698"/>
      <c r="ULQ54" s="1698"/>
      <c r="ULR54" s="1698"/>
      <c r="ULS54" s="1698"/>
      <c r="ULT54" s="1698"/>
      <c r="ULU54" s="1698"/>
      <c r="ULV54" s="1698"/>
      <c r="ULW54" s="1698"/>
      <c r="ULX54" s="1698"/>
      <c r="ULY54" s="1698"/>
      <c r="ULZ54" s="1698"/>
      <c r="UMA54" s="1698"/>
      <c r="UMB54" s="1698"/>
      <c r="UMC54" s="1698"/>
      <c r="UMD54" s="1698"/>
      <c r="UME54" s="1698"/>
      <c r="UMF54" s="1698"/>
      <c r="UMG54" s="1698"/>
      <c r="UMH54" s="1698"/>
      <c r="UMI54" s="1698"/>
      <c r="UMJ54" s="1698"/>
      <c r="UMK54" s="1698"/>
      <c r="UML54" s="1698"/>
      <c r="UMM54" s="1698"/>
      <c r="UMN54" s="1698"/>
      <c r="UMO54" s="1698"/>
      <c r="UMP54" s="1698"/>
      <c r="UMQ54" s="1698"/>
      <c r="UMR54" s="1698"/>
      <c r="UMS54" s="1698"/>
      <c r="UMT54" s="1698"/>
      <c r="UMU54" s="1698"/>
      <c r="UMV54" s="1698"/>
      <c r="UMW54" s="1698"/>
      <c r="UMX54" s="1698"/>
      <c r="UMY54" s="1698"/>
      <c r="UMZ54" s="1698"/>
      <c r="UNA54" s="1698"/>
      <c r="UNB54" s="1698"/>
      <c r="UNC54" s="1698"/>
      <c r="UND54" s="1698"/>
      <c r="UNE54" s="1698"/>
      <c r="UNF54" s="1698"/>
      <c r="UNG54" s="1698"/>
      <c r="UNH54" s="1698"/>
      <c r="UNI54" s="1698"/>
      <c r="UNJ54" s="1698"/>
      <c r="UNK54" s="1698"/>
      <c r="UNL54" s="1698"/>
      <c r="UNM54" s="1698"/>
      <c r="UNN54" s="1698"/>
      <c r="UNO54" s="1698"/>
      <c r="UNP54" s="1698"/>
      <c r="UNQ54" s="1698"/>
      <c r="UNR54" s="1698"/>
      <c r="UNS54" s="1698"/>
      <c r="UNT54" s="1698"/>
      <c r="UNU54" s="1698"/>
      <c r="UNV54" s="1698"/>
      <c r="UNW54" s="1698"/>
      <c r="UNX54" s="1698"/>
      <c r="UNY54" s="1698"/>
      <c r="UNZ54" s="1698"/>
      <c r="UOA54" s="1698"/>
      <c r="UOB54" s="1698"/>
      <c r="UOC54" s="1698"/>
      <c r="UOD54" s="1698"/>
      <c r="UOE54" s="1698"/>
      <c r="UOF54" s="1698"/>
      <c r="UOG54" s="1698"/>
      <c r="UOH54" s="1698"/>
      <c r="UOI54" s="1698"/>
      <c r="UOJ54" s="1698"/>
      <c r="UOK54" s="1698"/>
      <c r="UOL54" s="1698"/>
      <c r="UOM54" s="1698"/>
      <c r="UON54" s="1698"/>
      <c r="UOO54" s="1698"/>
      <c r="UOP54" s="1698"/>
      <c r="UOQ54" s="1698"/>
      <c r="UOR54" s="1698"/>
      <c r="UOS54" s="1698"/>
      <c r="UOT54" s="1698"/>
      <c r="UOU54" s="1698"/>
      <c r="UOV54" s="1698"/>
      <c r="UOW54" s="1698"/>
      <c r="UOX54" s="1698"/>
      <c r="UOY54" s="1698"/>
      <c r="UOZ54" s="1698"/>
      <c r="UPA54" s="1698"/>
      <c r="UPB54" s="1698"/>
      <c r="UPC54" s="1698"/>
      <c r="UPD54" s="1698"/>
      <c r="UPE54" s="1698"/>
      <c r="UPF54" s="1698"/>
      <c r="UPG54" s="1698"/>
      <c r="UPH54" s="1698"/>
      <c r="UPI54" s="1698"/>
      <c r="UPJ54" s="1698"/>
      <c r="UPK54" s="1698"/>
      <c r="UPL54" s="1698"/>
      <c r="UPM54" s="1698"/>
      <c r="UPN54" s="1698"/>
      <c r="UPO54" s="1698"/>
      <c r="UPP54" s="1698"/>
      <c r="UPQ54" s="1698"/>
      <c r="UPR54" s="1698"/>
      <c r="UPS54" s="1698"/>
      <c r="UPT54" s="1698"/>
      <c r="UPU54" s="1698"/>
      <c r="UPV54" s="1698"/>
      <c r="UPW54" s="1698"/>
      <c r="UPX54" s="1698"/>
      <c r="UPY54" s="1698"/>
      <c r="UPZ54" s="1698"/>
      <c r="UQA54" s="1698"/>
      <c r="UQB54" s="1698"/>
      <c r="UQC54" s="1698"/>
      <c r="UQD54" s="1698"/>
      <c r="UQE54" s="1698"/>
      <c r="UQF54" s="1698"/>
      <c r="UQG54" s="1698"/>
      <c r="UQH54" s="1698"/>
      <c r="UQI54" s="1698"/>
      <c r="UQJ54" s="1698"/>
      <c r="UQK54" s="1698"/>
      <c r="UQL54" s="1698"/>
      <c r="UQM54" s="1698"/>
      <c r="UQN54" s="1698"/>
      <c r="UQO54" s="1698"/>
      <c r="UQP54" s="1698"/>
      <c r="UQQ54" s="1698"/>
      <c r="UQR54" s="1698"/>
      <c r="UQS54" s="1698"/>
      <c r="UQT54" s="1698"/>
      <c r="UQU54" s="1698"/>
      <c r="UQV54" s="1698"/>
      <c r="UQW54" s="1698"/>
      <c r="UQX54" s="1698"/>
      <c r="UQY54" s="1698"/>
      <c r="UQZ54" s="1698"/>
      <c r="URA54" s="1698"/>
      <c r="URB54" s="1698"/>
      <c r="URC54" s="1698"/>
      <c r="URD54" s="1698"/>
      <c r="URE54" s="1698"/>
      <c r="URF54" s="1698"/>
      <c r="URG54" s="1698"/>
      <c r="URH54" s="1698"/>
      <c r="URI54" s="1698"/>
      <c r="URJ54" s="1698"/>
      <c r="URK54" s="1698"/>
      <c r="URL54" s="1698"/>
      <c r="URM54" s="1698"/>
      <c r="URN54" s="1698"/>
      <c r="URO54" s="1698"/>
      <c r="URP54" s="1698"/>
      <c r="URQ54" s="1698"/>
      <c r="URR54" s="1698"/>
      <c r="URS54" s="1698"/>
      <c r="URT54" s="1698"/>
      <c r="URU54" s="1698"/>
      <c r="URV54" s="1698"/>
      <c r="URW54" s="1698"/>
      <c r="URX54" s="1698"/>
      <c r="URY54" s="1698"/>
      <c r="URZ54" s="1698"/>
      <c r="USA54" s="1698"/>
      <c r="USB54" s="1698"/>
      <c r="USC54" s="1698"/>
      <c r="USD54" s="1698"/>
      <c r="USE54" s="1698"/>
      <c r="USF54" s="1698"/>
      <c r="USG54" s="1698"/>
      <c r="USH54" s="1698"/>
      <c r="USI54" s="1698"/>
      <c r="USJ54" s="1698"/>
      <c r="USK54" s="1698"/>
      <c r="USL54" s="1698"/>
      <c r="USM54" s="1698"/>
      <c r="USN54" s="1698"/>
      <c r="USO54" s="1698"/>
      <c r="USP54" s="1698"/>
      <c r="USQ54" s="1698"/>
      <c r="USR54" s="1698"/>
      <c r="USS54" s="1698"/>
      <c r="UST54" s="1698"/>
      <c r="USU54" s="1698"/>
      <c r="USV54" s="1698"/>
      <c r="USW54" s="1698"/>
      <c r="USX54" s="1698"/>
      <c r="USY54" s="1698"/>
      <c r="USZ54" s="1698"/>
      <c r="UTA54" s="1698"/>
      <c r="UTB54" s="1698"/>
      <c r="UTC54" s="1698"/>
      <c r="UTD54" s="1698"/>
      <c r="UTE54" s="1698"/>
      <c r="UTF54" s="1698"/>
      <c r="UTG54" s="1698"/>
      <c r="UTH54" s="1698"/>
      <c r="UTI54" s="1698"/>
      <c r="UTJ54" s="1698"/>
      <c r="UTK54" s="1698"/>
      <c r="UTL54" s="1698"/>
      <c r="UTM54" s="1698"/>
      <c r="UTN54" s="1698"/>
      <c r="UTO54" s="1698"/>
      <c r="UTP54" s="1698"/>
      <c r="UTQ54" s="1698"/>
      <c r="UTR54" s="1698"/>
      <c r="UTS54" s="1698"/>
      <c r="UTT54" s="1698"/>
      <c r="UTU54" s="1698"/>
      <c r="UTV54" s="1698"/>
      <c r="UTW54" s="1698"/>
      <c r="UTX54" s="1698"/>
      <c r="UTY54" s="1698"/>
      <c r="UTZ54" s="1698"/>
      <c r="UUA54" s="1698"/>
      <c r="UUB54" s="1698"/>
      <c r="UUC54" s="1698"/>
      <c r="UUD54" s="1698"/>
      <c r="UUE54" s="1698"/>
      <c r="UUF54" s="1698"/>
      <c r="UUG54" s="1698"/>
      <c r="UUH54" s="1698"/>
      <c r="UUI54" s="1698"/>
      <c r="UUJ54" s="1698"/>
      <c r="UUK54" s="1698"/>
      <c r="UUL54" s="1698"/>
      <c r="UUM54" s="1698"/>
      <c r="UUN54" s="1698"/>
      <c r="UUO54" s="1698"/>
      <c r="UUP54" s="1698"/>
      <c r="UUQ54" s="1698"/>
      <c r="UUR54" s="1698"/>
      <c r="UUS54" s="1698"/>
      <c r="UUT54" s="1698"/>
      <c r="UUU54" s="1698"/>
      <c r="UUV54" s="1698"/>
      <c r="UUW54" s="1698"/>
      <c r="UUX54" s="1698"/>
      <c r="UUY54" s="1698"/>
      <c r="UUZ54" s="1698"/>
      <c r="UVA54" s="1698"/>
      <c r="UVB54" s="1698"/>
      <c r="UVC54" s="1698"/>
      <c r="UVD54" s="1698"/>
      <c r="UVE54" s="1698"/>
      <c r="UVF54" s="1698"/>
      <c r="UVG54" s="1698"/>
      <c r="UVH54" s="1698"/>
      <c r="UVI54" s="1698"/>
      <c r="UVJ54" s="1698"/>
      <c r="UVK54" s="1698"/>
      <c r="UVL54" s="1698"/>
      <c r="UVM54" s="1698"/>
      <c r="UVN54" s="1698"/>
      <c r="UVO54" s="1698"/>
      <c r="UVP54" s="1698"/>
      <c r="UVQ54" s="1698"/>
      <c r="UVR54" s="1698"/>
      <c r="UVS54" s="1698"/>
      <c r="UVT54" s="1698"/>
      <c r="UVU54" s="1698"/>
      <c r="UVV54" s="1698"/>
      <c r="UVW54" s="1698"/>
      <c r="UVX54" s="1698"/>
      <c r="UVY54" s="1698"/>
      <c r="UVZ54" s="1698"/>
      <c r="UWA54" s="1698"/>
      <c r="UWB54" s="1698"/>
      <c r="UWC54" s="1698"/>
      <c r="UWD54" s="1698"/>
      <c r="UWE54" s="1698"/>
      <c r="UWF54" s="1698"/>
      <c r="UWG54" s="1698"/>
      <c r="UWH54" s="1698"/>
      <c r="UWI54" s="1698"/>
      <c r="UWJ54" s="1698"/>
      <c r="UWK54" s="1698"/>
      <c r="UWL54" s="1698"/>
      <c r="UWM54" s="1698"/>
      <c r="UWN54" s="1698"/>
      <c r="UWO54" s="1698"/>
      <c r="UWP54" s="1698"/>
      <c r="UWQ54" s="1698"/>
      <c r="UWR54" s="1698"/>
      <c r="UWS54" s="1698"/>
      <c r="UWT54" s="1698"/>
      <c r="UWU54" s="1698"/>
      <c r="UWV54" s="1698"/>
      <c r="UWW54" s="1698"/>
      <c r="UWX54" s="1698"/>
      <c r="UWY54" s="1698"/>
      <c r="UWZ54" s="1698"/>
      <c r="UXA54" s="1698"/>
      <c r="UXB54" s="1698"/>
      <c r="UXC54" s="1698"/>
      <c r="UXD54" s="1698"/>
      <c r="UXE54" s="1698"/>
      <c r="UXF54" s="1698"/>
      <c r="UXG54" s="1698"/>
      <c r="UXH54" s="1698"/>
      <c r="UXI54" s="1698"/>
      <c r="UXJ54" s="1698"/>
      <c r="UXK54" s="1698"/>
      <c r="UXL54" s="1698"/>
      <c r="UXM54" s="1698"/>
      <c r="UXN54" s="1698"/>
      <c r="UXO54" s="1698"/>
      <c r="UXP54" s="1698"/>
      <c r="UXQ54" s="1698"/>
      <c r="UXR54" s="1698"/>
      <c r="UXS54" s="1698"/>
      <c r="UXT54" s="1698"/>
      <c r="UXU54" s="1698"/>
      <c r="UXV54" s="1698"/>
      <c r="UXW54" s="1698"/>
      <c r="UXX54" s="1698"/>
      <c r="UXY54" s="1698"/>
      <c r="UXZ54" s="1698"/>
      <c r="UYA54" s="1698"/>
      <c r="UYB54" s="1698"/>
      <c r="UYC54" s="1698"/>
      <c r="UYD54" s="1698"/>
      <c r="UYE54" s="1698"/>
      <c r="UYF54" s="1698"/>
      <c r="UYG54" s="1698"/>
      <c r="UYH54" s="1698"/>
      <c r="UYI54" s="1698"/>
      <c r="UYJ54" s="1698"/>
      <c r="UYK54" s="1698"/>
      <c r="UYL54" s="1698"/>
      <c r="UYM54" s="1698"/>
      <c r="UYN54" s="1698"/>
      <c r="UYO54" s="1698"/>
      <c r="UYP54" s="1698"/>
      <c r="UYQ54" s="1698"/>
      <c r="UYR54" s="1698"/>
      <c r="UYS54" s="1698"/>
      <c r="UYT54" s="1698"/>
      <c r="UYU54" s="1698"/>
      <c r="UYV54" s="1698"/>
      <c r="UYW54" s="1698"/>
      <c r="UYX54" s="1698"/>
      <c r="UYY54" s="1698"/>
      <c r="UYZ54" s="1698"/>
      <c r="UZA54" s="1698"/>
      <c r="UZB54" s="1698"/>
      <c r="UZC54" s="1698"/>
      <c r="UZD54" s="1698"/>
      <c r="UZE54" s="1698"/>
      <c r="UZF54" s="1698"/>
      <c r="UZG54" s="1698"/>
      <c r="UZH54" s="1698"/>
      <c r="UZI54" s="1698"/>
      <c r="UZJ54" s="1698"/>
      <c r="UZK54" s="1698"/>
      <c r="UZL54" s="1698"/>
      <c r="UZM54" s="1698"/>
      <c r="UZN54" s="1698"/>
      <c r="UZO54" s="1698"/>
      <c r="UZP54" s="1698"/>
      <c r="UZQ54" s="1698"/>
      <c r="UZR54" s="1698"/>
      <c r="UZS54" s="1698"/>
      <c r="UZT54" s="1698"/>
      <c r="UZU54" s="1698"/>
      <c r="UZV54" s="1698"/>
      <c r="UZW54" s="1698"/>
      <c r="UZX54" s="1698"/>
      <c r="UZY54" s="1698"/>
      <c r="UZZ54" s="1698"/>
      <c r="VAA54" s="1698"/>
      <c r="VAB54" s="1698"/>
      <c r="VAC54" s="1698"/>
      <c r="VAD54" s="1698"/>
      <c r="VAE54" s="1698"/>
      <c r="VAF54" s="1698"/>
      <c r="VAG54" s="1698"/>
      <c r="VAH54" s="1698"/>
      <c r="VAI54" s="1698"/>
      <c r="VAJ54" s="1698"/>
      <c r="VAK54" s="1698"/>
      <c r="VAL54" s="1698"/>
      <c r="VAM54" s="1698"/>
      <c r="VAN54" s="1698"/>
      <c r="VAO54" s="1698"/>
      <c r="VAP54" s="1698"/>
      <c r="VAQ54" s="1698"/>
      <c r="VAR54" s="1698"/>
      <c r="VAS54" s="1698"/>
      <c r="VAT54" s="1698"/>
      <c r="VAU54" s="1698"/>
      <c r="VAV54" s="1698"/>
      <c r="VAW54" s="1698"/>
      <c r="VAX54" s="1698"/>
      <c r="VAY54" s="1698"/>
      <c r="VAZ54" s="1698"/>
      <c r="VBA54" s="1698"/>
      <c r="VBB54" s="1698"/>
      <c r="VBC54" s="1698"/>
      <c r="VBD54" s="1698"/>
      <c r="VBE54" s="1698"/>
      <c r="VBF54" s="1698"/>
      <c r="VBG54" s="1698"/>
      <c r="VBH54" s="1698"/>
      <c r="VBI54" s="1698"/>
      <c r="VBJ54" s="1698"/>
      <c r="VBK54" s="1698"/>
      <c r="VBL54" s="1698"/>
      <c r="VBM54" s="1698"/>
      <c r="VBN54" s="1698"/>
      <c r="VBO54" s="1698"/>
      <c r="VBP54" s="1698"/>
      <c r="VBQ54" s="1698"/>
      <c r="VBR54" s="1698"/>
      <c r="VBS54" s="1698"/>
      <c r="VBT54" s="1698"/>
      <c r="VBU54" s="1698"/>
      <c r="VBV54" s="1698"/>
      <c r="VBW54" s="1698"/>
      <c r="VBX54" s="1698"/>
      <c r="VBY54" s="1698"/>
      <c r="VBZ54" s="1698"/>
      <c r="VCA54" s="1698"/>
      <c r="VCB54" s="1698"/>
      <c r="VCC54" s="1698"/>
      <c r="VCD54" s="1698"/>
      <c r="VCE54" s="1698"/>
      <c r="VCF54" s="1698"/>
      <c r="VCG54" s="1698"/>
      <c r="VCH54" s="1698"/>
      <c r="VCI54" s="1698"/>
      <c r="VCJ54" s="1698"/>
      <c r="VCK54" s="1698"/>
      <c r="VCL54" s="1698"/>
      <c r="VCM54" s="1698"/>
      <c r="VCN54" s="1698"/>
      <c r="VCO54" s="1698"/>
      <c r="VCP54" s="1698"/>
      <c r="VCQ54" s="1698"/>
      <c r="VCR54" s="1698"/>
      <c r="VCS54" s="1698"/>
      <c r="VCT54" s="1698"/>
      <c r="VCU54" s="1698"/>
      <c r="VCV54" s="1698"/>
      <c r="VCW54" s="1698"/>
      <c r="VCX54" s="1698"/>
      <c r="VCY54" s="1698"/>
      <c r="VCZ54" s="1698"/>
      <c r="VDA54" s="1698"/>
      <c r="VDB54" s="1698"/>
      <c r="VDC54" s="1698"/>
      <c r="VDD54" s="1698"/>
      <c r="VDE54" s="1698"/>
      <c r="VDF54" s="1698"/>
      <c r="VDG54" s="1698"/>
      <c r="VDH54" s="1698"/>
      <c r="VDI54" s="1698"/>
      <c r="VDJ54" s="1698"/>
      <c r="VDK54" s="1698"/>
      <c r="VDL54" s="1698"/>
      <c r="VDM54" s="1698"/>
      <c r="VDN54" s="1698"/>
      <c r="VDO54" s="1698"/>
      <c r="VDP54" s="1698"/>
      <c r="VDQ54" s="1698"/>
      <c r="VDR54" s="1698"/>
      <c r="VDS54" s="1698"/>
      <c r="VDT54" s="1698"/>
      <c r="VDU54" s="1698"/>
      <c r="VDV54" s="1698"/>
      <c r="VDW54" s="1698"/>
      <c r="VDX54" s="1698"/>
      <c r="VDY54" s="1698"/>
      <c r="VDZ54" s="1698"/>
      <c r="VEA54" s="1698"/>
      <c r="VEB54" s="1698"/>
      <c r="VEC54" s="1698"/>
      <c r="VED54" s="1698"/>
      <c r="VEE54" s="1698"/>
      <c r="VEF54" s="1698"/>
      <c r="VEG54" s="1698"/>
      <c r="VEH54" s="1698"/>
      <c r="VEI54" s="1698"/>
      <c r="VEJ54" s="1698"/>
      <c r="VEK54" s="1698"/>
      <c r="VEL54" s="1698"/>
      <c r="VEM54" s="1698"/>
      <c r="VEN54" s="1698"/>
      <c r="VEO54" s="1698"/>
      <c r="VEP54" s="1698"/>
      <c r="VEQ54" s="1698"/>
      <c r="VER54" s="1698"/>
      <c r="VES54" s="1698"/>
      <c r="VET54" s="1698"/>
      <c r="VEU54" s="1698"/>
      <c r="VEV54" s="1698"/>
      <c r="VEW54" s="1698"/>
      <c r="VEX54" s="1698"/>
      <c r="VEY54" s="1698"/>
      <c r="VEZ54" s="1698"/>
      <c r="VFA54" s="1698"/>
      <c r="VFB54" s="1698"/>
      <c r="VFC54" s="1698"/>
      <c r="VFD54" s="1698"/>
      <c r="VFE54" s="1698"/>
      <c r="VFF54" s="1698"/>
      <c r="VFG54" s="1698"/>
      <c r="VFH54" s="1698"/>
      <c r="VFI54" s="1698"/>
      <c r="VFJ54" s="1698"/>
      <c r="VFK54" s="1698"/>
      <c r="VFL54" s="1698"/>
      <c r="VFM54" s="1698"/>
      <c r="VFN54" s="1698"/>
      <c r="VFO54" s="1698"/>
      <c r="VFP54" s="1698"/>
      <c r="VFQ54" s="1698"/>
      <c r="VFR54" s="1698"/>
      <c r="VFS54" s="1698"/>
      <c r="VFT54" s="1698"/>
      <c r="VFU54" s="1698"/>
      <c r="VFV54" s="1698"/>
      <c r="VFW54" s="1698"/>
      <c r="VFX54" s="1698"/>
      <c r="VFY54" s="1698"/>
      <c r="VFZ54" s="1698"/>
      <c r="VGA54" s="1698"/>
      <c r="VGB54" s="1698"/>
      <c r="VGC54" s="1698"/>
      <c r="VGD54" s="1698"/>
      <c r="VGE54" s="1698"/>
      <c r="VGF54" s="1698"/>
      <c r="VGG54" s="1698"/>
      <c r="VGH54" s="1698"/>
      <c r="VGI54" s="1698"/>
      <c r="VGJ54" s="1698"/>
      <c r="VGK54" s="1698"/>
      <c r="VGL54" s="1698"/>
      <c r="VGM54" s="1698"/>
      <c r="VGN54" s="1698"/>
      <c r="VGO54" s="1698"/>
      <c r="VGP54" s="1698"/>
      <c r="VGQ54" s="1698"/>
      <c r="VGR54" s="1698"/>
      <c r="VGS54" s="1698"/>
      <c r="VGT54" s="1698"/>
      <c r="VGU54" s="1698"/>
      <c r="VGV54" s="1698"/>
      <c r="VGW54" s="1698"/>
      <c r="VGX54" s="1698"/>
      <c r="VGY54" s="1698"/>
      <c r="VGZ54" s="1698"/>
      <c r="VHA54" s="1698"/>
      <c r="VHB54" s="1698"/>
      <c r="VHC54" s="1698"/>
      <c r="VHD54" s="1698"/>
      <c r="VHE54" s="1698"/>
      <c r="VHF54" s="1698"/>
      <c r="VHG54" s="1698"/>
      <c r="VHH54" s="1698"/>
      <c r="VHI54" s="1698"/>
      <c r="VHJ54" s="1698"/>
      <c r="VHK54" s="1698"/>
      <c r="VHL54" s="1698"/>
      <c r="VHM54" s="1698"/>
      <c r="VHN54" s="1698"/>
      <c r="VHO54" s="1698"/>
      <c r="VHP54" s="1698"/>
      <c r="VHQ54" s="1698"/>
      <c r="VHR54" s="1698"/>
      <c r="VHS54" s="1698"/>
      <c r="VHT54" s="1698"/>
      <c r="VHU54" s="1698"/>
      <c r="VHV54" s="1698"/>
      <c r="VHW54" s="1698"/>
      <c r="VHX54" s="1698"/>
      <c r="VHY54" s="1698"/>
      <c r="VHZ54" s="1698"/>
      <c r="VIA54" s="1698"/>
      <c r="VIB54" s="1698"/>
      <c r="VIC54" s="1698"/>
      <c r="VID54" s="1698"/>
      <c r="VIE54" s="1698"/>
      <c r="VIF54" s="1698"/>
      <c r="VIG54" s="1698"/>
      <c r="VIH54" s="1698"/>
      <c r="VII54" s="1698"/>
      <c r="VIJ54" s="1698"/>
      <c r="VIK54" s="1698"/>
      <c r="VIL54" s="1698"/>
      <c r="VIM54" s="1698"/>
      <c r="VIN54" s="1698"/>
      <c r="VIO54" s="1698"/>
      <c r="VIP54" s="1698"/>
      <c r="VIQ54" s="1698"/>
      <c r="VIR54" s="1698"/>
      <c r="VIS54" s="1698"/>
      <c r="VIT54" s="1698"/>
      <c r="VIU54" s="1698"/>
      <c r="VIV54" s="1698"/>
      <c r="VIW54" s="1698"/>
      <c r="VIX54" s="1698"/>
      <c r="VIY54" s="1698"/>
      <c r="VIZ54" s="1698"/>
      <c r="VJA54" s="1698"/>
      <c r="VJB54" s="1698"/>
      <c r="VJC54" s="1698"/>
      <c r="VJD54" s="1698"/>
      <c r="VJE54" s="1698"/>
      <c r="VJF54" s="1698"/>
      <c r="VJG54" s="1698"/>
      <c r="VJH54" s="1698"/>
      <c r="VJI54" s="1698"/>
      <c r="VJJ54" s="1698"/>
      <c r="VJK54" s="1698"/>
      <c r="VJL54" s="1698"/>
      <c r="VJM54" s="1698"/>
      <c r="VJN54" s="1698"/>
      <c r="VJO54" s="1698"/>
      <c r="VJP54" s="1698"/>
      <c r="VJQ54" s="1698"/>
      <c r="VJR54" s="1698"/>
      <c r="VJS54" s="1698"/>
      <c r="VJT54" s="1698"/>
      <c r="VJU54" s="1698"/>
      <c r="VJV54" s="1698"/>
      <c r="VJW54" s="1698"/>
      <c r="VJX54" s="1698"/>
      <c r="VJY54" s="1698"/>
      <c r="VJZ54" s="1698"/>
      <c r="VKA54" s="1698"/>
      <c r="VKB54" s="1698"/>
      <c r="VKC54" s="1698"/>
      <c r="VKD54" s="1698"/>
      <c r="VKE54" s="1698"/>
      <c r="VKF54" s="1698"/>
      <c r="VKG54" s="1698"/>
      <c r="VKH54" s="1698"/>
      <c r="VKI54" s="1698"/>
      <c r="VKJ54" s="1698"/>
      <c r="VKK54" s="1698"/>
      <c r="VKL54" s="1698"/>
      <c r="VKM54" s="1698"/>
      <c r="VKN54" s="1698"/>
      <c r="VKO54" s="1698"/>
      <c r="VKP54" s="1698"/>
      <c r="VKQ54" s="1698"/>
      <c r="VKR54" s="1698"/>
      <c r="VKS54" s="1698"/>
      <c r="VKT54" s="1698"/>
      <c r="VKU54" s="1698"/>
      <c r="VKV54" s="1698"/>
      <c r="VKW54" s="1698"/>
      <c r="VKX54" s="1698"/>
      <c r="VKY54" s="1698"/>
      <c r="VKZ54" s="1698"/>
      <c r="VLA54" s="1698"/>
      <c r="VLB54" s="1698"/>
      <c r="VLC54" s="1698"/>
      <c r="VLD54" s="1698"/>
      <c r="VLE54" s="1698"/>
      <c r="VLF54" s="1698"/>
      <c r="VLG54" s="1698"/>
      <c r="VLH54" s="1698"/>
      <c r="VLI54" s="1698"/>
      <c r="VLJ54" s="1698"/>
      <c r="VLK54" s="1698"/>
      <c r="VLL54" s="1698"/>
      <c r="VLM54" s="1698"/>
      <c r="VLN54" s="1698"/>
      <c r="VLO54" s="1698"/>
      <c r="VLP54" s="1698"/>
      <c r="VLQ54" s="1698"/>
      <c r="VLR54" s="1698"/>
      <c r="VLS54" s="1698"/>
      <c r="VLT54" s="1698"/>
      <c r="VLU54" s="1698"/>
      <c r="VLV54" s="1698"/>
      <c r="VLW54" s="1698"/>
      <c r="VLX54" s="1698"/>
      <c r="VLY54" s="1698"/>
      <c r="VLZ54" s="1698"/>
      <c r="VMA54" s="1698"/>
      <c r="VMB54" s="1698"/>
      <c r="VMC54" s="1698"/>
      <c r="VMD54" s="1698"/>
      <c r="VME54" s="1698"/>
      <c r="VMF54" s="1698"/>
      <c r="VMG54" s="1698"/>
      <c r="VMH54" s="1698"/>
      <c r="VMI54" s="1698"/>
      <c r="VMJ54" s="1698"/>
      <c r="VMK54" s="1698"/>
      <c r="VML54" s="1698"/>
      <c r="VMM54" s="1698"/>
      <c r="VMN54" s="1698"/>
      <c r="VMO54" s="1698"/>
      <c r="VMP54" s="1698"/>
      <c r="VMQ54" s="1698"/>
      <c r="VMR54" s="1698"/>
      <c r="VMS54" s="1698"/>
      <c r="VMT54" s="1698"/>
      <c r="VMU54" s="1698"/>
      <c r="VMV54" s="1698"/>
      <c r="VMW54" s="1698"/>
      <c r="VMX54" s="1698"/>
      <c r="VMY54" s="1698"/>
      <c r="VMZ54" s="1698"/>
      <c r="VNA54" s="1698"/>
      <c r="VNB54" s="1698"/>
      <c r="VNC54" s="1698"/>
      <c r="VND54" s="1698"/>
      <c r="VNE54" s="1698"/>
      <c r="VNF54" s="1698"/>
      <c r="VNG54" s="1698"/>
      <c r="VNH54" s="1698"/>
      <c r="VNI54" s="1698"/>
      <c r="VNJ54" s="1698"/>
      <c r="VNK54" s="1698"/>
      <c r="VNL54" s="1698"/>
      <c r="VNM54" s="1698"/>
      <c r="VNN54" s="1698"/>
      <c r="VNO54" s="1698"/>
      <c r="VNP54" s="1698"/>
      <c r="VNQ54" s="1698"/>
      <c r="VNR54" s="1698"/>
      <c r="VNS54" s="1698"/>
      <c r="VNT54" s="1698"/>
      <c r="VNU54" s="1698"/>
      <c r="VNV54" s="1698"/>
      <c r="VNW54" s="1698"/>
      <c r="VNX54" s="1698"/>
      <c r="VNY54" s="1698"/>
      <c r="VNZ54" s="1698"/>
      <c r="VOA54" s="1698"/>
      <c r="VOB54" s="1698"/>
      <c r="VOC54" s="1698"/>
      <c r="VOD54" s="1698"/>
      <c r="VOE54" s="1698"/>
      <c r="VOF54" s="1698"/>
      <c r="VOG54" s="1698"/>
      <c r="VOH54" s="1698"/>
      <c r="VOI54" s="1698"/>
      <c r="VOJ54" s="1698"/>
      <c r="VOK54" s="1698"/>
      <c r="VOL54" s="1698"/>
      <c r="VOM54" s="1698"/>
      <c r="VON54" s="1698"/>
      <c r="VOO54" s="1698"/>
      <c r="VOP54" s="1698"/>
      <c r="VOQ54" s="1698"/>
      <c r="VOR54" s="1698"/>
      <c r="VOS54" s="1698"/>
      <c r="VOT54" s="1698"/>
      <c r="VOU54" s="1698"/>
      <c r="VOV54" s="1698"/>
      <c r="VOW54" s="1698"/>
      <c r="VOX54" s="1698"/>
      <c r="VOY54" s="1698"/>
      <c r="VOZ54" s="1698"/>
      <c r="VPA54" s="1698"/>
      <c r="VPB54" s="1698"/>
      <c r="VPC54" s="1698"/>
      <c r="VPD54" s="1698"/>
      <c r="VPE54" s="1698"/>
      <c r="VPF54" s="1698"/>
      <c r="VPG54" s="1698"/>
      <c r="VPH54" s="1698"/>
      <c r="VPI54" s="1698"/>
      <c r="VPJ54" s="1698"/>
      <c r="VPK54" s="1698"/>
      <c r="VPL54" s="1698"/>
      <c r="VPM54" s="1698"/>
      <c r="VPN54" s="1698"/>
      <c r="VPO54" s="1698"/>
      <c r="VPP54" s="1698"/>
      <c r="VPQ54" s="1698"/>
      <c r="VPR54" s="1698"/>
      <c r="VPS54" s="1698"/>
      <c r="VPT54" s="1698"/>
      <c r="VPU54" s="1698"/>
      <c r="VPV54" s="1698"/>
      <c r="VPW54" s="1698"/>
      <c r="VPX54" s="1698"/>
      <c r="VPY54" s="1698"/>
      <c r="VPZ54" s="1698"/>
      <c r="VQA54" s="1698"/>
      <c r="VQB54" s="1698"/>
      <c r="VQC54" s="1698"/>
      <c r="VQD54" s="1698"/>
      <c r="VQE54" s="1698"/>
      <c r="VQF54" s="1698"/>
      <c r="VQG54" s="1698"/>
      <c r="VQH54" s="1698"/>
      <c r="VQI54" s="1698"/>
      <c r="VQJ54" s="1698"/>
      <c r="VQK54" s="1698"/>
      <c r="VQL54" s="1698"/>
      <c r="VQM54" s="1698"/>
      <c r="VQN54" s="1698"/>
      <c r="VQO54" s="1698"/>
      <c r="VQP54" s="1698"/>
      <c r="VQQ54" s="1698"/>
      <c r="VQR54" s="1698"/>
      <c r="VQS54" s="1698"/>
      <c r="VQT54" s="1698"/>
      <c r="VQU54" s="1698"/>
      <c r="VQV54" s="1698"/>
      <c r="VQW54" s="1698"/>
      <c r="VQX54" s="1698"/>
      <c r="VQY54" s="1698"/>
      <c r="VQZ54" s="1698"/>
      <c r="VRA54" s="1698"/>
      <c r="VRB54" s="1698"/>
      <c r="VRC54" s="1698"/>
      <c r="VRD54" s="1698"/>
      <c r="VRE54" s="1698"/>
      <c r="VRF54" s="1698"/>
      <c r="VRG54" s="1698"/>
      <c r="VRH54" s="1698"/>
      <c r="VRI54" s="1698"/>
      <c r="VRJ54" s="1698"/>
      <c r="VRK54" s="1698"/>
      <c r="VRL54" s="1698"/>
      <c r="VRM54" s="1698"/>
      <c r="VRN54" s="1698"/>
      <c r="VRO54" s="1698"/>
      <c r="VRP54" s="1698"/>
      <c r="VRQ54" s="1698"/>
      <c r="VRR54" s="1698"/>
      <c r="VRS54" s="1698"/>
      <c r="VRT54" s="1698"/>
      <c r="VRU54" s="1698"/>
      <c r="VRV54" s="1698"/>
      <c r="VRW54" s="1698"/>
      <c r="VRX54" s="1698"/>
      <c r="VRY54" s="1698"/>
      <c r="VRZ54" s="1698"/>
      <c r="VSA54" s="1698"/>
      <c r="VSB54" s="1698"/>
      <c r="VSC54" s="1698"/>
      <c r="VSD54" s="1698"/>
      <c r="VSE54" s="1698"/>
      <c r="VSF54" s="1698"/>
      <c r="VSG54" s="1698"/>
      <c r="VSH54" s="1698"/>
      <c r="VSI54" s="1698"/>
      <c r="VSJ54" s="1698"/>
      <c r="VSK54" s="1698"/>
      <c r="VSL54" s="1698"/>
      <c r="VSM54" s="1698"/>
      <c r="VSN54" s="1698"/>
      <c r="VSO54" s="1698"/>
      <c r="VSP54" s="1698"/>
      <c r="VSQ54" s="1698"/>
      <c r="VSR54" s="1698"/>
      <c r="VSS54" s="1698"/>
      <c r="VST54" s="1698"/>
      <c r="VSU54" s="1698"/>
      <c r="VSV54" s="1698"/>
      <c r="VSW54" s="1698"/>
      <c r="VSX54" s="1698"/>
      <c r="VSY54" s="1698"/>
      <c r="VSZ54" s="1698"/>
      <c r="VTA54" s="1698"/>
      <c r="VTB54" s="1698"/>
      <c r="VTC54" s="1698"/>
      <c r="VTD54" s="1698"/>
      <c r="VTE54" s="1698"/>
      <c r="VTF54" s="1698"/>
      <c r="VTG54" s="1698"/>
      <c r="VTH54" s="1698"/>
      <c r="VTI54" s="1698"/>
      <c r="VTJ54" s="1698"/>
      <c r="VTK54" s="1698"/>
      <c r="VTL54" s="1698"/>
      <c r="VTM54" s="1698"/>
      <c r="VTN54" s="1698"/>
      <c r="VTO54" s="1698"/>
      <c r="VTP54" s="1698"/>
      <c r="VTQ54" s="1698"/>
      <c r="VTR54" s="1698"/>
      <c r="VTS54" s="1698"/>
      <c r="VTT54" s="1698"/>
      <c r="VTU54" s="1698"/>
      <c r="VTV54" s="1698"/>
      <c r="VTW54" s="1698"/>
      <c r="VTX54" s="1698"/>
      <c r="VTY54" s="1698"/>
      <c r="VTZ54" s="1698"/>
      <c r="VUA54" s="1698"/>
      <c r="VUB54" s="1698"/>
      <c r="VUC54" s="1698"/>
      <c r="VUD54" s="1698"/>
      <c r="VUE54" s="1698"/>
      <c r="VUF54" s="1698"/>
      <c r="VUG54" s="1698"/>
      <c r="VUH54" s="1698"/>
      <c r="VUI54" s="1698"/>
      <c r="VUJ54" s="1698"/>
      <c r="VUK54" s="1698"/>
      <c r="VUL54" s="1698"/>
      <c r="VUM54" s="1698"/>
      <c r="VUN54" s="1698"/>
      <c r="VUO54" s="1698"/>
      <c r="VUP54" s="1698"/>
      <c r="VUQ54" s="1698"/>
      <c r="VUR54" s="1698"/>
      <c r="VUS54" s="1698"/>
      <c r="VUT54" s="1698"/>
      <c r="VUU54" s="1698"/>
      <c r="VUV54" s="1698"/>
      <c r="VUW54" s="1698"/>
      <c r="VUX54" s="1698"/>
      <c r="VUY54" s="1698"/>
      <c r="VUZ54" s="1698"/>
      <c r="VVA54" s="1698"/>
      <c r="VVB54" s="1698"/>
      <c r="VVC54" s="1698"/>
      <c r="VVD54" s="1698"/>
      <c r="VVE54" s="1698"/>
      <c r="VVF54" s="1698"/>
      <c r="VVG54" s="1698"/>
      <c r="VVH54" s="1698"/>
      <c r="VVI54" s="1698"/>
      <c r="VVJ54" s="1698"/>
      <c r="VVK54" s="1698"/>
      <c r="VVL54" s="1698"/>
      <c r="VVM54" s="1698"/>
      <c r="VVN54" s="1698"/>
      <c r="VVO54" s="1698"/>
      <c r="VVP54" s="1698"/>
      <c r="VVQ54" s="1698"/>
      <c r="VVR54" s="1698"/>
      <c r="VVS54" s="1698"/>
      <c r="VVT54" s="1698"/>
      <c r="VVU54" s="1698"/>
      <c r="VVV54" s="1698"/>
      <c r="VVW54" s="1698"/>
      <c r="VVX54" s="1698"/>
      <c r="VVY54" s="1698"/>
      <c r="VVZ54" s="1698"/>
      <c r="VWA54" s="1698"/>
      <c r="VWB54" s="1698"/>
      <c r="VWC54" s="1698"/>
      <c r="VWD54" s="1698"/>
      <c r="VWE54" s="1698"/>
      <c r="VWF54" s="1698"/>
      <c r="VWG54" s="1698"/>
      <c r="VWH54" s="1698"/>
      <c r="VWI54" s="1698"/>
      <c r="VWJ54" s="1698"/>
      <c r="VWK54" s="1698"/>
      <c r="VWL54" s="1698"/>
      <c r="VWM54" s="1698"/>
      <c r="VWN54" s="1698"/>
      <c r="VWO54" s="1698"/>
      <c r="VWP54" s="1698"/>
      <c r="VWQ54" s="1698"/>
      <c r="VWR54" s="1698"/>
      <c r="VWS54" s="1698"/>
      <c r="VWT54" s="1698"/>
      <c r="VWU54" s="1698"/>
      <c r="VWV54" s="1698"/>
      <c r="VWW54" s="1698"/>
      <c r="VWX54" s="1698"/>
      <c r="VWY54" s="1698"/>
      <c r="VWZ54" s="1698"/>
      <c r="VXA54" s="1698"/>
      <c r="VXB54" s="1698"/>
      <c r="VXC54" s="1698"/>
      <c r="VXD54" s="1698"/>
      <c r="VXE54" s="1698"/>
      <c r="VXF54" s="1698"/>
      <c r="VXG54" s="1698"/>
      <c r="VXH54" s="1698"/>
      <c r="VXI54" s="1698"/>
      <c r="VXJ54" s="1698"/>
      <c r="VXK54" s="1698"/>
      <c r="VXL54" s="1698"/>
      <c r="VXM54" s="1698"/>
      <c r="VXN54" s="1698"/>
      <c r="VXO54" s="1698"/>
      <c r="VXP54" s="1698"/>
      <c r="VXQ54" s="1698"/>
      <c r="VXR54" s="1698"/>
      <c r="VXS54" s="1698"/>
      <c r="VXT54" s="1698"/>
      <c r="VXU54" s="1698"/>
      <c r="VXV54" s="1698"/>
      <c r="VXW54" s="1698"/>
      <c r="VXX54" s="1698"/>
      <c r="VXY54" s="1698"/>
      <c r="VXZ54" s="1698"/>
      <c r="VYA54" s="1698"/>
      <c r="VYB54" s="1698"/>
      <c r="VYC54" s="1698"/>
      <c r="VYD54" s="1698"/>
      <c r="VYE54" s="1698"/>
      <c r="VYF54" s="1698"/>
      <c r="VYG54" s="1698"/>
      <c r="VYH54" s="1698"/>
      <c r="VYI54" s="1698"/>
      <c r="VYJ54" s="1698"/>
      <c r="VYK54" s="1698"/>
      <c r="VYL54" s="1698"/>
      <c r="VYM54" s="1698"/>
      <c r="VYN54" s="1698"/>
      <c r="VYO54" s="1698"/>
      <c r="VYP54" s="1698"/>
      <c r="VYQ54" s="1698"/>
      <c r="VYR54" s="1698"/>
      <c r="VYS54" s="1698"/>
      <c r="VYT54" s="1698"/>
      <c r="VYU54" s="1698"/>
      <c r="VYV54" s="1698"/>
      <c r="VYW54" s="1698"/>
      <c r="VYX54" s="1698"/>
      <c r="VYY54" s="1698"/>
      <c r="VYZ54" s="1698"/>
      <c r="VZA54" s="1698"/>
      <c r="VZB54" s="1698"/>
      <c r="VZC54" s="1698"/>
      <c r="VZD54" s="1698"/>
      <c r="VZE54" s="1698"/>
      <c r="VZF54" s="1698"/>
      <c r="VZG54" s="1698"/>
      <c r="VZH54" s="1698"/>
      <c r="VZI54" s="1698"/>
      <c r="VZJ54" s="1698"/>
      <c r="VZK54" s="1698"/>
      <c r="VZL54" s="1698"/>
      <c r="VZM54" s="1698"/>
      <c r="VZN54" s="1698"/>
      <c r="VZO54" s="1698"/>
      <c r="VZP54" s="1698"/>
      <c r="VZQ54" s="1698"/>
      <c r="VZR54" s="1698"/>
      <c r="VZS54" s="1698"/>
      <c r="VZT54" s="1698"/>
      <c r="VZU54" s="1698"/>
      <c r="VZV54" s="1698"/>
      <c r="VZW54" s="1698"/>
      <c r="VZX54" s="1698"/>
      <c r="VZY54" s="1698"/>
      <c r="VZZ54" s="1698"/>
      <c r="WAA54" s="1698"/>
      <c r="WAB54" s="1698"/>
      <c r="WAC54" s="1698"/>
      <c r="WAD54" s="1698"/>
      <c r="WAE54" s="1698"/>
      <c r="WAF54" s="1698"/>
      <c r="WAG54" s="1698"/>
      <c r="WAH54" s="1698"/>
      <c r="WAI54" s="1698"/>
      <c r="WAJ54" s="1698"/>
      <c r="WAK54" s="1698"/>
      <c r="WAL54" s="1698"/>
      <c r="WAM54" s="1698"/>
      <c r="WAN54" s="1698"/>
      <c r="WAO54" s="1698"/>
      <c r="WAP54" s="1698"/>
      <c r="WAQ54" s="1698"/>
      <c r="WAR54" s="1698"/>
      <c r="WAS54" s="1698"/>
      <c r="WAT54" s="1698"/>
      <c r="WAU54" s="1698"/>
      <c r="WAV54" s="1698"/>
      <c r="WAW54" s="1698"/>
      <c r="WAX54" s="1698"/>
      <c r="WAY54" s="1698"/>
      <c r="WAZ54" s="1698"/>
      <c r="WBA54" s="1698"/>
      <c r="WBB54" s="1698"/>
      <c r="WBC54" s="1698"/>
      <c r="WBD54" s="1698"/>
      <c r="WBE54" s="1698"/>
      <c r="WBF54" s="1698"/>
      <c r="WBG54" s="1698"/>
      <c r="WBH54" s="1698"/>
      <c r="WBI54" s="1698"/>
      <c r="WBJ54" s="1698"/>
      <c r="WBK54" s="1698"/>
      <c r="WBL54" s="1698"/>
      <c r="WBM54" s="1698"/>
      <c r="WBN54" s="1698"/>
      <c r="WBO54" s="1698"/>
      <c r="WBP54" s="1698"/>
      <c r="WBQ54" s="1698"/>
      <c r="WBR54" s="1698"/>
      <c r="WBS54" s="1698"/>
      <c r="WBT54" s="1698"/>
      <c r="WBU54" s="1698"/>
      <c r="WBV54" s="1698"/>
      <c r="WBW54" s="1698"/>
      <c r="WBX54" s="1698"/>
      <c r="WBY54" s="1698"/>
      <c r="WBZ54" s="1698"/>
      <c r="WCA54" s="1698"/>
      <c r="WCB54" s="1698"/>
      <c r="WCC54" s="1698"/>
      <c r="WCD54" s="1698"/>
      <c r="WCE54" s="1698"/>
      <c r="WCF54" s="1698"/>
      <c r="WCG54" s="1698"/>
      <c r="WCH54" s="1698"/>
      <c r="WCI54" s="1698"/>
      <c r="WCJ54" s="1698"/>
      <c r="WCK54" s="1698"/>
      <c r="WCL54" s="1698"/>
      <c r="WCM54" s="1698"/>
      <c r="WCN54" s="1698"/>
      <c r="WCO54" s="1698"/>
      <c r="WCP54" s="1698"/>
      <c r="WCQ54" s="1698"/>
      <c r="WCR54" s="1698"/>
      <c r="WCS54" s="1698"/>
      <c r="WCT54" s="1698"/>
      <c r="WCU54" s="1698"/>
      <c r="WCV54" s="1698"/>
      <c r="WCW54" s="1698"/>
      <c r="WCX54" s="1698"/>
      <c r="WCY54" s="1698"/>
      <c r="WCZ54" s="1698"/>
      <c r="WDA54" s="1698"/>
      <c r="WDB54" s="1698"/>
      <c r="WDC54" s="1698"/>
      <c r="WDD54" s="1698"/>
      <c r="WDE54" s="1698"/>
      <c r="WDF54" s="1698"/>
      <c r="WDG54" s="1698"/>
      <c r="WDH54" s="1698"/>
      <c r="WDI54" s="1698"/>
      <c r="WDJ54" s="1698"/>
      <c r="WDK54" s="1698"/>
      <c r="WDL54" s="1698"/>
      <c r="WDM54" s="1698"/>
      <c r="WDN54" s="1698"/>
      <c r="WDO54" s="1698"/>
      <c r="WDP54" s="1698"/>
      <c r="WDQ54" s="1698"/>
      <c r="WDR54" s="1698"/>
      <c r="WDS54" s="1698"/>
      <c r="WDT54" s="1698"/>
      <c r="WDU54" s="1698"/>
      <c r="WDV54" s="1698"/>
      <c r="WDW54" s="1698"/>
      <c r="WDX54" s="1698"/>
      <c r="WDY54" s="1698"/>
      <c r="WDZ54" s="1698"/>
      <c r="WEA54" s="1698"/>
      <c r="WEB54" s="1698"/>
      <c r="WEC54" s="1698"/>
      <c r="WED54" s="1698"/>
      <c r="WEE54" s="1698"/>
      <c r="WEF54" s="1698"/>
      <c r="WEG54" s="1698"/>
      <c r="WEH54" s="1698"/>
      <c r="WEI54" s="1698"/>
      <c r="WEJ54" s="1698"/>
      <c r="WEK54" s="1698"/>
      <c r="WEL54" s="1698"/>
      <c r="WEM54" s="1698"/>
      <c r="WEN54" s="1698"/>
      <c r="WEO54" s="1698"/>
      <c r="WEP54" s="1698"/>
      <c r="WEQ54" s="1698"/>
      <c r="WER54" s="1698"/>
      <c r="WES54" s="1698"/>
      <c r="WET54" s="1698"/>
      <c r="WEU54" s="1698"/>
      <c r="WEV54" s="1698"/>
      <c r="WEW54" s="1698"/>
      <c r="WEX54" s="1698"/>
      <c r="WEY54" s="1698"/>
      <c r="WEZ54" s="1698"/>
      <c r="WFA54" s="1698"/>
      <c r="WFB54" s="1698"/>
      <c r="WFC54" s="1698"/>
      <c r="WFD54" s="1698"/>
      <c r="WFE54" s="1698"/>
      <c r="WFF54" s="1698"/>
      <c r="WFG54" s="1698"/>
      <c r="WFH54" s="1698"/>
      <c r="WFI54" s="1698"/>
      <c r="WFJ54" s="1698"/>
      <c r="WFK54" s="1698"/>
      <c r="WFL54" s="1698"/>
      <c r="WFM54" s="1698"/>
      <c r="WFN54" s="1698"/>
      <c r="WFO54" s="1698"/>
      <c r="WFP54" s="1698"/>
      <c r="WFQ54" s="1698"/>
      <c r="WFR54" s="1698"/>
      <c r="WFS54" s="1698"/>
      <c r="WFT54" s="1698"/>
      <c r="WFU54" s="1698"/>
      <c r="WFV54" s="1698"/>
      <c r="WFW54" s="1698"/>
      <c r="WFX54" s="1698"/>
      <c r="WFY54" s="1698"/>
      <c r="WFZ54" s="1698"/>
      <c r="WGA54" s="1698"/>
      <c r="WGB54" s="1698"/>
      <c r="WGC54" s="1698"/>
      <c r="WGD54" s="1698"/>
      <c r="WGE54" s="1698"/>
      <c r="WGF54" s="1698"/>
      <c r="WGG54" s="1698"/>
      <c r="WGH54" s="1698"/>
      <c r="WGI54" s="1698"/>
      <c r="WGJ54" s="1698"/>
      <c r="WGK54" s="1698"/>
      <c r="WGL54" s="1698"/>
      <c r="WGM54" s="1698"/>
      <c r="WGN54" s="1698"/>
      <c r="WGO54" s="1698"/>
      <c r="WGP54" s="1698"/>
      <c r="WGQ54" s="1698"/>
      <c r="WGR54" s="1698"/>
      <c r="WGS54" s="1698"/>
      <c r="WGT54" s="1698"/>
      <c r="WGU54" s="1698"/>
      <c r="WGV54" s="1698"/>
      <c r="WGW54" s="1698"/>
      <c r="WGX54" s="1698"/>
      <c r="WGY54" s="1698"/>
      <c r="WGZ54" s="1698"/>
      <c r="WHA54" s="1698"/>
      <c r="WHB54" s="1698"/>
      <c r="WHC54" s="1698"/>
      <c r="WHD54" s="1698"/>
      <c r="WHE54" s="1698"/>
      <c r="WHF54" s="1698"/>
      <c r="WHG54" s="1698"/>
      <c r="WHH54" s="1698"/>
      <c r="WHI54" s="1698"/>
      <c r="WHJ54" s="1698"/>
      <c r="WHK54" s="1698"/>
      <c r="WHL54" s="1698"/>
      <c r="WHM54" s="1698"/>
      <c r="WHN54" s="1698"/>
      <c r="WHO54" s="1698"/>
      <c r="WHP54" s="1698"/>
      <c r="WHQ54" s="1698"/>
      <c r="WHR54" s="1698"/>
      <c r="WHS54" s="1698"/>
      <c r="WHT54" s="1698"/>
      <c r="WHU54" s="1698"/>
      <c r="WHV54" s="1698"/>
      <c r="WHW54" s="1698"/>
      <c r="WHX54" s="1698"/>
      <c r="WHY54" s="1698"/>
      <c r="WHZ54" s="1698"/>
      <c r="WIA54" s="1698"/>
      <c r="WIB54" s="1698"/>
      <c r="WIC54" s="1698"/>
      <c r="WID54" s="1698"/>
      <c r="WIE54" s="1698"/>
      <c r="WIF54" s="1698"/>
      <c r="WIG54" s="1698"/>
      <c r="WIH54" s="1698"/>
      <c r="WII54" s="1698"/>
      <c r="WIJ54" s="1698"/>
      <c r="WIK54" s="1698"/>
      <c r="WIL54" s="1698"/>
      <c r="WIM54" s="1698"/>
      <c r="WIN54" s="1698"/>
      <c r="WIO54" s="1698"/>
      <c r="WIP54" s="1698"/>
      <c r="WIQ54" s="1698"/>
      <c r="WIR54" s="1698"/>
      <c r="WIS54" s="1698"/>
      <c r="WIT54" s="1698"/>
      <c r="WIU54" s="1698"/>
      <c r="WIV54" s="1698"/>
      <c r="WIW54" s="1698"/>
      <c r="WIX54" s="1698"/>
      <c r="WIY54" s="1698"/>
      <c r="WIZ54" s="1698"/>
      <c r="WJA54" s="1698"/>
      <c r="WJB54" s="1698"/>
      <c r="WJC54" s="1698"/>
      <c r="WJD54" s="1698"/>
      <c r="WJE54" s="1698"/>
      <c r="WJF54" s="1698"/>
      <c r="WJG54" s="1698"/>
      <c r="WJH54" s="1698"/>
      <c r="WJI54" s="1698"/>
      <c r="WJJ54" s="1698"/>
      <c r="WJK54" s="1698"/>
      <c r="WJL54" s="1698"/>
      <c r="WJM54" s="1698"/>
      <c r="WJN54" s="1698"/>
      <c r="WJO54" s="1698"/>
      <c r="WJP54" s="1698"/>
      <c r="WJQ54" s="1698"/>
      <c r="WJR54" s="1698"/>
      <c r="WJS54" s="1698"/>
      <c r="WJT54" s="1698"/>
      <c r="WJU54" s="1698"/>
      <c r="WJV54" s="1698"/>
      <c r="WJW54" s="1698"/>
      <c r="WJX54" s="1698"/>
      <c r="WJY54" s="1698"/>
      <c r="WJZ54" s="1698"/>
      <c r="WKA54" s="1698"/>
      <c r="WKB54" s="1698"/>
      <c r="WKC54" s="1698"/>
      <c r="WKD54" s="1698"/>
      <c r="WKE54" s="1698"/>
      <c r="WKF54" s="1698"/>
      <c r="WKG54" s="1698"/>
      <c r="WKH54" s="1698"/>
      <c r="WKI54" s="1698"/>
      <c r="WKJ54" s="1698"/>
      <c r="WKK54" s="1698"/>
      <c r="WKL54" s="1698"/>
      <c r="WKM54" s="1698"/>
      <c r="WKN54" s="1698"/>
      <c r="WKO54" s="1698"/>
      <c r="WKP54" s="1698"/>
      <c r="WKQ54" s="1698"/>
      <c r="WKR54" s="1698"/>
      <c r="WKS54" s="1698"/>
      <c r="WKT54" s="1698"/>
      <c r="WKU54" s="1698"/>
      <c r="WKV54" s="1698"/>
      <c r="WKW54" s="1698"/>
      <c r="WKX54" s="1698"/>
      <c r="WKY54" s="1698"/>
      <c r="WKZ54" s="1698"/>
      <c r="WLA54" s="1698"/>
      <c r="WLB54" s="1698"/>
      <c r="WLC54" s="1698"/>
      <c r="WLD54" s="1698"/>
      <c r="WLE54" s="1698"/>
      <c r="WLF54" s="1698"/>
      <c r="WLG54" s="1698"/>
      <c r="WLH54" s="1698"/>
      <c r="WLI54" s="1698"/>
      <c r="WLJ54" s="1698"/>
      <c r="WLK54" s="1698"/>
      <c r="WLL54" s="1698"/>
      <c r="WLM54" s="1698"/>
      <c r="WLN54" s="1698"/>
      <c r="WLO54" s="1698"/>
      <c r="WLP54" s="1698"/>
      <c r="WLQ54" s="1698"/>
      <c r="WLR54" s="1698"/>
      <c r="WLS54" s="1698"/>
      <c r="WLT54" s="1698"/>
      <c r="WLU54" s="1698"/>
      <c r="WLV54" s="1698"/>
      <c r="WLW54" s="1698"/>
      <c r="WLX54" s="1698"/>
      <c r="WLY54" s="1698"/>
      <c r="WLZ54" s="1698"/>
      <c r="WMA54" s="1698"/>
      <c r="WMB54" s="1698"/>
      <c r="WMC54" s="1698"/>
      <c r="WMD54" s="1698"/>
      <c r="WME54" s="1698"/>
      <c r="WMF54" s="1698"/>
      <c r="WMG54" s="1698"/>
      <c r="WMH54" s="1698"/>
      <c r="WMI54" s="1698"/>
      <c r="WMJ54" s="1698"/>
      <c r="WMK54" s="1698"/>
      <c r="WML54" s="1698"/>
      <c r="WMM54" s="1698"/>
      <c r="WMN54" s="1698"/>
      <c r="WMO54" s="1698"/>
      <c r="WMP54" s="1698"/>
      <c r="WMQ54" s="1698"/>
      <c r="WMR54" s="1698"/>
      <c r="WMS54" s="1698"/>
      <c r="WMT54" s="1698"/>
      <c r="WMU54" s="1698"/>
      <c r="WMV54" s="1698"/>
      <c r="WMW54" s="1698"/>
      <c r="WMX54" s="1698"/>
      <c r="WMY54" s="1698"/>
      <c r="WMZ54" s="1698"/>
      <c r="WNA54" s="1698"/>
      <c r="WNB54" s="1698"/>
      <c r="WNC54" s="1698"/>
      <c r="WND54" s="1698"/>
      <c r="WNE54" s="1698"/>
      <c r="WNF54" s="1698"/>
      <c r="WNG54" s="1698"/>
      <c r="WNH54" s="1698"/>
      <c r="WNI54" s="1698"/>
      <c r="WNJ54" s="1698"/>
      <c r="WNK54" s="1698"/>
      <c r="WNL54" s="1698"/>
      <c r="WNM54" s="1698"/>
      <c r="WNN54" s="1698"/>
      <c r="WNO54" s="1698"/>
      <c r="WNP54" s="1698"/>
      <c r="WNQ54" s="1698"/>
      <c r="WNR54" s="1698"/>
      <c r="WNS54" s="1698"/>
      <c r="WNT54" s="1698"/>
      <c r="WNU54" s="1698"/>
      <c r="WNV54" s="1698"/>
      <c r="WNW54" s="1698"/>
      <c r="WNX54" s="1698"/>
      <c r="WNY54" s="1698"/>
      <c r="WNZ54" s="1698"/>
      <c r="WOA54" s="1698"/>
      <c r="WOB54" s="1698"/>
      <c r="WOC54" s="1698"/>
      <c r="WOD54" s="1698"/>
      <c r="WOE54" s="1698"/>
      <c r="WOF54" s="1698"/>
      <c r="WOG54" s="1698"/>
      <c r="WOH54" s="1698"/>
      <c r="WOI54" s="1698"/>
      <c r="WOJ54" s="1698"/>
      <c r="WOK54" s="1698"/>
      <c r="WOL54" s="1698"/>
      <c r="WOM54" s="1698"/>
      <c r="WON54" s="1698"/>
      <c r="WOO54" s="1698"/>
      <c r="WOP54" s="1698"/>
      <c r="WOQ54" s="1698"/>
      <c r="WOR54" s="1698"/>
      <c r="WOS54" s="1698"/>
      <c r="WOT54" s="1698"/>
      <c r="WOU54" s="1698"/>
      <c r="WOV54" s="1698"/>
      <c r="WOW54" s="1698"/>
      <c r="WOX54" s="1698"/>
      <c r="WOY54" s="1698"/>
      <c r="WOZ54" s="1698"/>
      <c r="WPA54" s="1698"/>
      <c r="WPB54" s="1698"/>
      <c r="WPC54" s="1698"/>
      <c r="WPD54" s="1698"/>
      <c r="WPE54" s="1698"/>
      <c r="WPF54" s="1698"/>
      <c r="WPG54" s="1698"/>
      <c r="WPH54" s="1698"/>
      <c r="WPI54" s="1698"/>
      <c r="WPJ54" s="1698"/>
      <c r="WPK54" s="1698"/>
      <c r="WPL54" s="1698"/>
      <c r="WPM54" s="1698"/>
      <c r="WPN54" s="1698"/>
      <c r="WPO54" s="1698"/>
      <c r="WPP54" s="1698"/>
      <c r="WPQ54" s="1698"/>
      <c r="WPR54" s="1698"/>
      <c r="WPS54" s="1698"/>
      <c r="WPT54" s="1698"/>
      <c r="WPU54" s="1698"/>
      <c r="WPV54" s="1698"/>
      <c r="WPW54" s="1698"/>
      <c r="WPX54" s="1698"/>
      <c r="WPY54" s="1698"/>
      <c r="WPZ54" s="1698"/>
      <c r="WQA54" s="1698"/>
      <c r="WQB54" s="1698"/>
      <c r="WQC54" s="1698"/>
      <c r="WQD54" s="1698"/>
      <c r="WQE54" s="1698"/>
      <c r="WQF54" s="1698"/>
      <c r="WQG54" s="1698"/>
      <c r="WQH54" s="1698"/>
      <c r="WQI54" s="1698"/>
      <c r="WQJ54" s="1698"/>
      <c r="WQK54" s="1698"/>
      <c r="WQL54" s="1698"/>
      <c r="WQM54" s="1698"/>
      <c r="WQN54" s="1698"/>
      <c r="WQO54" s="1698"/>
      <c r="WQP54" s="1698"/>
      <c r="WQQ54" s="1698"/>
      <c r="WQR54" s="1698"/>
      <c r="WQS54" s="1698"/>
      <c r="WQT54" s="1698"/>
      <c r="WQU54" s="1698"/>
      <c r="WQV54" s="1698"/>
      <c r="WQW54" s="1698"/>
      <c r="WQX54" s="1698"/>
      <c r="WQY54" s="1698"/>
      <c r="WQZ54" s="1698"/>
      <c r="WRA54" s="1698"/>
      <c r="WRB54" s="1698"/>
      <c r="WRC54" s="1698"/>
      <c r="WRD54" s="1698"/>
      <c r="WRE54" s="1698"/>
      <c r="WRF54" s="1698"/>
      <c r="WRG54" s="1698"/>
      <c r="WRH54" s="1698"/>
      <c r="WRI54" s="1698"/>
      <c r="WRJ54" s="1698"/>
      <c r="WRK54" s="1698"/>
      <c r="WRL54" s="1698"/>
      <c r="WRM54" s="1698"/>
      <c r="WRN54" s="1698"/>
      <c r="WRO54" s="1698"/>
      <c r="WRP54" s="1698"/>
      <c r="WRQ54" s="1698"/>
      <c r="WRR54" s="1698"/>
      <c r="WRS54" s="1698"/>
      <c r="WRT54" s="1698"/>
      <c r="WRU54" s="1698"/>
      <c r="WRV54" s="1698"/>
      <c r="WRW54" s="1698"/>
      <c r="WRX54" s="1698"/>
      <c r="WRY54" s="1698"/>
      <c r="WRZ54" s="1698"/>
      <c r="WSA54" s="1698"/>
      <c r="WSB54" s="1698"/>
      <c r="WSC54" s="1698"/>
      <c r="WSD54" s="1698"/>
      <c r="WSE54" s="1698"/>
      <c r="WSF54" s="1698"/>
      <c r="WSG54" s="1698"/>
      <c r="WSH54" s="1698"/>
      <c r="WSI54" s="1698"/>
      <c r="WSJ54" s="1698"/>
      <c r="WSK54" s="1698"/>
      <c r="WSL54" s="1698"/>
      <c r="WSM54" s="1698"/>
      <c r="WSN54" s="1698"/>
      <c r="WSO54" s="1698"/>
      <c r="WSP54" s="1698"/>
      <c r="WSQ54" s="1698"/>
      <c r="WSR54" s="1698"/>
      <c r="WSS54" s="1698"/>
      <c r="WST54" s="1698"/>
      <c r="WSU54" s="1698"/>
      <c r="WSV54" s="1698"/>
      <c r="WSW54" s="1698"/>
      <c r="WSX54" s="1698"/>
      <c r="WSY54" s="1698"/>
      <c r="WSZ54" s="1698"/>
      <c r="WTA54" s="1698"/>
      <c r="WTB54" s="1698"/>
      <c r="WTC54" s="1698"/>
      <c r="WTD54" s="1698"/>
      <c r="WTE54" s="1698"/>
      <c r="WTF54" s="1698"/>
      <c r="WTG54" s="1698"/>
      <c r="WTH54" s="1698"/>
      <c r="WTI54" s="1698"/>
      <c r="WTJ54" s="1698"/>
      <c r="WTK54" s="1698"/>
      <c r="WTL54" s="1698"/>
      <c r="WTM54" s="1698"/>
      <c r="WTN54" s="1698"/>
      <c r="WTO54" s="1698"/>
      <c r="WTP54" s="1698"/>
      <c r="WTQ54" s="1698"/>
      <c r="WTR54" s="1698"/>
      <c r="WTS54" s="1698"/>
      <c r="WTT54" s="1698"/>
      <c r="WTU54" s="1698"/>
      <c r="WTV54" s="1698"/>
      <c r="WTW54" s="1698"/>
      <c r="WTX54" s="1698"/>
      <c r="WTY54" s="1698"/>
      <c r="WTZ54" s="1698"/>
      <c r="WUA54" s="1698"/>
      <c r="WUB54" s="1698"/>
      <c r="WUC54" s="1698"/>
      <c r="WUD54" s="1698"/>
      <c r="WUE54" s="1698"/>
      <c r="WUF54" s="1698"/>
      <c r="WUG54" s="1698"/>
      <c r="WUH54" s="1698"/>
      <c r="WUI54" s="1698"/>
      <c r="WUJ54" s="1698"/>
      <c r="WUK54" s="1698"/>
      <c r="WUL54" s="1698"/>
      <c r="WUM54" s="1698"/>
      <c r="WUN54" s="1698"/>
      <c r="WUO54" s="1698"/>
      <c r="WUP54" s="1698"/>
      <c r="WUQ54" s="1698"/>
      <c r="WUR54" s="1698"/>
      <c r="WUS54" s="1698"/>
      <c r="WUT54" s="1698"/>
      <c r="WUU54" s="1698"/>
      <c r="WUV54" s="1698"/>
      <c r="WUW54" s="1698"/>
      <c r="WUX54" s="1698"/>
      <c r="WUY54" s="1698"/>
      <c r="WUZ54" s="1698"/>
      <c r="WVA54" s="1698"/>
      <c r="WVB54" s="1698"/>
      <c r="WVC54" s="1698"/>
      <c r="WVD54" s="1698"/>
      <c r="WVE54" s="1698"/>
      <c r="WVF54" s="1698"/>
      <c r="WVG54" s="1698"/>
      <c r="WVH54" s="1698"/>
      <c r="WVI54" s="1698"/>
      <c r="WVJ54" s="1698"/>
      <c r="WVK54" s="1698"/>
      <c r="WVL54" s="1698"/>
      <c r="WVM54" s="1698"/>
      <c r="WVN54" s="1698"/>
      <c r="WVO54" s="1698"/>
      <c r="WVP54" s="1698"/>
      <c r="WVQ54" s="1698"/>
      <c r="WVR54" s="1698"/>
      <c r="WVS54" s="1698"/>
      <c r="WVT54" s="1698"/>
      <c r="WVU54" s="1698"/>
      <c r="WVV54" s="1698"/>
      <c r="WVW54" s="1698"/>
      <c r="WVX54" s="1698"/>
      <c r="WVY54" s="1698"/>
      <c r="WVZ54" s="1698"/>
      <c r="WWA54" s="1698"/>
      <c r="WWB54" s="1698"/>
      <c r="WWC54" s="1698"/>
      <c r="WWD54" s="1698"/>
      <c r="WWE54" s="1698"/>
      <c r="WWF54" s="1698"/>
      <c r="WWG54" s="1698"/>
      <c r="WWH54" s="1698"/>
      <c r="WWI54" s="1698"/>
      <c r="WWJ54" s="1698"/>
      <c r="WWK54" s="1698"/>
      <c r="WWL54" s="1698"/>
      <c r="WWM54" s="1698"/>
      <c r="WWN54" s="1698"/>
      <c r="WWO54" s="1698"/>
      <c r="WWP54" s="1698"/>
      <c r="WWQ54" s="1698"/>
      <c r="WWR54" s="1698"/>
      <c r="WWS54" s="1698"/>
      <c r="WWT54" s="1698"/>
      <c r="WWU54" s="1698"/>
      <c r="WWV54" s="1698"/>
      <c r="WWW54" s="1698"/>
      <c r="WWX54" s="1698"/>
      <c r="WWY54" s="1698"/>
      <c r="WWZ54" s="1698"/>
      <c r="WXA54" s="1698"/>
      <c r="WXB54" s="1698"/>
      <c r="WXC54" s="1698"/>
      <c r="WXD54" s="1698"/>
      <c r="WXE54" s="1698"/>
      <c r="WXF54" s="1698"/>
      <c r="WXG54" s="1698"/>
      <c r="WXH54" s="1698"/>
      <c r="WXI54" s="1698"/>
      <c r="WXJ54" s="1698"/>
      <c r="WXK54" s="1698"/>
      <c r="WXL54" s="1698"/>
      <c r="WXM54" s="1698"/>
      <c r="WXN54" s="1698"/>
      <c r="WXO54" s="1698"/>
      <c r="WXP54" s="1698"/>
      <c r="WXQ54" s="1698"/>
      <c r="WXR54" s="1698"/>
      <c r="WXS54" s="1698"/>
      <c r="WXT54" s="1698"/>
      <c r="WXU54" s="1698"/>
      <c r="WXV54" s="1698"/>
      <c r="WXW54" s="1698"/>
      <c r="WXX54" s="1698"/>
      <c r="WXY54" s="1698"/>
      <c r="WXZ54" s="1698"/>
      <c r="WYA54" s="1698"/>
      <c r="WYB54" s="1698"/>
      <c r="WYC54" s="1698"/>
      <c r="WYD54" s="1698"/>
      <c r="WYE54" s="1698"/>
      <c r="WYF54" s="1698"/>
      <c r="WYG54" s="1698"/>
      <c r="WYH54" s="1698"/>
      <c r="WYI54" s="1698"/>
      <c r="WYJ54" s="1698"/>
      <c r="WYK54" s="1698"/>
      <c r="WYL54" s="1698"/>
      <c r="WYM54" s="1698"/>
      <c r="WYN54" s="1698"/>
      <c r="WYO54" s="1698"/>
      <c r="WYP54" s="1698"/>
      <c r="WYQ54" s="1698"/>
      <c r="WYR54" s="1698"/>
      <c r="WYS54" s="1698"/>
      <c r="WYT54" s="1698"/>
      <c r="WYU54" s="1698"/>
      <c r="WYV54" s="1698"/>
      <c r="WYW54" s="1698"/>
      <c r="WYX54" s="1698"/>
      <c r="WYY54" s="1698"/>
      <c r="WYZ54" s="1698"/>
      <c r="WZA54" s="1698"/>
      <c r="WZB54" s="1698"/>
      <c r="WZC54" s="1698"/>
      <c r="WZD54" s="1698"/>
      <c r="WZE54" s="1698"/>
      <c r="WZF54" s="1698"/>
      <c r="WZG54" s="1698"/>
      <c r="WZH54" s="1698"/>
      <c r="WZI54" s="1698"/>
      <c r="WZJ54" s="1698"/>
      <c r="WZK54" s="1698"/>
      <c r="WZL54" s="1698"/>
      <c r="WZM54" s="1698"/>
      <c r="WZN54" s="1698"/>
      <c r="WZO54" s="1698"/>
      <c r="WZP54" s="1698"/>
      <c r="WZQ54" s="1698"/>
      <c r="WZR54" s="1698"/>
      <c r="WZS54" s="1698"/>
      <c r="WZT54" s="1698"/>
      <c r="WZU54" s="1698"/>
      <c r="WZV54" s="1698"/>
      <c r="WZW54" s="1698"/>
      <c r="WZX54" s="1698"/>
      <c r="WZY54" s="1698"/>
      <c r="WZZ54" s="1698"/>
      <c r="XAA54" s="1698"/>
      <c r="XAB54" s="1698"/>
      <c r="XAC54" s="1698"/>
      <c r="XAD54" s="1698"/>
      <c r="XAE54" s="1698"/>
      <c r="XAF54" s="1698"/>
      <c r="XAG54" s="1698"/>
      <c r="XAH54" s="1698"/>
      <c r="XAI54" s="1698"/>
      <c r="XAJ54" s="1698"/>
      <c r="XAK54" s="1698"/>
      <c r="XAL54" s="1698"/>
      <c r="XAM54" s="1698"/>
      <c r="XAN54" s="1698"/>
      <c r="XAO54" s="1698"/>
      <c r="XAP54" s="1698"/>
      <c r="XAQ54" s="1698"/>
      <c r="XAR54" s="1698"/>
      <c r="XAS54" s="1698"/>
      <c r="XAT54" s="1698"/>
      <c r="XAU54" s="1698"/>
      <c r="XAV54" s="1698"/>
      <c r="XAW54" s="1698"/>
      <c r="XAX54" s="1698"/>
      <c r="XAY54" s="1698"/>
      <c r="XAZ54" s="1698"/>
      <c r="XBA54" s="1698"/>
      <c r="XBB54" s="1698"/>
      <c r="XBC54" s="1698"/>
      <c r="XBD54" s="1698"/>
      <c r="XBE54" s="1698"/>
      <c r="XBF54" s="1698"/>
      <c r="XBG54" s="1698"/>
      <c r="XBH54" s="1698"/>
      <c r="XBI54" s="1698"/>
      <c r="XBJ54" s="1698"/>
      <c r="XBK54" s="1698"/>
      <c r="XBL54" s="1698"/>
      <c r="XBM54" s="1698"/>
      <c r="XBN54" s="1698"/>
      <c r="XBO54" s="1698"/>
      <c r="XBP54" s="1698"/>
      <c r="XBQ54" s="1698"/>
      <c r="XBR54" s="1698"/>
      <c r="XBS54" s="1698"/>
      <c r="XBT54" s="1698"/>
      <c r="XBU54" s="1698"/>
      <c r="XBV54" s="1698"/>
      <c r="XBW54" s="1698"/>
      <c r="XBX54" s="1698"/>
      <c r="XBY54" s="1698"/>
      <c r="XBZ54" s="1698"/>
      <c r="XCA54" s="1698"/>
      <c r="XCB54" s="1698"/>
      <c r="XCC54" s="1698"/>
      <c r="XCD54" s="1698"/>
      <c r="XCE54" s="1698"/>
      <c r="XCF54" s="1698"/>
      <c r="XCG54" s="1698"/>
      <c r="XCH54" s="1698"/>
      <c r="XCI54" s="1698"/>
      <c r="XCJ54" s="1698"/>
      <c r="XCK54" s="1698"/>
      <c r="XCL54" s="1698"/>
      <c r="XCM54" s="1698"/>
      <c r="XCN54" s="1698"/>
      <c r="XCO54" s="1698"/>
      <c r="XCP54" s="1698"/>
      <c r="XCQ54" s="1698"/>
      <c r="XCR54" s="1698"/>
      <c r="XCS54" s="1698"/>
      <c r="XCT54" s="1698"/>
      <c r="XCU54" s="1698"/>
      <c r="XCV54" s="1698"/>
      <c r="XCW54" s="1698"/>
      <c r="XCX54" s="1698"/>
      <c r="XCY54" s="1698"/>
      <c r="XCZ54" s="1698"/>
      <c r="XDA54" s="1698"/>
      <c r="XDB54" s="1698"/>
      <c r="XDC54" s="1698"/>
      <c r="XDD54" s="1698"/>
      <c r="XDE54" s="1698"/>
      <c r="XDF54" s="1698"/>
      <c r="XDG54" s="1698"/>
      <c r="XDH54" s="1698"/>
      <c r="XDI54" s="1698"/>
      <c r="XDJ54" s="1698"/>
      <c r="XDK54" s="1698"/>
      <c r="XDL54" s="1698"/>
      <c r="XDM54" s="1698"/>
      <c r="XDN54" s="1698"/>
      <c r="XDO54" s="1698"/>
      <c r="XDP54" s="1698"/>
      <c r="XDQ54" s="1698"/>
      <c r="XDR54" s="1698"/>
      <c r="XDS54" s="1698"/>
      <c r="XDT54" s="1698"/>
      <c r="XDU54" s="1698"/>
      <c r="XDV54" s="1698"/>
      <c r="XDW54" s="1698"/>
      <c r="XDX54" s="1698"/>
      <c r="XDY54" s="1698"/>
      <c r="XDZ54" s="1698"/>
      <c r="XEA54" s="1698"/>
      <c r="XEB54" s="1698"/>
      <c r="XEC54" s="1698"/>
      <c r="XED54" s="1698"/>
      <c r="XEE54" s="1698"/>
      <c r="XEF54" s="1698"/>
      <c r="XEG54" s="1698"/>
      <c r="XEH54" s="1698"/>
      <c r="XEI54" s="1698"/>
      <c r="XEJ54" s="1698"/>
      <c r="XEK54" s="1698"/>
      <c r="XEL54" s="1698"/>
      <c r="XEM54" s="1698"/>
      <c r="XEN54" s="1698"/>
      <c r="XEO54" s="1698"/>
      <c r="XEP54" s="1698"/>
      <c r="XEQ54" s="1698"/>
    </row>
    <row r="55" spans="1:16371" s="1566" customFormat="1" ht="19.5" thickBot="1" x14ac:dyDescent="0.3">
      <c r="A55" s="1663" t="s">
        <v>507</v>
      </c>
      <c r="B55" s="1664" t="s">
        <v>506</v>
      </c>
      <c r="C55" s="1665"/>
      <c r="D55" s="1666" t="s">
        <v>177</v>
      </c>
      <c r="E55" s="1666"/>
      <c r="F55" s="1667"/>
      <c r="G55" s="1668">
        <v>2</v>
      </c>
      <c r="H55" s="1668">
        <v>60</v>
      </c>
      <c r="I55" s="1665">
        <v>36</v>
      </c>
      <c r="J55" s="1666">
        <v>18</v>
      </c>
      <c r="K55" s="1666"/>
      <c r="L55" s="1666">
        <v>18</v>
      </c>
      <c r="M55" s="1667">
        <v>24</v>
      </c>
      <c r="N55" s="1665"/>
      <c r="O55" s="1666"/>
      <c r="P55" s="1667">
        <v>2</v>
      </c>
      <c r="Q55" s="1665"/>
      <c r="R55" s="1666"/>
      <c r="S55" s="1666"/>
      <c r="T55" s="1666"/>
      <c r="U55" s="1667"/>
      <c r="W55" s="1586" t="s">
        <v>552</v>
      </c>
      <c r="X55" s="1586" t="s">
        <v>551</v>
      </c>
      <c r="Y55" s="1586" t="s">
        <v>551</v>
      </c>
    </row>
    <row r="56" spans="1:16371" s="1566" customFormat="1" ht="18.75" x14ac:dyDescent="0.25">
      <c r="A56" s="1699" t="s">
        <v>191</v>
      </c>
      <c r="B56" s="1571" t="s">
        <v>54</v>
      </c>
      <c r="C56" s="1613"/>
      <c r="D56" s="1580" t="s">
        <v>64</v>
      </c>
      <c r="E56" s="1629"/>
      <c r="F56" s="1630"/>
      <c r="G56" s="1645">
        <v>3</v>
      </c>
      <c r="H56" s="1632">
        <v>90</v>
      </c>
      <c r="I56" s="1613">
        <v>45</v>
      </c>
      <c r="J56" s="1580">
        <v>27</v>
      </c>
      <c r="K56" s="1580"/>
      <c r="L56" s="1580">
        <v>18</v>
      </c>
      <c r="M56" s="1581">
        <v>45</v>
      </c>
      <c r="N56" s="1582"/>
      <c r="O56" s="1634"/>
      <c r="P56" s="1700">
        <v>5</v>
      </c>
      <c r="Q56" s="1582"/>
      <c r="R56" s="1583"/>
      <c r="S56" s="1636"/>
      <c r="T56" s="1634"/>
      <c r="U56" s="1584"/>
      <c r="W56" s="1586" t="s">
        <v>552</v>
      </c>
      <c r="X56" s="1586" t="s">
        <v>552</v>
      </c>
      <c r="Y56" s="1586" t="s">
        <v>551</v>
      </c>
    </row>
    <row r="57" spans="1:16371" s="1566" customFormat="1" ht="38.25" thickBot="1" x14ac:dyDescent="0.35">
      <c r="A57" s="1628" t="s">
        <v>303</v>
      </c>
      <c r="B57" s="1701" t="s">
        <v>82</v>
      </c>
      <c r="C57" s="1619" t="s">
        <v>64</v>
      </c>
      <c r="D57" s="1577"/>
      <c r="E57" s="1620"/>
      <c r="F57" s="1578"/>
      <c r="G57" s="1621">
        <v>4</v>
      </c>
      <c r="H57" s="1576">
        <v>120</v>
      </c>
      <c r="I57" s="1572">
        <v>45</v>
      </c>
      <c r="J57" s="1577">
        <v>27</v>
      </c>
      <c r="K57" s="1577"/>
      <c r="L57" s="1577">
        <v>18</v>
      </c>
      <c r="M57" s="1578">
        <v>75</v>
      </c>
      <c r="N57" s="1613"/>
      <c r="O57" s="1622"/>
      <c r="P57" s="1702">
        <v>5</v>
      </c>
      <c r="Q57" s="1613"/>
      <c r="R57" s="1580"/>
      <c r="S57" s="1614"/>
      <c r="T57" s="1612"/>
      <c r="U57" s="1581"/>
      <c r="V57" s="1585"/>
      <c r="W57" s="1586" t="s">
        <v>552</v>
      </c>
      <c r="X57" s="1586" t="s">
        <v>552</v>
      </c>
      <c r="Y57" s="1586" t="s">
        <v>551</v>
      </c>
      <c r="Z57" s="1585"/>
      <c r="AA57" s="1585"/>
      <c r="AB57" s="1585"/>
      <c r="AC57" s="1585"/>
      <c r="AD57" s="1585"/>
      <c r="AE57" s="1585"/>
      <c r="AF57" s="1585"/>
      <c r="AG57" s="1585"/>
      <c r="AH57" s="1585"/>
      <c r="AI57" s="1585"/>
      <c r="AJ57" s="1585"/>
      <c r="AK57" s="1585"/>
      <c r="AL57" s="1585"/>
      <c r="AM57" s="1585"/>
      <c r="AN57" s="1585"/>
      <c r="AO57" s="1585"/>
      <c r="AP57" s="1585"/>
      <c r="AQ57" s="1585"/>
      <c r="AR57" s="1585"/>
      <c r="AS57" s="1585"/>
      <c r="AT57" s="1585"/>
      <c r="AU57" s="1585"/>
      <c r="AV57" s="1585"/>
      <c r="AW57" s="1585"/>
      <c r="AX57" s="1585"/>
      <c r="AY57" s="1585"/>
      <c r="AZ57" s="1585"/>
      <c r="BA57" s="1585"/>
      <c r="BB57" s="1585"/>
      <c r="BC57" s="1585"/>
      <c r="BD57" s="1585"/>
      <c r="BE57" s="1585"/>
      <c r="BF57" s="1585"/>
      <c r="BG57" s="1585"/>
      <c r="BH57" s="1585"/>
      <c r="BI57" s="1585"/>
      <c r="BJ57" s="1585"/>
      <c r="BK57" s="1585"/>
      <c r="BL57" s="1585"/>
      <c r="BM57" s="1585"/>
      <c r="BN57" s="1585"/>
      <c r="BO57" s="1585"/>
      <c r="BP57" s="1585"/>
      <c r="BQ57" s="1585"/>
      <c r="BR57" s="1585"/>
      <c r="BS57" s="1585"/>
      <c r="BT57" s="1585"/>
      <c r="BU57" s="1585"/>
      <c r="BV57" s="1585"/>
      <c r="BW57" s="1585"/>
      <c r="BX57" s="1585"/>
      <c r="BY57" s="1585"/>
      <c r="BZ57" s="1585"/>
      <c r="CA57" s="1585"/>
      <c r="CB57" s="1585"/>
      <c r="CC57" s="1585"/>
      <c r="CD57" s="1585"/>
      <c r="CE57" s="1585"/>
      <c r="CF57" s="1585"/>
      <c r="CG57" s="1585"/>
      <c r="CH57" s="1585"/>
      <c r="CI57" s="1585"/>
      <c r="CJ57" s="1585"/>
      <c r="CK57" s="1585"/>
      <c r="CL57" s="1585"/>
      <c r="CM57" s="1585"/>
      <c r="CN57" s="1585"/>
      <c r="CO57" s="1585"/>
      <c r="CP57" s="1585"/>
      <c r="CQ57" s="1585"/>
      <c r="CR57" s="1585"/>
      <c r="CS57" s="1585"/>
      <c r="CT57" s="1585"/>
      <c r="CU57" s="1585"/>
      <c r="CV57" s="1585"/>
      <c r="CW57" s="1585"/>
      <c r="CX57" s="1585"/>
      <c r="CY57" s="1585"/>
      <c r="CZ57" s="1585"/>
      <c r="DA57" s="1585"/>
      <c r="DB57" s="1585"/>
      <c r="DC57" s="1585"/>
      <c r="DD57" s="1585"/>
      <c r="DE57" s="1585"/>
      <c r="DF57" s="1585"/>
      <c r="DG57" s="1585"/>
      <c r="DH57" s="1585"/>
      <c r="DI57" s="1585"/>
      <c r="DJ57" s="1585"/>
      <c r="DK57" s="1585"/>
      <c r="DL57" s="1585"/>
      <c r="DM57" s="1585"/>
      <c r="DN57" s="1585"/>
      <c r="DO57" s="1585"/>
      <c r="DP57" s="1585"/>
      <c r="DQ57" s="1585"/>
      <c r="DR57" s="1585"/>
      <c r="DS57" s="1585"/>
      <c r="DT57" s="1585"/>
      <c r="DU57" s="1585"/>
      <c r="DV57" s="1585"/>
      <c r="DW57" s="1585"/>
      <c r="DX57" s="1585"/>
      <c r="DY57" s="1585"/>
      <c r="DZ57" s="1585"/>
      <c r="EA57" s="1585"/>
      <c r="EB57" s="1585"/>
      <c r="EC57" s="1585"/>
      <c r="ED57" s="1585"/>
      <c r="EE57" s="1585"/>
      <c r="EF57" s="1585"/>
      <c r="EG57" s="1585"/>
      <c r="EH57" s="1585"/>
      <c r="EI57" s="1585"/>
      <c r="EJ57" s="1585"/>
      <c r="EK57" s="1585"/>
      <c r="EL57" s="1585"/>
      <c r="EM57" s="1585"/>
      <c r="EN57" s="1585"/>
      <c r="EO57" s="1585"/>
      <c r="EP57" s="1585"/>
      <c r="EQ57" s="1585"/>
      <c r="ER57" s="1585"/>
      <c r="ES57" s="1585"/>
      <c r="ET57" s="1585"/>
      <c r="EU57" s="1585"/>
      <c r="EV57" s="1585"/>
      <c r="EW57" s="1585"/>
      <c r="EX57" s="1585"/>
      <c r="EY57" s="1585"/>
      <c r="EZ57" s="1585"/>
      <c r="FA57" s="1585"/>
      <c r="FB57" s="1585"/>
      <c r="FC57" s="1585"/>
      <c r="FD57" s="1585"/>
      <c r="FE57" s="1585"/>
      <c r="FF57" s="1585"/>
      <c r="FG57" s="1585"/>
      <c r="FH57" s="1585"/>
      <c r="FI57" s="1585"/>
      <c r="FJ57" s="1585"/>
      <c r="FK57" s="1585"/>
      <c r="FL57" s="1585"/>
      <c r="FM57" s="1585"/>
      <c r="FN57" s="1585"/>
      <c r="FO57" s="1585"/>
      <c r="FP57" s="1585"/>
      <c r="FQ57" s="1585"/>
      <c r="FR57" s="1585"/>
      <c r="FS57" s="1585"/>
      <c r="FT57" s="1585"/>
      <c r="FU57" s="1585"/>
      <c r="FV57" s="1585"/>
      <c r="FW57" s="1585"/>
      <c r="FX57" s="1585"/>
      <c r="FY57" s="1585"/>
      <c r="FZ57" s="1585"/>
      <c r="GA57" s="1585"/>
      <c r="GB57" s="1585"/>
      <c r="GC57" s="1585"/>
      <c r="GD57" s="1585"/>
      <c r="GE57" s="1585"/>
      <c r="GF57" s="1585"/>
      <c r="GG57" s="1585"/>
      <c r="GH57" s="1585"/>
      <c r="GI57" s="1585"/>
      <c r="GJ57" s="1585"/>
      <c r="GK57" s="1585"/>
      <c r="GL57" s="1585"/>
      <c r="GM57" s="1585"/>
      <c r="GN57" s="1585"/>
      <c r="GO57" s="1585"/>
      <c r="GP57" s="1585"/>
      <c r="GQ57" s="1585"/>
      <c r="GR57" s="1585"/>
      <c r="GS57" s="1585"/>
      <c r="GT57" s="1585"/>
      <c r="GU57" s="1585"/>
      <c r="GV57" s="1585"/>
      <c r="GW57" s="1585"/>
      <c r="GX57" s="1585"/>
      <c r="GY57" s="1585"/>
      <c r="GZ57" s="1585"/>
      <c r="HA57" s="1585"/>
      <c r="HB57" s="1585"/>
      <c r="HC57" s="1585"/>
      <c r="HD57" s="1585"/>
      <c r="HE57" s="1585"/>
      <c r="HF57" s="1585"/>
      <c r="HG57" s="1585"/>
      <c r="HH57" s="1585"/>
      <c r="HI57" s="1585"/>
      <c r="HJ57" s="1585"/>
      <c r="HK57" s="1585"/>
      <c r="HL57" s="1585"/>
      <c r="HM57" s="1585"/>
      <c r="HN57" s="1585"/>
      <c r="HO57" s="1585"/>
      <c r="HP57" s="1585"/>
      <c r="HQ57" s="1585"/>
      <c r="HR57" s="1585"/>
      <c r="HS57" s="1585"/>
      <c r="HT57" s="1585"/>
      <c r="HU57" s="1585"/>
      <c r="HV57" s="1585"/>
      <c r="HW57" s="1585"/>
      <c r="HX57" s="1585"/>
      <c r="HY57" s="1585"/>
      <c r="HZ57" s="1585"/>
      <c r="IA57" s="1585"/>
      <c r="IB57" s="1585"/>
      <c r="IC57" s="1585"/>
      <c r="ID57" s="1585"/>
      <c r="IE57" s="1585"/>
      <c r="IF57" s="1585"/>
      <c r="IG57" s="1585"/>
      <c r="IH57" s="1585"/>
      <c r="II57" s="1585"/>
      <c r="IJ57" s="1585"/>
      <c r="IK57" s="1585"/>
      <c r="IL57" s="1585"/>
      <c r="IM57" s="1585"/>
      <c r="IN57" s="1585"/>
      <c r="IO57" s="1585"/>
      <c r="IP57" s="1585"/>
      <c r="IQ57" s="1585"/>
      <c r="IR57" s="1585"/>
      <c r="IS57" s="1585"/>
      <c r="IT57" s="1585"/>
      <c r="IU57" s="1585"/>
      <c r="IV57" s="1585"/>
      <c r="IW57" s="1585"/>
      <c r="IX57" s="1585"/>
      <c r="IY57" s="1585"/>
      <c r="IZ57" s="1585"/>
      <c r="JA57" s="1585"/>
      <c r="JB57" s="1585"/>
      <c r="JC57" s="1585"/>
      <c r="JD57" s="1585"/>
      <c r="JE57" s="1585"/>
      <c r="JF57" s="1585"/>
      <c r="JG57" s="1585"/>
      <c r="JH57" s="1585"/>
      <c r="JI57" s="1585"/>
      <c r="JJ57" s="1585"/>
      <c r="JK57" s="1585"/>
      <c r="JL57" s="1585"/>
      <c r="JM57" s="1585"/>
      <c r="JN57" s="1585"/>
      <c r="JO57" s="1585"/>
      <c r="JP57" s="1585"/>
      <c r="JQ57" s="1585"/>
      <c r="JR57" s="1585"/>
      <c r="JS57" s="1585"/>
      <c r="JT57" s="1585"/>
      <c r="JU57" s="1585"/>
      <c r="JV57" s="1585"/>
      <c r="JW57" s="1585"/>
      <c r="JX57" s="1585"/>
      <c r="JY57" s="1585"/>
      <c r="JZ57" s="1585"/>
      <c r="KA57" s="1585"/>
      <c r="KB57" s="1585"/>
      <c r="KC57" s="1585"/>
      <c r="KD57" s="1585"/>
      <c r="KE57" s="1585"/>
      <c r="KF57" s="1585"/>
      <c r="KG57" s="1585"/>
      <c r="KH57" s="1585"/>
      <c r="KI57" s="1585"/>
      <c r="KJ57" s="1585"/>
      <c r="KK57" s="1585"/>
      <c r="KL57" s="1585"/>
      <c r="KM57" s="1585"/>
      <c r="KN57" s="1585"/>
      <c r="KO57" s="1585"/>
      <c r="KP57" s="1585"/>
      <c r="KQ57" s="1585"/>
      <c r="KR57" s="1585"/>
      <c r="KS57" s="1585"/>
      <c r="KT57" s="1585"/>
      <c r="KU57" s="1585"/>
      <c r="KV57" s="1585"/>
      <c r="KW57" s="1585"/>
      <c r="KX57" s="1585"/>
      <c r="KY57" s="1585"/>
      <c r="KZ57" s="1585"/>
      <c r="LA57" s="1585"/>
      <c r="LB57" s="1585"/>
      <c r="LC57" s="1585"/>
      <c r="LD57" s="1585"/>
      <c r="LE57" s="1585"/>
      <c r="LF57" s="1585"/>
      <c r="LG57" s="1585"/>
      <c r="LH57" s="1585"/>
      <c r="LI57" s="1585"/>
      <c r="LJ57" s="1585"/>
      <c r="LK57" s="1585"/>
      <c r="LL57" s="1585"/>
      <c r="LM57" s="1585"/>
      <c r="LN57" s="1585"/>
      <c r="LO57" s="1585"/>
      <c r="LP57" s="1585"/>
      <c r="LQ57" s="1585"/>
      <c r="LR57" s="1585"/>
      <c r="LS57" s="1585"/>
      <c r="LT57" s="1585"/>
      <c r="LU57" s="1585"/>
      <c r="LV57" s="1585"/>
      <c r="LW57" s="1585"/>
      <c r="LX57" s="1585"/>
      <c r="LY57" s="1585"/>
      <c r="LZ57" s="1585"/>
      <c r="MA57" s="1585"/>
      <c r="MB57" s="1585"/>
      <c r="MC57" s="1585"/>
      <c r="MD57" s="1585"/>
      <c r="ME57" s="1585"/>
      <c r="MF57" s="1585"/>
      <c r="MG57" s="1585"/>
      <c r="MH57" s="1585"/>
      <c r="MI57" s="1585"/>
      <c r="MJ57" s="1585"/>
      <c r="MK57" s="1585"/>
      <c r="ML57" s="1585"/>
      <c r="MM57" s="1585"/>
      <c r="MN57" s="1585"/>
      <c r="MO57" s="1585"/>
      <c r="MP57" s="1585"/>
      <c r="MQ57" s="1585"/>
      <c r="MR57" s="1585"/>
      <c r="MS57" s="1585"/>
      <c r="MT57" s="1585"/>
      <c r="MU57" s="1585"/>
      <c r="MV57" s="1585"/>
      <c r="MW57" s="1585"/>
      <c r="MX57" s="1585"/>
      <c r="MY57" s="1585"/>
      <c r="MZ57" s="1585"/>
      <c r="NA57" s="1585"/>
      <c r="NB57" s="1585"/>
      <c r="NC57" s="1585"/>
      <c r="ND57" s="1585"/>
      <c r="NE57" s="1585"/>
      <c r="NF57" s="1585"/>
      <c r="NG57" s="1585"/>
      <c r="NH57" s="1585"/>
      <c r="NI57" s="1585"/>
      <c r="NJ57" s="1585"/>
      <c r="NK57" s="1585"/>
      <c r="NL57" s="1585"/>
      <c r="NM57" s="1585"/>
      <c r="NN57" s="1585"/>
      <c r="NO57" s="1585"/>
      <c r="NP57" s="1585"/>
      <c r="NQ57" s="1585"/>
      <c r="NR57" s="1585"/>
      <c r="NS57" s="1585"/>
      <c r="NT57" s="1585"/>
      <c r="NU57" s="1585"/>
      <c r="NV57" s="1585"/>
      <c r="NW57" s="1585"/>
      <c r="NX57" s="1585"/>
      <c r="NY57" s="1585"/>
      <c r="NZ57" s="1585"/>
      <c r="OA57" s="1585"/>
      <c r="OB57" s="1585"/>
      <c r="OC57" s="1585"/>
      <c r="OD57" s="1585"/>
      <c r="OE57" s="1585"/>
      <c r="OF57" s="1585"/>
      <c r="OG57" s="1585"/>
      <c r="OH57" s="1585"/>
      <c r="OI57" s="1585"/>
      <c r="OJ57" s="1585"/>
      <c r="OK57" s="1585"/>
      <c r="OL57" s="1585"/>
      <c r="OM57" s="1585"/>
      <c r="ON57" s="1585"/>
      <c r="OO57" s="1585"/>
      <c r="OP57" s="1585"/>
      <c r="OQ57" s="1585"/>
      <c r="OR57" s="1585"/>
      <c r="OS57" s="1585"/>
      <c r="OT57" s="1585"/>
      <c r="OU57" s="1585"/>
      <c r="OV57" s="1585"/>
      <c r="OW57" s="1585"/>
      <c r="OX57" s="1585"/>
      <c r="OY57" s="1585"/>
      <c r="OZ57" s="1585"/>
      <c r="PA57" s="1585"/>
      <c r="PB57" s="1585"/>
      <c r="PC57" s="1585"/>
      <c r="PD57" s="1585"/>
      <c r="PE57" s="1585"/>
      <c r="PF57" s="1585"/>
      <c r="PG57" s="1585"/>
      <c r="PH57" s="1585"/>
      <c r="PI57" s="1585"/>
      <c r="PJ57" s="1585"/>
      <c r="PK57" s="1585"/>
      <c r="PL57" s="1585"/>
      <c r="PM57" s="1585"/>
      <c r="PN57" s="1585"/>
      <c r="PO57" s="1585"/>
      <c r="PP57" s="1585"/>
      <c r="PQ57" s="1585"/>
      <c r="PR57" s="1585"/>
      <c r="PS57" s="1585"/>
      <c r="PT57" s="1585"/>
      <c r="PU57" s="1585"/>
      <c r="PV57" s="1585"/>
      <c r="PW57" s="1585"/>
      <c r="PX57" s="1585"/>
      <c r="PY57" s="1585"/>
      <c r="PZ57" s="1585"/>
      <c r="QA57" s="1585"/>
      <c r="QB57" s="1585"/>
      <c r="QC57" s="1585"/>
      <c r="QD57" s="1585"/>
      <c r="QE57" s="1585"/>
      <c r="QF57" s="1585"/>
      <c r="QG57" s="1585"/>
      <c r="QH57" s="1585"/>
      <c r="QI57" s="1585"/>
      <c r="QJ57" s="1585"/>
      <c r="QK57" s="1585"/>
      <c r="QL57" s="1585"/>
      <c r="QM57" s="1585"/>
      <c r="QN57" s="1585"/>
      <c r="QO57" s="1585"/>
      <c r="QP57" s="1585"/>
      <c r="QQ57" s="1585"/>
      <c r="QR57" s="1585"/>
      <c r="QS57" s="1585"/>
      <c r="QT57" s="1585"/>
      <c r="QU57" s="1585"/>
      <c r="QV57" s="1585"/>
      <c r="QW57" s="1585"/>
      <c r="QX57" s="1585"/>
      <c r="QY57" s="1585"/>
      <c r="QZ57" s="1585"/>
      <c r="RA57" s="1585"/>
      <c r="RB57" s="1585"/>
      <c r="RC57" s="1585"/>
      <c r="RD57" s="1585"/>
      <c r="RE57" s="1585"/>
      <c r="RF57" s="1585"/>
      <c r="RG57" s="1585"/>
      <c r="RH57" s="1585"/>
      <c r="RI57" s="1585"/>
      <c r="RJ57" s="1585"/>
      <c r="RK57" s="1585"/>
      <c r="RL57" s="1585"/>
      <c r="RM57" s="1585"/>
      <c r="RN57" s="1585"/>
      <c r="RO57" s="1585"/>
      <c r="RP57" s="1585"/>
      <c r="RQ57" s="1585"/>
      <c r="RR57" s="1585"/>
      <c r="RS57" s="1585"/>
      <c r="RT57" s="1585"/>
      <c r="RU57" s="1585"/>
      <c r="RV57" s="1585"/>
      <c r="RW57" s="1585"/>
      <c r="RX57" s="1585"/>
      <c r="RY57" s="1585"/>
      <c r="RZ57" s="1585"/>
      <c r="SA57" s="1585"/>
      <c r="SB57" s="1585"/>
      <c r="SC57" s="1585"/>
      <c r="SD57" s="1585"/>
      <c r="SE57" s="1585"/>
      <c r="SF57" s="1585"/>
      <c r="SG57" s="1585"/>
      <c r="SH57" s="1585"/>
      <c r="SI57" s="1585"/>
      <c r="SJ57" s="1585"/>
      <c r="SK57" s="1585"/>
      <c r="SL57" s="1585"/>
      <c r="SM57" s="1585"/>
      <c r="SN57" s="1585"/>
      <c r="SO57" s="1585"/>
      <c r="SP57" s="1585"/>
      <c r="SQ57" s="1585"/>
      <c r="SR57" s="1585"/>
      <c r="SS57" s="1585"/>
      <c r="ST57" s="1585"/>
      <c r="SU57" s="1585"/>
      <c r="SV57" s="1585"/>
      <c r="SW57" s="1585"/>
      <c r="SX57" s="1585"/>
      <c r="SY57" s="1585"/>
      <c r="SZ57" s="1585"/>
      <c r="TA57" s="1585"/>
      <c r="TB57" s="1585"/>
      <c r="TC57" s="1585"/>
      <c r="TD57" s="1585"/>
      <c r="TE57" s="1585"/>
      <c r="TF57" s="1585"/>
      <c r="TG57" s="1585"/>
      <c r="TH57" s="1585"/>
      <c r="TI57" s="1585"/>
      <c r="TJ57" s="1585"/>
      <c r="TK57" s="1585"/>
      <c r="TL57" s="1585"/>
      <c r="TM57" s="1585"/>
      <c r="TN57" s="1585"/>
      <c r="TO57" s="1585"/>
      <c r="TP57" s="1585"/>
      <c r="TQ57" s="1585"/>
      <c r="TR57" s="1585"/>
      <c r="TS57" s="1585"/>
      <c r="TT57" s="1585"/>
      <c r="TU57" s="1585"/>
      <c r="TV57" s="1585"/>
      <c r="TW57" s="1585"/>
      <c r="TX57" s="1585"/>
      <c r="TY57" s="1585"/>
      <c r="TZ57" s="1585"/>
      <c r="UA57" s="1585"/>
      <c r="UB57" s="1585"/>
      <c r="UC57" s="1585"/>
      <c r="UD57" s="1585"/>
      <c r="UE57" s="1585"/>
      <c r="UF57" s="1585"/>
      <c r="UG57" s="1585"/>
      <c r="UH57" s="1585"/>
      <c r="UI57" s="1585"/>
      <c r="UJ57" s="1585"/>
      <c r="UK57" s="1585"/>
      <c r="UL57" s="1585"/>
      <c r="UM57" s="1585"/>
      <c r="UN57" s="1585"/>
      <c r="UO57" s="1585"/>
      <c r="UP57" s="1585"/>
      <c r="UQ57" s="1585"/>
      <c r="UR57" s="1585"/>
      <c r="US57" s="1585"/>
      <c r="UT57" s="1585"/>
      <c r="UU57" s="1585"/>
      <c r="UV57" s="1585"/>
      <c r="UW57" s="1585"/>
      <c r="UX57" s="1585"/>
      <c r="UY57" s="1585"/>
      <c r="UZ57" s="1585"/>
      <c r="VA57" s="1585"/>
      <c r="VB57" s="1585"/>
      <c r="VC57" s="1585"/>
      <c r="VD57" s="1585"/>
      <c r="VE57" s="1585"/>
      <c r="VF57" s="1585"/>
      <c r="VG57" s="1585"/>
      <c r="VH57" s="1585"/>
      <c r="VI57" s="1585"/>
      <c r="VJ57" s="1585"/>
      <c r="VK57" s="1585"/>
      <c r="VL57" s="1585"/>
      <c r="VM57" s="1585"/>
      <c r="VN57" s="1585"/>
      <c r="VO57" s="1585"/>
      <c r="VP57" s="1585"/>
      <c r="VQ57" s="1585"/>
      <c r="VR57" s="1585"/>
      <c r="VS57" s="1585"/>
      <c r="VT57" s="1585"/>
      <c r="VU57" s="1585"/>
      <c r="VV57" s="1585"/>
      <c r="VW57" s="1585"/>
      <c r="VX57" s="1585"/>
      <c r="VY57" s="1585"/>
      <c r="VZ57" s="1585"/>
      <c r="WA57" s="1585"/>
      <c r="WB57" s="1585"/>
      <c r="WC57" s="1585"/>
      <c r="WD57" s="1585"/>
      <c r="WE57" s="1585"/>
      <c r="WF57" s="1585"/>
      <c r="WG57" s="1585"/>
      <c r="WH57" s="1585"/>
      <c r="WI57" s="1585"/>
      <c r="WJ57" s="1585"/>
      <c r="WK57" s="1585"/>
      <c r="WL57" s="1585"/>
      <c r="WM57" s="1585"/>
      <c r="WN57" s="1585"/>
      <c r="WO57" s="1585"/>
      <c r="WP57" s="1585"/>
      <c r="WQ57" s="1585"/>
      <c r="WR57" s="1585"/>
      <c r="WS57" s="1585"/>
      <c r="WT57" s="1585"/>
      <c r="WU57" s="1585"/>
      <c r="WV57" s="1585"/>
      <c r="WW57" s="1585"/>
      <c r="WX57" s="1585"/>
      <c r="WY57" s="1585"/>
      <c r="WZ57" s="1585"/>
      <c r="XA57" s="1585"/>
      <c r="XB57" s="1585"/>
      <c r="XC57" s="1585"/>
      <c r="XD57" s="1585"/>
      <c r="XE57" s="1585"/>
      <c r="XF57" s="1585"/>
      <c r="XG57" s="1585"/>
      <c r="XH57" s="1585"/>
      <c r="XI57" s="1585"/>
      <c r="XJ57" s="1585"/>
      <c r="XK57" s="1585"/>
      <c r="XL57" s="1585"/>
      <c r="XM57" s="1585"/>
      <c r="XN57" s="1585"/>
      <c r="XO57" s="1585"/>
      <c r="XP57" s="1585"/>
      <c r="XQ57" s="1585"/>
      <c r="XR57" s="1585"/>
      <c r="XS57" s="1585"/>
      <c r="XT57" s="1585"/>
      <c r="XU57" s="1585"/>
      <c r="XV57" s="1585"/>
      <c r="XW57" s="1585"/>
      <c r="XX57" s="1585"/>
      <c r="XY57" s="1585"/>
      <c r="XZ57" s="1585"/>
      <c r="YA57" s="1585"/>
      <c r="YB57" s="1585"/>
      <c r="YC57" s="1585"/>
      <c r="YD57" s="1585"/>
      <c r="YE57" s="1585"/>
      <c r="YF57" s="1585"/>
      <c r="YG57" s="1585"/>
      <c r="YH57" s="1585"/>
      <c r="YI57" s="1585"/>
      <c r="YJ57" s="1585"/>
      <c r="YK57" s="1585"/>
      <c r="YL57" s="1585"/>
      <c r="YM57" s="1585"/>
      <c r="YN57" s="1585"/>
      <c r="YO57" s="1585"/>
      <c r="YP57" s="1585"/>
      <c r="YQ57" s="1585"/>
      <c r="YR57" s="1585"/>
      <c r="YS57" s="1585"/>
      <c r="YT57" s="1585"/>
      <c r="YU57" s="1585"/>
      <c r="YV57" s="1585"/>
      <c r="YW57" s="1585"/>
      <c r="YX57" s="1585"/>
      <c r="YY57" s="1585"/>
      <c r="YZ57" s="1585"/>
      <c r="ZA57" s="1585"/>
      <c r="ZB57" s="1585"/>
      <c r="ZC57" s="1585"/>
      <c r="ZD57" s="1585"/>
      <c r="ZE57" s="1585"/>
      <c r="ZF57" s="1585"/>
      <c r="ZG57" s="1585"/>
      <c r="ZH57" s="1585"/>
      <c r="ZI57" s="1585"/>
      <c r="ZJ57" s="1585"/>
      <c r="ZK57" s="1585"/>
      <c r="ZL57" s="1585"/>
      <c r="ZM57" s="1585"/>
      <c r="ZN57" s="1585"/>
      <c r="ZO57" s="1585"/>
      <c r="ZP57" s="1585"/>
      <c r="ZQ57" s="1585"/>
      <c r="ZR57" s="1585"/>
      <c r="ZS57" s="1585"/>
      <c r="ZT57" s="1585"/>
      <c r="ZU57" s="1585"/>
      <c r="ZV57" s="1585"/>
      <c r="ZW57" s="1585"/>
      <c r="ZX57" s="1585"/>
      <c r="ZY57" s="1585"/>
      <c r="ZZ57" s="1585"/>
      <c r="AAA57" s="1585"/>
      <c r="AAB57" s="1585"/>
      <c r="AAC57" s="1585"/>
      <c r="AAD57" s="1585"/>
      <c r="AAE57" s="1585"/>
      <c r="AAF57" s="1585"/>
      <c r="AAG57" s="1585"/>
      <c r="AAH57" s="1585"/>
      <c r="AAI57" s="1585"/>
      <c r="AAJ57" s="1585"/>
      <c r="AAK57" s="1585"/>
      <c r="AAL57" s="1585"/>
      <c r="AAM57" s="1585"/>
      <c r="AAN57" s="1585"/>
      <c r="AAO57" s="1585"/>
      <c r="AAP57" s="1585"/>
      <c r="AAQ57" s="1585"/>
      <c r="AAR57" s="1585"/>
      <c r="AAS57" s="1585"/>
      <c r="AAT57" s="1585"/>
      <c r="AAU57" s="1585"/>
      <c r="AAV57" s="1585"/>
      <c r="AAW57" s="1585"/>
      <c r="AAX57" s="1585"/>
      <c r="AAY57" s="1585"/>
      <c r="AAZ57" s="1585"/>
      <c r="ABA57" s="1585"/>
      <c r="ABB57" s="1585"/>
      <c r="ABC57" s="1585"/>
      <c r="ABD57" s="1585"/>
      <c r="ABE57" s="1585"/>
      <c r="ABF57" s="1585"/>
      <c r="ABG57" s="1585"/>
      <c r="ABH57" s="1585"/>
      <c r="ABI57" s="1585"/>
      <c r="ABJ57" s="1585"/>
      <c r="ABK57" s="1585"/>
      <c r="ABL57" s="1585"/>
      <c r="ABM57" s="1585"/>
      <c r="ABN57" s="1585"/>
      <c r="ABO57" s="1585"/>
      <c r="ABP57" s="1585"/>
      <c r="ABQ57" s="1585"/>
      <c r="ABR57" s="1585"/>
      <c r="ABS57" s="1585"/>
      <c r="ABT57" s="1585"/>
      <c r="ABU57" s="1585"/>
      <c r="ABV57" s="1585"/>
      <c r="ABW57" s="1585"/>
      <c r="ABX57" s="1585"/>
      <c r="ABY57" s="1585"/>
      <c r="ABZ57" s="1585"/>
      <c r="ACA57" s="1585"/>
      <c r="ACB57" s="1585"/>
      <c r="ACC57" s="1585"/>
      <c r="ACD57" s="1585"/>
      <c r="ACE57" s="1585"/>
      <c r="ACF57" s="1585"/>
      <c r="ACG57" s="1585"/>
      <c r="ACH57" s="1585"/>
      <c r="ACI57" s="1585"/>
      <c r="ACJ57" s="1585"/>
      <c r="ACK57" s="1585"/>
      <c r="ACL57" s="1585"/>
      <c r="ACM57" s="1585"/>
      <c r="ACN57" s="1585"/>
      <c r="ACO57" s="1585"/>
      <c r="ACP57" s="1585"/>
      <c r="ACQ57" s="1585"/>
      <c r="ACR57" s="1585"/>
      <c r="ACS57" s="1585"/>
      <c r="ACT57" s="1585"/>
      <c r="ACU57" s="1585"/>
      <c r="ACV57" s="1585"/>
      <c r="ACW57" s="1585"/>
      <c r="ACX57" s="1585"/>
      <c r="ACY57" s="1585"/>
      <c r="ACZ57" s="1585"/>
      <c r="ADA57" s="1585"/>
      <c r="ADB57" s="1585"/>
      <c r="ADC57" s="1585"/>
      <c r="ADD57" s="1585"/>
      <c r="ADE57" s="1585"/>
      <c r="ADF57" s="1585"/>
      <c r="ADG57" s="1585"/>
      <c r="ADH57" s="1585"/>
      <c r="ADI57" s="1585"/>
      <c r="ADJ57" s="1585"/>
      <c r="ADK57" s="1585"/>
      <c r="ADL57" s="1585"/>
      <c r="ADM57" s="1585"/>
      <c r="ADN57" s="1585"/>
      <c r="ADO57" s="1585"/>
      <c r="ADP57" s="1585"/>
      <c r="ADQ57" s="1585"/>
      <c r="ADR57" s="1585"/>
      <c r="ADS57" s="1585"/>
      <c r="ADT57" s="1585"/>
      <c r="ADU57" s="1585"/>
      <c r="ADV57" s="1585"/>
      <c r="ADW57" s="1585"/>
      <c r="ADX57" s="1585"/>
      <c r="ADY57" s="1585"/>
      <c r="ADZ57" s="1585"/>
      <c r="AEA57" s="1585"/>
      <c r="AEB57" s="1585"/>
      <c r="AEC57" s="1585"/>
      <c r="AED57" s="1585"/>
      <c r="AEE57" s="1585"/>
      <c r="AEF57" s="1585"/>
      <c r="AEG57" s="1585"/>
      <c r="AEH57" s="1585"/>
      <c r="AEI57" s="1585"/>
      <c r="AEJ57" s="1585"/>
      <c r="AEK57" s="1585"/>
      <c r="AEL57" s="1585"/>
      <c r="AEM57" s="1585"/>
      <c r="AEN57" s="1585"/>
      <c r="AEO57" s="1585"/>
      <c r="AEP57" s="1585"/>
      <c r="AEQ57" s="1585"/>
      <c r="AER57" s="1585"/>
      <c r="AES57" s="1585"/>
      <c r="AET57" s="1585"/>
      <c r="AEU57" s="1585"/>
      <c r="AEV57" s="1585"/>
      <c r="AEW57" s="1585"/>
      <c r="AEX57" s="1585"/>
      <c r="AEY57" s="1585"/>
      <c r="AEZ57" s="1585"/>
      <c r="AFA57" s="1585"/>
      <c r="AFB57" s="1585"/>
      <c r="AFC57" s="1585"/>
      <c r="AFD57" s="1585"/>
      <c r="AFE57" s="1585"/>
      <c r="AFF57" s="1585"/>
      <c r="AFG57" s="1585"/>
      <c r="AFH57" s="1585"/>
      <c r="AFI57" s="1585"/>
      <c r="AFJ57" s="1585"/>
      <c r="AFK57" s="1585"/>
      <c r="AFL57" s="1585"/>
      <c r="AFM57" s="1585"/>
      <c r="AFN57" s="1585"/>
      <c r="AFO57" s="1585"/>
      <c r="AFP57" s="1585"/>
      <c r="AFQ57" s="1585"/>
      <c r="AFR57" s="1585"/>
      <c r="AFS57" s="1585"/>
      <c r="AFT57" s="1585"/>
      <c r="AFU57" s="1585"/>
      <c r="AFV57" s="1585"/>
      <c r="AFW57" s="1585"/>
      <c r="AFX57" s="1585"/>
      <c r="AFY57" s="1585"/>
      <c r="AFZ57" s="1585"/>
      <c r="AGA57" s="1585"/>
      <c r="AGB57" s="1585"/>
      <c r="AGC57" s="1585"/>
      <c r="AGD57" s="1585"/>
      <c r="AGE57" s="1585"/>
      <c r="AGF57" s="1585"/>
      <c r="AGG57" s="1585"/>
      <c r="AGH57" s="1585"/>
      <c r="AGI57" s="1585"/>
      <c r="AGJ57" s="1585"/>
      <c r="AGK57" s="1585"/>
      <c r="AGL57" s="1585"/>
      <c r="AGM57" s="1585"/>
      <c r="AGN57" s="1585"/>
      <c r="AGO57" s="1585"/>
      <c r="AGP57" s="1585"/>
      <c r="AGQ57" s="1585"/>
      <c r="AGR57" s="1585"/>
      <c r="AGS57" s="1585"/>
      <c r="AGT57" s="1585"/>
      <c r="AGU57" s="1585"/>
      <c r="AGV57" s="1585"/>
      <c r="AGW57" s="1585"/>
      <c r="AGX57" s="1585"/>
      <c r="AGY57" s="1585"/>
      <c r="AGZ57" s="1585"/>
      <c r="AHA57" s="1585"/>
      <c r="AHB57" s="1585"/>
      <c r="AHC57" s="1585"/>
      <c r="AHD57" s="1585"/>
      <c r="AHE57" s="1585"/>
      <c r="AHF57" s="1585"/>
      <c r="AHG57" s="1585"/>
      <c r="AHH57" s="1585"/>
      <c r="AHI57" s="1585"/>
      <c r="AHJ57" s="1585"/>
      <c r="AHK57" s="1585"/>
      <c r="AHL57" s="1585"/>
      <c r="AHM57" s="1585"/>
      <c r="AHN57" s="1585"/>
      <c r="AHO57" s="1585"/>
      <c r="AHP57" s="1585"/>
      <c r="AHQ57" s="1585"/>
      <c r="AHR57" s="1585"/>
      <c r="AHS57" s="1585"/>
      <c r="AHT57" s="1585"/>
      <c r="AHU57" s="1585"/>
      <c r="AHV57" s="1585"/>
      <c r="AHW57" s="1585"/>
      <c r="AHX57" s="1585"/>
      <c r="AHY57" s="1585"/>
      <c r="AHZ57" s="1585"/>
      <c r="AIA57" s="1585"/>
      <c r="AIB57" s="1585"/>
      <c r="AIC57" s="1585"/>
      <c r="AID57" s="1585"/>
      <c r="AIE57" s="1585"/>
      <c r="AIF57" s="1585"/>
      <c r="AIG57" s="1585"/>
      <c r="AIH57" s="1585"/>
      <c r="AII57" s="1585"/>
      <c r="AIJ57" s="1585"/>
      <c r="AIK57" s="1585"/>
      <c r="AIL57" s="1585"/>
      <c r="AIM57" s="1585"/>
      <c r="AIN57" s="1585"/>
      <c r="AIO57" s="1585"/>
      <c r="AIP57" s="1585"/>
      <c r="AIQ57" s="1585"/>
      <c r="AIR57" s="1585"/>
      <c r="AIS57" s="1585"/>
      <c r="AIT57" s="1585"/>
      <c r="AIU57" s="1585"/>
      <c r="AIV57" s="1585"/>
      <c r="AIW57" s="1585"/>
      <c r="AIX57" s="1585"/>
      <c r="AIY57" s="1585"/>
      <c r="AIZ57" s="1585"/>
      <c r="AJA57" s="1585"/>
      <c r="AJB57" s="1585"/>
      <c r="AJC57" s="1585"/>
      <c r="AJD57" s="1585"/>
      <c r="AJE57" s="1585"/>
      <c r="AJF57" s="1585"/>
      <c r="AJG57" s="1585"/>
      <c r="AJH57" s="1585"/>
      <c r="AJI57" s="1585"/>
      <c r="AJJ57" s="1585"/>
      <c r="AJK57" s="1585"/>
      <c r="AJL57" s="1585"/>
      <c r="AJM57" s="1585"/>
      <c r="AJN57" s="1585"/>
      <c r="AJO57" s="1585"/>
      <c r="AJP57" s="1585"/>
      <c r="AJQ57" s="1585"/>
      <c r="AJR57" s="1585"/>
      <c r="AJS57" s="1585"/>
      <c r="AJT57" s="1585"/>
      <c r="AJU57" s="1585"/>
      <c r="AJV57" s="1585"/>
      <c r="AJW57" s="1585"/>
      <c r="AJX57" s="1585"/>
      <c r="AJY57" s="1585"/>
      <c r="AJZ57" s="1585"/>
      <c r="AKA57" s="1585"/>
      <c r="AKB57" s="1585"/>
      <c r="AKC57" s="1585"/>
      <c r="AKD57" s="1585"/>
      <c r="AKE57" s="1585"/>
      <c r="AKF57" s="1585"/>
      <c r="AKG57" s="1585"/>
      <c r="AKH57" s="1585"/>
      <c r="AKI57" s="1585"/>
      <c r="AKJ57" s="1585"/>
      <c r="AKK57" s="1585"/>
      <c r="AKL57" s="1585"/>
      <c r="AKM57" s="1585"/>
      <c r="AKN57" s="1585"/>
      <c r="AKO57" s="1585"/>
      <c r="AKP57" s="1585"/>
      <c r="AKQ57" s="1585"/>
      <c r="AKR57" s="1585"/>
      <c r="AKS57" s="1585"/>
      <c r="AKT57" s="1585"/>
      <c r="AKU57" s="1585"/>
      <c r="AKV57" s="1585"/>
      <c r="AKW57" s="1585"/>
      <c r="AKX57" s="1585"/>
      <c r="AKY57" s="1585"/>
      <c r="AKZ57" s="1585"/>
      <c r="ALA57" s="1585"/>
      <c r="ALB57" s="1585"/>
      <c r="ALC57" s="1585"/>
      <c r="ALD57" s="1585"/>
      <c r="ALE57" s="1585"/>
      <c r="ALF57" s="1585"/>
      <c r="ALG57" s="1585"/>
      <c r="ALH57" s="1585"/>
      <c r="ALI57" s="1585"/>
      <c r="ALJ57" s="1585"/>
      <c r="ALK57" s="1585"/>
      <c r="ALL57" s="1585"/>
      <c r="ALM57" s="1585"/>
      <c r="ALN57" s="1585"/>
      <c r="ALO57" s="1585"/>
      <c r="ALP57" s="1585"/>
      <c r="ALQ57" s="1585"/>
      <c r="ALR57" s="1585"/>
      <c r="ALS57" s="1585"/>
      <c r="ALT57" s="1585"/>
      <c r="ALU57" s="1585"/>
      <c r="ALV57" s="1585"/>
      <c r="ALW57" s="1585"/>
      <c r="ALX57" s="1585"/>
      <c r="ALY57" s="1585"/>
      <c r="ALZ57" s="1585"/>
      <c r="AMA57" s="1585"/>
      <c r="AMB57" s="1585"/>
      <c r="AMC57" s="1585"/>
      <c r="AMD57" s="1585"/>
      <c r="AME57" s="1585"/>
      <c r="AMF57" s="1585"/>
      <c r="AMG57" s="1585"/>
      <c r="AMH57" s="1585"/>
      <c r="AMI57" s="1585"/>
      <c r="AMJ57" s="1585"/>
      <c r="AMK57" s="1585"/>
      <c r="AML57" s="1585"/>
      <c r="AMM57" s="1585"/>
      <c r="AMN57" s="1585"/>
      <c r="AMO57" s="1585"/>
      <c r="AMP57" s="1585"/>
      <c r="AMQ57" s="1585"/>
      <c r="AMR57" s="1585"/>
      <c r="AMS57" s="1585"/>
      <c r="AMT57" s="1585"/>
      <c r="AMU57" s="1585"/>
      <c r="AMV57" s="1585"/>
      <c r="AMW57" s="1585"/>
      <c r="AMX57" s="1585"/>
      <c r="AMY57" s="1585"/>
      <c r="AMZ57" s="1585"/>
      <c r="ANA57" s="1585"/>
      <c r="ANB57" s="1585"/>
      <c r="ANC57" s="1585"/>
      <c r="AND57" s="1585"/>
      <c r="ANE57" s="1585"/>
      <c r="ANF57" s="1585"/>
      <c r="ANG57" s="1585"/>
      <c r="ANH57" s="1585"/>
      <c r="ANI57" s="1585"/>
      <c r="ANJ57" s="1585"/>
      <c r="ANK57" s="1585"/>
      <c r="ANL57" s="1585"/>
      <c r="ANM57" s="1585"/>
      <c r="ANN57" s="1585"/>
      <c r="ANO57" s="1585"/>
      <c r="ANP57" s="1585"/>
      <c r="ANQ57" s="1585"/>
      <c r="ANR57" s="1585"/>
      <c r="ANS57" s="1585"/>
      <c r="ANT57" s="1585"/>
      <c r="ANU57" s="1585"/>
      <c r="ANV57" s="1585"/>
      <c r="ANW57" s="1585"/>
      <c r="ANX57" s="1585"/>
      <c r="ANY57" s="1585"/>
      <c r="ANZ57" s="1585"/>
      <c r="AOA57" s="1585"/>
      <c r="AOB57" s="1585"/>
      <c r="AOC57" s="1585"/>
      <c r="AOD57" s="1585"/>
      <c r="AOE57" s="1585"/>
      <c r="AOF57" s="1585"/>
      <c r="AOG57" s="1585"/>
      <c r="AOH57" s="1585"/>
      <c r="AOI57" s="1585"/>
      <c r="AOJ57" s="1585"/>
      <c r="AOK57" s="1585"/>
      <c r="AOL57" s="1585"/>
      <c r="AOM57" s="1585"/>
      <c r="AON57" s="1585"/>
      <c r="AOO57" s="1585"/>
      <c r="AOP57" s="1585"/>
      <c r="AOQ57" s="1585"/>
      <c r="AOR57" s="1585"/>
      <c r="AOS57" s="1585"/>
      <c r="AOT57" s="1585"/>
      <c r="AOU57" s="1585"/>
      <c r="AOV57" s="1585"/>
      <c r="AOW57" s="1585"/>
      <c r="AOX57" s="1585"/>
      <c r="AOY57" s="1585"/>
      <c r="AOZ57" s="1585"/>
      <c r="APA57" s="1585"/>
      <c r="APB57" s="1585"/>
      <c r="APC57" s="1585"/>
      <c r="APD57" s="1585"/>
      <c r="APE57" s="1585"/>
      <c r="APF57" s="1585"/>
      <c r="APG57" s="1585"/>
      <c r="APH57" s="1585"/>
      <c r="API57" s="1585"/>
      <c r="APJ57" s="1585"/>
      <c r="APK57" s="1585"/>
      <c r="APL57" s="1585"/>
      <c r="APM57" s="1585"/>
      <c r="APN57" s="1585"/>
      <c r="APO57" s="1585"/>
      <c r="APP57" s="1585"/>
      <c r="APQ57" s="1585"/>
      <c r="APR57" s="1585"/>
      <c r="APS57" s="1585"/>
      <c r="APT57" s="1585"/>
      <c r="APU57" s="1585"/>
      <c r="APV57" s="1585"/>
      <c r="APW57" s="1585"/>
      <c r="APX57" s="1585"/>
      <c r="APY57" s="1585"/>
      <c r="APZ57" s="1585"/>
      <c r="AQA57" s="1585"/>
      <c r="AQB57" s="1585"/>
      <c r="AQC57" s="1585"/>
      <c r="AQD57" s="1585"/>
      <c r="AQE57" s="1585"/>
      <c r="AQF57" s="1585"/>
      <c r="AQG57" s="1585"/>
      <c r="AQH57" s="1585"/>
      <c r="AQI57" s="1585"/>
      <c r="AQJ57" s="1585"/>
      <c r="AQK57" s="1585"/>
      <c r="AQL57" s="1585"/>
      <c r="AQM57" s="1585"/>
      <c r="AQN57" s="1585"/>
      <c r="AQO57" s="1585"/>
      <c r="AQP57" s="1585"/>
      <c r="AQQ57" s="1585"/>
      <c r="AQR57" s="1585"/>
      <c r="AQS57" s="1585"/>
      <c r="AQT57" s="1585"/>
      <c r="AQU57" s="1585"/>
      <c r="AQV57" s="1585"/>
      <c r="AQW57" s="1585"/>
      <c r="AQX57" s="1585"/>
      <c r="AQY57" s="1585"/>
      <c r="AQZ57" s="1585"/>
      <c r="ARA57" s="1585"/>
      <c r="ARB57" s="1585"/>
      <c r="ARC57" s="1585"/>
      <c r="ARD57" s="1585"/>
      <c r="ARE57" s="1585"/>
      <c r="ARF57" s="1585"/>
      <c r="ARG57" s="1585"/>
      <c r="ARH57" s="1585"/>
      <c r="ARI57" s="1585"/>
      <c r="ARJ57" s="1585"/>
      <c r="ARK57" s="1585"/>
      <c r="ARL57" s="1585"/>
      <c r="ARM57" s="1585"/>
      <c r="ARN57" s="1585"/>
      <c r="ARO57" s="1585"/>
      <c r="ARP57" s="1585"/>
      <c r="ARQ57" s="1585"/>
      <c r="ARR57" s="1585"/>
      <c r="ARS57" s="1585"/>
      <c r="ART57" s="1585"/>
      <c r="ARU57" s="1585"/>
      <c r="ARV57" s="1585"/>
      <c r="ARW57" s="1585"/>
      <c r="ARX57" s="1585"/>
      <c r="ARY57" s="1585"/>
      <c r="ARZ57" s="1585"/>
      <c r="ASA57" s="1585"/>
      <c r="ASB57" s="1585"/>
      <c r="ASC57" s="1585"/>
      <c r="ASD57" s="1585"/>
      <c r="ASE57" s="1585"/>
      <c r="ASF57" s="1585"/>
      <c r="ASG57" s="1585"/>
      <c r="ASH57" s="1585"/>
      <c r="ASI57" s="1585"/>
      <c r="ASJ57" s="1585"/>
      <c r="ASK57" s="1585"/>
      <c r="ASL57" s="1585"/>
      <c r="ASM57" s="1585"/>
      <c r="ASN57" s="1585"/>
      <c r="ASO57" s="1585"/>
      <c r="ASP57" s="1585"/>
      <c r="ASQ57" s="1585"/>
      <c r="ASR57" s="1585"/>
      <c r="ASS57" s="1585"/>
      <c r="AST57" s="1585"/>
      <c r="ASU57" s="1585"/>
      <c r="ASV57" s="1585"/>
      <c r="ASW57" s="1585"/>
      <c r="ASX57" s="1585"/>
      <c r="ASY57" s="1585"/>
      <c r="ASZ57" s="1585"/>
      <c r="ATA57" s="1585"/>
      <c r="ATB57" s="1585"/>
      <c r="ATC57" s="1585"/>
      <c r="ATD57" s="1585"/>
      <c r="ATE57" s="1585"/>
      <c r="ATF57" s="1585"/>
      <c r="ATG57" s="1585"/>
      <c r="ATH57" s="1585"/>
      <c r="ATI57" s="1585"/>
      <c r="ATJ57" s="1585"/>
      <c r="ATK57" s="1585"/>
      <c r="ATL57" s="1585"/>
      <c r="ATM57" s="1585"/>
      <c r="ATN57" s="1585"/>
      <c r="ATO57" s="1585"/>
      <c r="ATP57" s="1585"/>
      <c r="ATQ57" s="1585"/>
      <c r="ATR57" s="1585"/>
      <c r="ATS57" s="1585"/>
      <c r="ATT57" s="1585"/>
      <c r="ATU57" s="1585"/>
      <c r="ATV57" s="1585"/>
      <c r="ATW57" s="1585"/>
      <c r="ATX57" s="1585"/>
      <c r="ATY57" s="1585"/>
      <c r="ATZ57" s="1585"/>
      <c r="AUA57" s="1585"/>
      <c r="AUB57" s="1585"/>
      <c r="AUC57" s="1585"/>
      <c r="AUD57" s="1585"/>
      <c r="AUE57" s="1585"/>
      <c r="AUF57" s="1585"/>
      <c r="AUG57" s="1585"/>
      <c r="AUH57" s="1585"/>
      <c r="AUI57" s="1585"/>
      <c r="AUJ57" s="1585"/>
      <c r="AUK57" s="1585"/>
      <c r="AUL57" s="1585"/>
      <c r="AUM57" s="1585"/>
      <c r="AUN57" s="1585"/>
      <c r="AUO57" s="1585"/>
      <c r="AUP57" s="1585"/>
      <c r="AUQ57" s="1585"/>
      <c r="AUR57" s="1585"/>
      <c r="AUS57" s="1585"/>
      <c r="AUT57" s="1585"/>
      <c r="AUU57" s="1585"/>
      <c r="AUV57" s="1585"/>
      <c r="AUW57" s="1585"/>
      <c r="AUX57" s="1585"/>
      <c r="AUY57" s="1585"/>
      <c r="AUZ57" s="1585"/>
      <c r="AVA57" s="1585"/>
      <c r="AVB57" s="1585"/>
      <c r="AVC57" s="1585"/>
      <c r="AVD57" s="1585"/>
      <c r="AVE57" s="1585"/>
      <c r="AVF57" s="1585"/>
      <c r="AVG57" s="1585"/>
      <c r="AVH57" s="1585"/>
      <c r="AVI57" s="1585"/>
      <c r="AVJ57" s="1585"/>
      <c r="AVK57" s="1585"/>
      <c r="AVL57" s="1585"/>
      <c r="AVM57" s="1585"/>
      <c r="AVN57" s="1585"/>
      <c r="AVO57" s="1585"/>
      <c r="AVP57" s="1585"/>
      <c r="AVQ57" s="1585"/>
      <c r="AVR57" s="1585"/>
      <c r="AVS57" s="1585"/>
      <c r="AVT57" s="1585"/>
      <c r="AVU57" s="1585"/>
      <c r="AVV57" s="1585"/>
      <c r="AVW57" s="1585"/>
      <c r="AVX57" s="1585"/>
      <c r="AVY57" s="1585"/>
      <c r="AVZ57" s="1585"/>
      <c r="AWA57" s="1585"/>
      <c r="AWB57" s="1585"/>
      <c r="AWC57" s="1585"/>
      <c r="AWD57" s="1585"/>
      <c r="AWE57" s="1585"/>
      <c r="AWF57" s="1585"/>
      <c r="AWG57" s="1585"/>
      <c r="AWH57" s="1585"/>
      <c r="AWI57" s="1585"/>
      <c r="AWJ57" s="1585"/>
      <c r="AWK57" s="1585"/>
      <c r="AWL57" s="1585"/>
      <c r="AWM57" s="1585"/>
      <c r="AWN57" s="1585"/>
      <c r="AWO57" s="1585"/>
      <c r="AWP57" s="1585"/>
      <c r="AWQ57" s="1585"/>
      <c r="AWR57" s="1585"/>
      <c r="AWS57" s="1585"/>
      <c r="AWT57" s="1585"/>
      <c r="AWU57" s="1585"/>
      <c r="AWV57" s="1585"/>
      <c r="AWW57" s="1585"/>
      <c r="AWX57" s="1585"/>
      <c r="AWY57" s="1585"/>
      <c r="AWZ57" s="1585"/>
      <c r="AXA57" s="1585"/>
      <c r="AXB57" s="1585"/>
      <c r="AXC57" s="1585"/>
      <c r="AXD57" s="1585"/>
      <c r="AXE57" s="1585"/>
      <c r="AXF57" s="1585"/>
      <c r="AXG57" s="1585"/>
      <c r="AXH57" s="1585"/>
      <c r="AXI57" s="1585"/>
      <c r="AXJ57" s="1585"/>
      <c r="AXK57" s="1585"/>
      <c r="AXL57" s="1585"/>
      <c r="AXM57" s="1585"/>
      <c r="AXN57" s="1585"/>
      <c r="AXO57" s="1585"/>
      <c r="AXP57" s="1585"/>
      <c r="AXQ57" s="1585"/>
      <c r="AXR57" s="1585"/>
      <c r="AXS57" s="1585"/>
      <c r="AXT57" s="1585"/>
      <c r="AXU57" s="1585"/>
      <c r="AXV57" s="1585"/>
      <c r="AXW57" s="1585"/>
      <c r="AXX57" s="1585"/>
      <c r="AXY57" s="1585"/>
      <c r="AXZ57" s="1585"/>
      <c r="AYA57" s="1585"/>
      <c r="AYB57" s="1585"/>
      <c r="AYC57" s="1585"/>
      <c r="AYD57" s="1585"/>
      <c r="AYE57" s="1585"/>
      <c r="AYF57" s="1585"/>
      <c r="AYG57" s="1585"/>
      <c r="AYH57" s="1585"/>
      <c r="AYI57" s="1585"/>
      <c r="AYJ57" s="1585"/>
      <c r="AYK57" s="1585"/>
      <c r="AYL57" s="1585"/>
      <c r="AYM57" s="1585"/>
      <c r="AYN57" s="1585"/>
      <c r="AYO57" s="1585"/>
      <c r="AYP57" s="1585"/>
      <c r="AYQ57" s="1585"/>
      <c r="AYR57" s="1585"/>
      <c r="AYS57" s="1585"/>
      <c r="AYT57" s="1585"/>
      <c r="AYU57" s="1585"/>
      <c r="AYV57" s="1585"/>
      <c r="AYW57" s="1585"/>
      <c r="AYX57" s="1585"/>
      <c r="AYY57" s="1585"/>
      <c r="AYZ57" s="1585"/>
      <c r="AZA57" s="1585"/>
      <c r="AZB57" s="1585"/>
      <c r="AZC57" s="1585"/>
      <c r="AZD57" s="1585"/>
      <c r="AZE57" s="1585"/>
      <c r="AZF57" s="1585"/>
      <c r="AZG57" s="1585"/>
      <c r="AZH57" s="1585"/>
      <c r="AZI57" s="1585"/>
      <c r="AZJ57" s="1585"/>
      <c r="AZK57" s="1585"/>
      <c r="AZL57" s="1585"/>
      <c r="AZM57" s="1585"/>
      <c r="AZN57" s="1585"/>
      <c r="AZO57" s="1585"/>
      <c r="AZP57" s="1585"/>
      <c r="AZQ57" s="1585"/>
      <c r="AZR57" s="1585"/>
      <c r="AZS57" s="1585"/>
      <c r="AZT57" s="1585"/>
      <c r="AZU57" s="1585"/>
      <c r="AZV57" s="1585"/>
      <c r="AZW57" s="1585"/>
      <c r="AZX57" s="1585"/>
      <c r="AZY57" s="1585"/>
      <c r="AZZ57" s="1585"/>
      <c r="BAA57" s="1585"/>
      <c r="BAB57" s="1585"/>
      <c r="BAC57" s="1585"/>
      <c r="BAD57" s="1585"/>
      <c r="BAE57" s="1585"/>
      <c r="BAF57" s="1585"/>
      <c r="BAG57" s="1585"/>
      <c r="BAH57" s="1585"/>
      <c r="BAI57" s="1585"/>
      <c r="BAJ57" s="1585"/>
      <c r="BAK57" s="1585"/>
      <c r="BAL57" s="1585"/>
      <c r="BAM57" s="1585"/>
      <c r="BAN57" s="1585"/>
      <c r="BAO57" s="1585"/>
      <c r="BAP57" s="1585"/>
      <c r="BAQ57" s="1585"/>
      <c r="BAR57" s="1585"/>
      <c r="BAS57" s="1585"/>
      <c r="BAT57" s="1585"/>
      <c r="BAU57" s="1585"/>
      <c r="BAV57" s="1585"/>
      <c r="BAW57" s="1585"/>
      <c r="BAX57" s="1585"/>
      <c r="BAY57" s="1585"/>
      <c r="BAZ57" s="1585"/>
      <c r="BBA57" s="1585"/>
      <c r="BBB57" s="1585"/>
      <c r="BBC57" s="1585"/>
      <c r="BBD57" s="1585"/>
      <c r="BBE57" s="1585"/>
      <c r="BBF57" s="1585"/>
      <c r="BBG57" s="1585"/>
      <c r="BBH57" s="1585"/>
      <c r="BBI57" s="1585"/>
      <c r="BBJ57" s="1585"/>
      <c r="BBK57" s="1585"/>
      <c r="BBL57" s="1585"/>
      <c r="BBM57" s="1585"/>
      <c r="BBN57" s="1585"/>
      <c r="BBO57" s="1585"/>
      <c r="BBP57" s="1585"/>
      <c r="BBQ57" s="1585"/>
      <c r="BBR57" s="1585"/>
      <c r="BBS57" s="1585"/>
      <c r="BBT57" s="1585"/>
      <c r="BBU57" s="1585"/>
      <c r="BBV57" s="1585"/>
      <c r="BBW57" s="1585"/>
      <c r="BBX57" s="1585"/>
      <c r="BBY57" s="1585"/>
      <c r="BBZ57" s="1585"/>
      <c r="BCA57" s="1585"/>
      <c r="BCB57" s="1585"/>
      <c r="BCC57" s="1585"/>
      <c r="BCD57" s="1585"/>
      <c r="BCE57" s="1585"/>
      <c r="BCF57" s="1585"/>
      <c r="BCG57" s="1585"/>
      <c r="BCH57" s="1585"/>
      <c r="BCI57" s="1585"/>
      <c r="BCJ57" s="1585"/>
      <c r="BCK57" s="1585"/>
      <c r="BCL57" s="1585"/>
      <c r="BCM57" s="1585"/>
      <c r="BCN57" s="1585"/>
      <c r="BCO57" s="1585"/>
      <c r="BCP57" s="1585"/>
      <c r="BCQ57" s="1585"/>
      <c r="BCR57" s="1585"/>
      <c r="BCS57" s="1585"/>
      <c r="BCT57" s="1585"/>
      <c r="BCU57" s="1585"/>
      <c r="BCV57" s="1585"/>
      <c r="BCW57" s="1585"/>
      <c r="BCX57" s="1585"/>
      <c r="BCY57" s="1585"/>
      <c r="BCZ57" s="1585"/>
      <c r="BDA57" s="1585"/>
      <c r="BDB57" s="1585"/>
      <c r="BDC57" s="1585"/>
      <c r="BDD57" s="1585"/>
      <c r="BDE57" s="1585"/>
      <c r="BDF57" s="1585"/>
      <c r="BDG57" s="1585"/>
      <c r="BDH57" s="1585"/>
      <c r="BDI57" s="1585"/>
      <c r="BDJ57" s="1585"/>
      <c r="BDK57" s="1585"/>
      <c r="BDL57" s="1585"/>
      <c r="BDM57" s="1585"/>
      <c r="BDN57" s="1585"/>
      <c r="BDO57" s="1585"/>
      <c r="BDP57" s="1585"/>
      <c r="BDQ57" s="1585"/>
      <c r="BDR57" s="1585"/>
      <c r="BDS57" s="1585"/>
      <c r="BDT57" s="1585"/>
      <c r="BDU57" s="1585"/>
      <c r="BDV57" s="1585"/>
      <c r="BDW57" s="1585"/>
      <c r="BDX57" s="1585"/>
      <c r="BDY57" s="1585"/>
      <c r="BDZ57" s="1585"/>
      <c r="BEA57" s="1585"/>
      <c r="BEB57" s="1585"/>
      <c r="BEC57" s="1585"/>
      <c r="BED57" s="1585"/>
      <c r="BEE57" s="1585"/>
      <c r="BEF57" s="1585"/>
      <c r="BEG57" s="1585"/>
      <c r="BEH57" s="1585"/>
      <c r="BEI57" s="1585"/>
      <c r="BEJ57" s="1585"/>
      <c r="BEK57" s="1585"/>
      <c r="BEL57" s="1585"/>
      <c r="BEM57" s="1585"/>
      <c r="BEN57" s="1585"/>
      <c r="BEO57" s="1585"/>
      <c r="BEP57" s="1585"/>
      <c r="BEQ57" s="1585"/>
      <c r="BER57" s="1585"/>
      <c r="BES57" s="1585"/>
      <c r="BET57" s="1585"/>
      <c r="BEU57" s="1585"/>
      <c r="BEV57" s="1585"/>
      <c r="BEW57" s="1585"/>
      <c r="BEX57" s="1585"/>
      <c r="BEY57" s="1585"/>
      <c r="BEZ57" s="1585"/>
      <c r="BFA57" s="1585"/>
      <c r="BFB57" s="1585"/>
      <c r="BFC57" s="1585"/>
      <c r="BFD57" s="1585"/>
      <c r="BFE57" s="1585"/>
      <c r="BFF57" s="1585"/>
      <c r="BFG57" s="1585"/>
      <c r="BFH57" s="1585"/>
      <c r="BFI57" s="1585"/>
      <c r="BFJ57" s="1585"/>
      <c r="BFK57" s="1585"/>
      <c r="BFL57" s="1585"/>
      <c r="BFM57" s="1585"/>
      <c r="BFN57" s="1585"/>
      <c r="BFO57" s="1585"/>
      <c r="BFP57" s="1585"/>
      <c r="BFQ57" s="1585"/>
      <c r="BFR57" s="1585"/>
      <c r="BFS57" s="1585"/>
      <c r="BFT57" s="1585"/>
      <c r="BFU57" s="1585"/>
      <c r="BFV57" s="1585"/>
      <c r="BFW57" s="1585"/>
      <c r="BFX57" s="1585"/>
      <c r="BFY57" s="1585"/>
      <c r="BFZ57" s="1585"/>
      <c r="BGA57" s="1585"/>
      <c r="BGB57" s="1585"/>
      <c r="BGC57" s="1585"/>
      <c r="BGD57" s="1585"/>
      <c r="BGE57" s="1585"/>
      <c r="BGF57" s="1585"/>
      <c r="BGG57" s="1585"/>
      <c r="BGH57" s="1585"/>
      <c r="BGI57" s="1585"/>
      <c r="BGJ57" s="1585"/>
      <c r="BGK57" s="1585"/>
      <c r="BGL57" s="1585"/>
      <c r="BGM57" s="1585"/>
      <c r="BGN57" s="1585"/>
      <c r="BGO57" s="1585"/>
      <c r="BGP57" s="1585"/>
      <c r="BGQ57" s="1585"/>
      <c r="BGR57" s="1585"/>
      <c r="BGS57" s="1585"/>
      <c r="BGT57" s="1585"/>
      <c r="BGU57" s="1585"/>
      <c r="BGV57" s="1585"/>
      <c r="BGW57" s="1585"/>
      <c r="BGX57" s="1585"/>
      <c r="BGY57" s="1585"/>
      <c r="BGZ57" s="1585"/>
      <c r="BHA57" s="1585"/>
      <c r="BHB57" s="1585"/>
      <c r="BHC57" s="1585"/>
      <c r="BHD57" s="1585"/>
      <c r="BHE57" s="1585"/>
      <c r="BHF57" s="1585"/>
      <c r="BHG57" s="1585"/>
      <c r="BHH57" s="1585"/>
      <c r="BHI57" s="1585"/>
      <c r="BHJ57" s="1585"/>
      <c r="BHK57" s="1585"/>
      <c r="BHL57" s="1585"/>
      <c r="BHM57" s="1585"/>
      <c r="BHN57" s="1585"/>
      <c r="BHO57" s="1585"/>
      <c r="BHP57" s="1585"/>
      <c r="BHQ57" s="1585"/>
      <c r="BHR57" s="1585"/>
      <c r="BHS57" s="1585"/>
      <c r="BHT57" s="1585"/>
      <c r="BHU57" s="1585"/>
      <c r="BHV57" s="1585"/>
      <c r="BHW57" s="1585"/>
      <c r="BHX57" s="1585"/>
      <c r="BHY57" s="1585"/>
      <c r="BHZ57" s="1585"/>
      <c r="BIA57" s="1585"/>
      <c r="BIB57" s="1585"/>
      <c r="BIC57" s="1585"/>
      <c r="BID57" s="1585"/>
      <c r="BIE57" s="1585"/>
      <c r="BIF57" s="1585"/>
      <c r="BIG57" s="1585"/>
      <c r="BIH57" s="1585"/>
      <c r="BII57" s="1585"/>
      <c r="BIJ57" s="1585"/>
      <c r="BIK57" s="1585"/>
      <c r="BIL57" s="1585"/>
      <c r="BIM57" s="1585"/>
      <c r="BIN57" s="1585"/>
      <c r="BIO57" s="1585"/>
      <c r="BIP57" s="1585"/>
      <c r="BIQ57" s="1585"/>
      <c r="BIR57" s="1585"/>
      <c r="BIS57" s="1585"/>
      <c r="BIT57" s="1585"/>
      <c r="BIU57" s="1585"/>
      <c r="BIV57" s="1585"/>
      <c r="BIW57" s="1585"/>
      <c r="BIX57" s="1585"/>
      <c r="BIY57" s="1585"/>
      <c r="BIZ57" s="1585"/>
      <c r="BJA57" s="1585"/>
      <c r="BJB57" s="1585"/>
      <c r="BJC57" s="1585"/>
      <c r="BJD57" s="1585"/>
      <c r="BJE57" s="1585"/>
      <c r="BJF57" s="1585"/>
      <c r="BJG57" s="1585"/>
      <c r="BJH57" s="1585"/>
      <c r="BJI57" s="1585"/>
      <c r="BJJ57" s="1585"/>
      <c r="BJK57" s="1585"/>
      <c r="BJL57" s="1585"/>
      <c r="BJM57" s="1585"/>
      <c r="BJN57" s="1585"/>
      <c r="BJO57" s="1585"/>
      <c r="BJP57" s="1585"/>
      <c r="BJQ57" s="1585"/>
      <c r="BJR57" s="1585"/>
      <c r="BJS57" s="1585"/>
      <c r="BJT57" s="1585"/>
      <c r="BJU57" s="1585"/>
      <c r="BJV57" s="1585"/>
      <c r="BJW57" s="1585"/>
      <c r="BJX57" s="1585"/>
      <c r="BJY57" s="1585"/>
      <c r="BJZ57" s="1585"/>
      <c r="BKA57" s="1585"/>
      <c r="BKB57" s="1585"/>
      <c r="BKC57" s="1585"/>
      <c r="BKD57" s="1585"/>
      <c r="BKE57" s="1585"/>
      <c r="BKF57" s="1585"/>
      <c r="BKG57" s="1585"/>
      <c r="BKH57" s="1585"/>
      <c r="BKI57" s="1585"/>
      <c r="BKJ57" s="1585"/>
      <c r="BKK57" s="1585"/>
      <c r="BKL57" s="1585"/>
      <c r="BKM57" s="1585"/>
      <c r="BKN57" s="1585"/>
      <c r="BKO57" s="1585"/>
      <c r="BKP57" s="1585"/>
      <c r="BKQ57" s="1585"/>
      <c r="BKR57" s="1585"/>
      <c r="BKS57" s="1585"/>
      <c r="BKT57" s="1585"/>
      <c r="BKU57" s="1585"/>
      <c r="BKV57" s="1585"/>
      <c r="BKW57" s="1585"/>
      <c r="BKX57" s="1585"/>
      <c r="BKY57" s="1585"/>
      <c r="BKZ57" s="1585"/>
      <c r="BLA57" s="1585"/>
      <c r="BLB57" s="1585"/>
      <c r="BLC57" s="1585"/>
      <c r="BLD57" s="1585"/>
      <c r="BLE57" s="1585"/>
      <c r="BLF57" s="1585"/>
      <c r="BLG57" s="1585"/>
      <c r="BLH57" s="1585"/>
      <c r="BLI57" s="1585"/>
      <c r="BLJ57" s="1585"/>
      <c r="BLK57" s="1585"/>
      <c r="BLL57" s="1585"/>
      <c r="BLM57" s="1585"/>
      <c r="BLN57" s="1585"/>
      <c r="BLO57" s="1585"/>
      <c r="BLP57" s="1585"/>
      <c r="BLQ57" s="1585"/>
      <c r="BLR57" s="1585"/>
      <c r="BLS57" s="1585"/>
      <c r="BLT57" s="1585"/>
      <c r="BLU57" s="1585"/>
      <c r="BLV57" s="1585"/>
      <c r="BLW57" s="1585"/>
      <c r="BLX57" s="1585"/>
      <c r="BLY57" s="1585"/>
      <c r="BLZ57" s="1585"/>
      <c r="BMA57" s="1585"/>
      <c r="BMB57" s="1585"/>
      <c r="BMC57" s="1585"/>
      <c r="BMD57" s="1585"/>
      <c r="BME57" s="1585"/>
      <c r="BMF57" s="1585"/>
      <c r="BMG57" s="1585"/>
      <c r="BMH57" s="1585"/>
      <c r="BMI57" s="1585"/>
      <c r="BMJ57" s="1585"/>
      <c r="BMK57" s="1585"/>
      <c r="BML57" s="1585"/>
      <c r="BMM57" s="1585"/>
      <c r="BMN57" s="1585"/>
      <c r="BMO57" s="1585"/>
      <c r="BMP57" s="1585"/>
      <c r="BMQ57" s="1585"/>
      <c r="BMR57" s="1585"/>
      <c r="BMS57" s="1585"/>
      <c r="BMT57" s="1585"/>
      <c r="BMU57" s="1585"/>
      <c r="BMV57" s="1585"/>
      <c r="BMW57" s="1585"/>
      <c r="BMX57" s="1585"/>
      <c r="BMY57" s="1585"/>
      <c r="BMZ57" s="1585"/>
      <c r="BNA57" s="1585"/>
      <c r="BNB57" s="1585"/>
      <c r="BNC57" s="1585"/>
      <c r="BND57" s="1585"/>
      <c r="BNE57" s="1585"/>
      <c r="BNF57" s="1585"/>
      <c r="BNG57" s="1585"/>
      <c r="BNH57" s="1585"/>
      <c r="BNI57" s="1585"/>
      <c r="BNJ57" s="1585"/>
      <c r="BNK57" s="1585"/>
      <c r="BNL57" s="1585"/>
      <c r="BNM57" s="1585"/>
      <c r="BNN57" s="1585"/>
      <c r="BNO57" s="1585"/>
      <c r="BNP57" s="1585"/>
      <c r="BNQ57" s="1585"/>
      <c r="BNR57" s="1585"/>
      <c r="BNS57" s="1585"/>
      <c r="BNT57" s="1585"/>
      <c r="BNU57" s="1585"/>
      <c r="BNV57" s="1585"/>
      <c r="BNW57" s="1585"/>
      <c r="BNX57" s="1585"/>
      <c r="BNY57" s="1585"/>
      <c r="BNZ57" s="1585"/>
      <c r="BOA57" s="1585"/>
      <c r="BOB57" s="1585"/>
      <c r="BOC57" s="1585"/>
      <c r="BOD57" s="1585"/>
      <c r="BOE57" s="1585"/>
      <c r="BOF57" s="1585"/>
      <c r="BOG57" s="1585"/>
      <c r="BOH57" s="1585"/>
      <c r="BOI57" s="1585"/>
      <c r="BOJ57" s="1585"/>
      <c r="BOK57" s="1585"/>
      <c r="BOL57" s="1585"/>
      <c r="BOM57" s="1585"/>
      <c r="BON57" s="1585"/>
      <c r="BOO57" s="1585"/>
      <c r="BOP57" s="1585"/>
      <c r="BOQ57" s="1585"/>
      <c r="BOR57" s="1585"/>
      <c r="BOS57" s="1585"/>
      <c r="BOT57" s="1585"/>
      <c r="BOU57" s="1585"/>
      <c r="BOV57" s="1585"/>
      <c r="BOW57" s="1585"/>
      <c r="BOX57" s="1585"/>
      <c r="BOY57" s="1585"/>
      <c r="BOZ57" s="1585"/>
      <c r="BPA57" s="1585"/>
      <c r="BPB57" s="1585"/>
      <c r="BPC57" s="1585"/>
      <c r="BPD57" s="1585"/>
      <c r="BPE57" s="1585"/>
      <c r="BPF57" s="1585"/>
      <c r="BPG57" s="1585"/>
      <c r="BPH57" s="1585"/>
      <c r="BPI57" s="1585"/>
      <c r="BPJ57" s="1585"/>
      <c r="BPK57" s="1585"/>
      <c r="BPL57" s="1585"/>
      <c r="BPM57" s="1585"/>
      <c r="BPN57" s="1585"/>
      <c r="BPO57" s="1585"/>
      <c r="BPP57" s="1585"/>
      <c r="BPQ57" s="1585"/>
      <c r="BPR57" s="1585"/>
      <c r="BPS57" s="1585"/>
      <c r="BPT57" s="1585"/>
      <c r="BPU57" s="1585"/>
      <c r="BPV57" s="1585"/>
      <c r="BPW57" s="1585"/>
      <c r="BPX57" s="1585"/>
      <c r="BPY57" s="1585"/>
      <c r="BPZ57" s="1585"/>
      <c r="BQA57" s="1585"/>
      <c r="BQB57" s="1585"/>
      <c r="BQC57" s="1585"/>
      <c r="BQD57" s="1585"/>
      <c r="BQE57" s="1585"/>
      <c r="BQF57" s="1585"/>
      <c r="BQG57" s="1585"/>
      <c r="BQH57" s="1585"/>
      <c r="BQI57" s="1585"/>
      <c r="BQJ57" s="1585"/>
      <c r="BQK57" s="1585"/>
      <c r="BQL57" s="1585"/>
      <c r="BQM57" s="1585"/>
      <c r="BQN57" s="1585"/>
      <c r="BQO57" s="1585"/>
      <c r="BQP57" s="1585"/>
      <c r="BQQ57" s="1585"/>
      <c r="BQR57" s="1585"/>
      <c r="BQS57" s="1585"/>
      <c r="BQT57" s="1585"/>
      <c r="BQU57" s="1585"/>
      <c r="BQV57" s="1585"/>
      <c r="BQW57" s="1585"/>
      <c r="BQX57" s="1585"/>
      <c r="BQY57" s="1585"/>
      <c r="BQZ57" s="1585"/>
      <c r="BRA57" s="1585"/>
      <c r="BRB57" s="1585"/>
      <c r="BRC57" s="1585"/>
      <c r="BRD57" s="1585"/>
      <c r="BRE57" s="1585"/>
      <c r="BRF57" s="1585"/>
      <c r="BRG57" s="1585"/>
      <c r="BRH57" s="1585"/>
      <c r="BRI57" s="1585"/>
      <c r="BRJ57" s="1585"/>
      <c r="BRK57" s="1585"/>
      <c r="BRL57" s="1585"/>
      <c r="BRM57" s="1585"/>
      <c r="BRN57" s="1585"/>
      <c r="BRO57" s="1585"/>
      <c r="BRP57" s="1585"/>
      <c r="BRQ57" s="1585"/>
      <c r="BRR57" s="1585"/>
      <c r="BRS57" s="1585"/>
      <c r="BRT57" s="1585"/>
      <c r="BRU57" s="1585"/>
      <c r="BRV57" s="1585"/>
      <c r="BRW57" s="1585"/>
      <c r="BRX57" s="1585"/>
      <c r="BRY57" s="1585"/>
      <c r="BRZ57" s="1585"/>
      <c r="BSA57" s="1585"/>
      <c r="BSB57" s="1585"/>
      <c r="BSC57" s="1585"/>
      <c r="BSD57" s="1585"/>
      <c r="BSE57" s="1585"/>
      <c r="BSF57" s="1585"/>
      <c r="BSG57" s="1585"/>
      <c r="BSH57" s="1585"/>
      <c r="BSI57" s="1585"/>
      <c r="BSJ57" s="1585"/>
      <c r="BSK57" s="1585"/>
      <c r="BSL57" s="1585"/>
      <c r="BSM57" s="1585"/>
      <c r="BSN57" s="1585"/>
      <c r="BSO57" s="1585"/>
      <c r="BSP57" s="1585"/>
      <c r="BSQ57" s="1585"/>
      <c r="BSR57" s="1585"/>
      <c r="BSS57" s="1585"/>
      <c r="BST57" s="1585"/>
      <c r="BSU57" s="1585"/>
      <c r="BSV57" s="1585"/>
      <c r="BSW57" s="1585"/>
      <c r="BSX57" s="1585"/>
      <c r="BSY57" s="1585"/>
      <c r="BSZ57" s="1585"/>
      <c r="BTA57" s="1585"/>
      <c r="BTB57" s="1585"/>
      <c r="BTC57" s="1585"/>
      <c r="BTD57" s="1585"/>
      <c r="BTE57" s="1585"/>
      <c r="BTF57" s="1585"/>
      <c r="BTG57" s="1585"/>
      <c r="BTH57" s="1585"/>
      <c r="BTI57" s="1585"/>
      <c r="BTJ57" s="1585"/>
      <c r="BTK57" s="1585"/>
      <c r="BTL57" s="1585"/>
      <c r="BTM57" s="1585"/>
      <c r="BTN57" s="1585"/>
      <c r="BTO57" s="1585"/>
      <c r="BTP57" s="1585"/>
      <c r="BTQ57" s="1585"/>
      <c r="BTR57" s="1585"/>
      <c r="BTS57" s="1585"/>
      <c r="BTT57" s="1585"/>
      <c r="BTU57" s="1585"/>
      <c r="BTV57" s="1585"/>
      <c r="BTW57" s="1585"/>
      <c r="BTX57" s="1585"/>
      <c r="BTY57" s="1585"/>
      <c r="BTZ57" s="1585"/>
      <c r="BUA57" s="1585"/>
      <c r="BUB57" s="1585"/>
      <c r="BUC57" s="1585"/>
      <c r="BUD57" s="1585"/>
      <c r="BUE57" s="1585"/>
      <c r="BUF57" s="1585"/>
      <c r="BUG57" s="1585"/>
      <c r="BUH57" s="1585"/>
      <c r="BUI57" s="1585"/>
      <c r="BUJ57" s="1585"/>
      <c r="BUK57" s="1585"/>
      <c r="BUL57" s="1585"/>
      <c r="BUM57" s="1585"/>
      <c r="BUN57" s="1585"/>
      <c r="BUO57" s="1585"/>
      <c r="BUP57" s="1585"/>
      <c r="BUQ57" s="1585"/>
      <c r="BUR57" s="1585"/>
      <c r="BUS57" s="1585"/>
      <c r="BUT57" s="1585"/>
      <c r="BUU57" s="1585"/>
      <c r="BUV57" s="1585"/>
      <c r="BUW57" s="1585"/>
      <c r="BUX57" s="1585"/>
      <c r="BUY57" s="1585"/>
      <c r="BUZ57" s="1585"/>
      <c r="BVA57" s="1585"/>
      <c r="BVB57" s="1585"/>
      <c r="BVC57" s="1585"/>
      <c r="BVD57" s="1585"/>
      <c r="BVE57" s="1585"/>
      <c r="BVF57" s="1585"/>
      <c r="BVG57" s="1585"/>
      <c r="BVH57" s="1585"/>
      <c r="BVI57" s="1585"/>
      <c r="BVJ57" s="1585"/>
      <c r="BVK57" s="1585"/>
      <c r="BVL57" s="1585"/>
      <c r="BVM57" s="1585"/>
      <c r="BVN57" s="1585"/>
      <c r="BVO57" s="1585"/>
      <c r="BVP57" s="1585"/>
      <c r="BVQ57" s="1585"/>
      <c r="BVR57" s="1585"/>
      <c r="BVS57" s="1585"/>
      <c r="BVT57" s="1585"/>
      <c r="BVU57" s="1585"/>
      <c r="BVV57" s="1585"/>
      <c r="BVW57" s="1585"/>
      <c r="BVX57" s="1585"/>
      <c r="BVY57" s="1585"/>
      <c r="BVZ57" s="1585"/>
      <c r="BWA57" s="1585"/>
      <c r="BWB57" s="1585"/>
      <c r="BWC57" s="1585"/>
      <c r="BWD57" s="1585"/>
      <c r="BWE57" s="1585"/>
      <c r="BWF57" s="1585"/>
      <c r="BWG57" s="1585"/>
      <c r="BWH57" s="1585"/>
      <c r="BWI57" s="1585"/>
      <c r="BWJ57" s="1585"/>
      <c r="BWK57" s="1585"/>
      <c r="BWL57" s="1585"/>
      <c r="BWM57" s="1585"/>
      <c r="BWN57" s="1585"/>
      <c r="BWO57" s="1585"/>
      <c r="BWP57" s="1585"/>
      <c r="BWQ57" s="1585"/>
      <c r="BWR57" s="1585"/>
      <c r="BWS57" s="1585"/>
      <c r="BWT57" s="1585"/>
      <c r="BWU57" s="1585"/>
      <c r="BWV57" s="1585"/>
      <c r="BWW57" s="1585"/>
      <c r="BWX57" s="1585"/>
      <c r="BWY57" s="1585"/>
      <c r="BWZ57" s="1585"/>
      <c r="BXA57" s="1585"/>
      <c r="BXB57" s="1585"/>
      <c r="BXC57" s="1585"/>
      <c r="BXD57" s="1585"/>
      <c r="BXE57" s="1585"/>
      <c r="BXF57" s="1585"/>
      <c r="BXG57" s="1585"/>
      <c r="BXH57" s="1585"/>
      <c r="BXI57" s="1585"/>
      <c r="BXJ57" s="1585"/>
      <c r="BXK57" s="1585"/>
      <c r="BXL57" s="1585"/>
      <c r="BXM57" s="1585"/>
      <c r="BXN57" s="1585"/>
      <c r="BXO57" s="1585"/>
      <c r="BXP57" s="1585"/>
      <c r="BXQ57" s="1585"/>
      <c r="BXR57" s="1585"/>
      <c r="BXS57" s="1585"/>
      <c r="BXT57" s="1585"/>
      <c r="BXU57" s="1585"/>
      <c r="BXV57" s="1585"/>
      <c r="BXW57" s="1585"/>
      <c r="BXX57" s="1585"/>
      <c r="BXY57" s="1585"/>
      <c r="BXZ57" s="1585"/>
      <c r="BYA57" s="1585"/>
      <c r="BYB57" s="1585"/>
      <c r="BYC57" s="1585"/>
      <c r="BYD57" s="1585"/>
      <c r="BYE57" s="1585"/>
      <c r="BYF57" s="1585"/>
      <c r="BYG57" s="1585"/>
      <c r="BYH57" s="1585"/>
      <c r="BYI57" s="1585"/>
      <c r="BYJ57" s="1585"/>
      <c r="BYK57" s="1585"/>
      <c r="BYL57" s="1585"/>
      <c r="BYM57" s="1585"/>
      <c r="BYN57" s="1585"/>
      <c r="BYO57" s="1585"/>
      <c r="BYP57" s="1585"/>
      <c r="BYQ57" s="1585"/>
      <c r="BYR57" s="1585"/>
      <c r="BYS57" s="1585"/>
      <c r="BYT57" s="1585"/>
      <c r="BYU57" s="1585"/>
      <c r="BYV57" s="1585"/>
      <c r="BYW57" s="1585"/>
      <c r="BYX57" s="1585"/>
      <c r="BYY57" s="1585"/>
      <c r="BYZ57" s="1585"/>
      <c r="BZA57" s="1585"/>
      <c r="BZB57" s="1585"/>
      <c r="BZC57" s="1585"/>
      <c r="BZD57" s="1585"/>
      <c r="BZE57" s="1585"/>
      <c r="BZF57" s="1585"/>
      <c r="BZG57" s="1585"/>
      <c r="BZH57" s="1585"/>
      <c r="BZI57" s="1585"/>
      <c r="BZJ57" s="1585"/>
      <c r="BZK57" s="1585"/>
      <c r="BZL57" s="1585"/>
      <c r="BZM57" s="1585"/>
      <c r="BZN57" s="1585"/>
      <c r="BZO57" s="1585"/>
      <c r="BZP57" s="1585"/>
      <c r="BZQ57" s="1585"/>
      <c r="BZR57" s="1585"/>
      <c r="BZS57" s="1585"/>
      <c r="BZT57" s="1585"/>
      <c r="BZU57" s="1585"/>
      <c r="BZV57" s="1585"/>
      <c r="BZW57" s="1585"/>
      <c r="BZX57" s="1585"/>
      <c r="BZY57" s="1585"/>
      <c r="BZZ57" s="1585"/>
      <c r="CAA57" s="1585"/>
      <c r="CAB57" s="1585"/>
      <c r="CAC57" s="1585"/>
      <c r="CAD57" s="1585"/>
      <c r="CAE57" s="1585"/>
      <c r="CAF57" s="1585"/>
      <c r="CAG57" s="1585"/>
      <c r="CAH57" s="1585"/>
      <c r="CAI57" s="1585"/>
      <c r="CAJ57" s="1585"/>
      <c r="CAK57" s="1585"/>
      <c r="CAL57" s="1585"/>
      <c r="CAM57" s="1585"/>
      <c r="CAN57" s="1585"/>
      <c r="CAO57" s="1585"/>
      <c r="CAP57" s="1585"/>
      <c r="CAQ57" s="1585"/>
      <c r="CAR57" s="1585"/>
      <c r="CAS57" s="1585"/>
      <c r="CAT57" s="1585"/>
      <c r="CAU57" s="1585"/>
      <c r="CAV57" s="1585"/>
      <c r="CAW57" s="1585"/>
      <c r="CAX57" s="1585"/>
      <c r="CAY57" s="1585"/>
      <c r="CAZ57" s="1585"/>
      <c r="CBA57" s="1585"/>
      <c r="CBB57" s="1585"/>
      <c r="CBC57" s="1585"/>
      <c r="CBD57" s="1585"/>
      <c r="CBE57" s="1585"/>
      <c r="CBF57" s="1585"/>
      <c r="CBG57" s="1585"/>
      <c r="CBH57" s="1585"/>
      <c r="CBI57" s="1585"/>
      <c r="CBJ57" s="1585"/>
      <c r="CBK57" s="1585"/>
      <c r="CBL57" s="1585"/>
      <c r="CBM57" s="1585"/>
      <c r="CBN57" s="1585"/>
      <c r="CBO57" s="1585"/>
      <c r="CBP57" s="1585"/>
      <c r="CBQ57" s="1585"/>
      <c r="CBR57" s="1585"/>
      <c r="CBS57" s="1585"/>
      <c r="CBT57" s="1585"/>
      <c r="CBU57" s="1585"/>
      <c r="CBV57" s="1585"/>
      <c r="CBW57" s="1585"/>
      <c r="CBX57" s="1585"/>
      <c r="CBY57" s="1585"/>
      <c r="CBZ57" s="1585"/>
      <c r="CCA57" s="1585"/>
      <c r="CCB57" s="1585"/>
      <c r="CCC57" s="1585"/>
      <c r="CCD57" s="1585"/>
      <c r="CCE57" s="1585"/>
      <c r="CCF57" s="1585"/>
      <c r="CCG57" s="1585"/>
      <c r="CCH57" s="1585"/>
      <c r="CCI57" s="1585"/>
      <c r="CCJ57" s="1585"/>
      <c r="CCK57" s="1585"/>
      <c r="CCL57" s="1585"/>
      <c r="CCM57" s="1585"/>
      <c r="CCN57" s="1585"/>
      <c r="CCO57" s="1585"/>
      <c r="CCP57" s="1585"/>
      <c r="CCQ57" s="1585"/>
      <c r="CCR57" s="1585"/>
      <c r="CCS57" s="1585"/>
      <c r="CCT57" s="1585"/>
      <c r="CCU57" s="1585"/>
      <c r="CCV57" s="1585"/>
      <c r="CCW57" s="1585"/>
      <c r="CCX57" s="1585"/>
      <c r="CCY57" s="1585"/>
      <c r="CCZ57" s="1585"/>
      <c r="CDA57" s="1585"/>
      <c r="CDB57" s="1585"/>
      <c r="CDC57" s="1585"/>
      <c r="CDD57" s="1585"/>
      <c r="CDE57" s="1585"/>
      <c r="CDF57" s="1585"/>
      <c r="CDG57" s="1585"/>
      <c r="CDH57" s="1585"/>
      <c r="CDI57" s="1585"/>
      <c r="CDJ57" s="1585"/>
      <c r="CDK57" s="1585"/>
      <c r="CDL57" s="1585"/>
      <c r="CDM57" s="1585"/>
      <c r="CDN57" s="1585"/>
      <c r="CDO57" s="1585"/>
      <c r="CDP57" s="1585"/>
      <c r="CDQ57" s="1585"/>
      <c r="CDR57" s="1585"/>
      <c r="CDS57" s="1585"/>
      <c r="CDT57" s="1585"/>
      <c r="CDU57" s="1585"/>
      <c r="CDV57" s="1585"/>
      <c r="CDW57" s="1585"/>
      <c r="CDX57" s="1585"/>
      <c r="CDY57" s="1585"/>
      <c r="CDZ57" s="1585"/>
      <c r="CEA57" s="1585"/>
      <c r="CEB57" s="1585"/>
      <c r="CEC57" s="1585"/>
      <c r="CED57" s="1585"/>
      <c r="CEE57" s="1585"/>
      <c r="CEF57" s="1585"/>
      <c r="CEG57" s="1585"/>
      <c r="CEH57" s="1585"/>
      <c r="CEI57" s="1585"/>
      <c r="CEJ57" s="1585"/>
      <c r="CEK57" s="1585"/>
      <c r="CEL57" s="1585"/>
      <c r="CEM57" s="1585"/>
      <c r="CEN57" s="1585"/>
      <c r="CEO57" s="1585"/>
      <c r="CEP57" s="1585"/>
      <c r="CEQ57" s="1585"/>
      <c r="CER57" s="1585"/>
      <c r="CES57" s="1585"/>
      <c r="CET57" s="1585"/>
      <c r="CEU57" s="1585"/>
      <c r="CEV57" s="1585"/>
      <c r="CEW57" s="1585"/>
      <c r="CEX57" s="1585"/>
      <c r="CEY57" s="1585"/>
      <c r="CEZ57" s="1585"/>
      <c r="CFA57" s="1585"/>
      <c r="CFB57" s="1585"/>
      <c r="CFC57" s="1585"/>
      <c r="CFD57" s="1585"/>
      <c r="CFE57" s="1585"/>
      <c r="CFF57" s="1585"/>
      <c r="CFG57" s="1585"/>
      <c r="CFH57" s="1585"/>
      <c r="CFI57" s="1585"/>
      <c r="CFJ57" s="1585"/>
      <c r="CFK57" s="1585"/>
      <c r="CFL57" s="1585"/>
      <c r="CFM57" s="1585"/>
      <c r="CFN57" s="1585"/>
      <c r="CFO57" s="1585"/>
      <c r="CFP57" s="1585"/>
      <c r="CFQ57" s="1585"/>
      <c r="CFR57" s="1585"/>
      <c r="CFS57" s="1585"/>
      <c r="CFT57" s="1585"/>
      <c r="CFU57" s="1585"/>
      <c r="CFV57" s="1585"/>
      <c r="CFW57" s="1585"/>
      <c r="CFX57" s="1585"/>
      <c r="CFY57" s="1585"/>
      <c r="CFZ57" s="1585"/>
      <c r="CGA57" s="1585"/>
      <c r="CGB57" s="1585"/>
      <c r="CGC57" s="1585"/>
      <c r="CGD57" s="1585"/>
      <c r="CGE57" s="1585"/>
      <c r="CGF57" s="1585"/>
      <c r="CGG57" s="1585"/>
      <c r="CGH57" s="1585"/>
      <c r="CGI57" s="1585"/>
      <c r="CGJ57" s="1585"/>
      <c r="CGK57" s="1585"/>
      <c r="CGL57" s="1585"/>
      <c r="CGM57" s="1585"/>
      <c r="CGN57" s="1585"/>
      <c r="CGO57" s="1585"/>
      <c r="CGP57" s="1585"/>
      <c r="CGQ57" s="1585"/>
      <c r="CGR57" s="1585"/>
      <c r="CGS57" s="1585"/>
      <c r="CGT57" s="1585"/>
      <c r="CGU57" s="1585"/>
      <c r="CGV57" s="1585"/>
      <c r="CGW57" s="1585"/>
      <c r="CGX57" s="1585"/>
      <c r="CGY57" s="1585"/>
      <c r="CGZ57" s="1585"/>
      <c r="CHA57" s="1585"/>
      <c r="CHB57" s="1585"/>
      <c r="CHC57" s="1585"/>
      <c r="CHD57" s="1585"/>
      <c r="CHE57" s="1585"/>
      <c r="CHF57" s="1585"/>
      <c r="CHG57" s="1585"/>
      <c r="CHH57" s="1585"/>
      <c r="CHI57" s="1585"/>
      <c r="CHJ57" s="1585"/>
      <c r="CHK57" s="1585"/>
      <c r="CHL57" s="1585"/>
      <c r="CHM57" s="1585"/>
      <c r="CHN57" s="1585"/>
      <c r="CHO57" s="1585"/>
      <c r="CHP57" s="1585"/>
      <c r="CHQ57" s="1585"/>
      <c r="CHR57" s="1585"/>
      <c r="CHS57" s="1585"/>
      <c r="CHT57" s="1585"/>
      <c r="CHU57" s="1585"/>
      <c r="CHV57" s="1585"/>
      <c r="CHW57" s="1585"/>
      <c r="CHX57" s="1585"/>
      <c r="CHY57" s="1585"/>
      <c r="CHZ57" s="1585"/>
      <c r="CIA57" s="1585"/>
      <c r="CIB57" s="1585"/>
      <c r="CIC57" s="1585"/>
      <c r="CID57" s="1585"/>
      <c r="CIE57" s="1585"/>
      <c r="CIF57" s="1585"/>
      <c r="CIG57" s="1585"/>
      <c r="CIH57" s="1585"/>
      <c r="CII57" s="1585"/>
      <c r="CIJ57" s="1585"/>
      <c r="CIK57" s="1585"/>
      <c r="CIL57" s="1585"/>
      <c r="CIM57" s="1585"/>
      <c r="CIN57" s="1585"/>
      <c r="CIO57" s="1585"/>
      <c r="CIP57" s="1585"/>
      <c r="CIQ57" s="1585"/>
      <c r="CIR57" s="1585"/>
      <c r="CIS57" s="1585"/>
      <c r="CIT57" s="1585"/>
      <c r="CIU57" s="1585"/>
      <c r="CIV57" s="1585"/>
      <c r="CIW57" s="1585"/>
      <c r="CIX57" s="1585"/>
      <c r="CIY57" s="1585"/>
      <c r="CIZ57" s="1585"/>
      <c r="CJA57" s="1585"/>
      <c r="CJB57" s="1585"/>
      <c r="CJC57" s="1585"/>
      <c r="CJD57" s="1585"/>
      <c r="CJE57" s="1585"/>
      <c r="CJF57" s="1585"/>
      <c r="CJG57" s="1585"/>
      <c r="CJH57" s="1585"/>
      <c r="CJI57" s="1585"/>
      <c r="CJJ57" s="1585"/>
      <c r="CJK57" s="1585"/>
      <c r="CJL57" s="1585"/>
      <c r="CJM57" s="1585"/>
      <c r="CJN57" s="1585"/>
      <c r="CJO57" s="1585"/>
      <c r="CJP57" s="1585"/>
      <c r="CJQ57" s="1585"/>
      <c r="CJR57" s="1585"/>
      <c r="CJS57" s="1585"/>
      <c r="CJT57" s="1585"/>
      <c r="CJU57" s="1585"/>
      <c r="CJV57" s="1585"/>
      <c r="CJW57" s="1585"/>
      <c r="CJX57" s="1585"/>
      <c r="CJY57" s="1585"/>
      <c r="CJZ57" s="1585"/>
      <c r="CKA57" s="1585"/>
      <c r="CKB57" s="1585"/>
      <c r="CKC57" s="1585"/>
      <c r="CKD57" s="1585"/>
      <c r="CKE57" s="1585"/>
      <c r="CKF57" s="1585"/>
      <c r="CKG57" s="1585"/>
      <c r="CKH57" s="1585"/>
      <c r="CKI57" s="1585"/>
      <c r="CKJ57" s="1585"/>
      <c r="CKK57" s="1585"/>
      <c r="CKL57" s="1585"/>
      <c r="CKM57" s="1585"/>
      <c r="CKN57" s="1585"/>
      <c r="CKO57" s="1585"/>
      <c r="CKP57" s="1585"/>
      <c r="CKQ57" s="1585"/>
      <c r="CKR57" s="1585"/>
      <c r="CKS57" s="1585"/>
      <c r="CKT57" s="1585"/>
      <c r="CKU57" s="1585"/>
      <c r="CKV57" s="1585"/>
      <c r="CKW57" s="1585"/>
      <c r="CKX57" s="1585"/>
      <c r="CKY57" s="1585"/>
      <c r="CKZ57" s="1585"/>
      <c r="CLA57" s="1585"/>
      <c r="CLB57" s="1585"/>
      <c r="CLC57" s="1585"/>
      <c r="CLD57" s="1585"/>
      <c r="CLE57" s="1585"/>
      <c r="CLF57" s="1585"/>
      <c r="CLG57" s="1585"/>
      <c r="CLH57" s="1585"/>
      <c r="CLI57" s="1585"/>
      <c r="CLJ57" s="1585"/>
      <c r="CLK57" s="1585"/>
      <c r="CLL57" s="1585"/>
      <c r="CLM57" s="1585"/>
      <c r="CLN57" s="1585"/>
      <c r="CLO57" s="1585"/>
      <c r="CLP57" s="1585"/>
      <c r="CLQ57" s="1585"/>
      <c r="CLR57" s="1585"/>
      <c r="CLS57" s="1585"/>
      <c r="CLT57" s="1585"/>
      <c r="CLU57" s="1585"/>
      <c r="CLV57" s="1585"/>
      <c r="CLW57" s="1585"/>
      <c r="CLX57" s="1585"/>
      <c r="CLY57" s="1585"/>
      <c r="CLZ57" s="1585"/>
      <c r="CMA57" s="1585"/>
      <c r="CMB57" s="1585"/>
      <c r="CMC57" s="1585"/>
      <c r="CMD57" s="1585"/>
      <c r="CME57" s="1585"/>
      <c r="CMF57" s="1585"/>
      <c r="CMG57" s="1585"/>
      <c r="CMH57" s="1585"/>
      <c r="CMI57" s="1585"/>
      <c r="CMJ57" s="1585"/>
      <c r="CMK57" s="1585"/>
      <c r="CML57" s="1585"/>
      <c r="CMM57" s="1585"/>
      <c r="CMN57" s="1585"/>
      <c r="CMO57" s="1585"/>
      <c r="CMP57" s="1585"/>
      <c r="CMQ57" s="1585"/>
      <c r="CMR57" s="1585"/>
      <c r="CMS57" s="1585"/>
      <c r="CMT57" s="1585"/>
      <c r="CMU57" s="1585"/>
      <c r="CMV57" s="1585"/>
      <c r="CMW57" s="1585"/>
      <c r="CMX57" s="1585"/>
      <c r="CMY57" s="1585"/>
      <c r="CMZ57" s="1585"/>
      <c r="CNA57" s="1585"/>
      <c r="CNB57" s="1585"/>
      <c r="CNC57" s="1585"/>
      <c r="CND57" s="1585"/>
      <c r="CNE57" s="1585"/>
      <c r="CNF57" s="1585"/>
      <c r="CNG57" s="1585"/>
      <c r="CNH57" s="1585"/>
      <c r="CNI57" s="1585"/>
      <c r="CNJ57" s="1585"/>
      <c r="CNK57" s="1585"/>
      <c r="CNL57" s="1585"/>
      <c r="CNM57" s="1585"/>
      <c r="CNN57" s="1585"/>
      <c r="CNO57" s="1585"/>
      <c r="CNP57" s="1585"/>
      <c r="CNQ57" s="1585"/>
      <c r="CNR57" s="1585"/>
      <c r="CNS57" s="1585"/>
      <c r="CNT57" s="1585"/>
      <c r="CNU57" s="1585"/>
      <c r="CNV57" s="1585"/>
      <c r="CNW57" s="1585"/>
      <c r="CNX57" s="1585"/>
      <c r="CNY57" s="1585"/>
      <c r="CNZ57" s="1585"/>
      <c r="COA57" s="1585"/>
      <c r="COB57" s="1585"/>
      <c r="COC57" s="1585"/>
      <c r="COD57" s="1585"/>
      <c r="COE57" s="1585"/>
      <c r="COF57" s="1585"/>
      <c r="COG57" s="1585"/>
      <c r="COH57" s="1585"/>
      <c r="COI57" s="1585"/>
      <c r="COJ57" s="1585"/>
      <c r="COK57" s="1585"/>
      <c r="COL57" s="1585"/>
      <c r="COM57" s="1585"/>
      <c r="CON57" s="1585"/>
      <c r="COO57" s="1585"/>
      <c r="COP57" s="1585"/>
      <c r="COQ57" s="1585"/>
      <c r="COR57" s="1585"/>
      <c r="COS57" s="1585"/>
      <c r="COT57" s="1585"/>
      <c r="COU57" s="1585"/>
      <c r="COV57" s="1585"/>
      <c r="COW57" s="1585"/>
      <c r="COX57" s="1585"/>
      <c r="COY57" s="1585"/>
      <c r="COZ57" s="1585"/>
      <c r="CPA57" s="1585"/>
      <c r="CPB57" s="1585"/>
      <c r="CPC57" s="1585"/>
      <c r="CPD57" s="1585"/>
      <c r="CPE57" s="1585"/>
      <c r="CPF57" s="1585"/>
      <c r="CPG57" s="1585"/>
      <c r="CPH57" s="1585"/>
      <c r="CPI57" s="1585"/>
      <c r="CPJ57" s="1585"/>
      <c r="CPK57" s="1585"/>
      <c r="CPL57" s="1585"/>
      <c r="CPM57" s="1585"/>
      <c r="CPN57" s="1585"/>
      <c r="CPO57" s="1585"/>
      <c r="CPP57" s="1585"/>
      <c r="CPQ57" s="1585"/>
      <c r="CPR57" s="1585"/>
      <c r="CPS57" s="1585"/>
      <c r="CPT57" s="1585"/>
      <c r="CPU57" s="1585"/>
      <c r="CPV57" s="1585"/>
      <c r="CPW57" s="1585"/>
      <c r="CPX57" s="1585"/>
      <c r="CPY57" s="1585"/>
      <c r="CPZ57" s="1585"/>
      <c r="CQA57" s="1585"/>
      <c r="CQB57" s="1585"/>
      <c r="CQC57" s="1585"/>
      <c r="CQD57" s="1585"/>
      <c r="CQE57" s="1585"/>
      <c r="CQF57" s="1585"/>
      <c r="CQG57" s="1585"/>
      <c r="CQH57" s="1585"/>
      <c r="CQI57" s="1585"/>
      <c r="CQJ57" s="1585"/>
      <c r="CQK57" s="1585"/>
      <c r="CQL57" s="1585"/>
      <c r="CQM57" s="1585"/>
      <c r="CQN57" s="1585"/>
      <c r="CQO57" s="1585"/>
      <c r="CQP57" s="1585"/>
      <c r="CQQ57" s="1585"/>
      <c r="CQR57" s="1585"/>
      <c r="CQS57" s="1585"/>
      <c r="CQT57" s="1585"/>
      <c r="CQU57" s="1585"/>
      <c r="CQV57" s="1585"/>
      <c r="CQW57" s="1585"/>
      <c r="CQX57" s="1585"/>
      <c r="CQY57" s="1585"/>
      <c r="CQZ57" s="1585"/>
      <c r="CRA57" s="1585"/>
      <c r="CRB57" s="1585"/>
      <c r="CRC57" s="1585"/>
      <c r="CRD57" s="1585"/>
      <c r="CRE57" s="1585"/>
      <c r="CRF57" s="1585"/>
      <c r="CRG57" s="1585"/>
      <c r="CRH57" s="1585"/>
      <c r="CRI57" s="1585"/>
      <c r="CRJ57" s="1585"/>
      <c r="CRK57" s="1585"/>
      <c r="CRL57" s="1585"/>
      <c r="CRM57" s="1585"/>
      <c r="CRN57" s="1585"/>
      <c r="CRO57" s="1585"/>
      <c r="CRP57" s="1585"/>
      <c r="CRQ57" s="1585"/>
      <c r="CRR57" s="1585"/>
      <c r="CRS57" s="1585"/>
      <c r="CRT57" s="1585"/>
      <c r="CRU57" s="1585"/>
      <c r="CRV57" s="1585"/>
      <c r="CRW57" s="1585"/>
      <c r="CRX57" s="1585"/>
      <c r="CRY57" s="1585"/>
      <c r="CRZ57" s="1585"/>
      <c r="CSA57" s="1585"/>
      <c r="CSB57" s="1585"/>
      <c r="CSC57" s="1585"/>
      <c r="CSD57" s="1585"/>
      <c r="CSE57" s="1585"/>
      <c r="CSF57" s="1585"/>
      <c r="CSG57" s="1585"/>
      <c r="CSH57" s="1585"/>
      <c r="CSI57" s="1585"/>
      <c r="CSJ57" s="1585"/>
      <c r="CSK57" s="1585"/>
      <c r="CSL57" s="1585"/>
      <c r="CSM57" s="1585"/>
      <c r="CSN57" s="1585"/>
      <c r="CSO57" s="1585"/>
      <c r="CSP57" s="1585"/>
      <c r="CSQ57" s="1585"/>
      <c r="CSR57" s="1585"/>
      <c r="CSS57" s="1585"/>
      <c r="CST57" s="1585"/>
      <c r="CSU57" s="1585"/>
      <c r="CSV57" s="1585"/>
      <c r="CSW57" s="1585"/>
      <c r="CSX57" s="1585"/>
      <c r="CSY57" s="1585"/>
      <c r="CSZ57" s="1585"/>
      <c r="CTA57" s="1585"/>
      <c r="CTB57" s="1585"/>
      <c r="CTC57" s="1585"/>
      <c r="CTD57" s="1585"/>
      <c r="CTE57" s="1585"/>
      <c r="CTF57" s="1585"/>
      <c r="CTG57" s="1585"/>
      <c r="CTH57" s="1585"/>
      <c r="CTI57" s="1585"/>
      <c r="CTJ57" s="1585"/>
      <c r="CTK57" s="1585"/>
      <c r="CTL57" s="1585"/>
      <c r="CTM57" s="1585"/>
      <c r="CTN57" s="1585"/>
      <c r="CTO57" s="1585"/>
      <c r="CTP57" s="1585"/>
      <c r="CTQ57" s="1585"/>
      <c r="CTR57" s="1585"/>
      <c r="CTS57" s="1585"/>
      <c r="CTT57" s="1585"/>
      <c r="CTU57" s="1585"/>
      <c r="CTV57" s="1585"/>
      <c r="CTW57" s="1585"/>
      <c r="CTX57" s="1585"/>
      <c r="CTY57" s="1585"/>
      <c r="CTZ57" s="1585"/>
      <c r="CUA57" s="1585"/>
      <c r="CUB57" s="1585"/>
      <c r="CUC57" s="1585"/>
      <c r="CUD57" s="1585"/>
      <c r="CUE57" s="1585"/>
      <c r="CUF57" s="1585"/>
      <c r="CUG57" s="1585"/>
      <c r="CUH57" s="1585"/>
      <c r="CUI57" s="1585"/>
      <c r="CUJ57" s="1585"/>
      <c r="CUK57" s="1585"/>
      <c r="CUL57" s="1585"/>
      <c r="CUM57" s="1585"/>
      <c r="CUN57" s="1585"/>
      <c r="CUO57" s="1585"/>
      <c r="CUP57" s="1585"/>
      <c r="CUQ57" s="1585"/>
      <c r="CUR57" s="1585"/>
      <c r="CUS57" s="1585"/>
      <c r="CUT57" s="1585"/>
      <c r="CUU57" s="1585"/>
      <c r="CUV57" s="1585"/>
      <c r="CUW57" s="1585"/>
      <c r="CUX57" s="1585"/>
      <c r="CUY57" s="1585"/>
      <c r="CUZ57" s="1585"/>
      <c r="CVA57" s="1585"/>
      <c r="CVB57" s="1585"/>
      <c r="CVC57" s="1585"/>
      <c r="CVD57" s="1585"/>
      <c r="CVE57" s="1585"/>
      <c r="CVF57" s="1585"/>
      <c r="CVG57" s="1585"/>
      <c r="CVH57" s="1585"/>
      <c r="CVI57" s="1585"/>
      <c r="CVJ57" s="1585"/>
      <c r="CVK57" s="1585"/>
      <c r="CVL57" s="1585"/>
      <c r="CVM57" s="1585"/>
      <c r="CVN57" s="1585"/>
      <c r="CVO57" s="1585"/>
      <c r="CVP57" s="1585"/>
      <c r="CVQ57" s="1585"/>
      <c r="CVR57" s="1585"/>
      <c r="CVS57" s="1585"/>
      <c r="CVT57" s="1585"/>
      <c r="CVU57" s="1585"/>
      <c r="CVV57" s="1585"/>
      <c r="CVW57" s="1585"/>
      <c r="CVX57" s="1585"/>
      <c r="CVY57" s="1585"/>
      <c r="CVZ57" s="1585"/>
      <c r="CWA57" s="1585"/>
      <c r="CWB57" s="1585"/>
      <c r="CWC57" s="1585"/>
      <c r="CWD57" s="1585"/>
      <c r="CWE57" s="1585"/>
      <c r="CWF57" s="1585"/>
      <c r="CWG57" s="1585"/>
      <c r="CWH57" s="1585"/>
      <c r="CWI57" s="1585"/>
      <c r="CWJ57" s="1585"/>
      <c r="CWK57" s="1585"/>
      <c r="CWL57" s="1585"/>
      <c r="CWM57" s="1585"/>
      <c r="CWN57" s="1585"/>
      <c r="CWO57" s="1585"/>
      <c r="CWP57" s="1585"/>
      <c r="CWQ57" s="1585"/>
      <c r="CWR57" s="1585"/>
      <c r="CWS57" s="1585"/>
      <c r="CWT57" s="1585"/>
      <c r="CWU57" s="1585"/>
      <c r="CWV57" s="1585"/>
      <c r="CWW57" s="1585"/>
      <c r="CWX57" s="1585"/>
      <c r="CWY57" s="1585"/>
      <c r="CWZ57" s="1585"/>
      <c r="CXA57" s="1585"/>
      <c r="CXB57" s="1585"/>
      <c r="CXC57" s="1585"/>
      <c r="CXD57" s="1585"/>
      <c r="CXE57" s="1585"/>
      <c r="CXF57" s="1585"/>
      <c r="CXG57" s="1585"/>
      <c r="CXH57" s="1585"/>
      <c r="CXI57" s="1585"/>
      <c r="CXJ57" s="1585"/>
      <c r="CXK57" s="1585"/>
      <c r="CXL57" s="1585"/>
      <c r="CXM57" s="1585"/>
      <c r="CXN57" s="1585"/>
      <c r="CXO57" s="1585"/>
      <c r="CXP57" s="1585"/>
      <c r="CXQ57" s="1585"/>
      <c r="CXR57" s="1585"/>
      <c r="CXS57" s="1585"/>
      <c r="CXT57" s="1585"/>
      <c r="CXU57" s="1585"/>
      <c r="CXV57" s="1585"/>
      <c r="CXW57" s="1585"/>
      <c r="CXX57" s="1585"/>
      <c r="CXY57" s="1585"/>
      <c r="CXZ57" s="1585"/>
      <c r="CYA57" s="1585"/>
      <c r="CYB57" s="1585"/>
      <c r="CYC57" s="1585"/>
      <c r="CYD57" s="1585"/>
      <c r="CYE57" s="1585"/>
      <c r="CYF57" s="1585"/>
      <c r="CYG57" s="1585"/>
      <c r="CYH57" s="1585"/>
      <c r="CYI57" s="1585"/>
      <c r="CYJ57" s="1585"/>
      <c r="CYK57" s="1585"/>
      <c r="CYL57" s="1585"/>
      <c r="CYM57" s="1585"/>
      <c r="CYN57" s="1585"/>
      <c r="CYO57" s="1585"/>
      <c r="CYP57" s="1585"/>
      <c r="CYQ57" s="1585"/>
      <c r="CYR57" s="1585"/>
      <c r="CYS57" s="1585"/>
      <c r="CYT57" s="1585"/>
      <c r="CYU57" s="1585"/>
      <c r="CYV57" s="1585"/>
      <c r="CYW57" s="1585"/>
      <c r="CYX57" s="1585"/>
      <c r="CYY57" s="1585"/>
      <c r="CYZ57" s="1585"/>
      <c r="CZA57" s="1585"/>
      <c r="CZB57" s="1585"/>
      <c r="CZC57" s="1585"/>
      <c r="CZD57" s="1585"/>
      <c r="CZE57" s="1585"/>
      <c r="CZF57" s="1585"/>
      <c r="CZG57" s="1585"/>
      <c r="CZH57" s="1585"/>
      <c r="CZI57" s="1585"/>
      <c r="CZJ57" s="1585"/>
      <c r="CZK57" s="1585"/>
      <c r="CZL57" s="1585"/>
      <c r="CZM57" s="1585"/>
      <c r="CZN57" s="1585"/>
      <c r="CZO57" s="1585"/>
      <c r="CZP57" s="1585"/>
      <c r="CZQ57" s="1585"/>
      <c r="CZR57" s="1585"/>
      <c r="CZS57" s="1585"/>
      <c r="CZT57" s="1585"/>
      <c r="CZU57" s="1585"/>
      <c r="CZV57" s="1585"/>
      <c r="CZW57" s="1585"/>
      <c r="CZX57" s="1585"/>
      <c r="CZY57" s="1585"/>
      <c r="CZZ57" s="1585"/>
      <c r="DAA57" s="1585"/>
      <c r="DAB57" s="1585"/>
      <c r="DAC57" s="1585"/>
      <c r="DAD57" s="1585"/>
      <c r="DAE57" s="1585"/>
      <c r="DAF57" s="1585"/>
      <c r="DAG57" s="1585"/>
      <c r="DAH57" s="1585"/>
      <c r="DAI57" s="1585"/>
      <c r="DAJ57" s="1585"/>
      <c r="DAK57" s="1585"/>
      <c r="DAL57" s="1585"/>
      <c r="DAM57" s="1585"/>
      <c r="DAN57" s="1585"/>
      <c r="DAO57" s="1585"/>
      <c r="DAP57" s="1585"/>
      <c r="DAQ57" s="1585"/>
      <c r="DAR57" s="1585"/>
      <c r="DAS57" s="1585"/>
      <c r="DAT57" s="1585"/>
      <c r="DAU57" s="1585"/>
      <c r="DAV57" s="1585"/>
      <c r="DAW57" s="1585"/>
      <c r="DAX57" s="1585"/>
      <c r="DAY57" s="1585"/>
      <c r="DAZ57" s="1585"/>
      <c r="DBA57" s="1585"/>
      <c r="DBB57" s="1585"/>
      <c r="DBC57" s="1585"/>
      <c r="DBD57" s="1585"/>
      <c r="DBE57" s="1585"/>
      <c r="DBF57" s="1585"/>
      <c r="DBG57" s="1585"/>
      <c r="DBH57" s="1585"/>
      <c r="DBI57" s="1585"/>
      <c r="DBJ57" s="1585"/>
      <c r="DBK57" s="1585"/>
      <c r="DBL57" s="1585"/>
      <c r="DBM57" s="1585"/>
      <c r="DBN57" s="1585"/>
      <c r="DBO57" s="1585"/>
      <c r="DBP57" s="1585"/>
      <c r="DBQ57" s="1585"/>
      <c r="DBR57" s="1585"/>
      <c r="DBS57" s="1585"/>
      <c r="DBT57" s="1585"/>
      <c r="DBU57" s="1585"/>
      <c r="DBV57" s="1585"/>
      <c r="DBW57" s="1585"/>
      <c r="DBX57" s="1585"/>
      <c r="DBY57" s="1585"/>
      <c r="DBZ57" s="1585"/>
      <c r="DCA57" s="1585"/>
      <c r="DCB57" s="1585"/>
      <c r="DCC57" s="1585"/>
      <c r="DCD57" s="1585"/>
      <c r="DCE57" s="1585"/>
      <c r="DCF57" s="1585"/>
      <c r="DCG57" s="1585"/>
      <c r="DCH57" s="1585"/>
      <c r="DCI57" s="1585"/>
      <c r="DCJ57" s="1585"/>
      <c r="DCK57" s="1585"/>
      <c r="DCL57" s="1585"/>
      <c r="DCM57" s="1585"/>
      <c r="DCN57" s="1585"/>
      <c r="DCO57" s="1585"/>
      <c r="DCP57" s="1585"/>
      <c r="DCQ57" s="1585"/>
      <c r="DCR57" s="1585"/>
      <c r="DCS57" s="1585"/>
      <c r="DCT57" s="1585"/>
      <c r="DCU57" s="1585"/>
      <c r="DCV57" s="1585"/>
      <c r="DCW57" s="1585"/>
      <c r="DCX57" s="1585"/>
      <c r="DCY57" s="1585"/>
      <c r="DCZ57" s="1585"/>
      <c r="DDA57" s="1585"/>
      <c r="DDB57" s="1585"/>
      <c r="DDC57" s="1585"/>
      <c r="DDD57" s="1585"/>
      <c r="DDE57" s="1585"/>
      <c r="DDF57" s="1585"/>
      <c r="DDG57" s="1585"/>
      <c r="DDH57" s="1585"/>
      <c r="DDI57" s="1585"/>
      <c r="DDJ57" s="1585"/>
      <c r="DDK57" s="1585"/>
      <c r="DDL57" s="1585"/>
      <c r="DDM57" s="1585"/>
      <c r="DDN57" s="1585"/>
      <c r="DDO57" s="1585"/>
      <c r="DDP57" s="1585"/>
      <c r="DDQ57" s="1585"/>
      <c r="DDR57" s="1585"/>
      <c r="DDS57" s="1585"/>
      <c r="DDT57" s="1585"/>
      <c r="DDU57" s="1585"/>
      <c r="DDV57" s="1585"/>
      <c r="DDW57" s="1585"/>
      <c r="DDX57" s="1585"/>
      <c r="DDY57" s="1585"/>
      <c r="DDZ57" s="1585"/>
      <c r="DEA57" s="1585"/>
      <c r="DEB57" s="1585"/>
      <c r="DEC57" s="1585"/>
      <c r="DED57" s="1585"/>
      <c r="DEE57" s="1585"/>
      <c r="DEF57" s="1585"/>
      <c r="DEG57" s="1585"/>
      <c r="DEH57" s="1585"/>
      <c r="DEI57" s="1585"/>
      <c r="DEJ57" s="1585"/>
      <c r="DEK57" s="1585"/>
      <c r="DEL57" s="1585"/>
      <c r="DEM57" s="1585"/>
      <c r="DEN57" s="1585"/>
      <c r="DEO57" s="1585"/>
      <c r="DEP57" s="1585"/>
      <c r="DEQ57" s="1585"/>
      <c r="DER57" s="1585"/>
      <c r="DES57" s="1585"/>
      <c r="DET57" s="1585"/>
      <c r="DEU57" s="1585"/>
      <c r="DEV57" s="1585"/>
      <c r="DEW57" s="1585"/>
      <c r="DEX57" s="1585"/>
      <c r="DEY57" s="1585"/>
      <c r="DEZ57" s="1585"/>
      <c r="DFA57" s="1585"/>
      <c r="DFB57" s="1585"/>
      <c r="DFC57" s="1585"/>
      <c r="DFD57" s="1585"/>
      <c r="DFE57" s="1585"/>
      <c r="DFF57" s="1585"/>
      <c r="DFG57" s="1585"/>
      <c r="DFH57" s="1585"/>
      <c r="DFI57" s="1585"/>
      <c r="DFJ57" s="1585"/>
      <c r="DFK57" s="1585"/>
      <c r="DFL57" s="1585"/>
      <c r="DFM57" s="1585"/>
      <c r="DFN57" s="1585"/>
      <c r="DFO57" s="1585"/>
      <c r="DFP57" s="1585"/>
      <c r="DFQ57" s="1585"/>
      <c r="DFR57" s="1585"/>
      <c r="DFS57" s="1585"/>
      <c r="DFT57" s="1585"/>
      <c r="DFU57" s="1585"/>
      <c r="DFV57" s="1585"/>
      <c r="DFW57" s="1585"/>
      <c r="DFX57" s="1585"/>
      <c r="DFY57" s="1585"/>
      <c r="DFZ57" s="1585"/>
      <c r="DGA57" s="1585"/>
      <c r="DGB57" s="1585"/>
      <c r="DGC57" s="1585"/>
      <c r="DGD57" s="1585"/>
      <c r="DGE57" s="1585"/>
      <c r="DGF57" s="1585"/>
      <c r="DGG57" s="1585"/>
      <c r="DGH57" s="1585"/>
      <c r="DGI57" s="1585"/>
      <c r="DGJ57" s="1585"/>
      <c r="DGK57" s="1585"/>
      <c r="DGL57" s="1585"/>
      <c r="DGM57" s="1585"/>
      <c r="DGN57" s="1585"/>
      <c r="DGO57" s="1585"/>
      <c r="DGP57" s="1585"/>
      <c r="DGQ57" s="1585"/>
      <c r="DGR57" s="1585"/>
      <c r="DGS57" s="1585"/>
      <c r="DGT57" s="1585"/>
      <c r="DGU57" s="1585"/>
      <c r="DGV57" s="1585"/>
      <c r="DGW57" s="1585"/>
      <c r="DGX57" s="1585"/>
      <c r="DGY57" s="1585"/>
      <c r="DGZ57" s="1585"/>
      <c r="DHA57" s="1585"/>
      <c r="DHB57" s="1585"/>
      <c r="DHC57" s="1585"/>
      <c r="DHD57" s="1585"/>
      <c r="DHE57" s="1585"/>
      <c r="DHF57" s="1585"/>
      <c r="DHG57" s="1585"/>
      <c r="DHH57" s="1585"/>
      <c r="DHI57" s="1585"/>
      <c r="DHJ57" s="1585"/>
      <c r="DHK57" s="1585"/>
      <c r="DHL57" s="1585"/>
      <c r="DHM57" s="1585"/>
      <c r="DHN57" s="1585"/>
      <c r="DHO57" s="1585"/>
      <c r="DHP57" s="1585"/>
      <c r="DHQ57" s="1585"/>
      <c r="DHR57" s="1585"/>
      <c r="DHS57" s="1585"/>
      <c r="DHT57" s="1585"/>
      <c r="DHU57" s="1585"/>
      <c r="DHV57" s="1585"/>
      <c r="DHW57" s="1585"/>
      <c r="DHX57" s="1585"/>
      <c r="DHY57" s="1585"/>
      <c r="DHZ57" s="1585"/>
      <c r="DIA57" s="1585"/>
      <c r="DIB57" s="1585"/>
      <c r="DIC57" s="1585"/>
      <c r="DID57" s="1585"/>
      <c r="DIE57" s="1585"/>
      <c r="DIF57" s="1585"/>
      <c r="DIG57" s="1585"/>
      <c r="DIH57" s="1585"/>
      <c r="DII57" s="1585"/>
      <c r="DIJ57" s="1585"/>
      <c r="DIK57" s="1585"/>
      <c r="DIL57" s="1585"/>
      <c r="DIM57" s="1585"/>
      <c r="DIN57" s="1585"/>
      <c r="DIO57" s="1585"/>
      <c r="DIP57" s="1585"/>
      <c r="DIQ57" s="1585"/>
      <c r="DIR57" s="1585"/>
      <c r="DIS57" s="1585"/>
      <c r="DIT57" s="1585"/>
      <c r="DIU57" s="1585"/>
      <c r="DIV57" s="1585"/>
      <c r="DIW57" s="1585"/>
      <c r="DIX57" s="1585"/>
      <c r="DIY57" s="1585"/>
      <c r="DIZ57" s="1585"/>
      <c r="DJA57" s="1585"/>
      <c r="DJB57" s="1585"/>
      <c r="DJC57" s="1585"/>
      <c r="DJD57" s="1585"/>
      <c r="DJE57" s="1585"/>
      <c r="DJF57" s="1585"/>
      <c r="DJG57" s="1585"/>
      <c r="DJH57" s="1585"/>
      <c r="DJI57" s="1585"/>
      <c r="DJJ57" s="1585"/>
      <c r="DJK57" s="1585"/>
      <c r="DJL57" s="1585"/>
      <c r="DJM57" s="1585"/>
      <c r="DJN57" s="1585"/>
      <c r="DJO57" s="1585"/>
      <c r="DJP57" s="1585"/>
      <c r="DJQ57" s="1585"/>
      <c r="DJR57" s="1585"/>
      <c r="DJS57" s="1585"/>
      <c r="DJT57" s="1585"/>
      <c r="DJU57" s="1585"/>
      <c r="DJV57" s="1585"/>
      <c r="DJW57" s="1585"/>
      <c r="DJX57" s="1585"/>
      <c r="DJY57" s="1585"/>
      <c r="DJZ57" s="1585"/>
      <c r="DKA57" s="1585"/>
      <c r="DKB57" s="1585"/>
      <c r="DKC57" s="1585"/>
      <c r="DKD57" s="1585"/>
      <c r="DKE57" s="1585"/>
      <c r="DKF57" s="1585"/>
      <c r="DKG57" s="1585"/>
      <c r="DKH57" s="1585"/>
      <c r="DKI57" s="1585"/>
      <c r="DKJ57" s="1585"/>
      <c r="DKK57" s="1585"/>
      <c r="DKL57" s="1585"/>
      <c r="DKM57" s="1585"/>
      <c r="DKN57" s="1585"/>
      <c r="DKO57" s="1585"/>
      <c r="DKP57" s="1585"/>
      <c r="DKQ57" s="1585"/>
      <c r="DKR57" s="1585"/>
      <c r="DKS57" s="1585"/>
      <c r="DKT57" s="1585"/>
      <c r="DKU57" s="1585"/>
      <c r="DKV57" s="1585"/>
      <c r="DKW57" s="1585"/>
      <c r="DKX57" s="1585"/>
      <c r="DKY57" s="1585"/>
      <c r="DKZ57" s="1585"/>
      <c r="DLA57" s="1585"/>
      <c r="DLB57" s="1585"/>
      <c r="DLC57" s="1585"/>
      <c r="DLD57" s="1585"/>
      <c r="DLE57" s="1585"/>
      <c r="DLF57" s="1585"/>
      <c r="DLG57" s="1585"/>
      <c r="DLH57" s="1585"/>
      <c r="DLI57" s="1585"/>
      <c r="DLJ57" s="1585"/>
      <c r="DLK57" s="1585"/>
      <c r="DLL57" s="1585"/>
      <c r="DLM57" s="1585"/>
      <c r="DLN57" s="1585"/>
      <c r="DLO57" s="1585"/>
      <c r="DLP57" s="1585"/>
      <c r="DLQ57" s="1585"/>
      <c r="DLR57" s="1585"/>
      <c r="DLS57" s="1585"/>
      <c r="DLT57" s="1585"/>
      <c r="DLU57" s="1585"/>
      <c r="DLV57" s="1585"/>
      <c r="DLW57" s="1585"/>
      <c r="DLX57" s="1585"/>
      <c r="DLY57" s="1585"/>
      <c r="DLZ57" s="1585"/>
      <c r="DMA57" s="1585"/>
      <c r="DMB57" s="1585"/>
      <c r="DMC57" s="1585"/>
      <c r="DMD57" s="1585"/>
      <c r="DME57" s="1585"/>
      <c r="DMF57" s="1585"/>
      <c r="DMG57" s="1585"/>
      <c r="DMH57" s="1585"/>
      <c r="DMI57" s="1585"/>
      <c r="DMJ57" s="1585"/>
      <c r="DMK57" s="1585"/>
      <c r="DML57" s="1585"/>
      <c r="DMM57" s="1585"/>
      <c r="DMN57" s="1585"/>
      <c r="DMO57" s="1585"/>
      <c r="DMP57" s="1585"/>
      <c r="DMQ57" s="1585"/>
      <c r="DMR57" s="1585"/>
      <c r="DMS57" s="1585"/>
      <c r="DMT57" s="1585"/>
      <c r="DMU57" s="1585"/>
      <c r="DMV57" s="1585"/>
      <c r="DMW57" s="1585"/>
      <c r="DMX57" s="1585"/>
      <c r="DMY57" s="1585"/>
      <c r="DMZ57" s="1585"/>
      <c r="DNA57" s="1585"/>
      <c r="DNB57" s="1585"/>
      <c r="DNC57" s="1585"/>
      <c r="DND57" s="1585"/>
      <c r="DNE57" s="1585"/>
      <c r="DNF57" s="1585"/>
      <c r="DNG57" s="1585"/>
      <c r="DNH57" s="1585"/>
      <c r="DNI57" s="1585"/>
      <c r="DNJ57" s="1585"/>
      <c r="DNK57" s="1585"/>
      <c r="DNL57" s="1585"/>
      <c r="DNM57" s="1585"/>
      <c r="DNN57" s="1585"/>
      <c r="DNO57" s="1585"/>
      <c r="DNP57" s="1585"/>
      <c r="DNQ57" s="1585"/>
      <c r="DNR57" s="1585"/>
      <c r="DNS57" s="1585"/>
      <c r="DNT57" s="1585"/>
      <c r="DNU57" s="1585"/>
      <c r="DNV57" s="1585"/>
      <c r="DNW57" s="1585"/>
      <c r="DNX57" s="1585"/>
      <c r="DNY57" s="1585"/>
      <c r="DNZ57" s="1585"/>
      <c r="DOA57" s="1585"/>
      <c r="DOB57" s="1585"/>
      <c r="DOC57" s="1585"/>
      <c r="DOD57" s="1585"/>
      <c r="DOE57" s="1585"/>
      <c r="DOF57" s="1585"/>
      <c r="DOG57" s="1585"/>
      <c r="DOH57" s="1585"/>
      <c r="DOI57" s="1585"/>
      <c r="DOJ57" s="1585"/>
      <c r="DOK57" s="1585"/>
      <c r="DOL57" s="1585"/>
      <c r="DOM57" s="1585"/>
      <c r="DON57" s="1585"/>
      <c r="DOO57" s="1585"/>
      <c r="DOP57" s="1585"/>
      <c r="DOQ57" s="1585"/>
      <c r="DOR57" s="1585"/>
      <c r="DOS57" s="1585"/>
      <c r="DOT57" s="1585"/>
      <c r="DOU57" s="1585"/>
      <c r="DOV57" s="1585"/>
      <c r="DOW57" s="1585"/>
      <c r="DOX57" s="1585"/>
      <c r="DOY57" s="1585"/>
      <c r="DOZ57" s="1585"/>
      <c r="DPA57" s="1585"/>
      <c r="DPB57" s="1585"/>
      <c r="DPC57" s="1585"/>
      <c r="DPD57" s="1585"/>
      <c r="DPE57" s="1585"/>
      <c r="DPF57" s="1585"/>
      <c r="DPG57" s="1585"/>
      <c r="DPH57" s="1585"/>
      <c r="DPI57" s="1585"/>
      <c r="DPJ57" s="1585"/>
      <c r="DPK57" s="1585"/>
      <c r="DPL57" s="1585"/>
      <c r="DPM57" s="1585"/>
      <c r="DPN57" s="1585"/>
      <c r="DPO57" s="1585"/>
      <c r="DPP57" s="1585"/>
      <c r="DPQ57" s="1585"/>
      <c r="DPR57" s="1585"/>
      <c r="DPS57" s="1585"/>
      <c r="DPT57" s="1585"/>
      <c r="DPU57" s="1585"/>
      <c r="DPV57" s="1585"/>
      <c r="DPW57" s="1585"/>
      <c r="DPX57" s="1585"/>
      <c r="DPY57" s="1585"/>
      <c r="DPZ57" s="1585"/>
      <c r="DQA57" s="1585"/>
      <c r="DQB57" s="1585"/>
      <c r="DQC57" s="1585"/>
      <c r="DQD57" s="1585"/>
      <c r="DQE57" s="1585"/>
      <c r="DQF57" s="1585"/>
      <c r="DQG57" s="1585"/>
      <c r="DQH57" s="1585"/>
      <c r="DQI57" s="1585"/>
      <c r="DQJ57" s="1585"/>
      <c r="DQK57" s="1585"/>
      <c r="DQL57" s="1585"/>
      <c r="DQM57" s="1585"/>
      <c r="DQN57" s="1585"/>
      <c r="DQO57" s="1585"/>
      <c r="DQP57" s="1585"/>
      <c r="DQQ57" s="1585"/>
      <c r="DQR57" s="1585"/>
      <c r="DQS57" s="1585"/>
      <c r="DQT57" s="1585"/>
      <c r="DQU57" s="1585"/>
      <c r="DQV57" s="1585"/>
      <c r="DQW57" s="1585"/>
      <c r="DQX57" s="1585"/>
      <c r="DQY57" s="1585"/>
      <c r="DQZ57" s="1585"/>
      <c r="DRA57" s="1585"/>
      <c r="DRB57" s="1585"/>
      <c r="DRC57" s="1585"/>
      <c r="DRD57" s="1585"/>
      <c r="DRE57" s="1585"/>
      <c r="DRF57" s="1585"/>
      <c r="DRG57" s="1585"/>
      <c r="DRH57" s="1585"/>
      <c r="DRI57" s="1585"/>
      <c r="DRJ57" s="1585"/>
      <c r="DRK57" s="1585"/>
      <c r="DRL57" s="1585"/>
      <c r="DRM57" s="1585"/>
      <c r="DRN57" s="1585"/>
      <c r="DRO57" s="1585"/>
      <c r="DRP57" s="1585"/>
      <c r="DRQ57" s="1585"/>
      <c r="DRR57" s="1585"/>
      <c r="DRS57" s="1585"/>
      <c r="DRT57" s="1585"/>
      <c r="DRU57" s="1585"/>
      <c r="DRV57" s="1585"/>
      <c r="DRW57" s="1585"/>
      <c r="DRX57" s="1585"/>
      <c r="DRY57" s="1585"/>
      <c r="DRZ57" s="1585"/>
      <c r="DSA57" s="1585"/>
      <c r="DSB57" s="1585"/>
      <c r="DSC57" s="1585"/>
      <c r="DSD57" s="1585"/>
      <c r="DSE57" s="1585"/>
      <c r="DSF57" s="1585"/>
      <c r="DSG57" s="1585"/>
      <c r="DSH57" s="1585"/>
      <c r="DSI57" s="1585"/>
      <c r="DSJ57" s="1585"/>
      <c r="DSK57" s="1585"/>
      <c r="DSL57" s="1585"/>
      <c r="DSM57" s="1585"/>
      <c r="DSN57" s="1585"/>
      <c r="DSO57" s="1585"/>
      <c r="DSP57" s="1585"/>
      <c r="DSQ57" s="1585"/>
      <c r="DSR57" s="1585"/>
      <c r="DSS57" s="1585"/>
      <c r="DST57" s="1585"/>
      <c r="DSU57" s="1585"/>
      <c r="DSV57" s="1585"/>
      <c r="DSW57" s="1585"/>
      <c r="DSX57" s="1585"/>
      <c r="DSY57" s="1585"/>
      <c r="DSZ57" s="1585"/>
      <c r="DTA57" s="1585"/>
      <c r="DTB57" s="1585"/>
      <c r="DTC57" s="1585"/>
      <c r="DTD57" s="1585"/>
      <c r="DTE57" s="1585"/>
      <c r="DTF57" s="1585"/>
      <c r="DTG57" s="1585"/>
      <c r="DTH57" s="1585"/>
      <c r="DTI57" s="1585"/>
      <c r="DTJ57" s="1585"/>
      <c r="DTK57" s="1585"/>
      <c r="DTL57" s="1585"/>
      <c r="DTM57" s="1585"/>
      <c r="DTN57" s="1585"/>
      <c r="DTO57" s="1585"/>
      <c r="DTP57" s="1585"/>
      <c r="DTQ57" s="1585"/>
      <c r="DTR57" s="1585"/>
      <c r="DTS57" s="1585"/>
      <c r="DTT57" s="1585"/>
      <c r="DTU57" s="1585"/>
      <c r="DTV57" s="1585"/>
      <c r="DTW57" s="1585"/>
      <c r="DTX57" s="1585"/>
      <c r="DTY57" s="1585"/>
      <c r="DTZ57" s="1585"/>
      <c r="DUA57" s="1585"/>
      <c r="DUB57" s="1585"/>
      <c r="DUC57" s="1585"/>
      <c r="DUD57" s="1585"/>
      <c r="DUE57" s="1585"/>
      <c r="DUF57" s="1585"/>
      <c r="DUG57" s="1585"/>
      <c r="DUH57" s="1585"/>
      <c r="DUI57" s="1585"/>
      <c r="DUJ57" s="1585"/>
      <c r="DUK57" s="1585"/>
      <c r="DUL57" s="1585"/>
      <c r="DUM57" s="1585"/>
      <c r="DUN57" s="1585"/>
      <c r="DUO57" s="1585"/>
      <c r="DUP57" s="1585"/>
      <c r="DUQ57" s="1585"/>
      <c r="DUR57" s="1585"/>
      <c r="DUS57" s="1585"/>
      <c r="DUT57" s="1585"/>
      <c r="DUU57" s="1585"/>
      <c r="DUV57" s="1585"/>
      <c r="DUW57" s="1585"/>
      <c r="DUX57" s="1585"/>
      <c r="DUY57" s="1585"/>
      <c r="DUZ57" s="1585"/>
      <c r="DVA57" s="1585"/>
      <c r="DVB57" s="1585"/>
      <c r="DVC57" s="1585"/>
      <c r="DVD57" s="1585"/>
      <c r="DVE57" s="1585"/>
      <c r="DVF57" s="1585"/>
      <c r="DVG57" s="1585"/>
      <c r="DVH57" s="1585"/>
      <c r="DVI57" s="1585"/>
      <c r="DVJ57" s="1585"/>
      <c r="DVK57" s="1585"/>
      <c r="DVL57" s="1585"/>
      <c r="DVM57" s="1585"/>
      <c r="DVN57" s="1585"/>
      <c r="DVO57" s="1585"/>
      <c r="DVP57" s="1585"/>
      <c r="DVQ57" s="1585"/>
      <c r="DVR57" s="1585"/>
      <c r="DVS57" s="1585"/>
      <c r="DVT57" s="1585"/>
      <c r="DVU57" s="1585"/>
      <c r="DVV57" s="1585"/>
      <c r="DVW57" s="1585"/>
      <c r="DVX57" s="1585"/>
      <c r="DVY57" s="1585"/>
      <c r="DVZ57" s="1585"/>
      <c r="DWA57" s="1585"/>
      <c r="DWB57" s="1585"/>
      <c r="DWC57" s="1585"/>
      <c r="DWD57" s="1585"/>
      <c r="DWE57" s="1585"/>
      <c r="DWF57" s="1585"/>
      <c r="DWG57" s="1585"/>
      <c r="DWH57" s="1585"/>
      <c r="DWI57" s="1585"/>
      <c r="DWJ57" s="1585"/>
      <c r="DWK57" s="1585"/>
      <c r="DWL57" s="1585"/>
      <c r="DWM57" s="1585"/>
      <c r="DWN57" s="1585"/>
      <c r="DWO57" s="1585"/>
      <c r="DWP57" s="1585"/>
      <c r="DWQ57" s="1585"/>
      <c r="DWR57" s="1585"/>
      <c r="DWS57" s="1585"/>
      <c r="DWT57" s="1585"/>
      <c r="DWU57" s="1585"/>
      <c r="DWV57" s="1585"/>
      <c r="DWW57" s="1585"/>
      <c r="DWX57" s="1585"/>
      <c r="DWY57" s="1585"/>
      <c r="DWZ57" s="1585"/>
      <c r="DXA57" s="1585"/>
      <c r="DXB57" s="1585"/>
      <c r="DXC57" s="1585"/>
      <c r="DXD57" s="1585"/>
      <c r="DXE57" s="1585"/>
      <c r="DXF57" s="1585"/>
      <c r="DXG57" s="1585"/>
      <c r="DXH57" s="1585"/>
      <c r="DXI57" s="1585"/>
      <c r="DXJ57" s="1585"/>
      <c r="DXK57" s="1585"/>
      <c r="DXL57" s="1585"/>
      <c r="DXM57" s="1585"/>
      <c r="DXN57" s="1585"/>
      <c r="DXO57" s="1585"/>
      <c r="DXP57" s="1585"/>
      <c r="DXQ57" s="1585"/>
      <c r="DXR57" s="1585"/>
      <c r="DXS57" s="1585"/>
      <c r="DXT57" s="1585"/>
      <c r="DXU57" s="1585"/>
      <c r="DXV57" s="1585"/>
      <c r="DXW57" s="1585"/>
      <c r="DXX57" s="1585"/>
      <c r="DXY57" s="1585"/>
      <c r="DXZ57" s="1585"/>
      <c r="DYA57" s="1585"/>
      <c r="DYB57" s="1585"/>
      <c r="DYC57" s="1585"/>
      <c r="DYD57" s="1585"/>
      <c r="DYE57" s="1585"/>
      <c r="DYF57" s="1585"/>
      <c r="DYG57" s="1585"/>
      <c r="DYH57" s="1585"/>
      <c r="DYI57" s="1585"/>
      <c r="DYJ57" s="1585"/>
      <c r="DYK57" s="1585"/>
      <c r="DYL57" s="1585"/>
      <c r="DYM57" s="1585"/>
      <c r="DYN57" s="1585"/>
      <c r="DYO57" s="1585"/>
      <c r="DYP57" s="1585"/>
      <c r="DYQ57" s="1585"/>
      <c r="DYR57" s="1585"/>
      <c r="DYS57" s="1585"/>
      <c r="DYT57" s="1585"/>
      <c r="DYU57" s="1585"/>
      <c r="DYV57" s="1585"/>
      <c r="DYW57" s="1585"/>
      <c r="DYX57" s="1585"/>
      <c r="DYY57" s="1585"/>
      <c r="DYZ57" s="1585"/>
      <c r="DZA57" s="1585"/>
      <c r="DZB57" s="1585"/>
      <c r="DZC57" s="1585"/>
      <c r="DZD57" s="1585"/>
      <c r="DZE57" s="1585"/>
      <c r="DZF57" s="1585"/>
      <c r="DZG57" s="1585"/>
      <c r="DZH57" s="1585"/>
      <c r="DZI57" s="1585"/>
      <c r="DZJ57" s="1585"/>
      <c r="DZK57" s="1585"/>
      <c r="DZL57" s="1585"/>
      <c r="DZM57" s="1585"/>
      <c r="DZN57" s="1585"/>
      <c r="DZO57" s="1585"/>
      <c r="DZP57" s="1585"/>
      <c r="DZQ57" s="1585"/>
      <c r="DZR57" s="1585"/>
      <c r="DZS57" s="1585"/>
      <c r="DZT57" s="1585"/>
      <c r="DZU57" s="1585"/>
      <c r="DZV57" s="1585"/>
      <c r="DZW57" s="1585"/>
      <c r="DZX57" s="1585"/>
      <c r="DZY57" s="1585"/>
      <c r="DZZ57" s="1585"/>
      <c r="EAA57" s="1585"/>
      <c r="EAB57" s="1585"/>
      <c r="EAC57" s="1585"/>
      <c r="EAD57" s="1585"/>
      <c r="EAE57" s="1585"/>
      <c r="EAF57" s="1585"/>
      <c r="EAG57" s="1585"/>
      <c r="EAH57" s="1585"/>
      <c r="EAI57" s="1585"/>
      <c r="EAJ57" s="1585"/>
      <c r="EAK57" s="1585"/>
      <c r="EAL57" s="1585"/>
      <c r="EAM57" s="1585"/>
      <c r="EAN57" s="1585"/>
      <c r="EAO57" s="1585"/>
      <c r="EAP57" s="1585"/>
      <c r="EAQ57" s="1585"/>
      <c r="EAR57" s="1585"/>
      <c r="EAS57" s="1585"/>
      <c r="EAT57" s="1585"/>
      <c r="EAU57" s="1585"/>
      <c r="EAV57" s="1585"/>
      <c r="EAW57" s="1585"/>
      <c r="EAX57" s="1585"/>
      <c r="EAY57" s="1585"/>
      <c r="EAZ57" s="1585"/>
      <c r="EBA57" s="1585"/>
      <c r="EBB57" s="1585"/>
      <c r="EBC57" s="1585"/>
      <c r="EBD57" s="1585"/>
      <c r="EBE57" s="1585"/>
      <c r="EBF57" s="1585"/>
      <c r="EBG57" s="1585"/>
      <c r="EBH57" s="1585"/>
      <c r="EBI57" s="1585"/>
      <c r="EBJ57" s="1585"/>
      <c r="EBK57" s="1585"/>
      <c r="EBL57" s="1585"/>
      <c r="EBM57" s="1585"/>
      <c r="EBN57" s="1585"/>
      <c r="EBO57" s="1585"/>
      <c r="EBP57" s="1585"/>
      <c r="EBQ57" s="1585"/>
      <c r="EBR57" s="1585"/>
      <c r="EBS57" s="1585"/>
      <c r="EBT57" s="1585"/>
      <c r="EBU57" s="1585"/>
      <c r="EBV57" s="1585"/>
      <c r="EBW57" s="1585"/>
      <c r="EBX57" s="1585"/>
      <c r="EBY57" s="1585"/>
      <c r="EBZ57" s="1585"/>
      <c r="ECA57" s="1585"/>
      <c r="ECB57" s="1585"/>
      <c r="ECC57" s="1585"/>
      <c r="ECD57" s="1585"/>
      <c r="ECE57" s="1585"/>
      <c r="ECF57" s="1585"/>
      <c r="ECG57" s="1585"/>
      <c r="ECH57" s="1585"/>
      <c r="ECI57" s="1585"/>
      <c r="ECJ57" s="1585"/>
      <c r="ECK57" s="1585"/>
      <c r="ECL57" s="1585"/>
      <c r="ECM57" s="1585"/>
      <c r="ECN57" s="1585"/>
      <c r="ECO57" s="1585"/>
      <c r="ECP57" s="1585"/>
      <c r="ECQ57" s="1585"/>
      <c r="ECR57" s="1585"/>
      <c r="ECS57" s="1585"/>
      <c r="ECT57" s="1585"/>
      <c r="ECU57" s="1585"/>
      <c r="ECV57" s="1585"/>
      <c r="ECW57" s="1585"/>
      <c r="ECX57" s="1585"/>
      <c r="ECY57" s="1585"/>
      <c r="ECZ57" s="1585"/>
      <c r="EDA57" s="1585"/>
      <c r="EDB57" s="1585"/>
      <c r="EDC57" s="1585"/>
      <c r="EDD57" s="1585"/>
      <c r="EDE57" s="1585"/>
      <c r="EDF57" s="1585"/>
      <c r="EDG57" s="1585"/>
      <c r="EDH57" s="1585"/>
      <c r="EDI57" s="1585"/>
      <c r="EDJ57" s="1585"/>
      <c r="EDK57" s="1585"/>
      <c r="EDL57" s="1585"/>
      <c r="EDM57" s="1585"/>
      <c r="EDN57" s="1585"/>
      <c r="EDO57" s="1585"/>
      <c r="EDP57" s="1585"/>
      <c r="EDQ57" s="1585"/>
      <c r="EDR57" s="1585"/>
      <c r="EDS57" s="1585"/>
      <c r="EDT57" s="1585"/>
      <c r="EDU57" s="1585"/>
      <c r="EDV57" s="1585"/>
      <c r="EDW57" s="1585"/>
      <c r="EDX57" s="1585"/>
      <c r="EDY57" s="1585"/>
      <c r="EDZ57" s="1585"/>
      <c r="EEA57" s="1585"/>
      <c r="EEB57" s="1585"/>
      <c r="EEC57" s="1585"/>
      <c r="EED57" s="1585"/>
      <c r="EEE57" s="1585"/>
      <c r="EEF57" s="1585"/>
      <c r="EEG57" s="1585"/>
      <c r="EEH57" s="1585"/>
      <c r="EEI57" s="1585"/>
      <c r="EEJ57" s="1585"/>
      <c r="EEK57" s="1585"/>
      <c r="EEL57" s="1585"/>
      <c r="EEM57" s="1585"/>
      <c r="EEN57" s="1585"/>
      <c r="EEO57" s="1585"/>
      <c r="EEP57" s="1585"/>
      <c r="EEQ57" s="1585"/>
      <c r="EER57" s="1585"/>
      <c r="EES57" s="1585"/>
      <c r="EET57" s="1585"/>
      <c r="EEU57" s="1585"/>
      <c r="EEV57" s="1585"/>
      <c r="EEW57" s="1585"/>
      <c r="EEX57" s="1585"/>
      <c r="EEY57" s="1585"/>
      <c r="EEZ57" s="1585"/>
      <c r="EFA57" s="1585"/>
      <c r="EFB57" s="1585"/>
      <c r="EFC57" s="1585"/>
      <c r="EFD57" s="1585"/>
      <c r="EFE57" s="1585"/>
      <c r="EFF57" s="1585"/>
      <c r="EFG57" s="1585"/>
      <c r="EFH57" s="1585"/>
      <c r="EFI57" s="1585"/>
      <c r="EFJ57" s="1585"/>
      <c r="EFK57" s="1585"/>
      <c r="EFL57" s="1585"/>
      <c r="EFM57" s="1585"/>
      <c r="EFN57" s="1585"/>
      <c r="EFO57" s="1585"/>
      <c r="EFP57" s="1585"/>
      <c r="EFQ57" s="1585"/>
      <c r="EFR57" s="1585"/>
      <c r="EFS57" s="1585"/>
      <c r="EFT57" s="1585"/>
      <c r="EFU57" s="1585"/>
      <c r="EFV57" s="1585"/>
      <c r="EFW57" s="1585"/>
      <c r="EFX57" s="1585"/>
      <c r="EFY57" s="1585"/>
      <c r="EFZ57" s="1585"/>
      <c r="EGA57" s="1585"/>
      <c r="EGB57" s="1585"/>
      <c r="EGC57" s="1585"/>
      <c r="EGD57" s="1585"/>
      <c r="EGE57" s="1585"/>
      <c r="EGF57" s="1585"/>
      <c r="EGG57" s="1585"/>
      <c r="EGH57" s="1585"/>
      <c r="EGI57" s="1585"/>
      <c r="EGJ57" s="1585"/>
      <c r="EGK57" s="1585"/>
      <c r="EGL57" s="1585"/>
      <c r="EGM57" s="1585"/>
      <c r="EGN57" s="1585"/>
      <c r="EGO57" s="1585"/>
      <c r="EGP57" s="1585"/>
      <c r="EGQ57" s="1585"/>
      <c r="EGR57" s="1585"/>
      <c r="EGS57" s="1585"/>
      <c r="EGT57" s="1585"/>
      <c r="EGU57" s="1585"/>
      <c r="EGV57" s="1585"/>
      <c r="EGW57" s="1585"/>
      <c r="EGX57" s="1585"/>
      <c r="EGY57" s="1585"/>
      <c r="EGZ57" s="1585"/>
      <c r="EHA57" s="1585"/>
      <c r="EHB57" s="1585"/>
      <c r="EHC57" s="1585"/>
      <c r="EHD57" s="1585"/>
      <c r="EHE57" s="1585"/>
      <c r="EHF57" s="1585"/>
      <c r="EHG57" s="1585"/>
      <c r="EHH57" s="1585"/>
      <c r="EHI57" s="1585"/>
      <c r="EHJ57" s="1585"/>
      <c r="EHK57" s="1585"/>
      <c r="EHL57" s="1585"/>
      <c r="EHM57" s="1585"/>
      <c r="EHN57" s="1585"/>
      <c r="EHO57" s="1585"/>
      <c r="EHP57" s="1585"/>
      <c r="EHQ57" s="1585"/>
      <c r="EHR57" s="1585"/>
      <c r="EHS57" s="1585"/>
      <c r="EHT57" s="1585"/>
      <c r="EHU57" s="1585"/>
      <c r="EHV57" s="1585"/>
      <c r="EHW57" s="1585"/>
      <c r="EHX57" s="1585"/>
      <c r="EHY57" s="1585"/>
      <c r="EHZ57" s="1585"/>
      <c r="EIA57" s="1585"/>
      <c r="EIB57" s="1585"/>
      <c r="EIC57" s="1585"/>
      <c r="EID57" s="1585"/>
      <c r="EIE57" s="1585"/>
      <c r="EIF57" s="1585"/>
      <c r="EIG57" s="1585"/>
      <c r="EIH57" s="1585"/>
      <c r="EII57" s="1585"/>
      <c r="EIJ57" s="1585"/>
      <c r="EIK57" s="1585"/>
      <c r="EIL57" s="1585"/>
      <c r="EIM57" s="1585"/>
      <c r="EIN57" s="1585"/>
      <c r="EIO57" s="1585"/>
      <c r="EIP57" s="1585"/>
      <c r="EIQ57" s="1585"/>
      <c r="EIR57" s="1585"/>
      <c r="EIS57" s="1585"/>
      <c r="EIT57" s="1585"/>
      <c r="EIU57" s="1585"/>
      <c r="EIV57" s="1585"/>
      <c r="EIW57" s="1585"/>
      <c r="EIX57" s="1585"/>
      <c r="EIY57" s="1585"/>
      <c r="EIZ57" s="1585"/>
      <c r="EJA57" s="1585"/>
      <c r="EJB57" s="1585"/>
      <c r="EJC57" s="1585"/>
      <c r="EJD57" s="1585"/>
      <c r="EJE57" s="1585"/>
      <c r="EJF57" s="1585"/>
      <c r="EJG57" s="1585"/>
      <c r="EJH57" s="1585"/>
      <c r="EJI57" s="1585"/>
      <c r="EJJ57" s="1585"/>
      <c r="EJK57" s="1585"/>
      <c r="EJL57" s="1585"/>
      <c r="EJM57" s="1585"/>
      <c r="EJN57" s="1585"/>
      <c r="EJO57" s="1585"/>
      <c r="EJP57" s="1585"/>
      <c r="EJQ57" s="1585"/>
      <c r="EJR57" s="1585"/>
      <c r="EJS57" s="1585"/>
      <c r="EJT57" s="1585"/>
      <c r="EJU57" s="1585"/>
      <c r="EJV57" s="1585"/>
      <c r="EJW57" s="1585"/>
      <c r="EJX57" s="1585"/>
      <c r="EJY57" s="1585"/>
      <c r="EJZ57" s="1585"/>
      <c r="EKA57" s="1585"/>
      <c r="EKB57" s="1585"/>
      <c r="EKC57" s="1585"/>
      <c r="EKD57" s="1585"/>
      <c r="EKE57" s="1585"/>
      <c r="EKF57" s="1585"/>
      <c r="EKG57" s="1585"/>
      <c r="EKH57" s="1585"/>
      <c r="EKI57" s="1585"/>
      <c r="EKJ57" s="1585"/>
      <c r="EKK57" s="1585"/>
      <c r="EKL57" s="1585"/>
      <c r="EKM57" s="1585"/>
      <c r="EKN57" s="1585"/>
      <c r="EKO57" s="1585"/>
      <c r="EKP57" s="1585"/>
      <c r="EKQ57" s="1585"/>
      <c r="EKR57" s="1585"/>
      <c r="EKS57" s="1585"/>
      <c r="EKT57" s="1585"/>
      <c r="EKU57" s="1585"/>
      <c r="EKV57" s="1585"/>
      <c r="EKW57" s="1585"/>
      <c r="EKX57" s="1585"/>
      <c r="EKY57" s="1585"/>
      <c r="EKZ57" s="1585"/>
      <c r="ELA57" s="1585"/>
      <c r="ELB57" s="1585"/>
      <c r="ELC57" s="1585"/>
      <c r="ELD57" s="1585"/>
      <c r="ELE57" s="1585"/>
      <c r="ELF57" s="1585"/>
      <c r="ELG57" s="1585"/>
      <c r="ELH57" s="1585"/>
      <c r="ELI57" s="1585"/>
      <c r="ELJ57" s="1585"/>
      <c r="ELK57" s="1585"/>
      <c r="ELL57" s="1585"/>
      <c r="ELM57" s="1585"/>
      <c r="ELN57" s="1585"/>
      <c r="ELO57" s="1585"/>
      <c r="ELP57" s="1585"/>
      <c r="ELQ57" s="1585"/>
      <c r="ELR57" s="1585"/>
      <c r="ELS57" s="1585"/>
      <c r="ELT57" s="1585"/>
      <c r="ELU57" s="1585"/>
      <c r="ELV57" s="1585"/>
      <c r="ELW57" s="1585"/>
      <c r="ELX57" s="1585"/>
      <c r="ELY57" s="1585"/>
      <c r="ELZ57" s="1585"/>
      <c r="EMA57" s="1585"/>
      <c r="EMB57" s="1585"/>
      <c r="EMC57" s="1585"/>
      <c r="EMD57" s="1585"/>
      <c r="EME57" s="1585"/>
      <c r="EMF57" s="1585"/>
      <c r="EMG57" s="1585"/>
      <c r="EMH57" s="1585"/>
      <c r="EMI57" s="1585"/>
      <c r="EMJ57" s="1585"/>
      <c r="EMK57" s="1585"/>
      <c r="EML57" s="1585"/>
      <c r="EMM57" s="1585"/>
      <c r="EMN57" s="1585"/>
      <c r="EMO57" s="1585"/>
      <c r="EMP57" s="1585"/>
      <c r="EMQ57" s="1585"/>
      <c r="EMR57" s="1585"/>
      <c r="EMS57" s="1585"/>
      <c r="EMT57" s="1585"/>
      <c r="EMU57" s="1585"/>
      <c r="EMV57" s="1585"/>
      <c r="EMW57" s="1585"/>
      <c r="EMX57" s="1585"/>
      <c r="EMY57" s="1585"/>
      <c r="EMZ57" s="1585"/>
      <c r="ENA57" s="1585"/>
      <c r="ENB57" s="1585"/>
      <c r="ENC57" s="1585"/>
      <c r="END57" s="1585"/>
      <c r="ENE57" s="1585"/>
      <c r="ENF57" s="1585"/>
      <c r="ENG57" s="1585"/>
      <c r="ENH57" s="1585"/>
      <c r="ENI57" s="1585"/>
      <c r="ENJ57" s="1585"/>
      <c r="ENK57" s="1585"/>
      <c r="ENL57" s="1585"/>
      <c r="ENM57" s="1585"/>
      <c r="ENN57" s="1585"/>
      <c r="ENO57" s="1585"/>
      <c r="ENP57" s="1585"/>
      <c r="ENQ57" s="1585"/>
      <c r="ENR57" s="1585"/>
      <c r="ENS57" s="1585"/>
      <c r="ENT57" s="1585"/>
      <c r="ENU57" s="1585"/>
      <c r="ENV57" s="1585"/>
      <c r="ENW57" s="1585"/>
      <c r="ENX57" s="1585"/>
      <c r="ENY57" s="1585"/>
      <c r="ENZ57" s="1585"/>
      <c r="EOA57" s="1585"/>
      <c r="EOB57" s="1585"/>
      <c r="EOC57" s="1585"/>
      <c r="EOD57" s="1585"/>
      <c r="EOE57" s="1585"/>
      <c r="EOF57" s="1585"/>
      <c r="EOG57" s="1585"/>
      <c r="EOH57" s="1585"/>
      <c r="EOI57" s="1585"/>
      <c r="EOJ57" s="1585"/>
      <c r="EOK57" s="1585"/>
      <c r="EOL57" s="1585"/>
      <c r="EOM57" s="1585"/>
      <c r="EON57" s="1585"/>
      <c r="EOO57" s="1585"/>
      <c r="EOP57" s="1585"/>
      <c r="EOQ57" s="1585"/>
      <c r="EOR57" s="1585"/>
      <c r="EOS57" s="1585"/>
      <c r="EOT57" s="1585"/>
      <c r="EOU57" s="1585"/>
      <c r="EOV57" s="1585"/>
      <c r="EOW57" s="1585"/>
      <c r="EOX57" s="1585"/>
      <c r="EOY57" s="1585"/>
      <c r="EOZ57" s="1585"/>
      <c r="EPA57" s="1585"/>
      <c r="EPB57" s="1585"/>
      <c r="EPC57" s="1585"/>
      <c r="EPD57" s="1585"/>
      <c r="EPE57" s="1585"/>
      <c r="EPF57" s="1585"/>
      <c r="EPG57" s="1585"/>
      <c r="EPH57" s="1585"/>
      <c r="EPI57" s="1585"/>
      <c r="EPJ57" s="1585"/>
      <c r="EPK57" s="1585"/>
      <c r="EPL57" s="1585"/>
      <c r="EPM57" s="1585"/>
      <c r="EPN57" s="1585"/>
      <c r="EPO57" s="1585"/>
      <c r="EPP57" s="1585"/>
      <c r="EPQ57" s="1585"/>
      <c r="EPR57" s="1585"/>
      <c r="EPS57" s="1585"/>
      <c r="EPT57" s="1585"/>
      <c r="EPU57" s="1585"/>
      <c r="EPV57" s="1585"/>
      <c r="EPW57" s="1585"/>
      <c r="EPX57" s="1585"/>
      <c r="EPY57" s="1585"/>
      <c r="EPZ57" s="1585"/>
      <c r="EQA57" s="1585"/>
      <c r="EQB57" s="1585"/>
      <c r="EQC57" s="1585"/>
      <c r="EQD57" s="1585"/>
      <c r="EQE57" s="1585"/>
      <c r="EQF57" s="1585"/>
      <c r="EQG57" s="1585"/>
      <c r="EQH57" s="1585"/>
      <c r="EQI57" s="1585"/>
      <c r="EQJ57" s="1585"/>
      <c r="EQK57" s="1585"/>
      <c r="EQL57" s="1585"/>
      <c r="EQM57" s="1585"/>
      <c r="EQN57" s="1585"/>
      <c r="EQO57" s="1585"/>
      <c r="EQP57" s="1585"/>
      <c r="EQQ57" s="1585"/>
      <c r="EQR57" s="1585"/>
      <c r="EQS57" s="1585"/>
      <c r="EQT57" s="1585"/>
      <c r="EQU57" s="1585"/>
      <c r="EQV57" s="1585"/>
      <c r="EQW57" s="1585"/>
      <c r="EQX57" s="1585"/>
      <c r="EQY57" s="1585"/>
      <c r="EQZ57" s="1585"/>
      <c r="ERA57" s="1585"/>
      <c r="ERB57" s="1585"/>
      <c r="ERC57" s="1585"/>
      <c r="ERD57" s="1585"/>
      <c r="ERE57" s="1585"/>
      <c r="ERF57" s="1585"/>
      <c r="ERG57" s="1585"/>
      <c r="ERH57" s="1585"/>
      <c r="ERI57" s="1585"/>
      <c r="ERJ57" s="1585"/>
      <c r="ERK57" s="1585"/>
      <c r="ERL57" s="1585"/>
      <c r="ERM57" s="1585"/>
      <c r="ERN57" s="1585"/>
      <c r="ERO57" s="1585"/>
      <c r="ERP57" s="1585"/>
      <c r="ERQ57" s="1585"/>
      <c r="ERR57" s="1585"/>
      <c r="ERS57" s="1585"/>
      <c r="ERT57" s="1585"/>
      <c r="ERU57" s="1585"/>
      <c r="ERV57" s="1585"/>
      <c r="ERW57" s="1585"/>
      <c r="ERX57" s="1585"/>
      <c r="ERY57" s="1585"/>
      <c r="ERZ57" s="1585"/>
      <c r="ESA57" s="1585"/>
      <c r="ESB57" s="1585"/>
      <c r="ESC57" s="1585"/>
      <c r="ESD57" s="1585"/>
      <c r="ESE57" s="1585"/>
      <c r="ESF57" s="1585"/>
      <c r="ESG57" s="1585"/>
      <c r="ESH57" s="1585"/>
      <c r="ESI57" s="1585"/>
      <c r="ESJ57" s="1585"/>
      <c r="ESK57" s="1585"/>
      <c r="ESL57" s="1585"/>
      <c r="ESM57" s="1585"/>
      <c r="ESN57" s="1585"/>
      <c r="ESO57" s="1585"/>
      <c r="ESP57" s="1585"/>
      <c r="ESQ57" s="1585"/>
      <c r="ESR57" s="1585"/>
      <c r="ESS57" s="1585"/>
      <c r="EST57" s="1585"/>
      <c r="ESU57" s="1585"/>
      <c r="ESV57" s="1585"/>
      <c r="ESW57" s="1585"/>
      <c r="ESX57" s="1585"/>
      <c r="ESY57" s="1585"/>
      <c r="ESZ57" s="1585"/>
      <c r="ETA57" s="1585"/>
      <c r="ETB57" s="1585"/>
      <c r="ETC57" s="1585"/>
      <c r="ETD57" s="1585"/>
      <c r="ETE57" s="1585"/>
      <c r="ETF57" s="1585"/>
      <c r="ETG57" s="1585"/>
      <c r="ETH57" s="1585"/>
      <c r="ETI57" s="1585"/>
      <c r="ETJ57" s="1585"/>
      <c r="ETK57" s="1585"/>
      <c r="ETL57" s="1585"/>
      <c r="ETM57" s="1585"/>
      <c r="ETN57" s="1585"/>
      <c r="ETO57" s="1585"/>
      <c r="ETP57" s="1585"/>
      <c r="ETQ57" s="1585"/>
      <c r="ETR57" s="1585"/>
      <c r="ETS57" s="1585"/>
      <c r="ETT57" s="1585"/>
      <c r="ETU57" s="1585"/>
      <c r="ETV57" s="1585"/>
      <c r="ETW57" s="1585"/>
      <c r="ETX57" s="1585"/>
      <c r="ETY57" s="1585"/>
      <c r="ETZ57" s="1585"/>
      <c r="EUA57" s="1585"/>
      <c r="EUB57" s="1585"/>
      <c r="EUC57" s="1585"/>
      <c r="EUD57" s="1585"/>
      <c r="EUE57" s="1585"/>
      <c r="EUF57" s="1585"/>
      <c r="EUG57" s="1585"/>
      <c r="EUH57" s="1585"/>
      <c r="EUI57" s="1585"/>
      <c r="EUJ57" s="1585"/>
      <c r="EUK57" s="1585"/>
      <c r="EUL57" s="1585"/>
      <c r="EUM57" s="1585"/>
      <c r="EUN57" s="1585"/>
      <c r="EUO57" s="1585"/>
      <c r="EUP57" s="1585"/>
      <c r="EUQ57" s="1585"/>
      <c r="EUR57" s="1585"/>
      <c r="EUS57" s="1585"/>
      <c r="EUT57" s="1585"/>
      <c r="EUU57" s="1585"/>
      <c r="EUV57" s="1585"/>
      <c r="EUW57" s="1585"/>
      <c r="EUX57" s="1585"/>
      <c r="EUY57" s="1585"/>
      <c r="EUZ57" s="1585"/>
      <c r="EVA57" s="1585"/>
      <c r="EVB57" s="1585"/>
      <c r="EVC57" s="1585"/>
      <c r="EVD57" s="1585"/>
      <c r="EVE57" s="1585"/>
      <c r="EVF57" s="1585"/>
      <c r="EVG57" s="1585"/>
      <c r="EVH57" s="1585"/>
      <c r="EVI57" s="1585"/>
      <c r="EVJ57" s="1585"/>
      <c r="EVK57" s="1585"/>
      <c r="EVL57" s="1585"/>
      <c r="EVM57" s="1585"/>
      <c r="EVN57" s="1585"/>
      <c r="EVO57" s="1585"/>
      <c r="EVP57" s="1585"/>
      <c r="EVQ57" s="1585"/>
      <c r="EVR57" s="1585"/>
      <c r="EVS57" s="1585"/>
      <c r="EVT57" s="1585"/>
      <c r="EVU57" s="1585"/>
      <c r="EVV57" s="1585"/>
      <c r="EVW57" s="1585"/>
      <c r="EVX57" s="1585"/>
      <c r="EVY57" s="1585"/>
      <c r="EVZ57" s="1585"/>
      <c r="EWA57" s="1585"/>
      <c r="EWB57" s="1585"/>
      <c r="EWC57" s="1585"/>
      <c r="EWD57" s="1585"/>
      <c r="EWE57" s="1585"/>
      <c r="EWF57" s="1585"/>
      <c r="EWG57" s="1585"/>
      <c r="EWH57" s="1585"/>
      <c r="EWI57" s="1585"/>
      <c r="EWJ57" s="1585"/>
      <c r="EWK57" s="1585"/>
      <c r="EWL57" s="1585"/>
      <c r="EWM57" s="1585"/>
      <c r="EWN57" s="1585"/>
      <c r="EWO57" s="1585"/>
      <c r="EWP57" s="1585"/>
      <c r="EWQ57" s="1585"/>
      <c r="EWR57" s="1585"/>
      <c r="EWS57" s="1585"/>
      <c r="EWT57" s="1585"/>
      <c r="EWU57" s="1585"/>
      <c r="EWV57" s="1585"/>
      <c r="EWW57" s="1585"/>
      <c r="EWX57" s="1585"/>
      <c r="EWY57" s="1585"/>
      <c r="EWZ57" s="1585"/>
      <c r="EXA57" s="1585"/>
      <c r="EXB57" s="1585"/>
      <c r="EXC57" s="1585"/>
      <c r="EXD57" s="1585"/>
      <c r="EXE57" s="1585"/>
      <c r="EXF57" s="1585"/>
      <c r="EXG57" s="1585"/>
      <c r="EXH57" s="1585"/>
      <c r="EXI57" s="1585"/>
      <c r="EXJ57" s="1585"/>
      <c r="EXK57" s="1585"/>
      <c r="EXL57" s="1585"/>
      <c r="EXM57" s="1585"/>
      <c r="EXN57" s="1585"/>
      <c r="EXO57" s="1585"/>
      <c r="EXP57" s="1585"/>
      <c r="EXQ57" s="1585"/>
      <c r="EXR57" s="1585"/>
      <c r="EXS57" s="1585"/>
      <c r="EXT57" s="1585"/>
      <c r="EXU57" s="1585"/>
      <c r="EXV57" s="1585"/>
      <c r="EXW57" s="1585"/>
      <c r="EXX57" s="1585"/>
      <c r="EXY57" s="1585"/>
      <c r="EXZ57" s="1585"/>
      <c r="EYA57" s="1585"/>
      <c r="EYB57" s="1585"/>
      <c r="EYC57" s="1585"/>
      <c r="EYD57" s="1585"/>
      <c r="EYE57" s="1585"/>
      <c r="EYF57" s="1585"/>
      <c r="EYG57" s="1585"/>
      <c r="EYH57" s="1585"/>
      <c r="EYI57" s="1585"/>
      <c r="EYJ57" s="1585"/>
      <c r="EYK57" s="1585"/>
      <c r="EYL57" s="1585"/>
      <c r="EYM57" s="1585"/>
      <c r="EYN57" s="1585"/>
      <c r="EYO57" s="1585"/>
      <c r="EYP57" s="1585"/>
      <c r="EYQ57" s="1585"/>
      <c r="EYR57" s="1585"/>
      <c r="EYS57" s="1585"/>
      <c r="EYT57" s="1585"/>
      <c r="EYU57" s="1585"/>
      <c r="EYV57" s="1585"/>
      <c r="EYW57" s="1585"/>
      <c r="EYX57" s="1585"/>
      <c r="EYY57" s="1585"/>
      <c r="EYZ57" s="1585"/>
      <c r="EZA57" s="1585"/>
      <c r="EZB57" s="1585"/>
      <c r="EZC57" s="1585"/>
      <c r="EZD57" s="1585"/>
      <c r="EZE57" s="1585"/>
      <c r="EZF57" s="1585"/>
      <c r="EZG57" s="1585"/>
      <c r="EZH57" s="1585"/>
      <c r="EZI57" s="1585"/>
      <c r="EZJ57" s="1585"/>
      <c r="EZK57" s="1585"/>
      <c r="EZL57" s="1585"/>
      <c r="EZM57" s="1585"/>
      <c r="EZN57" s="1585"/>
      <c r="EZO57" s="1585"/>
      <c r="EZP57" s="1585"/>
      <c r="EZQ57" s="1585"/>
      <c r="EZR57" s="1585"/>
      <c r="EZS57" s="1585"/>
      <c r="EZT57" s="1585"/>
      <c r="EZU57" s="1585"/>
      <c r="EZV57" s="1585"/>
      <c r="EZW57" s="1585"/>
      <c r="EZX57" s="1585"/>
      <c r="EZY57" s="1585"/>
      <c r="EZZ57" s="1585"/>
      <c r="FAA57" s="1585"/>
      <c r="FAB57" s="1585"/>
      <c r="FAC57" s="1585"/>
      <c r="FAD57" s="1585"/>
      <c r="FAE57" s="1585"/>
      <c r="FAF57" s="1585"/>
      <c r="FAG57" s="1585"/>
      <c r="FAH57" s="1585"/>
      <c r="FAI57" s="1585"/>
      <c r="FAJ57" s="1585"/>
      <c r="FAK57" s="1585"/>
      <c r="FAL57" s="1585"/>
      <c r="FAM57" s="1585"/>
      <c r="FAN57" s="1585"/>
      <c r="FAO57" s="1585"/>
      <c r="FAP57" s="1585"/>
      <c r="FAQ57" s="1585"/>
      <c r="FAR57" s="1585"/>
      <c r="FAS57" s="1585"/>
      <c r="FAT57" s="1585"/>
      <c r="FAU57" s="1585"/>
      <c r="FAV57" s="1585"/>
      <c r="FAW57" s="1585"/>
      <c r="FAX57" s="1585"/>
      <c r="FAY57" s="1585"/>
      <c r="FAZ57" s="1585"/>
      <c r="FBA57" s="1585"/>
      <c r="FBB57" s="1585"/>
      <c r="FBC57" s="1585"/>
      <c r="FBD57" s="1585"/>
      <c r="FBE57" s="1585"/>
      <c r="FBF57" s="1585"/>
      <c r="FBG57" s="1585"/>
      <c r="FBH57" s="1585"/>
      <c r="FBI57" s="1585"/>
      <c r="FBJ57" s="1585"/>
      <c r="FBK57" s="1585"/>
      <c r="FBL57" s="1585"/>
      <c r="FBM57" s="1585"/>
      <c r="FBN57" s="1585"/>
      <c r="FBO57" s="1585"/>
      <c r="FBP57" s="1585"/>
      <c r="FBQ57" s="1585"/>
      <c r="FBR57" s="1585"/>
      <c r="FBS57" s="1585"/>
      <c r="FBT57" s="1585"/>
      <c r="FBU57" s="1585"/>
      <c r="FBV57" s="1585"/>
      <c r="FBW57" s="1585"/>
      <c r="FBX57" s="1585"/>
      <c r="FBY57" s="1585"/>
      <c r="FBZ57" s="1585"/>
      <c r="FCA57" s="1585"/>
      <c r="FCB57" s="1585"/>
      <c r="FCC57" s="1585"/>
      <c r="FCD57" s="1585"/>
      <c r="FCE57" s="1585"/>
      <c r="FCF57" s="1585"/>
      <c r="FCG57" s="1585"/>
      <c r="FCH57" s="1585"/>
      <c r="FCI57" s="1585"/>
      <c r="FCJ57" s="1585"/>
      <c r="FCK57" s="1585"/>
      <c r="FCL57" s="1585"/>
      <c r="FCM57" s="1585"/>
      <c r="FCN57" s="1585"/>
      <c r="FCO57" s="1585"/>
      <c r="FCP57" s="1585"/>
      <c r="FCQ57" s="1585"/>
      <c r="FCR57" s="1585"/>
      <c r="FCS57" s="1585"/>
      <c r="FCT57" s="1585"/>
      <c r="FCU57" s="1585"/>
      <c r="FCV57" s="1585"/>
      <c r="FCW57" s="1585"/>
      <c r="FCX57" s="1585"/>
      <c r="FCY57" s="1585"/>
      <c r="FCZ57" s="1585"/>
      <c r="FDA57" s="1585"/>
      <c r="FDB57" s="1585"/>
      <c r="FDC57" s="1585"/>
      <c r="FDD57" s="1585"/>
      <c r="FDE57" s="1585"/>
      <c r="FDF57" s="1585"/>
      <c r="FDG57" s="1585"/>
      <c r="FDH57" s="1585"/>
      <c r="FDI57" s="1585"/>
      <c r="FDJ57" s="1585"/>
      <c r="FDK57" s="1585"/>
      <c r="FDL57" s="1585"/>
      <c r="FDM57" s="1585"/>
      <c r="FDN57" s="1585"/>
      <c r="FDO57" s="1585"/>
      <c r="FDP57" s="1585"/>
      <c r="FDQ57" s="1585"/>
      <c r="FDR57" s="1585"/>
      <c r="FDS57" s="1585"/>
      <c r="FDT57" s="1585"/>
      <c r="FDU57" s="1585"/>
      <c r="FDV57" s="1585"/>
      <c r="FDW57" s="1585"/>
      <c r="FDX57" s="1585"/>
      <c r="FDY57" s="1585"/>
      <c r="FDZ57" s="1585"/>
      <c r="FEA57" s="1585"/>
      <c r="FEB57" s="1585"/>
      <c r="FEC57" s="1585"/>
      <c r="FED57" s="1585"/>
      <c r="FEE57" s="1585"/>
      <c r="FEF57" s="1585"/>
      <c r="FEG57" s="1585"/>
      <c r="FEH57" s="1585"/>
      <c r="FEI57" s="1585"/>
      <c r="FEJ57" s="1585"/>
      <c r="FEK57" s="1585"/>
      <c r="FEL57" s="1585"/>
      <c r="FEM57" s="1585"/>
      <c r="FEN57" s="1585"/>
      <c r="FEO57" s="1585"/>
      <c r="FEP57" s="1585"/>
      <c r="FEQ57" s="1585"/>
      <c r="FER57" s="1585"/>
      <c r="FES57" s="1585"/>
      <c r="FET57" s="1585"/>
      <c r="FEU57" s="1585"/>
      <c r="FEV57" s="1585"/>
      <c r="FEW57" s="1585"/>
      <c r="FEX57" s="1585"/>
      <c r="FEY57" s="1585"/>
      <c r="FEZ57" s="1585"/>
      <c r="FFA57" s="1585"/>
      <c r="FFB57" s="1585"/>
      <c r="FFC57" s="1585"/>
      <c r="FFD57" s="1585"/>
      <c r="FFE57" s="1585"/>
      <c r="FFF57" s="1585"/>
      <c r="FFG57" s="1585"/>
      <c r="FFH57" s="1585"/>
      <c r="FFI57" s="1585"/>
      <c r="FFJ57" s="1585"/>
      <c r="FFK57" s="1585"/>
      <c r="FFL57" s="1585"/>
      <c r="FFM57" s="1585"/>
      <c r="FFN57" s="1585"/>
      <c r="FFO57" s="1585"/>
      <c r="FFP57" s="1585"/>
      <c r="FFQ57" s="1585"/>
      <c r="FFR57" s="1585"/>
      <c r="FFS57" s="1585"/>
      <c r="FFT57" s="1585"/>
      <c r="FFU57" s="1585"/>
      <c r="FFV57" s="1585"/>
      <c r="FFW57" s="1585"/>
      <c r="FFX57" s="1585"/>
      <c r="FFY57" s="1585"/>
      <c r="FFZ57" s="1585"/>
      <c r="FGA57" s="1585"/>
      <c r="FGB57" s="1585"/>
      <c r="FGC57" s="1585"/>
      <c r="FGD57" s="1585"/>
      <c r="FGE57" s="1585"/>
      <c r="FGF57" s="1585"/>
      <c r="FGG57" s="1585"/>
      <c r="FGH57" s="1585"/>
      <c r="FGI57" s="1585"/>
      <c r="FGJ57" s="1585"/>
      <c r="FGK57" s="1585"/>
      <c r="FGL57" s="1585"/>
      <c r="FGM57" s="1585"/>
      <c r="FGN57" s="1585"/>
      <c r="FGO57" s="1585"/>
      <c r="FGP57" s="1585"/>
      <c r="FGQ57" s="1585"/>
      <c r="FGR57" s="1585"/>
      <c r="FGS57" s="1585"/>
      <c r="FGT57" s="1585"/>
      <c r="FGU57" s="1585"/>
      <c r="FGV57" s="1585"/>
      <c r="FGW57" s="1585"/>
      <c r="FGX57" s="1585"/>
      <c r="FGY57" s="1585"/>
      <c r="FGZ57" s="1585"/>
      <c r="FHA57" s="1585"/>
      <c r="FHB57" s="1585"/>
      <c r="FHC57" s="1585"/>
      <c r="FHD57" s="1585"/>
      <c r="FHE57" s="1585"/>
      <c r="FHF57" s="1585"/>
      <c r="FHG57" s="1585"/>
      <c r="FHH57" s="1585"/>
      <c r="FHI57" s="1585"/>
      <c r="FHJ57" s="1585"/>
      <c r="FHK57" s="1585"/>
      <c r="FHL57" s="1585"/>
      <c r="FHM57" s="1585"/>
      <c r="FHN57" s="1585"/>
      <c r="FHO57" s="1585"/>
      <c r="FHP57" s="1585"/>
      <c r="FHQ57" s="1585"/>
      <c r="FHR57" s="1585"/>
      <c r="FHS57" s="1585"/>
      <c r="FHT57" s="1585"/>
      <c r="FHU57" s="1585"/>
      <c r="FHV57" s="1585"/>
      <c r="FHW57" s="1585"/>
      <c r="FHX57" s="1585"/>
      <c r="FHY57" s="1585"/>
      <c r="FHZ57" s="1585"/>
      <c r="FIA57" s="1585"/>
      <c r="FIB57" s="1585"/>
      <c r="FIC57" s="1585"/>
      <c r="FID57" s="1585"/>
      <c r="FIE57" s="1585"/>
      <c r="FIF57" s="1585"/>
      <c r="FIG57" s="1585"/>
      <c r="FIH57" s="1585"/>
      <c r="FII57" s="1585"/>
      <c r="FIJ57" s="1585"/>
      <c r="FIK57" s="1585"/>
      <c r="FIL57" s="1585"/>
      <c r="FIM57" s="1585"/>
      <c r="FIN57" s="1585"/>
      <c r="FIO57" s="1585"/>
      <c r="FIP57" s="1585"/>
      <c r="FIQ57" s="1585"/>
      <c r="FIR57" s="1585"/>
      <c r="FIS57" s="1585"/>
      <c r="FIT57" s="1585"/>
      <c r="FIU57" s="1585"/>
      <c r="FIV57" s="1585"/>
      <c r="FIW57" s="1585"/>
      <c r="FIX57" s="1585"/>
      <c r="FIY57" s="1585"/>
      <c r="FIZ57" s="1585"/>
      <c r="FJA57" s="1585"/>
      <c r="FJB57" s="1585"/>
      <c r="FJC57" s="1585"/>
      <c r="FJD57" s="1585"/>
      <c r="FJE57" s="1585"/>
      <c r="FJF57" s="1585"/>
      <c r="FJG57" s="1585"/>
      <c r="FJH57" s="1585"/>
      <c r="FJI57" s="1585"/>
      <c r="FJJ57" s="1585"/>
      <c r="FJK57" s="1585"/>
      <c r="FJL57" s="1585"/>
      <c r="FJM57" s="1585"/>
      <c r="FJN57" s="1585"/>
      <c r="FJO57" s="1585"/>
      <c r="FJP57" s="1585"/>
      <c r="FJQ57" s="1585"/>
      <c r="FJR57" s="1585"/>
      <c r="FJS57" s="1585"/>
      <c r="FJT57" s="1585"/>
      <c r="FJU57" s="1585"/>
      <c r="FJV57" s="1585"/>
      <c r="FJW57" s="1585"/>
      <c r="FJX57" s="1585"/>
      <c r="FJY57" s="1585"/>
      <c r="FJZ57" s="1585"/>
      <c r="FKA57" s="1585"/>
      <c r="FKB57" s="1585"/>
      <c r="FKC57" s="1585"/>
      <c r="FKD57" s="1585"/>
      <c r="FKE57" s="1585"/>
      <c r="FKF57" s="1585"/>
      <c r="FKG57" s="1585"/>
      <c r="FKH57" s="1585"/>
      <c r="FKI57" s="1585"/>
      <c r="FKJ57" s="1585"/>
      <c r="FKK57" s="1585"/>
      <c r="FKL57" s="1585"/>
      <c r="FKM57" s="1585"/>
      <c r="FKN57" s="1585"/>
      <c r="FKO57" s="1585"/>
      <c r="FKP57" s="1585"/>
      <c r="FKQ57" s="1585"/>
      <c r="FKR57" s="1585"/>
      <c r="FKS57" s="1585"/>
      <c r="FKT57" s="1585"/>
      <c r="FKU57" s="1585"/>
      <c r="FKV57" s="1585"/>
      <c r="FKW57" s="1585"/>
      <c r="FKX57" s="1585"/>
      <c r="FKY57" s="1585"/>
      <c r="FKZ57" s="1585"/>
      <c r="FLA57" s="1585"/>
      <c r="FLB57" s="1585"/>
      <c r="FLC57" s="1585"/>
      <c r="FLD57" s="1585"/>
      <c r="FLE57" s="1585"/>
      <c r="FLF57" s="1585"/>
      <c r="FLG57" s="1585"/>
      <c r="FLH57" s="1585"/>
      <c r="FLI57" s="1585"/>
      <c r="FLJ57" s="1585"/>
      <c r="FLK57" s="1585"/>
      <c r="FLL57" s="1585"/>
      <c r="FLM57" s="1585"/>
      <c r="FLN57" s="1585"/>
      <c r="FLO57" s="1585"/>
      <c r="FLP57" s="1585"/>
      <c r="FLQ57" s="1585"/>
      <c r="FLR57" s="1585"/>
      <c r="FLS57" s="1585"/>
      <c r="FLT57" s="1585"/>
      <c r="FLU57" s="1585"/>
      <c r="FLV57" s="1585"/>
      <c r="FLW57" s="1585"/>
      <c r="FLX57" s="1585"/>
      <c r="FLY57" s="1585"/>
      <c r="FLZ57" s="1585"/>
      <c r="FMA57" s="1585"/>
      <c r="FMB57" s="1585"/>
      <c r="FMC57" s="1585"/>
      <c r="FMD57" s="1585"/>
      <c r="FME57" s="1585"/>
      <c r="FMF57" s="1585"/>
      <c r="FMG57" s="1585"/>
      <c r="FMH57" s="1585"/>
      <c r="FMI57" s="1585"/>
      <c r="FMJ57" s="1585"/>
      <c r="FMK57" s="1585"/>
      <c r="FML57" s="1585"/>
      <c r="FMM57" s="1585"/>
      <c r="FMN57" s="1585"/>
      <c r="FMO57" s="1585"/>
      <c r="FMP57" s="1585"/>
      <c r="FMQ57" s="1585"/>
      <c r="FMR57" s="1585"/>
      <c r="FMS57" s="1585"/>
      <c r="FMT57" s="1585"/>
      <c r="FMU57" s="1585"/>
      <c r="FMV57" s="1585"/>
      <c r="FMW57" s="1585"/>
      <c r="FMX57" s="1585"/>
      <c r="FMY57" s="1585"/>
      <c r="FMZ57" s="1585"/>
      <c r="FNA57" s="1585"/>
      <c r="FNB57" s="1585"/>
      <c r="FNC57" s="1585"/>
      <c r="FND57" s="1585"/>
      <c r="FNE57" s="1585"/>
      <c r="FNF57" s="1585"/>
      <c r="FNG57" s="1585"/>
      <c r="FNH57" s="1585"/>
      <c r="FNI57" s="1585"/>
      <c r="FNJ57" s="1585"/>
      <c r="FNK57" s="1585"/>
      <c r="FNL57" s="1585"/>
      <c r="FNM57" s="1585"/>
      <c r="FNN57" s="1585"/>
      <c r="FNO57" s="1585"/>
      <c r="FNP57" s="1585"/>
      <c r="FNQ57" s="1585"/>
      <c r="FNR57" s="1585"/>
      <c r="FNS57" s="1585"/>
      <c r="FNT57" s="1585"/>
      <c r="FNU57" s="1585"/>
      <c r="FNV57" s="1585"/>
      <c r="FNW57" s="1585"/>
      <c r="FNX57" s="1585"/>
      <c r="FNY57" s="1585"/>
      <c r="FNZ57" s="1585"/>
      <c r="FOA57" s="1585"/>
      <c r="FOB57" s="1585"/>
      <c r="FOC57" s="1585"/>
      <c r="FOD57" s="1585"/>
      <c r="FOE57" s="1585"/>
      <c r="FOF57" s="1585"/>
      <c r="FOG57" s="1585"/>
      <c r="FOH57" s="1585"/>
      <c r="FOI57" s="1585"/>
      <c r="FOJ57" s="1585"/>
      <c r="FOK57" s="1585"/>
      <c r="FOL57" s="1585"/>
      <c r="FOM57" s="1585"/>
      <c r="FON57" s="1585"/>
      <c r="FOO57" s="1585"/>
      <c r="FOP57" s="1585"/>
      <c r="FOQ57" s="1585"/>
      <c r="FOR57" s="1585"/>
      <c r="FOS57" s="1585"/>
      <c r="FOT57" s="1585"/>
      <c r="FOU57" s="1585"/>
      <c r="FOV57" s="1585"/>
      <c r="FOW57" s="1585"/>
      <c r="FOX57" s="1585"/>
      <c r="FOY57" s="1585"/>
      <c r="FOZ57" s="1585"/>
      <c r="FPA57" s="1585"/>
      <c r="FPB57" s="1585"/>
      <c r="FPC57" s="1585"/>
      <c r="FPD57" s="1585"/>
      <c r="FPE57" s="1585"/>
      <c r="FPF57" s="1585"/>
      <c r="FPG57" s="1585"/>
      <c r="FPH57" s="1585"/>
      <c r="FPI57" s="1585"/>
      <c r="FPJ57" s="1585"/>
      <c r="FPK57" s="1585"/>
      <c r="FPL57" s="1585"/>
      <c r="FPM57" s="1585"/>
      <c r="FPN57" s="1585"/>
      <c r="FPO57" s="1585"/>
      <c r="FPP57" s="1585"/>
      <c r="FPQ57" s="1585"/>
      <c r="FPR57" s="1585"/>
      <c r="FPS57" s="1585"/>
      <c r="FPT57" s="1585"/>
      <c r="FPU57" s="1585"/>
      <c r="FPV57" s="1585"/>
      <c r="FPW57" s="1585"/>
      <c r="FPX57" s="1585"/>
      <c r="FPY57" s="1585"/>
      <c r="FPZ57" s="1585"/>
      <c r="FQA57" s="1585"/>
      <c r="FQB57" s="1585"/>
      <c r="FQC57" s="1585"/>
      <c r="FQD57" s="1585"/>
      <c r="FQE57" s="1585"/>
      <c r="FQF57" s="1585"/>
      <c r="FQG57" s="1585"/>
      <c r="FQH57" s="1585"/>
      <c r="FQI57" s="1585"/>
      <c r="FQJ57" s="1585"/>
      <c r="FQK57" s="1585"/>
      <c r="FQL57" s="1585"/>
      <c r="FQM57" s="1585"/>
      <c r="FQN57" s="1585"/>
      <c r="FQO57" s="1585"/>
      <c r="FQP57" s="1585"/>
      <c r="FQQ57" s="1585"/>
      <c r="FQR57" s="1585"/>
      <c r="FQS57" s="1585"/>
      <c r="FQT57" s="1585"/>
      <c r="FQU57" s="1585"/>
      <c r="FQV57" s="1585"/>
      <c r="FQW57" s="1585"/>
      <c r="FQX57" s="1585"/>
      <c r="FQY57" s="1585"/>
      <c r="FQZ57" s="1585"/>
      <c r="FRA57" s="1585"/>
      <c r="FRB57" s="1585"/>
      <c r="FRC57" s="1585"/>
      <c r="FRD57" s="1585"/>
      <c r="FRE57" s="1585"/>
      <c r="FRF57" s="1585"/>
      <c r="FRG57" s="1585"/>
      <c r="FRH57" s="1585"/>
      <c r="FRI57" s="1585"/>
      <c r="FRJ57" s="1585"/>
      <c r="FRK57" s="1585"/>
      <c r="FRL57" s="1585"/>
      <c r="FRM57" s="1585"/>
      <c r="FRN57" s="1585"/>
      <c r="FRO57" s="1585"/>
      <c r="FRP57" s="1585"/>
      <c r="FRQ57" s="1585"/>
      <c r="FRR57" s="1585"/>
      <c r="FRS57" s="1585"/>
      <c r="FRT57" s="1585"/>
      <c r="FRU57" s="1585"/>
      <c r="FRV57" s="1585"/>
      <c r="FRW57" s="1585"/>
      <c r="FRX57" s="1585"/>
      <c r="FRY57" s="1585"/>
      <c r="FRZ57" s="1585"/>
      <c r="FSA57" s="1585"/>
      <c r="FSB57" s="1585"/>
      <c r="FSC57" s="1585"/>
      <c r="FSD57" s="1585"/>
      <c r="FSE57" s="1585"/>
      <c r="FSF57" s="1585"/>
      <c r="FSG57" s="1585"/>
      <c r="FSH57" s="1585"/>
      <c r="FSI57" s="1585"/>
      <c r="FSJ57" s="1585"/>
      <c r="FSK57" s="1585"/>
      <c r="FSL57" s="1585"/>
      <c r="FSM57" s="1585"/>
      <c r="FSN57" s="1585"/>
      <c r="FSO57" s="1585"/>
      <c r="FSP57" s="1585"/>
      <c r="FSQ57" s="1585"/>
      <c r="FSR57" s="1585"/>
      <c r="FSS57" s="1585"/>
      <c r="FST57" s="1585"/>
      <c r="FSU57" s="1585"/>
      <c r="FSV57" s="1585"/>
      <c r="FSW57" s="1585"/>
      <c r="FSX57" s="1585"/>
      <c r="FSY57" s="1585"/>
      <c r="FSZ57" s="1585"/>
      <c r="FTA57" s="1585"/>
      <c r="FTB57" s="1585"/>
      <c r="FTC57" s="1585"/>
      <c r="FTD57" s="1585"/>
      <c r="FTE57" s="1585"/>
      <c r="FTF57" s="1585"/>
      <c r="FTG57" s="1585"/>
      <c r="FTH57" s="1585"/>
      <c r="FTI57" s="1585"/>
      <c r="FTJ57" s="1585"/>
      <c r="FTK57" s="1585"/>
      <c r="FTL57" s="1585"/>
      <c r="FTM57" s="1585"/>
      <c r="FTN57" s="1585"/>
      <c r="FTO57" s="1585"/>
      <c r="FTP57" s="1585"/>
      <c r="FTQ57" s="1585"/>
      <c r="FTR57" s="1585"/>
      <c r="FTS57" s="1585"/>
      <c r="FTT57" s="1585"/>
      <c r="FTU57" s="1585"/>
      <c r="FTV57" s="1585"/>
      <c r="FTW57" s="1585"/>
      <c r="FTX57" s="1585"/>
      <c r="FTY57" s="1585"/>
      <c r="FTZ57" s="1585"/>
      <c r="FUA57" s="1585"/>
      <c r="FUB57" s="1585"/>
      <c r="FUC57" s="1585"/>
      <c r="FUD57" s="1585"/>
      <c r="FUE57" s="1585"/>
      <c r="FUF57" s="1585"/>
      <c r="FUG57" s="1585"/>
      <c r="FUH57" s="1585"/>
      <c r="FUI57" s="1585"/>
      <c r="FUJ57" s="1585"/>
      <c r="FUK57" s="1585"/>
      <c r="FUL57" s="1585"/>
      <c r="FUM57" s="1585"/>
      <c r="FUN57" s="1585"/>
      <c r="FUO57" s="1585"/>
      <c r="FUP57" s="1585"/>
      <c r="FUQ57" s="1585"/>
      <c r="FUR57" s="1585"/>
      <c r="FUS57" s="1585"/>
      <c r="FUT57" s="1585"/>
      <c r="FUU57" s="1585"/>
      <c r="FUV57" s="1585"/>
      <c r="FUW57" s="1585"/>
      <c r="FUX57" s="1585"/>
      <c r="FUY57" s="1585"/>
      <c r="FUZ57" s="1585"/>
      <c r="FVA57" s="1585"/>
      <c r="FVB57" s="1585"/>
      <c r="FVC57" s="1585"/>
      <c r="FVD57" s="1585"/>
      <c r="FVE57" s="1585"/>
      <c r="FVF57" s="1585"/>
      <c r="FVG57" s="1585"/>
      <c r="FVH57" s="1585"/>
      <c r="FVI57" s="1585"/>
      <c r="FVJ57" s="1585"/>
      <c r="FVK57" s="1585"/>
      <c r="FVL57" s="1585"/>
      <c r="FVM57" s="1585"/>
      <c r="FVN57" s="1585"/>
      <c r="FVO57" s="1585"/>
      <c r="FVP57" s="1585"/>
      <c r="FVQ57" s="1585"/>
      <c r="FVR57" s="1585"/>
      <c r="FVS57" s="1585"/>
      <c r="FVT57" s="1585"/>
      <c r="FVU57" s="1585"/>
      <c r="FVV57" s="1585"/>
      <c r="FVW57" s="1585"/>
      <c r="FVX57" s="1585"/>
      <c r="FVY57" s="1585"/>
      <c r="FVZ57" s="1585"/>
      <c r="FWA57" s="1585"/>
      <c r="FWB57" s="1585"/>
      <c r="FWC57" s="1585"/>
      <c r="FWD57" s="1585"/>
      <c r="FWE57" s="1585"/>
      <c r="FWF57" s="1585"/>
      <c r="FWG57" s="1585"/>
      <c r="FWH57" s="1585"/>
      <c r="FWI57" s="1585"/>
      <c r="FWJ57" s="1585"/>
      <c r="FWK57" s="1585"/>
      <c r="FWL57" s="1585"/>
      <c r="FWM57" s="1585"/>
      <c r="FWN57" s="1585"/>
      <c r="FWO57" s="1585"/>
      <c r="FWP57" s="1585"/>
      <c r="FWQ57" s="1585"/>
      <c r="FWR57" s="1585"/>
      <c r="FWS57" s="1585"/>
      <c r="FWT57" s="1585"/>
      <c r="FWU57" s="1585"/>
      <c r="FWV57" s="1585"/>
      <c r="FWW57" s="1585"/>
      <c r="FWX57" s="1585"/>
      <c r="FWY57" s="1585"/>
      <c r="FWZ57" s="1585"/>
      <c r="FXA57" s="1585"/>
      <c r="FXB57" s="1585"/>
      <c r="FXC57" s="1585"/>
      <c r="FXD57" s="1585"/>
      <c r="FXE57" s="1585"/>
      <c r="FXF57" s="1585"/>
      <c r="FXG57" s="1585"/>
      <c r="FXH57" s="1585"/>
      <c r="FXI57" s="1585"/>
      <c r="FXJ57" s="1585"/>
      <c r="FXK57" s="1585"/>
      <c r="FXL57" s="1585"/>
      <c r="FXM57" s="1585"/>
      <c r="FXN57" s="1585"/>
      <c r="FXO57" s="1585"/>
      <c r="FXP57" s="1585"/>
      <c r="FXQ57" s="1585"/>
      <c r="FXR57" s="1585"/>
      <c r="FXS57" s="1585"/>
      <c r="FXT57" s="1585"/>
      <c r="FXU57" s="1585"/>
      <c r="FXV57" s="1585"/>
      <c r="FXW57" s="1585"/>
      <c r="FXX57" s="1585"/>
      <c r="FXY57" s="1585"/>
      <c r="FXZ57" s="1585"/>
      <c r="FYA57" s="1585"/>
      <c r="FYB57" s="1585"/>
      <c r="FYC57" s="1585"/>
      <c r="FYD57" s="1585"/>
      <c r="FYE57" s="1585"/>
      <c r="FYF57" s="1585"/>
      <c r="FYG57" s="1585"/>
      <c r="FYH57" s="1585"/>
      <c r="FYI57" s="1585"/>
      <c r="FYJ57" s="1585"/>
      <c r="FYK57" s="1585"/>
      <c r="FYL57" s="1585"/>
      <c r="FYM57" s="1585"/>
      <c r="FYN57" s="1585"/>
      <c r="FYO57" s="1585"/>
      <c r="FYP57" s="1585"/>
      <c r="FYQ57" s="1585"/>
      <c r="FYR57" s="1585"/>
      <c r="FYS57" s="1585"/>
      <c r="FYT57" s="1585"/>
      <c r="FYU57" s="1585"/>
      <c r="FYV57" s="1585"/>
      <c r="FYW57" s="1585"/>
      <c r="FYX57" s="1585"/>
      <c r="FYY57" s="1585"/>
      <c r="FYZ57" s="1585"/>
      <c r="FZA57" s="1585"/>
      <c r="FZB57" s="1585"/>
      <c r="FZC57" s="1585"/>
      <c r="FZD57" s="1585"/>
      <c r="FZE57" s="1585"/>
      <c r="FZF57" s="1585"/>
      <c r="FZG57" s="1585"/>
      <c r="FZH57" s="1585"/>
      <c r="FZI57" s="1585"/>
      <c r="FZJ57" s="1585"/>
      <c r="FZK57" s="1585"/>
      <c r="FZL57" s="1585"/>
      <c r="FZM57" s="1585"/>
      <c r="FZN57" s="1585"/>
      <c r="FZO57" s="1585"/>
      <c r="FZP57" s="1585"/>
      <c r="FZQ57" s="1585"/>
      <c r="FZR57" s="1585"/>
      <c r="FZS57" s="1585"/>
      <c r="FZT57" s="1585"/>
      <c r="FZU57" s="1585"/>
      <c r="FZV57" s="1585"/>
      <c r="FZW57" s="1585"/>
      <c r="FZX57" s="1585"/>
      <c r="FZY57" s="1585"/>
      <c r="FZZ57" s="1585"/>
      <c r="GAA57" s="1585"/>
      <c r="GAB57" s="1585"/>
      <c r="GAC57" s="1585"/>
      <c r="GAD57" s="1585"/>
      <c r="GAE57" s="1585"/>
      <c r="GAF57" s="1585"/>
      <c r="GAG57" s="1585"/>
      <c r="GAH57" s="1585"/>
      <c r="GAI57" s="1585"/>
      <c r="GAJ57" s="1585"/>
      <c r="GAK57" s="1585"/>
      <c r="GAL57" s="1585"/>
      <c r="GAM57" s="1585"/>
      <c r="GAN57" s="1585"/>
      <c r="GAO57" s="1585"/>
      <c r="GAP57" s="1585"/>
      <c r="GAQ57" s="1585"/>
      <c r="GAR57" s="1585"/>
      <c r="GAS57" s="1585"/>
      <c r="GAT57" s="1585"/>
      <c r="GAU57" s="1585"/>
      <c r="GAV57" s="1585"/>
      <c r="GAW57" s="1585"/>
      <c r="GAX57" s="1585"/>
      <c r="GAY57" s="1585"/>
      <c r="GAZ57" s="1585"/>
      <c r="GBA57" s="1585"/>
      <c r="GBB57" s="1585"/>
      <c r="GBC57" s="1585"/>
      <c r="GBD57" s="1585"/>
      <c r="GBE57" s="1585"/>
      <c r="GBF57" s="1585"/>
      <c r="GBG57" s="1585"/>
      <c r="GBH57" s="1585"/>
      <c r="GBI57" s="1585"/>
      <c r="GBJ57" s="1585"/>
      <c r="GBK57" s="1585"/>
      <c r="GBL57" s="1585"/>
      <c r="GBM57" s="1585"/>
      <c r="GBN57" s="1585"/>
      <c r="GBO57" s="1585"/>
      <c r="GBP57" s="1585"/>
      <c r="GBQ57" s="1585"/>
      <c r="GBR57" s="1585"/>
      <c r="GBS57" s="1585"/>
      <c r="GBT57" s="1585"/>
      <c r="GBU57" s="1585"/>
      <c r="GBV57" s="1585"/>
      <c r="GBW57" s="1585"/>
      <c r="GBX57" s="1585"/>
      <c r="GBY57" s="1585"/>
      <c r="GBZ57" s="1585"/>
      <c r="GCA57" s="1585"/>
      <c r="GCB57" s="1585"/>
      <c r="GCC57" s="1585"/>
      <c r="GCD57" s="1585"/>
      <c r="GCE57" s="1585"/>
      <c r="GCF57" s="1585"/>
      <c r="GCG57" s="1585"/>
      <c r="GCH57" s="1585"/>
      <c r="GCI57" s="1585"/>
      <c r="GCJ57" s="1585"/>
      <c r="GCK57" s="1585"/>
      <c r="GCL57" s="1585"/>
      <c r="GCM57" s="1585"/>
      <c r="GCN57" s="1585"/>
      <c r="GCO57" s="1585"/>
      <c r="GCP57" s="1585"/>
      <c r="GCQ57" s="1585"/>
      <c r="GCR57" s="1585"/>
      <c r="GCS57" s="1585"/>
      <c r="GCT57" s="1585"/>
      <c r="GCU57" s="1585"/>
      <c r="GCV57" s="1585"/>
      <c r="GCW57" s="1585"/>
      <c r="GCX57" s="1585"/>
      <c r="GCY57" s="1585"/>
      <c r="GCZ57" s="1585"/>
      <c r="GDA57" s="1585"/>
      <c r="GDB57" s="1585"/>
      <c r="GDC57" s="1585"/>
      <c r="GDD57" s="1585"/>
      <c r="GDE57" s="1585"/>
      <c r="GDF57" s="1585"/>
      <c r="GDG57" s="1585"/>
      <c r="GDH57" s="1585"/>
      <c r="GDI57" s="1585"/>
      <c r="GDJ57" s="1585"/>
      <c r="GDK57" s="1585"/>
      <c r="GDL57" s="1585"/>
      <c r="GDM57" s="1585"/>
      <c r="GDN57" s="1585"/>
      <c r="GDO57" s="1585"/>
      <c r="GDP57" s="1585"/>
      <c r="GDQ57" s="1585"/>
      <c r="GDR57" s="1585"/>
      <c r="GDS57" s="1585"/>
      <c r="GDT57" s="1585"/>
      <c r="GDU57" s="1585"/>
      <c r="GDV57" s="1585"/>
      <c r="GDW57" s="1585"/>
      <c r="GDX57" s="1585"/>
      <c r="GDY57" s="1585"/>
      <c r="GDZ57" s="1585"/>
      <c r="GEA57" s="1585"/>
      <c r="GEB57" s="1585"/>
      <c r="GEC57" s="1585"/>
      <c r="GED57" s="1585"/>
      <c r="GEE57" s="1585"/>
      <c r="GEF57" s="1585"/>
      <c r="GEG57" s="1585"/>
      <c r="GEH57" s="1585"/>
      <c r="GEI57" s="1585"/>
      <c r="GEJ57" s="1585"/>
      <c r="GEK57" s="1585"/>
      <c r="GEL57" s="1585"/>
      <c r="GEM57" s="1585"/>
      <c r="GEN57" s="1585"/>
      <c r="GEO57" s="1585"/>
      <c r="GEP57" s="1585"/>
      <c r="GEQ57" s="1585"/>
      <c r="GER57" s="1585"/>
      <c r="GES57" s="1585"/>
      <c r="GET57" s="1585"/>
      <c r="GEU57" s="1585"/>
      <c r="GEV57" s="1585"/>
      <c r="GEW57" s="1585"/>
      <c r="GEX57" s="1585"/>
      <c r="GEY57" s="1585"/>
      <c r="GEZ57" s="1585"/>
      <c r="GFA57" s="1585"/>
      <c r="GFB57" s="1585"/>
      <c r="GFC57" s="1585"/>
      <c r="GFD57" s="1585"/>
      <c r="GFE57" s="1585"/>
      <c r="GFF57" s="1585"/>
      <c r="GFG57" s="1585"/>
      <c r="GFH57" s="1585"/>
      <c r="GFI57" s="1585"/>
      <c r="GFJ57" s="1585"/>
      <c r="GFK57" s="1585"/>
      <c r="GFL57" s="1585"/>
      <c r="GFM57" s="1585"/>
      <c r="GFN57" s="1585"/>
      <c r="GFO57" s="1585"/>
      <c r="GFP57" s="1585"/>
      <c r="GFQ57" s="1585"/>
      <c r="GFR57" s="1585"/>
      <c r="GFS57" s="1585"/>
      <c r="GFT57" s="1585"/>
      <c r="GFU57" s="1585"/>
      <c r="GFV57" s="1585"/>
      <c r="GFW57" s="1585"/>
      <c r="GFX57" s="1585"/>
      <c r="GFY57" s="1585"/>
      <c r="GFZ57" s="1585"/>
      <c r="GGA57" s="1585"/>
      <c r="GGB57" s="1585"/>
      <c r="GGC57" s="1585"/>
      <c r="GGD57" s="1585"/>
      <c r="GGE57" s="1585"/>
      <c r="GGF57" s="1585"/>
      <c r="GGG57" s="1585"/>
      <c r="GGH57" s="1585"/>
      <c r="GGI57" s="1585"/>
      <c r="GGJ57" s="1585"/>
      <c r="GGK57" s="1585"/>
      <c r="GGL57" s="1585"/>
      <c r="GGM57" s="1585"/>
      <c r="GGN57" s="1585"/>
      <c r="GGO57" s="1585"/>
      <c r="GGP57" s="1585"/>
      <c r="GGQ57" s="1585"/>
      <c r="GGR57" s="1585"/>
      <c r="GGS57" s="1585"/>
      <c r="GGT57" s="1585"/>
      <c r="GGU57" s="1585"/>
      <c r="GGV57" s="1585"/>
      <c r="GGW57" s="1585"/>
      <c r="GGX57" s="1585"/>
      <c r="GGY57" s="1585"/>
      <c r="GGZ57" s="1585"/>
      <c r="GHA57" s="1585"/>
      <c r="GHB57" s="1585"/>
      <c r="GHC57" s="1585"/>
      <c r="GHD57" s="1585"/>
      <c r="GHE57" s="1585"/>
      <c r="GHF57" s="1585"/>
      <c r="GHG57" s="1585"/>
      <c r="GHH57" s="1585"/>
      <c r="GHI57" s="1585"/>
      <c r="GHJ57" s="1585"/>
      <c r="GHK57" s="1585"/>
      <c r="GHL57" s="1585"/>
      <c r="GHM57" s="1585"/>
      <c r="GHN57" s="1585"/>
      <c r="GHO57" s="1585"/>
      <c r="GHP57" s="1585"/>
      <c r="GHQ57" s="1585"/>
      <c r="GHR57" s="1585"/>
      <c r="GHS57" s="1585"/>
      <c r="GHT57" s="1585"/>
      <c r="GHU57" s="1585"/>
      <c r="GHV57" s="1585"/>
      <c r="GHW57" s="1585"/>
      <c r="GHX57" s="1585"/>
      <c r="GHY57" s="1585"/>
      <c r="GHZ57" s="1585"/>
      <c r="GIA57" s="1585"/>
      <c r="GIB57" s="1585"/>
      <c r="GIC57" s="1585"/>
      <c r="GID57" s="1585"/>
      <c r="GIE57" s="1585"/>
      <c r="GIF57" s="1585"/>
      <c r="GIG57" s="1585"/>
      <c r="GIH57" s="1585"/>
      <c r="GII57" s="1585"/>
      <c r="GIJ57" s="1585"/>
      <c r="GIK57" s="1585"/>
      <c r="GIL57" s="1585"/>
      <c r="GIM57" s="1585"/>
      <c r="GIN57" s="1585"/>
      <c r="GIO57" s="1585"/>
      <c r="GIP57" s="1585"/>
      <c r="GIQ57" s="1585"/>
      <c r="GIR57" s="1585"/>
      <c r="GIS57" s="1585"/>
      <c r="GIT57" s="1585"/>
      <c r="GIU57" s="1585"/>
      <c r="GIV57" s="1585"/>
      <c r="GIW57" s="1585"/>
      <c r="GIX57" s="1585"/>
      <c r="GIY57" s="1585"/>
      <c r="GIZ57" s="1585"/>
      <c r="GJA57" s="1585"/>
      <c r="GJB57" s="1585"/>
      <c r="GJC57" s="1585"/>
      <c r="GJD57" s="1585"/>
      <c r="GJE57" s="1585"/>
      <c r="GJF57" s="1585"/>
      <c r="GJG57" s="1585"/>
      <c r="GJH57" s="1585"/>
      <c r="GJI57" s="1585"/>
      <c r="GJJ57" s="1585"/>
      <c r="GJK57" s="1585"/>
      <c r="GJL57" s="1585"/>
      <c r="GJM57" s="1585"/>
      <c r="GJN57" s="1585"/>
      <c r="GJO57" s="1585"/>
      <c r="GJP57" s="1585"/>
      <c r="GJQ57" s="1585"/>
      <c r="GJR57" s="1585"/>
      <c r="GJS57" s="1585"/>
      <c r="GJT57" s="1585"/>
      <c r="GJU57" s="1585"/>
      <c r="GJV57" s="1585"/>
      <c r="GJW57" s="1585"/>
      <c r="GJX57" s="1585"/>
      <c r="GJY57" s="1585"/>
      <c r="GJZ57" s="1585"/>
      <c r="GKA57" s="1585"/>
      <c r="GKB57" s="1585"/>
      <c r="GKC57" s="1585"/>
      <c r="GKD57" s="1585"/>
      <c r="GKE57" s="1585"/>
      <c r="GKF57" s="1585"/>
      <c r="GKG57" s="1585"/>
      <c r="GKH57" s="1585"/>
      <c r="GKI57" s="1585"/>
      <c r="GKJ57" s="1585"/>
      <c r="GKK57" s="1585"/>
      <c r="GKL57" s="1585"/>
      <c r="GKM57" s="1585"/>
      <c r="GKN57" s="1585"/>
      <c r="GKO57" s="1585"/>
      <c r="GKP57" s="1585"/>
      <c r="GKQ57" s="1585"/>
      <c r="GKR57" s="1585"/>
      <c r="GKS57" s="1585"/>
      <c r="GKT57" s="1585"/>
      <c r="GKU57" s="1585"/>
      <c r="GKV57" s="1585"/>
      <c r="GKW57" s="1585"/>
      <c r="GKX57" s="1585"/>
      <c r="GKY57" s="1585"/>
      <c r="GKZ57" s="1585"/>
      <c r="GLA57" s="1585"/>
      <c r="GLB57" s="1585"/>
      <c r="GLC57" s="1585"/>
      <c r="GLD57" s="1585"/>
      <c r="GLE57" s="1585"/>
      <c r="GLF57" s="1585"/>
      <c r="GLG57" s="1585"/>
      <c r="GLH57" s="1585"/>
      <c r="GLI57" s="1585"/>
      <c r="GLJ57" s="1585"/>
      <c r="GLK57" s="1585"/>
      <c r="GLL57" s="1585"/>
      <c r="GLM57" s="1585"/>
      <c r="GLN57" s="1585"/>
      <c r="GLO57" s="1585"/>
      <c r="GLP57" s="1585"/>
      <c r="GLQ57" s="1585"/>
      <c r="GLR57" s="1585"/>
      <c r="GLS57" s="1585"/>
      <c r="GLT57" s="1585"/>
      <c r="GLU57" s="1585"/>
      <c r="GLV57" s="1585"/>
      <c r="GLW57" s="1585"/>
      <c r="GLX57" s="1585"/>
      <c r="GLY57" s="1585"/>
      <c r="GLZ57" s="1585"/>
      <c r="GMA57" s="1585"/>
      <c r="GMB57" s="1585"/>
      <c r="GMC57" s="1585"/>
      <c r="GMD57" s="1585"/>
      <c r="GME57" s="1585"/>
      <c r="GMF57" s="1585"/>
      <c r="GMG57" s="1585"/>
      <c r="GMH57" s="1585"/>
      <c r="GMI57" s="1585"/>
      <c r="GMJ57" s="1585"/>
      <c r="GMK57" s="1585"/>
      <c r="GML57" s="1585"/>
      <c r="GMM57" s="1585"/>
      <c r="GMN57" s="1585"/>
      <c r="GMO57" s="1585"/>
      <c r="GMP57" s="1585"/>
      <c r="GMQ57" s="1585"/>
      <c r="GMR57" s="1585"/>
      <c r="GMS57" s="1585"/>
      <c r="GMT57" s="1585"/>
      <c r="GMU57" s="1585"/>
      <c r="GMV57" s="1585"/>
      <c r="GMW57" s="1585"/>
      <c r="GMX57" s="1585"/>
      <c r="GMY57" s="1585"/>
      <c r="GMZ57" s="1585"/>
      <c r="GNA57" s="1585"/>
      <c r="GNB57" s="1585"/>
      <c r="GNC57" s="1585"/>
      <c r="GND57" s="1585"/>
      <c r="GNE57" s="1585"/>
      <c r="GNF57" s="1585"/>
      <c r="GNG57" s="1585"/>
      <c r="GNH57" s="1585"/>
      <c r="GNI57" s="1585"/>
      <c r="GNJ57" s="1585"/>
      <c r="GNK57" s="1585"/>
      <c r="GNL57" s="1585"/>
      <c r="GNM57" s="1585"/>
      <c r="GNN57" s="1585"/>
      <c r="GNO57" s="1585"/>
      <c r="GNP57" s="1585"/>
      <c r="GNQ57" s="1585"/>
      <c r="GNR57" s="1585"/>
      <c r="GNS57" s="1585"/>
      <c r="GNT57" s="1585"/>
      <c r="GNU57" s="1585"/>
      <c r="GNV57" s="1585"/>
      <c r="GNW57" s="1585"/>
      <c r="GNX57" s="1585"/>
      <c r="GNY57" s="1585"/>
      <c r="GNZ57" s="1585"/>
      <c r="GOA57" s="1585"/>
      <c r="GOB57" s="1585"/>
      <c r="GOC57" s="1585"/>
      <c r="GOD57" s="1585"/>
      <c r="GOE57" s="1585"/>
      <c r="GOF57" s="1585"/>
      <c r="GOG57" s="1585"/>
      <c r="GOH57" s="1585"/>
      <c r="GOI57" s="1585"/>
      <c r="GOJ57" s="1585"/>
      <c r="GOK57" s="1585"/>
      <c r="GOL57" s="1585"/>
      <c r="GOM57" s="1585"/>
      <c r="GON57" s="1585"/>
      <c r="GOO57" s="1585"/>
      <c r="GOP57" s="1585"/>
      <c r="GOQ57" s="1585"/>
      <c r="GOR57" s="1585"/>
      <c r="GOS57" s="1585"/>
      <c r="GOT57" s="1585"/>
      <c r="GOU57" s="1585"/>
      <c r="GOV57" s="1585"/>
      <c r="GOW57" s="1585"/>
      <c r="GOX57" s="1585"/>
      <c r="GOY57" s="1585"/>
      <c r="GOZ57" s="1585"/>
      <c r="GPA57" s="1585"/>
      <c r="GPB57" s="1585"/>
      <c r="GPC57" s="1585"/>
      <c r="GPD57" s="1585"/>
      <c r="GPE57" s="1585"/>
      <c r="GPF57" s="1585"/>
      <c r="GPG57" s="1585"/>
      <c r="GPH57" s="1585"/>
      <c r="GPI57" s="1585"/>
      <c r="GPJ57" s="1585"/>
      <c r="GPK57" s="1585"/>
      <c r="GPL57" s="1585"/>
      <c r="GPM57" s="1585"/>
      <c r="GPN57" s="1585"/>
      <c r="GPO57" s="1585"/>
      <c r="GPP57" s="1585"/>
      <c r="GPQ57" s="1585"/>
      <c r="GPR57" s="1585"/>
      <c r="GPS57" s="1585"/>
      <c r="GPT57" s="1585"/>
      <c r="GPU57" s="1585"/>
      <c r="GPV57" s="1585"/>
      <c r="GPW57" s="1585"/>
      <c r="GPX57" s="1585"/>
      <c r="GPY57" s="1585"/>
      <c r="GPZ57" s="1585"/>
      <c r="GQA57" s="1585"/>
      <c r="GQB57" s="1585"/>
      <c r="GQC57" s="1585"/>
      <c r="GQD57" s="1585"/>
      <c r="GQE57" s="1585"/>
      <c r="GQF57" s="1585"/>
      <c r="GQG57" s="1585"/>
      <c r="GQH57" s="1585"/>
      <c r="GQI57" s="1585"/>
      <c r="GQJ57" s="1585"/>
      <c r="GQK57" s="1585"/>
      <c r="GQL57" s="1585"/>
      <c r="GQM57" s="1585"/>
      <c r="GQN57" s="1585"/>
      <c r="GQO57" s="1585"/>
      <c r="GQP57" s="1585"/>
      <c r="GQQ57" s="1585"/>
      <c r="GQR57" s="1585"/>
      <c r="GQS57" s="1585"/>
      <c r="GQT57" s="1585"/>
      <c r="GQU57" s="1585"/>
      <c r="GQV57" s="1585"/>
      <c r="GQW57" s="1585"/>
      <c r="GQX57" s="1585"/>
      <c r="GQY57" s="1585"/>
      <c r="GQZ57" s="1585"/>
      <c r="GRA57" s="1585"/>
      <c r="GRB57" s="1585"/>
      <c r="GRC57" s="1585"/>
      <c r="GRD57" s="1585"/>
      <c r="GRE57" s="1585"/>
      <c r="GRF57" s="1585"/>
      <c r="GRG57" s="1585"/>
      <c r="GRH57" s="1585"/>
      <c r="GRI57" s="1585"/>
      <c r="GRJ57" s="1585"/>
      <c r="GRK57" s="1585"/>
      <c r="GRL57" s="1585"/>
      <c r="GRM57" s="1585"/>
      <c r="GRN57" s="1585"/>
      <c r="GRO57" s="1585"/>
      <c r="GRP57" s="1585"/>
      <c r="GRQ57" s="1585"/>
      <c r="GRR57" s="1585"/>
      <c r="GRS57" s="1585"/>
      <c r="GRT57" s="1585"/>
      <c r="GRU57" s="1585"/>
      <c r="GRV57" s="1585"/>
      <c r="GRW57" s="1585"/>
      <c r="GRX57" s="1585"/>
      <c r="GRY57" s="1585"/>
      <c r="GRZ57" s="1585"/>
      <c r="GSA57" s="1585"/>
      <c r="GSB57" s="1585"/>
      <c r="GSC57" s="1585"/>
      <c r="GSD57" s="1585"/>
      <c r="GSE57" s="1585"/>
      <c r="GSF57" s="1585"/>
      <c r="GSG57" s="1585"/>
      <c r="GSH57" s="1585"/>
      <c r="GSI57" s="1585"/>
      <c r="GSJ57" s="1585"/>
      <c r="GSK57" s="1585"/>
      <c r="GSL57" s="1585"/>
      <c r="GSM57" s="1585"/>
      <c r="GSN57" s="1585"/>
      <c r="GSO57" s="1585"/>
      <c r="GSP57" s="1585"/>
      <c r="GSQ57" s="1585"/>
      <c r="GSR57" s="1585"/>
      <c r="GSS57" s="1585"/>
      <c r="GST57" s="1585"/>
      <c r="GSU57" s="1585"/>
      <c r="GSV57" s="1585"/>
      <c r="GSW57" s="1585"/>
      <c r="GSX57" s="1585"/>
      <c r="GSY57" s="1585"/>
      <c r="GSZ57" s="1585"/>
      <c r="GTA57" s="1585"/>
      <c r="GTB57" s="1585"/>
      <c r="GTC57" s="1585"/>
      <c r="GTD57" s="1585"/>
      <c r="GTE57" s="1585"/>
      <c r="GTF57" s="1585"/>
      <c r="GTG57" s="1585"/>
      <c r="GTH57" s="1585"/>
      <c r="GTI57" s="1585"/>
      <c r="GTJ57" s="1585"/>
      <c r="GTK57" s="1585"/>
      <c r="GTL57" s="1585"/>
      <c r="GTM57" s="1585"/>
      <c r="GTN57" s="1585"/>
      <c r="GTO57" s="1585"/>
      <c r="GTP57" s="1585"/>
      <c r="GTQ57" s="1585"/>
      <c r="GTR57" s="1585"/>
      <c r="GTS57" s="1585"/>
      <c r="GTT57" s="1585"/>
      <c r="GTU57" s="1585"/>
      <c r="GTV57" s="1585"/>
      <c r="GTW57" s="1585"/>
      <c r="GTX57" s="1585"/>
      <c r="GTY57" s="1585"/>
      <c r="GTZ57" s="1585"/>
      <c r="GUA57" s="1585"/>
      <c r="GUB57" s="1585"/>
      <c r="GUC57" s="1585"/>
      <c r="GUD57" s="1585"/>
      <c r="GUE57" s="1585"/>
      <c r="GUF57" s="1585"/>
      <c r="GUG57" s="1585"/>
      <c r="GUH57" s="1585"/>
      <c r="GUI57" s="1585"/>
      <c r="GUJ57" s="1585"/>
      <c r="GUK57" s="1585"/>
      <c r="GUL57" s="1585"/>
      <c r="GUM57" s="1585"/>
      <c r="GUN57" s="1585"/>
      <c r="GUO57" s="1585"/>
      <c r="GUP57" s="1585"/>
      <c r="GUQ57" s="1585"/>
      <c r="GUR57" s="1585"/>
      <c r="GUS57" s="1585"/>
      <c r="GUT57" s="1585"/>
      <c r="GUU57" s="1585"/>
      <c r="GUV57" s="1585"/>
      <c r="GUW57" s="1585"/>
      <c r="GUX57" s="1585"/>
      <c r="GUY57" s="1585"/>
      <c r="GUZ57" s="1585"/>
      <c r="GVA57" s="1585"/>
      <c r="GVB57" s="1585"/>
      <c r="GVC57" s="1585"/>
      <c r="GVD57" s="1585"/>
      <c r="GVE57" s="1585"/>
      <c r="GVF57" s="1585"/>
      <c r="GVG57" s="1585"/>
      <c r="GVH57" s="1585"/>
      <c r="GVI57" s="1585"/>
      <c r="GVJ57" s="1585"/>
      <c r="GVK57" s="1585"/>
      <c r="GVL57" s="1585"/>
      <c r="GVM57" s="1585"/>
      <c r="GVN57" s="1585"/>
      <c r="GVO57" s="1585"/>
      <c r="GVP57" s="1585"/>
      <c r="GVQ57" s="1585"/>
      <c r="GVR57" s="1585"/>
      <c r="GVS57" s="1585"/>
      <c r="GVT57" s="1585"/>
      <c r="GVU57" s="1585"/>
      <c r="GVV57" s="1585"/>
      <c r="GVW57" s="1585"/>
      <c r="GVX57" s="1585"/>
      <c r="GVY57" s="1585"/>
      <c r="GVZ57" s="1585"/>
      <c r="GWA57" s="1585"/>
      <c r="GWB57" s="1585"/>
      <c r="GWC57" s="1585"/>
      <c r="GWD57" s="1585"/>
      <c r="GWE57" s="1585"/>
      <c r="GWF57" s="1585"/>
      <c r="GWG57" s="1585"/>
      <c r="GWH57" s="1585"/>
      <c r="GWI57" s="1585"/>
      <c r="GWJ57" s="1585"/>
      <c r="GWK57" s="1585"/>
      <c r="GWL57" s="1585"/>
      <c r="GWM57" s="1585"/>
      <c r="GWN57" s="1585"/>
      <c r="GWO57" s="1585"/>
      <c r="GWP57" s="1585"/>
      <c r="GWQ57" s="1585"/>
      <c r="GWR57" s="1585"/>
      <c r="GWS57" s="1585"/>
      <c r="GWT57" s="1585"/>
      <c r="GWU57" s="1585"/>
      <c r="GWV57" s="1585"/>
      <c r="GWW57" s="1585"/>
      <c r="GWX57" s="1585"/>
      <c r="GWY57" s="1585"/>
      <c r="GWZ57" s="1585"/>
      <c r="GXA57" s="1585"/>
      <c r="GXB57" s="1585"/>
      <c r="GXC57" s="1585"/>
      <c r="GXD57" s="1585"/>
      <c r="GXE57" s="1585"/>
      <c r="GXF57" s="1585"/>
      <c r="GXG57" s="1585"/>
      <c r="GXH57" s="1585"/>
      <c r="GXI57" s="1585"/>
      <c r="GXJ57" s="1585"/>
      <c r="GXK57" s="1585"/>
      <c r="GXL57" s="1585"/>
      <c r="GXM57" s="1585"/>
      <c r="GXN57" s="1585"/>
      <c r="GXO57" s="1585"/>
      <c r="GXP57" s="1585"/>
      <c r="GXQ57" s="1585"/>
      <c r="GXR57" s="1585"/>
      <c r="GXS57" s="1585"/>
      <c r="GXT57" s="1585"/>
      <c r="GXU57" s="1585"/>
      <c r="GXV57" s="1585"/>
      <c r="GXW57" s="1585"/>
      <c r="GXX57" s="1585"/>
      <c r="GXY57" s="1585"/>
      <c r="GXZ57" s="1585"/>
      <c r="GYA57" s="1585"/>
      <c r="GYB57" s="1585"/>
      <c r="GYC57" s="1585"/>
      <c r="GYD57" s="1585"/>
      <c r="GYE57" s="1585"/>
      <c r="GYF57" s="1585"/>
      <c r="GYG57" s="1585"/>
      <c r="GYH57" s="1585"/>
      <c r="GYI57" s="1585"/>
      <c r="GYJ57" s="1585"/>
      <c r="GYK57" s="1585"/>
      <c r="GYL57" s="1585"/>
      <c r="GYM57" s="1585"/>
      <c r="GYN57" s="1585"/>
      <c r="GYO57" s="1585"/>
      <c r="GYP57" s="1585"/>
      <c r="GYQ57" s="1585"/>
      <c r="GYR57" s="1585"/>
      <c r="GYS57" s="1585"/>
      <c r="GYT57" s="1585"/>
      <c r="GYU57" s="1585"/>
      <c r="GYV57" s="1585"/>
      <c r="GYW57" s="1585"/>
      <c r="GYX57" s="1585"/>
      <c r="GYY57" s="1585"/>
      <c r="GYZ57" s="1585"/>
      <c r="GZA57" s="1585"/>
      <c r="GZB57" s="1585"/>
      <c r="GZC57" s="1585"/>
      <c r="GZD57" s="1585"/>
      <c r="GZE57" s="1585"/>
      <c r="GZF57" s="1585"/>
      <c r="GZG57" s="1585"/>
      <c r="GZH57" s="1585"/>
      <c r="GZI57" s="1585"/>
      <c r="GZJ57" s="1585"/>
      <c r="GZK57" s="1585"/>
      <c r="GZL57" s="1585"/>
      <c r="GZM57" s="1585"/>
      <c r="GZN57" s="1585"/>
      <c r="GZO57" s="1585"/>
      <c r="GZP57" s="1585"/>
      <c r="GZQ57" s="1585"/>
      <c r="GZR57" s="1585"/>
      <c r="GZS57" s="1585"/>
      <c r="GZT57" s="1585"/>
      <c r="GZU57" s="1585"/>
      <c r="GZV57" s="1585"/>
      <c r="GZW57" s="1585"/>
      <c r="GZX57" s="1585"/>
      <c r="GZY57" s="1585"/>
      <c r="GZZ57" s="1585"/>
      <c r="HAA57" s="1585"/>
      <c r="HAB57" s="1585"/>
      <c r="HAC57" s="1585"/>
      <c r="HAD57" s="1585"/>
      <c r="HAE57" s="1585"/>
      <c r="HAF57" s="1585"/>
      <c r="HAG57" s="1585"/>
      <c r="HAH57" s="1585"/>
      <c r="HAI57" s="1585"/>
      <c r="HAJ57" s="1585"/>
      <c r="HAK57" s="1585"/>
      <c r="HAL57" s="1585"/>
      <c r="HAM57" s="1585"/>
      <c r="HAN57" s="1585"/>
      <c r="HAO57" s="1585"/>
      <c r="HAP57" s="1585"/>
      <c r="HAQ57" s="1585"/>
      <c r="HAR57" s="1585"/>
      <c r="HAS57" s="1585"/>
      <c r="HAT57" s="1585"/>
      <c r="HAU57" s="1585"/>
      <c r="HAV57" s="1585"/>
      <c r="HAW57" s="1585"/>
      <c r="HAX57" s="1585"/>
      <c r="HAY57" s="1585"/>
      <c r="HAZ57" s="1585"/>
      <c r="HBA57" s="1585"/>
      <c r="HBB57" s="1585"/>
      <c r="HBC57" s="1585"/>
      <c r="HBD57" s="1585"/>
      <c r="HBE57" s="1585"/>
      <c r="HBF57" s="1585"/>
      <c r="HBG57" s="1585"/>
      <c r="HBH57" s="1585"/>
      <c r="HBI57" s="1585"/>
      <c r="HBJ57" s="1585"/>
      <c r="HBK57" s="1585"/>
      <c r="HBL57" s="1585"/>
      <c r="HBM57" s="1585"/>
      <c r="HBN57" s="1585"/>
      <c r="HBO57" s="1585"/>
      <c r="HBP57" s="1585"/>
      <c r="HBQ57" s="1585"/>
      <c r="HBR57" s="1585"/>
      <c r="HBS57" s="1585"/>
      <c r="HBT57" s="1585"/>
      <c r="HBU57" s="1585"/>
      <c r="HBV57" s="1585"/>
      <c r="HBW57" s="1585"/>
      <c r="HBX57" s="1585"/>
      <c r="HBY57" s="1585"/>
      <c r="HBZ57" s="1585"/>
      <c r="HCA57" s="1585"/>
      <c r="HCB57" s="1585"/>
      <c r="HCC57" s="1585"/>
      <c r="HCD57" s="1585"/>
      <c r="HCE57" s="1585"/>
      <c r="HCF57" s="1585"/>
      <c r="HCG57" s="1585"/>
      <c r="HCH57" s="1585"/>
      <c r="HCI57" s="1585"/>
      <c r="HCJ57" s="1585"/>
      <c r="HCK57" s="1585"/>
      <c r="HCL57" s="1585"/>
      <c r="HCM57" s="1585"/>
      <c r="HCN57" s="1585"/>
      <c r="HCO57" s="1585"/>
      <c r="HCP57" s="1585"/>
      <c r="HCQ57" s="1585"/>
      <c r="HCR57" s="1585"/>
      <c r="HCS57" s="1585"/>
      <c r="HCT57" s="1585"/>
      <c r="HCU57" s="1585"/>
      <c r="HCV57" s="1585"/>
      <c r="HCW57" s="1585"/>
      <c r="HCX57" s="1585"/>
      <c r="HCY57" s="1585"/>
      <c r="HCZ57" s="1585"/>
      <c r="HDA57" s="1585"/>
      <c r="HDB57" s="1585"/>
      <c r="HDC57" s="1585"/>
      <c r="HDD57" s="1585"/>
      <c r="HDE57" s="1585"/>
      <c r="HDF57" s="1585"/>
      <c r="HDG57" s="1585"/>
      <c r="HDH57" s="1585"/>
      <c r="HDI57" s="1585"/>
      <c r="HDJ57" s="1585"/>
      <c r="HDK57" s="1585"/>
      <c r="HDL57" s="1585"/>
      <c r="HDM57" s="1585"/>
      <c r="HDN57" s="1585"/>
      <c r="HDO57" s="1585"/>
      <c r="HDP57" s="1585"/>
      <c r="HDQ57" s="1585"/>
      <c r="HDR57" s="1585"/>
      <c r="HDS57" s="1585"/>
      <c r="HDT57" s="1585"/>
      <c r="HDU57" s="1585"/>
      <c r="HDV57" s="1585"/>
      <c r="HDW57" s="1585"/>
      <c r="HDX57" s="1585"/>
      <c r="HDY57" s="1585"/>
      <c r="HDZ57" s="1585"/>
      <c r="HEA57" s="1585"/>
      <c r="HEB57" s="1585"/>
      <c r="HEC57" s="1585"/>
      <c r="HED57" s="1585"/>
      <c r="HEE57" s="1585"/>
      <c r="HEF57" s="1585"/>
      <c r="HEG57" s="1585"/>
      <c r="HEH57" s="1585"/>
      <c r="HEI57" s="1585"/>
      <c r="HEJ57" s="1585"/>
      <c r="HEK57" s="1585"/>
      <c r="HEL57" s="1585"/>
      <c r="HEM57" s="1585"/>
      <c r="HEN57" s="1585"/>
      <c r="HEO57" s="1585"/>
      <c r="HEP57" s="1585"/>
      <c r="HEQ57" s="1585"/>
      <c r="HER57" s="1585"/>
      <c r="HES57" s="1585"/>
      <c r="HET57" s="1585"/>
      <c r="HEU57" s="1585"/>
      <c r="HEV57" s="1585"/>
      <c r="HEW57" s="1585"/>
      <c r="HEX57" s="1585"/>
      <c r="HEY57" s="1585"/>
      <c r="HEZ57" s="1585"/>
      <c r="HFA57" s="1585"/>
      <c r="HFB57" s="1585"/>
      <c r="HFC57" s="1585"/>
      <c r="HFD57" s="1585"/>
      <c r="HFE57" s="1585"/>
      <c r="HFF57" s="1585"/>
      <c r="HFG57" s="1585"/>
      <c r="HFH57" s="1585"/>
      <c r="HFI57" s="1585"/>
      <c r="HFJ57" s="1585"/>
      <c r="HFK57" s="1585"/>
      <c r="HFL57" s="1585"/>
      <c r="HFM57" s="1585"/>
      <c r="HFN57" s="1585"/>
      <c r="HFO57" s="1585"/>
      <c r="HFP57" s="1585"/>
      <c r="HFQ57" s="1585"/>
      <c r="HFR57" s="1585"/>
      <c r="HFS57" s="1585"/>
      <c r="HFT57" s="1585"/>
      <c r="HFU57" s="1585"/>
      <c r="HFV57" s="1585"/>
      <c r="HFW57" s="1585"/>
      <c r="HFX57" s="1585"/>
      <c r="HFY57" s="1585"/>
      <c r="HFZ57" s="1585"/>
      <c r="HGA57" s="1585"/>
      <c r="HGB57" s="1585"/>
      <c r="HGC57" s="1585"/>
      <c r="HGD57" s="1585"/>
      <c r="HGE57" s="1585"/>
      <c r="HGF57" s="1585"/>
      <c r="HGG57" s="1585"/>
      <c r="HGH57" s="1585"/>
      <c r="HGI57" s="1585"/>
      <c r="HGJ57" s="1585"/>
      <c r="HGK57" s="1585"/>
      <c r="HGL57" s="1585"/>
      <c r="HGM57" s="1585"/>
      <c r="HGN57" s="1585"/>
      <c r="HGO57" s="1585"/>
      <c r="HGP57" s="1585"/>
      <c r="HGQ57" s="1585"/>
      <c r="HGR57" s="1585"/>
      <c r="HGS57" s="1585"/>
      <c r="HGT57" s="1585"/>
      <c r="HGU57" s="1585"/>
      <c r="HGV57" s="1585"/>
      <c r="HGW57" s="1585"/>
      <c r="HGX57" s="1585"/>
      <c r="HGY57" s="1585"/>
      <c r="HGZ57" s="1585"/>
      <c r="HHA57" s="1585"/>
      <c r="HHB57" s="1585"/>
      <c r="HHC57" s="1585"/>
      <c r="HHD57" s="1585"/>
      <c r="HHE57" s="1585"/>
      <c r="HHF57" s="1585"/>
      <c r="HHG57" s="1585"/>
      <c r="HHH57" s="1585"/>
      <c r="HHI57" s="1585"/>
      <c r="HHJ57" s="1585"/>
      <c r="HHK57" s="1585"/>
      <c r="HHL57" s="1585"/>
      <c r="HHM57" s="1585"/>
      <c r="HHN57" s="1585"/>
      <c r="HHO57" s="1585"/>
      <c r="HHP57" s="1585"/>
      <c r="HHQ57" s="1585"/>
      <c r="HHR57" s="1585"/>
      <c r="HHS57" s="1585"/>
      <c r="HHT57" s="1585"/>
      <c r="HHU57" s="1585"/>
      <c r="HHV57" s="1585"/>
      <c r="HHW57" s="1585"/>
      <c r="HHX57" s="1585"/>
      <c r="HHY57" s="1585"/>
      <c r="HHZ57" s="1585"/>
      <c r="HIA57" s="1585"/>
      <c r="HIB57" s="1585"/>
      <c r="HIC57" s="1585"/>
      <c r="HID57" s="1585"/>
      <c r="HIE57" s="1585"/>
      <c r="HIF57" s="1585"/>
      <c r="HIG57" s="1585"/>
      <c r="HIH57" s="1585"/>
      <c r="HII57" s="1585"/>
      <c r="HIJ57" s="1585"/>
      <c r="HIK57" s="1585"/>
      <c r="HIL57" s="1585"/>
      <c r="HIM57" s="1585"/>
      <c r="HIN57" s="1585"/>
      <c r="HIO57" s="1585"/>
      <c r="HIP57" s="1585"/>
      <c r="HIQ57" s="1585"/>
      <c r="HIR57" s="1585"/>
      <c r="HIS57" s="1585"/>
      <c r="HIT57" s="1585"/>
      <c r="HIU57" s="1585"/>
      <c r="HIV57" s="1585"/>
      <c r="HIW57" s="1585"/>
      <c r="HIX57" s="1585"/>
      <c r="HIY57" s="1585"/>
      <c r="HIZ57" s="1585"/>
      <c r="HJA57" s="1585"/>
      <c r="HJB57" s="1585"/>
      <c r="HJC57" s="1585"/>
      <c r="HJD57" s="1585"/>
      <c r="HJE57" s="1585"/>
      <c r="HJF57" s="1585"/>
      <c r="HJG57" s="1585"/>
      <c r="HJH57" s="1585"/>
      <c r="HJI57" s="1585"/>
      <c r="HJJ57" s="1585"/>
      <c r="HJK57" s="1585"/>
      <c r="HJL57" s="1585"/>
      <c r="HJM57" s="1585"/>
      <c r="HJN57" s="1585"/>
      <c r="HJO57" s="1585"/>
      <c r="HJP57" s="1585"/>
      <c r="HJQ57" s="1585"/>
      <c r="HJR57" s="1585"/>
      <c r="HJS57" s="1585"/>
      <c r="HJT57" s="1585"/>
      <c r="HJU57" s="1585"/>
      <c r="HJV57" s="1585"/>
      <c r="HJW57" s="1585"/>
      <c r="HJX57" s="1585"/>
      <c r="HJY57" s="1585"/>
      <c r="HJZ57" s="1585"/>
      <c r="HKA57" s="1585"/>
      <c r="HKB57" s="1585"/>
      <c r="HKC57" s="1585"/>
      <c r="HKD57" s="1585"/>
      <c r="HKE57" s="1585"/>
      <c r="HKF57" s="1585"/>
      <c r="HKG57" s="1585"/>
      <c r="HKH57" s="1585"/>
      <c r="HKI57" s="1585"/>
      <c r="HKJ57" s="1585"/>
      <c r="HKK57" s="1585"/>
      <c r="HKL57" s="1585"/>
      <c r="HKM57" s="1585"/>
      <c r="HKN57" s="1585"/>
      <c r="HKO57" s="1585"/>
      <c r="HKP57" s="1585"/>
      <c r="HKQ57" s="1585"/>
      <c r="HKR57" s="1585"/>
      <c r="HKS57" s="1585"/>
      <c r="HKT57" s="1585"/>
      <c r="HKU57" s="1585"/>
      <c r="HKV57" s="1585"/>
      <c r="HKW57" s="1585"/>
      <c r="HKX57" s="1585"/>
      <c r="HKY57" s="1585"/>
      <c r="HKZ57" s="1585"/>
      <c r="HLA57" s="1585"/>
      <c r="HLB57" s="1585"/>
      <c r="HLC57" s="1585"/>
      <c r="HLD57" s="1585"/>
      <c r="HLE57" s="1585"/>
      <c r="HLF57" s="1585"/>
      <c r="HLG57" s="1585"/>
      <c r="HLH57" s="1585"/>
      <c r="HLI57" s="1585"/>
      <c r="HLJ57" s="1585"/>
      <c r="HLK57" s="1585"/>
      <c r="HLL57" s="1585"/>
      <c r="HLM57" s="1585"/>
      <c r="HLN57" s="1585"/>
      <c r="HLO57" s="1585"/>
      <c r="HLP57" s="1585"/>
      <c r="HLQ57" s="1585"/>
      <c r="HLR57" s="1585"/>
      <c r="HLS57" s="1585"/>
      <c r="HLT57" s="1585"/>
      <c r="HLU57" s="1585"/>
      <c r="HLV57" s="1585"/>
      <c r="HLW57" s="1585"/>
      <c r="HLX57" s="1585"/>
      <c r="HLY57" s="1585"/>
      <c r="HLZ57" s="1585"/>
      <c r="HMA57" s="1585"/>
      <c r="HMB57" s="1585"/>
      <c r="HMC57" s="1585"/>
      <c r="HMD57" s="1585"/>
      <c r="HME57" s="1585"/>
      <c r="HMF57" s="1585"/>
      <c r="HMG57" s="1585"/>
      <c r="HMH57" s="1585"/>
      <c r="HMI57" s="1585"/>
      <c r="HMJ57" s="1585"/>
      <c r="HMK57" s="1585"/>
      <c r="HML57" s="1585"/>
      <c r="HMM57" s="1585"/>
      <c r="HMN57" s="1585"/>
      <c r="HMO57" s="1585"/>
      <c r="HMP57" s="1585"/>
      <c r="HMQ57" s="1585"/>
      <c r="HMR57" s="1585"/>
      <c r="HMS57" s="1585"/>
      <c r="HMT57" s="1585"/>
      <c r="HMU57" s="1585"/>
      <c r="HMV57" s="1585"/>
      <c r="HMW57" s="1585"/>
      <c r="HMX57" s="1585"/>
      <c r="HMY57" s="1585"/>
      <c r="HMZ57" s="1585"/>
      <c r="HNA57" s="1585"/>
      <c r="HNB57" s="1585"/>
      <c r="HNC57" s="1585"/>
      <c r="HND57" s="1585"/>
      <c r="HNE57" s="1585"/>
      <c r="HNF57" s="1585"/>
      <c r="HNG57" s="1585"/>
      <c r="HNH57" s="1585"/>
      <c r="HNI57" s="1585"/>
      <c r="HNJ57" s="1585"/>
      <c r="HNK57" s="1585"/>
      <c r="HNL57" s="1585"/>
      <c r="HNM57" s="1585"/>
      <c r="HNN57" s="1585"/>
      <c r="HNO57" s="1585"/>
      <c r="HNP57" s="1585"/>
      <c r="HNQ57" s="1585"/>
      <c r="HNR57" s="1585"/>
      <c r="HNS57" s="1585"/>
      <c r="HNT57" s="1585"/>
      <c r="HNU57" s="1585"/>
      <c r="HNV57" s="1585"/>
      <c r="HNW57" s="1585"/>
      <c r="HNX57" s="1585"/>
      <c r="HNY57" s="1585"/>
      <c r="HNZ57" s="1585"/>
      <c r="HOA57" s="1585"/>
      <c r="HOB57" s="1585"/>
      <c r="HOC57" s="1585"/>
      <c r="HOD57" s="1585"/>
      <c r="HOE57" s="1585"/>
      <c r="HOF57" s="1585"/>
      <c r="HOG57" s="1585"/>
      <c r="HOH57" s="1585"/>
      <c r="HOI57" s="1585"/>
      <c r="HOJ57" s="1585"/>
      <c r="HOK57" s="1585"/>
      <c r="HOL57" s="1585"/>
      <c r="HOM57" s="1585"/>
      <c r="HON57" s="1585"/>
      <c r="HOO57" s="1585"/>
      <c r="HOP57" s="1585"/>
      <c r="HOQ57" s="1585"/>
      <c r="HOR57" s="1585"/>
      <c r="HOS57" s="1585"/>
      <c r="HOT57" s="1585"/>
      <c r="HOU57" s="1585"/>
      <c r="HOV57" s="1585"/>
      <c r="HOW57" s="1585"/>
      <c r="HOX57" s="1585"/>
      <c r="HOY57" s="1585"/>
      <c r="HOZ57" s="1585"/>
      <c r="HPA57" s="1585"/>
      <c r="HPB57" s="1585"/>
      <c r="HPC57" s="1585"/>
      <c r="HPD57" s="1585"/>
      <c r="HPE57" s="1585"/>
      <c r="HPF57" s="1585"/>
      <c r="HPG57" s="1585"/>
      <c r="HPH57" s="1585"/>
      <c r="HPI57" s="1585"/>
      <c r="HPJ57" s="1585"/>
      <c r="HPK57" s="1585"/>
      <c r="HPL57" s="1585"/>
      <c r="HPM57" s="1585"/>
      <c r="HPN57" s="1585"/>
      <c r="HPO57" s="1585"/>
      <c r="HPP57" s="1585"/>
      <c r="HPQ57" s="1585"/>
      <c r="HPR57" s="1585"/>
      <c r="HPS57" s="1585"/>
      <c r="HPT57" s="1585"/>
      <c r="HPU57" s="1585"/>
      <c r="HPV57" s="1585"/>
      <c r="HPW57" s="1585"/>
      <c r="HPX57" s="1585"/>
      <c r="HPY57" s="1585"/>
      <c r="HPZ57" s="1585"/>
      <c r="HQA57" s="1585"/>
      <c r="HQB57" s="1585"/>
      <c r="HQC57" s="1585"/>
      <c r="HQD57" s="1585"/>
      <c r="HQE57" s="1585"/>
      <c r="HQF57" s="1585"/>
      <c r="HQG57" s="1585"/>
      <c r="HQH57" s="1585"/>
      <c r="HQI57" s="1585"/>
      <c r="HQJ57" s="1585"/>
      <c r="HQK57" s="1585"/>
      <c r="HQL57" s="1585"/>
      <c r="HQM57" s="1585"/>
      <c r="HQN57" s="1585"/>
      <c r="HQO57" s="1585"/>
      <c r="HQP57" s="1585"/>
      <c r="HQQ57" s="1585"/>
      <c r="HQR57" s="1585"/>
      <c r="HQS57" s="1585"/>
      <c r="HQT57" s="1585"/>
      <c r="HQU57" s="1585"/>
      <c r="HQV57" s="1585"/>
      <c r="HQW57" s="1585"/>
      <c r="HQX57" s="1585"/>
      <c r="HQY57" s="1585"/>
      <c r="HQZ57" s="1585"/>
      <c r="HRA57" s="1585"/>
      <c r="HRB57" s="1585"/>
      <c r="HRC57" s="1585"/>
      <c r="HRD57" s="1585"/>
      <c r="HRE57" s="1585"/>
      <c r="HRF57" s="1585"/>
      <c r="HRG57" s="1585"/>
      <c r="HRH57" s="1585"/>
      <c r="HRI57" s="1585"/>
      <c r="HRJ57" s="1585"/>
      <c r="HRK57" s="1585"/>
      <c r="HRL57" s="1585"/>
      <c r="HRM57" s="1585"/>
      <c r="HRN57" s="1585"/>
      <c r="HRO57" s="1585"/>
      <c r="HRP57" s="1585"/>
      <c r="HRQ57" s="1585"/>
      <c r="HRR57" s="1585"/>
      <c r="HRS57" s="1585"/>
      <c r="HRT57" s="1585"/>
      <c r="HRU57" s="1585"/>
      <c r="HRV57" s="1585"/>
      <c r="HRW57" s="1585"/>
      <c r="HRX57" s="1585"/>
      <c r="HRY57" s="1585"/>
      <c r="HRZ57" s="1585"/>
      <c r="HSA57" s="1585"/>
      <c r="HSB57" s="1585"/>
      <c r="HSC57" s="1585"/>
      <c r="HSD57" s="1585"/>
      <c r="HSE57" s="1585"/>
      <c r="HSF57" s="1585"/>
      <c r="HSG57" s="1585"/>
      <c r="HSH57" s="1585"/>
      <c r="HSI57" s="1585"/>
      <c r="HSJ57" s="1585"/>
      <c r="HSK57" s="1585"/>
      <c r="HSL57" s="1585"/>
      <c r="HSM57" s="1585"/>
      <c r="HSN57" s="1585"/>
      <c r="HSO57" s="1585"/>
      <c r="HSP57" s="1585"/>
      <c r="HSQ57" s="1585"/>
      <c r="HSR57" s="1585"/>
      <c r="HSS57" s="1585"/>
      <c r="HST57" s="1585"/>
      <c r="HSU57" s="1585"/>
      <c r="HSV57" s="1585"/>
      <c r="HSW57" s="1585"/>
      <c r="HSX57" s="1585"/>
      <c r="HSY57" s="1585"/>
      <c r="HSZ57" s="1585"/>
      <c r="HTA57" s="1585"/>
      <c r="HTB57" s="1585"/>
      <c r="HTC57" s="1585"/>
      <c r="HTD57" s="1585"/>
      <c r="HTE57" s="1585"/>
      <c r="HTF57" s="1585"/>
      <c r="HTG57" s="1585"/>
      <c r="HTH57" s="1585"/>
      <c r="HTI57" s="1585"/>
      <c r="HTJ57" s="1585"/>
      <c r="HTK57" s="1585"/>
      <c r="HTL57" s="1585"/>
      <c r="HTM57" s="1585"/>
      <c r="HTN57" s="1585"/>
      <c r="HTO57" s="1585"/>
      <c r="HTP57" s="1585"/>
      <c r="HTQ57" s="1585"/>
      <c r="HTR57" s="1585"/>
      <c r="HTS57" s="1585"/>
      <c r="HTT57" s="1585"/>
      <c r="HTU57" s="1585"/>
      <c r="HTV57" s="1585"/>
      <c r="HTW57" s="1585"/>
      <c r="HTX57" s="1585"/>
      <c r="HTY57" s="1585"/>
      <c r="HTZ57" s="1585"/>
      <c r="HUA57" s="1585"/>
      <c r="HUB57" s="1585"/>
      <c r="HUC57" s="1585"/>
      <c r="HUD57" s="1585"/>
      <c r="HUE57" s="1585"/>
      <c r="HUF57" s="1585"/>
      <c r="HUG57" s="1585"/>
      <c r="HUH57" s="1585"/>
      <c r="HUI57" s="1585"/>
      <c r="HUJ57" s="1585"/>
      <c r="HUK57" s="1585"/>
      <c r="HUL57" s="1585"/>
      <c r="HUM57" s="1585"/>
      <c r="HUN57" s="1585"/>
      <c r="HUO57" s="1585"/>
      <c r="HUP57" s="1585"/>
      <c r="HUQ57" s="1585"/>
      <c r="HUR57" s="1585"/>
      <c r="HUS57" s="1585"/>
      <c r="HUT57" s="1585"/>
      <c r="HUU57" s="1585"/>
      <c r="HUV57" s="1585"/>
      <c r="HUW57" s="1585"/>
      <c r="HUX57" s="1585"/>
      <c r="HUY57" s="1585"/>
      <c r="HUZ57" s="1585"/>
      <c r="HVA57" s="1585"/>
      <c r="HVB57" s="1585"/>
      <c r="HVC57" s="1585"/>
      <c r="HVD57" s="1585"/>
      <c r="HVE57" s="1585"/>
      <c r="HVF57" s="1585"/>
      <c r="HVG57" s="1585"/>
      <c r="HVH57" s="1585"/>
      <c r="HVI57" s="1585"/>
      <c r="HVJ57" s="1585"/>
      <c r="HVK57" s="1585"/>
      <c r="HVL57" s="1585"/>
      <c r="HVM57" s="1585"/>
      <c r="HVN57" s="1585"/>
      <c r="HVO57" s="1585"/>
      <c r="HVP57" s="1585"/>
      <c r="HVQ57" s="1585"/>
      <c r="HVR57" s="1585"/>
      <c r="HVS57" s="1585"/>
      <c r="HVT57" s="1585"/>
      <c r="HVU57" s="1585"/>
      <c r="HVV57" s="1585"/>
      <c r="HVW57" s="1585"/>
      <c r="HVX57" s="1585"/>
      <c r="HVY57" s="1585"/>
      <c r="HVZ57" s="1585"/>
      <c r="HWA57" s="1585"/>
      <c r="HWB57" s="1585"/>
      <c r="HWC57" s="1585"/>
      <c r="HWD57" s="1585"/>
      <c r="HWE57" s="1585"/>
      <c r="HWF57" s="1585"/>
      <c r="HWG57" s="1585"/>
      <c r="HWH57" s="1585"/>
      <c r="HWI57" s="1585"/>
      <c r="HWJ57" s="1585"/>
      <c r="HWK57" s="1585"/>
      <c r="HWL57" s="1585"/>
      <c r="HWM57" s="1585"/>
      <c r="HWN57" s="1585"/>
      <c r="HWO57" s="1585"/>
      <c r="HWP57" s="1585"/>
      <c r="HWQ57" s="1585"/>
      <c r="HWR57" s="1585"/>
      <c r="HWS57" s="1585"/>
      <c r="HWT57" s="1585"/>
      <c r="HWU57" s="1585"/>
      <c r="HWV57" s="1585"/>
      <c r="HWW57" s="1585"/>
      <c r="HWX57" s="1585"/>
      <c r="HWY57" s="1585"/>
      <c r="HWZ57" s="1585"/>
      <c r="HXA57" s="1585"/>
      <c r="HXB57" s="1585"/>
      <c r="HXC57" s="1585"/>
      <c r="HXD57" s="1585"/>
      <c r="HXE57" s="1585"/>
      <c r="HXF57" s="1585"/>
      <c r="HXG57" s="1585"/>
      <c r="HXH57" s="1585"/>
      <c r="HXI57" s="1585"/>
      <c r="HXJ57" s="1585"/>
      <c r="HXK57" s="1585"/>
      <c r="HXL57" s="1585"/>
      <c r="HXM57" s="1585"/>
      <c r="HXN57" s="1585"/>
      <c r="HXO57" s="1585"/>
      <c r="HXP57" s="1585"/>
      <c r="HXQ57" s="1585"/>
      <c r="HXR57" s="1585"/>
      <c r="HXS57" s="1585"/>
      <c r="HXT57" s="1585"/>
      <c r="HXU57" s="1585"/>
      <c r="HXV57" s="1585"/>
      <c r="HXW57" s="1585"/>
      <c r="HXX57" s="1585"/>
      <c r="HXY57" s="1585"/>
      <c r="HXZ57" s="1585"/>
      <c r="HYA57" s="1585"/>
      <c r="HYB57" s="1585"/>
      <c r="HYC57" s="1585"/>
      <c r="HYD57" s="1585"/>
      <c r="HYE57" s="1585"/>
      <c r="HYF57" s="1585"/>
      <c r="HYG57" s="1585"/>
      <c r="HYH57" s="1585"/>
      <c r="HYI57" s="1585"/>
      <c r="HYJ57" s="1585"/>
      <c r="HYK57" s="1585"/>
      <c r="HYL57" s="1585"/>
      <c r="HYM57" s="1585"/>
      <c r="HYN57" s="1585"/>
      <c r="HYO57" s="1585"/>
      <c r="HYP57" s="1585"/>
      <c r="HYQ57" s="1585"/>
      <c r="HYR57" s="1585"/>
      <c r="HYS57" s="1585"/>
      <c r="HYT57" s="1585"/>
      <c r="HYU57" s="1585"/>
      <c r="HYV57" s="1585"/>
      <c r="HYW57" s="1585"/>
      <c r="HYX57" s="1585"/>
      <c r="HYY57" s="1585"/>
      <c r="HYZ57" s="1585"/>
      <c r="HZA57" s="1585"/>
      <c r="HZB57" s="1585"/>
      <c r="HZC57" s="1585"/>
      <c r="HZD57" s="1585"/>
      <c r="HZE57" s="1585"/>
      <c r="HZF57" s="1585"/>
      <c r="HZG57" s="1585"/>
      <c r="HZH57" s="1585"/>
      <c r="HZI57" s="1585"/>
      <c r="HZJ57" s="1585"/>
      <c r="HZK57" s="1585"/>
      <c r="HZL57" s="1585"/>
      <c r="HZM57" s="1585"/>
      <c r="HZN57" s="1585"/>
      <c r="HZO57" s="1585"/>
      <c r="HZP57" s="1585"/>
      <c r="HZQ57" s="1585"/>
      <c r="HZR57" s="1585"/>
      <c r="HZS57" s="1585"/>
      <c r="HZT57" s="1585"/>
      <c r="HZU57" s="1585"/>
      <c r="HZV57" s="1585"/>
      <c r="HZW57" s="1585"/>
      <c r="HZX57" s="1585"/>
      <c r="HZY57" s="1585"/>
      <c r="HZZ57" s="1585"/>
      <c r="IAA57" s="1585"/>
      <c r="IAB57" s="1585"/>
      <c r="IAC57" s="1585"/>
      <c r="IAD57" s="1585"/>
      <c r="IAE57" s="1585"/>
      <c r="IAF57" s="1585"/>
      <c r="IAG57" s="1585"/>
      <c r="IAH57" s="1585"/>
      <c r="IAI57" s="1585"/>
      <c r="IAJ57" s="1585"/>
      <c r="IAK57" s="1585"/>
      <c r="IAL57" s="1585"/>
      <c r="IAM57" s="1585"/>
      <c r="IAN57" s="1585"/>
      <c r="IAO57" s="1585"/>
      <c r="IAP57" s="1585"/>
      <c r="IAQ57" s="1585"/>
      <c r="IAR57" s="1585"/>
      <c r="IAS57" s="1585"/>
      <c r="IAT57" s="1585"/>
      <c r="IAU57" s="1585"/>
      <c r="IAV57" s="1585"/>
      <c r="IAW57" s="1585"/>
      <c r="IAX57" s="1585"/>
      <c r="IAY57" s="1585"/>
      <c r="IAZ57" s="1585"/>
      <c r="IBA57" s="1585"/>
      <c r="IBB57" s="1585"/>
      <c r="IBC57" s="1585"/>
      <c r="IBD57" s="1585"/>
      <c r="IBE57" s="1585"/>
      <c r="IBF57" s="1585"/>
      <c r="IBG57" s="1585"/>
      <c r="IBH57" s="1585"/>
      <c r="IBI57" s="1585"/>
      <c r="IBJ57" s="1585"/>
      <c r="IBK57" s="1585"/>
      <c r="IBL57" s="1585"/>
      <c r="IBM57" s="1585"/>
      <c r="IBN57" s="1585"/>
      <c r="IBO57" s="1585"/>
      <c r="IBP57" s="1585"/>
      <c r="IBQ57" s="1585"/>
      <c r="IBR57" s="1585"/>
      <c r="IBS57" s="1585"/>
      <c r="IBT57" s="1585"/>
      <c r="IBU57" s="1585"/>
      <c r="IBV57" s="1585"/>
      <c r="IBW57" s="1585"/>
      <c r="IBX57" s="1585"/>
      <c r="IBY57" s="1585"/>
      <c r="IBZ57" s="1585"/>
      <c r="ICA57" s="1585"/>
      <c r="ICB57" s="1585"/>
      <c r="ICC57" s="1585"/>
      <c r="ICD57" s="1585"/>
      <c r="ICE57" s="1585"/>
      <c r="ICF57" s="1585"/>
      <c r="ICG57" s="1585"/>
      <c r="ICH57" s="1585"/>
      <c r="ICI57" s="1585"/>
      <c r="ICJ57" s="1585"/>
      <c r="ICK57" s="1585"/>
      <c r="ICL57" s="1585"/>
      <c r="ICM57" s="1585"/>
      <c r="ICN57" s="1585"/>
      <c r="ICO57" s="1585"/>
      <c r="ICP57" s="1585"/>
      <c r="ICQ57" s="1585"/>
      <c r="ICR57" s="1585"/>
      <c r="ICS57" s="1585"/>
      <c r="ICT57" s="1585"/>
      <c r="ICU57" s="1585"/>
      <c r="ICV57" s="1585"/>
      <c r="ICW57" s="1585"/>
      <c r="ICX57" s="1585"/>
      <c r="ICY57" s="1585"/>
      <c r="ICZ57" s="1585"/>
      <c r="IDA57" s="1585"/>
      <c r="IDB57" s="1585"/>
      <c r="IDC57" s="1585"/>
      <c r="IDD57" s="1585"/>
      <c r="IDE57" s="1585"/>
      <c r="IDF57" s="1585"/>
      <c r="IDG57" s="1585"/>
      <c r="IDH57" s="1585"/>
      <c r="IDI57" s="1585"/>
      <c r="IDJ57" s="1585"/>
      <c r="IDK57" s="1585"/>
      <c r="IDL57" s="1585"/>
      <c r="IDM57" s="1585"/>
      <c r="IDN57" s="1585"/>
      <c r="IDO57" s="1585"/>
      <c r="IDP57" s="1585"/>
      <c r="IDQ57" s="1585"/>
      <c r="IDR57" s="1585"/>
      <c r="IDS57" s="1585"/>
      <c r="IDT57" s="1585"/>
      <c r="IDU57" s="1585"/>
      <c r="IDV57" s="1585"/>
      <c r="IDW57" s="1585"/>
      <c r="IDX57" s="1585"/>
      <c r="IDY57" s="1585"/>
      <c r="IDZ57" s="1585"/>
      <c r="IEA57" s="1585"/>
      <c r="IEB57" s="1585"/>
      <c r="IEC57" s="1585"/>
      <c r="IED57" s="1585"/>
      <c r="IEE57" s="1585"/>
      <c r="IEF57" s="1585"/>
      <c r="IEG57" s="1585"/>
      <c r="IEH57" s="1585"/>
      <c r="IEI57" s="1585"/>
      <c r="IEJ57" s="1585"/>
      <c r="IEK57" s="1585"/>
      <c r="IEL57" s="1585"/>
      <c r="IEM57" s="1585"/>
      <c r="IEN57" s="1585"/>
      <c r="IEO57" s="1585"/>
      <c r="IEP57" s="1585"/>
      <c r="IEQ57" s="1585"/>
      <c r="IER57" s="1585"/>
      <c r="IES57" s="1585"/>
      <c r="IET57" s="1585"/>
      <c r="IEU57" s="1585"/>
      <c r="IEV57" s="1585"/>
      <c r="IEW57" s="1585"/>
      <c r="IEX57" s="1585"/>
      <c r="IEY57" s="1585"/>
      <c r="IEZ57" s="1585"/>
      <c r="IFA57" s="1585"/>
      <c r="IFB57" s="1585"/>
      <c r="IFC57" s="1585"/>
      <c r="IFD57" s="1585"/>
      <c r="IFE57" s="1585"/>
      <c r="IFF57" s="1585"/>
      <c r="IFG57" s="1585"/>
      <c r="IFH57" s="1585"/>
      <c r="IFI57" s="1585"/>
      <c r="IFJ57" s="1585"/>
      <c r="IFK57" s="1585"/>
      <c r="IFL57" s="1585"/>
      <c r="IFM57" s="1585"/>
      <c r="IFN57" s="1585"/>
      <c r="IFO57" s="1585"/>
      <c r="IFP57" s="1585"/>
      <c r="IFQ57" s="1585"/>
      <c r="IFR57" s="1585"/>
      <c r="IFS57" s="1585"/>
      <c r="IFT57" s="1585"/>
      <c r="IFU57" s="1585"/>
      <c r="IFV57" s="1585"/>
      <c r="IFW57" s="1585"/>
      <c r="IFX57" s="1585"/>
      <c r="IFY57" s="1585"/>
      <c r="IFZ57" s="1585"/>
      <c r="IGA57" s="1585"/>
      <c r="IGB57" s="1585"/>
      <c r="IGC57" s="1585"/>
      <c r="IGD57" s="1585"/>
      <c r="IGE57" s="1585"/>
      <c r="IGF57" s="1585"/>
      <c r="IGG57" s="1585"/>
      <c r="IGH57" s="1585"/>
      <c r="IGI57" s="1585"/>
      <c r="IGJ57" s="1585"/>
      <c r="IGK57" s="1585"/>
      <c r="IGL57" s="1585"/>
      <c r="IGM57" s="1585"/>
      <c r="IGN57" s="1585"/>
      <c r="IGO57" s="1585"/>
      <c r="IGP57" s="1585"/>
      <c r="IGQ57" s="1585"/>
      <c r="IGR57" s="1585"/>
      <c r="IGS57" s="1585"/>
      <c r="IGT57" s="1585"/>
      <c r="IGU57" s="1585"/>
      <c r="IGV57" s="1585"/>
      <c r="IGW57" s="1585"/>
      <c r="IGX57" s="1585"/>
      <c r="IGY57" s="1585"/>
      <c r="IGZ57" s="1585"/>
      <c r="IHA57" s="1585"/>
      <c r="IHB57" s="1585"/>
      <c r="IHC57" s="1585"/>
      <c r="IHD57" s="1585"/>
      <c r="IHE57" s="1585"/>
      <c r="IHF57" s="1585"/>
      <c r="IHG57" s="1585"/>
      <c r="IHH57" s="1585"/>
      <c r="IHI57" s="1585"/>
      <c r="IHJ57" s="1585"/>
      <c r="IHK57" s="1585"/>
      <c r="IHL57" s="1585"/>
      <c r="IHM57" s="1585"/>
      <c r="IHN57" s="1585"/>
      <c r="IHO57" s="1585"/>
      <c r="IHP57" s="1585"/>
      <c r="IHQ57" s="1585"/>
      <c r="IHR57" s="1585"/>
      <c r="IHS57" s="1585"/>
      <c r="IHT57" s="1585"/>
      <c r="IHU57" s="1585"/>
      <c r="IHV57" s="1585"/>
      <c r="IHW57" s="1585"/>
      <c r="IHX57" s="1585"/>
      <c r="IHY57" s="1585"/>
      <c r="IHZ57" s="1585"/>
      <c r="IIA57" s="1585"/>
      <c r="IIB57" s="1585"/>
      <c r="IIC57" s="1585"/>
      <c r="IID57" s="1585"/>
      <c r="IIE57" s="1585"/>
      <c r="IIF57" s="1585"/>
      <c r="IIG57" s="1585"/>
      <c r="IIH57" s="1585"/>
      <c r="III57" s="1585"/>
      <c r="IIJ57" s="1585"/>
      <c r="IIK57" s="1585"/>
      <c r="IIL57" s="1585"/>
      <c r="IIM57" s="1585"/>
      <c r="IIN57" s="1585"/>
      <c r="IIO57" s="1585"/>
      <c r="IIP57" s="1585"/>
      <c r="IIQ57" s="1585"/>
      <c r="IIR57" s="1585"/>
      <c r="IIS57" s="1585"/>
      <c r="IIT57" s="1585"/>
      <c r="IIU57" s="1585"/>
      <c r="IIV57" s="1585"/>
      <c r="IIW57" s="1585"/>
      <c r="IIX57" s="1585"/>
      <c r="IIY57" s="1585"/>
      <c r="IIZ57" s="1585"/>
      <c r="IJA57" s="1585"/>
      <c r="IJB57" s="1585"/>
      <c r="IJC57" s="1585"/>
      <c r="IJD57" s="1585"/>
      <c r="IJE57" s="1585"/>
      <c r="IJF57" s="1585"/>
      <c r="IJG57" s="1585"/>
      <c r="IJH57" s="1585"/>
      <c r="IJI57" s="1585"/>
      <c r="IJJ57" s="1585"/>
      <c r="IJK57" s="1585"/>
      <c r="IJL57" s="1585"/>
      <c r="IJM57" s="1585"/>
      <c r="IJN57" s="1585"/>
      <c r="IJO57" s="1585"/>
      <c r="IJP57" s="1585"/>
      <c r="IJQ57" s="1585"/>
      <c r="IJR57" s="1585"/>
      <c r="IJS57" s="1585"/>
      <c r="IJT57" s="1585"/>
      <c r="IJU57" s="1585"/>
      <c r="IJV57" s="1585"/>
      <c r="IJW57" s="1585"/>
      <c r="IJX57" s="1585"/>
      <c r="IJY57" s="1585"/>
      <c r="IJZ57" s="1585"/>
      <c r="IKA57" s="1585"/>
      <c r="IKB57" s="1585"/>
      <c r="IKC57" s="1585"/>
      <c r="IKD57" s="1585"/>
      <c r="IKE57" s="1585"/>
      <c r="IKF57" s="1585"/>
      <c r="IKG57" s="1585"/>
      <c r="IKH57" s="1585"/>
      <c r="IKI57" s="1585"/>
      <c r="IKJ57" s="1585"/>
      <c r="IKK57" s="1585"/>
      <c r="IKL57" s="1585"/>
      <c r="IKM57" s="1585"/>
      <c r="IKN57" s="1585"/>
      <c r="IKO57" s="1585"/>
      <c r="IKP57" s="1585"/>
      <c r="IKQ57" s="1585"/>
      <c r="IKR57" s="1585"/>
      <c r="IKS57" s="1585"/>
      <c r="IKT57" s="1585"/>
      <c r="IKU57" s="1585"/>
      <c r="IKV57" s="1585"/>
      <c r="IKW57" s="1585"/>
      <c r="IKX57" s="1585"/>
      <c r="IKY57" s="1585"/>
      <c r="IKZ57" s="1585"/>
      <c r="ILA57" s="1585"/>
      <c r="ILB57" s="1585"/>
      <c r="ILC57" s="1585"/>
      <c r="ILD57" s="1585"/>
      <c r="ILE57" s="1585"/>
      <c r="ILF57" s="1585"/>
      <c r="ILG57" s="1585"/>
      <c r="ILH57" s="1585"/>
      <c r="ILI57" s="1585"/>
      <c r="ILJ57" s="1585"/>
      <c r="ILK57" s="1585"/>
      <c r="ILL57" s="1585"/>
      <c r="ILM57" s="1585"/>
      <c r="ILN57" s="1585"/>
      <c r="ILO57" s="1585"/>
      <c r="ILP57" s="1585"/>
      <c r="ILQ57" s="1585"/>
      <c r="ILR57" s="1585"/>
      <c r="ILS57" s="1585"/>
      <c r="ILT57" s="1585"/>
      <c r="ILU57" s="1585"/>
      <c r="ILV57" s="1585"/>
      <c r="ILW57" s="1585"/>
      <c r="ILX57" s="1585"/>
      <c r="ILY57" s="1585"/>
      <c r="ILZ57" s="1585"/>
      <c r="IMA57" s="1585"/>
      <c r="IMB57" s="1585"/>
      <c r="IMC57" s="1585"/>
      <c r="IMD57" s="1585"/>
      <c r="IME57" s="1585"/>
      <c r="IMF57" s="1585"/>
      <c r="IMG57" s="1585"/>
      <c r="IMH57" s="1585"/>
      <c r="IMI57" s="1585"/>
      <c r="IMJ57" s="1585"/>
      <c r="IMK57" s="1585"/>
      <c r="IML57" s="1585"/>
      <c r="IMM57" s="1585"/>
      <c r="IMN57" s="1585"/>
      <c r="IMO57" s="1585"/>
      <c r="IMP57" s="1585"/>
      <c r="IMQ57" s="1585"/>
      <c r="IMR57" s="1585"/>
      <c r="IMS57" s="1585"/>
      <c r="IMT57" s="1585"/>
      <c r="IMU57" s="1585"/>
      <c r="IMV57" s="1585"/>
      <c r="IMW57" s="1585"/>
      <c r="IMX57" s="1585"/>
      <c r="IMY57" s="1585"/>
      <c r="IMZ57" s="1585"/>
      <c r="INA57" s="1585"/>
      <c r="INB57" s="1585"/>
      <c r="INC57" s="1585"/>
      <c r="IND57" s="1585"/>
      <c r="INE57" s="1585"/>
      <c r="INF57" s="1585"/>
      <c r="ING57" s="1585"/>
      <c r="INH57" s="1585"/>
      <c r="INI57" s="1585"/>
      <c r="INJ57" s="1585"/>
      <c r="INK57" s="1585"/>
      <c r="INL57" s="1585"/>
      <c r="INM57" s="1585"/>
      <c r="INN57" s="1585"/>
      <c r="INO57" s="1585"/>
      <c r="INP57" s="1585"/>
      <c r="INQ57" s="1585"/>
      <c r="INR57" s="1585"/>
      <c r="INS57" s="1585"/>
      <c r="INT57" s="1585"/>
      <c r="INU57" s="1585"/>
      <c r="INV57" s="1585"/>
      <c r="INW57" s="1585"/>
      <c r="INX57" s="1585"/>
      <c r="INY57" s="1585"/>
      <c r="INZ57" s="1585"/>
      <c r="IOA57" s="1585"/>
      <c r="IOB57" s="1585"/>
      <c r="IOC57" s="1585"/>
      <c r="IOD57" s="1585"/>
      <c r="IOE57" s="1585"/>
      <c r="IOF57" s="1585"/>
      <c r="IOG57" s="1585"/>
      <c r="IOH57" s="1585"/>
      <c r="IOI57" s="1585"/>
      <c r="IOJ57" s="1585"/>
      <c r="IOK57" s="1585"/>
      <c r="IOL57" s="1585"/>
      <c r="IOM57" s="1585"/>
      <c r="ION57" s="1585"/>
      <c r="IOO57" s="1585"/>
      <c r="IOP57" s="1585"/>
      <c r="IOQ57" s="1585"/>
      <c r="IOR57" s="1585"/>
      <c r="IOS57" s="1585"/>
      <c r="IOT57" s="1585"/>
      <c r="IOU57" s="1585"/>
      <c r="IOV57" s="1585"/>
      <c r="IOW57" s="1585"/>
      <c r="IOX57" s="1585"/>
      <c r="IOY57" s="1585"/>
      <c r="IOZ57" s="1585"/>
      <c r="IPA57" s="1585"/>
      <c r="IPB57" s="1585"/>
      <c r="IPC57" s="1585"/>
      <c r="IPD57" s="1585"/>
      <c r="IPE57" s="1585"/>
      <c r="IPF57" s="1585"/>
      <c r="IPG57" s="1585"/>
      <c r="IPH57" s="1585"/>
      <c r="IPI57" s="1585"/>
      <c r="IPJ57" s="1585"/>
      <c r="IPK57" s="1585"/>
      <c r="IPL57" s="1585"/>
      <c r="IPM57" s="1585"/>
      <c r="IPN57" s="1585"/>
      <c r="IPO57" s="1585"/>
      <c r="IPP57" s="1585"/>
      <c r="IPQ57" s="1585"/>
      <c r="IPR57" s="1585"/>
      <c r="IPS57" s="1585"/>
      <c r="IPT57" s="1585"/>
      <c r="IPU57" s="1585"/>
      <c r="IPV57" s="1585"/>
      <c r="IPW57" s="1585"/>
      <c r="IPX57" s="1585"/>
      <c r="IPY57" s="1585"/>
      <c r="IPZ57" s="1585"/>
      <c r="IQA57" s="1585"/>
      <c r="IQB57" s="1585"/>
      <c r="IQC57" s="1585"/>
      <c r="IQD57" s="1585"/>
      <c r="IQE57" s="1585"/>
      <c r="IQF57" s="1585"/>
      <c r="IQG57" s="1585"/>
      <c r="IQH57" s="1585"/>
      <c r="IQI57" s="1585"/>
      <c r="IQJ57" s="1585"/>
      <c r="IQK57" s="1585"/>
      <c r="IQL57" s="1585"/>
      <c r="IQM57" s="1585"/>
      <c r="IQN57" s="1585"/>
      <c r="IQO57" s="1585"/>
      <c r="IQP57" s="1585"/>
      <c r="IQQ57" s="1585"/>
      <c r="IQR57" s="1585"/>
      <c r="IQS57" s="1585"/>
      <c r="IQT57" s="1585"/>
      <c r="IQU57" s="1585"/>
      <c r="IQV57" s="1585"/>
      <c r="IQW57" s="1585"/>
      <c r="IQX57" s="1585"/>
      <c r="IQY57" s="1585"/>
      <c r="IQZ57" s="1585"/>
      <c r="IRA57" s="1585"/>
      <c r="IRB57" s="1585"/>
      <c r="IRC57" s="1585"/>
      <c r="IRD57" s="1585"/>
      <c r="IRE57" s="1585"/>
      <c r="IRF57" s="1585"/>
      <c r="IRG57" s="1585"/>
      <c r="IRH57" s="1585"/>
      <c r="IRI57" s="1585"/>
      <c r="IRJ57" s="1585"/>
      <c r="IRK57" s="1585"/>
      <c r="IRL57" s="1585"/>
      <c r="IRM57" s="1585"/>
      <c r="IRN57" s="1585"/>
      <c r="IRO57" s="1585"/>
      <c r="IRP57" s="1585"/>
      <c r="IRQ57" s="1585"/>
      <c r="IRR57" s="1585"/>
      <c r="IRS57" s="1585"/>
      <c r="IRT57" s="1585"/>
      <c r="IRU57" s="1585"/>
      <c r="IRV57" s="1585"/>
      <c r="IRW57" s="1585"/>
      <c r="IRX57" s="1585"/>
      <c r="IRY57" s="1585"/>
      <c r="IRZ57" s="1585"/>
      <c r="ISA57" s="1585"/>
      <c r="ISB57" s="1585"/>
      <c r="ISC57" s="1585"/>
      <c r="ISD57" s="1585"/>
      <c r="ISE57" s="1585"/>
      <c r="ISF57" s="1585"/>
      <c r="ISG57" s="1585"/>
      <c r="ISH57" s="1585"/>
      <c r="ISI57" s="1585"/>
      <c r="ISJ57" s="1585"/>
      <c r="ISK57" s="1585"/>
      <c r="ISL57" s="1585"/>
      <c r="ISM57" s="1585"/>
      <c r="ISN57" s="1585"/>
      <c r="ISO57" s="1585"/>
      <c r="ISP57" s="1585"/>
      <c r="ISQ57" s="1585"/>
      <c r="ISR57" s="1585"/>
      <c r="ISS57" s="1585"/>
      <c r="IST57" s="1585"/>
      <c r="ISU57" s="1585"/>
      <c r="ISV57" s="1585"/>
      <c r="ISW57" s="1585"/>
      <c r="ISX57" s="1585"/>
      <c r="ISY57" s="1585"/>
      <c r="ISZ57" s="1585"/>
      <c r="ITA57" s="1585"/>
      <c r="ITB57" s="1585"/>
      <c r="ITC57" s="1585"/>
      <c r="ITD57" s="1585"/>
      <c r="ITE57" s="1585"/>
      <c r="ITF57" s="1585"/>
      <c r="ITG57" s="1585"/>
      <c r="ITH57" s="1585"/>
      <c r="ITI57" s="1585"/>
      <c r="ITJ57" s="1585"/>
      <c r="ITK57" s="1585"/>
      <c r="ITL57" s="1585"/>
      <c r="ITM57" s="1585"/>
      <c r="ITN57" s="1585"/>
      <c r="ITO57" s="1585"/>
      <c r="ITP57" s="1585"/>
      <c r="ITQ57" s="1585"/>
      <c r="ITR57" s="1585"/>
      <c r="ITS57" s="1585"/>
      <c r="ITT57" s="1585"/>
      <c r="ITU57" s="1585"/>
      <c r="ITV57" s="1585"/>
      <c r="ITW57" s="1585"/>
      <c r="ITX57" s="1585"/>
      <c r="ITY57" s="1585"/>
      <c r="ITZ57" s="1585"/>
      <c r="IUA57" s="1585"/>
      <c r="IUB57" s="1585"/>
      <c r="IUC57" s="1585"/>
      <c r="IUD57" s="1585"/>
      <c r="IUE57" s="1585"/>
      <c r="IUF57" s="1585"/>
      <c r="IUG57" s="1585"/>
      <c r="IUH57" s="1585"/>
      <c r="IUI57" s="1585"/>
      <c r="IUJ57" s="1585"/>
      <c r="IUK57" s="1585"/>
      <c r="IUL57" s="1585"/>
      <c r="IUM57" s="1585"/>
      <c r="IUN57" s="1585"/>
      <c r="IUO57" s="1585"/>
      <c r="IUP57" s="1585"/>
      <c r="IUQ57" s="1585"/>
      <c r="IUR57" s="1585"/>
      <c r="IUS57" s="1585"/>
      <c r="IUT57" s="1585"/>
      <c r="IUU57" s="1585"/>
      <c r="IUV57" s="1585"/>
      <c r="IUW57" s="1585"/>
      <c r="IUX57" s="1585"/>
      <c r="IUY57" s="1585"/>
      <c r="IUZ57" s="1585"/>
      <c r="IVA57" s="1585"/>
      <c r="IVB57" s="1585"/>
      <c r="IVC57" s="1585"/>
      <c r="IVD57" s="1585"/>
      <c r="IVE57" s="1585"/>
      <c r="IVF57" s="1585"/>
      <c r="IVG57" s="1585"/>
      <c r="IVH57" s="1585"/>
      <c r="IVI57" s="1585"/>
      <c r="IVJ57" s="1585"/>
      <c r="IVK57" s="1585"/>
      <c r="IVL57" s="1585"/>
      <c r="IVM57" s="1585"/>
      <c r="IVN57" s="1585"/>
      <c r="IVO57" s="1585"/>
      <c r="IVP57" s="1585"/>
      <c r="IVQ57" s="1585"/>
      <c r="IVR57" s="1585"/>
      <c r="IVS57" s="1585"/>
      <c r="IVT57" s="1585"/>
      <c r="IVU57" s="1585"/>
      <c r="IVV57" s="1585"/>
      <c r="IVW57" s="1585"/>
      <c r="IVX57" s="1585"/>
      <c r="IVY57" s="1585"/>
      <c r="IVZ57" s="1585"/>
      <c r="IWA57" s="1585"/>
      <c r="IWB57" s="1585"/>
      <c r="IWC57" s="1585"/>
      <c r="IWD57" s="1585"/>
      <c r="IWE57" s="1585"/>
      <c r="IWF57" s="1585"/>
      <c r="IWG57" s="1585"/>
      <c r="IWH57" s="1585"/>
      <c r="IWI57" s="1585"/>
      <c r="IWJ57" s="1585"/>
      <c r="IWK57" s="1585"/>
      <c r="IWL57" s="1585"/>
      <c r="IWM57" s="1585"/>
      <c r="IWN57" s="1585"/>
      <c r="IWO57" s="1585"/>
      <c r="IWP57" s="1585"/>
      <c r="IWQ57" s="1585"/>
      <c r="IWR57" s="1585"/>
      <c r="IWS57" s="1585"/>
      <c r="IWT57" s="1585"/>
      <c r="IWU57" s="1585"/>
      <c r="IWV57" s="1585"/>
      <c r="IWW57" s="1585"/>
      <c r="IWX57" s="1585"/>
      <c r="IWY57" s="1585"/>
      <c r="IWZ57" s="1585"/>
      <c r="IXA57" s="1585"/>
      <c r="IXB57" s="1585"/>
      <c r="IXC57" s="1585"/>
      <c r="IXD57" s="1585"/>
      <c r="IXE57" s="1585"/>
      <c r="IXF57" s="1585"/>
      <c r="IXG57" s="1585"/>
      <c r="IXH57" s="1585"/>
      <c r="IXI57" s="1585"/>
      <c r="IXJ57" s="1585"/>
      <c r="IXK57" s="1585"/>
      <c r="IXL57" s="1585"/>
      <c r="IXM57" s="1585"/>
      <c r="IXN57" s="1585"/>
      <c r="IXO57" s="1585"/>
      <c r="IXP57" s="1585"/>
      <c r="IXQ57" s="1585"/>
      <c r="IXR57" s="1585"/>
      <c r="IXS57" s="1585"/>
      <c r="IXT57" s="1585"/>
      <c r="IXU57" s="1585"/>
      <c r="IXV57" s="1585"/>
      <c r="IXW57" s="1585"/>
      <c r="IXX57" s="1585"/>
      <c r="IXY57" s="1585"/>
      <c r="IXZ57" s="1585"/>
      <c r="IYA57" s="1585"/>
      <c r="IYB57" s="1585"/>
      <c r="IYC57" s="1585"/>
      <c r="IYD57" s="1585"/>
      <c r="IYE57" s="1585"/>
      <c r="IYF57" s="1585"/>
      <c r="IYG57" s="1585"/>
      <c r="IYH57" s="1585"/>
      <c r="IYI57" s="1585"/>
      <c r="IYJ57" s="1585"/>
      <c r="IYK57" s="1585"/>
      <c r="IYL57" s="1585"/>
      <c r="IYM57" s="1585"/>
      <c r="IYN57" s="1585"/>
      <c r="IYO57" s="1585"/>
      <c r="IYP57" s="1585"/>
      <c r="IYQ57" s="1585"/>
      <c r="IYR57" s="1585"/>
      <c r="IYS57" s="1585"/>
      <c r="IYT57" s="1585"/>
      <c r="IYU57" s="1585"/>
      <c r="IYV57" s="1585"/>
      <c r="IYW57" s="1585"/>
      <c r="IYX57" s="1585"/>
      <c r="IYY57" s="1585"/>
      <c r="IYZ57" s="1585"/>
      <c r="IZA57" s="1585"/>
      <c r="IZB57" s="1585"/>
      <c r="IZC57" s="1585"/>
      <c r="IZD57" s="1585"/>
      <c r="IZE57" s="1585"/>
      <c r="IZF57" s="1585"/>
      <c r="IZG57" s="1585"/>
      <c r="IZH57" s="1585"/>
      <c r="IZI57" s="1585"/>
      <c r="IZJ57" s="1585"/>
      <c r="IZK57" s="1585"/>
      <c r="IZL57" s="1585"/>
      <c r="IZM57" s="1585"/>
      <c r="IZN57" s="1585"/>
      <c r="IZO57" s="1585"/>
      <c r="IZP57" s="1585"/>
      <c r="IZQ57" s="1585"/>
      <c r="IZR57" s="1585"/>
      <c r="IZS57" s="1585"/>
      <c r="IZT57" s="1585"/>
      <c r="IZU57" s="1585"/>
      <c r="IZV57" s="1585"/>
      <c r="IZW57" s="1585"/>
      <c r="IZX57" s="1585"/>
      <c r="IZY57" s="1585"/>
      <c r="IZZ57" s="1585"/>
      <c r="JAA57" s="1585"/>
      <c r="JAB57" s="1585"/>
      <c r="JAC57" s="1585"/>
      <c r="JAD57" s="1585"/>
      <c r="JAE57" s="1585"/>
      <c r="JAF57" s="1585"/>
      <c r="JAG57" s="1585"/>
      <c r="JAH57" s="1585"/>
      <c r="JAI57" s="1585"/>
      <c r="JAJ57" s="1585"/>
      <c r="JAK57" s="1585"/>
      <c r="JAL57" s="1585"/>
      <c r="JAM57" s="1585"/>
      <c r="JAN57" s="1585"/>
      <c r="JAO57" s="1585"/>
      <c r="JAP57" s="1585"/>
      <c r="JAQ57" s="1585"/>
      <c r="JAR57" s="1585"/>
      <c r="JAS57" s="1585"/>
      <c r="JAT57" s="1585"/>
      <c r="JAU57" s="1585"/>
      <c r="JAV57" s="1585"/>
      <c r="JAW57" s="1585"/>
      <c r="JAX57" s="1585"/>
      <c r="JAY57" s="1585"/>
      <c r="JAZ57" s="1585"/>
      <c r="JBA57" s="1585"/>
      <c r="JBB57" s="1585"/>
      <c r="JBC57" s="1585"/>
      <c r="JBD57" s="1585"/>
      <c r="JBE57" s="1585"/>
      <c r="JBF57" s="1585"/>
      <c r="JBG57" s="1585"/>
      <c r="JBH57" s="1585"/>
      <c r="JBI57" s="1585"/>
      <c r="JBJ57" s="1585"/>
      <c r="JBK57" s="1585"/>
      <c r="JBL57" s="1585"/>
      <c r="JBM57" s="1585"/>
      <c r="JBN57" s="1585"/>
      <c r="JBO57" s="1585"/>
      <c r="JBP57" s="1585"/>
      <c r="JBQ57" s="1585"/>
      <c r="JBR57" s="1585"/>
      <c r="JBS57" s="1585"/>
      <c r="JBT57" s="1585"/>
      <c r="JBU57" s="1585"/>
      <c r="JBV57" s="1585"/>
      <c r="JBW57" s="1585"/>
      <c r="JBX57" s="1585"/>
      <c r="JBY57" s="1585"/>
      <c r="JBZ57" s="1585"/>
      <c r="JCA57" s="1585"/>
      <c r="JCB57" s="1585"/>
      <c r="JCC57" s="1585"/>
      <c r="JCD57" s="1585"/>
      <c r="JCE57" s="1585"/>
      <c r="JCF57" s="1585"/>
      <c r="JCG57" s="1585"/>
      <c r="JCH57" s="1585"/>
      <c r="JCI57" s="1585"/>
      <c r="JCJ57" s="1585"/>
      <c r="JCK57" s="1585"/>
      <c r="JCL57" s="1585"/>
      <c r="JCM57" s="1585"/>
      <c r="JCN57" s="1585"/>
      <c r="JCO57" s="1585"/>
      <c r="JCP57" s="1585"/>
      <c r="JCQ57" s="1585"/>
      <c r="JCR57" s="1585"/>
      <c r="JCS57" s="1585"/>
      <c r="JCT57" s="1585"/>
      <c r="JCU57" s="1585"/>
      <c r="JCV57" s="1585"/>
      <c r="JCW57" s="1585"/>
      <c r="JCX57" s="1585"/>
      <c r="JCY57" s="1585"/>
      <c r="JCZ57" s="1585"/>
      <c r="JDA57" s="1585"/>
      <c r="JDB57" s="1585"/>
      <c r="JDC57" s="1585"/>
      <c r="JDD57" s="1585"/>
      <c r="JDE57" s="1585"/>
      <c r="JDF57" s="1585"/>
      <c r="JDG57" s="1585"/>
      <c r="JDH57" s="1585"/>
      <c r="JDI57" s="1585"/>
      <c r="JDJ57" s="1585"/>
      <c r="JDK57" s="1585"/>
      <c r="JDL57" s="1585"/>
      <c r="JDM57" s="1585"/>
      <c r="JDN57" s="1585"/>
      <c r="JDO57" s="1585"/>
      <c r="JDP57" s="1585"/>
      <c r="JDQ57" s="1585"/>
      <c r="JDR57" s="1585"/>
      <c r="JDS57" s="1585"/>
      <c r="JDT57" s="1585"/>
      <c r="JDU57" s="1585"/>
      <c r="JDV57" s="1585"/>
      <c r="JDW57" s="1585"/>
      <c r="JDX57" s="1585"/>
      <c r="JDY57" s="1585"/>
      <c r="JDZ57" s="1585"/>
      <c r="JEA57" s="1585"/>
      <c r="JEB57" s="1585"/>
      <c r="JEC57" s="1585"/>
      <c r="JED57" s="1585"/>
      <c r="JEE57" s="1585"/>
      <c r="JEF57" s="1585"/>
      <c r="JEG57" s="1585"/>
      <c r="JEH57" s="1585"/>
      <c r="JEI57" s="1585"/>
      <c r="JEJ57" s="1585"/>
      <c r="JEK57" s="1585"/>
      <c r="JEL57" s="1585"/>
      <c r="JEM57" s="1585"/>
      <c r="JEN57" s="1585"/>
      <c r="JEO57" s="1585"/>
      <c r="JEP57" s="1585"/>
      <c r="JEQ57" s="1585"/>
      <c r="JER57" s="1585"/>
      <c r="JES57" s="1585"/>
      <c r="JET57" s="1585"/>
      <c r="JEU57" s="1585"/>
      <c r="JEV57" s="1585"/>
      <c r="JEW57" s="1585"/>
      <c r="JEX57" s="1585"/>
      <c r="JEY57" s="1585"/>
      <c r="JEZ57" s="1585"/>
      <c r="JFA57" s="1585"/>
      <c r="JFB57" s="1585"/>
      <c r="JFC57" s="1585"/>
      <c r="JFD57" s="1585"/>
      <c r="JFE57" s="1585"/>
      <c r="JFF57" s="1585"/>
      <c r="JFG57" s="1585"/>
      <c r="JFH57" s="1585"/>
      <c r="JFI57" s="1585"/>
      <c r="JFJ57" s="1585"/>
      <c r="JFK57" s="1585"/>
      <c r="JFL57" s="1585"/>
      <c r="JFM57" s="1585"/>
      <c r="JFN57" s="1585"/>
      <c r="JFO57" s="1585"/>
      <c r="JFP57" s="1585"/>
      <c r="JFQ57" s="1585"/>
      <c r="JFR57" s="1585"/>
      <c r="JFS57" s="1585"/>
      <c r="JFT57" s="1585"/>
      <c r="JFU57" s="1585"/>
      <c r="JFV57" s="1585"/>
      <c r="JFW57" s="1585"/>
      <c r="JFX57" s="1585"/>
      <c r="JFY57" s="1585"/>
      <c r="JFZ57" s="1585"/>
      <c r="JGA57" s="1585"/>
      <c r="JGB57" s="1585"/>
      <c r="JGC57" s="1585"/>
      <c r="JGD57" s="1585"/>
      <c r="JGE57" s="1585"/>
      <c r="JGF57" s="1585"/>
      <c r="JGG57" s="1585"/>
      <c r="JGH57" s="1585"/>
      <c r="JGI57" s="1585"/>
      <c r="JGJ57" s="1585"/>
      <c r="JGK57" s="1585"/>
      <c r="JGL57" s="1585"/>
      <c r="JGM57" s="1585"/>
      <c r="JGN57" s="1585"/>
      <c r="JGO57" s="1585"/>
      <c r="JGP57" s="1585"/>
      <c r="JGQ57" s="1585"/>
      <c r="JGR57" s="1585"/>
      <c r="JGS57" s="1585"/>
      <c r="JGT57" s="1585"/>
      <c r="JGU57" s="1585"/>
      <c r="JGV57" s="1585"/>
      <c r="JGW57" s="1585"/>
      <c r="JGX57" s="1585"/>
      <c r="JGY57" s="1585"/>
      <c r="JGZ57" s="1585"/>
      <c r="JHA57" s="1585"/>
      <c r="JHB57" s="1585"/>
      <c r="JHC57" s="1585"/>
      <c r="JHD57" s="1585"/>
      <c r="JHE57" s="1585"/>
      <c r="JHF57" s="1585"/>
      <c r="JHG57" s="1585"/>
      <c r="JHH57" s="1585"/>
      <c r="JHI57" s="1585"/>
      <c r="JHJ57" s="1585"/>
      <c r="JHK57" s="1585"/>
      <c r="JHL57" s="1585"/>
      <c r="JHM57" s="1585"/>
      <c r="JHN57" s="1585"/>
      <c r="JHO57" s="1585"/>
      <c r="JHP57" s="1585"/>
      <c r="JHQ57" s="1585"/>
      <c r="JHR57" s="1585"/>
      <c r="JHS57" s="1585"/>
      <c r="JHT57" s="1585"/>
      <c r="JHU57" s="1585"/>
      <c r="JHV57" s="1585"/>
      <c r="JHW57" s="1585"/>
      <c r="JHX57" s="1585"/>
      <c r="JHY57" s="1585"/>
      <c r="JHZ57" s="1585"/>
      <c r="JIA57" s="1585"/>
      <c r="JIB57" s="1585"/>
      <c r="JIC57" s="1585"/>
      <c r="JID57" s="1585"/>
      <c r="JIE57" s="1585"/>
      <c r="JIF57" s="1585"/>
      <c r="JIG57" s="1585"/>
      <c r="JIH57" s="1585"/>
      <c r="JII57" s="1585"/>
      <c r="JIJ57" s="1585"/>
      <c r="JIK57" s="1585"/>
      <c r="JIL57" s="1585"/>
      <c r="JIM57" s="1585"/>
      <c r="JIN57" s="1585"/>
      <c r="JIO57" s="1585"/>
      <c r="JIP57" s="1585"/>
      <c r="JIQ57" s="1585"/>
      <c r="JIR57" s="1585"/>
      <c r="JIS57" s="1585"/>
      <c r="JIT57" s="1585"/>
      <c r="JIU57" s="1585"/>
      <c r="JIV57" s="1585"/>
      <c r="JIW57" s="1585"/>
      <c r="JIX57" s="1585"/>
      <c r="JIY57" s="1585"/>
      <c r="JIZ57" s="1585"/>
      <c r="JJA57" s="1585"/>
      <c r="JJB57" s="1585"/>
      <c r="JJC57" s="1585"/>
      <c r="JJD57" s="1585"/>
      <c r="JJE57" s="1585"/>
      <c r="JJF57" s="1585"/>
      <c r="JJG57" s="1585"/>
      <c r="JJH57" s="1585"/>
      <c r="JJI57" s="1585"/>
      <c r="JJJ57" s="1585"/>
      <c r="JJK57" s="1585"/>
      <c r="JJL57" s="1585"/>
      <c r="JJM57" s="1585"/>
      <c r="JJN57" s="1585"/>
      <c r="JJO57" s="1585"/>
      <c r="JJP57" s="1585"/>
      <c r="JJQ57" s="1585"/>
      <c r="JJR57" s="1585"/>
      <c r="JJS57" s="1585"/>
      <c r="JJT57" s="1585"/>
      <c r="JJU57" s="1585"/>
      <c r="JJV57" s="1585"/>
      <c r="JJW57" s="1585"/>
      <c r="JJX57" s="1585"/>
      <c r="JJY57" s="1585"/>
      <c r="JJZ57" s="1585"/>
      <c r="JKA57" s="1585"/>
      <c r="JKB57" s="1585"/>
      <c r="JKC57" s="1585"/>
      <c r="JKD57" s="1585"/>
      <c r="JKE57" s="1585"/>
      <c r="JKF57" s="1585"/>
      <c r="JKG57" s="1585"/>
      <c r="JKH57" s="1585"/>
      <c r="JKI57" s="1585"/>
      <c r="JKJ57" s="1585"/>
      <c r="JKK57" s="1585"/>
      <c r="JKL57" s="1585"/>
      <c r="JKM57" s="1585"/>
      <c r="JKN57" s="1585"/>
      <c r="JKO57" s="1585"/>
      <c r="JKP57" s="1585"/>
      <c r="JKQ57" s="1585"/>
      <c r="JKR57" s="1585"/>
      <c r="JKS57" s="1585"/>
      <c r="JKT57" s="1585"/>
      <c r="JKU57" s="1585"/>
      <c r="JKV57" s="1585"/>
      <c r="JKW57" s="1585"/>
      <c r="JKX57" s="1585"/>
      <c r="JKY57" s="1585"/>
      <c r="JKZ57" s="1585"/>
      <c r="JLA57" s="1585"/>
      <c r="JLB57" s="1585"/>
      <c r="JLC57" s="1585"/>
      <c r="JLD57" s="1585"/>
      <c r="JLE57" s="1585"/>
      <c r="JLF57" s="1585"/>
      <c r="JLG57" s="1585"/>
      <c r="JLH57" s="1585"/>
      <c r="JLI57" s="1585"/>
      <c r="JLJ57" s="1585"/>
      <c r="JLK57" s="1585"/>
      <c r="JLL57" s="1585"/>
      <c r="JLM57" s="1585"/>
      <c r="JLN57" s="1585"/>
      <c r="JLO57" s="1585"/>
      <c r="JLP57" s="1585"/>
      <c r="JLQ57" s="1585"/>
      <c r="JLR57" s="1585"/>
      <c r="JLS57" s="1585"/>
      <c r="JLT57" s="1585"/>
      <c r="JLU57" s="1585"/>
      <c r="JLV57" s="1585"/>
      <c r="JLW57" s="1585"/>
      <c r="JLX57" s="1585"/>
      <c r="JLY57" s="1585"/>
      <c r="JLZ57" s="1585"/>
      <c r="JMA57" s="1585"/>
      <c r="JMB57" s="1585"/>
      <c r="JMC57" s="1585"/>
      <c r="JMD57" s="1585"/>
      <c r="JME57" s="1585"/>
      <c r="JMF57" s="1585"/>
      <c r="JMG57" s="1585"/>
      <c r="JMH57" s="1585"/>
      <c r="JMI57" s="1585"/>
      <c r="JMJ57" s="1585"/>
      <c r="JMK57" s="1585"/>
      <c r="JML57" s="1585"/>
      <c r="JMM57" s="1585"/>
      <c r="JMN57" s="1585"/>
      <c r="JMO57" s="1585"/>
      <c r="JMP57" s="1585"/>
      <c r="JMQ57" s="1585"/>
      <c r="JMR57" s="1585"/>
      <c r="JMS57" s="1585"/>
      <c r="JMT57" s="1585"/>
      <c r="JMU57" s="1585"/>
      <c r="JMV57" s="1585"/>
      <c r="JMW57" s="1585"/>
      <c r="JMX57" s="1585"/>
      <c r="JMY57" s="1585"/>
      <c r="JMZ57" s="1585"/>
      <c r="JNA57" s="1585"/>
      <c r="JNB57" s="1585"/>
      <c r="JNC57" s="1585"/>
      <c r="JND57" s="1585"/>
      <c r="JNE57" s="1585"/>
      <c r="JNF57" s="1585"/>
      <c r="JNG57" s="1585"/>
      <c r="JNH57" s="1585"/>
      <c r="JNI57" s="1585"/>
      <c r="JNJ57" s="1585"/>
      <c r="JNK57" s="1585"/>
      <c r="JNL57" s="1585"/>
      <c r="JNM57" s="1585"/>
      <c r="JNN57" s="1585"/>
      <c r="JNO57" s="1585"/>
      <c r="JNP57" s="1585"/>
      <c r="JNQ57" s="1585"/>
      <c r="JNR57" s="1585"/>
      <c r="JNS57" s="1585"/>
      <c r="JNT57" s="1585"/>
      <c r="JNU57" s="1585"/>
      <c r="JNV57" s="1585"/>
      <c r="JNW57" s="1585"/>
      <c r="JNX57" s="1585"/>
      <c r="JNY57" s="1585"/>
      <c r="JNZ57" s="1585"/>
      <c r="JOA57" s="1585"/>
      <c r="JOB57" s="1585"/>
      <c r="JOC57" s="1585"/>
      <c r="JOD57" s="1585"/>
      <c r="JOE57" s="1585"/>
      <c r="JOF57" s="1585"/>
      <c r="JOG57" s="1585"/>
      <c r="JOH57" s="1585"/>
      <c r="JOI57" s="1585"/>
      <c r="JOJ57" s="1585"/>
      <c r="JOK57" s="1585"/>
      <c r="JOL57" s="1585"/>
      <c r="JOM57" s="1585"/>
      <c r="JON57" s="1585"/>
      <c r="JOO57" s="1585"/>
      <c r="JOP57" s="1585"/>
      <c r="JOQ57" s="1585"/>
      <c r="JOR57" s="1585"/>
      <c r="JOS57" s="1585"/>
      <c r="JOT57" s="1585"/>
      <c r="JOU57" s="1585"/>
      <c r="JOV57" s="1585"/>
      <c r="JOW57" s="1585"/>
      <c r="JOX57" s="1585"/>
      <c r="JOY57" s="1585"/>
      <c r="JOZ57" s="1585"/>
      <c r="JPA57" s="1585"/>
      <c r="JPB57" s="1585"/>
      <c r="JPC57" s="1585"/>
      <c r="JPD57" s="1585"/>
      <c r="JPE57" s="1585"/>
      <c r="JPF57" s="1585"/>
      <c r="JPG57" s="1585"/>
      <c r="JPH57" s="1585"/>
      <c r="JPI57" s="1585"/>
      <c r="JPJ57" s="1585"/>
      <c r="JPK57" s="1585"/>
      <c r="JPL57" s="1585"/>
      <c r="JPM57" s="1585"/>
      <c r="JPN57" s="1585"/>
      <c r="JPO57" s="1585"/>
      <c r="JPP57" s="1585"/>
      <c r="JPQ57" s="1585"/>
      <c r="JPR57" s="1585"/>
      <c r="JPS57" s="1585"/>
      <c r="JPT57" s="1585"/>
      <c r="JPU57" s="1585"/>
      <c r="JPV57" s="1585"/>
      <c r="JPW57" s="1585"/>
      <c r="JPX57" s="1585"/>
      <c r="JPY57" s="1585"/>
      <c r="JPZ57" s="1585"/>
      <c r="JQA57" s="1585"/>
      <c r="JQB57" s="1585"/>
      <c r="JQC57" s="1585"/>
      <c r="JQD57" s="1585"/>
      <c r="JQE57" s="1585"/>
      <c r="JQF57" s="1585"/>
      <c r="JQG57" s="1585"/>
      <c r="JQH57" s="1585"/>
      <c r="JQI57" s="1585"/>
      <c r="JQJ57" s="1585"/>
      <c r="JQK57" s="1585"/>
      <c r="JQL57" s="1585"/>
      <c r="JQM57" s="1585"/>
      <c r="JQN57" s="1585"/>
      <c r="JQO57" s="1585"/>
      <c r="JQP57" s="1585"/>
      <c r="JQQ57" s="1585"/>
      <c r="JQR57" s="1585"/>
      <c r="JQS57" s="1585"/>
      <c r="JQT57" s="1585"/>
      <c r="JQU57" s="1585"/>
      <c r="JQV57" s="1585"/>
      <c r="JQW57" s="1585"/>
      <c r="JQX57" s="1585"/>
      <c r="JQY57" s="1585"/>
      <c r="JQZ57" s="1585"/>
      <c r="JRA57" s="1585"/>
      <c r="JRB57" s="1585"/>
      <c r="JRC57" s="1585"/>
      <c r="JRD57" s="1585"/>
      <c r="JRE57" s="1585"/>
      <c r="JRF57" s="1585"/>
      <c r="JRG57" s="1585"/>
      <c r="JRH57" s="1585"/>
      <c r="JRI57" s="1585"/>
      <c r="JRJ57" s="1585"/>
      <c r="JRK57" s="1585"/>
      <c r="JRL57" s="1585"/>
      <c r="JRM57" s="1585"/>
      <c r="JRN57" s="1585"/>
      <c r="JRO57" s="1585"/>
      <c r="JRP57" s="1585"/>
      <c r="JRQ57" s="1585"/>
      <c r="JRR57" s="1585"/>
      <c r="JRS57" s="1585"/>
      <c r="JRT57" s="1585"/>
      <c r="JRU57" s="1585"/>
      <c r="JRV57" s="1585"/>
      <c r="JRW57" s="1585"/>
      <c r="JRX57" s="1585"/>
      <c r="JRY57" s="1585"/>
      <c r="JRZ57" s="1585"/>
      <c r="JSA57" s="1585"/>
      <c r="JSB57" s="1585"/>
      <c r="JSC57" s="1585"/>
      <c r="JSD57" s="1585"/>
      <c r="JSE57" s="1585"/>
      <c r="JSF57" s="1585"/>
      <c r="JSG57" s="1585"/>
      <c r="JSH57" s="1585"/>
      <c r="JSI57" s="1585"/>
      <c r="JSJ57" s="1585"/>
      <c r="JSK57" s="1585"/>
      <c r="JSL57" s="1585"/>
      <c r="JSM57" s="1585"/>
      <c r="JSN57" s="1585"/>
      <c r="JSO57" s="1585"/>
      <c r="JSP57" s="1585"/>
      <c r="JSQ57" s="1585"/>
      <c r="JSR57" s="1585"/>
      <c r="JSS57" s="1585"/>
      <c r="JST57" s="1585"/>
      <c r="JSU57" s="1585"/>
      <c r="JSV57" s="1585"/>
      <c r="JSW57" s="1585"/>
      <c r="JSX57" s="1585"/>
      <c r="JSY57" s="1585"/>
      <c r="JSZ57" s="1585"/>
      <c r="JTA57" s="1585"/>
      <c r="JTB57" s="1585"/>
      <c r="JTC57" s="1585"/>
      <c r="JTD57" s="1585"/>
      <c r="JTE57" s="1585"/>
      <c r="JTF57" s="1585"/>
      <c r="JTG57" s="1585"/>
      <c r="JTH57" s="1585"/>
      <c r="JTI57" s="1585"/>
      <c r="JTJ57" s="1585"/>
      <c r="JTK57" s="1585"/>
      <c r="JTL57" s="1585"/>
      <c r="JTM57" s="1585"/>
      <c r="JTN57" s="1585"/>
      <c r="JTO57" s="1585"/>
      <c r="JTP57" s="1585"/>
      <c r="JTQ57" s="1585"/>
      <c r="JTR57" s="1585"/>
      <c r="JTS57" s="1585"/>
      <c r="JTT57" s="1585"/>
      <c r="JTU57" s="1585"/>
      <c r="JTV57" s="1585"/>
      <c r="JTW57" s="1585"/>
      <c r="JTX57" s="1585"/>
      <c r="JTY57" s="1585"/>
      <c r="JTZ57" s="1585"/>
      <c r="JUA57" s="1585"/>
      <c r="JUB57" s="1585"/>
      <c r="JUC57" s="1585"/>
      <c r="JUD57" s="1585"/>
      <c r="JUE57" s="1585"/>
      <c r="JUF57" s="1585"/>
      <c r="JUG57" s="1585"/>
      <c r="JUH57" s="1585"/>
      <c r="JUI57" s="1585"/>
      <c r="JUJ57" s="1585"/>
      <c r="JUK57" s="1585"/>
      <c r="JUL57" s="1585"/>
      <c r="JUM57" s="1585"/>
      <c r="JUN57" s="1585"/>
      <c r="JUO57" s="1585"/>
      <c r="JUP57" s="1585"/>
      <c r="JUQ57" s="1585"/>
      <c r="JUR57" s="1585"/>
      <c r="JUS57" s="1585"/>
      <c r="JUT57" s="1585"/>
      <c r="JUU57" s="1585"/>
      <c r="JUV57" s="1585"/>
      <c r="JUW57" s="1585"/>
      <c r="JUX57" s="1585"/>
      <c r="JUY57" s="1585"/>
      <c r="JUZ57" s="1585"/>
      <c r="JVA57" s="1585"/>
      <c r="JVB57" s="1585"/>
      <c r="JVC57" s="1585"/>
      <c r="JVD57" s="1585"/>
      <c r="JVE57" s="1585"/>
      <c r="JVF57" s="1585"/>
      <c r="JVG57" s="1585"/>
      <c r="JVH57" s="1585"/>
      <c r="JVI57" s="1585"/>
      <c r="JVJ57" s="1585"/>
      <c r="JVK57" s="1585"/>
      <c r="JVL57" s="1585"/>
      <c r="JVM57" s="1585"/>
      <c r="JVN57" s="1585"/>
      <c r="JVO57" s="1585"/>
      <c r="JVP57" s="1585"/>
      <c r="JVQ57" s="1585"/>
      <c r="JVR57" s="1585"/>
      <c r="JVS57" s="1585"/>
      <c r="JVT57" s="1585"/>
      <c r="JVU57" s="1585"/>
      <c r="JVV57" s="1585"/>
      <c r="JVW57" s="1585"/>
      <c r="JVX57" s="1585"/>
      <c r="JVY57" s="1585"/>
      <c r="JVZ57" s="1585"/>
      <c r="JWA57" s="1585"/>
      <c r="JWB57" s="1585"/>
      <c r="JWC57" s="1585"/>
      <c r="JWD57" s="1585"/>
      <c r="JWE57" s="1585"/>
      <c r="JWF57" s="1585"/>
      <c r="JWG57" s="1585"/>
      <c r="JWH57" s="1585"/>
      <c r="JWI57" s="1585"/>
      <c r="JWJ57" s="1585"/>
      <c r="JWK57" s="1585"/>
      <c r="JWL57" s="1585"/>
      <c r="JWM57" s="1585"/>
      <c r="JWN57" s="1585"/>
      <c r="JWO57" s="1585"/>
      <c r="JWP57" s="1585"/>
      <c r="JWQ57" s="1585"/>
      <c r="JWR57" s="1585"/>
      <c r="JWS57" s="1585"/>
      <c r="JWT57" s="1585"/>
      <c r="JWU57" s="1585"/>
      <c r="JWV57" s="1585"/>
      <c r="JWW57" s="1585"/>
      <c r="JWX57" s="1585"/>
      <c r="JWY57" s="1585"/>
      <c r="JWZ57" s="1585"/>
      <c r="JXA57" s="1585"/>
      <c r="JXB57" s="1585"/>
      <c r="JXC57" s="1585"/>
      <c r="JXD57" s="1585"/>
      <c r="JXE57" s="1585"/>
      <c r="JXF57" s="1585"/>
      <c r="JXG57" s="1585"/>
      <c r="JXH57" s="1585"/>
      <c r="JXI57" s="1585"/>
      <c r="JXJ57" s="1585"/>
      <c r="JXK57" s="1585"/>
      <c r="JXL57" s="1585"/>
      <c r="JXM57" s="1585"/>
      <c r="JXN57" s="1585"/>
      <c r="JXO57" s="1585"/>
      <c r="JXP57" s="1585"/>
      <c r="JXQ57" s="1585"/>
      <c r="JXR57" s="1585"/>
      <c r="JXS57" s="1585"/>
      <c r="JXT57" s="1585"/>
      <c r="JXU57" s="1585"/>
      <c r="JXV57" s="1585"/>
      <c r="JXW57" s="1585"/>
      <c r="JXX57" s="1585"/>
      <c r="JXY57" s="1585"/>
      <c r="JXZ57" s="1585"/>
      <c r="JYA57" s="1585"/>
      <c r="JYB57" s="1585"/>
      <c r="JYC57" s="1585"/>
      <c r="JYD57" s="1585"/>
      <c r="JYE57" s="1585"/>
      <c r="JYF57" s="1585"/>
      <c r="JYG57" s="1585"/>
      <c r="JYH57" s="1585"/>
      <c r="JYI57" s="1585"/>
      <c r="JYJ57" s="1585"/>
      <c r="JYK57" s="1585"/>
      <c r="JYL57" s="1585"/>
      <c r="JYM57" s="1585"/>
      <c r="JYN57" s="1585"/>
      <c r="JYO57" s="1585"/>
      <c r="JYP57" s="1585"/>
      <c r="JYQ57" s="1585"/>
      <c r="JYR57" s="1585"/>
      <c r="JYS57" s="1585"/>
      <c r="JYT57" s="1585"/>
      <c r="JYU57" s="1585"/>
      <c r="JYV57" s="1585"/>
      <c r="JYW57" s="1585"/>
      <c r="JYX57" s="1585"/>
      <c r="JYY57" s="1585"/>
      <c r="JYZ57" s="1585"/>
      <c r="JZA57" s="1585"/>
      <c r="JZB57" s="1585"/>
      <c r="JZC57" s="1585"/>
      <c r="JZD57" s="1585"/>
      <c r="JZE57" s="1585"/>
      <c r="JZF57" s="1585"/>
      <c r="JZG57" s="1585"/>
      <c r="JZH57" s="1585"/>
      <c r="JZI57" s="1585"/>
      <c r="JZJ57" s="1585"/>
      <c r="JZK57" s="1585"/>
      <c r="JZL57" s="1585"/>
      <c r="JZM57" s="1585"/>
      <c r="JZN57" s="1585"/>
      <c r="JZO57" s="1585"/>
      <c r="JZP57" s="1585"/>
      <c r="JZQ57" s="1585"/>
      <c r="JZR57" s="1585"/>
      <c r="JZS57" s="1585"/>
      <c r="JZT57" s="1585"/>
      <c r="JZU57" s="1585"/>
      <c r="JZV57" s="1585"/>
      <c r="JZW57" s="1585"/>
      <c r="JZX57" s="1585"/>
      <c r="JZY57" s="1585"/>
      <c r="JZZ57" s="1585"/>
      <c r="KAA57" s="1585"/>
      <c r="KAB57" s="1585"/>
      <c r="KAC57" s="1585"/>
      <c r="KAD57" s="1585"/>
      <c r="KAE57" s="1585"/>
      <c r="KAF57" s="1585"/>
      <c r="KAG57" s="1585"/>
      <c r="KAH57" s="1585"/>
      <c r="KAI57" s="1585"/>
      <c r="KAJ57" s="1585"/>
      <c r="KAK57" s="1585"/>
      <c r="KAL57" s="1585"/>
      <c r="KAM57" s="1585"/>
      <c r="KAN57" s="1585"/>
      <c r="KAO57" s="1585"/>
      <c r="KAP57" s="1585"/>
      <c r="KAQ57" s="1585"/>
      <c r="KAR57" s="1585"/>
      <c r="KAS57" s="1585"/>
      <c r="KAT57" s="1585"/>
      <c r="KAU57" s="1585"/>
      <c r="KAV57" s="1585"/>
      <c r="KAW57" s="1585"/>
      <c r="KAX57" s="1585"/>
      <c r="KAY57" s="1585"/>
      <c r="KAZ57" s="1585"/>
      <c r="KBA57" s="1585"/>
      <c r="KBB57" s="1585"/>
      <c r="KBC57" s="1585"/>
      <c r="KBD57" s="1585"/>
      <c r="KBE57" s="1585"/>
      <c r="KBF57" s="1585"/>
      <c r="KBG57" s="1585"/>
      <c r="KBH57" s="1585"/>
      <c r="KBI57" s="1585"/>
      <c r="KBJ57" s="1585"/>
      <c r="KBK57" s="1585"/>
      <c r="KBL57" s="1585"/>
      <c r="KBM57" s="1585"/>
      <c r="KBN57" s="1585"/>
      <c r="KBO57" s="1585"/>
      <c r="KBP57" s="1585"/>
      <c r="KBQ57" s="1585"/>
      <c r="KBR57" s="1585"/>
      <c r="KBS57" s="1585"/>
      <c r="KBT57" s="1585"/>
      <c r="KBU57" s="1585"/>
      <c r="KBV57" s="1585"/>
      <c r="KBW57" s="1585"/>
      <c r="KBX57" s="1585"/>
      <c r="KBY57" s="1585"/>
      <c r="KBZ57" s="1585"/>
      <c r="KCA57" s="1585"/>
      <c r="KCB57" s="1585"/>
      <c r="KCC57" s="1585"/>
      <c r="KCD57" s="1585"/>
      <c r="KCE57" s="1585"/>
      <c r="KCF57" s="1585"/>
      <c r="KCG57" s="1585"/>
      <c r="KCH57" s="1585"/>
      <c r="KCI57" s="1585"/>
      <c r="KCJ57" s="1585"/>
      <c r="KCK57" s="1585"/>
      <c r="KCL57" s="1585"/>
      <c r="KCM57" s="1585"/>
      <c r="KCN57" s="1585"/>
      <c r="KCO57" s="1585"/>
      <c r="KCP57" s="1585"/>
      <c r="KCQ57" s="1585"/>
      <c r="KCR57" s="1585"/>
      <c r="KCS57" s="1585"/>
      <c r="KCT57" s="1585"/>
      <c r="KCU57" s="1585"/>
      <c r="KCV57" s="1585"/>
      <c r="KCW57" s="1585"/>
      <c r="KCX57" s="1585"/>
      <c r="KCY57" s="1585"/>
      <c r="KCZ57" s="1585"/>
      <c r="KDA57" s="1585"/>
      <c r="KDB57" s="1585"/>
      <c r="KDC57" s="1585"/>
      <c r="KDD57" s="1585"/>
      <c r="KDE57" s="1585"/>
      <c r="KDF57" s="1585"/>
      <c r="KDG57" s="1585"/>
      <c r="KDH57" s="1585"/>
      <c r="KDI57" s="1585"/>
      <c r="KDJ57" s="1585"/>
      <c r="KDK57" s="1585"/>
      <c r="KDL57" s="1585"/>
      <c r="KDM57" s="1585"/>
      <c r="KDN57" s="1585"/>
      <c r="KDO57" s="1585"/>
      <c r="KDP57" s="1585"/>
      <c r="KDQ57" s="1585"/>
      <c r="KDR57" s="1585"/>
      <c r="KDS57" s="1585"/>
      <c r="KDT57" s="1585"/>
      <c r="KDU57" s="1585"/>
      <c r="KDV57" s="1585"/>
      <c r="KDW57" s="1585"/>
      <c r="KDX57" s="1585"/>
      <c r="KDY57" s="1585"/>
      <c r="KDZ57" s="1585"/>
      <c r="KEA57" s="1585"/>
      <c r="KEB57" s="1585"/>
      <c r="KEC57" s="1585"/>
      <c r="KED57" s="1585"/>
      <c r="KEE57" s="1585"/>
      <c r="KEF57" s="1585"/>
      <c r="KEG57" s="1585"/>
      <c r="KEH57" s="1585"/>
      <c r="KEI57" s="1585"/>
      <c r="KEJ57" s="1585"/>
      <c r="KEK57" s="1585"/>
      <c r="KEL57" s="1585"/>
      <c r="KEM57" s="1585"/>
      <c r="KEN57" s="1585"/>
      <c r="KEO57" s="1585"/>
      <c r="KEP57" s="1585"/>
      <c r="KEQ57" s="1585"/>
      <c r="KER57" s="1585"/>
      <c r="KES57" s="1585"/>
      <c r="KET57" s="1585"/>
      <c r="KEU57" s="1585"/>
      <c r="KEV57" s="1585"/>
      <c r="KEW57" s="1585"/>
      <c r="KEX57" s="1585"/>
      <c r="KEY57" s="1585"/>
      <c r="KEZ57" s="1585"/>
      <c r="KFA57" s="1585"/>
      <c r="KFB57" s="1585"/>
      <c r="KFC57" s="1585"/>
      <c r="KFD57" s="1585"/>
      <c r="KFE57" s="1585"/>
      <c r="KFF57" s="1585"/>
      <c r="KFG57" s="1585"/>
      <c r="KFH57" s="1585"/>
      <c r="KFI57" s="1585"/>
      <c r="KFJ57" s="1585"/>
      <c r="KFK57" s="1585"/>
      <c r="KFL57" s="1585"/>
      <c r="KFM57" s="1585"/>
      <c r="KFN57" s="1585"/>
      <c r="KFO57" s="1585"/>
      <c r="KFP57" s="1585"/>
      <c r="KFQ57" s="1585"/>
      <c r="KFR57" s="1585"/>
      <c r="KFS57" s="1585"/>
      <c r="KFT57" s="1585"/>
      <c r="KFU57" s="1585"/>
      <c r="KFV57" s="1585"/>
      <c r="KFW57" s="1585"/>
      <c r="KFX57" s="1585"/>
      <c r="KFY57" s="1585"/>
      <c r="KFZ57" s="1585"/>
      <c r="KGA57" s="1585"/>
      <c r="KGB57" s="1585"/>
      <c r="KGC57" s="1585"/>
      <c r="KGD57" s="1585"/>
      <c r="KGE57" s="1585"/>
      <c r="KGF57" s="1585"/>
      <c r="KGG57" s="1585"/>
      <c r="KGH57" s="1585"/>
      <c r="KGI57" s="1585"/>
      <c r="KGJ57" s="1585"/>
      <c r="KGK57" s="1585"/>
      <c r="KGL57" s="1585"/>
      <c r="KGM57" s="1585"/>
      <c r="KGN57" s="1585"/>
      <c r="KGO57" s="1585"/>
      <c r="KGP57" s="1585"/>
      <c r="KGQ57" s="1585"/>
      <c r="KGR57" s="1585"/>
      <c r="KGS57" s="1585"/>
      <c r="KGT57" s="1585"/>
      <c r="KGU57" s="1585"/>
      <c r="KGV57" s="1585"/>
      <c r="KGW57" s="1585"/>
      <c r="KGX57" s="1585"/>
      <c r="KGY57" s="1585"/>
      <c r="KGZ57" s="1585"/>
      <c r="KHA57" s="1585"/>
      <c r="KHB57" s="1585"/>
      <c r="KHC57" s="1585"/>
      <c r="KHD57" s="1585"/>
      <c r="KHE57" s="1585"/>
      <c r="KHF57" s="1585"/>
      <c r="KHG57" s="1585"/>
      <c r="KHH57" s="1585"/>
      <c r="KHI57" s="1585"/>
      <c r="KHJ57" s="1585"/>
      <c r="KHK57" s="1585"/>
      <c r="KHL57" s="1585"/>
      <c r="KHM57" s="1585"/>
      <c r="KHN57" s="1585"/>
      <c r="KHO57" s="1585"/>
      <c r="KHP57" s="1585"/>
      <c r="KHQ57" s="1585"/>
      <c r="KHR57" s="1585"/>
      <c r="KHS57" s="1585"/>
      <c r="KHT57" s="1585"/>
      <c r="KHU57" s="1585"/>
      <c r="KHV57" s="1585"/>
      <c r="KHW57" s="1585"/>
      <c r="KHX57" s="1585"/>
      <c r="KHY57" s="1585"/>
      <c r="KHZ57" s="1585"/>
      <c r="KIA57" s="1585"/>
      <c r="KIB57" s="1585"/>
      <c r="KIC57" s="1585"/>
      <c r="KID57" s="1585"/>
      <c r="KIE57" s="1585"/>
      <c r="KIF57" s="1585"/>
      <c r="KIG57" s="1585"/>
      <c r="KIH57" s="1585"/>
      <c r="KII57" s="1585"/>
      <c r="KIJ57" s="1585"/>
      <c r="KIK57" s="1585"/>
      <c r="KIL57" s="1585"/>
      <c r="KIM57" s="1585"/>
      <c r="KIN57" s="1585"/>
      <c r="KIO57" s="1585"/>
      <c r="KIP57" s="1585"/>
      <c r="KIQ57" s="1585"/>
      <c r="KIR57" s="1585"/>
      <c r="KIS57" s="1585"/>
      <c r="KIT57" s="1585"/>
      <c r="KIU57" s="1585"/>
      <c r="KIV57" s="1585"/>
      <c r="KIW57" s="1585"/>
      <c r="KIX57" s="1585"/>
      <c r="KIY57" s="1585"/>
      <c r="KIZ57" s="1585"/>
      <c r="KJA57" s="1585"/>
      <c r="KJB57" s="1585"/>
      <c r="KJC57" s="1585"/>
      <c r="KJD57" s="1585"/>
      <c r="KJE57" s="1585"/>
      <c r="KJF57" s="1585"/>
      <c r="KJG57" s="1585"/>
      <c r="KJH57" s="1585"/>
      <c r="KJI57" s="1585"/>
      <c r="KJJ57" s="1585"/>
      <c r="KJK57" s="1585"/>
      <c r="KJL57" s="1585"/>
      <c r="KJM57" s="1585"/>
      <c r="KJN57" s="1585"/>
      <c r="KJO57" s="1585"/>
      <c r="KJP57" s="1585"/>
      <c r="KJQ57" s="1585"/>
      <c r="KJR57" s="1585"/>
      <c r="KJS57" s="1585"/>
      <c r="KJT57" s="1585"/>
      <c r="KJU57" s="1585"/>
      <c r="KJV57" s="1585"/>
      <c r="KJW57" s="1585"/>
      <c r="KJX57" s="1585"/>
      <c r="KJY57" s="1585"/>
      <c r="KJZ57" s="1585"/>
      <c r="KKA57" s="1585"/>
      <c r="KKB57" s="1585"/>
      <c r="KKC57" s="1585"/>
      <c r="KKD57" s="1585"/>
      <c r="KKE57" s="1585"/>
      <c r="KKF57" s="1585"/>
      <c r="KKG57" s="1585"/>
      <c r="KKH57" s="1585"/>
      <c r="KKI57" s="1585"/>
      <c r="KKJ57" s="1585"/>
      <c r="KKK57" s="1585"/>
      <c r="KKL57" s="1585"/>
      <c r="KKM57" s="1585"/>
      <c r="KKN57" s="1585"/>
      <c r="KKO57" s="1585"/>
      <c r="KKP57" s="1585"/>
      <c r="KKQ57" s="1585"/>
      <c r="KKR57" s="1585"/>
      <c r="KKS57" s="1585"/>
      <c r="KKT57" s="1585"/>
      <c r="KKU57" s="1585"/>
      <c r="KKV57" s="1585"/>
      <c r="KKW57" s="1585"/>
      <c r="KKX57" s="1585"/>
      <c r="KKY57" s="1585"/>
      <c r="KKZ57" s="1585"/>
      <c r="KLA57" s="1585"/>
      <c r="KLB57" s="1585"/>
      <c r="KLC57" s="1585"/>
      <c r="KLD57" s="1585"/>
      <c r="KLE57" s="1585"/>
      <c r="KLF57" s="1585"/>
      <c r="KLG57" s="1585"/>
      <c r="KLH57" s="1585"/>
      <c r="KLI57" s="1585"/>
      <c r="KLJ57" s="1585"/>
      <c r="KLK57" s="1585"/>
      <c r="KLL57" s="1585"/>
      <c r="KLM57" s="1585"/>
      <c r="KLN57" s="1585"/>
      <c r="KLO57" s="1585"/>
      <c r="KLP57" s="1585"/>
      <c r="KLQ57" s="1585"/>
      <c r="KLR57" s="1585"/>
      <c r="KLS57" s="1585"/>
      <c r="KLT57" s="1585"/>
      <c r="KLU57" s="1585"/>
      <c r="KLV57" s="1585"/>
      <c r="KLW57" s="1585"/>
      <c r="KLX57" s="1585"/>
      <c r="KLY57" s="1585"/>
      <c r="KLZ57" s="1585"/>
      <c r="KMA57" s="1585"/>
      <c r="KMB57" s="1585"/>
      <c r="KMC57" s="1585"/>
      <c r="KMD57" s="1585"/>
      <c r="KME57" s="1585"/>
      <c r="KMF57" s="1585"/>
      <c r="KMG57" s="1585"/>
      <c r="KMH57" s="1585"/>
      <c r="KMI57" s="1585"/>
      <c r="KMJ57" s="1585"/>
      <c r="KMK57" s="1585"/>
      <c r="KML57" s="1585"/>
      <c r="KMM57" s="1585"/>
      <c r="KMN57" s="1585"/>
      <c r="KMO57" s="1585"/>
      <c r="KMP57" s="1585"/>
      <c r="KMQ57" s="1585"/>
      <c r="KMR57" s="1585"/>
      <c r="KMS57" s="1585"/>
      <c r="KMT57" s="1585"/>
      <c r="KMU57" s="1585"/>
      <c r="KMV57" s="1585"/>
      <c r="KMW57" s="1585"/>
      <c r="KMX57" s="1585"/>
      <c r="KMY57" s="1585"/>
      <c r="KMZ57" s="1585"/>
      <c r="KNA57" s="1585"/>
      <c r="KNB57" s="1585"/>
      <c r="KNC57" s="1585"/>
      <c r="KND57" s="1585"/>
      <c r="KNE57" s="1585"/>
      <c r="KNF57" s="1585"/>
      <c r="KNG57" s="1585"/>
      <c r="KNH57" s="1585"/>
      <c r="KNI57" s="1585"/>
      <c r="KNJ57" s="1585"/>
      <c r="KNK57" s="1585"/>
      <c r="KNL57" s="1585"/>
      <c r="KNM57" s="1585"/>
      <c r="KNN57" s="1585"/>
      <c r="KNO57" s="1585"/>
      <c r="KNP57" s="1585"/>
      <c r="KNQ57" s="1585"/>
      <c r="KNR57" s="1585"/>
      <c r="KNS57" s="1585"/>
      <c r="KNT57" s="1585"/>
      <c r="KNU57" s="1585"/>
      <c r="KNV57" s="1585"/>
      <c r="KNW57" s="1585"/>
      <c r="KNX57" s="1585"/>
      <c r="KNY57" s="1585"/>
      <c r="KNZ57" s="1585"/>
      <c r="KOA57" s="1585"/>
      <c r="KOB57" s="1585"/>
      <c r="KOC57" s="1585"/>
      <c r="KOD57" s="1585"/>
      <c r="KOE57" s="1585"/>
      <c r="KOF57" s="1585"/>
      <c r="KOG57" s="1585"/>
      <c r="KOH57" s="1585"/>
      <c r="KOI57" s="1585"/>
      <c r="KOJ57" s="1585"/>
      <c r="KOK57" s="1585"/>
      <c r="KOL57" s="1585"/>
      <c r="KOM57" s="1585"/>
      <c r="KON57" s="1585"/>
      <c r="KOO57" s="1585"/>
      <c r="KOP57" s="1585"/>
      <c r="KOQ57" s="1585"/>
      <c r="KOR57" s="1585"/>
      <c r="KOS57" s="1585"/>
      <c r="KOT57" s="1585"/>
      <c r="KOU57" s="1585"/>
      <c r="KOV57" s="1585"/>
      <c r="KOW57" s="1585"/>
      <c r="KOX57" s="1585"/>
      <c r="KOY57" s="1585"/>
      <c r="KOZ57" s="1585"/>
      <c r="KPA57" s="1585"/>
      <c r="KPB57" s="1585"/>
      <c r="KPC57" s="1585"/>
      <c r="KPD57" s="1585"/>
      <c r="KPE57" s="1585"/>
      <c r="KPF57" s="1585"/>
      <c r="KPG57" s="1585"/>
      <c r="KPH57" s="1585"/>
      <c r="KPI57" s="1585"/>
      <c r="KPJ57" s="1585"/>
      <c r="KPK57" s="1585"/>
      <c r="KPL57" s="1585"/>
      <c r="KPM57" s="1585"/>
      <c r="KPN57" s="1585"/>
      <c r="KPO57" s="1585"/>
      <c r="KPP57" s="1585"/>
      <c r="KPQ57" s="1585"/>
      <c r="KPR57" s="1585"/>
      <c r="KPS57" s="1585"/>
      <c r="KPT57" s="1585"/>
      <c r="KPU57" s="1585"/>
      <c r="KPV57" s="1585"/>
      <c r="KPW57" s="1585"/>
      <c r="KPX57" s="1585"/>
      <c r="KPY57" s="1585"/>
      <c r="KPZ57" s="1585"/>
      <c r="KQA57" s="1585"/>
      <c r="KQB57" s="1585"/>
      <c r="KQC57" s="1585"/>
      <c r="KQD57" s="1585"/>
      <c r="KQE57" s="1585"/>
      <c r="KQF57" s="1585"/>
      <c r="KQG57" s="1585"/>
      <c r="KQH57" s="1585"/>
      <c r="KQI57" s="1585"/>
      <c r="KQJ57" s="1585"/>
      <c r="KQK57" s="1585"/>
      <c r="KQL57" s="1585"/>
      <c r="KQM57" s="1585"/>
      <c r="KQN57" s="1585"/>
      <c r="KQO57" s="1585"/>
      <c r="KQP57" s="1585"/>
      <c r="KQQ57" s="1585"/>
      <c r="KQR57" s="1585"/>
      <c r="KQS57" s="1585"/>
      <c r="KQT57" s="1585"/>
      <c r="KQU57" s="1585"/>
      <c r="KQV57" s="1585"/>
      <c r="KQW57" s="1585"/>
      <c r="KQX57" s="1585"/>
      <c r="KQY57" s="1585"/>
      <c r="KQZ57" s="1585"/>
      <c r="KRA57" s="1585"/>
      <c r="KRB57" s="1585"/>
      <c r="KRC57" s="1585"/>
      <c r="KRD57" s="1585"/>
      <c r="KRE57" s="1585"/>
      <c r="KRF57" s="1585"/>
      <c r="KRG57" s="1585"/>
      <c r="KRH57" s="1585"/>
      <c r="KRI57" s="1585"/>
      <c r="KRJ57" s="1585"/>
      <c r="KRK57" s="1585"/>
      <c r="KRL57" s="1585"/>
      <c r="KRM57" s="1585"/>
      <c r="KRN57" s="1585"/>
      <c r="KRO57" s="1585"/>
      <c r="KRP57" s="1585"/>
      <c r="KRQ57" s="1585"/>
      <c r="KRR57" s="1585"/>
      <c r="KRS57" s="1585"/>
      <c r="KRT57" s="1585"/>
      <c r="KRU57" s="1585"/>
      <c r="KRV57" s="1585"/>
      <c r="KRW57" s="1585"/>
      <c r="KRX57" s="1585"/>
      <c r="KRY57" s="1585"/>
      <c r="KRZ57" s="1585"/>
      <c r="KSA57" s="1585"/>
      <c r="KSB57" s="1585"/>
      <c r="KSC57" s="1585"/>
      <c r="KSD57" s="1585"/>
      <c r="KSE57" s="1585"/>
      <c r="KSF57" s="1585"/>
      <c r="KSG57" s="1585"/>
      <c r="KSH57" s="1585"/>
      <c r="KSI57" s="1585"/>
      <c r="KSJ57" s="1585"/>
      <c r="KSK57" s="1585"/>
      <c r="KSL57" s="1585"/>
      <c r="KSM57" s="1585"/>
      <c r="KSN57" s="1585"/>
      <c r="KSO57" s="1585"/>
      <c r="KSP57" s="1585"/>
      <c r="KSQ57" s="1585"/>
      <c r="KSR57" s="1585"/>
      <c r="KSS57" s="1585"/>
      <c r="KST57" s="1585"/>
      <c r="KSU57" s="1585"/>
      <c r="KSV57" s="1585"/>
      <c r="KSW57" s="1585"/>
      <c r="KSX57" s="1585"/>
      <c r="KSY57" s="1585"/>
      <c r="KSZ57" s="1585"/>
      <c r="KTA57" s="1585"/>
      <c r="KTB57" s="1585"/>
      <c r="KTC57" s="1585"/>
      <c r="KTD57" s="1585"/>
      <c r="KTE57" s="1585"/>
      <c r="KTF57" s="1585"/>
      <c r="KTG57" s="1585"/>
      <c r="KTH57" s="1585"/>
      <c r="KTI57" s="1585"/>
      <c r="KTJ57" s="1585"/>
      <c r="KTK57" s="1585"/>
      <c r="KTL57" s="1585"/>
      <c r="KTM57" s="1585"/>
      <c r="KTN57" s="1585"/>
      <c r="KTO57" s="1585"/>
      <c r="KTP57" s="1585"/>
      <c r="KTQ57" s="1585"/>
      <c r="KTR57" s="1585"/>
      <c r="KTS57" s="1585"/>
      <c r="KTT57" s="1585"/>
      <c r="KTU57" s="1585"/>
      <c r="KTV57" s="1585"/>
      <c r="KTW57" s="1585"/>
      <c r="KTX57" s="1585"/>
      <c r="KTY57" s="1585"/>
      <c r="KTZ57" s="1585"/>
      <c r="KUA57" s="1585"/>
      <c r="KUB57" s="1585"/>
      <c r="KUC57" s="1585"/>
      <c r="KUD57" s="1585"/>
      <c r="KUE57" s="1585"/>
      <c r="KUF57" s="1585"/>
      <c r="KUG57" s="1585"/>
      <c r="KUH57" s="1585"/>
      <c r="KUI57" s="1585"/>
      <c r="KUJ57" s="1585"/>
      <c r="KUK57" s="1585"/>
      <c r="KUL57" s="1585"/>
      <c r="KUM57" s="1585"/>
      <c r="KUN57" s="1585"/>
      <c r="KUO57" s="1585"/>
      <c r="KUP57" s="1585"/>
      <c r="KUQ57" s="1585"/>
      <c r="KUR57" s="1585"/>
      <c r="KUS57" s="1585"/>
      <c r="KUT57" s="1585"/>
      <c r="KUU57" s="1585"/>
      <c r="KUV57" s="1585"/>
      <c r="KUW57" s="1585"/>
      <c r="KUX57" s="1585"/>
      <c r="KUY57" s="1585"/>
      <c r="KUZ57" s="1585"/>
      <c r="KVA57" s="1585"/>
      <c r="KVB57" s="1585"/>
      <c r="KVC57" s="1585"/>
      <c r="KVD57" s="1585"/>
      <c r="KVE57" s="1585"/>
      <c r="KVF57" s="1585"/>
      <c r="KVG57" s="1585"/>
      <c r="KVH57" s="1585"/>
      <c r="KVI57" s="1585"/>
      <c r="KVJ57" s="1585"/>
      <c r="KVK57" s="1585"/>
      <c r="KVL57" s="1585"/>
      <c r="KVM57" s="1585"/>
      <c r="KVN57" s="1585"/>
      <c r="KVO57" s="1585"/>
      <c r="KVP57" s="1585"/>
      <c r="KVQ57" s="1585"/>
      <c r="KVR57" s="1585"/>
      <c r="KVS57" s="1585"/>
      <c r="KVT57" s="1585"/>
      <c r="KVU57" s="1585"/>
      <c r="KVV57" s="1585"/>
      <c r="KVW57" s="1585"/>
      <c r="KVX57" s="1585"/>
      <c r="KVY57" s="1585"/>
      <c r="KVZ57" s="1585"/>
      <c r="KWA57" s="1585"/>
      <c r="KWB57" s="1585"/>
      <c r="KWC57" s="1585"/>
      <c r="KWD57" s="1585"/>
      <c r="KWE57" s="1585"/>
      <c r="KWF57" s="1585"/>
      <c r="KWG57" s="1585"/>
      <c r="KWH57" s="1585"/>
      <c r="KWI57" s="1585"/>
      <c r="KWJ57" s="1585"/>
      <c r="KWK57" s="1585"/>
      <c r="KWL57" s="1585"/>
      <c r="KWM57" s="1585"/>
      <c r="KWN57" s="1585"/>
      <c r="KWO57" s="1585"/>
      <c r="KWP57" s="1585"/>
      <c r="KWQ57" s="1585"/>
      <c r="KWR57" s="1585"/>
      <c r="KWS57" s="1585"/>
      <c r="KWT57" s="1585"/>
      <c r="KWU57" s="1585"/>
      <c r="KWV57" s="1585"/>
      <c r="KWW57" s="1585"/>
      <c r="KWX57" s="1585"/>
      <c r="KWY57" s="1585"/>
      <c r="KWZ57" s="1585"/>
      <c r="KXA57" s="1585"/>
      <c r="KXB57" s="1585"/>
      <c r="KXC57" s="1585"/>
      <c r="KXD57" s="1585"/>
      <c r="KXE57" s="1585"/>
      <c r="KXF57" s="1585"/>
      <c r="KXG57" s="1585"/>
      <c r="KXH57" s="1585"/>
      <c r="KXI57" s="1585"/>
      <c r="KXJ57" s="1585"/>
      <c r="KXK57" s="1585"/>
      <c r="KXL57" s="1585"/>
      <c r="KXM57" s="1585"/>
      <c r="KXN57" s="1585"/>
      <c r="KXO57" s="1585"/>
      <c r="KXP57" s="1585"/>
      <c r="KXQ57" s="1585"/>
      <c r="KXR57" s="1585"/>
      <c r="KXS57" s="1585"/>
      <c r="KXT57" s="1585"/>
      <c r="KXU57" s="1585"/>
      <c r="KXV57" s="1585"/>
      <c r="KXW57" s="1585"/>
      <c r="KXX57" s="1585"/>
      <c r="KXY57" s="1585"/>
      <c r="KXZ57" s="1585"/>
      <c r="KYA57" s="1585"/>
      <c r="KYB57" s="1585"/>
      <c r="KYC57" s="1585"/>
      <c r="KYD57" s="1585"/>
      <c r="KYE57" s="1585"/>
      <c r="KYF57" s="1585"/>
      <c r="KYG57" s="1585"/>
      <c r="KYH57" s="1585"/>
      <c r="KYI57" s="1585"/>
      <c r="KYJ57" s="1585"/>
      <c r="KYK57" s="1585"/>
      <c r="KYL57" s="1585"/>
      <c r="KYM57" s="1585"/>
      <c r="KYN57" s="1585"/>
      <c r="KYO57" s="1585"/>
      <c r="KYP57" s="1585"/>
      <c r="KYQ57" s="1585"/>
      <c r="KYR57" s="1585"/>
      <c r="KYS57" s="1585"/>
      <c r="KYT57" s="1585"/>
      <c r="KYU57" s="1585"/>
      <c r="KYV57" s="1585"/>
      <c r="KYW57" s="1585"/>
      <c r="KYX57" s="1585"/>
      <c r="KYY57" s="1585"/>
      <c r="KYZ57" s="1585"/>
      <c r="KZA57" s="1585"/>
      <c r="KZB57" s="1585"/>
      <c r="KZC57" s="1585"/>
      <c r="KZD57" s="1585"/>
      <c r="KZE57" s="1585"/>
      <c r="KZF57" s="1585"/>
      <c r="KZG57" s="1585"/>
      <c r="KZH57" s="1585"/>
      <c r="KZI57" s="1585"/>
      <c r="KZJ57" s="1585"/>
      <c r="KZK57" s="1585"/>
      <c r="KZL57" s="1585"/>
      <c r="KZM57" s="1585"/>
      <c r="KZN57" s="1585"/>
      <c r="KZO57" s="1585"/>
      <c r="KZP57" s="1585"/>
      <c r="KZQ57" s="1585"/>
      <c r="KZR57" s="1585"/>
      <c r="KZS57" s="1585"/>
      <c r="KZT57" s="1585"/>
      <c r="KZU57" s="1585"/>
      <c r="KZV57" s="1585"/>
      <c r="KZW57" s="1585"/>
      <c r="KZX57" s="1585"/>
      <c r="KZY57" s="1585"/>
      <c r="KZZ57" s="1585"/>
      <c r="LAA57" s="1585"/>
      <c r="LAB57" s="1585"/>
      <c r="LAC57" s="1585"/>
      <c r="LAD57" s="1585"/>
      <c r="LAE57" s="1585"/>
      <c r="LAF57" s="1585"/>
      <c r="LAG57" s="1585"/>
      <c r="LAH57" s="1585"/>
      <c r="LAI57" s="1585"/>
      <c r="LAJ57" s="1585"/>
      <c r="LAK57" s="1585"/>
      <c r="LAL57" s="1585"/>
      <c r="LAM57" s="1585"/>
      <c r="LAN57" s="1585"/>
      <c r="LAO57" s="1585"/>
      <c r="LAP57" s="1585"/>
      <c r="LAQ57" s="1585"/>
      <c r="LAR57" s="1585"/>
      <c r="LAS57" s="1585"/>
      <c r="LAT57" s="1585"/>
      <c r="LAU57" s="1585"/>
      <c r="LAV57" s="1585"/>
      <c r="LAW57" s="1585"/>
      <c r="LAX57" s="1585"/>
      <c r="LAY57" s="1585"/>
      <c r="LAZ57" s="1585"/>
      <c r="LBA57" s="1585"/>
      <c r="LBB57" s="1585"/>
      <c r="LBC57" s="1585"/>
      <c r="LBD57" s="1585"/>
      <c r="LBE57" s="1585"/>
      <c r="LBF57" s="1585"/>
      <c r="LBG57" s="1585"/>
      <c r="LBH57" s="1585"/>
      <c r="LBI57" s="1585"/>
      <c r="LBJ57" s="1585"/>
      <c r="LBK57" s="1585"/>
      <c r="LBL57" s="1585"/>
      <c r="LBM57" s="1585"/>
      <c r="LBN57" s="1585"/>
      <c r="LBO57" s="1585"/>
      <c r="LBP57" s="1585"/>
      <c r="LBQ57" s="1585"/>
      <c r="LBR57" s="1585"/>
      <c r="LBS57" s="1585"/>
      <c r="LBT57" s="1585"/>
      <c r="LBU57" s="1585"/>
      <c r="LBV57" s="1585"/>
      <c r="LBW57" s="1585"/>
      <c r="LBX57" s="1585"/>
      <c r="LBY57" s="1585"/>
      <c r="LBZ57" s="1585"/>
      <c r="LCA57" s="1585"/>
      <c r="LCB57" s="1585"/>
      <c r="LCC57" s="1585"/>
      <c r="LCD57" s="1585"/>
      <c r="LCE57" s="1585"/>
      <c r="LCF57" s="1585"/>
      <c r="LCG57" s="1585"/>
      <c r="LCH57" s="1585"/>
      <c r="LCI57" s="1585"/>
      <c r="LCJ57" s="1585"/>
      <c r="LCK57" s="1585"/>
      <c r="LCL57" s="1585"/>
      <c r="LCM57" s="1585"/>
      <c r="LCN57" s="1585"/>
      <c r="LCO57" s="1585"/>
      <c r="LCP57" s="1585"/>
      <c r="LCQ57" s="1585"/>
      <c r="LCR57" s="1585"/>
      <c r="LCS57" s="1585"/>
      <c r="LCT57" s="1585"/>
      <c r="LCU57" s="1585"/>
      <c r="LCV57" s="1585"/>
      <c r="LCW57" s="1585"/>
      <c r="LCX57" s="1585"/>
      <c r="LCY57" s="1585"/>
      <c r="LCZ57" s="1585"/>
      <c r="LDA57" s="1585"/>
      <c r="LDB57" s="1585"/>
      <c r="LDC57" s="1585"/>
      <c r="LDD57" s="1585"/>
      <c r="LDE57" s="1585"/>
      <c r="LDF57" s="1585"/>
      <c r="LDG57" s="1585"/>
      <c r="LDH57" s="1585"/>
      <c r="LDI57" s="1585"/>
      <c r="LDJ57" s="1585"/>
      <c r="LDK57" s="1585"/>
      <c r="LDL57" s="1585"/>
      <c r="LDM57" s="1585"/>
      <c r="LDN57" s="1585"/>
      <c r="LDO57" s="1585"/>
      <c r="LDP57" s="1585"/>
      <c r="LDQ57" s="1585"/>
      <c r="LDR57" s="1585"/>
      <c r="LDS57" s="1585"/>
      <c r="LDT57" s="1585"/>
      <c r="LDU57" s="1585"/>
      <c r="LDV57" s="1585"/>
      <c r="LDW57" s="1585"/>
      <c r="LDX57" s="1585"/>
      <c r="LDY57" s="1585"/>
      <c r="LDZ57" s="1585"/>
      <c r="LEA57" s="1585"/>
      <c r="LEB57" s="1585"/>
      <c r="LEC57" s="1585"/>
      <c r="LED57" s="1585"/>
      <c r="LEE57" s="1585"/>
      <c r="LEF57" s="1585"/>
      <c r="LEG57" s="1585"/>
      <c r="LEH57" s="1585"/>
      <c r="LEI57" s="1585"/>
      <c r="LEJ57" s="1585"/>
      <c r="LEK57" s="1585"/>
      <c r="LEL57" s="1585"/>
      <c r="LEM57" s="1585"/>
      <c r="LEN57" s="1585"/>
      <c r="LEO57" s="1585"/>
      <c r="LEP57" s="1585"/>
      <c r="LEQ57" s="1585"/>
      <c r="LER57" s="1585"/>
      <c r="LES57" s="1585"/>
      <c r="LET57" s="1585"/>
      <c r="LEU57" s="1585"/>
      <c r="LEV57" s="1585"/>
      <c r="LEW57" s="1585"/>
      <c r="LEX57" s="1585"/>
      <c r="LEY57" s="1585"/>
      <c r="LEZ57" s="1585"/>
      <c r="LFA57" s="1585"/>
      <c r="LFB57" s="1585"/>
      <c r="LFC57" s="1585"/>
      <c r="LFD57" s="1585"/>
      <c r="LFE57" s="1585"/>
      <c r="LFF57" s="1585"/>
      <c r="LFG57" s="1585"/>
      <c r="LFH57" s="1585"/>
      <c r="LFI57" s="1585"/>
      <c r="LFJ57" s="1585"/>
      <c r="LFK57" s="1585"/>
      <c r="LFL57" s="1585"/>
      <c r="LFM57" s="1585"/>
      <c r="LFN57" s="1585"/>
      <c r="LFO57" s="1585"/>
      <c r="LFP57" s="1585"/>
      <c r="LFQ57" s="1585"/>
      <c r="LFR57" s="1585"/>
      <c r="LFS57" s="1585"/>
      <c r="LFT57" s="1585"/>
      <c r="LFU57" s="1585"/>
      <c r="LFV57" s="1585"/>
      <c r="LFW57" s="1585"/>
      <c r="LFX57" s="1585"/>
      <c r="LFY57" s="1585"/>
      <c r="LFZ57" s="1585"/>
      <c r="LGA57" s="1585"/>
      <c r="LGB57" s="1585"/>
      <c r="LGC57" s="1585"/>
      <c r="LGD57" s="1585"/>
      <c r="LGE57" s="1585"/>
      <c r="LGF57" s="1585"/>
      <c r="LGG57" s="1585"/>
      <c r="LGH57" s="1585"/>
      <c r="LGI57" s="1585"/>
      <c r="LGJ57" s="1585"/>
      <c r="LGK57" s="1585"/>
      <c r="LGL57" s="1585"/>
      <c r="LGM57" s="1585"/>
      <c r="LGN57" s="1585"/>
      <c r="LGO57" s="1585"/>
      <c r="LGP57" s="1585"/>
      <c r="LGQ57" s="1585"/>
      <c r="LGR57" s="1585"/>
      <c r="LGS57" s="1585"/>
      <c r="LGT57" s="1585"/>
      <c r="LGU57" s="1585"/>
      <c r="LGV57" s="1585"/>
      <c r="LGW57" s="1585"/>
      <c r="LGX57" s="1585"/>
      <c r="LGY57" s="1585"/>
      <c r="LGZ57" s="1585"/>
      <c r="LHA57" s="1585"/>
      <c r="LHB57" s="1585"/>
      <c r="LHC57" s="1585"/>
      <c r="LHD57" s="1585"/>
      <c r="LHE57" s="1585"/>
      <c r="LHF57" s="1585"/>
      <c r="LHG57" s="1585"/>
      <c r="LHH57" s="1585"/>
      <c r="LHI57" s="1585"/>
      <c r="LHJ57" s="1585"/>
      <c r="LHK57" s="1585"/>
      <c r="LHL57" s="1585"/>
      <c r="LHM57" s="1585"/>
      <c r="LHN57" s="1585"/>
      <c r="LHO57" s="1585"/>
      <c r="LHP57" s="1585"/>
      <c r="LHQ57" s="1585"/>
      <c r="LHR57" s="1585"/>
      <c r="LHS57" s="1585"/>
      <c r="LHT57" s="1585"/>
      <c r="LHU57" s="1585"/>
      <c r="LHV57" s="1585"/>
      <c r="LHW57" s="1585"/>
      <c r="LHX57" s="1585"/>
      <c r="LHY57" s="1585"/>
      <c r="LHZ57" s="1585"/>
      <c r="LIA57" s="1585"/>
      <c r="LIB57" s="1585"/>
      <c r="LIC57" s="1585"/>
      <c r="LID57" s="1585"/>
      <c r="LIE57" s="1585"/>
      <c r="LIF57" s="1585"/>
      <c r="LIG57" s="1585"/>
      <c r="LIH57" s="1585"/>
      <c r="LII57" s="1585"/>
      <c r="LIJ57" s="1585"/>
      <c r="LIK57" s="1585"/>
      <c r="LIL57" s="1585"/>
      <c r="LIM57" s="1585"/>
      <c r="LIN57" s="1585"/>
      <c r="LIO57" s="1585"/>
      <c r="LIP57" s="1585"/>
      <c r="LIQ57" s="1585"/>
      <c r="LIR57" s="1585"/>
      <c r="LIS57" s="1585"/>
      <c r="LIT57" s="1585"/>
      <c r="LIU57" s="1585"/>
      <c r="LIV57" s="1585"/>
      <c r="LIW57" s="1585"/>
      <c r="LIX57" s="1585"/>
      <c r="LIY57" s="1585"/>
      <c r="LIZ57" s="1585"/>
      <c r="LJA57" s="1585"/>
      <c r="LJB57" s="1585"/>
      <c r="LJC57" s="1585"/>
      <c r="LJD57" s="1585"/>
      <c r="LJE57" s="1585"/>
      <c r="LJF57" s="1585"/>
      <c r="LJG57" s="1585"/>
      <c r="LJH57" s="1585"/>
      <c r="LJI57" s="1585"/>
      <c r="LJJ57" s="1585"/>
      <c r="LJK57" s="1585"/>
      <c r="LJL57" s="1585"/>
      <c r="LJM57" s="1585"/>
      <c r="LJN57" s="1585"/>
      <c r="LJO57" s="1585"/>
      <c r="LJP57" s="1585"/>
      <c r="LJQ57" s="1585"/>
      <c r="LJR57" s="1585"/>
      <c r="LJS57" s="1585"/>
      <c r="LJT57" s="1585"/>
      <c r="LJU57" s="1585"/>
      <c r="LJV57" s="1585"/>
      <c r="LJW57" s="1585"/>
      <c r="LJX57" s="1585"/>
      <c r="LJY57" s="1585"/>
      <c r="LJZ57" s="1585"/>
      <c r="LKA57" s="1585"/>
      <c r="LKB57" s="1585"/>
      <c r="LKC57" s="1585"/>
      <c r="LKD57" s="1585"/>
      <c r="LKE57" s="1585"/>
      <c r="LKF57" s="1585"/>
      <c r="LKG57" s="1585"/>
      <c r="LKH57" s="1585"/>
      <c r="LKI57" s="1585"/>
      <c r="LKJ57" s="1585"/>
      <c r="LKK57" s="1585"/>
      <c r="LKL57" s="1585"/>
      <c r="LKM57" s="1585"/>
      <c r="LKN57" s="1585"/>
      <c r="LKO57" s="1585"/>
      <c r="LKP57" s="1585"/>
      <c r="LKQ57" s="1585"/>
      <c r="LKR57" s="1585"/>
      <c r="LKS57" s="1585"/>
      <c r="LKT57" s="1585"/>
      <c r="LKU57" s="1585"/>
      <c r="LKV57" s="1585"/>
      <c r="LKW57" s="1585"/>
      <c r="LKX57" s="1585"/>
      <c r="LKY57" s="1585"/>
      <c r="LKZ57" s="1585"/>
      <c r="LLA57" s="1585"/>
      <c r="LLB57" s="1585"/>
      <c r="LLC57" s="1585"/>
      <c r="LLD57" s="1585"/>
      <c r="LLE57" s="1585"/>
      <c r="LLF57" s="1585"/>
      <c r="LLG57" s="1585"/>
      <c r="LLH57" s="1585"/>
      <c r="LLI57" s="1585"/>
      <c r="LLJ57" s="1585"/>
      <c r="LLK57" s="1585"/>
      <c r="LLL57" s="1585"/>
      <c r="LLM57" s="1585"/>
      <c r="LLN57" s="1585"/>
      <c r="LLO57" s="1585"/>
      <c r="LLP57" s="1585"/>
      <c r="LLQ57" s="1585"/>
      <c r="LLR57" s="1585"/>
      <c r="LLS57" s="1585"/>
      <c r="LLT57" s="1585"/>
      <c r="LLU57" s="1585"/>
      <c r="LLV57" s="1585"/>
      <c r="LLW57" s="1585"/>
      <c r="LLX57" s="1585"/>
      <c r="LLY57" s="1585"/>
      <c r="LLZ57" s="1585"/>
      <c r="LMA57" s="1585"/>
      <c r="LMB57" s="1585"/>
      <c r="LMC57" s="1585"/>
      <c r="LMD57" s="1585"/>
      <c r="LME57" s="1585"/>
      <c r="LMF57" s="1585"/>
      <c r="LMG57" s="1585"/>
      <c r="LMH57" s="1585"/>
      <c r="LMI57" s="1585"/>
      <c r="LMJ57" s="1585"/>
      <c r="LMK57" s="1585"/>
      <c r="LML57" s="1585"/>
      <c r="LMM57" s="1585"/>
      <c r="LMN57" s="1585"/>
      <c r="LMO57" s="1585"/>
      <c r="LMP57" s="1585"/>
      <c r="LMQ57" s="1585"/>
      <c r="LMR57" s="1585"/>
      <c r="LMS57" s="1585"/>
      <c r="LMT57" s="1585"/>
      <c r="LMU57" s="1585"/>
      <c r="LMV57" s="1585"/>
      <c r="LMW57" s="1585"/>
      <c r="LMX57" s="1585"/>
      <c r="LMY57" s="1585"/>
      <c r="LMZ57" s="1585"/>
      <c r="LNA57" s="1585"/>
      <c r="LNB57" s="1585"/>
      <c r="LNC57" s="1585"/>
      <c r="LND57" s="1585"/>
      <c r="LNE57" s="1585"/>
      <c r="LNF57" s="1585"/>
      <c r="LNG57" s="1585"/>
      <c r="LNH57" s="1585"/>
      <c r="LNI57" s="1585"/>
      <c r="LNJ57" s="1585"/>
      <c r="LNK57" s="1585"/>
      <c r="LNL57" s="1585"/>
      <c r="LNM57" s="1585"/>
      <c r="LNN57" s="1585"/>
      <c r="LNO57" s="1585"/>
      <c r="LNP57" s="1585"/>
      <c r="LNQ57" s="1585"/>
      <c r="LNR57" s="1585"/>
      <c r="LNS57" s="1585"/>
      <c r="LNT57" s="1585"/>
      <c r="LNU57" s="1585"/>
      <c r="LNV57" s="1585"/>
      <c r="LNW57" s="1585"/>
      <c r="LNX57" s="1585"/>
      <c r="LNY57" s="1585"/>
      <c r="LNZ57" s="1585"/>
      <c r="LOA57" s="1585"/>
      <c r="LOB57" s="1585"/>
      <c r="LOC57" s="1585"/>
      <c r="LOD57" s="1585"/>
      <c r="LOE57" s="1585"/>
      <c r="LOF57" s="1585"/>
      <c r="LOG57" s="1585"/>
      <c r="LOH57" s="1585"/>
      <c r="LOI57" s="1585"/>
      <c r="LOJ57" s="1585"/>
      <c r="LOK57" s="1585"/>
      <c r="LOL57" s="1585"/>
      <c r="LOM57" s="1585"/>
      <c r="LON57" s="1585"/>
      <c r="LOO57" s="1585"/>
      <c r="LOP57" s="1585"/>
      <c r="LOQ57" s="1585"/>
      <c r="LOR57" s="1585"/>
      <c r="LOS57" s="1585"/>
      <c r="LOT57" s="1585"/>
      <c r="LOU57" s="1585"/>
      <c r="LOV57" s="1585"/>
      <c r="LOW57" s="1585"/>
      <c r="LOX57" s="1585"/>
      <c r="LOY57" s="1585"/>
      <c r="LOZ57" s="1585"/>
      <c r="LPA57" s="1585"/>
      <c r="LPB57" s="1585"/>
      <c r="LPC57" s="1585"/>
      <c r="LPD57" s="1585"/>
      <c r="LPE57" s="1585"/>
      <c r="LPF57" s="1585"/>
      <c r="LPG57" s="1585"/>
      <c r="LPH57" s="1585"/>
      <c r="LPI57" s="1585"/>
      <c r="LPJ57" s="1585"/>
      <c r="LPK57" s="1585"/>
      <c r="LPL57" s="1585"/>
      <c r="LPM57" s="1585"/>
      <c r="LPN57" s="1585"/>
      <c r="LPO57" s="1585"/>
      <c r="LPP57" s="1585"/>
      <c r="LPQ57" s="1585"/>
      <c r="LPR57" s="1585"/>
      <c r="LPS57" s="1585"/>
      <c r="LPT57" s="1585"/>
      <c r="LPU57" s="1585"/>
      <c r="LPV57" s="1585"/>
      <c r="LPW57" s="1585"/>
      <c r="LPX57" s="1585"/>
      <c r="LPY57" s="1585"/>
      <c r="LPZ57" s="1585"/>
      <c r="LQA57" s="1585"/>
      <c r="LQB57" s="1585"/>
      <c r="LQC57" s="1585"/>
      <c r="LQD57" s="1585"/>
      <c r="LQE57" s="1585"/>
      <c r="LQF57" s="1585"/>
      <c r="LQG57" s="1585"/>
      <c r="LQH57" s="1585"/>
      <c r="LQI57" s="1585"/>
      <c r="LQJ57" s="1585"/>
      <c r="LQK57" s="1585"/>
      <c r="LQL57" s="1585"/>
      <c r="LQM57" s="1585"/>
      <c r="LQN57" s="1585"/>
      <c r="LQO57" s="1585"/>
      <c r="LQP57" s="1585"/>
      <c r="LQQ57" s="1585"/>
      <c r="LQR57" s="1585"/>
      <c r="LQS57" s="1585"/>
      <c r="LQT57" s="1585"/>
      <c r="LQU57" s="1585"/>
      <c r="LQV57" s="1585"/>
      <c r="LQW57" s="1585"/>
      <c r="LQX57" s="1585"/>
      <c r="LQY57" s="1585"/>
      <c r="LQZ57" s="1585"/>
      <c r="LRA57" s="1585"/>
      <c r="LRB57" s="1585"/>
      <c r="LRC57" s="1585"/>
      <c r="LRD57" s="1585"/>
      <c r="LRE57" s="1585"/>
      <c r="LRF57" s="1585"/>
      <c r="LRG57" s="1585"/>
      <c r="LRH57" s="1585"/>
      <c r="LRI57" s="1585"/>
      <c r="LRJ57" s="1585"/>
      <c r="LRK57" s="1585"/>
      <c r="LRL57" s="1585"/>
      <c r="LRM57" s="1585"/>
      <c r="LRN57" s="1585"/>
      <c r="LRO57" s="1585"/>
      <c r="LRP57" s="1585"/>
      <c r="LRQ57" s="1585"/>
      <c r="LRR57" s="1585"/>
      <c r="LRS57" s="1585"/>
      <c r="LRT57" s="1585"/>
      <c r="LRU57" s="1585"/>
      <c r="LRV57" s="1585"/>
      <c r="LRW57" s="1585"/>
      <c r="LRX57" s="1585"/>
      <c r="LRY57" s="1585"/>
      <c r="LRZ57" s="1585"/>
      <c r="LSA57" s="1585"/>
      <c r="LSB57" s="1585"/>
      <c r="LSC57" s="1585"/>
      <c r="LSD57" s="1585"/>
      <c r="LSE57" s="1585"/>
      <c r="LSF57" s="1585"/>
      <c r="LSG57" s="1585"/>
      <c r="LSH57" s="1585"/>
      <c r="LSI57" s="1585"/>
      <c r="LSJ57" s="1585"/>
      <c r="LSK57" s="1585"/>
      <c r="LSL57" s="1585"/>
      <c r="LSM57" s="1585"/>
      <c r="LSN57" s="1585"/>
      <c r="LSO57" s="1585"/>
      <c r="LSP57" s="1585"/>
      <c r="LSQ57" s="1585"/>
      <c r="LSR57" s="1585"/>
      <c r="LSS57" s="1585"/>
      <c r="LST57" s="1585"/>
      <c r="LSU57" s="1585"/>
      <c r="LSV57" s="1585"/>
      <c r="LSW57" s="1585"/>
      <c r="LSX57" s="1585"/>
      <c r="LSY57" s="1585"/>
      <c r="LSZ57" s="1585"/>
      <c r="LTA57" s="1585"/>
      <c r="LTB57" s="1585"/>
      <c r="LTC57" s="1585"/>
      <c r="LTD57" s="1585"/>
      <c r="LTE57" s="1585"/>
      <c r="LTF57" s="1585"/>
      <c r="LTG57" s="1585"/>
      <c r="LTH57" s="1585"/>
      <c r="LTI57" s="1585"/>
      <c r="LTJ57" s="1585"/>
      <c r="LTK57" s="1585"/>
      <c r="LTL57" s="1585"/>
      <c r="LTM57" s="1585"/>
      <c r="LTN57" s="1585"/>
      <c r="LTO57" s="1585"/>
      <c r="LTP57" s="1585"/>
      <c r="LTQ57" s="1585"/>
      <c r="LTR57" s="1585"/>
      <c r="LTS57" s="1585"/>
      <c r="LTT57" s="1585"/>
      <c r="LTU57" s="1585"/>
      <c r="LTV57" s="1585"/>
      <c r="LTW57" s="1585"/>
      <c r="LTX57" s="1585"/>
      <c r="LTY57" s="1585"/>
      <c r="LTZ57" s="1585"/>
      <c r="LUA57" s="1585"/>
      <c r="LUB57" s="1585"/>
      <c r="LUC57" s="1585"/>
      <c r="LUD57" s="1585"/>
      <c r="LUE57" s="1585"/>
      <c r="LUF57" s="1585"/>
      <c r="LUG57" s="1585"/>
      <c r="LUH57" s="1585"/>
      <c r="LUI57" s="1585"/>
      <c r="LUJ57" s="1585"/>
      <c r="LUK57" s="1585"/>
      <c r="LUL57" s="1585"/>
      <c r="LUM57" s="1585"/>
      <c r="LUN57" s="1585"/>
      <c r="LUO57" s="1585"/>
      <c r="LUP57" s="1585"/>
      <c r="LUQ57" s="1585"/>
      <c r="LUR57" s="1585"/>
      <c r="LUS57" s="1585"/>
      <c r="LUT57" s="1585"/>
      <c r="LUU57" s="1585"/>
      <c r="LUV57" s="1585"/>
      <c r="LUW57" s="1585"/>
      <c r="LUX57" s="1585"/>
      <c r="LUY57" s="1585"/>
      <c r="LUZ57" s="1585"/>
      <c r="LVA57" s="1585"/>
      <c r="LVB57" s="1585"/>
      <c r="LVC57" s="1585"/>
      <c r="LVD57" s="1585"/>
      <c r="LVE57" s="1585"/>
      <c r="LVF57" s="1585"/>
      <c r="LVG57" s="1585"/>
      <c r="LVH57" s="1585"/>
      <c r="LVI57" s="1585"/>
      <c r="LVJ57" s="1585"/>
      <c r="LVK57" s="1585"/>
      <c r="LVL57" s="1585"/>
      <c r="LVM57" s="1585"/>
      <c r="LVN57" s="1585"/>
      <c r="LVO57" s="1585"/>
      <c r="LVP57" s="1585"/>
      <c r="LVQ57" s="1585"/>
      <c r="LVR57" s="1585"/>
      <c r="LVS57" s="1585"/>
      <c r="LVT57" s="1585"/>
      <c r="LVU57" s="1585"/>
      <c r="LVV57" s="1585"/>
      <c r="LVW57" s="1585"/>
      <c r="LVX57" s="1585"/>
      <c r="LVY57" s="1585"/>
      <c r="LVZ57" s="1585"/>
      <c r="LWA57" s="1585"/>
      <c r="LWB57" s="1585"/>
      <c r="LWC57" s="1585"/>
      <c r="LWD57" s="1585"/>
      <c r="LWE57" s="1585"/>
      <c r="LWF57" s="1585"/>
      <c r="LWG57" s="1585"/>
      <c r="LWH57" s="1585"/>
      <c r="LWI57" s="1585"/>
      <c r="LWJ57" s="1585"/>
      <c r="LWK57" s="1585"/>
      <c r="LWL57" s="1585"/>
      <c r="LWM57" s="1585"/>
      <c r="LWN57" s="1585"/>
      <c r="LWO57" s="1585"/>
      <c r="LWP57" s="1585"/>
      <c r="LWQ57" s="1585"/>
      <c r="LWR57" s="1585"/>
      <c r="LWS57" s="1585"/>
      <c r="LWT57" s="1585"/>
      <c r="LWU57" s="1585"/>
      <c r="LWV57" s="1585"/>
      <c r="LWW57" s="1585"/>
      <c r="LWX57" s="1585"/>
      <c r="LWY57" s="1585"/>
      <c r="LWZ57" s="1585"/>
      <c r="LXA57" s="1585"/>
      <c r="LXB57" s="1585"/>
      <c r="LXC57" s="1585"/>
      <c r="LXD57" s="1585"/>
      <c r="LXE57" s="1585"/>
      <c r="LXF57" s="1585"/>
      <c r="LXG57" s="1585"/>
      <c r="LXH57" s="1585"/>
      <c r="LXI57" s="1585"/>
      <c r="LXJ57" s="1585"/>
      <c r="LXK57" s="1585"/>
      <c r="LXL57" s="1585"/>
      <c r="LXM57" s="1585"/>
      <c r="LXN57" s="1585"/>
      <c r="LXO57" s="1585"/>
      <c r="LXP57" s="1585"/>
      <c r="LXQ57" s="1585"/>
      <c r="LXR57" s="1585"/>
      <c r="LXS57" s="1585"/>
      <c r="LXT57" s="1585"/>
      <c r="LXU57" s="1585"/>
      <c r="LXV57" s="1585"/>
      <c r="LXW57" s="1585"/>
      <c r="LXX57" s="1585"/>
      <c r="LXY57" s="1585"/>
      <c r="LXZ57" s="1585"/>
      <c r="LYA57" s="1585"/>
      <c r="LYB57" s="1585"/>
      <c r="LYC57" s="1585"/>
      <c r="LYD57" s="1585"/>
      <c r="LYE57" s="1585"/>
      <c r="LYF57" s="1585"/>
      <c r="LYG57" s="1585"/>
      <c r="LYH57" s="1585"/>
      <c r="LYI57" s="1585"/>
      <c r="LYJ57" s="1585"/>
      <c r="LYK57" s="1585"/>
      <c r="LYL57" s="1585"/>
      <c r="LYM57" s="1585"/>
      <c r="LYN57" s="1585"/>
      <c r="LYO57" s="1585"/>
      <c r="LYP57" s="1585"/>
      <c r="LYQ57" s="1585"/>
      <c r="LYR57" s="1585"/>
      <c r="LYS57" s="1585"/>
      <c r="LYT57" s="1585"/>
      <c r="LYU57" s="1585"/>
      <c r="LYV57" s="1585"/>
      <c r="LYW57" s="1585"/>
      <c r="LYX57" s="1585"/>
      <c r="LYY57" s="1585"/>
      <c r="LYZ57" s="1585"/>
      <c r="LZA57" s="1585"/>
      <c r="LZB57" s="1585"/>
      <c r="LZC57" s="1585"/>
      <c r="LZD57" s="1585"/>
      <c r="LZE57" s="1585"/>
      <c r="LZF57" s="1585"/>
      <c r="LZG57" s="1585"/>
      <c r="LZH57" s="1585"/>
      <c r="LZI57" s="1585"/>
      <c r="LZJ57" s="1585"/>
      <c r="LZK57" s="1585"/>
      <c r="LZL57" s="1585"/>
      <c r="LZM57" s="1585"/>
      <c r="LZN57" s="1585"/>
      <c r="LZO57" s="1585"/>
      <c r="LZP57" s="1585"/>
      <c r="LZQ57" s="1585"/>
      <c r="LZR57" s="1585"/>
      <c r="LZS57" s="1585"/>
      <c r="LZT57" s="1585"/>
      <c r="LZU57" s="1585"/>
      <c r="LZV57" s="1585"/>
      <c r="LZW57" s="1585"/>
      <c r="LZX57" s="1585"/>
      <c r="LZY57" s="1585"/>
      <c r="LZZ57" s="1585"/>
      <c r="MAA57" s="1585"/>
      <c r="MAB57" s="1585"/>
      <c r="MAC57" s="1585"/>
      <c r="MAD57" s="1585"/>
      <c r="MAE57" s="1585"/>
      <c r="MAF57" s="1585"/>
      <c r="MAG57" s="1585"/>
      <c r="MAH57" s="1585"/>
      <c r="MAI57" s="1585"/>
      <c r="MAJ57" s="1585"/>
      <c r="MAK57" s="1585"/>
      <c r="MAL57" s="1585"/>
      <c r="MAM57" s="1585"/>
      <c r="MAN57" s="1585"/>
      <c r="MAO57" s="1585"/>
      <c r="MAP57" s="1585"/>
      <c r="MAQ57" s="1585"/>
      <c r="MAR57" s="1585"/>
      <c r="MAS57" s="1585"/>
      <c r="MAT57" s="1585"/>
      <c r="MAU57" s="1585"/>
      <c r="MAV57" s="1585"/>
      <c r="MAW57" s="1585"/>
      <c r="MAX57" s="1585"/>
      <c r="MAY57" s="1585"/>
      <c r="MAZ57" s="1585"/>
      <c r="MBA57" s="1585"/>
      <c r="MBB57" s="1585"/>
      <c r="MBC57" s="1585"/>
      <c r="MBD57" s="1585"/>
      <c r="MBE57" s="1585"/>
      <c r="MBF57" s="1585"/>
      <c r="MBG57" s="1585"/>
      <c r="MBH57" s="1585"/>
      <c r="MBI57" s="1585"/>
      <c r="MBJ57" s="1585"/>
      <c r="MBK57" s="1585"/>
      <c r="MBL57" s="1585"/>
      <c r="MBM57" s="1585"/>
      <c r="MBN57" s="1585"/>
      <c r="MBO57" s="1585"/>
      <c r="MBP57" s="1585"/>
      <c r="MBQ57" s="1585"/>
      <c r="MBR57" s="1585"/>
      <c r="MBS57" s="1585"/>
      <c r="MBT57" s="1585"/>
      <c r="MBU57" s="1585"/>
      <c r="MBV57" s="1585"/>
      <c r="MBW57" s="1585"/>
      <c r="MBX57" s="1585"/>
      <c r="MBY57" s="1585"/>
      <c r="MBZ57" s="1585"/>
      <c r="MCA57" s="1585"/>
      <c r="MCB57" s="1585"/>
      <c r="MCC57" s="1585"/>
      <c r="MCD57" s="1585"/>
      <c r="MCE57" s="1585"/>
      <c r="MCF57" s="1585"/>
      <c r="MCG57" s="1585"/>
      <c r="MCH57" s="1585"/>
      <c r="MCI57" s="1585"/>
      <c r="MCJ57" s="1585"/>
      <c r="MCK57" s="1585"/>
      <c r="MCL57" s="1585"/>
      <c r="MCM57" s="1585"/>
      <c r="MCN57" s="1585"/>
      <c r="MCO57" s="1585"/>
      <c r="MCP57" s="1585"/>
      <c r="MCQ57" s="1585"/>
      <c r="MCR57" s="1585"/>
      <c r="MCS57" s="1585"/>
      <c r="MCT57" s="1585"/>
      <c r="MCU57" s="1585"/>
      <c r="MCV57" s="1585"/>
      <c r="MCW57" s="1585"/>
      <c r="MCX57" s="1585"/>
      <c r="MCY57" s="1585"/>
      <c r="MCZ57" s="1585"/>
      <c r="MDA57" s="1585"/>
      <c r="MDB57" s="1585"/>
      <c r="MDC57" s="1585"/>
      <c r="MDD57" s="1585"/>
      <c r="MDE57" s="1585"/>
      <c r="MDF57" s="1585"/>
      <c r="MDG57" s="1585"/>
      <c r="MDH57" s="1585"/>
      <c r="MDI57" s="1585"/>
      <c r="MDJ57" s="1585"/>
      <c r="MDK57" s="1585"/>
      <c r="MDL57" s="1585"/>
      <c r="MDM57" s="1585"/>
      <c r="MDN57" s="1585"/>
      <c r="MDO57" s="1585"/>
      <c r="MDP57" s="1585"/>
      <c r="MDQ57" s="1585"/>
      <c r="MDR57" s="1585"/>
      <c r="MDS57" s="1585"/>
      <c r="MDT57" s="1585"/>
      <c r="MDU57" s="1585"/>
      <c r="MDV57" s="1585"/>
      <c r="MDW57" s="1585"/>
      <c r="MDX57" s="1585"/>
      <c r="MDY57" s="1585"/>
      <c r="MDZ57" s="1585"/>
      <c r="MEA57" s="1585"/>
      <c r="MEB57" s="1585"/>
      <c r="MEC57" s="1585"/>
      <c r="MED57" s="1585"/>
      <c r="MEE57" s="1585"/>
      <c r="MEF57" s="1585"/>
      <c r="MEG57" s="1585"/>
      <c r="MEH57" s="1585"/>
      <c r="MEI57" s="1585"/>
      <c r="MEJ57" s="1585"/>
      <c r="MEK57" s="1585"/>
      <c r="MEL57" s="1585"/>
      <c r="MEM57" s="1585"/>
      <c r="MEN57" s="1585"/>
      <c r="MEO57" s="1585"/>
      <c r="MEP57" s="1585"/>
      <c r="MEQ57" s="1585"/>
      <c r="MER57" s="1585"/>
      <c r="MES57" s="1585"/>
      <c r="MET57" s="1585"/>
      <c r="MEU57" s="1585"/>
      <c r="MEV57" s="1585"/>
      <c r="MEW57" s="1585"/>
      <c r="MEX57" s="1585"/>
      <c r="MEY57" s="1585"/>
      <c r="MEZ57" s="1585"/>
      <c r="MFA57" s="1585"/>
      <c r="MFB57" s="1585"/>
      <c r="MFC57" s="1585"/>
      <c r="MFD57" s="1585"/>
      <c r="MFE57" s="1585"/>
      <c r="MFF57" s="1585"/>
      <c r="MFG57" s="1585"/>
      <c r="MFH57" s="1585"/>
      <c r="MFI57" s="1585"/>
      <c r="MFJ57" s="1585"/>
      <c r="MFK57" s="1585"/>
      <c r="MFL57" s="1585"/>
      <c r="MFM57" s="1585"/>
      <c r="MFN57" s="1585"/>
      <c r="MFO57" s="1585"/>
      <c r="MFP57" s="1585"/>
      <c r="MFQ57" s="1585"/>
      <c r="MFR57" s="1585"/>
      <c r="MFS57" s="1585"/>
      <c r="MFT57" s="1585"/>
      <c r="MFU57" s="1585"/>
      <c r="MFV57" s="1585"/>
      <c r="MFW57" s="1585"/>
      <c r="MFX57" s="1585"/>
      <c r="MFY57" s="1585"/>
      <c r="MFZ57" s="1585"/>
      <c r="MGA57" s="1585"/>
      <c r="MGB57" s="1585"/>
      <c r="MGC57" s="1585"/>
      <c r="MGD57" s="1585"/>
      <c r="MGE57" s="1585"/>
      <c r="MGF57" s="1585"/>
      <c r="MGG57" s="1585"/>
      <c r="MGH57" s="1585"/>
      <c r="MGI57" s="1585"/>
      <c r="MGJ57" s="1585"/>
      <c r="MGK57" s="1585"/>
      <c r="MGL57" s="1585"/>
      <c r="MGM57" s="1585"/>
      <c r="MGN57" s="1585"/>
      <c r="MGO57" s="1585"/>
      <c r="MGP57" s="1585"/>
      <c r="MGQ57" s="1585"/>
      <c r="MGR57" s="1585"/>
      <c r="MGS57" s="1585"/>
      <c r="MGT57" s="1585"/>
      <c r="MGU57" s="1585"/>
      <c r="MGV57" s="1585"/>
      <c r="MGW57" s="1585"/>
      <c r="MGX57" s="1585"/>
      <c r="MGY57" s="1585"/>
      <c r="MGZ57" s="1585"/>
      <c r="MHA57" s="1585"/>
      <c r="MHB57" s="1585"/>
      <c r="MHC57" s="1585"/>
      <c r="MHD57" s="1585"/>
      <c r="MHE57" s="1585"/>
      <c r="MHF57" s="1585"/>
      <c r="MHG57" s="1585"/>
      <c r="MHH57" s="1585"/>
      <c r="MHI57" s="1585"/>
      <c r="MHJ57" s="1585"/>
      <c r="MHK57" s="1585"/>
      <c r="MHL57" s="1585"/>
      <c r="MHM57" s="1585"/>
      <c r="MHN57" s="1585"/>
      <c r="MHO57" s="1585"/>
      <c r="MHP57" s="1585"/>
      <c r="MHQ57" s="1585"/>
      <c r="MHR57" s="1585"/>
      <c r="MHS57" s="1585"/>
      <c r="MHT57" s="1585"/>
      <c r="MHU57" s="1585"/>
      <c r="MHV57" s="1585"/>
      <c r="MHW57" s="1585"/>
      <c r="MHX57" s="1585"/>
      <c r="MHY57" s="1585"/>
      <c r="MHZ57" s="1585"/>
      <c r="MIA57" s="1585"/>
      <c r="MIB57" s="1585"/>
      <c r="MIC57" s="1585"/>
      <c r="MID57" s="1585"/>
      <c r="MIE57" s="1585"/>
      <c r="MIF57" s="1585"/>
      <c r="MIG57" s="1585"/>
      <c r="MIH57" s="1585"/>
      <c r="MII57" s="1585"/>
      <c r="MIJ57" s="1585"/>
      <c r="MIK57" s="1585"/>
      <c r="MIL57" s="1585"/>
      <c r="MIM57" s="1585"/>
      <c r="MIN57" s="1585"/>
      <c r="MIO57" s="1585"/>
      <c r="MIP57" s="1585"/>
      <c r="MIQ57" s="1585"/>
      <c r="MIR57" s="1585"/>
      <c r="MIS57" s="1585"/>
      <c r="MIT57" s="1585"/>
      <c r="MIU57" s="1585"/>
      <c r="MIV57" s="1585"/>
      <c r="MIW57" s="1585"/>
      <c r="MIX57" s="1585"/>
      <c r="MIY57" s="1585"/>
      <c r="MIZ57" s="1585"/>
      <c r="MJA57" s="1585"/>
      <c r="MJB57" s="1585"/>
      <c r="MJC57" s="1585"/>
      <c r="MJD57" s="1585"/>
      <c r="MJE57" s="1585"/>
      <c r="MJF57" s="1585"/>
      <c r="MJG57" s="1585"/>
      <c r="MJH57" s="1585"/>
      <c r="MJI57" s="1585"/>
      <c r="MJJ57" s="1585"/>
      <c r="MJK57" s="1585"/>
      <c r="MJL57" s="1585"/>
      <c r="MJM57" s="1585"/>
      <c r="MJN57" s="1585"/>
      <c r="MJO57" s="1585"/>
      <c r="MJP57" s="1585"/>
      <c r="MJQ57" s="1585"/>
      <c r="MJR57" s="1585"/>
      <c r="MJS57" s="1585"/>
      <c r="MJT57" s="1585"/>
      <c r="MJU57" s="1585"/>
      <c r="MJV57" s="1585"/>
      <c r="MJW57" s="1585"/>
      <c r="MJX57" s="1585"/>
      <c r="MJY57" s="1585"/>
      <c r="MJZ57" s="1585"/>
      <c r="MKA57" s="1585"/>
      <c r="MKB57" s="1585"/>
      <c r="MKC57" s="1585"/>
      <c r="MKD57" s="1585"/>
      <c r="MKE57" s="1585"/>
      <c r="MKF57" s="1585"/>
      <c r="MKG57" s="1585"/>
      <c r="MKH57" s="1585"/>
      <c r="MKI57" s="1585"/>
      <c r="MKJ57" s="1585"/>
      <c r="MKK57" s="1585"/>
      <c r="MKL57" s="1585"/>
      <c r="MKM57" s="1585"/>
      <c r="MKN57" s="1585"/>
      <c r="MKO57" s="1585"/>
      <c r="MKP57" s="1585"/>
      <c r="MKQ57" s="1585"/>
      <c r="MKR57" s="1585"/>
      <c r="MKS57" s="1585"/>
      <c r="MKT57" s="1585"/>
      <c r="MKU57" s="1585"/>
      <c r="MKV57" s="1585"/>
      <c r="MKW57" s="1585"/>
      <c r="MKX57" s="1585"/>
      <c r="MKY57" s="1585"/>
      <c r="MKZ57" s="1585"/>
      <c r="MLA57" s="1585"/>
      <c r="MLB57" s="1585"/>
      <c r="MLC57" s="1585"/>
      <c r="MLD57" s="1585"/>
      <c r="MLE57" s="1585"/>
      <c r="MLF57" s="1585"/>
      <c r="MLG57" s="1585"/>
      <c r="MLH57" s="1585"/>
      <c r="MLI57" s="1585"/>
      <c r="MLJ57" s="1585"/>
      <c r="MLK57" s="1585"/>
      <c r="MLL57" s="1585"/>
      <c r="MLM57" s="1585"/>
      <c r="MLN57" s="1585"/>
      <c r="MLO57" s="1585"/>
      <c r="MLP57" s="1585"/>
      <c r="MLQ57" s="1585"/>
      <c r="MLR57" s="1585"/>
      <c r="MLS57" s="1585"/>
      <c r="MLT57" s="1585"/>
      <c r="MLU57" s="1585"/>
      <c r="MLV57" s="1585"/>
      <c r="MLW57" s="1585"/>
      <c r="MLX57" s="1585"/>
      <c r="MLY57" s="1585"/>
      <c r="MLZ57" s="1585"/>
      <c r="MMA57" s="1585"/>
      <c r="MMB57" s="1585"/>
      <c r="MMC57" s="1585"/>
      <c r="MMD57" s="1585"/>
      <c r="MME57" s="1585"/>
      <c r="MMF57" s="1585"/>
      <c r="MMG57" s="1585"/>
      <c r="MMH57" s="1585"/>
      <c r="MMI57" s="1585"/>
      <c r="MMJ57" s="1585"/>
      <c r="MMK57" s="1585"/>
      <c r="MML57" s="1585"/>
      <c r="MMM57" s="1585"/>
      <c r="MMN57" s="1585"/>
      <c r="MMO57" s="1585"/>
      <c r="MMP57" s="1585"/>
      <c r="MMQ57" s="1585"/>
      <c r="MMR57" s="1585"/>
      <c r="MMS57" s="1585"/>
      <c r="MMT57" s="1585"/>
      <c r="MMU57" s="1585"/>
      <c r="MMV57" s="1585"/>
      <c r="MMW57" s="1585"/>
      <c r="MMX57" s="1585"/>
      <c r="MMY57" s="1585"/>
      <c r="MMZ57" s="1585"/>
      <c r="MNA57" s="1585"/>
      <c r="MNB57" s="1585"/>
      <c r="MNC57" s="1585"/>
      <c r="MND57" s="1585"/>
      <c r="MNE57" s="1585"/>
      <c r="MNF57" s="1585"/>
      <c r="MNG57" s="1585"/>
      <c r="MNH57" s="1585"/>
      <c r="MNI57" s="1585"/>
      <c r="MNJ57" s="1585"/>
      <c r="MNK57" s="1585"/>
      <c r="MNL57" s="1585"/>
      <c r="MNM57" s="1585"/>
      <c r="MNN57" s="1585"/>
      <c r="MNO57" s="1585"/>
      <c r="MNP57" s="1585"/>
      <c r="MNQ57" s="1585"/>
      <c r="MNR57" s="1585"/>
      <c r="MNS57" s="1585"/>
      <c r="MNT57" s="1585"/>
      <c r="MNU57" s="1585"/>
      <c r="MNV57" s="1585"/>
      <c r="MNW57" s="1585"/>
      <c r="MNX57" s="1585"/>
      <c r="MNY57" s="1585"/>
      <c r="MNZ57" s="1585"/>
      <c r="MOA57" s="1585"/>
      <c r="MOB57" s="1585"/>
      <c r="MOC57" s="1585"/>
      <c r="MOD57" s="1585"/>
      <c r="MOE57" s="1585"/>
      <c r="MOF57" s="1585"/>
      <c r="MOG57" s="1585"/>
      <c r="MOH57" s="1585"/>
      <c r="MOI57" s="1585"/>
      <c r="MOJ57" s="1585"/>
      <c r="MOK57" s="1585"/>
      <c r="MOL57" s="1585"/>
      <c r="MOM57" s="1585"/>
      <c r="MON57" s="1585"/>
      <c r="MOO57" s="1585"/>
      <c r="MOP57" s="1585"/>
      <c r="MOQ57" s="1585"/>
      <c r="MOR57" s="1585"/>
      <c r="MOS57" s="1585"/>
      <c r="MOT57" s="1585"/>
      <c r="MOU57" s="1585"/>
      <c r="MOV57" s="1585"/>
      <c r="MOW57" s="1585"/>
      <c r="MOX57" s="1585"/>
      <c r="MOY57" s="1585"/>
      <c r="MOZ57" s="1585"/>
      <c r="MPA57" s="1585"/>
      <c r="MPB57" s="1585"/>
      <c r="MPC57" s="1585"/>
      <c r="MPD57" s="1585"/>
      <c r="MPE57" s="1585"/>
      <c r="MPF57" s="1585"/>
      <c r="MPG57" s="1585"/>
      <c r="MPH57" s="1585"/>
      <c r="MPI57" s="1585"/>
      <c r="MPJ57" s="1585"/>
      <c r="MPK57" s="1585"/>
      <c r="MPL57" s="1585"/>
      <c r="MPM57" s="1585"/>
      <c r="MPN57" s="1585"/>
      <c r="MPO57" s="1585"/>
      <c r="MPP57" s="1585"/>
      <c r="MPQ57" s="1585"/>
      <c r="MPR57" s="1585"/>
      <c r="MPS57" s="1585"/>
      <c r="MPT57" s="1585"/>
      <c r="MPU57" s="1585"/>
      <c r="MPV57" s="1585"/>
      <c r="MPW57" s="1585"/>
      <c r="MPX57" s="1585"/>
      <c r="MPY57" s="1585"/>
      <c r="MPZ57" s="1585"/>
      <c r="MQA57" s="1585"/>
      <c r="MQB57" s="1585"/>
      <c r="MQC57" s="1585"/>
      <c r="MQD57" s="1585"/>
      <c r="MQE57" s="1585"/>
      <c r="MQF57" s="1585"/>
      <c r="MQG57" s="1585"/>
      <c r="MQH57" s="1585"/>
      <c r="MQI57" s="1585"/>
      <c r="MQJ57" s="1585"/>
      <c r="MQK57" s="1585"/>
      <c r="MQL57" s="1585"/>
      <c r="MQM57" s="1585"/>
      <c r="MQN57" s="1585"/>
      <c r="MQO57" s="1585"/>
      <c r="MQP57" s="1585"/>
      <c r="MQQ57" s="1585"/>
      <c r="MQR57" s="1585"/>
      <c r="MQS57" s="1585"/>
      <c r="MQT57" s="1585"/>
      <c r="MQU57" s="1585"/>
      <c r="MQV57" s="1585"/>
      <c r="MQW57" s="1585"/>
      <c r="MQX57" s="1585"/>
      <c r="MQY57" s="1585"/>
      <c r="MQZ57" s="1585"/>
      <c r="MRA57" s="1585"/>
      <c r="MRB57" s="1585"/>
      <c r="MRC57" s="1585"/>
      <c r="MRD57" s="1585"/>
      <c r="MRE57" s="1585"/>
      <c r="MRF57" s="1585"/>
      <c r="MRG57" s="1585"/>
      <c r="MRH57" s="1585"/>
      <c r="MRI57" s="1585"/>
      <c r="MRJ57" s="1585"/>
      <c r="MRK57" s="1585"/>
      <c r="MRL57" s="1585"/>
      <c r="MRM57" s="1585"/>
      <c r="MRN57" s="1585"/>
      <c r="MRO57" s="1585"/>
      <c r="MRP57" s="1585"/>
      <c r="MRQ57" s="1585"/>
      <c r="MRR57" s="1585"/>
      <c r="MRS57" s="1585"/>
      <c r="MRT57" s="1585"/>
      <c r="MRU57" s="1585"/>
      <c r="MRV57" s="1585"/>
      <c r="MRW57" s="1585"/>
      <c r="MRX57" s="1585"/>
      <c r="MRY57" s="1585"/>
      <c r="MRZ57" s="1585"/>
      <c r="MSA57" s="1585"/>
      <c r="MSB57" s="1585"/>
      <c r="MSC57" s="1585"/>
      <c r="MSD57" s="1585"/>
      <c r="MSE57" s="1585"/>
      <c r="MSF57" s="1585"/>
      <c r="MSG57" s="1585"/>
      <c r="MSH57" s="1585"/>
      <c r="MSI57" s="1585"/>
      <c r="MSJ57" s="1585"/>
      <c r="MSK57" s="1585"/>
      <c r="MSL57" s="1585"/>
      <c r="MSM57" s="1585"/>
      <c r="MSN57" s="1585"/>
      <c r="MSO57" s="1585"/>
      <c r="MSP57" s="1585"/>
      <c r="MSQ57" s="1585"/>
      <c r="MSR57" s="1585"/>
      <c r="MSS57" s="1585"/>
      <c r="MST57" s="1585"/>
      <c r="MSU57" s="1585"/>
      <c r="MSV57" s="1585"/>
      <c r="MSW57" s="1585"/>
      <c r="MSX57" s="1585"/>
      <c r="MSY57" s="1585"/>
      <c r="MSZ57" s="1585"/>
      <c r="MTA57" s="1585"/>
      <c r="MTB57" s="1585"/>
      <c r="MTC57" s="1585"/>
      <c r="MTD57" s="1585"/>
      <c r="MTE57" s="1585"/>
      <c r="MTF57" s="1585"/>
      <c r="MTG57" s="1585"/>
      <c r="MTH57" s="1585"/>
      <c r="MTI57" s="1585"/>
      <c r="MTJ57" s="1585"/>
      <c r="MTK57" s="1585"/>
      <c r="MTL57" s="1585"/>
      <c r="MTM57" s="1585"/>
      <c r="MTN57" s="1585"/>
      <c r="MTO57" s="1585"/>
      <c r="MTP57" s="1585"/>
      <c r="MTQ57" s="1585"/>
      <c r="MTR57" s="1585"/>
      <c r="MTS57" s="1585"/>
      <c r="MTT57" s="1585"/>
      <c r="MTU57" s="1585"/>
      <c r="MTV57" s="1585"/>
      <c r="MTW57" s="1585"/>
      <c r="MTX57" s="1585"/>
      <c r="MTY57" s="1585"/>
      <c r="MTZ57" s="1585"/>
      <c r="MUA57" s="1585"/>
      <c r="MUB57" s="1585"/>
      <c r="MUC57" s="1585"/>
      <c r="MUD57" s="1585"/>
      <c r="MUE57" s="1585"/>
      <c r="MUF57" s="1585"/>
      <c r="MUG57" s="1585"/>
      <c r="MUH57" s="1585"/>
      <c r="MUI57" s="1585"/>
      <c r="MUJ57" s="1585"/>
      <c r="MUK57" s="1585"/>
      <c r="MUL57" s="1585"/>
      <c r="MUM57" s="1585"/>
      <c r="MUN57" s="1585"/>
      <c r="MUO57" s="1585"/>
      <c r="MUP57" s="1585"/>
      <c r="MUQ57" s="1585"/>
      <c r="MUR57" s="1585"/>
      <c r="MUS57" s="1585"/>
      <c r="MUT57" s="1585"/>
      <c r="MUU57" s="1585"/>
      <c r="MUV57" s="1585"/>
      <c r="MUW57" s="1585"/>
      <c r="MUX57" s="1585"/>
      <c r="MUY57" s="1585"/>
      <c r="MUZ57" s="1585"/>
      <c r="MVA57" s="1585"/>
      <c r="MVB57" s="1585"/>
      <c r="MVC57" s="1585"/>
      <c r="MVD57" s="1585"/>
      <c r="MVE57" s="1585"/>
      <c r="MVF57" s="1585"/>
      <c r="MVG57" s="1585"/>
      <c r="MVH57" s="1585"/>
      <c r="MVI57" s="1585"/>
      <c r="MVJ57" s="1585"/>
      <c r="MVK57" s="1585"/>
      <c r="MVL57" s="1585"/>
      <c r="MVM57" s="1585"/>
      <c r="MVN57" s="1585"/>
      <c r="MVO57" s="1585"/>
      <c r="MVP57" s="1585"/>
      <c r="MVQ57" s="1585"/>
      <c r="MVR57" s="1585"/>
      <c r="MVS57" s="1585"/>
      <c r="MVT57" s="1585"/>
      <c r="MVU57" s="1585"/>
      <c r="MVV57" s="1585"/>
      <c r="MVW57" s="1585"/>
      <c r="MVX57" s="1585"/>
      <c r="MVY57" s="1585"/>
      <c r="MVZ57" s="1585"/>
      <c r="MWA57" s="1585"/>
      <c r="MWB57" s="1585"/>
      <c r="MWC57" s="1585"/>
      <c r="MWD57" s="1585"/>
      <c r="MWE57" s="1585"/>
      <c r="MWF57" s="1585"/>
      <c r="MWG57" s="1585"/>
      <c r="MWH57" s="1585"/>
      <c r="MWI57" s="1585"/>
      <c r="MWJ57" s="1585"/>
      <c r="MWK57" s="1585"/>
      <c r="MWL57" s="1585"/>
      <c r="MWM57" s="1585"/>
      <c r="MWN57" s="1585"/>
      <c r="MWO57" s="1585"/>
      <c r="MWP57" s="1585"/>
      <c r="MWQ57" s="1585"/>
      <c r="MWR57" s="1585"/>
      <c r="MWS57" s="1585"/>
      <c r="MWT57" s="1585"/>
      <c r="MWU57" s="1585"/>
      <c r="MWV57" s="1585"/>
      <c r="MWW57" s="1585"/>
      <c r="MWX57" s="1585"/>
      <c r="MWY57" s="1585"/>
      <c r="MWZ57" s="1585"/>
      <c r="MXA57" s="1585"/>
      <c r="MXB57" s="1585"/>
      <c r="MXC57" s="1585"/>
      <c r="MXD57" s="1585"/>
      <c r="MXE57" s="1585"/>
      <c r="MXF57" s="1585"/>
      <c r="MXG57" s="1585"/>
      <c r="MXH57" s="1585"/>
      <c r="MXI57" s="1585"/>
      <c r="MXJ57" s="1585"/>
      <c r="MXK57" s="1585"/>
      <c r="MXL57" s="1585"/>
      <c r="MXM57" s="1585"/>
      <c r="MXN57" s="1585"/>
      <c r="MXO57" s="1585"/>
      <c r="MXP57" s="1585"/>
      <c r="MXQ57" s="1585"/>
      <c r="MXR57" s="1585"/>
      <c r="MXS57" s="1585"/>
      <c r="MXT57" s="1585"/>
      <c r="MXU57" s="1585"/>
      <c r="MXV57" s="1585"/>
      <c r="MXW57" s="1585"/>
      <c r="MXX57" s="1585"/>
      <c r="MXY57" s="1585"/>
      <c r="MXZ57" s="1585"/>
      <c r="MYA57" s="1585"/>
      <c r="MYB57" s="1585"/>
      <c r="MYC57" s="1585"/>
      <c r="MYD57" s="1585"/>
      <c r="MYE57" s="1585"/>
      <c r="MYF57" s="1585"/>
      <c r="MYG57" s="1585"/>
      <c r="MYH57" s="1585"/>
      <c r="MYI57" s="1585"/>
      <c r="MYJ57" s="1585"/>
      <c r="MYK57" s="1585"/>
      <c r="MYL57" s="1585"/>
      <c r="MYM57" s="1585"/>
      <c r="MYN57" s="1585"/>
      <c r="MYO57" s="1585"/>
      <c r="MYP57" s="1585"/>
      <c r="MYQ57" s="1585"/>
      <c r="MYR57" s="1585"/>
      <c r="MYS57" s="1585"/>
      <c r="MYT57" s="1585"/>
      <c r="MYU57" s="1585"/>
      <c r="MYV57" s="1585"/>
      <c r="MYW57" s="1585"/>
      <c r="MYX57" s="1585"/>
      <c r="MYY57" s="1585"/>
      <c r="MYZ57" s="1585"/>
      <c r="MZA57" s="1585"/>
      <c r="MZB57" s="1585"/>
      <c r="MZC57" s="1585"/>
      <c r="MZD57" s="1585"/>
      <c r="MZE57" s="1585"/>
      <c r="MZF57" s="1585"/>
      <c r="MZG57" s="1585"/>
      <c r="MZH57" s="1585"/>
      <c r="MZI57" s="1585"/>
      <c r="MZJ57" s="1585"/>
      <c r="MZK57" s="1585"/>
      <c r="MZL57" s="1585"/>
      <c r="MZM57" s="1585"/>
      <c r="MZN57" s="1585"/>
      <c r="MZO57" s="1585"/>
      <c r="MZP57" s="1585"/>
      <c r="MZQ57" s="1585"/>
      <c r="MZR57" s="1585"/>
      <c r="MZS57" s="1585"/>
      <c r="MZT57" s="1585"/>
      <c r="MZU57" s="1585"/>
      <c r="MZV57" s="1585"/>
      <c r="MZW57" s="1585"/>
      <c r="MZX57" s="1585"/>
      <c r="MZY57" s="1585"/>
      <c r="MZZ57" s="1585"/>
      <c r="NAA57" s="1585"/>
      <c r="NAB57" s="1585"/>
      <c r="NAC57" s="1585"/>
      <c r="NAD57" s="1585"/>
      <c r="NAE57" s="1585"/>
      <c r="NAF57" s="1585"/>
      <c r="NAG57" s="1585"/>
      <c r="NAH57" s="1585"/>
      <c r="NAI57" s="1585"/>
      <c r="NAJ57" s="1585"/>
      <c r="NAK57" s="1585"/>
      <c r="NAL57" s="1585"/>
      <c r="NAM57" s="1585"/>
      <c r="NAN57" s="1585"/>
      <c r="NAO57" s="1585"/>
      <c r="NAP57" s="1585"/>
      <c r="NAQ57" s="1585"/>
      <c r="NAR57" s="1585"/>
      <c r="NAS57" s="1585"/>
      <c r="NAT57" s="1585"/>
      <c r="NAU57" s="1585"/>
      <c r="NAV57" s="1585"/>
      <c r="NAW57" s="1585"/>
      <c r="NAX57" s="1585"/>
      <c r="NAY57" s="1585"/>
      <c r="NAZ57" s="1585"/>
      <c r="NBA57" s="1585"/>
      <c r="NBB57" s="1585"/>
      <c r="NBC57" s="1585"/>
      <c r="NBD57" s="1585"/>
      <c r="NBE57" s="1585"/>
      <c r="NBF57" s="1585"/>
      <c r="NBG57" s="1585"/>
      <c r="NBH57" s="1585"/>
      <c r="NBI57" s="1585"/>
      <c r="NBJ57" s="1585"/>
      <c r="NBK57" s="1585"/>
      <c r="NBL57" s="1585"/>
      <c r="NBM57" s="1585"/>
      <c r="NBN57" s="1585"/>
      <c r="NBO57" s="1585"/>
      <c r="NBP57" s="1585"/>
      <c r="NBQ57" s="1585"/>
      <c r="NBR57" s="1585"/>
      <c r="NBS57" s="1585"/>
      <c r="NBT57" s="1585"/>
      <c r="NBU57" s="1585"/>
      <c r="NBV57" s="1585"/>
      <c r="NBW57" s="1585"/>
      <c r="NBX57" s="1585"/>
      <c r="NBY57" s="1585"/>
      <c r="NBZ57" s="1585"/>
      <c r="NCA57" s="1585"/>
      <c r="NCB57" s="1585"/>
      <c r="NCC57" s="1585"/>
      <c r="NCD57" s="1585"/>
      <c r="NCE57" s="1585"/>
      <c r="NCF57" s="1585"/>
      <c r="NCG57" s="1585"/>
      <c r="NCH57" s="1585"/>
      <c r="NCI57" s="1585"/>
      <c r="NCJ57" s="1585"/>
      <c r="NCK57" s="1585"/>
      <c r="NCL57" s="1585"/>
      <c r="NCM57" s="1585"/>
      <c r="NCN57" s="1585"/>
      <c r="NCO57" s="1585"/>
      <c r="NCP57" s="1585"/>
      <c r="NCQ57" s="1585"/>
      <c r="NCR57" s="1585"/>
      <c r="NCS57" s="1585"/>
      <c r="NCT57" s="1585"/>
      <c r="NCU57" s="1585"/>
      <c r="NCV57" s="1585"/>
      <c r="NCW57" s="1585"/>
      <c r="NCX57" s="1585"/>
      <c r="NCY57" s="1585"/>
      <c r="NCZ57" s="1585"/>
      <c r="NDA57" s="1585"/>
      <c r="NDB57" s="1585"/>
      <c r="NDC57" s="1585"/>
      <c r="NDD57" s="1585"/>
      <c r="NDE57" s="1585"/>
      <c r="NDF57" s="1585"/>
      <c r="NDG57" s="1585"/>
      <c r="NDH57" s="1585"/>
      <c r="NDI57" s="1585"/>
      <c r="NDJ57" s="1585"/>
      <c r="NDK57" s="1585"/>
      <c r="NDL57" s="1585"/>
      <c r="NDM57" s="1585"/>
      <c r="NDN57" s="1585"/>
      <c r="NDO57" s="1585"/>
      <c r="NDP57" s="1585"/>
      <c r="NDQ57" s="1585"/>
      <c r="NDR57" s="1585"/>
      <c r="NDS57" s="1585"/>
      <c r="NDT57" s="1585"/>
      <c r="NDU57" s="1585"/>
      <c r="NDV57" s="1585"/>
      <c r="NDW57" s="1585"/>
      <c r="NDX57" s="1585"/>
      <c r="NDY57" s="1585"/>
      <c r="NDZ57" s="1585"/>
      <c r="NEA57" s="1585"/>
      <c r="NEB57" s="1585"/>
      <c r="NEC57" s="1585"/>
      <c r="NED57" s="1585"/>
      <c r="NEE57" s="1585"/>
      <c r="NEF57" s="1585"/>
      <c r="NEG57" s="1585"/>
      <c r="NEH57" s="1585"/>
      <c r="NEI57" s="1585"/>
      <c r="NEJ57" s="1585"/>
      <c r="NEK57" s="1585"/>
      <c r="NEL57" s="1585"/>
      <c r="NEM57" s="1585"/>
      <c r="NEN57" s="1585"/>
      <c r="NEO57" s="1585"/>
      <c r="NEP57" s="1585"/>
      <c r="NEQ57" s="1585"/>
      <c r="NER57" s="1585"/>
      <c r="NES57" s="1585"/>
      <c r="NET57" s="1585"/>
      <c r="NEU57" s="1585"/>
      <c r="NEV57" s="1585"/>
      <c r="NEW57" s="1585"/>
      <c r="NEX57" s="1585"/>
      <c r="NEY57" s="1585"/>
      <c r="NEZ57" s="1585"/>
      <c r="NFA57" s="1585"/>
      <c r="NFB57" s="1585"/>
      <c r="NFC57" s="1585"/>
      <c r="NFD57" s="1585"/>
      <c r="NFE57" s="1585"/>
      <c r="NFF57" s="1585"/>
      <c r="NFG57" s="1585"/>
      <c r="NFH57" s="1585"/>
      <c r="NFI57" s="1585"/>
      <c r="NFJ57" s="1585"/>
      <c r="NFK57" s="1585"/>
      <c r="NFL57" s="1585"/>
      <c r="NFM57" s="1585"/>
      <c r="NFN57" s="1585"/>
      <c r="NFO57" s="1585"/>
      <c r="NFP57" s="1585"/>
      <c r="NFQ57" s="1585"/>
      <c r="NFR57" s="1585"/>
      <c r="NFS57" s="1585"/>
      <c r="NFT57" s="1585"/>
      <c r="NFU57" s="1585"/>
      <c r="NFV57" s="1585"/>
      <c r="NFW57" s="1585"/>
      <c r="NFX57" s="1585"/>
      <c r="NFY57" s="1585"/>
      <c r="NFZ57" s="1585"/>
      <c r="NGA57" s="1585"/>
      <c r="NGB57" s="1585"/>
      <c r="NGC57" s="1585"/>
      <c r="NGD57" s="1585"/>
      <c r="NGE57" s="1585"/>
      <c r="NGF57" s="1585"/>
      <c r="NGG57" s="1585"/>
      <c r="NGH57" s="1585"/>
      <c r="NGI57" s="1585"/>
      <c r="NGJ57" s="1585"/>
      <c r="NGK57" s="1585"/>
      <c r="NGL57" s="1585"/>
      <c r="NGM57" s="1585"/>
      <c r="NGN57" s="1585"/>
      <c r="NGO57" s="1585"/>
      <c r="NGP57" s="1585"/>
      <c r="NGQ57" s="1585"/>
      <c r="NGR57" s="1585"/>
      <c r="NGS57" s="1585"/>
      <c r="NGT57" s="1585"/>
      <c r="NGU57" s="1585"/>
      <c r="NGV57" s="1585"/>
      <c r="NGW57" s="1585"/>
      <c r="NGX57" s="1585"/>
      <c r="NGY57" s="1585"/>
      <c r="NGZ57" s="1585"/>
      <c r="NHA57" s="1585"/>
      <c r="NHB57" s="1585"/>
      <c r="NHC57" s="1585"/>
      <c r="NHD57" s="1585"/>
      <c r="NHE57" s="1585"/>
      <c r="NHF57" s="1585"/>
      <c r="NHG57" s="1585"/>
      <c r="NHH57" s="1585"/>
      <c r="NHI57" s="1585"/>
      <c r="NHJ57" s="1585"/>
      <c r="NHK57" s="1585"/>
      <c r="NHL57" s="1585"/>
      <c r="NHM57" s="1585"/>
      <c r="NHN57" s="1585"/>
      <c r="NHO57" s="1585"/>
      <c r="NHP57" s="1585"/>
      <c r="NHQ57" s="1585"/>
      <c r="NHR57" s="1585"/>
      <c r="NHS57" s="1585"/>
      <c r="NHT57" s="1585"/>
      <c r="NHU57" s="1585"/>
      <c r="NHV57" s="1585"/>
      <c r="NHW57" s="1585"/>
      <c r="NHX57" s="1585"/>
      <c r="NHY57" s="1585"/>
      <c r="NHZ57" s="1585"/>
      <c r="NIA57" s="1585"/>
      <c r="NIB57" s="1585"/>
      <c r="NIC57" s="1585"/>
      <c r="NID57" s="1585"/>
      <c r="NIE57" s="1585"/>
      <c r="NIF57" s="1585"/>
      <c r="NIG57" s="1585"/>
      <c r="NIH57" s="1585"/>
      <c r="NII57" s="1585"/>
      <c r="NIJ57" s="1585"/>
      <c r="NIK57" s="1585"/>
      <c r="NIL57" s="1585"/>
      <c r="NIM57" s="1585"/>
      <c r="NIN57" s="1585"/>
      <c r="NIO57" s="1585"/>
      <c r="NIP57" s="1585"/>
      <c r="NIQ57" s="1585"/>
      <c r="NIR57" s="1585"/>
      <c r="NIS57" s="1585"/>
      <c r="NIT57" s="1585"/>
      <c r="NIU57" s="1585"/>
      <c r="NIV57" s="1585"/>
      <c r="NIW57" s="1585"/>
      <c r="NIX57" s="1585"/>
      <c r="NIY57" s="1585"/>
      <c r="NIZ57" s="1585"/>
      <c r="NJA57" s="1585"/>
      <c r="NJB57" s="1585"/>
      <c r="NJC57" s="1585"/>
      <c r="NJD57" s="1585"/>
      <c r="NJE57" s="1585"/>
      <c r="NJF57" s="1585"/>
      <c r="NJG57" s="1585"/>
      <c r="NJH57" s="1585"/>
      <c r="NJI57" s="1585"/>
      <c r="NJJ57" s="1585"/>
      <c r="NJK57" s="1585"/>
      <c r="NJL57" s="1585"/>
      <c r="NJM57" s="1585"/>
      <c r="NJN57" s="1585"/>
      <c r="NJO57" s="1585"/>
      <c r="NJP57" s="1585"/>
      <c r="NJQ57" s="1585"/>
      <c r="NJR57" s="1585"/>
      <c r="NJS57" s="1585"/>
      <c r="NJT57" s="1585"/>
      <c r="NJU57" s="1585"/>
      <c r="NJV57" s="1585"/>
      <c r="NJW57" s="1585"/>
      <c r="NJX57" s="1585"/>
      <c r="NJY57" s="1585"/>
      <c r="NJZ57" s="1585"/>
      <c r="NKA57" s="1585"/>
      <c r="NKB57" s="1585"/>
      <c r="NKC57" s="1585"/>
      <c r="NKD57" s="1585"/>
      <c r="NKE57" s="1585"/>
      <c r="NKF57" s="1585"/>
      <c r="NKG57" s="1585"/>
      <c r="NKH57" s="1585"/>
      <c r="NKI57" s="1585"/>
      <c r="NKJ57" s="1585"/>
      <c r="NKK57" s="1585"/>
      <c r="NKL57" s="1585"/>
      <c r="NKM57" s="1585"/>
      <c r="NKN57" s="1585"/>
      <c r="NKO57" s="1585"/>
      <c r="NKP57" s="1585"/>
      <c r="NKQ57" s="1585"/>
      <c r="NKR57" s="1585"/>
      <c r="NKS57" s="1585"/>
      <c r="NKT57" s="1585"/>
      <c r="NKU57" s="1585"/>
      <c r="NKV57" s="1585"/>
      <c r="NKW57" s="1585"/>
      <c r="NKX57" s="1585"/>
      <c r="NKY57" s="1585"/>
      <c r="NKZ57" s="1585"/>
      <c r="NLA57" s="1585"/>
      <c r="NLB57" s="1585"/>
      <c r="NLC57" s="1585"/>
      <c r="NLD57" s="1585"/>
      <c r="NLE57" s="1585"/>
      <c r="NLF57" s="1585"/>
      <c r="NLG57" s="1585"/>
      <c r="NLH57" s="1585"/>
      <c r="NLI57" s="1585"/>
      <c r="NLJ57" s="1585"/>
      <c r="NLK57" s="1585"/>
      <c r="NLL57" s="1585"/>
      <c r="NLM57" s="1585"/>
      <c r="NLN57" s="1585"/>
      <c r="NLO57" s="1585"/>
      <c r="NLP57" s="1585"/>
      <c r="NLQ57" s="1585"/>
      <c r="NLR57" s="1585"/>
      <c r="NLS57" s="1585"/>
      <c r="NLT57" s="1585"/>
      <c r="NLU57" s="1585"/>
      <c r="NLV57" s="1585"/>
      <c r="NLW57" s="1585"/>
      <c r="NLX57" s="1585"/>
      <c r="NLY57" s="1585"/>
      <c r="NLZ57" s="1585"/>
      <c r="NMA57" s="1585"/>
      <c r="NMB57" s="1585"/>
      <c r="NMC57" s="1585"/>
      <c r="NMD57" s="1585"/>
      <c r="NME57" s="1585"/>
      <c r="NMF57" s="1585"/>
      <c r="NMG57" s="1585"/>
      <c r="NMH57" s="1585"/>
      <c r="NMI57" s="1585"/>
      <c r="NMJ57" s="1585"/>
      <c r="NMK57" s="1585"/>
      <c r="NML57" s="1585"/>
      <c r="NMM57" s="1585"/>
      <c r="NMN57" s="1585"/>
      <c r="NMO57" s="1585"/>
      <c r="NMP57" s="1585"/>
      <c r="NMQ57" s="1585"/>
      <c r="NMR57" s="1585"/>
      <c r="NMS57" s="1585"/>
      <c r="NMT57" s="1585"/>
      <c r="NMU57" s="1585"/>
      <c r="NMV57" s="1585"/>
      <c r="NMW57" s="1585"/>
      <c r="NMX57" s="1585"/>
      <c r="NMY57" s="1585"/>
      <c r="NMZ57" s="1585"/>
      <c r="NNA57" s="1585"/>
      <c r="NNB57" s="1585"/>
      <c r="NNC57" s="1585"/>
      <c r="NND57" s="1585"/>
      <c r="NNE57" s="1585"/>
      <c r="NNF57" s="1585"/>
      <c r="NNG57" s="1585"/>
      <c r="NNH57" s="1585"/>
      <c r="NNI57" s="1585"/>
      <c r="NNJ57" s="1585"/>
      <c r="NNK57" s="1585"/>
      <c r="NNL57" s="1585"/>
      <c r="NNM57" s="1585"/>
      <c r="NNN57" s="1585"/>
      <c r="NNO57" s="1585"/>
      <c r="NNP57" s="1585"/>
      <c r="NNQ57" s="1585"/>
      <c r="NNR57" s="1585"/>
      <c r="NNS57" s="1585"/>
      <c r="NNT57" s="1585"/>
      <c r="NNU57" s="1585"/>
      <c r="NNV57" s="1585"/>
      <c r="NNW57" s="1585"/>
      <c r="NNX57" s="1585"/>
      <c r="NNY57" s="1585"/>
      <c r="NNZ57" s="1585"/>
      <c r="NOA57" s="1585"/>
      <c r="NOB57" s="1585"/>
      <c r="NOC57" s="1585"/>
      <c r="NOD57" s="1585"/>
      <c r="NOE57" s="1585"/>
      <c r="NOF57" s="1585"/>
      <c r="NOG57" s="1585"/>
      <c r="NOH57" s="1585"/>
      <c r="NOI57" s="1585"/>
      <c r="NOJ57" s="1585"/>
      <c r="NOK57" s="1585"/>
      <c r="NOL57" s="1585"/>
      <c r="NOM57" s="1585"/>
      <c r="NON57" s="1585"/>
      <c r="NOO57" s="1585"/>
      <c r="NOP57" s="1585"/>
      <c r="NOQ57" s="1585"/>
      <c r="NOR57" s="1585"/>
      <c r="NOS57" s="1585"/>
      <c r="NOT57" s="1585"/>
      <c r="NOU57" s="1585"/>
      <c r="NOV57" s="1585"/>
      <c r="NOW57" s="1585"/>
      <c r="NOX57" s="1585"/>
      <c r="NOY57" s="1585"/>
      <c r="NOZ57" s="1585"/>
      <c r="NPA57" s="1585"/>
      <c r="NPB57" s="1585"/>
      <c r="NPC57" s="1585"/>
      <c r="NPD57" s="1585"/>
      <c r="NPE57" s="1585"/>
      <c r="NPF57" s="1585"/>
      <c r="NPG57" s="1585"/>
      <c r="NPH57" s="1585"/>
      <c r="NPI57" s="1585"/>
      <c r="NPJ57" s="1585"/>
      <c r="NPK57" s="1585"/>
      <c r="NPL57" s="1585"/>
      <c r="NPM57" s="1585"/>
      <c r="NPN57" s="1585"/>
      <c r="NPO57" s="1585"/>
      <c r="NPP57" s="1585"/>
      <c r="NPQ57" s="1585"/>
      <c r="NPR57" s="1585"/>
      <c r="NPS57" s="1585"/>
      <c r="NPT57" s="1585"/>
      <c r="NPU57" s="1585"/>
      <c r="NPV57" s="1585"/>
      <c r="NPW57" s="1585"/>
      <c r="NPX57" s="1585"/>
      <c r="NPY57" s="1585"/>
      <c r="NPZ57" s="1585"/>
      <c r="NQA57" s="1585"/>
      <c r="NQB57" s="1585"/>
      <c r="NQC57" s="1585"/>
      <c r="NQD57" s="1585"/>
      <c r="NQE57" s="1585"/>
      <c r="NQF57" s="1585"/>
      <c r="NQG57" s="1585"/>
      <c r="NQH57" s="1585"/>
      <c r="NQI57" s="1585"/>
      <c r="NQJ57" s="1585"/>
      <c r="NQK57" s="1585"/>
      <c r="NQL57" s="1585"/>
      <c r="NQM57" s="1585"/>
      <c r="NQN57" s="1585"/>
      <c r="NQO57" s="1585"/>
      <c r="NQP57" s="1585"/>
      <c r="NQQ57" s="1585"/>
      <c r="NQR57" s="1585"/>
      <c r="NQS57" s="1585"/>
      <c r="NQT57" s="1585"/>
      <c r="NQU57" s="1585"/>
      <c r="NQV57" s="1585"/>
      <c r="NQW57" s="1585"/>
      <c r="NQX57" s="1585"/>
      <c r="NQY57" s="1585"/>
      <c r="NQZ57" s="1585"/>
      <c r="NRA57" s="1585"/>
      <c r="NRB57" s="1585"/>
      <c r="NRC57" s="1585"/>
      <c r="NRD57" s="1585"/>
      <c r="NRE57" s="1585"/>
      <c r="NRF57" s="1585"/>
      <c r="NRG57" s="1585"/>
      <c r="NRH57" s="1585"/>
      <c r="NRI57" s="1585"/>
      <c r="NRJ57" s="1585"/>
      <c r="NRK57" s="1585"/>
      <c r="NRL57" s="1585"/>
      <c r="NRM57" s="1585"/>
      <c r="NRN57" s="1585"/>
      <c r="NRO57" s="1585"/>
      <c r="NRP57" s="1585"/>
      <c r="NRQ57" s="1585"/>
      <c r="NRR57" s="1585"/>
      <c r="NRS57" s="1585"/>
      <c r="NRT57" s="1585"/>
      <c r="NRU57" s="1585"/>
      <c r="NRV57" s="1585"/>
      <c r="NRW57" s="1585"/>
      <c r="NRX57" s="1585"/>
      <c r="NRY57" s="1585"/>
      <c r="NRZ57" s="1585"/>
      <c r="NSA57" s="1585"/>
      <c r="NSB57" s="1585"/>
      <c r="NSC57" s="1585"/>
      <c r="NSD57" s="1585"/>
      <c r="NSE57" s="1585"/>
      <c r="NSF57" s="1585"/>
      <c r="NSG57" s="1585"/>
      <c r="NSH57" s="1585"/>
      <c r="NSI57" s="1585"/>
      <c r="NSJ57" s="1585"/>
      <c r="NSK57" s="1585"/>
      <c r="NSL57" s="1585"/>
      <c r="NSM57" s="1585"/>
      <c r="NSN57" s="1585"/>
      <c r="NSO57" s="1585"/>
      <c r="NSP57" s="1585"/>
      <c r="NSQ57" s="1585"/>
      <c r="NSR57" s="1585"/>
      <c r="NSS57" s="1585"/>
      <c r="NST57" s="1585"/>
      <c r="NSU57" s="1585"/>
      <c r="NSV57" s="1585"/>
      <c r="NSW57" s="1585"/>
      <c r="NSX57" s="1585"/>
      <c r="NSY57" s="1585"/>
      <c r="NSZ57" s="1585"/>
      <c r="NTA57" s="1585"/>
      <c r="NTB57" s="1585"/>
      <c r="NTC57" s="1585"/>
      <c r="NTD57" s="1585"/>
      <c r="NTE57" s="1585"/>
      <c r="NTF57" s="1585"/>
      <c r="NTG57" s="1585"/>
      <c r="NTH57" s="1585"/>
      <c r="NTI57" s="1585"/>
      <c r="NTJ57" s="1585"/>
      <c r="NTK57" s="1585"/>
      <c r="NTL57" s="1585"/>
      <c r="NTM57" s="1585"/>
      <c r="NTN57" s="1585"/>
      <c r="NTO57" s="1585"/>
      <c r="NTP57" s="1585"/>
      <c r="NTQ57" s="1585"/>
      <c r="NTR57" s="1585"/>
      <c r="NTS57" s="1585"/>
      <c r="NTT57" s="1585"/>
      <c r="NTU57" s="1585"/>
      <c r="NTV57" s="1585"/>
      <c r="NTW57" s="1585"/>
      <c r="NTX57" s="1585"/>
      <c r="NTY57" s="1585"/>
      <c r="NTZ57" s="1585"/>
      <c r="NUA57" s="1585"/>
      <c r="NUB57" s="1585"/>
      <c r="NUC57" s="1585"/>
      <c r="NUD57" s="1585"/>
      <c r="NUE57" s="1585"/>
      <c r="NUF57" s="1585"/>
      <c r="NUG57" s="1585"/>
      <c r="NUH57" s="1585"/>
      <c r="NUI57" s="1585"/>
      <c r="NUJ57" s="1585"/>
      <c r="NUK57" s="1585"/>
      <c r="NUL57" s="1585"/>
      <c r="NUM57" s="1585"/>
      <c r="NUN57" s="1585"/>
      <c r="NUO57" s="1585"/>
      <c r="NUP57" s="1585"/>
      <c r="NUQ57" s="1585"/>
      <c r="NUR57" s="1585"/>
      <c r="NUS57" s="1585"/>
      <c r="NUT57" s="1585"/>
      <c r="NUU57" s="1585"/>
      <c r="NUV57" s="1585"/>
      <c r="NUW57" s="1585"/>
      <c r="NUX57" s="1585"/>
      <c r="NUY57" s="1585"/>
      <c r="NUZ57" s="1585"/>
      <c r="NVA57" s="1585"/>
      <c r="NVB57" s="1585"/>
      <c r="NVC57" s="1585"/>
      <c r="NVD57" s="1585"/>
      <c r="NVE57" s="1585"/>
      <c r="NVF57" s="1585"/>
      <c r="NVG57" s="1585"/>
      <c r="NVH57" s="1585"/>
      <c r="NVI57" s="1585"/>
      <c r="NVJ57" s="1585"/>
      <c r="NVK57" s="1585"/>
      <c r="NVL57" s="1585"/>
      <c r="NVM57" s="1585"/>
      <c r="NVN57" s="1585"/>
      <c r="NVO57" s="1585"/>
      <c r="NVP57" s="1585"/>
      <c r="NVQ57" s="1585"/>
      <c r="NVR57" s="1585"/>
      <c r="NVS57" s="1585"/>
      <c r="NVT57" s="1585"/>
      <c r="NVU57" s="1585"/>
      <c r="NVV57" s="1585"/>
      <c r="NVW57" s="1585"/>
      <c r="NVX57" s="1585"/>
      <c r="NVY57" s="1585"/>
      <c r="NVZ57" s="1585"/>
      <c r="NWA57" s="1585"/>
      <c r="NWB57" s="1585"/>
      <c r="NWC57" s="1585"/>
      <c r="NWD57" s="1585"/>
      <c r="NWE57" s="1585"/>
      <c r="NWF57" s="1585"/>
      <c r="NWG57" s="1585"/>
      <c r="NWH57" s="1585"/>
      <c r="NWI57" s="1585"/>
      <c r="NWJ57" s="1585"/>
      <c r="NWK57" s="1585"/>
      <c r="NWL57" s="1585"/>
      <c r="NWM57" s="1585"/>
      <c r="NWN57" s="1585"/>
      <c r="NWO57" s="1585"/>
      <c r="NWP57" s="1585"/>
      <c r="NWQ57" s="1585"/>
      <c r="NWR57" s="1585"/>
      <c r="NWS57" s="1585"/>
      <c r="NWT57" s="1585"/>
      <c r="NWU57" s="1585"/>
      <c r="NWV57" s="1585"/>
      <c r="NWW57" s="1585"/>
      <c r="NWX57" s="1585"/>
      <c r="NWY57" s="1585"/>
      <c r="NWZ57" s="1585"/>
      <c r="NXA57" s="1585"/>
      <c r="NXB57" s="1585"/>
      <c r="NXC57" s="1585"/>
      <c r="NXD57" s="1585"/>
      <c r="NXE57" s="1585"/>
      <c r="NXF57" s="1585"/>
      <c r="NXG57" s="1585"/>
      <c r="NXH57" s="1585"/>
      <c r="NXI57" s="1585"/>
      <c r="NXJ57" s="1585"/>
      <c r="NXK57" s="1585"/>
      <c r="NXL57" s="1585"/>
      <c r="NXM57" s="1585"/>
      <c r="NXN57" s="1585"/>
      <c r="NXO57" s="1585"/>
      <c r="NXP57" s="1585"/>
      <c r="NXQ57" s="1585"/>
      <c r="NXR57" s="1585"/>
      <c r="NXS57" s="1585"/>
      <c r="NXT57" s="1585"/>
      <c r="NXU57" s="1585"/>
      <c r="NXV57" s="1585"/>
      <c r="NXW57" s="1585"/>
      <c r="NXX57" s="1585"/>
      <c r="NXY57" s="1585"/>
      <c r="NXZ57" s="1585"/>
      <c r="NYA57" s="1585"/>
      <c r="NYB57" s="1585"/>
      <c r="NYC57" s="1585"/>
      <c r="NYD57" s="1585"/>
      <c r="NYE57" s="1585"/>
      <c r="NYF57" s="1585"/>
      <c r="NYG57" s="1585"/>
      <c r="NYH57" s="1585"/>
      <c r="NYI57" s="1585"/>
      <c r="NYJ57" s="1585"/>
      <c r="NYK57" s="1585"/>
      <c r="NYL57" s="1585"/>
      <c r="NYM57" s="1585"/>
      <c r="NYN57" s="1585"/>
      <c r="NYO57" s="1585"/>
      <c r="NYP57" s="1585"/>
      <c r="NYQ57" s="1585"/>
      <c r="NYR57" s="1585"/>
      <c r="NYS57" s="1585"/>
      <c r="NYT57" s="1585"/>
      <c r="NYU57" s="1585"/>
      <c r="NYV57" s="1585"/>
      <c r="NYW57" s="1585"/>
      <c r="NYX57" s="1585"/>
      <c r="NYY57" s="1585"/>
      <c r="NYZ57" s="1585"/>
      <c r="NZA57" s="1585"/>
      <c r="NZB57" s="1585"/>
      <c r="NZC57" s="1585"/>
      <c r="NZD57" s="1585"/>
      <c r="NZE57" s="1585"/>
      <c r="NZF57" s="1585"/>
      <c r="NZG57" s="1585"/>
      <c r="NZH57" s="1585"/>
      <c r="NZI57" s="1585"/>
      <c r="NZJ57" s="1585"/>
      <c r="NZK57" s="1585"/>
      <c r="NZL57" s="1585"/>
      <c r="NZM57" s="1585"/>
      <c r="NZN57" s="1585"/>
      <c r="NZO57" s="1585"/>
      <c r="NZP57" s="1585"/>
      <c r="NZQ57" s="1585"/>
      <c r="NZR57" s="1585"/>
      <c r="NZS57" s="1585"/>
      <c r="NZT57" s="1585"/>
      <c r="NZU57" s="1585"/>
      <c r="NZV57" s="1585"/>
      <c r="NZW57" s="1585"/>
      <c r="NZX57" s="1585"/>
      <c r="NZY57" s="1585"/>
      <c r="NZZ57" s="1585"/>
      <c r="OAA57" s="1585"/>
      <c r="OAB57" s="1585"/>
      <c r="OAC57" s="1585"/>
      <c r="OAD57" s="1585"/>
      <c r="OAE57" s="1585"/>
      <c r="OAF57" s="1585"/>
      <c r="OAG57" s="1585"/>
      <c r="OAH57" s="1585"/>
      <c r="OAI57" s="1585"/>
      <c r="OAJ57" s="1585"/>
      <c r="OAK57" s="1585"/>
      <c r="OAL57" s="1585"/>
      <c r="OAM57" s="1585"/>
      <c r="OAN57" s="1585"/>
      <c r="OAO57" s="1585"/>
      <c r="OAP57" s="1585"/>
      <c r="OAQ57" s="1585"/>
      <c r="OAR57" s="1585"/>
      <c r="OAS57" s="1585"/>
      <c r="OAT57" s="1585"/>
      <c r="OAU57" s="1585"/>
      <c r="OAV57" s="1585"/>
      <c r="OAW57" s="1585"/>
      <c r="OAX57" s="1585"/>
      <c r="OAY57" s="1585"/>
      <c r="OAZ57" s="1585"/>
      <c r="OBA57" s="1585"/>
      <c r="OBB57" s="1585"/>
      <c r="OBC57" s="1585"/>
      <c r="OBD57" s="1585"/>
      <c r="OBE57" s="1585"/>
      <c r="OBF57" s="1585"/>
      <c r="OBG57" s="1585"/>
      <c r="OBH57" s="1585"/>
      <c r="OBI57" s="1585"/>
      <c r="OBJ57" s="1585"/>
      <c r="OBK57" s="1585"/>
      <c r="OBL57" s="1585"/>
      <c r="OBM57" s="1585"/>
      <c r="OBN57" s="1585"/>
      <c r="OBO57" s="1585"/>
      <c r="OBP57" s="1585"/>
      <c r="OBQ57" s="1585"/>
      <c r="OBR57" s="1585"/>
      <c r="OBS57" s="1585"/>
      <c r="OBT57" s="1585"/>
      <c r="OBU57" s="1585"/>
      <c r="OBV57" s="1585"/>
      <c r="OBW57" s="1585"/>
      <c r="OBX57" s="1585"/>
      <c r="OBY57" s="1585"/>
      <c r="OBZ57" s="1585"/>
      <c r="OCA57" s="1585"/>
      <c r="OCB57" s="1585"/>
      <c r="OCC57" s="1585"/>
      <c r="OCD57" s="1585"/>
      <c r="OCE57" s="1585"/>
      <c r="OCF57" s="1585"/>
      <c r="OCG57" s="1585"/>
      <c r="OCH57" s="1585"/>
      <c r="OCI57" s="1585"/>
      <c r="OCJ57" s="1585"/>
      <c r="OCK57" s="1585"/>
      <c r="OCL57" s="1585"/>
      <c r="OCM57" s="1585"/>
      <c r="OCN57" s="1585"/>
      <c r="OCO57" s="1585"/>
      <c r="OCP57" s="1585"/>
      <c r="OCQ57" s="1585"/>
      <c r="OCR57" s="1585"/>
      <c r="OCS57" s="1585"/>
      <c r="OCT57" s="1585"/>
      <c r="OCU57" s="1585"/>
      <c r="OCV57" s="1585"/>
      <c r="OCW57" s="1585"/>
      <c r="OCX57" s="1585"/>
      <c r="OCY57" s="1585"/>
      <c r="OCZ57" s="1585"/>
      <c r="ODA57" s="1585"/>
      <c r="ODB57" s="1585"/>
      <c r="ODC57" s="1585"/>
      <c r="ODD57" s="1585"/>
      <c r="ODE57" s="1585"/>
      <c r="ODF57" s="1585"/>
      <c r="ODG57" s="1585"/>
      <c r="ODH57" s="1585"/>
      <c r="ODI57" s="1585"/>
      <c r="ODJ57" s="1585"/>
      <c r="ODK57" s="1585"/>
      <c r="ODL57" s="1585"/>
      <c r="ODM57" s="1585"/>
      <c r="ODN57" s="1585"/>
      <c r="ODO57" s="1585"/>
      <c r="ODP57" s="1585"/>
      <c r="ODQ57" s="1585"/>
      <c r="ODR57" s="1585"/>
      <c r="ODS57" s="1585"/>
      <c r="ODT57" s="1585"/>
      <c r="ODU57" s="1585"/>
      <c r="ODV57" s="1585"/>
      <c r="ODW57" s="1585"/>
      <c r="ODX57" s="1585"/>
      <c r="ODY57" s="1585"/>
      <c r="ODZ57" s="1585"/>
      <c r="OEA57" s="1585"/>
      <c r="OEB57" s="1585"/>
      <c r="OEC57" s="1585"/>
      <c r="OED57" s="1585"/>
      <c r="OEE57" s="1585"/>
      <c r="OEF57" s="1585"/>
      <c r="OEG57" s="1585"/>
      <c r="OEH57" s="1585"/>
      <c r="OEI57" s="1585"/>
      <c r="OEJ57" s="1585"/>
      <c r="OEK57" s="1585"/>
      <c r="OEL57" s="1585"/>
      <c r="OEM57" s="1585"/>
      <c r="OEN57" s="1585"/>
      <c r="OEO57" s="1585"/>
      <c r="OEP57" s="1585"/>
      <c r="OEQ57" s="1585"/>
      <c r="OER57" s="1585"/>
      <c r="OES57" s="1585"/>
      <c r="OET57" s="1585"/>
      <c r="OEU57" s="1585"/>
      <c r="OEV57" s="1585"/>
      <c r="OEW57" s="1585"/>
      <c r="OEX57" s="1585"/>
      <c r="OEY57" s="1585"/>
      <c r="OEZ57" s="1585"/>
      <c r="OFA57" s="1585"/>
      <c r="OFB57" s="1585"/>
      <c r="OFC57" s="1585"/>
      <c r="OFD57" s="1585"/>
      <c r="OFE57" s="1585"/>
      <c r="OFF57" s="1585"/>
      <c r="OFG57" s="1585"/>
      <c r="OFH57" s="1585"/>
      <c r="OFI57" s="1585"/>
      <c r="OFJ57" s="1585"/>
      <c r="OFK57" s="1585"/>
      <c r="OFL57" s="1585"/>
      <c r="OFM57" s="1585"/>
      <c r="OFN57" s="1585"/>
      <c r="OFO57" s="1585"/>
      <c r="OFP57" s="1585"/>
      <c r="OFQ57" s="1585"/>
      <c r="OFR57" s="1585"/>
      <c r="OFS57" s="1585"/>
      <c r="OFT57" s="1585"/>
      <c r="OFU57" s="1585"/>
      <c r="OFV57" s="1585"/>
      <c r="OFW57" s="1585"/>
      <c r="OFX57" s="1585"/>
      <c r="OFY57" s="1585"/>
      <c r="OFZ57" s="1585"/>
      <c r="OGA57" s="1585"/>
      <c r="OGB57" s="1585"/>
      <c r="OGC57" s="1585"/>
      <c r="OGD57" s="1585"/>
      <c r="OGE57" s="1585"/>
      <c r="OGF57" s="1585"/>
      <c r="OGG57" s="1585"/>
      <c r="OGH57" s="1585"/>
      <c r="OGI57" s="1585"/>
      <c r="OGJ57" s="1585"/>
      <c r="OGK57" s="1585"/>
      <c r="OGL57" s="1585"/>
      <c r="OGM57" s="1585"/>
      <c r="OGN57" s="1585"/>
      <c r="OGO57" s="1585"/>
      <c r="OGP57" s="1585"/>
      <c r="OGQ57" s="1585"/>
      <c r="OGR57" s="1585"/>
      <c r="OGS57" s="1585"/>
      <c r="OGT57" s="1585"/>
      <c r="OGU57" s="1585"/>
      <c r="OGV57" s="1585"/>
      <c r="OGW57" s="1585"/>
      <c r="OGX57" s="1585"/>
      <c r="OGY57" s="1585"/>
      <c r="OGZ57" s="1585"/>
      <c r="OHA57" s="1585"/>
      <c r="OHB57" s="1585"/>
      <c r="OHC57" s="1585"/>
      <c r="OHD57" s="1585"/>
      <c r="OHE57" s="1585"/>
      <c r="OHF57" s="1585"/>
      <c r="OHG57" s="1585"/>
      <c r="OHH57" s="1585"/>
      <c r="OHI57" s="1585"/>
      <c r="OHJ57" s="1585"/>
      <c r="OHK57" s="1585"/>
      <c r="OHL57" s="1585"/>
      <c r="OHM57" s="1585"/>
      <c r="OHN57" s="1585"/>
      <c r="OHO57" s="1585"/>
      <c r="OHP57" s="1585"/>
      <c r="OHQ57" s="1585"/>
      <c r="OHR57" s="1585"/>
      <c r="OHS57" s="1585"/>
      <c r="OHT57" s="1585"/>
      <c r="OHU57" s="1585"/>
      <c r="OHV57" s="1585"/>
      <c r="OHW57" s="1585"/>
      <c r="OHX57" s="1585"/>
      <c r="OHY57" s="1585"/>
      <c r="OHZ57" s="1585"/>
      <c r="OIA57" s="1585"/>
      <c r="OIB57" s="1585"/>
      <c r="OIC57" s="1585"/>
      <c r="OID57" s="1585"/>
      <c r="OIE57" s="1585"/>
      <c r="OIF57" s="1585"/>
      <c r="OIG57" s="1585"/>
      <c r="OIH57" s="1585"/>
      <c r="OII57" s="1585"/>
      <c r="OIJ57" s="1585"/>
      <c r="OIK57" s="1585"/>
      <c r="OIL57" s="1585"/>
      <c r="OIM57" s="1585"/>
      <c r="OIN57" s="1585"/>
      <c r="OIO57" s="1585"/>
      <c r="OIP57" s="1585"/>
      <c r="OIQ57" s="1585"/>
      <c r="OIR57" s="1585"/>
      <c r="OIS57" s="1585"/>
      <c r="OIT57" s="1585"/>
      <c r="OIU57" s="1585"/>
      <c r="OIV57" s="1585"/>
      <c r="OIW57" s="1585"/>
      <c r="OIX57" s="1585"/>
      <c r="OIY57" s="1585"/>
      <c r="OIZ57" s="1585"/>
      <c r="OJA57" s="1585"/>
      <c r="OJB57" s="1585"/>
      <c r="OJC57" s="1585"/>
      <c r="OJD57" s="1585"/>
      <c r="OJE57" s="1585"/>
      <c r="OJF57" s="1585"/>
      <c r="OJG57" s="1585"/>
      <c r="OJH57" s="1585"/>
      <c r="OJI57" s="1585"/>
      <c r="OJJ57" s="1585"/>
      <c r="OJK57" s="1585"/>
      <c r="OJL57" s="1585"/>
      <c r="OJM57" s="1585"/>
      <c r="OJN57" s="1585"/>
      <c r="OJO57" s="1585"/>
      <c r="OJP57" s="1585"/>
      <c r="OJQ57" s="1585"/>
      <c r="OJR57" s="1585"/>
      <c r="OJS57" s="1585"/>
      <c r="OJT57" s="1585"/>
      <c r="OJU57" s="1585"/>
      <c r="OJV57" s="1585"/>
      <c r="OJW57" s="1585"/>
      <c r="OJX57" s="1585"/>
      <c r="OJY57" s="1585"/>
      <c r="OJZ57" s="1585"/>
      <c r="OKA57" s="1585"/>
      <c r="OKB57" s="1585"/>
      <c r="OKC57" s="1585"/>
      <c r="OKD57" s="1585"/>
      <c r="OKE57" s="1585"/>
      <c r="OKF57" s="1585"/>
      <c r="OKG57" s="1585"/>
      <c r="OKH57" s="1585"/>
      <c r="OKI57" s="1585"/>
      <c r="OKJ57" s="1585"/>
      <c r="OKK57" s="1585"/>
      <c r="OKL57" s="1585"/>
      <c r="OKM57" s="1585"/>
      <c r="OKN57" s="1585"/>
      <c r="OKO57" s="1585"/>
      <c r="OKP57" s="1585"/>
      <c r="OKQ57" s="1585"/>
      <c r="OKR57" s="1585"/>
      <c r="OKS57" s="1585"/>
      <c r="OKT57" s="1585"/>
      <c r="OKU57" s="1585"/>
      <c r="OKV57" s="1585"/>
      <c r="OKW57" s="1585"/>
      <c r="OKX57" s="1585"/>
      <c r="OKY57" s="1585"/>
      <c r="OKZ57" s="1585"/>
      <c r="OLA57" s="1585"/>
      <c r="OLB57" s="1585"/>
      <c r="OLC57" s="1585"/>
      <c r="OLD57" s="1585"/>
      <c r="OLE57" s="1585"/>
      <c r="OLF57" s="1585"/>
      <c r="OLG57" s="1585"/>
      <c r="OLH57" s="1585"/>
      <c r="OLI57" s="1585"/>
      <c r="OLJ57" s="1585"/>
      <c r="OLK57" s="1585"/>
      <c r="OLL57" s="1585"/>
      <c r="OLM57" s="1585"/>
      <c r="OLN57" s="1585"/>
      <c r="OLO57" s="1585"/>
      <c r="OLP57" s="1585"/>
      <c r="OLQ57" s="1585"/>
      <c r="OLR57" s="1585"/>
      <c r="OLS57" s="1585"/>
      <c r="OLT57" s="1585"/>
      <c r="OLU57" s="1585"/>
      <c r="OLV57" s="1585"/>
      <c r="OLW57" s="1585"/>
      <c r="OLX57" s="1585"/>
      <c r="OLY57" s="1585"/>
      <c r="OLZ57" s="1585"/>
      <c r="OMA57" s="1585"/>
      <c r="OMB57" s="1585"/>
      <c r="OMC57" s="1585"/>
      <c r="OMD57" s="1585"/>
      <c r="OME57" s="1585"/>
      <c r="OMF57" s="1585"/>
      <c r="OMG57" s="1585"/>
      <c r="OMH57" s="1585"/>
      <c r="OMI57" s="1585"/>
      <c r="OMJ57" s="1585"/>
      <c r="OMK57" s="1585"/>
      <c r="OML57" s="1585"/>
      <c r="OMM57" s="1585"/>
      <c r="OMN57" s="1585"/>
      <c r="OMO57" s="1585"/>
      <c r="OMP57" s="1585"/>
      <c r="OMQ57" s="1585"/>
      <c r="OMR57" s="1585"/>
      <c r="OMS57" s="1585"/>
      <c r="OMT57" s="1585"/>
      <c r="OMU57" s="1585"/>
      <c r="OMV57" s="1585"/>
      <c r="OMW57" s="1585"/>
      <c r="OMX57" s="1585"/>
      <c r="OMY57" s="1585"/>
      <c r="OMZ57" s="1585"/>
      <c r="ONA57" s="1585"/>
      <c r="ONB57" s="1585"/>
      <c r="ONC57" s="1585"/>
      <c r="OND57" s="1585"/>
      <c r="ONE57" s="1585"/>
      <c r="ONF57" s="1585"/>
      <c r="ONG57" s="1585"/>
      <c r="ONH57" s="1585"/>
      <c r="ONI57" s="1585"/>
      <c r="ONJ57" s="1585"/>
      <c r="ONK57" s="1585"/>
      <c r="ONL57" s="1585"/>
      <c r="ONM57" s="1585"/>
      <c r="ONN57" s="1585"/>
      <c r="ONO57" s="1585"/>
      <c r="ONP57" s="1585"/>
      <c r="ONQ57" s="1585"/>
      <c r="ONR57" s="1585"/>
      <c r="ONS57" s="1585"/>
      <c r="ONT57" s="1585"/>
      <c r="ONU57" s="1585"/>
      <c r="ONV57" s="1585"/>
      <c r="ONW57" s="1585"/>
      <c r="ONX57" s="1585"/>
      <c r="ONY57" s="1585"/>
      <c r="ONZ57" s="1585"/>
      <c r="OOA57" s="1585"/>
      <c r="OOB57" s="1585"/>
      <c r="OOC57" s="1585"/>
      <c r="OOD57" s="1585"/>
      <c r="OOE57" s="1585"/>
      <c r="OOF57" s="1585"/>
      <c r="OOG57" s="1585"/>
      <c r="OOH57" s="1585"/>
      <c r="OOI57" s="1585"/>
      <c r="OOJ57" s="1585"/>
      <c r="OOK57" s="1585"/>
      <c r="OOL57" s="1585"/>
      <c r="OOM57" s="1585"/>
      <c r="OON57" s="1585"/>
      <c r="OOO57" s="1585"/>
      <c r="OOP57" s="1585"/>
      <c r="OOQ57" s="1585"/>
      <c r="OOR57" s="1585"/>
      <c r="OOS57" s="1585"/>
      <c r="OOT57" s="1585"/>
      <c r="OOU57" s="1585"/>
      <c r="OOV57" s="1585"/>
      <c r="OOW57" s="1585"/>
      <c r="OOX57" s="1585"/>
      <c r="OOY57" s="1585"/>
      <c r="OOZ57" s="1585"/>
      <c r="OPA57" s="1585"/>
      <c r="OPB57" s="1585"/>
      <c r="OPC57" s="1585"/>
      <c r="OPD57" s="1585"/>
      <c r="OPE57" s="1585"/>
      <c r="OPF57" s="1585"/>
      <c r="OPG57" s="1585"/>
      <c r="OPH57" s="1585"/>
      <c r="OPI57" s="1585"/>
      <c r="OPJ57" s="1585"/>
      <c r="OPK57" s="1585"/>
      <c r="OPL57" s="1585"/>
      <c r="OPM57" s="1585"/>
      <c r="OPN57" s="1585"/>
      <c r="OPO57" s="1585"/>
      <c r="OPP57" s="1585"/>
      <c r="OPQ57" s="1585"/>
      <c r="OPR57" s="1585"/>
      <c r="OPS57" s="1585"/>
      <c r="OPT57" s="1585"/>
      <c r="OPU57" s="1585"/>
      <c r="OPV57" s="1585"/>
      <c r="OPW57" s="1585"/>
      <c r="OPX57" s="1585"/>
      <c r="OPY57" s="1585"/>
      <c r="OPZ57" s="1585"/>
      <c r="OQA57" s="1585"/>
      <c r="OQB57" s="1585"/>
      <c r="OQC57" s="1585"/>
      <c r="OQD57" s="1585"/>
      <c r="OQE57" s="1585"/>
      <c r="OQF57" s="1585"/>
      <c r="OQG57" s="1585"/>
      <c r="OQH57" s="1585"/>
      <c r="OQI57" s="1585"/>
      <c r="OQJ57" s="1585"/>
      <c r="OQK57" s="1585"/>
      <c r="OQL57" s="1585"/>
      <c r="OQM57" s="1585"/>
      <c r="OQN57" s="1585"/>
      <c r="OQO57" s="1585"/>
      <c r="OQP57" s="1585"/>
      <c r="OQQ57" s="1585"/>
      <c r="OQR57" s="1585"/>
      <c r="OQS57" s="1585"/>
      <c r="OQT57" s="1585"/>
      <c r="OQU57" s="1585"/>
      <c r="OQV57" s="1585"/>
      <c r="OQW57" s="1585"/>
      <c r="OQX57" s="1585"/>
      <c r="OQY57" s="1585"/>
      <c r="OQZ57" s="1585"/>
      <c r="ORA57" s="1585"/>
      <c r="ORB57" s="1585"/>
      <c r="ORC57" s="1585"/>
      <c r="ORD57" s="1585"/>
      <c r="ORE57" s="1585"/>
      <c r="ORF57" s="1585"/>
      <c r="ORG57" s="1585"/>
      <c r="ORH57" s="1585"/>
      <c r="ORI57" s="1585"/>
      <c r="ORJ57" s="1585"/>
      <c r="ORK57" s="1585"/>
      <c r="ORL57" s="1585"/>
      <c r="ORM57" s="1585"/>
      <c r="ORN57" s="1585"/>
      <c r="ORO57" s="1585"/>
      <c r="ORP57" s="1585"/>
      <c r="ORQ57" s="1585"/>
      <c r="ORR57" s="1585"/>
      <c r="ORS57" s="1585"/>
      <c r="ORT57" s="1585"/>
      <c r="ORU57" s="1585"/>
      <c r="ORV57" s="1585"/>
      <c r="ORW57" s="1585"/>
      <c r="ORX57" s="1585"/>
      <c r="ORY57" s="1585"/>
      <c r="ORZ57" s="1585"/>
      <c r="OSA57" s="1585"/>
      <c r="OSB57" s="1585"/>
      <c r="OSC57" s="1585"/>
      <c r="OSD57" s="1585"/>
      <c r="OSE57" s="1585"/>
      <c r="OSF57" s="1585"/>
      <c r="OSG57" s="1585"/>
      <c r="OSH57" s="1585"/>
      <c r="OSI57" s="1585"/>
      <c r="OSJ57" s="1585"/>
      <c r="OSK57" s="1585"/>
      <c r="OSL57" s="1585"/>
      <c r="OSM57" s="1585"/>
      <c r="OSN57" s="1585"/>
      <c r="OSO57" s="1585"/>
      <c r="OSP57" s="1585"/>
      <c r="OSQ57" s="1585"/>
      <c r="OSR57" s="1585"/>
      <c r="OSS57" s="1585"/>
      <c r="OST57" s="1585"/>
      <c r="OSU57" s="1585"/>
      <c r="OSV57" s="1585"/>
      <c r="OSW57" s="1585"/>
      <c r="OSX57" s="1585"/>
      <c r="OSY57" s="1585"/>
      <c r="OSZ57" s="1585"/>
      <c r="OTA57" s="1585"/>
      <c r="OTB57" s="1585"/>
      <c r="OTC57" s="1585"/>
      <c r="OTD57" s="1585"/>
      <c r="OTE57" s="1585"/>
      <c r="OTF57" s="1585"/>
      <c r="OTG57" s="1585"/>
      <c r="OTH57" s="1585"/>
      <c r="OTI57" s="1585"/>
      <c r="OTJ57" s="1585"/>
      <c r="OTK57" s="1585"/>
      <c r="OTL57" s="1585"/>
      <c r="OTM57" s="1585"/>
      <c r="OTN57" s="1585"/>
      <c r="OTO57" s="1585"/>
      <c r="OTP57" s="1585"/>
      <c r="OTQ57" s="1585"/>
      <c r="OTR57" s="1585"/>
      <c r="OTS57" s="1585"/>
      <c r="OTT57" s="1585"/>
      <c r="OTU57" s="1585"/>
      <c r="OTV57" s="1585"/>
      <c r="OTW57" s="1585"/>
      <c r="OTX57" s="1585"/>
      <c r="OTY57" s="1585"/>
      <c r="OTZ57" s="1585"/>
      <c r="OUA57" s="1585"/>
      <c r="OUB57" s="1585"/>
      <c r="OUC57" s="1585"/>
      <c r="OUD57" s="1585"/>
      <c r="OUE57" s="1585"/>
      <c r="OUF57" s="1585"/>
      <c r="OUG57" s="1585"/>
      <c r="OUH57" s="1585"/>
      <c r="OUI57" s="1585"/>
      <c r="OUJ57" s="1585"/>
      <c r="OUK57" s="1585"/>
      <c r="OUL57" s="1585"/>
      <c r="OUM57" s="1585"/>
      <c r="OUN57" s="1585"/>
      <c r="OUO57" s="1585"/>
      <c r="OUP57" s="1585"/>
      <c r="OUQ57" s="1585"/>
      <c r="OUR57" s="1585"/>
      <c r="OUS57" s="1585"/>
      <c r="OUT57" s="1585"/>
      <c r="OUU57" s="1585"/>
      <c r="OUV57" s="1585"/>
      <c r="OUW57" s="1585"/>
      <c r="OUX57" s="1585"/>
      <c r="OUY57" s="1585"/>
      <c r="OUZ57" s="1585"/>
      <c r="OVA57" s="1585"/>
      <c r="OVB57" s="1585"/>
      <c r="OVC57" s="1585"/>
      <c r="OVD57" s="1585"/>
      <c r="OVE57" s="1585"/>
      <c r="OVF57" s="1585"/>
      <c r="OVG57" s="1585"/>
      <c r="OVH57" s="1585"/>
      <c r="OVI57" s="1585"/>
      <c r="OVJ57" s="1585"/>
      <c r="OVK57" s="1585"/>
      <c r="OVL57" s="1585"/>
      <c r="OVM57" s="1585"/>
      <c r="OVN57" s="1585"/>
      <c r="OVO57" s="1585"/>
      <c r="OVP57" s="1585"/>
      <c r="OVQ57" s="1585"/>
      <c r="OVR57" s="1585"/>
      <c r="OVS57" s="1585"/>
      <c r="OVT57" s="1585"/>
      <c r="OVU57" s="1585"/>
      <c r="OVV57" s="1585"/>
      <c r="OVW57" s="1585"/>
      <c r="OVX57" s="1585"/>
      <c r="OVY57" s="1585"/>
      <c r="OVZ57" s="1585"/>
      <c r="OWA57" s="1585"/>
      <c r="OWB57" s="1585"/>
      <c r="OWC57" s="1585"/>
      <c r="OWD57" s="1585"/>
      <c r="OWE57" s="1585"/>
      <c r="OWF57" s="1585"/>
      <c r="OWG57" s="1585"/>
      <c r="OWH57" s="1585"/>
      <c r="OWI57" s="1585"/>
      <c r="OWJ57" s="1585"/>
      <c r="OWK57" s="1585"/>
      <c r="OWL57" s="1585"/>
      <c r="OWM57" s="1585"/>
      <c r="OWN57" s="1585"/>
      <c r="OWO57" s="1585"/>
      <c r="OWP57" s="1585"/>
      <c r="OWQ57" s="1585"/>
      <c r="OWR57" s="1585"/>
      <c r="OWS57" s="1585"/>
      <c r="OWT57" s="1585"/>
      <c r="OWU57" s="1585"/>
      <c r="OWV57" s="1585"/>
      <c r="OWW57" s="1585"/>
      <c r="OWX57" s="1585"/>
      <c r="OWY57" s="1585"/>
      <c r="OWZ57" s="1585"/>
      <c r="OXA57" s="1585"/>
      <c r="OXB57" s="1585"/>
      <c r="OXC57" s="1585"/>
      <c r="OXD57" s="1585"/>
      <c r="OXE57" s="1585"/>
      <c r="OXF57" s="1585"/>
      <c r="OXG57" s="1585"/>
      <c r="OXH57" s="1585"/>
      <c r="OXI57" s="1585"/>
      <c r="OXJ57" s="1585"/>
      <c r="OXK57" s="1585"/>
      <c r="OXL57" s="1585"/>
      <c r="OXM57" s="1585"/>
      <c r="OXN57" s="1585"/>
      <c r="OXO57" s="1585"/>
      <c r="OXP57" s="1585"/>
      <c r="OXQ57" s="1585"/>
      <c r="OXR57" s="1585"/>
      <c r="OXS57" s="1585"/>
      <c r="OXT57" s="1585"/>
      <c r="OXU57" s="1585"/>
      <c r="OXV57" s="1585"/>
      <c r="OXW57" s="1585"/>
      <c r="OXX57" s="1585"/>
      <c r="OXY57" s="1585"/>
      <c r="OXZ57" s="1585"/>
      <c r="OYA57" s="1585"/>
      <c r="OYB57" s="1585"/>
      <c r="OYC57" s="1585"/>
      <c r="OYD57" s="1585"/>
      <c r="OYE57" s="1585"/>
      <c r="OYF57" s="1585"/>
      <c r="OYG57" s="1585"/>
      <c r="OYH57" s="1585"/>
      <c r="OYI57" s="1585"/>
      <c r="OYJ57" s="1585"/>
      <c r="OYK57" s="1585"/>
      <c r="OYL57" s="1585"/>
      <c r="OYM57" s="1585"/>
      <c r="OYN57" s="1585"/>
      <c r="OYO57" s="1585"/>
      <c r="OYP57" s="1585"/>
      <c r="OYQ57" s="1585"/>
      <c r="OYR57" s="1585"/>
      <c r="OYS57" s="1585"/>
      <c r="OYT57" s="1585"/>
      <c r="OYU57" s="1585"/>
      <c r="OYV57" s="1585"/>
      <c r="OYW57" s="1585"/>
      <c r="OYX57" s="1585"/>
      <c r="OYY57" s="1585"/>
      <c r="OYZ57" s="1585"/>
      <c r="OZA57" s="1585"/>
      <c r="OZB57" s="1585"/>
      <c r="OZC57" s="1585"/>
      <c r="OZD57" s="1585"/>
      <c r="OZE57" s="1585"/>
      <c r="OZF57" s="1585"/>
      <c r="OZG57" s="1585"/>
      <c r="OZH57" s="1585"/>
      <c r="OZI57" s="1585"/>
      <c r="OZJ57" s="1585"/>
      <c r="OZK57" s="1585"/>
      <c r="OZL57" s="1585"/>
      <c r="OZM57" s="1585"/>
      <c r="OZN57" s="1585"/>
      <c r="OZO57" s="1585"/>
      <c r="OZP57" s="1585"/>
      <c r="OZQ57" s="1585"/>
      <c r="OZR57" s="1585"/>
      <c r="OZS57" s="1585"/>
      <c r="OZT57" s="1585"/>
      <c r="OZU57" s="1585"/>
      <c r="OZV57" s="1585"/>
      <c r="OZW57" s="1585"/>
      <c r="OZX57" s="1585"/>
      <c r="OZY57" s="1585"/>
      <c r="OZZ57" s="1585"/>
      <c r="PAA57" s="1585"/>
      <c r="PAB57" s="1585"/>
      <c r="PAC57" s="1585"/>
      <c r="PAD57" s="1585"/>
      <c r="PAE57" s="1585"/>
      <c r="PAF57" s="1585"/>
      <c r="PAG57" s="1585"/>
      <c r="PAH57" s="1585"/>
      <c r="PAI57" s="1585"/>
      <c r="PAJ57" s="1585"/>
      <c r="PAK57" s="1585"/>
      <c r="PAL57" s="1585"/>
      <c r="PAM57" s="1585"/>
      <c r="PAN57" s="1585"/>
      <c r="PAO57" s="1585"/>
      <c r="PAP57" s="1585"/>
      <c r="PAQ57" s="1585"/>
      <c r="PAR57" s="1585"/>
      <c r="PAS57" s="1585"/>
      <c r="PAT57" s="1585"/>
      <c r="PAU57" s="1585"/>
      <c r="PAV57" s="1585"/>
      <c r="PAW57" s="1585"/>
      <c r="PAX57" s="1585"/>
      <c r="PAY57" s="1585"/>
      <c r="PAZ57" s="1585"/>
      <c r="PBA57" s="1585"/>
      <c r="PBB57" s="1585"/>
      <c r="PBC57" s="1585"/>
      <c r="PBD57" s="1585"/>
      <c r="PBE57" s="1585"/>
      <c r="PBF57" s="1585"/>
      <c r="PBG57" s="1585"/>
      <c r="PBH57" s="1585"/>
      <c r="PBI57" s="1585"/>
      <c r="PBJ57" s="1585"/>
      <c r="PBK57" s="1585"/>
      <c r="PBL57" s="1585"/>
      <c r="PBM57" s="1585"/>
      <c r="PBN57" s="1585"/>
      <c r="PBO57" s="1585"/>
      <c r="PBP57" s="1585"/>
      <c r="PBQ57" s="1585"/>
      <c r="PBR57" s="1585"/>
      <c r="PBS57" s="1585"/>
      <c r="PBT57" s="1585"/>
      <c r="PBU57" s="1585"/>
      <c r="PBV57" s="1585"/>
      <c r="PBW57" s="1585"/>
      <c r="PBX57" s="1585"/>
      <c r="PBY57" s="1585"/>
      <c r="PBZ57" s="1585"/>
      <c r="PCA57" s="1585"/>
      <c r="PCB57" s="1585"/>
      <c r="PCC57" s="1585"/>
      <c r="PCD57" s="1585"/>
      <c r="PCE57" s="1585"/>
      <c r="PCF57" s="1585"/>
      <c r="PCG57" s="1585"/>
      <c r="PCH57" s="1585"/>
      <c r="PCI57" s="1585"/>
      <c r="PCJ57" s="1585"/>
      <c r="PCK57" s="1585"/>
      <c r="PCL57" s="1585"/>
      <c r="PCM57" s="1585"/>
      <c r="PCN57" s="1585"/>
      <c r="PCO57" s="1585"/>
      <c r="PCP57" s="1585"/>
      <c r="PCQ57" s="1585"/>
      <c r="PCR57" s="1585"/>
      <c r="PCS57" s="1585"/>
      <c r="PCT57" s="1585"/>
      <c r="PCU57" s="1585"/>
      <c r="PCV57" s="1585"/>
      <c r="PCW57" s="1585"/>
      <c r="PCX57" s="1585"/>
      <c r="PCY57" s="1585"/>
      <c r="PCZ57" s="1585"/>
      <c r="PDA57" s="1585"/>
      <c r="PDB57" s="1585"/>
      <c r="PDC57" s="1585"/>
      <c r="PDD57" s="1585"/>
      <c r="PDE57" s="1585"/>
      <c r="PDF57" s="1585"/>
      <c r="PDG57" s="1585"/>
      <c r="PDH57" s="1585"/>
      <c r="PDI57" s="1585"/>
      <c r="PDJ57" s="1585"/>
      <c r="PDK57" s="1585"/>
      <c r="PDL57" s="1585"/>
      <c r="PDM57" s="1585"/>
      <c r="PDN57" s="1585"/>
      <c r="PDO57" s="1585"/>
      <c r="PDP57" s="1585"/>
      <c r="PDQ57" s="1585"/>
      <c r="PDR57" s="1585"/>
      <c r="PDS57" s="1585"/>
      <c r="PDT57" s="1585"/>
      <c r="PDU57" s="1585"/>
      <c r="PDV57" s="1585"/>
      <c r="PDW57" s="1585"/>
      <c r="PDX57" s="1585"/>
      <c r="PDY57" s="1585"/>
      <c r="PDZ57" s="1585"/>
      <c r="PEA57" s="1585"/>
      <c r="PEB57" s="1585"/>
      <c r="PEC57" s="1585"/>
      <c r="PED57" s="1585"/>
      <c r="PEE57" s="1585"/>
      <c r="PEF57" s="1585"/>
      <c r="PEG57" s="1585"/>
      <c r="PEH57" s="1585"/>
      <c r="PEI57" s="1585"/>
      <c r="PEJ57" s="1585"/>
      <c r="PEK57" s="1585"/>
      <c r="PEL57" s="1585"/>
      <c r="PEM57" s="1585"/>
      <c r="PEN57" s="1585"/>
      <c r="PEO57" s="1585"/>
      <c r="PEP57" s="1585"/>
      <c r="PEQ57" s="1585"/>
      <c r="PER57" s="1585"/>
      <c r="PES57" s="1585"/>
      <c r="PET57" s="1585"/>
      <c r="PEU57" s="1585"/>
      <c r="PEV57" s="1585"/>
      <c r="PEW57" s="1585"/>
      <c r="PEX57" s="1585"/>
      <c r="PEY57" s="1585"/>
      <c r="PEZ57" s="1585"/>
      <c r="PFA57" s="1585"/>
      <c r="PFB57" s="1585"/>
      <c r="PFC57" s="1585"/>
      <c r="PFD57" s="1585"/>
      <c r="PFE57" s="1585"/>
      <c r="PFF57" s="1585"/>
      <c r="PFG57" s="1585"/>
      <c r="PFH57" s="1585"/>
      <c r="PFI57" s="1585"/>
      <c r="PFJ57" s="1585"/>
      <c r="PFK57" s="1585"/>
      <c r="PFL57" s="1585"/>
      <c r="PFM57" s="1585"/>
      <c r="PFN57" s="1585"/>
      <c r="PFO57" s="1585"/>
      <c r="PFP57" s="1585"/>
      <c r="PFQ57" s="1585"/>
      <c r="PFR57" s="1585"/>
      <c r="PFS57" s="1585"/>
      <c r="PFT57" s="1585"/>
      <c r="PFU57" s="1585"/>
      <c r="PFV57" s="1585"/>
      <c r="PFW57" s="1585"/>
      <c r="PFX57" s="1585"/>
      <c r="PFY57" s="1585"/>
      <c r="PFZ57" s="1585"/>
      <c r="PGA57" s="1585"/>
      <c r="PGB57" s="1585"/>
      <c r="PGC57" s="1585"/>
      <c r="PGD57" s="1585"/>
      <c r="PGE57" s="1585"/>
      <c r="PGF57" s="1585"/>
      <c r="PGG57" s="1585"/>
      <c r="PGH57" s="1585"/>
      <c r="PGI57" s="1585"/>
      <c r="PGJ57" s="1585"/>
      <c r="PGK57" s="1585"/>
      <c r="PGL57" s="1585"/>
      <c r="PGM57" s="1585"/>
      <c r="PGN57" s="1585"/>
      <c r="PGO57" s="1585"/>
      <c r="PGP57" s="1585"/>
      <c r="PGQ57" s="1585"/>
      <c r="PGR57" s="1585"/>
      <c r="PGS57" s="1585"/>
      <c r="PGT57" s="1585"/>
      <c r="PGU57" s="1585"/>
      <c r="PGV57" s="1585"/>
      <c r="PGW57" s="1585"/>
      <c r="PGX57" s="1585"/>
      <c r="PGY57" s="1585"/>
      <c r="PGZ57" s="1585"/>
      <c r="PHA57" s="1585"/>
      <c r="PHB57" s="1585"/>
      <c r="PHC57" s="1585"/>
      <c r="PHD57" s="1585"/>
      <c r="PHE57" s="1585"/>
      <c r="PHF57" s="1585"/>
      <c r="PHG57" s="1585"/>
      <c r="PHH57" s="1585"/>
      <c r="PHI57" s="1585"/>
      <c r="PHJ57" s="1585"/>
      <c r="PHK57" s="1585"/>
      <c r="PHL57" s="1585"/>
      <c r="PHM57" s="1585"/>
      <c r="PHN57" s="1585"/>
      <c r="PHO57" s="1585"/>
      <c r="PHP57" s="1585"/>
      <c r="PHQ57" s="1585"/>
      <c r="PHR57" s="1585"/>
      <c r="PHS57" s="1585"/>
      <c r="PHT57" s="1585"/>
      <c r="PHU57" s="1585"/>
      <c r="PHV57" s="1585"/>
      <c r="PHW57" s="1585"/>
      <c r="PHX57" s="1585"/>
      <c r="PHY57" s="1585"/>
      <c r="PHZ57" s="1585"/>
      <c r="PIA57" s="1585"/>
      <c r="PIB57" s="1585"/>
      <c r="PIC57" s="1585"/>
      <c r="PID57" s="1585"/>
      <c r="PIE57" s="1585"/>
      <c r="PIF57" s="1585"/>
      <c r="PIG57" s="1585"/>
      <c r="PIH57" s="1585"/>
      <c r="PII57" s="1585"/>
      <c r="PIJ57" s="1585"/>
      <c r="PIK57" s="1585"/>
      <c r="PIL57" s="1585"/>
      <c r="PIM57" s="1585"/>
      <c r="PIN57" s="1585"/>
      <c r="PIO57" s="1585"/>
      <c r="PIP57" s="1585"/>
      <c r="PIQ57" s="1585"/>
      <c r="PIR57" s="1585"/>
      <c r="PIS57" s="1585"/>
      <c r="PIT57" s="1585"/>
      <c r="PIU57" s="1585"/>
      <c r="PIV57" s="1585"/>
      <c r="PIW57" s="1585"/>
      <c r="PIX57" s="1585"/>
      <c r="PIY57" s="1585"/>
      <c r="PIZ57" s="1585"/>
      <c r="PJA57" s="1585"/>
      <c r="PJB57" s="1585"/>
      <c r="PJC57" s="1585"/>
      <c r="PJD57" s="1585"/>
      <c r="PJE57" s="1585"/>
      <c r="PJF57" s="1585"/>
      <c r="PJG57" s="1585"/>
      <c r="PJH57" s="1585"/>
      <c r="PJI57" s="1585"/>
      <c r="PJJ57" s="1585"/>
      <c r="PJK57" s="1585"/>
      <c r="PJL57" s="1585"/>
      <c r="PJM57" s="1585"/>
      <c r="PJN57" s="1585"/>
      <c r="PJO57" s="1585"/>
      <c r="PJP57" s="1585"/>
      <c r="PJQ57" s="1585"/>
      <c r="PJR57" s="1585"/>
      <c r="PJS57" s="1585"/>
      <c r="PJT57" s="1585"/>
      <c r="PJU57" s="1585"/>
      <c r="PJV57" s="1585"/>
      <c r="PJW57" s="1585"/>
      <c r="PJX57" s="1585"/>
      <c r="PJY57" s="1585"/>
      <c r="PJZ57" s="1585"/>
      <c r="PKA57" s="1585"/>
      <c r="PKB57" s="1585"/>
      <c r="PKC57" s="1585"/>
      <c r="PKD57" s="1585"/>
      <c r="PKE57" s="1585"/>
      <c r="PKF57" s="1585"/>
      <c r="PKG57" s="1585"/>
      <c r="PKH57" s="1585"/>
      <c r="PKI57" s="1585"/>
      <c r="PKJ57" s="1585"/>
      <c r="PKK57" s="1585"/>
      <c r="PKL57" s="1585"/>
      <c r="PKM57" s="1585"/>
      <c r="PKN57" s="1585"/>
      <c r="PKO57" s="1585"/>
      <c r="PKP57" s="1585"/>
      <c r="PKQ57" s="1585"/>
      <c r="PKR57" s="1585"/>
      <c r="PKS57" s="1585"/>
      <c r="PKT57" s="1585"/>
      <c r="PKU57" s="1585"/>
      <c r="PKV57" s="1585"/>
      <c r="PKW57" s="1585"/>
      <c r="PKX57" s="1585"/>
      <c r="PKY57" s="1585"/>
      <c r="PKZ57" s="1585"/>
      <c r="PLA57" s="1585"/>
      <c r="PLB57" s="1585"/>
      <c r="PLC57" s="1585"/>
      <c r="PLD57" s="1585"/>
      <c r="PLE57" s="1585"/>
      <c r="PLF57" s="1585"/>
      <c r="PLG57" s="1585"/>
      <c r="PLH57" s="1585"/>
      <c r="PLI57" s="1585"/>
      <c r="PLJ57" s="1585"/>
      <c r="PLK57" s="1585"/>
      <c r="PLL57" s="1585"/>
      <c r="PLM57" s="1585"/>
      <c r="PLN57" s="1585"/>
      <c r="PLO57" s="1585"/>
      <c r="PLP57" s="1585"/>
      <c r="PLQ57" s="1585"/>
      <c r="PLR57" s="1585"/>
      <c r="PLS57" s="1585"/>
      <c r="PLT57" s="1585"/>
      <c r="PLU57" s="1585"/>
      <c r="PLV57" s="1585"/>
      <c r="PLW57" s="1585"/>
      <c r="PLX57" s="1585"/>
      <c r="PLY57" s="1585"/>
      <c r="PLZ57" s="1585"/>
      <c r="PMA57" s="1585"/>
      <c r="PMB57" s="1585"/>
      <c r="PMC57" s="1585"/>
      <c r="PMD57" s="1585"/>
      <c r="PME57" s="1585"/>
      <c r="PMF57" s="1585"/>
      <c r="PMG57" s="1585"/>
      <c r="PMH57" s="1585"/>
      <c r="PMI57" s="1585"/>
      <c r="PMJ57" s="1585"/>
      <c r="PMK57" s="1585"/>
      <c r="PML57" s="1585"/>
      <c r="PMM57" s="1585"/>
      <c r="PMN57" s="1585"/>
      <c r="PMO57" s="1585"/>
      <c r="PMP57" s="1585"/>
      <c r="PMQ57" s="1585"/>
      <c r="PMR57" s="1585"/>
      <c r="PMS57" s="1585"/>
      <c r="PMT57" s="1585"/>
      <c r="PMU57" s="1585"/>
      <c r="PMV57" s="1585"/>
      <c r="PMW57" s="1585"/>
      <c r="PMX57" s="1585"/>
      <c r="PMY57" s="1585"/>
      <c r="PMZ57" s="1585"/>
      <c r="PNA57" s="1585"/>
      <c r="PNB57" s="1585"/>
      <c r="PNC57" s="1585"/>
      <c r="PND57" s="1585"/>
      <c r="PNE57" s="1585"/>
      <c r="PNF57" s="1585"/>
      <c r="PNG57" s="1585"/>
      <c r="PNH57" s="1585"/>
      <c r="PNI57" s="1585"/>
      <c r="PNJ57" s="1585"/>
      <c r="PNK57" s="1585"/>
      <c r="PNL57" s="1585"/>
      <c r="PNM57" s="1585"/>
      <c r="PNN57" s="1585"/>
      <c r="PNO57" s="1585"/>
      <c r="PNP57" s="1585"/>
      <c r="PNQ57" s="1585"/>
      <c r="PNR57" s="1585"/>
      <c r="PNS57" s="1585"/>
      <c r="PNT57" s="1585"/>
      <c r="PNU57" s="1585"/>
      <c r="PNV57" s="1585"/>
      <c r="PNW57" s="1585"/>
      <c r="PNX57" s="1585"/>
      <c r="PNY57" s="1585"/>
      <c r="PNZ57" s="1585"/>
      <c r="POA57" s="1585"/>
      <c r="POB57" s="1585"/>
      <c r="POC57" s="1585"/>
      <c r="POD57" s="1585"/>
      <c r="POE57" s="1585"/>
      <c r="POF57" s="1585"/>
      <c r="POG57" s="1585"/>
      <c r="POH57" s="1585"/>
      <c r="POI57" s="1585"/>
      <c r="POJ57" s="1585"/>
      <c r="POK57" s="1585"/>
      <c r="POL57" s="1585"/>
      <c r="POM57" s="1585"/>
      <c r="PON57" s="1585"/>
      <c r="POO57" s="1585"/>
      <c r="POP57" s="1585"/>
      <c r="POQ57" s="1585"/>
      <c r="POR57" s="1585"/>
      <c r="POS57" s="1585"/>
      <c r="POT57" s="1585"/>
      <c r="POU57" s="1585"/>
      <c r="POV57" s="1585"/>
      <c r="POW57" s="1585"/>
      <c r="POX57" s="1585"/>
      <c r="POY57" s="1585"/>
      <c r="POZ57" s="1585"/>
      <c r="PPA57" s="1585"/>
      <c r="PPB57" s="1585"/>
      <c r="PPC57" s="1585"/>
      <c r="PPD57" s="1585"/>
      <c r="PPE57" s="1585"/>
      <c r="PPF57" s="1585"/>
      <c r="PPG57" s="1585"/>
      <c r="PPH57" s="1585"/>
      <c r="PPI57" s="1585"/>
      <c r="PPJ57" s="1585"/>
      <c r="PPK57" s="1585"/>
      <c r="PPL57" s="1585"/>
      <c r="PPM57" s="1585"/>
      <c r="PPN57" s="1585"/>
      <c r="PPO57" s="1585"/>
      <c r="PPP57" s="1585"/>
      <c r="PPQ57" s="1585"/>
      <c r="PPR57" s="1585"/>
      <c r="PPS57" s="1585"/>
      <c r="PPT57" s="1585"/>
      <c r="PPU57" s="1585"/>
      <c r="PPV57" s="1585"/>
      <c r="PPW57" s="1585"/>
      <c r="PPX57" s="1585"/>
      <c r="PPY57" s="1585"/>
      <c r="PPZ57" s="1585"/>
      <c r="PQA57" s="1585"/>
      <c r="PQB57" s="1585"/>
      <c r="PQC57" s="1585"/>
      <c r="PQD57" s="1585"/>
      <c r="PQE57" s="1585"/>
      <c r="PQF57" s="1585"/>
      <c r="PQG57" s="1585"/>
      <c r="PQH57" s="1585"/>
      <c r="PQI57" s="1585"/>
      <c r="PQJ57" s="1585"/>
      <c r="PQK57" s="1585"/>
      <c r="PQL57" s="1585"/>
      <c r="PQM57" s="1585"/>
      <c r="PQN57" s="1585"/>
      <c r="PQO57" s="1585"/>
      <c r="PQP57" s="1585"/>
      <c r="PQQ57" s="1585"/>
      <c r="PQR57" s="1585"/>
      <c r="PQS57" s="1585"/>
      <c r="PQT57" s="1585"/>
      <c r="PQU57" s="1585"/>
      <c r="PQV57" s="1585"/>
      <c r="PQW57" s="1585"/>
      <c r="PQX57" s="1585"/>
      <c r="PQY57" s="1585"/>
      <c r="PQZ57" s="1585"/>
      <c r="PRA57" s="1585"/>
      <c r="PRB57" s="1585"/>
      <c r="PRC57" s="1585"/>
      <c r="PRD57" s="1585"/>
      <c r="PRE57" s="1585"/>
      <c r="PRF57" s="1585"/>
      <c r="PRG57" s="1585"/>
      <c r="PRH57" s="1585"/>
      <c r="PRI57" s="1585"/>
      <c r="PRJ57" s="1585"/>
      <c r="PRK57" s="1585"/>
      <c r="PRL57" s="1585"/>
      <c r="PRM57" s="1585"/>
      <c r="PRN57" s="1585"/>
      <c r="PRO57" s="1585"/>
      <c r="PRP57" s="1585"/>
      <c r="PRQ57" s="1585"/>
      <c r="PRR57" s="1585"/>
      <c r="PRS57" s="1585"/>
      <c r="PRT57" s="1585"/>
      <c r="PRU57" s="1585"/>
      <c r="PRV57" s="1585"/>
      <c r="PRW57" s="1585"/>
      <c r="PRX57" s="1585"/>
      <c r="PRY57" s="1585"/>
      <c r="PRZ57" s="1585"/>
      <c r="PSA57" s="1585"/>
      <c r="PSB57" s="1585"/>
      <c r="PSC57" s="1585"/>
      <c r="PSD57" s="1585"/>
      <c r="PSE57" s="1585"/>
      <c r="PSF57" s="1585"/>
      <c r="PSG57" s="1585"/>
      <c r="PSH57" s="1585"/>
      <c r="PSI57" s="1585"/>
      <c r="PSJ57" s="1585"/>
      <c r="PSK57" s="1585"/>
      <c r="PSL57" s="1585"/>
      <c r="PSM57" s="1585"/>
      <c r="PSN57" s="1585"/>
      <c r="PSO57" s="1585"/>
      <c r="PSP57" s="1585"/>
      <c r="PSQ57" s="1585"/>
      <c r="PSR57" s="1585"/>
      <c r="PSS57" s="1585"/>
      <c r="PST57" s="1585"/>
      <c r="PSU57" s="1585"/>
      <c r="PSV57" s="1585"/>
      <c r="PSW57" s="1585"/>
      <c r="PSX57" s="1585"/>
      <c r="PSY57" s="1585"/>
      <c r="PSZ57" s="1585"/>
      <c r="PTA57" s="1585"/>
      <c r="PTB57" s="1585"/>
      <c r="PTC57" s="1585"/>
      <c r="PTD57" s="1585"/>
      <c r="PTE57" s="1585"/>
      <c r="PTF57" s="1585"/>
      <c r="PTG57" s="1585"/>
      <c r="PTH57" s="1585"/>
      <c r="PTI57" s="1585"/>
      <c r="PTJ57" s="1585"/>
      <c r="PTK57" s="1585"/>
      <c r="PTL57" s="1585"/>
      <c r="PTM57" s="1585"/>
      <c r="PTN57" s="1585"/>
      <c r="PTO57" s="1585"/>
      <c r="PTP57" s="1585"/>
      <c r="PTQ57" s="1585"/>
      <c r="PTR57" s="1585"/>
      <c r="PTS57" s="1585"/>
      <c r="PTT57" s="1585"/>
      <c r="PTU57" s="1585"/>
      <c r="PTV57" s="1585"/>
      <c r="PTW57" s="1585"/>
      <c r="PTX57" s="1585"/>
      <c r="PTY57" s="1585"/>
      <c r="PTZ57" s="1585"/>
      <c r="PUA57" s="1585"/>
      <c r="PUB57" s="1585"/>
      <c r="PUC57" s="1585"/>
      <c r="PUD57" s="1585"/>
      <c r="PUE57" s="1585"/>
      <c r="PUF57" s="1585"/>
      <c r="PUG57" s="1585"/>
      <c r="PUH57" s="1585"/>
      <c r="PUI57" s="1585"/>
      <c r="PUJ57" s="1585"/>
      <c r="PUK57" s="1585"/>
      <c r="PUL57" s="1585"/>
      <c r="PUM57" s="1585"/>
      <c r="PUN57" s="1585"/>
      <c r="PUO57" s="1585"/>
      <c r="PUP57" s="1585"/>
      <c r="PUQ57" s="1585"/>
      <c r="PUR57" s="1585"/>
      <c r="PUS57" s="1585"/>
      <c r="PUT57" s="1585"/>
      <c r="PUU57" s="1585"/>
      <c r="PUV57" s="1585"/>
      <c r="PUW57" s="1585"/>
      <c r="PUX57" s="1585"/>
      <c r="PUY57" s="1585"/>
      <c r="PUZ57" s="1585"/>
      <c r="PVA57" s="1585"/>
      <c r="PVB57" s="1585"/>
      <c r="PVC57" s="1585"/>
      <c r="PVD57" s="1585"/>
      <c r="PVE57" s="1585"/>
      <c r="PVF57" s="1585"/>
      <c r="PVG57" s="1585"/>
      <c r="PVH57" s="1585"/>
      <c r="PVI57" s="1585"/>
      <c r="PVJ57" s="1585"/>
      <c r="PVK57" s="1585"/>
      <c r="PVL57" s="1585"/>
      <c r="PVM57" s="1585"/>
      <c r="PVN57" s="1585"/>
      <c r="PVO57" s="1585"/>
      <c r="PVP57" s="1585"/>
      <c r="PVQ57" s="1585"/>
      <c r="PVR57" s="1585"/>
      <c r="PVS57" s="1585"/>
      <c r="PVT57" s="1585"/>
      <c r="PVU57" s="1585"/>
      <c r="PVV57" s="1585"/>
      <c r="PVW57" s="1585"/>
      <c r="PVX57" s="1585"/>
      <c r="PVY57" s="1585"/>
      <c r="PVZ57" s="1585"/>
      <c r="PWA57" s="1585"/>
      <c r="PWB57" s="1585"/>
      <c r="PWC57" s="1585"/>
      <c r="PWD57" s="1585"/>
      <c r="PWE57" s="1585"/>
      <c r="PWF57" s="1585"/>
      <c r="PWG57" s="1585"/>
      <c r="PWH57" s="1585"/>
      <c r="PWI57" s="1585"/>
      <c r="PWJ57" s="1585"/>
      <c r="PWK57" s="1585"/>
      <c r="PWL57" s="1585"/>
      <c r="PWM57" s="1585"/>
      <c r="PWN57" s="1585"/>
      <c r="PWO57" s="1585"/>
      <c r="PWP57" s="1585"/>
      <c r="PWQ57" s="1585"/>
      <c r="PWR57" s="1585"/>
      <c r="PWS57" s="1585"/>
      <c r="PWT57" s="1585"/>
      <c r="PWU57" s="1585"/>
      <c r="PWV57" s="1585"/>
      <c r="PWW57" s="1585"/>
      <c r="PWX57" s="1585"/>
      <c r="PWY57" s="1585"/>
      <c r="PWZ57" s="1585"/>
      <c r="PXA57" s="1585"/>
      <c r="PXB57" s="1585"/>
      <c r="PXC57" s="1585"/>
      <c r="PXD57" s="1585"/>
      <c r="PXE57" s="1585"/>
      <c r="PXF57" s="1585"/>
      <c r="PXG57" s="1585"/>
      <c r="PXH57" s="1585"/>
      <c r="PXI57" s="1585"/>
      <c r="PXJ57" s="1585"/>
      <c r="PXK57" s="1585"/>
      <c r="PXL57" s="1585"/>
      <c r="PXM57" s="1585"/>
      <c r="PXN57" s="1585"/>
      <c r="PXO57" s="1585"/>
      <c r="PXP57" s="1585"/>
      <c r="PXQ57" s="1585"/>
      <c r="PXR57" s="1585"/>
      <c r="PXS57" s="1585"/>
      <c r="PXT57" s="1585"/>
      <c r="PXU57" s="1585"/>
      <c r="PXV57" s="1585"/>
      <c r="PXW57" s="1585"/>
      <c r="PXX57" s="1585"/>
      <c r="PXY57" s="1585"/>
      <c r="PXZ57" s="1585"/>
      <c r="PYA57" s="1585"/>
      <c r="PYB57" s="1585"/>
      <c r="PYC57" s="1585"/>
      <c r="PYD57" s="1585"/>
      <c r="PYE57" s="1585"/>
      <c r="PYF57" s="1585"/>
      <c r="PYG57" s="1585"/>
      <c r="PYH57" s="1585"/>
      <c r="PYI57" s="1585"/>
      <c r="PYJ57" s="1585"/>
      <c r="PYK57" s="1585"/>
      <c r="PYL57" s="1585"/>
      <c r="PYM57" s="1585"/>
      <c r="PYN57" s="1585"/>
      <c r="PYO57" s="1585"/>
      <c r="PYP57" s="1585"/>
      <c r="PYQ57" s="1585"/>
      <c r="PYR57" s="1585"/>
      <c r="PYS57" s="1585"/>
      <c r="PYT57" s="1585"/>
      <c r="PYU57" s="1585"/>
      <c r="PYV57" s="1585"/>
      <c r="PYW57" s="1585"/>
      <c r="PYX57" s="1585"/>
      <c r="PYY57" s="1585"/>
      <c r="PYZ57" s="1585"/>
      <c r="PZA57" s="1585"/>
      <c r="PZB57" s="1585"/>
      <c r="PZC57" s="1585"/>
      <c r="PZD57" s="1585"/>
      <c r="PZE57" s="1585"/>
      <c r="PZF57" s="1585"/>
      <c r="PZG57" s="1585"/>
      <c r="PZH57" s="1585"/>
      <c r="PZI57" s="1585"/>
      <c r="PZJ57" s="1585"/>
      <c r="PZK57" s="1585"/>
      <c r="PZL57" s="1585"/>
      <c r="PZM57" s="1585"/>
      <c r="PZN57" s="1585"/>
      <c r="PZO57" s="1585"/>
      <c r="PZP57" s="1585"/>
      <c r="PZQ57" s="1585"/>
      <c r="PZR57" s="1585"/>
      <c r="PZS57" s="1585"/>
      <c r="PZT57" s="1585"/>
      <c r="PZU57" s="1585"/>
      <c r="PZV57" s="1585"/>
      <c r="PZW57" s="1585"/>
      <c r="PZX57" s="1585"/>
      <c r="PZY57" s="1585"/>
      <c r="PZZ57" s="1585"/>
      <c r="QAA57" s="1585"/>
      <c r="QAB57" s="1585"/>
      <c r="QAC57" s="1585"/>
      <c r="QAD57" s="1585"/>
      <c r="QAE57" s="1585"/>
      <c r="QAF57" s="1585"/>
      <c r="QAG57" s="1585"/>
      <c r="QAH57" s="1585"/>
      <c r="QAI57" s="1585"/>
      <c r="QAJ57" s="1585"/>
      <c r="QAK57" s="1585"/>
      <c r="QAL57" s="1585"/>
      <c r="QAM57" s="1585"/>
      <c r="QAN57" s="1585"/>
      <c r="QAO57" s="1585"/>
      <c r="QAP57" s="1585"/>
      <c r="QAQ57" s="1585"/>
      <c r="QAR57" s="1585"/>
      <c r="QAS57" s="1585"/>
      <c r="QAT57" s="1585"/>
      <c r="QAU57" s="1585"/>
      <c r="QAV57" s="1585"/>
      <c r="QAW57" s="1585"/>
      <c r="QAX57" s="1585"/>
      <c r="QAY57" s="1585"/>
      <c r="QAZ57" s="1585"/>
      <c r="QBA57" s="1585"/>
      <c r="QBB57" s="1585"/>
      <c r="QBC57" s="1585"/>
      <c r="QBD57" s="1585"/>
      <c r="QBE57" s="1585"/>
      <c r="QBF57" s="1585"/>
      <c r="QBG57" s="1585"/>
      <c r="QBH57" s="1585"/>
      <c r="QBI57" s="1585"/>
      <c r="QBJ57" s="1585"/>
      <c r="QBK57" s="1585"/>
      <c r="QBL57" s="1585"/>
      <c r="QBM57" s="1585"/>
      <c r="QBN57" s="1585"/>
      <c r="QBO57" s="1585"/>
      <c r="QBP57" s="1585"/>
      <c r="QBQ57" s="1585"/>
      <c r="QBR57" s="1585"/>
      <c r="QBS57" s="1585"/>
      <c r="QBT57" s="1585"/>
      <c r="QBU57" s="1585"/>
      <c r="QBV57" s="1585"/>
      <c r="QBW57" s="1585"/>
      <c r="QBX57" s="1585"/>
      <c r="QBY57" s="1585"/>
      <c r="QBZ57" s="1585"/>
      <c r="QCA57" s="1585"/>
      <c r="QCB57" s="1585"/>
      <c r="QCC57" s="1585"/>
      <c r="QCD57" s="1585"/>
      <c r="QCE57" s="1585"/>
      <c r="QCF57" s="1585"/>
      <c r="QCG57" s="1585"/>
      <c r="QCH57" s="1585"/>
      <c r="QCI57" s="1585"/>
      <c r="QCJ57" s="1585"/>
      <c r="QCK57" s="1585"/>
      <c r="QCL57" s="1585"/>
      <c r="QCM57" s="1585"/>
      <c r="QCN57" s="1585"/>
      <c r="QCO57" s="1585"/>
      <c r="QCP57" s="1585"/>
      <c r="QCQ57" s="1585"/>
      <c r="QCR57" s="1585"/>
      <c r="QCS57" s="1585"/>
      <c r="QCT57" s="1585"/>
      <c r="QCU57" s="1585"/>
      <c r="QCV57" s="1585"/>
      <c r="QCW57" s="1585"/>
      <c r="QCX57" s="1585"/>
      <c r="QCY57" s="1585"/>
      <c r="QCZ57" s="1585"/>
      <c r="QDA57" s="1585"/>
      <c r="QDB57" s="1585"/>
      <c r="QDC57" s="1585"/>
      <c r="QDD57" s="1585"/>
      <c r="QDE57" s="1585"/>
      <c r="QDF57" s="1585"/>
      <c r="QDG57" s="1585"/>
      <c r="QDH57" s="1585"/>
      <c r="QDI57" s="1585"/>
      <c r="QDJ57" s="1585"/>
      <c r="QDK57" s="1585"/>
      <c r="QDL57" s="1585"/>
      <c r="QDM57" s="1585"/>
      <c r="QDN57" s="1585"/>
      <c r="QDO57" s="1585"/>
      <c r="QDP57" s="1585"/>
      <c r="QDQ57" s="1585"/>
      <c r="QDR57" s="1585"/>
      <c r="QDS57" s="1585"/>
      <c r="QDT57" s="1585"/>
      <c r="QDU57" s="1585"/>
      <c r="QDV57" s="1585"/>
      <c r="QDW57" s="1585"/>
      <c r="QDX57" s="1585"/>
      <c r="QDY57" s="1585"/>
      <c r="QDZ57" s="1585"/>
      <c r="QEA57" s="1585"/>
      <c r="QEB57" s="1585"/>
      <c r="QEC57" s="1585"/>
      <c r="QED57" s="1585"/>
      <c r="QEE57" s="1585"/>
      <c r="QEF57" s="1585"/>
      <c r="QEG57" s="1585"/>
      <c r="QEH57" s="1585"/>
      <c r="QEI57" s="1585"/>
      <c r="QEJ57" s="1585"/>
      <c r="QEK57" s="1585"/>
      <c r="QEL57" s="1585"/>
      <c r="QEM57" s="1585"/>
      <c r="QEN57" s="1585"/>
      <c r="QEO57" s="1585"/>
      <c r="QEP57" s="1585"/>
      <c r="QEQ57" s="1585"/>
      <c r="QER57" s="1585"/>
      <c r="QES57" s="1585"/>
      <c r="QET57" s="1585"/>
      <c r="QEU57" s="1585"/>
      <c r="QEV57" s="1585"/>
      <c r="QEW57" s="1585"/>
      <c r="QEX57" s="1585"/>
      <c r="QEY57" s="1585"/>
      <c r="QEZ57" s="1585"/>
      <c r="QFA57" s="1585"/>
      <c r="QFB57" s="1585"/>
      <c r="QFC57" s="1585"/>
      <c r="QFD57" s="1585"/>
      <c r="QFE57" s="1585"/>
      <c r="QFF57" s="1585"/>
      <c r="QFG57" s="1585"/>
      <c r="QFH57" s="1585"/>
      <c r="QFI57" s="1585"/>
      <c r="QFJ57" s="1585"/>
      <c r="QFK57" s="1585"/>
      <c r="QFL57" s="1585"/>
      <c r="QFM57" s="1585"/>
      <c r="QFN57" s="1585"/>
      <c r="QFO57" s="1585"/>
      <c r="QFP57" s="1585"/>
      <c r="QFQ57" s="1585"/>
      <c r="QFR57" s="1585"/>
      <c r="QFS57" s="1585"/>
      <c r="QFT57" s="1585"/>
      <c r="QFU57" s="1585"/>
      <c r="QFV57" s="1585"/>
      <c r="QFW57" s="1585"/>
      <c r="QFX57" s="1585"/>
      <c r="QFY57" s="1585"/>
      <c r="QFZ57" s="1585"/>
      <c r="QGA57" s="1585"/>
      <c r="QGB57" s="1585"/>
      <c r="QGC57" s="1585"/>
      <c r="QGD57" s="1585"/>
      <c r="QGE57" s="1585"/>
      <c r="QGF57" s="1585"/>
      <c r="QGG57" s="1585"/>
      <c r="QGH57" s="1585"/>
      <c r="QGI57" s="1585"/>
      <c r="QGJ57" s="1585"/>
      <c r="QGK57" s="1585"/>
      <c r="QGL57" s="1585"/>
      <c r="QGM57" s="1585"/>
      <c r="QGN57" s="1585"/>
      <c r="QGO57" s="1585"/>
      <c r="QGP57" s="1585"/>
      <c r="QGQ57" s="1585"/>
      <c r="QGR57" s="1585"/>
      <c r="QGS57" s="1585"/>
      <c r="QGT57" s="1585"/>
      <c r="QGU57" s="1585"/>
      <c r="QGV57" s="1585"/>
      <c r="QGW57" s="1585"/>
      <c r="QGX57" s="1585"/>
      <c r="QGY57" s="1585"/>
      <c r="QGZ57" s="1585"/>
      <c r="QHA57" s="1585"/>
      <c r="QHB57" s="1585"/>
      <c r="QHC57" s="1585"/>
      <c r="QHD57" s="1585"/>
      <c r="QHE57" s="1585"/>
      <c r="QHF57" s="1585"/>
      <c r="QHG57" s="1585"/>
      <c r="QHH57" s="1585"/>
      <c r="QHI57" s="1585"/>
      <c r="QHJ57" s="1585"/>
      <c r="QHK57" s="1585"/>
      <c r="QHL57" s="1585"/>
      <c r="QHM57" s="1585"/>
      <c r="QHN57" s="1585"/>
      <c r="QHO57" s="1585"/>
      <c r="QHP57" s="1585"/>
      <c r="QHQ57" s="1585"/>
      <c r="QHR57" s="1585"/>
      <c r="QHS57" s="1585"/>
      <c r="QHT57" s="1585"/>
      <c r="QHU57" s="1585"/>
      <c r="QHV57" s="1585"/>
      <c r="QHW57" s="1585"/>
      <c r="QHX57" s="1585"/>
      <c r="QHY57" s="1585"/>
      <c r="QHZ57" s="1585"/>
      <c r="QIA57" s="1585"/>
      <c r="QIB57" s="1585"/>
      <c r="QIC57" s="1585"/>
      <c r="QID57" s="1585"/>
      <c r="QIE57" s="1585"/>
      <c r="QIF57" s="1585"/>
      <c r="QIG57" s="1585"/>
      <c r="QIH57" s="1585"/>
      <c r="QII57" s="1585"/>
      <c r="QIJ57" s="1585"/>
      <c r="QIK57" s="1585"/>
      <c r="QIL57" s="1585"/>
      <c r="QIM57" s="1585"/>
      <c r="QIN57" s="1585"/>
      <c r="QIO57" s="1585"/>
      <c r="QIP57" s="1585"/>
      <c r="QIQ57" s="1585"/>
      <c r="QIR57" s="1585"/>
      <c r="QIS57" s="1585"/>
      <c r="QIT57" s="1585"/>
      <c r="QIU57" s="1585"/>
      <c r="QIV57" s="1585"/>
      <c r="QIW57" s="1585"/>
      <c r="QIX57" s="1585"/>
      <c r="QIY57" s="1585"/>
      <c r="QIZ57" s="1585"/>
      <c r="QJA57" s="1585"/>
      <c r="QJB57" s="1585"/>
      <c r="QJC57" s="1585"/>
      <c r="QJD57" s="1585"/>
      <c r="QJE57" s="1585"/>
      <c r="QJF57" s="1585"/>
      <c r="QJG57" s="1585"/>
      <c r="QJH57" s="1585"/>
      <c r="QJI57" s="1585"/>
      <c r="QJJ57" s="1585"/>
      <c r="QJK57" s="1585"/>
      <c r="QJL57" s="1585"/>
      <c r="QJM57" s="1585"/>
      <c r="QJN57" s="1585"/>
      <c r="QJO57" s="1585"/>
      <c r="QJP57" s="1585"/>
      <c r="QJQ57" s="1585"/>
      <c r="QJR57" s="1585"/>
      <c r="QJS57" s="1585"/>
      <c r="QJT57" s="1585"/>
      <c r="QJU57" s="1585"/>
      <c r="QJV57" s="1585"/>
      <c r="QJW57" s="1585"/>
      <c r="QJX57" s="1585"/>
      <c r="QJY57" s="1585"/>
      <c r="QJZ57" s="1585"/>
      <c r="QKA57" s="1585"/>
      <c r="QKB57" s="1585"/>
      <c r="QKC57" s="1585"/>
      <c r="QKD57" s="1585"/>
      <c r="QKE57" s="1585"/>
      <c r="QKF57" s="1585"/>
      <c r="QKG57" s="1585"/>
      <c r="QKH57" s="1585"/>
      <c r="QKI57" s="1585"/>
      <c r="QKJ57" s="1585"/>
      <c r="QKK57" s="1585"/>
      <c r="QKL57" s="1585"/>
      <c r="QKM57" s="1585"/>
      <c r="QKN57" s="1585"/>
      <c r="QKO57" s="1585"/>
      <c r="QKP57" s="1585"/>
      <c r="QKQ57" s="1585"/>
      <c r="QKR57" s="1585"/>
      <c r="QKS57" s="1585"/>
      <c r="QKT57" s="1585"/>
      <c r="QKU57" s="1585"/>
      <c r="QKV57" s="1585"/>
      <c r="QKW57" s="1585"/>
      <c r="QKX57" s="1585"/>
      <c r="QKY57" s="1585"/>
      <c r="QKZ57" s="1585"/>
      <c r="QLA57" s="1585"/>
      <c r="QLB57" s="1585"/>
      <c r="QLC57" s="1585"/>
      <c r="QLD57" s="1585"/>
      <c r="QLE57" s="1585"/>
      <c r="QLF57" s="1585"/>
      <c r="QLG57" s="1585"/>
      <c r="QLH57" s="1585"/>
      <c r="QLI57" s="1585"/>
      <c r="QLJ57" s="1585"/>
      <c r="QLK57" s="1585"/>
      <c r="QLL57" s="1585"/>
      <c r="QLM57" s="1585"/>
      <c r="QLN57" s="1585"/>
      <c r="QLO57" s="1585"/>
      <c r="QLP57" s="1585"/>
      <c r="QLQ57" s="1585"/>
      <c r="QLR57" s="1585"/>
      <c r="QLS57" s="1585"/>
      <c r="QLT57" s="1585"/>
      <c r="QLU57" s="1585"/>
      <c r="QLV57" s="1585"/>
      <c r="QLW57" s="1585"/>
      <c r="QLX57" s="1585"/>
      <c r="QLY57" s="1585"/>
      <c r="QLZ57" s="1585"/>
      <c r="QMA57" s="1585"/>
      <c r="QMB57" s="1585"/>
      <c r="QMC57" s="1585"/>
      <c r="QMD57" s="1585"/>
      <c r="QME57" s="1585"/>
      <c r="QMF57" s="1585"/>
      <c r="QMG57" s="1585"/>
      <c r="QMH57" s="1585"/>
      <c r="QMI57" s="1585"/>
      <c r="QMJ57" s="1585"/>
      <c r="QMK57" s="1585"/>
      <c r="QML57" s="1585"/>
      <c r="QMM57" s="1585"/>
      <c r="QMN57" s="1585"/>
      <c r="QMO57" s="1585"/>
      <c r="QMP57" s="1585"/>
      <c r="QMQ57" s="1585"/>
      <c r="QMR57" s="1585"/>
      <c r="QMS57" s="1585"/>
      <c r="QMT57" s="1585"/>
      <c r="QMU57" s="1585"/>
      <c r="QMV57" s="1585"/>
      <c r="QMW57" s="1585"/>
      <c r="QMX57" s="1585"/>
      <c r="QMY57" s="1585"/>
      <c r="QMZ57" s="1585"/>
      <c r="QNA57" s="1585"/>
      <c r="QNB57" s="1585"/>
      <c r="QNC57" s="1585"/>
      <c r="QND57" s="1585"/>
      <c r="QNE57" s="1585"/>
      <c r="QNF57" s="1585"/>
      <c r="QNG57" s="1585"/>
      <c r="QNH57" s="1585"/>
      <c r="QNI57" s="1585"/>
      <c r="QNJ57" s="1585"/>
      <c r="QNK57" s="1585"/>
      <c r="QNL57" s="1585"/>
      <c r="QNM57" s="1585"/>
      <c r="QNN57" s="1585"/>
      <c r="QNO57" s="1585"/>
      <c r="QNP57" s="1585"/>
      <c r="QNQ57" s="1585"/>
      <c r="QNR57" s="1585"/>
      <c r="QNS57" s="1585"/>
      <c r="QNT57" s="1585"/>
      <c r="QNU57" s="1585"/>
      <c r="QNV57" s="1585"/>
      <c r="QNW57" s="1585"/>
      <c r="QNX57" s="1585"/>
      <c r="QNY57" s="1585"/>
      <c r="QNZ57" s="1585"/>
      <c r="QOA57" s="1585"/>
      <c r="QOB57" s="1585"/>
      <c r="QOC57" s="1585"/>
      <c r="QOD57" s="1585"/>
      <c r="QOE57" s="1585"/>
      <c r="QOF57" s="1585"/>
      <c r="QOG57" s="1585"/>
      <c r="QOH57" s="1585"/>
      <c r="QOI57" s="1585"/>
      <c r="QOJ57" s="1585"/>
      <c r="QOK57" s="1585"/>
      <c r="QOL57" s="1585"/>
      <c r="QOM57" s="1585"/>
      <c r="QON57" s="1585"/>
      <c r="QOO57" s="1585"/>
      <c r="QOP57" s="1585"/>
      <c r="QOQ57" s="1585"/>
      <c r="QOR57" s="1585"/>
      <c r="QOS57" s="1585"/>
      <c r="QOT57" s="1585"/>
      <c r="QOU57" s="1585"/>
      <c r="QOV57" s="1585"/>
      <c r="QOW57" s="1585"/>
      <c r="QOX57" s="1585"/>
      <c r="QOY57" s="1585"/>
      <c r="QOZ57" s="1585"/>
      <c r="QPA57" s="1585"/>
      <c r="QPB57" s="1585"/>
      <c r="QPC57" s="1585"/>
      <c r="QPD57" s="1585"/>
      <c r="QPE57" s="1585"/>
      <c r="QPF57" s="1585"/>
      <c r="QPG57" s="1585"/>
      <c r="QPH57" s="1585"/>
      <c r="QPI57" s="1585"/>
      <c r="QPJ57" s="1585"/>
      <c r="QPK57" s="1585"/>
      <c r="QPL57" s="1585"/>
      <c r="QPM57" s="1585"/>
      <c r="QPN57" s="1585"/>
      <c r="QPO57" s="1585"/>
      <c r="QPP57" s="1585"/>
      <c r="QPQ57" s="1585"/>
      <c r="QPR57" s="1585"/>
      <c r="QPS57" s="1585"/>
      <c r="QPT57" s="1585"/>
      <c r="QPU57" s="1585"/>
      <c r="QPV57" s="1585"/>
      <c r="QPW57" s="1585"/>
      <c r="QPX57" s="1585"/>
      <c r="QPY57" s="1585"/>
      <c r="QPZ57" s="1585"/>
      <c r="QQA57" s="1585"/>
      <c r="QQB57" s="1585"/>
      <c r="QQC57" s="1585"/>
      <c r="QQD57" s="1585"/>
      <c r="QQE57" s="1585"/>
      <c r="QQF57" s="1585"/>
      <c r="QQG57" s="1585"/>
      <c r="QQH57" s="1585"/>
      <c r="QQI57" s="1585"/>
      <c r="QQJ57" s="1585"/>
      <c r="QQK57" s="1585"/>
      <c r="QQL57" s="1585"/>
      <c r="QQM57" s="1585"/>
      <c r="QQN57" s="1585"/>
      <c r="QQO57" s="1585"/>
      <c r="QQP57" s="1585"/>
      <c r="QQQ57" s="1585"/>
      <c r="QQR57" s="1585"/>
      <c r="QQS57" s="1585"/>
      <c r="QQT57" s="1585"/>
      <c r="QQU57" s="1585"/>
      <c r="QQV57" s="1585"/>
      <c r="QQW57" s="1585"/>
      <c r="QQX57" s="1585"/>
      <c r="QQY57" s="1585"/>
      <c r="QQZ57" s="1585"/>
      <c r="QRA57" s="1585"/>
      <c r="QRB57" s="1585"/>
      <c r="QRC57" s="1585"/>
      <c r="QRD57" s="1585"/>
      <c r="QRE57" s="1585"/>
      <c r="QRF57" s="1585"/>
      <c r="QRG57" s="1585"/>
      <c r="QRH57" s="1585"/>
      <c r="QRI57" s="1585"/>
      <c r="QRJ57" s="1585"/>
      <c r="QRK57" s="1585"/>
      <c r="QRL57" s="1585"/>
      <c r="QRM57" s="1585"/>
      <c r="QRN57" s="1585"/>
      <c r="QRO57" s="1585"/>
      <c r="QRP57" s="1585"/>
      <c r="QRQ57" s="1585"/>
      <c r="QRR57" s="1585"/>
      <c r="QRS57" s="1585"/>
      <c r="QRT57" s="1585"/>
      <c r="QRU57" s="1585"/>
      <c r="QRV57" s="1585"/>
      <c r="QRW57" s="1585"/>
      <c r="QRX57" s="1585"/>
      <c r="QRY57" s="1585"/>
      <c r="QRZ57" s="1585"/>
      <c r="QSA57" s="1585"/>
      <c r="QSB57" s="1585"/>
      <c r="QSC57" s="1585"/>
      <c r="QSD57" s="1585"/>
      <c r="QSE57" s="1585"/>
      <c r="QSF57" s="1585"/>
      <c r="QSG57" s="1585"/>
      <c r="QSH57" s="1585"/>
      <c r="QSI57" s="1585"/>
      <c r="QSJ57" s="1585"/>
      <c r="QSK57" s="1585"/>
      <c r="QSL57" s="1585"/>
      <c r="QSM57" s="1585"/>
      <c r="QSN57" s="1585"/>
      <c r="QSO57" s="1585"/>
      <c r="QSP57" s="1585"/>
      <c r="QSQ57" s="1585"/>
      <c r="QSR57" s="1585"/>
      <c r="QSS57" s="1585"/>
      <c r="QST57" s="1585"/>
      <c r="QSU57" s="1585"/>
      <c r="QSV57" s="1585"/>
      <c r="QSW57" s="1585"/>
      <c r="QSX57" s="1585"/>
      <c r="QSY57" s="1585"/>
      <c r="QSZ57" s="1585"/>
      <c r="QTA57" s="1585"/>
      <c r="QTB57" s="1585"/>
      <c r="QTC57" s="1585"/>
      <c r="QTD57" s="1585"/>
      <c r="QTE57" s="1585"/>
      <c r="QTF57" s="1585"/>
      <c r="QTG57" s="1585"/>
      <c r="QTH57" s="1585"/>
      <c r="QTI57" s="1585"/>
      <c r="QTJ57" s="1585"/>
      <c r="QTK57" s="1585"/>
      <c r="QTL57" s="1585"/>
      <c r="QTM57" s="1585"/>
      <c r="QTN57" s="1585"/>
      <c r="QTO57" s="1585"/>
      <c r="QTP57" s="1585"/>
      <c r="QTQ57" s="1585"/>
      <c r="QTR57" s="1585"/>
      <c r="QTS57" s="1585"/>
      <c r="QTT57" s="1585"/>
      <c r="QTU57" s="1585"/>
      <c r="QTV57" s="1585"/>
      <c r="QTW57" s="1585"/>
      <c r="QTX57" s="1585"/>
      <c r="QTY57" s="1585"/>
      <c r="QTZ57" s="1585"/>
      <c r="QUA57" s="1585"/>
      <c r="QUB57" s="1585"/>
      <c r="QUC57" s="1585"/>
      <c r="QUD57" s="1585"/>
      <c r="QUE57" s="1585"/>
      <c r="QUF57" s="1585"/>
      <c r="QUG57" s="1585"/>
      <c r="QUH57" s="1585"/>
      <c r="QUI57" s="1585"/>
      <c r="QUJ57" s="1585"/>
      <c r="QUK57" s="1585"/>
      <c r="QUL57" s="1585"/>
      <c r="QUM57" s="1585"/>
      <c r="QUN57" s="1585"/>
      <c r="QUO57" s="1585"/>
      <c r="QUP57" s="1585"/>
      <c r="QUQ57" s="1585"/>
      <c r="QUR57" s="1585"/>
      <c r="QUS57" s="1585"/>
      <c r="QUT57" s="1585"/>
      <c r="QUU57" s="1585"/>
      <c r="QUV57" s="1585"/>
      <c r="QUW57" s="1585"/>
      <c r="QUX57" s="1585"/>
      <c r="QUY57" s="1585"/>
      <c r="QUZ57" s="1585"/>
      <c r="QVA57" s="1585"/>
      <c r="QVB57" s="1585"/>
      <c r="QVC57" s="1585"/>
      <c r="QVD57" s="1585"/>
      <c r="QVE57" s="1585"/>
      <c r="QVF57" s="1585"/>
      <c r="QVG57" s="1585"/>
      <c r="QVH57" s="1585"/>
      <c r="QVI57" s="1585"/>
      <c r="QVJ57" s="1585"/>
      <c r="QVK57" s="1585"/>
      <c r="QVL57" s="1585"/>
      <c r="QVM57" s="1585"/>
      <c r="QVN57" s="1585"/>
      <c r="QVO57" s="1585"/>
      <c r="QVP57" s="1585"/>
      <c r="QVQ57" s="1585"/>
      <c r="QVR57" s="1585"/>
      <c r="QVS57" s="1585"/>
      <c r="QVT57" s="1585"/>
      <c r="QVU57" s="1585"/>
      <c r="QVV57" s="1585"/>
      <c r="QVW57" s="1585"/>
      <c r="QVX57" s="1585"/>
      <c r="QVY57" s="1585"/>
      <c r="QVZ57" s="1585"/>
      <c r="QWA57" s="1585"/>
      <c r="QWB57" s="1585"/>
      <c r="QWC57" s="1585"/>
      <c r="QWD57" s="1585"/>
      <c r="QWE57" s="1585"/>
      <c r="QWF57" s="1585"/>
      <c r="QWG57" s="1585"/>
      <c r="QWH57" s="1585"/>
      <c r="QWI57" s="1585"/>
      <c r="QWJ57" s="1585"/>
      <c r="QWK57" s="1585"/>
      <c r="QWL57" s="1585"/>
      <c r="QWM57" s="1585"/>
      <c r="QWN57" s="1585"/>
      <c r="QWO57" s="1585"/>
      <c r="QWP57" s="1585"/>
      <c r="QWQ57" s="1585"/>
      <c r="QWR57" s="1585"/>
      <c r="QWS57" s="1585"/>
      <c r="QWT57" s="1585"/>
      <c r="QWU57" s="1585"/>
      <c r="QWV57" s="1585"/>
      <c r="QWW57" s="1585"/>
      <c r="QWX57" s="1585"/>
      <c r="QWY57" s="1585"/>
      <c r="QWZ57" s="1585"/>
      <c r="QXA57" s="1585"/>
      <c r="QXB57" s="1585"/>
      <c r="QXC57" s="1585"/>
      <c r="QXD57" s="1585"/>
      <c r="QXE57" s="1585"/>
      <c r="QXF57" s="1585"/>
      <c r="QXG57" s="1585"/>
      <c r="QXH57" s="1585"/>
      <c r="QXI57" s="1585"/>
      <c r="QXJ57" s="1585"/>
      <c r="QXK57" s="1585"/>
      <c r="QXL57" s="1585"/>
      <c r="QXM57" s="1585"/>
      <c r="QXN57" s="1585"/>
      <c r="QXO57" s="1585"/>
      <c r="QXP57" s="1585"/>
      <c r="QXQ57" s="1585"/>
      <c r="QXR57" s="1585"/>
      <c r="QXS57" s="1585"/>
      <c r="QXT57" s="1585"/>
      <c r="QXU57" s="1585"/>
      <c r="QXV57" s="1585"/>
      <c r="QXW57" s="1585"/>
      <c r="QXX57" s="1585"/>
      <c r="QXY57" s="1585"/>
      <c r="QXZ57" s="1585"/>
      <c r="QYA57" s="1585"/>
      <c r="QYB57" s="1585"/>
      <c r="QYC57" s="1585"/>
      <c r="QYD57" s="1585"/>
      <c r="QYE57" s="1585"/>
      <c r="QYF57" s="1585"/>
      <c r="QYG57" s="1585"/>
      <c r="QYH57" s="1585"/>
      <c r="QYI57" s="1585"/>
      <c r="QYJ57" s="1585"/>
      <c r="QYK57" s="1585"/>
      <c r="QYL57" s="1585"/>
      <c r="QYM57" s="1585"/>
      <c r="QYN57" s="1585"/>
      <c r="QYO57" s="1585"/>
      <c r="QYP57" s="1585"/>
      <c r="QYQ57" s="1585"/>
      <c r="QYR57" s="1585"/>
      <c r="QYS57" s="1585"/>
      <c r="QYT57" s="1585"/>
      <c r="QYU57" s="1585"/>
      <c r="QYV57" s="1585"/>
      <c r="QYW57" s="1585"/>
      <c r="QYX57" s="1585"/>
      <c r="QYY57" s="1585"/>
      <c r="QYZ57" s="1585"/>
      <c r="QZA57" s="1585"/>
      <c r="QZB57" s="1585"/>
      <c r="QZC57" s="1585"/>
      <c r="QZD57" s="1585"/>
      <c r="QZE57" s="1585"/>
      <c r="QZF57" s="1585"/>
      <c r="QZG57" s="1585"/>
      <c r="QZH57" s="1585"/>
      <c r="QZI57" s="1585"/>
      <c r="QZJ57" s="1585"/>
      <c r="QZK57" s="1585"/>
      <c r="QZL57" s="1585"/>
      <c r="QZM57" s="1585"/>
      <c r="QZN57" s="1585"/>
      <c r="QZO57" s="1585"/>
      <c r="QZP57" s="1585"/>
      <c r="QZQ57" s="1585"/>
      <c r="QZR57" s="1585"/>
      <c r="QZS57" s="1585"/>
      <c r="QZT57" s="1585"/>
      <c r="QZU57" s="1585"/>
      <c r="QZV57" s="1585"/>
      <c r="QZW57" s="1585"/>
      <c r="QZX57" s="1585"/>
      <c r="QZY57" s="1585"/>
      <c r="QZZ57" s="1585"/>
      <c r="RAA57" s="1585"/>
      <c r="RAB57" s="1585"/>
      <c r="RAC57" s="1585"/>
      <c r="RAD57" s="1585"/>
      <c r="RAE57" s="1585"/>
      <c r="RAF57" s="1585"/>
      <c r="RAG57" s="1585"/>
      <c r="RAH57" s="1585"/>
      <c r="RAI57" s="1585"/>
      <c r="RAJ57" s="1585"/>
      <c r="RAK57" s="1585"/>
      <c r="RAL57" s="1585"/>
      <c r="RAM57" s="1585"/>
      <c r="RAN57" s="1585"/>
      <c r="RAO57" s="1585"/>
      <c r="RAP57" s="1585"/>
      <c r="RAQ57" s="1585"/>
      <c r="RAR57" s="1585"/>
      <c r="RAS57" s="1585"/>
      <c r="RAT57" s="1585"/>
      <c r="RAU57" s="1585"/>
      <c r="RAV57" s="1585"/>
      <c r="RAW57" s="1585"/>
      <c r="RAX57" s="1585"/>
      <c r="RAY57" s="1585"/>
      <c r="RAZ57" s="1585"/>
      <c r="RBA57" s="1585"/>
      <c r="RBB57" s="1585"/>
      <c r="RBC57" s="1585"/>
      <c r="RBD57" s="1585"/>
      <c r="RBE57" s="1585"/>
      <c r="RBF57" s="1585"/>
      <c r="RBG57" s="1585"/>
      <c r="RBH57" s="1585"/>
      <c r="RBI57" s="1585"/>
      <c r="RBJ57" s="1585"/>
      <c r="RBK57" s="1585"/>
      <c r="RBL57" s="1585"/>
      <c r="RBM57" s="1585"/>
      <c r="RBN57" s="1585"/>
      <c r="RBO57" s="1585"/>
      <c r="RBP57" s="1585"/>
      <c r="RBQ57" s="1585"/>
      <c r="RBR57" s="1585"/>
      <c r="RBS57" s="1585"/>
      <c r="RBT57" s="1585"/>
      <c r="RBU57" s="1585"/>
      <c r="RBV57" s="1585"/>
      <c r="RBW57" s="1585"/>
      <c r="RBX57" s="1585"/>
      <c r="RBY57" s="1585"/>
      <c r="RBZ57" s="1585"/>
      <c r="RCA57" s="1585"/>
      <c r="RCB57" s="1585"/>
      <c r="RCC57" s="1585"/>
      <c r="RCD57" s="1585"/>
      <c r="RCE57" s="1585"/>
      <c r="RCF57" s="1585"/>
      <c r="RCG57" s="1585"/>
      <c r="RCH57" s="1585"/>
      <c r="RCI57" s="1585"/>
      <c r="RCJ57" s="1585"/>
      <c r="RCK57" s="1585"/>
      <c r="RCL57" s="1585"/>
      <c r="RCM57" s="1585"/>
      <c r="RCN57" s="1585"/>
      <c r="RCO57" s="1585"/>
      <c r="RCP57" s="1585"/>
      <c r="RCQ57" s="1585"/>
      <c r="RCR57" s="1585"/>
      <c r="RCS57" s="1585"/>
      <c r="RCT57" s="1585"/>
      <c r="RCU57" s="1585"/>
      <c r="RCV57" s="1585"/>
      <c r="RCW57" s="1585"/>
      <c r="RCX57" s="1585"/>
      <c r="RCY57" s="1585"/>
      <c r="RCZ57" s="1585"/>
      <c r="RDA57" s="1585"/>
      <c r="RDB57" s="1585"/>
      <c r="RDC57" s="1585"/>
      <c r="RDD57" s="1585"/>
      <c r="RDE57" s="1585"/>
      <c r="RDF57" s="1585"/>
      <c r="RDG57" s="1585"/>
      <c r="RDH57" s="1585"/>
      <c r="RDI57" s="1585"/>
      <c r="RDJ57" s="1585"/>
      <c r="RDK57" s="1585"/>
      <c r="RDL57" s="1585"/>
      <c r="RDM57" s="1585"/>
      <c r="RDN57" s="1585"/>
      <c r="RDO57" s="1585"/>
      <c r="RDP57" s="1585"/>
      <c r="RDQ57" s="1585"/>
      <c r="RDR57" s="1585"/>
      <c r="RDS57" s="1585"/>
      <c r="RDT57" s="1585"/>
      <c r="RDU57" s="1585"/>
      <c r="RDV57" s="1585"/>
      <c r="RDW57" s="1585"/>
      <c r="RDX57" s="1585"/>
      <c r="RDY57" s="1585"/>
      <c r="RDZ57" s="1585"/>
      <c r="REA57" s="1585"/>
      <c r="REB57" s="1585"/>
      <c r="REC57" s="1585"/>
      <c r="RED57" s="1585"/>
      <c r="REE57" s="1585"/>
      <c r="REF57" s="1585"/>
      <c r="REG57" s="1585"/>
      <c r="REH57" s="1585"/>
      <c r="REI57" s="1585"/>
      <c r="REJ57" s="1585"/>
      <c r="REK57" s="1585"/>
      <c r="REL57" s="1585"/>
      <c r="REM57" s="1585"/>
      <c r="REN57" s="1585"/>
      <c r="REO57" s="1585"/>
      <c r="REP57" s="1585"/>
      <c r="REQ57" s="1585"/>
      <c r="RER57" s="1585"/>
      <c r="RES57" s="1585"/>
      <c r="RET57" s="1585"/>
      <c r="REU57" s="1585"/>
      <c r="REV57" s="1585"/>
      <c r="REW57" s="1585"/>
      <c r="REX57" s="1585"/>
      <c r="REY57" s="1585"/>
      <c r="REZ57" s="1585"/>
      <c r="RFA57" s="1585"/>
      <c r="RFB57" s="1585"/>
      <c r="RFC57" s="1585"/>
      <c r="RFD57" s="1585"/>
      <c r="RFE57" s="1585"/>
      <c r="RFF57" s="1585"/>
      <c r="RFG57" s="1585"/>
      <c r="RFH57" s="1585"/>
      <c r="RFI57" s="1585"/>
      <c r="RFJ57" s="1585"/>
      <c r="RFK57" s="1585"/>
      <c r="RFL57" s="1585"/>
      <c r="RFM57" s="1585"/>
      <c r="RFN57" s="1585"/>
      <c r="RFO57" s="1585"/>
      <c r="RFP57" s="1585"/>
      <c r="RFQ57" s="1585"/>
      <c r="RFR57" s="1585"/>
      <c r="RFS57" s="1585"/>
      <c r="RFT57" s="1585"/>
      <c r="RFU57" s="1585"/>
      <c r="RFV57" s="1585"/>
      <c r="RFW57" s="1585"/>
      <c r="RFX57" s="1585"/>
      <c r="RFY57" s="1585"/>
      <c r="RFZ57" s="1585"/>
      <c r="RGA57" s="1585"/>
      <c r="RGB57" s="1585"/>
      <c r="RGC57" s="1585"/>
      <c r="RGD57" s="1585"/>
      <c r="RGE57" s="1585"/>
      <c r="RGF57" s="1585"/>
      <c r="RGG57" s="1585"/>
      <c r="RGH57" s="1585"/>
      <c r="RGI57" s="1585"/>
      <c r="RGJ57" s="1585"/>
      <c r="RGK57" s="1585"/>
      <c r="RGL57" s="1585"/>
      <c r="RGM57" s="1585"/>
      <c r="RGN57" s="1585"/>
      <c r="RGO57" s="1585"/>
      <c r="RGP57" s="1585"/>
      <c r="RGQ57" s="1585"/>
      <c r="RGR57" s="1585"/>
      <c r="RGS57" s="1585"/>
      <c r="RGT57" s="1585"/>
      <c r="RGU57" s="1585"/>
      <c r="RGV57" s="1585"/>
      <c r="RGW57" s="1585"/>
      <c r="RGX57" s="1585"/>
      <c r="RGY57" s="1585"/>
      <c r="RGZ57" s="1585"/>
      <c r="RHA57" s="1585"/>
      <c r="RHB57" s="1585"/>
      <c r="RHC57" s="1585"/>
      <c r="RHD57" s="1585"/>
      <c r="RHE57" s="1585"/>
      <c r="RHF57" s="1585"/>
      <c r="RHG57" s="1585"/>
      <c r="RHH57" s="1585"/>
      <c r="RHI57" s="1585"/>
      <c r="RHJ57" s="1585"/>
      <c r="RHK57" s="1585"/>
      <c r="RHL57" s="1585"/>
      <c r="RHM57" s="1585"/>
      <c r="RHN57" s="1585"/>
      <c r="RHO57" s="1585"/>
      <c r="RHP57" s="1585"/>
      <c r="RHQ57" s="1585"/>
      <c r="RHR57" s="1585"/>
      <c r="RHS57" s="1585"/>
      <c r="RHT57" s="1585"/>
      <c r="RHU57" s="1585"/>
      <c r="RHV57" s="1585"/>
      <c r="RHW57" s="1585"/>
      <c r="RHX57" s="1585"/>
      <c r="RHY57" s="1585"/>
      <c r="RHZ57" s="1585"/>
      <c r="RIA57" s="1585"/>
      <c r="RIB57" s="1585"/>
      <c r="RIC57" s="1585"/>
      <c r="RID57" s="1585"/>
      <c r="RIE57" s="1585"/>
      <c r="RIF57" s="1585"/>
      <c r="RIG57" s="1585"/>
      <c r="RIH57" s="1585"/>
      <c r="RII57" s="1585"/>
      <c r="RIJ57" s="1585"/>
      <c r="RIK57" s="1585"/>
      <c r="RIL57" s="1585"/>
      <c r="RIM57" s="1585"/>
      <c r="RIN57" s="1585"/>
      <c r="RIO57" s="1585"/>
      <c r="RIP57" s="1585"/>
      <c r="RIQ57" s="1585"/>
      <c r="RIR57" s="1585"/>
      <c r="RIS57" s="1585"/>
      <c r="RIT57" s="1585"/>
      <c r="RIU57" s="1585"/>
      <c r="RIV57" s="1585"/>
      <c r="RIW57" s="1585"/>
      <c r="RIX57" s="1585"/>
      <c r="RIY57" s="1585"/>
      <c r="RIZ57" s="1585"/>
      <c r="RJA57" s="1585"/>
      <c r="RJB57" s="1585"/>
      <c r="RJC57" s="1585"/>
      <c r="RJD57" s="1585"/>
      <c r="RJE57" s="1585"/>
      <c r="RJF57" s="1585"/>
      <c r="RJG57" s="1585"/>
      <c r="RJH57" s="1585"/>
      <c r="RJI57" s="1585"/>
      <c r="RJJ57" s="1585"/>
      <c r="RJK57" s="1585"/>
      <c r="RJL57" s="1585"/>
      <c r="RJM57" s="1585"/>
      <c r="RJN57" s="1585"/>
      <c r="RJO57" s="1585"/>
      <c r="RJP57" s="1585"/>
      <c r="RJQ57" s="1585"/>
      <c r="RJR57" s="1585"/>
      <c r="RJS57" s="1585"/>
      <c r="RJT57" s="1585"/>
      <c r="RJU57" s="1585"/>
      <c r="RJV57" s="1585"/>
      <c r="RJW57" s="1585"/>
      <c r="RJX57" s="1585"/>
      <c r="RJY57" s="1585"/>
      <c r="RJZ57" s="1585"/>
      <c r="RKA57" s="1585"/>
      <c r="RKB57" s="1585"/>
      <c r="RKC57" s="1585"/>
      <c r="RKD57" s="1585"/>
      <c r="RKE57" s="1585"/>
      <c r="RKF57" s="1585"/>
      <c r="RKG57" s="1585"/>
      <c r="RKH57" s="1585"/>
      <c r="RKI57" s="1585"/>
      <c r="RKJ57" s="1585"/>
      <c r="RKK57" s="1585"/>
      <c r="RKL57" s="1585"/>
      <c r="RKM57" s="1585"/>
      <c r="RKN57" s="1585"/>
      <c r="RKO57" s="1585"/>
      <c r="RKP57" s="1585"/>
      <c r="RKQ57" s="1585"/>
      <c r="RKR57" s="1585"/>
      <c r="RKS57" s="1585"/>
      <c r="RKT57" s="1585"/>
      <c r="RKU57" s="1585"/>
      <c r="RKV57" s="1585"/>
      <c r="RKW57" s="1585"/>
      <c r="RKX57" s="1585"/>
      <c r="RKY57" s="1585"/>
      <c r="RKZ57" s="1585"/>
      <c r="RLA57" s="1585"/>
      <c r="RLB57" s="1585"/>
      <c r="RLC57" s="1585"/>
      <c r="RLD57" s="1585"/>
      <c r="RLE57" s="1585"/>
      <c r="RLF57" s="1585"/>
      <c r="RLG57" s="1585"/>
      <c r="RLH57" s="1585"/>
      <c r="RLI57" s="1585"/>
      <c r="RLJ57" s="1585"/>
      <c r="RLK57" s="1585"/>
      <c r="RLL57" s="1585"/>
      <c r="RLM57" s="1585"/>
      <c r="RLN57" s="1585"/>
      <c r="RLO57" s="1585"/>
      <c r="RLP57" s="1585"/>
      <c r="RLQ57" s="1585"/>
      <c r="RLR57" s="1585"/>
      <c r="RLS57" s="1585"/>
      <c r="RLT57" s="1585"/>
      <c r="RLU57" s="1585"/>
      <c r="RLV57" s="1585"/>
      <c r="RLW57" s="1585"/>
      <c r="RLX57" s="1585"/>
      <c r="RLY57" s="1585"/>
      <c r="RLZ57" s="1585"/>
      <c r="RMA57" s="1585"/>
      <c r="RMB57" s="1585"/>
      <c r="RMC57" s="1585"/>
      <c r="RMD57" s="1585"/>
      <c r="RME57" s="1585"/>
      <c r="RMF57" s="1585"/>
      <c r="RMG57" s="1585"/>
      <c r="RMH57" s="1585"/>
      <c r="RMI57" s="1585"/>
      <c r="RMJ57" s="1585"/>
      <c r="RMK57" s="1585"/>
      <c r="RML57" s="1585"/>
      <c r="RMM57" s="1585"/>
      <c r="RMN57" s="1585"/>
      <c r="RMO57" s="1585"/>
      <c r="RMP57" s="1585"/>
      <c r="RMQ57" s="1585"/>
      <c r="RMR57" s="1585"/>
      <c r="RMS57" s="1585"/>
      <c r="RMT57" s="1585"/>
      <c r="RMU57" s="1585"/>
      <c r="RMV57" s="1585"/>
      <c r="RMW57" s="1585"/>
      <c r="RMX57" s="1585"/>
      <c r="RMY57" s="1585"/>
      <c r="RMZ57" s="1585"/>
      <c r="RNA57" s="1585"/>
      <c r="RNB57" s="1585"/>
      <c r="RNC57" s="1585"/>
      <c r="RND57" s="1585"/>
      <c r="RNE57" s="1585"/>
      <c r="RNF57" s="1585"/>
      <c r="RNG57" s="1585"/>
      <c r="RNH57" s="1585"/>
      <c r="RNI57" s="1585"/>
      <c r="RNJ57" s="1585"/>
      <c r="RNK57" s="1585"/>
      <c r="RNL57" s="1585"/>
      <c r="RNM57" s="1585"/>
      <c r="RNN57" s="1585"/>
      <c r="RNO57" s="1585"/>
      <c r="RNP57" s="1585"/>
      <c r="RNQ57" s="1585"/>
      <c r="RNR57" s="1585"/>
      <c r="RNS57" s="1585"/>
      <c r="RNT57" s="1585"/>
      <c r="RNU57" s="1585"/>
      <c r="RNV57" s="1585"/>
      <c r="RNW57" s="1585"/>
      <c r="RNX57" s="1585"/>
      <c r="RNY57" s="1585"/>
      <c r="RNZ57" s="1585"/>
      <c r="ROA57" s="1585"/>
      <c r="ROB57" s="1585"/>
      <c r="ROC57" s="1585"/>
      <c r="ROD57" s="1585"/>
      <c r="ROE57" s="1585"/>
      <c r="ROF57" s="1585"/>
      <c r="ROG57" s="1585"/>
      <c r="ROH57" s="1585"/>
      <c r="ROI57" s="1585"/>
      <c r="ROJ57" s="1585"/>
      <c r="ROK57" s="1585"/>
      <c r="ROL57" s="1585"/>
      <c r="ROM57" s="1585"/>
      <c r="RON57" s="1585"/>
      <c r="ROO57" s="1585"/>
      <c r="ROP57" s="1585"/>
      <c r="ROQ57" s="1585"/>
      <c r="ROR57" s="1585"/>
      <c r="ROS57" s="1585"/>
      <c r="ROT57" s="1585"/>
      <c r="ROU57" s="1585"/>
      <c r="ROV57" s="1585"/>
      <c r="ROW57" s="1585"/>
      <c r="ROX57" s="1585"/>
      <c r="ROY57" s="1585"/>
      <c r="ROZ57" s="1585"/>
      <c r="RPA57" s="1585"/>
      <c r="RPB57" s="1585"/>
      <c r="RPC57" s="1585"/>
      <c r="RPD57" s="1585"/>
      <c r="RPE57" s="1585"/>
      <c r="RPF57" s="1585"/>
      <c r="RPG57" s="1585"/>
      <c r="RPH57" s="1585"/>
      <c r="RPI57" s="1585"/>
      <c r="RPJ57" s="1585"/>
      <c r="RPK57" s="1585"/>
      <c r="RPL57" s="1585"/>
      <c r="RPM57" s="1585"/>
      <c r="RPN57" s="1585"/>
      <c r="RPO57" s="1585"/>
      <c r="RPP57" s="1585"/>
      <c r="RPQ57" s="1585"/>
      <c r="RPR57" s="1585"/>
      <c r="RPS57" s="1585"/>
      <c r="RPT57" s="1585"/>
      <c r="RPU57" s="1585"/>
      <c r="RPV57" s="1585"/>
      <c r="RPW57" s="1585"/>
      <c r="RPX57" s="1585"/>
      <c r="RPY57" s="1585"/>
      <c r="RPZ57" s="1585"/>
      <c r="RQA57" s="1585"/>
      <c r="RQB57" s="1585"/>
      <c r="RQC57" s="1585"/>
      <c r="RQD57" s="1585"/>
      <c r="RQE57" s="1585"/>
      <c r="RQF57" s="1585"/>
      <c r="RQG57" s="1585"/>
      <c r="RQH57" s="1585"/>
      <c r="RQI57" s="1585"/>
      <c r="RQJ57" s="1585"/>
      <c r="RQK57" s="1585"/>
      <c r="RQL57" s="1585"/>
      <c r="RQM57" s="1585"/>
      <c r="RQN57" s="1585"/>
      <c r="RQO57" s="1585"/>
      <c r="RQP57" s="1585"/>
      <c r="RQQ57" s="1585"/>
      <c r="RQR57" s="1585"/>
      <c r="RQS57" s="1585"/>
      <c r="RQT57" s="1585"/>
      <c r="RQU57" s="1585"/>
      <c r="RQV57" s="1585"/>
      <c r="RQW57" s="1585"/>
      <c r="RQX57" s="1585"/>
      <c r="RQY57" s="1585"/>
      <c r="RQZ57" s="1585"/>
      <c r="RRA57" s="1585"/>
      <c r="RRB57" s="1585"/>
      <c r="RRC57" s="1585"/>
      <c r="RRD57" s="1585"/>
      <c r="RRE57" s="1585"/>
      <c r="RRF57" s="1585"/>
      <c r="RRG57" s="1585"/>
      <c r="RRH57" s="1585"/>
      <c r="RRI57" s="1585"/>
      <c r="RRJ57" s="1585"/>
      <c r="RRK57" s="1585"/>
      <c r="RRL57" s="1585"/>
      <c r="RRM57" s="1585"/>
      <c r="RRN57" s="1585"/>
      <c r="RRO57" s="1585"/>
      <c r="RRP57" s="1585"/>
      <c r="RRQ57" s="1585"/>
      <c r="RRR57" s="1585"/>
      <c r="RRS57" s="1585"/>
      <c r="RRT57" s="1585"/>
      <c r="RRU57" s="1585"/>
      <c r="RRV57" s="1585"/>
      <c r="RRW57" s="1585"/>
      <c r="RRX57" s="1585"/>
      <c r="RRY57" s="1585"/>
      <c r="RRZ57" s="1585"/>
      <c r="RSA57" s="1585"/>
      <c r="RSB57" s="1585"/>
      <c r="RSC57" s="1585"/>
      <c r="RSD57" s="1585"/>
      <c r="RSE57" s="1585"/>
      <c r="RSF57" s="1585"/>
      <c r="RSG57" s="1585"/>
      <c r="RSH57" s="1585"/>
      <c r="RSI57" s="1585"/>
      <c r="RSJ57" s="1585"/>
      <c r="RSK57" s="1585"/>
      <c r="RSL57" s="1585"/>
      <c r="RSM57" s="1585"/>
      <c r="RSN57" s="1585"/>
      <c r="RSO57" s="1585"/>
      <c r="RSP57" s="1585"/>
      <c r="RSQ57" s="1585"/>
      <c r="RSR57" s="1585"/>
      <c r="RSS57" s="1585"/>
      <c r="RST57" s="1585"/>
      <c r="RSU57" s="1585"/>
      <c r="RSV57" s="1585"/>
      <c r="RSW57" s="1585"/>
      <c r="RSX57" s="1585"/>
      <c r="RSY57" s="1585"/>
      <c r="RSZ57" s="1585"/>
      <c r="RTA57" s="1585"/>
      <c r="RTB57" s="1585"/>
      <c r="RTC57" s="1585"/>
      <c r="RTD57" s="1585"/>
      <c r="RTE57" s="1585"/>
      <c r="RTF57" s="1585"/>
      <c r="RTG57" s="1585"/>
      <c r="RTH57" s="1585"/>
      <c r="RTI57" s="1585"/>
      <c r="RTJ57" s="1585"/>
      <c r="RTK57" s="1585"/>
      <c r="RTL57" s="1585"/>
      <c r="RTM57" s="1585"/>
      <c r="RTN57" s="1585"/>
      <c r="RTO57" s="1585"/>
      <c r="RTP57" s="1585"/>
      <c r="RTQ57" s="1585"/>
      <c r="RTR57" s="1585"/>
      <c r="RTS57" s="1585"/>
      <c r="RTT57" s="1585"/>
      <c r="RTU57" s="1585"/>
      <c r="RTV57" s="1585"/>
      <c r="RTW57" s="1585"/>
      <c r="RTX57" s="1585"/>
      <c r="RTY57" s="1585"/>
      <c r="RTZ57" s="1585"/>
      <c r="RUA57" s="1585"/>
      <c r="RUB57" s="1585"/>
      <c r="RUC57" s="1585"/>
      <c r="RUD57" s="1585"/>
      <c r="RUE57" s="1585"/>
      <c r="RUF57" s="1585"/>
      <c r="RUG57" s="1585"/>
      <c r="RUH57" s="1585"/>
      <c r="RUI57" s="1585"/>
      <c r="RUJ57" s="1585"/>
      <c r="RUK57" s="1585"/>
      <c r="RUL57" s="1585"/>
      <c r="RUM57" s="1585"/>
      <c r="RUN57" s="1585"/>
      <c r="RUO57" s="1585"/>
      <c r="RUP57" s="1585"/>
      <c r="RUQ57" s="1585"/>
      <c r="RUR57" s="1585"/>
      <c r="RUS57" s="1585"/>
      <c r="RUT57" s="1585"/>
      <c r="RUU57" s="1585"/>
      <c r="RUV57" s="1585"/>
      <c r="RUW57" s="1585"/>
      <c r="RUX57" s="1585"/>
      <c r="RUY57" s="1585"/>
      <c r="RUZ57" s="1585"/>
      <c r="RVA57" s="1585"/>
      <c r="RVB57" s="1585"/>
      <c r="RVC57" s="1585"/>
      <c r="RVD57" s="1585"/>
      <c r="RVE57" s="1585"/>
      <c r="RVF57" s="1585"/>
      <c r="RVG57" s="1585"/>
      <c r="RVH57" s="1585"/>
      <c r="RVI57" s="1585"/>
      <c r="RVJ57" s="1585"/>
      <c r="RVK57" s="1585"/>
      <c r="RVL57" s="1585"/>
      <c r="RVM57" s="1585"/>
      <c r="RVN57" s="1585"/>
      <c r="RVO57" s="1585"/>
      <c r="RVP57" s="1585"/>
      <c r="RVQ57" s="1585"/>
      <c r="RVR57" s="1585"/>
      <c r="RVS57" s="1585"/>
      <c r="RVT57" s="1585"/>
      <c r="RVU57" s="1585"/>
      <c r="RVV57" s="1585"/>
      <c r="RVW57" s="1585"/>
      <c r="RVX57" s="1585"/>
      <c r="RVY57" s="1585"/>
      <c r="RVZ57" s="1585"/>
      <c r="RWA57" s="1585"/>
      <c r="RWB57" s="1585"/>
      <c r="RWC57" s="1585"/>
      <c r="RWD57" s="1585"/>
      <c r="RWE57" s="1585"/>
      <c r="RWF57" s="1585"/>
      <c r="RWG57" s="1585"/>
      <c r="RWH57" s="1585"/>
      <c r="RWI57" s="1585"/>
      <c r="RWJ57" s="1585"/>
      <c r="RWK57" s="1585"/>
      <c r="RWL57" s="1585"/>
      <c r="RWM57" s="1585"/>
      <c r="RWN57" s="1585"/>
      <c r="RWO57" s="1585"/>
      <c r="RWP57" s="1585"/>
      <c r="RWQ57" s="1585"/>
      <c r="RWR57" s="1585"/>
      <c r="RWS57" s="1585"/>
      <c r="RWT57" s="1585"/>
      <c r="RWU57" s="1585"/>
      <c r="RWV57" s="1585"/>
      <c r="RWW57" s="1585"/>
      <c r="RWX57" s="1585"/>
      <c r="RWY57" s="1585"/>
      <c r="RWZ57" s="1585"/>
      <c r="RXA57" s="1585"/>
      <c r="RXB57" s="1585"/>
      <c r="RXC57" s="1585"/>
      <c r="RXD57" s="1585"/>
      <c r="RXE57" s="1585"/>
      <c r="RXF57" s="1585"/>
      <c r="RXG57" s="1585"/>
      <c r="RXH57" s="1585"/>
      <c r="RXI57" s="1585"/>
      <c r="RXJ57" s="1585"/>
      <c r="RXK57" s="1585"/>
      <c r="RXL57" s="1585"/>
      <c r="RXM57" s="1585"/>
      <c r="RXN57" s="1585"/>
      <c r="RXO57" s="1585"/>
      <c r="RXP57" s="1585"/>
      <c r="RXQ57" s="1585"/>
      <c r="RXR57" s="1585"/>
      <c r="RXS57" s="1585"/>
      <c r="RXT57" s="1585"/>
      <c r="RXU57" s="1585"/>
      <c r="RXV57" s="1585"/>
      <c r="RXW57" s="1585"/>
      <c r="RXX57" s="1585"/>
      <c r="RXY57" s="1585"/>
      <c r="RXZ57" s="1585"/>
      <c r="RYA57" s="1585"/>
      <c r="RYB57" s="1585"/>
      <c r="RYC57" s="1585"/>
      <c r="RYD57" s="1585"/>
      <c r="RYE57" s="1585"/>
      <c r="RYF57" s="1585"/>
      <c r="RYG57" s="1585"/>
      <c r="RYH57" s="1585"/>
      <c r="RYI57" s="1585"/>
      <c r="RYJ57" s="1585"/>
      <c r="RYK57" s="1585"/>
      <c r="RYL57" s="1585"/>
      <c r="RYM57" s="1585"/>
      <c r="RYN57" s="1585"/>
      <c r="RYO57" s="1585"/>
      <c r="RYP57" s="1585"/>
      <c r="RYQ57" s="1585"/>
      <c r="RYR57" s="1585"/>
      <c r="RYS57" s="1585"/>
      <c r="RYT57" s="1585"/>
      <c r="RYU57" s="1585"/>
      <c r="RYV57" s="1585"/>
      <c r="RYW57" s="1585"/>
      <c r="RYX57" s="1585"/>
      <c r="RYY57" s="1585"/>
      <c r="RYZ57" s="1585"/>
      <c r="RZA57" s="1585"/>
      <c r="RZB57" s="1585"/>
      <c r="RZC57" s="1585"/>
      <c r="RZD57" s="1585"/>
      <c r="RZE57" s="1585"/>
      <c r="RZF57" s="1585"/>
      <c r="RZG57" s="1585"/>
      <c r="RZH57" s="1585"/>
      <c r="RZI57" s="1585"/>
      <c r="RZJ57" s="1585"/>
      <c r="RZK57" s="1585"/>
      <c r="RZL57" s="1585"/>
      <c r="RZM57" s="1585"/>
      <c r="RZN57" s="1585"/>
      <c r="RZO57" s="1585"/>
      <c r="RZP57" s="1585"/>
      <c r="RZQ57" s="1585"/>
      <c r="RZR57" s="1585"/>
      <c r="RZS57" s="1585"/>
      <c r="RZT57" s="1585"/>
      <c r="RZU57" s="1585"/>
      <c r="RZV57" s="1585"/>
      <c r="RZW57" s="1585"/>
      <c r="RZX57" s="1585"/>
      <c r="RZY57" s="1585"/>
      <c r="RZZ57" s="1585"/>
      <c r="SAA57" s="1585"/>
      <c r="SAB57" s="1585"/>
      <c r="SAC57" s="1585"/>
      <c r="SAD57" s="1585"/>
      <c r="SAE57" s="1585"/>
      <c r="SAF57" s="1585"/>
      <c r="SAG57" s="1585"/>
      <c r="SAH57" s="1585"/>
      <c r="SAI57" s="1585"/>
      <c r="SAJ57" s="1585"/>
      <c r="SAK57" s="1585"/>
      <c r="SAL57" s="1585"/>
      <c r="SAM57" s="1585"/>
      <c r="SAN57" s="1585"/>
      <c r="SAO57" s="1585"/>
      <c r="SAP57" s="1585"/>
      <c r="SAQ57" s="1585"/>
      <c r="SAR57" s="1585"/>
      <c r="SAS57" s="1585"/>
      <c r="SAT57" s="1585"/>
      <c r="SAU57" s="1585"/>
      <c r="SAV57" s="1585"/>
      <c r="SAW57" s="1585"/>
      <c r="SAX57" s="1585"/>
      <c r="SAY57" s="1585"/>
      <c r="SAZ57" s="1585"/>
      <c r="SBA57" s="1585"/>
      <c r="SBB57" s="1585"/>
      <c r="SBC57" s="1585"/>
      <c r="SBD57" s="1585"/>
      <c r="SBE57" s="1585"/>
      <c r="SBF57" s="1585"/>
      <c r="SBG57" s="1585"/>
      <c r="SBH57" s="1585"/>
      <c r="SBI57" s="1585"/>
      <c r="SBJ57" s="1585"/>
      <c r="SBK57" s="1585"/>
      <c r="SBL57" s="1585"/>
      <c r="SBM57" s="1585"/>
      <c r="SBN57" s="1585"/>
      <c r="SBO57" s="1585"/>
      <c r="SBP57" s="1585"/>
      <c r="SBQ57" s="1585"/>
      <c r="SBR57" s="1585"/>
      <c r="SBS57" s="1585"/>
      <c r="SBT57" s="1585"/>
      <c r="SBU57" s="1585"/>
      <c r="SBV57" s="1585"/>
      <c r="SBW57" s="1585"/>
      <c r="SBX57" s="1585"/>
      <c r="SBY57" s="1585"/>
      <c r="SBZ57" s="1585"/>
      <c r="SCA57" s="1585"/>
      <c r="SCB57" s="1585"/>
      <c r="SCC57" s="1585"/>
      <c r="SCD57" s="1585"/>
      <c r="SCE57" s="1585"/>
      <c r="SCF57" s="1585"/>
      <c r="SCG57" s="1585"/>
      <c r="SCH57" s="1585"/>
      <c r="SCI57" s="1585"/>
      <c r="SCJ57" s="1585"/>
      <c r="SCK57" s="1585"/>
      <c r="SCL57" s="1585"/>
      <c r="SCM57" s="1585"/>
      <c r="SCN57" s="1585"/>
      <c r="SCO57" s="1585"/>
      <c r="SCP57" s="1585"/>
      <c r="SCQ57" s="1585"/>
      <c r="SCR57" s="1585"/>
      <c r="SCS57" s="1585"/>
      <c r="SCT57" s="1585"/>
      <c r="SCU57" s="1585"/>
      <c r="SCV57" s="1585"/>
      <c r="SCW57" s="1585"/>
      <c r="SCX57" s="1585"/>
      <c r="SCY57" s="1585"/>
      <c r="SCZ57" s="1585"/>
      <c r="SDA57" s="1585"/>
      <c r="SDB57" s="1585"/>
      <c r="SDC57" s="1585"/>
      <c r="SDD57" s="1585"/>
      <c r="SDE57" s="1585"/>
      <c r="SDF57" s="1585"/>
      <c r="SDG57" s="1585"/>
      <c r="SDH57" s="1585"/>
      <c r="SDI57" s="1585"/>
      <c r="SDJ57" s="1585"/>
      <c r="SDK57" s="1585"/>
      <c r="SDL57" s="1585"/>
      <c r="SDM57" s="1585"/>
      <c r="SDN57" s="1585"/>
      <c r="SDO57" s="1585"/>
      <c r="SDP57" s="1585"/>
      <c r="SDQ57" s="1585"/>
      <c r="SDR57" s="1585"/>
      <c r="SDS57" s="1585"/>
      <c r="SDT57" s="1585"/>
      <c r="SDU57" s="1585"/>
      <c r="SDV57" s="1585"/>
      <c r="SDW57" s="1585"/>
      <c r="SDX57" s="1585"/>
      <c r="SDY57" s="1585"/>
      <c r="SDZ57" s="1585"/>
      <c r="SEA57" s="1585"/>
      <c r="SEB57" s="1585"/>
      <c r="SEC57" s="1585"/>
      <c r="SED57" s="1585"/>
      <c r="SEE57" s="1585"/>
      <c r="SEF57" s="1585"/>
      <c r="SEG57" s="1585"/>
      <c r="SEH57" s="1585"/>
      <c r="SEI57" s="1585"/>
      <c r="SEJ57" s="1585"/>
      <c r="SEK57" s="1585"/>
      <c r="SEL57" s="1585"/>
      <c r="SEM57" s="1585"/>
      <c r="SEN57" s="1585"/>
      <c r="SEO57" s="1585"/>
      <c r="SEP57" s="1585"/>
      <c r="SEQ57" s="1585"/>
      <c r="SER57" s="1585"/>
      <c r="SES57" s="1585"/>
      <c r="SET57" s="1585"/>
      <c r="SEU57" s="1585"/>
      <c r="SEV57" s="1585"/>
      <c r="SEW57" s="1585"/>
      <c r="SEX57" s="1585"/>
      <c r="SEY57" s="1585"/>
      <c r="SEZ57" s="1585"/>
      <c r="SFA57" s="1585"/>
      <c r="SFB57" s="1585"/>
      <c r="SFC57" s="1585"/>
      <c r="SFD57" s="1585"/>
      <c r="SFE57" s="1585"/>
      <c r="SFF57" s="1585"/>
      <c r="SFG57" s="1585"/>
      <c r="SFH57" s="1585"/>
      <c r="SFI57" s="1585"/>
      <c r="SFJ57" s="1585"/>
      <c r="SFK57" s="1585"/>
      <c r="SFL57" s="1585"/>
      <c r="SFM57" s="1585"/>
      <c r="SFN57" s="1585"/>
      <c r="SFO57" s="1585"/>
      <c r="SFP57" s="1585"/>
      <c r="SFQ57" s="1585"/>
      <c r="SFR57" s="1585"/>
      <c r="SFS57" s="1585"/>
      <c r="SFT57" s="1585"/>
      <c r="SFU57" s="1585"/>
      <c r="SFV57" s="1585"/>
      <c r="SFW57" s="1585"/>
      <c r="SFX57" s="1585"/>
      <c r="SFY57" s="1585"/>
      <c r="SFZ57" s="1585"/>
      <c r="SGA57" s="1585"/>
      <c r="SGB57" s="1585"/>
      <c r="SGC57" s="1585"/>
      <c r="SGD57" s="1585"/>
      <c r="SGE57" s="1585"/>
      <c r="SGF57" s="1585"/>
      <c r="SGG57" s="1585"/>
      <c r="SGH57" s="1585"/>
      <c r="SGI57" s="1585"/>
      <c r="SGJ57" s="1585"/>
      <c r="SGK57" s="1585"/>
      <c r="SGL57" s="1585"/>
      <c r="SGM57" s="1585"/>
      <c r="SGN57" s="1585"/>
      <c r="SGO57" s="1585"/>
      <c r="SGP57" s="1585"/>
      <c r="SGQ57" s="1585"/>
      <c r="SGR57" s="1585"/>
      <c r="SGS57" s="1585"/>
      <c r="SGT57" s="1585"/>
      <c r="SGU57" s="1585"/>
      <c r="SGV57" s="1585"/>
      <c r="SGW57" s="1585"/>
      <c r="SGX57" s="1585"/>
      <c r="SGY57" s="1585"/>
      <c r="SGZ57" s="1585"/>
      <c r="SHA57" s="1585"/>
      <c r="SHB57" s="1585"/>
      <c r="SHC57" s="1585"/>
      <c r="SHD57" s="1585"/>
      <c r="SHE57" s="1585"/>
      <c r="SHF57" s="1585"/>
      <c r="SHG57" s="1585"/>
      <c r="SHH57" s="1585"/>
      <c r="SHI57" s="1585"/>
      <c r="SHJ57" s="1585"/>
      <c r="SHK57" s="1585"/>
      <c r="SHL57" s="1585"/>
      <c r="SHM57" s="1585"/>
      <c r="SHN57" s="1585"/>
      <c r="SHO57" s="1585"/>
      <c r="SHP57" s="1585"/>
      <c r="SHQ57" s="1585"/>
      <c r="SHR57" s="1585"/>
      <c r="SHS57" s="1585"/>
      <c r="SHT57" s="1585"/>
      <c r="SHU57" s="1585"/>
      <c r="SHV57" s="1585"/>
      <c r="SHW57" s="1585"/>
      <c r="SHX57" s="1585"/>
      <c r="SHY57" s="1585"/>
      <c r="SHZ57" s="1585"/>
      <c r="SIA57" s="1585"/>
      <c r="SIB57" s="1585"/>
      <c r="SIC57" s="1585"/>
      <c r="SID57" s="1585"/>
      <c r="SIE57" s="1585"/>
      <c r="SIF57" s="1585"/>
      <c r="SIG57" s="1585"/>
      <c r="SIH57" s="1585"/>
      <c r="SII57" s="1585"/>
      <c r="SIJ57" s="1585"/>
      <c r="SIK57" s="1585"/>
      <c r="SIL57" s="1585"/>
      <c r="SIM57" s="1585"/>
      <c r="SIN57" s="1585"/>
      <c r="SIO57" s="1585"/>
      <c r="SIP57" s="1585"/>
      <c r="SIQ57" s="1585"/>
      <c r="SIR57" s="1585"/>
      <c r="SIS57" s="1585"/>
      <c r="SIT57" s="1585"/>
      <c r="SIU57" s="1585"/>
      <c r="SIV57" s="1585"/>
      <c r="SIW57" s="1585"/>
      <c r="SIX57" s="1585"/>
      <c r="SIY57" s="1585"/>
      <c r="SIZ57" s="1585"/>
      <c r="SJA57" s="1585"/>
      <c r="SJB57" s="1585"/>
      <c r="SJC57" s="1585"/>
      <c r="SJD57" s="1585"/>
      <c r="SJE57" s="1585"/>
      <c r="SJF57" s="1585"/>
      <c r="SJG57" s="1585"/>
      <c r="SJH57" s="1585"/>
      <c r="SJI57" s="1585"/>
      <c r="SJJ57" s="1585"/>
      <c r="SJK57" s="1585"/>
      <c r="SJL57" s="1585"/>
      <c r="SJM57" s="1585"/>
      <c r="SJN57" s="1585"/>
      <c r="SJO57" s="1585"/>
      <c r="SJP57" s="1585"/>
      <c r="SJQ57" s="1585"/>
      <c r="SJR57" s="1585"/>
      <c r="SJS57" s="1585"/>
      <c r="SJT57" s="1585"/>
      <c r="SJU57" s="1585"/>
      <c r="SJV57" s="1585"/>
      <c r="SJW57" s="1585"/>
      <c r="SJX57" s="1585"/>
      <c r="SJY57" s="1585"/>
      <c r="SJZ57" s="1585"/>
      <c r="SKA57" s="1585"/>
      <c r="SKB57" s="1585"/>
      <c r="SKC57" s="1585"/>
      <c r="SKD57" s="1585"/>
      <c r="SKE57" s="1585"/>
      <c r="SKF57" s="1585"/>
      <c r="SKG57" s="1585"/>
      <c r="SKH57" s="1585"/>
      <c r="SKI57" s="1585"/>
      <c r="SKJ57" s="1585"/>
      <c r="SKK57" s="1585"/>
      <c r="SKL57" s="1585"/>
      <c r="SKM57" s="1585"/>
      <c r="SKN57" s="1585"/>
      <c r="SKO57" s="1585"/>
      <c r="SKP57" s="1585"/>
      <c r="SKQ57" s="1585"/>
      <c r="SKR57" s="1585"/>
      <c r="SKS57" s="1585"/>
      <c r="SKT57" s="1585"/>
      <c r="SKU57" s="1585"/>
      <c r="SKV57" s="1585"/>
      <c r="SKW57" s="1585"/>
      <c r="SKX57" s="1585"/>
      <c r="SKY57" s="1585"/>
      <c r="SKZ57" s="1585"/>
      <c r="SLA57" s="1585"/>
      <c r="SLB57" s="1585"/>
      <c r="SLC57" s="1585"/>
      <c r="SLD57" s="1585"/>
      <c r="SLE57" s="1585"/>
      <c r="SLF57" s="1585"/>
      <c r="SLG57" s="1585"/>
      <c r="SLH57" s="1585"/>
      <c r="SLI57" s="1585"/>
      <c r="SLJ57" s="1585"/>
      <c r="SLK57" s="1585"/>
      <c r="SLL57" s="1585"/>
      <c r="SLM57" s="1585"/>
      <c r="SLN57" s="1585"/>
      <c r="SLO57" s="1585"/>
      <c r="SLP57" s="1585"/>
      <c r="SLQ57" s="1585"/>
      <c r="SLR57" s="1585"/>
      <c r="SLS57" s="1585"/>
      <c r="SLT57" s="1585"/>
      <c r="SLU57" s="1585"/>
      <c r="SLV57" s="1585"/>
      <c r="SLW57" s="1585"/>
      <c r="SLX57" s="1585"/>
      <c r="SLY57" s="1585"/>
      <c r="SLZ57" s="1585"/>
      <c r="SMA57" s="1585"/>
      <c r="SMB57" s="1585"/>
      <c r="SMC57" s="1585"/>
      <c r="SMD57" s="1585"/>
      <c r="SME57" s="1585"/>
      <c r="SMF57" s="1585"/>
      <c r="SMG57" s="1585"/>
      <c r="SMH57" s="1585"/>
      <c r="SMI57" s="1585"/>
      <c r="SMJ57" s="1585"/>
      <c r="SMK57" s="1585"/>
      <c r="SML57" s="1585"/>
      <c r="SMM57" s="1585"/>
      <c r="SMN57" s="1585"/>
      <c r="SMO57" s="1585"/>
      <c r="SMP57" s="1585"/>
      <c r="SMQ57" s="1585"/>
      <c r="SMR57" s="1585"/>
      <c r="SMS57" s="1585"/>
      <c r="SMT57" s="1585"/>
      <c r="SMU57" s="1585"/>
      <c r="SMV57" s="1585"/>
      <c r="SMW57" s="1585"/>
      <c r="SMX57" s="1585"/>
      <c r="SMY57" s="1585"/>
      <c r="SMZ57" s="1585"/>
      <c r="SNA57" s="1585"/>
      <c r="SNB57" s="1585"/>
      <c r="SNC57" s="1585"/>
      <c r="SND57" s="1585"/>
      <c r="SNE57" s="1585"/>
      <c r="SNF57" s="1585"/>
      <c r="SNG57" s="1585"/>
      <c r="SNH57" s="1585"/>
      <c r="SNI57" s="1585"/>
      <c r="SNJ57" s="1585"/>
      <c r="SNK57" s="1585"/>
      <c r="SNL57" s="1585"/>
      <c r="SNM57" s="1585"/>
      <c r="SNN57" s="1585"/>
      <c r="SNO57" s="1585"/>
      <c r="SNP57" s="1585"/>
      <c r="SNQ57" s="1585"/>
      <c r="SNR57" s="1585"/>
      <c r="SNS57" s="1585"/>
      <c r="SNT57" s="1585"/>
      <c r="SNU57" s="1585"/>
      <c r="SNV57" s="1585"/>
      <c r="SNW57" s="1585"/>
      <c r="SNX57" s="1585"/>
      <c r="SNY57" s="1585"/>
      <c r="SNZ57" s="1585"/>
      <c r="SOA57" s="1585"/>
      <c r="SOB57" s="1585"/>
      <c r="SOC57" s="1585"/>
      <c r="SOD57" s="1585"/>
      <c r="SOE57" s="1585"/>
      <c r="SOF57" s="1585"/>
      <c r="SOG57" s="1585"/>
      <c r="SOH57" s="1585"/>
      <c r="SOI57" s="1585"/>
      <c r="SOJ57" s="1585"/>
      <c r="SOK57" s="1585"/>
      <c r="SOL57" s="1585"/>
      <c r="SOM57" s="1585"/>
      <c r="SON57" s="1585"/>
      <c r="SOO57" s="1585"/>
      <c r="SOP57" s="1585"/>
      <c r="SOQ57" s="1585"/>
      <c r="SOR57" s="1585"/>
      <c r="SOS57" s="1585"/>
      <c r="SOT57" s="1585"/>
      <c r="SOU57" s="1585"/>
      <c r="SOV57" s="1585"/>
      <c r="SOW57" s="1585"/>
      <c r="SOX57" s="1585"/>
      <c r="SOY57" s="1585"/>
      <c r="SOZ57" s="1585"/>
      <c r="SPA57" s="1585"/>
      <c r="SPB57" s="1585"/>
      <c r="SPC57" s="1585"/>
      <c r="SPD57" s="1585"/>
      <c r="SPE57" s="1585"/>
      <c r="SPF57" s="1585"/>
      <c r="SPG57" s="1585"/>
      <c r="SPH57" s="1585"/>
      <c r="SPI57" s="1585"/>
      <c r="SPJ57" s="1585"/>
      <c r="SPK57" s="1585"/>
      <c r="SPL57" s="1585"/>
      <c r="SPM57" s="1585"/>
      <c r="SPN57" s="1585"/>
      <c r="SPO57" s="1585"/>
      <c r="SPP57" s="1585"/>
      <c r="SPQ57" s="1585"/>
      <c r="SPR57" s="1585"/>
      <c r="SPS57" s="1585"/>
      <c r="SPT57" s="1585"/>
      <c r="SPU57" s="1585"/>
      <c r="SPV57" s="1585"/>
      <c r="SPW57" s="1585"/>
      <c r="SPX57" s="1585"/>
      <c r="SPY57" s="1585"/>
      <c r="SPZ57" s="1585"/>
      <c r="SQA57" s="1585"/>
      <c r="SQB57" s="1585"/>
      <c r="SQC57" s="1585"/>
      <c r="SQD57" s="1585"/>
      <c r="SQE57" s="1585"/>
      <c r="SQF57" s="1585"/>
      <c r="SQG57" s="1585"/>
      <c r="SQH57" s="1585"/>
      <c r="SQI57" s="1585"/>
      <c r="SQJ57" s="1585"/>
      <c r="SQK57" s="1585"/>
      <c r="SQL57" s="1585"/>
      <c r="SQM57" s="1585"/>
      <c r="SQN57" s="1585"/>
      <c r="SQO57" s="1585"/>
      <c r="SQP57" s="1585"/>
      <c r="SQQ57" s="1585"/>
      <c r="SQR57" s="1585"/>
      <c r="SQS57" s="1585"/>
      <c r="SQT57" s="1585"/>
      <c r="SQU57" s="1585"/>
      <c r="SQV57" s="1585"/>
      <c r="SQW57" s="1585"/>
      <c r="SQX57" s="1585"/>
      <c r="SQY57" s="1585"/>
      <c r="SQZ57" s="1585"/>
      <c r="SRA57" s="1585"/>
      <c r="SRB57" s="1585"/>
      <c r="SRC57" s="1585"/>
      <c r="SRD57" s="1585"/>
      <c r="SRE57" s="1585"/>
      <c r="SRF57" s="1585"/>
      <c r="SRG57" s="1585"/>
      <c r="SRH57" s="1585"/>
      <c r="SRI57" s="1585"/>
      <c r="SRJ57" s="1585"/>
      <c r="SRK57" s="1585"/>
      <c r="SRL57" s="1585"/>
      <c r="SRM57" s="1585"/>
      <c r="SRN57" s="1585"/>
      <c r="SRO57" s="1585"/>
      <c r="SRP57" s="1585"/>
      <c r="SRQ57" s="1585"/>
      <c r="SRR57" s="1585"/>
      <c r="SRS57" s="1585"/>
      <c r="SRT57" s="1585"/>
      <c r="SRU57" s="1585"/>
      <c r="SRV57" s="1585"/>
      <c r="SRW57" s="1585"/>
      <c r="SRX57" s="1585"/>
      <c r="SRY57" s="1585"/>
      <c r="SRZ57" s="1585"/>
      <c r="SSA57" s="1585"/>
      <c r="SSB57" s="1585"/>
      <c r="SSC57" s="1585"/>
      <c r="SSD57" s="1585"/>
      <c r="SSE57" s="1585"/>
      <c r="SSF57" s="1585"/>
      <c r="SSG57" s="1585"/>
      <c r="SSH57" s="1585"/>
      <c r="SSI57" s="1585"/>
      <c r="SSJ57" s="1585"/>
      <c r="SSK57" s="1585"/>
      <c r="SSL57" s="1585"/>
      <c r="SSM57" s="1585"/>
      <c r="SSN57" s="1585"/>
      <c r="SSO57" s="1585"/>
      <c r="SSP57" s="1585"/>
      <c r="SSQ57" s="1585"/>
      <c r="SSR57" s="1585"/>
      <c r="SSS57" s="1585"/>
      <c r="SST57" s="1585"/>
      <c r="SSU57" s="1585"/>
      <c r="SSV57" s="1585"/>
      <c r="SSW57" s="1585"/>
      <c r="SSX57" s="1585"/>
      <c r="SSY57" s="1585"/>
      <c r="SSZ57" s="1585"/>
      <c r="STA57" s="1585"/>
      <c r="STB57" s="1585"/>
      <c r="STC57" s="1585"/>
      <c r="STD57" s="1585"/>
      <c r="STE57" s="1585"/>
      <c r="STF57" s="1585"/>
      <c r="STG57" s="1585"/>
      <c r="STH57" s="1585"/>
      <c r="STI57" s="1585"/>
      <c r="STJ57" s="1585"/>
      <c r="STK57" s="1585"/>
      <c r="STL57" s="1585"/>
      <c r="STM57" s="1585"/>
      <c r="STN57" s="1585"/>
      <c r="STO57" s="1585"/>
      <c r="STP57" s="1585"/>
      <c r="STQ57" s="1585"/>
      <c r="STR57" s="1585"/>
      <c r="STS57" s="1585"/>
      <c r="STT57" s="1585"/>
      <c r="STU57" s="1585"/>
      <c r="STV57" s="1585"/>
      <c r="STW57" s="1585"/>
      <c r="STX57" s="1585"/>
      <c r="STY57" s="1585"/>
      <c r="STZ57" s="1585"/>
      <c r="SUA57" s="1585"/>
      <c r="SUB57" s="1585"/>
      <c r="SUC57" s="1585"/>
      <c r="SUD57" s="1585"/>
      <c r="SUE57" s="1585"/>
      <c r="SUF57" s="1585"/>
      <c r="SUG57" s="1585"/>
      <c r="SUH57" s="1585"/>
      <c r="SUI57" s="1585"/>
      <c r="SUJ57" s="1585"/>
      <c r="SUK57" s="1585"/>
      <c r="SUL57" s="1585"/>
      <c r="SUM57" s="1585"/>
      <c r="SUN57" s="1585"/>
      <c r="SUO57" s="1585"/>
      <c r="SUP57" s="1585"/>
      <c r="SUQ57" s="1585"/>
      <c r="SUR57" s="1585"/>
      <c r="SUS57" s="1585"/>
      <c r="SUT57" s="1585"/>
      <c r="SUU57" s="1585"/>
      <c r="SUV57" s="1585"/>
      <c r="SUW57" s="1585"/>
      <c r="SUX57" s="1585"/>
      <c r="SUY57" s="1585"/>
      <c r="SUZ57" s="1585"/>
      <c r="SVA57" s="1585"/>
      <c r="SVB57" s="1585"/>
      <c r="SVC57" s="1585"/>
      <c r="SVD57" s="1585"/>
      <c r="SVE57" s="1585"/>
      <c r="SVF57" s="1585"/>
      <c r="SVG57" s="1585"/>
      <c r="SVH57" s="1585"/>
      <c r="SVI57" s="1585"/>
      <c r="SVJ57" s="1585"/>
      <c r="SVK57" s="1585"/>
      <c r="SVL57" s="1585"/>
      <c r="SVM57" s="1585"/>
      <c r="SVN57" s="1585"/>
      <c r="SVO57" s="1585"/>
      <c r="SVP57" s="1585"/>
      <c r="SVQ57" s="1585"/>
      <c r="SVR57" s="1585"/>
      <c r="SVS57" s="1585"/>
      <c r="SVT57" s="1585"/>
      <c r="SVU57" s="1585"/>
      <c r="SVV57" s="1585"/>
      <c r="SVW57" s="1585"/>
      <c r="SVX57" s="1585"/>
      <c r="SVY57" s="1585"/>
      <c r="SVZ57" s="1585"/>
      <c r="SWA57" s="1585"/>
      <c r="SWB57" s="1585"/>
      <c r="SWC57" s="1585"/>
      <c r="SWD57" s="1585"/>
      <c r="SWE57" s="1585"/>
      <c r="SWF57" s="1585"/>
      <c r="SWG57" s="1585"/>
      <c r="SWH57" s="1585"/>
      <c r="SWI57" s="1585"/>
      <c r="SWJ57" s="1585"/>
      <c r="SWK57" s="1585"/>
      <c r="SWL57" s="1585"/>
      <c r="SWM57" s="1585"/>
      <c r="SWN57" s="1585"/>
      <c r="SWO57" s="1585"/>
      <c r="SWP57" s="1585"/>
      <c r="SWQ57" s="1585"/>
      <c r="SWR57" s="1585"/>
      <c r="SWS57" s="1585"/>
      <c r="SWT57" s="1585"/>
      <c r="SWU57" s="1585"/>
      <c r="SWV57" s="1585"/>
      <c r="SWW57" s="1585"/>
      <c r="SWX57" s="1585"/>
      <c r="SWY57" s="1585"/>
      <c r="SWZ57" s="1585"/>
      <c r="SXA57" s="1585"/>
      <c r="SXB57" s="1585"/>
      <c r="SXC57" s="1585"/>
      <c r="SXD57" s="1585"/>
      <c r="SXE57" s="1585"/>
      <c r="SXF57" s="1585"/>
      <c r="SXG57" s="1585"/>
      <c r="SXH57" s="1585"/>
      <c r="SXI57" s="1585"/>
      <c r="SXJ57" s="1585"/>
      <c r="SXK57" s="1585"/>
      <c r="SXL57" s="1585"/>
      <c r="SXM57" s="1585"/>
      <c r="SXN57" s="1585"/>
      <c r="SXO57" s="1585"/>
      <c r="SXP57" s="1585"/>
      <c r="SXQ57" s="1585"/>
      <c r="SXR57" s="1585"/>
      <c r="SXS57" s="1585"/>
      <c r="SXT57" s="1585"/>
      <c r="SXU57" s="1585"/>
      <c r="SXV57" s="1585"/>
      <c r="SXW57" s="1585"/>
      <c r="SXX57" s="1585"/>
      <c r="SXY57" s="1585"/>
      <c r="SXZ57" s="1585"/>
      <c r="SYA57" s="1585"/>
      <c r="SYB57" s="1585"/>
      <c r="SYC57" s="1585"/>
      <c r="SYD57" s="1585"/>
      <c r="SYE57" s="1585"/>
      <c r="SYF57" s="1585"/>
      <c r="SYG57" s="1585"/>
      <c r="SYH57" s="1585"/>
      <c r="SYI57" s="1585"/>
      <c r="SYJ57" s="1585"/>
      <c r="SYK57" s="1585"/>
      <c r="SYL57" s="1585"/>
      <c r="SYM57" s="1585"/>
      <c r="SYN57" s="1585"/>
      <c r="SYO57" s="1585"/>
      <c r="SYP57" s="1585"/>
      <c r="SYQ57" s="1585"/>
      <c r="SYR57" s="1585"/>
      <c r="SYS57" s="1585"/>
      <c r="SYT57" s="1585"/>
      <c r="SYU57" s="1585"/>
      <c r="SYV57" s="1585"/>
      <c r="SYW57" s="1585"/>
      <c r="SYX57" s="1585"/>
      <c r="SYY57" s="1585"/>
      <c r="SYZ57" s="1585"/>
      <c r="SZA57" s="1585"/>
      <c r="SZB57" s="1585"/>
      <c r="SZC57" s="1585"/>
      <c r="SZD57" s="1585"/>
      <c r="SZE57" s="1585"/>
      <c r="SZF57" s="1585"/>
      <c r="SZG57" s="1585"/>
      <c r="SZH57" s="1585"/>
      <c r="SZI57" s="1585"/>
      <c r="SZJ57" s="1585"/>
      <c r="SZK57" s="1585"/>
      <c r="SZL57" s="1585"/>
      <c r="SZM57" s="1585"/>
      <c r="SZN57" s="1585"/>
      <c r="SZO57" s="1585"/>
      <c r="SZP57" s="1585"/>
      <c r="SZQ57" s="1585"/>
      <c r="SZR57" s="1585"/>
      <c r="SZS57" s="1585"/>
      <c r="SZT57" s="1585"/>
      <c r="SZU57" s="1585"/>
      <c r="SZV57" s="1585"/>
      <c r="SZW57" s="1585"/>
      <c r="SZX57" s="1585"/>
      <c r="SZY57" s="1585"/>
      <c r="SZZ57" s="1585"/>
      <c r="TAA57" s="1585"/>
      <c r="TAB57" s="1585"/>
      <c r="TAC57" s="1585"/>
      <c r="TAD57" s="1585"/>
      <c r="TAE57" s="1585"/>
      <c r="TAF57" s="1585"/>
      <c r="TAG57" s="1585"/>
      <c r="TAH57" s="1585"/>
      <c r="TAI57" s="1585"/>
      <c r="TAJ57" s="1585"/>
      <c r="TAK57" s="1585"/>
      <c r="TAL57" s="1585"/>
      <c r="TAM57" s="1585"/>
      <c r="TAN57" s="1585"/>
      <c r="TAO57" s="1585"/>
      <c r="TAP57" s="1585"/>
      <c r="TAQ57" s="1585"/>
      <c r="TAR57" s="1585"/>
      <c r="TAS57" s="1585"/>
      <c r="TAT57" s="1585"/>
      <c r="TAU57" s="1585"/>
      <c r="TAV57" s="1585"/>
      <c r="TAW57" s="1585"/>
      <c r="TAX57" s="1585"/>
      <c r="TAY57" s="1585"/>
      <c r="TAZ57" s="1585"/>
      <c r="TBA57" s="1585"/>
      <c r="TBB57" s="1585"/>
      <c r="TBC57" s="1585"/>
      <c r="TBD57" s="1585"/>
      <c r="TBE57" s="1585"/>
      <c r="TBF57" s="1585"/>
      <c r="TBG57" s="1585"/>
      <c r="TBH57" s="1585"/>
      <c r="TBI57" s="1585"/>
      <c r="TBJ57" s="1585"/>
      <c r="TBK57" s="1585"/>
      <c r="TBL57" s="1585"/>
      <c r="TBM57" s="1585"/>
      <c r="TBN57" s="1585"/>
      <c r="TBO57" s="1585"/>
      <c r="TBP57" s="1585"/>
      <c r="TBQ57" s="1585"/>
      <c r="TBR57" s="1585"/>
      <c r="TBS57" s="1585"/>
      <c r="TBT57" s="1585"/>
      <c r="TBU57" s="1585"/>
      <c r="TBV57" s="1585"/>
      <c r="TBW57" s="1585"/>
      <c r="TBX57" s="1585"/>
      <c r="TBY57" s="1585"/>
      <c r="TBZ57" s="1585"/>
      <c r="TCA57" s="1585"/>
      <c r="TCB57" s="1585"/>
      <c r="TCC57" s="1585"/>
      <c r="TCD57" s="1585"/>
      <c r="TCE57" s="1585"/>
      <c r="TCF57" s="1585"/>
      <c r="TCG57" s="1585"/>
      <c r="TCH57" s="1585"/>
      <c r="TCI57" s="1585"/>
      <c r="TCJ57" s="1585"/>
      <c r="TCK57" s="1585"/>
      <c r="TCL57" s="1585"/>
      <c r="TCM57" s="1585"/>
      <c r="TCN57" s="1585"/>
      <c r="TCO57" s="1585"/>
      <c r="TCP57" s="1585"/>
      <c r="TCQ57" s="1585"/>
      <c r="TCR57" s="1585"/>
      <c r="TCS57" s="1585"/>
      <c r="TCT57" s="1585"/>
      <c r="TCU57" s="1585"/>
      <c r="TCV57" s="1585"/>
      <c r="TCW57" s="1585"/>
      <c r="TCX57" s="1585"/>
      <c r="TCY57" s="1585"/>
      <c r="TCZ57" s="1585"/>
      <c r="TDA57" s="1585"/>
      <c r="TDB57" s="1585"/>
      <c r="TDC57" s="1585"/>
      <c r="TDD57" s="1585"/>
      <c r="TDE57" s="1585"/>
      <c r="TDF57" s="1585"/>
      <c r="TDG57" s="1585"/>
      <c r="TDH57" s="1585"/>
      <c r="TDI57" s="1585"/>
      <c r="TDJ57" s="1585"/>
      <c r="TDK57" s="1585"/>
      <c r="TDL57" s="1585"/>
      <c r="TDM57" s="1585"/>
      <c r="TDN57" s="1585"/>
      <c r="TDO57" s="1585"/>
      <c r="TDP57" s="1585"/>
      <c r="TDQ57" s="1585"/>
      <c r="TDR57" s="1585"/>
      <c r="TDS57" s="1585"/>
      <c r="TDT57" s="1585"/>
      <c r="TDU57" s="1585"/>
      <c r="TDV57" s="1585"/>
      <c r="TDW57" s="1585"/>
      <c r="TDX57" s="1585"/>
      <c r="TDY57" s="1585"/>
      <c r="TDZ57" s="1585"/>
      <c r="TEA57" s="1585"/>
      <c r="TEB57" s="1585"/>
      <c r="TEC57" s="1585"/>
      <c r="TED57" s="1585"/>
      <c r="TEE57" s="1585"/>
      <c r="TEF57" s="1585"/>
      <c r="TEG57" s="1585"/>
      <c r="TEH57" s="1585"/>
      <c r="TEI57" s="1585"/>
      <c r="TEJ57" s="1585"/>
      <c r="TEK57" s="1585"/>
      <c r="TEL57" s="1585"/>
      <c r="TEM57" s="1585"/>
      <c r="TEN57" s="1585"/>
      <c r="TEO57" s="1585"/>
      <c r="TEP57" s="1585"/>
      <c r="TEQ57" s="1585"/>
      <c r="TER57" s="1585"/>
      <c r="TES57" s="1585"/>
      <c r="TET57" s="1585"/>
      <c r="TEU57" s="1585"/>
      <c r="TEV57" s="1585"/>
      <c r="TEW57" s="1585"/>
      <c r="TEX57" s="1585"/>
      <c r="TEY57" s="1585"/>
      <c r="TEZ57" s="1585"/>
      <c r="TFA57" s="1585"/>
      <c r="TFB57" s="1585"/>
      <c r="TFC57" s="1585"/>
      <c r="TFD57" s="1585"/>
      <c r="TFE57" s="1585"/>
      <c r="TFF57" s="1585"/>
      <c r="TFG57" s="1585"/>
      <c r="TFH57" s="1585"/>
      <c r="TFI57" s="1585"/>
      <c r="TFJ57" s="1585"/>
      <c r="TFK57" s="1585"/>
      <c r="TFL57" s="1585"/>
      <c r="TFM57" s="1585"/>
      <c r="TFN57" s="1585"/>
      <c r="TFO57" s="1585"/>
      <c r="TFP57" s="1585"/>
      <c r="TFQ57" s="1585"/>
      <c r="TFR57" s="1585"/>
      <c r="TFS57" s="1585"/>
      <c r="TFT57" s="1585"/>
      <c r="TFU57" s="1585"/>
      <c r="TFV57" s="1585"/>
      <c r="TFW57" s="1585"/>
      <c r="TFX57" s="1585"/>
      <c r="TFY57" s="1585"/>
      <c r="TFZ57" s="1585"/>
      <c r="TGA57" s="1585"/>
      <c r="TGB57" s="1585"/>
      <c r="TGC57" s="1585"/>
      <c r="TGD57" s="1585"/>
      <c r="TGE57" s="1585"/>
      <c r="TGF57" s="1585"/>
      <c r="TGG57" s="1585"/>
      <c r="TGH57" s="1585"/>
      <c r="TGI57" s="1585"/>
      <c r="TGJ57" s="1585"/>
      <c r="TGK57" s="1585"/>
      <c r="TGL57" s="1585"/>
      <c r="TGM57" s="1585"/>
      <c r="TGN57" s="1585"/>
      <c r="TGO57" s="1585"/>
      <c r="TGP57" s="1585"/>
      <c r="TGQ57" s="1585"/>
      <c r="TGR57" s="1585"/>
      <c r="TGS57" s="1585"/>
      <c r="TGT57" s="1585"/>
      <c r="TGU57" s="1585"/>
      <c r="TGV57" s="1585"/>
      <c r="TGW57" s="1585"/>
      <c r="TGX57" s="1585"/>
      <c r="TGY57" s="1585"/>
      <c r="TGZ57" s="1585"/>
      <c r="THA57" s="1585"/>
      <c r="THB57" s="1585"/>
      <c r="THC57" s="1585"/>
      <c r="THD57" s="1585"/>
      <c r="THE57" s="1585"/>
      <c r="THF57" s="1585"/>
      <c r="THG57" s="1585"/>
      <c r="THH57" s="1585"/>
      <c r="THI57" s="1585"/>
      <c r="THJ57" s="1585"/>
      <c r="THK57" s="1585"/>
      <c r="THL57" s="1585"/>
      <c r="THM57" s="1585"/>
      <c r="THN57" s="1585"/>
      <c r="THO57" s="1585"/>
      <c r="THP57" s="1585"/>
      <c r="THQ57" s="1585"/>
      <c r="THR57" s="1585"/>
      <c r="THS57" s="1585"/>
      <c r="THT57" s="1585"/>
      <c r="THU57" s="1585"/>
      <c r="THV57" s="1585"/>
      <c r="THW57" s="1585"/>
      <c r="THX57" s="1585"/>
      <c r="THY57" s="1585"/>
      <c r="THZ57" s="1585"/>
      <c r="TIA57" s="1585"/>
      <c r="TIB57" s="1585"/>
      <c r="TIC57" s="1585"/>
      <c r="TID57" s="1585"/>
      <c r="TIE57" s="1585"/>
      <c r="TIF57" s="1585"/>
      <c r="TIG57" s="1585"/>
      <c r="TIH57" s="1585"/>
      <c r="TII57" s="1585"/>
      <c r="TIJ57" s="1585"/>
      <c r="TIK57" s="1585"/>
      <c r="TIL57" s="1585"/>
      <c r="TIM57" s="1585"/>
      <c r="TIN57" s="1585"/>
      <c r="TIO57" s="1585"/>
      <c r="TIP57" s="1585"/>
      <c r="TIQ57" s="1585"/>
      <c r="TIR57" s="1585"/>
      <c r="TIS57" s="1585"/>
      <c r="TIT57" s="1585"/>
      <c r="TIU57" s="1585"/>
      <c r="TIV57" s="1585"/>
      <c r="TIW57" s="1585"/>
      <c r="TIX57" s="1585"/>
      <c r="TIY57" s="1585"/>
      <c r="TIZ57" s="1585"/>
      <c r="TJA57" s="1585"/>
      <c r="TJB57" s="1585"/>
      <c r="TJC57" s="1585"/>
      <c r="TJD57" s="1585"/>
      <c r="TJE57" s="1585"/>
      <c r="TJF57" s="1585"/>
      <c r="TJG57" s="1585"/>
      <c r="TJH57" s="1585"/>
      <c r="TJI57" s="1585"/>
      <c r="TJJ57" s="1585"/>
      <c r="TJK57" s="1585"/>
      <c r="TJL57" s="1585"/>
      <c r="TJM57" s="1585"/>
      <c r="TJN57" s="1585"/>
      <c r="TJO57" s="1585"/>
      <c r="TJP57" s="1585"/>
      <c r="TJQ57" s="1585"/>
      <c r="TJR57" s="1585"/>
      <c r="TJS57" s="1585"/>
      <c r="TJT57" s="1585"/>
      <c r="TJU57" s="1585"/>
      <c r="TJV57" s="1585"/>
      <c r="TJW57" s="1585"/>
      <c r="TJX57" s="1585"/>
      <c r="TJY57" s="1585"/>
      <c r="TJZ57" s="1585"/>
      <c r="TKA57" s="1585"/>
      <c r="TKB57" s="1585"/>
      <c r="TKC57" s="1585"/>
      <c r="TKD57" s="1585"/>
      <c r="TKE57" s="1585"/>
      <c r="TKF57" s="1585"/>
      <c r="TKG57" s="1585"/>
      <c r="TKH57" s="1585"/>
      <c r="TKI57" s="1585"/>
      <c r="TKJ57" s="1585"/>
      <c r="TKK57" s="1585"/>
      <c r="TKL57" s="1585"/>
      <c r="TKM57" s="1585"/>
      <c r="TKN57" s="1585"/>
      <c r="TKO57" s="1585"/>
      <c r="TKP57" s="1585"/>
      <c r="TKQ57" s="1585"/>
      <c r="TKR57" s="1585"/>
      <c r="TKS57" s="1585"/>
      <c r="TKT57" s="1585"/>
      <c r="TKU57" s="1585"/>
      <c r="TKV57" s="1585"/>
      <c r="TKW57" s="1585"/>
      <c r="TKX57" s="1585"/>
      <c r="TKY57" s="1585"/>
      <c r="TKZ57" s="1585"/>
      <c r="TLA57" s="1585"/>
      <c r="TLB57" s="1585"/>
      <c r="TLC57" s="1585"/>
      <c r="TLD57" s="1585"/>
      <c r="TLE57" s="1585"/>
      <c r="TLF57" s="1585"/>
      <c r="TLG57" s="1585"/>
      <c r="TLH57" s="1585"/>
      <c r="TLI57" s="1585"/>
      <c r="TLJ57" s="1585"/>
      <c r="TLK57" s="1585"/>
      <c r="TLL57" s="1585"/>
      <c r="TLM57" s="1585"/>
      <c r="TLN57" s="1585"/>
      <c r="TLO57" s="1585"/>
      <c r="TLP57" s="1585"/>
      <c r="TLQ57" s="1585"/>
      <c r="TLR57" s="1585"/>
      <c r="TLS57" s="1585"/>
      <c r="TLT57" s="1585"/>
      <c r="TLU57" s="1585"/>
      <c r="TLV57" s="1585"/>
      <c r="TLW57" s="1585"/>
      <c r="TLX57" s="1585"/>
      <c r="TLY57" s="1585"/>
      <c r="TLZ57" s="1585"/>
      <c r="TMA57" s="1585"/>
      <c r="TMB57" s="1585"/>
      <c r="TMC57" s="1585"/>
      <c r="TMD57" s="1585"/>
      <c r="TME57" s="1585"/>
      <c r="TMF57" s="1585"/>
      <c r="TMG57" s="1585"/>
      <c r="TMH57" s="1585"/>
      <c r="TMI57" s="1585"/>
      <c r="TMJ57" s="1585"/>
      <c r="TMK57" s="1585"/>
      <c r="TML57" s="1585"/>
      <c r="TMM57" s="1585"/>
      <c r="TMN57" s="1585"/>
      <c r="TMO57" s="1585"/>
      <c r="TMP57" s="1585"/>
      <c r="TMQ57" s="1585"/>
      <c r="TMR57" s="1585"/>
      <c r="TMS57" s="1585"/>
      <c r="TMT57" s="1585"/>
      <c r="TMU57" s="1585"/>
      <c r="TMV57" s="1585"/>
      <c r="TMW57" s="1585"/>
      <c r="TMX57" s="1585"/>
      <c r="TMY57" s="1585"/>
      <c r="TMZ57" s="1585"/>
      <c r="TNA57" s="1585"/>
      <c r="TNB57" s="1585"/>
      <c r="TNC57" s="1585"/>
      <c r="TND57" s="1585"/>
      <c r="TNE57" s="1585"/>
      <c r="TNF57" s="1585"/>
      <c r="TNG57" s="1585"/>
      <c r="TNH57" s="1585"/>
      <c r="TNI57" s="1585"/>
      <c r="TNJ57" s="1585"/>
      <c r="TNK57" s="1585"/>
      <c r="TNL57" s="1585"/>
      <c r="TNM57" s="1585"/>
      <c r="TNN57" s="1585"/>
      <c r="TNO57" s="1585"/>
      <c r="TNP57" s="1585"/>
      <c r="TNQ57" s="1585"/>
      <c r="TNR57" s="1585"/>
      <c r="TNS57" s="1585"/>
      <c r="TNT57" s="1585"/>
      <c r="TNU57" s="1585"/>
      <c r="TNV57" s="1585"/>
      <c r="TNW57" s="1585"/>
      <c r="TNX57" s="1585"/>
      <c r="TNY57" s="1585"/>
      <c r="TNZ57" s="1585"/>
      <c r="TOA57" s="1585"/>
      <c r="TOB57" s="1585"/>
      <c r="TOC57" s="1585"/>
      <c r="TOD57" s="1585"/>
      <c r="TOE57" s="1585"/>
      <c r="TOF57" s="1585"/>
      <c r="TOG57" s="1585"/>
      <c r="TOH57" s="1585"/>
      <c r="TOI57" s="1585"/>
      <c r="TOJ57" s="1585"/>
      <c r="TOK57" s="1585"/>
      <c r="TOL57" s="1585"/>
      <c r="TOM57" s="1585"/>
      <c r="TON57" s="1585"/>
      <c r="TOO57" s="1585"/>
      <c r="TOP57" s="1585"/>
      <c r="TOQ57" s="1585"/>
      <c r="TOR57" s="1585"/>
      <c r="TOS57" s="1585"/>
      <c r="TOT57" s="1585"/>
      <c r="TOU57" s="1585"/>
      <c r="TOV57" s="1585"/>
      <c r="TOW57" s="1585"/>
      <c r="TOX57" s="1585"/>
      <c r="TOY57" s="1585"/>
      <c r="TOZ57" s="1585"/>
      <c r="TPA57" s="1585"/>
      <c r="TPB57" s="1585"/>
      <c r="TPC57" s="1585"/>
      <c r="TPD57" s="1585"/>
      <c r="TPE57" s="1585"/>
      <c r="TPF57" s="1585"/>
      <c r="TPG57" s="1585"/>
      <c r="TPH57" s="1585"/>
      <c r="TPI57" s="1585"/>
      <c r="TPJ57" s="1585"/>
      <c r="TPK57" s="1585"/>
      <c r="TPL57" s="1585"/>
      <c r="TPM57" s="1585"/>
      <c r="TPN57" s="1585"/>
      <c r="TPO57" s="1585"/>
      <c r="TPP57" s="1585"/>
      <c r="TPQ57" s="1585"/>
      <c r="TPR57" s="1585"/>
      <c r="TPS57" s="1585"/>
      <c r="TPT57" s="1585"/>
      <c r="TPU57" s="1585"/>
      <c r="TPV57" s="1585"/>
      <c r="TPW57" s="1585"/>
      <c r="TPX57" s="1585"/>
      <c r="TPY57" s="1585"/>
      <c r="TPZ57" s="1585"/>
      <c r="TQA57" s="1585"/>
      <c r="TQB57" s="1585"/>
      <c r="TQC57" s="1585"/>
      <c r="TQD57" s="1585"/>
      <c r="TQE57" s="1585"/>
      <c r="TQF57" s="1585"/>
      <c r="TQG57" s="1585"/>
      <c r="TQH57" s="1585"/>
      <c r="TQI57" s="1585"/>
      <c r="TQJ57" s="1585"/>
      <c r="TQK57" s="1585"/>
      <c r="TQL57" s="1585"/>
      <c r="TQM57" s="1585"/>
      <c r="TQN57" s="1585"/>
      <c r="TQO57" s="1585"/>
      <c r="TQP57" s="1585"/>
      <c r="TQQ57" s="1585"/>
      <c r="TQR57" s="1585"/>
      <c r="TQS57" s="1585"/>
      <c r="TQT57" s="1585"/>
      <c r="TQU57" s="1585"/>
      <c r="TQV57" s="1585"/>
      <c r="TQW57" s="1585"/>
      <c r="TQX57" s="1585"/>
      <c r="TQY57" s="1585"/>
      <c r="TQZ57" s="1585"/>
      <c r="TRA57" s="1585"/>
      <c r="TRB57" s="1585"/>
      <c r="TRC57" s="1585"/>
      <c r="TRD57" s="1585"/>
      <c r="TRE57" s="1585"/>
      <c r="TRF57" s="1585"/>
      <c r="TRG57" s="1585"/>
      <c r="TRH57" s="1585"/>
      <c r="TRI57" s="1585"/>
      <c r="TRJ57" s="1585"/>
      <c r="TRK57" s="1585"/>
      <c r="TRL57" s="1585"/>
      <c r="TRM57" s="1585"/>
      <c r="TRN57" s="1585"/>
      <c r="TRO57" s="1585"/>
      <c r="TRP57" s="1585"/>
      <c r="TRQ57" s="1585"/>
      <c r="TRR57" s="1585"/>
      <c r="TRS57" s="1585"/>
      <c r="TRT57" s="1585"/>
      <c r="TRU57" s="1585"/>
      <c r="TRV57" s="1585"/>
      <c r="TRW57" s="1585"/>
      <c r="TRX57" s="1585"/>
      <c r="TRY57" s="1585"/>
      <c r="TRZ57" s="1585"/>
      <c r="TSA57" s="1585"/>
      <c r="TSB57" s="1585"/>
      <c r="TSC57" s="1585"/>
      <c r="TSD57" s="1585"/>
      <c r="TSE57" s="1585"/>
      <c r="TSF57" s="1585"/>
      <c r="TSG57" s="1585"/>
      <c r="TSH57" s="1585"/>
      <c r="TSI57" s="1585"/>
      <c r="TSJ57" s="1585"/>
      <c r="TSK57" s="1585"/>
      <c r="TSL57" s="1585"/>
      <c r="TSM57" s="1585"/>
      <c r="TSN57" s="1585"/>
      <c r="TSO57" s="1585"/>
      <c r="TSP57" s="1585"/>
      <c r="TSQ57" s="1585"/>
      <c r="TSR57" s="1585"/>
      <c r="TSS57" s="1585"/>
      <c r="TST57" s="1585"/>
      <c r="TSU57" s="1585"/>
      <c r="TSV57" s="1585"/>
      <c r="TSW57" s="1585"/>
      <c r="TSX57" s="1585"/>
      <c r="TSY57" s="1585"/>
      <c r="TSZ57" s="1585"/>
      <c r="TTA57" s="1585"/>
      <c r="TTB57" s="1585"/>
      <c r="TTC57" s="1585"/>
      <c r="TTD57" s="1585"/>
      <c r="TTE57" s="1585"/>
      <c r="TTF57" s="1585"/>
      <c r="TTG57" s="1585"/>
      <c r="TTH57" s="1585"/>
      <c r="TTI57" s="1585"/>
      <c r="TTJ57" s="1585"/>
      <c r="TTK57" s="1585"/>
      <c r="TTL57" s="1585"/>
      <c r="TTM57" s="1585"/>
      <c r="TTN57" s="1585"/>
      <c r="TTO57" s="1585"/>
      <c r="TTP57" s="1585"/>
      <c r="TTQ57" s="1585"/>
      <c r="TTR57" s="1585"/>
      <c r="TTS57" s="1585"/>
      <c r="TTT57" s="1585"/>
      <c r="TTU57" s="1585"/>
      <c r="TTV57" s="1585"/>
      <c r="TTW57" s="1585"/>
      <c r="TTX57" s="1585"/>
      <c r="TTY57" s="1585"/>
      <c r="TTZ57" s="1585"/>
      <c r="TUA57" s="1585"/>
      <c r="TUB57" s="1585"/>
      <c r="TUC57" s="1585"/>
      <c r="TUD57" s="1585"/>
      <c r="TUE57" s="1585"/>
      <c r="TUF57" s="1585"/>
      <c r="TUG57" s="1585"/>
      <c r="TUH57" s="1585"/>
      <c r="TUI57" s="1585"/>
      <c r="TUJ57" s="1585"/>
      <c r="TUK57" s="1585"/>
      <c r="TUL57" s="1585"/>
      <c r="TUM57" s="1585"/>
      <c r="TUN57" s="1585"/>
      <c r="TUO57" s="1585"/>
      <c r="TUP57" s="1585"/>
      <c r="TUQ57" s="1585"/>
      <c r="TUR57" s="1585"/>
      <c r="TUS57" s="1585"/>
      <c r="TUT57" s="1585"/>
      <c r="TUU57" s="1585"/>
      <c r="TUV57" s="1585"/>
      <c r="TUW57" s="1585"/>
      <c r="TUX57" s="1585"/>
      <c r="TUY57" s="1585"/>
      <c r="TUZ57" s="1585"/>
      <c r="TVA57" s="1585"/>
      <c r="TVB57" s="1585"/>
      <c r="TVC57" s="1585"/>
      <c r="TVD57" s="1585"/>
      <c r="TVE57" s="1585"/>
      <c r="TVF57" s="1585"/>
      <c r="TVG57" s="1585"/>
      <c r="TVH57" s="1585"/>
      <c r="TVI57" s="1585"/>
      <c r="TVJ57" s="1585"/>
      <c r="TVK57" s="1585"/>
      <c r="TVL57" s="1585"/>
      <c r="TVM57" s="1585"/>
      <c r="TVN57" s="1585"/>
      <c r="TVO57" s="1585"/>
      <c r="TVP57" s="1585"/>
      <c r="TVQ57" s="1585"/>
      <c r="TVR57" s="1585"/>
      <c r="TVS57" s="1585"/>
      <c r="TVT57" s="1585"/>
      <c r="TVU57" s="1585"/>
      <c r="TVV57" s="1585"/>
      <c r="TVW57" s="1585"/>
      <c r="TVX57" s="1585"/>
      <c r="TVY57" s="1585"/>
      <c r="TVZ57" s="1585"/>
      <c r="TWA57" s="1585"/>
      <c r="TWB57" s="1585"/>
      <c r="TWC57" s="1585"/>
      <c r="TWD57" s="1585"/>
      <c r="TWE57" s="1585"/>
      <c r="TWF57" s="1585"/>
      <c r="TWG57" s="1585"/>
      <c r="TWH57" s="1585"/>
      <c r="TWI57" s="1585"/>
      <c r="TWJ57" s="1585"/>
      <c r="TWK57" s="1585"/>
      <c r="TWL57" s="1585"/>
      <c r="TWM57" s="1585"/>
      <c r="TWN57" s="1585"/>
      <c r="TWO57" s="1585"/>
      <c r="TWP57" s="1585"/>
      <c r="TWQ57" s="1585"/>
      <c r="TWR57" s="1585"/>
      <c r="TWS57" s="1585"/>
      <c r="TWT57" s="1585"/>
      <c r="TWU57" s="1585"/>
      <c r="TWV57" s="1585"/>
      <c r="TWW57" s="1585"/>
      <c r="TWX57" s="1585"/>
      <c r="TWY57" s="1585"/>
      <c r="TWZ57" s="1585"/>
      <c r="TXA57" s="1585"/>
      <c r="TXB57" s="1585"/>
      <c r="TXC57" s="1585"/>
      <c r="TXD57" s="1585"/>
      <c r="TXE57" s="1585"/>
      <c r="TXF57" s="1585"/>
      <c r="TXG57" s="1585"/>
      <c r="TXH57" s="1585"/>
      <c r="TXI57" s="1585"/>
      <c r="TXJ57" s="1585"/>
      <c r="TXK57" s="1585"/>
      <c r="TXL57" s="1585"/>
      <c r="TXM57" s="1585"/>
      <c r="TXN57" s="1585"/>
      <c r="TXO57" s="1585"/>
      <c r="TXP57" s="1585"/>
      <c r="TXQ57" s="1585"/>
      <c r="TXR57" s="1585"/>
      <c r="TXS57" s="1585"/>
      <c r="TXT57" s="1585"/>
      <c r="TXU57" s="1585"/>
      <c r="TXV57" s="1585"/>
      <c r="TXW57" s="1585"/>
      <c r="TXX57" s="1585"/>
      <c r="TXY57" s="1585"/>
      <c r="TXZ57" s="1585"/>
      <c r="TYA57" s="1585"/>
      <c r="TYB57" s="1585"/>
      <c r="TYC57" s="1585"/>
      <c r="TYD57" s="1585"/>
      <c r="TYE57" s="1585"/>
      <c r="TYF57" s="1585"/>
      <c r="TYG57" s="1585"/>
      <c r="TYH57" s="1585"/>
      <c r="TYI57" s="1585"/>
      <c r="TYJ57" s="1585"/>
      <c r="TYK57" s="1585"/>
      <c r="TYL57" s="1585"/>
      <c r="TYM57" s="1585"/>
      <c r="TYN57" s="1585"/>
      <c r="TYO57" s="1585"/>
      <c r="TYP57" s="1585"/>
      <c r="TYQ57" s="1585"/>
      <c r="TYR57" s="1585"/>
      <c r="TYS57" s="1585"/>
      <c r="TYT57" s="1585"/>
      <c r="TYU57" s="1585"/>
      <c r="TYV57" s="1585"/>
      <c r="TYW57" s="1585"/>
      <c r="TYX57" s="1585"/>
      <c r="TYY57" s="1585"/>
      <c r="TYZ57" s="1585"/>
      <c r="TZA57" s="1585"/>
      <c r="TZB57" s="1585"/>
      <c r="TZC57" s="1585"/>
      <c r="TZD57" s="1585"/>
      <c r="TZE57" s="1585"/>
      <c r="TZF57" s="1585"/>
      <c r="TZG57" s="1585"/>
      <c r="TZH57" s="1585"/>
      <c r="TZI57" s="1585"/>
      <c r="TZJ57" s="1585"/>
      <c r="TZK57" s="1585"/>
      <c r="TZL57" s="1585"/>
      <c r="TZM57" s="1585"/>
      <c r="TZN57" s="1585"/>
      <c r="TZO57" s="1585"/>
      <c r="TZP57" s="1585"/>
      <c r="TZQ57" s="1585"/>
      <c r="TZR57" s="1585"/>
      <c r="TZS57" s="1585"/>
      <c r="TZT57" s="1585"/>
      <c r="TZU57" s="1585"/>
      <c r="TZV57" s="1585"/>
      <c r="TZW57" s="1585"/>
      <c r="TZX57" s="1585"/>
      <c r="TZY57" s="1585"/>
      <c r="TZZ57" s="1585"/>
      <c r="UAA57" s="1585"/>
      <c r="UAB57" s="1585"/>
      <c r="UAC57" s="1585"/>
      <c r="UAD57" s="1585"/>
      <c r="UAE57" s="1585"/>
      <c r="UAF57" s="1585"/>
      <c r="UAG57" s="1585"/>
      <c r="UAH57" s="1585"/>
      <c r="UAI57" s="1585"/>
      <c r="UAJ57" s="1585"/>
      <c r="UAK57" s="1585"/>
      <c r="UAL57" s="1585"/>
      <c r="UAM57" s="1585"/>
      <c r="UAN57" s="1585"/>
      <c r="UAO57" s="1585"/>
      <c r="UAP57" s="1585"/>
      <c r="UAQ57" s="1585"/>
      <c r="UAR57" s="1585"/>
      <c r="UAS57" s="1585"/>
      <c r="UAT57" s="1585"/>
      <c r="UAU57" s="1585"/>
      <c r="UAV57" s="1585"/>
      <c r="UAW57" s="1585"/>
      <c r="UAX57" s="1585"/>
      <c r="UAY57" s="1585"/>
      <c r="UAZ57" s="1585"/>
      <c r="UBA57" s="1585"/>
      <c r="UBB57" s="1585"/>
      <c r="UBC57" s="1585"/>
      <c r="UBD57" s="1585"/>
      <c r="UBE57" s="1585"/>
      <c r="UBF57" s="1585"/>
      <c r="UBG57" s="1585"/>
      <c r="UBH57" s="1585"/>
      <c r="UBI57" s="1585"/>
      <c r="UBJ57" s="1585"/>
      <c r="UBK57" s="1585"/>
      <c r="UBL57" s="1585"/>
      <c r="UBM57" s="1585"/>
      <c r="UBN57" s="1585"/>
      <c r="UBO57" s="1585"/>
      <c r="UBP57" s="1585"/>
      <c r="UBQ57" s="1585"/>
      <c r="UBR57" s="1585"/>
      <c r="UBS57" s="1585"/>
      <c r="UBT57" s="1585"/>
      <c r="UBU57" s="1585"/>
      <c r="UBV57" s="1585"/>
      <c r="UBW57" s="1585"/>
      <c r="UBX57" s="1585"/>
      <c r="UBY57" s="1585"/>
      <c r="UBZ57" s="1585"/>
      <c r="UCA57" s="1585"/>
      <c r="UCB57" s="1585"/>
      <c r="UCC57" s="1585"/>
      <c r="UCD57" s="1585"/>
      <c r="UCE57" s="1585"/>
      <c r="UCF57" s="1585"/>
      <c r="UCG57" s="1585"/>
      <c r="UCH57" s="1585"/>
      <c r="UCI57" s="1585"/>
      <c r="UCJ57" s="1585"/>
      <c r="UCK57" s="1585"/>
      <c r="UCL57" s="1585"/>
      <c r="UCM57" s="1585"/>
      <c r="UCN57" s="1585"/>
      <c r="UCO57" s="1585"/>
      <c r="UCP57" s="1585"/>
      <c r="UCQ57" s="1585"/>
      <c r="UCR57" s="1585"/>
      <c r="UCS57" s="1585"/>
      <c r="UCT57" s="1585"/>
      <c r="UCU57" s="1585"/>
      <c r="UCV57" s="1585"/>
      <c r="UCW57" s="1585"/>
      <c r="UCX57" s="1585"/>
      <c r="UCY57" s="1585"/>
      <c r="UCZ57" s="1585"/>
      <c r="UDA57" s="1585"/>
      <c r="UDB57" s="1585"/>
      <c r="UDC57" s="1585"/>
      <c r="UDD57" s="1585"/>
      <c r="UDE57" s="1585"/>
      <c r="UDF57" s="1585"/>
      <c r="UDG57" s="1585"/>
      <c r="UDH57" s="1585"/>
      <c r="UDI57" s="1585"/>
      <c r="UDJ57" s="1585"/>
      <c r="UDK57" s="1585"/>
      <c r="UDL57" s="1585"/>
      <c r="UDM57" s="1585"/>
      <c r="UDN57" s="1585"/>
      <c r="UDO57" s="1585"/>
      <c r="UDP57" s="1585"/>
      <c r="UDQ57" s="1585"/>
      <c r="UDR57" s="1585"/>
      <c r="UDS57" s="1585"/>
      <c r="UDT57" s="1585"/>
      <c r="UDU57" s="1585"/>
      <c r="UDV57" s="1585"/>
      <c r="UDW57" s="1585"/>
      <c r="UDX57" s="1585"/>
      <c r="UDY57" s="1585"/>
      <c r="UDZ57" s="1585"/>
      <c r="UEA57" s="1585"/>
      <c r="UEB57" s="1585"/>
      <c r="UEC57" s="1585"/>
      <c r="UED57" s="1585"/>
      <c r="UEE57" s="1585"/>
      <c r="UEF57" s="1585"/>
      <c r="UEG57" s="1585"/>
      <c r="UEH57" s="1585"/>
      <c r="UEI57" s="1585"/>
      <c r="UEJ57" s="1585"/>
      <c r="UEK57" s="1585"/>
      <c r="UEL57" s="1585"/>
      <c r="UEM57" s="1585"/>
      <c r="UEN57" s="1585"/>
      <c r="UEO57" s="1585"/>
      <c r="UEP57" s="1585"/>
      <c r="UEQ57" s="1585"/>
      <c r="UER57" s="1585"/>
      <c r="UES57" s="1585"/>
      <c r="UET57" s="1585"/>
      <c r="UEU57" s="1585"/>
      <c r="UEV57" s="1585"/>
      <c r="UEW57" s="1585"/>
      <c r="UEX57" s="1585"/>
      <c r="UEY57" s="1585"/>
      <c r="UEZ57" s="1585"/>
      <c r="UFA57" s="1585"/>
      <c r="UFB57" s="1585"/>
      <c r="UFC57" s="1585"/>
      <c r="UFD57" s="1585"/>
      <c r="UFE57" s="1585"/>
      <c r="UFF57" s="1585"/>
      <c r="UFG57" s="1585"/>
      <c r="UFH57" s="1585"/>
      <c r="UFI57" s="1585"/>
      <c r="UFJ57" s="1585"/>
      <c r="UFK57" s="1585"/>
      <c r="UFL57" s="1585"/>
      <c r="UFM57" s="1585"/>
      <c r="UFN57" s="1585"/>
      <c r="UFO57" s="1585"/>
      <c r="UFP57" s="1585"/>
      <c r="UFQ57" s="1585"/>
      <c r="UFR57" s="1585"/>
      <c r="UFS57" s="1585"/>
      <c r="UFT57" s="1585"/>
      <c r="UFU57" s="1585"/>
      <c r="UFV57" s="1585"/>
      <c r="UFW57" s="1585"/>
      <c r="UFX57" s="1585"/>
      <c r="UFY57" s="1585"/>
      <c r="UFZ57" s="1585"/>
      <c r="UGA57" s="1585"/>
      <c r="UGB57" s="1585"/>
      <c r="UGC57" s="1585"/>
      <c r="UGD57" s="1585"/>
      <c r="UGE57" s="1585"/>
      <c r="UGF57" s="1585"/>
      <c r="UGG57" s="1585"/>
      <c r="UGH57" s="1585"/>
      <c r="UGI57" s="1585"/>
      <c r="UGJ57" s="1585"/>
      <c r="UGK57" s="1585"/>
      <c r="UGL57" s="1585"/>
      <c r="UGM57" s="1585"/>
      <c r="UGN57" s="1585"/>
      <c r="UGO57" s="1585"/>
      <c r="UGP57" s="1585"/>
      <c r="UGQ57" s="1585"/>
      <c r="UGR57" s="1585"/>
      <c r="UGS57" s="1585"/>
      <c r="UGT57" s="1585"/>
      <c r="UGU57" s="1585"/>
      <c r="UGV57" s="1585"/>
      <c r="UGW57" s="1585"/>
      <c r="UGX57" s="1585"/>
      <c r="UGY57" s="1585"/>
      <c r="UGZ57" s="1585"/>
      <c r="UHA57" s="1585"/>
      <c r="UHB57" s="1585"/>
      <c r="UHC57" s="1585"/>
      <c r="UHD57" s="1585"/>
      <c r="UHE57" s="1585"/>
      <c r="UHF57" s="1585"/>
      <c r="UHG57" s="1585"/>
      <c r="UHH57" s="1585"/>
      <c r="UHI57" s="1585"/>
      <c r="UHJ57" s="1585"/>
      <c r="UHK57" s="1585"/>
      <c r="UHL57" s="1585"/>
      <c r="UHM57" s="1585"/>
      <c r="UHN57" s="1585"/>
      <c r="UHO57" s="1585"/>
      <c r="UHP57" s="1585"/>
      <c r="UHQ57" s="1585"/>
      <c r="UHR57" s="1585"/>
      <c r="UHS57" s="1585"/>
      <c r="UHT57" s="1585"/>
      <c r="UHU57" s="1585"/>
      <c r="UHV57" s="1585"/>
      <c r="UHW57" s="1585"/>
      <c r="UHX57" s="1585"/>
      <c r="UHY57" s="1585"/>
      <c r="UHZ57" s="1585"/>
      <c r="UIA57" s="1585"/>
      <c r="UIB57" s="1585"/>
      <c r="UIC57" s="1585"/>
      <c r="UID57" s="1585"/>
      <c r="UIE57" s="1585"/>
      <c r="UIF57" s="1585"/>
      <c r="UIG57" s="1585"/>
      <c r="UIH57" s="1585"/>
      <c r="UII57" s="1585"/>
      <c r="UIJ57" s="1585"/>
      <c r="UIK57" s="1585"/>
      <c r="UIL57" s="1585"/>
      <c r="UIM57" s="1585"/>
      <c r="UIN57" s="1585"/>
      <c r="UIO57" s="1585"/>
      <c r="UIP57" s="1585"/>
      <c r="UIQ57" s="1585"/>
      <c r="UIR57" s="1585"/>
      <c r="UIS57" s="1585"/>
      <c r="UIT57" s="1585"/>
      <c r="UIU57" s="1585"/>
      <c r="UIV57" s="1585"/>
      <c r="UIW57" s="1585"/>
      <c r="UIX57" s="1585"/>
      <c r="UIY57" s="1585"/>
      <c r="UIZ57" s="1585"/>
      <c r="UJA57" s="1585"/>
      <c r="UJB57" s="1585"/>
      <c r="UJC57" s="1585"/>
      <c r="UJD57" s="1585"/>
      <c r="UJE57" s="1585"/>
      <c r="UJF57" s="1585"/>
      <c r="UJG57" s="1585"/>
      <c r="UJH57" s="1585"/>
      <c r="UJI57" s="1585"/>
      <c r="UJJ57" s="1585"/>
      <c r="UJK57" s="1585"/>
      <c r="UJL57" s="1585"/>
      <c r="UJM57" s="1585"/>
      <c r="UJN57" s="1585"/>
      <c r="UJO57" s="1585"/>
      <c r="UJP57" s="1585"/>
      <c r="UJQ57" s="1585"/>
      <c r="UJR57" s="1585"/>
      <c r="UJS57" s="1585"/>
      <c r="UJT57" s="1585"/>
      <c r="UJU57" s="1585"/>
      <c r="UJV57" s="1585"/>
      <c r="UJW57" s="1585"/>
      <c r="UJX57" s="1585"/>
      <c r="UJY57" s="1585"/>
      <c r="UJZ57" s="1585"/>
      <c r="UKA57" s="1585"/>
      <c r="UKB57" s="1585"/>
      <c r="UKC57" s="1585"/>
      <c r="UKD57" s="1585"/>
      <c r="UKE57" s="1585"/>
      <c r="UKF57" s="1585"/>
      <c r="UKG57" s="1585"/>
      <c r="UKH57" s="1585"/>
      <c r="UKI57" s="1585"/>
      <c r="UKJ57" s="1585"/>
      <c r="UKK57" s="1585"/>
      <c r="UKL57" s="1585"/>
      <c r="UKM57" s="1585"/>
      <c r="UKN57" s="1585"/>
      <c r="UKO57" s="1585"/>
      <c r="UKP57" s="1585"/>
      <c r="UKQ57" s="1585"/>
      <c r="UKR57" s="1585"/>
      <c r="UKS57" s="1585"/>
      <c r="UKT57" s="1585"/>
      <c r="UKU57" s="1585"/>
      <c r="UKV57" s="1585"/>
      <c r="UKW57" s="1585"/>
      <c r="UKX57" s="1585"/>
      <c r="UKY57" s="1585"/>
      <c r="UKZ57" s="1585"/>
      <c r="ULA57" s="1585"/>
      <c r="ULB57" s="1585"/>
      <c r="ULC57" s="1585"/>
      <c r="ULD57" s="1585"/>
      <c r="ULE57" s="1585"/>
      <c r="ULF57" s="1585"/>
      <c r="ULG57" s="1585"/>
      <c r="ULH57" s="1585"/>
      <c r="ULI57" s="1585"/>
      <c r="ULJ57" s="1585"/>
      <c r="ULK57" s="1585"/>
      <c r="ULL57" s="1585"/>
      <c r="ULM57" s="1585"/>
      <c r="ULN57" s="1585"/>
      <c r="ULO57" s="1585"/>
      <c r="ULP57" s="1585"/>
      <c r="ULQ57" s="1585"/>
      <c r="ULR57" s="1585"/>
      <c r="ULS57" s="1585"/>
      <c r="ULT57" s="1585"/>
      <c r="ULU57" s="1585"/>
      <c r="ULV57" s="1585"/>
      <c r="ULW57" s="1585"/>
      <c r="ULX57" s="1585"/>
      <c r="ULY57" s="1585"/>
      <c r="ULZ57" s="1585"/>
      <c r="UMA57" s="1585"/>
      <c r="UMB57" s="1585"/>
      <c r="UMC57" s="1585"/>
      <c r="UMD57" s="1585"/>
      <c r="UME57" s="1585"/>
      <c r="UMF57" s="1585"/>
      <c r="UMG57" s="1585"/>
      <c r="UMH57" s="1585"/>
      <c r="UMI57" s="1585"/>
      <c r="UMJ57" s="1585"/>
      <c r="UMK57" s="1585"/>
      <c r="UML57" s="1585"/>
      <c r="UMM57" s="1585"/>
      <c r="UMN57" s="1585"/>
      <c r="UMO57" s="1585"/>
      <c r="UMP57" s="1585"/>
      <c r="UMQ57" s="1585"/>
      <c r="UMR57" s="1585"/>
      <c r="UMS57" s="1585"/>
      <c r="UMT57" s="1585"/>
      <c r="UMU57" s="1585"/>
      <c r="UMV57" s="1585"/>
      <c r="UMW57" s="1585"/>
      <c r="UMX57" s="1585"/>
      <c r="UMY57" s="1585"/>
      <c r="UMZ57" s="1585"/>
      <c r="UNA57" s="1585"/>
      <c r="UNB57" s="1585"/>
      <c r="UNC57" s="1585"/>
      <c r="UND57" s="1585"/>
      <c r="UNE57" s="1585"/>
      <c r="UNF57" s="1585"/>
      <c r="UNG57" s="1585"/>
      <c r="UNH57" s="1585"/>
      <c r="UNI57" s="1585"/>
      <c r="UNJ57" s="1585"/>
      <c r="UNK57" s="1585"/>
      <c r="UNL57" s="1585"/>
      <c r="UNM57" s="1585"/>
      <c r="UNN57" s="1585"/>
      <c r="UNO57" s="1585"/>
      <c r="UNP57" s="1585"/>
      <c r="UNQ57" s="1585"/>
      <c r="UNR57" s="1585"/>
      <c r="UNS57" s="1585"/>
      <c r="UNT57" s="1585"/>
      <c r="UNU57" s="1585"/>
      <c r="UNV57" s="1585"/>
      <c r="UNW57" s="1585"/>
      <c r="UNX57" s="1585"/>
      <c r="UNY57" s="1585"/>
      <c r="UNZ57" s="1585"/>
      <c r="UOA57" s="1585"/>
      <c r="UOB57" s="1585"/>
      <c r="UOC57" s="1585"/>
      <c r="UOD57" s="1585"/>
      <c r="UOE57" s="1585"/>
      <c r="UOF57" s="1585"/>
      <c r="UOG57" s="1585"/>
      <c r="UOH57" s="1585"/>
      <c r="UOI57" s="1585"/>
      <c r="UOJ57" s="1585"/>
      <c r="UOK57" s="1585"/>
      <c r="UOL57" s="1585"/>
      <c r="UOM57" s="1585"/>
      <c r="UON57" s="1585"/>
      <c r="UOO57" s="1585"/>
      <c r="UOP57" s="1585"/>
      <c r="UOQ57" s="1585"/>
      <c r="UOR57" s="1585"/>
      <c r="UOS57" s="1585"/>
      <c r="UOT57" s="1585"/>
      <c r="UOU57" s="1585"/>
      <c r="UOV57" s="1585"/>
      <c r="UOW57" s="1585"/>
      <c r="UOX57" s="1585"/>
      <c r="UOY57" s="1585"/>
      <c r="UOZ57" s="1585"/>
      <c r="UPA57" s="1585"/>
      <c r="UPB57" s="1585"/>
      <c r="UPC57" s="1585"/>
      <c r="UPD57" s="1585"/>
      <c r="UPE57" s="1585"/>
      <c r="UPF57" s="1585"/>
      <c r="UPG57" s="1585"/>
      <c r="UPH57" s="1585"/>
      <c r="UPI57" s="1585"/>
      <c r="UPJ57" s="1585"/>
      <c r="UPK57" s="1585"/>
      <c r="UPL57" s="1585"/>
      <c r="UPM57" s="1585"/>
      <c r="UPN57" s="1585"/>
      <c r="UPO57" s="1585"/>
      <c r="UPP57" s="1585"/>
      <c r="UPQ57" s="1585"/>
      <c r="UPR57" s="1585"/>
      <c r="UPS57" s="1585"/>
      <c r="UPT57" s="1585"/>
      <c r="UPU57" s="1585"/>
      <c r="UPV57" s="1585"/>
      <c r="UPW57" s="1585"/>
      <c r="UPX57" s="1585"/>
      <c r="UPY57" s="1585"/>
      <c r="UPZ57" s="1585"/>
      <c r="UQA57" s="1585"/>
      <c r="UQB57" s="1585"/>
      <c r="UQC57" s="1585"/>
      <c r="UQD57" s="1585"/>
      <c r="UQE57" s="1585"/>
      <c r="UQF57" s="1585"/>
      <c r="UQG57" s="1585"/>
      <c r="UQH57" s="1585"/>
      <c r="UQI57" s="1585"/>
      <c r="UQJ57" s="1585"/>
      <c r="UQK57" s="1585"/>
      <c r="UQL57" s="1585"/>
      <c r="UQM57" s="1585"/>
      <c r="UQN57" s="1585"/>
      <c r="UQO57" s="1585"/>
      <c r="UQP57" s="1585"/>
      <c r="UQQ57" s="1585"/>
      <c r="UQR57" s="1585"/>
      <c r="UQS57" s="1585"/>
      <c r="UQT57" s="1585"/>
      <c r="UQU57" s="1585"/>
      <c r="UQV57" s="1585"/>
      <c r="UQW57" s="1585"/>
      <c r="UQX57" s="1585"/>
      <c r="UQY57" s="1585"/>
      <c r="UQZ57" s="1585"/>
      <c r="URA57" s="1585"/>
      <c r="URB57" s="1585"/>
      <c r="URC57" s="1585"/>
      <c r="URD57" s="1585"/>
      <c r="URE57" s="1585"/>
      <c r="URF57" s="1585"/>
      <c r="URG57" s="1585"/>
      <c r="URH57" s="1585"/>
      <c r="URI57" s="1585"/>
      <c r="URJ57" s="1585"/>
      <c r="URK57" s="1585"/>
      <c r="URL57" s="1585"/>
      <c r="URM57" s="1585"/>
      <c r="URN57" s="1585"/>
      <c r="URO57" s="1585"/>
      <c r="URP57" s="1585"/>
      <c r="URQ57" s="1585"/>
      <c r="URR57" s="1585"/>
      <c r="URS57" s="1585"/>
      <c r="URT57" s="1585"/>
      <c r="URU57" s="1585"/>
      <c r="URV57" s="1585"/>
      <c r="URW57" s="1585"/>
      <c r="URX57" s="1585"/>
      <c r="URY57" s="1585"/>
      <c r="URZ57" s="1585"/>
      <c r="USA57" s="1585"/>
      <c r="USB57" s="1585"/>
      <c r="USC57" s="1585"/>
      <c r="USD57" s="1585"/>
      <c r="USE57" s="1585"/>
      <c r="USF57" s="1585"/>
      <c r="USG57" s="1585"/>
      <c r="USH57" s="1585"/>
      <c r="USI57" s="1585"/>
      <c r="USJ57" s="1585"/>
      <c r="USK57" s="1585"/>
      <c r="USL57" s="1585"/>
      <c r="USM57" s="1585"/>
      <c r="USN57" s="1585"/>
      <c r="USO57" s="1585"/>
      <c r="USP57" s="1585"/>
      <c r="USQ57" s="1585"/>
      <c r="USR57" s="1585"/>
      <c r="USS57" s="1585"/>
      <c r="UST57" s="1585"/>
      <c r="USU57" s="1585"/>
      <c r="USV57" s="1585"/>
      <c r="USW57" s="1585"/>
      <c r="USX57" s="1585"/>
      <c r="USY57" s="1585"/>
      <c r="USZ57" s="1585"/>
      <c r="UTA57" s="1585"/>
      <c r="UTB57" s="1585"/>
      <c r="UTC57" s="1585"/>
      <c r="UTD57" s="1585"/>
      <c r="UTE57" s="1585"/>
      <c r="UTF57" s="1585"/>
      <c r="UTG57" s="1585"/>
      <c r="UTH57" s="1585"/>
      <c r="UTI57" s="1585"/>
      <c r="UTJ57" s="1585"/>
      <c r="UTK57" s="1585"/>
      <c r="UTL57" s="1585"/>
      <c r="UTM57" s="1585"/>
      <c r="UTN57" s="1585"/>
      <c r="UTO57" s="1585"/>
      <c r="UTP57" s="1585"/>
      <c r="UTQ57" s="1585"/>
      <c r="UTR57" s="1585"/>
      <c r="UTS57" s="1585"/>
      <c r="UTT57" s="1585"/>
      <c r="UTU57" s="1585"/>
      <c r="UTV57" s="1585"/>
      <c r="UTW57" s="1585"/>
      <c r="UTX57" s="1585"/>
      <c r="UTY57" s="1585"/>
      <c r="UTZ57" s="1585"/>
      <c r="UUA57" s="1585"/>
      <c r="UUB57" s="1585"/>
      <c r="UUC57" s="1585"/>
      <c r="UUD57" s="1585"/>
      <c r="UUE57" s="1585"/>
      <c r="UUF57" s="1585"/>
      <c r="UUG57" s="1585"/>
      <c r="UUH57" s="1585"/>
      <c r="UUI57" s="1585"/>
      <c r="UUJ57" s="1585"/>
      <c r="UUK57" s="1585"/>
      <c r="UUL57" s="1585"/>
      <c r="UUM57" s="1585"/>
      <c r="UUN57" s="1585"/>
      <c r="UUO57" s="1585"/>
      <c r="UUP57" s="1585"/>
      <c r="UUQ57" s="1585"/>
      <c r="UUR57" s="1585"/>
      <c r="UUS57" s="1585"/>
      <c r="UUT57" s="1585"/>
      <c r="UUU57" s="1585"/>
      <c r="UUV57" s="1585"/>
      <c r="UUW57" s="1585"/>
      <c r="UUX57" s="1585"/>
      <c r="UUY57" s="1585"/>
      <c r="UUZ57" s="1585"/>
      <c r="UVA57" s="1585"/>
      <c r="UVB57" s="1585"/>
      <c r="UVC57" s="1585"/>
      <c r="UVD57" s="1585"/>
      <c r="UVE57" s="1585"/>
      <c r="UVF57" s="1585"/>
      <c r="UVG57" s="1585"/>
      <c r="UVH57" s="1585"/>
      <c r="UVI57" s="1585"/>
      <c r="UVJ57" s="1585"/>
      <c r="UVK57" s="1585"/>
      <c r="UVL57" s="1585"/>
      <c r="UVM57" s="1585"/>
      <c r="UVN57" s="1585"/>
      <c r="UVO57" s="1585"/>
      <c r="UVP57" s="1585"/>
      <c r="UVQ57" s="1585"/>
      <c r="UVR57" s="1585"/>
      <c r="UVS57" s="1585"/>
      <c r="UVT57" s="1585"/>
      <c r="UVU57" s="1585"/>
      <c r="UVV57" s="1585"/>
      <c r="UVW57" s="1585"/>
      <c r="UVX57" s="1585"/>
      <c r="UVY57" s="1585"/>
      <c r="UVZ57" s="1585"/>
      <c r="UWA57" s="1585"/>
      <c r="UWB57" s="1585"/>
      <c r="UWC57" s="1585"/>
      <c r="UWD57" s="1585"/>
      <c r="UWE57" s="1585"/>
      <c r="UWF57" s="1585"/>
      <c r="UWG57" s="1585"/>
      <c r="UWH57" s="1585"/>
      <c r="UWI57" s="1585"/>
      <c r="UWJ57" s="1585"/>
      <c r="UWK57" s="1585"/>
      <c r="UWL57" s="1585"/>
      <c r="UWM57" s="1585"/>
      <c r="UWN57" s="1585"/>
      <c r="UWO57" s="1585"/>
      <c r="UWP57" s="1585"/>
      <c r="UWQ57" s="1585"/>
      <c r="UWR57" s="1585"/>
      <c r="UWS57" s="1585"/>
      <c r="UWT57" s="1585"/>
      <c r="UWU57" s="1585"/>
      <c r="UWV57" s="1585"/>
      <c r="UWW57" s="1585"/>
      <c r="UWX57" s="1585"/>
      <c r="UWY57" s="1585"/>
      <c r="UWZ57" s="1585"/>
      <c r="UXA57" s="1585"/>
      <c r="UXB57" s="1585"/>
      <c r="UXC57" s="1585"/>
      <c r="UXD57" s="1585"/>
      <c r="UXE57" s="1585"/>
      <c r="UXF57" s="1585"/>
      <c r="UXG57" s="1585"/>
      <c r="UXH57" s="1585"/>
      <c r="UXI57" s="1585"/>
      <c r="UXJ57" s="1585"/>
      <c r="UXK57" s="1585"/>
      <c r="UXL57" s="1585"/>
      <c r="UXM57" s="1585"/>
      <c r="UXN57" s="1585"/>
      <c r="UXO57" s="1585"/>
      <c r="UXP57" s="1585"/>
      <c r="UXQ57" s="1585"/>
      <c r="UXR57" s="1585"/>
      <c r="UXS57" s="1585"/>
      <c r="UXT57" s="1585"/>
      <c r="UXU57" s="1585"/>
      <c r="UXV57" s="1585"/>
      <c r="UXW57" s="1585"/>
      <c r="UXX57" s="1585"/>
      <c r="UXY57" s="1585"/>
      <c r="UXZ57" s="1585"/>
      <c r="UYA57" s="1585"/>
      <c r="UYB57" s="1585"/>
      <c r="UYC57" s="1585"/>
      <c r="UYD57" s="1585"/>
      <c r="UYE57" s="1585"/>
      <c r="UYF57" s="1585"/>
      <c r="UYG57" s="1585"/>
      <c r="UYH57" s="1585"/>
      <c r="UYI57" s="1585"/>
      <c r="UYJ57" s="1585"/>
      <c r="UYK57" s="1585"/>
      <c r="UYL57" s="1585"/>
      <c r="UYM57" s="1585"/>
      <c r="UYN57" s="1585"/>
      <c r="UYO57" s="1585"/>
      <c r="UYP57" s="1585"/>
      <c r="UYQ57" s="1585"/>
      <c r="UYR57" s="1585"/>
      <c r="UYS57" s="1585"/>
      <c r="UYT57" s="1585"/>
      <c r="UYU57" s="1585"/>
      <c r="UYV57" s="1585"/>
      <c r="UYW57" s="1585"/>
      <c r="UYX57" s="1585"/>
      <c r="UYY57" s="1585"/>
      <c r="UYZ57" s="1585"/>
      <c r="UZA57" s="1585"/>
      <c r="UZB57" s="1585"/>
      <c r="UZC57" s="1585"/>
      <c r="UZD57" s="1585"/>
      <c r="UZE57" s="1585"/>
      <c r="UZF57" s="1585"/>
      <c r="UZG57" s="1585"/>
      <c r="UZH57" s="1585"/>
      <c r="UZI57" s="1585"/>
      <c r="UZJ57" s="1585"/>
      <c r="UZK57" s="1585"/>
      <c r="UZL57" s="1585"/>
      <c r="UZM57" s="1585"/>
      <c r="UZN57" s="1585"/>
      <c r="UZO57" s="1585"/>
      <c r="UZP57" s="1585"/>
      <c r="UZQ57" s="1585"/>
      <c r="UZR57" s="1585"/>
      <c r="UZS57" s="1585"/>
      <c r="UZT57" s="1585"/>
      <c r="UZU57" s="1585"/>
      <c r="UZV57" s="1585"/>
      <c r="UZW57" s="1585"/>
      <c r="UZX57" s="1585"/>
      <c r="UZY57" s="1585"/>
      <c r="UZZ57" s="1585"/>
      <c r="VAA57" s="1585"/>
      <c r="VAB57" s="1585"/>
      <c r="VAC57" s="1585"/>
      <c r="VAD57" s="1585"/>
      <c r="VAE57" s="1585"/>
      <c r="VAF57" s="1585"/>
      <c r="VAG57" s="1585"/>
      <c r="VAH57" s="1585"/>
      <c r="VAI57" s="1585"/>
      <c r="VAJ57" s="1585"/>
      <c r="VAK57" s="1585"/>
      <c r="VAL57" s="1585"/>
      <c r="VAM57" s="1585"/>
      <c r="VAN57" s="1585"/>
      <c r="VAO57" s="1585"/>
      <c r="VAP57" s="1585"/>
      <c r="VAQ57" s="1585"/>
      <c r="VAR57" s="1585"/>
      <c r="VAS57" s="1585"/>
      <c r="VAT57" s="1585"/>
      <c r="VAU57" s="1585"/>
      <c r="VAV57" s="1585"/>
      <c r="VAW57" s="1585"/>
      <c r="VAX57" s="1585"/>
      <c r="VAY57" s="1585"/>
      <c r="VAZ57" s="1585"/>
      <c r="VBA57" s="1585"/>
      <c r="VBB57" s="1585"/>
      <c r="VBC57" s="1585"/>
      <c r="VBD57" s="1585"/>
      <c r="VBE57" s="1585"/>
      <c r="VBF57" s="1585"/>
      <c r="VBG57" s="1585"/>
      <c r="VBH57" s="1585"/>
      <c r="VBI57" s="1585"/>
      <c r="VBJ57" s="1585"/>
      <c r="VBK57" s="1585"/>
      <c r="VBL57" s="1585"/>
      <c r="VBM57" s="1585"/>
      <c r="VBN57" s="1585"/>
      <c r="VBO57" s="1585"/>
      <c r="VBP57" s="1585"/>
      <c r="VBQ57" s="1585"/>
      <c r="VBR57" s="1585"/>
      <c r="VBS57" s="1585"/>
      <c r="VBT57" s="1585"/>
      <c r="VBU57" s="1585"/>
      <c r="VBV57" s="1585"/>
      <c r="VBW57" s="1585"/>
      <c r="VBX57" s="1585"/>
      <c r="VBY57" s="1585"/>
      <c r="VBZ57" s="1585"/>
      <c r="VCA57" s="1585"/>
      <c r="VCB57" s="1585"/>
      <c r="VCC57" s="1585"/>
      <c r="VCD57" s="1585"/>
      <c r="VCE57" s="1585"/>
      <c r="VCF57" s="1585"/>
      <c r="VCG57" s="1585"/>
      <c r="VCH57" s="1585"/>
      <c r="VCI57" s="1585"/>
      <c r="VCJ57" s="1585"/>
      <c r="VCK57" s="1585"/>
      <c r="VCL57" s="1585"/>
      <c r="VCM57" s="1585"/>
      <c r="VCN57" s="1585"/>
      <c r="VCO57" s="1585"/>
      <c r="VCP57" s="1585"/>
      <c r="VCQ57" s="1585"/>
      <c r="VCR57" s="1585"/>
      <c r="VCS57" s="1585"/>
      <c r="VCT57" s="1585"/>
      <c r="VCU57" s="1585"/>
      <c r="VCV57" s="1585"/>
      <c r="VCW57" s="1585"/>
      <c r="VCX57" s="1585"/>
      <c r="VCY57" s="1585"/>
      <c r="VCZ57" s="1585"/>
      <c r="VDA57" s="1585"/>
      <c r="VDB57" s="1585"/>
      <c r="VDC57" s="1585"/>
      <c r="VDD57" s="1585"/>
      <c r="VDE57" s="1585"/>
      <c r="VDF57" s="1585"/>
      <c r="VDG57" s="1585"/>
      <c r="VDH57" s="1585"/>
      <c r="VDI57" s="1585"/>
      <c r="VDJ57" s="1585"/>
      <c r="VDK57" s="1585"/>
      <c r="VDL57" s="1585"/>
      <c r="VDM57" s="1585"/>
      <c r="VDN57" s="1585"/>
      <c r="VDO57" s="1585"/>
      <c r="VDP57" s="1585"/>
      <c r="VDQ57" s="1585"/>
      <c r="VDR57" s="1585"/>
      <c r="VDS57" s="1585"/>
      <c r="VDT57" s="1585"/>
      <c r="VDU57" s="1585"/>
      <c r="VDV57" s="1585"/>
      <c r="VDW57" s="1585"/>
      <c r="VDX57" s="1585"/>
      <c r="VDY57" s="1585"/>
      <c r="VDZ57" s="1585"/>
      <c r="VEA57" s="1585"/>
      <c r="VEB57" s="1585"/>
      <c r="VEC57" s="1585"/>
      <c r="VED57" s="1585"/>
      <c r="VEE57" s="1585"/>
      <c r="VEF57" s="1585"/>
      <c r="VEG57" s="1585"/>
      <c r="VEH57" s="1585"/>
      <c r="VEI57" s="1585"/>
      <c r="VEJ57" s="1585"/>
      <c r="VEK57" s="1585"/>
      <c r="VEL57" s="1585"/>
      <c r="VEM57" s="1585"/>
      <c r="VEN57" s="1585"/>
      <c r="VEO57" s="1585"/>
      <c r="VEP57" s="1585"/>
      <c r="VEQ57" s="1585"/>
      <c r="VER57" s="1585"/>
      <c r="VES57" s="1585"/>
      <c r="VET57" s="1585"/>
      <c r="VEU57" s="1585"/>
      <c r="VEV57" s="1585"/>
      <c r="VEW57" s="1585"/>
      <c r="VEX57" s="1585"/>
      <c r="VEY57" s="1585"/>
      <c r="VEZ57" s="1585"/>
      <c r="VFA57" s="1585"/>
      <c r="VFB57" s="1585"/>
      <c r="VFC57" s="1585"/>
      <c r="VFD57" s="1585"/>
      <c r="VFE57" s="1585"/>
      <c r="VFF57" s="1585"/>
      <c r="VFG57" s="1585"/>
      <c r="VFH57" s="1585"/>
      <c r="VFI57" s="1585"/>
      <c r="VFJ57" s="1585"/>
      <c r="VFK57" s="1585"/>
      <c r="VFL57" s="1585"/>
      <c r="VFM57" s="1585"/>
      <c r="VFN57" s="1585"/>
      <c r="VFO57" s="1585"/>
      <c r="VFP57" s="1585"/>
      <c r="VFQ57" s="1585"/>
      <c r="VFR57" s="1585"/>
      <c r="VFS57" s="1585"/>
      <c r="VFT57" s="1585"/>
      <c r="VFU57" s="1585"/>
      <c r="VFV57" s="1585"/>
      <c r="VFW57" s="1585"/>
      <c r="VFX57" s="1585"/>
      <c r="VFY57" s="1585"/>
      <c r="VFZ57" s="1585"/>
      <c r="VGA57" s="1585"/>
      <c r="VGB57" s="1585"/>
      <c r="VGC57" s="1585"/>
      <c r="VGD57" s="1585"/>
      <c r="VGE57" s="1585"/>
      <c r="VGF57" s="1585"/>
      <c r="VGG57" s="1585"/>
      <c r="VGH57" s="1585"/>
      <c r="VGI57" s="1585"/>
      <c r="VGJ57" s="1585"/>
      <c r="VGK57" s="1585"/>
      <c r="VGL57" s="1585"/>
      <c r="VGM57" s="1585"/>
      <c r="VGN57" s="1585"/>
      <c r="VGO57" s="1585"/>
      <c r="VGP57" s="1585"/>
      <c r="VGQ57" s="1585"/>
      <c r="VGR57" s="1585"/>
      <c r="VGS57" s="1585"/>
      <c r="VGT57" s="1585"/>
      <c r="VGU57" s="1585"/>
      <c r="VGV57" s="1585"/>
      <c r="VGW57" s="1585"/>
      <c r="VGX57" s="1585"/>
      <c r="VGY57" s="1585"/>
      <c r="VGZ57" s="1585"/>
      <c r="VHA57" s="1585"/>
      <c r="VHB57" s="1585"/>
      <c r="VHC57" s="1585"/>
      <c r="VHD57" s="1585"/>
      <c r="VHE57" s="1585"/>
      <c r="VHF57" s="1585"/>
      <c r="VHG57" s="1585"/>
      <c r="VHH57" s="1585"/>
      <c r="VHI57" s="1585"/>
      <c r="VHJ57" s="1585"/>
      <c r="VHK57" s="1585"/>
      <c r="VHL57" s="1585"/>
      <c r="VHM57" s="1585"/>
      <c r="VHN57" s="1585"/>
      <c r="VHO57" s="1585"/>
      <c r="VHP57" s="1585"/>
      <c r="VHQ57" s="1585"/>
      <c r="VHR57" s="1585"/>
      <c r="VHS57" s="1585"/>
      <c r="VHT57" s="1585"/>
      <c r="VHU57" s="1585"/>
      <c r="VHV57" s="1585"/>
      <c r="VHW57" s="1585"/>
      <c r="VHX57" s="1585"/>
      <c r="VHY57" s="1585"/>
      <c r="VHZ57" s="1585"/>
      <c r="VIA57" s="1585"/>
      <c r="VIB57" s="1585"/>
      <c r="VIC57" s="1585"/>
      <c r="VID57" s="1585"/>
      <c r="VIE57" s="1585"/>
      <c r="VIF57" s="1585"/>
      <c r="VIG57" s="1585"/>
      <c r="VIH57" s="1585"/>
      <c r="VII57" s="1585"/>
      <c r="VIJ57" s="1585"/>
      <c r="VIK57" s="1585"/>
      <c r="VIL57" s="1585"/>
      <c r="VIM57" s="1585"/>
      <c r="VIN57" s="1585"/>
      <c r="VIO57" s="1585"/>
      <c r="VIP57" s="1585"/>
      <c r="VIQ57" s="1585"/>
      <c r="VIR57" s="1585"/>
      <c r="VIS57" s="1585"/>
      <c r="VIT57" s="1585"/>
      <c r="VIU57" s="1585"/>
      <c r="VIV57" s="1585"/>
      <c r="VIW57" s="1585"/>
      <c r="VIX57" s="1585"/>
      <c r="VIY57" s="1585"/>
      <c r="VIZ57" s="1585"/>
      <c r="VJA57" s="1585"/>
      <c r="VJB57" s="1585"/>
      <c r="VJC57" s="1585"/>
      <c r="VJD57" s="1585"/>
      <c r="VJE57" s="1585"/>
      <c r="VJF57" s="1585"/>
      <c r="VJG57" s="1585"/>
      <c r="VJH57" s="1585"/>
      <c r="VJI57" s="1585"/>
      <c r="VJJ57" s="1585"/>
      <c r="VJK57" s="1585"/>
      <c r="VJL57" s="1585"/>
      <c r="VJM57" s="1585"/>
      <c r="VJN57" s="1585"/>
      <c r="VJO57" s="1585"/>
      <c r="VJP57" s="1585"/>
      <c r="VJQ57" s="1585"/>
      <c r="VJR57" s="1585"/>
      <c r="VJS57" s="1585"/>
      <c r="VJT57" s="1585"/>
      <c r="VJU57" s="1585"/>
      <c r="VJV57" s="1585"/>
      <c r="VJW57" s="1585"/>
      <c r="VJX57" s="1585"/>
      <c r="VJY57" s="1585"/>
      <c r="VJZ57" s="1585"/>
      <c r="VKA57" s="1585"/>
      <c r="VKB57" s="1585"/>
      <c r="VKC57" s="1585"/>
      <c r="VKD57" s="1585"/>
      <c r="VKE57" s="1585"/>
      <c r="VKF57" s="1585"/>
      <c r="VKG57" s="1585"/>
      <c r="VKH57" s="1585"/>
      <c r="VKI57" s="1585"/>
      <c r="VKJ57" s="1585"/>
      <c r="VKK57" s="1585"/>
      <c r="VKL57" s="1585"/>
      <c r="VKM57" s="1585"/>
      <c r="VKN57" s="1585"/>
      <c r="VKO57" s="1585"/>
      <c r="VKP57" s="1585"/>
      <c r="VKQ57" s="1585"/>
      <c r="VKR57" s="1585"/>
      <c r="VKS57" s="1585"/>
      <c r="VKT57" s="1585"/>
      <c r="VKU57" s="1585"/>
      <c r="VKV57" s="1585"/>
      <c r="VKW57" s="1585"/>
      <c r="VKX57" s="1585"/>
      <c r="VKY57" s="1585"/>
      <c r="VKZ57" s="1585"/>
      <c r="VLA57" s="1585"/>
      <c r="VLB57" s="1585"/>
      <c r="VLC57" s="1585"/>
      <c r="VLD57" s="1585"/>
      <c r="VLE57" s="1585"/>
      <c r="VLF57" s="1585"/>
      <c r="VLG57" s="1585"/>
      <c r="VLH57" s="1585"/>
      <c r="VLI57" s="1585"/>
      <c r="VLJ57" s="1585"/>
      <c r="VLK57" s="1585"/>
      <c r="VLL57" s="1585"/>
      <c r="VLM57" s="1585"/>
      <c r="VLN57" s="1585"/>
      <c r="VLO57" s="1585"/>
      <c r="VLP57" s="1585"/>
      <c r="VLQ57" s="1585"/>
      <c r="VLR57" s="1585"/>
      <c r="VLS57" s="1585"/>
      <c r="VLT57" s="1585"/>
      <c r="VLU57" s="1585"/>
      <c r="VLV57" s="1585"/>
      <c r="VLW57" s="1585"/>
      <c r="VLX57" s="1585"/>
      <c r="VLY57" s="1585"/>
      <c r="VLZ57" s="1585"/>
      <c r="VMA57" s="1585"/>
      <c r="VMB57" s="1585"/>
      <c r="VMC57" s="1585"/>
      <c r="VMD57" s="1585"/>
      <c r="VME57" s="1585"/>
      <c r="VMF57" s="1585"/>
      <c r="VMG57" s="1585"/>
      <c r="VMH57" s="1585"/>
      <c r="VMI57" s="1585"/>
      <c r="VMJ57" s="1585"/>
      <c r="VMK57" s="1585"/>
      <c r="VML57" s="1585"/>
      <c r="VMM57" s="1585"/>
      <c r="VMN57" s="1585"/>
      <c r="VMO57" s="1585"/>
      <c r="VMP57" s="1585"/>
      <c r="VMQ57" s="1585"/>
      <c r="VMR57" s="1585"/>
      <c r="VMS57" s="1585"/>
      <c r="VMT57" s="1585"/>
      <c r="VMU57" s="1585"/>
      <c r="VMV57" s="1585"/>
      <c r="VMW57" s="1585"/>
      <c r="VMX57" s="1585"/>
      <c r="VMY57" s="1585"/>
      <c r="VMZ57" s="1585"/>
      <c r="VNA57" s="1585"/>
      <c r="VNB57" s="1585"/>
      <c r="VNC57" s="1585"/>
      <c r="VND57" s="1585"/>
      <c r="VNE57" s="1585"/>
      <c r="VNF57" s="1585"/>
      <c r="VNG57" s="1585"/>
      <c r="VNH57" s="1585"/>
      <c r="VNI57" s="1585"/>
      <c r="VNJ57" s="1585"/>
      <c r="VNK57" s="1585"/>
      <c r="VNL57" s="1585"/>
      <c r="VNM57" s="1585"/>
      <c r="VNN57" s="1585"/>
      <c r="VNO57" s="1585"/>
      <c r="VNP57" s="1585"/>
      <c r="VNQ57" s="1585"/>
      <c r="VNR57" s="1585"/>
      <c r="VNS57" s="1585"/>
      <c r="VNT57" s="1585"/>
      <c r="VNU57" s="1585"/>
      <c r="VNV57" s="1585"/>
      <c r="VNW57" s="1585"/>
      <c r="VNX57" s="1585"/>
      <c r="VNY57" s="1585"/>
      <c r="VNZ57" s="1585"/>
      <c r="VOA57" s="1585"/>
      <c r="VOB57" s="1585"/>
      <c r="VOC57" s="1585"/>
      <c r="VOD57" s="1585"/>
      <c r="VOE57" s="1585"/>
      <c r="VOF57" s="1585"/>
      <c r="VOG57" s="1585"/>
      <c r="VOH57" s="1585"/>
      <c r="VOI57" s="1585"/>
      <c r="VOJ57" s="1585"/>
      <c r="VOK57" s="1585"/>
      <c r="VOL57" s="1585"/>
      <c r="VOM57" s="1585"/>
      <c r="VON57" s="1585"/>
      <c r="VOO57" s="1585"/>
      <c r="VOP57" s="1585"/>
      <c r="VOQ57" s="1585"/>
      <c r="VOR57" s="1585"/>
      <c r="VOS57" s="1585"/>
      <c r="VOT57" s="1585"/>
      <c r="VOU57" s="1585"/>
      <c r="VOV57" s="1585"/>
      <c r="VOW57" s="1585"/>
      <c r="VOX57" s="1585"/>
      <c r="VOY57" s="1585"/>
      <c r="VOZ57" s="1585"/>
      <c r="VPA57" s="1585"/>
      <c r="VPB57" s="1585"/>
      <c r="VPC57" s="1585"/>
      <c r="VPD57" s="1585"/>
      <c r="VPE57" s="1585"/>
      <c r="VPF57" s="1585"/>
      <c r="VPG57" s="1585"/>
      <c r="VPH57" s="1585"/>
      <c r="VPI57" s="1585"/>
      <c r="VPJ57" s="1585"/>
      <c r="VPK57" s="1585"/>
      <c r="VPL57" s="1585"/>
      <c r="VPM57" s="1585"/>
      <c r="VPN57" s="1585"/>
      <c r="VPO57" s="1585"/>
      <c r="VPP57" s="1585"/>
      <c r="VPQ57" s="1585"/>
      <c r="VPR57" s="1585"/>
      <c r="VPS57" s="1585"/>
      <c r="VPT57" s="1585"/>
      <c r="VPU57" s="1585"/>
      <c r="VPV57" s="1585"/>
      <c r="VPW57" s="1585"/>
      <c r="VPX57" s="1585"/>
      <c r="VPY57" s="1585"/>
      <c r="VPZ57" s="1585"/>
      <c r="VQA57" s="1585"/>
      <c r="VQB57" s="1585"/>
      <c r="VQC57" s="1585"/>
      <c r="VQD57" s="1585"/>
      <c r="VQE57" s="1585"/>
      <c r="VQF57" s="1585"/>
      <c r="VQG57" s="1585"/>
      <c r="VQH57" s="1585"/>
      <c r="VQI57" s="1585"/>
      <c r="VQJ57" s="1585"/>
      <c r="VQK57" s="1585"/>
      <c r="VQL57" s="1585"/>
      <c r="VQM57" s="1585"/>
      <c r="VQN57" s="1585"/>
      <c r="VQO57" s="1585"/>
      <c r="VQP57" s="1585"/>
      <c r="VQQ57" s="1585"/>
      <c r="VQR57" s="1585"/>
      <c r="VQS57" s="1585"/>
      <c r="VQT57" s="1585"/>
      <c r="VQU57" s="1585"/>
      <c r="VQV57" s="1585"/>
      <c r="VQW57" s="1585"/>
      <c r="VQX57" s="1585"/>
      <c r="VQY57" s="1585"/>
      <c r="VQZ57" s="1585"/>
      <c r="VRA57" s="1585"/>
      <c r="VRB57" s="1585"/>
      <c r="VRC57" s="1585"/>
      <c r="VRD57" s="1585"/>
      <c r="VRE57" s="1585"/>
      <c r="VRF57" s="1585"/>
      <c r="VRG57" s="1585"/>
      <c r="VRH57" s="1585"/>
      <c r="VRI57" s="1585"/>
      <c r="VRJ57" s="1585"/>
      <c r="VRK57" s="1585"/>
      <c r="VRL57" s="1585"/>
      <c r="VRM57" s="1585"/>
      <c r="VRN57" s="1585"/>
      <c r="VRO57" s="1585"/>
      <c r="VRP57" s="1585"/>
      <c r="VRQ57" s="1585"/>
      <c r="VRR57" s="1585"/>
      <c r="VRS57" s="1585"/>
      <c r="VRT57" s="1585"/>
      <c r="VRU57" s="1585"/>
      <c r="VRV57" s="1585"/>
      <c r="VRW57" s="1585"/>
      <c r="VRX57" s="1585"/>
      <c r="VRY57" s="1585"/>
      <c r="VRZ57" s="1585"/>
      <c r="VSA57" s="1585"/>
      <c r="VSB57" s="1585"/>
      <c r="VSC57" s="1585"/>
      <c r="VSD57" s="1585"/>
      <c r="VSE57" s="1585"/>
      <c r="VSF57" s="1585"/>
      <c r="VSG57" s="1585"/>
      <c r="VSH57" s="1585"/>
      <c r="VSI57" s="1585"/>
      <c r="VSJ57" s="1585"/>
      <c r="VSK57" s="1585"/>
      <c r="VSL57" s="1585"/>
      <c r="VSM57" s="1585"/>
      <c r="VSN57" s="1585"/>
      <c r="VSO57" s="1585"/>
      <c r="VSP57" s="1585"/>
      <c r="VSQ57" s="1585"/>
      <c r="VSR57" s="1585"/>
      <c r="VSS57" s="1585"/>
      <c r="VST57" s="1585"/>
      <c r="VSU57" s="1585"/>
      <c r="VSV57" s="1585"/>
      <c r="VSW57" s="1585"/>
      <c r="VSX57" s="1585"/>
      <c r="VSY57" s="1585"/>
      <c r="VSZ57" s="1585"/>
      <c r="VTA57" s="1585"/>
      <c r="VTB57" s="1585"/>
      <c r="VTC57" s="1585"/>
      <c r="VTD57" s="1585"/>
      <c r="VTE57" s="1585"/>
      <c r="VTF57" s="1585"/>
      <c r="VTG57" s="1585"/>
      <c r="VTH57" s="1585"/>
      <c r="VTI57" s="1585"/>
      <c r="VTJ57" s="1585"/>
      <c r="VTK57" s="1585"/>
      <c r="VTL57" s="1585"/>
      <c r="VTM57" s="1585"/>
      <c r="VTN57" s="1585"/>
      <c r="VTO57" s="1585"/>
      <c r="VTP57" s="1585"/>
      <c r="VTQ57" s="1585"/>
      <c r="VTR57" s="1585"/>
      <c r="VTS57" s="1585"/>
      <c r="VTT57" s="1585"/>
      <c r="VTU57" s="1585"/>
      <c r="VTV57" s="1585"/>
      <c r="VTW57" s="1585"/>
      <c r="VTX57" s="1585"/>
      <c r="VTY57" s="1585"/>
      <c r="VTZ57" s="1585"/>
      <c r="VUA57" s="1585"/>
      <c r="VUB57" s="1585"/>
      <c r="VUC57" s="1585"/>
      <c r="VUD57" s="1585"/>
      <c r="VUE57" s="1585"/>
      <c r="VUF57" s="1585"/>
      <c r="VUG57" s="1585"/>
      <c r="VUH57" s="1585"/>
      <c r="VUI57" s="1585"/>
      <c r="VUJ57" s="1585"/>
      <c r="VUK57" s="1585"/>
      <c r="VUL57" s="1585"/>
      <c r="VUM57" s="1585"/>
      <c r="VUN57" s="1585"/>
      <c r="VUO57" s="1585"/>
      <c r="VUP57" s="1585"/>
      <c r="VUQ57" s="1585"/>
      <c r="VUR57" s="1585"/>
      <c r="VUS57" s="1585"/>
      <c r="VUT57" s="1585"/>
      <c r="VUU57" s="1585"/>
      <c r="VUV57" s="1585"/>
      <c r="VUW57" s="1585"/>
      <c r="VUX57" s="1585"/>
      <c r="VUY57" s="1585"/>
      <c r="VUZ57" s="1585"/>
      <c r="VVA57" s="1585"/>
      <c r="VVB57" s="1585"/>
      <c r="VVC57" s="1585"/>
      <c r="VVD57" s="1585"/>
      <c r="VVE57" s="1585"/>
      <c r="VVF57" s="1585"/>
      <c r="VVG57" s="1585"/>
      <c r="VVH57" s="1585"/>
      <c r="VVI57" s="1585"/>
      <c r="VVJ57" s="1585"/>
      <c r="VVK57" s="1585"/>
      <c r="VVL57" s="1585"/>
      <c r="VVM57" s="1585"/>
      <c r="VVN57" s="1585"/>
      <c r="VVO57" s="1585"/>
      <c r="VVP57" s="1585"/>
      <c r="VVQ57" s="1585"/>
      <c r="VVR57" s="1585"/>
      <c r="VVS57" s="1585"/>
      <c r="VVT57" s="1585"/>
      <c r="VVU57" s="1585"/>
      <c r="VVV57" s="1585"/>
      <c r="VVW57" s="1585"/>
      <c r="VVX57" s="1585"/>
      <c r="VVY57" s="1585"/>
      <c r="VVZ57" s="1585"/>
      <c r="VWA57" s="1585"/>
      <c r="VWB57" s="1585"/>
      <c r="VWC57" s="1585"/>
      <c r="VWD57" s="1585"/>
      <c r="VWE57" s="1585"/>
      <c r="VWF57" s="1585"/>
      <c r="VWG57" s="1585"/>
      <c r="VWH57" s="1585"/>
      <c r="VWI57" s="1585"/>
      <c r="VWJ57" s="1585"/>
      <c r="VWK57" s="1585"/>
      <c r="VWL57" s="1585"/>
      <c r="VWM57" s="1585"/>
      <c r="VWN57" s="1585"/>
      <c r="VWO57" s="1585"/>
      <c r="VWP57" s="1585"/>
      <c r="VWQ57" s="1585"/>
      <c r="VWR57" s="1585"/>
      <c r="VWS57" s="1585"/>
      <c r="VWT57" s="1585"/>
      <c r="VWU57" s="1585"/>
      <c r="VWV57" s="1585"/>
      <c r="VWW57" s="1585"/>
      <c r="VWX57" s="1585"/>
      <c r="VWY57" s="1585"/>
      <c r="VWZ57" s="1585"/>
      <c r="VXA57" s="1585"/>
      <c r="VXB57" s="1585"/>
      <c r="VXC57" s="1585"/>
      <c r="VXD57" s="1585"/>
      <c r="VXE57" s="1585"/>
      <c r="VXF57" s="1585"/>
      <c r="VXG57" s="1585"/>
      <c r="VXH57" s="1585"/>
      <c r="VXI57" s="1585"/>
      <c r="VXJ57" s="1585"/>
      <c r="VXK57" s="1585"/>
      <c r="VXL57" s="1585"/>
      <c r="VXM57" s="1585"/>
      <c r="VXN57" s="1585"/>
      <c r="VXO57" s="1585"/>
      <c r="VXP57" s="1585"/>
      <c r="VXQ57" s="1585"/>
      <c r="VXR57" s="1585"/>
      <c r="VXS57" s="1585"/>
      <c r="VXT57" s="1585"/>
      <c r="VXU57" s="1585"/>
      <c r="VXV57" s="1585"/>
      <c r="VXW57" s="1585"/>
      <c r="VXX57" s="1585"/>
      <c r="VXY57" s="1585"/>
      <c r="VXZ57" s="1585"/>
      <c r="VYA57" s="1585"/>
      <c r="VYB57" s="1585"/>
      <c r="VYC57" s="1585"/>
      <c r="VYD57" s="1585"/>
      <c r="VYE57" s="1585"/>
      <c r="VYF57" s="1585"/>
      <c r="VYG57" s="1585"/>
      <c r="VYH57" s="1585"/>
      <c r="VYI57" s="1585"/>
      <c r="VYJ57" s="1585"/>
      <c r="VYK57" s="1585"/>
      <c r="VYL57" s="1585"/>
      <c r="VYM57" s="1585"/>
      <c r="VYN57" s="1585"/>
      <c r="VYO57" s="1585"/>
      <c r="VYP57" s="1585"/>
      <c r="VYQ57" s="1585"/>
      <c r="VYR57" s="1585"/>
      <c r="VYS57" s="1585"/>
      <c r="VYT57" s="1585"/>
      <c r="VYU57" s="1585"/>
      <c r="VYV57" s="1585"/>
      <c r="VYW57" s="1585"/>
      <c r="VYX57" s="1585"/>
      <c r="VYY57" s="1585"/>
      <c r="VYZ57" s="1585"/>
      <c r="VZA57" s="1585"/>
      <c r="VZB57" s="1585"/>
      <c r="VZC57" s="1585"/>
      <c r="VZD57" s="1585"/>
      <c r="VZE57" s="1585"/>
      <c r="VZF57" s="1585"/>
      <c r="VZG57" s="1585"/>
      <c r="VZH57" s="1585"/>
      <c r="VZI57" s="1585"/>
      <c r="VZJ57" s="1585"/>
      <c r="VZK57" s="1585"/>
      <c r="VZL57" s="1585"/>
      <c r="VZM57" s="1585"/>
      <c r="VZN57" s="1585"/>
      <c r="VZO57" s="1585"/>
      <c r="VZP57" s="1585"/>
      <c r="VZQ57" s="1585"/>
      <c r="VZR57" s="1585"/>
      <c r="VZS57" s="1585"/>
      <c r="VZT57" s="1585"/>
      <c r="VZU57" s="1585"/>
      <c r="VZV57" s="1585"/>
      <c r="VZW57" s="1585"/>
      <c r="VZX57" s="1585"/>
      <c r="VZY57" s="1585"/>
      <c r="VZZ57" s="1585"/>
      <c r="WAA57" s="1585"/>
      <c r="WAB57" s="1585"/>
      <c r="WAC57" s="1585"/>
      <c r="WAD57" s="1585"/>
      <c r="WAE57" s="1585"/>
      <c r="WAF57" s="1585"/>
      <c r="WAG57" s="1585"/>
      <c r="WAH57" s="1585"/>
      <c r="WAI57" s="1585"/>
      <c r="WAJ57" s="1585"/>
      <c r="WAK57" s="1585"/>
      <c r="WAL57" s="1585"/>
      <c r="WAM57" s="1585"/>
      <c r="WAN57" s="1585"/>
      <c r="WAO57" s="1585"/>
      <c r="WAP57" s="1585"/>
      <c r="WAQ57" s="1585"/>
      <c r="WAR57" s="1585"/>
      <c r="WAS57" s="1585"/>
      <c r="WAT57" s="1585"/>
      <c r="WAU57" s="1585"/>
      <c r="WAV57" s="1585"/>
      <c r="WAW57" s="1585"/>
      <c r="WAX57" s="1585"/>
      <c r="WAY57" s="1585"/>
      <c r="WAZ57" s="1585"/>
      <c r="WBA57" s="1585"/>
      <c r="WBB57" s="1585"/>
      <c r="WBC57" s="1585"/>
      <c r="WBD57" s="1585"/>
      <c r="WBE57" s="1585"/>
      <c r="WBF57" s="1585"/>
      <c r="WBG57" s="1585"/>
      <c r="WBH57" s="1585"/>
      <c r="WBI57" s="1585"/>
      <c r="WBJ57" s="1585"/>
      <c r="WBK57" s="1585"/>
      <c r="WBL57" s="1585"/>
      <c r="WBM57" s="1585"/>
      <c r="WBN57" s="1585"/>
      <c r="WBO57" s="1585"/>
      <c r="WBP57" s="1585"/>
      <c r="WBQ57" s="1585"/>
      <c r="WBR57" s="1585"/>
      <c r="WBS57" s="1585"/>
      <c r="WBT57" s="1585"/>
      <c r="WBU57" s="1585"/>
      <c r="WBV57" s="1585"/>
      <c r="WBW57" s="1585"/>
      <c r="WBX57" s="1585"/>
      <c r="WBY57" s="1585"/>
      <c r="WBZ57" s="1585"/>
      <c r="WCA57" s="1585"/>
      <c r="WCB57" s="1585"/>
      <c r="WCC57" s="1585"/>
      <c r="WCD57" s="1585"/>
      <c r="WCE57" s="1585"/>
      <c r="WCF57" s="1585"/>
      <c r="WCG57" s="1585"/>
      <c r="WCH57" s="1585"/>
      <c r="WCI57" s="1585"/>
      <c r="WCJ57" s="1585"/>
      <c r="WCK57" s="1585"/>
      <c r="WCL57" s="1585"/>
      <c r="WCM57" s="1585"/>
      <c r="WCN57" s="1585"/>
      <c r="WCO57" s="1585"/>
      <c r="WCP57" s="1585"/>
      <c r="WCQ57" s="1585"/>
      <c r="WCR57" s="1585"/>
      <c r="WCS57" s="1585"/>
      <c r="WCT57" s="1585"/>
      <c r="WCU57" s="1585"/>
      <c r="WCV57" s="1585"/>
      <c r="WCW57" s="1585"/>
      <c r="WCX57" s="1585"/>
      <c r="WCY57" s="1585"/>
      <c r="WCZ57" s="1585"/>
      <c r="WDA57" s="1585"/>
      <c r="WDB57" s="1585"/>
      <c r="WDC57" s="1585"/>
      <c r="WDD57" s="1585"/>
      <c r="WDE57" s="1585"/>
      <c r="WDF57" s="1585"/>
      <c r="WDG57" s="1585"/>
      <c r="WDH57" s="1585"/>
      <c r="WDI57" s="1585"/>
      <c r="WDJ57" s="1585"/>
      <c r="WDK57" s="1585"/>
      <c r="WDL57" s="1585"/>
      <c r="WDM57" s="1585"/>
      <c r="WDN57" s="1585"/>
      <c r="WDO57" s="1585"/>
      <c r="WDP57" s="1585"/>
      <c r="WDQ57" s="1585"/>
      <c r="WDR57" s="1585"/>
      <c r="WDS57" s="1585"/>
      <c r="WDT57" s="1585"/>
      <c r="WDU57" s="1585"/>
      <c r="WDV57" s="1585"/>
      <c r="WDW57" s="1585"/>
      <c r="WDX57" s="1585"/>
      <c r="WDY57" s="1585"/>
      <c r="WDZ57" s="1585"/>
      <c r="WEA57" s="1585"/>
      <c r="WEB57" s="1585"/>
      <c r="WEC57" s="1585"/>
      <c r="WED57" s="1585"/>
      <c r="WEE57" s="1585"/>
      <c r="WEF57" s="1585"/>
      <c r="WEG57" s="1585"/>
      <c r="WEH57" s="1585"/>
      <c r="WEI57" s="1585"/>
      <c r="WEJ57" s="1585"/>
      <c r="WEK57" s="1585"/>
      <c r="WEL57" s="1585"/>
      <c r="WEM57" s="1585"/>
      <c r="WEN57" s="1585"/>
      <c r="WEO57" s="1585"/>
      <c r="WEP57" s="1585"/>
      <c r="WEQ57" s="1585"/>
      <c r="WER57" s="1585"/>
      <c r="WES57" s="1585"/>
      <c r="WET57" s="1585"/>
      <c r="WEU57" s="1585"/>
      <c r="WEV57" s="1585"/>
      <c r="WEW57" s="1585"/>
      <c r="WEX57" s="1585"/>
      <c r="WEY57" s="1585"/>
      <c r="WEZ57" s="1585"/>
      <c r="WFA57" s="1585"/>
      <c r="WFB57" s="1585"/>
      <c r="WFC57" s="1585"/>
      <c r="WFD57" s="1585"/>
      <c r="WFE57" s="1585"/>
      <c r="WFF57" s="1585"/>
      <c r="WFG57" s="1585"/>
      <c r="WFH57" s="1585"/>
      <c r="WFI57" s="1585"/>
      <c r="WFJ57" s="1585"/>
      <c r="WFK57" s="1585"/>
      <c r="WFL57" s="1585"/>
      <c r="WFM57" s="1585"/>
      <c r="WFN57" s="1585"/>
      <c r="WFO57" s="1585"/>
      <c r="WFP57" s="1585"/>
      <c r="WFQ57" s="1585"/>
      <c r="WFR57" s="1585"/>
      <c r="WFS57" s="1585"/>
      <c r="WFT57" s="1585"/>
      <c r="WFU57" s="1585"/>
      <c r="WFV57" s="1585"/>
      <c r="WFW57" s="1585"/>
      <c r="WFX57" s="1585"/>
      <c r="WFY57" s="1585"/>
      <c r="WFZ57" s="1585"/>
      <c r="WGA57" s="1585"/>
      <c r="WGB57" s="1585"/>
      <c r="WGC57" s="1585"/>
      <c r="WGD57" s="1585"/>
      <c r="WGE57" s="1585"/>
      <c r="WGF57" s="1585"/>
      <c r="WGG57" s="1585"/>
      <c r="WGH57" s="1585"/>
      <c r="WGI57" s="1585"/>
      <c r="WGJ57" s="1585"/>
      <c r="WGK57" s="1585"/>
      <c r="WGL57" s="1585"/>
      <c r="WGM57" s="1585"/>
      <c r="WGN57" s="1585"/>
      <c r="WGO57" s="1585"/>
      <c r="WGP57" s="1585"/>
      <c r="WGQ57" s="1585"/>
      <c r="WGR57" s="1585"/>
      <c r="WGS57" s="1585"/>
      <c r="WGT57" s="1585"/>
      <c r="WGU57" s="1585"/>
      <c r="WGV57" s="1585"/>
      <c r="WGW57" s="1585"/>
      <c r="WGX57" s="1585"/>
      <c r="WGY57" s="1585"/>
      <c r="WGZ57" s="1585"/>
      <c r="WHA57" s="1585"/>
      <c r="WHB57" s="1585"/>
      <c r="WHC57" s="1585"/>
      <c r="WHD57" s="1585"/>
      <c r="WHE57" s="1585"/>
      <c r="WHF57" s="1585"/>
      <c r="WHG57" s="1585"/>
      <c r="WHH57" s="1585"/>
      <c r="WHI57" s="1585"/>
      <c r="WHJ57" s="1585"/>
      <c r="WHK57" s="1585"/>
      <c r="WHL57" s="1585"/>
      <c r="WHM57" s="1585"/>
      <c r="WHN57" s="1585"/>
      <c r="WHO57" s="1585"/>
      <c r="WHP57" s="1585"/>
      <c r="WHQ57" s="1585"/>
      <c r="WHR57" s="1585"/>
      <c r="WHS57" s="1585"/>
      <c r="WHT57" s="1585"/>
      <c r="WHU57" s="1585"/>
      <c r="WHV57" s="1585"/>
      <c r="WHW57" s="1585"/>
      <c r="WHX57" s="1585"/>
      <c r="WHY57" s="1585"/>
      <c r="WHZ57" s="1585"/>
      <c r="WIA57" s="1585"/>
      <c r="WIB57" s="1585"/>
      <c r="WIC57" s="1585"/>
      <c r="WID57" s="1585"/>
      <c r="WIE57" s="1585"/>
      <c r="WIF57" s="1585"/>
      <c r="WIG57" s="1585"/>
      <c r="WIH57" s="1585"/>
      <c r="WII57" s="1585"/>
      <c r="WIJ57" s="1585"/>
      <c r="WIK57" s="1585"/>
      <c r="WIL57" s="1585"/>
      <c r="WIM57" s="1585"/>
      <c r="WIN57" s="1585"/>
      <c r="WIO57" s="1585"/>
      <c r="WIP57" s="1585"/>
      <c r="WIQ57" s="1585"/>
      <c r="WIR57" s="1585"/>
      <c r="WIS57" s="1585"/>
      <c r="WIT57" s="1585"/>
      <c r="WIU57" s="1585"/>
      <c r="WIV57" s="1585"/>
      <c r="WIW57" s="1585"/>
      <c r="WIX57" s="1585"/>
      <c r="WIY57" s="1585"/>
      <c r="WIZ57" s="1585"/>
      <c r="WJA57" s="1585"/>
      <c r="WJB57" s="1585"/>
      <c r="WJC57" s="1585"/>
      <c r="WJD57" s="1585"/>
      <c r="WJE57" s="1585"/>
      <c r="WJF57" s="1585"/>
      <c r="WJG57" s="1585"/>
      <c r="WJH57" s="1585"/>
      <c r="WJI57" s="1585"/>
      <c r="WJJ57" s="1585"/>
      <c r="WJK57" s="1585"/>
      <c r="WJL57" s="1585"/>
      <c r="WJM57" s="1585"/>
      <c r="WJN57" s="1585"/>
      <c r="WJO57" s="1585"/>
      <c r="WJP57" s="1585"/>
      <c r="WJQ57" s="1585"/>
      <c r="WJR57" s="1585"/>
      <c r="WJS57" s="1585"/>
      <c r="WJT57" s="1585"/>
      <c r="WJU57" s="1585"/>
      <c r="WJV57" s="1585"/>
      <c r="WJW57" s="1585"/>
      <c r="WJX57" s="1585"/>
      <c r="WJY57" s="1585"/>
      <c r="WJZ57" s="1585"/>
      <c r="WKA57" s="1585"/>
      <c r="WKB57" s="1585"/>
      <c r="WKC57" s="1585"/>
      <c r="WKD57" s="1585"/>
      <c r="WKE57" s="1585"/>
      <c r="WKF57" s="1585"/>
      <c r="WKG57" s="1585"/>
      <c r="WKH57" s="1585"/>
      <c r="WKI57" s="1585"/>
      <c r="WKJ57" s="1585"/>
      <c r="WKK57" s="1585"/>
      <c r="WKL57" s="1585"/>
      <c r="WKM57" s="1585"/>
      <c r="WKN57" s="1585"/>
      <c r="WKO57" s="1585"/>
      <c r="WKP57" s="1585"/>
      <c r="WKQ57" s="1585"/>
      <c r="WKR57" s="1585"/>
      <c r="WKS57" s="1585"/>
      <c r="WKT57" s="1585"/>
      <c r="WKU57" s="1585"/>
      <c r="WKV57" s="1585"/>
      <c r="WKW57" s="1585"/>
      <c r="WKX57" s="1585"/>
      <c r="WKY57" s="1585"/>
      <c r="WKZ57" s="1585"/>
      <c r="WLA57" s="1585"/>
      <c r="WLB57" s="1585"/>
      <c r="WLC57" s="1585"/>
      <c r="WLD57" s="1585"/>
      <c r="WLE57" s="1585"/>
      <c r="WLF57" s="1585"/>
      <c r="WLG57" s="1585"/>
      <c r="WLH57" s="1585"/>
      <c r="WLI57" s="1585"/>
      <c r="WLJ57" s="1585"/>
      <c r="WLK57" s="1585"/>
      <c r="WLL57" s="1585"/>
      <c r="WLM57" s="1585"/>
      <c r="WLN57" s="1585"/>
      <c r="WLO57" s="1585"/>
      <c r="WLP57" s="1585"/>
      <c r="WLQ57" s="1585"/>
      <c r="WLR57" s="1585"/>
      <c r="WLS57" s="1585"/>
      <c r="WLT57" s="1585"/>
      <c r="WLU57" s="1585"/>
      <c r="WLV57" s="1585"/>
      <c r="WLW57" s="1585"/>
      <c r="WLX57" s="1585"/>
      <c r="WLY57" s="1585"/>
      <c r="WLZ57" s="1585"/>
      <c r="WMA57" s="1585"/>
      <c r="WMB57" s="1585"/>
      <c r="WMC57" s="1585"/>
      <c r="WMD57" s="1585"/>
      <c r="WME57" s="1585"/>
      <c r="WMF57" s="1585"/>
      <c r="WMG57" s="1585"/>
      <c r="WMH57" s="1585"/>
      <c r="WMI57" s="1585"/>
      <c r="WMJ57" s="1585"/>
      <c r="WMK57" s="1585"/>
      <c r="WML57" s="1585"/>
      <c r="WMM57" s="1585"/>
      <c r="WMN57" s="1585"/>
      <c r="WMO57" s="1585"/>
      <c r="WMP57" s="1585"/>
      <c r="WMQ57" s="1585"/>
      <c r="WMR57" s="1585"/>
      <c r="WMS57" s="1585"/>
      <c r="WMT57" s="1585"/>
      <c r="WMU57" s="1585"/>
      <c r="WMV57" s="1585"/>
      <c r="WMW57" s="1585"/>
      <c r="WMX57" s="1585"/>
      <c r="WMY57" s="1585"/>
      <c r="WMZ57" s="1585"/>
      <c r="WNA57" s="1585"/>
      <c r="WNB57" s="1585"/>
      <c r="WNC57" s="1585"/>
      <c r="WND57" s="1585"/>
      <c r="WNE57" s="1585"/>
      <c r="WNF57" s="1585"/>
      <c r="WNG57" s="1585"/>
      <c r="WNH57" s="1585"/>
      <c r="WNI57" s="1585"/>
      <c r="WNJ57" s="1585"/>
      <c r="WNK57" s="1585"/>
      <c r="WNL57" s="1585"/>
      <c r="WNM57" s="1585"/>
      <c r="WNN57" s="1585"/>
      <c r="WNO57" s="1585"/>
      <c r="WNP57" s="1585"/>
      <c r="WNQ57" s="1585"/>
      <c r="WNR57" s="1585"/>
      <c r="WNS57" s="1585"/>
      <c r="WNT57" s="1585"/>
      <c r="WNU57" s="1585"/>
      <c r="WNV57" s="1585"/>
      <c r="WNW57" s="1585"/>
      <c r="WNX57" s="1585"/>
      <c r="WNY57" s="1585"/>
      <c r="WNZ57" s="1585"/>
      <c r="WOA57" s="1585"/>
      <c r="WOB57" s="1585"/>
      <c r="WOC57" s="1585"/>
      <c r="WOD57" s="1585"/>
      <c r="WOE57" s="1585"/>
      <c r="WOF57" s="1585"/>
      <c r="WOG57" s="1585"/>
      <c r="WOH57" s="1585"/>
      <c r="WOI57" s="1585"/>
      <c r="WOJ57" s="1585"/>
      <c r="WOK57" s="1585"/>
      <c r="WOL57" s="1585"/>
      <c r="WOM57" s="1585"/>
      <c r="WON57" s="1585"/>
      <c r="WOO57" s="1585"/>
      <c r="WOP57" s="1585"/>
      <c r="WOQ57" s="1585"/>
      <c r="WOR57" s="1585"/>
      <c r="WOS57" s="1585"/>
      <c r="WOT57" s="1585"/>
      <c r="WOU57" s="1585"/>
      <c r="WOV57" s="1585"/>
      <c r="WOW57" s="1585"/>
      <c r="WOX57" s="1585"/>
      <c r="WOY57" s="1585"/>
      <c r="WOZ57" s="1585"/>
      <c r="WPA57" s="1585"/>
      <c r="WPB57" s="1585"/>
      <c r="WPC57" s="1585"/>
      <c r="WPD57" s="1585"/>
      <c r="WPE57" s="1585"/>
      <c r="WPF57" s="1585"/>
      <c r="WPG57" s="1585"/>
      <c r="WPH57" s="1585"/>
      <c r="WPI57" s="1585"/>
      <c r="WPJ57" s="1585"/>
      <c r="WPK57" s="1585"/>
      <c r="WPL57" s="1585"/>
      <c r="WPM57" s="1585"/>
      <c r="WPN57" s="1585"/>
      <c r="WPO57" s="1585"/>
      <c r="WPP57" s="1585"/>
      <c r="WPQ57" s="1585"/>
      <c r="WPR57" s="1585"/>
      <c r="WPS57" s="1585"/>
      <c r="WPT57" s="1585"/>
      <c r="WPU57" s="1585"/>
      <c r="WPV57" s="1585"/>
      <c r="WPW57" s="1585"/>
      <c r="WPX57" s="1585"/>
      <c r="WPY57" s="1585"/>
      <c r="WPZ57" s="1585"/>
      <c r="WQA57" s="1585"/>
      <c r="WQB57" s="1585"/>
      <c r="WQC57" s="1585"/>
      <c r="WQD57" s="1585"/>
      <c r="WQE57" s="1585"/>
      <c r="WQF57" s="1585"/>
      <c r="WQG57" s="1585"/>
      <c r="WQH57" s="1585"/>
      <c r="WQI57" s="1585"/>
      <c r="WQJ57" s="1585"/>
      <c r="WQK57" s="1585"/>
      <c r="WQL57" s="1585"/>
      <c r="WQM57" s="1585"/>
      <c r="WQN57" s="1585"/>
      <c r="WQO57" s="1585"/>
      <c r="WQP57" s="1585"/>
      <c r="WQQ57" s="1585"/>
      <c r="WQR57" s="1585"/>
      <c r="WQS57" s="1585"/>
      <c r="WQT57" s="1585"/>
      <c r="WQU57" s="1585"/>
      <c r="WQV57" s="1585"/>
      <c r="WQW57" s="1585"/>
      <c r="WQX57" s="1585"/>
      <c r="WQY57" s="1585"/>
      <c r="WQZ57" s="1585"/>
      <c r="WRA57" s="1585"/>
      <c r="WRB57" s="1585"/>
      <c r="WRC57" s="1585"/>
      <c r="WRD57" s="1585"/>
      <c r="WRE57" s="1585"/>
      <c r="WRF57" s="1585"/>
      <c r="WRG57" s="1585"/>
      <c r="WRH57" s="1585"/>
      <c r="WRI57" s="1585"/>
      <c r="WRJ57" s="1585"/>
      <c r="WRK57" s="1585"/>
      <c r="WRL57" s="1585"/>
      <c r="WRM57" s="1585"/>
      <c r="WRN57" s="1585"/>
      <c r="WRO57" s="1585"/>
      <c r="WRP57" s="1585"/>
      <c r="WRQ57" s="1585"/>
      <c r="WRR57" s="1585"/>
      <c r="WRS57" s="1585"/>
      <c r="WRT57" s="1585"/>
      <c r="WRU57" s="1585"/>
      <c r="WRV57" s="1585"/>
      <c r="WRW57" s="1585"/>
      <c r="WRX57" s="1585"/>
      <c r="WRY57" s="1585"/>
      <c r="WRZ57" s="1585"/>
      <c r="WSA57" s="1585"/>
      <c r="WSB57" s="1585"/>
      <c r="WSC57" s="1585"/>
      <c r="WSD57" s="1585"/>
      <c r="WSE57" s="1585"/>
      <c r="WSF57" s="1585"/>
      <c r="WSG57" s="1585"/>
      <c r="WSH57" s="1585"/>
      <c r="WSI57" s="1585"/>
      <c r="WSJ57" s="1585"/>
      <c r="WSK57" s="1585"/>
      <c r="WSL57" s="1585"/>
      <c r="WSM57" s="1585"/>
      <c r="WSN57" s="1585"/>
      <c r="WSO57" s="1585"/>
      <c r="WSP57" s="1585"/>
      <c r="WSQ57" s="1585"/>
      <c r="WSR57" s="1585"/>
      <c r="WSS57" s="1585"/>
      <c r="WST57" s="1585"/>
      <c r="WSU57" s="1585"/>
      <c r="WSV57" s="1585"/>
      <c r="WSW57" s="1585"/>
      <c r="WSX57" s="1585"/>
      <c r="WSY57" s="1585"/>
      <c r="WSZ57" s="1585"/>
      <c r="WTA57" s="1585"/>
      <c r="WTB57" s="1585"/>
      <c r="WTC57" s="1585"/>
      <c r="WTD57" s="1585"/>
      <c r="WTE57" s="1585"/>
      <c r="WTF57" s="1585"/>
      <c r="WTG57" s="1585"/>
      <c r="WTH57" s="1585"/>
      <c r="WTI57" s="1585"/>
      <c r="WTJ57" s="1585"/>
      <c r="WTK57" s="1585"/>
      <c r="WTL57" s="1585"/>
      <c r="WTM57" s="1585"/>
      <c r="WTN57" s="1585"/>
      <c r="WTO57" s="1585"/>
      <c r="WTP57" s="1585"/>
      <c r="WTQ57" s="1585"/>
      <c r="WTR57" s="1585"/>
      <c r="WTS57" s="1585"/>
      <c r="WTT57" s="1585"/>
      <c r="WTU57" s="1585"/>
      <c r="WTV57" s="1585"/>
      <c r="WTW57" s="1585"/>
      <c r="WTX57" s="1585"/>
      <c r="WTY57" s="1585"/>
      <c r="WTZ57" s="1585"/>
      <c r="WUA57" s="1585"/>
      <c r="WUB57" s="1585"/>
      <c r="WUC57" s="1585"/>
      <c r="WUD57" s="1585"/>
      <c r="WUE57" s="1585"/>
      <c r="WUF57" s="1585"/>
      <c r="WUG57" s="1585"/>
      <c r="WUH57" s="1585"/>
      <c r="WUI57" s="1585"/>
      <c r="WUJ57" s="1585"/>
      <c r="WUK57" s="1585"/>
      <c r="WUL57" s="1585"/>
      <c r="WUM57" s="1585"/>
      <c r="WUN57" s="1585"/>
      <c r="WUO57" s="1585"/>
      <c r="WUP57" s="1585"/>
      <c r="WUQ57" s="1585"/>
      <c r="WUR57" s="1585"/>
      <c r="WUS57" s="1585"/>
      <c r="WUT57" s="1585"/>
      <c r="WUU57" s="1585"/>
      <c r="WUV57" s="1585"/>
      <c r="WUW57" s="1585"/>
      <c r="WUX57" s="1585"/>
      <c r="WUY57" s="1585"/>
      <c r="WUZ57" s="1585"/>
      <c r="WVA57" s="1585"/>
      <c r="WVB57" s="1585"/>
      <c r="WVC57" s="1585"/>
      <c r="WVD57" s="1585"/>
      <c r="WVE57" s="1585"/>
      <c r="WVF57" s="1585"/>
      <c r="WVG57" s="1585"/>
      <c r="WVH57" s="1585"/>
      <c r="WVI57" s="1585"/>
      <c r="WVJ57" s="1585"/>
      <c r="WVK57" s="1585"/>
      <c r="WVL57" s="1585"/>
      <c r="WVM57" s="1585"/>
      <c r="WVN57" s="1585"/>
      <c r="WVO57" s="1585"/>
      <c r="WVP57" s="1585"/>
      <c r="WVQ57" s="1585"/>
      <c r="WVR57" s="1585"/>
      <c r="WVS57" s="1585"/>
      <c r="WVT57" s="1585"/>
      <c r="WVU57" s="1585"/>
      <c r="WVV57" s="1585"/>
      <c r="WVW57" s="1585"/>
      <c r="WVX57" s="1585"/>
      <c r="WVY57" s="1585"/>
      <c r="WVZ57" s="1585"/>
      <c r="WWA57" s="1585"/>
      <c r="WWB57" s="1585"/>
      <c r="WWC57" s="1585"/>
      <c r="WWD57" s="1585"/>
      <c r="WWE57" s="1585"/>
      <c r="WWF57" s="1585"/>
      <c r="WWG57" s="1585"/>
      <c r="WWH57" s="1585"/>
      <c r="WWI57" s="1585"/>
      <c r="WWJ57" s="1585"/>
      <c r="WWK57" s="1585"/>
      <c r="WWL57" s="1585"/>
      <c r="WWM57" s="1585"/>
      <c r="WWN57" s="1585"/>
      <c r="WWO57" s="1585"/>
      <c r="WWP57" s="1585"/>
      <c r="WWQ57" s="1585"/>
      <c r="WWR57" s="1585"/>
      <c r="WWS57" s="1585"/>
      <c r="WWT57" s="1585"/>
      <c r="WWU57" s="1585"/>
      <c r="WWV57" s="1585"/>
      <c r="WWW57" s="1585"/>
      <c r="WWX57" s="1585"/>
      <c r="WWY57" s="1585"/>
      <c r="WWZ57" s="1585"/>
      <c r="WXA57" s="1585"/>
      <c r="WXB57" s="1585"/>
      <c r="WXC57" s="1585"/>
      <c r="WXD57" s="1585"/>
      <c r="WXE57" s="1585"/>
      <c r="WXF57" s="1585"/>
      <c r="WXG57" s="1585"/>
      <c r="WXH57" s="1585"/>
      <c r="WXI57" s="1585"/>
      <c r="WXJ57" s="1585"/>
      <c r="WXK57" s="1585"/>
      <c r="WXL57" s="1585"/>
      <c r="WXM57" s="1585"/>
      <c r="WXN57" s="1585"/>
      <c r="WXO57" s="1585"/>
      <c r="WXP57" s="1585"/>
      <c r="WXQ57" s="1585"/>
      <c r="WXR57" s="1585"/>
      <c r="WXS57" s="1585"/>
      <c r="WXT57" s="1585"/>
      <c r="WXU57" s="1585"/>
      <c r="WXV57" s="1585"/>
      <c r="WXW57" s="1585"/>
      <c r="WXX57" s="1585"/>
      <c r="WXY57" s="1585"/>
      <c r="WXZ57" s="1585"/>
      <c r="WYA57" s="1585"/>
      <c r="WYB57" s="1585"/>
      <c r="WYC57" s="1585"/>
      <c r="WYD57" s="1585"/>
      <c r="WYE57" s="1585"/>
      <c r="WYF57" s="1585"/>
      <c r="WYG57" s="1585"/>
      <c r="WYH57" s="1585"/>
      <c r="WYI57" s="1585"/>
      <c r="WYJ57" s="1585"/>
      <c r="WYK57" s="1585"/>
      <c r="WYL57" s="1585"/>
      <c r="WYM57" s="1585"/>
      <c r="WYN57" s="1585"/>
      <c r="WYO57" s="1585"/>
      <c r="WYP57" s="1585"/>
      <c r="WYQ57" s="1585"/>
      <c r="WYR57" s="1585"/>
      <c r="WYS57" s="1585"/>
      <c r="WYT57" s="1585"/>
      <c r="WYU57" s="1585"/>
      <c r="WYV57" s="1585"/>
      <c r="WYW57" s="1585"/>
      <c r="WYX57" s="1585"/>
      <c r="WYY57" s="1585"/>
      <c r="WYZ57" s="1585"/>
      <c r="WZA57" s="1585"/>
      <c r="WZB57" s="1585"/>
      <c r="WZC57" s="1585"/>
      <c r="WZD57" s="1585"/>
      <c r="WZE57" s="1585"/>
      <c r="WZF57" s="1585"/>
      <c r="WZG57" s="1585"/>
      <c r="WZH57" s="1585"/>
      <c r="WZI57" s="1585"/>
      <c r="WZJ57" s="1585"/>
      <c r="WZK57" s="1585"/>
      <c r="WZL57" s="1585"/>
      <c r="WZM57" s="1585"/>
      <c r="WZN57" s="1585"/>
      <c r="WZO57" s="1585"/>
      <c r="WZP57" s="1585"/>
      <c r="WZQ57" s="1585"/>
      <c r="WZR57" s="1585"/>
      <c r="WZS57" s="1585"/>
      <c r="WZT57" s="1585"/>
      <c r="WZU57" s="1585"/>
      <c r="WZV57" s="1585"/>
      <c r="WZW57" s="1585"/>
      <c r="WZX57" s="1585"/>
      <c r="WZY57" s="1585"/>
      <c r="WZZ57" s="1585"/>
      <c r="XAA57" s="1585"/>
      <c r="XAB57" s="1585"/>
      <c r="XAC57" s="1585"/>
      <c r="XAD57" s="1585"/>
      <c r="XAE57" s="1585"/>
      <c r="XAF57" s="1585"/>
      <c r="XAG57" s="1585"/>
      <c r="XAH57" s="1585"/>
      <c r="XAI57" s="1585"/>
      <c r="XAJ57" s="1585"/>
      <c r="XAK57" s="1585"/>
      <c r="XAL57" s="1585"/>
      <c r="XAM57" s="1585"/>
      <c r="XAN57" s="1585"/>
      <c r="XAO57" s="1585"/>
      <c r="XAP57" s="1585"/>
      <c r="XAQ57" s="1585"/>
      <c r="XAR57" s="1585"/>
      <c r="XAS57" s="1585"/>
      <c r="XAT57" s="1585"/>
      <c r="XAU57" s="1585"/>
      <c r="XAV57" s="1585"/>
      <c r="XAW57" s="1585"/>
      <c r="XAX57" s="1585"/>
      <c r="XAY57" s="1585"/>
      <c r="XAZ57" s="1585"/>
      <c r="XBA57" s="1585"/>
      <c r="XBB57" s="1585"/>
      <c r="XBC57" s="1585"/>
      <c r="XBD57" s="1585"/>
      <c r="XBE57" s="1585"/>
      <c r="XBF57" s="1585"/>
      <c r="XBG57" s="1585"/>
      <c r="XBH57" s="1585"/>
      <c r="XBI57" s="1585"/>
      <c r="XBJ57" s="1585"/>
      <c r="XBK57" s="1585"/>
      <c r="XBL57" s="1585"/>
      <c r="XBM57" s="1585"/>
      <c r="XBN57" s="1585"/>
      <c r="XBO57" s="1585"/>
      <c r="XBP57" s="1585"/>
      <c r="XBQ57" s="1585"/>
      <c r="XBR57" s="1585"/>
      <c r="XBS57" s="1585"/>
      <c r="XBT57" s="1585"/>
      <c r="XBU57" s="1585"/>
      <c r="XBV57" s="1585"/>
      <c r="XBW57" s="1585"/>
      <c r="XBX57" s="1585"/>
      <c r="XBY57" s="1585"/>
      <c r="XBZ57" s="1585"/>
      <c r="XCA57" s="1585"/>
      <c r="XCB57" s="1585"/>
      <c r="XCC57" s="1585"/>
      <c r="XCD57" s="1585"/>
      <c r="XCE57" s="1585"/>
      <c r="XCF57" s="1585"/>
      <c r="XCG57" s="1585"/>
      <c r="XCH57" s="1585"/>
      <c r="XCI57" s="1585"/>
      <c r="XCJ57" s="1585"/>
      <c r="XCK57" s="1585"/>
      <c r="XCL57" s="1585"/>
      <c r="XCM57" s="1585"/>
      <c r="XCN57" s="1585"/>
      <c r="XCO57" s="1585"/>
      <c r="XCP57" s="1585"/>
      <c r="XCQ57" s="1585"/>
      <c r="XCR57" s="1585"/>
      <c r="XCS57" s="1585"/>
      <c r="XCT57" s="1585"/>
      <c r="XCU57" s="1585"/>
      <c r="XCV57" s="1585"/>
      <c r="XCW57" s="1585"/>
      <c r="XCX57" s="1585"/>
      <c r="XCY57" s="1585"/>
      <c r="XCZ57" s="1585"/>
      <c r="XDA57" s="1585"/>
      <c r="XDB57" s="1585"/>
      <c r="XDC57" s="1585"/>
      <c r="XDD57" s="1585"/>
      <c r="XDE57" s="1585"/>
      <c r="XDF57" s="1585"/>
      <c r="XDG57" s="1585"/>
      <c r="XDH57" s="1585"/>
      <c r="XDI57" s="1585"/>
      <c r="XDJ57" s="1585"/>
      <c r="XDK57" s="1585"/>
      <c r="XDL57" s="1585"/>
      <c r="XDM57" s="1585"/>
      <c r="XDN57" s="1585"/>
      <c r="XDO57" s="1585"/>
      <c r="XDP57" s="1585"/>
      <c r="XDQ57" s="1585"/>
      <c r="XDR57" s="1585"/>
      <c r="XDS57" s="1585"/>
      <c r="XDT57" s="1585"/>
      <c r="XDU57" s="1585"/>
      <c r="XDV57" s="1585"/>
      <c r="XDW57" s="1585"/>
      <c r="XDX57" s="1585"/>
      <c r="XDY57" s="1585"/>
      <c r="XDZ57" s="1585"/>
      <c r="XEA57" s="1585"/>
      <c r="XEB57" s="1585"/>
      <c r="XEC57" s="1585"/>
      <c r="XED57" s="1585"/>
      <c r="XEE57" s="1585"/>
      <c r="XEF57" s="1585"/>
      <c r="XEG57" s="1585"/>
      <c r="XEH57" s="1585"/>
      <c r="XEI57" s="1585"/>
      <c r="XEJ57" s="1585"/>
      <c r="XEK57" s="1585"/>
      <c r="XEL57" s="1585"/>
      <c r="XEM57" s="1585"/>
      <c r="XEN57" s="1585"/>
      <c r="XEO57" s="1585"/>
      <c r="XEP57" s="1585"/>
      <c r="XEQ57" s="1585"/>
    </row>
    <row r="58" spans="1:16371" s="1566" customFormat="1" ht="38.25" thickBot="1" x14ac:dyDescent="0.3">
      <c r="A58" s="1703" t="s">
        <v>313</v>
      </c>
      <c r="B58" s="1704" t="s">
        <v>104</v>
      </c>
      <c r="C58" s="1705"/>
      <c r="D58" s="1706"/>
      <c r="E58" s="1706"/>
      <c r="F58" s="1706"/>
      <c r="G58" s="1707">
        <v>1</v>
      </c>
      <c r="H58" s="1708">
        <v>30</v>
      </c>
      <c r="I58" s="1709">
        <v>10</v>
      </c>
      <c r="J58" s="1710"/>
      <c r="K58" s="1710"/>
      <c r="L58" s="1710">
        <v>10</v>
      </c>
      <c r="M58" s="1711">
        <v>20</v>
      </c>
      <c r="N58" s="1709"/>
      <c r="O58" s="1710"/>
      <c r="P58" s="1712">
        <v>1</v>
      </c>
      <c r="Q58" s="1709"/>
      <c r="R58" s="1710"/>
      <c r="S58" s="1713"/>
      <c r="T58" s="1710"/>
      <c r="U58" s="1711"/>
      <c r="W58" s="1586" t="s">
        <v>552</v>
      </c>
      <c r="X58" s="1586" t="s">
        <v>552</v>
      </c>
      <c r="Y58" s="1586" t="s">
        <v>551</v>
      </c>
    </row>
    <row r="59" spans="1:16371" s="1566" customFormat="1" ht="18.75" x14ac:dyDescent="0.3">
      <c r="A59" s="2327" t="s">
        <v>222</v>
      </c>
      <c r="B59" s="1714" t="s">
        <v>557</v>
      </c>
      <c r="C59" s="1715"/>
      <c r="D59" s="1716" t="s">
        <v>276</v>
      </c>
      <c r="E59" s="1716"/>
      <c r="F59" s="1717"/>
      <c r="G59" s="1718">
        <v>5</v>
      </c>
      <c r="H59" s="1719">
        <v>150</v>
      </c>
      <c r="I59" s="1715">
        <v>54</v>
      </c>
      <c r="J59" s="1716">
        <v>27</v>
      </c>
      <c r="K59" s="1716"/>
      <c r="L59" s="1716">
        <v>27</v>
      </c>
      <c r="M59" s="1720">
        <v>96</v>
      </c>
      <c r="N59" s="1715"/>
      <c r="O59" s="1721"/>
      <c r="P59" s="1722">
        <v>6</v>
      </c>
      <c r="Q59" s="1723"/>
      <c r="R59" s="1716"/>
      <c r="S59" s="1724"/>
      <c r="T59" s="1721"/>
      <c r="U59" s="1717"/>
      <c r="W59" s="1586" t="s">
        <v>552</v>
      </c>
      <c r="X59" s="1586" t="s">
        <v>552</v>
      </c>
      <c r="Y59" s="1586" t="s">
        <v>551</v>
      </c>
    </row>
    <row r="60" spans="1:16371" s="1566" customFormat="1" ht="19.5" thickBot="1" x14ac:dyDescent="0.3">
      <c r="A60" s="2328"/>
      <c r="B60" s="1725" t="s">
        <v>558</v>
      </c>
      <c r="C60" s="1726"/>
      <c r="D60" s="1727" t="s">
        <v>276</v>
      </c>
      <c r="E60" s="1728"/>
      <c r="F60" s="1729"/>
      <c r="G60" s="1645">
        <v>5</v>
      </c>
      <c r="H60" s="1646">
        <v>150</v>
      </c>
      <c r="I60" s="1647">
        <v>54</v>
      </c>
      <c r="J60" s="1648">
        <v>27</v>
      </c>
      <c r="K60" s="1648"/>
      <c r="L60" s="1648">
        <v>27</v>
      </c>
      <c r="M60" s="1630">
        <v>96</v>
      </c>
      <c r="N60" s="1642"/>
      <c r="O60" s="1730"/>
      <c r="P60" s="1644">
        <v>6</v>
      </c>
      <c r="Q60" s="1731"/>
      <c r="R60" s="1643"/>
      <c r="S60" s="1732"/>
      <c r="T60" s="1730"/>
      <c r="U60" s="1644"/>
      <c r="W60" s="1586" t="s">
        <v>552</v>
      </c>
      <c r="X60" s="1586" t="s">
        <v>552</v>
      </c>
      <c r="Y60" s="1586" t="s">
        <v>551</v>
      </c>
    </row>
    <row r="61" spans="1:16371" s="1566" customFormat="1" ht="18.75" x14ac:dyDescent="0.25">
      <c r="A61" s="1685">
        <v>1</v>
      </c>
      <c r="B61" s="1650" t="s">
        <v>17</v>
      </c>
      <c r="C61" s="1651"/>
      <c r="D61" s="1652" t="s">
        <v>357</v>
      </c>
      <c r="E61" s="1653"/>
      <c r="F61" s="1654"/>
      <c r="G61" s="1655">
        <v>2</v>
      </c>
      <c r="H61" s="1654">
        <v>60</v>
      </c>
      <c r="I61" s="1656">
        <v>36</v>
      </c>
      <c r="J61" s="1586"/>
      <c r="K61" s="1586"/>
      <c r="L61" s="1586">
        <v>36</v>
      </c>
      <c r="M61" s="1657">
        <v>24</v>
      </c>
      <c r="N61" s="1656"/>
      <c r="O61" s="1586"/>
      <c r="P61" s="1586" t="s">
        <v>348</v>
      </c>
      <c r="Q61" s="1586"/>
      <c r="R61" s="1657"/>
      <c r="S61" s="1658"/>
      <c r="T61" s="1659"/>
      <c r="U61" s="1660"/>
      <c r="V61" s="1661"/>
      <c r="W61" s="1586" t="s">
        <v>552</v>
      </c>
      <c r="X61" s="1586" t="s">
        <v>551</v>
      </c>
      <c r="Y61" s="1586" t="s">
        <v>551</v>
      </c>
      <c r="Z61" s="1661"/>
      <c r="AA61" s="1661"/>
      <c r="AB61" s="1661"/>
      <c r="AC61" s="1661"/>
      <c r="AD61" s="1661"/>
      <c r="AE61" s="1661"/>
      <c r="AF61" s="1661"/>
      <c r="AG61" s="1661"/>
      <c r="AH61" s="1661"/>
      <c r="AI61" s="1661"/>
      <c r="AJ61" s="1661"/>
      <c r="AK61" s="1661"/>
      <c r="AL61" s="1661"/>
      <c r="AM61" s="1661"/>
      <c r="AN61" s="1661"/>
      <c r="AO61" s="1661"/>
      <c r="AP61" s="1661"/>
      <c r="AQ61" s="1661"/>
      <c r="AR61" s="1661"/>
      <c r="AS61" s="1661"/>
      <c r="AT61" s="1661"/>
      <c r="AU61" s="1661"/>
      <c r="AV61" s="1661"/>
      <c r="AW61" s="1661"/>
      <c r="AX61" s="1661"/>
      <c r="AY61" s="1661"/>
      <c r="AZ61" s="1661"/>
      <c r="BA61" s="1661"/>
      <c r="BB61" s="1661"/>
      <c r="BC61" s="1661"/>
      <c r="BD61" s="1661"/>
      <c r="BE61" s="1661"/>
      <c r="BF61" s="1661"/>
      <c r="BG61" s="1661"/>
      <c r="BH61" s="1661"/>
      <c r="BI61" s="1661"/>
      <c r="BJ61" s="1661"/>
      <c r="BK61" s="1661"/>
      <c r="BL61" s="1661"/>
      <c r="BM61" s="1661"/>
      <c r="BN61" s="1661"/>
      <c r="BO61" s="1661"/>
      <c r="BP61" s="1661"/>
      <c r="BQ61" s="1661"/>
      <c r="BR61" s="1661"/>
      <c r="BS61" s="1661"/>
      <c r="BT61" s="1661"/>
      <c r="BU61" s="1661"/>
      <c r="BV61" s="1661"/>
      <c r="BW61" s="1661"/>
      <c r="BX61" s="1661"/>
      <c r="BY61" s="1661"/>
      <c r="BZ61" s="1661"/>
      <c r="CA61" s="1661"/>
      <c r="CB61" s="1661"/>
      <c r="CC61" s="1661"/>
      <c r="CD61" s="1661"/>
      <c r="CE61" s="1661"/>
      <c r="CF61" s="1661"/>
      <c r="CG61" s="1661"/>
      <c r="CH61" s="1661"/>
      <c r="CI61" s="1661"/>
      <c r="CJ61" s="1661"/>
      <c r="CK61" s="1661"/>
      <c r="CL61" s="1661"/>
      <c r="CM61" s="1661"/>
      <c r="CN61" s="1661"/>
      <c r="CO61" s="1661"/>
      <c r="CP61" s="1661"/>
      <c r="CQ61" s="1661"/>
      <c r="CR61" s="1661"/>
      <c r="CS61" s="1661"/>
      <c r="CT61" s="1661"/>
      <c r="CU61" s="1661"/>
      <c r="CV61" s="1661"/>
      <c r="CW61" s="1661"/>
      <c r="CX61" s="1661"/>
      <c r="CY61" s="1661"/>
      <c r="CZ61" s="1661"/>
      <c r="DA61" s="1661"/>
      <c r="DB61" s="1661"/>
      <c r="DC61" s="1661"/>
      <c r="DD61" s="1661"/>
      <c r="DE61" s="1661"/>
      <c r="DF61" s="1661"/>
      <c r="DG61" s="1661"/>
      <c r="DH61" s="1661"/>
      <c r="DI61" s="1661"/>
      <c r="DJ61" s="1661"/>
      <c r="DK61" s="1661"/>
      <c r="DL61" s="1661"/>
      <c r="DM61" s="1661"/>
      <c r="DN61" s="1661"/>
      <c r="DO61" s="1661"/>
      <c r="DP61" s="1661"/>
      <c r="DQ61" s="1661"/>
      <c r="DR61" s="1661"/>
      <c r="DS61" s="1661"/>
      <c r="DT61" s="1661"/>
      <c r="DU61" s="1661"/>
      <c r="DV61" s="1661"/>
      <c r="DW61" s="1661"/>
      <c r="DX61" s="1661"/>
      <c r="DY61" s="1661"/>
      <c r="DZ61" s="1661"/>
      <c r="EA61" s="1661"/>
      <c r="EB61" s="1661"/>
      <c r="EC61" s="1661"/>
      <c r="ED61" s="1661"/>
      <c r="EE61" s="1661"/>
      <c r="EF61" s="1661"/>
      <c r="EG61" s="1661"/>
      <c r="EH61" s="1661"/>
      <c r="EI61" s="1661"/>
      <c r="EJ61" s="1661"/>
      <c r="EK61" s="1661"/>
      <c r="EL61" s="1661"/>
      <c r="EM61" s="1661"/>
      <c r="EN61" s="1661"/>
      <c r="EO61" s="1661"/>
      <c r="EP61" s="1661"/>
      <c r="EQ61" s="1661"/>
      <c r="ER61" s="1661"/>
      <c r="ES61" s="1661"/>
      <c r="ET61" s="1661"/>
      <c r="EU61" s="1661"/>
      <c r="EV61" s="1661"/>
      <c r="EW61" s="1661"/>
      <c r="EX61" s="1661"/>
      <c r="EY61" s="1661"/>
      <c r="EZ61" s="1661"/>
      <c r="FA61" s="1661"/>
      <c r="FB61" s="1661"/>
      <c r="FC61" s="1661"/>
      <c r="FD61" s="1661"/>
      <c r="FE61" s="1661"/>
      <c r="FF61" s="1661"/>
      <c r="FG61" s="1661"/>
      <c r="FH61" s="1661"/>
      <c r="FI61" s="1661"/>
      <c r="FJ61" s="1661"/>
      <c r="FK61" s="1661"/>
      <c r="FL61" s="1661"/>
      <c r="FM61" s="1661"/>
      <c r="FN61" s="1661"/>
      <c r="FO61" s="1661"/>
      <c r="FP61" s="1661"/>
      <c r="FQ61" s="1661"/>
      <c r="FR61" s="1661"/>
      <c r="FS61" s="1661"/>
      <c r="FT61" s="1661"/>
      <c r="FU61" s="1661"/>
      <c r="FV61" s="1661"/>
      <c r="FW61" s="1661"/>
      <c r="FX61" s="1661"/>
      <c r="FY61" s="1661"/>
      <c r="FZ61" s="1661"/>
      <c r="GA61" s="1661"/>
      <c r="GB61" s="1661"/>
      <c r="GC61" s="1661"/>
      <c r="GD61" s="1661"/>
      <c r="GE61" s="1661"/>
      <c r="GF61" s="1661"/>
      <c r="GG61" s="1661"/>
      <c r="GH61" s="1661"/>
      <c r="GI61" s="1661"/>
      <c r="GJ61" s="1661"/>
      <c r="GK61" s="1661"/>
      <c r="GL61" s="1661"/>
      <c r="GM61" s="1661"/>
      <c r="GN61" s="1661"/>
      <c r="GO61" s="1661"/>
      <c r="GP61" s="1661"/>
      <c r="GQ61" s="1661"/>
      <c r="GR61" s="1661"/>
      <c r="GS61" s="1661"/>
      <c r="GT61" s="1661"/>
      <c r="GU61" s="1661"/>
      <c r="GV61" s="1661"/>
      <c r="GW61" s="1661"/>
      <c r="GX61" s="1661"/>
      <c r="GY61" s="1661"/>
      <c r="GZ61" s="1661"/>
      <c r="HA61" s="1661"/>
      <c r="HB61" s="1661"/>
      <c r="HC61" s="1661"/>
      <c r="HD61" s="1661"/>
      <c r="HE61" s="1661"/>
      <c r="HF61" s="1661"/>
      <c r="HG61" s="1661"/>
      <c r="HH61" s="1661"/>
      <c r="HI61" s="1661"/>
      <c r="HJ61" s="1661"/>
      <c r="HK61" s="1661"/>
      <c r="HL61" s="1661"/>
      <c r="HM61" s="1661"/>
      <c r="HN61" s="1661"/>
      <c r="HO61" s="1661"/>
      <c r="HP61" s="1661"/>
      <c r="HQ61" s="1661"/>
      <c r="HR61" s="1661"/>
      <c r="HS61" s="1661"/>
      <c r="HT61" s="1661"/>
      <c r="HU61" s="1661"/>
      <c r="HV61" s="1661"/>
      <c r="HW61" s="1661"/>
      <c r="HX61" s="1661"/>
      <c r="HY61" s="1661"/>
      <c r="HZ61" s="1661"/>
      <c r="IA61" s="1661"/>
      <c r="IB61" s="1661"/>
      <c r="IC61" s="1661"/>
      <c r="ID61" s="1661"/>
      <c r="IE61" s="1661"/>
      <c r="IF61" s="1661"/>
      <c r="IG61" s="1661"/>
      <c r="IH61" s="1661"/>
      <c r="II61" s="1661"/>
      <c r="IJ61" s="1661"/>
      <c r="IK61" s="1661"/>
      <c r="IL61" s="1661"/>
      <c r="IM61" s="1661"/>
      <c r="IN61" s="1661"/>
      <c r="IO61" s="1661"/>
      <c r="IP61" s="1661"/>
      <c r="IQ61" s="1661"/>
      <c r="IR61" s="1661"/>
      <c r="IS61" s="1661"/>
      <c r="IT61" s="1661"/>
      <c r="IU61" s="1661"/>
      <c r="IV61" s="1661"/>
      <c r="IW61" s="1661"/>
      <c r="IX61" s="1661"/>
      <c r="IY61" s="1661"/>
      <c r="IZ61" s="1661"/>
      <c r="JA61" s="1661"/>
      <c r="JB61" s="1661"/>
      <c r="JC61" s="1661"/>
      <c r="JD61" s="1661"/>
      <c r="JE61" s="1661"/>
      <c r="JF61" s="1661"/>
      <c r="JG61" s="1661"/>
      <c r="JH61" s="1661"/>
      <c r="JI61" s="1661"/>
      <c r="JJ61" s="1661"/>
      <c r="JK61" s="1661"/>
      <c r="JL61" s="1661"/>
      <c r="JM61" s="1661"/>
      <c r="JN61" s="1661"/>
      <c r="JO61" s="1661"/>
      <c r="JP61" s="1661"/>
      <c r="JQ61" s="1661"/>
      <c r="JR61" s="1661"/>
      <c r="JS61" s="1661"/>
      <c r="JT61" s="1661"/>
      <c r="JU61" s="1661"/>
      <c r="JV61" s="1661"/>
      <c r="JW61" s="1661"/>
      <c r="JX61" s="1661"/>
      <c r="JY61" s="1661"/>
      <c r="JZ61" s="1661"/>
      <c r="KA61" s="1661"/>
      <c r="KB61" s="1661"/>
      <c r="KC61" s="1661"/>
      <c r="KD61" s="1661"/>
      <c r="KE61" s="1661"/>
      <c r="KF61" s="1661"/>
      <c r="KG61" s="1661"/>
      <c r="KH61" s="1661"/>
      <c r="KI61" s="1661"/>
      <c r="KJ61" s="1661"/>
      <c r="KK61" s="1661"/>
      <c r="KL61" s="1661"/>
      <c r="KM61" s="1661"/>
      <c r="KN61" s="1661"/>
      <c r="KO61" s="1661"/>
      <c r="KP61" s="1661"/>
      <c r="KQ61" s="1661"/>
      <c r="KR61" s="1661"/>
      <c r="KS61" s="1661"/>
      <c r="KT61" s="1661"/>
      <c r="KU61" s="1661"/>
      <c r="KV61" s="1661"/>
      <c r="KW61" s="1661"/>
      <c r="KX61" s="1661"/>
      <c r="KY61" s="1661"/>
      <c r="KZ61" s="1661"/>
      <c r="LA61" s="1661"/>
      <c r="LB61" s="1661"/>
      <c r="LC61" s="1661"/>
      <c r="LD61" s="1661"/>
      <c r="LE61" s="1661"/>
      <c r="LF61" s="1661"/>
      <c r="LG61" s="1661"/>
      <c r="LH61" s="1661"/>
      <c r="LI61" s="1661"/>
      <c r="LJ61" s="1661"/>
      <c r="LK61" s="1661"/>
      <c r="LL61" s="1661"/>
      <c r="LM61" s="1661"/>
      <c r="LN61" s="1661"/>
      <c r="LO61" s="1661"/>
      <c r="LP61" s="1661"/>
      <c r="LQ61" s="1661"/>
      <c r="LR61" s="1661"/>
      <c r="LS61" s="1661"/>
      <c r="LT61" s="1661"/>
      <c r="LU61" s="1661"/>
      <c r="LV61" s="1661"/>
      <c r="LW61" s="1661"/>
      <c r="LX61" s="1661"/>
      <c r="LY61" s="1661"/>
      <c r="LZ61" s="1661"/>
      <c r="MA61" s="1661"/>
      <c r="MB61" s="1661"/>
      <c r="MC61" s="1661"/>
      <c r="MD61" s="1661"/>
      <c r="ME61" s="1661"/>
      <c r="MF61" s="1661"/>
      <c r="MG61" s="1661"/>
      <c r="MH61" s="1661"/>
      <c r="MI61" s="1661"/>
      <c r="MJ61" s="1661"/>
      <c r="MK61" s="1661"/>
      <c r="ML61" s="1661"/>
      <c r="MM61" s="1661"/>
      <c r="MN61" s="1661"/>
      <c r="MO61" s="1661"/>
      <c r="MP61" s="1661"/>
      <c r="MQ61" s="1661"/>
      <c r="MR61" s="1661"/>
      <c r="MS61" s="1661"/>
      <c r="MT61" s="1661"/>
      <c r="MU61" s="1661"/>
      <c r="MV61" s="1661"/>
      <c r="MW61" s="1661"/>
      <c r="MX61" s="1661"/>
      <c r="MY61" s="1661"/>
      <c r="MZ61" s="1661"/>
      <c r="NA61" s="1661"/>
      <c r="NB61" s="1661"/>
      <c r="NC61" s="1661"/>
      <c r="ND61" s="1661"/>
      <c r="NE61" s="1661"/>
      <c r="NF61" s="1661"/>
      <c r="NG61" s="1661"/>
      <c r="NH61" s="1661"/>
      <c r="NI61" s="1661"/>
      <c r="NJ61" s="1661"/>
      <c r="NK61" s="1661"/>
      <c r="NL61" s="1661"/>
      <c r="NM61" s="1661"/>
      <c r="NN61" s="1661"/>
      <c r="NO61" s="1661"/>
      <c r="NP61" s="1661"/>
      <c r="NQ61" s="1661"/>
      <c r="NR61" s="1661"/>
      <c r="NS61" s="1661"/>
      <c r="NT61" s="1661"/>
      <c r="NU61" s="1661"/>
      <c r="NV61" s="1661"/>
      <c r="NW61" s="1661"/>
      <c r="NX61" s="1661"/>
      <c r="NY61" s="1661"/>
      <c r="NZ61" s="1661"/>
      <c r="OA61" s="1661"/>
      <c r="OB61" s="1661"/>
      <c r="OC61" s="1661"/>
      <c r="OD61" s="1661"/>
      <c r="OE61" s="1661"/>
      <c r="OF61" s="1661"/>
      <c r="OG61" s="1661"/>
      <c r="OH61" s="1661"/>
      <c r="OI61" s="1661"/>
      <c r="OJ61" s="1661"/>
      <c r="OK61" s="1661"/>
      <c r="OL61" s="1661"/>
      <c r="OM61" s="1661"/>
      <c r="ON61" s="1661"/>
      <c r="OO61" s="1661"/>
      <c r="OP61" s="1661"/>
      <c r="OQ61" s="1661"/>
      <c r="OR61" s="1661"/>
      <c r="OS61" s="1661"/>
      <c r="OT61" s="1661"/>
      <c r="OU61" s="1661"/>
      <c r="OV61" s="1661"/>
      <c r="OW61" s="1661"/>
      <c r="OX61" s="1661"/>
      <c r="OY61" s="1661"/>
      <c r="OZ61" s="1661"/>
      <c r="PA61" s="1661"/>
      <c r="PB61" s="1661"/>
      <c r="PC61" s="1661"/>
      <c r="PD61" s="1661"/>
      <c r="PE61" s="1661"/>
      <c r="PF61" s="1661"/>
      <c r="PG61" s="1661"/>
      <c r="PH61" s="1661"/>
      <c r="PI61" s="1661"/>
      <c r="PJ61" s="1661"/>
      <c r="PK61" s="1661"/>
      <c r="PL61" s="1661"/>
      <c r="PM61" s="1661"/>
      <c r="PN61" s="1661"/>
      <c r="PO61" s="1661"/>
      <c r="PP61" s="1661"/>
      <c r="PQ61" s="1661"/>
      <c r="PR61" s="1661"/>
      <c r="PS61" s="1661"/>
      <c r="PT61" s="1661"/>
      <c r="PU61" s="1661"/>
      <c r="PV61" s="1661"/>
      <c r="PW61" s="1661"/>
      <c r="PX61" s="1661"/>
      <c r="PY61" s="1661"/>
      <c r="PZ61" s="1661"/>
      <c r="QA61" s="1661"/>
      <c r="QB61" s="1661"/>
      <c r="QC61" s="1661"/>
      <c r="QD61" s="1661"/>
      <c r="QE61" s="1661"/>
      <c r="QF61" s="1661"/>
      <c r="QG61" s="1661"/>
      <c r="QH61" s="1661"/>
      <c r="QI61" s="1661"/>
      <c r="QJ61" s="1661"/>
      <c r="QK61" s="1661"/>
      <c r="QL61" s="1661"/>
      <c r="QM61" s="1661"/>
      <c r="QN61" s="1661"/>
      <c r="QO61" s="1661"/>
      <c r="QP61" s="1661"/>
      <c r="QQ61" s="1661"/>
      <c r="QR61" s="1661"/>
      <c r="QS61" s="1661"/>
      <c r="QT61" s="1661"/>
      <c r="QU61" s="1661"/>
      <c r="QV61" s="1661"/>
      <c r="QW61" s="1661"/>
      <c r="QX61" s="1661"/>
      <c r="QY61" s="1661"/>
      <c r="QZ61" s="1661"/>
      <c r="RA61" s="1661"/>
      <c r="RB61" s="1661"/>
      <c r="RC61" s="1661"/>
      <c r="RD61" s="1661"/>
      <c r="RE61" s="1661"/>
      <c r="RF61" s="1661"/>
      <c r="RG61" s="1661"/>
      <c r="RH61" s="1661"/>
      <c r="RI61" s="1661"/>
      <c r="RJ61" s="1661"/>
      <c r="RK61" s="1661"/>
      <c r="RL61" s="1661"/>
      <c r="RM61" s="1661"/>
      <c r="RN61" s="1661"/>
      <c r="RO61" s="1661"/>
      <c r="RP61" s="1661"/>
      <c r="RQ61" s="1661"/>
      <c r="RR61" s="1661"/>
      <c r="RS61" s="1661"/>
      <c r="RT61" s="1661"/>
      <c r="RU61" s="1661"/>
      <c r="RV61" s="1661"/>
      <c r="RW61" s="1661"/>
      <c r="RX61" s="1661"/>
      <c r="RY61" s="1661"/>
      <c r="RZ61" s="1661"/>
      <c r="SA61" s="1661"/>
      <c r="SB61" s="1661"/>
      <c r="SC61" s="1661"/>
      <c r="SD61" s="1661"/>
      <c r="SE61" s="1661"/>
      <c r="SF61" s="1661"/>
      <c r="SG61" s="1661"/>
      <c r="SH61" s="1661"/>
      <c r="SI61" s="1661"/>
      <c r="SJ61" s="1661"/>
      <c r="SK61" s="1661"/>
      <c r="SL61" s="1661"/>
      <c r="SM61" s="1661"/>
      <c r="SN61" s="1661"/>
      <c r="SO61" s="1661"/>
      <c r="SP61" s="1661"/>
      <c r="SQ61" s="1661"/>
      <c r="SR61" s="1661"/>
      <c r="SS61" s="1661"/>
      <c r="ST61" s="1661"/>
      <c r="SU61" s="1661"/>
      <c r="SV61" s="1661"/>
      <c r="SW61" s="1661"/>
      <c r="SX61" s="1661"/>
      <c r="SY61" s="1661"/>
      <c r="SZ61" s="1661"/>
      <c r="TA61" s="1661"/>
      <c r="TB61" s="1661"/>
      <c r="TC61" s="1661"/>
      <c r="TD61" s="1661"/>
      <c r="TE61" s="1661"/>
      <c r="TF61" s="1661"/>
      <c r="TG61" s="1661"/>
      <c r="TH61" s="1661"/>
      <c r="TI61" s="1661"/>
      <c r="TJ61" s="1661"/>
      <c r="TK61" s="1661"/>
      <c r="TL61" s="1661"/>
      <c r="TM61" s="1661"/>
      <c r="TN61" s="1661"/>
      <c r="TO61" s="1661"/>
      <c r="TP61" s="1661"/>
      <c r="TQ61" s="1661"/>
      <c r="TR61" s="1661"/>
      <c r="TS61" s="1661"/>
      <c r="TT61" s="1661"/>
      <c r="TU61" s="1661"/>
      <c r="TV61" s="1661"/>
      <c r="TW61" s="1661"/>
      <c r="TX61" s="1661"/>
      <c r="TY61" s="1661"/>
      <c r="TZ61" s="1661"/>
      <c r="UA61" s="1661"/>
      <c r="UB61" s="1661"/>
      <c r="UC61" s="1661"/>
      <c r="UD61" s="1661"/>
      <c r="UE61" s="1661"/>
      <c r="UF61" s="1661"/>
      <c r="UG61" s="1661"/>
      <c r="UH61" s="1661"/>
      <c r="UI61" s="1661"/>
      <c r="UJ61" s="1661"/>
      <c r="UK61" s="1661"/>
      <c r="UL61" s="1661"/>
      <c r="UM61" s="1661"/>
      <c r="UN61" s="1661"/>
      <c r="UO61" s="1661"/>
      <c r="UP61" s="1661"/>
      <c r="UQ61" s="1661"/>
      <c r="UR61" s="1661"/>
      <c r="US61" s="1661"/>
      <c r="UT61" s="1661"/>
      <c r="UU61" s="1661"/>
      <c r="UV61" s="1661"/>
      <c r="UW61" s="1661"/>
      <c r="UX61" s="1661"/>
      <c r="UY61" s="1661"/>
      <c r="UZ61" s="1661"/>
      <c r="VA61" s="1661"/>
      <c r="VB61" s="1661"/>
      <c r="VC61" s="1661"/>
      <c r="VD61" s="1661"/>
      <c r="VE61" s="1661"/>
      <c r="VF61" s="1661"/>
      <c r="VG61" s="1661"/>
      <c r="VH61" s="1661"/>
      <c r="VI61" s="1661"/>
      <c r="VJ61" s="1661"/>
      <c r="VK61" s="1661"/>
      <c r="VL61" s="1661"/>
      <c r="VM61" s="1661"/>
      <c r="VN61" s="1661"/>
      <c r="VO61" s="1661"/>
      <c r="VP61" s="1661"/>
      <c r="VQ61" s="1661"/>
      <c r="VR61" s="1661"/>
      <c r="VS61" s="1661"/>
      <c r="VT61" s="1661"/>
      <c r="VU61" s="1661"/>
      <c r="VV61" s="1661"/>
      <c r="VW61" s="1661"/>
      <c r="VX61" s="1661"/>
      <c r="VY61" s="1661"/>
      <c r="VZ61" s="1661"/>
      <c r="WA61" s="1661"/>
      <c r="WB61" s="1661"/>
      <c r="WC61" s="1661"/>
      <c r="WD61" s="1661"/>
      <c r="WE61" s="1661"/>
      <c r="WF61" s="1661"/>
      <c r="WG61" s="1661"/>
      <c r="WH61" s="1661"/>
      <c r="WI61" s="1661"/>
      <c r="WJ61" s="1661"/>
      <c r="WK61" s="1661"/>
      <c r="WL61" s="1661"/>
      <c r="WM61" s="1661"/>
      <c r="WN61" s="1661"/>
      <c r="WO61" s="1661"/>
      <c r="WP61" s="1661"/>
      <c r="WQ61" s="1661"/>
      <c r="WR61" s="1661"/>
      <c r="WS61" s="1661"/>
      <c r="WT61" s="1661"/>
      <c r="WU61" s="1661"/>
      <c r="WV61" s="1661"/>
      <c r="WW61" s="1661"/>
      <c r="WX61" s="1661"/>
      <c r="WY61" s="1661"/>
      <c r="WZ61" s="1661"/>
      <c r="XA61" s="1661"/>
      <c r="XB61" s="1661"/>
      <c r="XC61" s="1661"/>
      <c r="XD61" s="1661"/>
      <c r="XE61" s="1661"/>
      <c r="XF61" s="1661"/>
      <c r="XG61" s="1661"/>
      <c r="XH61" s="1661"/>
      <c r="XI61" s="1661"/>
      <c r="XJ61" s="1661"/>
      <c r="XK61" s="1661"/>
      <c r="XL61" s="1661"/>
      <c r="XM61" s="1661"/>
      <c r="XN61" s="1661"/>
      <c r="XO61" s="1661"/>
      <c r="XP61" s="1661"/>
      <c r="XQ61" s="1661"/>
      <c r="XR61" s="1661"/>
      <c r="XS61" s="1661"/>
      <c r="XT61" s="1661"/>
      <c r="XU61" s="1661"/>
      <c r="XV61" s="1661"/>
      <c r="XW61" s="1661"/>
      <c r="XX61" s="1661"/>
      <c r="XY61" s="1661"/>
      <c r="XZ61" s="1661"/>
      <c r="YA61" s="1661"/>
      <c r="YB61" s="1661"/>
      <c r="YC61" s="1661"/>
      <c r="YD61" s="1661"/>
      <c r="YE61" s="1661"/>
      <c r="YF61" s="1661"/>
      <c r="YG61" s="1661"/>
      <c r="YH61" s="1661"/>
      <c r="YI61" s="1661"/>
      <c r="YJ61" s="1661"/>
      <c r="YK61" s="1661"/>
      <c r="YL61" s="1661"/>
      <c r="YM61" s="1661"/>
      <c r="YN61" s="1661"/>
      <c r="YO61" s="1661"/>
      <c r="YP61" s="1661"/>
      <c r="YQ61" s="1661"/>
      <c r="YR61" s="1661"/>
      <c r="YS61" s="1661"/>
      <c r="YT61" s="1661"/>
      <c r="YU61" s="1661"/>
      <c r="YV61" s="1661"/>
      <c r="YW61" s="1661"/>
      <c r="YX61" s="1661"/>
      <c r="YY61" s="1661"/>
      <c r="YZ61" s="1661"/>
      <c r="ZA61" s="1661"/>
      <c r="ZB61" s="1661"/>
      <c r="ZC61" s="1661"/>
      <c r="ZD61" s="1661"/>
      <c r="ZE61" s="1661"/>
      <c r="ZF61" s="1661"/>
      <c r="ZG61" s="1661"/>
      <c r="ZH61" s="1661"/>
      <c r="ZI61" s="1661"/>
      <c r="ZJ61" s="1661"/>
      <c r="ZK61" s="1661"/>
      <c r="ZL61" s="1661"/>
      <c r="ZM61" s="1661"/>
      <c r="ZN61" s="1661"/>
      <c r="ZO61" s="1661"/>
      <c r="ZP61" s="1661"/>
      <c r="ZQ61" s="1661"/>
      <c r="ZR61" s="1661"/>
      <c r="ZS61" s="1661"/>
      <c r="ZT61" s="1661"/>
      <c r="ZU61" s="1661"/>
      <c r="ZV61" s="1661"/>
      <c r="ZW61" s="1661"/>
      <c r="ZX61" s="1661"/>
      <c r="ZY61" s="1661"/>
      <c r="ZZ61" s="1661"/>
      <c r="AAA61" s="1661"/>
      <c r="AAB61" s="1661"/>
      <c r="AAC61" s="1661"/>
      <c r="AAD61" s="1661"/>
      <c r="AAE61" s="1661"/>
      <c r="AAF61" s="1661"/>
      <c r="AAG61" s="1661"/>
      <c r="AAH61" s="1661"/>
      <c r="AAI61" s="1661"/>
      <c r="AAJ61" s="1661"/>
      <c r="AAK61" s="1661"/>
      <c r="AAL61" s="1661"/>
      <c r="AAM61" s="1661"/>
      <c r="AAN61" s="1661"/>
      <c r="AAO61" s="1661"/>
      <c r="AAP61" s="1661"/>
      <c r="AAQ61" s="1661"/>
      <c r="AAR61" s="1661"/>
      <c r="AAS61" s="1661"/>
      <c r="AAT61" s="1661"/>
      <c r="AAU61" s="1661"/>
      <c r="AAV61" s="1661"/>
      <c r="AAW61" s="1661"/>
      <c r="AAX61" s="1661"/>
      <c r="AAY61" s="1661"/>
      <c r="AAZ61" s="1661"/>
      <c r="ABA61" s="1661"/>
      <c r="ABB61" s="1661"/>
      <c r="ABC61" s="1661"/>
      <c r="ABD61" s="1661"/>
      <c r="ABE61" s="1661"/>
      <c r="ABF61" s="1661"/>
      <c r="ABG61" s="1661"/>
      <c r="ABH61" s="1661"/>
      <c r="ABI61" s="1661"/>
      <c r="ABJ61" s="1661"/>
      <c r="ABK61" s="1661"/>
      <c r="ABL61" s="1661"/>
      <c r="ABM61" s="1661"/>
      <c r="ABN61" s="1661"/>
      <c r="ABO61" s="1661"/>
      <c r="ABP61" s="1661"/>
      <c r="ABQ61" s="1661"/>
      <c r="ABR61" s="1661"/>
      <c r="ABS61" s="1661"/>
      <c r="ABT61" s="1661"/>
      <c r="ABU61" s="1661"/>
      <c r="ABV61" s="1661"/>
      <c r="ABW61" s="1661"/>
      <c r="ABX61" s="1661"/>
      <c r="ABY61" s="1661"/>
      <c r="ABZ61" s="1661"/>
      <c r="ACA61" s="1661"/>
      <c r="ACB61" s="1661"/>
      <c r="ACC61" s="1661"/>
      <c r="ACD61" s="1661"/>
      <c r="ACE61" s="1661"/>
      <c r="ACF61" s="1661"/>
      <c r="ACG61" s="1661"/>
      <c r="ACH61" s="1661"/>
      <c r="ACI61" s="1661"/>
      <c r="ACJ61" s="1661"/>
      <c r="ACK61" s="1661"/>
      <c r="ACL61" s="1661"/>
      <c r="ACM61" s="1661"/>
      <c r="ACN61" s="1661"/>
      <c r="ACO61" s="1661"/>
      <c r="ACP61" s="1661"/>
      <c r="ACQ61" s="1661"/>
      <c r="ACR61" s="1661"/>
      <c r="ACS61" s="1661"/>
      <c r="ACT61" s="1661"/>
      <c r="ACU61" s="1661"/>
      <c r="ACV61" s="1661"/>
      <c r="ACW61" s="1661"/>
      <c r="ACX61" s="1661"/>
      <c r="ACY61" s="1661"/>
      <c r="ACZ61" s="1661"/>
      <c r="ADA61" s="1661"/>
      <c r="ADB61" s="1661"/>
      <c r="ADC61" s="1661"/>
      <c r="ADD61" s="1661"/>
      <c r="ADE61" s="1661"/>
      <c r="ADF61" s="1661"/>
      <c r="ADG61" s="1661"/>
      <c r="ADH61" s="1661"/>
      <c r="ADI61" s="1661"/>
      <c r="ADJ61" s="1661"/>
      <c r="ADK61" s="1661"/>
      <c r="ADL61" s="1661"/>
      <c r="ADM61" s="1661"/>
      <c r="ADN61" s="1661"/>
      <c r="ADO61" s="1661"/>
      <c r="ADP61" s="1661"/>
      <c r="ADQ61" s="1661"/>
      <c r="ADR61" s="1661"/>
      <c r="ADS61" s="1661"/>
      <c r="ADT61" s="1661"/>
      <c r="ADU61" s="1661"/>
      <c r="ADV61" s="1661"/>
      <c r="ADW61" s="1661"/>
      <c r="ADX61" s="1661"/>
      <c r="ADY61" s="1661"/>
      <c r="ADZ61" s="1661"/>
      <c r="AEA61" s="1661"/>
      <c r="AEB61" s="1661"/>
      <c r="AEC61" s="1661"/>
      <c r="AED61" s="1661"/>
      <c r="AEE61" s="1661"/>
      <c r="AEF61" s="1661"/>
      <c r="AEG61" s="1661"/>
      <c r="AEH61" s="1661"/>
      <c r="AEI61" s="1661"/>
      <c r="AEJ61" s="1661"/>
      <c r="AEK61" s="1661"/>
      <c r="AEL61" s="1661"/>
      <c r="AEM61" s="1661"/>
      <c r="AEN61" s="1661"/>
      <c r="AEO61" s="1661"/>
      <c r="AEP61" s="1661"/>
      <c r="AEQ61" s="1661"/>
      <c r="AER61" s="1661"/>
      <c r="AES61" s="1661"/>
      <c r="AET61" s="1661"/>
      <c r="AEU61" s="1661"/>
      <c r="AEV61" s="1661"/>
      <c r="AEW61" s="1661"/>
      <c r="AEX61" s="1661"/>
      <c r="AEY61" s="1661"/>
      <c r="AEZ61" s="1661"/>
      <c r="AFA61" s="1661"/>
      <c r="AFB61" s="1661"/>
      <c r="AFC61" s="1661"/>
      <c r="AFD61" s="1661"/>
      <c r="AFE61" s="1661"/>
      <c r="AFF61" s="1661"/>
      <c r="AFG61" s="1661"/>
      <c r="AFH61" s="1661"/>
      <c r="AFI61" s="1661"/>
      <c r="AFJ61" s="1661"/>
      <c r="AFK61" s="1661"/>
      <c r="AFL61" s="1661"/>
      <c r="AFM61" s="1661"/>
      <c r="AFN61" s="1661"/>
      <c r="AFO61" s="1661"/>
      <c r="AFP61" s="1661"/>
      <c r="AFQ61" s="1661"/>
      <c r="AFR61" s="1661"/>
      <c r="AFS61" s="1661"/>
      <c r="AFT61" s="1661"/>
      <c r="AFU61" s="1661"/>
      <c r="AFV61" s="1661"/>
      <c r="AFW61" s="1661"/>
      <c r="AFX61" s="1661"/>
      <c r="AFY61" s="1661"/>
      <c r="AFZ61" s="1661"/>
      <c r="AGA61" s="1661"/>
      <c r="AGB61" s="1661"/>
      <c r="AGC61" s="1661"/>
      <c r="AGD61" s="1661"/>
      <c r="AGE61" s="1661"/>
      <c r="AGF61" s="1661"/>
      <c r="AGG61" s="1661"/>
      <c r="AGH61" s="1661"/>
      <c r="AGI61" s="1661"/>
      <c r="AGJ61" s="1661"/>
      <c r="AGK61" s="1661"/>
      <c r="AGL61" s="1661"/>
      <c r="AGM61" s="1661"/>
      <c r="AGN61" s="1661"/>
      <c r="AGO61" s="1661"/>
      <c r="AGP61" s="1661"/>
      <c r="AGQ61" s="1661"/>
      <c r="AGR61" s="1661"/>
      <c r="AGS61" s="1661"/>
      <c r="AGT61" s="1661"/>
      <c r="AGU61" s="1661"/>
      <c r="AGV61" s="1661"/>
      <c r="AGW61" s="1661"/>
      <c r="AGX61" s="1661"/>
      <c r="AGY61" s="1661"/>
      <c r="AGZ61" s="1661"/>
      <c r="AHA61" s="1661"/>
      <c r="AHB61" s="1661"/>
      <c r="AHC61" s="1661"/>
      <c r="AHD61" s="1661"/>
      <c r="AHE61" s="1661"/>
      <c r="AHF61" s="1661"/>
      <c r="AHG61" s="1661"/>
      <c r="AHH61" s="1661"/>
      <c r="AHI61" s="1661"/>
      <c r="AHJ61" s="1661"/>
      <c r="AHK61" s="1661"/>
      <c r="AHL61" s="1661"/>
      <c r="AHM61" s="1661"/>
      <c r="AHN61" s="1661"/>
      <c r="AHO61" s="1661"/>
      <c r="AHP61" s="1661"/>
      <c r="AHQ61" s="1661"/>
      <c r="AHR61" s="1661"/>
      <c r="AHS61" s="1661"/>
      <c r="AHT61" s="1661"/>
      <c r="AHU61" s="1661"/>
      <c r="AHV61" s="1661"/>
      <c r="AHW61" s="1661"/>
      <c r="AHX61" s="1661"/>
      <c r="AHY61" s="1661"/>
      <c r="AHZ61" s="1661"/>
      <c r="AIA61" s="1661"/>
      <c r="AIB61" s="1661"/>
      <c r="AIC61" s="1661"/>
      <c r="AID61" s="1661"/>
      <c r="AIE61" s="1661"/>
      <c r="AIF61" s="1661"/>
      <c r="AIG61" s="1661"/>
      <c r="AIH61" s="1661"/>
      <c r="AII61" s="1661"/>
      <c r="AIJ61" s="1661"/>
      <c r="AIK61" s="1661"/>
      <c r="AIL61" s="1661"/>
      <c r="AIM61" s="1661"/>
      <c r="AIN61" s="1661"/>
      <c r="AIO61" s="1661"/>
      <c r="AIP61" s="1661"/>
      <c r="AIQ61" s="1661"/>
      <c r="AIR61" s="1661"/>
      <c r="AIS61" s="1661"/>
      <c r="AIT61" s="1661"/>
      <c r="AIU61" s="1661"/>
      <c r="AIV61" s="1661"/>
      <c r="AIW61" s="1661"/>
      <c r="AIX61" s="1661"/>
      <c r="AIY61" s="1661"/>
      <c r="AIZ61" s="1661"/>
      <c r="AJA61" s="1661"/>
      <c r="AJB61" s="1661"/>
      <c r="AJC61" s="1661"/>
      <c r="AJD61" s="1661"/>
      <c r="AJE61" s="1661"/>
      <c r="AJF61" s="1661"/>
      <c r="AJG61" s="1661"/>
      <c r="AJH61" s="1661"/>
      <c r="AJI61" s="1661"/>
      <c r="AJJ61" s="1661"/>
      <c r="AJK61" s="1661"/>
      <c r="AJL61" s="1661"/>
      <c r="AJM61" s="1661"/>
      <c r="AJN61" s="1661"/>
      <c r="AJO61" s="1661"/>
      <c r="AJP61" s="1661"/>
      <c r="AJQ61" s="1661"/>
      <c r="AJR61" s="1661"/>
      <c r="AJS61" s="1661"/>
      <c r="AJT61" s="1661"/>
      <c r="AJU61" s="1661"/>
      <c r="AJV61" s="1661"/>
      <c r="AJW61" s="1661"/>
      <c r="AJX61" s="1661"/>
      <c r="AJY61" s="1661"/>
      <c r="AJZ61" s="1661"/>
      <c r="AKA61" s="1661"/>
      <c r="AKB61" s="1661"/>
      <c r="AKC61" s="1661"/>
      <c r="AKD61" s="1661"/>
      <c r="AKE61" s="1661"/>
      <c r="AKF61" s="1661"/>
      <c r="AKG61" s="1661"/>
      <c r="AKH61" s="1661"/>
      <c r="AKI61" s="1661"/>
      <c r="AKJ61" s="1661"/>
      <c r="AKK61" s="1661"/>
      <c r="AKL61" s="1661"/>
      <c r="AKM61" s="1661"/>
      <c r="AKN61" s="1661"/>
      <c r="AKO61" s="1661"/>
      <c r="AKP61" s="1661"/>
      <c r="AKQ61" s="1661"/>
      <c r="AKR61" s="1661"/>
      <c r="AKS61" s="1661"/>
      <c r="AKT61" s="1661"/>
      <c r="AKU61" s="1661"/>
      <c r="AKV61" s="1661"/>
      <c r="AKW61" s="1661"/>
      <c r="AKX61" s="1661"/>
      <c r="AKY61" s="1661"/>
      <c r="AKZ61" s="1661"/>
      <c r="ALA61" s="1661"/>
      <c r="ALB61" s="1661"/>
      <c r="ALC61" s="1661"/>
      <c r="ALD61" s="1661"/>
      <c r="ALE61" s="1661"/>
      <c r="ALF61" s="1661"/>
      <c r="ALG61" s="1661"/>
      <c r="ALH61" s="1661"/>
      <c r="ALI61" s="1661"/>
      <c r="ALJ61" s="1661"/>
      <c r="ALK61" s="1661"/>
      <c r="ALL61" s="1661"/>
      <c r="ALM61" s="1661"/>
      <c r="ALN61" s="1661"/>
      <c r="ALO61" s="1661"/>
      <c r="ALP61" s="1661"/>
      <c r="ALQ61" s="1661"/>
      <c r="ALR61" s="1661"/>
      <c r="ALS61" s="1661"/>
      <c r="ALT61" s="1661"/>
      <c r="ALU61" s="1661"/>
      <c r="ALV61" s="1661"/>
      <c r="ALW61" s="1661"/>
      <c r="ALX61" s="1661"/>
      <c r="ALY61" s="1661"/>
      <c r="ALZ61" s="1661"/>
      <c r="AMA61" s="1661"/>
      <c r="AMB61" s="1661"/>
      <c r="AMC61" s="1661"/>
      <c r="AMD61" s="1661"/>
      <c r="AME61" s="1661"/>
      <c r="AMF61" s="1661"/>
      <c r="AMG61" s="1661"/>
      <c r="AMH61" s="1661"/>
      <c r="AMI61" s="1661"/>
      <c r="AMJ61" s="1661"/>
      <c r="AMK61" s="1661"/>
      <c r="AML61" s="1661"/>
      <c r="AMM61" s="1661"/>
      <c r="AMN61" s="1661"/>
      <c r="AMO61" s="1661"/>
      <c r="AMP61" s="1661"/>
      <c r="AMQ61" s="1661"/>
      <c r="AMR61" s="1661"/>
      <c r="AMS61" s="1661"/>
      <c r="AMT61" s="1661"/>
      <c r="AMU61" s="1661"/>
      <c r="AMV61" s="1661"/>
      <c r="AMW61" s="1661"/>
      <c r="AMX61" s="1661"/>
      <c r="AMY61" s="1661"/>
      <c r="AMZ61" s="1661"/>
      <c r="ANA61" s="1661"/>
      <c r="ANB61" s="1661"/>
      <c r="ANC61" s="1661"/>
      <c r="AND61" s="1661"/>
      <c r="ANE61" s="1661"/>
      <c r="ANF61" s="1661"/>
      <c r="ANG61" s="1661"/>
      <c r="ANH61" s="1661"/>
      <c r="ANI61" s="1661"/>
      <c r="ANJ61" s="1661"/>
      <c r="ANK61" s="1661"/>
      <c r="ANL61" s="1661"/>
      <c r="ANM61" s="1661"/>
      <c r="ANN61" s="1661"/>
      <c r="ANO61" s="1661"/>
      <c r="ANP61" s="1661"/>
      <c r="ANQ61" s="1661"/>
      <c r="ANR61" s="1661"/>
      <c r="ANS61" s="1661"/>
      <c r="ANT61" s="1661"/>
      <c r="ANU61" s="1661"/>
      <c r="ANV61" s="1661"/>
      <c r="ANW61" s="1661"/>
      <c r="ANX61" s="1661"/>
      <c r="ANY61" s="1661"/>
      <c r="ANZ61" s="1661"/>
      <c r="AOA61" s="1661"/>
      <c r="AOB61" s="1661"/>
      <c r="AOC61" s="1661"/>
      <c r="AOD61" s="1661"/>
      <c r="AOE61" s="1661"/>
      <c r="AOF61" s="1661"/>
      <c r="AOG61" s="1661"/>
      <c r="AOH61" s="1661"/>
      <c r="AOI61" s="1661"/>
      <c r="AOJ61" s="1661"/>
      <c r="AOK61" s="1661"/>
      <c r="AOL61" s="1661"/>
      <c r="AOM61" s="1661"/>
      <c r="AON61" s="1661"/>
      <c r="AOO61" s="1661"/>
      <c r="AOP61" s="1661"/>
      <c r="AOQ61" s="1661"/>
      <c r="AOR61" s="1661"/>
      <c r="AOS61" s="1661"/>
      <c r="AOT61" s="1661"/>
      <c r="AOU61" s="1661"/>
      <c r="AOV61" s="1661"/>
      <c r="AOW61" s="1661"/>
      <c r="AOX61" s="1661"/>
      <c r="AOY61" s="1661"/>
      <c r="AOZ61" s="1661"/>
      <c r="APA61" s="1661"/>
      <c r="APB61" s="1661"/>
      <c r="APC61" s="1661"/>
      <c r="APD61" s="1661"/>
      <c r="APE61" s="1661"/>
      <c r="APF61" s="1661"/>
      <c r="APG61" s="1661"/>
      <c r="APH61" s="1661"/>
      <c r="API61" s="1661"/>
      <c r="APJ61" s="1661"/>
      <c r="APK61" s="1661"/>
      <c r="APL61" s="1661"/>
      <c r="APM61" s="1661"/>
      <c r="APN61" s="1661"/>
      <c r="APO61" s="1661"/>
      <c r="APP61" s="1661"/>
      <c r="APQ61" s="1661"/>
      <c r="APR61" s="1661"/>
      <c r="APS61" s="1661"/>
      <c r="APT61" s="1661"/>
      <c r="APU61" s="1661"/>
      <c r="APV61" s="1661"/>
      <c r="APW61" s="1661"/>
      <c r="APX61" s="1661"/>
      <c r="APY61" s="1661"/>
      <c r="APZ61" s="1661"/>
      <c r="AQA61" s="1661"/>
      <c r="AQB61" s="1661"/>
      <c r="AQC61" s="1661"/>
      <c r="AQD61" s="1661"/>
      <c r="AQE61" s="1661"/>
      <c r="AQF61" s="1661"/>
      <c r="AQG61" s="1661"/>
      <c r="AQH61" s="1661"/>
      <c r="AQI61" s="1661"/>
      <c r="AQJ61" s="1661"/>
      <c r="AQK61" s="1661"/>
      <c r="AQL61" s="1661"/>
      <c r="AQM61" s="1661"/>
      <c r="AQN61" s="1661"/>
      <c r="AQO61" s="1661"/>
      <c r="AQP61" s="1661"/>
      <c r="AQQ61" s="1661"/>
      <c r="AQR61" s="1661"/>
      <c r="AQS61" s="1661"/>
      <c r="AQT61" s="1661"/>
      <c r="AQU61" s="1661"/>
      <c r="AQV61" s="1661"/>
      <c r="AQW61" s="1661"/>
      <c r="AQX61" s="1661"/>
      <c r="AQY61" s="1661"/>
      <c r="AQZ61" s="1661"/>
      <c r="ARA61" s="1661"/>
      <c r="ARB61" s="1661"/>
      <c r="ARC61" s="1661"/>
      <c r="ARD61" s="1661"/>
      <c r="ARE61" s="1661"/>
      <c r="ARF61" s="1661"/>
      <c r="ARG61" s="1661"/>
      <c r="ARH61" s="1661"/>
      <c r="ARI61" s="1661"/>
      <c r="ARJ61" s="1661"/>
      <c r="ARK61" s="1661"/>
      <c r="ARL61" s="1661"/>
      <c r="ARM61" s="1661"/>
      <c r="ARN61" s="1661"/>
      <c r="ARO61" s="1661"/>
      <c r="ARP61" s="1661"/>
      <c r="ARQ61" s="1661"/>
      <c r="ARR61" s="1661"/>
      <c r="ARS61" s="1661"/>
      <c r="ART61" s="1661"/>
      <c r="ARU61" s="1661"/>
      <c r="ARV61" s="1661"/>
      <c r="ARW61" s="1661"/>
      <c r="ARX61" s="1661"/>
      <c r="ARY61" s="1661"/>
      <c r="ARZ61" s="1661"/>
      <c r="ASA61" s="1661"/>
      <c r="ASB61" s="1661"/>
      <c r="ASC61" s="1661"/>
      <c r="ASD61" s="1661"/>
      <c r="ASE61" s="1661"/>
      <c r="ASF61" s="1661"/>
      <c r="ASG61" s="1661"/>
      <c r="ASH61" s="1661"/>
      <c r="ASI61" s="1661"/>
      <c r="ASJ61" s="1661"/>
      <c r="ASK61" s="1661"/>
      <c r="ASL61" s="1661"/>
      <c r="ASM61" s="1661"/>
      <c r="ASN61" s="1661"/>
      <c r="ASO61" s="1661"/>
      <c r="ASP61" s="1661"/>
      <c r="ASQ61" s="1661"/>
      <c r="ASR61" s="1661"/>
      <c r="ASS61" s="1661"/>
      <c r="AST61" s="1661"/>
      <c r="ASU61" s="1661"/>
      <c r="ASV61" s="1661"/>
      <c r="ASW61" s="1661"/>
      <c r="ASX61" s="1661"/>
      <c r="ASY61" s="1661"/>
      <c r="ASZ61" s="1661"/>
      <c r="ATA61" s="1661"/>
      <c r="ATB61" s="1661"/>
      <c r="ATC61" s="1661"/>
      <c r="ATD61" s="1661"/>
      <c r="ATE61" s="1661"/>
      <c r="ATF61" s="1661"/>
      <c r="ATG61" s="1661"/>
      <c r="ATH61" s="1661"/>
      <c r="ATI61" s="1661"/>
      <c r="ATJ61" s="1661"/>
      <c r="ATK61" s="1661"/>
      <c r="ATL61" s="1661"/>
      <c r="ATM61" s="1661"/>
      <c r="ATN61" s="1661"/>
      <c r="ATO61" s="1661"/>
      <c r="ATP61" s="1661"/>
      <c r="ATQ61" s="1661"/>
      <c r="ATR61" s="1661"/>
      <c r="ATS61" s="1661"/>
      <c r="ATT61" s="1661"/>
      <c r="ATU61" s="1661"/>
      <c r="ATV61" s="1661"/>
      <c r="ATW61" s="1661"/>
      <c r="ATX61" s="1661"/>
      <c r="ATY61" s="1661"/>
      <c r="ATZ61" s="1661"/>
      <c r="AUA61" s="1661"/>
      <c r="AUB61" s="1661"/>
      <c r="AUC61" s="1661"/>
      <c r="AUD61" s="1661"/>
      <c r="AUE61" s="1661"/>
      <c r="AUF61" s="1661"/>
      <c r="AUG61" s="1661"/>
      <c r="AUH61" s="1661"/>
      <c r="AUI61" s="1661"/>
      <c r="AUJ61" s="1661"/>
      <c r="AUK61" s="1661"/>
      <c r="AUL61" s="1661"/>
      <c r="AUM61" s="1661"/>
      <c r="AUN61" s="1661"/>
      <c r="AUO61" s="1661"/>
      <c r="AUP61" s="1661"/>
      <c r="AUQ61" s="1661"/>
      <c r="AUR61" s="1661"/>
      <c r="AUS61" s="1661"/>
      <c r="AUT61" s="1661"/>
      <c r="AUU61" s="1661"/>
      <c r="AUV61" s="1661"/>
      <c r="AUW61" s="1661"/>
      <c r="AUX61" s="1661"/>
      <c r="AUY61" s="1661"/>
      <c r="AUZ61" s="1661"/>
      <c r="AVA61" s="1661"/>
      <c r="AVB61" s="1661"/>
      <c r="AVC61" s="1661"/>
      <c r="AVD61" s="1661"/>
      <c r="AVE61" s="1661"/>
      <c r="AVF61" s="1661"/>
      <c r="AVG61" s="1661"/>
      <c r="AVH61" s="1661"/>
      <c r="AVI61" s="1661"/>
      <c r="AVJ61" s="1661"/>
      <c r="AVK61" s="1661"/>
      <c r="AVL61" s="1661"/>
      <c r="AVM61" s="1661"/>
      <c r="AVN61" s="1661"/>
      <c r="AVO61" s="1661"/>
      <c r="AVP61" s="1661"/>
      <c r="AVQ61" s="1661"/>
      <c r="AVR61" s="1661"/>
      <c r="AVS61" s="1661"/>
      <c r="AVT61" s="1661"/>
      <c r="AVU61" s="1661"/>
      <c r="AVV61" s="1661"/>
      <c r="AVW61" s="1661"/>
      <c r="AVX61" s="1661"/>
      <c r="AVY61" s="1661"/>
      <c r="AVZ61" s="1661"/>
      <c r="AWA61" s="1661"/>
      <c r="AWB61" s="1661"/>
      <c r="AWC61" s="1661"/>
      <c r="AWD61" s="1661"/>
      <c r="AWE61" s="1661"/>
      <c r="AWF61" s="1661"/>
      <c r="AWG61" s="1661"/>
      <c r="AWH61" s="1661"/>
      <c r="AWI61" s="1661"/>
      <c r="AWJ61" s="1661"/>
      <c r="AWK61" s="1661"/>
      <c r="AWL61" s="1661"/>
      <c r="AWM61" s="1661"/>
      <c r="AWN61" s="1661"/>
      <c r="AWO61" s="1661"/>
      <c r="AWP61" s="1661"/>
      <c r="AWQ61" s="1661"/>
      <c r="AWR61" s="1661"/>
      <c r="AWS61" s="1661"/>
      <c r="AWT61" s="1661"/>
      <c r="AWU61" s="1661"/>
      <c r="AWV61" s="1661"/>
      <c r="AWW61" s="1661"/>
      <c r="AWX61" s="1661"/>
      <c r="AWY61" s="1661"/>
      <c r="AWZ61" s="1661"/>
      <c r="AXA61" s="1661"/>
      <c r="AXB61" s="1661"/>
      <c r="AXC61" s="1661"/>
      <c r="AXD61" s="1661"/>
      <c r="AXE61" s="1661"/>
      <c r="AXF61" s="1661"/>
      <c r="AXG61" s="1661"/>
      <c r="AXH61" s="1661"/>
      <c r="AXI61" s="1661"/>
      <c r="AXJ61" s="1661"/>
      <c r="AXK61" s="1661"/>
      <c r="AXL61" s="1661"/>
      <c r="AXM61" s="1661"/>
      <c r="AXN61" s="1661"/>
      <c r="AXO61" s="1661"/>
      <c r="AXP61" s="1661"/>
      <c r="AXQ61" s="1661"/>
      <c r="AXR61" s="1661"/>
      <c r="AXS61" s="1661"/>
      <c r="AXT61" s="1661"/>
      <c r="AXU61" s="1661"/>
      <c r="AXV61" s="1661"/>
      <c r="AXW61" s="1661"/>
      <c r="AXX61" s="1661"/>
      <c r="AXY61" s="1661"/>
      <c r="AXZ61" s="1661"/>
      <c r="AYA61" s="1661"/>
      <c r="AYB61" s="1661"/>
      <c r="AYC61" s="1661"/>
      <c r="AYD61" s="1661"/>
      <c r="AYE61" s="1661"/>
      <c r="AYF61" s="1661"/>
      <c r="AYG61" s="1661"/>
      <c r="AYH61" s="1661"/>
      <c r="AYI61" s="1661"/>
      <c r="AYJ61" s="1661"/>
      <c r="AYK61" s="1661"/>
      <c r="AYL61" s="1661"/>
      <c r="AYM61" s="1661"/>
      <c r="AYN61" s="1661"/>
      <c r="AYO61" s="1661"/>
      <c r="AYP61" s="1661"/>
      <c r="AYQ61" s="1661"/>
      <c r="AYR61" s="1661"/>
      <c r="AYS61" s="1661"/>
      <c r="AYT61" s="1661"/>
      <c r="AYU61" s="1661"/>
      <c r="AYV61" s="1661"/>
      <c r="AYW61" s="1661"/>
      <c r="AYX61" s="1661"/>
      <c r="AYY61" s="1661"/>
      <c r="AYZ61" s="1661"/>
      <c r="AZA61" s="1661"/>
      <c r="AZB61" s="1661"/>
      <c r="AZC61" s="1661"/>
      <c r="AZD61" s="1661"/>
      <c r="AZE61" s="1661"/>
      <c r="AZF61" s="1661"/>
      <c r="AZG61" s="1661"/>
      <c r="AZH61" s="1661"/>
      <c r="AZI61" s="1661"/>
      <c r="AZJ61" s="1661"/>
      <c r="AZK61" s="1661"/>
      <c r="AZL61" s="1661"/>
      <c r="AZM61" s="1661"/>
      <c r="AZN61" s="1661"/>
      <c r="AZO61" s="1661"/>
      <c r="AZP61" s="1661"/>
      <c r="AZQ61" s="1661"/>
      <c r="AZR61" s="1661"/>
      <c r="AZS61" s="1661"/>
      <c r="AZT61" s="1661"/>
      <c r="AZU61" s="1661"/>
      <c r="AZV61" s="1661"/>
      <c r="AZW61" s="1661"/>
      <c r="AZX61" s="1661"/>
      <c r="AZY61" s="1661"/>
      <c r="AZZ61" s="1661"/>
      <c r="BAA61" s="1661"/>
      <c r="BAB61" s="1661"/>
      <c r="BAC61" s="1661"/>
      <c r="BAD61" s="1661"/>
      <c r="BAE61" s="1661"/>
      <c r="BAF61" s="1661"/>
      <c r="BAG61" s="1661"/>
      <c r="BAH61" s="1661"/>
      <c r="BAI61" s="1661"/>
      <c r="BAJ61" s="1661"/>
      <c r="BAK61" s="1661"/>
      <c r="BAL61" s="1661"/>
      <c r="BAM61" s="1661"/>
      <c r="BAN61" s="1661"/>
      <c r="BAO61" s="1661"/>
      <c r="BAP61" s="1661"/>
      <c r="BAQ61" s="1661"/>
      <c r="BAR61" s="1661"/>
      <c r="BAS61" s="1661"/>
      <c r="BAT61" s="1661"/>
      <c r="BAU61" s="1661"/>
      <c r="BAV61" s="1661"/>
      <c r="BAW61" s="1661"/>
      <c r="BAX61" s="1661"/>
      <c r="BAY61" s="1661"/>
      <c r="BAZ61" s="1661"/>
      <c r="BBA61" s="1661"/>
      <c r="BBB61" s="1661"/>
      <c r="BBC61" s="1661"/>
      <c r="BBD61" s="1661"/>
      <c r="BBE61" s="1661"/>
      <c r="BBF61" s="1661"/>
      <c r="BBG61" s="1661"/>
      <c r="BBH61" s="1661"/>
      <c r="BBI61" s="1661"/>
      <c r="BBJ61" s="1661"/>
      <c r="BBK61" s="1661"/>
      <c r="BBL61" s="1661"/>
      <c r="BBM61" s="1661"/>
      <c r="BBN61" s="1661"/>
      <c r="BBO61" s="1661"/>
      <c r="BBP61" s="1661"/>
      <c r="BBQ61" s="1661"/>
      <c r="BBR61" s="1661"/>
      <c r="BBS61" s="1661"/>
      <c r="BBT61" s="1661"/>
      <c r="BBU61" s="1661"/>
      <c r="BBV61" s="1661"/>
      <c r="BBW61" s="1661"/>
      <c r="BBX61" s="1661"/>
      <c r="BBY61" s="1661"/>
      <c r="BBZ61" s="1661"/>
      <c r="BCA61" s="1661"/>
      <c r="BCB61" s="1661"/>
      <c r="BCC61" s="1661"/>
      <c r="BCD61" s="1661"/>
      <c r="BCE61" s="1661"/>
      <c r="BCF61" s="1661"/>
      <c r="BCG61" s="1661"/>
      <c r="BCH61" s="1661"/>
      <c r="BCI61" s="1661"/>
      <c r="BCJ61" s="1661"/>
      <c r="BCK61" s="1661"/>
      <c r="BCL61" s="1661"/>
      <c r="BCM61" s="1661"/>
      <c r="BCN61" s="1661"/>
      <c r="BCO61" s="1661"/>
      <c r="BCP61" s="1661"/>
      <c r="BCQ61" s="1661"/>
      <c r="BCR61" s="1661"/>
      <c r="BCS61" s="1661"/>
      <c r="BCT61" s="1661"/>
      <c r="BCU61" s="1661"/>
      <c r="BCV61" s="1661"/>
      <c r="BCW61" s="1661"/>
      <c r="BCX61" s="1661"/>
      <c r="BCY61" s="1661"/>
      <c r="BCZ61" s="1661"/>
      <c r="BDA61" s="1661"/>
      <c r="BDB61" s="1661"/>
      <c r="BDC61" s="1661"/>
      <c r="BDD61" s="1661"/>
      <c r="BDE61" s="1661"/>
      <c r="BDF61" s="1661"/>
      <c r="BDG61" s="1661"/>
      <c r="BDH61" s="1661"/>
      <c r="BDI61" s="1661"/>
      <c r="BDJ61" s="1661"/>
      <c r="BDK61" s="1661"/>
      <c r="BDL61" s="1661"/>
      <c r="BDM61" s="1661"/>
      <c r="BDN61" s="1661"/>
      <c r="BDO61" s="1661"/>
      <c r="BDP61" s="1661"/>
      <c r="BDQ61" s="1661"/>
      <c r="BDR61" s="1661"/>
      <c r="BDS61" s="1661"/>
      <c r="BDT61" s="1661"/>
      <c r="BDU61" s="1661"/>
      <c r="BDV61" s="1661"/>
      <c r="BDW61" s="1661"/>
      <c r="BDX61" s="1661"/>
      <c r="BDY61" s="1661"/>
      <c r="BDZ61" s="1661"/>
      <c r="BEA61" s="1661"/>
      <c r="BEB61" s="1661"/>
      <c r="BEC61" s="1661"/>
      <c r="BED61" s="1661"/>
      <c r="BEE61" s="1661"/>
      <c r="BEF61" s="1661"/>
      <c r="BEG61" s="1661"/>
      <c r="BEH61" s="1661"/>
      <c r="BEI61" s="1661"/>
      <c r="BEJ61" s="1661"/>
      <c r="BEK61" s="1661"/>
      <c r="BEL61" s="1661"/>
      <c r="BEM61" s="1661"/>
      <c r="BEN61" s="1661"/>
      <c r="BEO61" s="1661"/>
      <c r="BEP61" s="1661"/>
      <c r="BEQ61" s="1661"/>
      <c r="BER61" s="1661"/>
      <c r="BES61" s="1661"/>
      <c r="BET61" s="1661"/>
      <c r="BEU61" s="1661"/>
      <c r="BEV61" s="1661"/>
      <c r="BEW61" s="1661"/>
      <c r="BEX61" s="1661"/>
      <c r="BEY61" s="1661"/>
      <c r="BEZ61" s="1661"/>
      <c r="BFA61" s="1661"/>
      <c r="BFB61" s="1661"/>
      <c r="BFC61" s="1661"/>
      <c r="BFD61" s="1661"/>
      <c r="BFE61" s="1661"/>
      <c r="BFF61" s="1661"/>
      <c r="BFG61" s="1661"/>
      <c r="BFH61" s="1661"/>
      <c r="BFI61" s="1661"/>
      <c r="BFJ61" s="1661"/>
      <c r="BFK61" s="1661"/>
      <c r="BFL61" s="1661"/>
      <c r="BFM61" s="1661"/>
      <c r="BFN61" s="1661"/>
      <c r="BFO61" s="1661"/>
      <c r="BFP61" s="1661"/>
      <c r="BFQ61" s="1661"/>
      <c r="BFR61" s="1661"/>
      <c r="BFS61" s="1661"/>
      <c r="BFT61" s="1661"/>
      <c r="BFU61" s="1661"/>
      <c r="BFV61" s="1661"/>
      <c r="BFW61" s="1661"/>
      <c r="BFX61" s="1661"/>
      <c r="BFY61" s="1661"/>
      <c r="BFZ61" s="1661"/>
      <c r="BGA61" s="1661"/>
      <c r="BGB61" s="1661"/>
      <c r="BGC61" s="1661"/>
      <c r="BGD61" s="1661"/>
      <c r="BGE61" s="1661"/>
      <c r="BGF61" s="1661"/>
      <c r="BGG61" s="1661"/>
      <c r="BGH61" s="1661"/>
      <c r="BGI61" s="1661"/>
      <c r="BGJ61" s="1661"/>
      <c r="BGK61" s="1661"/>
      <c r="BGL61" s="1661"/>
      <c r="BGM61" s="1661"/>
      <c r="BGN61" s="1661"/>
      <c r="BGO61" s="1661"/>
      <c r="BGP61" s="1661"/>
      <c r="BGQ61" s="1661"/>
      <c r="BGR61" s="1661"/>
      <c r="BGS61" s="1661"/>
      <c r="BGT61" s="1661"/>
      <c r="BGU61" s="1661"/>
      <c r="BGV61" s="1661"/>
      <c r="BGW61" s="1661"/>
      <c r="BGX61" s="1661"/>
      <c r="BGY61" s="1661"/>
      <c r="BGZ61" s="1661"/>
      <c r="BHA61" s="1661"/>
      <c r="BHB61" s="1661"/>
      <c r="BHC61" s="1661"/>
      <c r="BHD61" s="1661"/>
      <c r="BHE61" s="1661"/>
      <c r="BHF61" s="1661"/>
      <c r="BHG61" s="1661"/>
      <c r="BHH61" s="1661"/>
      <c r="BHI61" s="1661"/>
      <c r="BHJ61" s="1661"/>
      <c r="BHK61" s="1661"/>
      <c r="BHL61" s="1661"/>
      <c r="BHM61" s="1661"/>
      <c r="BHN61" s="1661"/>
      <c r="BHO61" s="1661"/>
      <c r="BHP61" s="1661"/>
      <c r="BHQ61" s="1661"/>
      <c r="BHR61" s="1661"/>
      <c r="BHS61" s="1661"/>
      <c r="BHT61" s="1661"/>
      <c r="BHU61" s="1661"/>
      <c r="BHV61" s="1661"/>
      <c r="BHW61" s="1661"/>
      <c r="BHX61" s="1661"/>
      <c r="BHY61" s="1661"/>
      <c r="BHZ61" s="1661"/>
      <c r="BIA61" s="1661"/>
      <c r="BIB61" s="1661"/>
      <c r="BIC61" s="1661"/>
      <c r="BID61" s="1661"/>
      <c r="BIE61" s="1661"/>
      <c r="BIF61" s="1661"/>
      <c r="BIG61" s="1661"/>
      <c r="BIH61" s="1661"/>
      <c r="BII61" s="1661"/>
      <c r="BIJ61" s="1661"/>
      <c r="BIK61" s="1661"/>
      <c r="BIL61" s="1661"/>
      <c r="BIM61" s="1661"/>
      <c r="BIN61" s="1661"/>
      <c r="BIO61" s="1661"/>
      <c r="BIP61" s="1661"/>
      <c r="BIQ61" s="1661"/>
      <c r="BIR61" s="1661"/>
      <c r="BIS61" s="1661"/>
      <c r="BIT61" s="1661"/>
      <c r="BIU61" s="1661"/>
      <c r="BIV61" s="1661"/>
      <c r="BIW61" s="1661"/>
      <c r="BIX61" s="1661"/>
      <c r="BIY61" s="1661"/>
      <c r="BIZ61" s="1661"/>
      <c r="BJA61" s="1661"/>
      <c r="BJB61" s="1661"/>
      <c r="BJC61" s="1661"/>
      <c r="BJD61" s="1661"/>
      <c r="BJE61" s="1661"/>
      <c r="BJF61" s="1661"/>
      <c r="BJG61" s="1661"/>
      <c r="BJH61" s="1661"/>
      <c r="BJI61" s="1661"/>
      <c r="BJJ61" s="1661"/>
      <c r="BJK61" s="1661"/>
      <c r="BJL61" s="1661"/>
      <c r="BJM61" s="1661"/>
      <c r="BJN61" s="1661"/>
      <c r="BJO61" s="1661"/>
      <c r="BJP61" s="1661"/>
      <c r="BJQ61" s="1661"/>
      <c r="BJR61" s="1661"/>
      <c r="BJS61" s="1661"/>
      <c r="BJT61" s="1661"/>
      <c r="BJU61" s="1661"/>
      <c r="BJV61" s="1661"/>
      <c r="BJW61" s="1661"/>
      <c r="BJX61" s="1661"/>
      <c r="BJY61" s="1661"/>
      <c r="BJZ61" s="1661"/>
      <c r="BKA61" s="1661"/>
      <c r="BKB61" s="1661"/>
      <c r="BKC61" s="1661"/>
      <c r="BKD61" s="1661"/>
      <c r="BKE61" s="1661"/>
      <c r="BKF61" s="1661"/>
      <c r="BKG61" s="1661"/>
      <c r="BKH61" s="1661"/>
      <c r="BKI61" s="1661"/>
      <c r="BKJ61" s="1661"/>
      <c r="BKK61" s="1661"/>
      <c r="BKL61" s="1661"/>
      <c r="BKM61" s="1661"/>
      <c r="BKN61" s="1661"/>
      <c r="BKO61" s="1661"/>
      <c r="BKP61" s="1661"/>
      <c r="BKQ61" s="1661"/>
      <c r="BKR61" s="1661"/>
      <c r="BKS61" s="1661"/>
      <c r="BKT61" s="1661"/>
      <c r="BKU61" s="1661"/>
      <c r="BKV61" s="1661"/>
      <c r="BKW61" s="1661"/>
      <c r="BKX61" s="1661"/>
      <c r="BKY61" s="1661"/>
      <c r="BKZ61" s="1661"/>
      <c r="BLA61" s="1661"/>
      <c r="BLB61" s="1661"/>
      <c r="BLC61" s="1661"/>
      <c r="BLD61" s="1661"/>
      <c r="BLE61" s="1661"/>
      <c r="BLF61" s="1661"/>
      <c r="BLG61" s="1661"/>
      <c r="BLH61" s="1661"/>
      <c r="BLI61" s="1661"/>
      <c r="BLJ61" s="1661"/>
      <c r="BLK61" s="1661"/>
      <c r="BLL61" s="1661"/>
      <c r="BLM61" s="1661"/>
      <c r="BLN61" s="1661"/>
      <c r="BLO61" s="1661"/>
      <c r="BLP61" s="1661"/>
      <c r="BLQ61" s="1661"/>
      <c r="BLR61" s="1661"/>
      <c r="BLS61" s="1661"/>
      <c r="BLT61" s="1661"/>
      <c r="BLU61" s="1661"/>
      <c r="BLV61" s="1661"/>
      <c r="BLW61" s="1661"/>
      <c r="BLX61" s="1661"/>
      <c r="BLY61" s="1661"/>
      <c r="BLZ61" s="1661"/>
      <c r="BMA61" s="1661"/>
      <c r="BMB61" s="1661"/>
      <c r="BMC61" s="1661"/>
      <c r="BMD61" s="1661"/>
      <c r="BME61" s="1661"/>
      <c r="BMF61" s="1661"/>
      <c r="BMG61" s="1661"/>
      <c r="BMH61" s="1661"/>
      <c r="BMI61" s="1661"/>
      <c r="BMJ61" s="1661"/>
      <c r="BMK61" s="1661"/>
      <c r="BML61" s="1661"/>
      <c r="BMM61" s="1661"/>
      <c r="BMN61" s="1661"/>
      <c r="BMO61" s="1661"/>
      <c r="BMP61" s="1661"/>
      <c r="BMQ61" s="1661"/>
      <c r="BMR61" s="1661"/>
      <c r="BMS61" s="1661"/>
      <c r="BMT61" s="1661"/>
      <c r="BMU61" s="1661"/>
      <c r="BMV61" s="1661"/>
      <c r="BMW61" s="1661"/>
      <c r="BMX61" s="1661"/>
      <c r="BMY61" s="1661"/>
      <c r="BMZ61" s="1661"/>
      <c r="BNA61" s="1661"/>
      <c r="BNB61" s="1661"/>
      <c r="BNC61" s="1661"/>
      <c r="BND61" s="1661"/>
      <c r="BNE61" s="1661"/>
      <c r="BNF61" s="1661"/>
      <c r="BNG61" s="1661"/>
      <c r="BNH61" s="1661"/>
      <c r="BNI61" s="1661"/>
      <c r="BNJ61" s="1661"/>
      <c r="BNK61" s="1661"/>
      <c r="BNL61" s="1661"/>
      <c r="BNM61" s="1661"/>
      <c r="BNN61" s="1661"/>
      <c r="BNO61" s="1661"/>
      <c r="BNP61" s="1661"/>
      <c r="BNQ61" s="1661"/>
      <c r="BNR61" s="1661"/>
      <c r="BNS61" s="1661"/>
      <c r="BNT61" s="1661"/>
      <c r="BNU61" s="1661"/>
      <c r="BNV61" s="1661"/>
      <c r="BNW61" s="1661"/>
      <c r="BNX61" s="1661"/>
      <c r="BNY61" s="1661"/>
      <c r="BNZ61" s="1661"/>
      <c r="BOA61" s="1661"/>
      <c r="BOB61" s="1661"/>
      <c r="BOC61" s="1661"/>
      <c r="BOD61" s="1661"/>
      <c r="BOE61" s="1661"/>
      <c r="BOF61" s="1661"/>
      <c r="BOG61" s="1661"/>
      <c r="BOH61" s="1661"/>
      <c r="BOI61" s="1661"/>
      <c r="BOJ61" s="1661"/>
      <c r="BOK61" s="1661"/>
      <c r="BOL61" s="1661"/>
      <c r="BOM61" s="1661"/>
      <c r="BON61" s="1661"/>
      <c r="BOO61" s="1661"/>
      <c r="BOP61" s="1661"/>
      <c r="BOQ61" s="1661"/>
      <c r="BOR61" s="1661"/>
      <c r="BOS61" s="1661"/>
      <c r="BOT61" s="1661"/>
      <c r="BOU61" s="1661"/>
      <c r="BOV61" s="1661"/>
      <c r="BOW61" s="1661"/>
      <c r="BOX61" s="1661"/>
      <c r="BOY61" s="1661"/>
      <c r="BOZ61" s="1661"/>
      <c r="BPA61" s="1661"/>
      <c r="BPB61" s="1661"/>
      <c r="BPC61" s="1661"/>
      <c r="BPD61" s="1661"/>
      <c r="BPE61" s="1661"/>
      <c r="BPF61" s="1661"/>
      <c r="BPG61" s="1661"/>
      <c r="BPH61" s="1661"/>
      <c r="BPI61" s="1661"/>
      <c r="BPJ61" s="1661"/>
      <c r="BPK61" s="1661"/>
      <c r="BPL61" s="1661"/>
      <c r="BPM61" s="1661"/>
      <c r="BPN61" s="1661"/>
      <c r="BPO61" s="1661"/>
      <c r="BPP61" s="1661"/>
      <c r="BPQ61" s="1661"/>
      <c r="BPR61" s="1661"/>
      <c r="BPS61" s="1661"/>
      <c r="BPT61" s="1661"/>
      <c r="BPU61" s="1661"/>
      <c r="BPV61" s="1661"/>
      <c r="BPW61" s="1661"/>
      <c r="BPX61" s="1661"/>
      <c r="BPY61" s="1661"/>
      <c r="BPZ61" s="1661"/>
      <c r="BQA61" s="1661"/>
      <c r="BQB61" s="1661"/>
      <c r="BQC61" s="1661"/>
      <c r="BQD61" s="1661"/>
      <c r="BQE61" s="1661"/>
      <c r="BQF61" s="1661"/>
      <c r="BQG61" s="1661"/>
      <c r="BQH61" s="1661"/>
      <c r="BQI61" s="1661"/>
      <c r="BQJ61" s="1661"/>
      <c r="BQK61" s="1661"/>
      <c r="BQL61" s="1661"/>
      <c r="BQM61" s="1661"/>
      <c r="BQN61" s="1661"/>
      <c r="BQO61" s="1661"/>
      <c r="BQP61" s="1661"/>
      <c r="BQQ61" s="1661"/>
      <c r="BQR61" s="1661"/>
      <c r="BQS61" s="1661"/>
      <c r="BQT61" s="1661"/>
      <c r="BQU61" s="1661"/>
      <c r="BQV61" s="1661"/>
      <c r="BQW61" s="1661"/>
      <c r="BQX61" s="1661"/>
      <c r="BQY61" s="1661"/>
      <c r="BQZ61" s="1661"/>
      <c r="BRA61" s="1661"/>
      <c r="BRB61" s="1661"/>
      <c r="BRC61" s="1661"/>
      <c r="BRD61" s="1661"/>
      <c r="BRE61" s="1661"/>
      <c r="BRF61" s="1661"/>
      <c r="BRG61" s="1661"/>
      <c r="BRH61" s="1661"/>
      <c r="BRI61" s="1661"/>
      <c r="BRJ61" s="1661"/>
      <c r="BRK61" s="1661"/>
      <c r="BRL61" s="1661"/>
      <c r="BRM61" s="1661"/>
      <c r="BRN61" s="1661"/>
      <c r="BRO61" s="1661"/>
      <c r="BRP61" s="1661"/>
      <c r="BRQ61" s="1661"/>
      <c r="BRR61" s="1661"/>
      <c r="BRS61" s="1661"/>
      <c r="BRT61" s="1661"/>
      <c r="BRU61" s="1661"/>
      <c r="BRV61" s="1661"/>
      <c r="BRW61" s="1661"/>
      <c r="BRX61" s="1661"/>
      <c r="BRY61" s="1661"/>
      <c r="BRZ61" s="1661"/>
      <c r="BSA61" s="1661"/>
      <c r="BSB61" s="1661"/>
      <c r="BSC61" s="1661"/>
      <c r="BSD61" s="1661"/>
      <c r="BSE61" s="1661"/>
      <c r="BSF61" s="1661"/>
      <c r="BSG61" s="1661"/>
      <c r="BSH61" s="1661"/>
      <c r="BSI61" s="1661"/>
      <c r="BSJ61" s="1661"/>
      <c r="BSK61" s="1661"/>
      <c r="BSL61" s="1661"/>
      <c r="BSM61" s="1661"/>
      <c r="BSN61" s="1661"/>
      <c r="BSO61" s="1661"/>
      <c r="BSP61" s="1661"/>
      <c r="BSQ61" s="1661"/>
      <c r="BSR61" s="1661"/>
      <c r="BSS61" s="1661"/>
      <c r="BST61" s="1661"/>
      <c r="BSU61" s="1661"/>
      <c r="BSV61" s="1661"/>
      <c r="BSW61" s="1661"/>
      <c r="BSX61" s="1661"/>
      <c r="BSY61" s="1661"/>
      <c r="BSZ61" s="1661"/>
      <c r="BTA61" s="1661"/>
      <c r="BTB61" s="1661"/>
      <c r="BTC61" s="1661"/>
      <c r="BTD61" s="1661"/>
      <c r="BTE61" s="1661"/>
      <c r="BTF61" s="1661"/>
      <c r="BTG61" s="1661"/>
      <c r="BTH61" s="1661"/>
      <c r="BTI61" s="1661"/>
      <c r="BTJ61" s="1661"/>
      <c r="BTK61" s="1661"/>
      <c r="BTL61" s="1661"/>
      <c r="BTM61" s="1661"/>
      <c r="BTN61" s="1661"/>
      <c r="BTO61" s="1661"/>
      <c r="BTP61" s="1661"/>
      <c r="BTQ61" s="1661"/>
      <c r="BTR61" s="1661"/>
      <c r="BTS61" s="1661"/>
      <c r="BTT61" s="1661"/>
      <c r="BTU61" s="1661"/>
      <c r="BTV61" s="1661"/>
      <c r="BTW61" s="1661"/>
      <c r="BTX61" s="1661"/>
      <c r="BTY61" s="1661"/>
      <c r="BTZ61" s="1661"/>
      <c r="BUA61" s="1661"/>
      <c r="BUB61" s="1661"/>
      <c r="BUC61" s="1661"/>
      <c r="BUD61" s="1661"/>
      <c r="BUE61" s="1661"/>
      <c r="BUF61" s="1661"/>
      <c r="BUG61" s="1661"/>
      <c r="BUH61" s="1661"/>
      <c r="BUI61" s="1661"/>
      <c r="BUJ61" s="1661"/>
      <c r="BUK61" s="1661"/>
      <c r="BUL61" s="1661"/>
      <c r="BUM61" s="1661"/>
      <c r="BUN61" s="1661"/>
      <c r="BUO61" s="1661"/>
      <c r="BUP61" s="1661"/>
      <c r="BUQ61" s="1661"/>
      <c r="BUR61" s="1661"/>
      <c r="BUS61" s="1661"/>
      <c r="BUT61" s="1661"/>
      <c r="BUU61" s="1661"/>
      <c r="BUV61" s="1661"/>
      <c r="BUW61" s="1661"/>
      <c r="BUX61" s="1661"/>
      <c r="BUY61" s="1661"/>
      <c r="BUZ61" s="1661"/>
      <c r="BVA61" s="1661"/>
      <c r="BVB61" s="1661"/>
      <c r="BVC61" s="1661"/>
      <c r="BVD61" s="1661"/>
      <c r="BVE61" s="1661"/>
      <c r="BVF61" s="1661"/>
      <c r="BVG61" s="1661"/>
      <c r="BVH61" s="1661"/>
      <c r="BVI61" s="1661"/>
      <c r="BVJ61" s="1661"/>
      <c r="BVK61" s="1661"/>
      <c r="BVL61" s="1661"/>
      <c r="BVM61" s="1661"/>
      <c r="BVN61" s="1661"/>
      <c r="BVO61" s="1661"/>
      <c r="BVP61" s="1661"/>
      <c r="BVQ61" s="1661"/>
      <c r="BVR61" s="1661"/>
      <c r="BVS61" s="1661"/>
      <c r="BVT61" s="1661"/>
      <c r="BVU61" s="1661"/>
      <c r="BVV61" s="1661"/>
      <c r="BVW61" s="1661"/>
      <c r="BVX61" s="1661"/>
      <c r="BVY61" s="1661"/>
      <c r="BVZ61" s="1661"/>
      <c r="BWA61" s="1661"/>
      <c r="BWB61" s="1661"/>
      <c r="BWC61" s="1661"/>
      <c r="BWD61" s="1661"/>
      <c r="BWE61" s="1661"/>
      <c r="BWF61" s="1661"/>
      <c r="BWG61" s="1661"/>
      <c r="BWH61" s="1661"/>
      <c r="BWI61" s="1661"/>
      <c r="BWJ61" s="1661"/>
      <c r="BWK61" s="1661"/>
      <c r="BWL61" s="1661"/>
      <c r="BWM61" s="1661"/>
      <c r="BWN61" s="1661"/>
      <c r="BWO61" s="1661"/>
      <c r="BWP61" s="1661"/>
      <c r="BWQ61" s="1661"/>
      <c r="BWR61" s="1661"/>
      <c r="BWS61" s="1661"/>
      <c r="BWT61" s="1661"/>
      <c r="BWU61" s="1661"/>
      <c r="BWV61" s="1661"/>
      <c r="BWW61" s="1661"/>
      <c r="BWX61" s="1661"/>
      <c r="BWY61" s="1661"/>
      <c r="BWZ61" s="1661"/>
      <c r="BXA61" s="1661"/>
      <c r="BXB61" s="1661"/>
      <c r="BXC61" s="1661"/>
      <c r="BXD61" s="1661"/>
      <c r="BXE61" s="1661"/>
      <c r="BXF61" s="1661"/>
      <c r="BXG61" s="1661"/>
      <c r="BXH61" s="1661"/>
      <c r="BXI61" s="1661"/>
      <c r="BXJ61" s="1661"/>
      <c r="BXK61" s="1661"/>
      <c r="BXL61" s="1661"/>
      <c r="BXM61" s="1661"/>
      <c r="BXN61" s="1661"/>
      <c r="BXO61" s="1661"/>
      <c r="BXP61" s="1661"/>
      <c r="BXQ61" s="1661"/>
      <c r="BXR61" s="1661"/>
      <c r="BXS61" s="1661"/>
      <c r="BXT61" s="1661"/>
      <c r="BXU61" s="1661"/>
      <c r="BXV61" s="1661"/>
      <c r="BXW61" s="1661"/>
      <c r="BXX61" s="1661"/>
      <c r="BXY61" s="1661"/>
      <c r="BXZ61" s="1661"/>
      <c r="BYA61" s="1661"/>
      <c r="BYB61" s="1661"/>
      <c r="BYC61" s="1661"/>
      <c r="BYD61" s="1661"/>
      <c r="BYE61" s="1661"/>
      <c r="BYF61" s="1661"/>
      <c r="BYG61" s="1661"/>
      <c r="BYH61" s="1661"/>
      <c r="BYI61" s="1661"/>
      <c r="BYJ61" s="1661"/>
      <c r="BYK61" s="1661"/>
      <c r="BYL61" s="1661"/>
      <c r="BYM61" s="1661"/>
      <c r="BYN61" s="1661"/>
      <c r="BYO61" s="1661"/>
      <c r="BYP61" s="1661"/>
      <c r="BYQ61" s="1661"/>
      <c r="BYR61" s="1661"/>
      <c r="BYS61" s="1661"/>
      <c r="BYT61" s="1661"/>
      <c r="BYU61" s="1661"/>
      <c r="BYV61" s="1661"/>
      <c r="BYW61" s="1661"/>
      <c r="BYX61" s="1661"/>
      <c r="BYY61" s="1661"/>
      <c r="BYZ61" s="1661"/>
      <c r="BZA61" s="1661"/>
      <c r="BZB61" s="1661"/>
      <c r="BZC61" s="1661"/>
      <c r="BZD61" s="1661"/>
      <c r="BZE61" s="1661"/>
      <c r="BZF61" s="1661"/>
      <c r="BZG61" s="1661"/>
      <c r="BZH61" s="1661"/>
      <c r="BZI61" s="1661"/>
      <c r="BZJ61" s="1661"/>
      <c r="BZK61" s="1661"/>
      <c r="BZL61" s="1661"/>
      <c r="BZM61" s="1661"/>
      <c r="BZN61" s="1661"/>
      <c r="BZO61" s="1661"/>
      <c r="BZP61" s="1661"/>
      <c r="BZQ61" s="1661"/>
      <c r="BZR61" s="1661"/>
      <c r="BZS61" s="1661"/>
      <c r="BZT61" s="1661"/>
      <c r="BZU61" s="1661"/>
      <c r="BZV61" s="1661"/>
      <c r="BZW61" s="1661"/>
      <c r="BZX61" s="1661"/>
      <c r="BZY61" s="1661"/>
      <c r="BZZ61" s="1661"/>
      <c r="CAA61" s="1661"/>
      <c r="CAB61" s="1661"/>
      <c r="CAC61" s="1661"/>
      <c r="CAD61" s="1661"/>
      <c r="CAE61" s="1661"/>
      <c r="CAF61" s="1661"/>
      <c r="CAG61" s="1661"/>
      <c r="CAH61" s="1661"/>
      <c r="CAI61" s="1661"/>
      <c r="CAJ61" s="1661"/>
      <c r="CAK61" s="1661"/>
      <c r="CAL61" s="1661"/>
      <c r="CAM61" s="1661"/>
      <c r="CAN61" s="1661"/>
      <c r="CAO61" s="1661"/>
      <c r="CAP61" s="1661"/>
      <c r="CAQ61" s="1661"/>
      <c r="CAR61" s="1661"/>
      <c r="CAS61" s="1661"/>
      <c r="CAT61" s="1661"/>
      <c r="CAU61" s="1661"/>
      <c r="CAV61" s="1661"/>
      <c r="CAW61" s="1661"/>
      <c r="CAX61" s="1661"/>
      <c r="CAY61" s="1661"/>
      <c r="CAZ61" s="1661"/>
      <c r="CBA61" s="1661"/>
      <c r="CBB61" s="1661"/>
      <c r="CBC61" s="1661"/>
      <c r="CBD61" s="1661"/>
      <c r="CBE61" s="1661"/>
      <c r="CBF61" s="1661"/>
      <c r="CBG61" s="1661"/>
      <c r="CBH61" s="1661"/>
      <c r="CBI61" s="1661"/>
      <c r="CBJ61" s="1661"/>
      <c r="CBK61" s="1661"/>
      <c r="CBL61" s="1661"/>
      <c r="CBM61" s="1661"/>
      <c r="CBN61" s="1661"/>
      <c r="CBO61" s="1661"/>
      <c r="CBP61" s="1661"/>
      <c r="CBQ61" s="1661"/>
      <c r="CBR61" s="1661"/>
      <c r="CBS61" s="1661"/>
      <c r="CBT61" s="1661"/>
      <c r="CBU61" s="1661"/>
      <c r="CBV61" s="1661"/>
      <c r="CBW61" s="1661"/>
      <c r="CBX61" s="1661"/>
      <c r="CBY61" s="1661"/>
      <c r="CBZ61" s="1661"/>
      <c r="CCA61" s="1661"/>
      <c r="CCB61" s="1661"/>
      <c r="CCC61" s="1661"/>
      <c r="CCD61" s="1661"/>
      <c r="CCE61" s="1661"/>
      <c r="CCF61" s="1661"/>
      <c r="CCG61" s="1661"/>
      <c r="CCH61" s="1661"/>
      <c r="CCI61" s="1661"/>
      <c r="CCJ61" s="1661"/>
      <c r="CCK61" s="1661"/>
      <c r="CCL61" s="1661"/>
      <c r="CCM61" s="1661"/>
      <c r="CCN61" s="1661"/>
      <c r="CCO61" s="1661"/>
      <c r="CCP61" s="1661"/>
      <c r="CCQ61" s="1661"/>
      <c r="CCR61" s="1661"/>
      <c r="CCS61" s="1661"/>
      <c r="CCT61" s="1661"/>
      <c r="CCU61" s="1661"/>
      <c r="CCV61" s="1661"/>
      <c r="CCW61" s="1661"/>
      <c r="CCX61" s="1661"/>
      <c r="CCY61" s="1661"/>
      <c r="CCZ61" s="1661"/>
      <c r="CDA61" s="1661"/>
      <c r="CDB61" s="1661"/>
      <c r="CDC61" s="1661"/>
      <c r="CDD61" s="1661"/>
      <c r="CDE61" s="1661"/>
      <c r="CDF61" s="1661"/>
      <c r="CDG61" s="1661"/>
      <c r="CDH61" s="1661"/>
      <c r="CDI61" s="1661"/>
      <c r="CDJ61" s="1661"/>
      <c r="CDK61" s="1661"/>
      <c r="CDL61" s="1661"/>
      <c r="CDM61" s="1661"/>
      <c r="CDN61" s="1661"/>
      <c r="CDO61" s="1661"/>
      <c r="CDP61" s="1661"/>
      <c r="CDQ61" s="1661"/>
      <c r="CDR61" s="1661"/>
      <c r="CDS61" s="1661"/>
      <c r="CDT61" s="1661"/>
      <c r="CDU61" s="1661"/>
      <c r="CDV61" s="1661"/>
      <c r="CDW61" s="1661"/>
      <c r="CDX61" s="1661"/>
      <c r="CDY61" s="1661"/>
      <c r="CDZ61" s="1661"/>
      <c r="CEA61" s="1661"/>
      <c r="CEB61" s="1661"/>
      <c r="CEC61" s="1661"/>
      <c r="CED61" s="1661"/>
      <c r="CEE61" s="1661"/>
      <c r="CEF61" s="1661"/>
      <c r="CEG61" s="1661"/>
      <c r="CEH61" s="1661"/>
      <c r="CEI61" s="1661"/>
      <c r="CEJ61" s="1661"/>
      <c r="CEK61" s="1661"/>
      <c r="CEL61" s="1661"/>
      <c r="CEM61" s="1661"/>
      <c r="CEN61" s="1661"/>
      <c r="CEO61" s="1661"/>
      <c r="CEP61" s="1661"/>
      <c r="CEQ61" s="1661"/>
      <c r="CER61" s="1661"/>
      <c r="CES61" s="1661"/>
      <c r="CET61" s="1661"/>
      <c r="CEU61" s="1661"/>
      <c r="CEV61" s="1661"/>
      <c r="CEW61" s="1661"/>
      <c r="CEX61" s="1661"/>
      <c r="CEY61" s="1661"/>
      <c r="CEZ61" s="1661"/>
      <c r="CFA61" s="1661"/>
      <c r="CFB61" s="1661"/>
      <c r="CFC61" s="1661"/>
      <c r="CFD61" s="1661"/>
      <c r="CFE61" s="1661"/>
      <c r="CFF61" s="1661"/>
      <c r="CFG61" s="1661"/>
      <c r="CFH61" s="1661"/>
      <c r="CFI61" s="1661"/>
      <c r="CFJ61" s="1661"/>
      <c r="CFK61" s="1661"/>
      <c r="CFL61" s="1661"/>
      <c r="CFM61" s="1661"/>
      <c r="CFN61" s="1661"/>
      <c r="CFO61" s="1661"/>
      <c r="CFP61" s="1661"/>
      <c r="CFQ61" s="1661"/>
      <c r="CFR61" s="1661"/>
      <c r="CFS61" s="1661"/>
      <c r="CFT61" s="1661"/>
      <c r="CFU61" s="1661"/>
      <c r="CFV61" s="1661"/>
      <c r="CFW61" s="1661"/>
      <c r="CFX61" s="1661"/>
      <c r="CFY61" s="1661"/>
      <c r="CFZ61" s="1661"/>
      <c r="CGA61" s="1661"/>
      <c r="CGB61" s="1661"/>
      <c r="CGC61" s="1661"/>
      <c r="CGD61" s="1661"/>
      <c r="CGE61" s="1661"/>
      <c r="CGF61" s="1661"/>
      <c r="CGG61" s="1661"/>
      <c r="CGH61" s="1661"/>
      <c r="CGI61" s="1661"/>
      <c r="CGJ61" s="1661"/>
      <c r="CGK61" s="1661"/>
      <c r="CGL61" s="1661"/>
      <c r="CGM61" s="1661"/>
      <c r="CGN61" s="1661"/>
      <c r="CGO61" s="1661"/>
      <c r="CGP61" s="1661"/>
      <c r="CGQ61" s="1661"/>
      <c r="CGR61" s="1661"/>
      <c r="CGS61" s="1661"/>
      <c r="CGT61" s="1661"/>
      <c r="CGU61" s="1661"/>
      <c r="CGV61" s="1661"/>
      <c r="CGW61" s="1661"/>
      <c r="CGX61" s="1661"/>
      <c r="CGY61" s="1661"/>
      <c r="CGZ61" s="1661"/>
      <c r="CHA61" s="1661"/>
      <c r="CHB61" s="1661"/>
      <c r="CHC61" s="1661"/>
      <c r="CHD61" s="1661"/>
      <c r="CHE61" s="1661"/>
      <c r="CHF61" s="1661"/>
      <c r="CHG61" s="1661"/>
      <c r="CHH61" s="1661"/>
      <c r="CHI61" s="1661"/>
      <c r="CHJ61" s="1661"/>
      <c r="CHK61" s="1661"/>
      <c r="CHL61" s="1661"/>
      <c r="CHM61" s="1661"/>
      <c r="CHN61" s="1661"/>
      <c r="CHO61" s="1661"/>
      <c r="CHP61" s="1661"/>
      <c r="CHQ61" s="1661"/>
      <c r="CHR61" s="1661"/>
      <c r="CHS61" s="1661"/>
      <c r="CHT61" s="1661"/>
      <c r="CHU61" s="1661"/>
      <c r="CHV61" s="1661"/>
      <c r="CHW61" s="1661"/>
      <c r="CHX61" s="1661"/>
      <c r="CHY61" s="1661"/>
      <c r="CHZ61" s="1661"/>
      <c r="CIA61" s="1661"/>
      <c r="CIB61" s="1661"/>
      <c r="CIC61" s="1661"/>
      <c r="CID61" s="1661"/>
      <c r="CIE61" s="1661"/>
      <c r="CIF61" s="1661"/>
      <c r="CIG61" s="1661"/>
      <c r="CIH61" s="1661"/>
      <c r="CII61" s="1661"/>
      <c r="CIJ61" s="1661"/>
      <c r="CIK61" s="1661"/>
      <c r="CIL61" s="1661"/>
      <c r="CIM61" s="1661"/>
      <c r="CIN61" s="1661"/>
      <c r="CIO61" s="1661"/>
      <c r="CIP61" s="1661"/>
      <c r="CIQ61" s="1661"/>
      <c r="CIR61" s="1661"/>
      <c r="CIS61" s="1661"/>
      <c r="CIT61" s="1661"/>
      <c r="CIU61" s="1661"/>
      <c r="CIV61" s="1661"/>
      <c r="CIW61" s="1661"/>
      <c r="CIX61" s="1661"/>
      <c r="CIY61" s="1661"/>
      <c r="CIZ61" s="1661"/>
      <c r="CJA61" s="1661"/>
      <c r="CJB61" s="1661"/>
      <c r="CJC61" s="1661"/>
      <c r="CJD61" s="1661"/>
      <c r="CJE61" s="1661"/>
      <c r="CJF61" s="1661"/>
      <c r="CJG61" s="1661"/>
      <c r="CJH61" s="1661"/>
      <c r="CJI61" s="1661"/>
      <c r="CJJ61" s="1661"/>
      <c r="CJK61" s="1661"/>
      <c r="CJL61" s="1661"/>
      <c r="CJM61" s="1661"/>
      <c r="CJN61" s="1661"/>
      <c r="CJO61" s="1661"/>
      <c r="CJP61" s="1661"/>
      <c r="CJQ61" s="1661"/>
      <c r="CJR61" s="1661"/>
      <c r="CJS61" s="1661"/>
      <c r="CJT61" s="1661"/>
      <c r="CJU61" s="1661"/>
      <c r="CJV61" s="1661"/>
      <c r="CJW61" s="1661"/>
      <c r="CJX61" s="1661"/>
      <c r="CJY61" s="1661"/>
      <c r="CJZ61" s="1661"/>
      <c r="CKA61" s="1661"/>
      <c r="CKB61" s="1661"/>
      <c r="CKC61" s="1661"/>
      <c r="CKD61" s="1661"/>
      <c r="CKE61" s="1661"/>
      <c r="CKF61" s="1661"/>
      <c r="CKG61" s="1661"/>
      <c r="CKH61" s="1661"/>
      <c r="CKI61" s="1661"/>
      <c r="CKJ61" s="1661"/>
      <c r="CKK61" s="1661"/>
      <c r="CKL61" s="1661"/>
      <c r="CKM61" s="1661"/>
      <c r="CKN61" s="1661"/>
      <c r="CKO61" s="1661"/>
      <c r="CKP61" s="1661"/>
      <c r="CKQ61" s="1661"/>
      <c r="CKR61" s="1661"/>
      <c r="CKS61" s="1661"/>
      <c r="CKT61" s="1661"/>
      <c r="CKU61" s="1661"/>
      <c r="CKV61" s="1661"/>
      <c r="CKW61" s="1661"/>
      <c r="CKX61" s="1661"/>
      <c r="CKY61" s="1661"/>
      <c r="CKZ61" s="1661"/>
      <c r="CLA61" s="1661"/>
      <c r="CLB61" s="1661"/>
      <c r="CLC61" s="1661"/>
      <c r="CLD61" s="1661"/>
      <c r="CLE61" s="1661"/>
      <c r="CLF61" s="1661"/>
      <c r="CLG61" s="1661"/>
      <c r="CLH61" s="1661"/>
      <c r="CLI61" s="1661"/>
      <c r="CLJ61" s="1661"/>
      <c r="CLK61" s="1661"/>
      <c r="CLL61" s="1661"/>
      <c r="CLM61" s="1661"/>
      <c r="CLN61" s="1661"/>
      <c r="CLO61" s="1661"/>
      <c r="CLP61" s="1661"/>
      <c r="CLQ61" s="1661"/>
      <c r="CLR61" s="1661"/>
      <c r="CLS61" s="1661"/>
      <c r="CLT61" s="1661"/>
      <c r="CLU61" s="1661"/>
      <c r="CLV61" s="1661"/>
      <c r="CLW61" s="1661"/>
      <c r="CLX61" s="1661"/>
      <c r="CLY61" s="1661"/>
      <c r="CLZ61" s="1661"/>
      <c r="CMA61" s="1661"/>
      <c r="CMB61" s="1661"/>
      <c r="CMC61" s="1661"/>
      <c r="CMD61" s="1661"/>
      <c r="CME61" s="1661"/>
      <c r="CMF61" s="1661"/>
      <c r="CMG61" s="1661"/>
      <c r="CMH61" s="1661"/>
      <c r="CMI61" s="1661"/>
      <c r="CMJ61" s="1661"/>
      <c r="CMK61" s="1661"/>
      <c r="CML61" s="1661"/>
      <c r="CMM61" s="1661"/>
      <c r="CMN61" s="1661"/>
      <c r="CMO61" s="1661"/>
      <c r="CMP61" s="1661"/>
      <c r="CMQ61" s="1661"/>
      <c r="CMR61" s="1661"/>
      <c r="CMS61" s="1661"/>
      <c r="CMT61" s="1661"/>
      <c r="CMU61" s="1661"/>
      <c r="CMV61" s="1661"/>
      <c r="CMW61" s="1661"/>
      <c r="CMX61" s="1661"/>
      <c r="CMY61" s="1661"/>
      <c r="CMZ61" s="1661"/>
      <c r="CNA61" s="1661"/>
      <c r="CNB61" s="1661"/>
      <c r="CNC61" s="1661"/>
      <c r="CND61" s="1661"/>
      <c r="CNE61" s="1661"/>
      <c r="CNF61" s="1661"/>
      <c r="CNG61" s="1661"/>
      <c r="CNH61" s="1661"/>
      <c r="CNI61" s="1661"/>
      <c r="CNJ61" s="1661"/>
      <c r="CNK61" s="1661"/>
      <c r="CNL61" s="1661"/>
      <c r="CNM61" s="1661"/>
      <c r="CNN61" s="1661"/>
      <c r="CNO61" s="1661"/>
      <c r="CNP61" s="1661"/>
      <c r="CNQ61" s="1661"/>
      <c r="CNR61" s="1661"/>
      <c r="CNS61" s="1661"/>
      <c r="CNT61" s="1661"/>
      <c r="CNU61" s="1661"/>
      <c r="CNV61" s="1661"/>
      <c r="CNW61" s="1661"/>
      <c r="CNX61" s="1661"/>
      <c r="CNY61" s="1661"/>
      <c r="CNZ61" s="1661"/>
      <c r="COA61" s="1661"/>
      <c r="COB61" s="1661"/>
      <c r="COC61" s="1661"/>
      <c r="COD61" s="1661"/>
      <c r="COE61" s="1661"/>
      <c r="COF61" s="1661"/>
      <c r="COG61" s="1661"/>
      <c r="COH61" s="1661"/>
      <c r="COI61" s="1661"/>
      <c r="COJ61" s="1661"/>
      <c r="COK61" s="1661"/>
      <c r="COL61" s="1661"/>
      <c r="COM61" s="1661"/>
      <c r="CON61" s="1661"/>
      <c r="COO61" s="1661"/>
      <c r="COP61" s="1661"/>
      <c r="COQ61" s="1661"/>
      <c r="COR61" s="1661"/>
      <c r="COS61" s="1661"/>
      <c r="COT61" s="1661"/>
      <c r="COU61" s="1661"/>
      <c r="COV61" s="1661"/>
      <c r="COW61" s="1661"/>
      <c r="COX61" s="1661"/>
      <c r="COY61" s="1661"/>
      <c r="COZ61" s="1661"/>
      <c r="CPA61" s="1661"/>
      <c r="CPB61" s="1661"/>
      <c r="CPC61" s="1661"/>
      <c r="CPD61" s="1661"/>
      <c r="CPE61" s="1661"/>
      <c r="CPF61" s="1661"/>
      <c r="CPG61" s="1661"/>
      <c r="CPH61" s="1661"/>
      <c r="CPI61" s="1661"/>
      <c r="CPJ61" s="1661"/>
      <c r="CPK61" s="1661"/>
      <c r="CPL61" s="1661"/>
      <c r="CPM61" s="1661"/>
      <c r="CPN61" s="1661"/>
      <c r="CPO61" s="1661"/>
      <c r="CPP61" s="1661"/>
      <c r="CPQ61" s="1661"/>
      <c r="CPR61" s="1661"/>
      <c r="CPS61" s="1661"/>
      <c r="CPT61" s="1661"/>
      <c r="CPU61" s="1661"/>
      <c r="CPV61" s="1661"/>
      <c r="CPW61" s="1661"/>
      <c r="CPX61" s="1661"/>
      <c r="CPY61" s="1661"/>
      <c r="CPZ61" s="1661"/>
      <c r="CQA61" s="1661"/>
      <c r="CQB61" s="1661"/>
      <c r="CQC61" s="1661"/>
      <c r="CQD61" s="1661"/>
      <c r="CQE61" s="1661"/>
      <c r="CQF61" s="1661"/>
      <c r="CQG61" s="1661"/>
      <c r="CQH61" s="1661"/>
      <c r="CQI61" s="1661"/>
      <c r="CQJ61" s="1661"/>
      <c r="CQK61" s="1661"/>
      <c r="CQL61" s="1661"/>
      <c r="CQM61" s="1661"/>
      <c r="CQN61" s="1661"/>
      <c r="CQO61" s="1661"/>
      <c r="CQP61" s="1661"/>
      <c r="CQQ61" s="1661"/>
      <c r="CQR61" s="1661"/>
      <c r="CQS61" s="1661"/>
      <c r="CQT61" s="1661"/>
      <c r="CQU61" s="1661"/>
      <c r="CQV61" s="1661"/>
      <c r="CQW61" s="1661"/>
      <c r="CQX61" s="1661"/>
      <c r="CQY61" s="1661"/>
      <c r="CQZ61" s="1661"/>
      <c r="CRA61" s="1661"/>
      <c r="CRB61" s="1661"/>
      <c r="CRC61" s="1661"/>
      <c r="CRD61" s="1661"/>
      <c r="CRE61" s="1661"/>
      <c r="CRF61" s="1661"/>
      <c r="CRG61" s="1661"/>
      <c r="CRH61" s="1661"/>
      <c r="CRI61" s="1661"/>
      <c r="CRJ61" s="1661"/>
      <c r="CRK61" s="1661"/>
      <c r="CRL61" s="1661"/>
      <c r="CRM61" s="1661"/>
      <c r="CRN61" s="1661"/>
      <c r="CRO61" s="1661"/>
      <c r="CRP61" s="1661"/>
      <c r="CRQ61" s="1661"/>
      <c r="CRR61" s="1661"/>
      <c r="CRS61" s="1661"/>
      <c r="CRT61" s="1661"/>
      <c r="CRU61" s="1661"/>
      <c r="CRV61" s="1661"/>
      <c r="CRW61" s="1661"/>
      <c r="CRX61" s="1661"/>
      <c r="CRY61" s="1661"/>
      <c r="CRZ61" s="1661"/>
      <c r="CSA61" s="1661"/>
      <c r="CSB61" s="1661"/>
      <c r="CSC61" s="1661"/>
      <c r="CSD61" s="1661"/>
      <c r="CSE61" s="1661"/>
      <c r="CSF61" s="1661"/>
      <c r="CSG61" s="1661"/>
      <c r="CSH61" s="1661"/>
      <c r="CSI61" s="1661"/>
      <c r="CSJ61" s="1661"/>
      <c r="CSK61" s="1661"/>
      <c r="CSL61" s="1661"/>
      <c r="CSM61" s="1661"/>
      <c r="CSN61" s="1661"/>
      <c r="CSO61" s="1661"/>
      <c r="CSP61" s="1661"/>
      <c r="CSQ61" s="1661"/>
      <c r="CSR61" s="1661"/>
      <c r="CSS61" s="1661"/>
      <c r="CST61" s="1661"/>
      <c r="CSU61" s="1661"/>
      <c r="CSV61" s="1661"/>
      <c r="CSW61" s="1661"/>
      <c r="CSX61" s="1661"/>
      <c r="CSY61" s="1661"/>
      <c r="CSZ61" s="1661"/>
      <c r="CTA61" s="1661"/>
      <c r="CTB61" s="1661"/>
      <c r="CTC61" s="1661"/>
      <c r="CTD61" s="1661"/>
      <c r="CTE61" s="1661"/>
      <c r="CTF61" s="1661"/>
      <c r="CTG61" s="1661"/>
      <c r="CTH61" s="1661"/>
      <c r="CTI61" s="1661"/>
      <c r="CTJ61" s="1661"/>
      <c r="CTK61" s="1661"/>
      <c r="CTL61" s="1661"/>
      <c r="CTM61" s="1661"/>
      <c r="CTN61" s="1661"/>
      <c r="CTO61" s="1661"/>
      <c r="CTP61" s="1661"/>
      <c r="CTQ61" s="1661"/>
      <c r="CTR61" s="1661"/>
      <c r="CTS61" s="1661"/>
      <c r="CTT61" s="1661"/>
      <c r="CTU61" s="1661"/>
      <c r="CTV61" s="1661"/>
      <c r="CTW61" s="1661"/>
      <c r="CTX61" s="1661"/>
      <c r="CTY61" s="1661"/>
      <c r="CTZ61" s="1661"/>
      <c r="CUA61" s="1661"/>
      <c r="CUB61" s="1661"/>
      <c r="CUC61" s="1661"/>
      <c r="CUD61" s="1661"/>
      <c r="CUE61" s="1661"/>
      <c r="CUF61" s="1661"/>
      <c r="CUG61" s="1661"/>
      <c r="CUH61" s="1661"/>
      <c r="CUI61" s="1661"/>
      <c r="CUJ61" s="1661"/>
      <c r="CUK61" s="1661"/>
      <c r="CUL61" s="1661"/>
      <c r="CUM61" s="1661"/>
      <c r="CUN61" s="1661"/>
      <c r="CUO61" s="1661"/>
      <c r="CUP61" s="1661"/>
      <c r="CUQ61" s="1661"/>
      <c r="CUR61" s="1661"/>
      <c r="CUS61" s="1661"/>
      <c r="CUT61" s="1661"/>
      <c r="CUU61" s="1661"/>
      <c r="CUV61" s="1661"/>
      <c r="CUW61" s="1661"/>
      <c r="CUX61" s="1661"/>
      <c r="CUY61" s="1661"/>
      <c r="CUZ61" s="1661"/>
      <c r="CVA61" s="1661"/>
      <c r="CVB61" s="1661"/>
      <c r="CVC61" s="1661"/>
      <c r="CVD61" s="1661"/>
      <c r="CVE61" s="1661"/>
      <c r="CVF61" s="1661"/>
      <c r="CVG61" s="1661"/>
      <c r="CVH61" s="1661"/>
      <c r="CVI61" s="1661"/>
      <c r="CVJ61" s="1661"/>
      <c r="CVK61" s="1661"/>
      <c r="CVL61" s="1661"/>
      <c r="CVM61" s="1661"/>
      <c r="CVN61" s="1661"/>
      <c r="CVO61" s="1661"/>
      <c r="CVP61" s="1661"/>
      <c r="CVQ61" s="1661"/>
      <c r="CVR61" s="1661"/>
      <c r="CVS61" s="1661"/>
      <c r="CVT61" s="1661"/>
      <c r="CVU61" s="1661"/>
      <c r="CVV61" s="1661"/>
      <c r="CVW61" s="1661"/>
      <c r="CVX61" s="1661"/>
      <c r="CVY61" s="1661"/>
      <c r="CVZ61" s="1661"/>
      <c r="CWA61" s="1661"/>
      <c r="CWB61" s="1661"/>
      <c r="CWC61" s="1661"/>
      <c r="CWD61" s="1661"/>
      <c r="CWE61" s="1661"/>
      <c r="CWF61" s="1661"/>
      <c r="CWG61" s="1661"/>
      <c r="CWH61" s="1661"/>
      <c r="CWI61" s="1661"/>
      <c r="CWJ61" s="1661"/>
      <c r="CWK61" s="1661"/>
      <c r="CWL61" s="1661"/>
      <c r="CWM61" s="1661"/>
      <c r="CWN61" s="1661"/>
      <c r="CWO61" s="1661"/>
      <c r="CWP61" s="1661"/>
      <c r="CWQ61" s="1661"/>
      <c r="CWR61" s="1661"/>
      <c r="CWS61" s="1661"/>
      <c r="CWT61" s="1661"/>
      <c r="CWU61" s="1661"/>
      <c r="CWV61" s="1661"/>
      <c r="CWW61" s="1661"/>
      <c r="CWX61" s="1661"/>
      <c r="CWY61" s="1661"/>
      <c r="CWZ61" s="1661"/>
      <c r="CXA61" s="1661"/>
      <c r="CXB61" s="1661"/>
      <c r="CXC61" s="1661"/>
      <c r="CXD61" s="1661"/>
      <c r="CXE61" s="1661"/>
      <c r="CXF61" s="1661"/>
      <c r="CXG61" s="1661"/>
      <c r="CXH61" s="1661"/>
      <c r="CXI61" s="1661"/>
      <c r="CXJ61" s="1661"/>
      <c r="CXK61" s="1661"/>
      <c r="CXL61" s="1661"/>
      <c r="CXM61" s="1661"/>
      <c r="CXN61" s="1661"/>
      <c r="CXO61" s="1661"/>
      <c r="CXP61" s="1661"/>
      <c r="CXQ61" s="1661"/>
      <c r="CXR61" s="1661"/>
      <c r="CXS61" s="1661"/>
      <c r="CXT61" s="1661"/>
      <c r="CXU61" s="1661"/>
      <c r="CXV61" s="1661"/>
      <c r="CXW61" s="1661"/>
      <c r="CXX61" s="1661"/>
      <c r="CXY61" s="1661"/>
      <c r="CXZ61" s="1661"/>
      <c r="CYA61" s="1661"/>
      <c r="CYB61" s="1661"/>
      <c r="CYC61" s="1661"/>
      <c r="CYD61" s="1661"/>
      <c r="CYE61" s="1661"/>
      <c r="CYF61" s="1661"/>
      <c r="CYG61" s="1661"/>
      <c r="CYH61" s="1661"/>
      <c r="CYI61" s="1661"/>
      <c r="CYJ61" s="1661"/>
      <c r="CYK61" s="1661"/>
      <c r="CYL61" s="1661"/>
      <c r="CYM61" s="1661"/>
      <c r="CYN61" s="1661"/>
      <c r="CYO61" s="1661"/>
      <c r="CYP61" s="1661"/>
      <c r="CYQ61" s="1661"/>
      <c r="CYR61" s="1661"/>
      <c r="CYS61" s="1661"/>
      <c r="CYT61" s="1661"/>
      <c r="CYU61" s="1661"/>
      <c r="CYV61" s="1661"/>
      <c r="CYW61" s="1661"/>
      <c r="CYX61" s="1661"/>
      <c r="CYY61" s="1661"/>
      <c r="CYZ61" s="1661"/>
      <c r="CZA61" s="1661"/>
      <c r="CZB61" s="1661"/>
      <c r="CZC61" s="1661"/>
      <c r="CZD61" s="1661"/>
      <c r="CZE61" s="1661"/>
      <c r="CZF61" s="1661"/>
      <c r="CZG61" s="1661"/>
      <c r="CZH61" s="1661"/>
      <c r="CZI61" s="1661"/>
      <c r="CZJ61" s="1661"/>
      <c r="CZK61" s="1661"/>
      <c r="CZL61" s="1661"/>
      <c r="CZM61" s="1661"/>
      <c r="CZN61" s="1661"/>
      <c r="CZO61" s="1661"/>
      <c r="CZP61" s="1661"/>
      <c r="CZQ61" s="1661"/>
      <c r="CZR61" s="1661"/>
      <c r="CZS61" s="1661"/>
      <c r="CZT61" s="1661"/>
      <c r="CZU61" s="1661"/>
      <c r="CZV61" s="1661"/>
      <c r="CZW61" s="1661"/>
      <c r="CZX61" s="1661"/>
      <c r="CZY61" s="1661"/>
      <c r="CZZ61" s="1661"/>
      <c r="DAA61" s="1661"/>
      <c r="DAB61" s="1661"/>
      <c r="DAC61" s="1661"/>
      <c r="DAD61" s="1661"/>
      <c r="DAE61" s="1661"/>
      <c r="DAF61" s="1661"/>
      <c r="DAG61" s="1661"/>
      <c r="DAH61" s="1661"/>
      <c r="DAI61" s="1661"/>
      <c r="DAJ61" s="1661"/>
      <c r="DAK61" s="1661"/>
      <c r="DAL61" s="1661"/>
      <c r="DAM61" s="1661"/>
      <c r="DAN61" s="1661"/>
      <c r="DAO61" s="1661"/>
      <c r="DAP61" s="1661"/>
      <c r="DAQ61" s="1661"/>
      <c r="DAR61" s="1661"/>
      <c r="DAS61" s="1661"/>
      <c r="DAT61" s="1661"/>
      <c r="DAU61" s="1661"/>
      <c r="DAV61" s="1661"/>
      <c r="DAW61" s="1661"/>
      <c r="DAX61" s="1661"/>
      <c r="DAY61" s="1661"/>
      <c r="DAZ61" s="1661"/>
      <c r="DBA61" s="1661"/>
      <c r="DBB61" s="1661"/>
      <c r="DBC61" s="1661"/>
      <c r="DBD61" s="1661"/>
      <c r="DBE61" s="1661"/>
      <c r="DBF61" s="1661"/>
      <c r="DBG61" s="1661"/>
      <c r="DBH61" s="1661"/>
      <c r="DBI61" s="1661"/>
      <c r="DBJ61" s="1661"/>
      <c r="DBK61" s="1661"/>
      <c r="DBL61" s="1661"/>
      <c r="DBM61" s="1661"/>
      <c r="DBN61" s="1661"/>
      <c r="DBO61" s="1661"/>
      <c r="DBP61" s="1661"/>
      <c r="DBQ61" s="1661"/>
      <c r="DBR61" s="1661"/>
      <c r="DBS61" s="1661"/>
      <c r="DBT61" s="1661"/>
      <c r="DBU61" s="1661"/>
      <c r="DBV61" s="1661"/>
      <c r="DBW61" s="1661"/>
      <c r="DBX61" s="1661"/>
      <c r="DBY61" s="1661"/>
      <c r="DBZ61" s="1661"/>
      <c r="DCA61" s="1661"/>
      <c r="DCB61" s="1661"/>
      <c r="DCC61" s="1661"/>
      <c r="DCD61" s="1661"/>
      <c r="DCE61" s="1661"/>
      <c r="DCF61" s="1661"/>
      <c r="DCG61" s="1661"/>
      <c r="DCH61" s="1661"/>
      <c r="DCI61" s="1661"/>
      <c r="DCJ61" s="1661"/>
      <c r="DCK61" s="1661"/>
      <c r="DCL61" s="1661"/>
      <c r="DCM61" s="1661"/>
      <c r="DCN61" s="1661"/>
      <c r="DCO61" s="1661"/>
      <c r="DCP61" s="1661"/>
      <c r="DCQ61" s="1661"/>
      <c r="DCR61" s="1661"/>
      <c r="DCS61" s="1661"/>
      <c r="DCT61" s="1661"/>
      <c r="DCU61" s="1661"/>
      <c r="DCV61" s="1661"/>
      <c r="DCW61" s="1661"/>
      <c r="DCX61" s="1661"/>
      <c r="DCY61" s="1661"/>
      <c r="DCZ61" s="1661"/>
      <c r="DDA61" s="1661"/>
      <c r="DDB61" s="1661"/>
      <c r="DDC61" s="1661"/>
      <c r="DDD61" s="1661"/>
      <c r="DDE61" s="1661"/>
      <c r="DDF61" s="1661"/>
      <c r="DDG61" s="1661"/>
      <c r="DDH61" s="1661"/>
      <c r="DDI61" s="1661"/>
      <c r="DDJ61" s="1661"/>
      <c r="DDK61" s="1661"/>
      <c r="DDL61" s="1661"/>
      <c r="DDM61" s="1661"/>
      <c r="DDN61" s="1661"/>
      <c r="DDO61" s="1661"/>
      <c r="DDP61" s="1661"/>
      <c r="DDQ61" s="1661"/>
      <c r="DDR61" s="1661"/>
      <c r="DDS61" s="1661"/>
      <c r="DDT61" s="1661"/>
      <c r="DDU61" s="1661"/>
      <c r="DDV61" s="1661"/>
      <c r="DDW61" s="1661"/>
      <c r="DDX61" s="1661"/>
      <c r="DDY61" s="1661"/>
      <c r="DDZ61" s="1661"/>
      <c r="DEA61" s="1661"/>
      <c r="DEB61" s="1661"/>
      <c r="DEC61" s="1661"/>
      <c r="DED61" s="1661"/>
      <c r="DEE61" s="1661"/>
      <c r="DEF61" s="1661"/>
      <c r="DEG61" s="1661"/>
      <c r="DEH61" s="1661"/>
      <c r="DEI61" s="1661"/>
      <c r="DEJ61" s="1661"/>
      <c r="DEK61" s="1661"/>
      <c r="DEL61" s="1661"/>
      <c r="DEM61" s="1661"/>
      <c r="DEN61" s="1661"/>
      <c r="DEO61" s="1661"/>
      <c r="DEP61" s="1661"/>
      <c r="DEQ61" s="1661"/>
      <c r="DER61" s="1661"/>
      <c r="DES61" s="1661"/>
      <c r="DET61" s="1661"/>
      <c r="DEU61" s="1661"/>
      <c r="DEV61" s="1661"/>
      <c r="DEW61" s="1661"/>
      <c r="DEX61" s="1661"/>
      <c r="DEY61" s="1661"/>
      <c r="DEZ61" s="1661"/>
      <c r="DFA61" s="1661"/>
      <c r="DFB61" s="1661"/>
      <c r="DFC61" s="1661"/>
      <c r="DFD61" s="1661"/>
      <c r="DFE61" s="1661"/>
      <c r="DFF61" s="1661"/>
      <c r="DFG61" s="1661"/>
      <c r="DFH61" s="1661"/>
      <c r="DFI61" s="1661"/>
      <c r="DFJ61" s="1661"/>
      <c r="DFK61" s="1661"/>
      <c r="DFL61" s="1661"/>
      <c r="DFM61" s="1661"/>
      <c r="DFN61" s="1661"/>
      <c r="DFO61" s="1661"/>
      <c r="DFP61" s="1661"/>
      <c r="DFQ61" s="1661"/>
      <c r="DFR61" s="1661"/>
      <c r="DFS61" s="1661"/>
      <c r="DFT61" s="1661"/>
      <c r="DFU61" s="1661"/>
      <c r="DFV61" s="1661"/>
      <c r="DFW61" s="1661"/>
      <c r="DFX61" s="1661"/>
      <c r="DFY61" s="1661"/>
      <c r="DFZ61" s="1661"/>
      <c r="DGA61" s="1661"/>
      <c r="DGB61" s="1661"/>
      <c r="DGC61" s="1661"/>
      <c r="DGD61" s="1661"/>
      <c r="DGE61" s="1661"/>
      <c r="DGF61" s="1661"/>
      <c r="DGG61" s="1661"/>
      <c r="DGH61" s="1661"/>
      <c r="DGI61" s="1661"/>
      <c r="DGJ61" s="1661"/>
      <c r="DGK61" s="1661"/>
      <c r="DGL61" s="1661"/>
      <c r="DGM61" s="1661"/>
      <c r="DGN61" s="1661"/>
      <c r="DGO61" s="1661"/>
      <c r="DGP61" s="1661"/>
      <c r="DGQ61" s="1661"/>
      <c r="DGR61" s="1661"/>
      <c r="DGS61" s="1661"/>
      <c r="DGT61" s="1661"/>
      <c r="DGU61" s="1661"/>
      <c r="DGV61" s="1661"/>
      <c r="DGW61" s="1661"/>
      <c r="DGX61" s="1661"/>
      <c r="DGY61" s="1661"/>
      <c r="DGZ61" s="1661"/>
      <c r="DHA61" s="1661"/>
      <c r="DHB61" s="1661"/>
      <c r="DHC61" s="1661"/>
      <c r="DHD61" s="1661"/>
      <c r="DHE61" s="1661"/>
      <c r="DHF61" s="1661"/>
      <c r="DHG61" s="1661"/>
      <c r="DHH61" s="1661"/>
      <c r="DHI61" s="1661"/>
      <c r="DHJ61" s="1661"/>
      <c r="DHK61" s="1661"/>
      <c r="DHL61" s="1661"/>
      <c r="DHM61" s="1661"/>
      <c r="DHN61" s="1661"/>
      <c r="DHO61" s="1661"/>
      <c r="DHP61" s="1661"/>
      <c r="DHQ61" s="1661"/>
      <c r="DHR61" s="1661"/>
      <c r="DHS61" s="1661"/>
      <c r="DHT61" s="1661"/>
      <c r="DHU61" s="1661"/>
      <c r="DHV61" s="1661"/>
      <c r="DHW61" s="1661"/>
      <c r="DHX61" s="1661"/>
      <c r="DHY61" s="1661"/>
      <c r="DHZ61" s="1661"/>
      <c r="DIA61" s="1661"/>
      <c r="DIB61" s="1661"/>
      <c r="DIC61" s="1661"/>
      <c r="DID61" s="1661"/>
      <c r="DIE61" s="1661"/>
      <c r="DIF61" s="1661"/>
      <c r="DIG61" s="1661"/>
      <c r="DIH61" s="1661"/>
      <c r="DII61" s="1661"/>
      <c r="DIJ61" s="1661"/>
      <c r="DIK61" s="1661"/>
      <c r="DIL61" s="1661"/>
      <c r="DIM61" s="1661"/>
      <c r="DIN61" s="1661"/>
      <c r="DIO61" s="1661"/>
      <c r="DIP61" s="1661"/>
      <c r="DIQ61" s="1661"/>
      <c r="DIR61" s="1661"/>
      <c r="DIS61" s="1661"/>
      <c r="DIT61" s="1661"/>
      <c r="DIU61" s="1661"/>
      <c r="DIV61" s="1661"/>
      <c r="DIW61" s="1661"/>
      <c r="DIX61" s="1661"/>
      <c r="DIY61" s="1661"/>
      <c r="DIZ61" s="1661"/>
      <c r="DJA61" s="1661"/>
      <c r="DJB61" s="1661"/>
      <c r="DJC61" s="1661"/>
      <c r="DJD61" s="1661"/>
      <c r="DJE61" s="1661"/>
      <c r="DJF61" s="1661"/>
      <c r="DJG61" s="1661"/>
      <c r="DJH61" s="1661"/>
      <c r="DJI61" s="1661"/>
      <c r="DJJ61" s="1661"/>
      <c r="DJK61" s="1661"/>
      <c r="DJL61" s="1661"/>
      <c r="DJM61" s="1661"/>
      <c r="DJN61" s="1661"/>
      <c r="DJO61" s="1661"/>
      <c r="DJP61" s="1661"/>
      <c r="DJQ61" s="1661"/>
      <c r="DJR61" s="1661"/>
      <c r="DJS61" s="1661"/>
      <c r="DJT61" s="1661"/>
      <c r="DJU61" s="1661"/>
      <c r="DJV61" s="1661"/>
      <c r="DJW61" s="1661"/>
      <c r="DJX61" s="1661"/>
      <c r="DJY61" s="1661"/>
      <c r="DJZ61" s="1661"/>
      <c r="DKA61" s="1661"/>
      <c r="DKB61" s="1661"/>
      <c r="DKC61" s="1661"/>
      <c r="DKD61" s="1661"/>
      <c r="DKE61" s="1661"/>
      <c r="DKF61" s="1661"/>
      <c r="DKG61" s="1661"/>
      <c r="DKH61" s="1661"/>
      <c r="DKI61" s="1661"/>
      <c r="DKJ61" s="1661"/>
      <c r="DKK61" s="1661"/>
      <c r="DKL61" s="1661"/>
      <c r="DKM61" s="1661"/>
      <c r="DKN61" s="1661"/>
      <c r="DKO61" s="1661"/>
      <c r="DKP61" s="1661"/>
      <c r="DKQ61" s="1661"/>
      <c r="DKR61" s="1661"/>
      <c r="DKS61" s="1661"/>
      <c r="DKT61" s="1661"/>
      <c r="DKU61" s="1661"/>
      <c r="DKV61" s="1661"/>
      <c r="DKW61" s="1661"/>
      <c r="DKX61" s="1661"/>
      <c r="DKY61" s="1661"/>
      <c r="DKZ61" s="1661"/>
      <c r="DLA61" s="1661"/>
      <c r="DLB61" s="1661"/>
      <c r="DLC61" s="1661"/>
      <c r="DLD61" s="1661"/>
      <c r="DLE61" s="1661"/>
      <c r="DLF61" s="1661"/>
      <c r="DLG61" s="1661"/>
      <c r="DLH61" s="1661"/>
      <c r="DLI61" s="1661"/>
      <c r="DLJ61" s="1661"/>
      <c r="DLK61" s="1661"/>
      <c r="DLL61" s="1661"/>
      <c r="DLM61" s="1661"/>
      <c r="DLN61" s="1661"/>
      <c r="DLO61" s="1661"/>
      <c r="DLP61" s="1661"/>
      <c r="DLQ61" s="1661"/>
      <c r="DLR61" s="1661"/>
      <c r="DLS61" s="1661"/>
      <c r="DLT61" s="1661"/>
      <c r="DLU61" s="1661"/>
      <c r="DLV61" s="1661"/>
      <c r="DLW61" s="1661"/>
      <c r="DLX61" s="1661"/>
      <c r="DLY61" s="1661"/>
      <c r="DLZ61" s="1661"/>
      <c r="DMA61" s="1661"/>
      <c r="DMB61" s="1661"/>
      <c r="DMC61" s="1661"/>
      <c r="DMD61" s="1661"/>
      <c r="DME61" s="1661"/>
      <c r="DMF61" s="1661"/>
      <c r="DMG61" s="1661"/>
      <c r="DMH61" s="1661"/>
      <c r="DMI61" s="1661"/>
      <c r="DMJ61" s="1661"/>
      <c r="DMK61" s="1661"/>
      <c r="DML61" s="1661"/>
      <c r="DMM61" s="1661"/>
      <c r="DMN61" s="1661"/>
      <c r="DMO61" s="1661"/>
      <c r="DMP61" s="1661"/>
      <c r="DMQ61" s="1661"/>
      <c r="DMR61" s="1661"/>
      <c r="DMS61" s="1661"/>
      <c r="DMT61" s="1661"/>
      <c r="DMU61" s="1661"/>
      <c r="DMV61" s="1661"/>
      <c r="DMW61" s="1661"/>
      <c r="DMX61" s="1661"/>
      <c r="DMY61" s="1661"/>
      <c r="DMZ61" s="1661"/>
      <c r="DNA61" s="1661"/>
      <c r="DNB61" s="1661"/>
      <c r="DNC61" s="1661"/>
      <c r="DND61" s="1661"/>
      <c r="DNE61" s="1661"/>
      <c r="DNF61" s="1661"/>
      <c r="DNG61" s="1661"/>
      <c r="DNH61" s="1661"/>
      <c r="DNI61" s="1661"/>
      <c r="DNJ61" s="1661"/>
      <c r="DNK61" s="1661"/>
      <c r="DNL61" s="1661"/>
      <c r="DNM61" s="1661"/>
      <c r="DNN61" s="1661"/>
      <c r="DNO61" s="1661"/>
      <c r="DNP61" s="1661"/>
      <c r="DNQ61" s="1661"/>
      <c r="DNR61" s="1661"/>
      <c r="DNS61" s="1661"/>
      <c r="DNT61" s="1661"/>
      <c r="DNU61" s="1661"/>
      <c r="DNV61" s="1661"/>
      <c r="DNW61" s="1661"/>
      <c r="DNX61" s="1661"/>
      <c r="DNY61" s="1661"/>
      <c r="DNZ61" s="1661"/>
      <c r="DOA61" s="1661"/>
      <c r="DOB61" s="1661"/>
      <c r="DOC61" s="1661"/>
      <c r="DOD61" s="1661"/>
      <c r="DOE61" s="1661"/>
      <c r="DOF61" s="1661"/>
      <c r="DOG61" s="1661"/>
      <c r="DOH61" s="1661"/>
      <c r="DOI61" s="1661"/>
      <c r="DOJ61" s="1661"/>
      <c r="DOK61" s="1661"/>
      <c r="DOL61" s="1661"/>
      <c r="DOM61" s="1661"/>
      <c r="DON61" s="1661"/>
      <c r="DOO61" s="1661"/>
      <c r="DOP61" s="1661"/>
      <c r="DOQ61" s="1661"/>
      <c r="DOR61" s="1661"/>
      <c r="DOS61" s="1661"/>
      <c r="DOT61" s="1661"/>
      <c r="DOU61" s="1661"/>
      <c r="DOV61" s="1661"/>
      <c r="DOW61" s="1661"/>
      <c r="DOX61" s="1661"/>
      <c r="DOY61" s="1661"/>
      <c r="DOZ61" s="1661"/>
      <c r="DPA61" s="1661"/>
      <c r="DPB61" s="1661"/>
      <c r="DPC61" s="1661"/>
      <c r="DPD61" s="1661"/>
      <c r="DPE61" s="1661"/>
      <c r="DPF61" s="1661"/>
      <c r="DPG61" s="1661"/>
      <c r="DPH61" s="1661"/>
      <c r="DPI61" s="1661"/>
      <c r="DPJ61" s="1661"/>
      <c r="DPK61" s="1661"/>
      <c r="DPL61" s="1661"/>
      <c r="DPM61" s="1661"/>
      <c r="DPN61" s="1661"/>
      <c r="DPO61" s="1661"/>
      <c r="DPP61" s="1661"/>
      <c r="DPQ61" s="1661"/>
      <c r="DPR61" s="1661"/>
      <c r="DPS61" s="1661"/>
      <c r="DPT61" s="1661"/>
      <c r="DPU61" s="1661"/>
      <c r="DPV61" s="1661"/>
      <c r="DPW61" s="1661"/>
      <c r="DPX61" s="1661"/>
      <c r="DPY61" s="1661"/>
      <c r="DPZ61" s="1661"/>
      <c r="DQA61" s="1661"/>
      <c r="DQB61" s="1661"/>
      <c r="DQC61" s="1661"/>
      <c r="DQD61" s="1661"/>
      <c r="DQE61" s="1661"/>
      <c r="DQF61" s="1661"/>
      <c r="DQG61" s="1661"/>
      <c r="DQH61" s="1661"/>
      <c r="DQI61" s="1661"/>
      <c r="DQJ61" s="1661"/>
      <c r="DQK61" s="1661"/>
      <c r="DQL61" s="1661"/>
      <c r="DQM61" s="1661"/>
      <c r="DQN61" s="1661"/>
      <c r="DQO61" s="1661"/>
      <c r="DQP61" s="1661"/>
      <c r="DQQ61" s="1661"/>
      <c r="DQR61" s="1661"/>
      <c r="DQS61" s="1661"/>
      <c r="DQT61" s="1661"/>
      <c r="DQU61" s="1661"/>
      <c r="DQV61" s="1661"/>
      <c r="DQW61" s="1661"/>
      <c r="DQX61" s="1661"/>
      <c r="DQY61" s="1661"/>
      <c r="DQZ61" s="1661"/>
      <c r="DRA61" s="1661"/>
      <c r="DRB61" s="1661"/>
      <c r="DRC61" s="1661"/>
      <c r="DRD61" s="1661"/>
      <c r="DRE61" s="1661"/>
      <c r="DRF61" s="1661"/>
      <c r="DRG61" s="1661"/>
      <c r="DRH61" s="1661"/>
      <c r="DRI61" s="1661"/>
      <c r="DRJ61" s="1661"/>
      <c r="DRK61" s="1661"/>
      <c r="DRL61" s="1661"/>
      <c r="DRM61" s="1661"/>
      <c r="DRN61" s="1661"/>
      <c r="DRO61" s="1661"/>
      <c r="DRP61" s="1661"/>
      <c r="DRQ61" s="1661"/>
      <c r="DRR61" s="1661"/>
      <c r="DRS61" s="1661"/>
      <c r="DRT61" s="1661"/>
      <c r="DRU61" s="1661"/>
      <c r="DRV61" s="1661"/>
      <c r="DRW61" s="1661"/>
      <c r="DRX61" s="1661"/>
      <c r="DRY61" s="1661"/>
      <c r="DRZ61" s="1661"/>
      <c r="DSA61" s="1661"/>
      <c r="DSB61" s="1661"/>
      <c r="DSC61" s="1661"/>
      <c r="DSD61" s="1661"/>
      <c r="DSE61" s="1661"/>
      <c r="DSF61" s="1661"/>
      <c r="DSG61" s="1661"/>
      <c r="DSH61" s="1661"/>
      <c r="DSI61" s="1661"/>
      <c r="DSJ61" s="1661"/>
      <c r="DSK61" s="1661"/>
      <c r="DSL61" s="1661"/>
      <c r="DSM61" s="1661"/>
      <c r="DSN61" s="1661"/>
      <c r="DSO61" s="1661"/>
      <c r="DSP61" s="1661"/>
      <c r="DSQ61" s="1661"/>
      <c r="DSR61" s="1661"/>
      <c r="DSS61" s="1661"/>
      <c r="DST61" s="1661"/>
      <c r="DSU61" s="1661"/>
      <c r="DSV61" s="1661"/>
      <c r="DSW61" s="1661"/>
      <c r="DSX61" s="1661"/>
      <c r="DSY61" s="1661"/>
      <c r="DSZ61" s="1661"/>
      <c r="DTA61" s="1661"/>
      <c r="DTB61" s="1661"/>
      <c r="DTC61" s="1661"/>
      <c r="DTD61" s="1661"/>
      <c r="DTE61" s="1661"/>
      <c r="DTF61" s="1661"/>
      <c r="DTG61" s="1661"/>
      <c r="DTH61" s="1661"/>
      <c r="DTI61" s="1661"/>
      <c r="DTJ61" s="1661"/>
      <c r="DTK61" s="1661"/>
      <c r="DTL61" s="1661"/>
      <c r="DTM61" s="1661"/>
      <c r="DTN61" s="1661"/>
      <c r="DTO61" s="1661"/>
      <c r="DTP61" s="1661"/>
      <c r="DTQ61" s="1661"/>
      <c r="DTR61" s="1661"/>
      <c r="DTS61" s="1661"/>
      <c r="DTT61" s="1661"/>
      <c r="DTU61" s="1661"/>
      <c r="DTV61" s="1661"/>
      <c r="DTW61" s="1661"/>
      <c r="DTX61" s="1661"/>
      <c r="DTY61" s="1661"/>
      <c r="DTZ61" s="1661"/>
      <c r="DUA61" s="1661"/>
      <c r="DUB61" s="1661"/>
      <c r="DUC61" s="1661"/>
      <c r="DUD61" s="1661"/>
      <c r="DUE61" s="1661"/>
      <c r="DUF61" s="1661"/>
      <c r="DUG61" s="1661"/>
      <c r="DUH61" s="1661"/>
      <c r="DUI61" s="1661"/>
      <c r="DUJ61" s="1661"/>
      <c r="DUK61" s="1661"/>
      <c r="DUL61" s="1661"/>
      <c r="DUM61" s="1661"/>
      <c r="DUN61" s="1661"/>
      <c r="DUO61" s="1661"/>
      <c r="DUP61" s="1661"/>
      <c r="DUQ61" s="1661"/>
      <c r="DUR61" s="1661"/>
      <c r="DUS61" s="1661"/>
      <c r="DUT61" s="1661"/>
      <c r="DUU61" s="1661"/>
      <c r="DUV61" s="1661"/>
      <c r="DUW61" s="1661"/>
      <c r="DUX61" s="1661"/>
      <c r="DUY61" s="1661"/>
      <c r="DUZ61" s="1661"/>
      <c r="DVA61" s="1661"/>
      <c r="DVB61" s="1661"/>
      <c r="DVC61" s="1661"/>
      <c r="DVD61" s="1661"/>
      <c r="DVE61" s="1661"/>
      <c r="DVF61" s="1661"/>
      <c r="DVG61" s="1661"/>
      <c r="DVH61" s="1661"/>
      <c r="DVI61" s="1661"/>
      <c r="DVJ61" s="1661"/>
      <c r="DVK61" s="1661"/>
      <c r="DVL61" s="1661"/>
      <c r="DVM61" s="1661"/>
      <c r="DVN61" s="1661"/>
      <c r="DVO61" s="1661"/>
      <c r="DVP61" s="1661"/>
      <c r="DVQ61" s="1661"/>
      <c r="DVR61" s="1661"/>
      <c r="DVS61" s="1661"/>
      <c r="DVT61" s="1661"/>
      <c r="DVU61" s="1661"/>
      <c r="DVV61" s="1661"/>
      <c r="DVW61" s="1661"/>
      <c r="DVX61" s="1661"/>
      <c r="DVY61" s="1661"/>
      <c r="DVZ61" s="1661"/>
      <c r="DWA61" s="1661"/>
      <c r="DWB61" s="1661"/>
      <c r="DWC61" s="1661"/>
      <c r="DWD61" s="1661"/>
      <c r="DWE61" s="1661"/>
      <c r="DWF61" s="1661"/>
      <c r="DWG61" s="1661"/>
      <c r="DWH61" s="1661"/>
      <c r="DWI61" s="1661"/>
      <c r="DWJ61" s="1661"/>
      <c r="DWK61" s="1661"/>
      <c r="DWL61" s="1661"/>
      <c r="DWM61" s="1661"/>
      <c r="DWN61" s="1661"/>
      <c r="DWO61" s="1661"/>
      <c r="DWP61" s="1661"/>
      <c r="DWQ61" s="1661"/>
      <c r="DWR61" s="1661"/>
      <c r="DWS61" s="1661"/>
      <c r="DWT61" s="1661"/>
      <c r="DWU61" s="1661"/>
      <c r="DWV61" s="1661"/>
      <c r="DWW61" s="1661"/>
      <c r="DWX61" s="1661"/>
      <c r="DWY61" s="1661"/>
      <c r="DWZ61" s="1661"/>
      <c r="DXA61" s="1661"/>
      <c r="DXB61" s="1661"/>
      <c r="DXC61" s="1661"/>
      <c r="DXD61" s="1661"/>
      <c r="DXE61" s="1661"/>
      <c r="DXF61" s="1661"/>
      <c r="DXG61" s="1661"/>
      <c r="DXH61" s="1661"/>
      <c r="DXI61" s="1661"/>
      <c r="DXJ61" s="1661"/>
      <c r="DXK61" s="1661"/>
      <c r="DXL61" s="1661"/>
      <c r="DXM61" s="1661"/>
      <c r="DXN61" s="1661"/>
      <c r="DXO61" s="1661"/>
      <c r="DXP61" s="1661"/>
      <c r="DXQ61" s="1661"/>
      <c r="DXR61" s="1661"/>
      <c r="DXS61" s="1661"/>
      <c r="DXT61" s="1661"/>
      <c r="DXU61" s="1661"/>
      <c r="DXV61" s="1661"/>
      <c r="DXW61" s="1661"/>
      <c r="DXX61" s="1661"/>
      <c r="DXY61" s="1661"/>
      <c r="DXZ61" s="1661"/>
      <c r="DYA61" s="1661"/>
      <c r="DYB61" s="1661"/>
      <c r="DYC61" s="1661"/>
      <c r="DYD61" s="1661"/>
      <c r="DYE61" s="1661"/>
      <c r="DYF61" s="1661"/>
      <c r="DYG61" s="1661"/>
      <c r="DYH61" s="1661"/>
      <c r="DYI61" s="1661"/>
      <c r="DYJ61" s="1661"/>
      <c r="DYK61" s="1661"/>
      <c r="DYL61" s="1661"/>
      <c r="DYM61" s="1661"/>
      <c r="DYN61" s="1661"/>
      <c r="DYO61" s="1661"/>
      <c r="DYP61" s="1661"/>
      <c r="DYQ61" s="1661"/>
      <c r="DYR61" s="1661"/>
      <c r="DYS61" s="1661"/>
      <c r="DYT61" s="1661"/>
      <c r="DYU61" s="1661"/>
      <c r="DYV61" s="1661"/>
      <c r="DYW61" s="1661"/>
      <c r="DYX61" s="1661"/>
      <c r="DYY61" s="1661"/>
      <c r="DYZ61" s="1661"/>
      <c r="DZA61" s="1661"/>
      <c r="DZB61" s="1661"/>
      <c r="DZC61" s="1661"/>
      <c r="DZD61" s="1661"/>
      <c r="DZE61" s="1661"/>
      <c r="DZF61" s="1661"/>
      <c r="DZG61" s="1661"/>
      <c r="DZH61" s="1661"/>
      <c r="DZI61" s="1661"/>
      <c r="DZJ61" s="1661"/>
      <c r="DZK61" s="1661"/>
      <c r="DZL61" s="1661"/>
      <c r="DZM61" s="1661"/>
      <c r="DZN61" s="1661"/>
      <c r="DZO61" s="1661"/>
      <c r="DZP61" s="1661"/>
      <c r="DZQ61" s="1661"/>
      <c r="DZR61" s="1661"/>
      <c r="DZS61" s="1661"/>
      <c r="DZT61" s="1661"/>
      <c r="DZU61" s="1661"/>
      <c r="DZV61" s="1661"/>
      <c r="DZW61" s="1661"/>
      <c r="DZX61" s="1661"/>
      <c r="DZY61" s="1661"/>
      <c r="DZZ61" s="1661"/>
      <c r="EAA61" s="1661"/>
      <c r="EAB61" s="1661"/>
      <c r="EAC61" s="1661"/>
      <c r="EAD61" s="1661"/>
      <c r="EAE61" s="1661"/>
      <c r="EAF61" s="1661"/>
      <c r="EAG61" s="1661"/>
      <c r="EAH61" s="1661"/>
      <c r="EAI61" s="1661"/>
      <c r="EAJ61" s="1661"/>
      <c r="EAK61" s="1661"/>
      <c r="EAL61" s="1661"/>
      <c r="EAM61" s="1661"/>
      <c r="EAN61" s="1661"/>
      <c r="EAO61" s="1661"/>
      <c r="EAP61" s="1661"/>
      <c r="EAQ61" s="1661"/>
      <c r="EAR61" s="1661"/>
      <c r="EAS61" s="1661"/>
      <c r="EAT61" s="1661"/>
      <c r="EAU61" s="1661"/>
      <c r="EAV61" s="1661"/>
      <c r="EAW61" s="1661"/>
      <c r="EAX61" s="1661"/>
      <c r="EAY61" s="1661"/>
      <c r="EAZ61" s="1661"/>
      <c r="EBA61" s="1661"/>
      <c r="EBB61" s="1661"/>
      <c r="EBC61" s="1661"/>
      <c r="EBD61" s="1661"/>
      <c r="EBE61" s="1661"/>
      <c r="EBF61" s="1661"/>
      <c r="EBG61" s="1661"/>
      <c r="EBH61" s="1661"/>
      <c r="EBI61" s="1661"/>
      <c r="EBJ61" s="1661"/>
      <c r="EBK61" s="1661"/>
      <c r="EBL61" s="1661"/>
      <c r="EBM61" s="1661"/>
      <c r="EBN61" s="1661"/>
      <c r="EBO61" s="1661"/>
      <c r="EBP61" s="1661"/>
      <c r="EBQ61" s="1661"/>
      <c r="EBR61" s="1661"/>
      <c r="EBS61" s="1661"/>
      <c r="EBT61" s="1661"/>
      <c r="EBU61" s="1661"/>
      <c r="EBV61" s="1661"/>
      <c r="EBW61" s="1661"/>
      <c r="EBX61" s="1661"/>
      <c r="EBY61" s="1661"/>
      <c r="EBZ61" s="1661"/>
      <c r="ECA61" s="1661"/>
      <c r="ECB61" s="1661"/>
      <c r="ECC61" s="1661"/>
      <c r="ECD61" s="1661"/>
      <c r="ECE61" s="1661"/>
      <c r="ECF61" s="1661"/>
      <c r="ECG61" s="1661"/>
      <c r="ECH61" s="1661"/>
      <c r="ECI61" s="1661"/>
      <c r="ECJ61" s="1661"/>
      <c r="ECK61" s="1661"/>
      <c r="ECL61" s="1661"/>
      <c r="ECM61" s="1661"/>
      <c r="ECN61" s="1661"/>
      <c r="ECO61" s="1661"/>
      <c r="ECP61" s="1661"/>
      <c r="ECQ61" s="1661"/>
      <c r="ECR61" s="1661"/>
      <c r="ECS61" s="1661"/>
      <c r="ECT61" s="1661"/>
      <c r="ECU61" s="1661"/>
      <c r="ECV61" s="1661"/>
      <c r="ECW61" s="1661"/>
      <c r="ECX61" s="1661"/>
      <c r="ECY61" s="1661"/>
      <c r="ECZ61" s="1661"/>
      <c r="EDA61" s="1661"/>
      <c r="EDB61" s="1661"/>
      <c r="EDC61" s="1661"/>
      <c r="EDD61" s="1661"/>
      <c r="EDE61" s="1661"/>
      <c r="EDF61" s="1661"/>
      <c r="EDG61" s="1661"/>
      <c r="EDH61" s="1661"/>
      <c r="EDI61" s="1661"/>
      <c r="EDJ61" s="1661"/>
      <c r="EDK61" s="1661"/>
      <c r="EDL61" s="1661"/>
      <c r="EDM61" s="1661"/>
      <c r="EDN61" s="1661"/>
      <c r="EDO61" s="1661"/>
      <c r="EDP61" s="1661"/>
      <c r="EDQ61" s="1661"/>
      <c r="EDR61" s="1661"/>
      <c r="EDS61" s="1661"/>
      <c r="EDT61" s="1661"/>
      <c r="EDU61" s="1661"/>
      <c r="EDV61" s="1661"/>
      <c r="EDW61" s="1661"/>
      <c r="EDX61" s="1661"/>
      <c r="EDY61" s="1661"/>
      <c r="EDZ61" s="1661"/>
      <c r="EEA61" s="1661"/>
      <c r="EEB61" s="1661"/>
      <c r="EEC61" s="1661"/>
      <c r="EED61" s="1661"/>
      <c r="EEE61" s="1661"/>
      <c r="EEF61" s="1661"/>
      <c r="EEG61" s="1661"/>
      <c r="EEH61" s="1661"/>
      <c r="EEI61" s="1661"/>
      <c r="EEJ61" s="1661"/>
      <c r="EEK61" s="1661"/>
      <c r="EEL61" s="1661"/>
      <c r="EEM61" s="1661"/>
      <c r="EEN61" s="1661"/>
      <c r="EEO61" s="1661"/>
      <c r="EEP61" s="1661"/>
      <c r="EEQ61" s="1661"/>
      <c r="EER61" s="1661"/>
      <c r="EES61" s="1661"/>
      <c r="EET61" s="1661"/>
      <c r="EEU61" s="1661"/>
      <c r="EEV61" s="1661"/>
      <c r="EEW61" s="1661"/>
      <c r="EEX61" s="1661"/>
      <c r="EEY61" s="1661"/>
      <c r="EEZ61" s="1661"/>
      <c r="EFA61" s="1661"/>
      <c r="EFB61" s="1661"/>
      <c r="EFC61" s="1661"/>
      <c r="EFD61" s="1661"/>
      <c r="EFE61" s="1661"/>
      <c r="EFF61" s="1661"/>
      <c r="EFG61" s="1661"/>
      <c r="EFH61" s="1661"/>
      <c r="EFI61" s="1661"/>
      <c r="EFJ61" s="1661"/>
      <c r="EFK61" s="1661"/>
      <c r="EFL61" s="1661"/>
      <c r="EFM61" s="1661"/>
      <c r="EFN61" s="1661"/>
      <c r="EFO61" s="1661"/>
      <c r="EFP61" s="1661"/>
      <c r="EFQ61" s="1661"/>
      <c r="EFR61" s="1661"/>
      <c r="EFS61" s="1661"/>
      <c r="EFT61" s="1661"/>
      <c r="EFU61" s="1661"/>
      <c r="EFV61" s="1661"/>
      <c r="EFW61" s="1661"/>
      <c r="EFX61" s="1661"/>
      <c r="EFY61" s="1661"/>
      <c r="EFZ61" s="1661"/>
      <c r="EGA61" s="1661"/>
      <c r="EGB61" s="1661"/>
      <c r="EGC61" s="1661"/>
      <c r="EGD61" s="1661"/>
      <c r="EGE61" s="1661"/>
      <c r="EGF61" s="1661"/>
      <c r="EGG61" s="1661"/>
      <c r="EGH61" s="1661"/>
      <c r="EGI61" s="1661"/>
      <c r="EGJ61" s="1661"/>
      <c r="EGK61" s="1661"/>
      <c r="EGL61" s="1661"/>
      <c r="EGM61" s="1661"/>
      <c r="EGN61" s="1661"/>
      <c r="EGO61" s="1661"/>
      <c r="EGP61" s="1661"/>
      <c r="EGQ61" s="1661"/>
      <c r="EGR61" s="1661"/>
      <c r="EGS61" s="1661"/>
      <c r="EGT61" s="1661"/>
      <c r="EGU61" s="1661"/>
      <c r="EGV61" s="1661"/>
      <c r="EGW61" s="1661"/>
      <c r="EGX61" s="1661"/>
      <c r="EGY61" s="1661"/>
      <c r="EGZ61" s="1661"/>
      <c r="EHA61" s="1661"/>
      <c r="EHB61" s="1661"/>
      <c r="EHC61" s="1661"/>
      <c r="EHD61" s="1661"/>
      <c r="EHE61" s="1661"/>
      <c r="EHF61" s="1661"/>
      <c r="EHG61" s="1661"/>
      <c r="EHH61" s="1661"/>
      <c r="EHI61" s="1661"/>
      <c r="EHJ61" s="1661"/>
      <c r="EHK61" s="1661"/>
      <c r="EHL61" s="1661"/>
      <c r="EHM61" s="1661"/>
      <c r="EHN61" s="1661"/>
      <c r="EHO61" s="1661"/>
      <c r="EHP61" s="1661"/>
      <c r="EHQ61" s="1661"/>
      <c r="EHR61" s="1661"/>
      <c r="EHS61" s="1661"/>
      <c r="EHT61" s="1661"/>
      <c r="EHU61" s="1661"/>
      <c r="EHV61" s="1661"/>
      <c r="EHW61" s="1661"/>
      <c r="EHX61" s="1661"/>
      <c r="EHY61" s="1661"/>
      <c r="EHZ61" s="1661"/>
      <c r="EIA61" s="1661"/>
      <c r="EIB61" s="1661"/>
      <c r="EIC61" s="1661"/>
      <c r="EID61" s="1661"/>
      <c r="EIE61" s="1661"/>
      <c r="EIF61" s="1661"/>
      <c r="EIG61" s="1661"/>
      <c r="EIH61" s="1661"/>
      <c r="EII61" s="1661"/>
      <c r="EIJ61" s="1661"/>
      <c r="EIK61" s="1661"/>
      <c r="EIL61" s="1661"/>
      <c r="EIM61" s="1661"/>
      <c r="EIN61" s="1661"/>
      <c r="EIO61" s="1661"/>
      <c r="EIP61" s="1661"/>
      <c r="EIQ61" s="1661"/>
      <c r="EIR61" s="1661"/>
      <c r="EIS61" s="1661"/>
      <c r="EIT61" s="1661"/>
      <c r="EIU61" s="1661"/>
      <c r="EIV61" s="1661"/>
      <c r="EIW61" s="1661"/>
      <c r="EIX61" s="1661"/>
      <c r="EIY61" s="1661"/>
      <c r="EIZ61" s="1661"/>
      <c r="EJA61" s="1661"/>
      <c r="EJB61" s="1661"/>
      <c r="EJC61" s="1661"/>
      <c r="EJD61" s="1661"/>
      <c r="EJE61" s="1661"/>
      <c r="EJF61" s="1661"/>
      <c r="EJG61" s="1661"/>
      <c r="EJH61" s="1661"/>
      <c r="EJI61" s="1661"/>
      <c r="EJJ61" s="1661"/>
      <c r="EJK61" s="1661"/>
      <c r="EJL61" s="1661"/>
      <c r="EJM61" s="1661"/>
      <c r="EJN61" s="1661"/>
      <c r="EJO61" s="1661"/>
      <c r="EJP61" s="1661"/>
      <c r="EJQ61" s="1661"/>
      <c r="EJR61" s="1661"/>
      <c r="EJS61" s="1661"/>
      <c r="EJT61" s="1661"/>
      <c r="EJU61" s="1661"/>
      <c r="EJV61" s="1661"/>
      <c r="EJW61" s="1661"/>
      <c r="EJX61" s="1661"/>
      <c r="EJY61" s="1661"/>
      <c r="EJZ61" s="1661"/>
      <c r="EKA61" s="1661"/>
      <c r="EKB61" s="1661"/>
      <c r="EKC61" s="1661"/>
      <c r="EKD61" s="1661"/>
      <c r="EKE61" s="1661"/>
      <c r="EKF61" s="1661"/>
      <c r="EKG61" s="1661"/>
      <c r="EKH61" s="1661"/>
      <c r="EKI61" s="1661"/>
      <c r="EKJ61" s="1661"/>
      <c r="EKK61" s="1661"/>
      <c r="EKL61" s="1661"/>
      <c r="EKM61" s="1661"/>
      <c r="EKN61" s="1661"/>
      <c r="EKO61" s="1661"/>
      <c r="EKP61" s="1661"/>
      <c r="EKQ61" s="1661"/>
      <c r="EKR61" s="1661"/>
      <c r="EKS61" s="1661"/>
      <c r="EKT61" s="1661"/>
      <c r="EKU61" s="1661"/>
      <c r="EKV61" s="1661"/>
      <c r="EKW61" s="1661"/>
      <c r="EKX61" s="1661"/>
      <c r="EKY61" s="1661"/>
      <c r="EKZ61" s="1661"/>
      <c r="ELA61" s="1661"/>
      <c r="ELB61" s="1661"/>
      <c r="ELC61" s="1661"/>
      <c r="ELD61" s="1661"/>
      <c r="ELE61" s="1661"/>
      <c r="ELF61" s="1661"/>
      <c r="ELG61" s="1661"/>
      <c r="ELH61" s="1661"/>
      <c r="ELI61" s="1661"/>
      <c r="ELJ61" s="1661"/>
      <c r="ELK61" s="1661"/>
      <c r="ELL61" s="1661"/>
      <c r="ELM61" s="1661"/>
      <c r="ELN61" s="1661"/>
      <c r="ELO61" s="1661"/>
      <c r="ELP61" s="1661"/>
      <c r="ELQ61" s="1661"/>
      <c r="ELR61" s="1661"/>
      <c r="ELS61" s="1661"/>
      <c r="ELT61" s="1661"/>
      <c r="ELU61" s="1661"/>
      <c r="ELV61" s="1661"/>
      <c r="ELW61" s="1661"/>
      <c r="ELX61" s="1661"/>
      <c r="ELY61" s="1661"/>
      <c r="ELZ61" s="1661"/>
      <c r="EMA61" s="1661"/>
      <c r="EMB61" s="1661"/>
      <c r="EMC61" s="1661"/>
      <c r="EMD61" s="1661"/>
      <c r="EME61" s="1661"/>
      <c r="EMF61" s="1661"/>
      <c r="EMG61" s="1661"/>
      <c r="EMH61" s="1661"/>
      <c r="EMI61" s="1661"/>
      <c r="EMJ61" s="1661"/>
      <c r="EMK61" s="1661"/>
      <c r="EML61" s="1661"/>
      <c r="EMM61" s="1661"/>
      <c r="EMN61" s="1661"/>
      <c r="EMO61" s="1661"/>
      <c r="EMP61" s="1661"/>
      <c r="EMQ61" s="1661"/>
      <c r="EMR61" s="1661"/>
      <c r="EMS61" s="1661"/>
      <c r="EMT61" s="1661"/>
      <c r="EMU61" s="1661"/>
      <c r="EMV61" s="1661"/>
      <c r="EMW61" s="1661"/>
      <c r="EMX61" s="1661"/>
      <c r="EMY61" s="1661"/>
      <c r="EMZ61" s="1661"/>
      <c r="ENA61" s="1661"/>
      <c r="ENB61" s="1661"/>
      <c r="ENC61" s="1661"/>
      <c r="END61" s="1661"/>
      <c r="ENE61" s="1661"/>
      <c r="ENF61" s="1661"/>
      <c r="ENG61" s="1661"/>
      <c r="ENH61" s="1661"/>
      <c r="ENI61" s="1661"/>
      <c r="ENJ61" s="1661"/>
      <c r="ENK61" s="1661"/>
      <c r="ENL61" s="1661"/>
      <c r="ENM61" s="1661"/>
      <c r="ENN61" s="1661"/>
      <c r="ENO61" s="1661"/>
      <c r="ENP61" s="1661"/>
      <c r="ENQ61" s="1661"/>
      <c r="ENR61" s="1661"/>
      <c r="ENS61" s="1661"/>
      <c r="ENT61" s="1661"/>
      <c r="ENU61" s="1661"/>
      <c r="ENV61" s="1661"/>
      <c r="ENW61" s="1661"/>
      <c r="ENX61" s="1661"/>
      <c r="ENY61" s="1661"/>
      <c r="ENZ61" s="1661"/>
      <c r="EOA61" s="1661"/>
      <c r="EOB61" s="1661"/>
      <c r="EOC61" s="1661"/>
      <c r="EOD61" s="1661"/>
      <c r="EOE61" s="1661"/>
      <c r="EOF61" s="1661"/>
      <c r="EOG61" s="1661"/>
      <c r="EOH61" s="1661"/>
      <c r="EOI61" s="1661"/>
      <c r="EOJ61" s="1661"/>
      <c r="EOK61" s="1661"/>
      <c r="EOL61" s="1661"/>
      <c r="EOM61" s="1661"/>
      <c r="EON61" s="1661"/>
      <c r="EOO61" s="1661"/>
      <c r="EOP61" s="1661"/>
      <c r="EOQ61" s="1661"/>
      <c r="EOR61" s="1661"/>
      <c r="EOS61" s="1661"/>
      <c r="EOT61" s="1661"/>
      <c r="EOU61" s="1661"/>
      <c r="EOV61" s="1661"/>
      <c r="EOW61" s="1661"/>
      <c r="EOX61" s="1661"/>
      <c r="EOY61" s="1661"/>
      <c r="EOZ61" s="1661"/>
      <c r="EPA61" s="1661"/>
      <c r="EPB61" s="1661"/>
      <c r="EPC61" s="1661"/>
      <c r="EPD61" s="1661"/>
      <c r="EPE61" s="1661"/>
      <c r="EPF61" s="1661"/>
      <c r="EPG61" s="1661"/>
      <c r="EPH61" s="1661"/>
      <c r="EPI61" s="1661"/>
      <c r="EPJ61" s="1661"/>
      <c r="EPK61" s="1661"/>
      <c r="EPL61" s="1661"/>
      <c r="EPM61" s="1661"/>
      <c r="EPN61" s="1661"/>
      <c r="EPO61" s="1661"/>
      <c r="EPP61" s="1661"/>
      <c r="EPQ61" s="1661"/>
      <c r="EPR61" s="1661"/>
      <c r="EPS61" s="1661"/>
      <c r="EPT61" s="1661"/>
      <c r="EPU61" s="1661"/>
      <c r="EPV61" s="1661"/>
      <c r="EPW61" s="1661"/>
      <c r="EPX61" s="1661"/>
      <c r="EPY61" s="1661"/>
      <c r="EPZ61" s="1661"/>
      <c r="EQA61" s="1661"/>
      <c r="EQB61" s="1661"/>
      <c r="EQC61" s="1661"/>
      <c r="EQD61" s="1661"/>
      <c r="EQE61" s="1661"/>
      <c r="EQF61" s="1661"/>
      <c r="EQG61" s="1661"/>
      <c r="EQH61" s="1661"/>
      <c r="EQI61" s="1661"/>
      <c r="EQJ61" s="1661"/>
      <c r="EQK61" s="1661"/>
      <c r="EQL61" s="1661"/>
      <c r="EQM61" s="1661"/>
      <c r="EQN61" s="1661"/>
      <c r="EQO61" s="1661"/>
      <c r="EQP61" s="1661"/>
      <c r="EQQ61" s="1661"/>
      <c r="EQR61" s="1661"/>
      <c r="EQS61" s="1661"/>
      <c r="EQT61" s="1661"/>
      <c r="EQU61" s="1661"/>
      <c r="EQV61" s="1661"/>
      <c r="EQW61" s="1661"/>
      <c r="EQX61" s="1661"/>
      <c r="EQY61" s="1661"/>
      <c r="EQZ61" s="1661"/>
      <c r="ERA61" s="1661"/>
      <c r="ERB61" s="1661"/>
      <c r="ERC61" s="1661"/>
      <c r="ERD61" s="1661"/>
      <c r="ERE61" s="1661"/>
      <c r="ERF61" s="1661"/>
      <c r="ERG61" s="1661"/>
      <c r="ERH61" s="1661"/>
      <c r="ERI61" s="1661"/>
      <c r="ERJ61" s="1661"/>
      <c r="ERK61" s="1661"/>
      <c r="ERL61" s="1661"/>
      <c r="ERM61" s="1661"/>
      <c r="ERN61" s="1661"/>
      <c r="ERO61" s="1661"/>
      <c r="ERP61" s="1661"/>
      <c r="ERQ61" s="1661"/>
      <c r="ERR61" s="1661"/>
      <c r="ERS61" s="1661"/>
      <c r="ERT61" s="1661"/>
      <c r="ERU61" s="1661"/>
      <c r="ERV61" s="1661"/>
      <c r="ERW61" s="1661"/>
      <c r="ERX61" s="1661"/>
      <c r="ERY61" s="1661"/>
      <c r="ERZ61" s="1661"/>
      <c r="ESA61" s="1661"/>
      <c r="ESB61" s="1661"/>
      <c r="ESC61" s="1661"/>
      <c r="ESD61" s="1661"/>
      <c r="ESE61" s="1661"/>
      <c r="ESF61" s="1661"/>
      <c r="ESG61" s="1661"/>
      <c r="ESH61" s="1661"/>
      <c r="ESI61" s="1661"/>
      <c r="ESJ61" s="1661"/>
      <c r="ESK61" s="1661"/>
      <c r="ESL61" s="1661"/>
      <c r="ESM61" s="1661"/>
      <c r="ESN61" s="1661"/>
      <c r="ESO61" s="1661"/>
      <c r="ESP61" s="1661"/>
      <c r="ESQ61" s="1661"/>
      <c r="ESR61" s="1661"/>
      <c r="ESS61" s="1661"/>
      <c r="EST61" s="1661"/>
      <c r="ESU61" s="1661"/>
      <c r="ESV61" s="1661"/>
      <c r="ESW61" s="1661"/>
      <c r="ESX61" s="1661"/>
      <c r="ESY61" s="1661"/>
      <c r="ESZ61" s="1661"/>
      <c r="ETA61" s="1661"/>
      <c r="ETB61" s="1661"/>
      <c r="ETC61" s="1661"/>
      <c r="ETD61" s="1661"/>
      <c r="ETE61" s="1661"/>
      <c r="ETF61" s="1661"/>
      <c r="ETG61" s="1661"/>
      <c r="ETH61" s="1661"/>
      <c r="ETI61" s="1661"/>
      <c r="ETJ61" s="1661"/>
      <c r="ETK61" s="1661"/>
      <c r="ETL61" s="1661"/>
      <c r="ETM61" s="1661"/>
      <c r="ETN61" s="1661"/>
      <c r="ETO61" s="1661"/>
      <c r="ETP61" s="1661"/>
      <c r="ETQ61" s="1661"/>
      <c r="ETR61" s="1661"/>
      <c r="ETS61" s="1661"/>
      <c r="ETT61" s="1661"/>
      <c r="ETU61" s="1661"/>
      <c r="ETV61" s="1661"/>
      <c r="ETW61" s="1661"/>
      <c r="ETX61" s="1661"/>
      <c r="ETY61" s="1661"/>
      <c r="ETZ61" s="1661"/>
      <c r="EUA61" s="1661"/>
      <c r="EUB61" s="1661"/>
      <c r="EUC61" s="1661"/>
      <c r="EUD61" s="1661"/>
      <c r="EUE61" s="1661"/>
      <c r="EUF61" s="1661"/>
      <c r="EUG61" s="1661"/>
      <c r="EUH61" s="1661"/>
      <c r="EUI61" s="1661"/>
      <c r="EUJ61" s="1661"/>
      <c r="EUK61" s="1661"/>
      <c r="EUL61" s="1661"/>
      <c r="EUM61" s="1661"/>
      <c r="EUN61" s="1661"/>
      <c r="EUO61" s="1661"/>
      <c r="EUP61" s="1661"/>
      <c r="EUQ61" s="1661"/>
      <c r="EUR61" s="1661"/>
      <c r="EUS61" s="1661"/>
      <c r="EUT61" s="1661"/>
      <c r="EUU61" s="1661"/>
      <c r="EUV61" s="1661"/>
      <c r="EUW61" s="1661"/>
      <c r="EUX61" s="1661"/>
      <c r="EUY61" s="1661"/>
      <c r="EUZ61" s="1661"/>
      <c r="EVA61" s="1661"/>
      <c r="EVB61" s="1661"/>
      <c r="EVC61" s="1661"/>
      <c r="EVD61" s="1661"/>
      <c r="EVE61" s="1661"/>
      <c r="EVF61" s="1661"/>
      <c r="EVG61" s="1661"/>
      <c r="EVH61" s="1661"/>
      <c r="EVI61" s="1661"/>
      <c r="EVJ61" s="1661"/>
      <c r="EVK61" s="1661"/>
      <c r="EVL61" s="1661"/>
      <c r="EVM61" s="1661"/>
      <c r="EVN61" s="1661"/>
      <c r="EVO61" s="1661"/>
      <c r="EVP61" s="1661"/>
      <c r="EVQ61" s="1661"/>
      <c r="EVR61" s="1661"/>
      <c r="EVS61" s="1661"/>
      <c r="EVT61" s="1661"/>
      <c r="EVU61" s="1661"/>
      <c r="EVV61" s="1661"/>
      <c r="EVW61" s="1661"/>
      <c r="EVX61" s="1661"/>
      <c r="EVY61" s="1661"/>
      <c r="EVZ61" s="1661"/>
      <c r="EWA61" s="1661"/>
      <c r="EWB61" s="1661"/>
      <c r="EWC61" s="1661"/>
      <c r="EWD61" s="1661"/>
      <c r="EWE61" s="1661"/>
      <c r="EWF61" s="1661"/>
      <c r="EWG61" s="1661"/>
      <c r="EWH61" s="1661"/>
      <c r="EWI61" s="1661"/>
      <c r="EWJ61" s="1661"/>
      <c r="EWK61" s="1661"/>
      <c r="EWL61" s="1661"/>
      <c r="EWM61" s="1661"/>
      <c r="EWN61" s="1661"/>
      <c r="EWO61" s="1661"/>
      <c r="EWP61" s="1661"/>
      <c r="EWQ61" s="1661"/>
      <c r="EWR61" s="1661"/>
      <c r="EWS61" s="1661"/>
      <c r="EWT61" s="1661"/>
      <c r="EWU61" s="1661"/>
      <c r="EWV61" s="1661"/>
      <c r="EWW61" s="1661"/>
      <c r="EWX61" s="1661"/>
      <c r="EWY61" s="1661"/>
      <c r="EWZ61" s="1661"/>
      <c r="EXA61" s="1661"/>
      <c r="EXB61" s="1661"/>
      <c r="EXC61" s="1661"/>
      <c r="EXD61" s="1661"/>
      <c r="EXE61" s="1661"/>
      <c r="EXF61" s="1661"/>
      <c r="EXG61" s="1661"/>
      <c r="EXH61" s="1661"/>
      <c r="EXI61" s="1661"/>
      <c r="EXJ61" s="1661"/>
      <c r="EXK61" s="1661"/>
      <c r="EXL61" s="1661"/>
      <c r="EXM61" s="1661"/>
      <c r="EXN61" s="1661"/>
      <c r="EXO61" s="1661"/>
      <c r="EXP61" s="1661"/>
      <c r="EXQ61" s="1661"/>
      <c r="EXR61" s="1661"/>
      <c r="EXS61" s="1661"/>
      <c r="EXT61" s="1661"/>
      <c r="EXU61" s="1661"/>
      <c r="EXV61" s="1661"/>
      <c r="EXW61" s="1661"/>
      <c r="EXX61" s="1661"/>
      <c r="EXY61" s="1661"/>
      <c r="EXZ61" s="1661"/>
      <c r="EYA61" s="1661"/>
      <c r="EYB61" s="1661"/>
      <c r="EYC61" s="1661"/>
      <c r="EYD61" s="1661"/>
      <c r="EYE61" s="1661"/>
      <c r="EYF61" s="1661"/>
      <c r="EYG61" s="1661"/>
      <c r="EYH61" s="1661"/>
      <c r="EYI61" s="1661"/>
      <c r="EYJ61" s="1661"/>
      <c r="EYK61" s="1661"/>
      <c r="EYL61" s="1661"/>
      <c r="EYM61" s="1661"/>
      <c r="EYN61" s="1661"/>
      <c r="EYO61" s="1661"/>
      <c r="EYP61" s="1661"/>
      <c r="EYQ61" s="1661"/>
      <c r="EYR61" s="1661"/>
      <c r="EYS61" s="1661"/>
      <c r="EYT61" s="1661"/>
      <c r="EYU61" s="1661"/>
      <c r="EYV61" s="1661"/>
      <c r="EYW61" s="1661"/>
      <c r="EYX61" s="1661"/>
      <c r="EYY61" s="1661"/>
      <c r="EYZ61" s="1661"/>
      <c r="EZA61" s="1661"/>
      <c r="EZB61" s="1661"/>
      <c r="EZC61" s="1661"/>
      <c r="EZD61" s="1661"/>
      <c r="EZE61" s="1661"/>
      <c r="EZF61" s="1661"/>
      <c r="EZG61" s="1661"/>
      <c r="EZH61" s="1661"/>
      <c r="EZI61" s="1661"/>
      <c r="EZJ61" s="1661"/>
      <c r="EZK61" s="1661"/>
      <c r="EZL61" s="1661"/>
      <c r="EZM61" s="1661"/>
      <c r="EZN61" s="1661"/>
      <c r="EZO61" s="1661"/>
      <c r="EZP61" s="1661"/>
      <c r="EZQ61" s="1661"/>
      <c r="EZR61" s="1661"/>
      <c r="EZS61" s="1661"/>
      <c r="EZT61" s="1661"/>
      <c r="EZU61" s="1661"/>
      <c r="EZV61" s="1661"/>
      <c r="EZW61" s="1661"/>
      <c r="EZX61" s="1661"/>
      <c r="EZY61" s="1661"/>
      <c r="EZZ61" s="1661"/>
      <c r="FAA61" s="1661"/>
      <c r="FAB61" s="1661"/>
      <c r="FAC61" s="1661"/>
      <c r="FAD61" s="1661"/>
      <c r="FAE61" s="1661"/>
      <c r="FAF61" s="1661"/>
      <c r="FAG61" s="1661"/>
      <c r="FAH61" s="1661"/>
      <c r="FAI61" s="1661"/>
      <c r="FAJ61" s="1661"/>
      <c r="FAK61" s="1661"/>
      <c r="FAL61" s="1661"/>
      <c r="FAM61" s="1661"/>
      <c r="FAN61" s="1661"/>
      <c r="FAO61" s="1661"/>
      <c r="FAP61" s="1661"/>
      <c r="FAQ61" s="1661"/>
      <c r="FAR61" s="1661"/>
      <c r="FAS61" s="1661"/>
      <c r="FAT61" s="1661"/>
      <c r="FAU61" s="1661"/>
      <c r="FAV61" s="1661"/>
      <c r="FAW61" s="1661"/>
      <c r="FAX61" s="1661"/>
      <c r="FAY61" s="1661"/>
      <c r="FAZ61" s="1661"/>
      <c r="FBA61" s="1661"/>
      <c r="FBB61" s="1661"/>
      <c r="FBC61" s="1661"/>
      <c r="FBD61" s="1661"/>
      <c r="FBE61" s="1661"/>
      <c r="FBF61" s="1661"/>
      <c r="FBG61" s="1661"/>
      <c r="FBH61" s="1661"/>
      <c r="FBI61" s="1661"/>
      <c r="FBJ61" s="1661"/>
      <c r="FBK61" s="1661"/>
      <c r="FBL61" s="1661"/>
      <c r="FBM61" s="1661"/>
      <c r="FBN61" s="1661"/>
      <c r="FBO61" s="1661"/>
      <c r="FBP61" s="1661"/>
      <c r="FBQ61" s="1661"/>
      <c r="FBR61" s="1661"/>
      <c r="FBS61" s="1661"/>
      <c r="FBT61" s="1661"/>
      <c r="FBU61" s="1661"/>
      <c r="FBV61" s="1661"/>
      <c r="FBW61" s="1661"/>
      <c r="FBX61" s="1661"/>
      <c r="FBY61" s="1661"/>
      <c r="FBZ61" s="1661"/>
      <c r="FCA61" s="1661"/>
      <c r="FCB61" s="1661"/>
      <c r="FCC61" s="1661"/>
      <c r="FCD61" s="1661"/>
      <c r="FCE61" s="1661"/>
      <c r="FCF61" s="1661"/>
      <c r="FCG61" s="1661"/>
      <c r="FCH61" s="1661"/>
      <c r="FCI61" s="1661"/>
      <c r="FCJ61" s="1661"/>
      <c r="FCK61" s="1661"/>
      <c r="FCL61" s="1661"/>
      <c r="FCM61" s="1661"/>
      <c r="FCN61" s="1661"/>
      <c r="FCO61" s="1661"/>
      <c r="FCP61" s="1661"/>
      <c r="FCQ61" s="1661"/>
      <c r="FCR61" s="1661"/>
      <c r="FCS61" s="1661"/>
      <c r="FCT61" s="1661"/>
      <c r="FCU61" s="1661"/>
      <c r="FCV61" s="1661"/>
      <c r="FCW61" s="1661"/>
      <c r="FCX61" s="1661"/>
      <c r="FCY61" s="1661"/>
      <c r="FCZ61" s="1661"/>
      <c r="FDA61" s="1661"/>
      <c r="FDB61" s="1661"/>
      <c r="FDC61" s="1661"/>
      <c r="FDD61" s="1661"/>
      <c r="FDE61" s="1661"/>
      <c r="FDF61" s="1661"/>
      <c r="FDG61" s="1661"/>
      <c r="FDH61" s="1661"/>
      <c r="FDI61" s="1661"/>
      <c r="FDJ61" s="1661"/>
      <c r="FDK61" s="1661"/>
      <c r="FDL61" s="1661"/>
      <c r="FDM61" s="1661"/>
      <c r="FDN61" s="1661"/>
      <c r="FDO61" s="1661"/>
      <c r="FDP61" s="1661"/>
      <c r="FDQ61" s="1661"/>
      <c r="FDR61" s="1661"/>
      <c r="FDS61" s="1661"/>
      <c r="FDT61" s="1661"/>
      <c r="FDU61" s="1661"/>
      <c r="FDV61" s="1661"/>
      <c r="FDW61" s="1661"/>
      <c r="FDX61" s="1661"/>
      <c r="FDY61" s="1661"/>
      <c r="FDZ61" s="1661"/>
      <c r="FEA61" s="1661"/>
      <c r="FEB61" s="1661"/>
      <c r="FEC61" s="1661"/>
      <c r="FED61" s="1661"/>
      <c r="FEE61" s="1661"/>
      <c r="FEF61" s="1661"/>
      <c r="FEG61" s="1661"/>
      <c r="FEH61" s="1661"/>
      <c r="FEI61" s="1661"/>
      <c r="FEJ61" s="1661"/>
      <c r="FEK61" s="1661"/>
      <c r="FEL61" s="1661"/>
      <c r="FEM61" s="1661"/>
      <c r="FEN61" s="1661"/>
      <c r="FEO61" s="1661"/>
      <c r="FEP61" s="1661"/>
      <c r="FEQ61" s="1661"/>
      <c r="FER61" s="1661"/>
      <c r="FES61" s="1661"/>
      <c r="FET61" s="1661"/>
      <c r="FEU61" s="1661"/>
      <c r="FEV61" s="1661"/>
      <c r="FEW61" s="1661"/>
      <c r="FEX61" s="1661"/>
      <c r="FEY61" s="1661"/>
      <c r="FEZ61" s="1661"/>
      <c r="FFA61" s="1661"/>
      <c r="FFB61" s="1661"/>
      <c r="FFC61" s="1661"/>
      <c r="FFD61" s="1661"/>
      <c r="FFE61" s="1661"/>
      <c r="FFF61" s="1661"/>
      <c r="FFG61" s="1661"/>
      <c r="FFH61" s="1661"/>
      <c r="FFI61" s="1661"/>
      <c r="FFJ61" s="1661"/>
      <c r="FFK61" s="1661"/>
      <c r="FFL61" s="1661"/>
      <c r="FFM61" s="1661"/>
      <c r="FFN61" s="1661"/>
      <c r="FFO61" s="1661"/>
      <c r="FFP61" s="1661"/>
      <c r="FFQ61" s="1661"/>
      <c r="FFR61" s="1661"/>
      <c r="FFS61" s="1661"/>
      <c r="FFT61" s="1661"/>
      <c r="FFU61" s="1661"/>
      <c r="FFV61" s="1661"/>
      <c r="FFW61" s="1661"/>
      <c r="FFX61" s="1661"/>
      <c r="FFY61" s="1661"/>
      <c r="FFZ61" s="1661"/>
      <c r="FGA61" s="1661"/>
      <c r="FGB61" s="1661"/>
      <c r="FGC61" s="1661"/>
      <c r="FGD61" s="1661"/>
      <c r="FGE61" s="1661"/>
      <c r="FGF61" s="1661"/>
      <c r="FGG61" s="1661"/>
      <c r="FGH61" s="1661"/>
      <c r="FGI61" s="1661"/>
      <c r="FGJ61" s="1661"/>
      <c r="FGK61" s="1661"/>
      <c r="FGL61" s="1661"/>
      <c r="FGM61" s="1661"/>
      <c r="FGN61" s="1661"/>
      <c r="FGO61" s="1661"/>
      <c r="FGP61" s="1661"/>
      <c r="FGQ61" s="1661"/>
      <c r="FGR61" s="1661"/>
      <c r="FGS61" s="1661"/>
      <c r="FGT61" s="1661"/>
      <c r="FGU61" s="1661"/>
      <c r="FGV61" s="1661"/>
      <c r="FGW61" s="1661"/>
      <c r="FGX61" s="1661"/>
      <c r="FGY61" s="1661"/>
      <c r="FGZ61" s="1661"/>
      <c r="FHA61" s="1661"/>
      <c r="FHB61" s="1661"/>
      <c r="FHC61" s="1661"/>
      <c r="FHD61" s="1661"/>
      <c r="FHE61" s="1661"/>
      <c r="FHF61" s="1661"/>
      <c r="FHG61" s="1661"/>
      <c r="FHH61" s="1661"/>
      <c r="FHI61" s="1661"/>
      <c r="FHJ61" s="1661"/>
      <c r="FHK61" s="1661"/>
      <c r="FHL61" s="1661"/>
      <c r="FHM61" s="1661"/>
      <c r="FHN61" s="1661"/>
      <c r="FHO61" s="1661"/>
      <c r="FHP61" s="1661"/>
      <c r="FHQ61" s="1661"/>
      <c r="FHR61" s="1661"/>
      <c r="FHS61" s="1661"/>
      <c r="FHT61" s="1661"/>
      <c r="FHU61" s="1661"/>
      <c r="FHV61" s="1661"/>
      <c r="FHW61" s="1661"/>
      <c r="FHX61" s="1661"/>
      <c r="FHY61" s="1661"/>
      <c r="FHZ61" s="1661"/>
      <c r="FIA61" s="1661"/>
      <c r="FIB61" s="1661"/>
      <c r="FIC61" s="1661"/>
      <c r="FID61" s="1661"/>
      <c r="FIE61" s="1661"/>
      <c r="FIF61" s="1661"/>
      <c r="FIG61" s="1661"/>
      <c r="FIH61" s="1661"/>
      <c r="FII61" s="1661"/>
      <c r="FIJ61" s="1661"/>
      <c r="FIK61" s="1661"/>
      <c r="FIL61" s="1661"/>
      <c r="FIM61" s="1661"/>
      <c r="FIN61" s="1661"/>
      <c r="FIO61" s="1661"/>
      <c r="FIP61" s="1661"/>
      <c r="FIQ61" s="1661"/>
      <c r="FIR61" s="1661"/>
      <c r="FIS61" s="1661"/>
      <c r="FIT61" s="1661"/>
      <c r="FIU61" s="1661"/>
      <c r="FIV61" s="1661"/>
      <c r="FIW61" s="1661"/>
      <c r="FIX61" s="1661"/>
      <c r="FIY61" s="1661"/>
      <c r="FIZ61" s="1661"/>
      <c r="FJA61" s="1661"/>
      <c r="FJB61" s="1661"/>
      <c r="FJC61" s="1661"/>
      <c r="FJD61" s="1661"/>
      <c r="FJE61" s="1661"/>
      <c r="FJF61" s="1661"/>
      <c r="FJG61" s="1661"/>
      <c r="FJH61" s="1661"/>
      <c r="FJI61" s="1661"/>
      <c r="FJJ61" s="1661"/>
      <c r="FJK61" s="1661"/>
      <c r="FJL61" s="1661"/>
      <c r="FJM61" s="1661"/>
      <c r="FJN61" s="1661"/>
      <c r="FJO61" s="1661"/>
      <c r="FJP61" s="1661"/>
      <c r="FJQ61" s="1661"/>
      <c r="FJR61" s="1661"/>
      <c r="FJS61" s="1661"/>
      <c r="FJT61" s="1661"/>
      <c r="FJU61" s="1661"/>
      <c r="FJV61" s="1661"/>
      <c r="FJW61" s="1661"/>
      <c r="FJX61" s="1661"/>
      <c r="FJY61" s="1661"/>
      <c r="FJZ61" s="1661"/>
      <c r="FKA61" s="1661"/>
      <c r="FKB61" s="1661"/>
      <c r="FKC61" s="1661"/>
      <c r="FKD61" s="1661"/>
      <c r="FKE61" s="1661"/>
      <c r="FKF61" s="1661"/>
      <c r="FKG61" s="1661"/>
      <c r="FKH61" s="1661"/>
      <c r="FKI61" s="1661"/>
      <c r="FKJ61" s="1661"/>
      <c r="FKK61" s="1661"/>
      <c r="FKL61" s="1661"/>
      <c r="FKM61" s="1661"/>
      <c r="FKN61" s="1661"/>
      <c r="FKO61" s="1661"/>
      <c r="FKP61" s="1661"/>
      <c r="FKQ61" s="1661"/>
      <c r="FKR61" s="1661"/>
      <c r="FKS61" s="1661"/>
      <c r="FKT61" s="1661"/>
      <c r="FKU61" s="1661"/>
      <c r="FKV61" s="1661"/>
      <c r="FKW61" s="1661"/>
      <c r="FKX61" s="1661"/>
      <c r="FKY61" s="1661"/>
      <c r="FKZ61" s="1661"/>
      <c r="FLA61" s="1661"/>
      <c r="FLB61" s="1661"/>
      <c r="FLC61" s="1661"/>
      <c r="FLD61" s="1661"/>
      <c r="FLE61" s="1661"/>
      <c r="FLF61" s="1661"/>
      <c r="FLG61" s="1661"/>
      <c r="FLH61" s="1661"/>
      <c r="FLI61" s="1661"/>
      <c r="FLJ61" s="1661"/>
      <c r="FLK61" s="1661"/>
      <c r="FLL61" s="1661"/>
      <c r="FLM61" s="1661"/>
      <c r="FLN61" s="1661"/>
      <c r="FLO61" s="1661"/>
      <c r="FLP61" s="1661"/>
      <c r="FLQ61" s="1661"/>
      <c r="FLR61" s="1661"/>
      <c r="FLS61" s="1661"/>
      <c r="FLT61" s="1661"/>
      <c r="FLU61" s="1661"/>
      <c r="FLV61" s="1661"/>
      <c r="FLW61" s="1661"/>
      <c r="FLX61" s="1661"/>
      <c r="FLY61" s="1661"/>
      <c r="FLZ61" s="1661"/>
      <c r="FMA61" s="1661"/>
      <c r="FMB61" s="1661"/>
      <c r="FMC61" s="1661"/>
      <c r="FMD61" s="1661"/>
      <c r="FME61" s="1661"/>
      <c r="FMF61" s="1661"/>
      <c r="FMG61" s="1661"/>
      <c r="FMH61" s="1661"/>
      <c r="FMI61" s="1661"/>
      <c r="FMJ61" s="1661"/>
      <c r="FMK61" s="1661"/>
      <c r="FML61" s="1661"/>
      <c r="FMM61" s="1661"/>
      <c r="FMN61" s="1661"/>
      <c r="FMO61" s="1661"/>
      <c r="FMP61" s="1661"/>
      <c r="FMQ61" s="1661"/>
      <c r="FMR61" s="1661"/>
      <c r="FMS61" s="1661"/>
      <c r="FMT61" s="1661"/>
      <c r="FMU61" s="1661"/>
      <c r="FMV61" s="1661"/>
      <c r="FMW61" s="1661"/>
      <c r="FMX61" s="1661"/>
      <c r="FMY61" s="1661"/>
      <c r="FMZ61" s="1661"/>
      <c r="FNA61" s="1661"/>
      <c r="FNB61" s="1661"/>
      <c r="FNC61" s="1661"/>
      <c r="FND61" s="1661"/>
      <c r="FNE61" s="1661"/>
      <c r="FNF61" s="1661"/>
      <c r="FNG61" s="1661"/>
      <c r="FNH61" s="1661"/>
      <c r="FNI61" s="1661"/>
      <c r="FNJ61" s="1661"/>
      <c r="FNK61" s="1661"/>
      <c r="FNL61" s="1661"/>
      <c r="FNM61" s="1661"/>
      <c r="FNN61" s="1661"/>
      <c r="FNO61" s="1661"/>
      <c r="FNP61" s="1661"/>
      <c r="FNQ61" s="1661"/>
      <c r="FNR61" s="1661"/>
      <c r="FNS61" s="1661"/>
      <c r="FNT61" s="1661"/>
      <c r="FNU61" s="1661"/>
      <c r="FNV61" s="1661"/>
      <c r="FNW61" s="1661"/>
      <c r="FNX61" s="1661"/>
      <c r="FNY61" s="1661"/>
      <c r="FNZ61" s="1661"/>
      <c r="FOA61" s="1661"/>
      <c r="FOB61" s="1661"/>
      <c r="FOC61" s="1661"/>
      <c r="FOD61" s="1661"/>
      <c r="FOE61" s="1661"/>
      <c r="FOF61" s="1661"/>
      <c r="FOG61" s="1661"/>
      <c r="FOH61" s="1661"/>
      <c r="FOI61" s="1661"/>
      <c r="FOJ61" s="1661"/>
      <c r="FOK61" s="1661"/>
      <c r="FOL61" s="1661"/>
      <c r="FOM61" s="1661"/>
      <c r="FON61" s="1661"/>
      <c r="FOO61" s="1661"/>
      <c r="FOP61" s="1661"/>
      <c r="FOQ61" s="1661"/>
      <c r="FOR61" s="1661"/>
      <c r="FOS61" s="1661"/>
      <c r="FOT61" s="1661"/>
      <c r="FOU61" s="1661"/>
      <c r="FOV61" s="1661"/>
      <c r="FOW61" s="1661"/>
      <c r="FOX61" s="1661"/>
      <c r="FOY61" s="1661"/>
      <c r="FOZ61" s="1661"/>
      <c r="FPA61" s="1661"/>
      <c r="FPB61" s="1661"/>
      <c r="FPC61" s="1661"/>
      <c r="FPD61" s="1661"/>
      <c r="FPE61" s="1661"/>
      <c r="FPF61" s="1661"/>
      <c r="FPG61" s="1661"/>
      <c r="FPH61" s="1661"/>
      <c r="FPI61" s="1661"/>
      <c r="FPJ61" s="1661"/>
      <c r="FPK61" s="1661"/>
      <c r="FPL61" s="1661"/>
      <c r="FPM61" s="1661"/>
      <c r="FPN61" s="1661"/>
      <c r="FPO61" s="1661"/>
      <c r="FPP61" s="1661"/>
      <c r="FPQ61" s="1661"/>
      <c r="FPR61" s="1661"/>
      <c r="FPS61" s="1661"/>
      <c r="FPT61" s="1661"/>
      <c r="FPU61" s="1661"/>
      <c r="FPV61" s="1661"/>
      <c r="FPW61" s="1661"/>
      <c r="FPX61" s="1661"/>
      <c r="FPY61" s="1661"/>
      <c r="FPZ61" s="1661"/>
      <c r="FQA61" s="1661"/>
      <c r="FQB61" s="1661"/>
      <c r="FQC61" s="1661"/>
      <c r="FQD61" s="1661"/>
      <c r="FQE61" s="1661"/>
      <c r="FQF61" s="1661"/>
      <c r="FQG61" s="1661"/>
      <c r="FQH61" s="1661"/>
      <c r="FQI61" s="1661"/>
      <c r="FQJ61" s="1661"/>
      <c r="FQK61" s="1661"/>
      <c r="FQL61" s="1661"/>
      <c r="FQM61" s="1661"/>
      <c r="FQN61" s="1661"/>
      <c r="FQO61" s="1661"/>
      <c r="FQP61" s="1661"/>
      <c r="FQQ61" s="1661"/>
      <c r="FQR61" s="1661"/>
      <c r="FQS61" s="1661"/>
      <c r="FQT61" s="1661"/>
      <c r="FQU61" s="1661"/>
      <c r="FQV61" s="1661"/>
      <c r="FQW61" s="1661"/>
      <c r="FQX61" s="1661"/>
      <c r="FQY61" s="1661"/>
      <c r="FQZ61" s="1661"/>
      <c r="FRA61" s="1661"/>
      <c r="FRB61" s="1661"/>
      <c r="FRC61" s="1661"/>
      <c r="FRD61" s="1661"/>
      <c r="FRE61" s="1661"/>
      <c r="FRF61" s="1661"/>
      <c r="FRG61" s="1661"/>
      <c r="FRH61" s="1661"/>
      <c r="FRI61" s="1661"/>
      <c r="FRJ61" s="1661"/>
      <c r="FRK61" s="1661"/>
      <c r="FRL61" s="1661"/>
      <c r="FRM61" s="1661"/>
      <c r="FRN61" s="1661"/>
      <c r="FRO61" s="1661"/>
      <c r="FRP61" s="1661"/>
      <c r="FRQ61" s="1661"/>
      <c r="FRR61" s="1661"/>
      <c r="FRS61" s="1661"/>
      <c r="FRT61" s="1661"/>
      <c r="FRU61" s="1661"/>
      <c r="FRV61" s="1661"/>
      <c r="FRW61" s="1661"/>
      <c r="FRX61" s="1661"/>
      <c r="FRY61" s="1661"/>
      <c r="FRZ61" s="1661"/>
      <c r="FSA61" s="1661"/>
      <c r="FSB61" s="1661"/>
      <c r="FSC61" s="1661"/>
      <c r="FSD61" s="1661"/>
      <c r="FSE61" s="1661"/>
      <c r="FSF61" s="1661"/>
      <c r="FSG61" s="1661"/>
      <c r="FSH61" s="1661"/>
      <c r="FSI61" s="1661"/>
      <c r="FSJ61" s="1661"/>
      <c r="FSK61" s="1661"/>
      <c r="FSL61" s="1661"/>
      <c r="FSM61" s="1661"/>
      <c r="FSN61" s="1661"/>
      <c r="FSO61" s="1661"/>
      <c r="FSP61" s="1661"/>
      <c r="FSQ61" s="1661"/>
      <c r="FSR61" s="1661"/>
      <c r="FSS61" s="1661"/>
      <c r="FST61" s="1661"/>
      <c r="FSU61" s="1661"/>
      <c r="FSV61" s="1661"/>
      <c r="FSW61" s="1661"/>
      <c r="FSX61" s="1661"/>
      <c r="FSY61" s="1661"/>
      <c r="FSZ61" s="1661"/>
      <c r="FTA61" s="1661"/>
      <c r="FTB61" s="1661"/>
      <c r="FTC61" s="1661"/>
      <c r="FTD61" s="1661"/>
      <c r="FTE61" s="1661"/>
      <c r="FTF61" s="1661"/>
      <c r="FTG61" s="1661"/>
      <c r="FTH61" s="1661"/>
      <c r="FTI61" s="1661"/>
      <c r="FTJ61" s="1661"/>
      <c r="FTK61" s="1661"/>
      <c r="FTL61" s="1661"/>
      <c r="FTM61" s="1661"/>
      <c r="FTN61" s="1661"/>
      <c r="FTO61" s="1661"/>
      <c r="FTP61" s="1661"/>
      <c r="FTQ61" s="1661"/>
      <c r="FTR61" s="1661"/>
      <c r="FTS61" s="1661"/>
      <c r="FTT61" s="1661"/>
      <c r="FTU61" s="1661"/>
      <c r="FTV61" s="1661"/>
      <c r="FTW61" s="1661"/>
      <c r="FTX61" s="1661"/>
      <c r="FTY61" s="1661"/>
      <c r="FTZ61" s="1661"/>
      <c r="FUA61" s="1661"/>
      <c r="FUB61" s="1661"/>
      <c r="FUC61" s="1661"/>
      <c r="FUD61" s="1661"/>
      <c r="FUE61" s="1661"/>
      <c r="FUF61" s="1661"/>
      <c r="FUG61" s="1661"/>
      <c r="FUH61" s="1661"/>
      <c r="FUI61" s="1661"/>
      <c r="FUJ61" s="1661"/>
      <c r="FUK61" s="1661"/>
      <c r="FUL61" s="1661"/>
      <c r="FUM61" s="1661"/>
      <c r="FUN61" s="1661"/>
      <c r="FUO61" s="1661"/>
      <c r="FUP61" s="1661"/>
      <c r="FUQ61" s="1661"/>
      <c r="FUR61" s="1661"/>
      <c r="FUS61" s="1661"/>
      <c r="FUT61" s="1661"/>
      <c r="FUU61" s="1661"/>
      <c r="FUV61" s="1661"/>
      <c r="FUW61" s="1661"/>
      <c r="FUX61" s="1661"/>
      <c r="FUY61" s="1661"/>
      <c r="FUZ61" s="1661"/>
      <c r="FVA61" s="1661"/>
      <c r="FVB61" s="1661"/>
      <c r="FVC61" s="1661"/>
      <c r="FVD61" s="1661"/>
      <c r="FVE61" s="1661"/>
      <c r="FVF61" s="1661"/>
      <c r="FVG61" s="1661"/>
      <c r="FVH61" s="1661"/>
      <c r="FVI61" s="1661"/>
      <c r="FVJ61" s="1661"/>
      <c r="FVK61" s="1661"/>
      <c r="FVL61" s="1661"/>
      <c r="FVM61" s="1661"/>
      <c r="FVN61" s="1661"/>
      <c r="FVO61" s="1661"/>
      <c r="FVP61" s="1661"/>
      <c r="FVQ61" s="1661"/>
      <c r="FVR61" s="1661"/>
      <c r="FVS61" s="1661"/>
      <c r="FVT61" s="1661"/>
      <c r="FVU61" s="1661"/>
      <c r="FVV61" s="1661"/>
      <c r="FVW61" s="1661"/>
      <c r="FVX61" s="1661"/>
      <c r="FVY61" s="1661"/>
      <c r="FVZ61" s="1661"/>
      <c r="FWA61" s="1661"/>
      <c r="FWB61" s="1661"/>
      <c r="FWC61" s="1661"/>
      <c r="FWD61" s="1661"/>
      <c r="FWE61" s="1661"/>
      <c r="FWF61" s="1661"/>
      <c r="FWG61" s="1661"/>
      <c r="FWH61" s="1661"/>
      <c r="FWI61" s="1661"/>
      <c r="FWJ61" s="1661"/>
      <c r="FWK61" s="1661"/>
      <c r="FWL61" s="1661"/>
      <c r="FWM61" s="1661"/>
      <c r="FWN61" s="1661"/>
      <c r="FWO61" s="1661"/>
      <c r="FWP61" s="1661"/>
      <c r="FWQ61" s="1661"/>
      <c r="FWR61" s="1661"/>
      <c r="FWS61" s="1661"/>
      <c r="FWT61" s="1661"/>
      <c r="FWU61" s="1661"/>
      <c r="FWV61" s="1661"/>
      <c r="FWW61" s="1661"/>
      <c r="FWX61" s="1661"/>
      <c r="FWY61" s="1661"/>
      <c r="FWZ61" s="1661"/>
      <c r="FXA61" s="1661"/>
      <c r="FXB61" s="1661"/>
      <c r="FXC61" s="1661"/>
      <c r="FXD61" s="1661"/>
      <c r="FXE61" s="1661"/>
      <c r="FXF61" s="1661"/>
      <c r="FXG61" s="1661"/>
      <c r="FXH61" s="1661"/>
      <c r="FXI61" s="1661"/>
      <c r="FXJ61" s="1661"/>
      <c r="FXK61" s="1661"/>
      <c r="FXL61" s="1661"/>
      <c r="FXM61" s="1661"/>
      <c r="FXN61" s="1661"/>
      <c r="FXO61" s="1661"/>
      <c r="FXP61" s="1661"/>
      <c r="FXQ61" s="1661"/>
      <c r="FXR61" s="1661"/>
      <c r="FXS61" s="1661"/>
      <c r="FXT61" s="1661"/>
      <c r="FXU61" s="1661"/>
      <c r="FXV61" s="1661"/>
      <c r="FXW61" s="1661"/>
      <c r="FXX61" s="1661"/>
      <c r="FXY61" s="1661"/>
      <c r="FXZ61" s="1661"/>
      <c r="FYA61" s="1661"/>
      <c r="FYB61" s="1661"/>
      <c r="FYC61" s="1661"/>
      <c r="FYD61" s="1661"/>
      <c r="FYE61" s="1661"/>
      <c r="FYF61" s="1661"/>
      <c r="FYG61" s="1661"/>
      <c r="FYH61" s="1661"/>
      <c r="FYI61" s="1661"/>
      <c r="FYJ61" s="1661"/>
      <c r="FYK61" s="1661"/>
      <c r="FYL61" s="1661"/>
      <c r="FYM61" s="1661"/>
      <c r="FYN61" s="1661"/>
      <c r="FYO61" s="1661"/>
      <c r="FYP61" s="1661"/>
      <c r="FYQ61" s="1661"/>
      <c r="FYR61" s="1661"/>
      <c r="FYS61" s="1661"/>
      <c r="FYT61" s="1661"/>
      <c r="FYU61" s="1661"/>
      <c r="FYV61" s="1661"/>
      <c r="FYW61" s="1661"/>
      <c r="FYX61" s="1661"/>
      <c r="FYY61" s="1661"/>
      <c r="FYZ61" s="1661"/>
      <c r="FZA61" s="1661"/>
      <c r="FZB61" s="1661"/>
      <c r="FZC61" s="1661"/>
      <c r="FZD61" s="1661"/>
      <c r="FZE61" s="1661"/>
      <c r="FZF61" s="1661"/>
      <c r="FZG61" s="1661"/>
      <c r="FZH61" s="1661"/>
      <c r="FZI61" s="1661"/>
      <c r="FZJ61" s="1661"/>
      <c r="FZK61" s="1661"/>
      <c r="FZL61" s="1661"/>
      <c r="FZM61" s="1661"/>
      <c r="FZN61" s="1661"/>
      <c r="FZO61" s="1661"/>
      <c r="FZP61" s="1661"/>
      <c r="FZQ61" s="1661"/>
      <c r="FZR61" s="1661"/>
      <c r="FZS61" s="1661"/>
      <c r="FZT61" s="1661"/>
      <c r="FZU61" s="1661"/>
      <c r="FZV61" s="1661"/>
      <c r="FZW61" s="1661"/>
      <c r="FZX61" s="1661"/>
      <c r="FZY61" s="1661"/>
      <c r="FZZ61" s="1661"/>
      <c r="GAA61" s="1661"/>
      <c r="GAB61" s="1661"/>
      <c r="GAC61" s="1661"/>
      <c r="GAD61" s="1661"/>
      <c r="GAE61" s="1661"/>
      <c r="GAF61" s="1661"/>
      <c r="GAG61" s="1661"/>
      <c r="GAH61" s="1661"/>
      <c r="GAI61" s="1661"/>
      <c r="GAJ61" s="1661"/>
      <c r="GAK61" s="1661"/>
      <c r="GAL61" s="1661"/>
      <c r="GAM61" s="1661"/>
      <c r="GAN61" s="1661"/>
      <c r="GAO61" s="1661"/>
      <c r="GAP61" s="1661"/>
      <c r="GAQ61" s="1661"/>
      <c r="GAR61" s="1661"/>
      <c r="GAS61" s="1661"/>
      <c r="GAT61" s="1661"/>
      <c r="GAU61" s="1661"/>
      <c r="GAV61" s="1661"/>
      <c r="GAW61" s="1661"/>
      <c r="GAX61" s="1661"/>
      <c r="GAY61" s="1661"/>
      <c r="GAZ61" s="1661"/>
      <c r="GBA61" s="1661"/>
      <c r="GBB61" s="1661"/>
      <c r="GBC61" s="1661"/>
      <c r="GBD61" s="1661"/>
      <c r="GBE61" s="1661"/>
      <c r="GBF61" s="1661"/>
      <c r="GBG61" s="1661"/>
      <c r="GBH61" s="1661"/>
      <c r="GBI61" s="1661"/>
      <c r="GBJ61" s="1661"/>
      <c r="GBK61" s="1661"/>
      <c r="GBL61" s="1661"/>
      <c r="GBM61" s="1661"/>
      <c r="GBN61" s="1661"/>
      <c r="GBO61" s="1661"/>
      <c r="GBP61" s="1661"/>
      <c r="GBQ61" s="1661"/>
      <c r="GBR61" s="1661"/>
      <c r="GBS61" s="1661"/>
      <c r="GBT61" s="1661"/>
      <c r="GBU61" s="1661"/>
      <c r="GBV61" s="1661"/>
      <c r="GBW61" s="1661"/>
      <c r="GBX61" s="1661"/>
      <c r="GBY61" s="1661"/>
      <c r="GBZ61" s="1661"/>
      <c r="GCA61" s="1661"/>
      <c r="GCB61" s="1661"/>
      <c r="GCC61" s="1661"/>
      <c r="GCD61" s="1661"/>
      <c r="GCE61" s="1661"/>
      <c r="GCF61" s="1661"/>
      <c r="GCG61" s="1661"/>
      <c r="GCH61" s="1661"/>
      <c r="GCI61" s="1661"/>
      <c r="GCJ61" s="1661"/>
      <c r="GCK61" s="1661"/>
      <c r="GCL61" s="1661"/>
      <c r="GCM61" s="1661"/>
      <c r="GCN61" s="1661"/>
      <c r="GCO61" s="1661"/>
      <c r="GCP61" s="1661"/>
      <c r="GCQ61" s="1661"/>
      <c r="GCR61" s="1661"/>
      <c r="GCS61" s="1661"/>
      <c r="GCT61" s="1661"/>
      <c r="GCU61" s="1661"/>
      <c r="GCV61" s="1661"/>
      <c r="GCW61" s="1661"/>
      <c r="GCX61" s="1661"/>
      <c r="GCY61" s="1661"/>
      <c r="GCZ61" s="1661"/>
      <c r="GDA61" s="1661"/>
      <c r="GDB61" s="1661"/>
      <c r="GDC61" s="1661"/>
      <c r="GDD61" s="1661"/>
      <c r="GDE61" s="1661"/>
      <c r="GDF61" s="1661"/>
      <c r="GDG61" s="1661"/>
      <c r="GDH61" s="1661"/>
      <c r="GDI61" s="1661"/>
      <c r="GDJ61" s="1661"/>
      <c r="GDK61" s="1661"/>
      <c r="GDL61" s="1661"/>
      <c r="GDM61" s="1661"/>
      <c r="GDN61" s="1661"/>
      <c r="GDO61" s="1661"/>
      <c r="GDP61" s="1661"/>
      <c r="GDQ61" s="1661"/>
      <c r="GDR61" s="1661"/>
      <c r="GDS61" s="1661"/>
      <c r="GDT61" s="1661"/>
      <c r="GDU61" s="1661"/>
      <c r="GDV61" s="1661"/>
      <c r="GDW61" s="1661"/>
      <c r="GDX61" s="1661"/>
      <c r="GDY61" s="1661"/>
      <c r="GDZ61" s="1661"/>
      <c r="GEA61" s="1661"/>
      <c r="GEB61" s="1661"/>
      <c r="GEC61" s="1661"/>
      <c r="GED61" s="1661"/>
      <c r="GEE61" s="1661"/>
      <c r="GEF61" s="1661"/>
      <c r="GEG61" s="1661"/>
      <c r="GEH61" s="1661"/>
      <c r="GEI61" s="1661"/>
      <c r="GEJ61" s="1661"/>
      <c r="GEK61" s="1661"/>
      <c r="GEL61" s="1661"/>
      <c r="GEM61" s="1661"/>
      <c r="GEN61" s="1661"/>
      <c r="GEO61" s="1661"/>
      <c r="GEP61" s="1661"/>
      <c r="GEQ61" s="1661"/>
      <c r="GER61" s="1661"/>
      <c r="GES61" s="1661"/>
      <c r="GET61" s="1661"/>
      <c r="GEU61" s="1661"/>
      <c r="GEV61" s="1661"/>
      <c r="GEW61" s="1661"/>
      <c r="GEX61" s="1661"/>
      <c r="GEY61" s="1661"/>
      <c r="GEZ61" s="1661"/>
      <c r="GFA61" s="1661"/>
      <c r="GFB61" s="1661"/>
      <c r="GFC61" s="1661"/>
      <c r="GFD61" s="1661"/>
      <c r="GFE61" s="1661"/>
      <c r="GFF61" s="1661"/>
      <c r="GFG61" s="1661"/>
      <c r="GFH61" s="1661"/>
      <c r="GFI61" s="1661"/>
      <c r="GFJ61" s="1661"/>
      <c r="GFK61" s="1661"/>
      <c r="GFL61" s="1661"/>
      <c r="GFM61" s="1661"/>
      <c r="GFN61" s="1661"/>
      <c r="GFO61" s="1661"/>
      <c r="GFP61" s="1661"/>
      <c r="GFQ61" s="1661"/>
      <c r="GFR61" s="1661"/>
      <c r="GFS61" s="1661"/>
      <c r="GFT61" s="1661"/>
      <c r="GFU61" s="1661"/>
      <c r="GFV61" s="1661"/>
      <c r="GFW61" s="1661"/>
      <c r="GFX61" s="1661"/>
      <c r="GFY61" s="1661"/>
      <c r="GFZ61" s="1661"/>
      <c r="GGA61" s="1661"/>
      <c r="GGB61" s="1661"/>
      <c r="GGC61" s="1661"/>
      <c r="GGD61" s="1661"/>
      <c r="GGE61" s="1661"/>
      <c r="GGF61" s="1661"/>
      <c r="GGG61" s="1661"/>
      <c r="GGH61" s="1661"/>
      <c r="GGI61" s="1661"/>
      <c r="GGJ61" s="1661"/>
      <c r="GGK61" s="1661"/>
      <c r="GGL61" s="1661"/>
      <c r="GGM61" s="1661"/>
      <c r="GGN61" s="1661"/>
      <c r="GGO61" s="1661"/>
      <c r="GGP61" s="1661"/>
      <c r="GGQ61" s="1661"/>
      <c r="GGR61" s="1661"/>
      <c r="GGS61" s="1661"/>
      <c r="GGT61" s="1661"/>
      <c r="GGU61" s="1661"/>
      <c r="GGV61" s="1661"/>
      <c r="GGW61" s="1661"/>
      <c r="GGX61" s="1661"/>
      <c r="GGY61" s="1661"/>
      <c r="GGZ61" s="1661"/>
      <c r="GHA61" s="1661"/>
      <c r="GHB61" s="1661"/>
      <c r="GHC61" s="1661"/>
      <c r="GHD61" s="1661"/>
      <c r="GHE61" s="1661"/>
      <c r="GHF61" s="1661"/>
      <c r="GHG61" s="1661"/>
      <c r="GHH61" s="1661"/>
      <c r="GHI61" s="1661"/>
      <c r="GHJ61" s="1661"/>
      <c r="GHK61" s="1661"/>
      <c r="GHL61" s="1661"/>
      <c r="GHM61" s="1661"/>
      <c r="GHN61" s="1661"/>
      <c r="GHO61" s="1661"/>
      <c r="GHP61" s="1661"/>
      <c r="GHQ61" s="1661"/>
      <c r="GHR61" s="1661"/>
      <c r="GHS61" s="1661"/>
      <c r="GHT61" s="1661"/>
      <c r="GHU61" s="1661"/>
      <c r="GHV61" s="1661"/>
      <c r="GHW61" s="1661"/>
      <c r="GHX61" s="1661"/>
      <c r="GHY61" s="1661"/>
      <c r="GHZ61" s="1661"/>
      <c r="GIA61" s="1661"/>
      <c r="GIB61" s="1661"/>
      <c r="GIC61" s="1661"/>
      <c r="GID61" s="1661"/>
      <c r="GIE61" s="1661"/>
      <c r="GIF61" s="1661"/>
      <c r="GIG61" s="1661"/>
      <c r="GIH61" s="1661"/>
      <c r="GII61" s="1661"/>
      <c r="GIJ61" s="1661"/>
      <c r="GIK61" s="1661"/>
      <c r="GIL61" s="1661"/>
      <c r="GIM61" s="1661"/>
      <c r="GIN61" s="1661"/>
      <c r="GIO61" s="1661"/>
      <c r="GIP61" s="1661"/>
      <c r="GIQ61" s="1661"/>
      <c r="GIR61" s="1661"/>
      <c r="GIS61" s="1661"/>
      <c r="GIT61" s="1661"/>
      <c r="GIU61" s="1661"/>
      <c r="GIV61" s="1661"/>
      <c r="GIW61" s="1661"/>
      <c r="GIX61" s="1661"/>
      <c r="GIY61" s="1661"/>
      <c r="GIZ61" s="1661"/>
      <c r="GJA61" s="1661"/>
      <c r="GJB61" s="1661"/>
      <c r="GJC61" s="1661"/>
      <c r="GJD61" s="1661"/>
      <c r="GJE61" s="1661"/>
      <c r="GJF61" s="1661"/>
      <c r="GJG61" s="1661"/>
      <c r="GJH61" s="1661"/>
      <c r="GJI61" s="1661"/>
      <c r="GJJ61" s="1661"/>
      <c r="GJK61" s="1661"/>
      <c r="GJL61" s="1661"/>
      <c r="GJM61" s="1661"/>
      <c r="GJN61" s="1661"/>
      <c r="GJO61" s="1661"/>
      <c r="GJP61" s="1661"/>
      <c r="GJQ61" s="1661"/>
      <c r="GJR61" s="1661"/>
      <c r="GJS61" s="1661"/>
      <c r="GJT61" s="1661"/>
      <c r="GJU61" s="1661"/>
      <c r="GJV61" s="1661"/>
      <c r="GJW61" s="1661"/>
      <c r="GJX61" s="1661"/>
      <c r="GJY61" s="1661"/>
      <c r="GJZ61" s="1661"/>
      <c r="GKA61" s="1661"/>
      <c r="GKB61" s="1661"/>
      <c r="GKC61" s="1661"/>
      <c r="GKD61" s="1661"/>
      <c r="GKE61" s="1661"/>
      <c r="GKF61" s="1661"/>
      <c r="GKG61" s="1661"/>
      <c r="GKH61" s="1661"/>
      <c r="GKI61" s="1661"/>
      <c r="GKJ61" s="1661"/>
      <c r="GKK61" s="1661"/>
      <c r="GKL61" s="1661"/>
      <c r="GKM61" s="1661"/>
      <c r="GKN61" s="1661"/>
      <c r="GKO61" s="1661"/>
      <c r="GKP61" s="1661"/>
      <c r="GKQ61" s="1661"/>
      <c r="GKR61" s="1661"/>
      <c r="GKS61" s="1661"/>
      <c r="GKT61" s="1661"/>
      <c r="GKU61" s="1661"/>
      <c r="GKV61" s="1661"/>
      <c r="GKW61" s="1661"/>
      <c r="GKX61" s="1661"/>
      <c r="GKY61" s="1661"/>
      <c r="GKZ61" s="1661"/>
      <c r="GLA61" s="1661"/>
      <c r="GLB61" s="1661"/>
      <c r="GLC61" s="1661"/>
      <c r="GLD61" s="1661"/>
      <c r="GLE61" s="1661"/>
      <c r="GLF61" s="1661"/>
      <c r="GLG61" s="1661"/>
      <c r="GLH61" s="1661"/>
      <c r="GLI61" s="1661"/>
      <c r="GLJ61" s="1661"/>
      <c r="GLK61" s="1661"/>
      <c r="GLL61" s="1661"/>
      <c r="GLM61" s="1661"/>
      <c r="GLN61" s="1661"/>
      <c r="GLO61" s="1661"/>
      <c r="GLP61" s="1661"/>
      <c r="GLQ61" s="1661"/>
      <c r="GLR61" s="1661"/>
      <c r="GLS61" s="1661"/>
      <c r="GLT61" s="1661"/>
      <c r="GLU61" s="1661"/>
      <c r="GLV61" s="1661"/>
      <c r="GLW61" s="1661"/>
      <c r="GLX61" s="1661"/>
      <c r="GLY61" s="1661"/>
      <c r="GLZ61" s="1661"/>
      <c r="GMA61" s="1661"/>
      <c r="GMB61" s="1661"/>
      <c r="GMC61" s="1661"/>
      <c r="GMD61" s="1661"/>
      <c r="GME61" s="1661"/>
      <c r="GMF61" s="1661"/>
      <c r="GMG61" s="1661"/>
      <c r="GMH61" s="1661"/>
      <c r="GMI61" s="1661"/>
      <c r="GMJ61" s="1661"/>
      <c r="GMK61" s="1661"/>
      <c r="GML61" s="1661"/>
      <c r="GMM61" s="1661"/>
      <c r="GMN61" s="1661"/>
      <c r="GMO61" s="1661"/>
      <c r="GMP61" s="1661"/>
      <c r="GMQ61" s="1661"/>
      <c r="GMR61" s="1661"/>
      <c r="GMS61" s="1661"/>
      <c r="GMT61" s="1661"/>
      <c r="GMU61" s="1661"/>
      <c r="GMV61" s="1661"/>
      <c r="GMW61" s="1661"/>
      <c r="GMX61" s="1661"/>
      <c r="GMY61" s="1661"/>
      <c r="GMZ61" s="1661"/>
      <c r="GNA61" s="1661"/>
      <c r="GNB61" s="1661"/>
      <c r="GNC61" s="1661"/>
      <c r="GND61" s="1661"/>
      <c r="GNE61" s="1661"/>
      <c r="GNF61" s="1661"/>
      <c r="GNG61" s="1661"/>
      <c r="GNH61" s="1661"/>
      <c r="GNI61" s="1661"/>
      <c r="GNJ61" s="1661"/>
      <c r="GNK61" s="1661"/>
      <c r="GNL61" s="1661"/>
      <c r="GNM61" s="1661"/>
      <c r="GNN61" s="1661"/>
      <c r="GNO61" s="1661"/>
      <c r="GNP61" s="1661"/>
      <c r="GNQ61" s="1661"/>
      <c r="GNR61" s="1661"/>
      <c r="GNS61" s="1661"/>
      <c r="GNT61" s="1661"/>
      <c r="GNU61" s="1661"/>
      <c r="GNV61" s="1661"/>
      <c r="GNW61" s="1661"/>
      <c r="GNX61" s="1661"/>
      <c r="GNY61" s="1661"/>
      <c r="GNZ61" s="1661"/>
      <c r="GOA61" s="1661"/>
      <c r="GOB61" s="1661"/>
      <c r="GOC61" s="1661"/>
      <c r="GOD61" s="1661"/>
      <c r="GOE61" s="1661"/>
      <c r="GOF61" s="1661"/>
      <c r="GOG61" s="1661"/>
      <c r="GOH61" s="1661"/>
      <c r="GOI61" s="1661"/>
      <c r="GOJ61" s="1661"/>
      <c r="GOK61" s="1661"/>
      <c r="GOL61" s="1661"/>
      <c r="GOM61" s="1661"/>
      <c r="GON61" s="1661"/>
      <c r="GOO61" s="1661"/>
      <c r="GOP61" s="1661"/>
      <c r="GOQ61" s="1661"/>
      <c r="GOR61" s="1661"/>
      <c r="GOS61" s="1661"/>
      <c r="GOT61" s="1661"/>
      <c r="GOU61" s="1661"/>
      <c r="GOV61" s="1661"/>
      <c r="GOW61" s="1661"/>
      <c r="GOX61" s="1661"/>
      <c r="GOY61" s="1661"/>
      <c r="GOZ61" s="1661"/>
      <c r="GPA61" s="1661"/>
      <c r="GPB61" s="1661"/>
      <c r="GPC61" s="1661"/>
      <c r="GPD61" s="1661"/>
      <c r="GPE61" s="1661"/>
      <c r="GPF61" s="1661"/>
      <c r="GPG61" s="1661"/>
      <c r="GPH61" s="1661"/>
      <c r="GPI61" s="1661"/>
      <c r="GPJ61" s="1661"/>
      <c r="GPK61" s="1661"/>
      <c r="GPL61" s="1661"/>
      <c r="GPM61" s="1661"/>
      <c r="GPN61" s="1661"/>
      <c r="GPO61" s="1661"/>
      <c r="GPP61" s="1661"/>
      <c r="GPQ61" s="1661"/>
      <c r="GPR61" s="1661"/>
      <c r="GPS61" s="1661"/>
      <c r="GPT61" s="1661"/>
      <c r="GPU61" s="1661"/>
      <c r="GPV61" s="1661"/>
      <c r="GPW61" s="1661"/>
      <c r="GPX61" s="1661"/>
      <c r="GPY61" s="1661"/>
      <c r="GPZ61" s="1661"/>
      <c r="GQA61" s="1661"/>
      <c r="GQB61" s="1661"/>
      <c r="GQC61" s="1661"/>
      <c r="GQD61" s="1661"/>
      <c r="GQE61" s="1661"/>
      <c r="GQF61" s="1661"/>
      <c r="GQG61" s="1661"/>
      <c r="GQH61" s="1661"/>
      <c r="GQI61" s="1661"/>
      <c r="GQJ61" s="1661"/>
      <c r="GQK61" s="1661"/>
      <c r="GQL61" s="1661"/>
      <c r="GQM61" s="1661"/>
      <c r="GQN61" s="1661"/>
      <c r="GQO61" s="1661"/>
      <c r="GQP61" s="1661"/>
      <c r="GQQ61" s="1661"/>
      <c r="GQR61" s="1661"/>
      <c r="GQS61" s="1661"/>
      <c r="GQT61" s="1661"/>
      <c r="GQU61" s="1661"/>
      <c r="GQV61" s="1661"/>
      <c r="GQW61" s="1661"/>
      <c r="GQX61" s="1661"/>
      <c r="GQY61" s="1661"/>
      <c r="GQZ61" s="1661"/>
      <c r="GRA61" s="1661"/>
      <c r="GRB61" s="1661"/>
      <c r="GRC61" s="1661"/>
      <c r="GRD61" s="1661"/>
      <c r="GRE61" s="1661"/>
      <c r="GRF61" s="1661"/>
      <c r="GRG61" s="1661"/>
      <c r="GRH61" s="1661"/>
      <c r="GRI61" s="1661"/>
      <c r="GRJ61" s="1661"/>
      <c r="GRK61" s="1661"/>
      <c r="GRL61" s="1661"/>
      <c r="GRM61" s="1661"/>
      <c r="GRN61" s="1661"/>
      <c r="GRO61" s="1661"/>
      <c r="GRP61" s="1661"/>
      <c r="GRQ61" s="1661"/>
      <c r="GRR61" s="1661"/>
      <c r="GRS61" s="1661"/>
      <c r="GRT61" s="1661"/>
      <c r="GRU61" s="1661"/>
      <c r="GRV61" s="1661"/>
      <c r="GRW61" s="1661"/>
      <c r="GRX61" s="1661"/>
      <c r="GRY61" s="1661"/>
      <c r="GRZ61" s="1661"/>
      <c r="GSA61" s="1661"/>
      <c r="GSB61" s="1661"/>
      <c r="GSC61" s="1661"/>
      <c r="GSD61" s="1661"/>
      <c r="GSE61" s="1661"/>
      <c r="GSF61" s="1661"/>
      <c r="GSG61" s="1661"/>
      <c r="GSH61" s="1661"/>
      <c r="GSI61" s="1661"/>
      <c r="GSJ61" s="1661"/>
      <c r="GSK61" s="1661"/>
      <c r="GSL61" s="1661"/>
      <c r="GSM61" s="1661"/>
      <c r="GSN61" s="1661"/>
      <c r="GSO61" s="1661"/>
      <c r="GSP61" s="1661"/>
      <c r="GSQ61" s="1661"/>
      <c r="GSR61" s="1661"/>
      <c r="GSS61" s="1661"/>
      <c r="GST61" s="1661"/>
      <c r="GSU61" s="1661"/>
      <c r="GSV61" s="1661"/>
      <c r="GSW61" s="1661"/>
      <c r="GSX61" s="1661"/>
      <c r="GSY61" s="1661"/>
      <c r="GSZ61" s="1661"/>
      <c r="GTA61" s="1661"/>
      <c r="GTB61" s="1661"/>
      <c r="GTC61" s="1661"/>
      <c r="GTD61" s="1661"/>
      <c r="GTE61" s="1661"/>
      <c r="GTF61" s="1661"/>
      <c r="GTG61" s="1661"/>
      <c r="GTH61" s="1661"/>
      <c r="GTI61" s="1661"/>
      <c r="GTJ61" s="1661"/>
      <c r="GTK61" s="1661"/>
      <c r="GTL61" s="1661"/>
      <c r="GTM61" s="1661"/>
      <c r="GTN61" s="1661"/>
      <c r="GTO61" s="1661"/>
      <c r="GTP61" s="1661"/>
      <c r="GTQ61" s="1661"/>
      <c r="GTR61" s="1661"/>
      <c r="GTS61" s="1661"/>
      <c r="GTT61" s="1661"/>
      <c r="GTU61" s="1661"/>
      <c r="GTV61" s="1661"/>
      <c r="GTW61" s="1661"/>
      <c r="GTX61" s="1661"/>
      <c r="GTY61" s="1661"/>
      <c r="GTZ61" s="1661"/>
      <c r="GUA61" s="1661"/>
      <c r="GUB61" s="1661"/>
      <c r="GUC61" s="1661"/>
      <c r="GUD61" s="1661"/>
      <c r="GUE61" s="1661"/>
      <c r="GUF61" s="1661"/>
      <c r="GUG61" s="1661"/>
      <c r="GUH61" s="1661"/>
      <c r="GUI61" s="1661"/>
      <c r="GUJ61" s="1661"/>
      <c r="GUK61" s="1661"/>
      <c r="GUL61" s="1661"/>
      <c r="GUM61" s="1661"/>
      <c r="GUN61" s="1661"/>
      <c r="GUO61" s="1661"/>
      <c r="GUP61" s="1661"/>
      <c r="GUQ61" s="1661"/>
      <c r="GUR61" s="1661"/>
      <c r="GUS61" s="1661"/>
      <c r="GUT61" s="1661"/>
      <c r="GUU61" s="1661"/>
      <c r="GUV61" s="1661"/>
      <c r="GUW61" s="1661"/>
      <c r="GUX61" s="1661"/>
      <c r="GUY61" s="1661"/>
      <c r="GUZ61" s="1661"/>
      <c r="GVA61" s="1661"/>
      <c r="GVB61" s="1661"/>
      <c r="GVC61" s="1661"/>
      <c r="GVD61" s="1661"/>
      <c r="GVE61" s="1661"/>
      <c r="GVF61" s="1661"/>
      <c r="GVG61" s="1661"/>
      <c r="GVH61" s="1661"/>
      <c r="GVI61" s="1661"/>
      <c r="GVJ61" s="1661"/>
      <c r="GVK61" s="1661"/>
      <c r="GVL61" s="1661"/>
      <c r="GVM61" s="1661"/>
      <c r="GVN61" s="1661"/>
      <c r="GVO61" s="1661"/>
      <c r="GVP61" s="1661"/>
      <c r="GVQ61" s="1661"/>
      <c r="GVR61" s="1661"/>
      <c r="GVS61" s="1661"/>
      <c r="GVT61" s="1661"/>
      <c r="GVU61" s="1661"/>
      <c r="GVV61" s="1661"/>
      <c r="GVW61" s="1661"/>
      <c r="GVX61" s="1661"/>
      <c r="GVY61" s="1661"/>
      <c r="GVZ61" s="1661"/>
      <c r="GWA61" s="1661"/>
      <c r="GWB61" s="1661"/>
      <c r="GWC61" s="1661"/>
      <c r="GWD61" s="1661"/>
      <c r="GWE61" s="1661"/>
      <c r="GWF61" s="1661"/>
      <c r="GWG61" s="1661"/>
      <c r="GWH61" s="1661"/>
      <c r="GWI61" s="1661"/>
      <c r="GWJ61" s="1661"/>
      <c r="GWK61" s="1661"/>
      <c r="GWL61" s="1661"/>
      <c r="GWM61" s="1661"/>
      <c r="GWN61" s="1661"/>
      <c r="GWO61" s="1661"/>
      <c r="GWP61" s="1661"/>
      <c r="GWQ61" s="1661"/>
      <c r="GWR61" s="1661"/>
      <c r="GWS61" s="1661"/>
      <c r="GWT61" s="1661"/>
      <c r="GWU61" s="1661"/>
      <c r="GWV61" s="1661"/>
      <c r="GWW61" s="1661"/>
      <c r="GWX61" s="1661"/>
      <c r="GWY61" s="1661"/>
      <c r="GWZ61" s="1661"/>
      <c r="GXA61" s="1661"/>
      <c r="GXB61" s="1661"/>
      <c r="GXC61" s="1661"/>
      <c r="GXD61" s="1661"/>
      <c r="GXE61" s="1661"/>
      <c r="GXF61" s="1661"/>
      <c r="GXG61" s="1661"/>
      <c r="GXH61" s="1661"/>
      <c r="GXI61" s="1661"/>
      <c r="GXJ61" s="1661"/>
      <c r="GXK61" s="1661"/>
      <c r="GXL61" s="1661"/>
      <c r="GXM61" s="1661"/>
      <c r="GXN61" s="1661"/>
      <c r="GXO61" s="1661"/>
      <c r="GXP61" s="1661"/>
      <c r="GXQ61" s="1661"/>
      <c r="GXR61" s="1661"/>
      <c r="GXS61" s="1661"/>
      <c r="GXT61" s="1661"/>
      <c r="GXU61" s="1661"/>
      <c r="GXV61" s="1661"/>
      <c r="GXW61" s="1661"/>
      <c r="GXX61" s="1661"/>
      <c r="GXY61" s="1661"/>
      <c r="GXZ61" s="1661"/>
      <c r="GYA61" s="1661"/>
      <c r="GYB61" s="1661"/>
      <c r="GYC61" s="1661"/>
      <c r="GYD61" s="1661"/>
      <c r="GYE61" s="1661"/>
      <c r="GYF61" s="1661"/>
      <c r="GYG61" s="1661"/>
      <c r="GYH61" s="1661"/>
      <c r="GYI61" s="1661"/>
      <c r="GYJ61" s="1661"/>
      <c r="GYK61" s="1661"/>
      <c r="GYL61" s="1661"/>
      <c r="GYM61" s="1661"/>
      <c r="GYN61" s="1661"/>
      <c r="GYO61" s="1661"/>
      <c r="GYP61" s="1661"/>
      <c r="GYQ61" s="1661"/>
      <c r="GYR61" s="1661"/>
      <c r="GYS61" s="1661"/>
      <c r="GYT61" s="1661"/>
      <c r="GYU61" s="1661"/>
      <c r="GYV61" s="1661"/>
      <c r="GYW61" s="1661"/>
      <c r="GYX61" s="1661"/>
      <c r="GYY61" s="1661"/>
      <c r="GYZ61" s="1661"/>
      <c r="GZA61" s="1661"/>
      <c r="GZB61" s="1661"/>
      <c r="GZC61" s="1661"/>
      <c r="GZD61" s="1661"/>
      <c r="GZE61" s="1661"/>
      <c r="GZF61" s="1661"/>
      <c r="GZG61" s="1661"/>
      <c r="GZH61" s="1661"/>
      <c r="GZI61" s="1661"/>
      <c r="GZJ61" s="1661"/>
      <c r="GZK61" s="1661"/>
      <c r="GZL61" s="1661"/>
      <c r="GZM61" s="1661"/>
      <c r="GZN61" s="1661"/>
      <c r="GZO61" s="1661"/>
      <c r="GZP61" s="1661"/>
      <c r="GZQ61" s="1661"/>
      <c r="GZR61" s="1661"/>
      <c r="GZS61" s="1661"/>
      <c r="GZT61" s="1661"/>
      <c r="GZU61" s="1661"/>
      <c r="GZV61" s="1661"/>
      <c r="GZW61" s="1661"/>
      <c r="GZX61" s="1661"/>
      <c r="GZY61" s="1661"/>
      <c r="GZZ61" s="1661"/>
      <c r="HAA61" s="1661"/>
      <c r="HAB61" s="1661"/>
      <c r="HAC61" s="1661"/>
      <c r="HAD61" s="1661"/>
      <c r="HAE61" s="1661"/>
      <c r="HAF61" s="1661"/>
      <c r="HAG61" s="1661"/>
      <c r="HAH61" s="1661"/>
      <c r="HAI61" s="1661"/>
      <c r="HAJ61" s="1661"/>
      <c r="HAK61" s="1661"/>
      <c r="HAL61" s="1661"/>
      <c r="HAM61" s="1661"/>
      <c r="HAN61" s="1661"/>
      <c r="HAO61" s="1661"/>
      <c r="HAP61" s="1661"/>
      <c r="HAQ61" s="1661"/>
      <c r="HAR61" s="1661"/>
      <c r="HAS61" s="1661"/>
      <c r="HAT61" s="1661"/>
      <c r="HAU61" s="1661"/>
      <c r="HAV61" s="1661"/>
      <c r="HAW61" s="1661"/>
      <c r="HAX61" s="1661"/>
      <c r="HAY61" s="1661"/>
      <c r="HAZ61" s="1661"/>
      <c r="HBA61" s="1661"/>
      <c r="HBB61" s="1661"/>
      <c r="HBC61" s="1661"/>
      <c r="HBD61" s="1661"/>
      <c r="HBE61" s="1661"/>
      <c r="HBF61" s="1661"/>
      <c r="HBG61" s="1661"/>
      <c r="HBH61" s="1661"/>
      <c r="HBI61" s="1661"/>
      <c r="HBJ61" s="1661"/>
      <c r="HBK61" s="1661"/>
      <c r="HBL61" s="1661"/>
      <c r="HBM61" s="1661"/>
      <c r="HBN61" s="1661"/>
      <c r="HBO61" s="1661"/>
      <c r="HBP61" s="1661"/>
      <c r="HBQ61" s="1661"/>
      <c r="HBR61" s="1661"/>
      <c r="HBS61" s="1661"/>
      <c r="HBT61" s="1661"/>
      <c r="HBU61" s="1661"/>
      <c r="HBV61" s="1661"/>
      <c r="HBW61" s="1661"/>
      <c r="HBX61" s="1661"/>
      <c r="HBY61" s="1661"/>
      <c r="HBZ61" s="1661"/>
      <c r="HCA61" s="1661"/>
      <c r="HCB61" s="1661"/>
      <c r="HCC61" s="1661"/>
      <c r="HCD61" s="1661"/>
      <c r="HCE61" s="1661"/>
      <c r="HCF61" s="1661"/>
      <c r="HCG61" s="1661"/>
      <c r="HCH61" s="1661"/>
      <c r="HCI61" s="1661"/>
      <c r="HCJ61" s="1661"/>
      <c r="HCK61" s="1661"/>
      <c r="HCL61" s="1661"/>
      <c r="HCM61" s="1661"/>
      <c r="HCN61" s="1661"/>
      <c r="HCO61" s="1661"/>
      <c r="HCP61" s="1661"/>
      <c r="HCQ61" s="1661"/>
      <c r="HCR61" s="1661"/>
      <c r="HCS61" s="1661"/>
      <c r="HCT61" s="1661"/>
      <c r="HCU61" s="1661"/>
      <c r="HCV61" s="1661"/>
      <c r="HCW61" s="1661"/>
      <c r="HCX61" s="1661"/>
      <c r="HCY61" s="1661"/>
      <c r="HCZ61" s="1661"/>
      <c r="HDA61" s="1661"/>
      <c r="HDB61" s="1661"/>
      <c r="HDC61" s="1661"/>
      <c r="HDD61" s="1661"/>
      <c r="HDE61" s="1661"/>
      <c r="HDF61" s="1661"/>
      <c r="HDG61" s="1661"/>
      <c r="HDH61" s="1661"/>
      <c r="HDI61" s="1661"/>
      <c r="HDJ61" s="1661"/>
      <c r="HDK61" s="1661"/>
      <c r="HDL61" s="1661"/>
      <c r="HDM61" s="1661"/>
      <c r="HDN61" s="1661"/>
      <c r="HDO61" s="1661"/>
      <c r="HDP61" s="1661"/>
      <c r="HDQ61" s="1661"/>
      <c r="HDR61" s="1661"/>
      <c r="HDS61" s="1661"/>
      <c r="HDT61" s="1661"/>
      <c r="HDU61" s="1661"/>
      <c r="HDV61" s="1661"/>
      <c r="HDW61" s="1661"/>
      <c r="HDX61" s="1661"/>
      <c r="HDY61" s="1661"/>
      <c r="HDZ61" s="1661"/>
      <c r="HEA61" s="1661"/>
      <c r="HEB61" s="1661"/>
      <c r="HEC61" s="1661"/>
      <c r="HED61" s="1661"/>
      <c r="HEE61" s="1661"/>
      <c r="HEF61" s="1661"/>
      <c r="HEG61" s="1661"/>
      <c r="HEH61" s="1661"/>
      <c r="HEI61" s="1661"/>
      <c r="HEJ61" s="1661"/>
      <c r="HEK61" s="1661"/>
      <c r="HEL61" s="1661"/>
      <c r="HEM61" s="1661"/>
      <c r="HEN61" s="1661"/>
      <c r="HEO61" s="1661"/>
      <c r="HEP61" s="1661"/>
      <c r="HEQ61" s="1661"/>
      <c r="HER61" s="1661"/>
      <c r="HES61" s="1661"/>
      <c r="HET61" s="1661"/>
      <c r="HEU61" s="1661"/>
      <c r="HEV61" s="1661"/>
      <c r="HEW61" s="1661"/>
      <c r="HEX61" s="1661"/>
      <c r="HEY61" s="1661"/>
      <c r="HEZ61" s="1661"/>
      <c r="HFA61" s="1661"/>
      <c r="HFB61" s="1661"/>
      <c r="HFC61" s="1661"/>
      <c r="HFD61" s="1661"/>
      <c r="HFE61" s="1661"/>
      <c r="HFF61" s="1661"/>
      <c r="HFG61" s="1661"/>
      <c r="HFH61" s="1661"/>
      <c r="HFI61" s="1661"/>
      <c r="HFJ61" s="1661"/>
      <c r="HFK61" s="1661"/>
      <c r="HFL61" s="1661"/>
      <c r="HFM61" s="1661"/>
      <c r="HFN61" s="1661"/>
      <c r="HFO61" s="1661"/>
      <c r="HFP61" s="1661"/>
      <c r="HFQ61" s="1661"/>
      <c r="HFR61" s="1661"/>
      <c r="HFS61" s="1661"/>
      <c r="HFT61" s="1661"/>
      <c r="HFU61" s="1661"/>
      <c r="HFV61" s="1661"/>
      <c r="HFW61" s="1661"/>
      <c r="HFX61" s="1661"/>
      <c r="HFY61" s="1661"/>
      <c r="HFZ61" s="1661"/>
      <c r="HGA61" s="1661"/>
      <c r="HGB61" s="1661"/>
      <c r="HGC61" s="1661"/>
      <c r="HGD61" s="1661"/>
      <c r="HGE61" s="1661"/>
      <c r="HGF61" s="1661"/>
      <c r="HGG61" s="1661"/>
      <c r="HGH61" s="1661"/>
      <c r="HGI61" s="1661"/>
      <c r="HGJ61" s="1661"/>
      <c r="HGK61" s="1661"/>
      <c r="HGL61" s="1661"/>
      <c r="HGM61" s="1661"/>
      <c r="HGN61" s="1661"/>
      <c r="HGO61" s="1661"/>
      <c r="HGP61" s="1661"/>
      <c r="HGQ61" s="1661"/>
      <c r="HGR61" s="1661"/>
      <c r="HGS61" s="1661"/>
      <c r="HGT61" s="1661"/>
      <c r="HGU61" s="1661"/>
      <c r="HGV61" s="1661"/>
      <c r="HGW61" s="1661"/>
      <c r="HGX61" s="1661"/>
      <c r="HGY61" s="1661"/>
      <c r="HGZ61" s="1661"/>
      <c r="HHA61" s="1661"/>
      <c r="HHB61" s="1661"/>
      <c r="HHC61" s="1661"/>
      <c r="HHD61" s="1661"/>
      <c r="HHE61" s="1661"/>
      <c r="HHF61" s="1661"/>
      <c r="HHG61" s="1661"/>
      <c r="HHH61" s="1661"/>
      <c r="HHI61" s="1661"/>
      <c r="HHJ61" s="1661"/>
      <c r="HHK61" s="1661"/>
      <c r="HHL61" s="1661"/>
      <c r="HHM61" s="1661"/>
      <c r="HHN61" s="1661"/>
      <c r="HHO61" s="1661"/>
      <c r="HHP61" s="1661"/>
      <c r="HHQ61" s="1661"/>
      <c r="HHR61" s="1661"/>
      <c r="HHS61" s="1661"/>
      <c r="HHT61" s="1661"/>
      <c r="HHU61" s="1661"/>
      <c r="HHV61" s="1661"/>
      <c r="HHW61" s="1661"/>
      <c r="HHX61" s="1661"/>
      <c r="HHY61" s="1661"/>
      <c r="HHZ61" s="1661"/>
      <c r="HIA61" s="1661"/>
      <c r="HIB61" s="1661"/>
      <c r="HIC61" s="1661"/>
      <c r="HID61" s="1661"/>
      <c r="HIE61" s="1661"/>
      <c r="HIF61" s="1661"/>
      <c r="HIG61" s="1661"/>
      <c r="HIH61" s="1661"/>
      <c r="HII61" s="1661"/>
      <c r="HIJ61" s="1661"/>
      <c r="HIK61" s="1661"/>
      <c r="HIL61" s="1661"/>
      <c r="HIM61" s="1661"/>
      <c r="HIN61" s="1661"/>
      <c r="HIO61" s="1661"/>
      <c r="HIP61" s="1661"/>
      <c r="HIQ61" s="1661"/>
      <c r="HIR61" s="1661"/>
      <c r="HIS61" s="1661"/>
      <c r="HIT61" s="1661"/>
      <c r="HIU61" s="1661"/>
      <c r="HIV61" s="1661"/>
      <c r="HIW61" s="1661"/>
      <c r="HIX61" s="1661"/>
      <c r="HIY61" s="1661"/>
      <c r="HIZ61" s="1661"/>
      <c r="HJA61" s="1661"/>
      <c r="HJB61" s="1661"/>
      <c r="HJC61" s="1661"/>
      <c r="HJD61" s="1661"/>
      <c r="HJE61" s="1661"/>
      <c r="HJF61" s="1661"/>
      <c r="HJG61" s="1661"/>
      <c r="HJH61" s="1661"/>
      <c r="HJI61" s="1661"/>
      <c r="HJJ61" s="1661"/>
      <c r="HJK61" s="1661"/>
      <c r="HJL61" s="1661"/>
      <c r="HJM61" s="1661"/>
      <c r="HJN61" s="1661"/>
      <c r="HJO61" s="1661"/>
      <c r="HJP61" s="1661"/>
      <c r="HJQ61" s="1661"/>
      <c r="HJR61" s="1661"/>
      <c r="HJS61" s="1661"/>
      <c r="HJT61" s="1661"/>
      <c r="HJU61" s="1661"/>
      <c r="HJV61" s="1661"/>
      <c r="HJW61" s="1661"/>
      <c r="HJX61" s="1661"/>
      <c r="HJY61" s="1661"/>
      <c r="HJZ61" s="1661"/>
      <c r="HKA61" s="1661"/>
      <c r="HKB61" s="1661"/>
      <c r="HKC61" s="1661"/>
      <c r="HKD61" s="1661"/>
      <c r="HKE61" s="1661"/>
      <c r="HKF61" s="1661"/>
      <c r="HKG61" s="1661"/>
      <c r="HKH61" s="1661"/>
      <c r="HKI61" s="1661"/>
      <c r="HKJ61" s="1661"/>
      <c r="HKK61" s="1661"/>
      <c r="HKL61" s="1661"/>
      <c r="HKM61" s="1661"/>
      <c r="HKN61" s="1661"/>
      <c r="HKO61" s="1661"/>
      <c r="HKP61" s="1661"/>
      <c r="HKQ61" s="1661"/>
      <c r="HKR61" s="1661"/>
      <c r="HKS61" s="1661"/>
      <c r="HKT61" s="1661"/>
      <c r="HKU61" s="1661"/>
      <c r="HKV61" s="1661"/>
      <c r="HKW61" s="1661"/>
      <c r="HKX61" s="1661"/>
      <c r="HKY61" s="1661"/>
      <c r="HKZ61" s="1661"/>
      <c r="HLA61" s="1661"/>
      <c r="HLB61" s="1661"/>
      <c r="HLC61" s="1661"/>
      <c r="HLD61" s="1661"/>
      <c r="HLE61" s="1661"/>
      <c r="HLF61" s="1661"/>
      <c r="HLG61" s="1661"/>
      <c r="HLH61" s="1661"/>
      <c r="HLI61" s="1661"/>
      <c r="HLJ61" s="1661"/>
      <c r="HLK61" s="1661"/>
      <c r="HLL61" s="1661"/>
      <c r="HLM61" s="1661"/>
      <c r="HLN61" s="1661"/>
      <c r="HLO61" s="1661"/>
      <c r="HLP61" s="1661"/>
      <c r="HLQ61" s="1661"/>
      <c r="HLR61" s="1661"/>
      <c r="HLS61" s="1661"/>
      <c r="HLT61" s="1661"/>
      <c r="HLU61" s="1661"/>
      <c r="HLV61" s="1661"/>
      <c r="HLW61" s="1661"/>
      <c r="HLX61" s="1661"/>
      <c r="HLY61" s="1661"/>
      <c r="HLZ61" s="1661"/>
      <c r="HMA61" s="1661"/>
      <c r="HMB61" s="1661"/>
      <c r="HMC61" s="1661"/>
      <c r="HMD61" s="1661"/>
      <c r="HME61" s="1661"/>
      <c r="HMF61" s="1661"/>
      <c r="HMG61" s="1661"/>
      <c r="HMH61" s="1661"/>
      <c r="HMI61" s="1661"/>
      <c r="HMJ61" s="1661"/>
      <c r="HMK61" s="1661"/>
      <c r="HML61" s="1661"/>
      <c r="HMM61" s="1661"/>
      <c r="HMN61" s="1661"/>
      <c r="HMO61" s="1661"/>
      <c r="HMP61" s="1661"/>
      <c r="HMQ61" s="1661"/>
      <c r="HMR61" s="1661"/>
      <c r="HMS61" s="1661"/>
      <c r="HMT61" s="1661"/>
      <c r="HMU61" s="1661"/>
      <c r="HMV61" s="1661"/>
      <c r="HMW61" s="1661"/>
      <c r="HMX61" s="1661"/>
      <c r="HMY61" s="1661"/>
      <c r="HMZ61" s="1661"/>
      <c r="HNA61" s="1661"/>
      <c r="HNB61" s="1661"/>
      <c r="HNC61" s="1661"/>
      <c r="HND61" s="1661"/>
      <c r="HNE61" s="1661"/>
      <c r="HNF61" s="1661"/>
      <c r="HNG61" s="1661"/>
      <c r="HNH61" s="1661"/>
      <c r="HNI61" s="1661"/>
      <c r="HNJ61" s="1661"/>
      <c r="HNK61" s="1661"/>
      <c r="HNL61" s="1661"/>
      <c r="HNM61" s="1661"/>
      <c r="HNN61" s="1661"/>
      <c r="HNO61" s="1661"/>
      <c r="HNP61" s="1661"/>
      <c r="HNQ61" s="1661"/>
      <c r="HNR61" s="1661"/>
      <c r="HNS61" s="1661"/>
      <c r="HNT61" s="1661"/>
      <c r="HNU61" s="1661"/>
      <c r="HNV61" s="1661"/>
      <c r="HNW61" s="1661"/>
      <c r="HNX61" s="1661"/>
      <c r="HNY61" s="1661"/>
      <c r="HNZ61" s="1661"/>
      <c r="HOA61" s="1661"/>
      <c r="HOB61" s="1661"/>
      <c r="HOC61" s="1661"/>
      <c r="HOD61" s="1661"/>
      <c r="HOE61" s="1661"/>
      <c r="HOF61" s="1661"/>
      <c r="HOG61" s="1661"/>
      <c r="HOH61" s="1661"/>
      <c r="HOI61" s="1661"/>
      <c r="HOJ61" s="1661"/>
      <c r="HOK61" s="1661"/>
      <c r="HOL61" s="1661"/>
      <c r="HOM61" s="1661"/>
      <c r="HON61" s="1661"/>
      <c r="HOO61" s="1661"/>
      <c r="HOP61" s="1661"/>
      <c r="HOQ61" s="1661"/>
      <c r="HOR61" s="1661"/>
      <c r="HOS61" s="1661"/>
      <c r="HOT61" s="1661"/>
      <c r="HOU61" s="1661"/>
      <c r="HOV61" s="1661"/>
      <c r="HOW61" s="1661"/>
      <c r="HOX61" s="1661"/>
      <c r="HOY61" s="1661"/>
      <c r="HOZ61" s="1661"/>
      <c r="HPA61" s="1661"/>
      <c r="HPB61" s="1661"/>
      <c r="HPC61" s="1661"/>
      <c r="HPD61" s="1661"/>
      <c r="HPE61" s="1661"/>
      <c r="HPF61" s="1661"/>
      <c r="HPG61" s="1661"/>
      <c r="HPH61" s="1661"/>
      <c r="HPI61" s="1661"/>
      <c r="HPJ61" s="1661"/>
      <c r="HPK61" s="1661"/>
      <c r="HPL61" s="1661"/>
      <c r="HPM61" s="1661"/>
      <c r="HPN61" s="1661"/>
      <c r="HPO61" s="1661"/>
      <c r="HPP61" s="1661"/>
      <c r="HPQ61" s="1661"/>
      <c r="HPR61" s="1661"/>
      <c r="HPS61" s="1661"/>
      <c r="HPT61" s="1661"/>
      <c r="HPU61" s="1661"/>
      <c r="HPV61" s="1661"/>
      <c r="HPW61" s="1661"/>
      <c r="HPX61" s="1661"/>
      <c r="HPY61" s="1661"/>
      <c r="HPZ61" s="1661"/>
      <c r="HQA61" s="1661"/>
      <c r="HQB61" s="1661"/>
      <c r="HQC61" s="1661"/>
      <c r="HQD61" s="1661"/>
      <c r="HQE61" s="1661"/>
      <c r="HQF61" s="1661"/>
      <c r="HQG61" s="1661"/>
      <c r="HQH61" s="1661"/>
      <c r="HQI61" s="1661"/>
      <c r="HQJ61" s="1661"/>
      <c r="HQK61" s="1661"/>
      <c r="HQL61" s="1661"/>
      <c r="HQM61" s="1661"/>
      <c r="HQN61" s="1661"/>
      <c r="HQO61" s="1661"/>
      <c r="HQP61" s="1661"/>
      <c r="HQQ61" s="1661"/>
      <c r="HQR61" s="1661"/>
      <c r="HQS61" s="1661"/>
      <c r="HQT61" s="1661"/>
      <c r="HQU61" s="1661"/>
      <c r="HQV61" s="1661"/>
      <c r="HQW61" s="1661"/>
      <c r="HQX61" s="1661"/>
      <c r="HQY61" s="1661"/>
      <c r="HQZ61" s="1661"/>
      <c r="HRA61" s="1661"/>
      <c r="HRB61" s="1661"/>
      <c r="HRC61" s="1661"/>
      <c r="HRD61" s="1661"/>
      <c r="HRE61" s="1661"/>
      <c r="HRF61" s="1661"/>
      <c r="HRG61" s="1661"/>
      <c r="HRH61" s="1661"/>
      <c r="HRI61" s="1661"/>
      <c r="HRJ61" s="1661"/>
      <c r="HRK61" s="1661"/>
      <c r="HRL61" s="1661"/>
      <c r="HRM61" s="1661"/>
      <c r="HRN61" s="1661"/>
      <c r="HRO61" s="1661"/>
      <c r="HRP61" s="1661"/>
      <c r="HRQ61" s="1661"/>
      <c r="HRR61" s="1661"/>
      <c r="HRS61" s="1661"/>
      <c r="HRT61" s="1661"/>
      <c r="HRU61" s="1661"/>
      <c r="HRV61" s="1661"/>
      <c r="HRW61" s="1661"/>
      <c r="HRX61" s="1661"/>
      <c r="HRY61" s="1661"/>
      <c r="HRZ61" s="1661"/>
      <c r="HSA61" s="1661"/>
      <c r="HSB61" s="1661"/>
      <c r="HSC61" s="1661"/>
      <c r="HSD61" s="1661"/>
      <c r="HSE61" s="1661"/>
      <c r="HSF61" s="1661"/>
      <c r="HSG61" s="1661"/>
      <c r="HSH61" s="1661"/>
      <c r="HSI61" s="1661"/>
      <c r="HSJ61" s="1661"/>
      <c r="HSK61" s="1661"/>
      <c r="HSL61" s="1661"/>
      <c r="HSM61" s="1661"/>
      <c r="HSN61" s="1661"/>
      <c r="HSO61" s="1661"/>
      <c r="HSP61" s="1661"/>
      <c r="HSQ61" s="1661"/>
      <c r="HSR61" s="1661"/>
      <c r="HSS61" s="1661"/>
      <c r="HST61" s="1661"/>
      <c r="HSU61" s="1661"/>
      <c r="HSV61" s="1661"/>
      <c r="HSW61" s="1661"/>
      <c r="HSX61" s="1661"/>
      <c r="HSY61" s="1661"/>
      <c r="HSZ61" s="1661"/>
      <c r="HTA61" s="1661"/>
      <c r="HTB61" s="1661"/>
      <c r="HTC61" s="1661"/>
      <c r="HTD61" s="1661"/>
      <c r="HTE61" s="1661"/>
      <c r="HTF61" s="1661"/>
      <c r="HTG61" s="1661"/>
      <c r="HTH61" s="1661"/>
      <c r="HTI61" s="1661"/>
      <c r="HTJ61" s="1661"/>
      <c r="HTK61" s="1661"/>
      <c r="HTL61" s="1661"/>
      <c r="HTM61" s="1661"/>
      <c r="HTN61" s="1661"/>
      <c r="HTO61" s="1661"/>
      <c r="HTP61" s="1661"/>
      <c r="HTQ61" s="1661"/>
      <c r="HTR61" s="1661"/>
      <c r="HTS61" s="1661"/>
      <c r="HTT61" s="1661"/>
      <c r="HTU61" s="1661"/>
      <c r="HTV61" s="1661"/>
      <c r="HTW61" s="1661"/>
      <c r="HTX61" s="1661"/>
      <c r="HTY61" s="1661"/>
      <c r="HTZ61" s="1661"/>
      <c r="HUA61" s="1661"/>
      <c r="HUB61" s="1661"/>
      <c r="HUC61" s="1661"/>
      <c r="HUD61" s="1661"/>
      <c r="HUE61" s="1661"/>
      <c r="HUF61" s="1661"/>
      <c r="HUG61" s="1661"/>
      <c r="HUH61" s="1661"/>
      <c r="HUI61" s="1661"/>
      <c r="HUJ61" s="1661"/>
      <c r="HUK61" s="1661"/>
      <c r="HUL61" s="1661"/>
      <c r="HUM61" s="1661"/>
      <c r="HUN61" s="1661"/>
      <c r="HUO61" s="1661"/>
      <c r="HUP61" s="1661"/>
      <c r="HUQ61" s="1661"/>
      <c r="HUR61" s="1661"/>
      <c r="HUS61" s="1661"/>
      <c r="HUT61" s="1661"/>
      <c r="HUU61" s="1661"/>
      <c r="HUV61" s="1661"/>
      <c r="HUW61" s="1661"/>
      <c r="HUX61" s="1661"/>
      <c r="HUY61" s="1661"/>
      <c r="HUZ61" s="1661"/>
      <c r="HVA61" s="1661"/>
      <c r="HVB61" s="1661"/>
      <c r="HVC61" s="1661"/>
      <c r="HVD61" s="1661"/>
      <c r="HVE61" s="1661"/>
      <c r="HVF61" s="1661"/>
      <c r="HVG61" s="1661"/>
      <c r="HVH61" s="1661"/>
      <c r="HVI61" s="1661"/>
      <c r="HVJ61" s="1661"/>
      <c r="HVK61" s="1661"/>
      <c r="HVL61" s="1661"/>
      <c r="HVM61" s="1661"/>
      <c r="HVN61" s="1661"/>
      <c r="HVO61" s="1661"/>
      <c r="HVP61" s="1661"/>
      <c r="HVQ61" s="1661"/>
      <c r="HVR61" s="1661"/>
      <c r="HVS61" s="1661"/>
      <c r="HVT61" s="1661"/>
      <c r="HVU61" s="1661"/>
      <c r="HVV61" s="1661"/>
      <c r="HVW61" s="1661"/>
      <c r="HVX61" s="1661"/>
      <c r="HVY61" s="1661"/>
      <c r="HVZ61" s="1661"/>
      <c r="HWA61" s="1661"/>
      <c r="HWB61" s="1661"/>
      <c r="HWC61" s="1661"/>
      <c r="HWD61" s="1661"/>
      <c r="HWE61" s="1661"/>
      <c r="HWF61" s="1661"/>
      <c r="HWG61" s="1661"/>
      <c r="HWH61" s="1661"/>
      <c r="HWI61" s="1661"/>
      <c r="HWJ61" s="1661"/>
      <c r="HWK61" s="1661"/>
      <c r="HWL61" s="1661"/>
      <c r="HWM61" s="1661"/>
      <c r="HWN61" s="1661"/>
      <c r="HWO61" s="1661"/>
      <c r="HWP61" s="1661"/>
      <c r="HWQ61" s="1661"/>
      <c r="HWR61" s="1661"/>
      <c r="HWS61" s="1661"/>
      <c r="HWT61" s="1661"/>
      <c r="HWU61" s="1661"/>
      <c r="HWV61" s="1661"/>
      <c r="HWW61" s="1661"/>
      <c r="HWX61" s="1661"/>
      <c r="HWY61" s="1661"/>
      <c r="HWZ61" s="1661"/>
      <c r="HXA61" s="1661"/>
      <c r="HXB61" s="1661"/>
      <c r="HXC61" s="1661"/>
      <c r="HXD61" s="1661"/>
      <c r="HXE61" s="1661"/>
      <c r="HXF61" s="1661"/>
      <c r="HXG61" s="1661"/>
      <c r="HXH61" s="1661"/>
      <c r="HXI61" s="1661"/>
      <c r="HXJ61" s="1661"/>
      <c r="HXK61" s="1661"/>
      <c r="HXL61" s="1661"/>
      <c r="HXM61" s="1661"/>
      <c r="HXN61" s="1661"/>
      <c r="HXO61" s="1661"/>
      <c r="HXP61" s="1661"/>
      <c r="HXQ61" s="1661"/>
      <c r="HXR61" s="1661"/>
      <c r="HXS61" s="1661"/>
      <c r="HXT61" s="1661"/>
      <c r="HXU61" s="1661"/>
      <c r="HXV61" s="1661"/>
      <c r="HXW61" s="1661"/>
      <c r="HXX61" s="1661"/>
      <c r="HXY61" s="1661"/>
      <c r="HXZ61" s="1661"/>
      <c r="HYA61" s="1661"/>
      <c r="HYB61" s="1661"/>
      <c r="HYC61" s="1661"/>
      <c r="HYD61" s="1661"/>
      <c r="HYE61" s="1661"/>
      <c r="HYF61" s="1661"/>
      <c r="HYG61" s="1661"/>
      <c r="HYH61" s="1661"/>
      <c r="HYI61" s="1661"/>
      <c r="HYJ61" s="1661"/>
      <c r="HYK61" s="1661"/>
      <c r="HYL61" s="1661"/>
      <c r="HYM61" s="1661"/>
      <c r="HYN61" s="1661"/>
      <c r="HYO61" s="1661"/>
      <c r="HYP61" s="1661"/>
      <c r="HYQ61" s="1661"/>
      <c r="HYR61" s="1661"/>
      <c r="HYS61" s="1661"/>
      <c r="HYT61" s="1661"/>
      <c r="HYU61" s="1661"/>
      <c r="HYV61" s="1661"/>
      <c r="HYW61" s="1661"/>
      <c r="HYX61" s="1661"/>
      <c r="HYY61" s="1661"/>
      <c r="HYZ61" s="1661"/>
      <c r="HZA61" s="1661"/>
      <c r="HZB61" s="1661"/>
      <c r="HZC61" s="1661"/>
      <c r="HZD61" s="1661"/>
      <c r="HZE61" s="1661"/>
      <c r="HZF61" s="1661"/>
      <c r="HZG61" s="1661"/>
      <c r="HZH61" s="1661"/>
      <c r="HZI61" s="1661"/>
      <c r="HZJ61" s="1661"/>
      <c r="HZK61" s="1661"/>
      <c r="HZL61" s="1661"/>
      <c r="HZM61" s="1661"/>
      <c r="HZN61" s="1661"/>
      <c r="HZO61" s="1661"/>
      <c r="HZP61" s="1661"/>
      <c r="HZQ61" s="1661"/>
      <c r="HZR61" s="1661"/>
      <c r="HZS61" s="1661"/>
      <c r="HZT61" s="1661"/>
      <c r="HZU61" s="1661"/>
      <c r="HZV61" s="1661"/>
      <c r="HZW61" s="1661"/>
      <c r="HZX61" s="1661"/>
      <c r="HZY61" s="1661"/>
      <c r="HZZ61" s="1661"/>
      <c r="IAA61" s="1661"/>
      <c r="IAB61" s="1661"/>
      <c r="IAC61" s="1661"/>
      <c r="IAD61" s="1661"/>
      <c r="IAE61" s="1661"/>
      <c r="IAF61" s="1661"/>
      <c r="IAG61" s="1661"/>
      <c r="IAH61" s="1661"/>
      <c r="IAI61" s="1661"/>
      <c r="IAJ61" s="1661"/>
      <c r="IAK61" s="1661"/>
      <c r="IAL61" s="1661"/>
      <c r="IAM61" s="1661"/>
      <c r="IAN61" s="1661"/>
      <c r="IAO61" s="1661"/>
      <c r="IAP61" s="1661"/>
      <c r="IAQ61" s="1661"/>
      <c r="IAR61" s="1661"/>
      <c r="IAS61" s="1661"/>
      <c r="IAT61" s="1661"/>
      <c r="IAU61" s="1661"/>
      <c r="IAV61" s="1661"/>
      <c r="IAW61" s="1661"/>
      <c r="IAX61" s="1661"/>
      <c r="IAY61" s="1661"/>
      <c r="IAZ61" s="1661"/>
      <c r="IBA61" s="1661"/>
      <c r="IBB61" s="1661"/>
      <c r="IBC61" s="1661"/>
      <c r="IBD61" s="1661"/>
      <c r="IBE61" s="1661"/>
      <c r="IBF61" s="1661"/>
      <c r="IBG61" s="1661"/>
      <c r="IBH61" s="1661"/>
      <c r="IBI61" s="1661"/>
      <c r="IBJ61" s="1661"/>
      <c r="IBK61" s="1661"/>
      <c r="IBL61" s="1661"/>
      <c r="IBM61" s="1661"/>
      <c r="IBN61" s="1661"/>
      <c r="IBO61" s="1661"/>
      <c r="IBP61" s="1661"/>
      <c r="IBQ61" s="1661"/>
      <c r="IBR61" s="1661"/>
      <c r="IBS61" s="1661"/>
      <c r="IBT61" s="1661"/>
      <c r="IBU61" s="1661"/>
      <c r="IBV61" s="1661"/>
      <c r="IBW61" s="1661"/>
      <c r="IBX61" s="1661"/>
      <c r="IBY61" s="1661"/>
      <c r="IBZ61" s="1661"/>
      <c r="ICA61" s="1661"/>
      <c r="ICB61" s="1661"/>
      <c r="ICC61" s="1661"/>
      <c r="ICD61" s="1661"/>
      <c r="ICE61" s="1661"/>
      <c r="ICF61" s="1661"/>
      <c r="ICG61" s="1661"/>
      <c r="ICH61" s="1661"/>
      <c r="ICI61" s="1661"/>
      <c r="ICJ61" s="1661"/>
      <c r="ICK61" s="1661"/>
      <c r="ICL61" s="1661"/>
      <c r="ICM61" s="1661"/>
      <c r="ICN61" s="1661"/>
      <c r="ICO61" s="1661"/>
      <c r="ICP61" s="1661"/>
      <c r="ICQ61" s="1661"/>
      <c r="ICR61" s="1661"/>
      <c r="ICS61" s="1661"/>
      <c r="ICT61" s="1661"/>
      <c r="ICU61" s="1661"/>
      <c r="ICV61" s="1661"/>
      <c r="ICW61" s="1661"/>
      <c r="ICX61" s="1661"/>
      <c r="ICY61" s="1661"/>
      <c r="ICZ61" s="1661"/>
      <c r="IDA61" s="1661"/>
      <c r="IDB61" s="1661"/>
      <c r="IDC61" s="1661"/>
      <c r="IDD61" s="1661"/>
      <c r="IDE61" s="1661"/>
      <c r="IDF61" s="1661"/>
      <c r="IDG61" s="1661"/>
      <c r="IDH61" s="1661"/>
      <c r="IDI61" s="1661"/>
      <c r="IDJ61" s="1661"/>
      <c r="IDK61" s="1661"/>
      <c r="IDL61" s="1661"/>
      <c r="IDM61" s="1661"/>
      <c r="IDN61" s="1661"/>
      <c r="IDO61" s="1661"/>
      <c r="IDP61" s="1661"/>
      <c r="IDQ61" s="1661"/>
      <c r="IDR61" s="1661"/>
      <c r="IDS61" s="1661"/>
      <c r="IDT61" s="1661"/>
      <c r="IDU61" s="1661"/>
      <c r="IDV61" s="1661"/>
      <c r="IDW61" s="1661"/>
      <c r="IDX61" s="1661"/>
      <c r="IDY61" s="1661"/>
      <c r="IDZ61" s="1661"/>
      <c r="IEA61" s="1661"/>
      <c r="IEB61" s="1661"/>
      <c r="IEC61" s="1661"/>
      <c r="IED61" s="1661"/>
      <c r="IEE61" s="1661"/>
      <c r="IEF61" s="1661"/>
      <c r="IEG61" s="1661"/>
      <c r="IEH61" s="1661"/>
      <c r="IEI61" s="1661"/>
      <c r="IEJ61" s="1661"/>
      <c r="IEK61" s="1661"/>
      <c r="IEL61" s="1661"/>
      <c r="IEM61" s="1661"/>
      <c r="IEN61" s="1661"/>
      <c r="IEO61" s="1661"/>
      <c r="IEP61" s="1661"/>
      <c r="IEQ61" s="1661"/>
      <c r="IER61" s="1661"/>
      <c r="IES61" s="1661"/>
      <c r="IET61" s="1661"/>
      <c r="IEU61" s="1661"/>
      <c r="IEV61" s="1661"/>
      <c r="IEW61" s="1661"/>
      <c r="IEX61" s="1661"/>
      <c r="IEY61" s="1661"/>
      <c r="IEZ61" s="1661"/>
      <c r="IFA61" s="1661"/>
      <c r="IFB61" s="1661"/>
      <c r="IFC61" s="1661"/>
      <c r="IFD61" s="1661"/>
      <c r="IFE61" s="1661"/>
      <c r="IFF61" s="1661"/>
      <c r="IFG61" s="1661"/>
      <c r="IFH61" s="1661"/>
      <c r="IFI61" s="1661"/>
      <c r="IFJ61" s="1661"/>
      <c r="IFK61" s="1661"/>
      <c r="IFL61" s="1661"/>
      <c r="IFM61" s="1661"/>
      <c r="IFN61" s="1661"/>
      <c r="IFO61" s="1661"/>
      <c r="IFP61" s="1661"/>
      <c r="IFQ61" s="1661"/>
      <c r="IFR61" s="1661"/>
      <c r="IFS61" s="1661"/>
      <c r="IFT61" s="1661"/>
      <c r="IFU61" s="1661"/>
      <c r="IFV61" s="1661"/>
      <c r="IFW61" s="1661"/>
      <c r="IFX61" s="1661"/>
      <c r="IFY61" s="1661"/>
      <c r="IFZ61" s="1661"/>
      <c r="IGA61" s="1661"/>
      <c r="IGB61" s="1661"/>
      <c r="IGC61" s="1661"/>
      <c r="IGD61" s="1661"/>
      <c r="IGE61" s="1661"/>
      <c r="IGF61" s="1661"/>
      <c r="IGG61" s="1661"/>
      <c r="IGH61" s="1661"/>
      <c r="IGI61" s="1661"/>
      <c r="IGJ61" s="1661"/>
      <c r="IGK61" s="1661"/>
      <c r="IGL61" s="1661"/>
      <c r="IGM61" s="1661"/>
      <c r="IGN61" s="1661"/>
      <c r="IGO61" s="1661"/>
      <c r="IGP61" s="1661"/>
      <c r="IGQ61" s="1661"/>
      <c r="IGR61" s="1661"/>
      <c r="IGS61" s="1661"/>
      <c r="IGT61" s="1661"/>
      <c r="IGU61" s="1661"/>
      <c r="IGV61" s="1661"/>
      <c r="IGW61" s="1661"/>
      <c r="IGX61" s="1661"/>
      <c r="IGY61" s="1661"/>
      <c r="IGZ61" s="1661"/>
      <c r="IHA61" s="1661"/>
      <c r="IHB61" s="1661"/>
      <c r="IHC61" s="1661"/>
      <c r="IHD61" s="1661"/>
      <c r="IHE61" s="1661"/>
      <c r="IHF61" s="1661"/>
      <c r="IHG61" s="1661"/>
      <c r="IHH61" s="1661"/>
      <c r="IHI61" s="1661"/>
      <c r="IHJ61" s="1661"/>
      <c r="IHK61" s="1661"/>
      <c r="IHL61" s="1661"/>
      <c r="IHM61" s="1661"/>
      <c r="IHN61" s="1661"/>
      <c r="IHO61" s="1661"/>
      <c r="IHP61" s="1661"/>
      <c r="IHQ61" s="1661"/>
      <c r="IHR61" s="1661"/>
      <c r="IHS61" s="1661"/>
      <c r="IHT61" s="1661"/>
      <c r="IHU61" s="1661"/>
      <c r="IHV61" s="1661"/>
      <c r="IHW61" s="1661"/>
      <c r="IHX61" s="1661"/>
      <c r="IHY61" s="1661"/>
      <c r="IHZ61" s="1661"/>
      <c r="IIA61" s="1661"/>
      <c r="IIB61" s="1661"/>
      <c r="IIC61" s="1661"/>
      <c r="IID61" s="1661"/>
      <c r="IIE61" s="1661"/>
      <c r="IIF61" s="1661"/>
      <c r="IIG61" s="1661"/>
      <c r="IIH61" s="1661"/>
      <c r="III61" s="1661"/>
      <c r="IIJ61" s="1661"/>
      <c r="IIK61" s="1661"/>
      <c r="IIL61" s="1661"/>
      <c r="IIM61" s="1661"/>
      <c r="IIN61" s="1661"/>
      <c r="IIO61" s="1661"/>
      <c r="IIP61" s="1661"/>
      <c r="IIQ61" s="1661"/>
      <c r="IIR61" s="1661"/>
      <c r="IIS61" s="1661"/>
      <c r="IIT61" s="1661"/>
      <c r="IIU61" s="1661"/>
      <c r="IIV61" s="1661"/>
      <c r="IIW61" s="1661"/>
      <c r="IIX61" s="1661"/>
      <c r="IIY61" s="1661"/>
      <c r="IIZ61" s="1661"/>
      <c r="IJA61" s="1661"/>
      <c r="IJB61" s="1661"/>
      <c r="IJC61" s="1661"/>
      <c r="IJD61" s="1661"/>
      <c r="IJE61" s="1661"/>
      <c r="IJF61" s="1661"/>
      <c r="IJG61" s="1661"/>
      <c r="IJH61" s="1661"/>
      <c r="IJI61" s="1661"/>
      <c r="IJJ61" s="1661"/>
      <c r="IJK61" s="1661"/>
      <c r="IJL61" s="1661"/>
      <c r="IJM61" s="1661"/>
      <c r="IJN61" s="1661"/>
      <c r="IJO61" s="1661"/>
      <c r="IJP61" s="1661"/>
      <c r="IJQ61" s="1661"/>
      <c r="IJR61" s="1661"/>
      <c r="IJS61" s="1661"/>
      <c r="IJT61" s="1661"/>
      <c r="IJU61" s="1661"/>
      <c r="IJV61" s="1661"/>
      <c r="IJW61" s="1661"/>
      <c r="IJX61" s="1661"/>
      <c r="IJY61" s="1661"/>
      <c r="IJZ61" s="1661"/>
      <c r="IKA61" s="1661"/>
      <c r="IKB61" s="1661"/>
      <c r="IKC61" s="1661"/>
      <c r="IKD61" s="1661"/>
      <c r="IKE61" s="1661"/>
      <c r="IKF61" s="1661"/>
      <c r="IKG61" s="1661"/>
      <c r="IKH61" s="1661"/>
      <c r="IKI61" s="1661"/>
      <c r="IKJ61" s="1661"/>
      <c r="IKK61" s="1661"/>
      <c r="IKL61" s="1661"/>
      <c r="IKM61" s="1661"/>
      <c r="IKN61" s="1661"/>
      <c r="IKO61" s="1661"/>
      <c r="IKP61" s="1661"/>
      <c r="IKQ61" s="1661"/>
      <c r="IKR61" s="1661"/>
      <c r="IKS61" s="1661"/>
      <c r="IKT61" s="1661"/>
      <c r="IKU61" s="1661"/>
      <c r="IKV61" s="1661"/>
      <c r="IKW61" s="1661"/>
      <c r="IKX61" s="1661"/>
      <c r="IKY61" s="1661"/>
      <c r="IKZ61" s="1661"/>
      <c r="ILA61" s="1661"/>
      <c r="ILB61" s="1661"/>
      <c r="ILC61" s="1661"/>
      <c r="ILD61" s="1661"/>
      <c r="ILE61" s="1661"/>
      <c r="ILF61" s="1661"/>
      <c r="ILG61" s="1661"/>
      <c r="ILH61" s="1661"/>
      <c r="ILI61" s="1661"/>
      <c r="ILJ61" s="1661"/>
      <c r="ILK61" s="1661"/>
      <c r="ILL61" s="1661"/>
      <c r="ILM61" s="1661"/>
      <c r="ILN61" s="1661"/>
      <c r="ILO61" s="1661"/>
      <c r="ILP61" s="1661"/>
      <c r="ILQ61" s="1661"/>
      <c r="ILR61" s="1661"/>
      <c r="ILS61" s="1661"/>
      <c r="ILT61" s="1661"/>
      <c r="ILU61" s="1661"/>
      <c r="ILV61" s="1661"/>
      <c r="ILW61" s="1661"/>
      <c r="ILX61" s="1661"/>
      <c r="ILY61" s="1661"/>
      <c r="ILZ61" s="1661"/>
      <c r="IMA61" s="1661"/>
      <c r="IMB61" s="1661"/>
      <c r="IMC61" s="1661"/>
      <c r="IMD61" s="1661"/>
      <c r="IME61" s="1661"/>
      <c r="IMF61" s="1661"/>
      <c r="IMG61" s="1661"/>
      <c r="IMH61" s="1661"/>
      <c r="IMI61" s="1661"/>
      <c r="IMJ61" s="1661"/>
      <c r="IMK61" s="1661"/>
      <c r="IML61" s="1661"/>
      <c r="IMM61" s="1661"/>
      <c r="IMN61" s="1661"/>
      <c r="IMO61" s="1661"/>
      <c r="IMP61" s="1661"/>
      <c r="IMQ61" s="1661"/>
      <c r="IMR61" s="1661"/>
      <c r="IMS61" s="1661"/>
      <c r="IMT61" s="1661"/>
      <c r="IMU61" s="1661"/>
      <c r="IMV61" s="1661"/>
      <c r="IMW61" s="1661"/>
      <c r="IMX61" s="1661"/>
      <c r="IMY61" s="1661"/>
      <c r="IMZ61" s="1661"/>
      <c r="INA61" s="1661"/>
      <c r="INB61" s="1661"/>
      <c r="INC61" s="1661"/>
      <c r="IND61" s="1661"/>
      <c r="INE61" s="1661"/>
      <c r="INF61" s="1661"/>
      <c r="ING61" s="1661"/>
      <c r="INH61" s="1661"/>
      <c r="INI61" s="1661"/>
      <c r="INJ61" s="1661"/>
      <c r="INK61" s="1661"/>
      <c r="INL61" s="1661"/>
      <c r="INM61" s="1661"/>
      <c r="INN61" s="1661"/>
      <c r="INO61" s="1661"/>
      <c r="INP61" s="1661"/>
      <c r="INQ61" s="1661"/>
      <c r="INR61" s="1661"/>
      <c r="INS61" s="1661"/>
      <c r="INT61" s="1661"/>
      <c r="INU61" s="1661"/>
      <c r="INV61" s="1661"/>
      <c r="INW61" s="1661"/>
      <c r="INX61" s="1661"/>
      <c r="INY61" s="1661"/>
      <c r="INZ61" s="1661"/>
      <c r="IOA61" s="1661"/>
      <c r="IOB61" s="1661"/>
      <c r="IOC61" s="1661"/>
      <c r="IOD61" s="1661"/>
      <c r="IOE61" s="1661"/>
      <c r="IOF61" s="1661"/>
      <c r="IOG61" s="1661"/>
      <c r="IOH61" s="1661"/>
      <c r="IOI61" s="1661"/>
      <c r="IOJ61" s="1661"/>
      <c r="IOK61" s="1661"/>
      <c r="IOL61" s="1661"/>
      <c r="IOM61" s="1661"/>
      <c r="ION61" s="1661"/>
      <c r="IOO61" s="1661"/>
      <c r="IOP61" s="1661"/>
      <c r="IOQ61" s="1661"/>
      <c r="IOR61" s="1661"/>
      <c r="IOS61" s="1661"/>
      <c r="IOT61" s="1661"/>
      <c r="IOU61" s="1661"/>
      <c r="IOV61" s="1661"/>
      <c r="IOW61" s="1661"/>
      <c r="IOX61" s="1661"/>
      <c r="IOY61" s="1661"/>
      <c r="IOZ61" s="1661"/>
      <c r="IPA61" s="1661"/>
      <c r="IPB61" s="1661"/>
      <c r="IPC61" s="1661"/>
      <c r="IPD61" s="1661"/>
      <c r="IPE61" s="1661"/>
      <c r="IPF61" s="1661"/>
      <c r="IPG61" s="1661"/>
      <c r="IPH61" s="1661"/>
      <c r="IPI61" s="1661"/>
      <c r="IPJ61" s="1661"/>
      <c r="IPK61" s="1661"/>
      <c r="IPL61" s="1661"/>
      <c r="IPM61" s="1661"/>
      <c r="IPN61" s="1661"/>
      <c r="IPO61" s="1661"/>
      <c r="IPP61" s="1661"/>
      <c r="IPQ61" s="1661"/>
      <c r="IPR61" s="1661"/>
      <c r="IPS61" s="1661"/>
      <c r="IPT61" s="1661"/>
      <c r="IPU61" s="1661"/>
      <c r="IPV61" s="1661"/>
      <c r="IPW61" s="1661"/>
      <c r="IPX61" s="1661"/>
      <c r="IPY61" s="1661"/>
      <c r="IPZ61" s="1661"/>
      <c r="IQA61" s="1661"/>
      <c r="IQB61" s="1661"/>
      <c r="IQC61" s="1661"/>
      <c r="IQD61" s="1661"/>
      <c r="IQE61" s="1661"/>
      <c r="IQF61" s="1661"/>
      <c r="IQG61" s="1661"/>
      <c r="IQH61" s="1661"/>
      <c r="IQI61" s="1661"/>
      <c r="IQJ61" s="1661"/>
      <c r="IQK61" s="1661"/>
      <c r="IQL61" s="1661"/>
      <c r="IQM61" s="1661"/>
      <c r="IQN61" s="1661"/>
      <c r="IQO61" s="1661"/>
      <c r="IQP61" s="1661"/>
      <c r="IQQ61" s="1661"/>
      <c r="IQR61" s="1661"/>
      <c r="IQS61" s="1661"/>
      <c r="IQT61" s="1661"/>
      <c r="IQU61" s="1661"/>
      <c r="IQV61" s="1661"/>
      <c r="IQW61" s="1661"/>
      <c r="IQX61" s="1661"/>
      <c r="IQY61" s="1661"/>
      <c r="IQZ61" s="1661"/>
      <c r="IRA61" s="1661"/>
      <c r="IRB61" s="1661"/>
      <c r="IRC61" s="1661"/>
      <c r="IRD61" s="1661"/>
      <c r="IRE61" s="1661"/>
      <c r="IRF61" s="1661"/>
      <c r="IRG61" s="1661"/>
      <c r="IRH61" s="1661"/>
      <c r="IRI61" s="1661"/>
      <c r="IRJ61" s="1661"/>
      <c r="IRK61" s="1661"/>
      <c r="IRL61" s="1661"/>
      <c r="IRM61" s="1661"/>
      <c r="IRN61" s="1661"/>
      <c r="IRO61" s="1661"/>
      <c r="IRP61" s="1661"/>
      <c r="IRQ61" s="1661"/>
      <c r="IRR61" s="1661"/>
      <c r="IRS61" s="1661"/>
      <c r="IRT61" s="1661"/>
      <c r="IRU61" s="1661"/>
      <c r="IRV61" s="1661"/>
      <c r="IRW61" s="1661"/>
      <c r="IRX61" s="1661"/>
      <c r="IRY61" s="1661"/>
      <c r="IRZ61" s="1661"/>
      <c r="ISA61" s="1661"/>
      <c r="ISB61" s="1661"/>
      <c r="ISC61" s="1661"/>
      <c r="ISD61" s="1661"/>
      <c r="ISE61" s="1661"/>
      <c r="ISF61" s="1661"/>
      <c r="ISG61" s="1661"/>
      <c r="ISH61" s="1661"/>
      <c r="ISI61" s="1661"/>
      <c r="ISJ61" s="1661"/>
      <c r="ISK61" s="1661"/>
      <c r="ISL61" s="1661"/>
      <c r="ISM61" s="1661"/>
      <c r="ISN61" s="1661"/>
      <c r="ISO61" s="1661"/>
      <c r="ISP61" s="1661"/>
      <c r="ISQ61" s="1661"/>
      <c r="ISR61" s="1661"/>
      <c r="ISS61" s="1661"/>
      <c r="IST61" s="1661"/>
      <c r="ISU61" s="1661"/>
      <c r="ISV61" s="1661"/>
      <c r="ISW61" s="1661"/>
      <c r="ISX61" s="1661"/>
      <c r="ISY61" s="1661"/>
      <c r="ISZ61" s="1661"/>
      <c r="ITA61" s="1661"/>
      <c r="ITB61" s="1661"/>
      <c r="ITC61" s="1661"/>
      <c r="ITD61" s="1661"/>
      <c r="ITE61" s="1661"/>
      <c r="ITF61" s="1661"/>
      <c r="ITG61" s="1661"/>
      <c r="ITH61" s="1661"/>
      <c r="ITI61" s="1661"/>
      <c r="ITJ61" s="1661"/>
      <c r="ITK61" s="1661"/>
      <c r="ITL61" s="1661"/>
      <c r="ITM61" s="1661"/>
      <c r="ITN61" s="1661"/>
      <c r="ITO61" s="1661"/>
      <c r="ITP61" s="1661"/>
      <c r="ITQ61" s="1661"/>
      <c r="ITR61" s="1661"/>
      <c r="ITS61" s="1661"/>
      <c r="ITT61" s="1661"/>
      <c r="ITU61" s="1661"/>
      <c r="ITV61" s="1661"/>
      <c r="ITW61" s="1661"/>
      <c r="ITX61" s="1661"/>
      <c r="ITY61" s="1661"/>
      <c r="ITZ61" s="1661"/>
      <c r="IUA61" s="1661"/>
      <c r="IUB61" s="1661"/>
      <c r="IUC61" s="1661"/>
      <c r="IUD61" s="1661"/>
      <c r="IUE61" s="1661"/>
      <c r="IUF61" s="1661"/>
      <c r="IUG61" s="1661"/>
      <c r="IUH61" s="1661"/>
      <c r="IUI61" s="1661"/>
      <c r="IUJ61" s="1661"/>
      <c r="IUK61" s="1661"/>
      <c r="IUL61" s="1661"/>
      <c r="IUM61" s="1661"/>
      <c r="IUN61" s="1661"/>
      <c r="IUO61" s="1661"/>
      <c r="IUP61" s="1661"/>
      <c r="IUQ61" s="1661"/>
      <c r="IUR61" s="1661"/>
      <c r="IUS61" s="1661"/>
      <c r="IUT61" s="1661"/>
      <c r="IUU61" s="1661"/>
      <c r="IUV61" s="1661"/>
      <c r="IUW61" s="1661"/>
      <c r="IUX61" s="1661"/>
      <c r="IUY61" s="1661"/>
      <c r="IUZ61" s="1661"/>
      <c r="IVA61" s="1661"/>
      <c r="IVB61" s="1661"/>
      <c r="IVC61" s="1661"/>
      <c r="IVD61" s="1661"/>
      <c r="IVE61" s="1661"/>
      <c r="IVF61" s="1661"/>
      <c r="IVG61" s="1661"/>
      <c r="IVH61" s="1661"/>
      <c r="IVI61" s="1661"/>
      <c r="IVJ61" s="1661"/>
      <c r="IVK61" s="1661"/>
      <c r="IVL61" s="1661"/>
      <c r="IVM61" s="1661"/>
      <c r="IVN61" s="1661"/>
      <c r="IVO61" s="1661"/>
      <c r="IVP61" s="1661"/>
      <c r="IVQ61" s="1661"/>
      <c r="IVR61" s="1661"/>
      <c r="IVS61" s="1661"/>
      <c r="IVT61" s="1661"/>
      <c r="IVU61" s="1661"/>
      <c r="IVV61" s="1661"/>
      <c r="IVW61" s="1661"/>
      <c r="IVX61" s="1661"/>
      <c r="IVY61" s="1661"/>
      <c r="IVZ61" s="1661"/>
      <c r="IWA61" s="1661"/>
      <c r="IWB61" s="1661"/>
      <c r="IWC61" s="1661"/>
      <c r="IWD61" s="1661"/>
      <c r="IWE61" s="1661"/>
      <c r="IWF61" s="1661"/>
      <c r="IWG61" s="1661"/>
      <c r="IWH61" s="1661"/>
      <c r="IWI61" s="1661"/>
      <c r="IWJ61" s="1661"/>
      <c r="IWK61" s="1661"/>
      <c r="IWL61" s="1661"/>
      <c r="IWM61" s="1661"/>
      <c r="IWN61" s="1661"/>
      <c r="IWO61" s="1661"/>
      <c r="IWP61" s="1661"/>
      <c r="IWQ61" s="1661"/>
      <c r="IWR61" s="1661"/>
      <c r="IWS61" s="1661"/>
      <c r="IWT61" s="1661"/>
      <c r="IWU61" s="1661"/>
      <c r="IWV61" s="1661"/>
      <c r="IWW61" s="1661"/>
      <c r="IWX61" s="1661"/>
      <c r="IWY61" s="1661"/>
      <c r="IWZ61" s="1661"/>
      <c r="IXA61" s="1661"/>
      <c r="IXB61" s="1661"/>
      <c r="IXC61" s="1661"/>
      <c r="IXD61" s="1661"/>
      <c r="IXE61" s="1661"/>
      <c r="IXF61" s="1661"/>
      <c r="IXG61" s="1661"/>
      <c r="IXH61" s="1661"/>
      <c r="IXI61" s="1661"/>
      <c r="IXJ61" s="1661"/>
      <c r="IXK61" s="1661"/>
      <c r="IXL61" s="1661"/>
      <c r="IXM61" s="1661"/>
      <c r="IXN61" s="1661"/>
      <c r="IXO61" s="1661"/>
      <c r="IXP61" s="1661"/>
      <c r="IXQ61" s="1661"/>
      <c r="IXR61" s="1661"/>
      <c r="IXS61" s="1661"/>
      <c r="IXT61" s="1661"/>
      <c r="IXU61" s="1661"/>
      <c r="IXV61" s="1661"/>
      <c r="IXW61" s="1661"/>
      <c r="IXX61" s="1661"/>
      <c r="IXY61" s="1661"/>
      <c r="IXZ61" s="1661"/>
      <c r="IYA61" s="1661"/>
      <c r="IYB61" s="1661"/>
      <c r="IYC61" s="1661"/>
      <c r="IYD61" s="1661"/>
      <c r="IYE61" s="1661"/>
      <c r="IYF61" s="1661"/>
      <c r="IYG61" s="1661"/>
      <c r="IYH61" s="1661"/>
      <c r="IYI61" s="1661"/>
      <c r="IYJ61" s="1661"/>
      <c r="IYK61" s="1661"/>
      <c r="IYL61" s="1661"/>
      <c r="IYM61" s="1661"/>
      <c r="IYN61" s="1661"/>
      <c r="IYO61" s="1661"/>
      <c r="IYP61" s="1661"/>
      <c r="IYQ61" s="1661"/>
      <c r="IYR61" s="1661"/>
      <c r="IYS61" s="1661"/>
      <c r="IYT61" s="1661"/>
      <c r="IYU61" s="1661"/>
      <c r="IYV61" s="1661"/>
      <c r="IYW61" s="1661"/>
      <c r="IYX61" s="1661"/>
      <c r="IYY61" s="1661"/>
      <c r="IYZ61" s="1661"/>
      <c r="IZA61" s="1661"/>
      <c r="IZB61" s="1661"/>
      <c r="IZC61" s="1661"/>
      <c r="IZD61" s="1661"/>
      <c r="IZE61" s="1661"/>
      <c r="IZF61" s="1661"/>
      <c r="IZG61" s="1661"/>
      <c r="IZH61" s="1661"/>
      <c r="IZI61" s="1661"/>
      <c r="IZJ61" s="1661"/>
      <c r="IZK61" s="1661"/>
      <c r="IZL61" s="1661"/>
      <c r="IZM61" s="1661"/>
      <c r="IZN61" s="1661"/>
      <c r="IZO61" s="1661"/>
      <c r="IZP61" s="1661"/>
      <c r="IZQ61" s="1661"/>
      <c r="IZR61" s="1661"/>
      <c r="IZS61" s="1661"/>
      <c r="IZT61" s="1661"/>
      <c r="IZU61" s="1661"/>
      <c r="IZV61" s="1661"/>
      <c r="IZW61" s="1661"/>
      <c r="IZX61" s="1661"/>
      <c r="IZY61" s="1661"/>
      <c r="IZZ61" s="1661"/>
      <c r="JAA61" s="1661"/>
      <c r="JAB61" s="1661"/>
      <c r="JAC61" s="1661"/>
      <c r="JAD61" s="1661"/>
      <c r="JAE61" s="1661"/>
      <c r="JAF61" s="1661"/>
      <c r="JAG61" s="1661"/>
      <c r="JAH61" s="1661"/>
      <c r="JAI61" s="1661"/>
      <c r="JAJ61" s="1661"/>
      <c r="JAK61" s="1661"/>
      <c r="JAL61" s="1661"/>
      <c r="JAM61" s="1661"/>
      <c r="JAN61" s="1661"/>
      <c r="JAO61" s="1661"/>
      <c r="JAP61" s="1661"/>
      <c r="JAQ61" s="1661"/>
      <c r="JAR61" s="1661"/>
      <c r="JAS61" s="1661"/>
      <c r="JAT61" s="1661"/>
      <c r="JAU61" s="1661"/>
      <c r="JAV61" s="1661"/>
      <c r="JAW61" s="1661"/>
      <c r="JAX61" s="1661"/>
      <c r="JAY61" s="1661"/>
      <c r="JAZ61" s="1661"/>
      <c r="JBA61" s="1661"/>
      <c r="JBB61" s="1661"/>
      <c r="JBC61" s="1661"/>
      <c r="JBD61" s="1661"/>
      <c r="JBE61" s="1661"/>
      <c r="JBF61" s="1661"/>
      <c r="JBG61" s="1661"/>
      <c r="JBH61" s="1661"/>
      <c r="JBI61" s="1661"/>
      <c r="JBJ61" s="1661"/>
      <c r="JBK61" s="1661"/>
      <c r="JBL61" s="1661"/>
      <c r="JBM61" s="1661"/>
      <c r="JBN61" s="1661"/>
      <c r="JBO61" s="1661"/>
      <c r="JBP61" s="1661"/>
      <c r="JBQ61" s="1661"/>
      <c r="JBR61" s="1661"/>
      <c r="JBS61" s="1661"/>
      <c r="JBT61" s="1661"/>
      <c r="JBU61" s="1661"/>
      <c r="JBV61" s="1661"/>
      <c r="JBW61" s="1661"/>
      <c r="JBX61" s="1661"/>
      <c r="JBY61" s="1661"/>
      <c r="JBZ61" s="1661"/>
      <c r="JCA61" s="1661"/>
      <c r="JCB61" s="1661"/>
      <c r="JCC61" s="1661"/>
      <c r="JCD61" s="1661"/>
      <c r="JCE61" s="1661"/>
      <c r="JCF61" s="1661"/>
      <c r="JCG61" s="1661"/>
      <c r="JCH61" s="1661"/>
      <c r="JCI61" s="1661"/>
      <c r="JCJ61" s="1661"/>
      <c r="JCK61" s="1661"/>
      <c r="JCL61" s="1661"/>
      <c r="JCM61" s="1661"/>
      <c r="JCN61" s="1661"/>
      <c r="JCO61" s="1661"/>
      <c r="JCP61" s="1661"/>
      <c r="JCQ61" s="1661"/>
      <c r="JCR61" s="1661"/>
      <c r="JCS61" s="1661"/>
      <c r="JCT61" s="1661"/>
      <c r="JCU61" s="1661"/>
      <c r="JCV61" s="1661"/>
      <c r="JCW61" s="1661"/>
      <c r="JCX61" s="1661"/>
      <c r="JCY61" s="1661"/>
      <c r="JCZ61" s="1661"/>
      <c r="JDA61" s="1661"/>
      <c r="JDB61" s="1661"/>
      <c r="JDC61" s="1661"/>
      <c r="JDD61" s="1661"/>
      <c r="JDE61" s="1661"/>
      <c r="JDF61" s="1661"/>
      <c r="JDG61" s="1661"/>
      <c r="JDH61" s="1661"/>
      <c r="JDI61" s="1661"/>
      <c r="JDJ61" s="1661"/>
      <c r="JDK61" s="1661"/>
      <c r="JDL61" s="1661"/>
      <c r="JDM61" s="1661"/>
      <c r="JDN61" s="1661"/>
      <c r="JDO61" s="1661"/>
      <c r="JDP61" s="1661"/>
      <c r="JDQ61" s="1661"/>
      <c r="JDR61" s="1661"/>
      <c r="JDS61" s="1661"/>
      <c r="JDT61" s="1661"/>
      <c r="JDU61" s="1661"/>
      <c r="JDV61" s="1661"/>
      <c r="JDW61" s="1661"/>
      <c r="JDX61" s="1661"/>
      <c r="JDY61" s="1661"/>
      <c r="JDZ61" s="1661"/>
      <c r="JEA61" s="1661"/>
      <c r="JEB61" s="1661"/>
      <c r="JEC61" s="1661"/>
      <c r="JED61" s="1661"/>
      <c r="JEE61" s="1661"/>
      <c r="JEF61" s="1661"/>
      <c r="JEG61" s="1661"/>
      <c r="JEH61" s="1661"/>
      <c r="JEI61" s="1661"/>
      <c r="JEJ61" s="1661"/>
      <c r="JEK61" s="1661"/>
      <c r="JEL61" s="1661"/>
      <c r="JEM61" s="1661"/>
      <c r="JEN61" s="1661"/>
      <c r="JEO61" s="1661"/>
      <c r="JEP61" s="1661"/>
      <c r="JEQ61" s="1661"/>
      <c r="JER61" s="1661"/>
      <c r="JES61" s="1661"/>
      <c r="JET61" s="1661"/>
      <c r="JEU61" s="1661"/>
      <c r="JEV61" s="1661"/>
      <c r="JEW61" s="1661"/>
      <c r="JEX61" s="1661"/>
      <c r="JEY61" s="1661"/>
      <c r="JEZ61" s="1661"/>
      <c r="JFA61" s="1661"/>
      <c r="JFB61" s="1661"/>
      <c r="JFC61" s="1661"/>
      <c r="JFD61" s="1661"/>
      <c r="JFE61" s="1661"/>
      <c r="JFF61" s="1661"/>
      <c r="JFG61" s="1661"/>
      <c r="JFH61" s="1661"/>
      <c r="JFI61" s="1661"/>
      <c r="JFJ61" s="1661"/>
      <c r="JFK61" s="1661"/>
      <c r="JFL61" s="1661"/>
      <c r="JFM61" s="1661"/>
      <c r="JFN61" s="1661"/>
      <c r="JFO61" s="1661"/>
      <c r="JFP61" s="1661"/>
      <c r="JFQ61" s="1661"/>
      <c r="JFR61" s="1661"/>
      <c r="JFS61" s="1661"/>
      <c r="JFT61" s="1661"/>
      <c r="JFU61" s="1661"/>
      <c r="JFV61" s="1661"/>
      <c r="JFW61" s="1661"/>
      <c r="JFX61" s="1661"/>
      <c r="JFY61" s="1661"/>
      <c r="JFZ61" s="1661"/>
      <c r="JGA61" s="1661"/>
      <c r="JGB61" s="1661"/>
      <c r="JGC61" s="1661"/>
      <c r="JGD61" s="1661"/>
      <c r="JGE61" s="1661"/>
      <c r="JGF61" s="1661"/>
      <c r="JGG61" s="1661"/>
      <c r="JGH61" s="1661"/>
      <c r="JGI61" s="1661"/>
      <c r="JGJ61" s="1661"/>
      <c r="JGK61" s="1661"/>
      <c r="JGL61" s="1661"/>
      <c r="JGM61" s="1661"/>
      <c r="JGN61" s="1661"/>
      <c r="JGO61" s="1661"/>
      <c r="JGP61" s="1661"/>
      <c r="JGQ61" s="1661"/>
      <c r="JGR61" s="1661"/>
      <c r="JGS61" s="1661"/>
      <c r="JGT61" s="1661"/>
      <c r="JGU61" s="1661"/>
      <c r="JGV61" s="1661"/>
      <c r="JGW61" s="1661"/>
      <c r="JGX61" s="1661"/>
      <c r="JGY61" s="1661"/>
      <c r="JGZ61" s="1661"/>
      <c r="JHA61" s="1661"/>
      <c r="JHB61" s="1661"/>
      <c r="JHC61" s="1661"/>
      <c r="JHD61" s="1661"/>
      <c r="JHE61" s="1661"/>
      <c r="JHF61" s="1661"/>
      <c r="JHG61" s="1661"/>
      <c r="JHH61" s="1661"/>
      <c r="JHI61" s="1661"/>
      <c r="JHJ61" s="1661"/>
      <c r="JHK61" s="1661"/>
      <c r="JHL61" s="1661"/>
      <c r="JHM61" s="1661"/>
      <c r="JHN61" s="1661"/>
      <c r="JHO61" s="1661"/>
      <c r="JHP61" s="1661"/>
      <c r="JHQ61" s="1661"/>
      <c r="JHR61" s="1661"/>
      <c r="JHS61" s="1661"/>
      <c r="JHT61" s="1661"/>
      <c r="JHU61" s="1661"/>
      <c r="JHV61" s="1661"/>
      <c r="JHW61" s="1661"/>
      <c r="JHX61" s="1661"/>
      <c r="JHY61" s="1661"/>
      <c r="JHZ61" s="1661"/>
      <c r="JIA61" s="1661"/>
      <c r="JIB61" s="1661"/>
      <c r="JIC61" s="1661"/>
      <c r="JID61" s="1661"/>
      <c r="JIE61" s="1661"/>
      <c r="JIF61" s="1661"/>
      <c r="JIG61" s="1661"/>
      <c r="JIH61" s="1661"/>
      <c r="JII61" s="1661"/>
      <c r="JIJ61" s="1661"/>
      <c r="JIK61" s="1661"/>
      <c r="JIL61" s="1661"/>
      <c r="JIM61" s="1661"/>
      <c r="JIN61" s="1661"/>
      <c r="JIO61" s="1661"/>
      <c r="JIP61" s="1661"/>
      <c r="JIQ61" s="1661"/>
      <c r="JIR61" s="1661"/>
      <c r="JIS61" s="1661"/>
      <c r="JIT61" s="1661"/>
      <c r="JIU61" s="1661"/>
      <c r="JIV61" s="1661"/>
      <c r="JIW61" s="1661"/>
      <c r="JIX61" s="1661"/>
      <c r="JIY61" s="1661"/>
      <c r="JIZ61" s="1661"/>
      <c r="JJA61" s="1661"/>
      <c r="JJB61" s="1661"/>
      <c r="JJC61" s="1661"/>
      <c r="JJD61" s="1661"/>
      <c r="JJE61" s="1661"/>
      <c r="JJF61" s="1661"/>
      <c r="JJG61" s="1661"/>
      <c r="JJH61" s="1661"/>
      <c r="JJI61" s="1661"/>
      <c r="JJJ61" s="1661"/>
      <c r="JJK61" s="1661"/>
      <c r="JJL61" s="1661"/>
      <c r="JJM61" s="1661"/>
      <c r="JJN61" s="1661"/>
      <c r="JJO61" s="1661"/>
      <c r="JJP61" s="1661"/>
      <c r="JJQ61" s="1661"/>
      <c r="JJR61" s="1661"/>
      <c r="JJS61" s="1661"/>
      <c r="JJT61" s="1661"/>
      <c r="JJU61" s="1661"/>
      <c r="JJV61" s="1661"/>
      <c r="JJW61" s="1661"/>
      <c r="JJX61" s="1661"/>
      <c r="JJY61" s="1661"/>
      <c r="JJZ61" s="1661"/>
      <c r="JKA61" s="1661"/>
      <c r="JKB61" s="1661"/>
      <c r="JKC61" s="1661"/>
      <c r="JKD61" s="1661"/>
      <c r="JKE61" s="1661"/>
      <c r="JKF61" s="1661"/>
      <c r="JKG61" s="1661"/>
      <c r="JKH61" s="1661"/>
      <c r="JKI61" s="1661"/>
      <c r="JKJ61" s="1661"/>
      <c r="JKK61" s="1661"/>
      <c r="JKL61" s="1661"/>
      <c r="JKM61" s="1661"/>
      <c r="JKN61" s="1661"/>
      <c r="JKO61" s="1661"/>
      <c r="JKP61" s="1661"/>
      <c r="JKQ61" s="1661"/>
      <c r="JKR61" s="1661"/>
      <c r="JKS61" s="1661"/>
      <c r="JKT61" s="1661"/>
      <c r="JKU61" s="1661"/>
      <c r="JKV61" s="1661"/>
      <c r="JKW61" s="1661"/>
      <c r="JKX61" s="1661"/>
      <c r="JKY61" s="1661"/>
      <c r="JKZ61" s="1661"/>
      <c r="JLA61" s="1661"/>
      <c r="JLB61" s="1661"/>
      <c r="JLC61" s="1661"/>
      <c r="JLD61" s="1661"/>
      <c r="JLE61" s="1661"/>
      <c r="JLF61" s="1661"/>
      <c r="JLG61" s="1661"/>
      <c r="JLH61" s="1661"/>
      <c r="JLI61" s="1661"/>
      <c r="JLJ61" s="1661"/>
      <c r="JLK61" s="1661"/>
      <c r="JLL61" s="1661"/>
      <c r="JLM61" s="1661"/>
      <c r="JLN61" s="1661"/>
      <c r="JLO61" s="1661"/>
      <c r="JLP61" s="1661"/>
      <c r="JLQ61" s="1661"/>
      <c r="JLR61" s="1661"/>
      <c r="JLS61" s="1661"/>
      <c r="JLT61" s="1661"/>
      <c r="JLU61" s="1661"/>
      <c r="JLV61" s="1661"/>
      <c r="JLW61" s="1661"/>
      <c r="JLX61" s="1661"/>
      <c r="JLY61" s="1661"/>
      <c r="JLZ61" s="1661"/>
      <c r="JMA61" s="1661"/>
      <c r="JMB61" s="1661"/>
      <c r="JMC61" s="1661"/>
      <c r="JMD61" s="1661"/>
      <c r="JME61" s="1661"/>
      <c r="JMF61" s="1661"/>
      <c r="JMG61" s="1661"/>
      <c r="JMH61" s="1661"/>
      <c r="JMI61" s="1661"/>
      <c r="JMJ61" s="1661"/>
      <c r="JMK61" s="1661"/>
      <c r="JML61" s="1661"/>
      <c r="JMM61" s="1661"/>
      <c r="JMN61" s="1661"/>
      <c r="JMO61" s="1661"/>
      <c r="JMP61" s="1661"/>
      <c r="JMQ61" s="1661"/>
      <c r="JMR61" s="1661"/>
      <c r="JMS61" s="1661"/>
      <c r="JMT61" s="1661"/>
      <c r="JMU61" s="1661"/>
      <c r="JMV61" s="1661"/>
      <c r="JMW61" s="1661"/>
      <c r="JMX61" s="1661"/>
      <c r="JMY61" s="1661"/>
      <c r="JMZ61" s="1661"/>
      <c r="JNA61" s="1661"/>
      <c r="JNB61" s="1661"/>
      <c r="JNC61" s="1661"/>
      <c r="JND61" s="1661"/>
      <c r="JNE61" s="1661"/>
      <c r="JNF61" s="1661"/>
      <c r="JNG61" s="1661"/>
      <c r="JNH61" s="1661"/>
      <c r="JNI61" s="1661"/>
      <c r="JNJ61" s="1661"/>
      <c r="JNK61" s="1661"/>
      <c r="JNL61" s="1661"/>
      <c r="JNM61" s="1661"/>
      <c r="JNN61" s="1661"/>
      <c r="JNO61" s="1661"/>
      <c r="JNP61" s="1661"/>
      <c r="JNQ61" s="1661"/>
      <c r="JNR61" s="1661"/>
      <c r="JNS61" s="1661"/>
      <c r="JNT61" s="1661"/>
      <c r="JNU61" s="1661"/>
      <c r="JNV61" s="1661"/>
      <c r="JNW61" s="1661"/>
      <c r="JNX61" s="1661"/>
      <c r="JNY61" s="1661"/>
      <c r="JNZ61" s="1661"/>
      <c r="JOA61" s="1661"/>
      <c r="JOB61" s="1661"/>
      <c r="JOC61" s="1661"/>
      <c r="JOD61" s="1661"/>
      <c r="JOE61" s="1661"/>
      <c r="JOF61" s="1661"/>
      <c r="JOG61" s="1661"/>
      <c r="JOH61" s="1661"/>
      <c r="JOI61" s="1661"/>
      <c r="JOJ61" s="1661"/>
      <c r="JOK61" s="1661"/>
      <c r="JOL61" s="1661"/>
      <c r="JOM61" s="1661"/>
      <c r="JON61" s="1661"/>
      <c r="JOO61" s="1661"/>
      <c r="JOP61" s="1661"/>
      <c r="JOQ61" s="1661"/>
      <c r="JOR61" s="1661"/>
      <c r="JOS61" s="1661"/>
      <c r="JOT61" s="1661"/>
      <c r="JOU61" s="1661"/>
      <c r="JOV61" s="1661"/>
      <c r="JOW61" s="1661"/>
      <c r="JOX61" s="1661"/>
      <c r="JOY61" s="1661"/>
      <c r="JOZ61" s="1661"/>
      <c r="JPA61" s="1661"/>
      <c r="JPB61" s="1661"/>
      <c r="JPC61" s="1661"/>
      <c r="JPD61" s="1661"/>
      <c r="JPE61" s="1661"/>
      <c r="JPF61" s="1661"/>
      <c r="JPG61" s="1661"/>
      <c r="JPH61" s="1661"/>
      <c r="JPI61" s="1661"/>
      <c r="JPJ61" s="1661"/>
      <c r="JPK61" s="1661"/>
      <c r="JPL61" s="1661"/>
      <c r="JPM61" s="1661"/>
      <c r="JPN61" s="1661"/>
      <c r="JPO61" s="1661"/>
      <c r="JPP61" s="1661"/>
      <c r="JPQ61" s="1661"/>
      <c r="JPR61" s="1661"/>
      <c r="JPS61" s="1661"/>
      <c r="JPT61" s="1661"/>
      <c r="JPU61" s="1661"/>
      <c r="JPV61" s="1661"/>
      <c r="JPW61" s="1661"/>
      <c r="JPX61" s="1661"/>
      <c r="JPY61" s="1661"/>
      <c r="JPZ61" s="1661"/>
      <c r="JQA61" s="1661"/>
      <c r="JQB61" s="1661"/>
      <c r="JQC61" s="1661"/>
      <c r="JQD61" s="1661"/>
      <c r="JQE61" s="1661"/>
      <c r="JQF61" s="1661"/>
      <c r="JQG61" s="1661"/>
      <c r="JQH61" s="1661"/>
      <c r="JQI61" s="1661"/>
      <c r="JQJ61" s="1661"/>
      <c r="JQK61" s="1661"/>
      <c r="JQL61" s="1661"/>
      <c r="JQM61" s="1661"/>
      <c r="JQN61" s="1661"/>
      <c r="JQO61" s="1661"/>
      <c r="JQP61" s="1661"/>
      <c r="JQQ61" s="1661"/>
      <c r="JQR61" s="1661"/>
      <c r="JQS61" s="1661"/>
      <c r="JQT61" s="1661"/>
      <c r="JQU61" s="1661"/>
      <c r="JQV61" s="1661"/>
      <c r="JQW61" s="1661"/>
      <c r="JQX61" s="1661"/>
      <c r="JQY61" s="1661"/>
      <c r="JQZ61" s="1661"/>
      <c r="JRA61" s="1661"/>
      <c r="JRB61" s="1661"/>
      <c r="JRC61" s="1661"/>
      <c r="JRD61" s="1661"/>
      <c r="JRE61" s="1661"/>
      <c r="JRF61" s="1661"/>
      <c r="JRG61" s="1661"/>
      <c r="JRH61" s="1661"/>
      <c r="JRI61" s="1661"/>
      <c r="JRJ61" s="1661"/>
      <c r="JRK61" s="1661"/>
      <c r="JRL61" s="1661"/>
      <c r="JRM61" s="1661"/>
      <c r="JRN61" s="1661"/>
      <c r="JRO61" s="1661"/>
      <c r="JRP61" s="1661"/>
      <c r="JRQ61" s="1661"/>
      <c r="JRR61" s="1661"/>
      <c r="JRS61" s="1661"/>
      <c r="JRT61" s="1661"/>
      <c r="JRU61" s="1661"/>
      <c r="JRV61" s="1661"/>
      <c r="JRW61" s="1661"/>
      <c r="JRX61" s="1661"/>
      <c r="JRY61" s="1661"/>
      <c r="JRZ61" s="1661"/>
      <c r="JSA61" s="1661"/>
      <c r="JSB61" s="1661"/>
      <c r="JSC61" s="1661"/>
      <c r="JSD61" s="1661"/>
      <c r="JSE61" s="1661"/>
      <c r="JSF61" s="1661"/>
      <c r="JSG61" s="1661"/>
      <c r="JSH61" s="1661"/>
      <c r="JSI61" s="1661"/>
      <c r="JSJ61" s="1661"/>
      <c r="JSK61" s="1661"/>
      <c r="JSL61" s="1661"/>
      <c r="JSM61" s="1661"/>
      <c r="JSN61" s="1661"/>
      <c r="JSO61" s="1661"/>
      <c r="JSP61" s="1661"/>
      <c r="JSQ61" s="1661"/>
      <c r="JSR61" s="1661"/>
      <c r="JSS61" s="1661"/>
      <c r="JST61" s="1661"/>
      <c r="JSU61" s="1661"/>
      <c r="JSV61" s="1661"/>
      <c r="JSW61" s="1661"/>
      <c r="JSX61" s="1661"/>
      <c r="JSY61" s="1661"/>
      <c r="JSZ61" s="1661"/>
      <c r="JTA61" s="1661"/>
      <c r="JTB61" s="1661"/>
      <c r="JTC61" s="1661"/>
      <c r="JTD61" s="1661"/>
      <c r="JTE61" s="1661"/>
      <c r="JTF61" s="1661"/>
      <c r="JTG61" s="1661"/>
      <c r="JTH61" s="1661"/>
      <c r="JTI61" s="1661"/>
      <c r="JTJ61" s="1661"/>
      <c r="JTK61" s="1661"/>
      <c r="JTL61" s="1661"/>
      <c r="JTM61" s="1661"/>
      <c r="JTN61" s="1661"/>
      <c r="JTO61" s="1661"/>
      <c r="JTP61" s="1661"/>
      <c r="JTQ61" s="1661"/>
      <c r="JTR61" s="1661"/>
      <c r="JTS61" s="1661"/>
      <c r="JTT61" s="1661"/>
      <c r="JTU61" s="1661"/>
      <c r="JTV61" s="1661"/>
      <c r="JTW61" s="1661"/>
      <c r="JTX61" s="1661"/>
      <c r="JTY61" s="1661"/>
      <c r="JTZ61" s="1661"/>
      <c r="JUA61" s="1661"/>
      <c r="JUB61" s="1661"/>
      <c r="JUC61" s="1661"/>
      <c r="JUD61" s="1661"/>
      <c r="JUE61" s="1661"/>
      <c r="JUF61" s="1661"/>
      <c r="JUG61" s="1661"/>
      <c r="JUH61" s="1661"/>
      <c r="JUI61" s="1661"/>
      <c r="JUJ61" s="1661"/>
      <c r="JUK61" s="1661"/>
      <c r="JUL61" s="1661"/>
      <c r="JUM61" s="1661"/>
      <c r="JUN61" s="1661"/>
      <c r="JUO61" s="1661"/>
      <c r="JUP61" s="1661"/>
      <c r="JUQ61" s="1661"/>
      <c r="JUR61" s="1661"/>
      <c r="JUS61" s="1661"/>
      <c r="JUT61" s="1661"/>
      <c r="JUU61" s="1661"/>
      <c r="JUV61" s="1661"/>
      <c r="JUW61" s="1661"/>
      <c r="JUX61" s="1661"/>
      <c r="JUY61" s="1661"/>
      <c r="JUZ61" s="1661"/>
      <c r="JVA61" s="1661"/>
      <c r="JVB61" s="1661"/>
      <c r="JVC61" s="1661"/>
      <c r="JVD61" s="1661"/>
      <c r="JVE61" s="1661"/>
      <c r="JVF61" s="1661"/>
      <c r="JVG61" s="1661"/>
      <c r="JVH61" s="1661"/>
      <c r="JVI61" s="1661"/>
      <c r="JVJ61" s="1661"/>
      <c r="JVK61" s="1661"/>
      <c r="JVL61" s="1661"/>
      <c r="JVM61" s="1661"/>
      <c r="JVN61" s="1661"/>
      <c r="JVO61" s="1661"/>
      <c r="JVP61" s="1661"/>
      <c r="JVQ61" s="1661"/>
      <c r="JVR61" s="1661"/>
      <c r="JVS61" s="1661"/>
      <c r="JVT61" s="1661"/>
      <c r="JVU61" s="1661"/>
      <c r="JVV61" s="1661"/>
      <c r="JVW61" s="1661"/>
      <c r="JVX61" s="1661"/>
      <c r="JVY61" s="1661"/>
      <c r="JVZ61" s="1661"/>
      <c r="JWA61" s="1661"/>
      <c r="JWB61" s="1661"/>
      <c r="JWC61" s="1661"/>
      <c r="JWD61" s="1661"/>
      <c r="JWE61" s="1661"/>
      <c r="JWF61" s="1661"/>
      <c r="JWG61" s="1661"/>
      <c r="JWH61" s="1661"/>
      <c r="JWI61" s="1661"/>
      <c r="JWJ61" s="1661"/>
      <c r="JWK61" s="1661"/>
      <c r="JWL61" s="1661"/>
      <c r="JWM61" s="1661"/>
      <c r="JWN61" s="1661"/>
      <c r="JWO61" s="1661"/>
      <c r="JWP61" s="1661"/>
      <c r="JWQ61" s="1661"/>
      <c r="JWR61" s="1661"/>
      <c r="JWS61" s="1661"/>
      <c r="JWT61" s="1661"/>
      <c r="JWU61" s="1661"/>
      <c r="JWV61" s="1661"/>
      <c r="JWW61" s="1661"/>
      <c r="JWX61" s="1661"/>
      <c r="JWY61" s="1661"/>
      <c r="JWZ61" s="1661"/>
      <c r="JXA61" s="1661"/>
      <c r="JXB61" s="1661"/>
      <c r="JXC61" s="1661"/>
      <c r="JXD61" s="1661"/>
      <c r="JXE61" s="1661"/>
      <c r="JXF61" s="1661"/>
      <c r="JXG61" s="1661"/>
      <c r="JXH61" s="1661"/>
      <c r="JXI61" s="1661"/>
      <c r="JXJ61" s="1661"/>
      <c r="JXK61" s="1661"/>
      <c r="JXL61" s="1661"/>
      <c r="JXM61" s="1661"/>
      <c r="JXN61" s="1661"/>
      <c r="JXO61" s="1661"/>
      <c r="JXP61" s="1661"/>
      <c r="JXQ61" s="1661"/>
      <c r="JXR61" s="1661"/>
      <c r="JXS61" s="1661"/>
      <c r="JXT61" s="1661"/>
      <c r="JXU61" s="1661"/>
      <c r="JXV61" s="1661"/>
      <c r="JXW61" s="1661"/>
      <c r="JXX61" s="1661"/>
      <c r="JXY61" s="1661"/>
      <c r="JXZ61" s="1661"/>
      <c r="JYA61" s="1661"/>
      <c r="JYB61" s="1661"/>
      <c r="JYC61" s="1661"/>
      <c r="JYD61" s="1661"/>
      <c r="JYE61" s="1661"/>
      <c r="JYF61" s="1661"/>
      <c r="JYG61" s="1661"/>
      <c r="JYH61" s="1661"/>
      <c r="JYI61" s="1661"/>
      <c r="JYJ61" s="1661"/>
      <c r="JYK61" s="1661"/>
      <c r="JYL61" s="1661"/>
      <c r="JYM61" s="1661"/>
      <c r="JYN61" s="1661"/>
      <c r="JYO61" s="1661"/>
      <c r="JYP61" s="1661"/>
      <c r="JYQ61" s="1661"/>
      <c r="JYR61" s="1661"/>
      <c r="JYS61" s="1661"/>
      <c r="JYT61" s="1661"/>
      <c r="JYU61" s="1661"/>
      <c r="JYV61" s="1661"/>
      <c r="JYW61" s="1661"/>
      <c r="JYX61" s="1661"/>
      <c r="JYY61" s="1661"/>
      <c r="JYZ61" s="1661"/>
      <c r="JZA61" s="1661"/>
      <c r="JZB61" s="1661"/>
      <c r="JZC61" s="1661"/>
      <c r="JZD61" s="1661"/>
      <c r="JZE61" s="1661"/>
      <c r="JZF61" s="1661"/>
      <c r="JZG61" s="1661"/>
      <c r="JZH61" s="1661"/>
      <c r="JZI61" s="1661"/>
      <c r="JZJ61" s="1661"/>
      <c r="JZK61" s="1661"/>
      <c r="JZL61" s="1661"/>
      <c r="JZM61" s="1661"/>
      <c r="JZN61" s="1661"/>
      <c r="JZO61" s="1661"/>
      <c r="JZP61" s="1661"/>
      <c r="JZQ61" s="1661"/>
      <c r="JZR61" s="1661"/>
      <c r="JZS61" s="1661"/>
      <c r="JZT61" s="1661"/>
      <c r="JZU61" s="1661"/>
      <c r="JZV61" s="1661"/>
      <c r="JZW61" s="1661"/>
      <c r="JZX61" s="1661"/>
      <c r="JZY61" s="1661"/>
      <c r="JZZ61" s="1661"/>
      <c r="KAA61" s="1661"/>
      <c r="KAB61" s="1661"/>
      <c r="KAC61" s="1661"/>
      <c r="KAD61" s="1661"/>
      <c r="KAE61" s="1661"/>
      <c r="KAF61" s="1661"/>
      <c r="KAG61" s="1661"/>
      <c r="KAH61" s="1661"/>
      <c r="KAI61" s="1661"/>
      <c r="KAJ61" s="1661"/>
      <c r="KAK61" s="1661"/>
      <c r="KAL61" s="1661"/>
      <c r="KAM61" s="1661"/>
      <c r="KAN61" s="1661"/>
      <c r="KAO61" s="1661"/>
      <c r="KAP61" s="1661"/>
      <c r="KAQ61" s="1661"/>
      <c r="KAR61" s="1661"/>
      <c r="KAS61" s="1661"/>
      <c r="KAT61" s="1661"/>
      <c r="KAU61" s="1661"/>
      <c r="KAV61" s="1661"/>
      <c r="KAW61" s="1661"/>
      <c r="KAX61" s="1661"/>
      <c r="KAY61" s="1661"/>
      <c r="KAZ61" s="1661"/>
      <c r="KBA61" s="1661"/>
      <c r="KBB61" s="1661"/>
      <c r="KBC61" s="1661"/>
      <c r="KBD61" s="1661"/>
      <c r="KBE61" s="1661"/>
      <c r="KBF61" s="1661"/>
      <c r="KBG61" s="1661"/>
      <c r="KBH61" s="1661"/>
      <c r="KBI61" s="1661"/>
      <c r="KBJ61" s="1661"/>
      <c r="KBK61" s="1661"/>
      <c r="KBL61" s="1661"/>
      <c r="KBM61" s="1661"/>
      <c r="KBN61" s="1661"/>
      <c r="KBO61" s="1661"/>
      <c r="KBP61" s="1661"/>
      <c r="KBQ61" s="1661"/>
      <c r="KBR61" s="1661"/>
      <c r="KBS61" s="1661"/>
      <c r="KBT61" s="1661"/>
      <c r="KBU61" s="1661"/>
      <c r="KBV61" s="1661"/>
      <c r="KBW61" s="1661"/>
      <c r="KBX61" s="1661"/>
      <c r="KBY61" s="1661"/>
      <c r="KBZ61" s="1661"/>
      <c r="KCA61" s="1661"/>
      <c r="KCB61" s="1661"/>
      <c r="KCC61" s="1661"/>
      <c r="KCD61" s="1661"/>
      <c r="KCE61" s="1661"/>
      <c r="KCF61" s="1661"/>
      <c r="KCG61" s="1661"/>
      <c r="KCH61" s="1661"/>
      <c r="KCI61" s="1661"/>
      <c r="KCJ61" s="1661"/>
      <c r="KCK61" s="1661"/>
      <c r="KCL61" s="1661"/>
      <c r="KCM61" s="1661"/>
      <c r="KCN61" s="1661"/>
      <c r="KCO61" s="1661"/>
      <c r="KCP61" s="1661"/>
      <c r="KCQ61" s="1661"/>
      <c r="KCR61" s="1661"/>
      <c r="KCS61" s="1661"/>
      <c r="KCT61" s="1661"/>
      <c r="KCU61" s="1661"/>
      <c r="KCV61" s="1661"/>
      <c r="KCW61" s="1661"/>
      <c r="KCX61" s="1661"/>
      <c r="KCY61" s="1661"/>
      <c r="KCZ61" s="1661"/>
      <c r="KDA61" s="1661"/>
      <c r="KDB61" s="1661"/>
      <c r="KDC61" s="1661"/>
      <c r="KDD61" s="1661"/>
      <c r="KDE61" s="1661"/>
      <c r="KDF61" s="1661"/>
      <c r="KDG61" s="1661"/>
      <c r="KDH61" s="1661"/>
      <c r="KDI61" s="1661"/>
      <c r="KDJ61" s="1661"/>
      <c r="KDK61" s="1661"/>
      <c r="KDL61" s="1661"/>
      <c r="KDM61" s="1661"/>
      <c r="KDN61" s="1661"/>
      <c r="KDO61" s="1661"/>
      <c r="KDP61" s="1661"/>
      <c r="KDQ61" s="1661"/>
      <c r="KDR61" s="1661"/>
      <c r="KDS61" s="1661"/>
      <c r="KDT61" s="1661"/>
      <c r="KDU61" s="1661"/>
      <c r="KDV61" s="1661"/>
      <c r="KDW61" s="1661"/>
      <c r="KDX61" s="1661"/>
      <c r="KDY61" s="1661"/>
      <c r="KDZ61" s="1661"/>
      <c r="KEA61" s="1661"/>
      <c r="KEB61" s="1661"/>
      <c r="KEC61" s="1661"/>
      <c r="KED61" s="1661"/>
      <c r="KEE61" s="1661"/>
      <c r="KEF61" s="1661"/>
      <c r="KEG61" s="1661"/>
      <c r="KEH61" s="1661"/>
      <c r="KEI61" s="1661"/>
      <c r="KEJ61" s="1661"/>
      <c r="KEK61" s="1661"/>
      <c r="KEL61" s="1661"/>
      <c r="KEM61" s="1661"/>
      <c r="KEN61" s="1661"/>
      <c r="KEO61" s="1661"/>
      <c r="KEP61" s="1661"/>
      <c r="KEQ61" s="1661"/>
      <c r="KER61" s="1661"/>
      <c r="KES61" s="1661"/>
      <c r="KET61" s="1661"/>
      <c r="KEU61" s="1661"/>
      <c r="KEV61" s="1661"/>
      <c r="KEW61" s="1661"/>
      <c r="KEX61" s="1661"/>
      <c r="KEY61" s="1661"/>
      <c r="KEZ61" s="1661"/>
      <c r="KFA61" s="1661"/>
      <c r="KFB61" s="1661"/>
      <c r="KFC61" s="1661"/>
      <c r="KFD61" s="1661"/>
      <c r="KFE61" s="1661"/>
      <c r="KFF61" s="1661"/>
      <c r="KFG61" s="1661"/>
      <c r="KFH61" s="1661"/>
      <c r="KFI61" s="1661"/>
      <c r="KFJ61" s="1661"/>
      <c r="KFK61" s="1661"/>
      <c r="KFL61" s="1661"/>
      <c r="KFM61" s="1661"/>
      <c r="KFN61" s="1661"/>
      <c r="KFO61" s="1661"/>
      <c r="KFP61" s="1661"/>
      <c r="KFQ61" s="1661"/>
      <c r="KFR61" s="1661"/>
      <c r="KFS61" s="1661"/>
      <c r="KFT61" s="1661"/>
      <c r="KFU61" s="1661"/>
      <c r="KFV61" s="1661"/>
      <c r="KFW61" s="1661"/>
      <c r="KFX61" s="1661"/>
      <c r="KFY61" s="1661"/>
      <c r="KFZ61" s="1661"/>
      <c r="KGA61" s="1661"/>
      <c r="KGB61" s="1661"/>
      <c r="KGC61" s="1661"/>
      <c r="KGD61" s="1661"/>
      <c r="KGE61" s="1661"/>
      <c r="KGF61" s="1661"/>
      <c r="KGG61" s="1661"/>
      <c r="KGH61" s="1661"/>
      <c r="KGI61" s="1661"/>
      <c r="KGJ61" s="1661"/>
      <c r="KGK61" s="1661"/>
      <c r="KGL61" s="1661"/>
      <c r="KGM61" s="1661"/>
      <c r="KGN61" s="1661"/>
      <c r="KGO61" s="1661"/>
      <c r="KGP61" s="1661"/>
      <c r="KGQ61" s="1661"/>
      <c r="KGR61" s="1661"/>
      <c r="KGS61" s="1661"/>
      <c r="KGT61" s="1661"/>
      <c r="KGU61" s="1661"/>
      <c r="KGV61" s="1661"/>
      <c r="KGW61" s="1661"/>
      <c r="KGX61" s="1661"/>
      <c r="KGY61" s="1661"/>
      <c r="KGZ61" s="1661"/>
      <c r="KHA61" s="1661"/>
      <c r="KHB61" s="1661"/>
      <c r="KHC61" s="1661"/>
      <c r="KHD61" s="1661"/>
      <c r="KHE61" s="1661"/>
      <c r="KHF61" s="1661"/>
      <c r="KHG61" s="1661"/>
      <c r="KHH61" s="1661"/>
      <c r="KHI61" s="1661"/>
      <c r="KHJ61" s="1661"/>
      <c r="KHK61" s="1661"/>
      <c r="KHL61" s="1661"/>
      <c r="KHM61" s="1661"/>
      <c r="KHN61" s="1661"/>
      <c r="KHO61" s="1661"/>
      <c r="KHP61" s="1661"/>
      <c r="KHQ61" s="1661"/>
      <c r="KHR61" s="1661"/>
      <c r="KHS61" s="1661"/>
      <c r="KHT61" s="1661"/>
      <c r="KHU61" s="1661"/>
      <c r="KHV61" s="1661"/>
      <c r="KHW61" s="1661"/>
      <c r="KHX61" s="1661"/>
      <c r="KHY61" s="1661"/>
      <c r="KHZ61" s="1661"/>
      <c r="KIA61" s="1661"/>
      <c r="KIB61" s="1661"/>
      <c r="KIC61" s="1661"/>
      <c r="KID61" s="1661"/>
      <c r="KIE61" s="1661"/>
      <c r="KIF61" s="1661"/>
      <c r="KIG61" s="1661"/>
      <c r="KIH61" s="1661"/>
      <c r="KII61" s="1661"/>
      <c r="KIJ61" s="1661"/>
      <c r="KIK61" s="1661"/>
      <c r="KIL61" s="1661"/>
      <c r="KIM61" s="1661"/>
      <c r="KIN61" s="1661"/>
      <c r="KIO61" s="1661"/>
      <c r="KIP61" s="1661"/>
      <c r="KIQ61" s="1661"/>
      <c r="KIR61" s="1661"/>
      <c r="KIS61" s="1661"/>
      <c r="KIT61" s="1661"/>
      <c r="KIU61" s="1661"/>
      <c r="KIV61" s="1661"/>
      <c r="KIW61" s="1661"/>
      <c r="KIX61" s="1661"/>
      <c r="KIY61" s="1661"/>
      <c r="KIZ61" s="1661"/>
      <c r="KJA61" s="1661"/>
      <c r="KJB61" s="1661"/>
      <c r="KJC61" s="1661"/>
      <c r="KJD61" s="1661"/>
      <c r="KJE61" s="1661"/>
      <c r="KJF61" s="1661"/>
      <c r="KJG61" s="1661"/>
      <c r="KJH61" s="1661"/>
      <c r="KJI61" s="1661"/>
      <c r="KJJ61" s="1661"/>
      <c r="KJK61" s="1661"/>
      <c r="KJL61" s="1661"/>
      <c r="KJM61" s="1661"/>
      <c r="KJN61" s="1661"/>
      <c r="KJO61" s="1661"/>
      <c r="KJP61" s="1661"/>
      <c r="KJQ61" s="1661"/>
      <c r="KJR61" s="1661"/>
      <c r="KJS61" s="1661"/>
      <c r="KJT61" s="1661"/>
      <c r="KJU61" s="1661"/>
      <c r="KJV61" s="1661"/>
      <c r="KJW61" s="1661"/>
      <c r="KJX61" s="1661"/>
      <c r="KJY61" s="1661"/>
      <c r="KJZ61" s="1661"/>
      <c r="KKA61" s="1661"/>
      <c r="KKB61" s="1661"/>
      <c r="KKC61" s="1661"/>
      <c r="KKD61" s="1661"/>
      <c r="KKE61" s="1661"/>
      <c r="KKF61" s="1661"/>
      <c r="KKG61" s="1661"/>
      <c r="KKH61" s="1661"/>
      <c r="KKI61" s="1661"/>
      <c r="KKJ61" s="1661"/>
      <c r="KKK61" s="1661"/>
      <c r="KKL61" s="1661"/>
      <c r="KKM61" s="1661"/>
      <c r="KKN61" s="1661"/>
      <c r="KKO61" s="1661"/>
      <c r="KKP61" s="1661"/>
      <c r="KKQ61" s="1661"/>
      <c r="KKR61" s="1661"/>
      <c r="KKS61" s="1661"/>
      <c r="KKT61" s="1661"/>
      <c r="KKU61" s="1661"/>
      <c r="KKV61" s="1661"/>
      <c r="KKW61" s="1661"/>
      <c r="KKX61" s="1661"/>
      <c r="KKY61" s="1661"/>
      <c r="KKZ61" s="1661"/>
      <c r="KLA61" s="1661"/>
      <c r="KLB61" s="1661"/>
      <c r="KLC61" s="1661"/>
      <c r="KLD61" s="1661"/>
      <c r="KLE61" s="1661"/>
      <c r="KLF61" s="1661"/>
      <c r="KLG61" s="1661"/>
      <c r="KLH61" s="1661"/>
      <c r="KLI61" s="1661"/>
      <c r="KLJ61" s="1661"/>
      <c r="KLK61" s="1661"/>
      <c r="KLL61" s="1661"/>
      <c r="KLM61" s="1661"/>
      <c r="KLN61" s="1661"/>
      <c r="KLO61" s="1661"/>
      <c r="KLP61" s="1661"/>
      <c r="KLQ61" s="1661"/>
      <c r="KLR61" s="1661"/>
      <c r="KLS61" s="1661"/>
      <c r="KLT61" s="1661"/>
      <c r="KLU61" s="1661"/>
      <c r="KLV61" s="1661"/>
      <c r="KLW61" s="1661"/>
      <c r="KLX61" s="1661"/>
      <c r="KLY61" s="1661"/>
      <c r="KLZ61" s="1661"/>
      <c r="KMA61" s="1661"/>
      <c r="KMB61" s="1661"/>
      <c r="KMC61" s="1661"/>
      <c r="KMD61" s="1661"/>
      <c r="KME61" s="1661"/>
      <c r="KMF61" s="1661"/>
      <c r="KMG61" s="1661"/>
      <c r="KMH61" s="1661"/>
      <c r="KMI61" s="1661"/>
      <c r="KMJ61" s="1661"/>
      <c r="KMK61" s="1661"/>
      <c r="KML61" s="1661"/>
      <c r="KMM61" s="1661"/>
      <c r="KMN61" s="1661"/>
      <c r="KMO61" s="1661"/>
      <c r="KMP61" s="1661"/>
      <c r="KMQ61" s="1661"/>
      <c r="KMR61" s="1661"/>
      <c r="KMS61" s="1661"/>
      <c r="KMT61" s="1661"/>
      <c r="KMU61" s="1661"/>
      <c r="KMV61" s="1661"/>
      <c r="KMW61" s="1661"/>
      <c r="KMX61" s="1661"/>
      <c r="KMY61" s="1661"/>
      <c r="KMZ61" s="1661"/>
      <c r="KNA61" s="1661"/>
      <c r="KNB61" s="1661"/>
      <c r="KNC61" s="1661"/>
      <c r="KND61" s="1661"/>
      <c r="KNE61" s="1661"/>
      <c r="KNF61" s="1661"/>
      <c r="KNG61" s="1661"/>
      <c r="KNH61" s="1661"/>
      <c r="KNI61" s="1661"/>
      <c r="KNJ61" s="1661"/>
      <c r="KNK61" s="1661"/>
      <c r="KNL61" s="1661"/>
      <c r="KNM61" s="1661"/>
      <c r="KNN61" s="1661"/>
      <c r="KNO61" s="1661"/>
      <c r="KNP61" s="1661"/>
      <c r="KNQ61" s="1661"/>
      <c r="KNR61" s="1661"/>
      <c r="KNS61" s="1661"/>
      <c r="KNT61" s="1661"/>
      <c r="KNU61" s="1661"/>
      <c r="KNV61" s="1661"/>
      <c r="KNW61" s="1661"/>
      <c r="KNX61" s="1661"/>
      <c r="KNY61" s="1661"/>
      <c r="KNZ61" s="1661"/>
      <c r="KOA61" s="1661"/>
      <c r="KOB61" s="1661"/>
      <c r="KOC61" s="1661"/>
      <c r="KOD61" s="1661"/>
      <c r="KOE61" s="1661"/>
      <c r="KOF61" s="1661"/>
      <c r="KOG61" s="1661"/>
      <c r="KOH61" s="1661"/>
      <c r="KOI61" s="1661"/>
      <c r="KOJ61" s="1661"/>
      <c r="KOK61" s="1661"/>
      <c r="KOL61" s="1661"/>
      <c r="KOM61" s="1661"/>
      <c r="KON61" s="1661"/>
      <c r="KOO61" s="1661"/>
      <c r="KOP61" s="1661"/>
      <c r="KOQ61" s="1661"/>
      <c r="KOR61" s="1661"/>
      <c r="KOS61" s="1661"/>
      <c r="KOT61" s="1661"/>
      <c r="KOU61" s="1661"/>
      <c r="KOV61" s="1661"/>
      <c r="KOW61" s="1661"/>
      <c r="KOX61" s="1661"/>
      <c r="KOY61" s="1661"/>
      <c r="KOZ61" s="1661"/>
      <c r="KPA61" s="1661"/>
      <c r="KPB61" s="1661"/>
      <c r="KPC61" s="1661"/>
      <c r="KPD61" s="1661"/>
      <c r="KPE61" s="1661"/>
      <c r="KPF61" s="1661"/>
      <c r="KPG61" s="1661"/>
      <c r="KPH61" s="1661"/>
      <c r="KPI61" s="1661"/>
      <c r="KPJ61" s="1661"/>
      <c r="KPK61" s="1661"/>
      <c r="KPL61" s="1661"/>
      <c r="KPM61" s="1661"/>
      <c r="KPN61" s="1661"/>
      <c r="KPO61" s="1661"/>
      <c r="KPP61" s="1661"/>
      <c r="KPQ61" s="1661"/>
      <c r="KPR61" s="1661"/>
      <c r="KPS61" s="1661"/>
      <c r="KPT61" s="1661"/>
      <c r="KPU61" s="1661"/>
      <c r="KPV61" s="1661"/>
      <c r="KPW61" s="1661"/>
      <c r="KPX61" s="1661"/>
      <c r="KPY61" s="1661"/>
      <c r="KPZ61" s="1661"/>
      <c r="KQA61" s="1661"/>
      <c r="KQB61" s="1661"/>
      <c r="KQC61" s="1661"/>
      <c r="KQD61" s="1661"/>
      <c r="KQE61" s="1661"/>
      <c r="KQF61" s="1661"/>
      <c r="KQG61" s="1661"/>
      <c r="KQH61" s="1661"/>
      <c r="KQI61" s="1661"/>
      <c r="KQJ61" s="1661"/>
      <c r="KQK61" s="1661"/>
      <c r="KQL61" s="1661"/>
      <c r="KQM61" s="1661"/>
      <c r="KQN61" s="1661"/>
      <c r="KQO61" s="1661"/>
      <c r="KQP61" s="1661"/>
      <c r="KQQ61" s="1661"/>
      <c r="KQR61" s="1661"/>
      <c r="KQS61" s="1661"/>
      <c r="KQT61" s="1661"/>
      <c r="KQU61" s="1661"/>
      <c r="KQV61" s="1661"/>
      <c r="KQW61" s="1661"/>
      <c r="KQX61" s="1661"/>
      <c r="KQY61" s="1661"/>
      <c r="KQZ61" s="1661"/>
      <c r="KRA61" s="1661"/>
      <c r="KRB61" s="1661"/>
      <c r="KRC61" s="1661"/>
      <c r="KRD61" s="1661"/>
      <c r="KRE61" s="1661"/>
      <c r="KRF61" s="1661"/>
      <c r="KRG61" s="1661"/>
      <c r="KRH61" s="1661"/>
      <c r="KRI61" s="1661"/>
      <c r="KRJ61" s="1661"/>
      <c r="KRK61" s="1661"/>
      <c r="KRL61" s="1661"/>
      <c r="KRM61" s="1661"/>
      <c r="KRN61" s="1661"/>
      <c r="KRO61" s="1661"/>
      <c r="KRP61" s="1661"/>
      <c r="KRQ61" s="1661"/>
      <c r="KRR61" s="1661"/>
      <c r="KRS61" s="1661"/>
      <c r="KRT61" s="1661"/>
      <c r="KRU61" s="1661"/>
      <c r="KRV61" s="1661"/>
      <c r="KRW61" s="1661"/>
      <c r="KRX61" s="1661"/>
      <c r="KRY61" s="1661"/>
      <c r="KRZ61" s="1661"/>
      <c r="KSA61" s="1661"/>
      <c r="KSB61" s="1661"/>
      <c r="KSC61" s="1661"/>
      <c r="KSD61" s="1661"/>
      <c r="KSE61" s="1661"/>
      <c r="KSF61" s="1661"/>
      <c r="KSG61" s="1661"/>
      <c r="KSH61" s="1661"/>
      <c r="KSI61" s="1661"/>
      <c r="KSJ61" s="1661"/>
      <c r="KSK61" s="1661"/>
      <c r="KSL61" s="1661"/>
      <c r="KSM61" s="1661"/>
      <c r="KSN61" s="1661"/>
      <c r="KSO61" s="1661"/>
      <c r="KSP61" s="1661"/>
      <c r="KSQ61" s="1661"/>
      <c r="KSR61" s="1661"/>
      <c r="KSS61" s="1661"/>
      <c r="KST61" s="1661"/>
      <c r="KSU61" s="1661"/>
      <c r="KSV61" s="1661"/>
      <c r="KSW61" s="1661"/>
      <c r="KSX61" s="1661"/>
      <c r="KSY61" s="1661"/>
      <c r="KSZ61" s="1661"/>
      <c r="KTA61" s="1661"/>
      <c r="KTB61" s="1661"/>
      <c r="KTC61" s="1661"/>
      <c r="KTD61" s="1661"/>
      <c r="KTE61" s="1661"/>
      <c r="KTF61" s="1661"/>
      <c r="KTG61" s="1661"/>
      <c r="KTH61" s="1661"/>
      <c r="KTI61" s="1661"/>
      <c r="KTJ61" s="1661"/>
      <c r="KTK61" s="1661"/>
      <c r="KTL61" s="1661"/>
      <c r="KTM61" s="1661"/>
      <c r="KTN61" s="1661"/>
      <c r="KTO61" s="1661"/>
      <c r="KTP61" s="1661"/>
      <c r="KTQ61" s="1661"/>
      <c r="KTR61" s="1661"/>
      <c r="KTS61" s="1661"/>
      <c r="KTT61" s="1661"/>
      <c r="KTU61" s="1661"/>
      <c r="KTV61" s="1661"/>
      <c r="KTW61" s="1661"/>
      <c r="KTX61" s="1661"/>
      <c r="KTY61" s="1661"/>
      <c r="KTZ61" s="1661"/>
      <c r="KUA61" s="1661"/>
      <c r="KUB61" s="1661"/>
      <c r="KUC61" s="1661"/>
      <c r="KUD61" s="1661"/>
      <c r="KUE61" s="1661"/>
      <c r="KUF61" s="1661"/>
      <c r="KUG61" s="1661"/>
      <c r="KUH61" s="1661"/>
      <c r="KUI61" s="1661"/>
      <c r="KUJ61" s="1661"/>
      <c r="KUK61" s="1661"/>
      <c r="KUL61" s="1661"/>
      <c r="KUM61" s="1661"/>
      <c r="KUN61" s="1661"/>
      <c r="KUO61" s="1661"/>
      <c r="KUP61" s="1661"/>
      <c r="KUQ61" s="1661"/>
      <c r="KUR61" s="1661"/>
      <c r="KUS61" s="1661"/>
      <c r="KUT61" s="1661"/>
      <c r="KUU61" s="1661"/>
      <c r="KUV61" s="1661"/>
      <c r="KUW61" s="1661"/>
      <c r="KUX61" s="1661"/>
      <c r="KUY61" s="1661"/>
      <c r="KUZ61" s="1661"/>
      <c r="KVA61" s="1661"/>
      <c r="KVB61" s="1661"/>
      <c r="KVC61" s="1661"/>
      <c r="KVD61" s="1661"/>
      <c r="KVE61" s="1661"/>
      <c r="KVF61" s="1661"/>
      <c r="KVG61" s="1661"/>
      <c r="KVH61" s="1661"/>
      <c r="KVI61" s="1661"/>
      <c r="KVJ61" s="1661"/>
      <c r="KVK61" s="1661"/>
      <c r="KVL61" s="1661"/>
      <c r="KVM61" s="1661"/>
      <c r="KVN61" s="1661"/>
      <c r="KVO61" s="1661"/>
      <c r="KVP61" s="1661"/>
      <c r="KVQ61" s="1661"/>
      <c r="KVR61" s="1661"/>
      <c r="KVS61" s="1661"/>
      <c r="KVT61" s="1661"/>
      <c r="KVU61" s="1661"/>
      <c r="KVV61" s="1661"/>
      <c r="KVW61" s="1661"/>
      <c r="KVX61" s="1661"/>
      <c r="KVY61" s="1661"/>
      <c r="KVZ61" s="1661"/>
      <c r="KWA61" s="1661"/>
      <c r="KWB61" s="1661"/>
      <c r="KWC61" s="1661"/>
      <c r="KWD61" s="1661"/>
      <c r="KWE61" s="1661"/>
      <c r="KWF61" s="1661"/>
      <c r="KWG61" s="1661"/>
      <c r="KWH61" s="1661"/>
      <c r="KWI61" s="1661"/>
      <c r="KWJ61" s="1661"/>
      <c r="KWK61" s="1661"/>
      <c r="KWL61" s="1661"/>
      <c r="KWM61" s="1661"/>
      <c r="KWN61" s="1661"/>
      <c r="KWO61" s="1661"/>
      <c r="KWP61" s="1661"/>
      <c r="KWQ61" s="1661"/>
      <c r="KWR61" s="1661"/>
      <c r="KWS61" s="1661"/>
      <c r="KWT61" s="1661"/>
      <c r="KWU61" s="1661"/>
      <c r="KWV61" s="1661"/>
      <c r="KWW61" s="1661"/>
      <c r="KWX61" s="1661"/>
      <c r="KWY61" s="1661"/>
      <c r="KWZ61" s="1661"/>
      <c r="KXA61" s="1661"/>
      <c r="KXB61" s="1661"/>
      <c r="KXC61" s="1661"/>
      <c r="KXD61" s="1661"/>
      <c r="KXE61" s="1661"/>
      <c r="KXF61" s="1661"/>
      <c r="KXG61" s="1661"/>
      <c r="KXH61" s="1661"/>
      <c r="KXI61" s="1661"/>
      <c r="KXJ61" s="1661"/>
      <c r="KXK61" s="1661"/>
      <c r="KXL61" s="1661"/>
      <c r="KXM61" s="1661"/>
      <c r="KXN61" s="1661"/>
      <c r="KXO61" s="1661"/>
      <c r="KXP61" s="1661"/>
      <c r="KXQ61" s="1661"/>
      <c r="KXR61" s="1661"/>
      <c r="KXS61" s="1661"/>
      <c r="KXT61" s="1661"/>
      <c r="KXU61" s="1661"/>
      <c r="KXV61" s="1661"/>
      <c r="KXW61" s="1661"/>
      <c r="KXX61" s="1661"/>
      <c r="KXY61" s="1661"/>
      <c r="KXZ61" s="1661"/>
      <c r="KYA61" s="1661"/>
      <c r="KYB61" s="1661"/>
      <c r="KYC61" s="1661"/>
      <c r="KYD61" s="1661"/>
      <c r="KYE61" s="1661"/>
      <c r="KYF61" s="1661"/>
      <c r="KYG61" s="1661"/>
      <c r="KYH61" s="1661"/>
      <c r="KYI61" s="1661"/>
      <c r="KYJ61" s="1661"/>
      <c r="KYK61" s="1661"/>
      <c r="KYL61" s="1661"/>
      <c r="KYM61" s="1661"/>
      <c r="KYN61" s="1661"/>
      <c r="KYO61" s="1661"/>
      <c r="KYP61" s="1661"/>
      <c r="KYQ61" s="1661"/>
      <c r="KYR61" s="1661"/>
      <c r="KYS61" s="1661"/>
      <c r="KYT61" s="1661"/>
      <c r="KYU61" s="1661"/>
      <c r="KYV61" s="1661"/>
      <c r="KYW61" s="1661"/>
      <c r="KYX61" s="1661"/>
      <c r="KYY61" s="1661"/>
      <c r="KYZ61" s="1661"/>
      <c r="KZA61" s="1661"/>
      <c r="KZB61" s="1661"/>
      <c r="KZC61" s="1661"/>
      <c r="KZD61" s="1661"/>
      <c r="KZE61" s="1661"/>
      <c r="KZF61" s="1661"/>
      <c r="KZG61" s="1661"/>
      <c r="KZH61" s="1661"/>
      <c r="KZI61" s="1661"/>
      <c r="KZJ61" s="1661"/>
      <c r="KZK61" s="1661"/>
      <c r="KZL61" s="1661"/>
      <c r="KZM61" s="1661"/>
      <c r="KZN61" s="1661"/>
      <c r="KZO61" s="1661"/>
      <c r="KZP61" s="1661"/>
      <c r="KZQ61" s="1661"/>
      <c r="KZR61" s="1661"/>
      <c r="KZS61" s="1661"/>
      <c r="KZT61" s="1661"/>
      <c r="KZU61" s="1661"/>
      <c r="KZV61" s="1661"/>
      <c r="KZW61" s="1661"/>
      <c r="KZX61" s="1661"/>
      <c r="KZY61" s="1661"/>
      <c r="KZZ61" s="1661"/>
      <c r="LAA61" s="1661"/>
      <c r="LAB61" s="1661"/>
      <c r="LAC61" s="1661"/>
      <c r="LAD61" s="1661"/>
      <c r="LAE61" s="1661"/>
      <c r="LAF61" s="1661"/>
      <c r="LAG61" s="1661"/>
      <c r="LAH61" s="1661"/>
      <c r="LAI61" s="1661"/>
      <c r="LAJ61" s="1661"/>
      <c r="LAK61" s="1661"/>
      <c r="LAL61" s="1661"/>
      <c r="LAM61" s="1661"/>
      <c r="LAN61" s="1661"/>
      <c r="LAO61" s="1661"/>
      <c r="LAP61" s="1661"/>
      <c r="LAQ61" s="1661"/>
      <c r="LAR61" s="1661"/>
      <c r="LAS61" s="1661"/>
      <c r="LAT61" s="1661"/>
      <c r="LAU61" s="1661"/>
      <c r="LAV61" s="1661"/>
      <c r="LAW61" s="1661"/>
      <c r="LAX61" s="1661"/>
      <c r="LAY61" s="1661"/>
      <c r="LAZ61" s="1661"/>
      <c r="LBA61" s="1661"/>
      <c r="LBB61" s="1661"/>
      <c r="LBC61" s="1661"/>
      <c r="LBD61" s="1661"/>
      <c r="LBE61" s="1661"/>
      <c r="LBF61" s="1661"/>
      <c r="LBG61" s="1661"/>
      <c r="LBH61" s="1661"/>
      <c r="LBI61" s="1661"/>
      <c r="LBJ61" s="1661"/>
      <c r="LBK61" s="1661"/>
      <c r="LBL61" s="1661"/>
      <c r="LBM61" s="1661"/>
      <c r="LBN61" s="1661"/>
      <c r="LBO61" s="1661"/>
      <c r="LBP61" s="1661"/>
      <c r="LBQ61" s="1661"/>
      <c r="LBR61" s="1661"/>
      <c r="LBS61" s="1661"/>
      <c r="LBT61" s="1661"/>
      <c r="LBU61" s="1661"/>
      <c r="LBV61" s="1661"/>
      <c r="LBW61" s="1661"/>
      <c r="LBX61" s="1661"/>
      <c r="LBY61" s="1661"/>
      <c r="LBZ61" s="1661"/>
      <c r="LCA61" s="1661"/>
      <c r="LCB61" s="1661"/>
      <c r="LCC61" s="1661"/>
      <c r="LCD61" s="1661"/>
      <c r="LCE61" s="1661"/>
      <c r="LCF61" s="1661"/>
      <c r="LCG61" s="1661"/>
      <c r="LCH61" s="1661"/>
      <c r="LCI61" s="1661"/>
      <c r="LCJ61" s="1661"/>
      <c r="LCK61" s="1661"/>
      <c r="LCL61" s="1661"/>
      <c r="LCM61" s="1661"/>
      <c r="LCN61" s="1661"/>
      <c r="LCO61" s="1661"/>
      <c r="LCP61" s="1661"/>
      <c r="LCQ61" s="1661"/>
      <c r="LCR61" s="1661"/>
      <c r="LCS61" s="1661"/>
      <c r="LCT61" s="1661"/>
      <c r="LCU61" s="1661"/>
      <c r="LCV61" s="1661"/>
      <c r="LCW61" s="1661"/>
      <c r="LCX61" s="1661"/>
      <c r="LCY61" s="1661"/>
      <c r="LCZ61" s="1661"/>
      <c r="LDA61" s="1661"/>
      <c r="LDB61" s="1661"/>
      <c r="LDC61" s="1661"/>
      <c r="LDD61" s="1661"/>
      <c r="LDE61" s="1661"/>
      <c r="LDF61" s="1661"/>
      <c r="LDG61" s="1661"/>
      <c r="LDH61" s="1661"/>
      <c r="LDI61" s="1661"/>
      <c r="LDJ61" s="1661"/>
      <c r="LDK61" s="1661"/>
      <c r="LDL61" s="1661"/>
      <c r="LDM61" s="1661"/>
      <c r="LDN61" s="1661"/>
      <c r="LDO61" s="1661"/>
      <c r="LDP61" s="1661"/>
      <c r="LDQ61" s="1661"/>
      <c r="LDR61" s="1661"/>
      <c r="LDS61" s="1661"/>
      <c r="LDT61" s="1661"/>
      <c r="LDU61" s="1661"/>
      <c r="LDV61" s="1661"/>
      <c r="LDW61" s="1661"/>
      <c r="LDX61" s="1661"/>
      <c r="LDY61" s="1661"/>
      <c r="LDZ61" s="1661"/>
      <c r="LEA61" s="1661"/>
      <c r="LEB61" s="1661"/>
      <c r="LEC61" s="1661"/>
      <c r="LED61" s="1661"/>
      <c r="LEE61" s="1661"/>
      <c r="LEF61" s="1661"/>
      <c r="LEG61" s="1661"/>
      <c r="LEH61" s="1661"/>
      <c r="LEI61" s="1661"/>
      <c r="LEJ61" s="1661"/>
      <c r="LEK61" s="1661"/>
      <c r="LEL61" s="1661"/>
      <c r="LEM61" s="1661"/>
      <c r="LEN61" s="1661"/>
      <c r="LEO61" s="1661"/>
      <c r="LEP61" s="1661"/>
      <c r="LEQ61" s="1661"/>
      <c r="LER61" s="1661"/>
      <c r="LES61" s="1661"/>
      <c r="LET61" s="1661"/>
      <c r="LEU61" s="1661"/>
      <c r="LEV61" s="1661"/>
      <c r="LEW61" s="1661"/>
      <c r="LEX61" s="1661"/>
      <c r="LEY61" s="1661"/>
      <c r="LEZ61" s="1661"/>
      <c r="LFA61" s="1661"/>
      <c r="LFB61" s="1661"/>
      <c r="LFC61" s="1661"/>
      <c r="LFD61" s="1661"/>
      <c r="LFE61" s="1661"/>
      <c r="LFF61" s="1661"/>
      <c r="LFG61" s="1661"/>
      <c r="LFH61" s="1661"/>
      <c r="LFI61" s="1661"/>
      <c r="LFJ61" s="1661"/>
      <c r="LFK61" s="1661"/>
      <c r="LFL61" s="1661"/>
      <c r="LFM61" s="1661"/>
      <c r="LFN61" s="1661"/>
      <c r="LFO61" s="1661"/>
      <c r="LFP61" s="1661"/>
      <c r="LFQ61" s="1661"/>
      <c r="LFR61" s="1661"/>
      <c r="LFS61" s="1661"/>
      <c r="LFT61" s="1661"/>
      <c r="LFU61" s="1661"/>
      <c r="LFV61" s="1661"/>
      <c r="LFW61" s="1661"/>
      <c r="LFX61" s="1661"/>
      <c r="LFY61" s="1661"/>
      <c r="LFZ61" s="1661"/>
      <c r="LGA61" s="1661"/>
      <c r="LGB61" s="1661"/>
      <c r="LGC61" s="1661"/>
      <c r="LGD61" s="1661"/>
      <c r="LGE61" s="1661"/>
      <c r="LGF61" s="1661"/>
      <c r="LGG61" s="1661"/>
      <c r="LGH61" s="1661"/>
      <c r="LGI61" s="1661"/>
      <c r="LGJ61" s="1661"/>
      <c r="LGK61" s="1661"/>
      <c r="LGL61" s="1661"/>
      <c r="LGM61" s="1661"/>
      <c r="LGN61" s="1661"/>
      <c r="LGO61" s="1661"/>
      <c r="LGP61" s="1661"/>
      <c r="LGQ61" s="1661"/>
      <c r="LGR61" s="1661"/>
      <c r="LGS61" s="1661"/>
      <c r="LGT61" s="1661"/>
      <c r="LGU61" s="1661"/>
      <c r="LGV61" s="1661"/>
      <c r="LGW61" s="1661"/>
      <c r="LGX61" s="1661"/>
      <c r="LGY61" s="1661"/>
      <c r="LGZ61" s="1661"/>
      <c r="LHA61" s="1661"/>
      <c r="LHB61" s="1661"/>
      <c r="LHC61" s="1661"/>
      <c r="LHD61" s="1661"/>
      <c r="LHE61" s="1661"/>
      <c r="LHF61" s="1661"/>
      <c r="LHG61" s="1661"/>
      <c r="LHH61" s="1661"/>
      <c r="LHI61" s="1661"/>
      <c r="LHJ61" s="1661"/>
      <c r="LHK61" s="1661"/>
      <c r="LHL61" s="1661"/>
      <c r="LHM61" s="1661"/>
      <c r="LHN61" s="1661"/>
      <c r="LHO61" s="1661"/>
      <c r="LHP61" s="1661"/>
      <c r="LHQ61" s="1661"/>
      <c r="LHR61" s="1661"/>
      <c r="LHS61" s="1661"/>
      <c r="LHT61" s="1661"/>
      <c r="LHU61" s="1661"/>
      <c r="LHV61" s="1661"/>
      <c r="LHW61" s="1661"/>
      <c r="LHX61" s="1661"/>
      <c r="LHY61" s="1661"/>
      <c r="LHZ61" s="1661"/>
      <c r="LIA61" s="1661"/>
      <c r="LIB61" s="1661"/>
      <c r="LIC61" s="1661"/>
      <c r="LID61" s="1661"/>
      <c r="LIE61" s="1661"/>
      <c r="LIF61" s="1661"/>
      <c r="LIG61" s="1661"/>
      <c r="LIH61" s="1661"/>
      <c r="LII61" s="1661"/>
      <c r="LIJ61" s="1661"/>
      <c r="LIK61" s="1661"/>
      <c r="LIL61" s="1661"/>
      <c r="LIM61" s="1661"/>
      <c r="LIN61" s="1661"/>
      <c r="LIO61" s="1661"/>
      <c r="LIP61" s="1661"/>
      <c r="LIQ61" s="1661"/>
      <c r="LIR61" s="1661"/>
      <c r="LIS61" s="1661"/>
      <c r="LIT61" s="1661"/>
      <c r="LIU61" s="1661"/>
      <c r="LIV61" s="1661"/>
      <c r="LIW61" s="1661"/>
      <c r="LIX61" s="1661"/>
      <c r="LIY61" s="1661"/>
      <c r="LIZ61" s="1661"/>
      <c r="LJA61" s="1661"/>
      <c r="LJB61" s="1661"/>
      <c r="LJC61" s="1661"/>
      <c r="LJD61" s="1661"/>
      <c r="LJE61" s="1661"/>
      <c r="LJF61" s="1661"/>
      <c r="LJG61" s="1661"/>
      <c r="LJH61" s="1661"/>
      <c r="LJI61" s="1661"/>
      <c r="LJJ61" s="1661"/>
      <c r="LJK61" s="1661"/>
      <c r="LJL61" s="1661"/>
      <c r="LJM61" s="1661"/>
      <c r="LJN61" s="1661"/>
      <c r="LJO61" s="1661"/>
      <c r="LJP61" s="1661"/>
      <c r="LJQ61" s="1661"/>
      <c r="LJR61" s="1661"/>
      <c r="LJS61" s="1661"/>
      <c r="LJT61" s="1661"/>
      <c r="LJU61" s="1661"/>
      <c r="LJV61" s="1661"/>
      <c r="LJW61" s="1661"/>
      <c r="LJX61" s="1661"/>
      <c r="LJY61" s="1661"/>
      <c r="LJZ61" s="1661"/>
      <c r="LKA61" s="1661"/>
      <c r="LKB61" s="1661"/>
      <c r="LKC61" s="1661"/>
      <c r="LKD61" s="1661"/>
      <c r="LKE61" s="1661"/>
      <c r="LKF61" s="1661"/>
      <c r="LKG61" s="1661"/>
      <c r="LKH61" s="1661"/>
      <c r="LKI61" s="1661"/>
      <c r="LKJ61" s="1661"/>
      <c r="LKK61" s="1661"/>
      <c r="LKL61" s="1661"/>
      <c r="LKM61" s="1661"/>
      <c r="LKN61" s="1661"/>
      <c r="LKO61" s="1661"/>
      <c r="LKP61" s="1661"/>
      <c r="LKQ61" s="1661"/>
      <c r="LKR61" s="1661"/>
      <c r="LKS61" s="1661"/>
      <c r="LKT61" s="1661"/>
      <c r="LKU61" s="1661"/>
      <c r="LKV61" s="1661"/>
      <c r="LKW61" s="1661"/>
      <c r="LKX61" s="1661"/>
      <c r="LKY61" s="1661"/>
      <c r="LKZ61" s="1661"/>
      <c r="LLA61" s="1661"/>
      <c r="LLB61" s="1661"/>
      <c r="LLC61" s="1661"/>
      <c r="LLD61" s="1661"/>
      <c r="LLE61" s="1661"/>
      <c r="LLF61" s="1661"/>
      <c r="LLG61" s="1661"/>
      <c r="LLH61" s="1661"/>
      <c r="LLI61" s="1661"/>
      <c r="LLJ61" s="1661"/>
      <c r="LLK61" s="1661"/>
      <c r="LLL61" s="1661"/>
      <c r="LLM61" s="1661"/>
      <c r="LLN61" s="1661"/>
      <c r="LLO61" s="1661"/>
      <c r="LLP61" s="1661"/>
      <c r="LLQ61" s="1661"/>
      <c r="LLR61" s="1661"/>
      <c r="LLS61" s="1661"/>
      <c r="LLT61" s="1661"/>
      <c r="LLU61" s="1661"/>
      <c r="LLV61" s="1661"/>
      <c r="LLW61" s="1661"/>
      <c r="LLX61" s="1661"/>
      <c r="LLY61" s="1661"/>
      <c r="LLZ61" s="1661"/>
      <c r="LMA61" s="1661"/>
      <c r="LMB61" s="1661"/>
      <c r="LMC61" s="1661"/>
      <c r="LMD61" s="1661"/>
      <c r="LME61" s="1661"/>
      <c r="LMF61" s="1661"/>
      <c r="LMG61" s="1661"/>
      <c r="LMH61" s="1661"/>
      <c r="LMI61" s="1661"/>
      <c r="LMJ61" s="1661"/>
      <c r="LMK61" s="1661"/>
      <c r="LML61" s="1661"/>
      <c r="LMM61" s="1661"/>
      <c r="LMN61" s="1661"/>
      <c r="LMO61" s="1661"/>
      <c r="LMP61" s="1661"/>
      <c r="LMQ61" s="1661"/>
      <c r="LMR61" s="1661"/>
      <c r="LMS61" s="1661"/>
      <c r="LMT61" s="1661"/>
      <c r="LMU61" s="1661"/>
      <c r="LMV61" s="1661"/>
      <c r="LMW61" s="1661"/>
      <c r="LMX61" s="1661"/>
      <c r="LMY61" s="1661"/>
      <c r="LMZ61" s="1661"/>
      <c r="LNA61" s="1661"/>
      <c r="LNB61" s="1661"/>
      <c r="LNC61" s="1661"/>
      <c r="LND61" s="1661"/>
      <c r="LNE61" s="1661"/>
      <c r="LNF61" s="1661"/>
      <c r="LNG61" s="1661"/>
      <c r="LNH61" s="1661"/>
      <c r="LNI61" s="1661"/>
      <c r="LNJ61" s="1661"/>
      <c r="LNK61" s="1661"/>
      <c r="LNL61" s="1661"/>
      <c r="LNM61" s="1661"/>
      <c r="LNN61" s="1661"/>
      <c r="LNO61" s="1661"/>
      <c r="LNP61" s="1661"/>
      <c r="LNQ61" s="1661"/>
      <c r="LNR61" s="1661"/>
      <c r="LNS61" s="1661"/>
      <c r="LNT61" s="1661"/>
      <c r="LNU61" s="1661"/>
      <c r="LNV61" s="1661"/>
      <c r="LNW61" s="1661"/>
      <c r="LNX61" s="1661"/>
      <c r="LNY61" s="1661"/>
      <c r="LNZ61" s="1661"/>
      <c r="LOA61" s="1661"/>
      <c r="LOB61" s="1661"/>
      <c r="LOC61" s="1661"/>
      <c r="LOD61" s="1661"/>
      <c r="LOE61" s="1661"/>
      <c r="LOF61" s="1661"/>
      <c r="LOG61" s="1661"/>
      <c r="LOH61" s="1661"/>
      <c r="LOI61" s="1661"/>
      <c r="LOJ61" s="1661"/>
      <c r="LOK61" s="1661"/>
      <c r="LOL61" s="1661"/>
      <c r="LOM61" s="1661"/>
      <c r="LON61" s="1661"/>
      <c r="LOO61" s="1661"/>
      <c r="LOP61" s="1661"/>
      <c r="LOQ61" s="1661"/>
      <c r="LOR61" s="1661"/>
      <c r="LOS61" s="1661"/>
      <c r="LOT61" s="1661"/>
      <c r="LOU61" s="1661"/>
      <c r="LOV61" s="1661"/>
      <c r="LOW61" s="1661"/>
      <c r="LOX61" s="1661"/>
      <c r="LOY61" s="1661"/>
      <c r="LOZ61" s="1661"/>
      <c r="LPA61" s="1661"/>
      <c r="LPB61" s="1661"/>
      <c r="LPC61" s="1661"/>
      <c r="LPD61" s="1661"/>
      <c r="LPE61" s="1661"/>
      <c r="LPF61" s="1661"/>
      <c r="LPG61" s="1661"/>
      <c r="LPH61" s="1661"/>
      <c r="LPI61" s="1661"/>
      <c r="LPJ61" s="1661"/>
      <c r="LPK61" s="1661"/>
      <c r="LPL61" s="1661"/>
      <c r="LPM61" s="1661"/>
      <c r="LPN61" s="1661"/>
      <c r="LPO61" s="1661"/>
      <c r="LPP61" s="1661"/>
      <c r="LPQ61" s="1661"/>
      <c r="LPR61" s="1661"/>
      <c r="LPS61" s="1661"/>
      <c r="LPT61" s="1661"/>
      <c r="LPU61" s="1661"/>
      <c r="LPV61" s="1661"/>
      <c r="LPW61" s="1661"/>
      <c r="LPX61" s="1661"/>
      <c r="LPY61" s="1661"/>
      <c r="LPZ61" s="1661"/>
      <c r="LQA61" s="1661"/>
      <c r="LQB61" s="1661"/>
      <c r="LQC61" s="1661"/>
      <c r="LQD61" s="1661"/>
      <c r="LQE61" s="1661"/>
      <c r="LQF61" s="1661"/>
      <c r="LQG61" s="1661"/>
      <c r="LQH61" s="1661"/>
      <c r="LQI61" s="1661"/>
      <c r="LQJ61" s="1661"/>
      <c r="LQK61" s="1661"/>
      <c r="LQL61" s="1661"/>
      <c r="LQM61" s="1661"/>
      <c r="LQN61" s="1661"/>
      <c r="LQO61" s="1661"/>
      <c r="LQP61" s="1661"/>
      <c r="LQQ61" s="1661"/>
      <c r="LQR61" s="1661"/>
      <c r="LQS61" s="1661"/>
      <c r="LQT61" s="1661"/>
      <c r="LQU61" s="1661"/>
      <c r="LQV61" s="1661"/>
      <c r="LQW61" s="1661"/>
      <c r="LQX61" s="1661"/>
      <c r="LQY61" s="1661"/>
      <c r="LQZ61" s="1661"/>
      <c r="LRA61" s="1661"/>
      <c r="LRB61" s="1661"/>
      <c r="LRC61" s="1661"/>
      <c r="LRD61" s="1661"/>
      <c r="LRE61" s="1661"/>
      <c r="LRF61" s="1661"/>
      <c r="LRG61" s="1661"/>
      <c r="LRH61" s="1661"/>
      <c r="LRI61" s="1661"/>
      <c r="LRJ61" s="1661"/>
      <c r="LRK61" s="1661"/>
      <c r="LRL61" s="1661"/>
      <c r="LRM61" s="1661"/>
      <c r="LRN61" s="1661"/>
      <c r="LRO61" s="1661"/>
      <c r="LRP61" s="1661"/>
      <c r="LRQ61" s="1661"/>
      <c r="LRR61" s="1661"/>
      <c r="LRS61" s="1661"/>
      <c r="LRT61" s="1661"/>
      <c r="LRU61" s="1661"/>
      <c r="LRV61" s="1661"/>
      <c r="LRW61" s="1661"/>
      <c r="LRX61" s="1661"/>
      <c r="LRY61" s="1661"/>
      <c r="LRZ61" s="1661"/>
      <c r="LSA61" s="1661"/>
      <c r="LSB61" s="1661"/>
      <c r="LSC61" s="1661"/>
      <c r="LSD61" s="1661"/>
      <c r="LSE61" s="1661"/>
      <c r="LSF61" s="1661"/>
      <c r="LSG61" s="1661"/>
      <c r="LSH61" s="1661"/>
      <c r="LSI61" s="1661"/>
      <c r="LSJ61" s="1661"/>
      <c r="LSK61" s="1661"/>
      <c r="LSL61" s="1661"/>
      <c r="LSM61" s="1661"/>
      <c r="LSN61" s="1661"/>
      <c r="LSO61" s="1661"/>
      <c r="LSP61" s="1661"/>
      <c r="LSQ61" s="1661"/>
      <c r="LSR61" s="1661"/>
      <c r="LSS61" s="1661"/>
      <c r="LST61" s="1661"/>
      <c r="LSU61" s="1661"/>
      <c r="LSV61" s="1661"/>
      <c r="LSW61" s="1661"/>
      <c r="LSX61" s="1661"/>
      <c r="LSY61" s="1661"/>
      <c r="LSZ61" s="1661"/>
      <c r="LTA61" s="1661"/>
      <c r="LTB61" s="1661"/>
      <c r="LTC61" s="1661"/>
      <c r="LTD61" s="1661"/>
      <c r="LTE61" s="1661"/>
      <c r="LTF61" s="1661"/>
      <c r="LTG61" s="1661"/>
      <c r="LTH61" s="1661"/>
      <c r="LTI61" s="1661"/>
      <c r="LTJ61" s="1661"/>
      <c r="LTK61" s="1661"/>
      <c r="LTL61" s="1661"/>
      <c r="LTM61" s="1661"/>
      <c r="LTN61" s="1661"/>
      <c r="LTO61" s="1661"/>
      <c r="LTP61" s="1661"/>
      <c r="LTQ61" s="1661"/>
      <c r="LTR61" s="1661"/>
      <c r="LTS61" s="1661"/>
      <c r="LTT61" s="1661"/>
      <c r="LTU61" s="1661"/>
      <c r="LTV61" s="1661"/>
      <c r="LTW61" s="1661"/>
      <c r="LTX61" s="1661"/>
      <c r="LTY61" s="1661"/>
      <c r="LTZ61" s="1661"/>
      <c r="LUA61" s="1661"/>
      <c r="LUB61" s="1661"/>
      <c r="LUC61" s="1661"/>
      <c r="LUD61" s="1661"/>
      <c r="LUE61" s="1661"/>
      <c r="LUF61" s="1661"/>
      <c r="LUG61" s="1661"/>
      <c r="LUH61" s="1661"/>
      <c r="LUI61" s="1661"/>
      <c r="LUJ61" s="1661"/>
      <c r="LUK61" s="1661"/>
      <c r="LUL61" s="1661"/>
      <c r="LUM61" s="1661"/>
      <c r="LUN61" s="1661"/>
      <c r="LUO61" s="1661"/>
      <c r="LUP61" s="1661"/>
      <c r="LUQ61" s="1661"/>
      <c r="LUR61" s="1661"/>
      <c r="LUS61" s="1661"/>
      <c r="LUT61" s="1661"/>
      <c r="LUU61" s="1661"/>
      <c r="LUV61" s="1661"/>
      <c r="LUW61" s="1661"/>
      <c r="LUX61" s="1661"/>
      <c r="LUY61" s="1661"/>
      <c r="LUZ61" s="1661"/>
      <c r="LVA61" s="1661"/>
      <c r="LVB61" s="1661"/>
      <c r="LVC61" s="1661"/>
      <c r="LVD61" s="1661"/>
      <c r="LVE61" s="1661"/>
      <c r="LVF61" s="1661"/>
      <c r="LVG61" s="1661"/>
      <c r="LVH61" s="1661"/>
      <c r="LVI61" s="1661"/>
      <c r="LVJ61" s="1661"/>
      <c r="LVK61" s="1661"/>
      <c r="LVL61" s="1661"/>
      <c r="LVM61" s="1661"/>
      <c r="LVN61" s="1661"/>
      <c r="LVO61" s="1661"/>
      <c r="LVP61" s="1661"/>
      <c r="LVQ61" s="1661"/>
      <c r="LVR61" s="1661"/>
      <c r="LVS61" s="1661"/>
      <c r="LVT61" s="1661"/>
      <c r="LVU61" s="1661"/>
      <c r="LVV61" s="1661"/>
      <c r="LVW61" s="1661"/>
      <c r="LVX61" s="1661"/>
      <c r="LVY61" s="1661"/>
      <c r="LVZ61" s="1661"/>
      <c r="LWA61" s="1661"/>
      <c r="LWB61" s="1661"/>
      <c r="LWC61" s="1661"/>
      <c r="LWD61" s="1661"/>
      <c r="LWE61" s="1661"/>
      <c r="LWF61" s="1661"/>
      <c r="LWG61" s="1661"/>
      <c r="LWH61" s="1661"/>
      <c r="LWI61" s="1661"/>
      <c r="LWJ61" s="1661"/>
      <c r="LWK61" s="1661"/>
      <c r="LWL61" s="1661"/>
      <c r="LWM61" s="1661"/>
      <c r="LWN61" s="1661"/>
      <c r="LWO61" s="1661"/>
      <c r="LWP61" s="1661"/>
      <c r="LWQ61" s="1661"/>
      <c r="LWR61" s="1661"/>
      <c r="LWS61" s="1661"/>
      <c r="LWT61" s="1661"/>
      <c r="LWU61" s="1661"/>
      <c r="LWV61" s="1661"/>
      <c r="LWW61" s="1661"/>
      <c r="LWX61" s="1661"/>
      <c r="LWY61" s="1661"/>
      <c r="LWZ61" s="1661"/>
      <c r="LXA61" s="1661"/>
      <c r="LXB61" s="1661"/>
      <c r="LXC61" s="1661"/>
      <c r="LXD61" s="1661"/>
      <c r="LXE61" s="1661"/>
      <c r="LXF61" s="1661"/>
      <c r="LXG61" s="1661"/>
      <c r="LXH61" s="1661"/>
      <c r="LXI61" s="1661"/>
      <c r="LXJ61" s="1661"/>
      <c r="LXK61" s="1661"/>
      <c r="LXL61" s="1661"/>
      <c r="LXM61" s="1661"/>
      <c r="LXN61" s="1661"/>
      <c r="LXO61" s="1661"/>
      <c r="LXP61" s="1661"/>
      <c r="LXQ61" s="1661"/>
      <c r="LXR61" s="1661"/>
      <c r="LXS61" s="1661"/>
      <c r="LXT61" s="1661"/>
      <c r="LXU61" s="1661"/>
      <c r="LXV61" s="1661"/>
      <c r="LXW61" s="1661"/>
      <c r="LXX61" s="1661"/>
      <c r="LXY61" s="1661"/>
      <c r="LXZ61" s="1661"/>
      <c r="LYA61" s="1661"/>
      <c r="LYB61" s="1661"/>
      <c r="LYC61" s="1661"/>
      <c r="LYD61" s="1661"/>
      <c r="LYE61" s="1661"/>
      <c r="LYF61" s="1661"/>
      <c r="LYG61" s="1661"/>
      <c r="LYH61" s="1661"/>
      <c r="LYI61" s="1661"/>
      <c r="LYJ61" s="1661"/>
      <c r="LYK61" s="1661"/>
      <c r="LYL61" s="1661"/>
      <c r="LYM61" s="1661"/>
      <c r="LYN61" s="1661"/>
      <c r="LYO61" s="1661"/>
      <c r="LYP61" s="1661"/>
      <c r="LYQ61" s="1661"/>
      <c r="LYR61" s="1661"/>
      <c r="LYS61" s="1661"/>
      <c r="LYT61" s="1661"/>
      <c r="LYU61" s="1661"/>
      <c r="LYV61" s="1661"/>
      <c r="LYW61" s="1661"/>
      <c r="LYX61" s="1661"/>
      <c r="LYY61" s="1661"/>
      <c r="LYZ61" s="1661"/>
      <c r="LZA61" s="1661"/>
      <c r="LZB61" s="1661"/>
      <c r="LZC61" s="1661"/>
      <c r="LZD61" s="1661"/>
      <c r="LZE61" s="1661"/>
      <c r="LZF61" s="1661"/>
      <c r="LZG61" s="1661"/>
      <c r="LZH61" s="1661"/>
      <c r="LZI61" s="1661"/>
      <c r="LZJ61" s="1661"/>
      <c r="LZK61" s="1661"/>
      <c r="LZL61" s="1661"/>
      <c r="LZM61" s="1661"/>
      <c r="LZN61" s="1661"/>
      <c r="LZO61" s="1661"/>
      <c r="LZP61" s="1661"/>
      <c r="LZQ61" s="1661"/>
      <c r="LZR61" s="1661"/>
      <c r="LZS61" s="1661"/>
      <c r="LZT61" s="1661"/>
      <c r="LZU61" s="1661"/>
      <c r="LZV61" s="1661"/>
      <c r="LZW61" s="1661"/>
      <c r="LZX61" s="1661"/>
      <c r="LZY61" s="1661"/>
      <c r="LZZ61" s="1661"/>
      <c r="MAA61" s="1661"/>
      <c r="MAB61" s="1661"/>
      <c r="MAC61" s="1661"/>
      <c r="MAD61" s="1661"/>
      <c r="MAE61" s="1661"/>
      <c r="MAF61" s="1661"/>
      <c r="MAG61" s="1661"/>
      <c r="MAH61" s="1661"/>
      <c r="MAI61" s="1661"/>
      <c r="MAJ61" s="1661"/>
      <c r="MAK61" s="1661"/>
      <c r="MAL61" s="1661"/>
      <c r="MAM61" s="1661"/>
      <c r="MAN61" s="1661"/>
      <c r="MAO61" s="1661"/>
      <c r="MAP61" s="1661"/>
      <c r="MAQ61" s="1661"/>
      <c r="MAR61" s="1661"/>
      <c r="MAS61" s="1661"/>
      <c r="MAT61" s="1661"/>
      <c r="MAU61" s="1661"/>
      <c r="MAV61" s="1661"/>
      <c r="MAW61" s="1661"/>
      <c r="MAX61" s="1661"/>
      <c r="MAY61" s="1661"/>
      <c r="MAZ61" s="1661"/>
      <c r="MBA61" s="1661"/>
      <c r="MBB61" s="1661"/>
      <c r="MBC61" s="1661"/>
      <c r="MBD61" s="1661"/>
      <c r="MBE61" s="1661"/>
      <c r="MBF61" s="1661"/>
      <c r="MBG61" s="1661"/>
      <c r="MBH61" s="1661"/>
      <c r="MBI61" s="1661"/>
      <c r="MBJ61" s="1661"/>
      <c r="MBK61" s="1661"/>
      <c r="MBL61" s="1661"/>
      <c r="MBM61" s="1661"/>
      <c r="MBN61" s="1661"/>
      <c r="MBO61" s="1661"/>
      <c r="MBP61" s="1661"/>
      <c r="MBQ61" s="1661"/>
      <c r="MBR61" s="1661"/>
      <c r="MBS61" s="1661"/>
      <c r="MBT61" s="1661"/>
      <c r="MBU61" s="1661"/>
      <c r="MBV61" s="1661"/>
      <c r="MBW61" s="1661"/>
      <c r="MBX61" s="1661"/>
      <c r="MBY61" s="1661"/>
      <c r="MBZ61" s="1661"/>
      <c r="MCA61" s="1661"/>
      <c r="MCB61" s="1661"/>
      <c r="MCC61" s="1661"/>
      <c r="MCD61" s="1661"/>
      <c r="MCE61" s="1661"/>
      <c r="MCF61" s="1661"/>
      <c r="MCG61" s="1661"/>
      <c r="MCH61" s="1661"/>
      <c r="MCI61" s="1661"/>
      <c r="MCJ61" s="1661"/>
      <c r="MCK61" s="1661"/>
      <c r="MCL61" s="1661"/>
      <c r="MCM61" s="1661"/>
      <c r="MCN61" s="1661"/>
      <c r="MCO61" s="1661"/>
      <c r="MCP61" s="1661"/>
      <c r="MCQ61" s="1661"/>
      <c r="MCR61" s="1661"/>
      <c r="MCS61" s="1661"/>
      <c r="MCT61" s="1661"/>
      <c r="MCU61" s="1661"/>
      <c r="MCV61" s="1661"/>
      <c r="MCW61" s="1661"/>
      <c r="MCX61" s="1661"/>
      <c r="MCY61" s="1661"/>
      <c r="MCZ61" s="1661"/>
      <c r="MDA61" s="1661"/>
      <c r="MDB61" s="1661"/>
      <c r="MDC61" s="1661"/>
      <c r="MDD61" s="1661"/>
      <c r="MDE61" s="1661"/>
      <c r="MDF61" s="1661"/>
      <c r="MDG61" s="1661"/>
      <c r="MDH61" s="1661"/>
      <c r="MDI61" s="1661"/>
      <c r="MDJ61" s="1661"/>
      <c r="MDK61" s="1661"/>
      <c r="MDL61" s="1661"/>
      <c r="MDM61" s="1661"/>
      <c r="MDN61" s="1661"/>
      <c r="MDO61" s="1661"/>
      <c r="MDP61" s="1661"/>
      <c r="MDQ61" s="1661"/>
      <c r="MDR61" s="1661"/>
      <c r="MDS61" s="1661"/>
      <c r="MDT61" s="1661"/>
      <c r="MDU61" s="1661"/>
      <c r="MDV61" s="1661"/>
      <c r="MDW61" s="1661"/>
      <c r="MDX61" s="1661"/>
      <c r="MDY61" s="1661"/>
      <c r="MDZ61" s="1661"/>
      <c r="MEA61" s="1661"/>
      <c r="MEB61" s="1661"/>
      <c r="MEC61" s="1661"/>
      <c r="MED61" s="1661"/>
      <c r="MEE61" s="1661"/>
      <c r="MEF61" s="1661"/>
      <c r="MEG61" s="1661"/>
      <c r="MEH61" s="1661"/>
      <c r="MEI61" s="1661"/>
      <c r="MEJ61" s="1661"/>
      <c r="MEK61" s="1661"/>
      <c r="MEL61" s="1661"/>
      <c r="MEM61" s="1661"/>
      <c r="MEN61" s="1661"/>
      <c r="MEO61" s="1661"/>
      <c r="MEP61" s="1661"/>
      <c r="MEQ61" s="1661"/>
      <c r="MER61" s="1661"/>
      <c r="MES61" s="1661"/>
      <c r="MET61" s="1661"/>
      <c r="MEU61" s="1661"/>
      <c r="MEV61" s="1661"/>
      <c r="MEW61" s="1661"/>
      <c r="MEX61" s="1661"/>
      <c r="MEY61" s="1661"/>
      <c r="MEZ61" s="1661"/>
      <c r="MFA61" s="1661"/>
      <c r="MFB61" s="1661"/>
      <c r="MFC61" s="1661"/>
      <c r="MFD61" s="1661"/>
      <c r="MFE61" s="1661"/>
      <c r="MFF61" s="1661"/>
      <c r="MFG61" s="1661"/>
      <c r="MFH61" s="1661"/>
      <c r="MFI61" s="1661"/>
      <c r="MFJ61" s="1661"/>
      <c r="MFK61" s="1661"/>
      <c r="MFL61" s="1661"/>
      <c r="MFM61" s="1661"/>
      <c r="MFN61" s="1661"/>
      <c r="MFO61" s="1661"/>
      <c r="MFP61" s="1661"/>
      <c r="MFQ61" s="1661"/>
      <c r="MFR61" s="1661"/>
      <c r="MFS61" s="1661"/>
      <c r="MFT61" s="1661"/>
      <c r="MFU61" s="1661"/>
      <c r="MFV61" s="1661"/>
      <c r="MFW61" s="1661"/>
      <c r="MFX61" s="1661"/>
      <c r="MFY61" s="1661"/>
      <c r="MFZ61" s="1661"/>
      <c r="MGA61" s="1661"/>
      <c r="MGB61" s="1661"/>
      <c r="MGC61" s="1661"/>
      <c r="MGD61" s="1661"/>
      <c r="MGE61" s="1661"/>
      <c r="MGF61" s="1661"/>
      <c r="MGG61" s="1661"/>
      <c r="MGH61" s="1661"/>
      <c r="MGI61" s="1661"/>
      <c r="MGJ61" s="1661"/>
      <c r="MGK61" s="1661"/>
      <c r="MGL61" s="1661"/>
      <c r="MGM61" s="1661"/>
      <c r="MGN61" s="1661"/>
      <c r="MGO61" s="1661"/>
      <c r="MGP61" s="1661"/>
      <c r="MGQ61" s="1661"/>
      <c r="MGR61" s="1661"/>
      <c r="MGS61" s="1661"/>
      <c r="MGT61" s="1661"/>
      <c r="MGU61" s="1661"/>
      <c r="MGV61" s="1661"/>
      <c r="MGW61" s="1661"/>
      <c r="MGX61" s="1661"/>
      <c r="MGY61" s="1661"/>
      <c r="MGZ61" s="1661"/>
      <c r="MHA61" s="1661"/>
      <c r="MHB61" s="1661"/>
      <c r="MHC61" s="1661"/>
      <c r="MHD61" s="1661"/>
      <c r="MHE61" s="1661"/>
      <c r="MHF61" s="1661"/>
      <c r="MHG61" s="1661"/>
      <c r="MHH61" s="1661"/>
      <c r="MHI61" s="1661"/>
      <c r="MHJ61" s="1661"/>
      <c r="MHK61" s="1661"/>
      <c r="MHL61" s="1661"/>
      <c r="MHM61" s="1661"/>
      <c r="MHN61" s="1661"/>
      <c r="MHO61" s="1661"/>
      <c r="MHP61" s="1661"/>
      <c r="MHQ61" s="1661"/>
      <c r="MHR61" s="1661"/>
      <c r="MHS61" s="1661"/>
      <c r="MHT61" s="1661"/>
      <c r="MHU61" s="1661"/>
      <c r="MHV61" s="1661"/>
      <c r="MHW61" s="1661"/>
      <c r="MHX61" s="1661"/>
      <c r="MHY61" s="1661"/>
      <c r="MHZ61" s="1661"/>
      <c r="MIA61" s="1661"/>
      <c r="MIB61" s="1661"/>
      <c r="MIC61" s="1661"/>
      <c r="MID61" s="1661"/>
      <c r="MIE61" s="1661"/>
      <c r="MIF61" s="1661"/>
      <c r="MIG61" s="1661"/>
      <c r="MIH61" s="1661"/>
      <c r="MII61" s="1661"/>
      <c r="MIJ61" s="1661"/>
      <c r="MIK61" s="1661"/>
      <c r="MIL61" s="1661"/>
      <c r="MIM61" s="1661"/>
      <c r="MIN61" s="1661"/>
      <c r="MIO61" s="1661"/>
      <c r="MIP61" s="1661"/>
      <c r="MIQ61" s="1661"/>
      <c r="MIR61" s="1661"/>
      <c r="MIS61" s="1661"/>
      <c r="MIT61" s="1661"/>
      <c r="MIU61" s="1661"/>
      <c r="MIV61" s="1661"/>
      <c r="MIW61" s="1661"/>
      <c r="MIX61" s="1661"/>
      <c r="MIY61" s="1661"/>
      <c r="MIZ61" s="1661"/>
      <c r="MJA61" s="1661"/>
      <c r="MJB61" s="1661"/>
      <c r="MJC61" s="1661"/>
      <c r="MJD61" s="1661"/>
      <c r="MJE61" s="1661"/>
      <c r="MJF61" s="1661"/>
      <c r="MJG61" s="1661"/>
      <c r="MJH61" s="1661"/>
      <c r="MJI61" s="1661"/>
      <c r="MJJ61" s="1661"/>
      <c r="MJK61" s="1661"/>
      <c r="MJL61" s="1661"/>
      <c r="MJM61" s="1661"/>
      <c r="MJN61" s="1661"/>
      <c r="MJO61" s="1661"/>
      <c r="MJP61" s="1661"/>
      <c r="MJQ61" s="1661"/>
      <c r="MJR61" s="1661"/>
      <c r="MJS61" s="1661"/>
      <c r="MJT61" s="1661"/>
      <c r="MJU61" s="1661"/>
      <c r="MJV61" s="1661"/>
      <c r="MJW61" s="1661"/>
      <c r="MJX61" s="1661"/>
      <c r="MJY61" s="1661"/>
      <c r="MJZ61" s="1661"/>
      <c r="MKA61" s="1661"/>
      <c r="MKB61" s="1661"/>
      <c r="MKC61" s="1661"/>
      <c r="MKD61" s="1661"/>
      <c r="MKE61" s="1661"/>
      <c r="MKF61" s="1661"/>
      <c r="MKG61" s="1661"/>
      <c r="MKH61" s="1661"/>
      <c r="MKI61" s="1661"/>
      <c r="MKJ61" s="1661"/>
      <c r="MKK61" s="1661"/>
      <c r="MKL61" s="1661"/>
      <c r="MKM61" s="1661"/>
      <c r="MKN61" s="1661"/>
      <c r="MKO61" s="1661"/>
      <c r="MKP61" s="1661"/>
      <c r="MKQ61" s="1661"/>
      <c r="MKR61" s="1661"/>
      <c r="MKS61" s="1661"/>
      <c r="MKT61" s="1661"/>
      <c r="MKU61" s="1661"/>
      <c r="MKV61" s="1661"/>
      <c r="MKW61" s="1661"/>
      <c r="MKX61" s="1661"/>
      <c r="MKY61" s="1661"/>
      <c r="MKZ61" s="1661"/>
      <c r="MLA61" s="1661"/>
      <c r="MLB61" s="1661"/>
      <c r="MLC61" s="1661"/>
      <c r="MLD61" s="1661"/>
      <c r="MLE61" s="1661"/>
      <c r="MLF61" s="1661"/>
      <c r="MLG61" s="1661"/>
      <c r="MLH61" s="1661"/>
      <c r="MLI61" s="1661"/>
      <c r="MLJ61" s="1661"/>
      <c r="MLK61" s="1661"/>
      <c r="MLL61" s="1661"/>
      <c r="MLM61" s="1661"/>
      <c r="MLN61" s="1661"/>
      <c r="MLO61" s="1661"/>
      <c r="MLP61" s="1661"/>
      <c r="MLQ61" s="1661"/>
      <c r="MLR61" s="1661"/>
      <c r="MLS61" s="1661"/>
      <c r="MLT61" s="1661"/>
      <c r="MLU61" s="1661"/>
      <c r="MLV61" s="1661"/>
      <c r="MLW61" s="1661"/>
      <c r="MLX61" s="1661"/>
      <c r="MLY61" s="1661"/>
      <c r="MLZ61" s="1661"/>
      <c r="MMA61" s="1661"/>
      <c r="MMB61" s="1661"/>
      <c r="MMC61" s="1661"/>
      <c r="MMD61" s="1661"/>
      <c r="MME61" s="1661"/>
      <c r="MMF61" s="1661"/>
      <c r="MMG61" s="1661"/>
      <c r="MMH61" s="1661"/>
      <c r="MMI61" s="1661"/>
      <c r="MMJ61" s="1661"/>
      <c r="MMK61" s="1661"/>
      <c r="MML61" s="1661"/>
      <c r="MMM61" s="1661"/>
      <c r="MMN61" s="1661"/>
      <c r="MMO61" s="1661"/>
      <c r="MMP61" s="1661"/>
      <c r="MMQ61" s="1661"/>
      <c r="MMR61" s="1661"/>
      <c r="MMS61" s="1661"/>
      <c r="MMT61" s="1661"/>
      <c r="MMU61" s="1661"/>
      <c r="MMV61" s="1661"/>
      <c r="MMW61" s="1661"/>
      <c r="MMX61" s="1661"/>
      <c r="MMY61" s="1661"/>
      <c r="MMZ61" s="1661"/>
      <c r="MNA61" s="1661"/>
      <c r="MNB61" s="1661"/>
      <c r="MNC61" s="1661"/>
      <c r="MND61" s="1661"/>
      <c r="MNE61" s="1661"/>
      <c r="MNF61" s="1661"/>
      <c r="MNG61" s="1661"/>
      <c r="MNH61" s="1661"/>
      <c r="MNI61" s="1661"/>
      <c r="MNJ61" s="1661"/>
      <c r="MNK61" s="1661"/>
      <c r="MNL61" s="1661"/>
      <c r="MNM61" s="1661"/>
      <c r="MNN61" s="1661"/>
      <c r="MNO61" s="1661"/>
      <c r="MNP61" s="1661"/>
      <c r="MNQ61" s="1661"/>
      <c r="MNR61" s="1661"/>
      <c r="MNS61" s="1661"/>
      <c r="MNT61" s="1661"/>
      <c r="MNU61" s="1661"/>
      <c r="MNV61" s="1661"/>
      <c r="MNW61" s="1661"/>
      <c r="MNX61" s="1661"/>
      <c r="MNY61" s="1661"/>
      <c r="MNZ61" s="1661"/>
      <c r="MOA61" s="1661"/>
      <c r="MOB61" s="1661"/>
      <c r="MOC61" s="1661"/>
      <c r="MOD61" s="1661"/>
      <c r="MOE61" s="1661"/>
      <c r="MOF61" s="1661"/>
      <c r="MOG61" s="1661"/>
      <c r="MOH61" s="1661"/>
      <c r="MOI61" s="1661"/>
      <c r="MOJ61" s="1661"/>
      <c r="MOK61" s="1661"/>
      <c r="MOL61" s="1661"/>
      <c r="MOM61" s="1661"/>
      <c r="MON61" s="1661"/>
      <c r="MOO61" s="1661"/>
      <c r="MOP61" s="1661"/>
      <c r="MOQ61" s="1661"/>
      <c r="MOR61" s="1661"/>
      <c r="MOS61" s="1661"/>
      <c r="MOT61" s="1661"/>
      <c r="MOU61" s="1661"/>
      <c r="MOV61" s="1661"/>
      <c r="MOW61" s="1661"/>
      <c r="MOX61" s="1661"/>
      <c r="MOY61" s="1661"/>
      <c r="MOZ61" s="1661"/>
      <c r="MPA61" s="1661"/>
      <c r="MPB61" s="1661"/>
      <c r="MPC61" s="1661"/>
      <c r="MPD61" s="1661"/>
      <c r="MPE61" s="1661"/>
      <c r="MPF61" s="1661"/>
      <c r="MPG61" s="1661"/>
      <c r="MPH61" s="1661"/>
      <c r="MPI61" s="1661"/>
      <c r="MPJ61" s="1661"/>
      <c r="MPK61" s="1661"/>
      <c r="MPL61" s="1661"/>
      <c r="MPM61" s="1661"/>
      <c r="MPN61" s="1661"/>
      <c r="MPO61" s="1661"/>
      <c r="MPP61" s="1661"/>
      <c r="MPQ61" s="1661"/>
      <c r="MPR61" s="1661"/>
      <c r="MPS61" s="1661"/>
      <c r="MPT61" s="1661"/>
      <c r="MPU61" s="1661"/>
      <c r="MPV61" s="1661"/>
      <c r="MPW61" s="1661"/>
      <c r="MPX61" s="1661"/>
      <c r="MPY61" s="1661"/>
      <c r="MPZ61" s="1661"/>
      <c r="MQA61" s="1661"/>
      <c r="MQB61" s="1661"/>
      <c r="MQC61" s="1661"/>
      <c r="MQD61" s="1661"/>
      <c r="MQE61" s="1661"/>
      <c r="MQF61" s="1661"/>
      <c r="MQG61" s="1661"/>
      <c r="MQH61" s="1661"/>
      <c r="MQI61" s="1661"/>
      <c r="MQJ61" s="1661"/>
      <c r="MQK61" s="1661"/>
      <c r="MQL61" s="1661"/>
      <c r="MQM61" s="1661"/>
      <c r="MQN61" s="1661"/>
      <c r="MQO61" s="1661"/>
      <c r="MQP61" s="1661"/>
      <c r="MQQ61" s="1661"/>
      <c r="MQR61" s="1661"/>
      <c r="MQS61" s="1661"/>
      <c r="MQT61" s="1661"/>
      <c r="MQU61" s="1661"/>
      <c r="MQV61" s="1661"/>
      <c r="MQW61" s="1661"/>
      <c r="MQX61" s="1661"/>
      <c r="MQY61" s="1661"/>
      <c r="MQZ61" s="1661"/>
      <c r="MRA61" s="1661"/>
      <c r="MRB61" s="1661"/>
      <c r="MRC61" s="1661"/>
      <c r="MRD61" s="1661"/>
      <c r="MRE61" s="1661"/>
      <c r="MRF61" s="1661"/>
      <c r="MRG61" s="1661"/>
      <c r="MRH61" s="1661"/>
      <c r="MRI61" s="1661"/>
      <c r="MRJ61" s="1661"/>
      <c r="MRK61" s="1661"/>
      <c r="MRL61" s="1661"/>
      <c r="MRM61" s="1661"/>
      <c r="MRN61" s="1661"/>
      <c r="MRO61" s="1661"/>
      <c r="MRP61" s="1661"/>
      <c r="MRQ61" s="1661"/>
      <c r="MRR61" s="1661"/>
      <c r="MRS61" s="1661"/>
      <c r="MRT61" s="1661"/>
      <c r="MRU61" s="1661"/>
      <c r="MRV61" s="1661"/>
      <c r="MRW61" s="1661"/>
      <c r="MRX61" s="1661"/>
      <c r="MRY61" s="1661"/>
      <c r="MRZ61" s="1661"/>
      <c r="MSA61" s="1661"/>
      <c r="MSB61" s="1661"/>
      <c r="MSC61" s="1661"/>
      <c r="MSD61" s="1661"/>
      <c r="MSE61" s="1661"/>
      <c r="MSF61" s="1661"/>
      <c r="MSG61" s="1661"/>
      <c r="MSH61" s="1661"/>
      <c r="MSI61" s="1661"/>
      <c r="MSJ61" s="1661"/>
      <c r="MSK61" s="1661"/>
      <c r="MSL61" s="1661"/>
      <c r="MSM61" s="1661"/>
      <c r="MSN61" s="1661"/>
      <c r="MSO61" s="1661"/>
      <c r="MSP61" s="1661"/>
      <c r="MSQ61" s="1661"/>
      <c r="MSR61" s="1661"/>
      <c r="MSS61" s="1661"/>
      <c r="MST61" s="1661"/>
      <c r="MSU61" s="1661"/>
      <c r="MSV61" s="1661"/>
      <c r="MSW61" s="1661"/>
      <c r="MSX61" s="1661"/>
      <c r="MSY61" s="1661"/>
      <c r="MSZ61" s="1661"/>
      <c r="MTA61" s="1661"/>
      <c r="MTB61" s="1661"/>
      <c r="MTC61" s="1661"/>
      <c r="MTD61" s="1661"/>
      <c r="MTE61" s="1661"/>
      <c r="MTF61" s="1661"/>
      <c r="MTG61" s="1661"/>
      <c r="MTH61" s="1661"/>
      <c r="MTI61" s="1661"/>
      <c r="MTJ61" s="1661"/>
      <c r="MTK61" s="1661"/>
      <c r="MTL61" s="1661"/>
      <c r="MTM61" s="1661"/>
      <c r="MTN61" s="1661"/>
      <c r="MTO61" s="1661"/>
      <c r="MTP61" s="1661"/>
      <c r="MTQ61" s="1661"/>
      <c r="MTR61" s="1661"/>
      <c r="MTS61" s="1661"/>
      <c r="MTT61" s="1661"/>
      <c r="MTU61" s="1661"/>
      <c r="MTV61" s="1661"/>
      <c r="MTW61" s="1661"/>
      <c r="MTX61" s="1661"/>
      <c r="MTY61" s="1661"/>
      <c r="MTZ61" s="1661"/>
      <c r="MUA61" s="1661"/>
      <c r="MUB61" s="1661"/>
      <c r="MUC61" s="1661"/>
      <c r="MUD61" s="1661"/>
      <c r="MUE61" s="1661"/>
      <c r="MUF61" s="1661"/>
      <c r="MUG61" s="1661"/>
      <c r="MUH61" s="1661"/>
      <c r="MUI61" s="1661"/>
      <c r="MUJ61" s="1661"/>
      <c r="MUK61" s="1661"/>
      <c r="MUL61" s="1661"/>
      <c r="MUM61" s="1661"/>
      <c r="MUN61" s="1661"/>
      <c r="MUO61" s="1661"/>
      <c r="MUP61" s="1661"/>
      <c r="MUQ61" s="1661"/>
      <c r="MUR61" s="1661"/>
      <c r="MUS61" s="1661"/>
      <c r="MUT61" s="1661"/>
      <c r="MUU61" s="1661"/>
      <c r="MUV61" s="1661"/>
      <c r="MUW61" s="1661"/>
      <c r="MUX61" s="1661"/>
      <c r="MUY61" s="1661"/>
      <c r="MUZ61" s="1661"/>
      <c r="MVA61" s="1661"/>
      <c r="MVB61" s="1661"/>
      <c r="MVC61" s="1661"/>
      <c r="MVD61" s="1661"/>
      <c r="MVE61" s="1661"/>
      <c r="MVF61" s="1661"/>
      <c r="MVG61" s="1661"/>
      <c r="MVH61" s="1661"/>
      <c r="MVI61" s="1661"/>
      <c r="MVJ61" s="1661"/>
      <c r="MVK61" s="1661"/>
      <c r="MVL61" s="1661"/>
      <c r="MVM61" s="1661"/>
      <c r="MVN61" s="1661"/>
      <c r="MVO61" s="1661"/>
      <c r="MVP61" s="1661"/>
      <c r="MVQ61" s="1661"/>
      <c r="MVR61" s="1661"/>
      <c r="MVS61" s="1661"/>
      <c r="MVT61" s="1661"/>
      <c r="MVU61" s="1661"/>
      <c r="MVV61" s="1661"/>
      <c r="MVW61" s="1661"/>
      <c r="MVX61" s="1661"/>
      <c r="MVY61" s="1661"/>
      <c r="MVZ61" s="1661"/>
      <c r="MWA61" s="1661"/>
      <c r="MWB61" s="1661"/>
      <c r="MWC61" s="1661"/>
      <c r="MWD61" s="1661"/>
      <c r="MWE61" s="1661"/>
      <c r="MWF61" s="1661"/>
      <c r="MWG61" s="1661"/>
      <c r="MWH61" s="1661"/>
      <c r="MWI61" s="1661"/>
      <c r="MWJ61" s="1661"/>
      <c r="MWK61" s="1661"/>
      <c r="MWL61" s="1661"/>
      <c r="MWM61" s="1661"/>
      <c r="MWN61" s="1661"/>
      <c r="MWO61" s="1661"/>
      <c r="MWP61" s="1661"/>
      <c r="MWQ61" s="1661"/>
      <c r="MWR61" s="1661"/>
      <c r="MWS61" s="1661"/>
      <c r="MWT61" s="1661"/>
      <c r="MWU61" s="1661"/>
      <c r="MWV61" s="1661"/>
      <c r="MWW61" s="1661"/>
      <c r="MWX61" s="1661"/>
      <c r="MWY61" s="1661"/>
      <c r="MWZ61" s="1661"/>
      <c r="MXA61" s="1661"/>
      <c r="MXB61" s="1661"/>
      <c r="MXC61" s="1661"/>
      <c r="MXD61" s="1661"/>
      <c r="MXE61" s="1661"/>
      <c r="MXF61" s="1661"/>
      <c r="MXG61" s="1661"/>
      <c r="MXH61" s="1661"/>
      <c r="MXI61" s="1661"/>
      <c r="MXJ61" s="1661"/>
      <c r="MXK61" s="1661"/>
      <c r="MXL61" s="1661"/>
      <c r="MXM61" s="1661"/>
      <c r="MXN61" s="1661"/>
      <c r="MXO61" s="1661"/>
      <c r="MXP61" s="1661"/>
      <c r="MXQ61" s="1661"/>
      <c r="MXR61" s="1661"/>
      <c r="MXS61" s="1661"/>
      <c r="MXT61" s="1661"/>
      <c r="MXU61" s="1661"/>
      <c r="MXV61" s="1661"/>
      <c r="MXW61" s="1661"/>
      <c r="MXX61" s="1661"/>
      <c r="MXY61" s="1661"/>
      <c r="MXZ61" s="1661"/>
      <c r="MYA61" s="1661"/>
      <c r="MYB61" s="1661"/>
      <c r="MYC61" s="1661"/>
      <c r="MYD61" s="1661"/>
      <c r="MYE61" s="1661"/>
      <c r="MYF61" s="1661"/>
      <c r="MYG61" s="1661"/>
      <c r="MYH61" s="1661"/>
      <c r="MYI61" s="1661"/>
      <c r="MYJ61" s="1661"/>
      <c r="MYK61" s="1661"/>
      <c r="MYL61" s="1661"/>
      <c r="MYM61" s="1661"/>
      <c r="MYN61" s="1661"/>
      <c r="MYO61" s="1661"/>
      <c r="MYP61" s="1661"/>
      <c r="MYQ61" s="1661"/>
      <c r="MYR61" s="1661"/>
      <c r="MYS61" s="1661"/>
      <c r="MYT61" s="1661"/>
      <c r="MYU61" s="1661"/>
      <c r="MYV61" s="1661"/>
      <c r="MYW61" s="1661"/>
      <c r="MYX61" s="1661"/>
      <c r="MYY61" s="1661"/>
      <c r="MYZ61" s="1661"/>
      <c r="MZA61" s="1661"/>
      <c r="MZB61" s="1661"/>
      <c r="MZC61" s="1661"/>
      <c r="MZD61" s="1661"/>
      <c r="MZE61" s="1661"/>
      <c r="MZF61" s="1661"/>
      <c r="MZG61" s="1661"/>
      <c r="MZH61" s="1661"/>
      <c r="MZI61" s="1661"/>
      <c r="MZJ61" s="1661"/>
      <c r="MZK61" s="1661"/>
      <c r="MZL61" s="1661"/>
      <c r="MZM61" s="1661"/>
      <c r="MZN61" s="1661"/>
      <c r="MZO61" s="1661"/>
      <c r="MZP61" s="1661"/>
      <c r="MZQ61" s="1661"/>
      <c r="MZR61" s="1661"/>
      <c r="MZS61" s="1661"/>
      <c r="MZT61" s="1661"/>
      <c r="MZU61" s="1661"/>
      <c r="MZV61" s="1661"/>
      <c r="MZW61" s="1661"/>
      <c r="MZX61" s="1661"/>
      <c r="MZY61" s="1661"/>
      <c r="MZZ61" s="1661"/>
      <c r="NAA61" s="1661"/>
      <c r="NAB61" s="1661"/>
      <c r="NAC61" s="1661"/>
      <c r="NAD61" s="1661"/>
      <c r="NAE61" s="1661"/>
      <c r="NAF61" s="1661"/>
      <c r="NAG61" s="1661"/>
      <c r="NAH61" s="1661"/>
      <c r="NAI61" s="1661"/>
      <c r="NAJ61" s="1661"/>
      <c r="NAK61" s="1661"/>
      <c r="NAL61" s="1661"/>
      <c r="NAM61" s="1661"/>
      <c r="NAN61" s="1661"/>
      <c r="NAO61" s="1661"/>
      <c r="NAP61" s="1661"/>
      <c r="NAQ61" s="1661"/>
      <c r="NAR61" s="1661"/>
      <c r="NAS61" s="1661"/>
      <c r="NAT61" s="1661"/>
      <c r="NAU61" s="1661"/>
      <c r="NAV61" s="1661"/>
      <c r="NAW61" s="1661"/>
      <c r="NAX61" s="1661"/>
      <c r="NAY61" s="1661"/>
      <c r="NAZ61" s="1661"/>
      <c r="NBA61" s="1661"/>
      <c r="NBB61" s="1661"/>
      <c r="NBC61" s="1661"/>
      <c r="NBD61" s="1661"/>
      <c r="NBE61" s="1661"/>
      <c r="NBF61" s="1661"/>
      <c r="NBG61" s="1661"/>
      <c r="NBH61" s="1661"/>
      <c r="NBI61" s="1661"/>
      <c r="NBJ61" s="1661"/>
      <c r="NBK61" s="1661"/>
      <c r="NBL61" s="1661"/>
      <c r="NBM61" s="1661"/>
      <c r="NBN61" s="1661"/>
      <c r="NBO61" s="1661"/>
      <c r="NBP61" s="1661"/>
      <c r="NBQ61" s="1661"/>
      <c r="NBR61" s="1661"/>
      <c r="NBS61" s="1661"/>
      <c r="NBT61" s="1661"/>
      <c r="NBU61" s="1661"/>
      <c r="NBV61" s="1661"/>
      <c r="NBW61" s="1661"/>
      <c r="NBX61" s="1661"/>
      <c r="NBY61" s="1661"/>
      <c r="NBZ61" s="1661"/>
      <c r="NCA61" s="1661"/>
      <c r="NCB61" s="1661"/>
      <c r="NCC61" s="1661"/>
      <c r="NCD61" s="1661"/>
      <c r="NCE61" s="1661"/>
      <c r="NCF61" s="1661"/>
      <c r="NCG61" s="1661"/>
      <c r="NCH61" s="1661"/>
      <c r="NCI61" s="1661"/>
      <c r="NCJ61" s="1661"/>
      <c r="NCK61" s="1661"/>
      <c r="NCL61" s="1661"/>
      <c r="NCM61" s="1661"/>
      <c r="NCN61" s="1661"/>
      <c r="NCO61" s="1661"/>
      <c r="NCP61" s="1661"/>
      <c r="NCQ61" s="1661"/>
      <c r="NCR61" s="1661"/>
      <c r="NCS61" s="1661"/>
      <c r="NCT61" s="1661"/>
      <c r="NCU61" s="1661"/>
      <c r="NCV61" s="1661"/>
      <c r="NCW61" s="1661"/>
      <c r="NCX61" s="1661"/>
      <c r="NCY61" s="1661"/>
      <c r="NCZ61" s="1661"/>
      <c r="NDA61" s="1661"/>
      <c r="NDB61" s="1661"/>
      <c r="NDC61" s="1661"/>
      <c r="NDD61" s="1661"/>
      <c r="NDE61" s="1661"/>
      <c r="NDF61" s="1661"/>
      <c r="NDG61" s="1661"/>
      <c r="NDH61" s="1661"/>
      <c r="NDI61" s="1661"/>
      <c r="NDJ61" s="1661"/>
      <c r="NDK61" s="1661"/>
      <c r="NDL61" s="1661"/>
      <c r="NDM61" s="1661"/>
      <c r="NDN61" s="1661"/>
      <c r="NDO61" s="1661"/>
      <c r="NDP61" s="1661"/>
      <c r="NDQ61" s="1661"/>
      <c r="NDR61" s="1661"/>
      <c r="NDS61" s="1661"/>
      <c r="NDT61" s="1661"/>
      <c r="NDU61" s="1661"/>
      <c r="NDV61" s="1661"/>
      <c r="NDW61" s="1661"/>
      <c r="NDX61" s="1661"/>
      <c r="NDY61" s="1661"/>
      <c r="NDZ61" s="1661"/>
      <c r="NEA61" s="1661"/>
      <c r="NEB61" s="1661"/>
      <c r="NEC61" s="1661"/>
      <c r="NED61" s="1661"/>
      <c r="NEE61" s="1661"/>
      <c r="NEF61" s="1661"/>
      <c r="NEG61" s="1661"/>
      <c r="NEH61" s="1661"/>
      <c r="NEI61" s="1661"/>
      <c r="NEJ61" s="1661"/>
      <c r="NEK61" s="1661"/>
      <c r="NEL61" s="1661"/>
      <c r="NEM61" s="1661"/>
      <c r="NEN61" s="1661"/>
      <c r="NEO61" s="1661"/>
      <c r="NEP61" s="1661"/>
      <c r="NEQ61" s="1661"/>
      <c r="NER61" s="1661"/>
      <c r="NES61" s="1661"/>
      <c r="NET61" s="1661"/>
      <c r="NEU61" s="1661"/>
      <c r="NEV61" s="1661"/>
      <c r="NEW61" s="1661"/>
      <c r="NEX61" s="1661"/>
      <c r="NEY61" s="1661"/>
      <c r="NEZ61" s="1661"/>
      <c r="NFA61" s="1661"/>
      <c r="NFB61" s="1661"/>
      <c r="NFC61" s="1661"/>
      <c r="NFD61" s="1661"/>
      <c r="NFE61" s="1661"/>
      <c r="NFF61" s="1661"/>
      <c r="NFG61" s="1661"/>
      <c r="NFH61" s="1661"/>
      <c r="NFI61" s="1661"/>
      <c r="NFJ61" s="1661"/>
      <c r="NFK61" s="1661"/>
      <c r="NFL61" s="1661"/>
      <c r="NFM61" s="1661"/>
      <c r="NFN61" s="1661"/>
      <c r="NFO61" s="1661"/>
      <c r="NFP61" s="1661"/>
      <c r="NFQ61" s="1661"/>
      <c r="NFR61" s="1661"/>
      <c r="NFS61" s="1661"/>
      <c r="NFT61" s="1661"/>
      <c r="NFU61" s="1661"/>
      <c r="NFV61" s="1661"/>
      <c r="NFW61" s="1661"/>
      <c r="NFX61" s="1661"/>
      <c r="NFY61" s="1661"/>
      <c r="NFZ61" s="1661"/>
      <c r="NGA61" s="1661"/>
      <c r="NGB61" s="1661"/>
      <c r="NGC61" s="1661"/>
      <c r="NGD61" s="1661"/>
      <c r="NGE61" s="1661"/>
      <c r="NGF61" s="1661"/>
      <c r="NGG61" s="1661"/>
      <c r="NGH61" s="1661"/>
      <c r="NGI61" s="1661"/>
      <c r="NGJ61" s="1661"/>
      <c r="NGK61" s="1661"/>
      <c r="NGL61" s="1661"/>
      <c r="NGM61" s="1661"/>
      <c r="NGN61" s="1661"/>
      <c r="NGO61" s="1661"/>
      <c r="NGP61" s="1661"/>
      <c r="NGQ61" s="1661"/>
      <c r="NGR61" s="1661"/>
      <c r="NGS61" s="1661"/>
      <c r="NGT61" s="1661"/>
      <c r="NGU61" s="1661"/>
      <c r="NGV61" s="1661"/>
      <c r="NGW61" s="1661"/>
      <c r="NGX61" s="1661"/>
      <c r="NGY61" s="1661"/>
      <c r="NGZ61" s="1661"/>
      <c r="NHA61" s="1661"/>
      <c r="NHB61" s="1661"/>
      <c r="NHC61" s="1661"/>
      <c r="NHD61" s="1661"/>
      <c r="NHE61" s="1661"/>
      <c r="NHF61" s="1661"/>
      <c r="NHG61" s="1661"/>
      <c r="NHH61" s="1661"/>
      <c r="NHI61" s="1661"/>
      <c r="NHJ61" s="1661"/>
      <c r="NHK61" s="1661"/>
      <c r="NHL61" s="1661"/>
      <c r="NHM61" s="1661"/>
      <c r="NHN61" s="1661"/>
      <c r="NHO61" s="1661"/>
      <c r="NHP61" s="1661"/>
      <c r="NHQ61" s="1661"/>
      <c r="NHR61" s="1661"/>
      <c r="NHS61" s="1661"/>
      <c r="NHT61" s="1661"/>
      <c r="NHU61" s="1661"/>
      <c r="NHV61" s="1661"/>
      <c r="NHW61" s="1661"/>
      <c r="NHX61" s="1661"/>
      <c r="NHY61" s="1661"/>
      <c r="NHZ61" s="1661"/>
      <c r="NIA61" s="1661"/>
      <c r="NIB61" s="1661"/>
      <c r="NIC61" s="1661"/>
      <c r="NID61" s="1661"/>
      <c r="NIE61" s="1661"/>
      <c r="NIF61" s="1661"/>
      <c r="NIG61" s="1661"/>
      <c r="NIH61" s="1661"/>
      <c r="NII61" s="1661"/>
      <c r="NIJ61" s="1661"/>
      <c r="NIK61" s="1661"/>
      <c r="NIL61" s="1661"/>
      <c r="NIM61" s="1661"/>
      <c r="NIN61" s="1661"/>
      <c r="NIO61" s="1661"/>
      <c r="NIP61" s="1661"/>
      <c r="NIQ61" s="1661"/>
      <c r="NIR61" s="1661"/>
      <c r="NIS61" s="1661"/>
      <c r="NIT61" s="1661"/>
      <c r="NIU61" s="1661"/>
      <c r="NIV61" s="1661"/>
      <c r="NIW61" s="1661"/>
      <c r="NIX61" s="1661"/>
      <c r="NIY61" s="1661"/>
      <c r="NIZ61" s="1661"/>
      <c r="NJA61" s="1661"/>
      <c r="NJB61" s="1661"/>
      <c r="NJC61" s="1661"/>
      <c r="NJD61" s="1661"/>
      <c r="NJE61" s="1661"/>
      <c r="NJF61" s="1661"/>
      <c r="NJG61" s="1661"/>
      <c r="NJH61" s="1661"/>
      <c r="NJI61" s="1661"/>
      <c r="NJJ61" s="1661"/>
      <c r="NJK61" s="1661"/>
      <c r="NJL61" s="1661"/>
      <c r="NJM61" s="1661"/>
      <c r="NJN61" s="1661"/>
      <c r="NJO61" s="1661"/>
      <c r="NJP61" s="1661"/>
      <c r="NJQ61" s="1661"/>
      <c r="NJR61" s="1661"/>
      <c r="NJS61" s="1661"/>
      <c r="NJT61" s="1661"/>
      <c r="NJU61" s="1661"/>
      <c r="NJV61" s="1661"/>
      <c r="NJW61" s="1661"/>
      <c r="NJX61" s="1661"/>
      <c r="NJY61" s="1661"/>
      <c r="NJZ61" s="1661"/>
      <c r="NKA61" s="1661"/>
      <c r="NKB61" s="1661"/>
      <c r="NKC61" s="1661"/>
      <c r="NKD61" s="1661"/>
      <c r="NKE61" s="1661"/>
      <c r="NKF61" s="1661"/>
      <c r="NKG61" s="1661"/>
      <c r="NKH61" s="1661"/>
      <c r="NKI61" s="1661"/>
      <c r="NKJ61" s="1661"/>
      <c r="NKK61" s="1661"/>
      <c r="NKL61" s="1661"/>
      <c r="NKM61" s="1661"/>
      <c r="NKN61" s="1661"/>
      <c r="NKO61" s="1661"/>
      <c r="NKP61" s="1661"/>
      <c r="NKQ61" s="1661"/>
      <c r="NKR61" s="1661"/>
      <c r="NKS61" s="1661"/>
      <c r="NKT61" s="1661"/>
      <c r="NKU61" s="1661"/>
      <c r="NKV61" s="1661"/>
      <c r="NKW61" s="1661"/>
      <c r="NKX61" s="1661"/>
      <c r="NKY61" s="1661"/>
      <c r="NKZ61" s="1661"/>
      <c r="NLA61" s="1661"/>
      <c r="NLB61" s="1661"/>
      <c r="NLC61" s="1661"/>
      <c r="NLD61" s="1661"/>
      <c r="NLE61" s="1661"/>
      <c r="NLF61" s="1661"/>
      <c r="NLG61" s="1661"/>
      <c r="NLH61" s="1661"/>
      <c r="NLI61" s="1661"/>
      <c r="NLJ61" s="1661"/>
      <c r="NLK61" s="1661"/>
      <c r="NLL61" s="1661"/>
      <c r="NLM61" s="1661"/>
      <c r="NLN61" s="1661"/>
      <c r="NLO61" s="1661"/>
      <c r="NLP61" s="1661"/>
      <c r="NLQ61" s="1661"/>
      <c r="NLR61" s="1661"/>
      <c r="NLS61" s="1661"/>
      <c r="NLT61" s="1661"/>
      <c r="NLU61" s="1661"/>
      <c r="NLV61" s="1661"/>
      <c r="NLW61" s="1661"/>
      <c r="NLX61" s="1661"/>
      <c r="NLY61" s="1661"/>
      <c r="NLZ61" s="1661"/>
      <c r="NMA61" s="1661"/>
      <c r="NMB61" s="1661"/>
      <c r="NMC61" s="1661"/>
      <c r="NMD61" s="1661"/>
      <c r="NME61" s="1661"/>
      <c r="NMF61" s="1661"/>
      <c r="NMG61" s="1661"/>
      <c r="NMH61" s="1661"/>
      <c r="NMI61" s="1661"/>
      <c r="NMJ61" s="1661"/>
      <c r="NMK61" s="1661"/>
      <c r="NML61" s="1661"/>
      <c r="NMM61" s="1661"/>
      <c r="NMN61" s="1661"/>
      <c r="NMO61" s="1661"/>
      <c r="NMP61" s="1661"/>
      <c r="NMQ61" s="1661"/>
      <c r="NMR61" s="1661"/>
      <c r="NMS61" s="1661"/>
      <c r="NMT61" s="1661"/>
      <c r="NMU61" s="1661"/>
      <c r="NMV61" s="1661"/>
      <c r="NMW61" s="1661"/>
      <c r="NMX61" s="1661"/>
      <c r="NMY61" s="1661"/>
      <c r="NMZ61" s="1661"/>
      <c r="NNA61" s="1661"/>
      <c r="NNB61" s="1661"/>
      <c r="NNC61" s="1661"/>
      <c r="NND61" s="1661"/>
      <c r="NNE61" s="1661"/>
      <c r="NNF61" s="1661"/>
      <c r="NNG61" s="1661"/>
      <c r="NNH61" s="1661"/>
      <c r="NNI61" s="1661"/>
      <c r="NNJ61" s="1661"/>
      <c r="NNK61" s="1661"/>
      <c r="NNL61" s="1661"/>
      <c r="NNM61" s="1661"/>
      <c r="NNN61" s="1661"/>
      <c r="NNO61" s="1661"/>
      <c r="NNP61" s="1661"/>
      <c r="NNQ61" s="1661"/>
      <c r="NNR61" s="1661"/>
      <c r="NNS61" s="1661"/>
      <c r="NNT61" s="1661"/>
      <c r="NNU61" s="1661"/>
      <c r="NNV61" s="1661"/>
      <c r="NNW61" s="1661"/>
      <c r="NNX61" s="1661"/>
      <c r="NNY61" s="1661"/>
      <c r="NNZ61" s="1661"/>
      <c r="NOA61" s="1661"/>
      <c r="NOB61" s="1661"/>
      <c r="NOC61" s="1661"/>
      <c r="NOD61" s="1661"/>
      <c r="NOE61" s="1661"/>
      <c r="NOF61" s="1661"/>
      <c r="NOG61" s="1661"/>
      <c r="NOH61" s="1661"/>
      <c r="NOI61" s="1661"/>
      <c r="NOJ61" s="1661"/>
      <c r="NOK61" s="1661"/>
      <c r="NOL61" s="1661"/>
      <c r="NOM61" s="1661"/>
      <c r="NON61" s="1661"/>
      <c r="NOO61" s="1661"/>
      <c r="NOP61" s="1661"/>
      <c r="NOQ61" s="1661"/>
      <c r="NOR61" s="1661"/>
      <c r="NOS61" s="1661"/>
      <c r="NOT61" s="1661"/>
      <c r="NOU61" s="1661"/>
      <c r="NOV61" s="1661"/>
      <c r="NOW61" s="1661"/>
      <c r="NOX61" s="1661"/>
      <c r="NOY61" s="1661"/>
      <c r="NOZ61" s="1661"/>
      <c r="NPA61" s="1661"/>
      <c r="NPB61" s="1661"/>
      <c r="NPC61" s="1661"/>
      <c r="NPD61" s="1661"/>
      <c r="NPE61" s="1661"/>
      <c r="NPF61" s="1661"/>
      <c r="NPG61" s="1661"/>
      <c r="NPH61" s="1661"/>
      <c r="NPI61" s="1661"/>
      <c r="NPJ61" s="1661"/>
      <c r="NPK61" s="1661"/>
      <c r="NPL61" s="1661"/>
      <c r="NPM61" s="1661"/>
      <c r="NPN61" s="1661"/>
      <c r="NPO61" s="1661"/>
      <c r="NPP61" s="1661"/>
      <c r="NPQ61" s="1661"/>
      <c r="NPR61" s="1661"/>
      <c r="NPS61" s="1661"/>
      <c r="NPT61" s="1661"/>
      <c r="NPU61" s="1661"/>
      <c r="NPV61" s="1661"/>
      <c r="NPW61" s="1661"/>
      <c r="NPX61" s="1661"/>
      <c r="NPY61" s="1661"/>
      <c r="NPZ61" s="1661"/>
      <c r="NQA61" s="1661"/>
      <c r="NQB61" s="1661"/>
      <c r="NQC61" s="1661"/>
      <c r="NQD61" s="1661"/>
      <c r="NQE61" s="1661"/>
      <c r="NQF61" s="1661"/>
      <c r="NQG61" s="1661"/>
      <c r="NQH61" s="1661"/>
      <c r="NQI61" s="1661"/>
      <c r="NQJ61" s="1661"/>
      <c r="NQK61" s="1661"/>
      <c r="NQL61" s="1661"/>
      <c r="NQM61" s="1661"/>
      <c r="NQN61" s="1661"/>
      <c r="NQO61" s="1661"/>
      <c r="NQP61" s="1661"/>
      <c r="NQQ61" s="1661"/>
      <c r="NQR61" s="1661"/>
      <c r="NQS61" s="1661"/>
      <c r="NQT61" s="1661"/>
      <c r="NQU61" s="1661"/>
      <c r="NQV61" s="1661"/>
      <c r="NQW61" s="1661"/>
      <c r="NQX61" s="1661"/>
      <c r="NQY61" s="1661"/>
      <c r="NQZ61" s="1661"/>
      <c r="NRA61" s="1661"/>
      <c r="NRB61" s="1661"/>
      <c r="NRC61" s="1661"/>
      <c r="NRD61" s="1661"/>
      <c r="NRE61" s="1661"/>
      <c r="NRF61" s="1661"/>
      <c r="NRG61" s="1661"/>
      <c r="NRH61" s="1661"/>
      <c r="NRI61" s="1661"/>
      <c r="NRJ61" s="1661"/>
      <c r="NRK61" s="1661"/>
      <c r="NRL61" s="1661"/>
      <c r="NRM61" s="1661"/>
      <c r="NRN61" s="1661"/>
      <c r="NRO61" s="1661"/>
      <c r="NRP61" s="1661"/>
      <c r="NRQ61" s="1661"/>
      <c r="NRR61" s="1661"/>
      <c r="NRS61" s="1661"/>
      <c r="NRT61" s="1661"/>
      <c r="NRU61" s="1661"/>
      <c r="NRV61" s="1661"/>
      <c r="NRW61" s="1661"/>
      <c r="NRX61" s="1661"/>
      <c r="NRY61" s="1661"/>
      <c r="NRZ61" s="1661"/>
      <c r="NSA61" s="1661"/>
      <c r="NSB61" s="1661"/>
      <c r="NSC61" s="1661"/>
      <c r="NSD61" s="1661"/>
      <c r="NSE61" s="1661"/>
      <c r="NSF61" s="1661"/>
      <c r="NSG61" s="1661"/>
      <c r="NSH61" s="1661"/>
      <c r="NSI61" s="1661"/>
      <c r="NSJ61" s="1661"/>
      <c r="NSK61" s="1661"/>
      <c r="NSL61" s="1661"/>
      <c r="NSM61" s="1661"/>
      <c r="NSN61" s="1661"/>
      <c r="NSO61" s="1661"/>
      <c r="NSP61" s="1661"/>
      <c r="NSQ61" s="1661"/>
      <c r="NSR61" s="1661"/>
      <c r="NSS61" s="1661"/>
      <c r="NST61" s="1661"/>
      <c r="NSU61" s="1661"/>
      <c r="NSV61" s="1661"/>
      <c r="NSW61" s="1661"/>
      <c r="NSX61" s="1661"/>
      <c r="NSY61" s="1661"/>
      <c r="NSZ61" s="1661"/>
      <c r="NTA61" s="1661"/>
      <c r="NTB61" s="1661"/>
      <c r="NTC61" s="1661"/>
      <c r="NTD61" s="1661"/>
      <c r="NTE61" s="1661"/>
      <c r="NTF61" s="1661"/>
      <c r="NTG61" s="1661"/>
      <c r="NTH61" s="1661"/>
      <c r="NTI61" s="1661"/>
      <c r="NTJ61" s="1661"/>
      <c r="NTK61" s="1661"/>
      <c r="NTL61" s="1661"/>
      <c r="NTM61" s="1661"/>
      <c r="NTN61" s="1661"/>
      <c r="NTO61" s="1661"/>
      <c r="NTP61" s="1661"/>
      <c r="NTQ61" s="1661"/>
      <c r="NTR61" s="1661"/>
      <c r="NTS61" s="1661"/>
      <c r="NTT61" s="1661"/>
      <c r="NTU61" s="1661"/>
      <c r="NTV61" s="1661"/>
      <c r="NTW61" s="1661"/>
      <c r="NTX61" s="1661"/>
      <c r="NTY61" s="1661"/>
      <c r="NTZ61" s="1661"/>
      <c r="NUA61" s="1661"/>
      <c r="NUB61" s="1661"/>
      <c r="NUC61" s="1661"/>
      <c r="NUD61" s="1661"/>
      <c r="NUE61" s="1661"/>
      <c r="NUF61" s="1661"/>
      <c r="NUG61" s="1661"/>
      <c r="NUH61" s="1661"/>
      <c r="NUI61" s="1661"/>
      <c r="NUJ61" s="1661"/>
      <c r="NUK61" s="1661"/>
      <c r="NUL61" s="1661"/>
      <c r="NUM61" s="1661"/>
      <c r="NUN61" s="1661"/>
      <c r="NUO61" s="1661"/>
      <c r="NUP61" s="1661"/>
      <c r="NUQ61" s="1661"/>
      <c r="NUR61" s="1661"/>
      <c r="NUS61" s="1661"/>
      <c r="NUT61" s="1661"/>
      <c r="NUU61" s="1661"/>
      <c r="NUV61" s="1661"/>
      <c r="NUW61" s="1661"/>
      <c r="NUX61" s="1661"/>
      <c r="NUY61" s="1661"/>
      <c r="NUZ61" s="1661"/>
      <c r="NVA61" s="1661"/>
      <c r="NVB61" s="1661"/>
      <c r="NVC61" s="1661"/>
      <c r="NVD61" s="1661"/>
      <c r="NVE61" s="1661"/>
      <c r="NVF61" s="1661"/>
      <c r="NVG61" s="1661"/>
      <c r="NVH61" s="1661"/>
      <c r="NVI61" s="1661"/>
      <c r="NVJ61" s="1661"/>
      <c r="NVK61" s="1661"/>
      <c r="NVL61" s="1661"/>
      <c r="NVM61" s="1661"/>
      <c r="NVN61" s="1661"/>
      <c r="NVO61" s="1661"/>
      <c r="NVP61" s="1661"/>
      <c r="NVQ61" s="1661"/>
      <c r="NVR61" s="1661"/>
      <c r="NVS61" s="1661"/>
      <c r="NVT61" s="1661"/>
      <c r="NVU61" s="1661"/>
      <c r="NVV61" s="1661"/>
      <c r="NVW61" s="1661"/>
      <c r="NVX61" s="1661"/>
      <c r="NVY61" s="1661"/>
      <c r="NVZ61" s="1661"/>
      <c r="NWA61" s="1661"/>
      <c r="NWB61" s="1661"/>
      <c r="NWC61" s="1661"/>
      <c r="NWD61" s="1661"/>
      <c r="NWE61" s="1661"/>
      <c r="NWF61" s="1661"/>
      <c r="NWG61" s="1661"/>
      <c r="NWH61" s="1661"/>
      <c r="NWI61" s="1661"/>
      <c r="NWJ61" s="1661"/>
      <c r="NWK61" s="1661"/>
      <c r="NWL61" s="1661"/>
      <c r="NWM61" s="1661"/>
      <c r="NWN61" s="1661"/>
      <c r="NWO61" s="1661"/>
      <c r="NWP61" s="1661"/>
      <c r="NWQ61" s="1661"/>
      <c r="NWR61" s="1661"/>
      <c r="NWS61" s="1661"/>
      <c r="NWT61" s="1661"/>
      <c r="NWU61" s="1661"/>
      <c r="NWV61" s="1661"/>
      <c r="NWW61" s="1661"/>
      <c r="NWX61" s="1661"/>
      <c r="NWY61" s="1661"/>
      <c r="NWZ61" s="1661"/>
      <c r="NXA61" s="1661"/>
      <c r="NXB61" s="1661"/>
      <c r="NXC61" s="1661"/>
      <c r="NXD61" s="1661"/>
      <c r="NXE61" s="1661"/>
      <c r="NXF61" s="1661"/>
      <c r="NXG61" s="1661"/>
      <c r="NXH61" s="1661"/>
      <c r="NXI61" s="1661"/>
      <c r="NXJ61" s="1661"/>
      <c r="NXK61" s="1661"/>
      <c r="NXL61" s="1661"/>
      <c r="NXM61" s="1661"/>
      <c r="NXN61" s="1661"/>
      <c r="NXO61" s="1661"/>
      <c r="NXP61" s="1661"/>
      <c r="NXQ61" s="1661"/>
      <c r="NXR61" s="1661"/>
      <c r="NXS61" s="1661"/>
      <c r="NXT61" s="1661"/>
      <c r="NXU61" s="1661"/>
      <c r="NXV61" s="1661"/>
      <c r="NXW61" s="1661"/>
      <c r="NXX61" s="1661"/>
      <c r="NXY61" s="1661"/>
      <c r="NXZ61" s="1661"/>
      <c r="NYA61" s="1661"/>
      <c r="NYB61" s="1661"/>
      <c r="NYC61" s="1661"/>
      <c r="NYD61" s="1661"/>
      <c r="NYE61" s="1661"/>
      <c r="NYF61" s="1661"/>
      <c r="NYG61" s="1661"/>
      <c r="NYH61" s="1661"/>
      <c r="NYI61" s="1661"/>
      <c r="NYJ61" s="1661"/>
      <c r="NYK61" s="1661"/>
      <c r="NYL61" s="1661"/>
      <c r="NYM61" s="1661"/>
      <c r="NYN61" s="1661"/>
      <c r="NYO61" s="1661"/>
      <c r="NYP61" s="1661"/>
      <c r="NYQ61" s="1661"/>
      <c r="NYR61" s="1661"/>
      <c r="NYS61" s="1661"/>
      <c r="NYT61" s="1661"/>
      <c r="NYU61" s="1661"/>
      <c r="NYV61" s="1661"/>
      <c r="NYW61" s="1661"/>
      <c r="NYX61" s="1661"/>
      <c r="NYY61" s="1661"/>
      <c r="NYZ61" s="1661"/>
      <c r="NZA61" s="1661"/>
      <c r="NZB61" s="1661"/>
      <c r="NZC61" s="1661"/>
      <c r="NZD61" s="1661"/>
      <c r="NZE61" s="1661"/>
      <c r="NZF61" s="1661"/>
      <c r="NZG61" s="1661"/>
      <c r="NZH61" s="1661"/>
      <c r="NZI61" s="1661"/>
      <c r="NZJ61" s="1661"/>
      <c r="NZK61" s="1661"/>
      <c r="NZL61" s="1661"/>
      <c r="NZM61" s="1661"/>
      <c r="NZN61" s="1661"/>
      <c r="NZO61" s="1661"/>
      <c r="NZP61" s="1661"/>
      <c r="NZQ61" s="1661"/>
      <c r="NZR61" s="1661"/>
      <c r="NZS61" s="1661"/>
      <c r="NZT61" s="1661"/>
      <c r="NZU61" s="1661"/>
      <c r="NZV61" s="1661"/>
      <c r="NZW61" s="1661"/>
      <c r="NZX61" s="1661"/>
      <c r="NZY61" s="1661"/>
      <c r="NZZ61" s="1661"/>
      <c r="OAA61" s="1661"/>
      <c r="OAB61" s="1661"/>
      <c r="OAC61" s="1661"/>
      <c r="OAD61" s="1661"/>
      <c r="OAE61" s="1661"/>
      <c r="OAF61" s="1661"/>
      <c r="OAG61" s="1661"/>
      <c r="OAH61" s="1661"/>
      <c r="OAI61" s="1661"/>
      <c r="OAJ61" s="1661"/>
      <c r="OAK61" s="1661"/>
      <c r="OAL61" s="1661"/>
      <c r="OAM61" s="1661"/>
      <c r="OAN61" s="1661"/>
      <c r="OAO61" s="1661"/>
      <c r="OAP61" s="1661"/>
      <c r="OAQ61" s="1661"/>
      <c r="OAR61" s="1661"/>
      <c r="OAS61" s="1661"/>
      <c r="OAT61" s="1661"/>
      <c r="OAU61" s="1661"/>
      <c r="OAV61" s="1661"/>
      <c r="OAW61" s="1661"/>
      <c r="OAX61" s="1661"/>
      <c r="OAY61" s="1661"/>
      <c r="OAZ61" s="1661"/>
      <c r="OBA61" s="1661"/>
      <c r="OBB61" s="1661"/>
      <c r="OBC61" s="1661"/>
      <c r="OBD61" s="1661"/>
      <c r="OBE61" s="1661"/>
      <c r="OBF61" s="1661"/>
      <c r="OBG61" s="1661"/>
      <c r="OBH61" s="1661"/>
      <c r="OBI61" s="1661"/>
      <c r="OBJ61" s="1661"/>
      <c r="OBK61" s="1661"/>
      <c r="OBL61" s="1661"/>
      <c r="OBM61" s="1661"/>
      <c r="OBN61" s="1661"/>
      <c r="OBO61" s="1661"/>
      <c r="OBP61" s="1661"/>
      <c r="OBQ61" s="1661"/>
      <c r="OBR61" s="1661"/>
      <c r="OBS61" s="1661"/>
      <c r="OBT61" s="1661"/>
      <c r="OBU61" s="1661"/>
      <c r="OBV61" s="1661"/>
      <c r="OBW61" s="1661"/>
      <c r="OBX61" s="1661"/>
      <c r="OBY61" s="1661"/>
      <c r="OBZ61" s="1661"/>
      <c r="OCA61" s="1661"/>
      <c r="OCB61" s="1661"/>
      <c r="OCC61" s="1661"/>
      <c r="OCD61" s="1661"/>
      <c r="OCE61" s="1661"/>
      <c r="OCF61" s="1661"/>
      <c r="OCG61" s="1661"/>
      <c r="OCH61" s="1661"/>
      <c r="OCI61" s="1661"/>
      <c r="OCJ61" s="1661"/>
      <c r="OCK61" s="1661"/>
      <c r="OCL61" s="1661"/>
      <c r="OCM61" s="1661"/>
      <c r="OCN61" s="1661"/>
      <c r="OCO61" s="1661"/>
      <c r="OCP61" s="1661"/>
      <c r="OCQ61" s="1661"/>
      <c r="OCR61" s="1661"/>
      <c r="OCS61" s="1661"/>
      <c r="OCT61" s="1661"/>
      <c r="OCU61" s="1661"/>
      <c r="OCV61" s="1661"/>
      <c r="OCW61" s="1661"/>
      <c r="OCX61" s="1661"/>
      <c r="OCY61" s="1661"/>
      <c r="OCZ61" s="1661"/>
      <c r="ODA61" s="1661"/>
      <c r="ODB61" s="1661"/>
      <c r="ODC61" s="1661"/>
      <c r="ODD61" s="1661"/>
      <c r="ODE61" s="1661"/>
      <c r="ODF61" s="1661"/>
      <c r="ODG61" s="1661"/>
      <c r="ODH61" s="1661"/>
      <c r="ODI61" s="1661"/>
      <c r="ODJ61" s="1661"/>
      <c r="ODK61" s="1661"/>
      <c r="ODL61" s="1661"/>
      <c r="ODM61" s="1661"/>
      <c r="ODN61" s="1661"/>
      <c r="ODO61" s="1661"/>
      <c r="ODP61" s="1661"/>
      <c r="ODQ61" s="1661"/>
      <c r="ODR61" s="1661"/>
      <c r="ODS61" s="1661"/>
      <c r="ODT61" s="1661"/>
      <c r="ODU61" s="1661"/>
      <c r="ODV61" s="1661"/>
      <c r="ODW61" s="1661"/>
      <c r="ODX61" s="1661"/>
      <c r="ODY61" s="1661"/>
      <c r="ODZ61" s="1661"/>
      <c r="OEA61" s="1661"/>
      <c r="OEB61" s="1661"/>
      <c r="OEC61" s="1661"/>
      <c r="OED61" s="1661"/>
      <c r="OEE61" s="1661"/>
      <c r="OEF61" s="1661"/>
      <c r="OEG61" s="1661"/>
      <c r="OEH61" s="1661"/>
      <c r="OEI61" s="1661"/>
      <c r="OEJ61" s="1661"/>
      <c r="OEK61" s="1661"/>
      <c r="OEL61" s="1661"/>
      <c r="OEM61" s="1661"/>
      <c r="OEN61" s="1661"/>
      <c r="OEO61" s="1661"/>
      <c r="OEP61" s="1661"/>
      <c r="OEQ61" s="1661"/>
      <c r="OER61" s="1661"/>
      <c r="OES61" s="1661"/>
      <c r="OET61" s="1661"/>
      <c r="OEU61" s="1661"/>
      <c r="OEV61" s="1661"/>
      <c r="OEW61" s="1661"/>
      <c r="OEX61" s="1661"/>
      <c r="OEY61" s="1661"/>
      <c r="OEZ61" s="1661"/>
      <c r="OFA61" s="1661"/>
      <c r="OFB61" s="1661"/>
      <c r="OFC61" s="1661"/>
      <c r="OFD61" s="1661"/>
      <c r="OFE61" s="1661"/>
      <c r="OFF61" s="1661"/>
      <c r="OFG61" s="1661"/>
      <c r="OFH61" s="1661"/>
      <c r="OFI61" s="1661"/>
      <c r="OFJ61" s="1661"/>
      <c r="OFK61" s="1661"/>
      <c r="OFL61" s="1661"/>
      <c r="OFM61" s="1661"/>
      <c r="OFN61" s="1661"/>
      <c r="OFO61" s="1661"/>
      <c r="OFP61" s="1661"/>
      <c r="OFQ61" s="1661"/>
      <c r="OFR61" s="1661"/>
      <c r="OFS61" s="1661"/>
      <c r="OFT61" s="1661"/>
      <c r="OFU61" s="1661"/>
      <c r="OFV61" s="1661"/>
      <c r="OFW61" s="1661"/>
      <c r="OFX61" s="1661"/>
      <c r="OFY61" s="1661"/>
      <c r="OFZ61" s="1661"/>
      <c r="OGA61" s="1661"/>
      <c r="OGB61" s="1661"/>
      <c r="OGC61" s="1661"/>
      <c r="OGD61" s="1661"/>
      <c r="OGE61" s="1661"/>
      <c r="OGF61" s="1661"/>
      <c r="OGG61" s="1661"/>
      <c r="OGH61" s="1661"/>
      <c r="OGI61" s="1661"/>
      <c r="OGJ61" s="1661"/>
      <c r="OGK61" s="1661"/>
      <c r="OGL61" s="1661"/>
      <c r="OGM61" s="1661"/>
      <c r="OGN61" s="1661"/>
      <c r="OGO61" s="1661"/>
      <c r="OGP61" s="1661"/>
      <c r="OGQ61" s="1661"/>
      <c r="OGR61" s="1661"/>
      <c r="OGS61" s="1661"/>
      <c r="OGT61" s="1661"/>
      <c r="OGU61" s="1661"/>
      <c r="OGV61" s="1661"/>
      <c r="OGW61" s="1661"/>
      <c r="OGX61" s="1661"/>
      <c r="OGY61" s="1661"/>
      <c r="OGZ61" s="1661"/>
      <c r="OHA61" s="1661"/>
      <c r="OHB61" s="1661"/>
      <c r="OHC61" s="1661"/>
      <c r="OHD61" s="1661"/>
      <c r="OHE61" s="1661"/>
      <c r="OHF61" s="1661"/>
      <c r="OHG61" s="1661"/>
      <c r="OHH61" s="1661"/>
      <c r="OHI61" s="1661"/>
      <c r="OHJ61" s="1661"/>
      <c r="OHK61" s="1661"/>
      <c r="OHL61" s="1661"/>
      <c r="OHM61" s="1661"/>
      <c r="OHN61" s="1661"/>
      <c r="OHO61" s="1661"/>
      <c r="OHP61" s="1661"/>
      <c r="OHQ61" s="1661"/>
      <c r="OHR61" s="1661"/>
      <c r="OHS61" s="1661"/>
      <c r="OHT61" s="1661"/>
      <c r="OHU61" s="1661"/>
      <c r="OHV61" s="1661"/>
      <c r="OHW61" s="1661"/>
      <c r="OHX61" s="1661"/>
      <c r="OHY61" s="1661"/>
      <c r="OHZ61" s="1661"/>
      <c r="OIA61" s="1661"/>
      <c r="OIB61" s="1661"/>
      <c r="OIC61" s="1661"/>
      <c r="OID61" s="1661"/>
      <c r="OIE61" s="1661"/>
      <c r="OIF61" s="1661"/>
      <c r="OIG61" s="1661"/>
      <c r="OIH61" s="1661"/>
      <c r="OII61" s="1661"/>
      <c r="OIJ61" s="1661"/>
      <c r="OIK61" s="1661"/>
      <c r="OIL61" s="1661"/>
      <c r="OIM61" s="1661"/>
      <c r="OIN61" s="1661"/>
      <c r="OIO61" s="1661"/>
      <c r="OIP61" s="1661"/>
      <c r="OIQ61" s="1661"/>
      <c r="OIR61" s="1661"/>
      <c r="OIS61" s="1661"/>
      <c r="OIT61" s="1661"/>
      <c r="OIU61" s="1661"/>
      <c r="OIV61" s="1661"/>
      <c r="OIW61" s="1661"/>
      <c r="OIX61" s="1661"/>
      <c r="OIY61" s="1661"/>
      <c r="OIZ61" s="1661"/>
      <c r="OJA61" s="1661"/>
      <c r="OJB61" s="1661"/>
      <c r="OJC61" s="1661"/>
      <c r="OJD61" s="1661"/>
      <c r="OJE61" s="1661"/>
      <c r="OJF61" s="1661"/>
      <c r="OJG61" s="1661"/>
      <c r="OJH61" s="1661"/>
      <c r="OJI61" s="1661"/>
      <c r="OJJ61" s="1661"/>
      <c r="OJK61" s="1661"/>
      <c r="OJL61" s="1661"/>
      <c r="OJM61" s="1661"/>
      <c r="OJN61" s="1661"/>
      <c r="OJO61" s="1661"/>
      <c r="OJP61" s="1661"/>
      <c r="OJQ61" s="1661"/>
      <c r="OJR61" s="1661"/>
      <c r="OJS61" s="1661"/>
      <c r="OJT61" s="1661"/>
      <c r="OJU61" s="1661"/>
      <c r="OJV61" s="1661"/>
      <c r="OJW61" s="1661"/>
      <c r="OJX61" s="1661"/>
      <c r="OJY61" s="1661"/>
      <c r="OJZ61" s="1661"/>
      <c r="OKA61" s="1661"/>
      <c r="OKB61" s="1661"/>
      <c r="OKC61" s="1661"/>
      <c r="OKD61" s="1661"/>
      <c r="OKE61" s="1661"/>
      <c r="OKF61" s="1661"/>
      <c r="OKG61" s="1661"/>
      <c r="OKH61" s="1661"/>
      <c r="OKI61" s="1661"/>
      <c r="OKJ61" s="1661"/>
      <c r="OKK61" s="1661"/>
      <c r="OKL61" s="1661"/>
      <c r="OKM61" s="1661"/>
      <c r="OKN61" s="1661"/>
      <c r="OKO61" s="1661"/>
      <c r="OKP61" s="1661"/>
      <c r="OKQ61" s="1661"/>
      <c r="OKR61" s="1661"/>
      <c r="OKS61" s="1661"/>
      <c r="OKT61" s="1661"/>
      <c r="OKU61" s="1661"/>
      <c r="OKV61" s="1661"/>
      <c r="OKW61" s="1661"/>
      <c r="OKX61" s="1661"/>
      <c r="OKY61" s="1661"/>
      <c r="OKZ61" s="1661"/>
      <c r="OLA61" s="1661"/>
      <c r="OLB61" s="1661"/>
      <c r="OLC61" s="1661"/>
      <c r="OLD61" s="1661"/>
      <c r="OLE61" s="1661"/>
      <c r="OLF61" s="1661"/>
      <c r="OLG61" s="1661"/>
      <c r="OLH61" s="1661"/>
      <c r="OLI61" s="1661"/>
      <c r="OLJ61" s="1661"/>
      <c r="OLK61" s="1661"/>
      <c r="OLL61" s="1661"/>
      <c r="OLM61" s="1661"/>
      <c r="OLN61" s="1661"/>
      <c r="OLO61" s="1661"/>
      <c r="OLP61" s="1661"/>
      <c r="OLQ61" s="1661"/>
      <c r="OLR61" s="1661"/>
      <c r="OLS61" s="1661"/>
      <c r="OLT61" s="1661"/>
      <c r="OLU61" s="1661"/>
      <c r="OLV61" s="1661"/>
      <c r="OLW61" s="1661"/>
      <c r="OLX61" s="1661"/>
      <c r="OLY61" s="1661"/>
      <c r="OLZ61" s="1661"/>
      <c r="OMA61" s="1661"/>
      <c r="OMB61" s="1661"/>
      <c r="OMC61" s="1661"/>
      <c r="OMD61" s="1661"/>
      <c r="OME61" s="1661"/>
      <c r="OMF61" s="1661"/>
      <c r="OMG61" s="1661"/>
      <c r="OMH61" s="1661"/>
      <c r="OMI61" s="1661"/>
      <c r="OMJ61" s="1661"/>
      <c r="OMK61" s="1661"/>
      <c r="OML61" s="1661"/>
      <c r="OMM61" s="1661"/>
      <c r="OMN61" s="1661"/>
      <c r="OMO61" s="1661"/>
      <c r="OMP61" s="1661"/>
      <c r="OMQ61" s="1661"/>
      <c r="OMR61" s="1661"/>
      <c r="OMS61" s="1661"/>
      <c r="OMT61" s="1661"/>
      <c r="OMU61" s="1661"/>
      <c r="OMV61" s="1661"/>
      <c r="OMW61" s="1661"/>
      <c r="OMX61" s="1661"/>
      <c r="OMY61" s="1661"/>
      <c r="OMZ61" s="1661"/>
      <c r="ONA61" s="1661"/>
      <c r="ONB61" s="1661"/>
      <c r="ONC61" s="1661"/>
      <c r="OND61" s="1661"/>
      <c r="ONE61" s="1661"/>
      <c r="ONF61" s="1661"/>
      <c r="ONG61" s="1661"/>
      <c r="ONH61" s="1661"/>
      <c r="ONI61" s="1661"/>
      <c r="ONJ61" s="1661"/>
      <c r="ONK61" s="1661"/>
      <c r="ONL61" s="1661"/>
      <c r="ONM61" s="1661"/>
      <c r="ONN61" s="1661"/>
      <c r="ONO61" s="1661"/>
      <c r="ONP61" s="1661"/>
      <c r="ONQ61" s="1661"/>
      <c r="ONR61" s="1661"/>
      <c r="ONS61" s="1661"/>
      <c r="ONT61" s="1661"/>
      <c r="ONU61" s="1661"/>
      <c r="ONV61" s="1661"/>
      <c r="ONW61" s="1661"/>
      <c r="ONX61" s="1661"/>
      <c r="ONY61" s="1661"/>
      <c r="ONZ61" s="1661"/>
      <c r="OOA61" s="1661"/>
      <c r="OOB61" s="1661"/>
      <c r="OOC61" s="1661"/>
      <c r="OOD61" s="1661"/>
      <c r="OOE61" s="1661"/>
      <c r="OOF61" s="1661"/>
      <c r="OOG61" s="1661"/>
      <c r="OOH61" s="1661"/>
      <c r="OOI61" s="1661"/>
      <c r="OOJ61" s="1661"/>
      <c r="OOK61" s="1661"/>
      <c r="OOL61" s="1661"/>
      <c r="OOM61" s="1661"/>
      <c r="OON61" s="1661"/>
      <c r="OOO61" s="1661"/>
      <c r="OOP61" s="1661"/>
      <c r="OOQ61" s="1661"/>
      <c r="OOR61" s="1661"/>
      <c r="OOS61" s="1661"/>
      <c r="OOT61" s="1661"/>
      <c r="OOU61" s="1661"/>
      <c r="OOV61" s="1661"/>
      <c r="OOW61" s="1661"/>
      <c r="OOX61" s="1661"/>
      <c r="OOY61" s="1661"/>
      <c r="OOZ61" s="1661"/>
      <c r="OPA61" s="1661"/>
      <c r="OPB61" s="1661"/>
      <c r="OPC61" s="1661"/>
      <c r="OPD61" s="1661"/>
      <c r="OPE61" s="1661"/>
      <c r="OPF61" s="1661"/>
      <c r="OPG61" s="1661"/>
      <c r="OPH61" s="1661"/>
      <c r="OPI61" s="1661"/>
      <c r="OPJ61" s="1661"/>
      <c r="OPK61" s="1661"/>
      <c r="OPL61" s="1661"/>
      <c r="OPM61" s="1661"/>
      <c r="OPN61" s="1661"/>
      <c r="OPO61" s="1661"/>
      <c r="OPP61" s="1661"/>
      <c r="OPQ61" s="1661"/>
      <c r="OPR61" s="1661"/>
      <c r="OPS61" s="1661"/>
      <c r="OPT61" s="1661"/>
      <c r="OPU61" s="1661"/>
      <c r="OPV61" s="1661"/>
      <c r="OPW61" s="1661"/>
      <c r="OPX61" s="1661"/>
      <c r="OPY61" s="1661"/>
      <c r="OPZ61" s="1661"/>
      <c r="OQA61" s="1661"/>
      <c r="OQB61" s="1661"/>
      <c r="OQC61" s="1661"/>
      <c r="OQD61" s="1661"/>
      <c r="OQE61" s="1661"/>
      <c r="OQF61" s="1661"/>
      <c r="OQG61" s="1661"/>
      <c r="OQH61" s="1661"/>
      <c r="OQI61" s="1661"/>
      <c r="OQJ61" s="1661"/>
      <c r="OQK61" s="1661"/>
      <c r="OQL61" s="1661"/>
      <c r="OQM61" s="1661"/>
      <c r="OQN61" s="1661"/>
      <c r="OQO61" s="1661"/>
      <c r="OQP61" s="1661"/>
      <c r="OQQ61" s="1661"/>
      <c r="OQR61" s="1661"/>
      <c r="OQS61" s="1661"/>
      <c r="OQT61" s="1661"/>
      <c r="OQU61" s="1661"/>
      <c r="OQV61" s="1661"/>
      <c r="OQW61" s="1661"/>
      <c r="OQX61" s="1661"/>
      <c r="OQY61" s="1661"/>
      <c r="OQZ61" s="1661"/>
      <c r="ORA61" s="1661"/>
      <c r="ORB61" s="1661"/>
      <c r="ORC61" s="1661"/>
      <c r="ORD61" s="1661"/>
      <c r="ORE61" s="1661"/>
      <c r="ORF61" s="1661"/>
      <c r="ORG61" s="1661"/>
      <c r="ORH61" s="1661"/>
      <c r="ORI61" s="1661"/>
      <c r="ORJ61" s="1661"/>
      <c r="ORK61" s="1661"/>
      <c r="ORL61" s="1661"/>
      <c r="ORM61" s="1661"/>
      <c r="ORN61" s="1661"/>
      <c r="ORO61" s="1661"/>
      <c r="ORP61" s="1661"/>
      <c r="ORQ61" s="1661"/>
      <c r="ORR61" s="1661"/>
      <c r="ORS61" s="1661"/>
      <c r="ORT61" s="1661"/>
      <c r="ORU61" s="1661"/>
      <c r="ORV61" s="1661"/>
      <c r="ORW61" s="1661"/>
      <c r="ORX61" s="1661"/>
      <c r="ORY61" s="1661"/>
      <c r="ORZ61" s="1661"/>
      <c r="OSA61" s="1661"/>
      <c r="OSB61" s="1661"/>
      <c r="OSC61" s="1661"/>
      <c r="OSD61" s="1661"/>
      <c r="OSE61" s="1661"/>
      <c r="OSF61" s="1661"/>
      <c r="OSG61" s="1661"/>
      <c r="OSH61" s="1661"/>
      <c r="OSI61" s="1661"/>
      <c r="OSJ61" s="1661"/>
      <c r="OSK61" s="1661"/>
      <c r="OSL61" s="1661"/>
      <c r="OSM61" s="1661"/>
      <c r="OSN61" s="1661"/>
      <c r="OSO61" s="1661"/>
      <c r="OSP61" s="1661"/>
      <c r="OSQ61" s="1661"/>
      <c r="OSR61" s="1661"/>
      <c r="OSS61" s="1661"/>
      <c r="OST61" s="1661"/>
      <c r="OSU61" s="1661"/>
      <c r="OSV61" s="1661"/>
      <c r="OSW61" s="1661"/>
      <c r="OSX61" s="1661"/>
      <c r="OSY61" s="1661"/>
      <c r="OSZ61" s="1661"/>
      <c r="OTA61" s="1661"/>
      <c r="OTB61" s="1661"/>
      <c r="OTC61" s="1661"/>
      <c r="OTD61" s="1661"/>
      <c r="OTE61" s="1661"/>
      <c r="OTF61" s="1661"/>
      <c r="OTG61" s="1661"/>
      <c r="OTH61" s="1661"/>
      <c r="OTI61" s="1661"/>
      <c r="OTJ61" s="1661"/>
      <c r="OTK61" s="1661"/>
      <c r="OTL61" s="1661"/>
      <c r="OTM61" s="1661"/>
      <c r="OTN61" s="1661"/>
      <c r="OTO61" s="1661"/>
      <c r="OTP61" s="1661"/>
      <c r="OTQ61" s="1661"/>
      <c r="OTR61" s="1661"/>
      <c r="OTS61" s="1661"/>
      <c r="OTT61" s="1661"/>
      <c r="OTU61" s="1661"/>
      <c r="OTV61" s="1661"/>
      <c r="OTW61" s="1661"/>
      <c r="OTX61" s="1661"/>
      <c r="OTY61" s="1661"/>
      <c r="OTZ61" s="1661"/>
      <c r="OUA61" s="1661"/>
      <c r="OUB61" s="1661"/>
      <c r="OUC61" s="1661"/>
      <c r="OUD61" s="1661"/>
      <c r="OUE61" s="1661"/>
      <c r="OUF61" s="1661"/>
      <c r="OUG61" s="1661"/>
      <c r="OUH61" s="1661"/>
      <c r="OUI61" s="1661"/>
      <c r="OUJ61" s="1661"/>
      <c r="OUK61" s="1661"/>
      <c r="OUL61" s="1661"/>
      <c r="OUM61" s="1661"/>
      <c r="OUN61" s="1661"/>
      <c r="OUO61" s="1661"/>
      <c r="OUP61" s="1661"/>
      <c r="OUQ61" s="1661"/>
      <c r="OUR61" s="1661"/>
      <c r="OUS61" s="1661"/>
      <c r="OUT61" s="1661"/>
      <c r="OUU61" s="1661"/>
      <c r="OUV61" s="1661"/>
      <c r="OUW61" s="1661"/>
      <c r="OUX61" s="1661"/>
      <c r="OUY61" s="1661"/>
      <c r="OUZ61" s="1661"/>
      <c r="OVA61" s="1661"/>
      <c r="OVB61" s="1661"/>
      <c r="OVC61" s="1661"/>
      <c r="OVD61" s="1661"/>
      <c r="OVE61" s="1661"/>
      <c r="OVF61" s="1661"/>
      <c r="OVG61" s="1661"/>
      <c r="OVH61" s="1661"/>
      <c r="OVI61" s="1661"/>
      <c r="OVJ61" s="1661"/>
      <c r="OVK61" s="1661"/>
      <c r="OVL61" s="1661"/>
      <c r="OVM61" s="1661"/>
      <c r="OVN61" s="1661"/>
      <c r="OVO61" s="1661"/>
      <c r="OVP61" s="1661"/>
      <c r="OVQ61" s="1661"/>
      <c r="OVR61" s="1661"/>
      <c r="OVS61" s="1661"/>
      <c r="OVT61" s="1661"/>
      <c r="OVU61" s="1661"/>
      <c r="OVV61" s="1661"/>
      <c r="OVW61" s="1661"/>
      <c r="OVX61" s="1661"/>
      <c r="OVY61" s="1661"/>
      <c r="OVZ61" s="1661"/>
      <c r="OWA61" s="1661"/>
      <c r="OWB61" s="1661"/>
      <c r="OWC61" s="1661"/>
      <c r="OWD61" s="1661"/>
      <c r="OWE61" s="1661"/>
      <c r="OWF61" s="1661"/>
      <c r="OWG61" s="1661"/>
      <c r="OWH61" s="1661"/>
      <c r="OWI61" s="1661"/>
      <c r="OWJ61" s="1661"/>
      <c r="OWK61" s="1661"/>
      <c r="OWL61" s="1661"/>
      <c r="OWM61" s="1661"/>
      <c r="OWN61" s="1661"/>
      <c r="OWO61" s="1661"/>
      <c r="OWP61" s="1661"/>
      <c r="OWQ61" s="1661"/>
      <c r="OWR61" s="1661"/>
      <c r="OWS61" s="1661"/>
      <c r="OWT61" s="1661"/>
      <c r="OWU61" s="1661"/>
      <c r="OWV61" s="1661"/>
      <c r="OWW61" s="1661"/>
      <c r="OWX61" s="1661"/>
      <c r="OWY61" s="1661"/>
      <c r="OWZ61" s="1661"/>
      <c r="OXA61" s="1661"/>
      <c r="OXB61" s="1661"/>
      <c r="OXC61" s="1661"/>
      <c r="OXD61" s="1661"/>
      <c r="OXE61" s="1661"/>
      <c r="OXF61" s="1661"/>
      <c r="OXG61" s="1661"/>
      <c r="OXH61" s="1661"/>
      <c r="OXI61" s="1661"/>
      <c r="OXJ61" s="1661"/>
      <c r="OXK61" s="1661"/>
      <c r="OXL61" s="1661"/>
      <c r="OXM61" s="1661"/>
      <c r="OXN61" s="1661"/>
      <c r="OXO61" s="1661"/>
      <c r="OXP61" s="1661"/>
      <c r="OXQ61" s="1661"/>
      <c r="OXR61" s="1661"/>
      <c r="OXS61" s="1661"/>
      <c r="OXT61" s="1661"/>
      <c r="OXU61" s="1661"/>
      <c r="OXV61" s="1661"/>
      <c r="OXW61" s="1661"/>
      <c r="OXX61" s="1661"/>
      <c r="OXY61" s="1661"/>
      <c r="OXZ61" s="1661"/>
      <c r="OYA61" s="1661"/>
      <c r="OYB61" s="1661"/>
      <c r="OYC61" s="1661"/>
      <c r="OYD61" s="1661"/>
      <c r="OYE61" s="1661"/>
      <c r="OYF61" s="1661"/>
      <c r="OYG61" s="1661"/>
      <c r="OYH61" s="1661"/>
      <c r="OYI61" s="1661"/>
      <c r="OYJ61" s="1661"/>
      <c r="OYK61" s="1661"/>
      <c r="OYL61" s="1661"/>
      <c r="OYM61" s="1661"/>
      <c r="OYN61" s="1661"/>
      <c r="OYO61" s="1661"/>
      <c r="OYP61" s="1661"/>
      <c r="OYQ61" s="1661"/>
      <c r="OYR61" s="1661"/>
      <c r="OYS61" s="1661"/>
      <c r="OYT61" s="1661"/>
      <c r="OYU61" s="1661"/>
      <c r="OYV61" s="1661"/>
      <c r="OYW61" s="1661"/>
      <c r="OYX61" s="1661"/>
      <c r="OYY61" s="1661"/>
      <c r="OYZ61" s="1661"/>
      <c r="OZA61" s="1661"/>
      <c r="OZB61" s="1661"/>
      <c r="OZC61" s="1661"/>
      <c r="OZD61" s="1661"/>
      <c r="OZE61" s="1661"/>
      <c r="OZF61" s="1661"/>
      <c r="OZG61" s="1661"/>
      <c r="OZH61" s="1661"/>
      <c r="OZI61" s="1661"/>
      <c r="OZJ61" s="1661"/>
      <c r="OZK61" s="1661"/>
      <c r="OZL61" s="1661"/>
      <c r="OZM61" s="1661"/>
      <c r="OZN61" s="1661"/>
      <c r="OZO61" s="1661"/>
      <c r="OZP61" s="1661"/>
      <c r="OZQ61" s="1661"/>
      <c r="OZR61" s="1661"/>
      <c r="OZS61" s="1661"/>
      <c r="OZT61" s="1661"/>
      <c r="OZU61" s="1661"/>
      <c r="OZV61" s="1661"/>
      <c r="OZW61" s="1661"/>
      <c r="OZX61" s="1661"/>
      <c r="OZY61" s="1661"/>
      <c r="OZZ61" s="1661"/>
      <c r="PAA61" s="1661"/>
      <c r="PAB61" s="1661"/>
      <c r="PAC61" s="1661"/>
      <c r="PAD61" s="1661"/>
      <c r="PAE61" s="1661"/>
      <c r="PAF61" s="1661"/>
      <c r="PAG61" s="1661"/>
      <c r="PAH61" s="1661"/>
      <c r="PAI61" s="1661"/>
      <c r="PAJ61" s="1661"/>
      <c r="PAK61" s="1661"/>
      <c r="PAL61" s="1661"/>
      <c r="PAM61" s="1661"/>
      <c r="PAN61" s="1661"/>
      <c r="PAO61" s="1661"/>
      <c r="PAP61" s="1661"/>
      <c r="PAQ61" s="1661"/>
      <c r="PAR61" s="1661"/>
      <c r="PAS61" s="1661"/>
      <c r="PAT61" s="1661"/>
      <c r="PAU61" s="1661"/>
      <c r="PAV61" s="1661"/>
      <c r="PAW61" s="1661"/>
      <c r="PAX61" s="1661"/>
      <c r="PAY61" s="1661"/>
      <c r="PAZ61" s="1661"/>
      <c r="PBA61" s="1661"/>
      <c r="PBB61" s="1661"/>
      <c r="PBC61" s="1661"/>
      <c r="PBD61" s="1661"/>
      <c r="PBE61" s="1661"/>
      <c r="PBF61" s="1661"/>
      <c r="PBG61" s="1661"/>
      <c r="PBH61" s="1661"/>
      <c r="PBI61" s="1661"/>
      <c r="PBJ61" s="1661"/>
      <c r="PBK61" s="1661"/>
      <c r="PBL61" s="1661"/>
      <c r="PBM61" s="1661"/>
      <c r="PBN61" s="1661"/>
      <c r="PBO61" s="1661"/>
      <c r="PBP61" s="1661"/>
      <c r="PBQ61" s="1661"/>
      <c r="PBR61" s="1661"/>
      <c r="PBS61" s="1661"/>
      <c r="PBT61" s="1661"/>
      <c r="PBU61" s="1661"/>
      <c r="PBV61" s="1661"/>
      <c r="PBW61" s="1661"/>
      <c r="PBX61" s="1661"/>
      <c r="PBY61" s="1661"/>
      <c r="PBZ61" s="1661"/>
      <c r="PCA61" s="1661"/>
      <c r="PCB61" s="1661"/>
      <c r="PCC61" s="1661"/>
      <c r="PCD61" s="1661"/>
      <c r="PCE61" s="1661"/>
      <c r="PCF61" s="1661"/>
      <c r="PCG61" s="1661"/>
      <c r="PCH61" s="1661"/>
      <c r="PCI61" s="1661"/>
      <c r="PCJ61" s="1661"/>
      <c r="PCK61" s="1661"/>
      <c r="PCL61" s="1661"/>
      <c r="PCM61" s="1661"/>
      <c r="PCN61" s="1661"/>
      <c r="PCO61" s="1661"/>
      <c r="PCP61" s="1661"/>
      <c r="PCQ61" s="1661"/>
      <c r="PCR61" s="1661"/>
      <c r="PCS61" s="1661"/>
      <c r="PCT61" s="1661"/>
      <c r="PCU61" s="1661"/>
      <c r="PCV61" s="1661"/>
      <c r="PCW61" s="1661"/>
      <c r="PCX61" s="1661"/>
      <c r="PCY61" s="1661"/>
      <c r="PCZ61" s="1661"/>
      <c r="PDA61" s="1661"/>
      <c r="PDB61" s="1661"/>
      <c r="PDC61" s="1661"/>
      <c r="PDD61" s="1661"/>
      <c r="PDE61" s="1661"/>
      <c r="PDF61" s="1661"/>
      <c r="PDG61" s="1661"/>
      <c r="PDH61" s="1661"/>
      <c r="PDI61" s="1661"/>
      <c r="PDJ61" s="1661"/>
      <c r="PDK61" s="1661"/>
      <c r="PDL61" s="1661"/>
      <c r="PDM61" s="1661"/>
      <c r="PDN61" s="1661"/>
      <c r="PDO61" s="1661"/>
      <c r="PDP61" s="1661"/>
      <c r="PDQ61" s="1661"/>
      <c r="PDR61" s="1661"/>
      <c r="PDS61" s="1661"/>
      <c r="PDT61" s="1661"/>
      <c r="PDU61" s="1661"/>
      <c r="PDV61" s="1661"/>
      <c r="PDW61" s="1661"/>
      <c r="PDX61" s="1661"/>
      <c r="PDY61" s="1661"/>
      <c r="PDZ61" s="1661"/>
      <c r="PEA61" s="1661"/>
      <c r="PEB61" s="1661"/>
      <c r="PEC61" s="1661"/>
      <c r="PED61" s="1661"/>
      <c r="PEE61" s="1661"/>
      <c r="PEF61" s="1661"/>
      <c r="PEG61" s="1661"/>
      <c r="PEH61" s="1661"/>
      <c r="PEI61" s="1661"/>
      <c r="PEJ61" s="1661"/>
      <c r="PEK61" s="1661"/>
      <c r="PEL61" s="1661"/>
      <c r="PEM61" s="1661"/>
      <c r="PEN61" s="1661"/>
      <c r="PEO61" s="1661"/>
      <c r="PEP61" s="1661"/>
      <c r="PEQ61" s="1661"/>
      <c r="PER61" s="1661"/>
      <c r="PES61" s="1661"/>
      <c r="PET61" s="1661"/>
      <c r="PEU61" s="1661"/>
      <c r="PEV61" s="1661"/>
      <c r="PEW61" s="1661"/>
      <c r="PEX61" s="1661"/>
      <c r="PEY61" s="1661"/>
      <c r="PEZ61" s="1661"/>
      <c r="PFA61" s="1661"/>
      <c r="PFB61" s="1661"/>
      <c r="PFC61" s="1661"/>
      <c r="PFD61" s="1661"/>
      <c r="PFE61" s="1661"/>
      <c r="PFF61" s="1661"/>
      <c r="PFG61" s="1661"/>
      <c r="PFH61" s="1661"/>
      <c r="PFI61" s="1661"/>
      <c r="PFJ61" s="1661"/>
      <c r="PFK61" s="1661"/>
      <c r="PFL61" s="1661"/>
      <c r="PFM61" s="1661"/>
      <c r="PFN61" s="1661"/>
      <c r="PFO61" s="1661"/>
      <c r="PFP61" s="1661"/>
      <c r="PFQ61" s="1661"/>
      <c r="PFR61" s="1661"/>
      <c r="PFS61" s="1661"/>
      <c r="PFT61" s="1661"/>
      <c r="PFU61" s="1661"/>
      <c r="PFV61" s="1661"/>
      <c r="PFW61" s="1661"/>
      <c r="PFX61" s="1661"/>
      <c r="PFY61" s="1661"/>
      <c r="PFZ61" s="1661"/>
      <c r="PGA61" s="1661"/>
      <c r="PGB61" s="1661"/>
      <c r="PGC61" s="1661"/>
      <c r="PGD61" s="1661"/>
      <c r="PGE61" s="1661"/>
      <c r="PGF61" s="1661"/>
      <c r="PGG61" s="1661"/>
      <c r="PGH61" s="1661"/>
      <c r="PGI61" s="1661"/>
      <c r="PGJ61" s="1661"/>
      <c r="PGK61" s="1661"/>
      <c r="PGL61" s="1661"/>
      <c r="PGM61" s="1661"/>
      <c r="PGN61" s="1661"/>
      <c r="PGO61" s="1661"/>
      <c r="PGP61" s="1661"/>
      <c r="PGQ61" s="1661"/>
      <c r="PGR61" s="1661"/>
      <c r="PGS61" s="1661"/>
      <c r="PGT61" s="1661"/>
      <c r="PGU61" s="1661"/>
      <c r="PGV61" s="1661"/>
      <c r="PGW61" s="1661"/>
      <c r="PGX61" s="1661"/>
      <c r="PGY61" s="1661"/>
      <c r="PGZ61" s="1661"/>
      <c r="PHA61" s="1661"/>
      <c r="PHB61" s="1661"/>
      <c r="PHC61" s="1661"/>
      <c r="PHD61" s="1661"/>
      <c r="PHE61" s="1661"/>
      <c r="PHF61" s="1661"/>
      <c r="PHG61" s="1661"/>
      <c r="PHH61" s="1661"/>
      <c r="PHI61" s="1661"/>
      <c r="PHJ61" s="1661"/>
      <c r="PHK61" s="1661"/>
      <c r="PHL61" s="1661"/>
      <c r="PHM61" s="1661"/>
      <c r="PHN61" s="1661"/>
      <c r="PHO61" s="1661"/>
      <c r="PHP61" s="1661"/>
      <c r="PHQ61" s="1661"/>
      <c r="PHR61" s="1661"/>
      <c r="PHS61" s="1661"/>
      <c r="PHT61" s="1661"/>
      <c r="PHU61" s="1661"/>
      <c r="PHV61" s="1661"/>
      <c r="PHW61" s="1661"/>
      <c r="PHX61" s="1661"/>
      <c r="PHY61" s="1661"/>
      <c r="PHZ61" s="1661"/>
      <c r="PIA61" s="1661"/>
      <c r="PIB61" s="1661"/>
      <c r="PIC61" s="1661"/>
      <c r="PID61" s="1661"/>
      <c r="PIE61" s="1661"/>
      <c r="PIF61" s="1661"/>
      <c r="PIG61" s="1661"/>
      <c r="PIH61" s="1661"/>
      <c r="PII61" s="1661"/>
      <c r="PIJ61" s="1661"/>
      <c r="PIK61" s="1661"/>
      <c r="PIL61" s="1661"/>
      <c r="PIM61" s="1661"/>
      <c r="PIN61" s="1661"/>
      <c r="PIO61" s="1661"/>
      <c r="PIP61" s="1661"/>
      <c r="PIQ61" s="1661"/>
      <c r="PIR61" s="1661"/>
      <c r="PIS61" s="1661"/>
      <c r="PIT61" s="1661"/>
      <c r="PIU61" s="1661"/>
      <c r="PIV61" s="1661"/>
      <c r="PIW61" s="1661"/>
      <c r="PIX61" s="1661"/>
      <c r="PIY61" s="1661"/>
      <c r="PIZ61" s="1661"/>
      <c r="PJA61" s="1661"/>
      <c r="PJB61" s="1661"/>
      <c r="PJC61" s="1661"/>
      <c r="PJD61" s="1661"/>
      <c r="PJE61" s="1661"/>
      <c r="PJF61" s="1661"/>
      <c r="PJG61" s="1661"/>
      <c r="PJH61" s="1661"/>
      <c r="PJI61" s="1661"/>
      <c r="PJJ61" s="1661"/>
      <c r="PJK61" s="1661"/>
      <c r="PJL61" s="1661"/>
      <c r="PJM61" s="1661"/>
      <c r="PJN61" s="1661"/>
      <c r="PJO61" s="1661"/>
      <c r="PJP61" s="1661"/>
      <c r="PJQ61" s="1661"/>
      <c r="PJR61" s="1661"/>
      <c r="PJS61" s="1661"/>
      <c r="PJT61" s="1661"/>
      <c r="PJU61" s="1661"/>
      <c r="PJV61" s="1661"/>
      <c r="PJW61" s="1661"/>
      <c r="PJX61" s="1661"/>
      <c r="PJY61" s="1661"/>
      <c r="PJZ61" s="1661"/>
      <c r="PKA61" s="1661"/>
      <c r="PKB61" s="1661"/>
      <c r="PKC61" s="1661"/>
      <c r="PKD61" s="1661"/>
      <c r="PKE61" s="1661"/>
      <c r="PKF61" s="1661"/>
      <c r="PKG61" s="1661"/>
      <c r="PKH61" s="1661"/>
      <c r="PKI61" s="1661"/>
      <c r="PKJ61" s="1661"/>
      <c r="PKK61" s="1661"/>
      <c r="PKL61" s="1661"/>
      <c r="PKM61" s="1661"/>
      <c r="PKN61" s="1661"/>
      <c r="PKO61" s="1661"/>
      <c r="PKP61" s="1661"/>
      <c r="PKQ61" s="1661"/>
      <c r="PKR61" s="1661"/>
      <c r="PKS61" s="1661"/>
      <c r="PKT61" s="1661"/>
      <c r="PKU61" s="1661"/>
      <c r="PKV61" s="1661"/>
      <c r="PKW61" s="1661"/>
      <c r="PKX61" s="1661"/>
      <c r="PKY61" s="1661"/>
      <c r="PKZ61" s="1661"/>
      <c r="PLA61" s="1661"/>
      <c r="PLB61" s="1661"/>
      <c r="PLC61" s="1661"/>
      <c r="PLD61" s="1661"/>
      <c r="PLE61" s="1661"/>
      <c r="PLF61" s="1661"/>
      <c r="PLG61" s="1661"/>
      <c r="PLH61" s="1661"/>
      <c r="PLI61" s="1661"/>
      <c r="PLJ61" s="1661"/>
      <c r="PLK61" s="1661"/>
      <c r="PLL61" s="1661"/>
      <c r="PLM61" s="1661"/>
      <c r="PLN61" s="1661"/>
      <c r="PLO61" s="1661"/>
      <c r="PLP61" s="1661"/>
      <c r="PLQ61" s="1661"/>
      <c r="PLR61" s="1661"/>
      <c r="PLS61" s="1661"/>
      <c r="PLT61" s="1661"/>
      <c r="PLU61" s="1661"/>
      <c r="PLV61" s="1661"/>
      <c r="PLW61" s="1661"/>
      <c r="PLX61" s="1661"/>
      <c r="PLY61" s="1661"/>
      <c r="PLZ61" s="1661"/>
      <c r="PMA61" s="1661"/>
      <c r="PMB61" s="1661"/>
      <c r="PMC61" s="1661"/>
      <c r="PMD61" s="1661"/>
      <c r="PME61" s="1661"/>
      <c r="PMF61" s="1661"/>
      <c r="PMG61" s="1661"/>
      <c r="PMH61" s="1661"/>
      <c r="PMI61" s="1661"/>
      <c r="PMJ61" s="1661"/>
      <c r="PMK61" s="1661"/>
      <c r="PML61" s="1661"/>
      <c r="PMM61" s="1661"/>
      <c r="PMN61" s="1661"/>
      <c r="PMO61" s="1661"/>
      <c r="PMP61" s="1661"/>
      <c r="PMQ61" s="1661"/>
      <c r="PMR61" s="1661"/>
      <c r="PMS61" s="1661"/>
      <c r="PMT61" s="1661"/>
      <c r="PMU61" s="1661"/>
      <c r="PMV61" s="1661"/>
      <c r="PMW61" s="1661"/>
      <c r="PMX61" s="1661"/>
      <c r="PMY61" s="1661"/>
      <c r="PMZ61" s="1661"/>
      <c r="PNA61" s="1661"/>
      <c r="PNB61" s="1661"/>
      <c r="PNC61" s="1661"/>
      <c r="PND61" s="1661"/>
      <c r="PNE61" s="1661"/>
      <c r="PNF61" s="1661"/>
      <c r="PNG61" s="1661"/>
      <c r="PNH61" s="1661"/>
      <c r="PNI61" s="1661"/>
      <c r="PNJ61" s="1661"/>
      <c r="PNK61" s="1661"/>
      <c r="PNL61" s="1661"/>
      <c r="PNM61" s="1661"/>
      <c r="PNN61" s="1661"/>
      <c r="PNO61" s="1661"/>
      <c r="PNP61" s="1661"/>
      <c r="PNQ61" s="1661"/>
      <c r="PNR61" s="1661"/>
      <c r="PNS61" s="1661"/>
      <c r="PNT61" s="1661"/>
      <c r="PNU61" s="1661"/>
      <c r="PNV61" s="1661"/>
      <c r="PNW61" s="1661"/>
      <c r="PNX61" s="1661"/>
      <c r="PNY61" s="1661"/>
      <c r="PNZ61" s="1661"/>
      <c r="POA61" s="1661"/>
      <c r="POB61" s="1661"/>
      <c r="POC61" s="1661"/>
      <c r="POD61" s="1661"/>
      <c r="POE61" s="1661"/>
      <c r="POF61" s="1661"/>
      <c r="POG61" s="1661"/>
      <c r="POH61" s="1661"/>
      <c r="POI61" s="1661"/>
      <c r="POJ61" s="1661"/>
      <c r="POK61" s="1661"/>
      <c r="POL61" s="1661"/>
      <c r="POM61" s="1661"/>
      <c r="PON61" s="1661"/>
      <c r="POO61" s="1661"/>
      <c r="POP61" s="1661"/>
      <c r="POQ61" s="1661"/>
      <c r="POR61" s="1661"/>
      <c r="POS61" s="1661"/>
      <c r="POT61" s="1661"/>
      <c r="POU61" s="1661"/>
      <c r="POV61" s="1661"/>
      <c r="POW61" s="1661"/>
      <c r="POX61" s="1661"/>
      <c r="POY61" s="1661"/>
      <c r="POZ61" s="1661"/>
      <c r="PPA61" s="1661"/>
      <c r="PPB61" s="1661"/>
      <c r="PPC61" s="1661"/>
      <c r="PPD61" s="1661"/>
      <c r="PPE61" s="1661"/>
      <c r="PPF61" s="1661"/>
      <c r="PPG61" s="1661"/>
      <c r="PPH61" s="1661"/>
      <c r="PPI61" s="1661"/>
      <c r="PPJ61" s="1661"/>
      <c r="PPK61" s="1661"/>
      <c r="PPL61" s="1661"/>
      <c r="PPM61" s="1661"/>
      <c r="PPN61" s="1661"/>
      <c r="PPO61" s="1661"/>
      <c r="PPP61" s="1661"/>
      <c r="PPQ61" s="1661"/>
      <c r="PPR61" s="1661"/>
      <c r="PPS61" s="1661"/>
      <c r="PPT61" s="1661"/>
      <c r="PPU61" s="1661"/>
      <c r="PPV61" s="1661"/>
      <c r="PPW61" s="1661"/>
      <c r="PPX61" s="1661"/>
      <c r="PPY61" s="1661"/>
      <c r="PPZ61" s="1661"/>
      <c r="PQA61" s="1661"/>
      <c r="PQB61" s="1661"/>
      <c r="PQC61" s="1661"/>
      <c r="PQD61" s="1661"/>
      <c r="PQE61" s="1661"/>
      <c r="PQF61" s="1661"/>
      <c r="PQG61" s="1661"/>
      <c r="PQH61" s="1661"/>
      <c r="PQI61" s="1661"/>
      <c r="PQJ61" s="1661"/>
      <c r="PQK61" s="1661"/>
      <c r="PQL61" s="1661"/>
      <c r="PQM61" s="1661"/>
      <c r="PQN61" s="1661"/>
      <c r="PQO61" s="1661"/>
      <c r="PQP61" s="1661"/>
      <c r="PQQ61" s="1661"/>
      <c r="PQR61" s="1661"/>
      <c r="PQS61" s="1661"/>
      <c r="PQT61" s="1661"/>
      <c r="PQU61" s="1661"/>
      <c r="PQV61" s="1661"/>
      <c r="PQW61" s="1661"/>
      <c r="PQX61" s="1661"/>
      <c r="PQY61" s="1661"/>
      <c r="PQZ61" s="1661"/>
      <c r="PRA61" s="1661"/>
      <c r="PRB61" s="1661"/>
      <c r="PRC61" s="1661"/>
      <c r="PRD61" s="1661"/>
      <c r="PRE61" s="1661"/>
      <c r="PRF61" s="1661"/>
      <c r="PRG61" s="1661"/>
      <c r="PRH61" s="1661"/>
      <c r="PRI61" s="1661"/>
      <c r="PRJ61" s="1661"/>
      <c r="PRK61" s="1661"/>
      <c r="PRL61" s="1661"/>
      <c r="PRM61" s="1661"/>
      <c r="PRN61" s="1661"/>
      <c r="PRO61" s="1661"/>
      <c r="PRP61" s="1661"/>
      <c r="PRQ61" s="1661"/>
      <c r="PRR61" s="1661"/>
      <c r="PRS61" s="1661"/>
      <c r="PRT61" s="1661"/>
      <c r="PRU61" s="1661"/>
      <c r="PRV61" s="1661"/>
      <c r="PRW61" s="1661"/>
      <c r="PRX61" s="1661"/>
      <c r="PRY61" s="1661"/>
      <c r="PRZ61" s="1661"/>
      <c r="PSA61" s="1661"/>
      <c r="PSB61" s="1661"/>
      <c r="PSC61" s="1661"/>
      <c r="PSD61" s="1661"/>
      <c r="PSE61" s="1661"/>
      <c r="PSF61" s="1661"/>
      <c r="PSG61" s="1661"/>
      <c r="PSH61" s="1661"/>
      <c r="PSI61" s="1661"/>
      <c r="PSJ61" s="1661"/>
      <c r="PSK61" s="1661"/>
      <c r="PSL61" s="1661"/>
      <c r="PSM61" s="1661"/>
      <c r="PSN61" s="1661"/>
      <c r="PSO61" s="1661"/>
      <c r="PSP61" s="1661"/>
      <c r="PSQ61" s="1661"/>
      <c r="PSR61" s="1661"/>
      <c r="PSS61" s="1661"/>
      <c r="PST61" s="1661"/>
      <c r="PSU61" s="1661"/>
      <c r="PSV61" s="1661"/>
      <c r="PSW61" s="1661"/>
      <c r="PSX61" s="1661"/>
      <c r="PSY61" s="1661"/>
      <c r="PSZ61" s="1661"/>
      <c r="PTA61" s="1661"/>
      <c r="PTB61" s="1661"/>
      <c r="PTC61" s="1661"/>
      <c r="PTD61" s="1661"/>
      <c r="PTE61" s="1661"/>
      <c r="PTF61" s="1661"/>
      <c r="PTG61" s="1661"/>
      <c r="PTH61" s="1661"/>
      <c r="PTI61" s="1661"/>
      <c r="PTJ61" s="1661"/>
      <c r="PTK61" s="1661"/>
      <c r="PTL61" s="1661"/>
      <c r="PTM61" s="1661"/>
      <c r="PTN61" s="1661"/>
      <c r="PTO61" s="1661"/>
      <c r="PTP61" s="1661"/>
      <c r="PTQ61" s="1661"/>
      <c r="PTR61" s="1661"/>
      <c r="PTS61" s="1661"/>
      <c r="PTT61" s="1661"/>
      <c r="PTU61" s="1661"/>
      <c r="PTV61" s="1661"/>
      <c r="PTW61" s="1661"/>
      <c r="PTX61" s="1661"/>
      <c r="PTY61" s="1661"/>
      <c r="PTZ61" s="1661"/>
      <c r="PUA61" s="1661"/>
      <c r="PUB61" s="1661"/>
      <c r="PUC61" s="1661"/>
      <c r="PUD61" s="1661"/>
      <c r="PUE61" s="1661"/>
      <c r="PUF61" s="1661"/>
      <c r="PUG61" s="1661"/>
      <c r="PUH61" s="1661"/>
      <c r="PUI61" s="1661"/>
      <c r="PUJ61" s="1661"/>
      <c r="PUK61" s="1661"/>
      <c r="PUL61" s="1661"/>
      <c r="PUM61" s="1661"/>
      <c r="PUN61" s="1661"/>
      <c r="PUO61" s="1661"/>
      <c r="PUP61" s="1661"/>
      <c r="PUQ61" s="1661"/>
      <c r="PUR61" s="1661"/>
      <c r="PUS61" s="1661"/>
      <c r="PUT61" s="1661"/>
      <c r="PUU61" s="1661"/>
      <c r="PUV61" s="1661"/>
      <c r="PUW61" s="1661"/>
      <c r="PUX61" s="1661"/>
      <c r="PUY61" s="1661"/>
      <c r="PUZ61" s="1661"/>
      <c r="PVA61" s="1661"/>
      <c r="PVB61" s="1661"/>
      <c r="PVC61" s="1661"/>
      <c r="PVD61" s="1661"/>
      <c r="PVE61" s="1661"/>
      <c r="PVF61" s="1661"/>
      <c r="PVG61" s="1661"/>
      <c r="PVH61" s="1661"/>
      <c r="PVI61" s="1661"/>
      <c r="PVJ61" s="1661"/>
      <c r="PVK61" s="1661"/>
      <c r="PVL61" s="1661"/>
      <c r="PVM61" s="1661"/>
      <c r="PVN61" s="1661"/>
      <c r="PVO61" s="1661"/>
      <c r="PVP61" s="1661"/>
      <c r="PVQ61" s="1661"/>
      <c r="PVR61" s="1661"/>
      <c r="PVS61" s="1661"/>
      <c r="PVT61" s="1661"/>
      <c r="PVU61" s="1661"/>
      <c r="PVV61" s="1661"/>
      <c r="PVW61" s="1661"/>
      <c r="PVX61" s="1661"/>
      <c r="PVY61" s="1661"/>
      <c r="PVZ61" s="1661"/>
      <c r="PWA61" s="1661"/>
      <c r="PWB61" s="1661"/>
      <c r="PWC61" s="1661"/>
      <c r="PWD61" s="1661"/>
      <c r="PWE61" s="1661"/>
      <c r="PWF61" s="1661"/>
      <c r="PWG61" s="1661"/>
      <c r="PWH61" s="1661"/>
      <c r="PWI61" s="1661"/>
      <c r="PWJ61" s="1661"/>
      <c r="PWK61" s="1661"/>
      <c r="PWL61" s="1661"/>
      <c r="PWM61" s="1661"/>
      <c r="PWN61" s="1661"/>
      <c r="PWO61" s="1661"/>
      <c r="PWP61" s="1661"/>
      <c r="PWQ61" s="1661"/>
      <c r="PWR61" s="1661"/>
      <c r="PWS61" s="1661"/>
      <c r="PWT61" s="1661"/>
      <c r="PWU61" s="1661"/>
      <c r="PWV61" s="1661"/>
      <c r="PWW61" s="1661"/>
      <c r="PWX61" s="1661"/>
      <c r="PWY61" s="1661"/>
      <c r="PWZ61" s="1661"/>
      <c r="PXA61" s="1661"/>
      <c r="PXB61" s="1661"/>
      <c r="PXC61" s="1661"/>
      <c r="PXD61" s="1661"/>
      <c r="PXE61" s="1661"/>
      <c r="PXF61" s="1661"/>
      <c r="PXG61" s="1661"/>
      <c r="PXH61" s="1661"/>
      <c r="PXI61" s="1661"/>
      <c r="PXJ61" s="1661"/>
      <c r="PXK61" s="1661"/>
      <c r="PXL61" s="1661"/>
      <c r="PXM61" s="1661"/>
      <c r="PXN61" s="1661"/>
      <c r="PXO61" s="1661"/>
      <c r="PXP61" s="1661"/>
      <c r="PXQ61" s="1661"/>
      <c r="PXR61" s="1661"/>
      <c r="PXS61" s="1661"/>
      <c r="PXT61" s="1661"/>
      <c r="PXU61" s="1661"/>
      <c r="PXV61" s="1661"/>
      <c r="PXW61" s="1661"/>
      <c r="PXX61" s="1661"/>
      <c r="PXY61" s="1661"/>
      <c r="PXZ61" s="1661"/>
      <c r="PYA61" s="1661"/>
      <c r="PYB61" s="1661"/>
      <c r="PYC61" s="1661"/>
      <c r="PYD61" s="1661"/>
      <c r="PYE61" s="1661"/>
      <c r="PYF61" s="1661"/>
      <c r="PYG61" s="1661"/>
      <c r="PYH61" s="1661"/>
      <c r="PYI61" s="1661"/>
      <c r="PYJ61" s="1661"/>
      <c r="PYK61" s="1661"/>
      <c r="PYL61" s="1661"/>
      <c r="PYM61" s="1661"/>
      <c r="PYN61" s="1661"/>
      <c r="PYO61" s="1661"/>
      <c r="PYP61" s="1661"/>
      <c r="PYQ61" s="1661"/>
      <c r="PYR61" s="1661"/>
      <c r="PYS61" s="1661"/>
      <c r="PYT61" s="1661"/>
      <c r="PYU61" s="1661"/>
      <c r="PYV61" s="1661"/>
      <c r="PYW61" s="1661"/>
      <c r="PYX61" s="1661"/>
      <c r="PYY61" s="1661"/>
      <c r="PYZ61" s="1661"/>
      <c r="PZA61" s="1661"/>
      <c r="PZB61" s="1661"/>
      <c r="PZC61" s="1661"/>
      <c r="PZD61" s="1661"/>
      <c r="PZE61" s="1661"/>
      <c r="PZF61" s="1661"/>
      <c r="PZG61" s="1661"/>
      <c r="PZH61" s="1661"/>
      <c r="PZI61" s="1661"/>
      <c r="PZJ61" s="1661"/>
      <c r="PZK61" s="1661"/>
      <c r="PZL61" s="1661"/>
      <c r="PZM61" s="1661"/>
      <c r="PZN61" s="1661"/>
      <c r="PZO61" s="1661"/>
      <c r="PZP61" s="1661"/>
      <c r="PZQ61" s="1661"/>
      <c r="PZR61" s="1661"/>
      <c r="PZS61" s="1661"/>
      <c r="PZT61" s="1661"/>
      <c r="PZU61" s="1661"/>
      <c r="PZV61" s="1661"/>
      <c r="PZW61" s="1661"/>
      <c r="PZX61" s="1661"/>
      <c r="PZY61" s="1661"/>
      <c r="PZZ61" s="1661"/>
      <c r="QAA61" s="1661"/>
      <c r="QAB61" s="1661"/>
      <c r="QAC61" s="1661"/>
      <c r="QAD61" s="1661"/>
      <c r="QAE61" s="1661"/>
      <c r="QAF61" s="1661"/>
      <c r="QAG61" s="1661"/>
      <c r="QAH61" s="1661"/>
      <c r="QAI61" s="1661"/>
      <c r="QAJ61" s="1661"/>
      <c r="QAK61" s="1661"/>
      <c r="QAL61" s="1661"/>
      <c r="QAM61" s="1661"/>
      <c r="QAN61" s="1661"/>
      <c r="QAO61" s="1661"/>
      <c r="QAP61" s="1661"/>
      <c r="QAQ61" s="1661"/>
      <c r="QAR61" s="1661"/>
      <c r="QAS61" s="1661"/>
      <c r="QAT61" s="1661"/>
      <c r="QAU61" s="1661"/>
      <c r="QAV61" s="1661"/>
      <c r="QAW61" s="1661"/>
      <c r="QAX61" s="1661"/>
      <c r="QAY61" s="1661"/>
      <c r="QAZ61" s="1661"/>
      <c r="QBA61" s="1661"/>
      <c r="QBB61" s="1661"/>
      <c r="QBC61" s="1661"/>
      <c r="QBD61" s="1661"/>
      <c r="QBE61" s="1661"/>
      <c r="QBF61" s="1661"/>
      <c r="QBG61" s="1661"/>
      <c r="QBH61" s="1661"/>
      <c r="QBI61" s="1661"/>
      <c r="QBJ61" s="1661"/>
      <c r="QBK61" s="1661"/>
      <c r="QBL61" s="1661"/>
      <c r="QBM61" s="1661"/>
      <c r="QBN61" s="1661"/>
      <c r="QBO61" s="1661"/>
      <c r="QBP61" s="1661"/>
      <c r="QBQ61" s="1661"/>
      <c r="QBR61" s="1661"/>
      <c r="QBS61" s="1661"/>
      <c r="QBT61" s="1661"/>
      <c r="QBU61" s="1661"/>
      <c r="QBV61" s="1661"/>
      <c r="QBW61" s="1661"/>
      <c r="QBX61" s="1661"/>
      <c r="QBY61" s="1661"/>
      <c r="QBZ61" s="1661"/>
      <c r="QCA61" s="1661"/>
      <c r="QCB61" s="1661"/>
      <c r="QCC61" s="1661"/>
      <c r="QCD61" s="1661"/>
      <c r="QCE61" s="1661"/>
      <c r="QCF61" s="1661"/>
      <c r="QCG61" s="1661"/>
      <c r="QCH61" s="1661"/>
      <c r="QCI61" s="1661"/>
      <c r="QCJ61" s="1661"/>
      <c r="QCK61" s="1661"/>
      <c r="QCL61" s="1661"/>
      <c r="QCM61" s="1661"/>
      <c r="QCN61" s="1661"/>
      <c r="QCO61" s="1661"/>
      <c r="QCP61" s="1661"/>
      <c r="QCQ61" s="1661"/>
      <c r="QCR61" s="1661"/>
      <c r="QCS61" s="1661"/>
      <c r="QCT61" s="1661"/>
      <c r="QCU61" s="1661"/>
      <c r="QCV61" s="1661"/>
      <c r="QCW61" s="1661"/>
      <c r="QCX61" s="1661"/>
      <c r="QCY61" s="1661"/>
      <c r="QCZ61" s="1661"/>
      <c r="QDA61" s="1661"/>
      <c r="QDB61" s="1661"/>
      <c r="QDC61" s="1661"/>
      <c r="QDD61" s="1661"/>
      <c r="QDE61" s="1661"/>
      <c r="QDF61" s="1661"/>
      <c r="QDG61" s="1661"/>
      <c r="QDH61" s="1661"/>
      <c r="QDI61" s="1661"/>
      <c r="QDJ61" s="1661"/>
      <c r="QDK61" s="1661"/>
      <c r="QDL61" s="1661"/>
      <c r="QDM61" s="1661"/>
      <c r="QDN61" s="1661"/>
      <c r="QDO61" s="1661"/>
      <c r="QDP61" s="1661"/>
      <c r="QDQ61" s="1661"/>
      <c r="QDR61" s="1661"/>
      <c r="QDS61" s="1661"/>
      <c r="QDT61" s="1661"/>
      <c r="QDU61" s="1661"/>
      <c r="QDV61" s="1661"/>
      <c r="QDW61" s="1661"/>
      <c r="QDX61" s="1661"/>
      <c r="QDY61" s="1661"/>
      <c r="QDZ61" s="1661"/>
      <c r="QEA61" s="1661"/>
      <c r="QEB61" s="1661"/>
      <c r="QEC61" s="1661"/>
      <c r="QED61" s="1661"/>
      <c r="QEE61" s="1661"/>
      <c r="QEF61" s="1661"/>
      <c r="QEG61" s="1661"/>
      <c r="QEH61" s="1661"/>
      <c r="QEI61" s="1661"/>
      <c r="QEJ61" s="1661"/>
      <c r="QEK61" s="1661"/>
      <c r="QEL61" s="1661"/>
      <c r="QEM61" s="1661"/>
      <c r="QEN61" s="1661"/>
      <c r="QEO61" s="1661"/>
      <c r="QEP61" s="1661"/>
      <c r="QEQ61" s="1661"/>
      <c r="QER61" s="1661"/>
      <c r="QES61" s="1661"/>
      <c r="QET61" s="1661"/>
      <c r="QEU61" s="1661"/>
      <c r="QEV61" s="1661"/>
      <c r="QEW61" s="1661"/>
      <c r="QEX61" s="1661"/>
      <c r="QEY61" s="1661"/>
      <c r="QEZ61" s="1661"/>
      <c r="QFA61" s="1661"/>
      <c r="QFB61" s="1661"/>
      <c r="QFC61" s="1661"/>
      <c r="QFD61" s="1661"/>
      <c r="QFE61" s="1661"/>
      <c r="QFF61" s="1661"/>
      <c r="QFG61" s="1661"/>
      <c r="QFH61" s="1661"/>
      <c r="QFI61" s="1661"/>
      <c r="QFJ61" s="1661"/>
      <c r="QFK61" s="1661"/>
      <c r="QFL61" s="1661"/>
      <c r="QFM61" s="1661"/>
      <c r="QFN61" s="1661"/>
      <c r="QFO61" s="1661"/>
      <c r="QFP61" s="1661"/>
      <c r="QFQ61" s="1661"/>
      <c r="QFR61" s="1661"/>
      <c r="QFS61" s="1661"/>
      <c r="QFT61" s="1661"/>
      <c r="QFU61" s="1661"/>
      <c r="QFV61" s="1661"/>
      <c r="QFW61" s="1661"/>
      <c r="QFX61" s="1661"/>
      <c r="QFY61" s="1661"/>
      <c r="QFZ61" s="1661"/>
      <c r="QGA61" s="1661"/>
      <c r="QGB61" s="1661"/>
      <c r="QGC61" s="1661"/>
      <c r="QGD61" s="1661"/>
      <c r="QGE61" s="1661"/>
      <c r="QGF61" s="1661"/>
      <c r="QGG61" s="1661"/>
      <c r="QGH61" s="1661"/>
      <c r="QGI61" s="1661"/>
      <c r="QGJ61" s="1661"/>
      <c r="QGK61" s="1661"/>
      <c r="QGL61" s="1661"/>
      <c r="QGM61" s="1661"/>
      <c r="QGN61" s="1661"/>
      <c r="QGO61" s="1661"/>
      <c r="QGP61" s="1661"/>
      <c r="QGQ61" s="1661"/>
      <c r="QGR61" s="1661"/>
      <c r="QGS61" s="1661"/>
      <c r="QGT61" s="1661"/>
      <c r="QGU61" s="1661"/>
      <c r="QGV61" s="1661"/>
      <c r="QGW61" s="1661"/>
      <c r="QGX61" s="1661"/>
      <c r="QGY61" s="1661"/>
      <c r="QGZ61" s="1661"/>
      <c r="QHA61" s="1661"/>
      <c r="QHB61" s="1661"/>
      <c r="QHC61" s="1661"/>
      <c r="QHD61" s="1661"/>
      <c r="QHE61" s="1661"/>
      <c r="QHF61" s="1661"/>
      <c r="QHG61" s="1661"/>
      <c r="QHH61" s="1661"/>
      <c r="QHI61" s="1661"/>
      <c r="QHJ61" s="1661"/>
      <c r="QHK61" s="1661"/>
      <c r="QHL61" s="1661"/>
      <c r="QHM61" s="1661"/>
      <c r="QHN61" s="1661"/>
      <c r="QHO61" s="1661"/>
      <c r="QHP61" s="1661"/>
      <c r="QHQ61" s="1661"/>
      <c r="QHR61" s="1661"/>
      <c r="QHS61" s="1661"/>
      <c r="QHT61" s="1661"/>
      <c r="QHU61" s="1661"/>
      <c r="QHV61" s="1661"/>
      <c r="QHW61" s="1661"/>
      <c r="QHX61" s="1661"/>
      <c r="QHY61" s="1661"/>
      <c r="QHZ61" s="1661"/>
      <c r="QIA61" s="1661"/>
      <c r="QIB61" s="1661"/>
      <c r="QIC61" s="1661"/>
      <c r="QID61" s="1661"/>
      <c r="QIE61" s="1661"/>
      <c r="QIF61" s="1661"/>
      <c r="QIG61" s="1661"/>
      <c r="QIH61" s="1661"/>
      <c r="QII61" s="1661"/>
      <c r="QIJ61" s="1661"/>
      <c r="QIK61" s="1661"/>
      <c r="QIL61" s="1661"/>
      <c r="QIM61" s="1661"/>
      <c r="QIN61" s="1661"/>
      <c r="QIO61" s="1661"/>
      <c r="QIP61" s="1661"/>
      <c r="QIQ61" s="1661"/>
      <c r="QIR61" s="1661"/>
      <c r="QIS61" s="1661"/>
      <c r="QIT61" s="1661"/>
      <c r="QIU61" s="1661"/>
      <c r="QIV61" s="1661"/>
      <c r="QIW61" s="1661"/>
      <c r="QIX61" s="1661"/>
      <c r="QIY61" s="1661"/>
      <c r="QIZ61" s="1661"/>
      <c r="QJA61" s="1661"/>
      <c r="QJB61" s="1661"/>
      <c r="QJC61" s="1661"/>
      <c r="QJD61" s="1661"/>
      <c r="QJE61" s="1661"/>
      <c r="QJF61" s="1661"/>
      <c r="QJG61" s="1661"/>
      <c r="QJH61" s="1661"/>
      <c r="QJI61" s="1661"/>
      <c r="QJJ61" s="1661"/>
      <c r="QJK61" s="1661"/>
      <c r="QJL61" s="1661"/>
      <c r="QJM61" s="1661"/>
      <c r="QJN61" s="1661"/>
      <c r="QJO61" s="1661"/>
      <c r="QJP61" s="1661"/>
      <c r="QJQ61" s="1661"/>
      <c r="QJR61" s="1661"/>
      <c r="QJS61" s="1661"/>
      <c r="QJT61" s="1661"/>
      <c r="QJU61" s="1661"/>
      <c r="QJV61" s="1661"/>
      <c r="QJW61" s="1661"/>
      <c r="QJX61" s="1661"/>
      <c r="QJY61" s="1661"/>
      <c r="QJZ61" s="1661"/>
      <c r="QKA61" s="1661"/>
      <c r="QKB61" s="1661"/>
      <c r="QKC61" s="1661"/>
      <c r="QKD61" s="1661"/>
      <c r="QKE61" s="1661"/>
      <c r="QKF61" s="1661"/>
      <c r="QKG61" s="1661"/>
      <c r="QKH61" s="1661"/>
      <c r="QKI61" s="1661"/>
      <c r="QKJ61" s="1661"/>
      <c r="QKK61" s="1661"/>
      <c r="QKL61" s="1661"/>
      <c r="QKM61" s="1661"/>
      <c r="QKN61" s="1661"/>
      <c r="QKO61" s="1661"/>
      <c r="QKP61" s="1661"/>
      <c r="QKQ61" s="1661"/>
      <c r="QKR61" s="1661"/>
      <c r="QKS61" s="1661"/>
      <c r="QKT61" s="1661"/>
      <c r="QKU61" s="1661"/>
      <c r="QKV61" s="1661"/>
      <c r="QKW61" s="1661"/>
      <c r="QKX61" s="1661"/>
      <c r="QKY61" s="1661"/>
      <c r="QKZ61" s="1661"/>
      <c r="QLA61" s="1661"/>
      <c r="QLB61" s="1661"/>
      <c r="QLC61" s="1661"/>
      <c r="QLD61" s="1661"/>
      <c r="QLE61" s="1661"/>
      <c r="QLF61" s="1661"/>
      <c r="QLG61" s="1661"/>
      <c r="QLH61" s="1661"/>
      <c r="QLI61" s="1661"/>
      <c r="QLJ61" s="1661"/>
      <c r="QLK61" s="1661"/>
      <c r="QLL61" s="1661"/>
      <c r="QLM61" s="1661"/>
      <c r="QLN61" s="1661"/>
      <c r="QLO61" s="1661"/>
      <c r="QLP61" s="1661"/>
      <c r="QLQ61" s="1661"/>
      <c r="QLR61" s="1661"/>
      <c r="QLS61" s="1661"/>
      <c r="QLT61" s="1661"/>
      <c r="QLU61" s="1661"/>
      <c r="QLV61" s="1661"/>
      <c r="QLW61" s="1661"/>
      <c r="QLX61" s="1661"/>
      <c r="QLY61" s="1661"/>
      <c r="QLZ61" s="1661"/>
      <c r="QMA61" s="1661"/>
      <c r="QMB61" s="1661"/>
      <c r="QMC61" s="1661"/>
      <c r="QMD61" s="1661"/>
      <c r="QME61" s="1661"/>
      <c r="QMF61" s="1661"/>
      <c r="QMG61" s="1661"/>
      <c r="QMH61" s="1661"/>
      <c r="QMI61" s="1661"/>
      <c r="QMJ61" s="1661"/>
      <c r="QMK61" s="1661"/>
      <c r="QML61" s="1661"/>
      <c r="QMM61" s="1661"/>
      <c r="QMN61" s="1661"/>
      <c r="QMO61" s="1661"/>
      <c r="QMP61" s="1661"/>
      <c r="QMQ61" s="1661"/>
      <c r="QMR61" s="1661"/>
      <c r="QMS61" s="1661"/>
      <c r="QMT61" s="1661"/>
      <c r="QMU61" s="1661"/>
      <c r="QMV61" s="1661"/>
      <c r="QMW61" s="1661"/>
      <c r="QMX61" s="1661"/>
      <c r="QMY61" s="1661"/>
      <c r="QMZ61" s="1661"/>
      <c r="QNA61" s="1661"/>
      <c r="QNB61" s="1661"/>
      <c r="QNC61" s="1661"/>
      <c r="QND61" s="1661"/>
      <c r="QNE61" s="1661"/>
      <c r="QNF61" s="1661"/>
      <c r="QNG61" s="1661"/>
      <c r="QNH61" s="1661"/>
      <c r="QNI61" s="1661"/>
      <c r="QNJ61" s="1661"/>
      <c r="QNK61" s="1661"/>
      <c r="QNL61" s="1661"/>
      <c r="QNM61" s="1661"/>
      <c r="QNN61" s="1661"/>
      <c r="QNO61" s="1661"/>
      <c r="QNP61" s="1661"/>
      <c r="QNQ61" s="1661"/>
      <c r="QNR61" s="1661"/>
      <c r="QNS61" s="1661"/>
      <c r="QNT61" s="1661"/>
      <c r="QNU61" s="1661"/>
      <c r="QNV61" s="1661"/>
      <c r="QNW61" s="1661"/>
      <c r="QNX61" s="1661"/>
      <c r="QNY61" s="1661"/>
      <c r="QNZ61" s="1661"/>
      <c r="QOA61" s="1661"/>
      <c r="QOB61" s="1661"/>
      <c r="QOC61" s="1661"/>
      <c r="QOD61" s="1661"/>
      <c r="QOE61" s="1661"/>
      <c r="QOF61" s="1661"/>
      <c r="QOG61" s="1661"/>
      <c r="QOH61" s="1661"/>
      <c r="QOI61" s="1661"/>
      <c r="QOJ61" s="1661"/>
      <c r="QOK61" s="1661"/>
      <c r="QOL61" s="1661"/>
      <c r="QOM61" s="1661"/>
      <c r="QON61" s="1661"/>
      <c r="QOO61" s="1661"/>
      <c r="QOP61" s="1661"/>
      <c r="QOQ61" s="1661"/>
      <c r="QOR61" s="1661"/>
      <c r="QOS61" s="1661"/>
      <c r="QOT61" s="1661"/>
      <c r="QOU61" s="1661"/>
      <c r="QOV61" s="1661"/>
      <c r="QOW61" s="1661"/>
      <c r="QOX61" s="1661"/>
      <c r="QOY61" s="1661"/>
      <c r="QOZ61" s="1661"/>
      <c r="QPA61" s="1661"/>
      <c r="QPB61" s="1661"/>
      <c r="QPC61" s="1661"/>
      <c r="QPD61" s="1661"/>
      <c r="QPE61" s="1661"/>
      <c r="QPF61" s="1661"/>
      <c r="QPG61" s="1661"/>
      <c r="QPH61" s="1661"/>
      <c r="QPI61" s="1661"/>
      <c r="QPJ61" s="1661"/>
      <c r="QPK61" s="1661"/>
      <c r="QPL61" s="1661"/>
      <c r="QPM61" s="1661"/>
      <c r="QPN61" s="1661"/>
      <c r="QPO61" s="1661"/>
      <c r="QPP61" s="1661"/>
      <c r="QPQ61" s="1661"/>
      <c r="QPR61" s="1661"/>
      <c r="QPS61" s="1661"/>
      <c r="QPT61" s="1661"/>
      <c r="QPU61" s="1661"/>
      <c r="QPV61" s="1661"/>
      <c r="QPW61" s="1661"/>
      <c r="QPX61" s="1661"/>
      <c r="QPY61" s="1661"/>
      <c r="QPZ61" s="1661"/>
      <c r="QQA61" s="1661"/>
      <c r="QQB61" s="1661"/>
      <c r="QQC61" s="1661"/>
      <c r="QQD61" s="1661"/>
      <c r="QQE61" s="1661"/>
      <c r="QQF61" s="1661"/>
      <c r="QQG61" s="1661"/>
      <c r="QQH61" s="1661"/>
      <c r="QQI61" s="1661"/>
      <c r="QQJ61" s="1661"/>
      <c r="QQK61" s="1661"/>
      <c r="QQL61" s="1661"/>
      <c r="QQM61" s="1661"/>
      <c r="QQN61" s="1661"/>
      <c r="QQO61" s="1661"/>
      <c r="QQP61" s="1661"/>
      <c r="QQQ61" s="1661"/>
      <c r="QQR61" s="1661"/>
      <c r="QQS61" s="1661"/>
      <c r="QQT61" s="1661"/>
      <c r="QQU61" s="1661"/>
      <c r="QQV61" s="1661"/>
      <c r="QQW61" s="1661"/>
      <c r="QQX61" s="1661"/>
      <c r="QQY61" s="1661"/>
      <c r="QQZ61" s="1661"/>
      <c r="QRA61" s="1661"/>
      <c r="QRB61" s="1661"/>
      <c r="QRC61" s="1661"/>
      <c r="QRD61" s="1661"/>
      <c r="QRE61" s="1661"/>
      <c r="QRF61" s="1661"/>
      <c r="QRG61" s="1661"/>
      <c r="QRH61" s="1661"/>
      <c r="QRI61" s="1661"/>
      <c r="QRJ61" s="1661"/>
      <c r="QRK61" s="1661"/>
      <c r="QRL61" s="1661"/>
      <c r="QRM61" s="1661"/>
      <c r="QRN61" s="1661"/>
      <c r="QRO61" s="1661"/>
      <c r="QRP61" s="1661"/>
      <c r="QRQ61" s="1661"/>
      <c r="QRR61" s="1661"/>
      <c r="QRS61" s="1661"/>
      <c r="QRT61" s="1661"/>
      <c r="QRU61" s="1661"/>
      <c r="QRV61" s="1661"/>
      <c r="QRW61" s="1661"/>
      <c r="QRX61" s="1661"/>
      <c r="QRY61" s="1661"/>
      <c r="QRZ61" s="1661"/>
      <c r="QSA61" s="1661"/>
      <c r="QSB61" s="1661"/>
      <c r="QSC61" s="1661"/>
      <c r="QSD61" s="1661"/>
      <c r="QSE61" s="1661"/>
      <c r="QSF61" s="1661"/>
      <c r="QSG61" s="1661"/>
      <c r="QSH61" s="1661"/>
      <c r="QSI61" s="1661"/>
      <c r="QSJ61" s="1661"/>
      <c r="QSK61" s="1661"/>
      <c r="QSL61" s="1661"/>
      <c r="QSM61" s="1661"/>
      <c r="QSN61" s="1661"/>
      <c r="QSO61" s="1661"/>
      <c r="QSP61" s="1661"/>
      <c r="QSQ61" s="1661"/>
      <c r="QSR61" s="1661"/>
      <c r="QSS61" s="1661"/>
      <c r="QST61" s="1661"/>
      <c r="QSU61" s="1661"/>
      <c r="QSV61" s="1661"/>
      <c r="QSW61" s="1661"/>
      <c r="QSX61" s="1661"/>
      <c r="QSY61" s="1661"/>
      <c r="QSZ61" s="1661"/>
      <c r="QTA61" s="1661"/>
      <c r="QTB61" s="1661"/>
      <c r="QTC61" s="1661"/>
      <c r="QTD61" s="1661"/>
      <c r="QTE61" s="1661"/>
      <c r="QTF61" s="1661"/>
      <c r="QTG61" s="1661"/>
      <c r="QTH61" s="1661"/>
      <c r="QTI61" s="1661"/>
      <c r="QTJ61" s="1661"/>
      <c r="QTK61" s="1661"/>
      <c r="QTL61" s="1661"/>
      <c r="QTM61" s="1661"/>
      <c r="QTN61" s="1661"/>
      <c r="QTO61" s="1661"/>
      <c r="QTP61" s="1661"/>
      <c r="QTQ61" s="1661"/>
      <c r="QTR61" s="1661"/>
      <c r="QTS61" s="1661"/>
      <c r="QTT61" s="1661"/>
      <c r="QTU61" s="1661"/>
      <c r="QTV61" s="1661"/>
      <c r="QTW61" s="1661"/>
      <c r="QTX61" s="1661"/>
      <c r="QTY61" s="1661"/>
      <c r="QTZ61" s="1661"/>
      <c r="QUA61" s="1661"/>
      <c r="QUB61" s="1661"/>
      <c r="QUC61" s="1661"/>
      <c r="QUD61" s="1661"/>
      <c r="QUE61" s="1661"/>
      <c r="QUF61" s="1661"/>
      <c r="QUG61" s="1661"/>
      <c r="QUH61" s="1661"/>
      <c r="QUI61" s="1661"/>
      <c r="QUJ61" s="1661"/>
      <c r="QUK61" s="1661"/>
      <c r="QUL61" s="1661"/>
      <c r="QUM61" s="1661"/>
      <c r="QUN61" s="1661"/>
      <c r="QUO61" s="1661"/>
      <c r="QUP61" s="1661"/>
      <c r="QUQ61" s="1661"/>
      <c r="QUR61" s="1661"/>
      <c r="QUS61" s="1661"/>
      <c r="QUT61" s="1661"/>
      <c r="QUU61" s="1661"/>
      <c r="QUV61" s="1661"/>
      <c r="QUW61" s="1661"/>
      <c r="QUX61" s="1661"/>
      <c r="QUY61" s="1661"/>
      <c r="QUZ61" s="1661"/>
      <c r="QVA61" s="1661"/>
      <c r="QVB61" s="1661"/>
      <c r="QVC61" s="1661"/>
      <c r="QVD61" s="1661"/>
      <c r="QVE61" s="1661"/>
      <c r="QVF61" s="1661"/>
      <c r="QVG61" s="1661"/>
      <c r="QVH61" s="1661"/>
      <c r="QVI61" s="1661"/>
      <c r="QVJ61" s="1661"/>
      <c r="QVK61" s="1661"/>
      <c r="QVL61" s="1661"/>
      <c r="QVM61" s="1661"/>
      <c r="QVN61" s="1661"/>
      <c r="QVO61" s="1661"/>
      <c r="QVP61" s="1661"/>
      <c r="QVQ61" s="1661"/>
      <c r="QVR61" s="1661"/>
      <c r="QVS61" s="1661"/>
      <c r="QVT61" s="1661"/>
      <c r="QVU61" s="1661"/>
      <c r="QVV61" s="1661"/>
      <c r="QVW61" s="1661"/>
      <c r="QVX61" s="1661"/>
      <c r="QVY61" s="1661"/>
      <c r="QVZ61" s="1661"/>
      <c r="QWA61" s="1661"/>
      <c r="QWB61" s="1661"/>
      <c r="QWC61" s="1661"/>
      <c r="QWD61" s="1661"/>
      <c r="QWE61" s="1661"/>
      <c r="QWF61" s="1661"/>
      <c r="QWG61" s="1661"/>
      <c r="QWH61" s="1661"/>
      <c r="QWI61" s="1661"/>
      <c r="QWJ61" s="1661"/>
      <c r="QWK61" s="1661"/>
      <c r="QWL61" s="1661"/>
      <c r="QWM61" s="1661"/>
      <c r="QWN61" s="1661"/>
      <c r="QWO61" s="1661"/>
      <c r="QWP61" s="1661"/>
      <c r="QWQ61" s="1661"/>
      <c r="QWR61" s="1661"/>
      <c r="QWS61" s="1661"/>
      <c r="QWT61" s="1661"/>
      <c r="QWU61" s="1661"/>
      <c r="QWV61" s="1661"/>
      <c r="QWW61" s="1661"/>
      <c r="QWX61" s="1661"/>
      <c r="QWY61" s="1661"/>
      <c r="QWZ61" s="1661"/>
      <c r="QXA61" s="1661"/>
      <c r="QXB61" s="1661"/>
      <c r="QXC61" s="1661"/>
      <c r="QXD61" s="1661"/>
      <c r="QXE61" s="1661"/>
      <c r="QXF61" s="1661"/>
      <c r="QXG61" s="1661"/>
      <c r="QXH61" s="1661"/>
      <c r="QXI61" s="1661"/>
      <c r="QXJ61" s="1661"/>
      <c r="QXK61" s="1661"/>
      <c r="QXL61" s="1661"/>
      <c r="QXM61" s="1661"/>
      <c r="QXN61" s="1661"/>
      <c r="QXO61" s="1661"/>
      <c r="QXP61" s="1661"/>
      <c r="QXQ61" s="1661"/>
      <c r="QXR61" s="1661"/>
      <c r="QXS61" s="1661"/>
      <c r="QXT61" s="1661"/>
      <c r="QXU61" s="1661"/>
      <c r="QXV61" s="1661"/>
      <c r="QXW61" s="1661"/>
      <c r="QXX61" s="1661"/>
      <c r="QXY61" s="1661"/>
      <c r="QXZ61" s="1661"/>
      <c r="QYA61" s="1661"/>
      <c r="QYB61" s="1661"/>
      <c r="QYC61" s="1661"/>
      <c r="QYD61" s="1661"/>
      <c r="QYE61" s="1661"/>
      <c r="QYF61" s="1661"/>
      <c r="QYG61" s="1661"/>
      <c r="QYH61" s="1661"/>
      <c r="QYI61" s="1661"/>
      <c r="QYJ61" s="1661"/>
      <c r="QYK61" s="1661"/>
      <c r="QYL61" s="1661"/>
      <c r="QYM61" s="1661"/>
      <c r="QYN61" s="1661"/>
      <c r="QYO61" s="1661"/>
      <c r="QYP61" s="1661"/>
      <c r="QYQ61" s="1661"/>
      <c r="QYR61" s="1661"/>
      <c r="QYS61" s="1661"/>
      <c r="QYT61" s="1661"/>
      <c r="QYU61" s="1661"/>
      <c r="QYV61" s="1661"/>
      <c r="QYW61" s="1661"/>
      <c r="QYX61" s="1661"/>
      <c r="QYY61" s="1661"/>
      <c r="QYZ61" s="1661"/>
      <c r="QZA61" s="1661"/>
      <c r="QZB61" s="1661"/>
      <c r="QZC61" s="1661"/>
      <c r="QZD61" s="1661"/>
      <c r="QZE61" s="1661"/>
      <c r="QZF61" s="1661"/>
      <c r="QZG61" s="1661"/>
      <c r="QZH61" s="1661"/>
      <c r="QZI61" s="1661"/>
      <c r="QZJ61" s="1661"/>
      <c r="QZK61" s="1661"/>
      <c r="QZL61" s="1661"/>
      <c r="QZM61" s="1661"/>
      <c r="QZN61" s="1661"/>
      <c r="QZO61" s="1661"/>
      <c r="QZP61" s="1661"/>
      <c r="QZQ61" s="1661"/>
      <c r="QZR61" s="1661"/>
      <c r="QZS61" s="1661"/>
      <c r="QZT61" s="1661"/>
      <c r="QZU61" s="1661"/>
      <c r="QZV61" s="1661"/>
      <c r="QZW61" s="1661"/>
      <c r="QZX61" s="1661"/>
      <c r="QZY61" s="1661"/>
      <c r="QZZ61" s="1661"/>
      <c r="RAA61" s="1661"/>
      <c r="RAB61" s="1661"/>
      <c r="RAC61" s="1661"/>
      <c r="RAD61" s="1661"/>
      <c r="RAE61" s="1661"/>
      <c r="RAF61" s="1661"/>
      <c r="RAG61" s="1661"/>
      <c r="RAH61" s="1661"/>
      <c r="RAI61" s="1661"/>
      <c r="RAJ61" s="1661"/>
      <c r="RAK61" s="1661"/>
      <c r="RAL61" s="1661"/>
      <c r="RAM61" s="1661"/>
      <c r="RAN61" s="1661"/>
      <c r="RAO61" s="1661"/>
      <c r="RAP61" s="1661"/>
      <c r="RAQ61" s="1661"/>
      <c r="RAR61" s="1661"/>
      <c r="RAS61" s="1661"/>
      <c r="RAT61" s="1661"/>
      <c r="RAU61" s="1661"/>
      <c r="RAV61" s="1661"/>
      <c r="RAW61" s="1661"/>
      <c r="RAX61" s="1661"/>
      <c r="RAY61" s="1661"/>
      <c r="RAZ61" s="1661"/>
      <c r="RBA61" s="1661"/>
      <c r="RBB61" s="1661"/>
      <c r="RBC61" s="1661"/>
      <c r="RBD61" s="1661"/>
      <c r="RBE61" s="1661"/>
      <c r="RBF61" s="1661"/>
      <c r="RBG61" s="1661"/>
      <c r="RBH61" s="1661"/>
      <c r="RBI61" s="1661"/>
      <c r="RBJ61" s="1661"/>
      <c r="RBK61" s="1661"/>
      <c r="RBL61" s="1661"/>
      <c r="RBM61" s="1661"/>
      <c r="RBN61" s="1661"/>
      <c r="RBO61" s="1661"/>
      <c r="RBP61" s="1661"/>
      <c r="RBQ61" s="1661"/>
      <c r="RBR61" s="1661"/>
      <c r="RBS61" s="1661"/>
      <c r="RBT61" s="1661"/>
      <c r="RBU61" s="1661"/>
      <c r="RBV61" s="1661"/>
      <c r="RBW61" s="1661"/>
      <c r="RBX61" s="1661"/>
      <c r="RBY61" s="1661"/>
      <c r="RBZ61" s="1661"/>
      <c r="RCA61" s="1661"/>
      <c r="RCB61" s="1661"/>
      <c r="RCC61" s="1661"/>
      <c r="RCD61" s="1661"/>
      <c r="RCE61" s="1661"/>
      <c r="RCF61" s="1661"/>
      <c r="RCG61" s="1661"/>
      <c r="RCH61" s="1661"/>
      <c r="RCI61" s="1661"/>
      <c r="RCJ61" s="1661"/>
      <c r="RCK61" s="1661"/>
      <c r="RCL61" s="1661"/>
      <c r="RCM61" s="1661"/>
      <c r="RCN61" s="1661"/>
      <c r="RCO61" s="1661"/>
      <c r="RCP61" s="1661"/>
      <c r="RCQ61" s="1661"/>
      <c r="RCR61" s="1661"/>
      <c r="RCS61" s="1661"/>
      <c r="RCT61" s="1661"/>
      <c r="RCU61" s="1661"/>
      <c r="RCV61" s="1661"/>
      <c r="RCW61" s="1661"/>
      <c r="RCX61" s="1661"/>
      <c r="RCY61" s="1661"/>
      <c r="RCZ61" s="1661"/>
      <c r="RDA61" s="1661"/>
      <c r="RDB61" s="1661"/>
      <c r="RDC61" s="1661"/>
      <c r="RDD61" s="1661"/>
      <c r="RDE61" s="1661"/>
      <c r="RDF61" s="1661"/>
      <c r="RDG61" s="1661"/>
      <c r="RDH61" s="1661"/>
      <c r="RDI61" s="1661"/>
      <c r="RDJ61" s="1661"/>
      <c r="RDK61" s="1661"/>
      <c r="RDL61" s="1661"/>
      <c r="RDM61" s="1661"/>
      <c r="RDN61" s="1661"/>
      <c r="RDO61" s="1661"/>
      <c r="RDP61" s="1661"/>
      <c r="RDQ61" s="1661"/>
      <c r="RDR61" s="1661"/>
      <c r="RDS61" s="1661"/>
      <c r="RDT61" s="1661"/>
      <c r="RDU61" s="1661"/>
      <c r="RDV61" s="1661"/>
      <c r="RDW61" s="1661"/>
      <c r="RDX61" s="1661"/>
      <c r="RDY61" s="1661"/>
      <c r="RDZ61" s="1661"/>
      <c r="REA61" s="1661"/>
      <c r="REB61" s="1661"/>
      <c r="REC61" s="1661"/>
      <c r="RED61" s="1661"/>
      <c r="REE61" s="1661"/>
      <c r="REF61" s="1661"/>
      <c r="REG61" s="1661"/>
      <c r="REH61" s="1661"/>
      <c r="REI61" s="1661"/>
      <c r="REJ61" s="1661"/>
      <c r="REK61" s="1661"/>
      <c r="REL61" s="1661"/>
      <c r="REM61" s="1661"/>
      <c r="REN61" s="1661"/>
      <c r="REO61" s="1661"/>
      <c r="REP61" s="1661"/>
      <c r="REQ61" s="1661"/>
      <c r="RER61" s="1661"/>
      <c r="RES61" s="1661"/>
      <c r="RET61" s="1661"/>
      <c r="REU61" s="1661"/>
      <c r="REV61" s="1661"/>
      <c r="REW61" s="1661"/>
      <c r="REX61" s="1661"/>
      <c r="REY61" s="1661"/>
      <c r="REZ61" s="1661"/>
      <c r="RFA61" s="1661"/>
      <c r="RFB61" s="1661"/>
      <c r="RFC61" s="1661"/>
      <c r="RFD61" s="1661"/>
      <c r="RFE61" s="1661"/>
      <c r="RFF61" s="1661"/>
      <c r="RFG61" s="1661"/>
      <c r="RFH61" s="1661"/>
      <c r="RFI61" s="1661"/>
      <c r="RFJ61" s="1661"/>
      <c r="RFK61" s="1661"/>
      <c r="RFL61" s="1661"/>
      <c r="RFM61" s="1661"/>
      <c r="RFN61" s="1661"/>
      <c r="RFO61" s="1661"/>
      <c r="RFP61" s="1661"/>
      <c r="RFQ61" s="1661"/>
      <c r="RFR61" s="1661"/>
      <c r="RFS61" s="1661"/>
      <c r="RFT61" s="1661"/>
      <c r="RFU61" s="1661"/>
      <c r="RFV61" s="1661"/>
      <c r="RFW61" s="1661"/>
      <c r="RFX61" s="1661"/>
      <c r="RFY61" s="1661"/>
      <c r="RFZ61" s="1661"/>
      <c r="RGA61" s="1661"/>
      <c r="RGB61" s="1661"/>
      <c r="RGC61" s="1661"/>
      <c r="RGD61" s="1661"/>
      <c r="RGE61" s="1661"/>
      <c r="RGF61" s="1661"/>
      <c r="RGG61" s="1661"/>
      <c r="RGH61" s="1661"/>
      <c r="RGI61" s="1661"/>
      <c r="RGJ61" s="1661"/>
      <c r="RGK61" s="1661"/>
      <c r="RGL61" s="1661"/>
      <c r="RGM61" s="1661"/>
      <c r="RGN61" s="1661"/>
      <c r="RGO61" s="1661"/>
      <c r="RGP61" s="1661"/>
      <c r="RGQ61" s="1661"/>
      <c r="RGR61" s="1661"/>
      <c r="RGS61" s="1661"/>
      <c r="RGT61" s="1661"/>
      <c r="RGU61" s="1661"/>
      <c r="RGV61" s="1661"/>
      <c r="RGW61" s="1661"/>
      <c r="RGX61" s="1661"/>
      <c r="RGY61" s="1661"/>
      <c r="RGZ61" s="1661"/>
      <c r="RHA61" s="1661"/>
      <c r="RHB61" s="1661"/>
      <c r="RHC61" s="1661"/>
      <c r="RHD61" s="1661"/>
      <c r="RHE61" s="1661"/>
      <c r="RHF61" s="1661"/>
      <c r="RHG61" s="1661"/>
      <c r="RHH61" s="1661"/>
      <c r="RHI61" s="1661"/>
      <c r="RHJ61" s="1661"/>
      <c r="RHK61" s="1661"/>
      <c r="RHL61" s="1661"/>
      <c r="RHM61" s="1661"/>
      <c r="RHN61" s="1661"/>
      <c r="RHO61" s="1661"/>
      <c r="RHP61" s="1661"/>
      <c r="RHQ61" s="1661"/>
      <c r="RHR61" s="1661"/>
      <c r="RHS61" s="1661"/>
      <c r="RHT61" s="1661"/>
      <c r="RHU61" s="1661"/>
      <c r="RHV61" s="1661"/>
      <c r="RHW61" s="1661"/>
      <c r="RHX61" s="1661"/>
      <c r="RHY61" s="1661"/>
      <c r="RHZ61" s="1661"/>
      <c r="RIA61" s="1661"/>
      <c r="RIB61" s="1661"/>
      <c r="RIC61" s="1661"/>
      <c r="RID61" s="1661"/>
      <c r="RIE61" s="1661"/>
      <c r="RIF61" s="1661"/>
      <c r="RIG61" s="1661"/>
      <c r="RIH61" s="1661"/>
      <c r="RII61" s="1661"/>
      <c r="RIJ61" s="1661"/>
      <c r="RIK61" s="1661"/>
      <c r="RIL61" s="1661"/>
      <c r="RIM61" s="1661"/>
      <c r="RIN61" s="1661"/>
      <c r="RIO61" s="1661"/>
      <c r="RIP61" s="1661"/>
      <c r="RIQ61" s="1661"/>
      <c r="RIR61" s="1661"/>
      <c r="RIS61" s="1661"/>
      <c r="RIT61" s="1661"/>
      <c r="RIU61" s="1661"/>
      <c r="RIV61" s="1661"/>
      <c r="RIW61" s="1661"/>
      <c r="RIX61" s="1661"/>
      <c r="RIY61" s="1661"/>
      <c r="RIZ61" s="1661"/>
      <c r="RJA61" s="1661"/>
      <c r="RJB61" s="1661"/>
      <c r="RJC61" s="1661"/>
      <c r="RJD61" s="1661"/>
      <c r="RJE61" s="1661"/>
      <c r="RJF61" s="1661"/>
      <c r="RJG61" s="1661"/>
      <c r="RJH61" s="1661"/>
      <c r="RJI61" s="1661"/>
      <c r="RJJ61" s="1661"/>
      <c r="RJK61" s="1661"/>
      <c r="RJL61" s="1661"/>
      <c r="RJM61" s="1661"/>
      <c r="RJN61" s="1661"/>
      <c r="RJO61" s="1661"/>
      <c r="RJP61" s="1661"/>
      <c r="RJQ61" s="1661"/>
      <c r="RJR61" s="1661"/>
      <c r="RJS61" s="1661"/>
      <c r="RJT61" s="1661"/>
      <c r="RJU61" s="1661"/>
      <c r="RJV61" s="1661"/>
      <c r="RJW61" s="1661"/>
      <c r="RJX61" s="1661"/>
      <c r="RJY61" s="1661"/>
      <c r="RJZ61" s="1661"/>
      <c r="RKA61" s="1661"/>
      <c r="RKB61" s="1661"/>
      <c r="RKC61" s="1661"/>
      <c r="RKD61" s="1661"/>
      <c r="RKE61" s="1661"/>
      <c r="RKF61" s="1661"/>
      <c r="RKG61" s="1661"/>
      <c r="RKH61" s="1661"/>
      <c r="RKI61" s="1661"/>
      <c r="RKJ61" s="1661"/>
      <c r="RKK61" s="1661"/>
      <c r="RKL61" s="1661"/>
      <c r="RKM61" s="1661"/>
      <c r="RKN61" s="1661"/>
      <c r="RKO61" s="1661"/>
      <c r="RKP61" s="1661"/>
      <c r="RKQ61" s="1661"/>
      <c r="RKR61" s="1661"/>
      <c r="RKS61" s="1661"/>
      <c r="RKT61" s="1661"/>
      <c r="RKU61" s="1661"/>
      <c r="RKV61" s="1661"/>
      <c r="RKW61" s="1661"/>
      <c r="RKX61" s="1661"/>
      <c r="RKY61" s="1661"/>
      <c r="RKZ61" s="1661"/>
      <c r="RLA61" s="1661"/>
      <c r="RLB61" s="1661"/>
      <c r="RLC61" s="1661"/>
      <c r="RLD61" s="1661"/>
      <c r="RLE61" s="1661"/>
      <c r="RLF61" s="1661"/>
      <c r="RLG61" s="1661"/>
      <c r="RLH61" s="1661"/>
      <c r="RLI61" s="1661"/>
      <c r="RLJ61" s="1661"/>
      <c r="RLK61" s="1661"/>
      <c r="RLL61" s="1661"/>
      <c r="RLM61" s="1661"/>
      <c r="RLN61" s="1661"/>
      <c r="RLO61" s="1661"/>
      <c r="RLP61" s="1661"/>
      <c r="RLQ61" s="1661"/>
      <c r="RLR61" s="1661"/>
      <c r="RLS61" s="1661"/>
      <c r="RLT61" s="1661"/>
      <c r="RLU61" s="1661"/>
      <c r="RLV61" s="1661"/>
      <c r="RLW61" s="1661"/>
      <c r="RLX61" s="1661"/>
      <c r="RLY61" s="1661"/>
      <c r="RLZ61" s="1661"/>
      <c r="RMA61" s="1661"/>
      <c r="RMB61" s="1661"/>
      <c r="RMC61" s="1661"/>
      <c r="RMD61" s="1661"/>
      <c r="RME61" s="1661"/>
      <c r="RMF61" s="1661"/>
      <c r="RMG61" s="1661"/>
      <c r="RMH61" s="1661"/>
      <c r="RMI61" s="1661"/>
      <c r="RMJ61" s="1661"/>
      <c r="RMK61" s="1661"/>
      <c r="RML61" s="1661"/>
      <c r="RMM61" s="1661"/>
      <c r="RMN61" s="1661"/>
      <c r="RMO61" s="1661"/>
      <c r="RMP61" s="1661"/>
      <c r="RMQ61" s="1661"/>
      <c r="RMR61" s="1661"/>
      <c r="RMS61" s="1661"/>
      <c r="RMT61" s="1661"/>
      <c r="RMU61" s="1661"/>
      <c r="RMV61" s="1661"/>
      <c r="RMW61" s="1661"/>
      <c r="RMX61" s="1661"/>
      <c r="RMY61" s="1661"/>
      <c r="RMZ61" s="1661"/>
      <c r="RNA61" s="1661"/>
      <c r="RNB61" s="1661"/>
      <c r="RNC61" s="1661"/>
      <c r="RND61" s="1661"/>
      <c r="RNE61" s="1661"/>
      <c r="RNF61" s="1661"/>
      <c r="RNG61" s="1661"/>
      <c r="RNH61" s="1661"/>
      <c r="RNI61" s="1661"/>
      <c r="RNJ61" s="1661"/>
      <c r="RNK61" s="1661"/>
      <c r="RNL61" s="1661"/>
      <c r="RNM61" s="1661"/>
      <c r="RNN61" s="1661"/>
      <c r="RNO61" s="1661"/>
      <c r="RNP61" s="1661"/>
      <c r="RNQ61" s="1661"/>
      <c r="RNR61" s="1661"/>
      <c r="RNS61" s="1661"/>
      <c r="RNT61" s="1661"/>
      <c r="RNU61" s="1661"/>
      <c r="RNV61" s="1661"/>
      <c r="RNW61" s="1661"/>
      <c r="RNX61" s="1661"/>
      <c r="RNY61" s="1661"/>
      <c r="RNZ61" s="1661"/>
      <c r="ROA61" s="1661"/>
      <c r="ROB61" s="1661"/>
      <c r="ROC61" s="1661"/>
      <c r="ROD61" s="1661"/>
      <c r="ROE61" s="1661"/>
      <c r="ROF61" s="1661"/>
      <c r="ROG61" s="1661"/>
      <c r="ROH61" s="1661"/>
      <c r="ROI61" s="1661"/>
      <c r="ROJ61" s="1661"/>
      <c r="ROK61" s="1661"/>
      <c r="ROL61" s="1661"/>
      <c r="ROM61" s="1661"/>
      <c r="RON61" s="1661"/>
      <c r="ROO61" s="1661"/>
      <c r="ROP61" s="1661"/>
      <c r="ROQ61" s="1661"/>
      <c r="ROR61" s="1661"/>
      <c r="ROS61" s="1661"/>
      <c r="ROT61" s="1661"/>
      <c r="ROU61" s="1661"/>
      <c r="ROV61" s="1661"/>
      <c r="ROW61" s="1661"/>
      <c r="ROX61" s="1661"/>
      <c r="ROY61" s="1661"/>
      <c r="ROZ61" s="1661"/>
      <c r="RPA61" s="1661"/>
      <c r="RPB61" s="1661"/>
      <c r="RPC61" s="1661"/>
      <c r="RPD61" s="1661"/>
      <c r="RPE61" s="1661"/>
      <c r="RPF61" s="1661"/>
      <c r="RPG61" s="1661"/>
      <c r="RPH61" s="1661"/>
      <c r="RPI61" s="1661"/>
      <c r="RPJ61" s="1661"/>
      <c r="RPK61" s="1661"/>
      <c r="RPL61" s="1661"/>
      <c r="RPM61" s="1661"/>
      <c r="RPN61" s="1661"/>
      <c r="RPO61" s="1661"/>
      <c r="RPP61" s="1661"/>
      <c r="RPQ61" s="1661"/>
      <c r="RPR61" s="1661"/>
      <c r="RPS61" s="1661"/>
      <c r="RPT61" s="1661"/>
      <c r="RPU61" s="1661"/>
      <c r="RPV61" s="1661"/>
      <c r="RPW61" s="1661"/>
      <c r="RPX61" s="1661"/>
      <c r="RPY61" s="1661"/>
      <c r="RPZ61" s="1661"/>
      <c r="RQA61" s="1661"/>
      <c r="RQB61" s="1661"/>
      <c r="RQC61" s="1661"/>
      <c r="RQD61" s="1661"/>
      <c r="RQE61" s="1661"/>
      <c r="RQF61" s="1661"/>
      <c r="RQG61" s="1661"/>
      <c r="RQH61" s="1661"/>
      <c r="RQI61" s="1661"/>
      <c r="RQJ61" s="1661"/>
      <c r="RQK61" s="1661"/>
      <c r="RQL61" s="1661"/>
      <c r="RQM61" s="1661"/>
      <c r="RQN61" s="1661"/>
      <c r="RQO61" s="1661"/>
      <c r="RQP61" s="1661"/>
      <c r="RQQ61" s="1661"/>
      <c r="RQR61" s="1661"/>
      <c r="RQS61" s="1661"/>
      <c r="RQT61" s="1661"/>
      <c r="RQU61" s="1661"/>
      <c r="RQV61" s="1661"/>
      <c r="RQW61" s="1661"/>
      <c r="RQX61" s="1661"/>
      <c r="RQY61" s="1661"/>
      <c r="RQZ61" s="1661"/>
      <c r="RRA61" s="1661"/>
      <c r="RRB61" s="1661"/>
      <c r="RRC61" s="1661"/>
      <c r="RRD61" s="1661"/>
      <c r="RRE61" s="1661"/>
      <c r="RRF61" s="1661"/>
      <c r="RRG61" s="1661"/>
      <c r="RRH61" s="1661"/>
      <c r="RRI61" s="1661"/>
      <c r="RRJ61" s="1661"/>
      <c r="RRK61" s="1661"/>
      <c r="RRL61" s="1661"/>
      <c r="RRM61" s="1661"/>
      <c r="RRN61" s="1661"/>
      <c r="RRO61" s="1661"/>
      <c r="RRP61" s="1661"/>
      <c r="RRQ61" s="1661"/>
      <c r="RRR61" s="1661"/>
      <c r="RRS61" s="1661"/>
      <c r="RRT61" s="1661"/>
      <c r="RRU61" s="1661"/>
      <c r="RRV61" s="1661"/>
      <c r="RRW61" s="1661"/>
      <c r="RRX61" s="1661"/>
      <c r="RRY61" s="1661"/>
      <c r="RRZ61" s="1661"/>
      <c r="RSA61" s="1661"/>
      <c r="RSB61" s="1661"/>
      <c r="RSC61" s="1661"/>
      <c r="RSD61" s="1661"/>
      <c r="RSE61" s="1661"/>
      <c r="RSF61" s="1661"/>
      <c r="RSG61" s="1661"/>
      <c r="RSH61" s="1661"/>
      <c r="RSI61" s="1661"/>
      <c r="RSJ61" s="1661"/>
      <c r="RSK61" s="1661"/>
      <c r="RSL61" s="1661"/>
      <c r="RSM61" s="1661"/>
      <c r="RSN61" s="1661"/>
      <c r="RSO61" s="1661"/>
      <c r="RSP61" s="1661"/>
      <c r="RSQ61" s="1661"/>
      <c r="RSR61" s="1661"/>
      <c r="RSS61" s="1661"/>
      <c r="RST61" s="1661"/>
      <c r="RSU61" s="1661"/>
      <c r="RSV61" s="1661"/>
      <c r="RSW61" s="1661"/>
      <c r="RSX61" s="1661"/>
      <c r="RSY61" s="1661"/>
      <c r="RSZ61" s="1661"/>
      <c r="RTA61" s="1661"/>
      <c r="RTB61" s="1661"/>
      <c r="RTC61" s="1661"/>
      <c r="RTD61" s="1661"/>
      <c r="RTE61" s="1661"/>
      <c r="RTF61" s="1661"/>
      <c r="RTG61" s="1661"/>
      <c r="RTH61" s="1661"/>
      <c r="RTI61" s="1661"/>
      <c r="RTJ61" s="1661"/>
      <c r="RTK61" s="1661"/>
      <c r="RTL61" s="1661"/>
      <c r="RTM61" s="1661"/>
      <c r="RTN61" s="1661"/>
      <c r="RTO61" s="1661"/>
      <c r="RTP61" s="1661"/>
      <c r="RTQ61" s="1661"/>
      <c r="RTR61" s="1661"/>
      <c r="RTS61" s="1661"/>
      <c r="RTT61" s="1661"/>
      <c r="RTU61" s="1661"/>
      <c r="RTV61" s="1661"/>
      <c r="RTW61" s="1661"/>
      <c r="RTX61" s="1661"/>
      <c r="RTY61" s="1661"/>
      <c r="RTZ61" s="1661"/>
      <c r="RUA61" s="1661"/>
      <c r="RUB61" s="1661"/>
      <c r="RUC61" s="1661"/>
      <c r="RUD61" s="1661"/>
      <c r="RUE61" s="1661"/>
      <c r="RUF61" s="1661"/>
      <c r="RUG61" s="1661"/>
      <c r="RUH61" s="1661"/>
      <c r="RUI61" s="1661"/>
      <c r="RUJ61" s="1661"/>
      <c r="RUK61" s="1661"/>
      <c r="RUL61" s="1661"/>
      <c r="RUM61" s="1661"/>
      <c r="RUN61" s="1661"/>
      <c r="RUO61" s="1661"/>
      <c r="RUP61" s="1661"/>
      <c r="RUQ61" s="1661"/>
      <c r="RUR61" s="1661"/>
      <c r="RUS61" s="1661"/>
      <c r="RUT61" s="1661"/>
      <c r="RUU61" s="1661"/>
      <c r="RUV61" s="1661"/>
      <c r="RUW61" s="1661"/>
      <c r="RUX61" s="1661"/>
      <c r="RUY61" s="1661"/>
      <c r="RUZ61" s="1661"/>
      <c r="RVA61" s="1661"/>
      <c r="RVB61" s="1661"/>
      <c r="RVC61" s="1661"/>
      <c r="RVD61" s="1661"/>
      <c r="RVE61" s="1661"/>
      <c r="RVF61" s="1661"/>
      <c r="RVG61" s="1661"/>
      <c r="RVH61" s="1661"/>
      <c r="RVI61" s="1661"/>
      <c r="RVJ61" s="1661"/>
      <c r="RVK61" s="1661"/>
      <c r="RVL61" s="1661"/>
      <c r="RVM61" s="1661"/>
      <c r="RVN61" s="1661"/>
      <c r="RVO61" s="1661"/>
      <c r="RVP61" s="1661"/>
      <c r="RVQ61" s="1661"/>
      <c r="RVR61" s="1661"/>
      <c r="RVS61" s="1661"/>
      <c r="RVT61" s="1661"/>
      <c r="RVU61" s="1661"/>
      <c r="RVV61" s="1661"/>
      <c r="RVW61" s="1661"/>
      <c r="RVX61" s="1661"/>
      <c r="RVY61" s="1661"/>
      <c r="RVZ61" s="1661"/>
      <c r="RWA61" s="1661"/>
      <c r="RWB61" s="1661"/>
      <c r="RWC61" s="1661"/>
      <c r="RWD61" s="1661"/>
      <c r="RWE61" s="1661"/>
      <c r="RWF61" s="1661"/>
      <c r="RWG61" s="1661"/>
      <c r="RWH61" s="1661"/>
      <c r="RWI61" s="1661"/>
      <c r="RWJ61" s="1661"/>
      <c r="RWK61" s="1661"/>
      <c r="RWL61" s="1661"/>
      <c r="RWM61" s="1661"/>
      <c r="RWN61" s="1661"/>
      <c r="RWO61" s="1661"/>
      <c r="RWP61" s="1661"/>
      <c r="RWQ61" s="1661"/>
      <c r="RWR61" s="1661"/>
      <c r="RWS61" s="1661"/>
      <c r="RWT61" s="1661"/>
      <c r="RWU61" s="1661"/>
      <c r="RWV61" s="1661"/>
      <c r="RWW61" s="1661"/>
      <c r="RWX61" s="1661"/>
      <c r="RWY61" s="1661"/>
      <c r="RWZ61" s="1661"/>
      <c r="RXA61" s="1661"/>
      <c r="RXB61" s="1661"/>
      <c r="RXC61" s="1661"/>
      <c r="RXD61" s="1661"/>
      <c r="RXE61" s="1661"/>
      <c r="RXF61" s="1661"/>
      <c r="RXG61" s="1661"/>
      <c r="RXH61" s="1661"/>
      <c r="RXI61" s="1661"/>
      <c r="RXJ61" s="1661"/>
      <c r="RXK61" s="1661"/>
      <c r="RXL61" s="1661"/>
      <c r="RXM61" s="1661"/>
      <c r="RXN61" s="1661"/>
      <c r="RXO61" s="1661"/>
      <c r="RXP61" s="1661"/>
      <c r="RXQ61" s="1661"/>
      <c r="RXR61" s="1661"/>
      <c r="RXS61" s="1661"/>
      <c r="RXT61" s="1661"/>
      <c r="RXU61" s="1661"/>
      <c r="RXV61" s="1661"/>
      <c r="RXW61" s="1661"/>
      <c r="RXX61" s="1661"/>
      <c r="RXY61" s="1661"/>
      <c r="RXZ61" s="1661"/>
      <c r="RYA61" s="1661"/>
      <c r="RYB61" s="1661"/>
      <c r="RYC61" s="1661"/>
      <c r="RYD61" s="1661"/>
      <c r="RYE61" s="1661"/>
      <c r="RYF61" s="1661"/>
      <c r="RYG61" s="1661"/>
      <c r="RYH61" s="1661"/>
      <c r="RYI61" s="1661"/>
      <c r="RYJ61" s="1661"/>
      <c r="RYK61" s="1661"/>
      <c r="RYL61" s="1661"/>
      <c r="RYM61" s="1661"/>
      <c r="RYN61" s="1661"/>
      <c r="RYO61" s="1661"/>
      <c r="RYP61" s="1661"/>
      <c r="RYQ61" s="1661"/>
      <c r="RYR61" s="1661"/>
      <c r="RYS61" s="1661"/>
      <c r="RYT61" s="1661"/>
      <c r="RYU61" s="1661"/>
      <c r="RYV61" s="1661"/>
      <c r="RYW61" s="1661"/>
      <c r="RYX61" s="1661"/>
      <c r="RYY61" s="1661"/>
      <c r="RYZ61" s="1661"/>
      <c r="RZA61" s="1661"/>
      <c r="RZB61" s="1661"/>
      <c r="RZC61" s="1661"/>
      <c r="RZD61" s="1661"/>
      <c r="RZE61" s="1661"/>
      <c r="RZF61" s="1661"/>
      <c r="RZG61" s="1661"/>
      <c r="RZH61" s="1661"/>
      <c r="RZI61" s="1661"/>
      <c r="RZJ61" s="1661"/>
      <c r="RZK61" s="1661"/>
      <c r="RZL61" s="1661"/>
      <c r="RZM61" s="1661"/>
      <c r="RZN61" s="1661"/>
      <c r="RZO61" s="1661"/>
      <c r="RZP61" s="1661"/>
      <c r="RZQ61" s="1661"/>
      <c r="RZR61" s="1661"/>
      <c r="RZS61" s="1661"/>
      <c r="RZT61" s="1661"/>
      <c r="RZU61" s="1661"/>
      <c r="RZV61" s="1661"/>
      <c r="RZW61" s="1661"/>
      <c r="RZX61" s="1661"/>
      <c r="RZY61" s="1661"/>
      <c r="RZZ61" s="1661"/>
      <c r="SAA61" s="1661"/>
      <c r="SAB61" s="1661"/>
      <c r="SAC61" s="1661"/>
      <c r="SAD61" s="1661"/>
      <c r="SAE61" s="1661"/>
      <c r="SAF61" s="1661"/>
      <c r="SAG61" s="1661"/>
      <c r="SAH61" s="1661"/>
      <c r="SAI61" s="1661"/>
      <c r="SAJ61" s="1661"/>
      <c r="SAK61" s="1661"/>
      <c r="SAL61" s="1661"/>
      <c r="SAM61" s="1661"/>
      <c r="SAN61" s="1661"/>
      <c r="SAO61" s="1661"/>
      <c r="SAP61" s="1661"/>
      <c r="SAQ61" s="1661"/>
      <c r="SAR61" s="1661"/>
      <c r="SAS61" s="1661"/>
      <c r="SAT61" s="1661"/>
      <c r="SAU61" s="1661"/>
      <c r="SAV61" s="1661"/>
      <c r="SAW61" s="1661"/>
      <c r="SAX61" s="1661"/>
      <c r="SAY61" s="1661"/>
      <c r="SAZ61" s="1661"/>
      <c r="SBA61" s="1661"/>
      <c r="SBB61" s="1661"/>
      <c r="SBC61" s="1661"/>
      <c r="SBD61" s="1661"/>
      <c r="SBE61" s="1661"/>
      <c r="SBF61" s="1661"/>
      <c r="SBG61" s="1661"/>
      <c r="SBH61" s="1661"/>
      <c r="SBI61" s="1661"/>
      <c r="SBJ61" s="1661"/>
      <c r="SBK61" s="1661"/>
      <c r="SBL61" s="1661"/>
      <c r="SBM61" s="1661"/>
      <c r="SBN61" s="1661"/>
      <c r="SBO61" s="1661"/>
      <c r="SBP61" s="1661"/>
      <c r="SBQ61" s="1661"/>
      <c r="SBR61" s="1661"/>
      <c r="SBS61" s="1661"/>
      <c r="SBT61" s="1661"/>
      <c r="SBU61" s="1661"/>
      <c r="SBV61" s="1661"/>
      <c r="SBW61" s="1661"/>
      <c r="SBX61" s="1661"/>
      <c r="SBY61" s="1661"/>
      <c r="SBZ61" s="1661"/>
      <c r="SCA61" s="1661"/>
      <c r="SCB61" s="1661"/>
      <c r="SCC61" s="1661"/>
      <c r="SCD61" s="1661"/>
      <c r="SCE61" s="1661"/>
      <c r="SCF61" s="1661"/>
      <c r="SCG61" s="1661"/>
      <c r="SCH61" s="1661"/>
      <c r="SCI61" s="1661"/>
      <c r="SCJ61" s="1661"/>
      <c r="SCK61" s="1661"/>
      <c r="SCL61" s="1661"/>
      <c r="SCM61" s="1661"/>
      <c r="SCN61" s="1661"/>
      <c r="SCO61" s="1661"/>
      <c r="SCP61" s="1661"/>
      <c r="SCQ61" s="1661"/>
      <c r="SCR61" s="1661"/>
      <c r="SCS61" s="1661"/>
      <c r="SCT61" s="1661"/>
      <c r="SCU61" s="1661"/>
      <c r="SCV61" s="1661"/>
      <c r="SCW61" s="1661"/>
      <c r="SCX61" s="1661"/>
      <c r="SCY61" s="1661"/>
      <c r="SCZ61" s="1661"/>
      <c r="SDA61" s="1661"/>
      <c r="SDB61" s="1661"/>
      <c r="SDC61" s="1661"/>
      <c r="SDD61" s="1661"/>
      <c r="SDE61" s="1661"/>
      <c r="SDF61" s="1661"/>
      <c r="SDG61" s="1661"/>
      <c r="SDH61" s="1661"/>
      <c r="SDI61" s="1661"/>
      <c r="SDJ61" s="1661"/>
      <c r="SDK61" s="1661"/>
      <c r="SDL61" s="1661"/>
      <c r="SDM61" s="1661"/>
      <c r="SDN61" s="1661"/>
      <c r="SDO61" s="1661"/>
      <c r="SDP61" s="1661"/>
      <c r="SDQ61" s="1661"/>
      <c r="SDR61" s="1661"/>
      <c r="SDS61" s="1661"/>
      <c r="SDT61" s="1661"/>
      <c r="SDU61" s="1661"/>
      <c r="SDV61" s="1661"/>
      <c r="SDW61" s="1661"/>
      <c r="SDX61" s="1661"/>
      <c r="SDY61" s="1661"/>
      <c r="SDZ61" s="1661"/>
      <c r="SEA61" s="1661"/>
      <c r="SEB61" s="1661"/>
      <c r="SEC61" s="1661"/>
      <c r="SED61" s="1661"/>
      <c r="SEE61" s="1661"/>
      <c r="SEF61" s="1661"/>
      <c r="SEG61" s="1661"/>
      <c r="SEH61" s="1661"/>
      <c r="SEI61" s="1661"/>
      <c r="SEJ61" s="1661"/>
      <c r="SEK61" s="1661"/>
      <c r="SEL61" s="1661"/>
      <c r="SEM61" s="1661"/>
      <c r="SEN61" s="1661"/>
      <c r="SEO61" s="1661"/>
      <c r="SEP61" s="1661"/>
      <c r="SEQ61" s="1661"/>
      <c r="SER61" s="1661"/>
      <c r="SES61" s="1661"/>
      <c r="SET61" s="1661"/>
      <c r="SEU61" s="1661"/>
      <c r="SEV61" s="1661"/>
      <c r="SEW61" s="1661"/>
      <c r="SEX61" s="1661"/>
      <c r="SEY61" s="1661"/>
      <c r="SEZ61" s="1661"/>
      <c r="SFA61" s="1661"/>
      <c r="SFB61" s="1661"/>
      <c r="SFC61" s="1661"/>
      <c r="SFD61" s="1661"/>
      <c r="SFE61" s="1661"/>
      <c r="SFF61" s="1661"/>
      <c r="SFG61" s="1661"/>
      <c r="SFH61" s="1661"/>
      <c r="SFI61" s="1661"/>
      <c r="SFJ61" s="1661"/>
      <c r="SFK61" s="1661"/>
      <c r="SFL61" s="1661"/>
      <c r="SFM61" s="1661"/>
      <c r="SFN61" s="1661"/>
      <c r="SFO61" s="1661"/>
      <c r="SFP61" s="1661"/>
      <c r="SFQ61" s="1661"/>
      <c r="SFR61" s="1661"/>
      <c r="SFS61" s="1661"/>
      <c r="SFT61" s="1661"/>
      <c r="SFU61" s="1661"/>
      <c r="SFV61" s="1661"/>
      <c r="SFW61" s="1661"/>
      <c r="SFX61" s="1661"/>
      <c r="SFY61" s="1661"/>
      <c r="SFZ61" s="1661"/>
      <c r="SGA61" s="1661"/>
      <c r="SGB61" s="1661"/>
      <c r="SGC61" s="1661"/>
      <c r="SGD61" s="1661"/>
      <c r="SGE61" s="1661"/>
      <c r="SGF61" s="1661"/>
      <c r="SGG61" s="1661"/>
      <c r="SGH61" s="1661"/>
      <c r="SGI61" s="1661"/>
      <c r="SGJ61" s="1661"/>
      <c r="SGK61" s="1661"/>
      <c r="SGL61" s="1661"/>
      <c r="SGM61" s="1661"/>
      <c r="SGN61" s="1661"/>
      <c r="SGO61" s="1661"/>
      <c r="SGP61" s="1661"/>
      <c r="SGQ61" s="1661"/>
      <c r="SGR61" s="1661"/>
      <c r="SGS61" s="1661"/>
      <c r="SGT61" s="1661"/>
      <c r="SGU61" s="1661"/>
      <c r="SGV61" s="1661"/>
      <c r="SGW61" s="1661"/>
      <c r="SGX61" s="1661"/>
      <c r="SGY61" s="1661"/>
      <c r="SGZ61" s="1661"/>
      <c r="SHA61" s="1661"/>
      <c r="SHB61" s="1661"/>
      <c r="SHC61" s="1661"/>
      <c r="SHD61" s="1661"/>
      <c r="SHE61" s="1661"/>
      <c r="SHF61" s="1661"/>
      <c r="SHG61" s="1661"/>
      <c r="SHH61" s="1661"/>
      <c r="SHI61" s="1661"/>
      <c r="SHJ61" s="1661"/>
      <c r="SHK61" s="1661"/>
      <c r="SHL61" s="1661"/>
      <c r="SHM61" s="1661"/>
      <c r="SHN61" s="1661"/>
      <c r="SHO61" s="1661"/>
      <c r="SHP61" s="1661"/>
      <c r="SHQ61" s="1661"/>
      <c r="SHR61" s="1661"/>
      <c r="SHS61" s="1661"/>
      <c r="SHT61" s="1661"/>
      <c r="SHU61" s="1661"/>
      <c r="SHV61" s="1661"/>
      <c r="SHW61" s="1661"/>
      <c r="SHX61" s="1661"/>
      <c r="SHY61" s="1661"/>
      <c r="SHZ61" s="1661"/>
      <c r="SIA61" s="1661"/>
      <c r="SIB61" s="1661"/>
      <c r="SIC61" s="1661"/>
      <c r="SID61" s="1661"/>
      <c r="SIE61" s="1661"/>
      <c r="SIF61" s="1661"/>
      <c r="SIG61" s="1661"/>
      <c r="SIH61" s="1661"/>
      <c r="SII61" s="1661"/>
      <c r="SIJ61" s="1661"/>
      <c r="SIK61" s="1661"/>
      <c r="SIL61" s="1661"/>
      <c r="SIM61" s="1661"/>
      <c r="SIN61" s="1661"/>
      <c r="SIO61" s="1661"/>
      <c r="SIP61" s="1661"/>
      <c r="SIQ61" s="1661"/>
      <c r="SIR61" s="1661"/>
      <c r="SIS61" s="1661"/>
      <c r="SIT61" s="1661"/>
      <c r="SIU61" s="1661"/>
      <c r="SIV61" s="1661"/>
      <c r="SIW61" s="1661"/>
      <c r="SIX61" s="1661"/>
      <c r="SIY61" s="1661"/>
      <c r="SIZ61" s="1661"/>
      <c r="SJA61" s="1661"/>
      <c r="SJB61" s="1661"/>
      <c r="SJC61" s="1661"/>
      <c r="SJD61" s="1661"/>
      <c r="SJE61" s="1661"/>
      <c r="SJF61" s="1661"/>
      <c r="SJG61" s="1661"/>
      <c r="SJH61" s="1661"/>
      <c r="SJI61" s="1661"/>
      <c r="SJJ61" s="1661"/>
      <c r="SJK61" s="1661"/>
      <c r="SJL61" s="1661"/>
      <c r="SJM61" s="1661"/>
      <c r="SJN61" s="1661"/>
      <c r="SJO61" s="1661"/>
      <c r="SJP61" s="1661"/>
      <c r="SJQ61" s="1661"/>
      <c r="SJR61" s="1661"/>
      <c r="SJS61" s="1661"/>
      <c r="SJT61" s="1661"/>
      <c r="SJU61" s="1661"/>
      <c r="SJV61" s="1661"/>
      <c r="SJW61" s="1661"/>
      <c r="SJX61" s="1661"/>
      <c r="SJY61" s="1661"/>
      <c r="SJZ61" s="1661"/>
      <c r="SKA61" s="1661"/>
      <c r="SKB61" s="1661"/>
      <c r="SKC61" s="1661"/>
      <c r="SKD61" s="1661"/>
      <c r="SKE61" s="1661"/>
      <c r="SKF61" s="1661"/>
      <c r="SKG61" s="1661"/>
      <c r="SKH61" s="1661"/>
      <c r="SKI61" s="1661"/>
      <c r="SKJ61" s="1661"/>
      <c r="SKK61" s="1661"/>
      <c r="SKL61" s="1661"/>
      <c r="SKM61" s="1661"/>
      <c r="SKN61" s="1661"/>
      <c r="SKO61" s="1661"/>
      <c r="SKP61" s="1661"/>
      <c r="SKQ61" s="1661"/>
      <c r="SKR61" s="1661"/>
      <c r="SKS61" s="1661"/>
      <c r="SKT61" s="1661"/>
      <c r="SKU61" s="1661"/>
      <c r="SKV61" s="1661"/>
      <c r="SKW61" s="1661"/>
      <c r="SKX61" s="1661"/>
      <c r="SKY61" s="1661"/>
      <c r="SKZ61" s="1661"/>
      <c r="SLA61" s="1661"/>
      <c r="SLB61" s="1661"/>
      <c r="SLC61" s="1661"/>
      <c r="SLD61" s="1661"/>
      <c r="SLE61" s="1661"/>
      <c r="SLF61" s="1661"/>
      <c r="SLG61" s="1661"/>
      <c r="SLH61" s="1661"/>
      <c r="SLI61" s="1661"/>
      <c r="SLJ61" s="1661"/>
      <c r="SLK61" s="1661"/>
      <c r="SLL61" s="1661"/>
      <c r="SLM61" s="1661"/>
      <c r="SLN61" s="1661"/>
      <c r="SLO61" s="1661"/>
      <c r="SLP61" s="1661"/>
      <c r="SLQ61" s="1661"/>
      <c r="SLR61" s="1661"/>
      <c r="SLS61" s="1661"/>
      <c r="SLT61" s="1661"/>
      <c r="SLU61" s="1661"/>
      <c r="SLV61" s="1661"/>
      <c r="SLW61" s="1661"/>
      <c r="SLX61" s="1661"/>
      <c r="SLY61" s="1661"/>
      <c r="SLZ61" s="1661"/>
      <c r="SMA61" s="1661"/>
      <c r="SMB61" s="1661"/>
      <c r="SMC61" s="1661"/>
      <c r="SMD61" s="1661"/>
      <c r="SME61" s="1661"/>
      <c r="SMF61" s="1661"/>
      <c r="SMG61" s="1661"/>
      <c r="SMH61" s="1661"/>
      <c r="SMI61" s="1661"/>
      <c r="SMJ61" s="1661"/>
      <c r="SMK61" s="1661"/>
      <c r="SML61" s="1661"/>
      <c r="SMM61" s="1661"/>
      <c r="SMN61" s="1661"/>
      <c r="SMO61" s="1661"/>
      <c r="SMP61" s="1661"/>
      <c r="SMQ61" s="1661"/>
      <c r="SMR61" s="1661"/>
      <c r="SMS61" s="1661"/>
      <c r="SMT61" s="1661"/>
      <c r="SMU61" s="1661"/>
      <c r="SMV61" s="1661"/>
      <c r="SMW61" s="1661"/>
      <c r="SMX61" s="1661"/>
      <c r="SMY61" s="1661"/>
      <c r="SMZ61" s="1661"/>
      <c r="SNA61" s="1661"/>
      <c r="SNB61" s="1661"/>
      <c r="SNC61" s="1661"/>
      <c r="SND61" s="1661"/>
      <c r="SNE61" s="1661"/>
      <c r="SNF61" s="1661"/>
      <c r="SNG61" s="1661"/>
      <c r="SNH61" s="1661"/>
      <c r="SNI61" s="1661"/>
      <c r="SNJ61" s="1661"/>
      <c r="SNK61" s="1661"/>
      <c r="SNL61" s="1661"/>
      <c r="SNM61" s="1661"/>
      <c r="SNN61" s="1661"/>
      <c r="SNO61" s="1661"/>
      <c r="SNP61" s="1661"/>
      <c r="SNQ61" s="1661"/>
      <c r="SNR61" s="1661"/>
      <c r="SNS61" s="1661"/>
      <c r="SNT61" s="1661"/>
      <c r="SNU61" s="1661"/>
      <c r="SNV61" s="1661"/>
      <c r="SNW61" s="1661"/>
      <c r="SNX61" s="1661"/>
      <c r="SNY61" s="1661"/>
      <c r="SNZ61" s="1661"/>
      <c r="SOA61" s="1661"/>
      <c r="SOB61" s="1661"/>
      <c r="SOC61" s="1661"/>
      <c r="SOD61" s="1661"/>
      <c r="SOE61" s="1661"/>
      <c r="SOF61" s="1661"/>
      <c r="SOG61" s="1661"/>
      <c r="SOH61" s="1661"/>
      <c r="SOI61" s="1661"/>
      <c r="SOJ61" s="1661"/>
      <c r="SOK61" s="1661"/>
      <c r="SOL61" s="1661"/>
      <c r="SOM61" s="1661"/>
      <c r="SON61" s="1661"/>
      <c r="SOO61" s="1661"/>
      <c r="SOP61" s="1661"/>
      <c r="SOQ61" s="1661"/>
      <c r="SOR61" s="1661"/>
      <c r="SOS61" s="1661"/>
      <c r="SOT61" s="1661"/>
      <c r="SOU61" s="1661"/>
      <c r="SOV61" s="1661"/>
      <c r="SOW61" s="1661"/>
      <c r="SOX61" s="1661"/>
      <c r="SOY61" s="1661"/>
      <c r="SOZ61" s="1661"/>
      <c r="SPA61" s="1661"/>
      <c r="SPB61" s="1661"/>
      <c r="SPC61" s="1661"/>
      <c r="SPD61" s="1661"/>
      <c r="SPE61" s="1661"/>
      <c r="SPF61" s="1661"/>
      <c r="SPG61" s="1661"/>
      <c r="SPH61" s="1661"/>
      <c r="SPI61" s="1661"/>
      <c r="SPJ61" s="1661"/>
      <c r="SPK61" s="1661"/>
      <c r="SPL61" s="1661"/>
      <c r="SPM61" s="1661"/>
      <c r="SPN61" s="1661"/>
      <c r="SPO61" s="1661"/>
      <c r="SPP61" s="1661"/>
      <c r="SPQ61" s="1661"/>
      <c r="SPR61" s="1661"/>
      <c r="SPS61" s="1661"/>
      <c r="SPT61" s="1661"/>
      <c r="SPU61" s="1661"/>
      <c r="SPV61" s="1661"/>
      <c r="SPW61" s="1661"/>
      <c r="SPX61" s="1661"/>
      <c r="SPY61" s="1661"/>
      <c r="SPZ61" s="1661"/>
      <c r="SQA61" s="1661"/>
      <c r="SQB61" s="1661"/>
      <c r="SQC61" s="1661"/>
      <c r="SQD61" s="1661"/>
      <c r="SQE61" s="1661"/>
      <c r="SQF61" s="1661"/>
      <c r="SQG61" s="1661"/>
      <c r="SQH61" s="1661"/>
      <c r="SQI61" s="1661"/>
      <c r="SQJ61" s="1661"/>
      <c r="SQK61" s="1661"/>
      <c r="SQL61" s="1661"/>
      <c r="SQM61" s="1661"/>
      <c r="SQN61" s="1661"/>
      <c r="SQO61" s="1661"/>
      <c r="SQP61" s="1661"/>
      <c r="SQQ61" s="1661"/>
      <c r="SQR61" s="1661"/>
      <c r="SQS61" s="1661"/>
      <c r="SQT61" s="1661"/>
      <c r="SQU61" s="1661"/>
      <c r="SQV61" s="1661"/>
      <c r="SQW61" s="1661"/>
      <c r="SQX61" s="1661"/>
      <c r="SQY61" s="1661"/>
      <c r="SQZ61" s="1661"/>
      <c r="SRA61" s="1661"/>
      <c r="SRB61" s="1661"/>
      <c r="SRC61" s="1661"/>
      <c r="SRD61" s="1661"/>
      <c r="SRE61" s="1661"/>
      <c r="SRF61" s="1661"/>
      <c r="SRG61" s="1661"/>
      <c r="SRH61" s="1661"/>
      <c r="SRI61" s="1661"/>
      <c r="SRJ61" s="1661"/>
      <c r="SRK61" s="1661"/>
      <c r="SRL61" s="1661"/>
      <c r="SRM61" s="1661"/>
      <c r="SRN61" s="1661"/>
      <c r="SRO61" s="1661"/>
      <c r="SRP61" s="1661"/>
      <c r="SRQ61" s="1661"/>
      <c r="SRR61" s="1661"/>
      <c r="SRS61" s="1661"/>
      <c r="SRT61" s="1661"/>
      <c r="SRU61" s="1661"/>
      <c r="SRV61" s="1661"/>
      <c r="SRW61" s="1661"/>
      <c r="SRX61" s="1661"/>
      <c r="SRY61" s="1661"/>
      <c r="SRZ61" s="1661"/>
      <c r="SSA61" s="1661"/>
      <c r="SSB61" s="1661"/>
      <c r="SSC61" s="1661"/>
      <c r="SSD61" s="1661"/>
      <c r="SSE61" s="1661"/>
      <c r="SSF61" s="1661"/>
      <c r="SSG61" s="1661"/>
      <c r="SSH61" s="1661"/>
      <c r="SSI61" s="1661"/>
      <c r="SSJ61" s="1661"/>
      <c r="SSK61" s="1661"/>
      <c r="SSL61" s="1661"/>
      <c r="SSM61" s="1661"/>
      <c r="SSN61" s="1661"/>
      <c r="SSO61" s="1661"/>
      <c r="SSP61" s="1661"/>
      <c r="SSQ61" s="1661"/>
      <c r="SSR61" s="1661"/>
      <c r="SSS61" s="1661"/>
      <c r="SST61" s="1661"/>
      <c r="SSU61" s="1661"/>
      <c r="SSV61" s="1661"/>
      <c r="SSW61" s="1661"/>
      <c r="SSX61" s="1661"/>
      <c r="SSY61" s="1661"/>
      <c r="SSZ61" s="1661"/>
      <c r="STA61" s="1661"/>
      <c r="STB61" s="1661"/>
      <c r="STC61" s="1661"/>
      <c r="STD61" s="1661"/>
      <c r="STE61" s="1661"/>
      <c r="STF61" s="1661"/>
      <c r="STG61" s="1661"/>
      <c r="STH61" s="1661"/>
      <c r="STI61" s="1661"/>
      <c r="STJ61" s="1661"/>
      <c r="STK61" s="1661"/>
      <c r="STL61" s="1661"/>
      <c r="STM61" s="1661"/>
      <c r="STN61" s="1661"/>
      <c r="STO61" s="1661"/>
      <c r="STP61" s="1661"/>
      <c r="STQ61" s="1661"/>
      <c r="STR61" s="1661"/>
      <c r="STS61" s="1661"/>
      <c r="STT61" s="1661"/>
      <c r="STU61" s="1661"/>
      <c r="STV61" s="1661"/>
      <c r="STW61" s="1661"/>
      <c r="STX61" s="1661"/>
      <c r="STY61" s="1661"/>
      <c r="STZ61" s="1661"/>
      <c r="SUA61" s="1661"/>
      <c r="SUB61" s="1661"/>
      <c r="SUC61" s="1661"/>
      <c r="SUD61" s="1661"/>
      <c r="SUE61" s="1661"/>
      <c r="SUF61" s="1661"/>
      <c r="SUG61" s="1661"/>
      <c r="SUH61" s="1661"/>
      <c r="SUI61" s="1661"/>
      <c r="SUJ61" s="1661"/>
      <c r="SUK61" s="1661"/>
      <c r="SUL61" s="1661"/>
      <c r="SUM61" s="1661"/>
      <c r="SUN61" s="1661"/>
      <c r="SUO61" s="1661"/>
      <c r="SUP61" s="1661"/>
      <c r="SUQ61" s="1661"/>
      <c r="SUR61" s="1661"/>
      <c r="SUS61" s="1661"/>
      <c r="SUT61" s="1661"/>
      <c r="SUU61" s="1661"/>
      <c r="SUV61" s="1661"/>
      <c r="SUW61" s="1661"/>
      <c r="SUX61" s="1661"/>
      <c r="SUY61" s="1661"/>
      <c r="SUZ61" s="1661"/>
      <c r="SVA61" s="1661"/>
      <c r="SVB61" s="1661"/>
      <c r="SVC61" s="1661"/>
      <c r="SVD61" s="1661"/>
      <c r="SVE61" s="1661"/>
      <c r="SVF61" s="1661"/>
      <c r="SVG61" s="1661"/>
      <c r="SVH61" s="1661"/>
      <c r="SVI61" s="1661"/>
      <c r="SVJ61" s="1661"/>
      <c r="SVK61" s="1661"/>
      <c r="SVL61" s="1661"/>
      <c r="SVM61" s="1661"/>
      <c r="SVN61" s="1661"/>
      <c r="SVO61" s="1661"/>
      <c r="SVP61" s="1661"/>
      <c r="SVQ61" s="1661"/>
      <c r="SVR61" s="1661"/>
      <c r="SVS61" s="1661"/>
      <c r="SVT61" s="1661"/>
      <c r="SVU61" s="1661"/>
      <c r="SVV61" s="1661"/>
      <c r="SVW61" s="1661"/>
      <c r="SVX61" s="1661"/>
      <c r="SVY61" s="1661"/>
      <c r="SVZ61" s="1661"/>
      <c r="SWA61" s="1661"/>
      <c r="SWB61" s="1661"/>
      <c r="SWC61" s="1661"/>
      <c r="SWD61" s="1661"/>
      <c r="SWE61" s="1661"/>
      <c r="SWF61" s="1661"/>
      <c r="SWG61" s="1661"/>
      <c r="SWH61" s="1661"/>
      <c r="SWI61" s="1661"/>
      <c r="SWJ61" s="1661"/>
      <c r="SWK61" s="1661"/>
      <c r="SWL61" s="1661"/>
      <c r="SWM61" s="1661"/>
      <c r="SWN61" s="1661"/>
      <c r="SWO61" s="1661"/>
      <c r="SWP61" s="1661"/>
      <c r="SWQ61" s="1661"/>
      <c r="SWR61" s="1661"/>
      <c r="SWS61" s="1661"/>
      <c r="SWT61" s="1661"/>
      <c r="SWU61" s="1661"/>
      <c r="SWV61" s="1661"/>
      <c r="SWW61" s="1661"/>
      <c r="SWX61" s="1661"/>
      <c r="SWY61" s="1661"/>
      <c r="SWZ61" s="1661"/>
      <c r="SXA61" s="1661"/>
      <c r="SXB61" s="1661"/>
      <c r="SXC61" s="1661"/>
      <c r="SXD61" s="1661"/>
      <c r="SXE61" s="1661"/>
      <c r="SXF61" s="1661"/>
      <c r="SXG61" s="1661"/>
      <c r="SXH61" s="1661"/>
      <c r="SXI61" s="1661"/>
      <c r="SXJ61" s="1661"/>
      <c r="SXK61" s="1661"/>
      <c r="SXL61" s="1661"/>
      <c r="SXM61" s="1661"/>
      <c r="SXN61" s="1661"/>
      <c r="SXO61" s="1661"/>
      <c r="SXP61" s="1661"/>
      <c r="SXQ61" s="1661"/>
      <c r="SXR61" s="1661"/>
      <c r="SXS61" s="1661"/>
      <c r="SXT61" s="1661"/>
      <c r="SXU61" s="1661"/>
      <c r="SXV61" s="1661"/>
      <c r="SXW61" s="1661"/>
      <c r="SXX61" s="1661"/>
      <c r="SXY61" s="1661"/>
      <c r="SXZ61" s="1661"/>
      <c r="SYA61" s="1661"/>
      <c r="SYB61" s="1661"/>
      <c r="SYC61" s="1661"/>
      <c r="SYD61" s="1661"/>
      <c r="SYE61" s="1661"/>
      <c r="SYF61" s="1661"/>
      <c r="SYG61" s="1661"/>
      <c r="SYH61" s="1661"/>
      <c r="SYI61" s="1661"/>
      <c r="SYJ61" s="1661"/>
      <c r="SYK61" s="1661"/>
      <c r="SYL61" s="1661"/>
      <c r="SYM61" s="1661"/>
      <c r="SYN61" s="1661"/>
      <c r="SYO61" s="1661"/>
      <c r="SYP61" s="1661"/>
      <c r="SYQ61" s="1661"/>
      <c r="SYR61" s="1661"/>
      <c r="SYS61" s="1661"/>
      <c r="SYT61" s="1661"/>
      <c r="SYU61" s="1661"/>
      <c r="SYV61" s="1661"/>
      <c r="SYW61" s="1661"/>
      <c r="SYX61" s="1661"/>
      <c r="SYY61" s="1661"/>
      <c r="SYZ61" s="1661"/>
      <c r="SZA61" s="1661"/>
      <c r="SZB61" s="1661"/>
      <c r="SZC61" s="1661"/>
      <c r="SZD61" s="1661"/>
      <c r="SZE61" s="1661"/>
      <c r="SZF61" s="1661"/>
      <c r="SZG61" s="1661"/>
      <c r="SZH61" s="1661"/>
      <c r="SZI61" s="1661"/>
      <c r="SZJ61" s="1661"/>
      <c r="SZK61" s="1661"/>
      <c r="SZL61" s="1661"/>
      <c r="SZM61" s="1661"/>
      <c r="SZN61" s="1661"/>
      <c r="SZO61" s="1661"/>
      <c r="SZP61" s="1661"/>
      <c r="SZQ61" s="1661"/>
      <c r="SZR61" s="1661"/>
      <c r="SZS61" s="1661"/>
      <c r="SZT61" s="1661"/>
      <c r="SZU61" s="1661"/>
      <c r="SZV61" s="1661"/>
      <c r="SZW61" s="1661"/>
      <c r="SZX61" s="1661"/>
      <c r="SZY61" s="1661"/>
      <c r="SZZ61" s="1661"/>
      <c r="TAA61" s="1661"/>
      <c r="TAB61" s="1661"/>
      <c r="TAC61" s="1661"/>
      <c r="TAD61" s="1661"/>
      <c r="TAE61" s="1661"/>
      <c r="TAF61" s="1661"/>
      <c r="TAG61" s="1661"/>
      <c r="TAH61" s="1661"/>
      <c r="TAI61" s="1661"/>
      <c r="TAJ61" s="1661"/>
      <c r="TAK61" s="1661"/>
      <c r="TAL61" s="1661"/>
      <c r="TAM61" s="1661"/>
      <c r="TAN61" s="1661"/>
      <c r="TAO61" s="1661"/>
      <c r="TAP61" s="1661"/>
      <c r="TAQ61" s="1661"/>
      <c r="TAR61" s="1661"/>
      <c r="TAS61" s="1661"/>
      <c r="TAT61" s="1661"/>
      <c r="TAU61" s="1661"/>
      <c r="TAV61" s="1661"/>
      <c r="TAW61" s="1661"/>
      <c r="TAX61" s="1661"/>
      <c r="TAY61" s="1661"/>
      <c r="TAZ61" s="1661"/>
      <c r="TBA61" s="1661"/>
      <c r="TBB61" s="1661"/>
      <c r="TBC61" s="1661"/>
      <c r="TBD61" s="1661"/>
      <c r="TBE61" s="1661"/>
      <c r="TBF61" s="1661"/>
      <c r="TBG61" s="1661"/>
      <c r="TBH61" s="1661"/>
      <c r="TBI61" s="1661"/>
      <c r="TBJ61" s="1661"/>
      <c r="TBK61" s="1661"/>
      <c r="TBL61" s="1661"/>
      <c r="TBM61" s="1661"/>
      <c r="TBN61" s="1661"/>
      <c r="TBO61" s="1661"/>
      <c r="TBP61" s="1661"/>
      <c r="TBQ61" s="1661"/>
      <c r="TBR61" s="1661"/>
      <c r="TBS61" s="1661"/>
      <c r="TBT61" s="1661"/>
      <c r="TBU61" s="1661"/>
      <c r="TBV61" s="1661"/>
      <c r="TBW61" s="1661"/>
      <c r="TBX61" s="1661"/>
      <c r="TBY61" s="1661"/>
      <c r="TBZ61" s="1661"/>
      <c r="TCA61" s="1661"/>
      <c r="TCB61" s="1661"/>
      <c r="TCC61" s="1661"/>
      <c r="TCD61" s="1661"/>
      <c r="TCE61" s="1661"/>
      <c r="TCF61" s="1661"/>
      <c r="TCG61" s="1661"/>
      <c r="TCH61" s="1661"/>
      <c r="TCI61" s="1661"/>
      <c r="TCJ61" s="1661"/>
      <c r="TCK61" s="1661"/>
      <c r="TCL61" s="1661"/>
      <c r="TCM61" s="1661"/>
      <c r="TCN61" s="1661"/>
      <c r="TCO61" s="1661"/>
      <c r="TCP61" s="1661"/>
      <c r="TCQ61" s="1661"/>
      <c r="TCR61" s="1661"/>
      <c r="TCS61" s="1661"/>
      <c r="TCT61" s="1661"/>
      <c r="TCU61" s="1661"/>
      <c r="TCV61" s="1661"/>
      <c r="TCW61" s="1661"/>
      <c r="TCX61" s="1661"/>
      <c r="TCY61" s="1661"/>
      <c r="TCZ61" s="1661"/>
      <c r="TDA61" s="1661"/>
      <c r="TDB61" s="1661"/>
      <c r="TDC61" s="1661"/>
      <c r="TDD61" s="1661"/>
      <c r="TDE61" s="1661"/>
      <c r="TDF61" s="1661"/>
      <c r="TDG61" s="1661"/>
      <c r="TDH61" s="1661"/>
      <c r="TDI61" s="1661"/>
      <c r="TDJ61" s="1661"/>
      <c r="TDK61" s="1661"/>
      <c r="TDL61" s="1661"/>
      <c r="TDM61" s="1661"/>
      <c r="TDN61" s="1661"/>
      <c r="TDO61" s="1661"/>
      <c r="TDP61" s="1661"/>
      <c r="TDQ61" s="1661"/>
      <c r="TDR61" s="1661"/>
      <c r="TDS61" s="1661"/>
      <c r="TDT61" s="1661"/>
      <c r="TDU61" s="1661"/>
      <c r="TDV61" s="1661"/>
      <c r="TDW61" s="1661"/>
      <c r="TDX61" s="1661"/>
      <c r="TDY61" s="1661"/>
      <c r="TDZ61" s="1661"/>
      <c r="TEA61" s="1661"/>
      <c r="TEB61" s="1661"/>
      <c r="TEC61" s="1661"/>
      <c r="TED61" s="1661"/>
      <c r="TEE61" s="1661"/>
      <c r="TEF61" s="1661"/>
      <c r="TEG61" s="1661"/>
      <c r="TEH61" s="1661"/>
      <c r="TEI61" s="1661"/>
      <c r="TEJ61" s="1661"/>
      <c r="TEK61" s="1661"/>
      <c r="TEL61" s="1661"/>
      <c r="TEM61" s="1661"/>
      <c r="TEN61" s="1661"/>
      <c r="TEO61" s="1661"/>
      <c r="TEP61" s="1661"/>
      <c r="TEQ61" s="1661"/>
      <c r="TER61" s="1661"/>
      <c r="TES61" s="1661"/>
      <c r="TET61" s="1661"/>
      <c r="TEU61" s="1661"/>
      <c r="TEV61" s="1661"/>
      <c r="TEW61" s="1661"/>
      <c r="TEX61" s="1661"/>
      <c r="TEY61" s="1661"/>
      <c r="TEZ61" s="1661"/>
      <c r="TFA61" s="1661"/>
      <c r="TFB61" s="1661"/>
      <c r="TFC61" s="1661"/>
      <c r="TFD61" s="1661"/>
      <c r="TFE61" s="1661"/>
      <c r="TFF61" s="1661"/>
      <c r="TFG61" s="1661"/>
      <c r="TFH61" s="1661"/>
      <c r="TFI61" s="1661"/>
      <c r="TFJ61" s="1661"/>
      <c r="TFK61" s="1661"/>
      <c r="TFL61" s="1661"/>
      <c r="TFM61" s="1661"/>
      <c r="TFN61" s="1661"/>
      <c r="TFO61" s="1661"/>
      <c r="TFP61" s="1661"/>
      <c r="TFQ61" s="1661"/>
      <c r="TFR61" s="1661"/>
      <c r="TFS61" s="1661"/>
      <c r="TFT61" s="1661"/>
      <c r="TFU61" s="1661"/>
      <c r="TFV61" s="1661"/>
      <c r="TFW61" s="1661"/>
      <c r="TFX61" s="1661"/>
      <c r="TFY61" s="1661"/>
      <c r="TFZ61" s="1661"/>
      <c r="TGA61" s="1661"/>
      <c r="TGB61" s="1661"/>
      <c r="TGC61" s="1661"/>
      <c r="TGD61" s="1661"/>
      <c r="TGE61" s="1661"/>
      <c r="TGF61" s="1661"/>
      <c r="TGG61" s="1661"/>
      <c r="TGH61" s="1661"/>
      <c r="TGI61" s="1661"/>
      <c r="TGJ61" s="1661"/>
      <c r="TGK61" s="1661"/>
      <c r="TGL61" s="1661"/>
      <c r="TGM61" s="1661"/>
      <c r="TGN61" s="1661"/>
      <c r="TGO61" s="1661"/>
      <c r="TGP61" s="1661"/>
      <c r="TGQ61" s="1661"/>
      <c r="TGR61" s="1661"/>
      <c r="TGS61" s="1661"/>
      <c r="TGT61" s="1661"/>
      <c r="TGU61" s="1661"/>
      <c r="TGV61" s="1661"/>
      <c r="TGW61" s="1661"/>
      <c r="TGX61" s="1661"/>
      <c r="TGY61" s="1661"/>
      <c r="TGZ61" s="1661"/>
      <c r="THA61" s="1661"/>
      <c r="THB61" s="1661"/>
      <c r="THC61" s="1661"/>
      <c r="THD61" s="1661"/>
      <c r="THE61" s="1661"/>
      <c r="THF61" s="1661"/>
      <c r="THG61" s="1661"/>
      <c r="THH61" s="1661"/>
      <c r="THI61" s="1661"/>
      <c r="THJ61" s="1661"/>
      <c r="THK61" s="1661"/>
      <c r="THL61" s="1661"/>
      <c r="THM61" s="1661"/>
      <c r="THN61" s="1661"/>
      <c r="THO61" s="1661"/>
      <c r="THP61" s="1661"/>
      <c r="THQ61" s="1661"/>
      <c r="THR61" s="1661"/>
      <c r="THS61" s="1661"/>
      <c r="THT61" s="1661"/>
      <c r="THU61" s="1661"/>
      <c r="THV61" s="1661"/>
      <c r="THW61" s="1661"/>
      <c r="THX61" s="1661"/>
      <c r="THY61" s="1661"/>
      <c r="THZ61" s="1661"/>
      <c r="TIA61" s="1661"/>
      <c r="TIB61" s="1661"/>
      <c r="TIC61" s="1661"/>
      <c r="TID61" s="1661"/>
      <c r="TIE61" s="1661"/>
      <c r="TIF61" s="1661"/>
      <c r="TIG61" s="1661"/>
      <c r="TIH61" s="1661"/>
      <c r="TII61" s="1661"/>
      <c r="TIJ61" s="1661"/>
      <c r="TIK61" s="1661"/>
      <c r="TIL61" s="1661"/>
      <c r="TIM61" s="1661"/>
      <c r="TIN61" s="1661"/>
      <c r="TIO61" s="1661"/>
      <c r="TIP61" s="1661"/>
      <c r="TIQ61" s="1661"/>
      <c r="TIR61" s="1661"/>
      <c r="TIS61" s="1661"/>
      <c r="TIT61" s="1661"/>
      <c r="TIU61" s="1661"/>
      <c r="TIV61" s="1661"/>
      <c r="TIW61" s="1661"/>
      <c r="TIX61" s="1661"/>
      <c r="TIY61" s="1661"/>
      <c r="TIZ61" s="1661"/>
      <c r="TJA61" s="1661"/>
      <c r="TJB61" s="1661"/>
      <c r="TJC61" s="1661"/>
      <c r="TJD61" s="1661"/>
      <c r="TJE61" s="1661"/>
      <c r="TJF61" s="1661"/>
      <c r="TJG61" s="1661"/>
      <c r="TJH61" s="1661"/>
      <c r="TJI61" s="1661"/>
      <c r="TJJ61" s="1661"/>
      <c r="TJK61" s="1661"/>
      <c r="TJL61" s="1661"/>
      <c r="TJM61" s="1661"/>
      <c r="TJN61" s="1661"/>
      <c r="TJO61" s="1661"/>
      <c r="TJP61" s="1661"/>
      <c r="TJQ61" s="1661"/>
      <c r="TJR61" s="1661"/>
      <c r="TJS61" s="1661"/>
      <c r="TJT61" s="1661"/>
      <c r="TJU61" s="1661"/>
      <c r="TJV61" s="1661"/>
      <c r="TJW61" s="1661"/>
      <c r="TJX61" s="1661"/>
      <c r="TJY61" s="1661"/>
      <c r="TJZ61" s="1661"/>
      <c r="TKA61" s="1661"/>
      <c r="TKB61" s="1661"/>
      <c r="TKC61" s="1661"/>
      <c r="TKD61" s="1661"/>
      <c r="TKE61" s="1661"/>
      <c r="TKF61" s="1661"/>
      <c r="TKG61" s="1661"/>
      <c r="TKH61" s="1661"/>
      <c r="TKI61" s="1661"/>
      <c r="TKJ61" s="1661"/>
      <c r="TKK61" s="1661"/>
      <c r="TKL61" s="1661"/>
      <c r="TKM61" s="1661"/>
      <c r="TKN61" s="1661"/>
      <c r="TKO61" s="1661"/>
      <c r="TKP61" s="1661"/>
      <c r="TKQ61" s="1661"/>
      <c r="TKR61" s="1661"/>
      <c r="TKS61" s="1661"/>
      <c r="TKT61" s="1661"/>
      <c r="TKU61" s="1661"/>
      <c r="TKV61" s="1661"/>
      <c r="TKW61" s="1661"/>
      <c r="TKX61" s="1661"/>
      <c r="TKY61" s="1661"/>
      <c r="TKZ61" s="1661"/>
      <c r="TLA61" s="1661"/>
      <c r="TLB61" s="1661"/>
      <c r="TLC61" s="1661"/>
      <c r="TLD61" s="1661"/>
      <c r="TLE61" s="1661"/>
      <c r="TLF61" s="1661"/>
      <c r="TLG61" s="1661"/>
      <c r="TLH61" s="1661"/>
      <c r="TLI61" s="1661"/>
      <c r="TLJ61" s="1661"/>
      <c r="TLK61" s="1661"/>
      <c r="TLL61" s="1661"/>
      <c r="TLM61" s="1661"/>
      <c r="TLN61" s="1661"/>
      <c r="TLO61" s="1661"/>
      <c r="TLP61" s="1661"/>
      <c r="TLQ61" s="1661"/>
      <c r="TLR61" s="1661"/>
      <c r="TLS61" s="1661"/>
      <c r="TLT61" s="1661"/>
      <c r="TLU61" s="1661"/>
      <c r="TLV61" s="1661"/>
      <c r="TLW61" s="1661"/>
      <c r="TLX61" s="1661"/>
      <c r="TLY61" s="1661"/>
      <c r="TLZ61" s="1661"/>
      <c r="TMA61" s="1661"/>
      <c r="TMB61" s="1661"/>
      <c r="TMC61" s="1661"/>
      <c r="TMD61" s="1661"/>
      <c r="TME61" s="1661"/>
      <c r="TMF61" s="1661"/>
      <c r="TMG61" s="1661"/>
      <c r="TMH61" s="1661"/>
      <c r="TMI61" s="1661"/>
      <c r="TMJ61" s="1661"/>
      <c r="TMK61" s="1661"/>
      <c r="TML61" s="1661"/>
      <c r="TMM61" s="1661"/>
      <c r="TMN61" s="1661"/>
      <c r="TMO61" s="1661"/>
      <c r="TMP61" s="1661"/>
      <c r="TMQ61" s="1661"/>
      <c r="TMR61" s="1661"/>
      <c r="TMS61" s="1661"/>
      <c r="TMT61" s="1661"/>
      <c r="TMU61" s="1661"/>
      <c r="TMV61" s="1661"/>
      <c r="TMW61" s="1661"/>
      <c r="TMX61" s="1661"/>
      <c r="TMY61" s="1661"/>
      <c r="TMZ61" s="1661"/>
      <c r="TNA61" s="1661"/>
      <c r="TNB61" s="1661"/>
      <c r="TNC61" s="1661"/>
      <c r="TND61" s="1661"/>
      <c r="TNE61" s="1661"/>
      <c r="TNF61" s="1661"/>
      <c r="TNG61" s="1661"/>
      <c r="TNH61" s="1661"/>
      <c r="TNI61" s="1661"/>
      <c r="TNJ61" s="1661"/>
      <c r="TNK61" s="1661"/>
      <c r="TNL61" s="1661"/>
      <c r="TNM61" s="1661"/>
      <c r="TNN61" s="1661"/>
      <c r="TNO61" s="1661"/>
      <c r="TNP61" s="1661"/>
      <c r="TNQ61" s="1661"/>
      <c r="TNR61" s="1661"/>
      <c r="TNS61" s="1661"/>
      <c r="TNT61" s="1661"/>
      <c r="TNU61" s="1661"/>
      <c r="TNV61" s="1661"/>
      <c r="TNW61" s="1661"/>
      <c r="TNX61" s="1661"/>
      <c r="TNY61" s="1661"/>
      <c r="TNZ61" s="1661"/>
      <c r="TOA61" s="1661"/>
      <c r="TOB61" s="1661"/>
      <c r="TOC61" s="1661"/>
      <c r="TOD61" s="1661"/>
      <c r="TOE61" s="1661"/>
      <c r="TOF61" s="1661"/>
      <c r="TOG61" s="1661"/>
      <c r="TOH61" s="1661"/>
      <c r="TOI61" s="1661"/>
      <c r="TOJ61" s="1661"/>
      <c r="TOK61" s="1661"/>
      <c r="TOL61" s="1661"/>
      <c r="TOM61" s="1661"/>
      <c r="TON61" s="1661"/>
      <c r="TOO61" s="1661"/>
      <c r="TOP61" s="1661"/>
      <c r="TOQ61" s="1661"/>
      <c r="TOR61" s="1661"/>
      <c r="TOS61" s="1661"/>
      <c r="TOT61" s="1661"/>
      <c r="TOU61" s="1661"/>
      <c r="TOV61" s="1661"/>
      <c r="TOW61" s="1661"/>
      <c r="TOX61" s="1661"/>
      <c r="TOY61" s="1661"/>
      <c r="TOZ61" s="1661"/>
      <c r="TPA61" s="1661"/>
      <c r="TPB61" s="1661"/>
      <c r="TPC61" s="1661"/>
      <c r="TPD61" s="1661"/>
      <c r="TPE61" s="1661"/>
      <c r="TPF61" s="1661"/>
      <c r="TPG61" s="1661"/>
      <c r="TPH61" s="1661"/>
      <c r="TPI61" s="1661"/>
      <c r="TPJ61" s="1661"/>
      <c r="TPK61" s="1661"/>
      <c r="TPL61" s="1661"/>
      <c r="TPM61" s="1661"/>
      <c r="TPN61" s="1661"/>
      <c r="TPO61" s="1661"/>
      <c r="TPP61" s="1661"/>
      <c r="TPQ61" s="1661"/>
      <c r="TPR61" s="1661"/>
      <c r="TPS61" s="1661"/>
      <c r="TPT61" s="1661"/>
      <c r="TPU61" s="1661"/>
      <c r="TPV61" s="1661"/>
      <c r="TPW61" s="1661"/>
      <c r="TPX61" s="1661"/>
      <c r="TPY61" s="1661"/>
      <c r="TPZ61" s="1661"/>
      <c r="TQA61" s="1661"/>
      <c r="TQB61" s="1661"/>
      <c r="TQC61" s="1661"/>
      <c r="TQD61" s="1661"/>
      <c r="TQE61" s="1661"/>
      <c r="TQF61" s="1661"/>
      <c r="TQG61" s="1661"/>
      <c r="TQH61" s="1661"/>
      <c r="TQI61" s="1661"/>
      <c r="TQJ61" s="1661"/>
      <c r="TQK61" s="1661"/>
      <c r="TQL61" s="1661"/>
      <c r="TQM61" s="1661"/>
      <c r="TQN61" s="1661"/>
      <c r="TQO61" s="1661"/>
      <c r="TQP61" s="1661"/>
      <c r="TQQ61" s="1661"/>
      <c r="TQR61" s="1661"/>
      <c r="TQS61" s="1661"/>
      <c r="TQT61" s="1661"/>
      <c r="TQU61" s="1661"/>
      <c r="TQV61" s="1661"/>
      <c r="TQW61" s="1661"/>
      <c r="TQX61" s="1661"/>
      <c r="TQY61" s="1661"/>
      <c r="TQZ61" s="1661"/>
      <c r="TRA61" s="1661"/>
      <c r="TRB61" s="1661"/>
      <c r="TRC61" s="1661"/>
      <c r="TRD61" s="1661"/>
      <c r="TRE61" s="1661"/>
      <c r="TRF61" s="1661"/>
      <c r="TRG61" s="1661"/>
      <c r="TRH61" s="1661"/>
      <c r="TRI61" s="1661"/>
      <c r="TRJ61" s="1661"/>
      <c r="TRK61" s="1661"/>
      <c r="TRL61" s="1661"/>
      <c r="TRM61" s="1661"/>
      <c r="TRN61" s="1661"/>
      <c r="TRO61" s="1661"/>
      <c r="TRP61" s="1661"/>
      <c r="TRQ61" s="1661"/>
      <c r="TRR61" s="1661"/>
      <c r="TRS61" s="1661"/>
      <c r="TRT61" s="1661"/>
      <c r="TRU61" s="1661"/>
      <c r="TRV61" s="1661"/>
      <c r="TRW61" s="1661"/>
      <c r="TRX61" s="1661"/>
      <c r="TRY61" s="1661"/>
      <c r="TRZ61" s="1661"/>
      <c r="TSA61" s="1661"/>
      <c r="TSB61" s="1661"/>
      <c r="TSC61" s="1661"/>
      <c r="TSD61" s="1661"/>
      <c r="TSE61" s="1661"/>
      <c r="TSF61" s="1661"/>
      <c r="TSG61" s="1661"/>
      <c r="TSH61" s="1661"/>
      <c r="TSI61" s="1661"/>
      <c r="TSJ61" s="1661"/>
      <c r="TSK61" s="1661"/>
      <c r="TSL61" s="1661"/>
      <c r="TSM61" s="1661"/>
      <c r="TSN61" s="1661"/>
      <c r="TSO61" s="1661"/>
      <c r="TSP61" s="1661"/>
      <c r="TSQ61" s="1661"/>
      <c r="TSR61" s="1661"/>
      <c r="TSS61" s="1661"/>
      <c r="TST61" s="1661"/>
      <c r="TSU61" s="1661"/>
      <c r="TSV61" s="1661"/>
      <c r="TSW61" s="1661"/>
      <c r="TSX61" s="1661"/>
      <c r="TSY61" s="1661"/>
      <c r="TSZ61" s="1661"/>
      <c r="TTA61" s="1661"/>
      <c r="TTB61" s="1661"/>
      <c r="TTC61" s="1661"/>
      <c r="TTD61" s="1661"/>
      <c r="TTE61" s="1661"/>
      <c r="TTF61" s="1661"/>
      <c r="TTG61" s="1661"/>
      <c r="TTH61" s="1661"/>
      <c r="TTI61" s="1661"/>
      <c r="TTJ61" s="1661"/>
      <c r="TTK61" s="1661"/>
      <c r="TTL61" s="1661"/>
      <c r="TTM61" s="1661"/>
      <c r="TTN61" s="1661"/>
      <c r="TTO61" s="1661"/>
      <c r="TTP61" s="1661"/>
      <c r="TTQ61" s="1661"/>
      <c r="TTR61" s="1661"/>
      <c r="TTS61" s="1661"/>
      <c r="TTT61" s="1661"/>
      <c r="TTU61" s="1661"/>
      <c r="TTV61" s="1661"/>
      <c r="TTW61" s="1661"/>
      <c r="TTX61" s="1661"/>
      <c r="TTY61" s="1661"/>
      <c r="TTZ61" s="1661"/>
      <c r="TUA61" s="1661"/>
      <c r="TUB61" s="1661"/>
      <c r="TUC61" s="1661"/>
      <c r="TUD61" s="1661"/>
      <c r="TUE61" s="1661"/>
      <c r="TUF61" s="1661"/>
      <c r="TUG61" s="1661"/>
      <c r="TUH61" s="1661"/>
      <c r="TUI61" s="1661"/>
      <c r="TUJ61" s="1661"/>
      <c r="TUK61" s="1661"/>
      <c r="TUL61" s="1661"/>
      <c r="TUM61" s="1661"/>
      <c r="TUN61" s="1661"/>
      <c r="TUO61" s="1661"/>
      <c r="TUP61" s="1661"/>
      <c r="TUQ61" s="1661"/>
      <c r="TUR61" s="1661"/>
      <c r="TUS61" s="1661"/>
      <c r="TUT61" s="1661"/>
      <c r="TUU61" s="1661"/>
      <c r="TUV61" s="1661"/>
      <c r="TUW61" s="1661"/>
      <c r="TUX61" s="1661"/>
      <c r="TUY61" s="1661"/>
      <c r="TUZ61" s="1661"/>
      <c r="TVA61" s="1661"/>
      <c r="TVB61" s="1661"/>
      <c r="TVC61" s="1661"/>
      <c r="TVD61" s="1661"/>
      <c r="TVE61" s="1661"/>
      <c r="TVF61" s="1661"/>
      <c r="TVG61" s="1661"/>
      <c r="TVH61" s="1661"/>
      <c r="TVI61" s="1661"/>
      <c r="TVJ61" s="1661"/>
      <c r="TVK61" s="1661"/>
      <c r="TVL61" s="1661"/>
      <c r="TVM61" s="1661"/>
      <c r="TVN61" s="1661"/>
      <c r="TVO61" s="1661"/>
      <c r="TVP61" s="1661"/>
      <c r="TVQ61" s="1661"/>
      <c r="TVR61" s="1661"/>
      <c r="TVS61" s="1661"/>
      <c r="TVT61" s="1661"/>
      <c r="TVU61" s="1661"/>
      <c r="TVV61" s="1661"/>
      <c r="TVW61" s="1661"/>
      <c r="TVX61" s="1661"/>
      <c r="TVY61" s="1661"/>
      <c r="TVZ61" s="1661"/>
      <c r="TWA61" s="1661"/>
      <c r="TWB61" s="1661"/>
      <c r="TWC61" s="1661"/>
      <c r="TWD61" s="1661"/>
      <c r="TWE61" s="1661"/>
      <c r="TWF61" s="1661"/>
      <c r="TWG61" s="1661"/>
      <c r="TWH61" s="1661"/>
      <c r="TWI61" s="1661"/>
      <c r="TWJ61" s="1661"/>
      <c r="TWK61" s="1661"/>
      <c r="TWL61" s="1661"/>
      <c r="TWM61" s="1661"/>
      <c r="TWN61" s="1661"/>
      <c r="TWO61" s="1661"/>
      <c r="TWP61" s="1661"/>
      <c r="TWQ61" s="1661"/>
      <c r="TWR61" s="1661"/>
      <c r="TWS61" s="1661"/>
      <c r="TWT61" s="1661"/>
      <c r="TWU61" s="1661"/>
      <c r="TWV61" s="1661"/>
      <c r="TWW61" s="1661"/>
      <c r="TWX61" s="1661"/>
      <c r="TWY61" s="1661"/>
      <c r="TWZ61" s="1661"/>
      <c r="TXA61" s="1661"/>
      <c r="TXB61" s="1661"/>
      <c r="TXC61" s="1661"/>
      <c r="TXD61" s="1661"/>
      <c r="TXE61" s="1661"/>
      <c r="TXF61" s="1661"/>
      <c r="TXG61" s="1661"/>
      <c r="TXH61" s="1661"/>
      <c r="TXI61" s="1661"/>
      <c r="TXJ61" s="1661"/>
      <c r="TXK61" s="1661"/>
      <c r="TXL61" s="1661"/>
      <c r="TXM61" s="1661"/>
      <c r="TXN61" s="1661"/>
      <c r="TXO61" s="1661"/>
      <c r="TXP61" s="1661"/>
      <c r="TXQ61" s="1661"/>
      <c r="TXR61" s="1661"/>
      <c r="TXS61" s="1661"/>
      <c r="TXT61" s="1661"/>
      <c r="TXU61" s="1661"/>
      <c r="TXV61" s="1661"/>
      <c r="TXW61" s="1661"/>
      <c r="TXX61" s="1661"/>
      <c r="TXY61" s="1661"/>
      <c r="TXZ61" s="1661"/>
      <c r="TYA61" s="1661"/>
      <c r="TYB61" s="1661"/>
      <c r="TYC61" s="1661"/>
      <c r="TYD61" s="1661"/>
      <c r="TYE61" s="1661"/>
      <c r="TYF61" s="1661"/>
      <c r="TYG61" s="1661"/>
      <c r="TYH61" s="1661"/>
      <c r="TYI61" s="1661"/>
      <c r="TYJ61" s="1661"/>
      <c r="TYK61" s="1661"/>
      <c r="TYL61" s="1661"/>
      <c r="TYM61" s="1661"/>
      <c r="TYN61" s="1661"/>
      <c r="TYO61" s="1661"/>
      <c r="TYP61" s="1661"/>
      <c r="TYQ61" s="1661"/>
      <c r="TYR61" s="1661"/>
      <c r="TYS61" s="1661"/>
      <c r="TYT61" s="1661"/>
      <c r="TYU61" s="1661"/>
      <c r="TYV61" s="1661"/>
      <c r="TYW61" s="1661"/>
      <c r="TYX61" s="1661"/>
      <c r="TYY61" s="1661"/>
      <c r="TYZ61" s="1661"/>
      <c r="TZA61" s="1661"/>
      <c r="TZB61" s="1661"/>
      <c r="TZC61" s="1661"/>
      <c r="TZD61" s="1661"/>
      <c r="TZE61" s="1661"/>
      <c r="TZF61" s="1661"/>
      <c r="TZG61" s="1661"/>
      <c r="TZH61" s="1661"/>
      <c r="TZI61" s="1661"/>
      <c r="TZJ61" s="1661"/>
      <c r="TZK61" s="1661"/>
      <c r="TZL61" s="1661"/>
      <c r="TZM61" s="1661"/>
      <c r="TZN61" s="1661"/>
      <c r="TZO61" s="1661"/>
      <c r="TZP61" s="1661"/>
      <c r="TZQ61" s="1661"/>
      <c r="TZR61" s="1661"/>
      <c r="TZS61" s="1661"/>
      <c r="TZT61" s="1661"/>
      <c r="TZU61" s="1661"/>
      <c r="TZV61" s="1661"/>
      <c r="TZW61" s="1661"/>
      <c r="TZX61" s="1661"/>
      <c r="TZY61" s="1661"/>
      <c r="TZZ61" s="1661"/>
      <c r="UAA61" s="1661"/>
      <c r="UAB61" s="1661"/>
      <c r="UAC61" s="1661"/>
      <c r="UAD61" s="1661"/>
      <c r="UAE61" s="1661"/>
      <c r="UAF61" s="1661"/>
      <c r="UAG61" s="1661"/>
      <c r="UAH61" s="1661"/>
      <c r="UAI61" s="1661"/>
      <c r="UAJ61" s="1661"/>
      <c r="UAK61" s="1661"/>
      <c r="UAL61" s="1661"/>
      <c r="UAM61" s="1661"/>
      <c r="UAN61" s="1661"/>
      <c r="UAO61" s="1661"/>
      <c r="UAP61" s="1661"/>
      <c r="UAQ61" s="1661"/>
      <c r="UAR61" s="1661"/>
      <c r="UAS61" s="1661"/>
      <c r="UAT61" s="1661"/>
      <c r="UAU61" s="1661"/>
      <c r="UAV61" s="1661"/>
      <c r="UAW61" s="1661"/>
      <c r="UAX61" s="1661"/>
      <c r="UAY61" s="1661"/>
      <c r="UAZ61" s="1661"/>
      <c r="UBA61" s="1661"/>
      <c r="UBB61" s="1661"/>
      <c r="UBC61" s="1661"/>
      <c r="UBD61" s="1661"/>
      <c r="UBE61" s="1661"/>
      <c r="UBF61" s="1661"/>
      <c r="UBG61" s="1661"/>
      <c r="UBH61" s="1661"/>
      <c r="UBI61" s="1661"/>
      <c r="UBJ61" s="1661"/>
      <c r="UBK61" s="1661"/>
      <c r="UBL61" s="1661"/>
      <c r="UBM61" s="1661"/>
      <c r="UBN61" s="1661"/>
      <c r="UBO61" s="1661"/>
      <c r="UBP61" s="1661"/>
      <c r="UBQ61" s="1661"/>
      <c r="UBR61" s="1661"/>
      <c r="UBS61" s="1661"/>
      <c r="UBT61" s="1661"/>
      <c r="UBU61" s="1661"/>
      <c r="UBV61" s="1661"/>
      <c r="UBW61" s="1661"/>
      <c r="UBX61" s="1661"/>
      <c r="UBY61" s="1661"/>
      <c r="UBZ61" s="1661"/>
      <c r="UCA61" s="1661"/>
      <c r="UCB61" s="1661"/>
      <c r="UCC61" s="1661"/>
      <c r="UCD61" s="1661"/>
      <c r="UCE61" s="1661"/>
      <c r="UCF61" s="1661"/>
      <c r="UCG61" s="1661"/>
      <c r="UCH61" s="1661"/>
      <c r="UCI61" s="1661"/>
      <c r="UCJ61" s="1661"/>
      <c r="UCK61" s="1661"/>
      <c r="UCL61" s="1661"/>
      <c r="UCM61" s="1661"/>
      <c r="UCN61" s="1661"/>
      <c r="UCO61" s="1661"/>
      <c r="UCP61" s="1661"/>
      <c r="UCQ61" s="1661"/>
      <c r="UCR61" s="1661"/>
      <c r="UCS61" s="1661"/>
      <c r="UCT61" s="1661"/>
      <c r="UCU61" s="1661"/>
      <c r="UCV61" s="1661"/>
      <c r="UCW61" s="1661"/>
      <c r="UCX61" s="1661"/>
      <c r="UCY61" s="1661"/>
      <c r="UCZ61" s="1661"/>
      <c r="UDA61" s="1661"/>
      <c r="UDB61" s="1661"/>
      <c r="UDC61" s="1661"/>
      <c r="UDD61" s="1661"/>
      <c r="UDE61" s="1661"/>
      <c r="UDF61" s="1661"/>
      <c r="UDG61" s="1661"/>
      <c r="UDH61" s="1661"/>
      <c r="UDI61" s="1661"/>
      <c r="UDJ61" s="1661"/>
      <c r="UDK61" s="1661"/>
      <c r="UDL61" s="1661"/>
      <c r="UDM61" s="1661"/>
      <c r="UDN61" s="1661"/>
      <c r="UDO61" s="1661"/>
      <c r="UDP61" s="1661"/>
      <c r="UDQ61" s="1661"/>
      <c r="UDR61" s="1661"/>
      <c r="UDS61" s="1661"/>
      <c r="UDT61" s="1661"/>
      <c r="UDU61" s="1661"/>
      <c r="UDV61" s="1661"/>
      <c r="UDW61" s="1661"/>
      <c r="UDX61" s="1661"/>
      <c r="UDY61" s="1661"/>
      <c r="UDZ61" s="1661"/>
      <c r="UEA61" s="1661"/>
      <c r="UEB61" s="1661"/>
      <c r="UEC61" s="1661"/>
      <c r="UED61" s="1661"/>
      <c r="UEE61" s="1661"/>
      <c r="UEF61" s="1661"/>
      <c r="UEG61" s="1661"/>
      <c r="UEH61" s="1661"/>
      <c r="UEI61" s="1661"/>
      <c r="UEJ61" s="1661"/>
      <c r="UEK61" s="1661"/>
      <c r="UEL61" s="1661"/>
      <c r="UEM61" s="1661"/>
      <c r="UEN61" s="1661"/>
      <c r="UEO61" s="1661"/>
      <c r="UEP61" s="1661"/>
      <c r="UEQ61" s="1661"/>
      <c r="UER61" s="1661"/>
      <c r="UES61" s="1661"/>
      <c r="UET61" s="1661"/>
      <c r="UEU61" s="1661"/>
      <c r="UEV61" s="1661"/>
      <c r="UEW61" s="1661"/>
      <c r="UEX61" s="1661"/>
      <c r="UEY61" s="1661"/>
      <c r="UEZ61" s="1661"/>
      <c r="UFA61" s="1661"/>
      <c r="UFB61" s="1661"/>
      <c r="UFC61" s="1661"/>
      <c r="UFD61" s="1661"/>
      <c r="UFE61" s="1661"/>
      <c r="UFF61" s="1661"/>
      <c r="UFG61" s="1661"/>
      <c r="UFH61" s="1661"/>
      <c r="UFI61" s="1661"/>
      <c r="UFJ61" s="1661"/>
      <c r="UFK61" s="1661"/>
      <c r="UFL61" s="1661"/>
      <c r="UFM61" s="1661"/>
      <c r="UFN61" s="1661"/>
      <c r="UFO61" s="1661"/>
      <c r="UFP61" s="1661"/>
      <c r="UFQ61" s="1661"/>
      <c r="UFR61" s="1661"/>
      <c r="UFS61" s="1661"/>
      <c r="UFT61" s="1661"/>
      <c r="UFU61" s="1661"/>
      <c r="UFV61" s="1661"/>
      <c r="UFW61" s="1661"/>
      <c r="UFX61" s="1661"/>
      <c r="UFY61" s="1661"/>
      <c r="UFZ61" s="1661"/>
      <c r="UGA61" s="1661"/>
      <c r="UGB61" s="1661"/>
      <c r="UGC61" s="1661"/>
      <c r="UGD61" s="1661"/>
      <c r="UGE61" s="1661"/>
      <c r="UGF61" s="1661"/>
      <c r="UGG61" s="1661"/>
      <c r="UGH61" s="1661"/>
      <c r="UGI61" s="1661"/>
      <c r="UGJ61" s="1661"/>
      <c r="UGK61" s="1661"/>
      <c r="UGL61" s="1661"/>
      <c r="UGM61" s="1661"/>
      <c r="UGN61" s="1661"/>
      <c r="UGO61" s="1661"/>
      <c r="UGP61" s="1661"/>
      <c r="UGQ61" s="1661"/>
      <c r="UGR61" s="1661"/>
      <c r="UGS61" s="1661"/>
      <c r="UGT61" s="1661"/>
      <c r="UGU61" s="1661"/>
      <c r="UGV61" s="1661"/>
      <c r="UGW61" s="1661"/>
      <c r="UGX61" s="1661"/>
      <c r="UGY61" s="1661"/>
      <c r="UGZ61" s="1661"/>
      <c r="UHA61" s="1661"/>
      <c r="UHB61" s="1661"/>
      <c r="UHC61" s="1661"/>
      <c r="UHD61" s="1661"/>
      <c r="UHE61" s="1661"/>
      <c r="UHF61" s="1661"/>
      <c r="UHG61" s="1661"/>
      <c r="UHH61" s="1661"/>
      <c r="UHI61" s="1661"/>
      <c r="UHJ61" s="1661"/>
      <c r="UHK61" s="1661"/>
      <c r="UHL61" s="1661"/>
      <c r="UHM61" s="1661"/>
      <c r="UHN61" s="1661"/>
      <c r="UHO61" s="1661"/>
      <c r="UHP61" s="1661"/>
      <c r="UHQ61" s="1661"/>
      <c r="UHR61" s="1661"/>
      <c r="UHS61" s="1661"/>
      <c r="UHT61" s="1661"/>
      <c r="UHU61" s="1661"/>
      <c r="UHV61" s="1661"/>
      <c r="UHW61" s="1661"/>
      <c r="UHX61" s="1661"/>
      <c r="UHY61" s="1661"/>
      <c r="UHZ61" s="1661"/>
      <c r="UIA61" s="1661"/>
      <c r="UIB61" s="1661"/>
      <c r="UIC61" s="1661"/>
      <c r="UID61" s="1661"/>
      <c r="UIE61" s="1661"/>
      <c r="UIF61" s="1661"/>
      <c r="UIG61" s="1661"/>
      <c r="UIH61" s="1661"/>
      <c r="UII61" s="1661"/>
      <c r="UIJ61" s="1661"/>
      <c r="UIK61" s="1661"/>
      <c r="UIL61" s="1661"/>
      <c r="UIM61" s="1661"/>
      <c r="UIN61" s="1661"/>
      <c r="UIO61" s="1661"/>
      <c r="UIP61" s="1661"/>
      <c r="UIQ61" s="1661"/>
      <c r="UIR61" s="1661"/>
      <c r="UIS61" s="1661"/>
      <c r="UIT61" s="1661"/>
      <c r="UIU61" s="1661"/>
      <c r="UIV61" s="1661"/>
      <c r="UIW61" s="1661"/>
      <c r="UIX61" s="1661"/>
      <c r="UIY61" s="1661"/>
      <c r="UIZ61" s="1661"/>
      <c r="UJA61" s="1661"/>
      <c r="UJB61" s="1661"/>
      <c r="UJC61" s="1661"/>
      <c r="UJD61" s="1661"/>
      <c r="UJE61" s="1661"/>
      <c r="UJF61" s="1661"/>
      <c r="UJG61" s="1661"/>
      <c r="UJH61" s="1661"/>
      <c r="UJI61" s="1661"/>
      <c r="UJJ61" s="1661"/>
      <c r="UJK61" s="1661"/>
      <c r="UJL61" s="1661"/>
      <c r="UJM61" s="1661"/>
      <c r="UJN61" s="1661"/>
      <c r="UJO61" s="1661"/>
      <c r="UJP61" s="1661"/>
      <c r="UJQ61" s="1661"/>
      <c r="UJR61" s="1661"/>
      <c r="UJS61" s="1661"/>
      <c r="UJT61" s="1661"/>
      <c r="UJU61" s="1661"/>
      <c r="UJV61" s="1661"/>
      <c r="UJW61" s="1661"/>
      <c r="UJX61" s="1661"/>
      <c r="UJY61" s="1661"/>
      <c r="UJZ61" s="1661"/>
      <c r="UKA61" s="1661"/>
      <c r="UKB61" s="1661"/>
      <c r="UKC61" s="1661"/>
      <c r="UKD61" s="1661"/>
      <c r="UKE61" s="1661"/>
      <c r="UKF61" s="1661"/>
      <c r="UKG61" s="1661"/>
      <c r="UKH61" s="1661"/>
      <c r="UKI61" s="1661"/>
      <c r="UKJ61" s="1661"/>
      <c r="UKK61" s="1661"/>
      <c r="UKL61" s="1661"/>
      <c r="UKM61" s="1661"/>
      <c r="UKN61" s="1661"/>
      <c r="UKO61" s="1661"/>
      <c r="UKP61" s="1661"/>
      <c r="UKQ61" s="1661"/>
      <c r="UKR61" s="1661"/>
      <c r="UKS61" s="1661"/>
      <c r="UKT61" s="1661"/>
      <c r="UKU61" s="1661"/>
      <c r="UKV61" s="1661"/>
      <c r="UKW61" s="1661"/>
      <c r="UKX61" s="1661"/>
      <c r="UKY61" s="1661"/>
      <c r="UKZ61" s="1661"/>
      <c r="ULA61" s="1661"/>
      <c r="ULB61" s="1661"/>
      <c r="ULC61" s="1661"/>
      <c r="ULD61" s="1661"/>
      <c r="ULE61" s="1661"/>
      <c r="ULF61" s="1661"/>
      <c r="ULG61" s="1661"/>
      <c r="ULH61" s="1661"/>
      <c r="ULI61" s="1661"/>
      <c r="ULJ61" s="1661"/>
      <c r="ULK61" s="1661"/>
      <c r="ULL61" s="1661"/>
      <c r="ULM61" s="1661"/>
      <c r="ULN61" s="1661"/>
      <c r="ULO61" s="1661"/>
      <c r="ULP61" s="1661"/>
      <c r="ULQ61" s="1661"/>
      <c r="ULR61" s="1661"/>
      <c r="ULS61" s="1661"/>
      <c r="ULT61" s="1661"/>
      <c r="ULU61" s="1661"/>
      <c r="ULV61" s="1661"/>
      <c r="ULW61" s="1661"/>
      <c r="ULX61" s="1661"/>
      <c r="ULY61" s="1661"/>
      <c r="ULZ61" s="1661"/>
      <c r="UMA61" s="1661"/>
      <c r="UMB61" s="1661"/>
      <c r="UMC61" s="1661"/>
      <c r="UMD61" s="1661"/>
      <c r="UME61" s="1661"/>
      <c r="UMF61" s="1661"/>
      <c r="UMG61" s="1661"/>
      <c r="UMH61" s="1661"/>
      <c r="UMI61" s="1661"/>
      <c r="UMJ61" s="1661"/>
      <c r="UMK61" s="1661"/>
      <c r="UML61" s="1661"/>
      <c r="UMM61" s="1661"/>
      <c r="UMN61" s="1661"/>
      <c r="UMO61" s="1661"/>
      <c r="UMP61" s="1661"/>
      <c r="UMQ61" s="1661"/>
      <c r="UMR61" s="1661"/>
      <c r="UMS61" s="1661"/>
      <c r="UMT61" s="1661"/>
      <c r="UMU61" s="1661"/>
      <c r="UMV61" s="1661"/>
      <c r="UMW61" s="1661"/>
      <c r="UMX61" s="1661"/>
      <c r="UMY61" s="1661"/>
      <c r="UMZ61" s="1661"/>
      <c r="UNA61" s="1661"/>
      <c r="UNB61" s="1661"/>
      <c r="UNC61" s="1661"/>
      <c r="UND61" s="1661"/>
      <c r="UNE61" s="1661"/>
      <c r="UNF61" s="1661"/>
      <c r="UNG61" s="1661"/>
      <c r="UNH61" s="1661"/>
      <c r="UNI61" s="1661"/>
      <c r="UNJ61" s="1661"/>
      <c r="UNK61" s="1661"/>
      <c r="UNL61" s="1661"/>
      <c r="UNM61" s="1661"/>
      <c r="UNN61" s="1661"/>
      <c r="UNO61" s="1661"/>
      <c r="UNP61" s="1661"/>
      <c r="UNQ61" s="1661"/>
      <c r="UNR61" s="1661"/>
      <c r="UNS61" s="1661"/>
      <c r="UNT61" s="1661"/>
      <c r="UNU61" s="1661"/>
      <c r="UNV61" s="1661"/>
      <c r="UNW61" s="1661"/>
      <c r="UNX61" s="1661"/>
      <c r="UNY61" s="1661"/>
      <c r="UNZ61" s="1661"/>
      <c r="UOA61" s="1661"/>
      <c r="UOB61" s="1661"/>
      <c r="UOC61" s="1661"/>
      <c r="UOD61" s="1661"/>
      <c r="UOE61" s="1661"/>
      <c r="UOF61" s="1661"/>
      <c r="UOG61" s="1661"/>
      <c r="UOH61" s="1661"/>
      <c r="UOI61" s="1661"/>
      <c r="UOJ61" s="1661"/>
      <c r="UOK61" s="1661"/>
      <c r="UOL61" s="1661"/>
      <c r="UOM61" s="1661"/>
      <c r="UON61" s="1661"/>
      <c r="UOO61" s="1661"/>
      <c r="UOP61" s="1661"/>
      <c r="UOQ61" s="1661"/>
      <c r="UOR61" s="1661"/>
      <c r="UOS61" s="1661"/>
      <c r="UOT61" s="1661"/>
      <c r="UOU61" s="1661"/>
      <c r="UOV61" s="1661"/>
      <c r="UOW61" s="1661"/>
      <c r="UOX61" s="1661"/>
      <c r="UOY61" s="1661"/>
      <c r="UOZ61" s="1661"/>
      <c r="UPA61" s="1661"/>
      <c r="UPB61" s="1661"/>
      <c r="UPC61" s="1661"/>
      <c r="UPD61" s="1661"/>
      <c r="UPE61" s="1661"/>
      <c r="UPF61" s="1661"/>
      <c r="UPG61" s="1661"/>
      <c r="UPH61" s="1661"/>
      <c r="UPI61" s="1661"/>
      <c r="UPJ61" s="1661"/>
      <c r="UPK61" s="1661"/>
      <c r="UPL61" s="1661"/>
      <c r="UPM61" s="1661"/>
      <c r="UPN61" s="1661"/>
      <c r="UPO61" s="1661"/>
      <c r="UPP61" s="1661"/>
      <c r="UPQ61" s="1661"/>
      <c r="UPR61" s="1661"/>
      <c r="UPS61" s="1661"/>
      <c r="UPT61" s="1661"/>
      <c r="UPU61" s="1661"/>
      <c r="UPV61" s="1661"/>
      <c r="UPW61" s="1661"/>
      <c r="UPX61" s="1661"/>
      <c r="UPY61" s="1661"/>
      <c r="UPZ61" s="1661"/>
      <c r="UQA61" s="1661"/>
      <c r="UQB61" s="1661"/>
      <c r="UQC61" s="1661"/>
      <c r="UQD61" s="1661"/>
      <c r="UQE61" s="1661"/>
      <c r="UQF61" s="1661"/>
      <c r="UQG61" s="1661"/>
      <c r="UQH61" s="1661"/>
      <c r="UQI61" s="1661"/>
      <c r="UQJ61" s="1661"/>
      <c r="UQK61" s="1661"/>
      <c r="UQL61" s="1661"/>
      <c r="UQM61" s="1661"/>
      <c r="UQN61" s="1661"/>
      <c r="UQO61" s="1661"/>
      <c r="UQP61" s="1661"/>
      <c r="UQQ61" s="1661"/>
      <c r="UQR61" s="1661"/>
      <c r="UQS61" s="1661"/>
      <c r="UQT61" s="1661"/>
      <c r="UQU61" s="1661"/>
      <c r="UQV61" s="1661"/>
      <c r="UQW61" s="1661"/>
      <c r="UQX61" s="1661"/>
      <c r="UQY61" s="1661"/>
      <c r="UQZ61" s="1661"/>
      <c r="URA61" s="1661"/>
      <c r="URB61" s="1661"/>
      <c r="URC61" s="1661"/>
      <c r="URD61" s="1661"/>
      <c r="URE61" s="1661"/>
      <c r="URF61" s="1661"/>
      <c r="URG61" s="1661"/>
      <c r="URH61" s="1661"/>
      <c r="URI61" s="1661"/>
      <c r="URJ61" s="1661"/>
      <c r="URK61" s="1661"/>
      <c r="URL61" s="1661"/>
      <c r="URM61" s="1661"/>
      <c r="URN61" s="1661"/>
      <c r="URO61" s="1661"/>
      <c r="URP61" s="1661"/>
      <c r="URQ61" s="1661"/>
      <c r="URR61" s="1661"/>
      <c r="URS61" s="1661"/>
      <c r="URT61" s="1661"/>
      <c r="URU61" s="1661"/>
      <c r="URV61" s="1661"/>
      <c r="URW61" s="1661"/>
      <c r="URX61" s="1661"/>
      <c r="URY61" s="1661"/>
      <c r="URZ61" s="1661"/>
      <c r="USA61" s="1661"/>
      <c r="USB61" s="1661"/>
      <c r="USC61" s="1661"/>
      <c r="USD61" s="1661"/>
      <c r="USE61" s="1661"/>
      <c r="USF61" s="1661"/>
      <c r="USG61" s="1661"/>
      <c r="USH61" s="1661"/>
      <c r="USI61" s="1661"/>
      <c r="USJ61" s="1661"/>
      <c r="USK61" s="1661"/>
      <c r="USL61" s="1661"/>
      <c r="USM61" s="1661"/>
      <c r="USN61" s="1661"/>
      <c r="USO61" s="1661"/>
      <c r="USP61" s="1661"/>
      <c r="USQ61" s="1661"/>
      <c r="USR61" s="1661"/>
      <c r="USS61" s="1661"/>
      <c r="UST61" s="1661"/>
      <c r="USU61" s="1661"/>
      <c r="USV61" s="1661"/>
      <c r="USW61" s="1661"/>
      <c r="USX61" s="1661"/>
      <c r="USY61" s="1661"/>
      <c r="USZ61" s="1661"/>
      <c r="UTA61" s="1661"/>
      <c r="UTB61" s="1661"/>
      <c r="UTC61" s="1661"/>
      <c r="UTD61" s="1661"/>
      <c r="UTE61" s="1661"/>
      <c r="UTF61" s="1661"/>
      <c r="UTG61" s="1661"/>
      <c r="UTH61" s="1661"/>
      <c r="UTI61" s="1661"/>
      <c r="UTJ61" s="1661"/>
      <c r="UTK61" s="1661"/>
      <c r="UTL61" s="1661"/>
      <c r="UTM61" s="1661"/>
      <c r="UTN61" s="1661"/>
      <c r="UTO61" s="1661"/>
      <c r="UTP61" s="1661"/>
      <c r="UTQ61" s="1661"/>
      <c r="UTR61" s="1661"/>
      <c r="UTS61" s="1661"/>
      <c r="UTT61" s="1661"/>
      <c r="UTU61" s="1661"/>
      <c r="UTV61" s="1661"/>
      <c r="UTW61" s="1661"/>
      <c r="UTX61" s="1661"/>
      <c r="UTY61" s="1661"/>
      <c r="UTZ61" s="1661"/>
      <c r="UUA61" s="1661"/>
      <c r="UUB61" s="1661"/>
      <c r="UUC61" s="1661"/>
      <c r="UUD61" s="1661"/>
      <c r="UUE61" s="1661"/>
      <c r="UUF61" s="1661"/>
      <c r="UUG61" s="1661"/>
      <c r="UUH61" s="1661"/>
      <c r="UUI61" s="1661"/>
      <c r="UUJ61" s="1661"/>
      <c r="UUK61" s="1661"/>
      <c r="UUL61" s="1661"/>
      <c r="UUM61" s="1661"/>
      <c r="UUN61" s="1661"/>
      <c r="UUO61" s="1661"/>
      <c r="UUP61" s="1661"/>
      <c r="UUQ61" s="1661"/>
      <c r="UUR61" s="1661"/>
      <c r="UUS61" s="1661"/>
      <c r="UUT61" s="1661"/>
      <c r="UUU61" s="1661"/>
      <c r="UUV61" s="1661"/>
      <c r="UUW61" s="1661"/>
      <c r="UUX61" s="1661"/>
      <c r="UUY61" s="1661"/>
      <c r="UUZ61" s="1661"/>
      <c r="UVA61" s="1661"/>
      <c r="UVB61" s="1661"/>
      <c r="UVC61" s="1661"/>
      <c r="UVD61" s="1661"/>
      <c r="UVE61" s="1661"/>
      <c r="UVF61" s="1661"/>
      <c r="UVG61" s="1661"/>
      <c r="UVH61" s="1661"/>
      <c r="UVI61" s="1661"/>
      <c r="UVJ61" s="1661"/>
      <c r="UVK61" s="1661"/>
      <c r="UVL61" s="1661"/>
      <c r="UVM61" s="1661"/>
      <c r="UVN61" s="1661"/>
      <c r="UVO61" s="1661"/>
      <c r="UVP61" s="1661"/>
      <c r="UVQ61" s="1661"/>
      <c r="UVR61" s="1661"/>
      <c r="UVS61" s="1661"/>
      <c r="UVT61" s="1661"/>
      <c r="UVU61" s="1661"/>
      <c r="UVV61" s="1661"/>
      <c r="UVW61" s="1661"/>
      <c r="UVX61" s="1661"/>
      <c r="UVY61" s="1661"/>
      <c r="UVZ61" s="1661"/>
      <c r="UWA61" s="1661"/>
      <c r="UWB61" s="1661"/>
      <c r="UWC61" s="1661"/>
      <c r="UWD61" s="1661"/>
      <c r="UWE61" s="1661"/>
      <c r="UWF61" s="1661"/>
      <c r="UWG61" s="1661"/>
      <c r="UWH61" s="1661"/>
      <c r="UWI61" s="1661"/>
      <c r="UWJ61" s="1661"/>
      <c r="UWK61" s="1661"/>
      <c r="UWL61" s="1661"/>
      <c r="UWM61" s="1661"/>
      <c r="UWN61" s="1661"/>
      <c r="UWO61" s="1661"/>
      <c r="UWP61" s="1661"/>
      <c r="UWQ61" s="1661"/>
      <c r="UWR61" s="1661"/>
      <c r="UWS61" s="1661"/>
      <c r="UWT61" s="1661"/>
      <c r="UWU61" s="1661"/>
      <c r="UWV61" s="1661"/>
      <c r="UWW61" s="1661"/>
      <c r="UWX61" s="1661"/>
      <c r="UWY61" s="1661"/>
      <c r="UWZ61" s="1661"/>
      <c r="UXA61" s="1661"/>
      <c r="UXB61" s="1661"/>
      <c r="UXC61" s="1661"/>
      <c r="UXD61" s="1661"/>
      <c r="UXE61" s="1661"/>
      <c r="UXF61" s="1661"/>
      <c r="UXG61" s="1661"/>
      <c r="UXH61" s="1661"/>
      <c r="UXI61" s="1661"/>
      <c r="UXJ61" s="1661"/>
      <c r="UXK61" s="1661"/>
      <c r="UXL61" s="1661"/>
      <c r="UXM61" s="1661"/>
      <c r="UXN61" s="1661"/>
      <c r="UXO61" s="1661"/>
      <c r="UXP61" s="1661"/>
      <c r="UXQ61" s="1661"/>
      <c r="UXR61" s="1661"/>
      <c r="UXS61" s="1661"/>
      <c r="UXT61" s="1661"/>
      <c r="UXU61" s="1661"/>
      <c r="UXV61" s="1661"/>
      <c r="UXW61" s="1661"/>
      <c r="UXX61" s="1661"/>
      <c r="UXY61" s="1661"/>
      <c r="UXZ61" s="1661"/>
      <c r="UYA61" s="1661"/>
      <c r="UYB61" s="1661"/>
      <c r="UYC61" s="1661"/>
      <c r="UYD61" s="1661"/>
      <c r="UYE61" s="1661"/>
      <c r="UYF61" s="1661"/>
      <c r="UYG61" s="1661"/>
      <c r="UYH61" s="1661"/>
      <c r="UYI61" s="1661"/>
      <c r="UYJ61" s="1661"/>
      <c r="UYK61" s="1661"/>
      <c r="UYL61" s="1661"/>
      <c r="UYM61" s="1661"/>
      <c r="UYN61" s="1661"/>
      <c r="UYO61" s="1661"/>
      <c r="UYP61" s="1661"/>
      <c r="UYQ61" s="1661"/>
      <c r="UYR61" s="1661"/>
      <c r="UYS61" s="1661"/>
      <c r="UYT61" s="1661"/>
      <c r="UYU61" s="1661"/>
      <c r="UYV61" s="1661"/>
      <c r="UYW61" s="1661"/>
      <c r="UYX61" s="1661"/>
      <c r="UYY61" s="1661"/>
      <c r="UYZ61" s="1661"/>
      <c r="UZA61" s="1661"/>
      <c r="UZB61" s="1661"/>
      <c r="UZC61" s="1661"/>
      <c r="UZD61" s="1661"/>
      <c r="UZE61" s="1661"/>
      <c r="UZF61" s="1661"/>
      <c r="UZG61" s="1661"/>
      <c r="UZH61" s="1661"/>
      <c r="UZI61" s="1661"/>
      <c r="UZJ61" s="1661"/>
      <c r="UZK61" s="1661"/>
      <c r="UZL61" s="1661"/>
      <c r="UZM61" s="1661"/>
      <c r="UZN61" s="1661"/>
      <c r="UZO61" s="1661"/>
      <c r="UZP61" s="1661"/>
      <c r="UZQ61" s="1661"/>
      <c r="UZR61" s="1661"/>
      <c r="UZS61" s="1661"/>
      <c r="UZT61" s="1661"/>
      <c r="UZU61" s="1661"/>
      <c r="UZV61" s="1661"/>
      <c r="UZW61" s="1661"/>
      <c r="UZX61" s="1661"/>
      <c r="UZY61" s="1661"/>
      <c r="UZZ61" s="1661"/>
      <c r="VAA61" s="1661"/>
      <c r="VAB61" s="1661"/>
      <c r="VAC61" s="1661"/>
      <c r="VAD61" s="1661"/>
      <c r="VAE61" s="1661"/>
      <c r="VAF61" s="1661"/>
      <c r="VAG61" s="1661"/>
      <c r="VAH61" s="1661"/>
      <c r="VAI61" s="1661"/>
      <c r="VAJ61" s="1661"/>
      <c r="VAK61" s="1661"/>
      <c r="VAL61" s="1661"/>
      <c r="VAM61" s="1661"/>
      <c r="VAN61" s="1661"/>
      <c r="VAO61" s="1661"/>
      <c r="VAP61" s="1661"/>
      <c r="VAQ61" s="1661"/>
      <c r="VAR61" s="1661"/>
      <c r="VAS61" s="1661"/>
      <c r="VAT61" s="1661"/>
      <c r="VAU61" s="1661"/>
      <c r="VAV61" s="1661"/>
      <c r="VAW61" s="1661"/>
      <c r="VAX61" s="1661"/>
      <c r="VAY61" s="1661"/>
      <c r="VAZ61" s="1661"/>
      <c r="VBA61" s="1661"/>
      <c r="VBB61" s="1661"/>
      <c r="VBC61" s="1661"/>
      <c r="VBD61" s="1661"/>
      <c r="VBE61" s="1661"/>
      <c r="VBF61" s="1661"/>
      <c r="VBG61" s="1661"/>
      <c r="VBH61" s="1661"/>
      <c r="VBI61" s="1661"/>
      <c r="VBJ61" s="1661"/>
      <c r="VBK61" s="1661"/>
      <c r="VBL61" s="1661"/>
      <c r="VBM61" s="1661"/>
      <c r="VBN61" s="1661"/>
      <c r="VBO61" s="1661"/>
      <c r="VBP61" s="1661"/>
      <c r="VBQ61" s="1661"/>
      <c r="VBR61" s="1661"/>
      <c r="VBS61" s="1661"/>
      <c r="VBT61" s="1661"/>
      <c r="VBU61" s="1661"/>
      <c r="VBV61" s="1661"/>
      <c r="VBW61" s="1661"/>
      <c r="VBX61" s="1661"/>
      <c r="VBY61" s="1661"/>
      <c r="VBZ61" s="1661"/>
      <c r="VCA61" s="1661"/>
      <c r="VCB61" s="1661"/>
      <c r="VCC61" s="1661"/>
      <c r="VCD61" s="1661"/>
      <c r="VCE61" s="1661"/>
      <c r="VCF61" s="1661"/>
      <c r="VCG61" s="1661"/>
      <c r="VCH61" s="1661"/>
      <c r="VCI61" s="1661"/>
      <c r="VCJ61" s="1661"/>
      <c r="VCK61" s="1661"/>
      <c r="VCL61" s="1661"/>
      <c r="VCM61" s="1661"/>
      <c r="VCN61" s="1661"/>
      <c r="VCO61" s="1661"/>
      <c r="VCP61" s="1661"/>
      <c r="VCQ61" s="1661"/>
      <c r="VCR61" s="1661"/>
      <c r="VCS61" s="1661"/>
      <c r="VCT61" s="1661"/>
      <c r="VCU61" s="1661"/>
      <c r="VCV61" s="1661"/>
      <c r="VCW61" s="1661"/>
      <c r="VCX61" s="1661"/>
      <c r="VCY61" s="1661"/>
      <c r="VCZ61" s="1661"/>
      <c r="VDA61" s="1661"/>
      <c r="VDB61" s="1661"/>
      <c r="VDC61" s="1661"/>
      <c r="VDD61" s="1661"/>
      <c r="VDE61" s="1661"/>
      <c r="VDF61" s="1661"/>
      <c r="VDG61" s="1661"/>
      <c r="VDH61" s="1661"/>
      <c r="VDI61" s="1661"/>
      <c r="VDJ61" s="1661"/>
      <c r="VDK61" s="1661"/>
      <c r="VDL61" s="1661"/>
      <c r="VDM61" s="1661"/>
      <c r="VDN61" s="1661"/>
      <c r="VDO61" s="1661"/>
      <c r="VDP61" s="1661"/>
      <c r="VDQ61" s="1661"/>
      <c r="VDR61" s="1661"/>
      <c r="VDS61" s="1661"/>
      <c r="VDT61" s="1661"/>
      <c r="VDU61" s="1661"/>
      <c r="VDV61" s="1661"/>
      <c r="VDW61" s="1661"/>
      <c r="VDX61" s="1661"/>
      <c r="VDY61" s="1661"/>
      <c r="VDZ61" s="1661"/>
      <c r="VEA61" s="1661"/>
      <c r="VEB61" s="1661"/>
      <c r="VEC61" s="1661"/>
      <c r="VED61" s="1661"/>
      <c r="VEE61" s="1661"/>
      <c r="VEF61" s="1661"/>
      <c r="VEG61" s="1661"/>
      <c r="VEH61" s="1661"/>
      <c r="VEI61" s="1661"/>
      <c r="VEJ61" s="1661"/>
      <c r="VEK61" s="1661"/>
      <c r="VEL61" s="1661"/>
      <c r="VEM61" s="1661"/>
      <c r="VEN61" s="1661"/>
      <c r="VEO61" s="1661"/>
      <c r="VEP61" s="1661"/>
      <c r="VEQ61" s="1661"/>
      <c r="VER61" s="1661"/>
      <c r="VES61" s="1661"/>
      <c r="VET61" s="1661"/>
      <c r="VEU61" s="1661"/>
      <c r="VEV61" s="1661"/>
      <c r="VEW61" s="1661"/>
      <c r="VEX61" s="1661"/>
      <c r="VEY61" s="1661"/>
      <c r="VEZ61" s="1661"/>
      <c r="VFA61" s="1661"/>
      <c r="VFB61" s="1661"/>
      <c r="VFC61" s="1661"/>
      <c r="VFD61" s="1661"/>
      <c r="VFE61" s="1661"/>
      <c r="VFF61" s="1661"/>
      <c r="VFG61" s="1661"/>
      <c r="VFH61" s="1661"/>
      <c r="VFI61" s="1661"/>
      <c r="VFJ61" s="1661"/>
      <c r="VFK61" s="1661"/>
      <c r="VFL61" s="1661"/>
      <c r="VFM61" s="1661"/>
      <c r="VFN61" s="1661"/>
      <c r="VFO61" s="1661"/>
      <c r="VFP61" s="1661"/>
      <c r="VFQ61" s="1661"/>
      <c r="VFR61" s="1661"/>
      <c r="VFS61" s="1661"/>
      <c r="VFT61" s="1661"/>
      <c r="VFU61" s="1661"/>
      <c r="VFV61" s="1661"/>
      <c r="VFW61" s="1661"/>
      <c r="VFX61" s="1661"/>
      <c r="VFY61" s="1661"/>
      <c r="VFZ61" s="1661"/>
      <c r="VGA61" s="1661"/>
      <c r="VGB61" s="1661"/>
      <c r="VGC61" s="1661"/>
      <c r="VGD61" s="1661"/>
      <c r="VGE61" s="1661"/>
      <c r="VGF61" s="1661"/>
      <c r="VGG61" s="1661"/>
      <c r="VGH61" s="1661"/>
      <c r="VGI61" s="1661"/>
      <c r="VGJ61" s="1661"/>
      <c r="VGK61" s="1661"/>
      <c r="VGL61" s="1661"/>
      <c r="VGM61" s="1661"/>
      <c r="VGN61" s="1661"/>
      <c r="VGO61" s="1661"/>
      <c r="VGP61" s="1661"/>
      <c r="VGQ61" s="1661"/>
      <c r="VGR61" s="1661"/>
      <c r="VGS61" s="1661"/>
      <c r="VGT61" s="1661"/>
      <c r="VGU61" s="1661"/>
      <c r="VGV61" s="1661"/>
      <c r="VGW61" s="1661"/>
      <c r="VGX61" s="1661"/>
      <c r="VGY61" s="1661"/>
      <c r="VGZ61" s="1661"/>
      <c r="VHA61" s="1661"/>
      <c r="VHB61" s="1661"/>
      <c r="VHC61" s="1661"/>
      <c r="VHD61" s="1661"/>
      <c r="VHE61" s="1661"/>
      <c r="VHF61" s="1661"/>
      <c r="VHG61" s="1661"/>
      <c r="VHH61" s="1661"/>
      <c r="VHI61" s="1661"/>
      <c r="VHJ61" s="1661"/>
      <c r="VHK61" s="1661"/>
      <c r="VHL61" s="1661"/>
      <c r="VHM61" s="1661"/>
      <c r="VHN61" s="1661"/>
      <c r="VHO61" s="1661"/>
      <c r="VHP61" s="1661"/>
      <c r="VHQ61" s="1661"/>
      <c r="VHR61" s="1661"/>
      <c r="VHS61" s="1661"/>
      <c r="VHT61" s="1661"/>
      <c r="VHU61" s="1661"/>
      <c r="VHV61" s="1661"/>
      <c r="VHW61" s="1661"/>
      <c r="VHX61" s="1661"/>
      <c r="VHY61" s="1661"/>
      <c r="VHZ61" s="1661"/>
      <c r="VIA61" s="1661"/>
      <c r="VIB61" s="1661"/>
      <c r="VIC61" s="1661"/>
      <c r="VID61" s="1661"/>
      <c r="VIE61" s="1661"/>
      <c r="VIF61" s="1661"/>
      <c r="VIG61" s="1661"/>
      <c r="VIH61" s="1661"/>
      <c r="VII61" s="1661"/>
      <c r="VIJ61" s="1661"/>
      <c r="VIK61" s="1661"/>
      <c r="VIL61" s="1661"/>
      <c r="VIM61" s="1661"/>
      <c r="VIN61" s="1661"/>
      <c r="VIO61" s="1661"/>
      <c r="VIP61" s="1661"/>
      <c r="VIQ61" s="1661"/>
      <c r="VIR61" s="1661"/>
      <c r="VIS61" s="1661"/>
      <c r="VIT61" s="1661"/>
      <c r="VIU61" s="1661"/>
      <c r="VIV61" s="1661"/>
      <c r="VIW61" s="1661"/>
      <c r="VIX61" s="1661"/>
      <c r="VIY61" s="1661"/>
      <c r="VIZ61" s="1661"/>
      <c r="VJA61" s="1661"/>
      <c r="VJB61" s="1661"/>
      <c r="VJC61" s="1661"/>
      <c r="VJD61" s="1661"/>
      <c r="VJE61" s="1661"/>
      <c r="VJF61" s="1661"/>
      <c r="VJG61" s="1661"/>
      <c r="VJH61" s="1661"/>
      <c r="VJI61" s="1661"/>
      <c r="VJJ61" s="1661"/>
      <c r="VJK61" s="1661"/>
      <c r="VJL61" s="1661"/>
      <c r="VJM61" s="1661"/>
      <c r="VJN61" s="1661"/>
      <c r="VJO61" s="1661"/>
      <c r="VJP61" s="1661"/>
      <c r="VJQ61" s="1661"/>
      <c r="VJR61" s="1661"/>
      <c r="VJS61" s="1661"/>
      <c r="VJT61" s="1661"/>
      <c r="VJU61" s="1661"/>
      <c r="VJV61" s="1661"/>
      <c r="VJW61" s="1661"/>
      <c r="VJX61" s="1661"/>
      <c r="VJY61" s="1661"/>
      <c r="VJZ61" s="1661"/>
      <c r="VKA61" s="1661"/>
      <c r="VKB61" s="1661"/>
      <c r="VKC61" s="1661"/>
      <c r="VKD61" s="1661"/>
      <c r="VKE61" s="1661"/>
      <c r="VKF61" s="1661"/>
      <c r="VKG61" s="1661"/>
      <c r="VKH61" s="1661"/>
      <c r="VKI61" s="1661"/>
      <c r="VKJ61" s="1661"/>
      <c r="VKK61" s="1661"/>
      <c r="VKL61" s="1661"/>
      <c r="VKM61" s="1661"/>
      <c r="VKN61" s="1661"/>
      <c r="VKO61" s="1661"/>
      <c r="VKP61" s="1661"/>
      <c r="VKQ61" s="1661"/>
      <c r="VKR61" s="1661"/>
      <c r="VKS61" s="1661"/>
      <c r="VKT61" s="1661"/>
      <c r="VKU61" s="1661"/>
      <c r="VKV61" s="1661"/>
      <c r="VKW61" s="1661"/>
      <c r="VKX61" s="1661"/>
      <c r="VKY61" s="1661"/>
      <c r="VKZ61" s="1661"/>
      <c r="VLA61" s="1661"/>
      <c r="VLB61" s="1661"/>
      <c r="VLC61" s="1661"/>
      <c r="VLD61" s="1661"/>
      <c r="VLE61" s="1661"/>
      <c r="VLF61" s="1661"/>
      <c r="VLG61" s="1661"/>
      <c r="VLH61" s="1661"/>
      <c r="VLI61" s="1661"/>
      <c r="VLJ61" s="1661"/>
      <c r="VLK61" s="1661"/>
      <c r="VLL61" s="1661"/>
      <c r="VLM61" s="1661"/>
      <c r="VLN61" s="1661"/>
      <c r="VLO61" s="1661"/>
      <c r="VLP61" s="1661"/>
      <c r="VLQ61" s="1661"/>
      <c r="VLR61" s="1661"/>
      <c r="VLS61" s="1661"/>
      <c r="VLT61" s="1661"/>
      <c r="VLU61" s="1661"/>
      <c r="VLV61" s="1661"/>
      <c r="VLW61" s="1661"/>
      <c r="VLX61" s="1661"/>
      <c r="VLY61" s="1661"/>
      <c r="VLZ61" s="1661"/>
      <c r="VMA61" s="1661"/>
      <c r="VMB61" s="1661"/>
      <c r="VMC61" s="1661"/>
      <c r="VMD61" s="1661"/>
      <c r="VME61" s="1661"/>
      <c r="VMF61" s="1661"/>
      <c r="VMG61" s="1661"/>
      <c r="VMH61" s="1661"/>
      <c r="VMI61" s="1661"/>
      <c r="VMJ61" s="1661"/>
      <c r="VMK61" s="1661"/>
      <c r="VML61" s="1661"/>
      <c r="VMM61" s="1661"/>
      <c r="VMN61" s="1661"/>
      <c r="VMO61" s="1661"/>
      <c r="VMP61" s="1661"/>
      <c r="VMQ61" s="1661"/>
      <c r="VMR61" s="1661"/>
      <c r="VMS61" s="1661"/>
      <c r="VMT61" s="1661"/>
      <c r="VMU61" s="1661"/>
      <c r="VMV61" s="1661"/>
      <c r="VMW61" s="1661"/>
      <c r="VMX61" s="1661"/>
      <c r="VMY61" s="1661"/>
      <c r="VMZ61" s="1661"/>
      <c r="VNA61" s="1661"/>
      <c r="VNB61" s="1661"/>
      <c r="VNC61" s="1661"/>
      <c r="VND61" s="1661"/>
      <c r="VNE61" s="1661"/>
      <c r="VNF61" s="1661"/>
      <c r="VNG61" s="1661"/>
      <c r="VNH61" s="1661"/>
      <c r="VNI61" s="1661"/>
      <c r="VNJ61" s="1661"/>
      <c r="VNK61" s="1661"/>
      <c r="VNL61" s="1661"/>
      <c r="VNM61" s="1661"/>
      <c r="VNN61" s="1661"/>
      <c r="VNO61" s="1661"/>
      <c r="VNP61" s="1661"/>
      <c r="VNQ61" s="1661"/>
      <c r="VNR61" s="1661"/>
      <c r="VNS61" s="1661"/>
      <c r="VNT61" s="1661"/>
      <c r="VNU61" s="1661"/>
      <c r="VNV61" s="1661"/>
      <c r="VNW61" s="1661"/>
      <c r="VNX61" s="1661"/>
      <c r="VNY61" s="1661"/>
      <c r="VNZ61" s="1661"/>
      <c r="VOA61" s="1661"/>
      <c r="VOB61" s="1661"/>
      <c r="VOC61" s="1661"/>
      <c r="VOD61" s="1661"/>
      <c r="VOE61" s="1661"/>
      <c r="VOF61" s="1661"/>
      <c r="VOG61" s="1661"/>
      <c r="VOH61" s="1661"/>
      <c r="VOI61" s="1661"/>
      <c r="VOJ61" s="1661"/>
      <c r="VOK61" s="1661"/>
      <c r="VOL61" s="1661"/>
      <c r="VOM61" s="1661"/>
      <c r="VON61" s="1661"/>
      <c r="VOO61" s="1661"/>
      <c r="VOP61" s="1661"/>
      <c r="VOQ61" s="1661"/>
      <c r="VOR61" s="1661"/>
      <c r="VOS61" s="1661"/>
      <c r="VOT61" s="1661"/>
      <c r="VOU61" s="1661"/>
      <c r="VOV61" s="1661"/>
      <c r="VOW61" s="1661"/>
      <c r="VOX61" s="1661"/>
      <c r="VOY61" s="1661"/>
      <c r="VOZ61" s="1661"/>
      <c r="VPA61" s="1661"/>
      <c r="VPB61" s="1661"/>
      <c r="VPC61" s="1661"/>
      <c r="VPD61" s="1661"/>
      <c r="VPE61" s="1661"/>
      <c r="VPF61" s="1661"/>
      <c r="VPG61" s="1661"/>
      <c r="VPH61" s="1661"/>
      <c r="VPI61" s="1661"/>
      <c r="VPJ61" s="1661"/>
      <c r="VPK61" s="1661"/>
      <c r="VPL61" s="1661"/>
      <c r="VPM61" s="1661"/>
      <c r="VPN61" s="1661"/>
      <c r="VPO61" s="1661"/>
      <c r="VPP61" s="1661"/>
      <c r="VPQ61" s="1661"/>
      <c r="VPR61" s="1661"/>
      <c r="VPS61" s="1661"/>
      <c r="VPT61" s="1661"/>
      <c r="VPU61" s="1661"/>
      <c r="VPV61" s="1661"/>
      <c r="VPW61" s="1661"/>
      <c r="VPX61" s="1661"/>
      <c r="VPY61" s="1661"/>
      <c r="VPZ61" s="1661"/>
      <c r="VQA61" s="1661"/>
      <c r="VQB61" s="1661"/>
      <c r="VQC61" s="1661"/>
      <c r="VQD61" s="1661"/>
      <c r="VQE61" s="1661"/>
      <c r="VQF61" s="1661"/>
      <c r="VQG61" s="1661"/>
      <c r="VQH61" s="1661"/>
      <c r="VQI61" s="1661"/>
      <c r="VQJ61" s="1661"/>
      <c r="VQK61" s="1661"/>
      <c r="VQL61" s="1661"/>
      <c r="VQM61" s="1661"/>
      <c r="VQN61" s="1661"/>
      <c r="VQO61" s="1661"/>
      <c r="VQP61" s="1661"/>
      <c r="VQQ61" s="1661"/>
      <c r="VQR61" s="1661"/>
      <c r="VQS61" s="1661"/>
      <c r="VQT61" s="1661"/>
      <c r="VQU61" s="1661"/>
      <c r="VQV61" s="1661"/>
      <c r="VQW61" s="1661"/>
      <c r="VQX61" s="1661"/>
      <c r="VQY61" s="1661"/>
      <c r="VQZ61" s="1661"/>
      <c r="VRA61" s="1661"/>
      <c r="VRB61" s="1661"/>
      <c r="VRC61" s="1661"/>
      <c r="VRD61" s="1661"/>
      <c r="VRE61" s="1661"/>
      <c r="VRF61" s="1661"/>
      <c r="VRG61" s="1661"/>
      <c r="VRH61" s="1661"/>
      <c r="VRI61" s="1661"/>
      <c r="VRJ61" s="1661"/>
      <c r="VRK61" s="1661"/>
      <c r="VRL61" s="1661"/>
      <c r="VRM61" s="1661"/>
      <c r="VRN61" s="1661"/>
      <c r="VRO61" s="1661"/>
      <c r="VRP61" s="1661"/>
      <c r="VRQ61" s="1661"/>
      <c r="VRR61" s="1661"/>
      <c r="VRS61" s="1661"/>
      <c r="VRT61" s="1661"/>
      <c r="VRU61" s="1661"/>
      <c r="VRV61" s="1661"/>
      <c r="VRW61" s="1661"/>
      <c r="VRX61" s="1661"/>
      <c r="VRY61" s="1661"/>
      <c r="VRZ61" s="1661"/>
      <c r="VSA61" s="1661"/>
      <c r="VSB61" s="1661"/>
      <c r="VSC61" s="1661"/>
      <c r="VSD61" s="1661"/>
      <c r="VSE61" s="1661"/>
      <c r="VSF61" s="1661"/>
      <c r="VSG61" s="1661"/>
      <c r="VSH61" s="1661"/>
      <c r="VSI61" s="1661"/>
      <c r="VSJ61" s="1661"/>
      <c r="VSK61" s="1661"/>
      <c r="VSL61" s="1661"/>
      <c r="VSM61" s="1661"/>
      <c r="VSN61" s="1661"/>
      <c r="VSO61" s="1661"/>
      <c r="VSP61" s="1661"/>
      <c r="VSQ61" s="1661"/>
      <c r="VSR61" s="1661"/>
      <c r="VSS61" s="1661"/>
      <c r="VST61" s="1661"/>
      <c r="VSU61" s="1661"/>
      <c r="VSV61" s="1661"/>
      <c r="VSW61" s="1661"/>
      <c r="VSX61" s="1661"/>
      <c r="VSY61" s="1661"/>
      <c r="VSZ61" s="1661"/>
      <c r="VTA61" s="1661"/>
      <c r="VTB61" s="1661"/>
      <c r="VTC61" s="1661"/>
      <c r="VTD61" s="1661"/>
      <c r="VTE61" s="1661"/>
      <c r="VTF61" s="1661"/>
      <c r="VTG61" s="1661"/>
      <c r="VTH61" s="1661"/>
      <c r="VTI61" s="1661"/>
      <c r="VTJ61" s="1661"/>
      <c r="VTK61" s="1661"/>
      <c r="VTL61" s="1661"/>
      <c r="VTM61" s="1661"/>
      <c r="VTN61" s="1661"/>
      <c r="VTO61" s="1661"/>
      <c r="VTP61" s="1661"/>
      <c r="VTQ61" s="1661"/>
      <c r="VTR61" s="1661"/>
      <c r="VTS61" s="1661"/>
      <c r="VTT61" s="1661"/>
      <c r="VTU61" s="1661"/>
      <c r="VTV61" s="1661"/>
      <c r="VTW61" s="1661"/>
      <c r="VTX61" s="1661"/>
      <c r="VTY61" s="1661"/>
      <c r="VTZ61" s="1661"/>
      <c r="VUA61" s="1661"/>
      <c r="VUB61" s="1661"/>
      <c r="VUC61" s="1661"/>
      <c r="VUD61" s="1661"/>
      <c r="VUE61" s="1661"/>
      <c r="VUF61" s="1661"/>
      <c r="VUG61" s="1661"/>
      <c r="VUH61" s="1661"/>
      <c r="VUI61" s="1661"/>
      <c r="VUJ61" s="1661"/>
      <c r="VUK61" s="1661"/>
      <c r="VUL61" s="1661"/>
      <c r="VUM61" s="1661"/>
      <c r="VUN61" s="1661"/>
      <c r="VUO61" s="1661"/>
      <c r="VUP61" s="1661"/>
      <c r="VUQ61" s="1661"/>
      <c r="VUR61" s="1661"/>
      <c r="VUS61" s="1661"/>
      <c r="VUT61" s="1661"/>
      <c r="VUU61" s="1661"/>
      <c r="VUV61" s="1661"/>
      <c r="VUW61" s="1661"/>
      <c r="VUX61" s="1661"/>
      <c r="VUY61" s="1661"/>
      <c r="VUZ61" s="1661"/>
      <c r="VVA61" s="1661"/>
      <c r="VVB61" s="1661"/>
      <c r="VVC61" s="1661"/>
      <c r="VVD61" s="1661"/>
      <c r="VVE61" s="1661"/>
      <c r="VVF61" s="1661"/>
      <c r="VVG61" s="1661"/>
      <c r="VVH61" s="1661"/>
      <c r="VVI61" s="1661"/>
      <c r="VVJ61" s="1661"/>
      <c r="VVK61" s="1661"/>
      <c r="VVL61" s="1661"/>
      <c r="VVM61" s="1661"/>
      <c r="VVN61" s="1661"/>
      <c r="VVO61" s="1661"/>
      <c r="VVP61" s="1661"/>
      <c r="VVQ61" s="1661"/>
      <c r="VVR61" s="1661"/>
      <c r="VVS61" s="1661"/>
      <c r="VVT61" s="1661"/>
      <c r="VVU61" s="1661"/>
      <c r="VVV61" s="1661"/>
      <c r="VVW61" s="1661"/>
      <c r="VVX61" s="1661"/>
      <c r="VVY61" s="1661"/>
      <c r="VVZ61" s="1661"/>
      <c r="VWA61" s="1661"/>
      <c r="VWB61" s="1661"/>
      <c r="VWC61" s="1661"/>
      <c r="VWD61" s="1661"/>
      <c r="VWE61" s="1661"/>
      <c r="VWF61" s="1661"/>
      <c r="VWG61" s="1661"/>
      <c r="VWH61" s="1661"/>
      <c r="VWI61" s="1661"/>
      <c r="VWJ61" s="1661"/>
      <c r="VWK61" s="1661"/>
      <c r="VWL61" s="1661"/>
      <c r="VWM61" s="1661"/>
      <c r="VWN61" s="1661"/>
      <c r="VWO61" s="1661"/>
      <c r="VWP61" s="1661"/>
      <c r="VWQ61" s="1661"/>
      <c r="VWR61" s="1661"/>
      <c r="VWS61" s="1661"/>
      <c r="VWT61" s="1661"/>
      <c r="VWU61" s="1661"/>
      <c r="VWV61" s="1661"/>
      <c r="VWW61" s="1661"/>
      <c r="VWX61" s="1661"/>
      <c r="VWY61" s="1661"/>
      <c r="VWZ61" s="1661"/>
      <c r="VXA61" s="1661"/>
      <c r="VXB61" s="1661"/>
      <c r="VXC61" s="1661"/>
      <c r="VXD61" s="1661"/>
      <c r="VXE61" s="1661"/>
      <c r="VXF61" s="1661"/>
      <c r="VXG61" s="1661"/>
      <c r="VXH61" s="1661"/>
      <c r="VXI61" s="1661"/>
      <c r="VXJ61" s="1661"/>
      <c r="VXK61" s="1661"/>
      <c r="VXL61" s="1661"/>
      <c r="VXM61" s="1661"/>
      <c r="VXN61" s="1661"/>
      <c r="VXO61" s="1661"/>
      <c r="VXP61" s="1661"/>
      <c r="VXQ61" s="1661"/>
      <c r="VXR61" s="1661"/>
      <c r="VXS61" s="1661"/>
      <c r="VXT61" s="1661"/>
      <c r="VXU61" s="1661"/>
      <c r="VXV61" s="1661"/>
      <c r="VXW61" s="1661"/>
      <c r="VXX61" s="1661"/>
      <c r="VXY61" s="1661"/>
      <c r="VXZ61" s="1661"/>
      <c r="VYA61" s="1661"/>
      <c r="VYB61" s="1661"/>
      <c r="VYC61" s="1661"/>
      <c r="VYD61" s="1661"/>
      <c r="VYE61" s="1661"/>
      <c r="VYF61" s="1661"/>
      <c r="VYG61" s="1661"/>
      <c r="VYH61" s="1661"/>
      <c r="VYI61" s="1661"/>
      <c r="VYJ61" s="1661"/>
      <c r="VYK61" s="1661"/>
      <c r="VYL61" s="1661"/>
      <c r="VYM61" s="1661"/>
      <c r="VYN61" s="1661"/>
      <c r="VYO61" s="1661"/>
      <c r="VYP61" s="1661"/>
      <c r="VYQ61" s="1661"/>
      <c r="VYR61" s="1661"/>
      <c r="VYS61" s="1661"/>
      <c r="VYT61" s="1661"/>
      <c r="VYU61" s="1661"/>
      <c r="VYV61" s="1661"/>
      <c r="VYW61" s="1661"/>
      <c r="VYX61" s="1661"/>
      <c r="VYY61" s="1661"/>
      <c r="VYZ61" s="1661"/>
      <c r="VZA61" s="1661"/>
      <c r="VZB61" s="1661"/>
      <c r="VZC61" s="1661"/>
      <c r="VZD61" s="1661"/>
      <c r="VZE61" s="1661"/>
      <c r="VZF61" s="1661"/>
      <c r="VZG61" s="1661"/>
      <c r="VZH61" s="1661"/>
      <c r="VZI61" s="1661"/>
      <c r="VZJ61" s="1661"/>
      <c r="VZK61" s="1661"/>
      <c r="VZL61" s="1661"/>
      <c r="VZM61" s="1661"/>
      <c r="VZN61" s="1661"/>
      <c r="VZO61" s="1661"/>
      <c r="VZP61" s="1661"/>
      <c r="VZQ61" s="1661"/>
      <c r="VZR61" s="1661"/>
      <c r="VZS61" s="1661"/>
      <c r="VZT61" s="1661"/>
      <c r="VZU61" s="1661"/>
      <c r="VZV61" s="1661"/>
      <c r="VZW61" s="1661"/>
      <c r="VZX61" s="1661"/>
      <c r="VZY61" s="1661"/>
      <c r="VZZ61" s="1661"/>
      <c r="WAA61" s="1661"/>
      <c r="WAB61" s="1661"/>
      <c r="WAC61" s="1661"/>
      <c r="WAD61" s="1661"/>
      <c r="WAE61" s="1661"/>
      <c r="WAF61" s="1661"/>
      <c r="WAG61" s="1661"/>
      <c r="WAH61" s="1661"/>
      <c r="WAI61" s="1661"/>
      <c r="WAJ61" s="1661"/>
      <c r="WAK61" s="1661"/>
      <c r="WAL61" s="1661"/>
      <c r="WAM61" s="1661"/>
      <c r="WAN61" s="1661"/>
      <c r="WAO61" s="1661"/>
      <c r="WAP61" s="1661"/>
      <c r="WAQ61" s="1661"/>
      <c r="WAR61" s="1661"/>
      <c r="WAS61" s="1661"/>
      <c r="WAT61" s="1661"/>
      <c r="WAU61" s="1661"/>
      <c r="WAV61" s="1661"/>
      <c r="WAW61" s="1661"/>
      <c r="WAX61" s="1661"/>
      <c r="WAY61" s="1661"/>
      <c r="WAZ61" s="1661"/>
      <c r="WBA61" s="1661"/>
      <c r="WBB61" s="1661"/>
      <c r="WBC61" s="1661"/>
      <c r="WBD61" s="1661"/>
      <c r="WBE61" s="1661"/>
      <c r="WBF61" s="1661"/>
      <c r="WBG61" s="1661"/>
      <c r="WBH61" s="1661"/>
      <c r="WBI61" s="1661"/>
      <c r="WBJ61" s="1661"/>
      <c r="WBK61" s="1661"/>
      <c r="WBL61" s="1661"/>
      <c r="WBM61" s="1661"/>
      <c r="WBN61" s="1661"/>
      <c r="WBO61" s="1661"/>
      <c r="WBP61" s="1661"/>
      <c r="WBQ61" s="1661"/>
      <c r="WBR61" s="1661"/>
      <c r="WBS61" s="1661"/>
      <c r="WBT61" s="1661"/>
      <c r="WBU61" s="1661"/>
      <c r="WBV61" s="1661"/>
      <c r="WBW61" s="1661"/>
      <c r="WBX61" s="1661"/>
      <c r="WBY61" s="1661"/>
      <c r="WBZ61" s="1661"/>
      <c r="WCA61" s="1661"/>
      <c r="WCB61" s="1661"/>
      <c r="WCC61" s="1661"/>
      <c r="WCD61" s="1661"/>
      <c r="WCE61" s="1661"/>
      <c r="WCF61" s="1661"/>
      <c r="WCG61" s="1661"/>
      <c r="WCH61" s="1661"/>
      <c r="WCI61" s="1661"/>
      <c r="WCJ61" s="1661"/>
      <c r="WCK61" s="1661"/>
      <c r="WCL61" s="1661"/>
      <c r="WCM61" s="1661"/>
      <c r="WCN61" s="1661"/>
      <c r="WCO61" s="1661"/>
      <c r="WCP61" s="1661"/>
      <c r="WCQ61" s="1661"/>
      <c r="WCR61" s="1661"/>
      <c r="WCS61" s="1661"/>
      <c r="WCT61" s="1661"/>
      <c r="WCU61" s="1661"/>
      <c r="WCV61" s="1661"/>
      <c r="WCW61" s="1661"/>
      <c r="WCX61" s="1661"/>
      <c r="WCY61" s="1661"/>
      <c r="WCZ61" s="1661"/>
      <c r="WDA61" s="1661"/>
      <c r="WDB61" s="1661"/>
      <c r="WDC61" s="1661"/>
      <c r="WDD61" s="1661"/>
      <c r="WDE61" s="1661"/>
      <c r="WDF61" s="1661"/>
      <c r="WDG61" s="1661"/>
      <c r="WDH61" s="1661"/>
      <c r="WDI61" s="1661"/>
      <c r="WDJ61" s="1661"/>
      <c r="WDK61" s="1661"/>
      <c r="WDL61" s="1661"/>
      <c r="WDM61" s="1661"/>
      <c r="WDN61" s="1661"/>
      <c r="WDO61" s="1661"/>
      <c r="WDP61" s="1661"/>
      <c r="WDQ61" s="1661"/>
      <c r="WDR61" s="1661"/>
      <c r="WDS61" s="1661"/>
      <c r="WDT61" s="1661"/>
      <c r="WDU61" s="1661"/>
      <c r="WDV61" s="1661"/>
      <c r="WDW61" s="1661"/>
      <c r="WDX61" s="1661"/>
      <c r="WDY61" s="1661"/>
      <c r="WDZ61" s="1661"/>
      <c r="WEA61" s="1661"/>
      <c r="WEB61" s="1661"/>
      <c r="WEC61" s="1661"/>
      <c r="WED61" s="1661"/>
      <c r="WEE61" s="1661"/>
      <c r="WEF61" s="1661"/>
      <c r="WEG61" s="1661"/>
      <c r="WEH61" s="1661"/>
      <c r="WEI61" s="1661"/>
      <c r="WEJ61" s="1661"/>
      <c r="WEK61" s="1661"/>
      <c r="WEL61" s="1661"/>
      <c r="WEM61" s="1661"/>
      <c r="WEN61" s="1661"/>
      <c r="WEO61" s="1661"/>
      <c r="WEP61" s="1661"/>
      <c r="WEQ61" s="1661"/>
      <c r="WER61" s="1661"/>
      <c r="WES61" s="1661"/>
      <c r="WET61" s="1661"/>
      <c r="WEU61" s="1661"/>
      <c r="WEV61" s="1661"/>
      <c r="WEW61" s="1661"/>
      <c r="WEX61" s="1661"/>
      <c r="WEY61" s="1661"/>
      <c r="WEZ61" s="1661"/>
      <c r="WFA61" s="1661"/>
      <c r="WFB61" s="1661"/>
      <c r="WFC61" s="1661"/>
      <c r="WFD61" s="1661"/>
      <c r="WFE61" s="1661"/>
      <c r="WFF61" s="1661"/>
      <c r="WFG61" s="1661"/>
      <c r="WFH61" s="1661"/>
      <c r="WFI61" s="1661"/>
      <c r="WFJ61" s="1661"/>
      <c r="WFK61" s="1661"/>
      <c r="WFL61" s="1661"/>
      <c r="WFM61" s="1661"/>
      <c r="WFN61" s="1661"/>
      <c r="WFO61" s="1661"/>
      <c r="WFP61" s="1661"/>
      <c r="WFQ61" s="1661"/>
      <c r="WFR61" s="1661"/>
      <c r="WFS61" s="1661"/>
      <c r="WFT61" s="1661"/>
      <c r="WFU61" s="1661"/>
      <c r="WFV61" s="1661"/>
      <c r="WFW61" s="1661"/>
      <c r="WFX61" s="1661"/>
      <c r="WFY61" s="1661"/>
      <c r="WFZ61" s="1661"/>
      <c r="WGA61" s="1661"/>
      <c r="WGB61" s="1661"/>
      <c r="WGC61" s="1661"/>
      <c r="WGD61" s="1661"/>
      <c r="WGE61" s="1661"/>
      <c r="WGF61" s="1661"/>
      <c r="WGG61" s="1661"/>
      <c r="WGH61" s="1661"/>
      <c r="WGI61" s="1661"/>
      <c r="WGJ61" s="1661"/>
      <c r="WGK61" s="1661"/>
      <c r="WGL61" s="1661"/>
      <c r="WGM61" s="1661"/>
      <c r="WGN61" s="1661"/>
      <c r="WGO61" s="1661"/>
      <c r="WGP61" s="1661"/>
      <c r="WGQ61" s="1661"/>
      <c r="WGR61" s="1661"/>
      <c r="WGS61" s="1661"/>
      <c r="WGT61" s="1661"/>
      <c r="WGU61" s="1661"/>
      <c r="WGV61" s="1661"/>
      <c r="WGW61" s="1661"/>
      <c r="WGX61" s="1661"/>
      <c r="WGY61" s="1661"/>
      <c r="WGZ61" s="1661"/>
      <c r="WHA61" s="1661"/>
      <c r="WHB61" s="1661"/>
      <c r="WHC61" s="1661"/>
      <c r="WHD61" s="1661"/>
      <c r="WHE61" s="1661"/>
      <c r="WHF61" s="1661"/>
      <c r="WHG61" s="1661"/>
      <c r="WHH61" s="1661"/>
      <c r="WHI61" s="1661"/>
      <c r="WHJ61" s="1661"/>
      <c r="WHK61" s="1661"/>
      <c r="WHL61" s="1661"/>
      <c r="WHM61" s="1661"/>
      <c r="WHN61" s="1661"/>
      <c r="WHO61" s="1661"/>
      <c r="WHP61" s="1661"/>
      <c r="WHQ61" s="1661"/>
      <c r="WHR61" s="1661"/>
      <c r="WHS61" s="1661"/>
      <c r="WHT61" s="1661"/>
      <c r="WHU61" s="1661"/>
      <c r="WHV61" s="1661"/>
      <c r="WHW61" s="1661"/>
      <c r="WHX61" s="1661"/>
      <c r="WHY61" s="1661"/>
      <c r="WHZ61" s="1661"/>
      <c r="WIA61" s="1661"/>
      <c r="WIB61" s="1661"/>
      <c r="WIC61" s="1661"/>
      <c r="WID61" s="1661"/>
      <c r="WIE61" s="1661"/>
      <c r="WIF61" s="1661"/>
      <c r="WIG61" s="1661"/>
      <c r="WIH61" s="1661"/>
      <c r="WII61" s="1661"/>
      <c r="WIJ61" s="1661"/>
      <c r="WIK61" s="1661"/>
      <c r="WIL61" s="1661"/>
      <c r="WIM61" s="1661"/>
      <c r="WIN61" s="1661"/>
      <c r="WIO61" s="1661"/>
      <c r="WIP61" s="1661"/>
      <c r="WIQ61" s="1661"/>
      <c r="WIR61" s="1661"/>
      <c r="WIS61" s="1661"/>
      <c r="WIT61" s="1661"/>
      <c r="WIU61" s="1661"/>
      <c r="WIV61" s="1661"/>
      <c r="WIW61" s="1661"/>
      <c r="WIX61" s="1661"/>
      <c r="WIY61" s="1661"/>
      <c r="WIZ61" s="1661"/>
      <c r="WJA61" s="1661"/>
      <c r="WJB61" s="1661"/>
      <c r="WJC61" s="1661"/>
      <c r="WJD61" s="1661"/>
      <c r="WJE61" s="1661"/>
      <c r="WJF61" s="1661"/>
      <c r="WJG61" s="1661"/>
      <c r="WJH61" s="1661"/>
      <c r="WJI61" s="1661"/>
      <c r="WJJ61" s="1661"/>
      <c r="WJK61" s="1661"/>
      <c r="WJL61" s="1661"/>
      <c r="WJM61" s="1661"/>
      <c r="WJN61" s="1661"/>
      <c r="WJO61" s="1661"/>
      <c r="WJP61" s="1661"/>
      <c r="WJQ61" s="1661"/>
      <c r="WJR61" s="1661"/>
      <c r="WJS61" s="1661"/>
      <c r="WJT61" s="1661"/>
      <c r="WJU61" s="1661"/>
      <c r="WJV61" s="1661"/>
      <c r="WJW61" s="1661"/>
      <c r="WJX61" s="1661"/>
      <c r="WJY61" s="1661"/>
      <c r="WJZ61" s="1661"/>
      <c r="WKA61" s="1661"/>
      <c r="WKB61" s="1661"/>
      <c r="WKC61" s="1661"/>
      <c r="WKD61" s="1661"/>
      <c r="WKE61" s="1661"/>
      <c r="WKF61" s="1661"/>
      <c r="WKG61" s="1661"/>
      <c r="WKH61" s="1661"/>
      <c r="WKI61" s="1661"/>
      <c r="WKJ61" s="1661"/>
      <c r="WKK61" s="1661"/>
      <c r="WKL61" s="1661"/>
      <c r="WKM61" s="1661"/>
      <c r="WKN61" s="1661"/>
      <c r="WKO61" s="1661"/>
      <c r="WKP61" s="1661"/>
      <c r="WKQ61" s="1661"/>
      <c r="WKR61" s="1661"/>
      <c r="WKS61" s="1661"/>
      <c r="WKT61" s="1661"/>
      <c r="WKU61" s="1661"/>
      <c r="WKV61" s="1661"/>
      <c r="WKW61" s="1661"/>
      <c r="WKX61" s="1661"/>
      <c r="WKY61" s="1661"/>
      <c r="WKZ61" s="1661"/>
      <c r="WLA61" s="1661"/>
      <c r="WLB61" s="1661"/>
      <c r="WLC61" s="1661"/>
      <c r="WLD61" s="1661"/>
      <c r="WLE61" s="1661"/>
      <c r="WLF61" s="1661"/>
      <c r="WLG61" s="1661"/>
      <c r="WLH61" s="1661"/>
      <c r="WLI61" s="1661"/>
      <c r="WLJ61" s="1661"/>
      <c r="WLK61" s="1661"/>
      <c r="WLL61" s="1661"/>
      <c r="WLM61" s="1661"/>
      <c r="WLN61" s="1661"/>
      <c r="WLO61" s="1661"/>
      <c r="WLP61" s="1661"/>
      <c r="WLQ61" s="1661"/>
      <c r="WLR61" s="1661"/>
      <c r="WLS61" s="1661"/>
      <c r="WLT61" s="1661"/>
      <c r="WLU61" s="1661"/>
      <c r="WLV61" s="1661"/>
      <c r="WLW61" s="1661"/>
      <c r="WLX61" s="1661"/>
      <c r="WLY61" s="1661"/>
      <c r="WLZ61" s="1661"/>
      <c r="WMA61" s="1661"/>
      <c r="WMB61" s="1661"/>
      <c r="WMC61" s="1661"/>
      <c r="WMD61" s="1661"/>
      <c r="WME61" s="1661"/>
      <c r="WMF61" s="1661"/>
      <c r="WMG61" s="1661"/>
      <c r="WMH61" s="1661"/>
      <c r="WMI61" s="1661"/>
      <c r="WMJ61" s="1661"/>
      <c r="WMK61" s="1661"/>
      <c r="WML61" s="1661"/>
      <c r="WMM61" s="1661"/>
      <c r="WMN61" s="1661"/>
      <c r="WMO61" s="1661"/>
      <c r="WMP61" s="1661"/>
      <c r="WMQ61" s="1661"/>
      <c r="WMR61" s="1661"/>
      <c r="WMS61" s="1661"/>
      <c r="WMT61" s="1661"/>
      <c r="WMU61" s="1661"/>
      <c r="WMV61" s="1661"/>
      <c r="WMW61" s="1661"/>
      <c r="WMX61" s="1661"/>
      <c r="WMY61" s="1661"/>
      <c r="WMZ61" s="1661"/>
      <c r="WNA61" s="1661"/>
      <c r="WNB61" s="1661"/>
      <c r="WNC61" s="1661"/>
      <c r="WND61" s="1661"/>
      <c r="WNE61" s="1661"/>
      <c r="WNF61" s="1661"/>
      <c r="WNG61" s="1661"/>
      <c r="WNH61" s="1661"/>
      <c r="WNI61" s="1661"/>
      <c r="WNJ61" s="1661"/>
      <c r="WNK61" s="1661"/>
      <c r="WNL61" s="1661"/>
      <c r="WNM61" s="1661"/>
      <c r="WNN61" s="1661"/>
      <c r="WNO61" s="1661"/>
      <c r="WNP61" s="1661"/>
      <c r="WNQ61" s="1661"/>
      <c r="WNR61" s="1661"/>
      <c r="WNS61" s="1661"/>
      <c r="WNT61" s="1661"/>
      <c r="WNU61" s="1661"/>
      <c r="WNV61" s="1661"/>
      <c r="WNW61" s="1661"/>
      <c r="WNX61" s="1661"/>
      <c r="WNY61" s="1661"/>
      <c r="WNZ61" s="1661"/>
      <c r="WOA61" s="1661"/>
      <c r="WOB61" s="1661"/>
      <c r="WOC61" s="1661"/>
      <c r="WOD61" s="1661"/>
      <c r="WOE61" s="1661"/>
      <c r="WOF61" s="1661"/>
      <c r="WOG61" s="1661"/>
      <c r="WOH61" s="1661"/>
      <c r="WOI61" s="1661"/>
      <c r="WOJ61" s="1661"/>
      <c r="WOK61" s="1661"/>
      <c r="WOL61" s="1661"/>
      <c r="WOM61" s="1661"/>
      <c r="WON61" s="1661"/>
      <c r="WOO61" s="1661"/>
      <c r="WOP61" s="1661"/>
      <c r="WOQ61" s="1661"/>
      <c r="WOR61" s="1661"/>
      <c r="WOS61" s="1661"/>
      <c r="WOT61" s="1661"/>
      <c r="WOU61" s="1661"/>
      <c r="WOV61" s="1661"/>
      <c r="WOW61" s="1661"/>
      <c r="WOX61" s="1661"/>
      <c r="WOY61" s="1661"/>
      <c r="WOZ61" s="1661"/>
      <c r="WPA61" s="1661"/>
      <c r="WPB61" s="1661"/>
      <c r="WPC61" s="1661"/>
      <c r="WPD61" s="1661"/>
      <c r="WPE61" s="1661"/>
      <c r="WPF61" s="1661"/>
      <c r="WPG61" s="1661"/>
      <c r="WPH61" s="1661"/>
      <c r="WPI61" s="1661"/>
      <c r="WPJ61" s="1661"/>
      <c r="WPK61" s="1661"/>
      <c r="WPL61" s="1661"/>
      <c r="WPM61" s="1661"/>
      <c r="WPN61" s="1661"/>
      <c r="WPO61" s="1661"/>
      <c r="WPP61" s="1661"/>
      <c r="WPQ61" s="1661"/>
      <c r="WPR61" s="1661"/>
      <c r="WPS61" s="1661"/>
      <c r="WPT61" s="1661"/>
      <c r="WPU61" s="1661"/>
      <c r="WPV61" s="1661"/>
      <c r="WPW61" s="1661"/>
      <c r="WPX61" s="1661"/>
      <c r="WPY61" s="1661"/>
      <c r="WPZ61" s="1661"/>
      <c r="WQA61" s="1661"/>
      <c r="WQB61" s="1661"/>
      <c r="WQC61" s="1661"/>
      <c r="WQD61" s="1661"/>
      <c r="WQE61" s="1661"/>
      <c r="WQF61" s="1661"/>
      <c r="WQG61" s="1661"/>
      <c r="WQH61" s="1661"/>
      <c r="WQI61" s="1661"/>
      <c r="WQJ61" s="1661"/>
      <c r="WQK61" s="1661"/>
      <c r="WQL61" s="1661"/>
      <c r="WQM61" s="1661"/>
      <c r="WQN61" s="1661"/>
      <c r="WQO61" s="1661"/>
      <c r="WQP61" s="1661"/>
      <c r="WQQ61" s="1661"/>
      <c r="WQR61" s="1661"/>
      <c r="WQS61" s="1661"/>
      <c r="WQT61" s="1661"/>
      <c r="WQU61" s="1661"/>
      <c r="WQV61" s="1661"/>
      <c r="WQW61" s="1661"/>
      <c r="WQX61" s="1661"/>
      <c r="WQY61" s="1661"/>
      <c r="WQZ61" s="1661"/>
      <c r="WRA61" s="1661"/>
      <c r="WRB61" s="1661"/>
      <c r="WRC61" s="1661"/>
      <c r="WRD61" s="1661"/>
      <c r="WRE61" s="1661"/>
      <c r="WRF61" s="1661"/>
      <c r="WRG61" s="1661"/>
      <c r="WRH61" s="1661"/>
      <c r="WRI61" s="1661"/>
      <c r="WRJ61" s="1661"/>
      <c r="WRK61" s="1661"/>
      <c r="WRL61" s="1661"/>
      <c r="WRM61" s="1661"/>
      <c r="WRN61" s="1661"/>
      <c r="WRO61" s="1661"/>
      <c r="WRP61" s="1661"/>
      <c r="WRQ61" s="1661"/>
      <c r="WRR61" s="1661"/>
      <c r="WRS61" s="1661"/>
      <c r="WRT61" s="1661"/>
      <c r="WRU61" s="1661"/>
      <c r="WRV61" s="1661"/>
      <c r="WRW61" s="1661"/>
      <c r="WRX61" s="1661"/>
      <c r="WRY61" s="1661"/>
      <c r="WRZ61" s="1661"/>
      <c r="WSA61" s="1661"/>
      <c r="WSB61" s="1661"/>
      <c r="WSC61" s="1661"/>
      <c r="WSD61" s="1661"/>
      <c r="WSE61" s="1661"/>
      <c r="WSF61" s="1661"/>
      <c r="WSG61" s="1661"/>
      <c r="WSH61" s="1661"/>
      <c r="WSI61" s="1661"/>
      <c r="WSJ61" s="1661"/>
      <c r="WSK61" s="1661"/>
      <c r="WSL61" s="1661"/>
      <c r="WSM61" s="1661"/>
      <c r="WSN61" s="1661"/>
      <c r="WSO61" s="1661"/>
      <c r="WSP61" s="1661"/>
      <c r="WSQ61" s="1661"/>
      <c r="WSR61" s="1661"/>
      <c r="WSS61" s="1661"/>
      <c r="WST61" s="1661"/>
      <c r="WSU61" s="1661"/>
      <c r="WSV61" s="1661"/>
      <c r="WSW61" s="1661"/>
      <c r="WSX61" s="1661"/>
      <c r="WSY61" s="1661"/>
      <c r="WSZ61" s="1661"/>
      <c r="WTA61" s="1661"/>
      <c r="WTB61" s="1661"/>
      <c r="WTC61" s="1661"/>
      <c r="WTD61" s="1661"/>
      <c r="WTE61" s="1661"/>
      <c r="WTF61" s="1661"/>
      <c r="WTG61" s="1661"/>
      <c r="WTH61" s="1661"/>
      <c r="WTI61" s="1661"/>
      <c r="WTJ61" s="1661"/>
      <c r="WTK61" s="1661"/>
      <c r="WTL61" s="1661"/>
      <c r="WTM61" s="1661"/>
      <c r="WTN61" s="1661"/>
      <c r="WTO61" s="1661"/>
      <c r="WTP61" s="1661"/>
      <c r="WTQ61" s="1661"/>
      <c r="WTR61" s="1661"/>
      <c r="WTS61" s="1661"/>
      <c r="WTT61" s="1661"/>
      <c r="WTU61" s="1661"/>
      <c r="WTV61" s="1661"/>
      <c r="WTW61" s="1661"/>
      <c r="WTX61" s="1661"/>
      <c r="WTY61" s="1661"/>
      <c r="WTZ61" s="1661"/>
      <c r="WUA61" s="1661"/>
      <c r="WUB61" s="1661"/>
      <c r="WUC61" s="1661"/>
      <c r="WUD61" s="1661"/>
      <c r="WUE61" s="1661"/>
      <c r="WUF61" s="1661"/>
      <c r="WUG61" s="1661"/>
      <c r="WUH61" s="1661"/>
      <c r="WUI61" s="1661"/>
      <c r="WUJ61" s="1661"/>
      <c r="WUK61" s="1661"/>
      <c r="WUL61" s="1661"/>
      <c r="WUM61" s="1661"/>
      <c r="WUN61" s="1661"/>
      <c r="WUO61" s="1661"/>
      <c r="WUP61" s="1661"/>
      <c r="WUQ61" s="1661"/>
      <c r="WUR61" s="1661"/>
      <c r="WUS61" s="1661"/>
      <c r="WUT61" s="1661"/>
      <c r="WUU61" s="1661"/>
      <c r="WUV61" s="1661"/>
      <c r="WUW61" s="1661"/>
      <c r="WUX61" s="1661"/>
      <c r="WUY61" s="1661"/>
      <c r="WUZ61" s="1661"/>
      <c r="WVA61" s="1661"/>
      <c r="WVB61" s="1661"/>
      <c r="WVC61" s="1661"/>
      <c r="WVD61" s="1661"/>
      <c r="WVE61" s="1661"/>
      <c r="WVF61" s="1661"/>
      <c r="WVG61" s="1661"/>
      <c r="WVH61" s="1661"/>
      <c r="WVI61" s="1661"/>
      <c r="WVJ61" s="1661"/>
      <c r="WVK61" s="1661"/>
      <c r="WVL61" s="1661"/>
      <c r="WVM61" s="1661"/>
      <c r="WVN61" s="1661"/>
      <c r="WVO61" s="1661"/>
      <c r="WVP61" s="1661"/>
      <c r="WVQ61" s="1661"/>
      <c r="WVR61" s="1661"/>
      <c r="WVS61" s="1661"/>
      <c r="WVT61" s="1661"/>
      <c r="WVU61" s="1661"/>
      <c r="WVV61" s="1661"/>
      <c r="WVW61" s="1661"/>
      <c r="WVX61" s="1661"/>
      <c r="WVY61" s="1661"/>
      <c r="WVZ61" s="1661"/>
      <c r="WWA61" s="1661"/>
      <c r="WWB61" s="1661"/>
      <c r="WWC61" s="1661"/>
      <c r="WWD61" s="1661"/>
      <c r="WWE61" s="1661"/>
      <c r="WWF61" s="1661"/>
      <c r="WWG61" s="1661"/>
      <c r="WWH61" s="1661"/>
      <c r="WWI61" s="1661"/>
      <c r="WWJ61" s="1661"/>
      <c r="WWK61" s="1661"/>
      <c r="WWL61" s="1661"/>
      <c r="WWM61" s="1661"/>
      <c r="WWN61" s="1661"/>
      <c r="WWO61" s="1661"/>
      <c r="WWP61" s="1661"/>
      <c r="WWQ61" s="1661"/>
      <c r="WWR61" s="1661"/>
      <c r="WWS61" s="1661"/>
      <c r="WWT61" s="1661"/>
      <c r="WWU61" s="1661"/>
      <c r="WWV61" s="1661"/>
      <c r="WWW61" s="1661"/>
      <c r="WWX61" s="1661"/>
      <c r="WWY61" s="1661"/>
      <c r="WWZ61" s="1661"/>
      <c r="WXA61" s="1661"/>
      <c r="WXB61" s="1661"/>
      <c r="WXC61" s="1661"/>
      <c r="WXD61" s="1661"/>
      <c r="WXE61" s="1661"/>
      <c r="WXF61" s="1661"/>
      <c r="WXG61" s="1661"/>
      <c r="WXH61" s="1661"/>
      <c r="WXI61" s="1661"/>
      <c r="WXJ61" s="1661"/>
      <c r="WXK61" s="1661"/>
      <c r="WXL61" s="1661"/>
      <c r="WXM61" s="1661"/>
      <c r="WXN61" s="1661"/>
      <c r="WXO61" s="1661"/>
      <c r="WXP61" s="1661"/>
      <c r="WXQ61" s="1661"/>
      <c r="WXR61" s="1661"/>
      <c r="WXS61" s="1661"/>
      <c r="WXT61" s="1661"/>
      <c r="WXU61" s="1661"/>
      <c r="WXV61" s="1661"/>
      <c r="WXW61" s="1661"/>
      <c r="WXX61" s="1661"/>
      <c r="WXY61" s="1661"/>
      <c r="WXZ61" s="1661"/>
      <c r="WYA61" s="1661"/>
      <c r="WYB61" s="1661"/>
      <c r="WYC61" s="1661"/>
      <c r="WYD61" s="1661"/>
      <c r="WYE61" s="1661"/>
      <c r="WYF61" s="1661"/>
      <c r="WYG61" s="1661"/>
      <c r="WYH61" s="1661"/>
      <c r="WYI61" s="1661"/>
      <c r="WYJ61" s="1661"/>
      <c r="WYK61" s="1661"/>
      <c r="WYL61" s="1661"/>
      <c r="WYM61" s="1661"/>
      <c r="WYN61" s="1661"/>
      <c r="WYO61" s="1661"/>
      <c r="WYP61" s="1661"/>
      <c r="WYQ61" s="1661"/>
      <c r="WYR61" s="1661"/>
      <c r="WYS61" s="1661"/>
      <c r="WYT61" s="1661"/>
      <c r="WYU61" s="1661"/>
      <c r="WYV61" s="1661"/>
      <c r="WYW61" s="1661"/>
      <c r="WYX61" s="1661"/>
      <c r="WYY61" s="1661"/>
      <c r="WYZ61" s="1661"/>
      <c r="WZA61" s="1661"/>
      <c r="WZB61" s="1661"/>
      <c r="WZC61" s="1661"/>
      <c r="WZD61" s="1661"/>
      <c r="WZE61" s="1661"/>
      <c r="WZF61" s="1661"/>
      <c r="WZG61" s="1661"/>
      <c r="WZH61" s="1661"/>
      <c r="WZI61" s="1661"/>
      <c r="WZJ61" s="1661"/>
      <c r="WZK61" s="1661"/>
      <c r="WZL61" s="1661"/>
      <c r="WZM61" s="1661"/>
      <c r="WZN61" s="1661"/>
      <c r="WZO61" s="1661"/>
      <c r="WZP61" s="1661"/>
      <c r="WZQ61" s="1661"/>
      <c r="WZR61" s="1661"/>
      <c r="WZS61" s="1661"/>
      <c r="WZT61" s="1661"/>
      <c r="WZU61" s="1661"/>
      <c r="WZV61" s="1661"/>
      <c r="WZW61" s="1661"/>
      <c r="WZX61" s="1661"/>
      <c r="WZY61" s="1661"/>
      <c r="WZZ61" s="1661"/>
      <c r="XAA61" s="1661"/>
      <c r="XAB61" s="1661"/>
      <c r="XAC61" s="1661"/>
      <c r="XAD61" s="1661"/>
      <c r="XAE61" s="1661"/>
      <c r="XAF61" s="1661"/>
      <c r="XAG61" s="1661"/>
      <c r="XAH61" s="1661"/>
      <c r="XAI61" s="1661"/>
      <c r="XAJ61" s="1661"/>
      <c r="XAK61" s="1661"/>
      <c r="XAL61" s="1661"/>
      <c r="XAM61" s="1661"/>
      <c r="XAN61" s="1661"/>
      <c r="XAO61" s="1661"/>
      <c r="XAP61" s="1661"/>
      <c r="XAQ61" s="1661"/>
      <c r="XAR61" s="1661"/>
      <c r="XAS61" s="1661"/>
      <c r="XAT61" s="1661"/>
      <c r="XAU61" s="1661"/>
      <c r="XAV61" s="1661"/>
      <c r="XAW61" s="1661"/>
      <c r="XAX61" s="1661"/>
      <c r="XAY61" s="1661"/>
      <c r="XAZ61" s="1661"/>
      <c r="XBA61" s="1661"/>
      <c r="XBB61" s="1661"/>
      <c r="XBC61" s="1661"/>
      <c r="XBD61" s="1661"/>
      <c r="XBE61" s="1661"/>
      <c r="XBF61" s="1661"/>
      <c r="XBG61" s="1661"/>
      <c r="XBH61" s="1661"/>
      <c r="XBI61" s="1661"/>
      <c r="XBJ61" s="1661"/>
      <c r="XBK61" s="1661"/>
      <c r="XBL61" s="1661"/>
      <c r="XBM61" s="1661"/>
      <c r="XBN61" s="1661"/>
      <c r="XBO61" s="1661"/>
      <c r="XBP61" s="1661"/>
      <c r="XBQ61" s="1661"/>
      <c r="XBR61" s="1661"/>
      <c r="XBS61" s="1661"/>
      <c r="XBT61" s="1661"/>
      <c r="XBU61" s="1661"/>
      <c r="XBV61" s="1661"/>
      <c r="XBW61" s="1661"/>
      <c r="XBX61" s="1661"/>
      <c r="XBY61" s="1661"/>
      <c r="XBZ61" s="1661"/>
      <c r="XCA61" s="1661"/>
      <c r="XCB61" s="1661"/>
      <c r="XCC61" s="1661"/>
      <c r="XCD61" s="1661"/>
      <c r="XCE61" s="1661"/>
      <c r="XCF61" s="1661"/>
      <c r="XCG61" s="1661"/>
      <c r="XCH61" s="1661"/>
      <c r="XCI61" s="1661"/>
      <c r="XCJ61" s="1661"/>
      <c r="XCK61" s="1661"/>
      <c r="XCL61" s="1661"/>
      <c r="XCM61" s="1661"/>
      <c r="XCN61" s="1661"/>
      <c r="XCO61" s="1661"/>
      <c r="XCP61" s="1661"/>
      <c r="XCQ61" s="1661"/>
      <c r="XCR61" s="1661"/>
      <c r="XCS61" s="1661"/>
      <c r="XCT61" s="1661"/>
      <c r="XCU61" s="1661"/>
      <c r="XCV61" s="1661"/>
      <c r="XCW61" s="1661"/>
      <c r="XCX61" s="1661"/>
      <c r="XCY61" s="1661"/>
      <c r="XCZ61" s="1661"/>
      <c r="XDA61" s="1661"/>
      <c r="XDB61" s="1661"/>
      <c r="XDC61" s="1661"/>
      <c r="XDD61" s="1661"/>
      <c r="XDE61" s="1661"/>
      <c r="XDF61" s="1661"/>
      <c r="XDG61" s="1661"/>
      <c r="XDH61" s="1661"/>
      <c r="XDI61" s="1661"/>
      <c r="XDJ61" s="1661"/>
      <c r="XDK61" s="1661"/>
      <c r="XDL61" s="1661"/>
      <c r="XDM61" s="1661"/>
      <c r="XDN61" s="1661"/>
      <c r="XDO61" s="1661"/>
      <c r="XDP61" s="1661"/>
      <c r="XDQ61" s="1661"/>
      <c r="XDR61" s="1661"/>
      <c r="XDS61" s="1661"/>
      <c r="XDT61" s="1661"/>
      <c r="XDU61" s="1661"/>
      <c r="XDV61" s="1661"/>
      <c r="XDW61" s="1661"/>
      <c r="XDX61" s="1661"/>
      <c r="XDY61" s="1661"/>
      <c r="XDZ61" s="1661"/>
      <c r="XEA61" s="1661"/>
      <c r="XEB61" s="1661"/>
      <c r="XEC61" s="1661"/>
      <c r="XED61" s="1661"/>
      <c r="XEE61" s="1661"/>
      <c r="XEF61" s="1661"/>
      <c r="XEG61" s="1661"/>
      <c r="XEH61" s="1661"/>
      <c r="XEI61" s="1661"/>
      <c r="XEJ61" s="1661"/>
      <c r="XEK61" s="1661"/>
      <c r="XEL61" s="1661"/>
      <c r="XEM61" s="1661"/>
      <c r="XEN61" s="1661"/>
      <c r="XEO61" s="1661"/>
      <c r="XEP61" s="1661"/>
      <c r="XEQ61" s="1661"/>
    </row>
  </sheetData>
  <mergeCells count="27">
    <mergeCell ref="A22:A23"/>
    <mergeCell ref="A43:A44"/>
    <mergeCell ref="A59:A60"/>
    <mergeCell ref="AJ4:AL4"/>
    <mergeCell ref="N4:P4"/>
    <mergeCell ref="Q4:S4"/>
    <mergeCell ref="T4:V4"/>
    <mergeCell ref="N6:V6"/>
    <mergeCell ref="H3:H7"/>
    <mergeCell ref="I3:L3"/>
    <mergeCell ref="M3:M7"/>
    <mergeCell ref="E4:E7"/>
    <mergeCell ref="F4:F7"/>
    <mergeCell ref="I4:I7"/>
    <mergeCell ref="J4:J7"/>
    <mergeCell ref="K4:K7"/>
    <mergeCell ref="L4:L7"/>
    <mergeCell ref="A1:V1"/>
    <mergeCell ref="A2:A7"/>
    <mergeCell ref="B2:B7"/>
    <mergeCell ref="C2:F2"/>
    <mergeCell ref="G2:G7"/>
    <mergeCell ref="H2:M2"/>
    <mergeCell ref="N2:V3"/>
    <mergeCell ref="C3:C7"/>
    <mergeCell ref="D3:D7"/>
    <mergeCell ref="E3:F3"/>
  </mergeCells>
  <pageMargins left="0.75" right="0.75" top="1" bottom="1" header="0.5" footer="0.5"/>
  <pageSetup paperSize="9" scale="6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Q47"/>
  <sheetViews>
    <sheetView view="pageBreakPreview" topLeftCell="A46" zoomScale="80" zoomScaleNormal="85" workbookViewId="0">
      <selection activeCell="B61" sqref="B61"/>
    </sheetView>
  </sheetViews>
  <sheetFormatPr defaultRowHeight="15.75" x14ac:dyDescent="0.25"/>
  <cols>
    <col min="1" max="1" width="11.28515625" style="1184" customWidth="1"/>
    <col min="2" max="2" width="45.85546875" style="159" customWidth="1"/>
    <col min="3" max="3" width="6.7109375" style="994" customWidth="1"/>
    <col min="4" max="4" width="12" style="995" customWidth="1"/>
    <col min="5" max="5" width="7.28515625" style="995" customWidth="1"/>
    <col min="6" max="6" width="6.42578125" style="994" customWidth="1"/>
    <col min="7" max="7" width="7.42578125" style="994" hidden="1" customWidth="1"/>
    <col min="8" max="8" width="9.85546875" style="994" hidden="1" customWidth="1"/>
    <col min="9" max="9" width="8.7109375" style="159" customWidth="1"/>
    <col min="10" max="10" width="8" style="159" customWidth="1"/>
    <col min="11" max="11" width="5.85546875" style="159" customWidth="1"/>
    <col min="12" max="12" width="7.85546875" style="159" customWidth="1"/>
    <col min="13" max="13" width="8.85546875" style="159" customWidth="1"/>
    <col min="14" max="14" width="17.28515625" style="159" customWidth="1"/>
    <col min="15" max="19" width="5.85546875" style="159" hidden="1" customWidth="1"/>
    <col min="20" max="20" width="5" style="159" hidden="1" customWidth="1"/>
    <col min="21" max="21" width="5.140625" style="159" hidden="1" customWidth="1"/>
    <col min="22" max="22" width="5" style="159" hidden="1" customWidth="1"/>
    <col min="23" max="35" width="0" style="159" hidden="1" customWidth="1"/>
    <col min="36" max="36" width="0" style="619" hidden="1" customWidth="1"/>
    <col min="37" max="37" width="0.28515625" style="1737" customWidth="1"/>
    <col min="38" max="38" width="45.140625" style="619" customWidth="1"/>
    <col min="39" max="16384" width="9.140625" style="159"/>
  </cols>
  <sheetData>
    <row r="1" spans="1:16371" s="100" customFormat="1" ht="18.75" customHeight="1" thickBot="1" x14ac:dyDescent="0.3">
      <c r="A1" s="2343" t="s">
        <v>564</v>
      </c>
      <c r="B1" s="2344"/>
      <c r="C1" s="2344"/>
      <c r="D1" s="2344"/>
      <c r="E1" s="2344"/>
      <c r="F1" s="2344"/>
      <c r="G1" s="2344"/>
      <c r="H1" s="2344"/>
      <c r="I1" s="2344"/>
      <c r="J1" s="2344"/>
      <c r="K1" s="2344"/>
      <c r="L1" s="2344"/>
      <c r="M1" s="2344"/>
      <c r="N1" s="2344"/>
      <c r="O1" s="2344"/>
      <c r="P1" s="2344"/>
      <c r="Q1" s="2344"/>
      <c r="R1" s="2344"/>
      <c r="S1" s="2344"/>
      <c r="T1" s="2344"/>
      <c r="U1" s="2344"/>
      <c r="V1" s="2344"/>
      <c r="AJ1" s="759"/>
      <c r="AK1" s="1735"/>
      <c r="AL1" s="759"/>
    </row>
    <row r="2" spans="1:16371" s="100" customFormat="1" ht="15.75" customHeight="1" x14ac:dyDescent="0.25">
      <c r="A2" s="2298" t="s">
        <v>153</v>
      </c>
      <c r="B2" s="2301" t="s">
        <v>154</v>
      </c>
      <c r="C2" s="2304" t="s">
        <v>155</v>
      </c>
      <c r="D2" s="2305"/>
      <c r="E2" s="2305"/>
      <c r="F2" s="2306"/>
      <c r="G2" s="2307" t="s">
        <v>156</v>
      </c>
      <c r="H2" s="2310" t="s">
        <v>157</v>
      </c>
      <c r="I2" s="2311"/>
      <c r="J2" s="2311"/>
      <c r="K2" s="2311"/>
      <c r="L2" s="2311"/>
      <c r="M2" s="2311"/>
      <c r="N2" s="2335" t="s">
        <v>559</v>
      </c>
      <c r="O2" s="2335"/>
      <c r="P2" s="2335"/>
      <c r="Q2" s="2335"/>
      <c r="R2" s="2335"/>
      <c r="S2" s="2335"/>
      <c r="T2" s="2335"/>
      <c r="U2" s="2335"/>
      <c r="V2" s="2335"/>
      <c r="AJ2" s="759" t="s">
        <v>560</v>
      </c>
      <c r="AK2" s="759"/>
      <c r="AL2" s="2337" t="s">
        <v>560</v>
      </c>
    </row>
    <row r="3" spans="1:16371" s="100" customFormat="1" x14ac:dyDescent="0.25">
      <c r="A3" s="2299"/>
      <c r="B3" s="2302"/>
      <c r="C3" s="2280" t="s">
        <v>159</v>
      </c>
      <c r="D3" s="2282" t="s">
        <v>160</v>
      </c>
      <c r="E3" s="2278" t="s">
        <v>161</v>
      </c>
      <c r="F3" s="2279"/>
      <c r="G3" s="2308"/>
      <c r="H3" s="2320" t="s">
        <v>6</v>
      </c>
      <c r="I3" s="2268" t="s">
        <v>162</v>
      </c>
      <c r="J3" s="2269"/>
      <c r="K3" s="2269"/>
      <c r="L3" s="2270"/>
      <c r="M3" s="2342" t="s">
        <v>163</v>
      </c>
      <c r="N3" s="2335"/>
      <c r="O3" s="2335"/>
      <c r="P3" s="2335"/>
      <c r="Q3" s="2335"/>
      <c r="R3" s="2335"/>
      <c r="S3" s="2335"/>
      <c r="T3" s="2335"/>
      <c r="U3" s="2335"/>
      <c r="V3" s="2335"/>
      <c r="AJ3" s="759"/>
      <c r="AK3" s="759"/>
      <c r="AL3" s="2338"/>
    </row>
    <row r="4" spans="1:16371" s="100" customFormat="1" x14ac:dyDescent="0.25">
      <c r="A4" s="2299"/>
      <c r="B4" s="2302"/>
      <c r="C4" s="2280"/>
      <c r="D4" s="2282"/>
      <c r="E4" s="2282" t="s">
        <v>164</v>
      </c>
      <c r="F4" s="2276" t="s">
        <v>165</v>
      </c>
      <c r="G4" s="2308"/>
      <c r="H4" s="2321"/>
      <c r="I4" s="2271" t="s">
        <v>22</v>
      </c>
      <c r="J4" s="2271" t="s">
        <v>26</v>
      </c>
      <c r="K4" s="2271" t="s">
        <v>166</v>
      </c>
      <c r="L4" s="2271" t="s">
        <v>167</v>
      </c>
      <c r="M4" s="2295"/>
      <c r="N4" s="2335"/>
      <c r="O4" s="2335"/>
      <c r="P4" s="2335"/>
      <c r="Q4" s="2335"/>
      <c r="R4" s="2335"/>
      <c r="S4" s="2335"/>
      <c r="T4" s="2335"/>
      <c r="U4" s="2335"/>
      <c r="V4" s="2335"/>
      <c r="AJ4" s="759"/>
      <c r="AK4" s="759"/>
      <c r="AL4" s="2338"/>
    </row>
    <row r="5" spans="1:16371" s="100" customFormat="1" x14ac:dyDescent="0.25">
      <c r="A5" s="2299"/>
      <c r="B5" s="2302"/>
      <c r="C5" s="2280"/>
      <c r="D5" s="2282"/>
      <c r="E5" s="2282"/>
      <c r="F5" s="2276"/>
      <c r="G5" s="2308"/>
      <c r="H5" s="2321"/>
      <c r="I5" s="2272"/>
      <c r="J5" s="2272"/>
      <c r="K5" s="2272"/>
      <c r="L5" s="2272"/>
      <c r="M5" s="2295"/>
      <c r="N5" s="2335"/>
      <c r="O5" s="2335"/>
      <c r="P5" s="2335"/>
      <c r="Q5" s="2335"/>
      <c r="R5" s="2335"/>
      <c r="S5" s="2335"/>
      <c r="T5" s="2335"/>
      <c r="U5" s="2335"/>
      <c r="V5" s="2335"/>
      <c r="AJ5" s="759"/>
      <c r="AK5" s="759"/>
      <c r="AL5" s="2338"/>
    </row>
    <row r="6" spans="1:16371" s="100" customFormat="1" x14ac:dyDescent="0.25">
      <c r="A6" s="2299"/>
      <c r="B6" s="2302"/>
      <c r="C6" s="2280"/>
      <c r="D6" s="2282"/>
      <c r="E6" s="2282"/>
      <c r="F6" s="2276"/>
      <c r="G6" s="2308"/>
      <c r="H6" s="2321"/>
      <c r="I6" s="2272"/>
      <c r="J6" s="2272"/>
      <c r="K6" s="2272"/>
      <c r="L6" s="2272"/>
      <c r="M6" s="2295"/>
      <c r="N6" s="2335"/>
      <c r="O6" s="2335"/>
      <c r="P6" s="2335"/>
      <c r="Q6" s="2335"/>
      <c r="R6" s="2335"/>
      <c r="S6" s="2335"/>
      <c r="T6" s="2335"/>
      <c r="U6" s="2335"/>
      <c r="V6" s="2335"/>
      <c r="AJ6" s="759"/>
      <c r="AK6" s="759"/>
      <c r="AL6" s="2338"/>
    </row>
    <row r="7" spans="1:16371" s="100" customFormat="1" ht="25.5" customHeight="1" thickBot="1" x14ac:dyDescent="0.3">
      <c r="A7" s="2299"/>
      <c r="B7" s="2302"/>
      <c r="C7" s="2320"/>
      <c r="D7" s="2271"/>
      <c r="E7" s="2271"/>
      <c r="F7" s="2293"/>
      <c r="G7" s="2308"/>
      <c r="H7" s="2321"/>
      <c r="I7" s="2272"/>
      <c r="J7" s="2272"/>
      <c r="K7" s="2272"/>
      <c r="L7" s="2272"/>
      <c r="M7" s="2295"/>
      <c r="N7" s="2336"/>
      <c r="O7" s="2335"/>
      <c r="P7" s="2335"/>
      <c r="Q7" s="2335"/>
      <c r="R7" s="2335"/>
      <c r="S7" s="2335"/>
      <c r="T7" s="2335"/>
      <c r="U7" s="2335"/>
      <c r="V7" s="2335"/>
      <c r="AJ7" s="759"/>
      <c r="AK7" s="759"/>
      <c r="AL7" s="2339"/>
    </row>
    <row r="8" spans="1:16371" s="100" customFormat="1" ht="16.5" thickBot="1" x14ac:dyDescent="0.3">
      <c r="A8" s="1744">
        <v>1</v>
      </c>
      <c r="B8" s="1744">
        <v>2</v>
      </c>
      <c r="C8" s="1744">
        <v>3</v>
      </c>
      <c r="D8" s="1744">
        <v>4</v>
      </c>
      <c r="E8" s="1744">
        <v>5</v>
      </c>
      <c r="F8" s="1744">
        <v>6</v>
      </c>
      <c r="G8" s="1744">
        <v>7</v>
      </c>
      <c r="H8" s="1744">
        <v>8</v>
      </c>
      <c r="I8" s="1744">
        <v>9</v>
      </c>
      <c r="J8" s="1744">
        <v>10</v>
      </c>
      <c r="K8" s="1744">
        <v>11</v>
      </c>
      <c r="L8" s="1744">
        <v>12</v>
      </c>
      <c r="M8" s="1744">
        <v>13</v>
      </c>
      <c r="N8" s="1744">
        <v>14</v>
      </c>
      <c r="O8" s="1866">
        <v>15</v>
      </c>
      <c r="P8" s="1740">
        <v>16</v>
      </c>
      <c r="Q8" s="1741">
        <v>17</v>
      </c>
      <c r="R8" s="1742">
        <v>18</v>
      </c>
      <c r="S8" s="1743"/>
      <c r="T8" s="1743"/>
      <c r="U8" s="1741"/>
      <c r="V8" s="1740"/>
      <c r="W8" s="788">
        <v>25</v>
      </c>
      <c r="X8" s="1563">
        <v>26</v>
      </c>
      <c r="Y8" s="813">
        <v>27</v>
      </c>
      <c r="Z8" s="1563">
        <v>28</v>
      </c>
      <c r="AA8" s="813">
        <v>29</v>
      </c>
      <c r="AC8" s="805">
        <v>1</v>
      </c>
      <c r="AD8" s="806" t="s">
        <v>63</v>
      </c>
      <c r="AE8" s="807" t="s">
        <v>64</v>
      </c>
      <c r="AF8" s="805">
        <v>3</v>
      </c>
      <c r="AG8" s="1564">
        <v>4</v>
      </c>
      <c r="AJ8" s="759"/>
      <c r="AK8" s="1735"/>
      <c r="AL8" s="759"/>
    </row>
    <row r="9" spans="1:16371" hidden="1" x14ac:dyDescent="0.25">
      <c r="A9" s="1871"/>
      <c r="B9" s="619"/>
      <c r="C9" s="794"/>
      <c r="D9" s="793"/>
      <c r="E9" s="793"/>
      <c r="F9" s="794"/>
      <c r="G9" s="794"/>
      <c r="H9" s="794"/>
      <c r="I9" s="619"/>
      <c r="J9" s="619"/>
      <c r="K9" s="619"/>
      <c r="L9" s="619"/>
      <c r="M9" s="619"/>
      <c r="N9" s="619"/>
    </row>
    <row r="10" spans="1:16371" s="1566" customFormat="1" ht="23.25" hidden="1" x14ac:dyDescent="0.25">
      <c r="A10" s="1734"/>
      <c r="B10" s="2330" t="s">
        <v>391</v>
      </c>
      <c r="C10" s="2330"/>
      <c r="D10" s="2330"/>
      <c r="E10" s="2330"/>
      <c r="F10" s="2330"/>
      <c r="G10" s="2330"/>
      <c r="H10" s="2330"/>
      <c r="I10" s="2330"/>
      <c r="J10" s="2330"/>
      <c r="K10" s="2330"/>
      <c r="L10" s="2330"/>
      <c r="M10" s="2330"/>
      <c r="N10" s="1569"/>
      <c r="AJ10" s="1569"/>
      <c r="AK10" s="1736"/>
      <c r="AL10" s="1569"/>
    </row>
    <row r="11" spans="1:16371" s="1566" customFormat="1" ht="30.75" hidden="1" customHeight="1" x14ac:dyDescent="0.25">
      <c r="A11" s="1872" t="s">
        <v>174</v>
      </c>
      <c r="B11" s="1873" t="s">
        <v>544</v>
      </c>
      <c r="C11" s="1577"/>
      <c r="D11" s="1573" t="s">
        <v>190</v>
      </c>
      <c r="E11" s="1573"/>
      <c r="F11" s="1874"/>
      <c r="G11" s="1875">
        <v>1</v>
      </c>
      <c r="H11" s="1577">
        <v>30</v>
      </c>
      <c r="I11" s="1577">
        <v>15</v>
      </c>
      <c r="J11" s="1577">
        <v>8</v>
      </c>
      <c r="K11" s="1577"/>
      <c r="L11" s="1577">
        <v>7</v>
      </c>
      <c r="M11" s="1577">
        <v>15</v>
      </c>
      <c r="N11" s="1876">
        <v>1</v>
      </c>
      <c r="O11" s="1614"/>
      <c r="P11" s="1581"/>
      <c r="Q11" s="1582"/>
      <c r="R11" s="1583"/>
      <c r="S11" s="1583"/>
      <c r="T11" s="1583"/>
      <c r="U11" s="1584"/>
      <c r="V11" s="1585"/>
      <c r="W11" s="1586" t="s">
        <v>551</v>
      </c>
      <c r="X11" s="1586" t="s">
        <v>552</v>
      </c>
      <c r="Y11" s="1586" t="s">
        <v>552</v>
      </c>
      <c r="Z11" s="1585"/>
      <c r="AA11" s="1585"/>
      <c r="AB11" s="1585"/>
      <c r="AC11" s="1585"/>
      <c r="AD11" s="1585"/>
      <c r="AE11" s="1585"/>
      <c r="AF11" s="1585"/>
      <c r="AG11" s="1585"/>
      <c r="AH11" s="1585"/>
      <c r="AI11" s="1585"/>
      <c r="AJ11" s="1585"/>
      <c r="AK11" s="1585"/>
      <c r="AL11" s="1738"/>
      <c r="AM11" s="1585"/>
      <c r="AN11" s="1585"/>
      <c r="AO11" s="1585"/>
      <c r="AP11" s="1585"/>
      <c r="AQ11" s="1585"/>
      <c r="AR11" s="1585"/>
      <c r="AS11" s="1585"/>
      <c r="AT11" s="1585"/>
      <c r="AU11" s="1585"/>
      <c r="AV11" s="1585"/>
      <c r="AW11" s="1585"/>
      <c r="AX11" s="1585"/>
      <c r="AY11" s="1585"/>
      <c r="AZ11" s="1585"/>
      <c r="BA11" s="1585"/>
      <c r="BB11" s="1585"/>
      <c r="BC11" s="1585"/>
      <c r="BD11" s="1585"/>
      <c r="BE11" s="1585"/>
      <c r="BF11" s="1585"/>
      <c r="BG11" s="1585"/>
      <c r="BH11" s="1585"/>
      <c r="BI11" s="1585"/>
      <c r="BJ11" s="1585"/>
      <c r="BK11" s="1585"/>
      <c r="BL11" s="1585"/>
      <c r="BM11" s="1585"/>
      <c r="BN11" s="1585"/>
      <c r="BO11" s="1585"/>
      <c r="BP11" s="1585"/>
      <c r="BQ11" s="1585"/>
      <c r="BR11" s="1585"/>
      <c r="BS11" s="1585"/>
      <c r="BT11" s="1585"/>
      <c r="BU11" s="1585"/>
      <c r="BV11" s="1585"/>
      <c r="BW11" s="1585"/>
      <c r="BX11" s="1585"/>
      <c r="BY11" s="1585"/>
      <c r="BZ11" s="1585"/>
      <c r="CA11" s="1585"/>
      <c r="CB11" s="1585"/>
      <c r="CC11" s="1585"/>
      <c r="CD11" s="1585"/>
      <c r="CE11" s="1585"/>
      <c r="CF11" s="1585"/>
      <c r="CG11" s="1585"/>
      <c r="CH11" s="1585"/>
      <c r="CI11" s="1585"/>
      <c r="CJ11" s="1585"/>
      <c r="CK11" s="1585"/>
      <c r="CL11" s="1585"/>
      <c r="CM11" s="1585"/>
      <c r="CN11" s="1585"/>
      <c r="CO11" s="1585"/>
      <c r="CP11" s="1585"/>
      <c r="CQ11" s="1585"/>
      <c r="CR11" s="1585"/>
      <c r="CS11" s="1585"/>
      <c r="CT11" s="1585"/>
      <c r="CU11" s="1585"/>
      <c r="CV11" s="1585"/>
      <c r="CW11" s="1585"/>
      <c r="CX11" s="1585"/>
      <c r="CY11" s="1585"/>
      <c r="CZ11" s="1585"/>
      <c r="DA11" s="1585"/>
      <c r="DB11" s="1585"/>
      <c r="DC11" s="1585"/>
      <c r="DD11" s="1585"/>
      <c r="DE11" s="1585"/>
      <c r="DF11" s="1585"/>
      <c r="DG11" s="1585"/>
      <c r="DH11" s="1585"/>
      <c r="DI11" s="1585"/>
      <c r="DJ11" s="1585"/>
      <c r="DK11" s="1585"/>
      <c r="DL11" s="1585"/>
      <c r="DM11" s="1585"/>
      <c r="DN11" s="1585"/>
      <c r="DO11" s="1585"/>
      <c r="DP11" s="1585"/>
      <c r="DQ11" s="1585"/>
      <c r="DR11" s="1585"/>
      <c r="DS11" s="1585"/>
      <c r="DT11" s="1585"/>
      <c r="DU11" s="1585"/>
      <c r="DV11" s="1585"/>
      <c r="DW11" s="1585"/>
      <c r="DX11" s="1585"/>
      <c r="DY11" s="1585"/>
      <c r="DZ11" s="1585"/>
      <c r="EA11" s="1585"/>
      <c r="EB11" s="1585"/>
      <c r="EC11" s="1585"/>
      <c r="ED11" s="1585"/>
      <c r="EE11" s="1585"/>
      <c r="EF11" s="1585"/>
      <c r="EG11" s="1585"/>
      <c r="EH11" s="1585"/>
      <c r="EI11" s="1585"/>
      <c r="EJ11" s="1585"/>
      <c r="EK11" s="1585"/>
      <c r="EL11" s="1585"/>
      <c r="EM11" s="1585"/>
      <c r="EN11" s="1585"/>
      <c r="EO11" s="1585"/>
      <c r="EP11" s="1585"/>
      <c r="EQ11" s="1585"/>
      <c r="ER11" s="1585"/>
      <c r="ES11" s="1585"/>
      <c r="ET11" s="1585"/>
      <c r="EU11" s="1585"/>
      <c r="EV11" s="1585"/>
      <c r="EW11" s="1585"/>
      <c r="EX11" s="1585"/>
      <c r="EY11" s="1585"/>
      <c r="EZ11" s="1585"/>
      <c r="FA11" s="1585"/>
      <c r="FB11" s="1585"/>
      <c r="FC11" s="1585"/>
      <c r="FD11" s="1585"/>
      <c r="FE11" s="1585"/>
      <c r="FF11" s="1585"/>
      <c r="FG11" s="1585"/>
      <c r="FH11" s="1585"/>
      <c r="FI11" s="1585"/>
      <c r="FJ11" s="1585"/>
      <c r="FK11" s="1585"/>
      <c r="FL11" s="1585"/>
      <c r="FM11" s="1585"/>
      <c r="FN11" s="1585"/>
      <c r="FO11" s="1585"/>
      <c r="FP11" s="1585"/>
      <c r="FQ11" s="1585"/>
      <c r="FR11" s="1585"/>
      <c r="FS11" s="1585"/>
      <c r="FT11" s="1585"/>
      <c r="FU11" s="1585"/>
      <c r="FV11" s="1585"/>
      <c r="FW11" s="1585"/>
      <c r="FX11" s="1585"/>
      <c r="FY11" s="1585"/>
      <c r="FZ11" s="1585"/>
      <c r="GA11" s="1585"/>
      <c r="GB11" s="1585"/>
      <c r="GC11" s="1585"/>
      <c r="GD11" s="1585"/>
      <c r="GE11" s="1585"/>
      <c r="GF11" s="1585"/>
      <c r="GG11" s="1585"/>
      <c r="GH11" s="1585"/>
      <c r="GI11" s="1585"/>
      <c r="GJ11" s="1585"/>
      <c r="GK11" s="1585"/>
      <c r="GL11" s="1585"/>
      <c r="GM11" s="1585"/>
      <c r="GN11" s="1585"/>
      <c r="GO11" s="1585"/>
      <c r="GP11" s="1585"/>
      <c r="GQ11" s="1585"/>
      <c r="GR11" s="1585"/>
      <c r="GS11" s="1585"/>
      <c r="GT11" s="1585"/>
      <c r="GU11" s="1585"/>
      <c r="GV11" s="1585"/>
      <c r="GW11" s="1585"/>
      <c r="GX11" s="1585"/>
      <c r="GY11" s="1585"/>
      <c r="GZ11" s="1585"/>
      <c r="HA11" s="1585"/>
      <c r="HB11" s="1585"/>
      <c r="HC11" s="1585"/>
      <c r="HD11" s="1585"/>
      <c r="HE11" s="1585"/>
      <c r="HF11" s="1585"/>
      <c r="HG11" s="1585"/>
      <c r="HH11" s="1585"/>
      <c r="HI11" s="1585"/>
      <c r="HJ11" s="1585"/>
      <c r="HK11" s="1585"/>
      <c r="HL11" s="1585"/>
      <c r="HM11" s="1585"/>
      <c r="HN11" s="1585"/>
      <c r="HO11" s="1585"/>
      <c r="HP11" s="1585"/>
      <c r="HQ11" s="1585"/>
      <c r="HR11" s="1585"/>
      <c r="HS11" s="1585"/>
      <c r="HT11" s="1585"/>
      <c r="HU11" s="1585"/>
      <c r="HV11" s="1585"/>
      <c r="HW11" s="1585"/>
      <c r="HX11" s="1585"/>
      <c r="HY11" s="1585"/>
      <c r="HZ11" s="1585"/>
      <c r="IA11" s="1585"/>
      <c r="IB11" s="1585"/>
      <c r="IC11" s="1585"/>
      <c r="ID11" s="1585"/>
      <c r="IE11" s="1585"/>
      <c r="IF11" s="1585"/>
      <c r="IG11" s="1585"/>
      <c r="IH11" s="1585"/>
      <c r="II11" s="1585"/>
      <c r="IJ11" s="1585"/>
      <c r="IK11" s="1585"/>
      <c r="IL11" s="1585"/>
      <c r="IM11" s="1585"/>
      <c r="IN11" s="1585"/>
      <c r="IO11" s="1585"/>
      <c r="IP11" s="1585"/>
      <c r="IQ11" s="1585"/>
      <c r="IR11" s="1585"/>
      <c r="IS11" s="1585"/>
      <c r="IT11" s="1585"/>
      <c r="IU11" s="1585"/>
      <c r="IV11" s="1585"/>
      <c r="IW11" s="1585"/>
      <c r="IX11" s="1585"/>
      <c r="IY11" s="1585"/>
      <c r="IZ11" s="1585"/>
      <c r="JA11" s="1585"/>
      <c r="JB11" s="1585"/>
      <c r="JC11" s="1585"/>
      <c r="JD11" s="1585"/>
      <c r="JE11" s="1585"/>
      <c r="JF11" s="1585"/>
      <c r="JG11" s="1585"/>
      <c r="JH11" s="1585"/>
      <c r="JI11" s="1585"/>
      <c r="JJ11" s="1585"/>
      <c r="JK11" s="1585"/>
      <c r="JL11" s="1585"/>
      <c r="JM11" s="1585"/>
      <c r="JN11" s="1585"/>
      <c r="JO11" s="1585"/>
      <c r="JP11" s="1585"/>
      <c r="JQ11" s="1585"/>
      <c r="JR11" s="1585"/>
      <c r="JS11" s="1585"/>
      <c r="JT11" s="1585"/>
      <c r="JU11" s="1585"/>
      <c r="JV11" s="1585"/>
      <c r="JW11" s="1585"/>
      <c r="JX11" s="1585"/>
      <c r="JY11" s="1585"/>
      <c r="JZ11" s="1585"/>
      <c r="KA11" s="1585"/>
      <c r="KB11" s="1585"/>
      <c r="KC11" s="1585"/>
      <c r="KD11" s="1585"/>
      <c r="KE11" s="1585"/>
      <c r="KF11" s="1585"/>
      <c r="KG11" s="1585"/>
      <c r="KH11" s="1585"/>
      <c r="KI11" s="1585"/>
      <c r="KJ11" s="1585"/>
      <c r="KK11" s="1585"/>
      <c r="KL11" s="1585"/>
      <c r="KM11" s="1585"/>
      <c r="KN11" s="1585"/>
      <c r="KO11" s="1585"/>
      <c r="KP11" s="1585"/>
      <c r="KQ11" s="1585"/>
      <c r="KR11" s="1585"/>
      <c r="KS11" s="1585"/>
      <c r="KT11" s="1585"/>
      <c r="KU11" s="1585"/>
      <c r="KV11" s="1585"/>
      <c r="KW11" s="1585"/>
      <c r="KX11" s="1585"/>
      <c r="KY11" s="1585"/>
      <c r="KZ11" s="1585"/>
      <c r="LA11" s="1585"/>
      <c r="LB11" s="1585"/>
      <c r="LC11" s="1585"/>
      <c r="LD11" s="1585"/>
      <c r="LE11" s="1585"/>
      <c r="LF11" s="1585"/>
      <c r="LG11" s="1585"/>
      <c r="LH11" s="1585"/>
      <c r="LI11" s="1585"/>
      <c r="LJ11" s="1585"/>
      <c r="LK11" s="1585"/>
      <c r="LL11" s="1585"/>
      <c r="LM11" s="1585"/>
      <c r="LN11" s="1585"/>
      <c r="LO11" s="1585"/>
      <c r="LP11" s="1585"/>
      <c r="LQ11" s="1585"/>
      <c r="LR11" s="1585"/>
      <c r="LS11" s="1585"/>
      <c r="LT11" s="1585"/>
      <c r="LU11" s="1585"/>
      <c r="LV11" s="1585"/>
      <c r="LW11" s="1585"/>
      <c r="LX11" s="1585"/>
      <c r="LY11" s="1585"/>
      <c r="LZ11" s="1585"/>
      <c r="MA11" s="1585"/>
      <c r="MB11" s="1585"/>
      <c r="MC11" s="1585"/>
      <c r="MD11" s="1585"/>
      <c r="ME11" s="1585"/>
      <c r="MF11" s="1585"/>
      <c r="MG11" s="1585"/>
      <c r="MH11" s="1585"/>
      <c r="MI11" s="1585"/>
      <c r="MJ11" s="1585"/>
      <c r="MK11" s="1585"/>
      <c r="ML11" s="1585"/>
      <c r="MM11" s="1585"/>
      <c r="MN11" s="1585"/>
      <c r="MO11" s="1585"/>
      <c r="MP11" s="1585"/>
      <c r="MQ11" s="1585"/>
      <c r="MR11" s="1585"/>
      <c r="MS11" s="1585"/>
      <c r="MT11" s="1585"/>
      <c r="MU11" s="1585"/>
      <c r="MV11" s="1585"/>
      <c r="MW11" s="1585"/>
      <c r="MX11" s="1585"/>
      <c r="MY11" s="1585"/>
      <c r="MZ11" s="1585"/>
      <c r="NA11" s="1585"/>
      <c r="NB11" s="1585"/>
      <c r="NC11" s="1585"/>
      <c r="ND11" s="1585"/>
      <c r="NE11" s="1585"/>
      <c r="NF11" s="1585"/>
      <c r="NG11" s="1585"/>
      <c r="NH11" s="1585"/>
      <c r="NI11" s="1585"/>
      <c r="NJ11" s="1585"/>
      <c r="NK11" s="1585"/>
      <c r="NL11" s="1585"/>
      <c r="NM11" s="1585"/>
      <c r="NN11" s="1585"/>
      <c r="NO11" s="1585"/>
      <c r="NP11" s="1585"/>
      <c r="NQ11" s="1585"/>
      <c r="NR11" s="1585"/>
      <c r="NS11" s="1585"/>
      <c r="NT11" s="1585"/>
      <c r="NU11" s="1585"/>
      <c r="NV11" s="1585"/>
      <c r="NW11" s="1585"/>
      <c r="NX11" s="1585"/>
      <c r="NY11" s="1585"/>
      <c r="NZ11" s="1585"/>
      <c r="OA11" s="1585"/>
      <c r="OB11" s="1585"/>
      <c r="OC11" s="1585"/>
      <c r="OD11" s="1585"/>
      <c r="OE11" s="1585"/>
      <c r="OF11" s="1585"/>
      <c r="OG11" s="1585"/>
      <c r="OH11" s="1585"/>
      <c r="OI11" s="1585"/>
      <c r="OJ11" s="1585"/>
      <c r="OK11" s="1585"/>
      <c r="OL11" s="1585"/>
      <c r="OM11" s="1585"/>
      <c r="ON11" s="1585"/>
      <c r="OO11" s="1585"/>
      <c r="OP11" s="1585"/>
      <c r="OQ11" s="1585"/>
      <c r="OR11" s="1585"/>
      <c r="OS11" s="1585"/>
      <c r="OT11" s="1585"/>
      <c r="OU11" s="1585"/>
      <c r="OV11" s="1585"/>
      <c r="OW11" s="1585"/>
      <c r="OX11" s="1585"/>
      <c r="OY11" s="1585"/>
      <c r="OZ11" s="1585"/>
      <c r="PA11" s="1585"/>
      <c r="PB11" s="1585"/>
      <c r="PC11" s="1585"/>
      <c r="PD11" s="1585"/>
      <c r="PE11" s="1585"/>
      <c r="PF11" s="1585"/>
      <c r="PG11" s="1585"/>
      <c r="PH11" s="1585"/>
      <c r="PI11" s="1585"/>
      <c r="PJ11" s="1585"/>
      <c r="PK11" s="1585"/>
      <c r="PL11" s="1585"/>
      <c r="PM11" s="1585"/>
      <c r="PN11" s="1585"/>
      <c r="PO11" s="1585"/>
      <c r="PP11" s="1585"/>
      <c r="PQ11" s="1585"/>
      <c r="PR11" s="1585"/>
      <c r="PS11" s="1585"/>
      <c r="PT11" s="1585"/>
      <c r="PU11" s="1585"/>
      <c r="PV11" s="1585"/>
      <c r="PW11" s="1585"/>
      <c r="PX11" s="1585"/>
      <c r="PY11" s="1585"/>
      <c r="PZ11" s="1585"/>
      <c r="QA11" s="1585"/>
      <c r="QB11" s="1585"/>
      <c r="QC11" s="1585"/>
      <c r="QD11" s="1585"/>
      <c r="QE11" s="1585"/>
      <c r="QF11" s="1585"/>
      <c r="QG11" s="1585"/>
      <c r="QH11" s="1585"/>
      <c r="QI11" s="1585"/>
      <c r="QJ11" s="1585"/>
      <c r="QK11" s="1585"/>
      <c r="QL11" s="1585"/>
      <c r="QM11" s="1585"/>
      <c r="QN11" s="1585"/>
      <c r="QO11" s="1585"/>
      <c r="QP11" s="1585"/>
      <c r="QQ11" s="1585"/>
      <c r="QR11" s="1585"/>
      <c r="QS11" s="1585"/>
      <c r="QT11" s="1585"/>
      <c r="QU11" s="1585"/>
      <c r="QV11" s="1585"/>
      <c r="QW11" s="1585"/>
      <c r="QX11" s="1585"/>
      <c r="QY11" s="1585"/>
      <c r="QZ11" s="1585"/>
      <c r="RA11" s="1585"/>
      <c r="RB11" s="1585"/>
      <c r="RC11" s="1585"/>
      <c r="RD11" s="1585"/>
      <c r="RE11" s="1585"/>
      <c r="RF11" s="1585"/>
      <c r="RG11" s="1585"/>
      <c r="RH11" s="1585"/>
      <c r="RI11" s="1585"/>
      <c r="RJ11" s="1585"/>
      <c r="RK11" s="1585"/>
      <c r="RL11" s="1585"/>
      <c r="RM11" s="1585"/>
      <c r="RN11" s="1585"/>
      <c r="RO11" s="1585"/>
      <c r="RP11" s="1585"/>
      <c r="RQ11" s="1585"/>
      <c r="RR11" s="1585"/>
      <c r="RS11" s="1585"/>
      <c r="RT11" s="1585"/>
      <c r="RU11" s="1585"/>
      <c r="RV11" s="1585"/>
      <c r="RW11" s="1585"/>
      <c r="RX11" s="1585"/>
      <c r="RY11" s="1585"/>
      <c r="RZ11" s="1585"/>
      <c r="SA11" s="1585"/>
      <c r="SB11" s="1585"/>
      <c r="SC11" s="1585"/>
      <c r="SD11" s="1585"/>
      <c r="SE11" s="1585"/>
      <c r="SF11" s="1585"/>
      <c r="SG11" s="1585"/>
      <c r="SH11" s="1585"/>
      <c r="SI11" s="1585"/>
      <c r="SJ11" s="1585"/>
      <c r="SK11" s="1585"/>
      <c r="SL11" s="1585"/>
      <c r="SM11" s="1585"/>
      <c r="SN11" s="1585"/>
      <c r="SO11" s="1585"/>
      <c r="SP11" s="1585"/>
      <c r="SQ11" s="1585"/>
      <c r="SR11" s="1585"/>
      <c r="SS11" s="1585"/>
      <c r="ST11" s="1585"/>
      <c r="SU11" s="1585"/>
      <c r="SV11" s="1585"/>
      <c r="SW11" s="1585"/>
      <c r="SX11" s="1585"/>
      <c r="SY11" s="1585"/>
      <c r="SZ11" s="1585"/>
      <c r="TA11" s="1585"/>
      <c r="TB11" s="1585"/>
      <c r="TC11" s="1585"/>
      <c r="TD11" s="1585"/>
      <c r="TE11" s="1585"/>
      <c r="TF11" s="1585"/>
      <c r="TG11" s="1585"/>
      <c r="TH11" s="1585"/>
      <c r="TI11" s="1585"/>
      <c r="TJ11" s="1585"/>
      <c r="TK11" s="1585"/>
      <c r="TL11" s="1585"/>
      <c r="TM11" s="1585"/>
      <c r="TN11" s="1585"/>
      <c r="TO11" s="1585"/>
      <c r="TP11" s="1585"/>
      <c r="TQ11" s="1585"/>
      <c r="TR11" s="1585"/>
      <c r="TS11" s="1585"/>
      <c r="TT11" s="1585"/>
      <c r="TU11" s="1585"/>
      <c r="TV11" s="1585"/>
      <c r="TW11" s="1585"/>
      <c r="TX11" s="1585"/>
      <c r="TY11" s="1585"/>
      <c r="TZ11" s="1585"/>
      <c r="UA11" s="1585"/>
      <c r="UB11" s="1585"/>
      <c r="UC11" s="1585"/>
      <c r="UD11" s="1585"/>
      <c r="UE11" s="1585"/>
      <c r="UF11" s="1585"/>
      <c r="UG11" s="1585"/>
      <c r="UH11" s="1585"/>
      <c r="UI11" s="1585"/>
      <c r="UJ11" s="1585"/>
      <c r="UK11" s="1585"/>
      <c r="UL11" s="1585"/>
      <c r="UM11" s="1585"/>
      <c r="UN11" s="1585"/>
      <c r="UO11" s="1585"/>
      <c r="UP11" s="1585"/>
      <c r="UQ11" s="1585"/>
      <c r="UR11" s="1585"/>
      <c r="US11" s="1585"/>
      <c r="UT11" s="1585"/>
      <c r="UU11" s="1585"/>
      <c r="UV11" s="1585"/>
      <c r="UW11" s="1585"/>
      <c r="UX11" s="1585"/>
      <c r="UY11" s="1585"/>
      <c r="UZ11" s="1585"/>
      <c r="VA11" s="1585"/>
      <c r="VB11" s="1585"/>
      <c r="VC11" s="1585"/>
      <c r="VD11" s="1585"/>
      <c r="VE11" s="1585"/>
      <c r="VF11" s="1585"/>
      <c r="VG11" s="1585"/>
      <c r="VH11" s="1585"/>
      <c r="VI11" s="1585"/>
      <c r="VJ11" s="1585"/>
      <c r="VK11" s="1585"/>
      <c r="VL11" s="1585"/>
      <c r="VM11" s="1585"/>
      <c r="VN11" s="1585"/>
      <c r="VO11" s="1585"/>
      <c r="VP11" s="1585"/>
      <c r="VQ11" s="1585"/>
      <c r="VR11" s="1585"/>
      <c r="VS11" s="1585"/>
      <c r="VT11" s="1585"/>
      <c r="VU11" s="1585"/>
      <c r="VV11" s="1585"/>
      <c r="VW11" s="1585"/>
      <c r="VX11" s="1585"/>
      <c r="VY11" s="1585"/>
      <c r="VZ11" s="1585"/>
      <c r="WA11" s="1585"/>
      <c r="WB11" s="1585"/>
      <c r="WC11" s="1585"/>
      <c r="WD11" s="1585"/>
      <c r="WE11" s="1585"/>
      <c r="WF11" s="1585"/>
      <c r="WG11" s="1585"/>
      <c r="WH11" s="1585"/>
      <c r="WI11" s="1585"/>
      <c r="WJ11" s="1585"/>
      <c r="WK11" s="1585"/>
      <c r="WL11" s="1585"/>
      <c r="WM11" s="1585"/>
      <c r="WN11" s="1585"/>
      <c r="WO11" s="1585"/>
      <c r="WP11" s="1585"/>
      <c r="WQ11" s="1585"/>
      <c r="WR11" s="1585"/>
      <c r="WS11" s="1585"/>
      <c r="WT11" s="1585"/>
      <c r="WU11" s="1585"/>
      <c r="WV11" s="1585"/>
      <c r="WW11" s="1585"/>
      <c r="WX11" s="1585"/>
      <c r="WY11" s="1585"/>
      <c r="WZ11" s="1585"/>
      <c r="XA11" s="1585"/>
      <c r="XB11" s="1585"/>
      <c r="XC11" s="1585"/>
      <c r="XD11" s="1585"/>
      <c r="XE11" s="1585"/>
      <c r="XF11" s="1585"/>
      <c r="XG11" s="1585"/>
      <c r="XH11" s="1585"/>
      <c r="XI11" s="1585"/>
      <c r="XJ11" s="1585"/>
      <c r="XK11" s="1585"/>
      <c r="XL11" s="1585"/>
      <c r="XM11" s="1585"/>
      <c r="XN11" s="1585"/>
      <c r="XO11" s="1585"/>
      <c r="XP11" s="1585"/>
      <c r="XQ11" s="1585"/>
      <c r="XR11" s="1585"/>
      <c r="XS11" s="1585"/>
      <c r="XT11" s="1585"/>
      <c r="XU11" s="1585"/>
      <c r="XV11" s="1585"/>
      <c r="XW11" s="1585"/>
      <c r="XX11" s="1585"/>
      <c r="XY11" s="1585"/>
      <c r="XZ11" s="1585"/>
      <c r="YA11" s="1585"/>
      <c r="YB11" s="1585"/>
      <c r="YC11" s="1585"/>
      <c r="YD11" s="1585"/>
      <c r="YE11" s="1585"/>
      <c r="YF11" s="1585"/>
      <c r="YG11" s="1585"/>
      <c r="YH11" s="1585"/>
      <c r="YI11" s="1585"/>
      <c r="YJ11" s="1585"/>
      <c r="YK11" s="1585"/>
      <c r="YL11" s="1585"/>
      <c r="YM11" s="1585"/>
      <c r="YN11" s="1585"/>
      <c r="YO11" s="1585"/>
      <c r="YP11" s="1585"/>
      <c r="YQ11" s="1585"/>
      <c r="YR11" s="1585"/>
      <c r="YS11" s="1585"/>
      <c r="YT11" s="1585"/>
      <c r="YU11" s="1585"/>
      <c r="YV11" s="1585"/>
      <c r="YW11" s="1585"/>
      <c r="YX11" s="1585"/>
      <c r="YY11" s="1585"/>
      <c r="YZ11" s="1585"/>
      <c r="ZA11" s="1585"/>
      <c r="ZB11" s="1585"/>
      <c r="ZC11" s="1585"/>
      <c r="ZD11" s="1585"/>
      <c r="ZE11" s="1585"/>
      <c r="ZF11" s="1585"/>
      <c r="ZG11" s="1585"/>
      <c r="ZH11" s="1585"/>
      <c r="ZI11" s="1585"/>
      <c r="ZJ11" s="1585"/>
      <c r="ZK11" s="1585"/>
      <c r="ZL11" s="1585"/>
      <c r="ZM11" s="1585"/>
      <c r="ZN11" s="1585"/>
      <c r="ZO11" s="1585"/>
      <c r="ZP11" s="1585"/>
      <c r="ZQ11" s="1585"/>
      <c r="ZR11" s="1585"/>
      <c r="ZS11" s="1585"/>
      <c r="ZT11" s="1585"/>
      <c r="ZU11" s="1585"/>
      <c r="ZV11" s="1585"/>
      <c r="ZW11" s="1585"/>
      <c r="ZX11" s="1585"/>
      <c r="ZY11" s="1585"/>
      <c r="ZZ11" s="1585"/>
      <c r="AAA11" s="1585"/>
      <c r="AAB11" s="1585"/>
      <c r="AAC11" s="1585"/>
      <c r="AAD11" s="1585"/>
      <c r="AAE11" s="1585"/>
      <c r="AAF11" s="1585"/>
      <c r="AAG11" s="1585"/>
      <c r="AAH11" s="1585"/>
      <c r="AAI11" s="1585"/>
      <c r="AAJ11" s="1585"/>
      <c r="AAK11" s="1585"/>
      <c r="AAL11" s="1585"/>
      <c r="AAM11" s="1585"/>
      <c r="AAN11" s="1585"/>
      <c r="AAO11" s="1585"/>
      <c r="AAP11" s="1585"/>
      <c r="AAQ11" s="1585"/>
      <c r="AAR11" s="1585"/>
      <c r="AAS11" s="1585"/>
      <c r="AAT11" s="1585"/>
      <c r="AAU11" s="1585"/>
      <c r="AAV11" s="1585"/>
      <c r="AAW11" s="1585"/>
      <c r="AAX11" s="1585"/>
      <c r="AAY11" s="1585"/>
      <c r="AAZ11" s="1585"/>
      <c r="ABA11" s="1585"/>
      <c r="ABB11" s="1585"/>
      <c r="ABC11" s="1585"/>
      <c r="ABD11" s="1585"/>
      <c r="ABE11" s="1585"/>
      <c r="ABF11" s="1585"/>
      <c r="ABG11" s="1585"/>
      <c r="ABH11" s="1585"/>
      <c r="ABI11" s="1585"/>
      <c r="ABJ11" s="1585"/>
      <c r="ABK11" s="1585"/>
      <c r="ABL11" s="1585"/>
      <c r="ABM11" s="1585"/>
      <c r="ABN11" s="1585"/>
      <c r="ABO11" s="1585"/>
      <c r="ABP11" s="1585"/>
      <c r="ABQ11" s="1585"/>
      <c r="ABR11" s="1585"/>
      <c r="ABS11" s="1585"/>
      <c r="ABT11" s="1585"/>
      <c r="ABU11" s="1585"/>
      <c r="ABV11" s="1585"/>
      <c r="ABW11" s="1585"/>
      <c r="ABX11" s="1585"/>
      <c r="ABY11" s="1585"/>
      <c r="ABZ11" s="1585"/>
      <c r="ACA11" s="1585"/>
      <c r="ACB11" s="1585"/>
      <c r="ACC11" s="1585"/>
      <c r="ACD11" s="1585"/>
      <c r="ACE11" s="1585"/>
      <c r="ACF11" s="1585"/>
      <c r="ACG11" s="1585"/>
      <c r="ACH11" s="1585"/>
      <c r="ACI11" s="1585"/>
      <c r="ACJ11" s="1585"/>
      <c r="ACK11" s="1585"/>
      <c r="ACL11" s="1585"/>
      <c r="ACM11" s="1585"/>
      <c r="ACN11" s="1585"/>
      <c r="ACO11" s="1585"/>
      <c r="ACP11" s="1585"/>
      <c r="ACQ11" s="1585"/>
      <c r="ACR11" s="1585"/>
      <c r="ACS11" s="1585"/>
      <c r="ACT11" s="1585"/>
      <c r="ACU11" s="1585"/>
      <c r="ACV11" s="1585"/>
      <c r="ACW11" s="1585"/>
      <c r="ACX11" s="1585"/>
      <c r="ACY11" s="1585"/>
      <c r="ACZ11" s="1585"/>
      <c r="ADA11" s="1585"/>
      <c r="ADB11" s="1585"/>
      <c r="ADC11" s="1585"/>
      <c r="ADD11" s="1585"/>
      <c r="ADE11" s="1585"/>
      <c r="ADF11" s="1585"/>
      <c r="ADG11" s="1585"/>
      <c r="ADH11" s="1585"/>
      <c r="ADI11" s="1585"/>
      <c r="ADJ11" s="1585"/>
      <c r="ADK11" s="1585"/>
      <c r="ADL11" s="1585"/>
      <c r="ADM11" s="1585"/>
      <c r="ADN11" s="1585"/>
      <c r="ADO11" s="1585"/>
      <c r="ADP11" s="1585"/>
      <c r="ADQ11" s="1585"/>
      <c r="ADR11" s="1585"/>
      <c r="ADS11" s="1585"/>
      <c r="ADT11" s="1585"/>
      <c r="ADU11" s="1585"/>
      <c r="ADV11" s="1585"/>
      <c r="ADW11" s="1585"/>
      <c r="ADX11" s="1585"/>
      <c r="ADY11" s="1585"/>
      <c r="ADZ11" s="1585"/>
      <c r="AEA11" s="1585"/>
      <c r="AEB11" s="1585"/>
      <c r="AEC11" s="1585"/>
      <c r="AED11" s="1585"/>
      <c r="AEE11" s="1585"/>
      <c r="AEF11" s="1585"/>
      <c r="AEG11" s="1585"/>
      <c r="AEH11" s="1585"/>
      <c r="AEI11" s="1585"/>
      <c r="AEJ11" s="1585"/>
      <c r="AEK11" s="1585"/>
      <c r="AEL11" s="1585"/>
      <c r="AEM11" s="1585"/>
      <c r="AEN11" s="1585"/>
      <c r="AEO11" s="1585"/>
      <c r="AEP11" s="1585"/>
      <c r="AEQ11" s="1585"/>
      <c r="AER11" s="1585"/>
      <c r="AES11" s="1585"/>
      <c r="AET11" s="1585"/>
      <c r="AEU11" s="1585"/>
      <c r="AEV11" s="1585"/>
      <c r="AEW11" s="1585"/>
      <c r="AEX11" s="1585"/>
      <c r="AEY11" s="1585"/>
      <c r="AEZ11" s="1585"/>
      <c r="AFA11" s="1585"/>
      <c r="AFB11" s="1585"/>
      <c r="AFC11" s="1585"/>
      <c r="AFD11" s="1585"/>
      <c r="AFE11" s="1585"/>
      <c r="AFF11" s="1585"/>
      <c r="AFG11" s="1585"/>
      <c r="AFH11" s="1585"/>
      <c r="AFI11" s="1585"/>
      <c r="AFJ11" s="1585"/>
      <c r="AFK11" s="1585"/>
      <c r="AFL11" s="1585"/>
      <c r="AFM11" s="1585"/>
      <c r="AFN11" s="1585"/>
      <c r="AFO11" s="1585"/>
      <c r="AFP11" s="1585"/>
      <c r="AFQ11" s="1585"/>
      <c r="AFR11" s="1585"/>
      <c r="AFS11" s="1585"/>
      <c r="AFT11" s="1585"/>
      <c r="AFU11" s="1585"/>
      <c r="AFV11" s="1585"/>
      <c r="AFW11" s="1585"/>
      <c r="AFX11" s="1585"/>
      <c r="AFY11" s="1585"/>
      <c r="AFZ11" s="1585"/>
      <c r="AGA11" s="1585"/>
      <c r="AGB11" s="1585"/>
      <c r="AGC11" s="1585"/>
      <c r="AGD11" s="1585"/>
      <c r="AGE11" s="1585"/>
      <c r="AGF11" s="1585"/>
      <c r="AGG11" s="1585"/>
      <c r="AGH11" s="1585"/>
      <c r="AGI11" s="1585"/>
      <c r="AGJ11" s="1585"/>
      <c r="AGK11" s="1585"/>
      <c r="AGL11" s="1585"/>
      <c r="AGM11" s="1585"/>
      <c r="AGN11" s="1585"/>
      <c r="AGO11" s="1585"/>
      <c r="AGP11" s="1585"/>
      <c r="AGQ11" s="1585"/>
      <c r="AGR11" s="1585"/>
      <c r="AGS11" s="1585"/>
      <c r="AGT11" s="1585"/>
      <c r="AGU11" s="1585"/>
      <c r="AGV11" s="1585"/>
      <c r="AGW11" s="1585"/>
      <c r="AGX11" s="1585"/>
      <c r="AGY11" s="1585"/>
      <c r="AGZ11" s="1585"/>
      <c r="AHA11" s="1585"/>
      <c r="AHB11" s="1585"/>
      <c r="AHC11" s="1585"/>
      <c r="AHD11" s="1585"/>
      <c r="AHE11" s="1585"/>
      <c r="AHF11" s="1585"/>
      <c r="AHG11" s="1585"/>
      <c r="AHH11" s="1585"/>
      <c r="AHI11" s="1585"/>
      <c r="AHJ11" s="1585"/>
      <c r="AHK11" s="1585"/>
      <c r="AHL11" s="1585"/>
      <c r="AHM11" s="1585"/>
      <c r="AHN11" s="1585"/>
      <c r="AHO11" s="1585"/>
      <c r="AHP11" s="1585"/>
      <c r="AHQ11" s="1585"/>
      <c r="AHR11" s="1585"/>
      <c r="AHS11" s="1585"/>
      <c r="AHT11" s="1585"/>
      <c r="AHU11" s="1585"/>
      <c r="AHV11" s="1585"/>
      <c r="AHW11" s="1585"/>
      <c r="AHX11" s="1585"/>
      <c r="AHY11" s="1585"/>
      <c r="AHZ11" s="1585"/>
      <c r="AIA11" s="1585"/>
      <c r="AIB11" s="1585"/>
      <c r="AIC11" s="1585"/>
      <c r="AID11" s="1585"/>
      <c r="AIE11" s="1585"/>
      <c r="AIF11" s="1585"/>
      <c r="AIG11" s="1585"/>
      <c r="AIH11" s="1585"/>
      <c r="AII11" s="1585"/>
      <c r="AIJ11" s="1585"/>
      <c r="AIK11" s="1585"/>
      <c r="AIL11" s="1585"/>
      <c r="AIM11" s="1585"/>
      <c r="AIN11" s="1585"/>
      <c r="AIO11" s="1585"/>
      <c r="AIP11" s="1585"/>
      <c r="AIQ11" s="1585"/>
      <c r="AIR11" s="1585"/>
      <c r="AIS11" s="1585"/>
      <c r="AIT11" s="1585"/>
      <c r="AIU11" s="1585"/>
      <c r="AIV11" s="1585"/>
      <c r="AIW11" s="1585"/>
      <c r="AIX11" s="1585"/>
      <c r="AIY11" s="1585"/>
      <c r="AIZ11" s="1585"/>
      <c r="AJA11" s="1585"/>
      <c r="AJB11" s="1585"/>
      <c r="AJC11" s="1585"/>
      <c r="AJD11" s="1585"/>
      <c r="AJE11" s="1585"/>
      <c r="AJF11" s="1585"/>
      <c r="AJG11" s="1585"/>
      <c r="AJH11" s="1585"/>
      <c r="AJI11" s="1585"/>
      <c r="AJJ11" s="1585"/>
      <c r="AJK11" s="1585"/>
      <c r="AJL11" s="1585"/>
      <c r="AJM11" s="1585"/>
      <c r="AJN11" s="1585"/>
      <c r="AJO11" s="1585"/>
      <c r="AJP11" s="1585"/>
      <c r="AJQ11" s="1585"/>
      <c r="AJR11" s="1585"/>
      <c r="AJS11" s="1585"/>
      <c r="AJT11" s="1585"/>
      <c r="AJU11" s="1585"/>
      <c r="AJV11" s="1585"/>
      <c r="AJW11" s="1585"/>
      <c r="AJX11" s="1585"/>
      <c r="AJY11" s="1585"/>
      <c r="AJZ11" s="1585"/>
      <c r="AKA11" s="1585"/>
      <c r="AKB11" s="1585"/>
      <c r="AKC11" s="1585"/>
      <c r="AKD11" s="1585"/>
      <c r="AKE11" s="1585"/>
      <c r="AKF11" s="1585"/>
      <c r="AKG11" s="1585"/>
      <c r="AKH11" s="1585"/>
      <c r="AKI11" s="1585"/>
      <c r="AKJ11" s="1585"/>
      <c r="AKK11" s="1585"/>
      <c r="AKL11" s="1585"/>
      <c r="AKM11" s="1585"/>
      <c r="AKN11" s="1585"/>
      <c r="AKO11" s="1585"/>
      <c r="AKP11" s="1585"/>
      <c r="AKQ11" s="1585"/>
      <c r="AKR11" s="1585"/>
      <c r="AKS11" s="1585"/>
      <c r="AKT11" s="1585"/>
      <c r="AKU11" s="1585"/>
      <c r="AKV11" s="1585"/>
      <c r="AKW11" s="1585"/>
      <c r="AKX11" s="1585"/>
      <c r="AKY11" s="1585"/>
      <c r="AKZ11" s="1585"/>
      <c r="ALA11" s="1585"/>
      <c r="ALB11" s="1585"/>
      <c r="ALC11" s="1585"/>
      <c r="ALD11" s="1585"/>
      <c r="ALE11" s="1585"/>
      <c r="ALF11" s="1585"/>
      <c r="ALG11" s="1585"/>
      <c r="ALH11" s="1585"/>
      <c r="ALI11" s="1585"/>
      <c r="ALJ11" s="1585"/>
      <c r="ALK11" s="1585"/>
      <c r="ALL11" s="1585"/>
      <c r="ALM11" s="1585"/>
      <c r="ALN11" s="1585"/>
      <c r="ALO11" s="1585"/>
      <c r="ALP11" s="1585"/>
      <c r="ALQ11" s="1585"/>
      <c r="ALR11" s="1585"/>
      <c r="ALS11" s="1585"/>
      <c r="ALT11" s="1585"/>
      <c r="ALU11" s="1585"/>
      <c r="ALV11" s="1585"/>
      <c r="ALW11" s="1585"/>
      <c r="ALX11" s="1585"/>
      <c r="ALY11" s="1585"/>
      <c r="ALZ11" s="1585"/>
      <c r="AMA11" s="1585"/>
      <c r="AMB11" s="1585"/>
      <c r="AMC11" s="1585"/>
      <c r="AMD11" s="1585"/>
      <c r="AME11" s="1585"/>
      <c r="AMF11" s="1585"/>
      <c r="AMG11" s="1585"/>
      <c r="AMH11" s="1585"/>
      <c r="AMI11" s="1585"/>
      <c r="AMJ11" s="1585"/>
      <c r="AMK11" s="1585"/>
      <c r="AML11" s="1585"/>
      <c r="AMM11" s="1585"/>
      <c r="AMN11" s="1585"/>
      <c r="AMO11" s="1585"/>
      <c r="AMP11" s="1585"/>
      <c r="AMQ11" s="1585"/>
      <c r="AMR11" s="1585"/>
      <c r="AMS11" s="1585"/>
      <c r="AMT11" s="1585"/>
      <c r="AMU11" s="1585"/>
      <c r="AMV11" s="1585"/>
      <c r="AMW11" s="1585"/>
      <c r="AMX11" s="1585"/>
      <c r="AMY11" s="1585"/>
      <c r="AMZ11" s="1585"/>
      <c r="ANA11" s="1585"/>
      <c r="ANB11" s="1585"/>
      <c r="ANC11" s="1585"/>
      <c r="AND11" s="1585"/>
      <c r="ANE11" s="1585"/>
      <c r="ANF11" s="1585"/>
      <c r="ANG11" s="1585"/>
      <c r="ANH11" s="1585"/>
      <c r="ANI11" s="1585"/>
      <c r="ANJ11" s="1585"/>
      <c r="ANK11" s="1585"/>
      <c r="ANL11" s="1585"/>
      <c r="ANM11" s="1585"/>
      <c r="ANN11" s="1585"/>
      <c r="ANO11" s="1585"/>
      <c r="ANP11" s="1585"/>
      <c r="ANQ11" s="1585"/>
      <c r="ANR11" s="1585"/>
      <c r="ANS11" s="1585"/>
      <c r="ANT11" s="1585"/>
      <c r="ANU11" s="1585"/>
      <c r="ANV11" s="1585"/>
      <c r="ANW11" s="1585"/>
      <c r="ANX11" s="1585"/>
      <c r="ANY11" s="1585"/>
      <c r="ANZ11" s="1585"/>
      <c r="AOA11" s="1585"/>
      <c r="AOB11" s="1585"/>
      <c r="AOC11" s="1585"/>
      <c r="AOD11" s="1585"/>
      <c r="AOE11" s="1585"/>
      <c r="AOF11" s="1585"/>
      <c r="AOG11" s="1585"/>
      <c r="AOH11" s="1585"/>
      <c r="AOI11" s="1585"/>
      <c r="AOJ11" s="1585"/>
      <c r="AOK11" s="1585"/>
      <c r="AOL11" s="1585"/>
      <c r="AOM11" s="1585"/>
      <c r="AON11" s="1585"/>
      <c r="AOO11" s="1585"/>
      <c r="AOP11" s="1585"/>
      <c r="AOQ11" s="1585"/>
      <c r="AOR11" s="1585"/>
      <c r="AOS11" s="1585"/>
      <c r="AOT11" s="1585"/>
      <c r="AOU11" s="1585"/>
      <c r="AOV11" s="1585"/>
      <c r="AOW11" s="1585"/>
      <c r="AOX11" s="1585"/>
      <c r="AOY11" s="1585"/>
      <c r="AOZ11" s="1585"/>
      <c r="APA11" s="1585"/>
      <c r="APB11" s="1585"/>
      <c r="APC11" s="1585"/>
      <c r="APD11" s="1585"/>
      <c r="APE11" s="1585"/>
      <c r="APF11" s="1585"/>
      <c r="APG11" s="1585"/>
      <c r="APH11" s="1585"/>
      <c r="API11" s="1585"/>
      <c r="APJ11" s="1585"/>
      <c r="APK11" s="1585"/>
      <c r="APL11" s="1585"/>
      <c r="APM11" s="1585"/>
      <c r="APN11" s="1585"/>
      <c r="APO11" s="1585"/>
      <c r="APP11" s="1585"/>
      <c r="APQ11" s="1585"/>
      <c r="APR11" s="1585"/>
      <c r="APS11" s="1585"/>
      <c r="APT11" s="1585"/>
      <c r="APU11" s="1585"/>
      <c r="APV11" s="1585"/>
      <c r="APW11" s="1585"/>
      <c r="APX11" s="1585"/>
      <c r="APY11" s="1585"/>
      <c r="APZ11" s="1585"/>
      <c r="AQA11" s="1585"/>
      <c r="AQB11" s="1585"/>
      <c r="AQC11" s="1585"/>
      <c r="AQD11" s="1585"/>
      <c r="AQE11" s="1585"/>
      <c r="AQF11" s="1585"/>
      <c r="AQG11" s="1585"/>
      <c r="AQH11" s="1585"/>
      <c r="AQI11" s="1585"/>
      <c r="AQJ11" s="1585"/>
      <c r="AQK11" s="1585"/>
      <c r="AQL11" s="1585"/>
      <c r="AQM11" s="1585"/>
      <c r="AQN11" s="1585"/>
      <c r="AQO11" s="1585"/>
      <c r="AQP11" s="1585"/>
      <c r="AQQ11" s="1585"/>
      <c r="AQR11" s="1585"/>
      <c r="AQS11" s="1585"/>
      <c r="AQT11" s="1585"/>
      <c r="AQU11" s="1585"/>
      <c r="AQV11" s="1585"/>
      <c r="AQW11" s="1585"/>
      <c r="AQX11" s="1585"/>
      <c r="AQY11" s="1585"/>
      <c r="AQZ11" s="1585"/>
      <c r="ARA11" s="1585"/>
      <c r="ARB11" s="1585"/>
      <c r="ARC11" s="1585"/>
      <c r="ARD11" s="1585"/>
      <c r="ARE11" s="1585"/>
      <c r="ARF11" s="1585"/>
      <c r="ARG11" s="1585"/>
      <c r="ARH11" s="1585"/>
      <c r="ARI11" s="1585"/>
      <c r="ARJ11" s="1585"/>
      <c r="ARK11" s="1585"/>
      <c r="ARL11" s="1585"/>
      <c r="ARM11" s="1585"/>
      <c r="ARN11" s="1585"/>
      <c r="ARO11" s="1585"/>
      <c r="ARP11" s="1585"/>
      <c r="ARQ11" s="1585"/>
      <c r="ARR11" s="1585"/>
      <c r="ARS11" s="1585"/>
      <c r="ART11" s="1585"/>
      <c r="ARU11" s="1585"/>
      <c r="ARV11" s="1585"/>
      <c r="ARW11" s="1585"/>
      <c r="ARX11" s="1585"/>
      <c r="ARY11" s="1585"/>
      <c r="ARZ11" s="1585"/>
      <c r="ASA11" s="1585"/>
      <c r="ASB11" s="1585"/>
      <c r="ASC11" s="1585"/>
      <c r="ASD11" s="1585"/>
      <c r="ASE11" s="1585"/>
      <c r="ASF11" s="1585"/>
      <c r="ASG11" s="1585"/>
      <c r="ASH11" s="1585"/>
      <c r="ASI11" s="1585"/>
      <c r="ASJ11" s="1585"/>
      <c r="ASK11" s="1585"/>
      <c r="ASL11" s="1585"/>
      <c r="ASM11" s="1585"/>
      <c r="ASN11" s="1585"/>
      <c r="ASO11" s="1585"/>
      <c r="ASP11" s="1585"/>
      <c r="ASQ11" s="1585"/>
      <c r="ASR11" s="1585"/>
      <c r="ASS11" s="1585"/>
      <c r="AST11" s="1585"/>
      <c r="ASU11" s="1585"/>
      <c r="ASV11" s="1585"/>
      <c r="ASW11" s="1585"/>
      <c r="ASX11" s="1585"/>
      <c r="ASY11" s="1585"/>
      <c r="ASZ11" s="1585"/>
      <c r="ATA11" s="1585"/>
      <c r="ATB11" s="1585"/>
      <c r="ATC11" s="1585"/>
      <c r="ATD11" s="1585"/>
      <c r="ATE11" s="1585"/>
      <c r="ATF11" s="1585"/>
      <c r="ATG11" s="1585"/>
      <c r="ATH11" s="1585"/>
      <c r="ATI11" s="1585"/>
      <c r="ATJ11" s="1585"/>
      <c r="ATK11" s="1585"/>
      <c r="ATL11" s="1585"/>
      <c r="ATM11" s="1585"/>
      <c r="ATN11" s="1585"/>
      <c r="ATO11" s="1585"/>
      <c r="ATP11" s="1585"/>
      <c r="ATQ11" s="1585"/>
      <c r="ATR11" s="1585"/>
      <c r="ATS11" s="1585"/>
      <c r="ATT11" s="1585"/>
      <c r="ATU11" s="1585"/>
      <c r="ATV11" s="1585"/>
      <c r="ATW11" s="1585"/>
      <c r="ATX11" s="1585"/>
      <c r="ATY11" s="1585"/>
      <c r="ATZ11" s="1585"/>
      <c r="AUA11" s="1585"/>
      <c r="AUB11" s="1585"/>
      <c r="AUC11" s="1585"/>
      <c r="AUD11" s="1585"/>
      <c r="AUE11" s="1585"/>
      <c r="AUF11" s="1585"/>
      <c r="AUG11" s="1585"/>
      <c r="AUH11" s="1585"/>
      <c r="AUI11" s="1585"/>
      <c r="AUJ11" s="1585"/>
      <c r="AUK11" s="1585"/>
      <c r="AUL11" s="1585"/>
      <c r="AUM11" s="1585"/>
      <c r="AUN11" s="1585"/>
      <c r="AUO11" s="1585"/>
      <c r="AUP11" s="1585"/>
      <c r="AUQ11" s="1585"/>
      <c r="AUR11" s="1585"/>
      <c r="AUS11" s="1585"/>
      <c r="AUT11" s="1585"/>
      <c r="AUU11" s="1585"/>
      <c r="AUV11" s="1585"/>
      <c r="AUW11" s="1585"/>
      <c r="AUX11" s="1585"/>
      <c r="AUY11" s="1585"/>
      <c r="AUZ11" s="1585"/>
      <c r="AVA11" s="1585"/>
      <c r="AVB11" s="1585"/>
      <c r="AVC11" s="1585"/>
      <c r="AVD11" s="1585"/>
      <c r="AVE11" s="1585"/>
      <c r="AVF11" s="1585"/>
      <c r="AVG11" s="1585"/>
      <c r="AVH11" s="1585"/>
      <c r="AVI11" s="1585"/>
      <c r="AVJ11" s="1585"/>
      <c r="AVK11" s="1585"/>
      <c r="AVL11" s="1585"/>
      <c r="AVM11" s="1585"/>
      <c r="AVN11" s="1585"/>
      <c r="AVO11" s="1585"/>
      <c r="AVP11" s="1585"/>
      <c r="AVQ11" s="1585"/>
      <c r="AVR11" s="1585"/>
      <c r="AVS11" s="1585"/>
      <c r="AVT11" s="1585"/>
      <c r="AVU11" s="1585"/>
      <c r="AVV11" s="1585"/>
      <c r="AVW11" s="1585"/>
      <c r="AVX11" s="1585"/>
      <c r="AVY11" s="1585"/>
      <c r="AVZ11" s="1585"/>
      <c r="AWA11" s="1585"/>
      <c r="AWB11" s="1585"/>
      <c r="AWC11" s="1585"/>
      <c r="AWD11" s="1585"/>
      <c r="AWE11" s="1585"/>
      <c r="AWF11" s="1585"/>
      <c r="AWG11" s="1585"/>
      <c r="AWH11" s="1585"/>
      <c r="AWI11" s="1585"/>
      <c r="AWJ11" s="1585"/>
      <c r="AWK11" s="1585"/>
      <c r="AWL11" s="1585"/>
      <c r="AWM11" s="1585"/>
      <c r="AWN11" s="1585"/>
      <c r="AWO11" s="1585"/>
      <c r="AWP11" s="1585"/>
      <c r="AWQ11" s="1585"/>
      <c r="AWR11" s="1585"/>
      <c r="AWS11" s="1585"/>
      <c r="AWT11" s="1585"/>
      <c r="AWU11" s="1585"/>
      <c r="AWV11" s="1585"/>
      <c r="AWW11" s="1585"/>
      <c r="AWX11" s="1585"/>
      <c r="AWY11" s="1585"/>
      <c r="AWZ11" s="1585"/>
      <c r="AXA11" s="1585"/>
      <c r="AXB11" s="1585"/>
      <c r="AXC11" s="1585"/>
      <c r="AXD11" s="1585"/>
      <c r="AXE11" s="1585"/>
      <c r="AXF11" s="1585"/>
      <c r="AXG11" s="1585"/>
      <c r="AXH11" s="1585"/>
      <c r="AXI11" s="1585"/>
      <c r="AXJ11" s="1585"/>
      <c r="AXK11" s="1585"/>
      <c r="AXL11" s="1585"/>
      <c r="AXM11" s="1585"/>
      <c r="AXN11" s="1585"/>
      <c r="AXO11" s="1585"/>
      <c r="AXP11" s="1585"/>
      <c r="AXQ11" s="1585"/>
      <c r="AXR11" s="1585"/>
      <c r="AXS11" s="1585"/>
      <c r="AXT11" s="1585"/>
      <c r="AXU11" s="1585"/>
      <c r="AXV11" s="1585"/>
      <c r="AXW11" s="1585"/>
      <c r="AXX11" s="1585"/>
      <c r="AXY11" s="1585"/>
      <c r="AXZ11" s="1585"/>
      <c r="AYA11" s="1585"/>
      <c r="AYB11" s="1585"/>
      <c r="AYC11" s="1585"/>
      <c r="AYD11" s="1585"/>
      <c r="AYE11" s="1585"/>
      <c r="AYF11" s="1585"/>
      <c r="AYG11" s="1585"/>
      <c r="AYH11" s="1585"/>
      <c r="AYI11" s="1585"/>
      <c r="AYJ11" s="1585"/>
      <c r="AYK11" s="1585"/>
      <c r="AYL11" s="1585"/>
      <c r="AYM11" s="1585"/>
      <c r="AYN11" s="1585"/>
      <c r="AYO11" s="1585"/>
      <c r="AYP11" s="1585"/>
      <c r="AYQ11" s="1585"/>
      <c r="AYR11" s="1585"/>
      <c r="AYS11" s="1585"/>
      <c r="AYT11" s="1585"/>
      <c r="AYU11" s="1585"/>
      <c r="AYV11" s="1585"/>
      <c r="AYW11" s="1585"/>
      <c r="AYX11" s="1585"/>
      <c r="AYY11" s="1585"/>
      <c r="AYZ11" s="1585"/>
      <c r="AZA11" s="1585"/>
      <c r="AZB11" s="1585"/>
      <c r="AZC11" s="1585"/>
      <c r="AZD11" s="1585"/>
      <c r="AZE11" s="1585"/>
      <c r="AZF11" s="1585"/>
      <c r="AZG11" s="1585"/>
      <c r="AZH11" s="1585"/>
      <c r="AZI11" s="1585"/>
      <c r="AZJ11" s="1585"/>
      <c r="AZK11" s="1585"/>
      <c r="AZL11" s="1585"/>
      <c r="AZM11" s="1585"/>
      <c r="AZN11" s="1585"/>
      <c r="AZO11" s="1585"/>
      <c r="AZP11" s="1585"/>
      <c r="AZQ11" s="1585"/>
      <c r="AZR11" s="1585"/>
      <c r="AZS11" s="1585"/>
      <c r="AZT11" s="1585"/>
      <c r="AZU11" s="1585"/>
      <c r="AZV11" s="1585"/>
      <c r="AZW11" s="1585"/>
      <c r="AZX11" s="1585"/>
      <c r="AZY11" s="1585"/>
      <c r="AZZ11" s="1585"/>
      <c r="BAA11" s="1585"/>
      <c r="BAB11" s="1585"/>
      <c r="BAC11" s="1585"/>
      <c r="BAD11" s="1585"/>
      <c r="BAE11" s="1585"/>
      <c r="BAF11" s="1585"/>
      <c r="BAG11" s="1585"/>
      <c r="BAH11" s="1585"/>
      <c r="BAI11" s="1585"/>
      <c r="BAJ11" s="1585"/>
      <c r="BAK11" s="1585"/>
      <c r="BAL11" s="1585"/>
      <c r="BAM11" s="1585"/>
      <c r="BAN11" s="1585"/>
      <c r="BAO11" s="1585"/>
      <c r="BAP11" s="1585"/>
      <c r="BAQ11" s="1585"/>
      <c r="BAR11" s="1585"/>
      <c r="BAS11" s="1585"/>
      <c r="BAT11" s="1585"/>
      <c r="BAU11" s="1585"/>
      <c r="BAV11" s="1585"/>
      <c r="BAW11" s="1585"/>
      <c r="BAX11" s="1585"/>
      <c r="BAY11" s="1585"/>
      <c r="BAZ11" s="1585"/>
      <c r="BBA11" s="1585"/>
      <c r="BBB11" s="1585"/>
      <c r="BBC11" s="1585"/>
      <c r="BBD11" s="1585"/>
      <c r="BBE11" s="1585"/>
      <c r="BBF11" s="1585"/>
      <c r="BBG11" s="1585"/>
      <c r="BBH11" s="1585"/>
      <c r="BBI11" s="1585"/>
      <c r="BBJ11" s="1585"/>
      <c r="BBK11" s="1585"/>
      <c r="BBL11" s="1585"/>
      <c r="BBM11" s="1585"/>
      <c r="BBN11" s="1585"/>
      <c r="BBO11" s="1585"/>
      <c r="BBP11" s="1585"/>
      <c r="BBQ11" s="1585"/>
      <c r="BBR11" s="1585"/>
      <c r="BBS11" s="1585"/>
      <c r="BBT11" s="1585"/>
      <c r="BBU11" s="1585"/>
      <c r="BBV11" s="1585"/>
      <c r="BBW11" s="1585"/>
      <c r="BBX11" s="1585"/>
      <c r="BBY11" s="1585"/>
      <c r="BBZ11" s="1585"/>
      <c r="BCA11" s="1585"/>
      <c r="BCB11" s="1585"/>
      <c r="BCC11" s="1585"/>
      <c r="BCD11" s="1585"/>
      <c r="BCE11" s="1585"/>
      <c r="BCF11" s="1585"/>
      <c r="BCG11" s="1585"/>
      <c r="BCH11" s="1585"/>
      <c r="BCI11" s="1585"/>
      <c r="BCJ11" s="1585"/>
      <c r="BCK11" s="1585"/>
      <c r="BCL11" s="1585"/>
      <c r="BCM11" s="1585"/>
      <c r="BCN11" s="1585"/>
      <c r="BCO11" s="1585"/>
      <c r="BCP11" s="1585"/>
      <c r="BCQ11" s="1585"/>
      <c r="BCR11" s="1585"/>
      <c r="BCS11" s="1585"/>
      <c r="BCT11" s="1585"/>
      <c r="BCU11" s="1585"/>
      <c r="BCV11" s="1585"/>
      <c r="BCW11" s="1585"/>
      <c r="BCX11" s="1585"/>
      <c r="BCY11" s="1585"/>
      <c r="BCZ11" s="1585"/>
      <c r="BDA11" s="1585"/>
      <c r="BDB11" s="1585"/>
      <c r="BDC11" s="1585"/>
      <c r="BDD11" s="1585"/>
      <c r="BDE11" s="1585"/>
      <c r="BDF11" s="1585"/>
      <c r="BDG11" s="1585"/>
      <c r="BDH11" s="1585"/>
      <c r="BDI11" s="1585"/>
      <c r="BDJ11" s="1585"/>
      <c r="BDK11" s="1585"/>
      <c r="BDL11" s="1585"/>
      <c r="BDM11" s="1585"/>
      <c r="BDN11" s="1585"/>
      <c r="BDO11" s="1585"/>
      <c r="BDP11" s="1585"/>
      <c r="BDQ11" s="1585"/>
      <c r="BDR11" s="1585"/>
      <c r="BDS11" s="1585"/>
      <c r="BDT11" s="1585"/>
      <c r="BDU11" s="1585"/>
      <c r="BDV11" s="1585"/>
      <c r="BDW11" s="1585"/>
      <c r="BDX11" s="1585"/>
      <c r="BDY11" s="1585"/>
      <c r="BDZ11" s="1585"/>
      <c r="BEA11" s="1585"/>
      <c r="BEB11" s="1585"/>
      <c r="BEC11" s="1585"/>
      <c r="BED11" s="1585"/>
      <c r="BEE11" s="1585"/>
      <c r="BEF11" s="1585"/>
      <c r="BEG11" s="1585"/>
      <c r="BEH11" s="1585"/>
      <c r="BEI11" s="1585"/>
      <c r="BEJ11" s="1585"/>
      <c r="BEK11" s="1585"/>
      <c r="BEL11" s="1585"/>
      <c r="BEM11" s="1585"/>
      <c r="BEN11" s="1585"/>
      <c r="BEO11" s="1585"/>
      <c r="BEP11" s="1585"/>
      <c r="BEQ11" s="1585"/>
      <c r="BER11" s="1585"/>
      <c r="BES11" s="1585"/>
      <c r="BET11" s="1585"/>
      <c r="BEU11" s="1585"/>
      <c r="BEV11" s="1585"/>
      <c r="BEW11" s="1585"/>
      <c r="BEX11" s="1585"/>
      <c r="BEY11" s="1585"/>
      <c r="BEZ11" s="1585"/>
      <c r="BFA11" s="1585"/>
      <c r="BFB11" s="1585"/>
      <c r="BFC11" s="1585"/>
      <c r="BFD11" s="1585"/>
      <c r="BFE11" s="1585"/>
      <c r="BFF11" s="1585"/>
      <c r="BFG11" s="1585"/>
      <c r="BFH11" s="1585"/>
      <c r="BFI11" s="1585"/>
      <c r="BFJ11" s="1585"/>
      <c r="BFK11" s="1585"/>
      <c r="BFL11" s="1585"/>
      <c r="BFM11" s="1585"/>
      <c r="BFN11" s="1585"/>
      <c r="BFO11" s="1585"/>
      <c r="BFP11" s="1585"/>
      <c r="BFQ11" s="1585"/>
      <c r="BFR11" s="1585"/>
      <c r="BFS11" s="1585"/>
      <c r="BFT11" s="1585"/>
      <c r="BFU11" s="1585"/>
      <c r="BFV11" s="1585"/>
      <c r="BFW11" s="1585"/>
      <c r="BFX11" s="1585"/>
      <c r="BFY11" s="1585"/>
      <c r="BFZ11" s="1585"/>
      <c r="BGA11" s="1585"/>
      <c r="BGB11" s="1585"/>
      <c r="BGC11" s="1585"/>
      <c r="BGD11" s="1585"/>
      <c r="BGE11" s="1585"/>
      <c r="BGF11" s="1585"/>
      <c r="BGG11" s="1585"/>
      <c r="BGH11" s="1585"/>
      <c r="BGI11" s="1585"/>
      <c r="BGJ11" s="1585"/>
      <c r="BGK11" s="1585"/>
      <c r="BGL11" s="1585"/>
      <c r="BGM11" s="1585"/>
      <c r="BGN11" s="1585"/>
      <c r="BGO11" s="1585"/>
      <c r="BGP11" s="1585"/>
      <c r="BGQ11" s="1585"/>
      <c r="BGR11" s="1585"/>
      <c r="BGS11" s="1585"/>
      <c r="BGT11" s="1585"/>
      <c r="BGU11" s="1585"/>
      <c r="BGV11" s="1585"/>
      <c r="BGW11" s="1585"/>
      <c r="BGX11" s="1585"/>
      <c r="BGY11" s="1585"/>
      <c r="BGZ11" s="1585"/>
      <c r="BHA11" s="1585"/>
      <c r="BHB11" s="1585"/>
      <c r="BHC11" s="1585"/>
      <c r="BHD11" s="1585"/>
      <c r="BHE11" s="1585"/>
      <c r="BHF11" s="1585"/>
      <c r="BHG11" s="1585"/>
      <c r="BHH11" s="1585"/>
      <c r="BHI11" s="1585"/>
      <c r="BHJ11" s="1585"/>
      <c r="BHK11" s="1585"/>
      <c r="BHL11" s="1585"/>
      <c r="BHM11" s="1585"/>
      <c r="BHN11" s="1585"/>
      <c r="BHO11" s="1585"/>
      <c r="BHP11" s="1585"/>
      <c r="BHQ11" s="1585"/>
      <c r="BHR11" s="1585"/>
      <c r="BHS11" s="1585"/>
      <c r="BHT11" s="1585"/>
      <c r="BHU11" s="1585"/>
      <c r="BHV11" s="1585"/>
      <c r="BHW11" s="1585"/>
      <c r="BHX11" s="1585"/>
      <c r="BHY11" s="1585"/>
      <c r="BHZ11" s="1585"/>
      <c r="BIA11" s="1585"/>
      <c r="BIB11" s="1585"/>
      <c r="BIC11" s="1585"/>
      <c r="BID11" s="1585"/>
      <c r="BIE11" s="1585"/>
      <c r="BIF11" s="1585"/>
      <c r="BIG11" s="1585"/>
      <c r="BIH11" s="1585"/>
      <c r="BII11" s="1585"/>
      <c r="BIJ11" s="1585"/>
      <c r="BIK11" s="1585"/>
      <c r="BIL11" s="1585"/>
      <c r="BIM11" s="1585"/>
      <c r="BIN11" s="1585"/>
      <c r="BIO11" s="1585"/>
      <c r="BIP11" s="1585"/>
      <c r="BIQ11" s="1585"/>
      <c r="BIR11" s="1585"/>
      <c r="BIS11" s="1585"/>
      <c r="BIT11" s="1585"/>
      <c r="BIU11" s="1585"/>
      <c r="BIV11" s="1585"/>
      <c r="BIW11" s="1585"/>
      <c r="BIX11" s="1585"/>
      <c r="BIY11" s="1585"/>
      <c r="BIZ11" s="1585"/>
      <c r="BJA11" s="1585"/>
      <c r="BJB11" s="1585"/>
      <c r="BJC11" s="1585"/>
      <c r="BJD11" s="1585"/>
      <c r="BJE11" s="1585"/>
      <c r="BJF11" s="1585"/>
      <c r="BJG11" s="1585"/>
      <c r="BJH11" s="1585"/>
      <c r="BJI11" s="1585"/>
      <c r="BJJ11" s="1585"/>
      <c r="BJK11" s="1585"/>
      <c r="BJL11" s="1585"/>
      <c r="BJM11" s="1585"/>
      <c r="BJN11" s="1585"/>
      <c r="BJO11" s="1585"/>
      <c r="BJP11" s="1585"/>
      <c r="BJQ11" s="1585"/>
      <c r="BJR11" s="1585"/>
      <c r="BJS11" s="1585"/>
      <c r="BJT11" s="1585"/>
      <c r="BJU11" s="1585"/>
      <c r="BJV11" s="1585"/>
      <c r="BJW11" s="1585"/>
      <c r="BJX11" s="1585"/>
      <c r="BJY11" s="1585"/>
      <c r="BJZ11" s="1585"/>
      <c r="BKA11" s="1585"/>
      <c r="BKB11" s="1585"/>
      <c r="BKC11" s="1585"/>
      <c r="BKD11" s="1585"/>
      <c r="BKE11" s="1585"/>
      <c r="BKF11" s="1585"/>
      <c r="BKG11" s="1585"/>
      <c r="BKH11" s="1585"/>
      <c r="BKI11" s="1585"/>
      <c r="BKJ11" s="1585"/>
      <c r="BKK11" s="1585"/>
      <c r="BKL11" s="1585"/>
      <c r="BKM11" s="1585"/>
      <c r="BKN11" s="1585"/>
      <c r="BKO11" s="1585"/>
      <c r="BKP11" s="1585"/>
      <c r="BKQ11" s="1585"/>
      <c r="BKR11" s="1585"/>
      <c r="BKS11" s="1585"/>
      <c r="BKT11" s="1585"/>
      <c r="BKU11" s="1585"/>
      <c r="BKV11" s="1585"/>
      <c r="BKW11" s="1585"/>
      <c r="BKX11" s="1585"/>
      <c r="BKY11" s="1585"/>
      <c r="BKZ11" s="1585"/>
      <c r="BLA11" s="1585"/>
      <c r="BLB11" s="1585"/>
      <c r="BLC11" s="1585"/>
      <c r="BLD11" s="1585"/>
      <c r="BLE11" s="1585"/>
      <c r="BLF11" s="1585"/>
      <c r="BLG11" s="1585"/>
      <c r="BLH11" s="1585"/>
      <c r="BLI11" s="1585"/>
      <c r="BLJ11" s="1585"/>
      <c r="BLK11" s="1585"/>
      <c r="BLL11" s="1585"/>
      <c r="BLM11" s="1585"/>
      <c r="BLN11" s="1585"/>
      <c r="BLO11" s="1585"/>
      <c r="BLP11" s="1585"/>
      <c r="BLQ11" s="1585"/>
      <c r="BLR11" s="1585"/>
      <c r="BLS11" s="1585"/>
      <c r="BLT11" s="1585"/>
      <c r="BLU11" s="1585"/>
      <c r="BLV11" s="1585"/>
      <c r="BLW11" s="1585"/>
      <c r="BLX11" s="1585"/>
      <c r="BLY11" s="1585"/>
      <c r="BLZ11" s="1585"/>
      <c r="BMA11" s="1585"/>
      <c r="BMB11" s="1585"/>
      <c r="BMC11" s="1585"/>
      <c r="BMD11" s="1585"/>
      <c r="BME11" s="1585"/>
      <c r="BMF11" s="1585"/>
      <c r="BMG11" s="1585"/>
      <c r="BMH11" s="1585"/>
      <c r="BMI11" s="1585"/>
      <c r="BMJ11" s="1585"/>
      <c r="BMK11" s="1585"/>
      <c r="BML11" s="1585"/>
      <c r="BMM11" s="1585"/>
      <c r="BMN11" s="1585"/>
      <c r="BMO11" s="1585"/>
      <c r="BMP11" s="1585"/>
      <c r="BMQ11" s="1585"/>
      <c r="BMR11" s="1585"/>
      <c r="BMS11" s="1585"/>
      <c r="BMT11" s="1585"/>
      <c r="BMU11" s="1585"/>
      <c r="BMV11" s="1585"/>
      <c r="BMW11" s="1585"/>
      <c r="BMX11" s="1585"/>
      <c r="BMY11" s="1585"/>
      <c r="BMZ11" s="1585"/>
      <c r="BNA11" s="1585"/>
      <c r="BNB11" s="1585"/>
      <c r="BNC11" s="1585"/>
      <c r="BND11" s="1585"/>
      <c r="BNE11" s="1585"/>
      <c r="BNF11" s="1585"/>
      <c r="BNG11" s="1585"/>
      <c r="BNH11" s="1585"/>
      <c r="BNI11" s="1585"/>
      <c r="BNJ11" s="1585"/>
      <c r="BNK11" s="1585"/>
      <c r="BNL11" s="1585"/>
      <c r="BNM11" s="1585"/>
      <c r="BNN11" s="1585"/>
      <c r="BNO11" s="1585"/>
      <c r="BNP11" s="1585"/>
      <c r="BNQ11" s="1585"/>
      <c r="BNR11" s="1585"/>
      <c r="BNS11" s="1585"/>
      <c r="BNT11" s="1585"/>
      <c r="BNU11" s="1585"/>
      <c r="BNV11" s="1585"/>
      <c r="BNW11" s="1585"/>
      <c r="BNX11" s="1585"/>
      <c r="BNY11" s="1585"/>
      <c r="BNZ11" s="1585"/>
      <c r="BOA11" s="1585"/>
      <c r="BOB11" s="1585"/>
      <c r="BOC11" s="1585"/>
      <c r="BOD11" s="1585"/>
      <c r="BOE11" s="1585"/>
      <c r="BOF11" s="1585"/>
      <c r="BOG11" s="1585"/>
      <c r="BOH11" s="1585"/>
      <c r="BOI11" s="1585"/>
      <c r="BOJ11" s="1585"/>
      <c r="BOK11" s="1585"/>
      <c r="BOL11" s="1585"/>
      <c r="BOM11" s="1585"/>
      <c r="BON11" s="1585"/>
      <c r="BOO11" s="1585"/>
      <c r="BOP11" s="1585"/>
      <c r="BOQ11" s="1585"/>
      <c r="BOR11" s="1585"/>
      <c r="BOS11" s="1585"/>
      <c r="BOT11" s="1585"/>
      <c r="BOU11" s="1585"/>
      <c r="BOV11" s="1585"/>
      <c r="BOW11" s="1585"/>
      <c r="BOX11" s="1585"/>
      <c r="BOY11" s="1585"/>
      <c r="BOZ11" s="1585"/>
      <c r="BPA11" s="1585"/>
      <c r="BPB11" s="1585"/>
      <c r="BPC11" s="1585"/>
      <c r="BPD11" s="1585"/>
      <c r="BPE11" s="1585"/>
      <c r="BPF11" s="1585"/>
      <c r="BPG11" s="1585"/>
      <c r="BPH11" s="1585"/>
      <c r="BPI11" s="1585"/>
      <c r="BPJ11" s="1585"/>
      <c r="BPK11" s="1585"/>
      <c r="BPL11" s="1585"/>
      <c r="BPM11" s="1585"/>
      <c r="BPN11" s="1585"/>
      <c r="BPO11" s="1585"/>
      <c r="BPP11" s="1585"/>
      <c r="BPQ11" s="1585"/>
      <c r="BPR11" s="1585"/>
      <c r="BPS11" s="1585"/>
      <c r="BPT11" s="1585"/>
      <c r="BPU11" s="1585"/>
      <c r="BPV11" s="1585"/>
      <c r="BPW11" s="1585"/>
      <c r="BPX11" s="1585"/>
      <c r="BPY11" s="1585"/>
      <c r="BPZ11" s="1585"/>
      <c r="BQA11" s="1585"/>
      <c r="BQB11" s="1585"/>
      <c r="BQC11" s="1585"/>
      <c r="BQD11" s="1585"/>
      <c r="BQE11" s="1585"/>
      <c r="BQF11" s="1585"/>
      <c r="BQG11" s="1585"/>
      <c r="BQH11" s="1585"/>
      <c r="BQI11" s="1585"/>
      <c r="BQJ11" s="1585"/>
      <c r="BQK11" s="1585"/>
      <c r="BQL11" s="1585"/>
      <c r="BQM11" s="1585"/>
      <c r="BQN11" s="1585"/>
      <c r="BQO11" s="1585"/>
      <c r="BQP11" s="1585"/>
      <c r="BQQ11" s="1585"/>
      <c r="BQR11" s="1585"/>
      <c r="BQS11" s="1585"/>
      <c r="BQT11" s="1585"/>
      <c r="BQU11" s="1585"/>
      <c r="BQV11" s="1585"/>
      <c r="BQW11" s="1585"/>
      <c r="BQX11" s="1585"/>
      <c r="BQY11" s="1585"/>
      <c r="BQZ11" s="1585"/>
      <c r="BRA11" s="1585"/>
      <c r="BRB11" s="1585"/>
      <c r="BRC11" s="1585"/>
      <c r="BRD11" s="1585"/>
      <c r="BRE11" s="1585"/>
      <c r="BRF11" s="1585"/>
      <c r="BRG11" s="1585"/>
      <c r="BRH11" s="1585"/>
      <c r="BRI11" s="1585"/>
      <c r="BRJ11" s="1585"/>
      <c r="BRK11" s="1585"/>
      <c r="BRL11" s="1585"/>
      <c r="BRM11" s="1585"/>
      <c r="BRN11" s="1585"/>
      <c r="BRO11" s="1585"/>
      <c r="BRP11" s="1585"/>
      <c r="BRQ11" s="1585"/>
      <c r="BRR11" s="1585"/>
      <c r="BRS11" s="1585"/>
      <c r="BRT11" s="1585"/>
      <c r="BRU11" s="1585"/>
      <c r="BRV11" s="1585"/>
      <c r="BRW11" s="1585"/>
      <c r="BRX11" s="1585"/>
      <c r="BRY11" s="1585"/>
      <c r="BRZ11" s="1585"/>
      <c r="BSA11" s="1585"/>
      <c r="BSB11" s="1585"/>
      <c r="BSC11" s="1585"/>
      <c r="BSD11" s="1585"/>
      <c r="BSE11" s="1585"/>
      <c r="BSF11" s="1585"/>
      <c r="BSG11" s="1585"/>
      <c r="BSH11" s="1585"/>
      <c r="BSI11" s="1585"/>
      <c r="BSJ11" s="1585"/>
      <c r="BSK11" s="1585"/>
      <c r="BSL11" s="1585"/>
      <c r="BSM11" s="1585"/>
      <c r="BSN11" s="1585"/>
      <c r="BSO11" s="1585"/>
      <c r="BSP11" s="1585"/>
      <c r="BSQ11" s="1585"/>
      <c r="BSR11" s="1585"/>
      <c r="BSS11" s="1585"/>
      <c r="BST11" s="1585"/>
      <c r="BSU11" s="1585"/>
      <c r="BSV11" s="1585"/>
      <c r="BSW11" s="1585"/>
      <c r="BSX11" s="1585"/>
      <c r="BSY11" s="1585"/>
      <c r="BSZ11" s="1585"/>
      <c r="BTA11" s="1585"/>
      <c r="BTB11" s="1585"/>
      <c r="BTC11" s="1585"/>
      <c r="BTD11" s="1585"/>
      <c r="BTE11" s="1585"/>
      <c r="BTF11" s="1585"/>
      <c r="BTG11" s="1585"/>
      <c r="BTH11" s="1585"/>
      <c r="BTI11" s="1585"/>
      <c r="BTJ11" s="1585"/>
      <c r="BTK11" s="1585"/>
      <c r="BTL11" s="1585"/>
      <c r="BTM11" s="1585"/>
      <c r="BTN11" s="1585"/>
      <c r="BTO11" s="1585"/>
      <c r="BTP11" s="1585"/>
      <c r="BTQ11" s="1585"/>
      <c r="BTR11" s="1585"/>
      <c r="BTS11" s="1585"/>
      <c r="BTT11" s="1585"/>
      <c r="BTU11" s="1585"/>
      <c r="BTV11" s="1585"/>
      <c r="BTW11" s="1585"/>
      <c r="BTX11" s="1585"/>
      <c r="BTY11" s="1585"/>
      <c r="BTZ11" s="1585"/>
      <c r="BUA11" s="1585"/>
      <c r="BUB11" s="1585"/>
      <c r="BUC11" s="1585"/>
      <c r="BUD11" s="1585"/>
      <c r="BUE11" s="1585"/>
      <c r="BUF11" s="1585"/>
      <c r="BUG11" s="1585"/>
      <c r="BUH11" s="1585"/>
      <c r="BUI11" s="1585"/>
      <c r="BUJ11" s="1585"/>
      <c r="BUK11" s="1585"/>
      <c r="BUL11" s="1585"/>
      <c r="BUM11" s="1585"/>
      <c r="BUN11" s="1585"/>
      <c r="BUO11" s="1585"/>
      <c r="BUP11" s="1585"/>
      <c r="BUQ11" s="1585"/>
      <c r="BUR11" s="1585"/>
      <c r="BUS11" s="1585"/>
      <c r="BUT11" s="1585"/>
      <c r="BUU11" s="1585"/>
      <c r="BUV11" s="1585"/>
      <c r="BUW11" s="1585"/>
      <c r="BUX11" s="1585"/>
      <c r="BUY11" s="1585"/>
      <c r="BUZ11" s="1585"/>
      <c r="BVA11" s="1585"/>
      <c r="BVB11" s="1585"/>
      <c r="BVC11" s="1585"/>
      <c r="BVD11" s="1585"/>
      <c r="BVE11" s="1585"/>
      <c r="BVF11" s="1585"/>
      <c r="BVG11" s="1585"/>
      <c r="BVH11" s="1585"/>
      <c r="BVI11" s="1585"/>
      <c r="BVJ11" s="1585"/>
      <c r="BVK11" s="1585"/>
      <c r="BVL11" s="1585"/>
      <c r="BVM11" s="1585"/>
      <c r="BVN11" s="1585"/>
      <c r="BVO11" s="1585"/>
      <c r="BVP11" s="1585"/>
      <c r="BVQ11" s="1585"/>
      <c r="BVR11" s="1585"/>
      <c r="BVS11" s="1585"/>
      <c r="BVT11" s="1585"/>
      <c r="BVU11" s="1585"/>
      <c r="BVV11" s="1585"/>
      <c r="BVW11" s="1585"/>
      <c r="BVX11" s="1585"/>
      <c r="BVY11" s="1585"/>
      <c r="BVZ11" s="1585"/>
      <c r="BWA11" s="1585"/>
      <c r="BWB11" s="1585"/>
      <c r="BWC11" s="1585"/>
      <c r="BWD11" s="1585"/>
      <c r="BWE11" s="1585"/>
      <c r="BWF11" s="1585"/>
      <c r="BWG11" s="1585"/>
      <c r="BWH11" s="1585"/>
      <c r="BWI11" s="1585"/>
      <c r="BWJ11" s="1585"/>
      <c r="BWK11" s="1585"/>
      <c r="BWL11" s="1585"/>
      <c r="BWM11" s="1585"/>
      <c r="BWN11" s="1585"/>
      <c r="BWO11" s="1585"/>
      <c r="BWP11" s="1585"/>
      <c r="BWQ11" s="1585"/>
      <c r="BWR11" s="1585"/>
      <c r="BWS11" s="1585"/>
      <c r="BWT11" s="1585"/>
      <c r="BWU11" s="1585"/>
      <c r="BWV11" s="1585"/>
      <c r="BWW11" s="1585"/>
      <c r="BWX11" s="1585"/>
      <c r="BWY11" s="1585"/>
      <c r="BWZ11" s="1585"/>
      <c r="BXA11" s="1585"/>
      <c r="BXB11" s="1585"/>
      <c r="BXC11" s="1585"/>
      <c r="BXD11" s="1585"/>
      <c r="BXE11" s="1585"/>
      <c r="BXF11" s="1585"/>
      <c r="BXG11" s="1585"/>
      <c r="BXH11" s="1585"/>
      <c r="BXI11" s="1585"/>
      <c r="BXJ11" s="1585"/>
      <c r="BXK11" s="1585"/>
      <c r="BXL11" s="1585"/>
      <c r="BXM11" s="1585"/>
      <c r="BXN11" s="1585"/>
      <c r="BXO11" s="1585"/>
      <c r="BXP11" s="1585"/>
      <c r="BXQ11" s="1585"/>
      <c r="BXR11" s="1585"/>
      <c r="BXS11" s="1585"/>
      <c r="BXT11" s="1585"/>
      <c r="BXU11" s="1585"/>
      <c r="BXV11" s="1585"/>
      <c r="BXW11" s="1585"/>
      <c r="BXX11" s="1585"/>
      <c r="BXY11" s="1585"/>
      <c r="BXZ11" s="1585"/>
      <c r="BYA11" s="1585"/>
      <c r="BYB11" s="1585"/>
      <c r="BYC11" s="1585"/>
      <c r="BYD11" s="1585"/>
      <c r="BYE11" s="1585"/>
      <c r="BYF11" s="1585"/>
      <c r="BYG11" s="1585"/>
      <c r="BYH11" s="1585"/>
      <c r="BYI11" s="1585"/>
      <c r="BYJ11" s="1585"/>
      <c r="BYK11" s="1585"/>
      <c r="BYL11" s="1585"/>
      <c r="BYM11" s="1585"/>
      <c r="BYN11" s="1585"/>
      <c r="BYO11" s="1585"/>
      <c r="BYP11" s="1585"/>
      <c r="BYQ11" s="1585"/>
      <c r="BYR11" s="1585"/>
      <c r="BYS11" s="1585"/>
      <c r="BYT11" s="1585"/>
      <c r="BYU11" s="1585"/>
      <c r="BYV11" s="1585"/>
      <c r="BYW11" s="1585"/>
      <c r="BYX11" s="1585"/>
      <c r="BYY11" s="1585"/>
      <c r="BYZ11" s="1585"/>
      <c r="BZA11" s="1585"/>
      <c r="BZB11" s="1585"/>
      <c r="BZC11" s="1585"/>
      <c r="BZD11" s="1585"/>
      <c r="BZE11" s="1585"/>
      <c r="BZF11" s="1585"/>
      <c r="BZG11" s="1585"/>
      <c r="BZH11" s="1585"/>
      <c r="BZI11" s="1585"/>
      <c r="BZJ11" s="1585"/>
      <c r="BZK11" s="1585"/>
      <c r="BZL11" s="1585"/>
      <c r="BZM11" s="1585"/>
      <c r="BZN11" s="1585"/>
      <c r="BZO11" s="1585"/>
      <c r="BZP11" s="1585"/>
      <c r="BZQ11" s="1585"/>
      <c r="BZR11" s="1585"/>
      <c r="BZS11" s="1585"/>
      <c r="BZT11" s="1585"/>
      <c r="BZU11" s="1585"/>
      <c r="BZV11" s="1585"/>
      <c r="BZW11" s="1585"/>
      <c r="BZX11" s="1585"/>
      <c r="BZY11" s="1585"/>
      <c r="BZZ11" s="1585"/>
      <c r="CAA11" s="1585"/>
      <c r="CAB11" s="1585"/>
      <c r="CAC11" s="1585"/>
      <c r="CAD11" s="1585"/>
      <c r="CAE11" s="1585"/>
      <c r="CAF11" s="1585"/>
      <c r="CAG11" s="1585"/>
      <c r="CAH11" s="1585"/>
      <c r="CAI11" s="1585"/>
      <c r="CAJ11" s="1585"/>
      <c r="CAK11" s="1585"/>
      <c r="CAL11" s="1585"/>
      <c r="CAM11" s="1585"/>
      <c r="CAN11" s="1585"/>
      <c r="CAO11" s="1585"/>
      <c r="CAP11" s="1585"/>
      <c r="CAQ11" s="1585"/>
      <c r="CAR11" s="1585"/>
      <c r="CAS11" s="1585"/>
      <c r="CAT11" s="1585"/>
      <c r="CAU11" s="1585"/>
      <c r="CAV11" s="1585"/>
      <c r="CAW11" s="1585"/>
      <c r="CAX11" s="1585"/>
      <c r="CAY11" s="1585"/>
      <c r="CAZ11" s="1585"/>
      <c r="CBA11" s="1585"/>
      <c r="CBB11" s="1585"/>
      <c r="CBC11" s="1585"/>
      <c r="CBD11" s="1585"/>
      <c r="CBE11" s="1585"/>
      <c r="CBF11" s="1585"/>
      <c r="CBG11" s="1585"/>
      <c r="CBH11" s="1585"/>
      <c r="CBI11" s="1585"/>
      <c r="CBJ11" s="1585"/>
      <c r="CBK11" s="1585"/>
      <c r="CBL11" s="1585"/>
      <c r="CBM11" s="1585"/>
      <c r="CBN11" s="1585"/>
      <c r="CBO11" s="1585"/>
      <c r="CBP11" s="1585"/>
      <c r="CBQ11" s="1585"/>
      <c r="CBR11" s="1585"/>
      <c r="CBS11" s="1585"/>
      <c r="CBT11" s="1585"/>
      <c r="CBU11" s="1585"/>
      <c r="CBV11" s="1585"/>
      <c r="CBW11" s="1585"/>
      <c r="CBX11" s="1585"/>
      <c r="CBY11" s="1585"/>
      <c r="CBZ11" s="1585"/>
      <c r="CCA11" s="1585"/>
      <c r="CCB11" s="1585"/>
      <c r="CCC11" s="1585"/>
      <c r="CCD11" s="1585"/>
      <c r="CCE11" s="1585"/>
      <c r="CCF11" s="1585"/>
      <c r="CCG11" s="1585"/>
      <c r="CCH11" s="1585"/>
      <c r="CCI11" s="1585"/>
      <c r="CCJ11" s="1585"/>
      <c r="CCK11" s="1585"/>
      <c r="CCL11" s="1585"/>
      <c r="CCM11" s="1585"/>
      <c r="CCN11" s="1585"/>
      <c r="CCO11" s="1585"/>
      <c r="CCP11" s="1585"/>
      <c r="CCQ11" s="1585"/>
      <c r="CCR11" s="1585"/>
      <c r="CCS11" s="1585"/>
      <c r="CCT11" s="1585"/>
      <c r="CCU11" s="1585"/>
      <c r="CCV11" s="1585"/>
      <c r="CCW11" s="1585"/>
      <c r="CCX11" s="1585"/>
      <c r="CCY11" s="1585"/>
      <c r="CCZ11" s="1585"/>
      <c r="CDA11" s="1585"/>
      <c r="CDB11" s="1585"/>
      <c r="CDC11" s="1585"/>
      <c r="CDD11" s="1585"/>
      <c r="CDE11" s="1585"/>
      <c r="CDF11" s="1585"/>
      <c r="CDG11" s="1585"/>
      <c r="CDH11" s="1585"/>
      <c r="CDI11" s="1585"/>
      <c r="CDJ11" s="1585"/>
      <c r="CDK11" s="1585"/>
      <c r="CDL11" s="1585"/>
      <c r="CDM11" s="1585"/>
      <c r="CDN11" s="1585"/>
      <c r="CDO11" s="1585"/>
      <c r="CDP11" s="1585"/>
      <c r="CDQ11" s="1585"/>
      <c r="CDR11" s="1585"/>
      <c r="CDS11" s="1585"/>
      <c r="CDT11" s="1585"/>
      <c r="CDU11" s="1585"/>
      <c r="CDV11" s="1585"/>
      <c r="CDW11" s="1585"/>
      <c r="CDX11" s="1585"/>
      <c r="CDY11" s="1585"/>
      <c r="CDZ11" s="1585"/>
      <c r="CEA11" s="1585"/>
      <c r="CEB11" s="1585"/>
      <c r="CEC11" s="1585"/>
      <c r="CED11" s="1585"/>
      <c r="CEE11" s="1585"/>
      <c r="CEF11" s="1585"/>
      <c r="CEG11" s="1585"/>
      <c r="CEH11" s="1585"/>
      <c r="CEI11" s="1585"/>
      <c r="CEJ11" s="1585"/>
      <c r="CEK11" s="1585"/>
      <c r="CEL11" s="1585"/>
      <c r="CEM11" s="1585"/>
      <c r="CEN11" s="1585"/>
      <c r="CEO11" s="1585"/>
      <c r="CEP11" s="1585"/>
      <c r="CEQ11" s="1585"/>
      <c r="CER11" s="1585"/>
      <c r="CES11" s="1585"/>
      <c r="CET11" s="1585"/>
      <c r="CEU11" s="1585"/>
      <c r="CEV11" s="1585"/>
      <c r="CEW11" s="1585"/>
      <c r="CEX11" s="1585"/>
      <c r="CEY11" s="1585"/>
      <c r="CEZ11" s="1585"/>
      <c r="CFA11" s="1585"/>
      <c r="CFB11" s="1585"/>
      <c r="CFC11" s="1585"/>
      <c r="CFD11" s="1585"/>
      <c r="CFE11" s="1585"/>
      <c r="CFF11" s="1585"/>
      <c r="CFG11" s="1585"/>
      <c r="CFH11" s="1585"/>
      <c r="CFI11" s="1585"/>
      <c r="CFJ11" s="1585"/>
      <c r="CFK11" s="1585"/>
      <c r="CFL11" s="1585"/>
      <c r="CFM11" s="1585"/>
      <c r="CFN11" s="1585"/>
      <c r="CFO11" s="1585"/>
      <c r="CFP11" s="1585"/>
      <c r="CFQ11" s="1585"/>
      <c r="CFR11" s="1585"/>
      <c r="CFS11" s="1585"/>
      <c r="CFT11" s="1585"/>
      <c r="CFU11" s="1585"/>
      <c r="CFV11" s="1585"/>
      <c r="CFW11" s="1585"/>
      <c r="CFX11" s="1585"/>
      <c r="CFY11" s="1585"/>
      <c r="CFZ11" s="1585"/>
      <c r="CGA11" s="1585"/>
      <c r="CGB11" s="1585"/>
      <c r="CGC11" s="1585"/>
      <c r="CGD11" s="1585"/>
      <c r="CGE11" s="1585"/>
      <c r="CGF11" s="1585"/>
      <c r="CGG11" s="1585"/>
      <c r="CGH11" s="1585"/>
      <c r="CGI11" s="1585"/>
      <c r="CGJ11" s="1585"/>
      <c r="CGK11" s="1585"/>
      <c r="CGL11" s="1585"/>
      <c r="CGM11" s="1585"/>
      <c r="CGN11" s="1585"/>
      <c r="CGO11" s="1585"/>
      <c r="CGP11" s="1585"/>
      <c r="CGQ11" s="1585"/>
      <c r="CGR11" s="1585"/>
      <c r="CGS11" s="1585"/>
      <c r="CGT11" s="1585"/>
      <c r="CGU11" s="1585"/>
      <c r="CGV11" s="1585"/>
      <c r="CGW11" s="1585"/>
      <c r="CGX11" s="1585"/>
      <c r="CGY11" s="1585"/>
      <c r="CGZ11" s="1585"/>
      <c r="CHA11" s="1585"/>
      <c r="CHB11" s="1585"/>
      <c r="CHC11" s="1585"/>
      <c r="CHD11" s="1585"/>
      <c r="CHE11" s="1585"/>
      <c r="CHF11" s="1585"/>
      <c r="CHG11" s="1585"/>
      <c r="CHH11" s="1585"/>
      <c r="CHI11" s="1585"/>
      <c r="CHJ11" s="1585"/>
      <c r="CHK11" s="1585"/>
      <c r="CHL11" s="1585"/>
      <c r="CHM11" s="1585"/>
      <c r="CHN11" s="1585"/>
      <c r="CHO11" s="1585"/>
      <c r="CHP11" s="1585"/>
      <c r="CHQ11" s="1585"/>
      <c r="CHR11" s="1585"/>
      <c r="CHS11" s="1585"/>
      <c r="CHT11" s="1585"/>
      <c r="CHU11" s="1585"/>
      <c r="CHV11" s="1585"/>
      <c r="CHW11" s="1585"/>
      <c r="CHX11" s="1585"/>
      <c r="CHY11" s="1585"/>
      <c r="CHZ11" s="1585"/>
      <c r="CIA11" s="1585"/>
      <c r="CIB11" s="1585"/>
      <c r="CIC11" s="1585"/>
      <c r="CID11" s="1585"/>
      <c r="CIE11" s="1585"/>
      <c r="CIF11" s="1585"/>
      <c r="CIG11" s="1585"/>
      <c r="CIH11" s="1585"/>
      <c r="CII11" s="1585"/>
      <c r="CIJ11" s="1585"/>
      <c r="CIK11" s="1585"/>
      <c r="CIL11" s="1585"/>
      <c r="CIM11" s="1585"/>
      <c r="CIN11" s="1585"/>
      <c r="CIO11" s="1585"/>
      <c r="CIP11" s="1585"/>
      <c r="CIQ11" s="1585"/>
      <c r="CIR11" s="1585"/>
      <c r="CIS11" s="1585"/>
      <c r="CIT11" s="1585"/>
      <c r="CIU11" s="1585"/>
      <c r="CIV11" s="1585"/>
      <c r="CIW11" s="1585"/>
      <c r="CIX11" s="1585"/>
      <c r="CIY11" s="1585"/>
      <c r="CIZ11" s="1585"/>
      <c r="CJA11" s="1585"/>
      <c r="CJB11" s="1585"/>
      <c r="CJC11" s="1585"/>
      <c r="CJD11" s="1585"/>
      <c r="CJE11" s="1585"/>
      <c r="CJF11" s="1585"/>
      <c r="CJG11" s="1585"/>
      <c r="CJH11" s="1585"/>
      <c r="CJI11" s="1585"/>
      <c r="CJJ11" s="1585"/>
      <c r="CJK11" s="1585"/>
      <c r="CJL11" s="1585"/>
      <c r="CJM11" s="1585"/>
      <c r="CJN11" s="1585"/>
      <c r="CJO11" s="1585"/>
      <c r="CJP11" s="1585"/>
      <c r="CJQ11" s="1585"/>
      <c r="CJR11" s="1585"/>
      <c r="CJS11" s="1585"/>
      <c r="CJT11" s="1585"/>
      <c r="CJU11" s="1585"/>
      <c r="CJV11" s="1585"/>
      <c r="CJW11" s="1585"/>
      <c r="CJX11" s="1585"/>
      <c r="CJY11" s="1585"/>
      <c r="CJZ11" s="1585"/>
      <c r="CKA11" s="1585"/>
      <c r="CKB11" s="1585"/>
      <c r="CKC11" s="1585"/>
      <c r="CKD11" s="1585"/>
      <c r="CKE11" s="1585"/>
      <c r="CKF11" s="1585"/>
      <c r="CKG11" s="1585"/>
      <c r="CKH11" s="1585"/>
      <c r="CKI11" s="1585"/>
      <c r="CKJ11" s="1585"/>
      <c r="CKK11" s="1585"/>
      <c r="CKL11" s="1585"/>
      <c r="CKM11" s="1585"/>
      <c r="CKN11" s="1585"/>
      <c r="CKO11" s="1585"/>
      <c r="CKP11" s="1585"/>
      <c r="CKQ11" s="1585"/>
      <c r="CKR11" s="1585"/>
      <c r="CKS11" s="1585"/>
      <c r="CKT11" s="1585"/>
      <c r="CKU11" s="1585"/>
      <c r="CKV11" s="1585"/>
      <c r="CKW11" s="1585"/>
      <c r="CKX11" s="1585"/>
      <c r="CKY11" s="1585"/>
      <c r="CKZ11" s="1585"/>
      <c r="CLA11" s="1585"/>
      <c r="CLB11" s="1585"/>
      <c r="CLC11" s="1585"/>
      <c r="CLD11" s="1585"/>
      <c r="CLE11" s="1585"/>
      <c r="CLF11" s="1585"/>
      <c r="CLG11" s="1585"/>
      <c r="CLH11" s="1585"/>
      <c r="CLI11" s="1585"/>
      <c r="CLJ11" s="1585"/>
      <c r="CLK11" s="1585"/>
      <c r="CLL11" s="1585"/>
      <c r="CLM11" s="1585"/>
      <c r="CLN11" s="1585"/>
      <c r="CLO11" s="1585"/>
      <c r="CLP11" s="1585"/>
      <c r="CLQ11" s="1585"/>
      <c r="CLR11" s="1585"/>
      <c r="CLS11" s="1585"/>
      <c r="CLT11" s="1585"/>
      <c r="CLU11" s="1585"/>
      <c r="CLV11" s="1585"/>
      <c r="CLW11" s="1585"/>
      <c r="CLX11" s="1585"/>
      <c r="CLY11" s="1585"/>
      <c r="CLZ11" s="1585"/>
      <c r="CMA11" s="1585"/>
      <c r="CMB11" s="1585"/>
      <c r="CMC11" s="1585"/>
      <c r="CMD11" s="1585"/>
      <c r="CME11" s="1585"/>
      <c r="CMF11" s="1585"/>
      <c r="CMG11" s="1585"/>
      <c r="CMH11" s="1585"/>
      <c r="CMI11" s="1585"/>
      <c r="CMJ11" s="1585"/>
      <c r="CMK11" s="1585"/>
      <c r="CML11" s="1585"/>
      <c r="CMM11" s="1585"/>
      <c r="CMN11" s="1585"/>
      <c r="CMO11" s="1585"/>
      <c r="CMP11" s="1585"/>
      <c r="CMQ11" s="1585"/>
      <c r="CMR11" s="1585"/>
      <c r="CMS11" s="1585"/>
      <c r="CMT11" s="1585"/>
      <c r="CMU11" s="1585"/>
      <c r="CMV11" s="1585"/>
      <c r="CMW11" s="1585"/>
      <c r="CMX11" s="1585"/>
      <c r="CMY11" s="1585"/>
      <c r="CMZ11" s="1585"/>
      <c r="CNA11" s="1585"/>
      <c r="CNB11" s="1585"/>
      <c r="CNC11" s="1585"/>
      <c r="CND11" s="1585"/>
      <c r="CNE11" s="1585"/>
      <c r="CNF11" s="1585"/>
      <c r="CNG11" s="1585"/>
      <c r="CNH11" s="1585"/>
      <c r="CNI11" s="1585"/>
      <c r="CNJ11" s="1585"/>
      <c r="CNK11" s="1585"/>
      <c r="CNL11" s="1585"/>
      <c r="CNM11" s="1585"/>
      <c r="CNN11" s="1585"/>
      <c r="CNO11" s="1585"/>
      <c r="CNP11" s="1585"/>
      <c r="CNQ11" s="1585"/>
      <c r="CNR11" s="1585"/>
      <c r="CNS11" s="1585"/>
      <c r="CNT11" s="1585"/>
      <c r="CNU11" s="1585"/>
      <c r="CNV11" s="1585"/>
      <c r="CNW11" s="1585"/>
      <c r="CNX11" s="1585"/>
      <c r="CNY11" s="1585"/>
      <c r="CNZ11" s="1585"/>
      <c r="COA11" s="1585"/>
      <c r="COB11" s="1585"/>
      <c r="COC11" s="1585"/>
      <c r="COD11" s="1585"/>
      <c r="COE11" s="1585"/>
      <c r="COF11" s="1585"/>
      <c r="COG11" s="1585"/>
      <c r="COH11" s="1585"/>
      <c r="COI11" s="1585"/>
      <c r="COJ11" s="1585"/>
      <c r="COK11" s="1585"/>
      <c r="COL11" s="1585"/>
      <c r="COM11" s="1585"/>
      <c r="CON11" s="1585"/>
      <c r="COO11" s="1585"/>
      <c r="COP11" s="1585"/>
      <c r="COQ11" s="1585"/>
      <c r="COR11" s="1585"/>
      <c r="COS11" s="1585"/>
      <c r="COT11" s="1585"/>
      <c r="COU11" s="1585"/>
      <c r="COV11" s="1585"/>
      <c r="COW11" s="1585"/>
      <c r="COX11" s="1585"/>
      <c r="COY11" s="1585"/>
      <c r="COZ11" s="1585"/>
      <c r="CPA11" s="1585"/>
      <c r="CPB11" s="1585"/>
      <c r="CPC11" s="1585"/>
      <c r="CPD11" s="1585"/>
      <c r="CPE11" s="1585"/>
      <c r="CPF11" s="1585"/>
      <c r="CPG11" s="1585"/>
      <c r="CPH11" s="1585"/>
      <c r="CPI11" s="1585"/>
      <c r="CPJ11" s="1585"/>
      <c r="CPK11" s="1585"/>
      <c r="CPL11" s="1585"/>
      <c r="CPM11" s="1585"/>
      <c r="CPN11" s="1585"/>
      <c r="CPO11" s="1585"/>
      <c r="CPP11" s="1585"/>
      <c r="CPQ11" s="1585"/>
      <c r="CPR11" s="1585"/>
      <c r="CPS11" s="1585"/>
      <c r="CPT11" s="1585"/>
      <c r="CPU11" s="1585"/>
      <c r="CPV11" s="1585"/>
      <c r="CPW11" s="1585"/>
      <c r="CPX11" s="1585"/>
      <c r="CPY11" s="1585"/>
      <c r="CPZ11" s="1585"/>
      <c r="CQA11" s="1585"/>
      <c r="CQB11" s="1585"/>
      <c r="CQC11" s="1585"/>
      <c r="CQD11" s="1585"/>
      <c r="CQE11" s="1585"/>
      <c r="CQF11" s="1585"/>
      <c r="CQG11" s="1585"/>
      <c r="CQH11" s="1585"/>
      <c r="CQI11" s="1585"/>
      <c r="CQJ11" s="1585"/>
      <c r="CQK11" s="1585"/>
      <c r="CQL11" s="1585"/>
      <c r="CQM11" s="1585"/>
      <c r="CQN11" s="1585"/>
      <c r="CQO11" s="1585"/>
      <c r="CQP11" s="1585"/>
      <c r="CQQ11" s="1585"/>
      <c r="CQR11" s="1585"/>
      <c r="CQS11" s="1585"/>
      <c r="CQT11" s="1585"/>
      <c r="CQU11" s="1585"/>
      <c r="CQV11" s="1585"/>
      <c r="CQW11" s="1585"/>
      <c r="CQX11" s="1585"/>
      <c r="CQY11" s="1585"/>
      <c r="CQZ11" s="1585"/>
      <c r="CRA11" s="1585"/>
      <c r="CRB11" s="1585"/>
      <c r="CRC11" s="1585"/>
      <c r="CRD11" s="1585"/>
      <c r="CRE11" s="1585"/>
      <c r="CRF11" s="1585"/>
      <c r="CRG11" s="1585"/>
      <c r="CRH11" s="1585"/>
      <c r="CRI11" s="1585"/>
      <c r="CRJ11" s="1585"/>
      <c r="CRK11" s="1585"/>
      <c r="CRL11" s="1585"/>
      <c r="CRM11" s="1585"/>
      <c r="CRN11" s="1585"/>
      <c r="CRO11" s="1585"/>
      <c r="CRP11" s="1585"/>
      <c r="CRQ11" s="1585"/>
      <c r="CRR11" s="1585"/>
      <c r="CRS11" s="1585"/>
      <c r="CRT11" s="1585"/>
      <c r="CRU11" s="1585"/>
      <c r="CRV11" s="1585"/>
      <c r="CRW11" s="1585"/>
      <c r="CRX11" s="1585"/>
      <c r="CRY11" s="1585"/>
      <c r="CRZ11" s="1585"/>
      <c r="CSA11" s="1585"/>
      <c r="CSB11" s="1585"/>
      <c r="CSC11" s="1585"/>
      <c r="CSD11" s="1585"/>
      <c r="CSE11" s="1585"/>
      <c r="CSF11" s="1585"/>
      <c r="CSG11" s="1585"/>
      <c r="CSH11" s="1585"/>
      <c r="CSI11" s="1585"/>
      <c r="CSJ11" s="1585"/>
      <c r="CSK11" s="1585"/>
      <c r="CSL11" s="1585"/>
      <c r="CSM11" s="1585"/>
      <c r="CSN11" s="1585"/>
      <c r="CSO11" s="1585"/>
      <c r="CSP11" s="1585"/>
      <c r="CSQ11" s="1585"/>
      <c r="CSR11" s="1585"/>
      <c r="CSS11" s="1585"/>
      <c r="CST11" s="1585"/>
      <c r="CSU11" s="1585"/>
      <c r="CSV11" s="1585"/>
      <c r="CSW11" s="1585"/>
      <c r="CSX11" s="1585"/>
      <c r="CSY11" s="1585"/>
      <c r="CSZ11" s="1585"/>
      <c r="CTA11" s="1585"/>
      <c r="CTB11" s="1585"/>
      <c r="CTC11" s="1585"/>
      <c r="CTD11" s="1585"/>
      <c r="CTE11" s="1585"/>
      <c r="CTF11" s="1585"/>
      <c r="CTG11" s="1585"/>
      <c r="CTH11" s="1585"/>
      <c r="CTI11" s="1585"/>
      <c r="CTJ11" s="1585"/>
      <c r="CTK11" s="1585"/>
      <c r="CTL11" s="1585"/>
      <c r="CTM11" s="1585"/>
      <c r="CTN11" s="1585"/>
      <c r="CTO11" s="1585"/>
      <c r="CTP11" s="1585"/>
      <c r="CTQ11" s="1585"/>
      <c r="CTR11" s="1585"/>
      <c r="CTS11" s="1585"/>
      <c r="CTT11" s="1585"/>
      <c r="CTU11" s="1585"/>
      <c r="CTV11" s="1585"/>
      <c r="CTW11" s="1585"/>
      <c r="CTX11" s="1585"/>
      <c r="CTY11" s="1585"/>
      <c r="CTZ11" s="1585"/>
      <c r="CUA11" s="1585"/>
      <c r="CUB11" s="1585"/>
      <c r="CUC11" s="1585"/>
      <c r="CUD11" s="1585"/>
      <c r="CUE11" s="1585"/>
      <c r="CUF11" s="1585"/>
      <c r="CUG11" s="1585"/>
      <c r="CUH11" s="1585"/>
      <c r="CUI11" s="1585"/>
      <c r="CUJ11" s="1585"/>
      <c r="CUK11" s="1585"/>
      <c r="CUL11" s="1585"/>
      <c r="CUM11" s="1585"/>
      <c r="CUN11" s="1585"/>
      <c r="CUO11" s="1585"/>
      <c r="CUP11" s="1585"/>
      <c r="CUQ11" s="1585"/>
      <c r="CUR11" s="1585"/>
      <c r="CUS11" s="1585"/>
      <c r="CUT11" s="1585"/>
      <c r="CUU11" s="1585"/>
      <c r="CUV11" s="1585"/>
      <c r="CUW11" s="1585"/>
      <c r="CUX11" s="1585"/>
      <c r="CUY11" s="1585"/>
      <c r="CUZ11" s="1585"/>
      <c r="CVA11" s="1585"/>
      <c r="CVB11" s="1585"/>
      <c r="CVC11" s="1585"/>
      <c r="CVD11" s="1585"/>
      <c r="CVE11" s="1585"/>
      <c r="CVF11" s="1585"/>
      <c r="CVG11" s="1585"/>
      <c r="CVH11" s="1585"/>
      <c r="CVI11" s="1585"/>
      <c r="CVJ11" s="1585"/>
      <c r="CVK11" s="1585"/>
      <c r="CVL11" s="1585"/>
      <c r="CVM11" s="1585"/>
      <c r="CVN11" s="1585"/>
      <c r="CVO11" s="1585"/>
      <c r="CVP11" s="1585"/>
      <c r="CVQ11" s="1585"/>
      <c r="CVR11" s="1585"/>
      <c r="CVS11" s="1585"/>
      <c r="CVT11" s="1585"/>
      <c r="CVU11" s="1585"/>
      <c r="CVV11" s="1585"/>
      <c r="CVW11" s="1585"/>
      <c r="CVX11" s="1585"/>
      <c r="CVY11" s="1585"/>
      <c r="CVZ11" s="1585"/>
      <c r="CWA11" s="1585"/>
      <c r="CWB11" s="1585"/>
      <c r="CWC11" s="1585"/>
      <c r="CWD11" s="1585"/>
      <c r="CWE11" s="1585"/>
      <c r="CWF11" s="1585"/>
      <c r="CWG11" s="1585"/>
      <c r="CWH11" s="1585"/>
      <c r="CWI11" s="1585"/>
      <c r="CWJ11" s="1585"/>
      <c r="CWK11" s="1585"/>
      <c r="CWL11" s="1585"/>
      <c r="CWM11" s="1585"/>
      <c r="CWN11" s="1585"/>
      <c r="CWO11" s="1585"/>
      <c r="CWP11" s="1585"/>
      <c r="CWQ11" s="1585"/>
      <c r="CWR11" s="1585"/>
      <c r="CWS11" s="1585"/>
      <c r="CWT11" s="1585"/>
      <c r="CWU11" s="1585"/>
      <c r="CWV11" s="1585"/>
      <c r="CWW11" s="1585"/>
      <c r="CWX11" s="1585"/>
      <c r="CWY11" s="1585"/>
      <c r="CWZ11" s="1585"/>
      <c r="CXA11" s="1585"/>
      <c r="CXB11" s="1585"/>
      <c r="CXC11" s="1585"/>
      <c r="CXD11" s="1585"/>
      <c r="CXE11" s="1585"/>
      <c r="CXF11" s="1585"/>
      <c r="CXG11" s="1585"/>
      <c r="CXH11" s="1585"/>
      <c r="CXI11" s="1585"/>
      <c r="CXJ11" s="1585"/>
      <c r="CXK11" s="1585"/>
      <c r="CXL11" s="1585"/>
      <c r="CXM11" s="1585"/>
      <c r="CXN11" s="1585"/>
      <c r="CXO11" s="1585"/>
      <c r="CXP11" s="1585"/>
      <c r="CXQ11" s="1585"/>
      <c r="CXR11" s="1585"/>
      <c r="CXS11" s="1585"/>
      <c r="CXT11" s="1585"/>
      <c r="CXU11" s="1585"/>
      <c r="CXV11" s="1585"/>
      <c r="CXW11" s="1585"/>
      <c r="CXX11" s="1585"/>
      <c r="CXY11" s="1585"/>
      <c r="CXZ11" s="1585"/>
      <c r="CYA11" s="1585"/>
      <c r="CYB11" s="1585"/>
      <c r="CYC11" s="1585"/>
      <c r="CYD11" s="1585"/>
      <c r="CYE11" s="1585"/>
      <c r="CYF11" s="1585"/>
      <c r="CYG11" s="1585"/>
      <c r="CYH11" s="1585"/>
      <c r="CYI11" s="1585"/>
      <c r="CYJ11" s="1585"/>
      <c r="CYK11" s="1585"/>
      <c r="CYL11" s="1585"/>
      <c r="CYM11" s="1585"/>
      <c r="CYN11" s="1585"/>
      <c r="CYO11" s="1585"/>
      <c r="CYP11" s="1585"/>
      <c r="CYQ11" s="1585"/>
      <c r="CYR11" s="1585"/>
      <c r="CYS11" s="1585"/>
      <c r="CYT11" s="1585"/>
      <c r="CYU11" s="1585"/>
      <c r="CYV11" s="1585"/>
      <c r="CYW11" s="1585"/>
      <c r="CYX11" s="1585"/>
      <c r="CYY11" s="1585"/>
      <c r="CYZ11" s="1585"/>
      <c r="CZA11" s="1585"/>
      <c r="CZB11" s="1585"/>
      <c r="CZC11" s="1585"/>
      <c r="CZD11" s="1585"/>
      <c r="CZE11" s="1585"/>
      <c r="CZF11" s="1585"/>
      <c r="CZG11" s="1585"/>
      <c r="CZH11" s="1585"/>
      <c r="CZI11" s="1585"/>
      <c r="CZJ11" s="1585"/>
      <c r="CZK11" s="1585"/>
      <c r="CZL11" s="1585"/>
      <c r="CZM11" s="1585"/>
      <c r="CZN11" s="1585"/>
      <c r="CZO11" s="1585"/>
      <c r="CZP11" s="1585"/>
      <c r="CZQ11" s="1585"/>
      <c r="CZR11" s="1585"/>
      <c r="CZS11" s="1585"/>
      <c r="CZT11" s="1585"/>
      <c r="CZU11" s="1585"/>
      <c r="CZV11" s="1585"/>
      <c r="CZW11" s="1585"/>
      <c r="CZX11" s="1585"/>
      <c r="CZY11" s="1585"/>
      <c r="CZZ11" s="1585"/>
      <c r="DAA11" s="1585"/>
      <c r="DAB11" s="1585"/>
      <c r="DAC11" s="1585"/>
      <c r="DAD11" s="1585"/>
      <c r="DAE11" s="1585"/>
      <c r="DAF11" s="1585"/>
      <c r="DAG11" s="1585"/>
      <c r="DAH11" s="1585"/>
      <c r="DAI11" s="1585"/>
      <c r="DAJ11" s="1585"/>
      <c r="DAK11" s="1585"/>
      <c r="DAL11" s="1585"/>
      <c r="DAM11" s="1585"/>
      <c r="DAN11" s="1585"/>
      <c r="DAO11" s="1585"/>
      <c r="DAP11" s="1585"/>
      <c r="DAQ11" s="1585"/>
      <c r="DAR11" s="1585"/>
      <c r="DAS11" s="1585"/>
      <c r="DAT11" s="1585"/>
      <c r="DAU11" s="1585"/>
      <c r="DAV11" s="1585"/>
      <c r="DAW11" s="1585"/>
      <c r="DAX11" s="1585"/>
      <c r="DAY11" s="1585"/>
      <c r="DAZ11" s="1585"/>
      <c r="DBA11" s="1585"/>
      <c r="DBB11" s="1585"/>
      <c r="DBC11" s="1585"/>
      <c r="DBD11" s="1585"/>
      <c r="DBE11" s="1585"/>
      <c r="DBF11" s="1585"/>
      <c r="DBG11" s="1585"/>
      <c r="DBH11" s="1585"/>
      <c r="DBI11" s="1585"/>
      <c r="DBJ11" s="1585"/>
      <c r="DBK11" s="1585"/>
      <c r="DBL11" s="1585"/>
      <c r="DBM11" s="1585"/>
      <c r="DBN11" s="1585"/>
      <c r="DBO11" s="1585"/>
      <c r="DBP11" s="1585"/>
      <c r="DBQ11" s="1585"/>
      <c r="DBR11" s="1585"/>
      <c r="DBS11" s="1585"/>
      <c r="DBT11" s="1585"/>
      <c r="DBU11" s="1585"/>
      <c r="DBV11" s="1585"/>
      <c r="DBW11" s="1585"/>
      <c r="DBX11" s="1585"/>
      <c r="DBY11" s="1585"/>
      <c r="DBZ11" s="1585"/>
      <c r="DCA11" s="1585"/>
      <c r="DCB11" s="1585"/>
      <c r="DCC11" s="1585"/>
      <c r="DCD11" s="1585"/>
      <c r="DCE11" s="1585"/>
      <c r="DCF11" s="1585"/>
      <c r="DCG11" s="1585"/>
      <c r="DCH11" s="1585"/>
      <c r="DCI11" s="1585"/>
      <c r="DCJ11" s="1585"/>
      <c r="DCK11" s="1585"/>
      <c r="DCL11" s="1585"/>
      <c r="DCM11" s="1585"/>
      <c r="DCN11" s="1585"/>
      <c r="DCO11" s="1585"/>
      <c r="DCP11" s="1585"/>
      <c r="DCQ11" s="1585"/>
      <c r="DCR11" s="1585"/>
      <c r="DCS11" s="1585"/>
      <c r="DCT11" s="1585"/>
      <c r="DCU11" s="1585"/>
      <c r="DCV11" s="1585"/>
      <c r="DCW11" s="1585"/>
      <c r="DCX11" s="1585"/>
      <c r="DCY11" s="1585"/>
      <c r="DCZ11" s="1585"/>
      <c r="DDA11" s="1585"/>
      <c r="DDB11" s="1585"/>
      <c r="DDC11" s="1585"/>
      <c r="DDD11" s="1585"/>
      <c r="DDE11" s="1585"/>
      <c r="DDF11" s="1585"/>
      <c r="DDG11" s="1585"/>
      <c r="DDH11" s="1585"/>
      <c r="DDI11" s="1585"/>
      <c r="DDJ11" s="1585"/>
      <c r="DDK11" s="1585"/>
      <c r="DDL11" s="1585"/>
      <c r="DDM11" s="1585"/>
      <c r="DDN11" s="1585"/>
      <c r="DDO11" s="1585"/>
      <c r="DDP11" s="1585"/>
      <c r="DDQ11" s="1585"/>
      <c r="DDR11" s="1585"/>
      <c r="DDS11" s="1585"/>
      <c r="DDT11" s="1585"/>
      <c r="DDU11" s="1585"/>
      <c r="DDV11" s="1585"/>
      <c r="DDW11" s="1585"/>
      <c r="DDX11" s="1585"/>
      <c r="DDY11" s="1585"/>
      <c r="DDZ11" s="1585"/>
      <c r="DEA11" s="1585"/>
      <c r="DEB11" s="1585"/>
      <c r="DEC11" s="1585"/>
      <c r="DED11" s="1585"/>
      <c r="DEE11" s="1585"/>
      <c r="DEF11" s="1585"/>
      <c r="DEG11" s="1585"/>
      <c r="DEH11" s="1585"/>
      <c r="DEI11" s="1585"/>
      <c r="DEJ11" s="1585"/>
      <c r="DEK11" s="1585"/>
      <c r="DEL11" s="1585"/>
      <c r="DEM11" s="1585"/>
      <c r="DEN11" s="1585"/>
      <c r="DEO11" s="1585"/>
      <c r="DEP11" s="1585"/>
      <c r="DEQ11" s="1585"/>
      <c r="DER11" s="1585"/>
      <c r="DES11" s="1585"/>
      <c r="DET11" s="1585"/>
      <c r="DEU11" s="1585"/>
      <c r="DEV11" s="1585"/>
      <c r="DEW11" s="1585"/>
      <c r="DEX11" s="1585"/>
      <c r="DEY11" s="1585"/>
      <c r="DEZ11" s="1585"/>
      <c r="DFA11" s="1585"/>
      <c r="DFB11" s="1585"/>
      <c r="DFC11" s="1585"/>
      <c r="DFD11" s="1585"/>
      <c r="DFE11" s="1585"/>
      <c r="DFF11" s="1585"/>
      <c r="DFG11" s="1585"/>
      <c r="DFH11" s="1585"/>
      <c r="DFI11" s="1585"/>
      <c r="DFJ11" s="1585"/>
      <c r="DFK11" s="1585"/>
      <c r="DFL11" s="1585"/>
      <c r="DFM11" s="1585"/>
      <c r="DFN11" s="1585"/>
      <c r="DFO11" s="1585"/>
      <c r="DFP11" s="1585"/>
      <c r="DFQ11" s="1585"/>
      <c r="DFR11" s="1585"/>
      <c r="DFS11" s="1585"/>
      <c r="DFT11" s="1585"/>
      <c r="DFU11" s="1585"/>
      <c r="DFV11" s="1585"/>
      <c r="DFW11" s="1585"/>
      <c r="DFX11" s="1585"/>
      <c r="DFY11" s="1585"/>
      <c r="DFZ11" s="1585"/>
      <c r="DGA11" s="1585"/>
      <c r="DGB11" s="1585"/>
      <c r="DGC11" s="1585"/>
      <c r="DGD11" s="1585"/>
      <c r="DGE11" s="1585"/>
      <c r="DGF11" s="1585"/>
      <c r="DGG11" s="1585"/>
      <c r="DGH11" s="1585"/>
      <c r="DGI11" s="1585"/>
      <c r="DGJ11" s="1585"/>
      <c r="DGK11" s="1585"/>
      <c r="DGL11" s="1585"/>
      <c r="DGM11" s="1585"/>
      <c r="DGN11" s="1585"/>
      <c r="DGO11" s="1585"/>
      <c r="DGP11" s="1585"/>
      <c r="DGQ11" s="1585"/>
      <c r="DGR11" s="1585"/>
      <c r="DGS11" s="1585"/>
      <c r="DGT11" s="1585"/>
      <c r="DGU11" s="1585"/>
      <c r="DGV11" s="1585"/>
      <c r="DGW11" s="1585"/>
      <c r="DGX11" s="1585"/>
      <c r="DGY11" s="1585"/>
      <c r="DGZ11" s="1585"/>
      <c r="DHA11" s="1585"/>
      <c r="DHB11" s="1585"/>
      <c r="DHC11" s="1585"/>
      <c r="DHD11" s="1585"/>
      <c r="DHE11" s="1585"/>
      <c r="DHF11" s="1585"/>
      <c r="DHG11" s="1585"/>
      <c r="DHH11" s="1585"/>
      <c r="DHI11" s="1585"/>
      <c r="DHJ11" s="1585"/>
      <c r="DHK11" s="1585"/>
      <c r="DHL11" s="1585"/>
      <c r="DHM11" s="1585"/>
      <c r="DHN11" s="1585"/>
      <c r="DHO11" s="1585"/>
      <c r="DHP11" s="1585"/>
      <c r="DHQ11" s="1585"/>
      <c r="DHR11" s="1585"/>
      <c r="DHS11" s="1585"/>
      <c r="DHT11" s="1585"/>
      <c r="DHU11" s="1585"/>
      <c r="DHV11" s="1585"/>
      <c r="DHW11" s="1585"/>
      <c r="DHX11" s="1585"/>
      <c r="DHY11" s="1585"/>
      <c r="DHZ11" s="1585"/>
      <c r="DIA11" s="1585"/>
      <c r="DIB11" s="1585"/>
      <c r="DIC11" s="1585"/>
      <c r="DID11" s="1585"/>
      <c r="DIE11" s="1585"/>
      <c r="DIF11" s="1585"/>
      <c r="DIG11" s="1585"/>
      <c r="DIH11" s="1585"/>
      <c r="DII11" s="1585"/>
      <c r="DIJ11" s="1585"/>
      <c r="DIK11" s="1585"/>
      <c r="DIL11" s="1585"/>
      <c r="DIM11" s="1585"/>
      <c r="DIN11" s="1585"/>
      <c r="DIO11" s="1585"/>
      <c r="DIP11" s="1585"/>
      <c r="DIQ11" s="1585"/>
      <c r="DIR11" s="1585"/>
      <c r="DIS11" s="1585"/>
      <c r="DIT11" s="1585"/>
      <c r="DIU11" s="1585"/>
      <c r="DIV11" s="1585"/>
      <c r="DIW11" s="1585"/>
      <c r="DIX11" s="1585"/>
      <c r="DIY11" s="1585"/>
      <c r="DIZ11" s="1585"/>
      <c r="DJA11" s="1585"/>
      <c r="DJB11" s="1585"/>
      <c r="DJC11" s="1585"/>
      <c r="DJD11" s="1585"/>
      <c r="DJE11" s="1585"/>
      <c r="DJF11" s="1585"/>
      <c r="DJG11" s="1585"/>
      <c r="DJH11" s="1585"/>
      <c r="DJI11" s="1585"/>
      <c r="DJJ11" s="1585"/>
      <c r="DJK11" s="1585"/>
      <c r="DJL11" s="1585"/>
      <c r="DJM11" s="1585"/>
      <c r="DJN11" s="1585"/>
      <c r="DJO11" s="1585"/>
      <c r="DJP11" s="1585"/>
      <c r="DJQ11" s="1585"/>
      <c r="DJR11" s="1585"/>
      <c r="DJS11" s="1585"/>
      <c r="DJT11" s="1585"/>
      <c r="DJU11" s="1585"/>
      <c r="DJV11" s="1585"/>
      <c r="DJW11" s="1585"/>
      <c r="DJX11" s="1585"/>
      <c r="DJY11" s="1585"/>
      <c r="DJZ11" s="1585"/>
      <c r="DKA11" s="1585"/>
      <c r="DKB11" s="1585"/>
      <c r="DKC11" s="1585"/>
      <c r="DKD11" s="1585"/>
      <c r="DKE11" s="1585"/>
      <c r="DKF11" s="1585"/>
      <c r="DKG11" s="1585"/>
      <c r="DKH11" s="1585"/>
      <c r="DKI11" s="1585"/>
      <c r="DKJ11" s="1585"/>
      <c r="DKK11" s="1585"/>
      <c r="DKL11" s="1585"/>
      <c r="DKM11" s="1585"/>
      <c r="DKN11" s="1585"/>
      <c r="DKO11" s="1585"/>
      <c r="DKP11" s="1585"/>
      <c r="DKQ11" s="1585"/>
      <c r="DKR11" s="1585"/>
      <c r="DKS11" s="1585"/>
      <c r="DKT11" s="1585"/>
      <c r="DKU11" s="1585"/>
      <c r="DKV11" s="1585"/>
      <c r="DKW11" s="1585"/>
      <c r="DKX11" s="1585"/>
      <c r="DKY11" s="1585"/>
      <c r="DKZ11" s="1585"/>
      <c r="DLA11" s="1585"/>
      <c r="DLB11" s="1585"/>
      <c r="DLC11" s="1585"/>
      <c r="DLD11" s="1585"/>
      <c r="DLE11" s="1585"/>
      <c r="DLF11" s="1585"/>
      <c r="DLG11" s="1585"/>
      <c r="DLH11" s="1585"/>
      <c r="DLI11" s="1585"/>
      <c r="DLJ11" s="1585"/>
      <c r="DLK11" s="1585"/>
      <c r="DLL11" s="1585"/>
      <c r="DLM11" s="1585"/>
      <c r="DLN11" s="1585"/>
      <c r="DLO11" s="1585"/>
      <c r="DLP11" s="1585"/>
      <c r="DLQ11" s="1585"/>
      <c r="DLR11" s="1585"/>
      <c r="DLS11" s="1585"/>
      <c r="DLT11" s="1585"/>
      <c r="DLU11" s="1585"/>
      <c r="DLV11" s="1585"/>
      <c r="DLW11" s="1585"/>
      <c r="DLX11" s="1585"/>
      <c r="DLY11" s="1585"/>
      <c r="DLZ11" s="1585"/>
      <c r="DMA11" s="1585"/>
      <c r="DMB11" s="1585"/>
      <c r="DMC11" s="1585"/>
      <c r="DMD11" s="1585"/>
      <c r="DME11" s="1585"/>
      <c r="DMF11" s="1585"/>
      <c r="DMG11" s="1585"/>
      <c r="DMH11" s="1585"/>
      <c r="DMI11" s="1585"/>
      <c r="DMJ11" s="1585"/>
      <c r="DMK11" s="1585"/>
      <c r="DML11" s="1585"/>
      <c r="DMM11" s="1585"/>
      <c r="DMN11" s="1585"/>
      <c r="DMO11" s="1585"/>
      <c r="DMP11" s="1585"/>
      <c r="DMQ11" s="1585"/>
      <c r="DMR11" s="1585"/>
      <c r="DMS11" s="1585"/>
      <c r="DMT11" s="1585"/>
      <c r="DMU11" s="1585"/>
      <c r="DMV11" s="1585"/>
      <c r="DMW11" s="1585"/>
      <c r="DMX11" s="1585"/>
      <c r="DMY11" s="1585"/>
      <c r="DMZ11" s="1585"/>
      <c r="DNA11" s="1585"/>
      <c r="DNB11" s="1585"/>
      <c r="DNC11" s="1585"/>
      <c r="DND11" s="1585"/>
      <c r="DNE11" s="1585"/>
      <c r="DNF11" s="1585"/>
      <c r="DNG11" s="1585"/>
      <c r="DNH11" s="1585"/>
      <c r="DNI11" s="1585"/>
      <c r="DNJ11" s="1585"/>
      <c r="DNK11" s="1585"/>
      <c r="DNL11" s="1585"/>
      <c r="DNM11" s="1585"/>
      <c r="DNN11" s="1585"/>
      <c r="DNO11" s="1585"/>
      <c r="DNP11" s="1585"/>
      <c r="DNQ11" s="1585"/>
      <c r="DNR11" s="1585"/>
      <c r="DNS11" s="1585"/>
      <c r="DNT11" s="1585"/>
      <c r="DNU11" s="1585"/>
      <c r="DNV11" s="1585"/>
      <c r="DNW11" s="1585"/>
      <c r="DNX11" s="1585"/>
      <c r="DNY11" s="1585"/>
      <c r="DNZ11" s="1585"/>
      <c r="DOA11" s="1585"/>
      <c r="DOB11" s="1585"/>
      <c r="DOC11" s="1585"/>
      <c r="DOD11" s="1585"/>
      <c r="DOE11" s="1585"/>
      <c r="DOF11" s="1585"/>
      <c r="DOG11" s="1585"/>
      <c r="DOH11" s="1585"/>
      <c r="DOI11" s="1585"/>
      <c r="DOJ11" s="1585"/>
      <c r="DOK11" s="1585"/>
      <c r="DOL11" s="1585"/>
      <c r="DOM11" s="1585"/>
      <c r="DON11" s="1585"/>
      <c r="DOO11" s="1585"/>
      <c r="DOP11" s="1585"/>
      <c r="DOQ11" s="1585"/>
      <c r="DOR11" s="1585"/>
      <c r="DOS11" s="1585"/>
      <c r="DOT11" s="1585"/>
      <c r="DOU11" s="1585"/>
      <c r="DOV11" s="1585"/>
      <c r="DOW11" s="1585"/>
      <c r="DOX11" s="1585"/>
      <c r="DOY11" s="1585"/>
      <c r="DOZ11" s="1585"/>
      <c r="DPA11" s="1585"/>
      <c r="DPB11" s="1585"/>
      <c r="DPC11" s="1585"/>
      <c r="DPD11" s="1585"/>
      <c r="DPE11" s="1585"/>
      <c r="DPF11" s="1585"/>
      <c r="DPG11" s="1585"/>
      <c r="DPH11" s="1585"/>
      <c r="DPI11" s="1585"/>
      <c r="DPJ11" s="1585"/>
      <c r="DPK11" s="1585"/>
      <c r="DPL11" s="1585"/>
      <c r="DPM11" s="1585"/>
      <c r="DPN11" s="1585"/>
      <c r="DPO11" s="1585"/>
      <c r="DPP11" s="1585"/>
      <c r="DPQ11" s="1585"/>
      <c r="DPR11" s="1585"/>
      <c r="DPS11" s="1585"/>
      <c r="DPT11" s="1585"/>
      <c r="DPU11" s="1585"/>
      <c r="DPV11" s="1585"/>
      <c r="DPW11" s="1585"/>
      <c r="DPX11" s="1585"/>
      <c r="DPY11" s="1585"/>
      <c r="DPZ11" s="1585"/>
      <c r="DQA11" s="1585"/>
      <c r="DQB11" s="1585"/>
      <c r="DQC11" s="1585"/>
      <c r="DQD11" s="1585"/>
      <c r="DQE11" s="1585"/>
      <c r="DQF11" s="1585"/>
      <c r="DQG11" s="1585"/>
      <c r="DQH11" s="1585"/>
      <c r="DQI11" s="1585"/>
      <c r="DQJ11" s="1585"/>
      <c r="DQK11" s="1585"/>
      <c r="DQL11" s="1585"/>
      <c r="DQM11" s="1585"/>
      <c r="DQN11" s="1585"/>
      <c r="DQO11" s="1585"/>
      <c r="DQP11" s="1585"/>
      <c r="DQQ11" s="1585"/>
      <c r="DQR11" s="1585"/>
      <c r="DQS11" s="1585"/>
      <c r="DQT11" s="1585"/>
      <c r="DQU11" s="1585"/>
      <c r="DQV11" s="1585"/>
      <c r="DQW11" s="1585"/>
      <c r="DQX11" s="1585"/>
      <c r="DQY11" s="1585"/>
      <c r="DQZ11" s="1585"/>
      <c r="DRA11" s="1585"/>
      <c r="DRB11" s="1585"/>
      <c r="DRC11" s="1585"/>
      <c r="DRD11" s="1585"/>
      <c r="DRE11" s="1585"/>
      <c r="DRF11" s="1585"/>
      <c r="DRG11" s="1585"/>
      <c r="DRH11" s="1585"/>
      <c r="DRI11" s="1585"/>
      <c r="DRJ11" s="1585"/>
      <c r="DRK11" s="1585"/>
      <c r="DRL11" s="1585"/>
      <c r="DRM11" s="1585"/>
      <c r="DRN11" s="1585"/>
      <c r="DRO11" s="1585"/>
      <c r="DRP11" s="1585"/>
      <c r="DRQ11" s="1585"/>
      <c r="DRR11" s="1585"/>
      <c r="DRS11" s="1585"/>
      <c r="DRT11" s="1585"/>
      <c r="DRU11" s="1585"/>
      <c r="DRV11" s="1585"/>
      <c r="DRW11" s="1585"/>
      <c r="DRX11" s="1585"/>
      <c r="DRY11" s="1585"/>
      <c r="DRZ11" s="1585"/>
      <c r="DSA11" s="1585"/>
      <c r="DSB11" s="1585"/>
      <c r="DSC11" s="1585"/>
      <c r="DSD11" s="1585"/>
      <c r="DSE11" s="1585"/>
      <c r="DSF11" s="1585"/>
      <c r="DSG11" s="1585"/>
      <c r="DSH11" s="1585"/>
      <c r="DSI11" s="1585"/>
      <c r="DSJ11" s="1585"/>
      <c r="DSK11" s="1585"/>
      <c r="DSL11" s="1585"/>
      <c r="DSM11" s="1585"/>
      <c r="DSN11" s="1585"/>
      <c r="DSO11" s="1585"/>
      <c r="DSP11" s="1585"/>
      <c r="DSQ11" s="1585"/>
      <c r="DSR11" s="1585"/>
      <c r="DSS11" s="1585"/>
      <c r="DST11" s="1585"/>
      <c r="DSU11" s="1585"/>
      <c r="DSV11" s="1585"/>
      <c r="DSW11" s="1585"/>
      <c r="DSX11" s="1585"/>
      <c r="DSY11" s="1585"/>
      <c r="DSZ11" s="1585"/>
      <c r="DTA11" s="1585"/>
      <c r="DTB11" s="1585"/>
      <c r="DTC11" s="1585"/>
      <c r="DTD11" s="1585"/>
      <c r="DTE11" s="1585"/>
      <c r="DTF11" s="1585"/>
      <c r="DTG11" s="1585"/>
      <c r="DTH11" s="1585"/>
      <c r="DTI11" s="1585"/>
      <c r="DTJ11" s="1585"/>
      <c r="DTK11" s="1585"/>
      <c r="DTL11" s="1585"/>
      <c r="DTM11" s="1585"/>
      <c r="DTN11" s="1585"/>
      <c r="DTO11" s="1585"/>
      <c r="DTP11" s="1585"/>
      <c r="DTQ11" s="1585"/>
      <c r="DTR11" s="1585"/>
      <c r="DTS11" s="1585"/>
      <c r="DTT11" s="1585"/>
      <c r="DTU11" s="1585"/>
      <c r="DTV11" s="1585"/>
      <c r="DTW11" s="1585"/>
      <c r="DTX11" s="1585"/>
      <c r="DTY11" s="1585"/>
      <c r="DTZ11" s="1585"/>
      <c r="DUA11" s="1585"/>
      <c r="DUB11" s="1585"/>
      <c r="DUC11" s="1585"/>
      <c r="DUD11" s="1585"/>
      <c r="DUE11" s="1585"/>
      <c r="DUF11" s="1585"/>
      <c r="DUG11" s="1585"/>
      <c r="DUH11" s="1585"/>
      <c r="DUI11" s="1585"/>
      <c r="DUJ11" s="1585"/>
      <c r="DUK11" s="1585"/>
      <c r="DUL11" s="1585"/>
      <c r="DUM11" s="1585"/>
      <c r="DUN11" s="1585"/>
      <c r="DUO11" s="1585"/>
      <c r="DUP11" s="1585"/>
      <c r="DUQ11" s="1585"/>
      <c r="DUR11" s="1585"/>
      <c r="DUS11" s="1585"/>
      <c r="DUT11" s="1585"/>
      <c r="DUU11" s="1585"/>
      <c r="DUV11" s="1585"/>
      <c r="DUW11" s="1585"/>
      <c r="DUX11" s="1585"/>
      <c r="DUY11" s="1585"/>
      <c r="DUZ11" s="1585"/>
      <c r="DVA11" s="1585"/>
      <c r="DVB11" s="1585"/>
      <c r="DVC11" s="1585"/>
      <c r="DVD11" s="1585"/>
      <c r="DVE11" s="1585"/>
      <c r="DVF11" s="1585"/>
      <c r="DVG11" s="1585"/>
      <c r="DVH11" s="1585"/>
      <c r="DVI11" s="1585"/>
      <c r="DVJ11" s="1585"/>
      <c r="DVK11" s="1585"/>
      <c r="DVL11" s="1585"/>
      <c r="DVM11" s="1585"/>
      <c r="DVN11" s="1585"/>
      <c r="DVO11" s="1585"/>
      <c r="DVP11" s="1585"/>
      <c r="DVQ11" s="1585"/>
      <c r="DVR11" s="1585"/>
      <c r="DVS11" s="1585"/>
      <c r="DVT11" s="1585"/>
      <c r="DVU11" s="1585"/>
      <c r="DVV11" s="1585"/>
      <c r="DVW11" s="1585"/>
      <c r="DVX11" s="1585"/>
      <c r="DVY11" s="1585"/>
      <c r="DVZ11" s="1585"/>
      <c r="DWA11" s="1585"/>
      <c r="DWB11" s="1585"/>
      <c r="DWC11" s="1585"/>
      <c r="DWD11" s="1585"/>
      <c r="DWE11" s="1585"/>
      <c r="DWF11" s="1585"/>
      <c r="DWG11" s="1585"/>
      <c r="DWH11" s="1585"/>
      <c r="DWI11" s="1585"/>
      <c r="DWJ11" s="1585"/>
      <c r="DWK11" s="1585"/>
      <c r="DWL11" s="1585"/>
      <c r="DWM11" s="1585"/>
      <c r="DWN11" s="1585"/>
      <c r="DWO11" s="1585"/>
      <c r="DWP11" s="1585"/>
      <c r="DWQ11" s="1585"/>
      <c r="DWR11" s="1585"/>
      <c r="DWS11" s="1585"/>
      <c r="DWT11" s="1585"/>
      <c r="DWU11" s="1585"/>
      <c r="DWV11" s="1585"/>
      <c r="DWW11" s="1585"/>
      <c r="DWX11" s="1585"/>
      <c r="DWY11" s="1585"/>
      <c r="DWZ11" s="1585"/>
      <c r="DXA11" s="1585"/>
      <c r="DXB11" s="1585"/>
      <c r="DXC11" s="1585"/>
      <c r="DXD11" s="1585"/>
      <c r="DXE11" s="1585"/>
      <c r="DXF11" s="1585"/>
      <c r="DXG11" s="1585"/>
      <c r="DXH11" s="1585"/>
      <c r="DXI11" s="1585"/>
      <c r="DXJ11" s="1585"/>
      <c r="DXK11" s="1585"/>
      <c r="DXL11" s="1585"/>
      <c r="DXM11" s="1585"/>
      <c r="DXN11" s="1585"/>
      <c r="DXO11" s="1585"/>
      <c r="DXP11" s="1585"/>
      <c r="DXQ11" s="1585"/>
      <c r="DXR11" s="1585"/>
      <c r="DXS11" s="1585"/>
      <c r="DXT11" s="1585"/>
      <c r="DXU11" s="1585"/>
      <c r="DXV11" s="1585"/>
      <c r="DXW11" s="1585"/>
      <c r="DXX11" s="1585"/>
      <c r="DXY11" s="1585"/>
      <c r="DXZ11" s="1585"/>
      <c r="DYA11" s="1585"/>
      <c r="DYB11" s="1585"/>
      <c r="DYC11" s="1585"/>
      <c r="DYD11" s="1585"/>
      <c r="DYE11" s="1585"/>
      <c r="DYF11" s="1585"/>
      <c r="DYG11" s="1585"/>
      <c r="DYH11" s="1585"/>
      <c r="DYI11" s="1585"/>
      <c r="DYJ11" s="1585"/>
      <c r="DYK11" s="1585"/>
      <c r="DYL11" s="1585"/>
      <c r="DYM11" s="1585"/>
      <c r="DYN11" s="1585"/>
      <c r="DYO11" s="1585"/>
      <c r="DYP11" s="1585"/>
      <c r="DYQ11" s="1585"/>
      <c r="DYR11" s="1585"/>
      <c r="DYS11" s="1585"/>
      <c r="DYT11" s="1585"/>
      <c r="DYU11" s="1585"/>
      <c r="DYV11" s="1585"/>
      <c r="DYW11" s="1585"/>
      <c r="DYX11" s="1585"/>
      <c r="DYY11" s="1585"/>
      <c r="DYZ11" s="1585"/>
      <c r="DZA11" s="1585"/>
      <c r="DZB11" s="1585"/>
      <c r="DZC11" s="1585"/>
      <c r="DZD11" s="1585"/>
      <c r="DZE11" s="1585"/>
      <c r="DZF11" s="1585"/>
      <c r="DZG11" s="1585"/>
      <c r="DZH11" s="1585"/>
      <c r="DZI11" s="1585"/>
      <c r="DZJ11" s="1585"/>
      <c r="DZK11" s="1585"/>
      <c r="DZL11" s="1585"/>
      <c r="DZM11" s="1585"/>
      <c r="DZN11" s="1585"/>
      <c r="DZO11" s="1585"/>
      <c r="DZP11" s="1585"/>
      <c r="DZQ11" s="1585"/>
      <c r="DZR11" s="1585"/>
      <c r="DZS11" s="1585"/>
      <c r="DZT11" s="1585"/>
      <c r="DZU11" s="1585"/>
      <c r="DZV11" s="1585"/>
      <c r="DZW11" s="1585"/>
      <c r="DZX11" s="1585"/>
      <c r="DZY11" s="1585"/>
      <c r="DZZ11" s="1585"/>
      <c r="EAA11" s="1585"/>
      <c r="EAB11" s="1585"/>
      <c r="EAC11" s="1585"/>
      <c r="EAD11" s="1585"/>
      <c r="EAE11" s="1585"/>
      <c r="EAF11" s="1585"/>
      <c r="EAG11" s="1585"/>
      <c r="EAH11" s="1585"/>
      <c r="EAI11" s="1585"/>
      <c r="EAJ11" s="1585"/>
      <c r="EAK11" s="1585"/>
      <c r="EAL11" s="1585"/>
      <c r="EAM11" s="1585"/>
      <c r="EAN11" s="1585"/>
      <c r="EAO11" s="1585"/>
      <c r="EAP11" s="1585"/>
      <c r="EAQ11" s="1585"/>
      <c r="EAR11" s="1585"/>
      <c r="EAS11" s="1585"/>
      <c r="EAT11" s="1585"/>
      <c r="EAU11" s="1585"/>
      <c r="EAV11" s="1585"/>
      <c r="EAW11" s="1585"/>
      <c r="EAX11" s="1585"/>
      <c r="EAY11" s="1585"/>
      <c r="EAZ11" s="1585"/>
      <c r="EBA11" s="1585"/>
      <c r="EBB11" s="1585"/>
      <c r="EBC11" s="1585"/>
      <c r="EBD11" s="1585"/>
      <c r="EBE11" s="1585"/>
      <c r="EBF11" s="1585"/>
      <c r="EBG11" s="1585"/>
      <c r="EBH11" s="1585"/>
      <c r="EBI11" s="1585"/>
      <c r="EBJ11" s="1585"/>
      <c r="EBK11" s="1585"/>
      <c r="EBL11" s="1585"/>
      <c r="EBM11" s="1585"/>
      <c r="EBN11" s="1585"/>
      <c r="EBO11" s="1585"/>
      <c r="EBP11" s="1585"/>
      <c r="EBQ11" s="1585"/>
      <c r="EBR11" s="1585"/>
      <c r="EBS11" s="1585"/>
      <c r="EBT11" s="1585"/>
      <c r="EBU11" s="1585"/>
      <c r="EBV11" s="1585"/>
      <c r="EBW11" s="1585"/>
      <c r="EBX11" s="1585"/>
      <c r="EBY11" s="1585"/>
      <c r="EBZ11" s="1585"/>
      <c r="ECA11" s="1585"/>
      <c r="ECB11" s="1585"/>
      <c r="ECC11" s="1585"/>
      <c r="ECD11" s="1585"/>
      <c r="ECE11" s="1585"/>
      <c r="ECF11" s="1585"/>
      <c r="ECG11" s="1585"/>
      <c r="ECH11" s="1585"/>
      <c r="ECI11" s="1585"/>
      <c r="ECJ11" s="1585"/>
      <c r="ECK11" s="1585"/>
      <c r="ECL11" s="1585"/>
      <c r="ECM11" s="1585"/>
      <c r="ECN11" s="1585"/>
      <c r="ECO11" s="1585"/>
      <c r="ECP11" s="1585"/>
      <c r="ECQ11" s="1585"/>
      <c r="ECR11" s="1585"/>
      <c r="ECS11" s="1585"/>
      <c r="ECT11" s="1585"/>
      <c r="ECU11" s="1585"/>
      <c r="ECV11" s="1585"/>
      <c r="ECW11" s="1585"/>
      <c r="ECX11" s="1585"/>
      <c r="ECY11" s="1585"/>
      <c r="ECZ11" s="1585"/>
      <c r="EDA11" s="1585"/>
      <c r="EDB11" s="1585"/>
      <c r="EDC11" s="1585"/>
      <c r="EDD11" s="1585"/>
      <c r="EDE11" s="1585"/>
      <c r="EDF11" s="1585"/>
      <c r="EDG11" s="1585"/>
      <c r="EDH11" s="1585"/>
      <c r="EDI11" s="1585"/>
      <c r="EDJ11" s="1585"/>
      <c r="EDK11" s="1585"/>
      <c r="EDL11" s="1585"/>
      <c r="EDM11" s="1585"/>
      <c r="EDN11" s="1585"/>
      <c r="EDO11" s="1585"/>
      <c r="EDP11" s="1585"/>
      <c r="EDQ11" s="1585"/>
      <c r="EDR11" s="1585"/>
      <c r="EDS11" s="1585"/>
      <c r="EDT11" s="1585"/>
      <c r="EDU11" s="1585"/>
      <c r="EDV11" s="1585"/>
      <c r="EDW11" s="1585"/>
      <c r="EDX11" s="1585"/>
      <c r="EDY11" s="1585"/>
      <c r="EDZ11" s="1585"/>
      <c r="EEA11" s="1585"/>
      <c r="EEB11" s="1585"/>
      <c r="EEC11" s="1585"/>
      <c r="EED11" s="1585"/>
      <c r="EEE11" s="1585"/>
      <c r="EEF11" s="1585"/>
      <c r="EEG11" s="1585"/>
      <c r="EEH11" s="1585"/>
      <c r="EEI11" s="1585"/>
      <c r="EEJ11" s="1585"/>
      <c r="EEK11" s="1585"/>
      <c r="EEL11" s="1585"/>
      <c r="EEM11" s="1585"/>
      <c r="EEN11" s="1585"/>
      <c r="EEO11" s="1585"/>
      <c r="EEP11" s="1585"/>
      <c r="EEQ11" s="1585"/>
      <c r="EER11" s="1585"/>
      <c r="EES11" s="1585"/>
      <c r="EET11" s="1585"/>
      <c r="EEU11" s="1585"/>
      <c r="EEV11" s="1585"/>
      <c r="EEW11" s="1585"/>
      <c r="EEX11" s="1585"/>
      <c r="EEY11" s="1585"/>
      <c r="EEZ11" s="1585"/>
      <c r="EFA11" s="1585"/>
      <c r="EFB11" s="1585"/>
      <c r="EFC11" s="1585"/>
      <c r="EFD11" s="1585"/>
      <c r="EFE11" s="1585"/>
      <c r="EFF11" s="1585"/>
      <c r="EFG11" s="1585"/>
      <c r="EFH11" s="1585"/>
      <c r="EFI11" s="1585"/>
      <c r="EFJ11" s="1585"/>
      <c r="EFK11" s="1585"/>
      <c r="EFL11" s="1585"/>
      <c r="EFM11" s="1585"/>
      <c r="EFN11" s="1585"/>
      <c r="EFO11" s="1585"/>
      <c r="EFP11" s="1585"/>
      <c r="EFQ11" s="1585"/>
      <c r="EFR11" s="1585"/>
      <c r="EFS11" s="1585"/>
      <c r="EFT11" s="1585"/>
      <c r="EFU11" s="1585"/>
      <c r="EFV11" s="1585"/>
      <c r="EFW11" s="1585"/>
      <c r="EFX11" s="1585"/>
      <c r="EFY11" s="1585"/>
      <c r="EFZ11" s="1585"/>
      <c r="EGA11" s="1585"/>
      <c r="EGB11" s="1585"/>
      <c r="EGC11" s="1585"/>
      <c r="EGD11" s="1585"/>
      <c r="EGE11" s="1585"/>
      <c r="EGF11" s="1585"/>
      <c r="EGG11" s="1585"/>
      <c r="EGH11" s="1585"/>
      <c r="EGI11" s="1585"/>
      <c r="EGJ11" s="1585"/>
      <c r="EGK11" s="1585"/>
      <c r="EGL11" s="1585"/>
      <c r="EGM11" s="1585"/>
      <c r="EGN11" s="1585"/>
      <c r="EGO11" s="1585"/>
      <c r="EGP11" s="1585"/>
      <c r="EGQ11" s="1585"/>
      <c r="EGR11" s="1585"/>
      <c r="EGS11" s="1585"/>
      <c r="EGT11" s="1585"/>
      <c r="EGU11" s="1585"/>
      <c r="EGV11" s="1585"/>
      <c r="EGW11" s="1585"/>
      <c r="EGX11" s="1585"/>
      <c r="EGY11" s="1585"/>
      <c r="EGZ11" s="1585"/>
      <c r="EHA11" s="1585"/>
      <c r="EHB11" s="1585"/>
      <c r="EHC11" s="1585"/>
      <c r="EHD11" s="1585"/>
      <c r="EHE11" s="1585"/>
      <c r="EHF11" s="1585"/>
      <c r="EHG11" s="1585"/>
      <c r="EHH11" s="1585"/>
      <c r="EHI11" s="1585"/>
      <c r="EHJ11" s="1585"/>
      <c r="EHK11" s="1585"/>
      <c r="EHL11" s="1585"/>
      <c r="EHM11" s="1585"/>
      <c r="EHN11" s="1585"/>
      <c r="EHO11" s="1585"/>
      <c r="EHP11" s="1585"/>
      <c r="EHQ11" s="1585"/>
      <c r="EHR11" s="1585"/>
      <c r="EHS11" s="1585"/>
      <c r="EHT11" s="1585"/>
      <c r="EHU11" s="1585"/>
      <c r="EHV11" s="1585"/>
      <c r="EHW11" s="1585"/>
      <c r="EHX11" s="1585"/>
      <c r="EHY11" s="1585"/>
      <c r="EHZ11" s="1585"/>
      <c r="EIA11" s="1585"/>
      <c r="EIB11" s="1585"/>
      <c r="EIC11" s="1585"/>
      <c r="EID11" s="1585"/>
      <c r="EIE11" s="1585"/>
      <c r="EIF11" s="1585"/>
      <c r="EIG11" s="1585"/>
      <c r="EIH11" s="1585"/>
      <c r="EII11" s="1585"/>
      <c r="EIJ11" s="1585"/>
      <c r="EIK11" s="1585"/>
      <c r="EIL11" s="1585"/>
      <c r="EIM11" s="1585"/>
      <c r="EIN11" s="1585"/>
      <c r="EIO11" s="1585"/>
      <c r="EIP11" s="1585"/>
      <c r="EIQ11" s="1585"/>
      <c r="EIR11" s="1585"/>
      <c r="EIS11" s="1585"/>
      <c r="EIT11" s="1585"/>
      <c r="EIU11" s="1585"/>
      <c r="EIV11" s="1585"/>
      <c r="EIW11" s="1585"/>
      <c r="EIX11" s="1585"/>
      <c r="EIY11" s="1585"/>
      <c r="EIZ11" s="1585"/>
      <c r="EJA11" s="1585"/>
      <c r="EJB11" s="1585"/>
      <c r="EJC11" s="1585"/>
      <c r="EJD11" s="1585"/>
      <c r="EJE11" s="1585"/>
      <c r="EJF11" s="1585"/>
      <c r="EJG11" s="1585"/>
      <c r="EJH11" s="1585"/>
      <c r="EJI11" s="1585"/>
      <c r="EJJ11" s="1585"/>
      <c r="EJK11" s="1585"/>
      <c r="EJL11" s="1585"/>
      <c r="EJM11" s="1585"/>
      <c r="EJN11" s="1585"/>
      <c r="EJO11" s="1585"/>
      <c r="EJP11" s="1585"/>
      <c r="EJQ11" s="1585"/>
      <c r="EJR11" s="1585"/>
      <c r="EJS11" s="1585"/>
      <c r="EJT11" s="1585"/>
      <c r="EJU11" s="1585"/>
      <c r="EJV11" s="1585"/>
      <c r="EJW11" s="1585"/>
      <c r="EJX11" s="1585"/>
      <c r="EJY11" s="1585"/>
      <c r="EJZ11" s="1585"/>
      <c r="EKA11" s="1585"/>
      <c r="EKB11" s="1585"/>
      <c r="EKC11" s="1585"/>
      <c r="EKD11" s="1585"/>
      <c r="EKE11" s="1585"/>
      <c r="EKF11" s="1585"/>
      <c r="EKG11" s="1585"/>
      <c r="EKH11" s="1585"/>
      <c r="EKI11" s="1585"/>
      <c r="EKJ11" s="1585"/>
      <c r="EKK11" s="1585"/>
      <c r="EKL11" s="1585"/>
      <c r="EKM11" s="1585"/>
      <c r="EKN11" s="1585"/>
      <c r="EKO11" s="1585"/>
      <c r="EKP11" s="1585"/>
      <c r="EKQ11" s="1585"/>
      <c r="EKR11" s="1585"/>
      <c r="EKS11" s="1585"/>
      <c r="EKT11" s="1585"/>
      <c r="EKU11" s="1585"/>
      <c r="EKV11" s="1585"/>
      <c r="EKW11" s="1585"/>
      <c r="EKX11" s="1585"/>
      <c r="EKY11" s="1585"/>
      <c r="EKZ11" s="1585"/>
      <c r="ELA11" s="1585"/>
      <c r="ELB11" s="1585"/>
      <c r="ELC11" s="1585"/>
      <c r="ELD11" s="1585"/>
      <c r="ELE11" s="1585"/>
      <c r="ELF11" s="1585"/>
      <c r="ELG11" s="1585"/>
      <c r="ELH11" s="1585"/>
      <c r="ELI11" s="1585"/>
      <c r="ELJ11" s="1585"/>
      <c r="ELK11" s="1585"/>
      <c r="ELL11" s="1585"/>
      <c r="ELM11" s="1585"/>
      <c r="ELN11" s="1585"/>
      <c r="ELO11" s="1585"/>
      <c r="ELP11" s="1585"/>
      <c r="ELQ11" s="1585"/>
      <c r="ELR11" s="1585"/>
      <c r="ELS11" s="1585"/>
      <c r="ELT11" s="1585"/>
      <c r="ELU11" s="1585"/>
      <c r="ELV11" s="1585"/>
      <c r="ELW11" s="1585"/>
      <c r="ELX11" s="1585"/>
      <c r="ELY11" s="1585"/>
      <c r="ELZ11" s="1585"/>
      <c r="EMA11" s="1585"/>
      <c r="EMB11" s="1585"/>
      <c r="EMC11" s="1585"/>
      <c r="EMD11" s="1585"/>
      <c r="EME11" s="1585"/>
      <c r="EMF11" s="1585"/>
      <c r="EMG11" s="1585"/>
      <c r="EMH11" s="1585"/>
      <c r="EMI11" s="1585"/>
      <c r="EMJ11" s="1585"/>
      <c r="EMK11" s="1585"/>
      <c r="EML11" s="1585"/>
      <c r="EMM11" s="1585"/>
      <c r="EMN11" s="1585"/>
      <c r="EMO11" s="1585"/>
      <c r="EMP11" s="1585"/>
      <c r="EMQ11" s="1585"/>
      <c r="EMR11" s="1585"/>
      <c r="EMS11" s="1585"/>
      <c r="EMT11" s="1585"/>
      <c r="EMU11" s="1585"/>
      <c r="EMV11" s="1585"/>
      <c r="EMW11" s="1585"/>
      <c r="EMX11" s="1585"/>
      <c r="EMY11" s="1585"/>
      <c r="EMZ11" s="1585"/>
      <c r="ENA11" s="1585"/>
      <c r="ENB11" s="1585"/>
      <c r="ENC11" s="1585"/>
      <c r="END11" s="1585"/>
      <c r="ENE11" s="1585"/>
      <c r="ENF11" s="1585"/>
      <c r="ENG11" s="1585"/>
      <c r="ENH11" s="1585"/>
      <c r="ENI11" s="1585"/>
      <c r="ENJ11" s="1585"/>
      <c r="ENK11" s="1585"/>
      <c r="ENL11" s="1585"/>
      <c r="ENM11" s="1585"/>
      <c r="ENN11" s="1585"/>
      <c r="ENO11" s="1585"/>
      <c r="ENP11" s="1585"/>
      <c r="ENQ11" s="1585"/>
      <c r="ENR11" s="1585"/>
      <c r="ENS11" s="1585"/>
      <c r="ENT11" s="1585"/>
      <c r="ENU11" s="1585"/>
      <c r="ENV11" s="1585"/>
      <c r="ENW11" s="1585"/>
      <c r="ENX11" s="1585"/>
      <c r="ENY11" s="1585"/>
      <c r="ENZ11" s="1585"/>
      <c r="EOA11" s="1585"/>
      <c r="EOB11" s="1585"/>
      <c r="EOC11" s="1585"/>
      <c r="EOD11" s="1585"/>
      <c r="EOE11" s="1585"/>
      <c r="EOF11" s="1585"/>
      <c r="EOG11" s="1585"/>
      <c r="EOH11" s="1585"/>
      <c r="EOI11" s="1585"/>
      <c r="EOJ11" s="1585"/>
      <c r="EOK11" s="1585"/>
      <c r="EOL11" s="1585"/>
      <c r="EOM11" s="1585"/>
      <c r="EON11" s="1585"/>
      <c r="EOO11" s="1585"/>
      <c r="EOP11" s="1585"/>
      <c r="EOQ11" s="1585"/>
      <c r="EOR11" s="1585"/>
      <c r="EOS11" s="1585"/>
      <c r="EOT11" s="1585"/>
      <c r="EOU11" s="1585"/>
      <c r="EOV11" s="1585"/>
      <c r="EOW11" s="1585"/>
      <c r="EOX11" s="1585"/>
      <c r="EOY11" s="1585"/>
      <c r="EOZ11" s="1585"/>
      <c r="EPA11" s="1585"/>
      <c r="EPB11" s="1585"/>
      <c r="EPC11" s="1585"/>
      <c r="EPD11" s="1585"/>
      <c r="EPE11" s="1585"/>
      <c r="EPF11" s="1585"/>
      <c r="EPG11" s="1585"/>
      <c r="EPH11" s="1585"/>
      <c r="EPI11" s="1585"/>
      <c r="EPJ11" s="1585"/>
      <c r="EPK11" s="1585"/>
      <c r="EPL11" s="1585"/>
      <c r="EPM11" s="1585"/>
      <c r="EPN11" s="1585"/>
      <c r="EPO11" s="1585"/>
      <c r="EPP11" s="1585"/>
      <c r="EPQ11" s="1585"/>
      <c r="EPR11" s="1585"/>
      <c r="EPS11" s="1585"/>
      <c r="EPT11" s="1585"/>
      <c r="EPU11" s="1585"/>
      <c r="EPV11" s="1585"/>
      <c r="EPW11" s="1585"/>
      <c r="EPX11" s="1585"/>
      <c r="EPY11" s="1585"/>
      <c r="EPZ11" s="1585"/>
      <c r="EQA11" s="1585"/>
      <c r="EQB11" s="1585"/>
      <c r="EQC11" s="1585"/>
      <c r="EQD11" s="1585"/>
      <c r="EQE11" s="1585"/>
      <c r="EQF11" s="1585"/>
      <c r="EQG11" s="1585"/>
      <c r="EQH11" s="1585"/>
      <c r="EQI11" s="1585"/>
      <c r="EQJ11" s="1585"/>
      <c r="EQK11" s="1585"/>
      <c r="EQL11" s="1585"/>
      <c r="EQM11" s="1585"/>
      <c r="EQN11" s="1585"/>
      <c r="EQO11" s="1585"/>
      <c r="EQP11" s="1585"/>
      <c r="EQQ11" s="1585"/>
      <c r="EQR11" s="1585"/>
      <c r="EQS11" s="1585"/>
      <c r="EQT11" s="1585"/>
      <c r="EQU11" s="1585"/>
      <c r="EQV11" s="1585"/>
      <c r="EQW11" s="1585"/>
      <c r="EQX11" s="1585"/>
      <c r="EQY11" s="1585"/>
      <c r="EQZ11" s="1585"/>
      <c r="ERA11" s="1585"/>
      <c r="ERB11" s="1585"/>
      <c r="ERC11" s="1585"/>
      <c r="ERD11" s="1585"/>
      <c r="ERE11" s="1585"/>
      <c r="ERF11" s="1585"/>
      <c r="ERG11" s="1585"/>
      <c r="ERH11" s="1585"/>
      <c r="ERI11" s="1585"/>
      <c r="ERJ11" s="1585"/>
      <c r="ERK11" s="1585"/>
      <c r="ERL11" s="1585"/>
      <c r="ERM11" s="1585"/>
      <c r="ERN11" s="1585"/>
      <c r="ERO11" s="1585"/>
      <c r="ERP11" s="1585"/>
      <c r="ERQ11" s="1585"/>
      <c r="ERR11" s="1585"/>
      <c r="ERS11" s="1585"/>
      <c r="ERT11" s="1585"/>
      <c r="ERU11" s="1585"/>
      <c r="ERV11" s="1585"/>
      <c r="ERW11" s="1585"/>
      <c r="ERX11" s="1585"/>
      <c r="ERY11" s="1585"/>
      <c r="ERZ11" s="1585"/>
      <c r="ESA11" s="1585"/>
      <c r="ESB11" s="1585"/>
      <c r="ESC11" s="1585"/>
      <c r="ESD11" s="1585"/>
      <c r="ESE11" s="1585"/>
      <c r="ESF11" s="1585"/>
      <c r="ESG11" s="1585"/>
      <c r="ESH11" s="1585"/>
      <c r="ESI11" s="1585"/>
      <c r="ESJ11" s="1585"/>
      <c r="ESK11" s="1585"/>
      <c r="ESL11" s="1585"/>
      <c r="ESM11" s="1585"/>
      <c r="ESN11" s="1585"/>
      <c r="ESO11" s="1585"/>
      <c r="ESP11" s="1585"/>
      <c r="ESQ11" s="1585"/>
      <c r="ESR11" s="1585"/>
      <c r="ESS11" s="1585"/>
      <c r="EST11" s="1585"/>
      <c r="ESU11" s="1585"/>
      <c r="ESV11" s="1585"/>
      <c r="ESW11" s="1585"/>
      <c r="ESX11" s="1585"/>
      <c r="ESY11" s="1585"/>
      <c r="ESZ11" s="1585"/>
      <c r="ETA11" s="1585"/>
      <c r="ETB11" s="1585"/>
      <c r="ETC11" s="1585"/>
      <c r="ETD11" s="1585"/>
      <c r="ETE11" s="1585"/>
      <c r="ETF11" s="1585"/>
      <c r="ETG11" s="1585"/>
      <c r="ETH11" s="1585"/>
      <c r="ETI11" s="1585"/>
      <c r="ETJ11" s="1585"/>
      <c r="ETK11" s="1585"/>
      <c r="ETL11" s="1585"/>
      <c r="ETM11" s="1585"/>
      <c r="ETN11" s="1585"/>
      <c r="ETO11" s="1585"/>
      <c r="ETP11" s="1585"/>
      <c r="ETQ11" s="1585"/>
      <c r="ETR11" s="1585"/>
      <c r="ETS11" s="1585"/>
      <c r="ETT11" s="1585"/>
      <c r="ETU11" s="1585"/>
      <c r="ETV11" s="1585"/>
      <c r="ETW11" s="1585"/>
      <c r="ETX11" s="1585"/>
      <c r="ETY11" s="1585"/>
      <c r="ETZ11" s="1585"/>
      <c r="EUA11" s="1585"/>
      <c r="EUB11" s="1585"/>
      <c r="EUC11" s="1585"/>
      <c r="EUD11" s="1585"/>
      <c r="EUE11" s="1585"/>
      <c r="EUF11" s="1585"/>
      <c r="EUG11" s="1585"/>
      <c r="EUH11" s="1585"/>
      <c r="EUI11" s="1585"/>
      <c r="EUJ11" s="1585"/>
      <c r="EUK11" s="1585"/>
      <c r="EUL11" s="1585"/>
      <c r="EUM11" s="1585"/>
      <c r="EUN11" s="1585"/>
      <c r="EUO11" s="1585"/>
      <c r="EUP11" s="1585"/>
      <c r="EUQ11" s="1585"/>
      <c r="EUR11" s="1585"/>
      <c r="EUS11" s="1585"/>
      <c r="EUT11" s="1585"/>
      <c r="EUU11" s="1585"/>
      <c r="EUV11" s="1585"/>
      <c r="EUW11" s="1585"/>
      <c r="EUX11" s="1585"/>
      <c r="EUY11" s="1585"/>
      <c r="EUZ11" s="1585"/>
      <c r="EVA11" s="1585"/>
      <c r="EVB11" s="1585"/>
      <c r="EVC11" s="1585"/>
      <c r="EVD11" s="1585"/>
      <c r="EVE11" s="1585"/>
      <c r="EVF11" s="1585"/>
      <c r="EVG11" s="1585"/>
      <c r="EVH11" s="1585"/>
      <c r="EVI11" s="1585"/>
      <c r="EVJ11" s="1585"/>
      <c r="EVK11" s="1585"/>
      <c r="EVL11" s="1585"/>
      <c r="EVM11" s="1585"/>
      <c r="EVN11" s="1585"/>
      <c r="EVO11" s="1585"/>
      <c r="EVP11" s="1585"/>
      <c r="EVQ11" s="1585"/>
      <c r="EVR11" s="1585"/>
      <c r="EVS11" s="1585"/>
      <c r="EVT11" s="1585"/>
      <c r="EVU11" s="1585"/>
      <c r="EVV11" s="1585"/>
      <c r="EVW11" s="1585"/>
      <c r="EVX11" s="1585"/>
      <c r="EVY11" s="1585"/>
      <c r="EVZ11" s="1585"/>
      <c r="EWA11" s="1585"/>
      <c r="EWB11" s="1585"/>
      <c r="EWC11" s="1585"/>
      <c r="EWD11" s="1585"/>
      <c r="EWE11" s="1585"/>
      <c r="EWF11" s="1585"/>
      <c r="EWG11" s="1585"/>
      <c r="EWH11" s="1585"/>
      <c r="EWI11" s="1585"/>
      <c r="EWJ11" s="1585"/>
      <c r="EWK11" s="1585"/>
      <c r="EWL11" s="1585"/>
      <c r="EWM11" s="1585"/>
      <c r="EWN11" s="1585"/>
      <c r="EWO11" s="1585"/>
      <c r="EWP11" s="1585"/>
      <c r="EWQ11" s="1585"/>
      <c r="EWR11" s="1585"/>
      <c r="EWS11" s="1585"/>
      <c r="EWT11" s="1585"/>
      <c r="EWU11" s="1585"/>
      <c r="EWV11" s="1585"/>
      <c r="EWW11" s="1585"/>
      <c r="EWX11" s="1585"/>
      <c r="EWY11" s="1585"/>
      <c r="EWZ11" s="1585"/>
      <c r="EXA11" s="1585"/>
      <c r="EXB11" s="1585"/>
      <c r="EXC11" s="1585"/>
      <c r="EXD11" s="1585"/>
      <c r="EXE11" s="1585"/>
      <c r="EXF11" s="1585"/>
      <c r="EXG11" s="1585"/>
      <c r="EXH11" s="1585"/>
      <c r="EXI11" s="1585"/>
      <c r="EXJ11" s="1585"/>
      <c r="EXK11" s="1585"/>
      <c r="EXL11" s="1585"/>
      <c r="EXM11" s="1585"/>
      <c r="EXN11" s="1585"/>
      <c r="EXO11" s="1585"/>
      <c r="EXP11" s="1585"/>
      <c r="EXQ11" s="1585"/>
      <c r="EXR11" s="1585"/>
      <c r="EXS11" s="1585"/>
      <c r="EXT11" s="1585"/>
      <c r="EXU11" s="1585"/>
      <c r="EXV11" s="1585"/>
      <c r="EXW11" s="1585"/>
      <c r="EXX11" s="1585"/>
      <c r="EXY11" s="1585"/>
      <c r="EXZ11" s="1585"/>
      <c r="EYA11" s="1585"/>
      <c r="EYB11" s="1585"/>
      <c r="EYC11" s="1585"/>
      <c r="EYD11" s="1585"/>
      <c r="EYE11" s="1585"/>
      <c r="EYF11" s="1585"/>
      <c r="EYG11" s="1585"/>
      <c r="EYH11" s="1585"/>
      <c r="EYI11" s="1585"/>
      <c r="EYJ11" s="1585"/>
      <c r="EYK11" s="1585"/>
      <c r="EYL11" s="1585"/>
      <c r="EYM11" s="1585"/>
      <c r="EYN11" s="1585"/>
      <c r="EYO11" s="1585"/>
      <c r="EYP11" s="1585"/>
      <c r="EYQ11" s="1585"/>
      <c r="EYR11" s="1585"/>
      <c r="EYS11" s="1585"/>
      <c r="EYT11" s="1585"/>
      <c r="EYU11" s="1585"/>
      <c r="EYV11" s="1585"/>
      <c r="EYW11" s="1585"/>
      <c r="EYX11" s="1585"/>
      <c r="EYY11" s="1585"/>
      <c r="EYZ11" s="1585"/>
      <c r="EZA11" s="1585"/>
      <c r="EZB11" s="1585"/>
      <c r="EZC11" s="1585"/>
      <c r="EZD11" s="1585"/>
      <c r="EZE11" s="1585"/>
      <c r="EZF11" s="1585"/>
      <c r="EZG11" s="1585"/>
      <c r="EZH11" s="1585"/>
      <c r="EZI11" s="1585"/>
      <c r="EZJ11" s="1585"/>
      <c r="EZK11" s="1585"/>
      <c r="EZL11" s="1585"/>
      <c r="EZM11" s="1585"/>
      <c r="EZN11" s="1585"/>
      <c r="EZO11" s="1585"/>
      <c r="EZP11" s="1585"/>
      <c r="EZQ11" s="1585"/>
      <c r="EZR11" s="1585"/>
      <c r="EZS11" s="1585"/>
      <c r="EZT11" s="1585"/>
      <c r="EZU11" s="1585"/>
      <c r="EZV11" s="1585"/>
      <c r="EZW11" s="1585"/>
      <c r="EZX11" s="1585"/>
      <c r="EZY11" s="1585"/>
      <c r="EZZ11" s="1585"/>
      <c r="FAA11" s="1585"/>
      <c r="FAB11" s="1585"/>
      <c r="FAC11" s="1585"/>
      <c r="FAD11" s="1585"/>
      <c r="FAE11" s="1585"/>
      <c r="FAF11" s="1585"/>
      <c r="FAG11" s="1585"/>
      <c r="FAH11" s="1585"/>
      <c r="FAI11" s="1585"/>
      <c r="FAJ11" s="1585"/>
      <c r="FAK11" s="1585"/>
      <c r="FAL11" s="1585"/>
      <c r="FAM11" s="1585"/>
      <c r="FAN11" s="1585"/>
      <c r="FAO11" s="1585"/>
      <c r="FAP11" s="1585"/>
      <c r="FAQ11" s="1585"/>
      <c r="FAR11" s="1585"/>
      <c r="FAS11" s="1585"/>
      <c r="FAT11" s="1585"/>
      <c r="FAU11" s="1585"/>
      <c r="FAV11" s="1585"/>
      <c r="FAW11" s="1585"/>
      <c r="FAX11" s="1585"/>
      <c r="FAY11" s="1585"/>
      <c r="FAZ11" s="1585"/>
      <c r="FBA11" s="1585"/>
      <c r="FBB11" s="1585"/>
      <c r="FBC11" s="1585"/>
      <c r="FBD11" s="1585"/>
      <c r="FBE11" s="1585"/>
      <c r="FBF11" s="1585"/>
      <c r="FBG11" s="1585"/>
      <c r="FBH11" s="1585"/>
      <c r="FBI11" s="1585"/>
      <c r="FBJ11" s="1585"/>
      <c r="FBK11" s="1585"/>
      <c r="FBL11" s="1585"/>
      <c r="FBM11" s="1585"/>
      <c r="FBN11" s="1585"/>
      <c r="FBO11" s="1585"/>
      <c r="FBP11" s="1585"/>
      <c r="FBQ11" s="1585"/>
      <c r="FBR11" s="1585"/>
      <c r="FBS11" s="1585"/>
      <c r="FBT11" s="1585"/>
      <c r="FBU11" s="1585"/>
      <c r="FBV11" s="1585"/>
      <c r="FBW11" s="1585"/>
      <c r="FBX11" s="1585"/>
      <c r="FBY11" s="1585"/>
      <c r="FBZ11" s="1585"/>
      <c r="FCA11" s="1585"/>
      <c r="FCB11" s="1585"/>
      <c r="FCC11" s="1585"/>
      <c r="FCD11" s="1585"/>
      <c r="FCE11" s="1585"/>
      <c r="FCF11" s="1585"/>
      <c r="FCG11" s="1585"/>
      <c r="FCH11" s="1585"/>
      <c r="FCI11" s="1585"/>
      <c r="FCJ11" s="1585"/>
      <c r="FCK11" s="1585"/>
      <c r="FCL11" s="1585"/>
      <c r="FCM11" s="1585"/>
      <c r="FCN11" s="1585"/>
      <c r="FCO11" s="1585"/>
      <c r="FCP11" s="1585"/>
      <c r="FCQ11" s="1585"/>
      <c r="FCR11" s="1585"/>
      <c r="FCS11" s="1585"/>
      <c r="FCT11" s="1585"/>
      <c r="FCU11" s="1585"/>
      <c r="FCV11" s="1585"/>
      <c r="FCW11" s="1585"/>
      <c r="FCX11" s="1585"/>
      <c r="FCY11" s="1585"/>
      <c r="FCZ11" s="1585"/>
      <c r="FDA11" s="1585"/>
      <c r="FDB11" s="1585"/>
      <c r="FDC11" s="1585"/>
      <c r="FDD11" s="1585"/>
      <c r="FDE11" s="1585"/>
      <c r="FDF11" s="1585"/>
      <c r="FDG11" s="1585"/>
      <c r="FDH11" s="1585"/>
      <c r="FDI11" s="1585"/>
      <c r="FDJ11" s="1585"/>
      <c r="FDK11" s="1585"/>
      <c r="FDL11" s="1585"/>
      <c r="FDM11" s="1585"/>
      <c r="FDN11" s="1585"/>
      <c r="FDO11" s="1585"/>
      <c r="FDP11" s="1585"/>
      <c r="FDQ11" s="1585"/>
      <c r="FDR11" s="1585"/>
      <c r="FDS11" s="1585"/>
      <c r="FDT11" s="1585"/>
      <c r="FDU11" s="1585"/>
      <c r="FDV11" s="1585"/>
      <c r="FDW11" s="1585"/>
      <c r="FDX11" s="1585"/>
      <c r="FDY11" s="1585"/>
      <c r="FDZ11" s="1585"/>
      <c r="FEA11" s="1585"/>
      <c r="FEB11" s="1585"/>
      <c r="FEC11" s="1585"/>
      <c r="FED11" s="1585"/>
      <c r="FEE11" s="1585"/>
      <c r="FEF11" s="1585"/>
      <c r="FEG11" s="1585"/>
      <c r="FEH11" s="1585"/>
      <c r="FEI11" s="1585"/>
      <c r="FEJ11" s="1585"/>
      <c r="FEK11" s="1585"/>
      <c r="FEL11" s="1585"/>
      <c r="FEM11" s="1585"/>
      <c r="FEN11" s="1585"/>
      <c r="FEO11" s="1585"/>
      <c r="FEP11" s="1585"/>
      <c r="FEQ11" s="1585"/>
      <c r="FER11" s="1585"/>
      <c r="FES11" s="1585"/>
      <c r="FET11" s="1585"/>
      <c r="FEU11" s="1585"/>
      <c r="FEV11" s="1585"/>
      <c r="FEW11" s="1585"/>
      <c r="FEX11" s="1585"/>
      <c r="FEY11" s="1585"/>
      <c r="FEZ11" s="1585"/>
      <c r="FFA11" s="1585"/>
      <c r="FFB11" s="1585"/>
      <c r="FFC11" s="1585"/>
      <c r="FFD11" s="1585"/>
      <c r="FFE11" s="1585"/>
      <c r="FFF11" s="1585"/>
      <c r="FFG11" s="1585"/>
      <c r="FFH11" s="1585"/>
      <c r="FFI11" s="1585"/>
      <c r="FFJ11" s="1585"/>
      <c r="FFK11" s="1585"/>
      <c r="FFL11" s="1585"/>
      <c r="FFM11" s="1585"/>
      <c r="FFN11" s="1585"/>
      <c r="FFO11" s="1585"/>
      <c r="FFP11" s="1585"/>
      <c r="FFQ11" s="1585"/>
      <c r="FFR11" s="1585"/>
      <c r="FFS11" s="1585"/>
      <c r="FFT11" s="1585"/>
      <c r="FFU11" s="1585"/>
      <c r="FFV11" s="1585"/>
      <c r="FFW11" s="1585"/>
      <c r="FFX11" s="1585"/>
      <c r="FFY11" s="1585"/>
      <c r="FFZ11" s="1585"/>
      <c r="FGA11" s="1585"/>
      <c r="FGB11" s="1585"/>
      <c r="FGC11" s="1585"/>
      <c r="FGD11" s="1585"/>
      <c r="FGE11" s="1585"/>
      <c r="FGF11" s="1585"/>
      <c r="FGG11" s="1585"/>
      <c r="FGH11" s="1585"/>
      <c r="FGI11" s="1585"/>
      <c r="FGJ11" s="1585"/>
      <c r="FGK11" s="1585"/>
      <c r="FGL11" s="1585"/>
      <c r="FGM11" s="1585"/>
      <c r="FGN11" s="1585"/>
      <c r="FGO11" s="1585"/>
      <c r="FGP11" s="1585"/>
      <c r="FGQ11" s="1585"/>
      <c r="FGR11" s="1585"/>
      <c r="FGS11" s="1585"/>
      <c r="FGT11" s="1585"/>
      <c r="FGU11" s="1585"/>
      <c r="FGV11" s="1585"/>
      <c r="FGW11" s="1585"/>
      <c r="FGX11" s="1585"/>
      <c r="FGY11" s="1585"/>
      <c r="FGZ11" s="1585"/>
      <c r="FHA11" s="1585"/>
      <c r="FHB11" s="1585"/>
      <c r="FHC11" s="1585"/>
      <c r="FHD11" s="1585"/>
      <c r="FHE11" s="1585"/>
      <c r="FHF11" s="1585"/>
      <c r="FHG11" s="1585"/>
      <c r="FHH11" s="1585"/>
      <c r="FHI11" s="1585"/>
      <c r="FHJ11" s="1585"/>
      <c r="FHK11" s="1585"/>
      <c r="FHL11" s="1585"/>
      <c r="FHM11" s="1585"/>
      <c r="FHN11" s="1585"/>
      <c r="FHO11" s="1585"/>
      <c r="FHP11" s="1585"/>
      <c r="FHQ11" s="1585"/>
      <c r="FHR11" s="1585"/>
      <c r="FHS11" s="1585"/>
      <c r="FHT11" s="1585"/>
      <c r="FHU11" s="1585"/>
      <c r="FHV11" s="1585"/>
      <c r="FHW11" s="1585"/>
      <c r="FHX11" s="1585"/>
      <c r="FHY11" s="1585"/>
      <c r="FHZ11" s="1585"/>
      <c r="FIA11" s="1585"/>
      <c r="FIB11" s="1585"/>
      <c r="FIC11" s="1585"/>
      <c r="FID11" s="1585"/>
      <c r="FIE11" s="1585"/>
      <c r="FIF11" s="1585"/>
      <c r="FIG11" s="1585"/>
      <c r="FIH11" s="1585"/>
      <c r="FII11" s="1585"/>
      <c r="FIJ11" s="1585"/>
      <c r="FIK11" s="1585"/>
      <c r="FIL11" s="1585"/>
      <c r="FIM11" s="1585"/>
      <c r="FIN11" s="1585"/>
      <c r="FIO11" s="1585"/>
      <c r="FIP11" s="1585"/>
      <c r="FIQ11" s="1585"/>
      <c r="FIR11" s="1585"/>
      <c r="FIS11" s="1585"/>
      <c r="FIT11" s="1585"/>
      <c r="FIU11" s="1585"/>
      <c r="FIV11" s="1585"/>
      <c r="FIW11" s="1585"/>
      <c r="FIX11" s="1585"/>
      <c r="FIY11" s="1585"/>
      <c r="FIZ11" s="1585"/>
      <c r="FJA11" s="1585"/>
      <c r="FJB11" s="1585"/>
      <c r="FJC11" s="1585"/>
      <c r="FJD11" s="1585"/>
      <c r="FJE11" s="1585"/>
      <c r="FJF11" s="1585"/>
      <c r="FJG11" s="1585"/>
      <c r="FJH11" s="1585"/>
      <c r="FJI11" s="1585"/>
      <c r="FJJ11" s="1585"/>
      <c r="FJK11" s="1585"/>
      <c r="FJL11" s="1585"/>
      <c r="FJM11" s="1585"/>
      <c r="FJN11" s="1585"/>
      <c r="FJO11" s="1585"/>
      <c r="FJP11" s="1585"/>
      <c r="FJQ11" s="1585"/>
      <c r="FJR11" s="1585"/>
      <c r="FJS11" s="1585"/>
      <c r="FJT11" s="1585"/>
      <c r="FJU11" s="1585"/>
      <c r="FJV11" s="1585"/>
      <c r="FJW11" s="1585"/>
      <c r="FJX11" s="1585"/>
      <c r="FJY11" s="1585"/>
      <c r="FJZ11" s="1585"/>
      <c r="FKA11" s="1585"/>
      <c r="FKB11" s="1585"/>
      <c r="FKC11" s="1585"/>
      <c r="FKD11" s="1585"/>
      <c r="FKE11" s="1585"/>
      <c r="FKF11" s="1585"/>
      <c r="FKG11" s="1585"/>
      <c r="FKH11" s="1585"/>
      <c r="FKI11" s="1585"/>
      <c r="FKJ11" s="1585"/>
      <c r="FKK11" s="1585"/>
      <c r="FKL11" s="1585"/>
      <c r="FKM11" s="1585"/>
      <c r="FKN11" s="1585"/>
      <c r="FKO11" s="1585"/>
      <c r="FKP11" s="1585"/>
      <c r="FKQ11" s="1585"/>
      <c r="FKR11" s="1585"/>
      <c r="FKS11" s="1585"/>
      <c r="FKT11" s="1585"/>
      <c r="FKU11" s="1585"/>
      <c r="FKV11" s="1585"/>
      <c r="FKW11" s="1585"/>
      <c r="FKX11" s="1585"/>
      <c r="FKY11" s="1585"/>
      <c r="FKZ11" s="1585"/>
      <c r="FLA11" s="1585"/>
      <c r="FLB11" s="1585"/>
      <c r="FLC11" s="1585"/>
      <c r="FLD11" s="1585"/>
      <c r="FLE11" s="1585"/>
      <c r="FLF11" s="1585"/>
      <c r="FLG11" s="1585"/>
      <c r="FLH11" s="1585"/>
      <c r="FLI11" s="1585"/>
      <c r="FLJ11" s="1585"/>
      <c r="FLK11" s="1585"/>
      <c r="FLL11" s="1585"/>
      <c r="FLM11" s="1585"/>
      <c r="FLN11" s="1585"/>
      <c r="FLO11" s="1585"/>
      <c r="FLP11" s="1585"/>
      <c r="FLQ11" s="1585"/>
      <c r="FLR11" s="1585"/>
      <c r="FLS11" s="1585"/>
      <c r="FLT11" s="1585"/>
      <c r="FLU11" s="1585"/>
      <c r="FLV11" s="1585"/>
      <c r="FLW11" s="1585"/>
      <c r="FLX11" s="1585"/>
      <c r="FLY11" s="1585"/>
      <c r="FLZ11" s="1585"/>
      <c r="FMA11" s="1585"/>
      <c r="FMB11" s="1585"/>
      <c r="FMC11" s="1585"/>
      <c r="FMD11" s="1585"/>
      <c r="FME11" s="1585"/>
      <c r="FMF11" s="1585"/>
      <c r="FMG11" s="1585"/>
      <c r="FMH11" s="1585"/>
      <c r="FMI11" s="1585"/>
      <c r="FMJ11" s="1585"/>
      <c r="FMK11" s="1585"/>
      <c r="FML11" s="1585"/>
      <c r="FMM11" s="1585"/>
      <c r="FMN11" s="1585"/>
      <c r="FMO11" s="1585"/>
      <c r="FMP11" s="1585"/>
      <c r="FMQ11" s="1585"/>
      <c r="FMR11" s="1585"/>
      <c r="FMS11" s="1585"/>
      <c r="FMT11" s="1585"/>
      <c r="FMU11" s="1585"/>
      <c r="FMV11" s="1585"/>
      <c r="FMW11" s="1585"/>
      <c r="FMX11" s="1585"/>
      <c r="FMY11" s="1585"/>
      <c r="FMZ11" s="1585"/>
      <c r="FNA11" s="1585"/>
      <c r="FNB11" s="1585"/>
      <c r="FNC11" s="1585"/>
      <c r="FND11" s="1585"/>
      <c r="FNE11" s="1585"/>
      <c r="FNF11" s="1585"/>
      <c r="FNG11" s="1585"/>
      <c r="FNH11" s="1585"/>
      <c r="FNI11" s="1585"/>
      <c r="FNJ11" s="1585"/>
      <c r="FNK11" s="1585"/>
      <c r="FNL11" s="1585"/>
      <c r="FNM11" s="1585"/>
      <c r="FNN11" s="1585"/>
      <c r="FNO11" s="1585"/>
      <c r="FNP11" s="1585"/>
      <c r="FNQ11" s="1585"/>
      <c r="FNR11" s="1585"/>
      <c r="FNS11" s="1585"/>
      <c r="FNT11" s="1585"/>
      <c r="FNU11" s="1585"/>
      <c r="FNV11" s="1585"/>
      <c r="FNW11" s="1585"/>
      <c r="FNX11" s="1585"/>
      <c r="FNY11" s="1585"/>
      <c r="FNZ11" s="1585"/>
      <c r="FOA11" s="1585"/>
      <c r="FOB11" s="1585"/>
      <c r="FOC11" s="1585"/>
      <c r="FOD11" s="1585"/>
      <c r="FOE11" s="1585"/>
      <c r="FOF11" s="1585"/>
      <c r="FOG11" s="1585"/>
      <c r="FOH11" s="1585"/>
      <c r="FOI11" s="1585"/>
      <c r="FOJ11" s="1585"/>
      <c r="FOK11" s="1585"/>
      <c r="FOL11" s="1585"/>
      <c r="FOM11" s="1585"/>
      <c r="FON11" s="1585"/>
      <c r="FOO11" s="1585"/>
      <c r="FOP11" s="1585"/>
      <c r="FOQ11" s="1585"/>
      <c r="FOR11" s="1585"/>
      <c r="FOS11" s="1585"/>
      <c r="FOT11" s="1585"/>
      <c r="FOU11" s="1585"/>
      <c r="FOV11" s="1585"/>
      <c r="FOW11" s="1585"/>
      <c r="FOX11" s="1585"/>
      <c r="FOY11" s="1585"/>
      <c r="FOZ11" s="1585"/>
      <c r="FPA11" s="1585"/>
      <c r="FPB11" s="1585"/>
      <c r="FPC11" s="1585"/>
      <c r="FPD11" s="1585"/>
      <c r="FPE11" s="1585"/>
      <c r="FPF11" s="1585"/>
      <c r="FPG11" s="1585"/>
      <c r="FPH11" s="1585"/>
      <c r="FPI11" s="1585"/>
      <c r="FPJ11" s="1585"/>
      <c r="FPK11" s="1585"/>
      <c r="FPL11" s="1585"/>
      <c r="FPM11" s="1585"/>
      <c r="FPN11" s="1585"/>
      <c r="FPO11" s="1585"/>
      <c r="FPP11" s="1585"/>
      <c r="FPQ11" s="1585"/>
      <c r="FPR11" s="1585"/>
      <c r="FPS11" s="1585"/>
      <c r="FPT11" s="1585"/>
      <c r="FPU11" s="1585"/>
      <c r="FPV11" s="1585"/>
      <c r="FPW11" s="1585"/>
      <c r="FPX11" s="1585"/>
      <c r="FPY11" s="1585"/>
      <c r="FPZ11" s="1585"/>
      <c r="FQA11" s="1585"/>
      <c r="FQB11" s="1585"/>
      <c r="FQC11" s="1585"/>
      <c r="FQD11" s="1585"/>
      <c r="FQE11" s="1585"/>
      <c r="FQF11" s="1585"/>
      <c r="FQG11" s="1585"/>
      <c r="FQH11" s="1585"/>
      <c r="FQI11" s="1585"/>
      <c r="FQJ11" s="1585"/>
      <c r="FQK11" s="1585"/>
      <c r="FQL11" s="1585"/>
      <c r="FQM11" s="1585"/>
      <c r="FQN11" s="1585"/>
      <c r="FQO11" s="1585"/>
      <c r="FQP11" s="1585"/>
      <c r="FQQ11" s="1585"/>
      <c r="FQR11" s="1585"/>
      <c r="FQS11" s="1585"/>
      <c r="FQT11" s="1585"/>
      <c r="FQU11" s="1585"/>
      <c r="FQV11" s="1585"/>
      <c r="FQW11" s="1585"/>
      <c r="FQX11" s="1585"/>
      <c r="FQY11" s="1585"/>
      <c r="FQZ11" s="1585"/>
      <c r="FRA11" s="1585"/>
      <c r="FRB11" s="1585"/>
      <c r="FRC11" s="1585"/>
      <c r="FRD11" s="1585"/>
      <c r="FRE11" s="1585"/>
      <c r="FRF11" s="1585"/>
      <c r="FRG11" s="1585"/>
      <c r="FRH11" s="1585"/>
      <c r="FRI11" s="1585"/>
      <c r="FRJ11" s="1585"/>
      <c r="FRK11" s="1585"/>
      <c r="FRL11" s="1585"/>
      <c r="FRM11" s="1585"/>
      <c r="FRN11" s="1585"/>
      <c r="FRO11" s="1585"/>
      <c r="FRP11" s="1585"/>
      <c r="FRQ11" s="1585"/>
      <c r="FRR11" s="1585"/>
      <c r="FRS11" s="1585"/>
      <c r="FRT11" s="1585"/>
      <c r="FRU11" s="1585"/>
      <c r="FRV11" s="1585"/>
      <c r="FRW11" s="1585"/>
      <c r="FRX11" s="1585"/>
      <c r="FRY11" s="1585"/>
      <c r="FRZ11" s="1585"/>
      <c r="FSA11" s="1585"/>
      <c r="FSB11" s="1585"/>
      <c r="FSC11" s="1585"/>
      <c r="FSD11" s="1585"/>
      <c r="FSE11" s="1585"/>
      <c r="FSF11" s="1585"/>
      <c r="FSG11" s="1585"/>
      <c r="FSH11" s="1585"/>
      <c r="FSI11" s="1585"/>
      <c r="FSJ11" s="1585"/>
      <c r="FSK11" s="1585"/>
      <c r="FSL11" s="1585"/>
      <c r="FSM11" s="1585"/>
      <c r="FSN11" s="1585"/>
      <c r="FSO11" s="1585"/>
      <c r="FSP11" s="1585"/>
      <c r="FSQ11" s="1585"/>
      <c r="FSR11" s="1585"/>
      <c r="FSS11" s="1585"/>
      <c r="FST11" s="1585"/>
      <c r="FSU11" s="1585"/>
      <c r="FSV11" s="1585"/>
      <c r="FSW11" s="1585"/>
      <c r="FSX11" s="1585"/>
      <c r="FSY11" s="1585"/>
      <c r="FSZ11" s="1585"/>
      <c r="FTA11" s="1585"/>
      <c r="FTB11" s="1585"/>
      <c r="FTC11" s="1585"/>
      <c r="FTD11" s="1585"/>
      <c r="FTE11" s="1585"/>
      <c r="FTF11" s="1585"/>
      <c r="FTG11" s="1585"/>
      <c r="FTH11" s="1585"/>
      <c r="FTI11" s="1585"/>
      <c r="FTJ11" s="1585"/>
      <c r="FTK11" s="1585"/>
      <c r="FTL11" s="1585"/>
      <c r="FTM11" s="1585"/>
      <c r="FTN11" s="1585"/>
      <c r="FTO11" s="1585"/>
      <c r="FTP11" s="1585"/>
      <c r="FTQ11" s="1585"/>
      <c r="FTR11" s="1585"/>
      <c r="FTS11" s="1585"/>
      <c r="FTT11" s="1585"/>
      <c r="FTU11" s="1585"/>
      <c r="FTV11" s="1585"/>
      <c r="FTW11" s="1585"/>
      <c r="FTX11" s="1585"/>
      <c r="FTY11" s="1585"/>
      <c r="FTZ11" s="1585"/>
      <c r="FUA11" s="1585"/>
      <c r="FUB11" s="1585"/>
      <c r="FUC11" s="1585"/>
      <c r="FUD11" s="1585"/>
      <c r="FUE11" s="1585"/>
      <c r="FUF11" s="1585"/>
      <c r="FUG11" s="1585"/>
      <c r="FUH11" s="1585"/>
      <c r="FUI11" s="1585"/>
      <c r="FUJ11" s="1585"/>
      <c r="FUK11" s="1585"/>
      <c r="FUL11" s="1585"/>
      <c r="FUM11" s="1585"/>
      <c r="FUN11" s="1585"/>
      <c r="FUO11" s="1585"/>
      <c r="FUP11" s="1585"/>
      <c r="FUQ11" s="1585"/>
      <c r="FUR11" s="1585"/>
      <c r="FUS11" s="1585"/>
      <c r="FUT11" s="1585"/>
      <c r="FUU11" s="1585"/>
      <c r="FUV11" s="1585"/>
      <c r="FUW11" s="1585"/>
      <c r="FUX11" s="1585"/>
      <c r="FUY11" s="1585"/>
      <c r="FUZ11" s="1585"/>
      <c r="FVA11" s="1585"/>
      <c r="FVB11" s="1585"/>
      <c r="FVC11" s="1585"/>
      <c r="FVD11" s="1585"/>
      <c r="FVE11" s="1585"/>
      <c r="FVF11" s="1585"/>
      <c r="FVG11" s="1585"/>
      <c r="FVH11" s="1585"/>
      <c r="FVI11" s="1585"/>
      <c r="FVJ11" s="1585"/>
      <c r="FVK11" s="1585"/>
      <c r="FVL11" s="1585"/>
      <c r="FVM11" s="1585"/>
      <c r="FVN11" s="1585"/>
      <c r="FVO11" s="1585"/>
      <c r="FVP11" s="1585"/>
      <c r="FVQ11" s="1585"/>
      <c r="FVR11" s="1585"/>
      <c r="FVS11" s="1585"/>
      <c r="FVT11" s="1585"/>
      <c r="FVU11" s="1585"/>
      <c r="FVV11" s="1585"/>
      <c r="FVW11" s="1585"/>
      <c r="FVX11" s="1585"/>
      <c r="FVY11" s="1585"/>
      <c r="FVZ11" s="1585"/>
      <c r="FWA11" s="1585"/>
      <c r="FWB11" s="1585"/>
      <c r="FWC11" s="1585"/>
      <c r="FWD11" s="1585"/>
      <c r="FWE11" s="1585"/>
      <c r="FWF11" s="1585"/>
      <c r="FWG11" s="1585"/>
      <c r="FWH11" s="1585"/>
      <c r="FWI11" s="1585"/>
      <c r="FWJ11" s="1585"/>
      <c r="FWK11" s="1585"/>
      <c r="FWL11" s="1585"/>
      <c r="FWM11" s="1585"/>
      <c r="FWN11" s="1585"/>
      <c r="FWO11" s="1585"/>
      <c r="FWP11" s="1585"/>
      <c r="FWQ11" s="1585"/>
      <c r="FWR11" s="1585"/>
      <c r="FWS11" s="1585"/>
      <c r="FWT11" s="1585"/>
      <c r="FWU11" s="1585"/>
      <c r="FWV11" s="1585"/>
      <c r="FWW11" s="1585"/>
      <c r="FWX11" s="1585"/>
      <c r="FWY11" s="1585"/>
      <c r="FWZ11" s="1585"/>
      <c r="FXA11" s="1585"/>
      <c r="FXB11" s="1585"/>
      <c r="FXC11" s="1585"/>
      <c r="FXD11" s="1585"/>
      <c r="FXE11" s="1585"/>
      <c r="FXF11" s="1585"/>
      <c r="FXG11" s="1585"/>
      <c r="FXH11" s="1585"/>
      <c r="FXI11" s="1585"/>
      <c r="FXJ11" s="1585"/>
      <c r="FXK11" s="1585"/>
      <c r="FXL11" s="1585"/>
      <c r="FXM11" s="1585"/>
      <c r="FXN11" s="1585"/>
      <c r="FXO11" s="1585"/>
      <c r="FXP11" s="1585"/>
      <c r="FXQ11" s="1585"/>
      <c r="FXR11" s="1585"/>
      <c r="FXS11" s="1585"/>
      <c r="FXT11" s="1585"/>
      <c r="FXU11" s="1585"/>
      <c r="FXV11" s="1585"/>
      <c r="FXW11" s="1585"/>
      <c r="FXX11" s="1585"/>
      <c r="FXY11" s="1585"/>
      <c r="FXZ11" s="1585"/>
      <c r="FYA11" s="1585"/>
      <c r="FYB11" s="1585"/>
      <c r="FYC11" s="1585"/>
      <c r="FYD11" s="1585"/>
      <c r="FYE11" s="1585"/>
      <c r="FYF11" s="1585"/>
      <c r="FYG11" s="1585"/>
      <c r="FYH11" s="1585"/>
      <c r="FYI11" s="1585"/>
      <c r="FYJ11" s="1585"/>
      <c r="FYK11" s="1585"/>
      <c r="FYL11" s="1585"/>
      <c r="FYM11" s="1585"/>
      <c r="FYN11" s="1585"/>
      <c r="FYO11" s="1585"/>
      <c r="FYP11" s="1585"/>
      <c r="FYQ11" s="1585"/>
      <c r="FYR11" s="1585"/>
      <c r="FYS11" s="1585"/>
      <c r="FYT11" s="1585"/>
      <c r="FYU11" s="1585"/>
      <c r="FYV11" s="1585"/>
      <c r="FYW11" s="1585"/>
      <c r="FYX11" s="1585"/>
      <c r="FYY11" s="1585"/>
      <c r="FYZ11" s="1585"/>
      <c r="FZA11" s="1585"/>
      <c r="FZB11" s="1585"/>
      <c r="FZC11" s="1585"/>
      <c r="FZD11" s="1585"/>
      <c r="FZE11" s="1585"/>
      <c r="FZF11" s="1585"/>
      <c r="FZG11" s="1585"/>
      <c r="FZH11" s="1585"/>
      <c r="FZI11" s="1585"/>
      <c r="FZJ11" s="1585"/>
      <c r="FZK11" s="1585"/>
      <c r="FZL11" s="1585"/>
      <c r="FZM11" s="1585"/>
      <c r="FZN11" s="1585"/>
      <c r="FZO11" s="1585"/>
      <c r="FZP11" s="1585"/>
      <c r="FZQ11" s="1585"/>
      <c r="FZR11" s="1585"/>
      <c r="FZS11" s="1585"/>
      <c r="FZT11" s="1585"/>
      <c r="FZU11" s="1585"/>
      <c r="FZV11" s="1585"/>
      <c r="FZW11" s="1585"/>
      <c r="FZX11" s="1585"/>
      <c r="FZY11" s="1585"/>
      <c r="FZZ11" s="1585"/>
      <c r="GAA11" s="1585"/>
      <c r="GAB11" s="1585"/>
      <c r="GAC11" s="1585"/>
      <c r="GAD11" s="1585"/>
      <c r="GAE11" s="1585"/>
      <c r="GAF11" s="1585"/>
      <c r="GAG11" s="1585"/>
      <c r="GAH11" s="1585"/>
      <c r="GAI11" s="1585"/>
      <c r="GAJ11" s="1585"/>
      <c r="GAK11" s="1585"/>
      <c r="GAL11" s="1585"/>
      <c r="GAM11" s="1585"/>
      <c r="GAN11" s="1585"/>
      <c r="GAO11" s="1585"/>
      <c r="GAP11" s="1585"/>
      <c r="GAQ11" s="1585"/>
      <c r="GAR11" s="1585"/>
      <c r="GAS11" s="1585"/>
      <c r="GAT11" s="1585"/>
      <c r="GAU11" s="1585"/>
      <c r="GAV11" s="1585"/>
      <c r="GAW11" s="1585"/>
      <c r="GAX11" s="1585"/>
      <c r="GAY11" s="1585"/>
      <c r="GAZ11" s="1585"/>
      <c r="GBA11" s="1585"/>
      <c r="GBB11" s="1585"/>
      <c r="GBC11" s="1585"/>
      <c r="GBD11" s="1585"/>
      <c r="GBE11" s="1585"/>
      <c r="GBF11" s="1585"/>
      <c r="GBG11" s="1585"/>
      <c r="GBH11" s="1585"/>
      <c r="GBI11" s="1585"/>
      <c r="GBJ11" s="1585"/>
      <c r="GBK11" s="1585"/>
      <c r="GBL11" s="1585"/>
      <c r="GBM11" s="1585"/>
      <c r="GBN11" s="1585"/>
      <c r="GBO11" s="1585"/>
      <c r="GBP11" s="1585"/>
      <c r="GBQ11" s="1585"/>
      <c r="GBR11" s="1585"/>
      <c r="GBS11" s="1585"/>
      <c r="GBT11" s="1585"/>
      <c r="GBU11" s="1585"/>
      <c r="GBV11" s="1585"/>
      <c r="GBW11" s="1585"/>
      <c r="GBX11" s="1585"/>
      <c r="GBY11" s="1585"/>
      <c r="GBZ11" s="1585"/>
      <c r="GCA11" s="1585"/>
      <c r="GCB11" s="1585"/>
      <c r="GCC11" s="1585"/>
      <c r="GCD11" s="1585"/>
      <c r="GCE11" s="1585"/>
      <c r="GCF11" s="1585"/>
      <c r="GCG11" s="1585"/>
      <c r="GCH11" s="1585"/>
      <c r="GCI11" s="1585"/>
      <c r="GCJ11" s="1585"/>
      <c r="GCK11" s="1585"/>
      <c r="GCL11" s="1585"/>
      <c r="GCM11" s="1585"/>
      <c r="GCN11" s="1585"/>
      <c r="GCO11" s="1585"/>
      <c r="GCP11" s="1585"/>
      <c r="GCQ11" s="1585"/>
      <c r="GCR11" s="1585"/>
      <c r="GCS11" s="1585"/>
      <c r="GCT11" s="1585"/>
      <c r="GCU11" s="1585"/>
      <c r="GCV11" s="1585"/>
      <c r="GCW11" s="1585"/>
      <c r="GCX11" s="1585"/>
      <c r="GCY11" s="1585"/>
      <c r="GCZ11" s="1585"/>
      <c r="GDA11" s="1585"/>
      <c r="GDB11" s="1585"/>
      <c r="GDC11" s="1585"/>
      <c r="GDD11" s="1585"/>
      <c r="GDE11" s="1585"/>
      <c r="GDF11" s="1585"/>
      <c r="GDG11" s="1585"/>
      <c r="GDH11" s="1585"/>
      <c r="GDI11" s="1585"/>
      <c r="GDJ11" s="1585"/>
      <c r="GDK11" s="1585"/>
      <c r="GDL11" s="1585"/>
      <c r="GDM11" s="1585"/>
      <c r="GDN11" s="1585"/>
      <c r="GDO11" s="1585"/>
      <c r="GDP11" s="1585"/>
      <c r="GDQ11" s="1585"/>
      <c r="GDR11" s="1585"/>
      <c r="GDS11" s="1585"/>
      <c r="GDT11" s="1585"/>
      <c r="GDU11" s="1585"/>
      <c r="GDV11" s="1585"/>
      <c r="GDW11" s="1585"/>
      <c r="GDX11" s="1585"/>
      <c r="GDY11" s="1585"/>
      <c r="GDZ11" s="1585"/>
      <c r="GEA11" s="1585"/>
      <c r="GEB11" s="1585"/>
      <c r="GEC11" s="1585"/>
      <c r="GED11" s="1585"/>
      <c r="GEE11" s="1585"/>
      <c r="GEF11" s="1585"/>
      <c r="GEG11" s="1585"/>
      <c r="GEH11" s="1585"/>
      <c r="GEI11" s="1585"/>
      <c r="GEJ11" s="1585"/>
      <c r="GEK11" s="1585"/>
      <c r="GEL11" s="1585"/>
      <c r="GEM11" s="1585"/>
      <c r="GEN11" s="1585"/>
      <c r="GEO11" s="1585"/>
      <c r="GEP11" s="1585"/>
      <c r="GEQ11" s="1585"/>
      <c r="GER11" s="1585"/>
      <c r="GES11" s="1585"/>
      <c r="GET11" s="1585"/>
      <c r="GEU11" s="1585"/>
      <c r="GEV11" s="1585"/>
      <c r="GEW11" s="1585"/>
      <c r="GEX11" s="1585"/>
      <c r="GEY11" s="1585"/>
      <c r="GEZ11" s="1585"/>
      <c r="GFA11" s="1585"/>
      <c r="GFB11" s="1585"/>
      <c r="GFC11" s="1585"/>
      <c r="GFD11" s="1585"/>
      <c r="GFE11" s="1585"/>
      <c r="GFF11" s="1585"/>
      <c r="GFG11" s="1585"/>
      <c r="GFH11" s="1585"/>
      <c r="GFI11" s="1585"/>
      <c r="GFJ11" s="1585"/>
      <c r="GFK11" s="1585"/>
      <c r="GFL11" s="1585"/>
      <c r="GFM11" s="1585"/>
      <c r="GFN11" s="1585"/>
      <c r="GFO11" s="1585"/>
      <c r="GFP11" s="1585"/>
      <c r="GFQ11" s="1585"/>
      <c r="GFR11" s="1585"/>
      <c r="GFS11" s="1585"/>
      <c r="GFT11" s="1585"/>
      <c r="GFU11" s="1585"/>
      <c r="GFV11" s="1585"/>
      <c r="GFW11" s="1585"/>
      <c r="GFX11" s="1585"/>
      <c r="GFY11" s="1585"/>
      <c r="GFZ11" s="1585"/>
      <c r="GGA11" s="1585"/>
      <c r="GGB11" s="1585"/>
      <c r="GGC11" s="1585"/>
      <c r="GGD11" s="1585"/>
      <c r="GGE11" s="1585"/>
      <c r="GGF11" s="1585"/>
      <c r="GGG11" s="1585"/>
      <c r="GGH11" s="1585"/>
      <c r="GGI11" s="1585"/>
      <c r="GGJ11" s="1585"/>
      <c r="GGK11" s="1585"/>
      <c r="GGL11" s="1585"/>
      <c r="GGM11" s="1585"/>
      <c r="GGN11" s="1585"/>
      <c r="GGO11" s="1585"/>
      <c r="GGP11" s="1585"/>
      <c r="GGQ11" s="1585"/>
      <c r="GGR11" s="1585"/>
      <c r="GGS11" s="1585"/>
      <c r="GGT11" s="1585"/>
      <c r="GGU11" s="1585"/>
      <c r="GGV11" s="1585"/>
      <c r="GGW11" s="1585"/>
      <c r="GGX11" s="1585"/>
      <c r="GGY11" s="1585"/>
      <c r="GGZ11" s="1585"/>
      <c r="GHA11" s="1585"/>
      <c r="GHB11" s="1585"/>
      <c r="GHC11" s="1585"/>
      <c r="GHD11" s="1585"/>
      <c r="GHE11" s="1585"/>
      <c r="GHF11" s="1585"/>
      <c r="GHG11" s="1585"/>
      <c r="GHH11" s="1585"/>
      <c r="GHI11" s="1585"/>
      <c r="GHJ11" s="1585"/>
      <c r="GHK11" s="1585"/>
      <c r="GHL11" s="1585"/>
      <c r="GHM11" s="1585"/>
      <c r="GHN11" s="1585"/>
      <c r="GHO11" s="1585"/>
      <c r="GHP11" s="1585"/>
      <c r="GHQ11" s="1585"/>
      <c r="GHR11" s="1585"/>
      <c r="GHS11" s="1585"/>
      <c r="GHT11" s="1585"/>
      <c r="GHU11" s="1585"/>
      <c r="GHV11" s="1585"/>
      <c r="GHW11" s="1585"/>
      <c r="GHX11" s="1585"/>
      <c r="GHY11" s="1585"/>
      <c r="GHZ11" s="1585"/>
      <c r="GIA11" s="1585"/>
      <c r="GIB11" s="1585"/>
      <c r="GIC11" s="1585"/>
      <c r="GID11" s="1585"/>
      <c r="GIE11" s="1585"/>
      <c r="GIF11" s="1585"/>
      <c r="GIG11" s="1585"/>
      <c r="GIH11" s="1585"/>
      <c r="GII11" s="1585"/>
      <c r="GIJ11" s="1585"/>
      <c r="GIK11" s="1585"/>
      <c r="GIL11" s="1585"/>
      <c r="GIM11" s="1585"/>
      <c r="GIN11" s="1585"/>
      <c r="GIO11" s="1585"/>
      <c r="GIP11" s="1585"/>
      <c r="GIQ11" s="1585"/>
      <c r="GIR11" s="1585"/>
      <c r="GIS11" s="1585"/>
      <c r="GIT11" s="1585"/>
      <c r="GIU11" s="1585"/>
      <c r="GIV11" s="1585"/>
      <c r="GIW11" s="1585"/>
      <c r="GIX11" s="1585"/>
      <c r="GIY11" s="1585"/>
      <c r="GIZ11" s="1585"/>
      <c r="GJA11" s="1585"/>
      <c r="GJB11" s="1585"/>
      <c r="GJC11" s="1585"/>
      <c r="GJD11" s="1585"/>
      <c r="GJE11" s="1585"/>
      <c r="GJF11" s="1585"/>
      <c r="GJG11" s="1585"/>
      <c r="GJH11" s="1585"/>
      <c r="GJI11" s="1585"/>
      <c r="GJJ11" s="1585"/>
      <c r="GJK11" s="1585"/>
      <c r="GJL11" s="1585"/>
      <c r="GJM11" s="1585"/>
      <c r="GJN11" s="1585"/>
      <c r="GJO11" s="1585"/>
      <c r="GJP11" s="1585"/>
      <c r="GJQ11" s="1585"/>
      <c r="GJR11" s="1585"/>
      <c r="GJS11" s="1585"/>
      <c r="GJT11" s="1585"/>
      <c r="GJU11" s="1585"/>
      <c r="GJV11" s="1585"/>
      <c r="GJW11" s="1585"/>
      <c r="GJX11" s="1585"/>
      <c r="GJY11" s="1585"/>
      <c r="GJZ11" s="1585"/>
      <c r="GKA11" s="1585"/>
      <c r="GKB11" s="1585"/>
      <c r="GKC11" s="1585"/>
      <c r="GKD11" s="1585"/>
      <c r="GKE11" s="1585"/>
      <c r="GKF11" s="1585"/>
      <c r="GKG11" s="1585"/>
      <c r="GKH11" s="1585"/>
      <c r="GKI11" s="1585"/>
      <c r="GKJ11" s="1585"/>
      <c r="GKK11" s="1585"/>
      <c r="GKL11" s="1585"/>
      <c r="GKM11" s="1585"/>
      <c r="GKN11" s="1585"/>
      <c r="GKO11" s="1585"/>
      <c r="GKP11" s="1585"/>
      <c r="GKQ11" s="1585"/>
      <c r="GKR11" s="1585"/>
      <c r="GKS11" s="1585"/>
      <c r="GKT11" s="1585"/>
      <c r="GKU11" s="1585"/>
      <c r="GKV11" s="1585"/>
      <c r="GKW11" s="1585"/>
      <c r="GKX11" s="1585"/>
      <c r="GKY11" s="1585"/>
      <c r="GKZ11" s="1585"/>
      <c r="GLA11" s="1585"/>
      <c r="GLB11" s="1585"/>
      <c r="GLC11" s="1585"/>
      <c r="GLD11" s="1585"/>
      <c r="GLE11" s="1585"/>
      <c r="GLF11" s="1585"/>
      <c r="GLG11" s="1585"/>
      <c r="GLH11" s="1585"/>
      <c r="GLI11" s="1585"/>
      <c r="GLJ11" s="1585"/>
      <c r="GLK11" s="1585"/>
      <c r="GLL11" s="1585"/>
      <c r="GLM11" s="1585"/>
      <c r="GLN11" s="1585"/>
      <c r="GLO11" s="1585"/>
      <c r="GLP11" s="1585"/>
      <c r="GLQ11" s="1585"/>
      <c r="GLR11" s="1585"/>
      <c r="GLS11" s="1585"/>
      <c r="GLT11" s="1585"/>
      <c r="GLU11" s="1585"/>
      <c r="GLV11" s="1585"/>
      <c r="GLW11" s="1585"/>
      <c r="GLX11" s="1585"/>
      <c r="GLY11" s="1585"/>
      <c r="GLZ11" s="1585"/>
      <c r="GMA11" s="1585"/>
      <c r="GMB11" s="1585"/>
      <c r="GMC11" s="1585"/>
      <c r="GMD11" s="1585"/>
      <c r="GME11" s="1585"/>
      <c r="GMF11" s="1585"/>
      <c r="GMG11" s="1585"/>
      <c r="GMH11" s="1585"/>
      <c r="GMI11" s="1585"/>
      <c r="GMJ11" s="1585"/>
      <c r="GMK11" s="1585"/>
      <c r="GML11" s="1585"/>
      <c r="GMM11" s="1585"/>
      <c r="GMN11" s="1585"/>
      <c r="GMO11" s="1585"/>
      <c r="GMP11" s="1585"/>
      <c r="GMQ11" s="1585"/>
      <c r="GMR11" s="1585"/>
      <c r="GMS11" s="1585"/>
      <c r="GMT11" s="1585"/>
      <c r="GMU11" s="1585"/>
      <c r="GMV11" s="1585"/>
      <c r="GMW11" s="1585"/>
      <c r="GMX11" s="1585"/>
      <c r="GMY11" s="1585"/>
      <c r="GMZ11" s="1585"/>
      <c r="GNA11" s="1585"/>
      <c r="GNB11" s="1585"/>
      <c r="GNC11" s="1585"/>
      <c r="GND11" s="1585"/>
      <c r="GNE11" s="1585"/>
      <c r="GNF11" s="1585"/>
      <c r="GNG11" s="1585"/>
      <c r="GNH11" s="1585"/>
      <c r="GNI11" s="1585"/>
      <c r="GNJ11" s="1585"/>
      <c r="GNK11" s="1585"/>
      <c r="GNL11" s="1585"/>
      <c r="GNM11" s="1585"/>
      <c r="GNN11" s="1585"/>
      <c r="GNO11" s="1585"/>
      <c r="GNP11" s="1585"/>
      <c r="GNQ11" s="1585"/>
      <c r="GNR11" s="1585"/>
      <c r="GNS11" s="1585"/>
      <c r="GNT11" s="1585"/>
      <c r="GNU11" s="1585"/>
      <c r="GNV11" s="1585"/>
      <c r="GNW11" s="1585"/>
      <c r="GNX11" s="1585"/>
      <c r="GNY11" s="1585"/>
      <c r="GNZ11" s="1585"/>
      <c r="GOA11" s="1585"/>
      <c r="GOB11" s="1585"/>
      <c r="GOC11" s="1585"/>
      <c r="GOD11" s="1585"/>
      <c r="GOE11" s="1585"/>
      <c r="GOF11" s="1585"/>
      <c r="GOG11" s="1585"/>
      <c r="GOH11" s="1585"/>
      <c r="GOI11" s="1585"/>
      <c r="GOJ11" s="1585"/>
      <c r="GOK11" s="1585"/>
      <c r="GOL11" s="1585"/>
      <c r="GOM11" s="1585"/>
      <c r="GON11" s="1585"/>
      <c r="GOO11" s="1585"/>
      <c r="GOP11" s="1585"/>
      <c r="GOQ11" s="1585"/>
      <c r="GOR11" s="1585"/>
      <c r="GOS11" s="1585"/>
      <c r="GOT11" s="1585"/>
      <c r="GOU11" s="1585"/>
      <c r="GOV11" s="1585"/>
      <c r="GOW11" s="1585"/>
      <c r="GOX11" s="1585"/>
      <c r="GOY11" s="1585"/>
      <c r="GOZ11" s="1585"/>
      <c r="GPA11" s="1585"/>
      <c r="GPB11" s="1585"/>
      <c r="GPC11" s="1585"/>
      <c r="GPD11" s="1585"/>
      <c r="GPE11" s="1585"/>
      <c r="GPF11" s="1585"/>
      <c r="GPG11" s="1585"/>
      <c r="GPH11" s="1585"/>
      <c r="GPI11" s="1585"/>
      <c r="GPJ11" s="1585"/>
      <c r="GPK11" s="1585"/>
      <c r="GPL11" s="1585"/>
      <c r="GPM11" s="1585"/>
      <c r="GPN11" s="1585"/>
      <c r="GPO11" s="1585"/>
      <c r="GPP11" s="1585"/>
      <c r="GPQ11" s="1585"/>
      <c r="GPR11" s="1585"/>
      <c r="GPS11" s="1585"/>
      <c r="GPT11" s="1585"/>
      <c r="GPU11" s="1585"/>
      <c r="GPV11" s="1585"/>
      <c r="GPW11" s="1585"/>
      <c r="GPX11" s="1585"/>
      <c r="GPY11" s="1585"/>
      <c r="GPZ11" s="1585"/>
      <c r="GQA11" s="1585"/>
      <c r="GQB11" s="1585"/>
      <c r="GQC11" s="1585"/>
      <c r="GQD11" s="1585"/>
      <c r="GQE11" s="1585"/>
      <c r="GQF11" s="1585"/>
      <c r="GQG11" s="1585"/>
      <c r="GQH11" s="1585"/>
      <c r="GQI11" s="1585"/>
      <c r="GQJ11" s="1585"/>
      <c r="GQK11" s="1585"/>
      <c r="GQL11" s="1585"/>
      <c r="GQM11" s="1585"/>
      <c r="GQN11" s="1585"/>
      <c r="GQO11" s="1585"/>
      <c r="GQP11" s="1585"/>
      <c r="GQQ11" s="1585"/>
      <c r="GQR11" s="1585"/>
      <c r="GQS11" s="1585"/>
      <c r="GQT11" s="1585"/>
      <c r="GQU11" s="1585"/>
      <c r="GQV11" s="1585"/>
      <c r="GQW11" s="1585"/>
      <c r="GQX11" s="1585"/>
      <c r="GQY11" s="1585"/>
      <c r="GQZ11" s="1585"/>
      <c r="GRA11" s="1585"/>
      <c r="GRB11" s="1585"/>
      <c r="GRC11" s="1585"/>
      <c r="GRD11" s="1585"/>
      <c r="GRE11" s="1585"/>
      <c r="GRF11" s="1585"/>
      <c r="GRG11" s="1585"/>
      <c r="GRH11" s="1585"/>
      <c r="GRI11" s="1585"/>
      <c r="GRJ11" s="1585"/>
      <c r="GRK11" s="1585"/>
      <c r="GRL11" s="1585"/>
      <c r="GRM11" s="1585"/>
      <c r="GRN11" s="1585"/>
      <c r="GRO11" s="1585"/>
      <c r="GRP11" s="1585"/>
      <c r="GRQ11" s="1585"/>
      <c r="GRR11" s="1585"/>
      <c r="GRS11" s="1585"/>
      <c r="GRT11" s="1585"/>
      <c r="GRU11" s="1585"/>
      <c r="GRV11" s="1585"/>
      <c r="GRW11" s="1585"/>
      <c r="GRX11" s="1585"/>
      <c r="GRY11" s="1585"/>
      <c r="GRZ11" s="1585"/>
      <c r="GSA11" s="1585"/>
      <c r="GSB11" s="1585"/>
      <c r="GSC11" s="1585"/>
      <c r="GSD11" s="1585"/>
      <c r="GSE11" s="1585"/>
      <c r="GSF11" s="1585"/>
      <c r="GSG11" s="1585"/>
      <c r="GSH11" s="1585"/>
      <c r="GSI11" s="1585"/>
      <c r="GSJ11" s="1585"/>
      <c r="GSK11" s="1585"/>
      <c r="GSL11" s="1585"/>
      <c r="GSM11" s="1585"/>
      <c r="GSN11" s="1585"/>
      <c r="GSO11" s="1585"/>
      <c r="GSP11" s="1585"/>
      <c r="GSQ11" s="1585"/>
      <c r="GSR11" s="1585"/>
      <c r="GSS11" s="1585"/>
      <c r="GST11" s="1585"/>
      <c r="GSU11" s="1585"/>
      <c r="GSV11" s="1585"/>
      <c r="GSW11" s="1585"/>
      <c r="GSX11" s="1585"/>
      <c r="GSY11" s="1585"/>
      <c r="GSZ11" s="1585"/>
      <c r="GTA11" s="1585"/>
      <c r="GTB11" s="1585"/>
      <c r="GTC11" s="1585"/>
      <c r="GTD11" s="1585"/>
      <c r="GTE11" s="1585"/>
      <c r="GTF11" s="1585"/>
      <c r="GTG11" s="1585"/>
      <c r="GTH11" s="1585"/>
      <c r="GTI11" s="1585"/>
      <c r="GTJ11" s="1585"/>
      <c r="GTK11" s="1585"/>
      <c r="GTL11" s="1585"/>
      <c r="GTM11" s="1585"/>
      <c r="GTN11" s="1585"/>
      <c r="GTO11" s="1585"/>
      <c r="GTP11" s="1585"/>
      <c r="GTQ11" s="1585"/>
      <c r="GTR11" s="1585"/>
      <c r="GTS11" s="1585"/>
      <c r="GTT11" s="1585"/>
      <c r="GTU11" s="1585"/>
      <c r="GTV11" s="1585"/>
      <c r="GTW11" s="1585"/>
      <c r="GTX11" s="1585"/>
      <c r="GTY11" s="1585"/>
      <c r="GTZ11" s="1585"/>
      <c r="GUA11" s="1585"/>
      <c r="GUB11" s="1585"/>
      <c r="GUC11" s="1585"/>
      <c r="GUD11" s="1585"/>
      <c r="GUE11" s="1585"/>
      <c r="GUF11" s="1585"/>
      <c r="GUG11" s="1585"/>
      <c r="GUH11" s="1585"/>
      <c r="GUI11" s="1585"/>
      <c r="GUJ11" s="1585"/>
      <c r="GUK11" s="1585"/>
      <c r="GUL11" s="1585"/>
      <c r="GUM11" s="1585"/>
      <c r="GUN11" s="1585"/>
      <c r="GUO11" s="1585"/>
      <c r="GUP11" s="1585"/>
      <c r="GUQ11" s="1585"/>
      <c r="GUR11" s="1585"/>
      <c r="GUS11" s="1585"/>
      <c r="GUT11" s="1585"/>
      <c r="GUU11" s="1585"/>
      <c r="GUV11" s="1585"/>
      <c r="GUW11" s="1585"/>
      <c r="GUX11" s="1585"/>
      <c r="GUY11" s="1585"/>
      <c r="GUZ11" s="1585"/>
      <c r="GVA11" s="1585"/>
      <c r="GVB11" s="1585"/>
      <c r="GVC11" s="1585"/>
      <c r="GVD11" s="1585"/>
      <c r="GVE11" s="1585"/>
      <c r="GVF11" s="1585"/>
      <c r="GVG11" s="1585"/>
      <c r="GVH11" s="1585"/>
      <c r="GVI11" s="1585"/>
      <c r="GVJ11" s="1585"/>
      <c r="GVK11" s="1585"/>
      <c r="GVL11" s="1585"/>
      <c r="GVM11" s="1585"/>
      <c r="GVN11" s="1585"/>
      <c r="GVO11" s="1585"/>
      <c r="GVP11" s="1585"/>
      <c r="GVQ11" s="1585"/>
      <c r="GVR11" s="1585"/>
      <c r="GVS11" s="1585"/>
      <c r="GVT11" s="1585"/>
      <c r="GVU11" s="1585"/>
      <c r="GVV11" s="1585"/>
      <c r="GVW11" s="1585"/>
      <c r="GVX11" s="1585"/>
      <c r="GVY11" s="1585"/>
      <c r="GVZ11" s="1585"/>
      <c r="GWA11" s="1585"/>
      <c r="GWB11" s="1585"/>
      <c r="GWC11" s="1585"/>
      <c r="GWD11" s="1585"/>
      <c r="GWE11" s="1585"/>
      <c r="GWF11" s="1585"/>
      <c r="GWG11" s="1585"/>
      <c r="GWH11" s="1585"/>
      <c r="GWI11" s="1585"/>
      <c r="GWJ11" s="1585"/>
      <c r="GWK11" s="1585"/>
      <c r="GWL11" s="1585"/>
      <c r="GWM11" s="1585"/>
      <c r="GWN11" s="1585"/>
      <c r="GWO11" s="1585"/>
      <c r="GWP11" s="1585"/>
      <c r="GWQ11" s="1585"/>
      <c r="GWR11" s="1585"/>
      <c r="GWS11" s="1585"/>
      <c r="GWT11" s="1585"/>
      <c r="GWU11" s="1585"/>
      <c r="GWV11" s="1585"/>
      <c r="GWW11" s="1585"/>
      <c r="GWX11" s="1585"/>
      <c r="GWY11" s="1585"/>
      <c r="GWZ11" s="1585"/>
      <c r="GXA11" s="1585"/>
      <c r="GXB11" s="1585"/>
      <c r="GXC11" s="1585"/>
      <c r="GXD11" s="1585"/>
      <c r="GXE11" s="1585"/>
      <c r="GXF11" s="1585"/>
      <c r="GXG11" s="1585"/>
      <c r="GXH11" s="1585"/>
      <c r="GXI11" s="1585"/>
      <c r="GXJ11" s="1585"/>
      <c r="GXK11" s="1585"/>
      <c r="GXL11" s="1585"/>
      <c r="GXM11" s="1585"/>
      <c r="GXN11" s="1585"/>
      <c r="GXO11" s="1585"/>
      <c r="GXP11" s="1585"/>
      <c r="GXQ11" s="1585"/>
      <c r="GXR11" s="1585"/>
      <c r="GXS11" s="1585"/>
      <c r="GXT11" s="1585"/>
      <c r="GXU11" s="1585"/>
      <c r="GXV11" s="1585"/>
      <c r="GXW11" s="1585"/>
      <c r="GXX11" s="1585"/>
      <c r="GXY11" s="1585"/>
      <c r="GXZ11" s="1585"/>
      <c r="GYA11" s="1585"/>
      <c r="GYB11" s="1585"/>
      <c r="GYC11" s="1585"/>
      <c r="GYD11" s="1585"/>
      <c r="GYE11" s="1585"/>
      <c r="GYF11" s="1585"/>
      <c r="GYG11" s="1585"/>
      <c r="GYH11" s="1585"/>
      <c r="GYI11" s="1585"/>
      <c r="GYJ11" s="1585"/>
      <c r="GYK11" s="1585"/>
      <c r="GYL11" s="1585"/>
      <c r="GYM11" s="1585"/>
      <c r="GYN11" s="1585"/>
      <c r="GYO11" s="1585"/>
      <c r="GYP11" s="1585"/>
      <c r="GYQ11" s="1585"/>
      <c r="GYR11" s="1585"/>
      <c r="GYS11" s="1585"/>
      <c r="GYT11" s="1585"/>
      <c r="GYU11" s="1585"/>
      <c r="GYV11" s="1585"/>
      <c r="GYW11" s="1585"/>
      <c r="GYX11" s="1585"/>
      <c r="GYY11" s="1585"/>
      <c r="GYZ11" s="1585"/>
      <c r="GZA11" s="1585"/>
      <c r="GZB11" s="1585"/>
      <c r="GZC11" s="1585"/>
      <c r="GZD11" s="1585"/>
      <c r="GZE11" s="1585"/>
      <c r="GZF11" s="1585"/>
      <c r="GZG11" s="1585"/>
      <c r="GZH11" s="1585"/>
      <c r="GZI11" s="1585"/>
      <c r="GZJ11" s="1585"/>
      <c r="GZK11" s="1585"/>
      <c r="GZL11" s="1585"/>
      <c r="GZM11" s="1585"/>
      <c r="GZN11" s="1585"/>
      <c r="GZO11" s="1585"/>
      <c r="GZP11" s="1585"/>
      <c r="GZQ11" s="1585"/>
      <c r="GZR11" s="1585"/>
      <c r="GZS11" s="1585"/>
      <c r="GZT11" s="1585"/>
      <c r="GZU11" s="1585"/>
      <c r="GZV11" s="1585"/>
      <c r="GZW11" s="1585"/>
      <c r="GZX11" s="1585"/>
      <c r="GZY11" s="1585"/>
      <c r="GZZ11" s="1585"/>
      <c r="HAA11" s="1585"/>
      <c r="HAB11" s="1585"/>
      <c r="HAC11" s="1585"/>
      <c r="HAD11" s="1585"/>
      <c r="HAE11" s="1585"/>
      <c r="HAF11" s="1585"/>
      <c r="HAG11" s="1585"/>
      <c r="HAH11" s="1585"/>
      <c r="HAI11" s="1585"/>
      <c r="HAJ11" s="1585"/>
      <c r="HAK11" s="1585"/>
      <c r="HAL11" s="1585"/>
      <c r="HAM11" s="1585"/>
      <c r="HAN11" s="1585"/>
      <c r="HAO11" s="1585"/>
      <c r="HAP11" s="1585"/>
      <c r="HAQ11" s="1585"/>
      <c r="HAR11" s="1585"/>
      <c r="HAS11" s="1585"/>
      <c r="HAT11" s="1585"/>
      <c r="HAU11" s="1585"/>
      <c r="HAV11" s="1585"/>
      <c r="HAW11" s="1585"/>
      <c r="HAX11" s="1585"/>
      <c r="HAY11" s="1585"/>
      <c r="HAZ11" s="1585"/>
      <c r="HBA11" s="1585"/>
      <c r="HBB11" s="1585"/>
      <c r="HBC11" s="1585"/>
      <c r="HBD11" s="1585"/>
      <c r="HBE11" s="1585"/>
      <c r="HBF11" s="1585"/>
      <c r="HBG11" s="1585"/>
      <c r="HBH11" s="1585"/>
      <c r="HBI11" s="1585"/>
      <c r="HBJ11" s="1585"/>
      <c r="HBK11" s="1585"/>
      <c r="HBL11" s="1585"/>
      <c r="HBM11" s="1585"/>
      <c r="HBN11" s="1585"/>
      <c r="HBO11" s="1585"/>
      <c r="HBP11" s="1585"/>
      <c r="HBQ11" s="1585"/>
      <c r="HBR11" s="1585"/>
      <c r="HBS11" s="1585"/>
      <c r="HBT11" s="1585"/>
      <c r="HBU11" s="1585"/>
      <c r="HBV11" s="1585"/>
      <c r="HBW11" s="1585"/>
      <c r="HBX11" s="1585"/>
      <c r="HBY11" s="1585"/>
      <c r="HBZ11" s="1585"/>
      <c r="HCA11" s="1585"/>
      <c r="HCB11" s="1585"/>
      <c r="HCC11" s="1585"/>
      <c r="HCD11" s="1585"/>
      <c r="HCE11" s="1585"/>
      <c r="HCF11" s="1585"/>
      <c r="HCG11" s="1585"/>
      <c r="HCH11" s="1585"/>
      <c r="HCI11" s="1585"/>
      <c r="HCJ11" s="1585"/>
      <c r="HCK11" s="1585"/>
      <c r="HCL11" s="1585"/>
      <c r="HCM11" s="1585"/>
      <c r="HCN11" s="1585"/>
      <c r="HCO11" s="1585"/>
      <c r="HCP11" s="1585"/>
      <c r="HCQ11" s="1585"/>
      <c r="HCR11" s="1585"/>
      <c r="HCS11" s="1585"/>
      <c r="HCT11" s="1585"/>
      <c r="HCU11" s="1585"/>
      <c r="HCV11" s="1585"/>
      <c r="HCW11" s="1585"/>
      <c r="HCX11" s="1585"/>
      <c r="HCY11" s="1585"/>
      <c r="HCZ11" s="1585"/>
      <c r="HDA11" s="1585"/>
      <c r="HDB11" s="1585"/>
      <c r="HDC11" s="1585"/>
      <c r="HDD11" s="1585"/>
      <c r="HDE11" s="1585"/>
      <c r="HDF11" s="1585"/>
      <c r="HDG11" s="1585"/>
      <c r="HDH11" s="1585"/>
      <c r="HDI11" s="1585"/>
      <c r="HDJ11" s="1585"/>
      <c r="HDK11" s="1585"/>
      <c r="HDL11" s="1585"/>
      <c r="HDM11" s="1585"/>
      <c r="HDN11" s="1585"/>
      <c r="HDO11" s="1585"/>
      <c r="HDP11" s="1585"/>
      <c r="HDQ11" s="1585"/>
      <c r="HDR11" s="1585"/>
      <c r="HDS11" s="1585"/>
      <c r="HDT11" s="1585"/>
      <c r="HDU11" s="1585"/>
      <c r="HDV11" s="1585"/>
      <c r="HDW11" s="1585"/>
      <c r="HDX11" s="1585"/>
      <c r="HDY11" s="1585"/>
      <c r="HDZ11" s="1585"/>
      <c r="HEA11" s="1585"/>
      <c r="HEB11" s="1585"/>
      <c r="HEC11" s="1585"/>
      <c r="HED11" s="1585"/>
      <c r="HEE11" s="1585"/>
      <c r="HEF11" s="1585"/>
      <c r="HEG11" s="1585"/>
      <c r="HEH11" s="1585"/>
      <c r="HEI11" s="1585"/>
      <c r="HEJ11" s="1585"/>
      <c r="HEK11" s="1585"/>
      <c r="HEL11" s="1585"/>
      <c r="HEM11" s="1585"/>
      <c r="HEN11" s="1585"/>
      <c r="HEO11" s="1585"/>
      <c r="HEP11" s="1585"/>
      <c r="HEQ11" s="1585"/>
      <c r="HER11" s="1585"/>
      <c r="HES11" s="1585"/>
      <c r="HET11" s="1585"/>
      <c r="HEU11" s="1585"/>
      <c r="HEV11" s="1585"/>
      <c r="HEW11" s="1585"/>
      <c r="HEX11" s="1585"/>
      <c r="HEY11" s="1585"/>
      <c r="HEZ11" s="1585"/>
      <c r="HFA11" s="1585"/>
      <c r="HFB11" s="1585"/>
      <c r="HFC11" s="1585"/>
      <c r="HFD11" s="1585"/>
      <c r="HFE11" s="1585"/>
      <c r="HFF11" s="1585"/>
      <c r="HFG11" s="1585"/>
      <c r="HFH11" s="1585"/>
      <c r="HFI11" s="1585"/>
      <c r="HFJ11" s="1585"/>
      <c r="HFK11" s="1585"/>
      <c r="HFL11" s="1585"/>
      <c r="HFM11" s="1585"/>
      <c r="HFN11" s="1585"/>
      <c r="HFO11" s="1585"/>
      <c r="HFP11" s="1585"/>
      <c r="HFQ11" s="1585"/>
      <c r="HFR11" s="1585"/>
      <c r="HFS11" s="1585"/>
      <c r="HFT11" s="1585"/>
      <c r="HFU11" s="1585"/>
      <c r="HFV11" s="1585"/>
      <c r="HFW11" s="1585"/>
      <c r="HFX11" s="1585"/>
      <c r="HFY11" s="1585"/>
      <c r="HFZ11" s="1585"/>
      <c r="HGA11" s="1585"/>
      <c r="HGB11" s="1585"/>
      <c r="HGC11" s="1585"/>
      <c r="HGD11" s="1585"/>
      <c r="HGE11" s="1585"/>
      <c r="HGF11" s="1585"/>
      <c r="HGG11" s="1585"/>
      <c r="HGH11" s="1585"/>
      <c r="HGI11" s="1585"/>
      <c r="HGJ11" s="1585"/>
      <c r="HGK11" s="1585"/>
      <c r="HGL11" s="1585"/>
      <c r="HGM11" s="1585"/>
      <c r="HGN11" s="1585"/>
      <c r="HGO11" s="1585"/>
      <c r="HGP11" s="1585"/>
      <c r="HGQ11" s="1585"/>
      <c r="HGR11" s="1585"/>
      <c r="HGS11" s="1585"/>
      <c r="HGT11" s="1585"/>
      <c r="HGU11" s="1585"/>
      <c r="HGV11" s="1585"/>
      <c r="HGW11" s="1585"/>
      <c r="HGX11" s="1585"/>
      <c r="HGY11" s="1585"/>
      <c r="HGZ11" s="1585"/>
      <c r="HHA11" s="1585"/>
      <c r="HHB11" s="1585"/>
      <c r="HHC11" s="1585"/>
      <c r="HHD11" s="1585"/>
      <c r="HHE11" s="1585"/>
      <c r="HHF11" s="1585"/>
      <c r="HHG11" s="1585"/>
      <c r="HHH11" s="1585"/>
      <c r="HHI11" s="1585"/>
      <c r="HHJ11" s="1585"/>
      <c r="HHK11" s="1585"/>
      <c r="HHL11" s="1585"/>
      <c r="HHM11" s="1585"/>
      <c r="HHN11" s="1585"/>
      <c r="HHO11" s="1585"/>
      <c r="HHP11" s="1585"/>
      <c r="HHQ11" s="1585"/>
      <c r="HHR11" s="1585"/>
      <c r="HHS11" s="1585"/>
      <c r="HHT11" s="1585"/>
      <c r="HHU11" s="1585"/>
      <c r="HHV11" s="1585"/>
      <c r="HHW11" s="1585"/>
      <c r="HHX11" s="1585"/>
      <c r="HHY11" s="1585"/>
      <c r="HHZ11" s="1585"/>
      <c r="HIA11" s="1585"/>
      <c r="HIB11" s="1585"/>
      <c r="HIC11" s="1585"/>
      <c r="HID11" s="1585"/>
      <c r="HIE11" s="1585"/>
      <c r="HIF11" s="1585"/>
      <c r="HIG11" s="1585"/>
      <c r="HIH11" s="1585"/>
      <c r="HII11" s="1585"/>
      <c r="HIJ11" s="1585"/>
      <c r="HIK11" s="1585"/>
      <c r="HIL11" s="1585"/>
      <c r="HIM11" s="1585"/>
      <c r="HIN11" s="1585"/>
      <c r="HIO11" s="1585"/>
      <c r="HIP11" s="1585"/>
      <c r="HIQ11" s="1585"/>
      <c r="HIR11" s="1585"/>
      <c r="HIS11" s="1585"/>
      <c r="HIT11" s="1585"/>
      <c r="HIU11" s="1585"/>
      <c r="HIV11" s="1585"/>
      <c r="HIW11" s="1585"/>
      <c r="HIX11" s="1585"/>
      <c r="HIY11" s="1585"/>
      <c r="HIZ11" s="1585"/>
      <c r="HJA11" s="1585"/>
      <c r="HJB11" s="1585"/>
      <c r="HJC11" s="1585"/>
      <c r="HJD11" s="1585"/>
      <c r="HJE11" s="1585"/>
      <c r="HJF11" s="1585"/>
      <c r="HJG11" s="1585"/>
      <c r="HJH11" s="1585"/>
      <c r="HJI11" s="1585"/>
      <c r="HJJ11" s="1585"/>
      <c r="HJK11" s="1585"/>
      <c r="HJL11" s="1585"/>
      <c r="HJM11" s="1585"/>
      <c r="HJN11" s="1585"/>
      <c r="HJO11" s="1585"/>
      <c r="HJP11" s="1585"/>
      <c r="HJQ11" s="1585"/>
      <c r="HJR11" s="1585"/>
      <c r="HJS11" s="1585"/>
      <c r="HJT11" s="1585"/>
      <c r="HJU11" s="1585"/>
      <c r="HJV11" s="1585"/>
      <c r="HJW11" s="1585"/>
      <c r="HJX11" s="1585"/>
      <c r="HJY11" s="1585"/>
      <c r="HJZ11" s="1585"/>
      <c r="HKA11" s="1585"/>
      <c r="HKB11" s="1585"/>
      <c r="HKC11" s="1585"/>
      <c r="HKD11" s="1585"/>
      <c r="HKE11" s="1585"/>
      <c r="HKF11" s="1585"/>
      <c r="HKG11" s="1585"/>
      <c r="HKH11" s="1585"/>
      <c r="HKI11" s="1585"/>
      <c r="HKJ11" s="1585"/>
      <c r="HKK11" s="1585"/>
      <c r="HKL11" s="1585"/>
      <c r="HKM11" s="1585"/>
      <c r="HKN11" s="1585"/>
      <c r="HKO11" s="1585"/>
      <c r="HKP11" s="1585"/>
      <c r="HKQ11" s="1585"/>
      <c r="HKR11" s="1585"/>
      <c r="HKS11" s="1585"/>
      <c r="HKT11" s="1585"/>
      <c r="HKU11" s="1585"/>
      <c r="HKV11" s="1585"/>
      <c r="HKW11" s="1585"/>
      <c r="HKX11" s="1585"/>
      <c r="HKY11" s="1585"/>
      <c r="HKZ11" s="1585"/>
      <c r="HLA11" s="1585"/>
      <c r="HLB11" s="1585"/>
      <c r="HLC11" s="1585"/>
      <c r="HLD11" s="1585"/>
      <c r="HLE11" s="1585"/>
      <c r="HLF11" s="1585"/>
      <c r="HLG11" s="1585"/>
      <c r="HLH11" s="1585"/>
      <c r="HLI11" s="1585"/>
      <c r="HLJ11" s="1585"/>
      <c r="HLK11" s="1585"/>
      <c r="HLL11" s="1585"/>
      <c r="HLM11" s="1585"/>
      <c r="HLN11" s="1585"/>
      <c r="HLO11" s="1585"/>
      <c r="HLP11" s="1585"/>
      <c r="HLQ11" s="1585"/>
      <c r="HLR11" s="1585"/>
      <c r="HLS11" s="1585"/>
      <c r="HLT11" s="1585"/>
      <c r="HLU11" s="1585"/>
      <c r="HLV11" s="1585"/>
      <c r="HLW11" s="1585"/>
      <c r="HLX11" s="1585"/>
      <c r="HLY11" s="1585"/>
      <c r="HLZ11" s="1585"/>
      <c r="HMA11" s="1585"/>
      <c r="HMB11" s="1585"/>
      <c r="HMC11" s="1585"/>
      <c r="HMD11" s="1585"/>
      <c r="HME11" s="1585"/>
      <c r="HMF11" s="1585"/>
      <c r="HMG11" s="1585"/>
      <c r="HMH11" s="1585"/>
      <c r="HMI11" s="1585"/>
      <c r="HMJ11" s="1585"/>
      <c r="HMK11" s="1585"/>
      <c r="HML11" s="1585"/>
      <c r="HMM11" s="1585"/>
      <c r="HMN11" s="1585"/>
      <c r="HMO11" s="1585"/>
      <c r="HMP11" s="1585"/>
      <c r="HMQ11" s="1585"/>
      <c r="HMR11" s="1585"/>
      <c r="HMS11" s="1585"/>
      <c r="HMT11" s="1585"/>
      <c r="HMU11" s="1585"/>
      <c r="HMV11" s="1585"/>
      <c r="HMW11" s="1585"/>
      <c r="HMX11" s="1585"/>
      <c r="HMY11" s="1585"/>
      <c r="HMZ11" s="1585"/>
      <c r="HNA11" s="1585"/>
      <c r="HNB11" s="1585"/>
      <c r="HNC11" s="1585"/>
      <c r="HND11" s="1585"/>
      <c r="HNE11" s="1585"/>
      <c r="HNF11" s="1585"/>
      <c r="HNG11" s="1585"/>
      <c r="HNH11" s="1585"/>
      <c r="HNI11" s="1585"/>
      <c r="HNJ11" s="1585"/>
      <c r="HNK11" s="1585"/>
      <c r="HNL11" s="1585"/>
      <c r="HNM11" s="1585"/>
      <c r="HNN11" s="1585"/>
      <c r="HNO11" s="1585"/>
      <c r="HNP11" s="1585"/>
      <c r="HNQ11" s="1585"/>
      <c r="HNR11" s="1585"/>
      <c r="HNS11" s="1585"/>
      <c r="HNT11" s="1585"/>
      <c r="HNU11" s="1585"/>
      <c r="HNV11" s="1585"/>
      <c r="HNW11" s="1585"/>
      <c r="HNX11" s="1585"/>
      <c r="HNY11" s="1585"/>
      <c r="HNZ11" s="1585"/>
      <c r="HOA11" s="1585"/>
      <c r="HOB11" s="1585"/>
      <c r="HOC11" s="1585"/>
      <c r="HOD11" s="1585"/>
      <c r="HOE11" s="1585"/>
      <c r="HOF11" s="1585"/>
      <c r="HOG11" s="1585"/>
      <c r="HOH11" s="1585"/>
      <c r="HOI11" s="1585"/>
      <c r="HOJ11" s="1585"/>
      <c r="HOK11" s="1585"/>
      <c r="HOL11" s="1585"/>
      <c r="HOM11" s="1585"/>
      <c r="HON11" s="1585"/>
      <c r="HOO11" s="1585"/>
      <c r="HOP11" s="1585"/>
      <c r="HOQ11" s="1585"/>
      <c r="HOR11" s="1585"/>
      <c r="HOS11" s="1585"/>
      <c r="HOT11" s="1585"/>
      <c r="HOU11" s="1585"/>
      <c r="HOV11" s="1585"/>
      <c r="HOW11" s="1585"/>
      <c r="HOX11" s="1585"/>
      <c r="HOY11" s="1585"/>
      <c r="HOZ11" s="1585"/>
      <c r="HPA11" s="1585"/>
      <c r="HPB11" s="1585"/>
      <c r="HPC11" s="1585"/>
      <c r="HPD11" s="1585"/>
      <c r="HPE11" s="1585"/>
      <c r="HPF11" s="1585"/>
      <c r="HPG11" s="1585"/>
      <c r="HPH11" s="1585"/>
      <c r="HPI11" s="1585"/>
      <c r="HPJ11" s="1585"/>
      <c r="HPK11" s="1585"/>
      <c r="HPL11" s="1585"/>
      <c r="HPM11" s="1585"/>
      <c r="HPN11" s="1585"/>
      <c r="HPO11" s="1585"/>
      <c r="HPP11" s="1585"/>
      <c r="HPQ11" s="1585"/>
      <c r="HPR11" s="1585"/>
      <c r="HPS11" s="1585"/>
      <c r="HPT11" s="1585"/>
      <c r="HPU11" s="1585"/>
      <c r="HPV11" s="1585"/>
      <c r="HPW11" s="1585"/>
      <c r="HPX11" s="1585"/>
      <c r="HPY11" s="1585"/>
      <c r="HPZ11" s="1585"/>
      <c r="HQA11" s="1585"/>
      <c r="HQB11" s="1585"/>
      <c r="HQC11" s="1585"/>
      <c r="HQD11" s="1585"/>
      <c r="HQE11" s="1585"/>
      <c r="HQF11" s="1585"/>
      <c r="HQG11" s="1585"/>
      <c r="HQH11" s="1585"/>
      <c r="HQI11" s="1585"/>
      <c r="HQJ11" s="1585"/>
      <c r="HQK11" s="1585"/>
      <c r="HQL11" s="1585"/>
      <c r="HQM11" s="1585"/>
      <c r="HQN11" s="1585"/>
      <c r="HQO11" s="1585"/>
      <c r="HQP11" s="1585"/>
      <c r="HQQ11" s="1585"/>
      <c r="HQR11" s="1585"/>
      <c r="HQS11" s="1585"/>
      <c r="HQT11" s="1585"/>
      <c r="HQU11" s="1585"/>
      <c r="HQV11" s="1585"/>
      <c r="HQW11" s="1585"/>
      <c r="HQX11" s="1585"/>
      <c r="HQY11" s="1585"/>
      <c r="HQZ11" s="1585"/>
      <c r="HRA11" s="1585"/>
      <c r="HRB11" s="1585"/>
      <c r="HRC11" s="1585"/>
      <c r="HRD11" s="1585"/>
      <c r="HRE11" s="1585"/>
      <c r="HRF11" s="1585"/>
      <c r="HRG11" s="1585"/>
      <c r="HRH11" s="1585"/>
      <c r="HRI11" s="1585"/>
      <c r="HRJ11" s="1585"/>
      <c r="HRK11" s="1585"/>
      <c r="HRL11" s="1585"/>
      <c r="HRM11" s="1585"/>
      <c r="HRN11" s="1585"/>
      <c r="HRO11" s="1585"/>
      <c r="HRP11" s="1585"/>
      <c r="HRQ11" s="1585"/>
      <c r="HRR11" s="1585"/>
      <c r="HRS11" s="1585"/>
      <c r="HRT11" s="1585"/>
      <c r="HRU11" s="1585"/>
      <c r="HRV11" s="1585"/>
      <c r="HRW11" s="1585"/>
      <c r="HRX11" s="1585"/>
      <c r="HRY11" s="1585"/>
      <c r="HRZ11" s="1585"/>
      <c r="HSA11" s="1585"/>
      <c r="HSB11" s="1585"/>
      <c r="HSC11" s="1585"/>
      <c r="HSD11" s="1585"/>
      <c r="HSE11" s="1585"/>
      <c r="HSF11" s="1585"/>
      <c r="HSG11" s="1585"/>
      <c r="HSH11" s="1585"/>
      <c r="HSI11" s="1585"/>
      <c r="HSJ11" s="1585"/>
      <c r="HSK11" s="1585"/>
      <c r="HSL11" s="1585"/>
      <c r="HSM11" s="1585"/>
      <c r="HSN11" s="1585"/>
      <c r="HSO11" s="1585"/>
      <c r="HSP11" s="1585"/>
      <c r="HSQ11" s="1585"/>
      <c r="HSR11" s="1585"/>
      <c r="HSS11" s="1585"/>
      <c r="HST11" s="1585"/>
      <c r="HSU11" s="1585"/>
      <c r="HSV11" s="1585"/>
      <c r="HSW11" s="1585"/>
      <c r="HSX11" s="1585"/>
      <c r="HSY11" s="1585"/>
      <c r="HSZ11" s="1585"/>
      <c r="HTA11" s="1585"/>
      <c r="HTB11" s="1585"/>
      <c r="HTC11" s="1585"/>
      <c r="HTD11" s="1585"/>
      <c r="HTE11" s="1585"/>
      <c r="HTF11" s="1585"/>
      <c r="HTG11" s="1585"/>
      <c r="HTH11" s="1585"/>
      <c r="HTI11" s="1585"/>
      <c r="HTJ11" s="1585"/>
      <c r="HTK11" s="1585"/>
      <c r="HTL11" s="1585"/>
      <c r="HTM11" s="1585"/>
      <c r="HTN11" s="1585"/>
      <c r="HTO11" s="1585"/>
      <c r="HTP11" s="1585"/>
      <c r="HTQ11" s="1585"/>
      <c r="HTR11" s="1585"/>
      <c r="HTS11" s="1585"/>
      <c r="HTT11" s="1585"/>
      <c r="HTU11" s="1585"/>
      <c r="HTV11" s="1585"/>
      <c r="HTW11" s="1585"/>
      <c r="HTX11" s="1585"/>
      <c r="HTY11" s="1585"/>
      <c r="HTZ11" s="1585"/>
      <c r="HUA11" s="1585"/>
      <c r="HUB11" s="1585"/>
      <c r="HUC11" s="1585"/>
      <c r="HUD11" s="1585"/>
      <c r="HUE11" s="1585"/>
      <c r="HUF11" s="1585"/>
      <c r="HUG11" s="1585"/>
      <c r="HUH11" s="1585"/>
      <c r="HUI11" s="1585"/>
      <c r="HUJ11" s="1585"/>
      <c r="HUK11" s="1585"/>
      <c r="HUL11" s="1585"/>
      <c r="HUM11" s="1585"/>
      <c r="HUN11" s="1585"/>
      <c r="HUO11" s="1585"/>
      <c r="HUP11" s="1585"/>
      <c r="HUQ11" s="1585"/>
      <c r="HUR11" s="1585"/>
      <c r="HUS11" s="1585"/>
      <c r="HUT11" s="1585"/>
      <c r="HUU11" s="1585"/>
      <c r="HUV11" s="1585"/>
      <c r="HUW11" s="1585"/>
      <c r="HUX11" s="1585"/>
      <c r="HUY11" s="1585"/>
      <c r="HUZ11" s="1585"/>
      <c r="HVA11" s="1585"/>
      <c r="HVB11" s="1585"/>
      <c r="HVC11" s="1585"/>
      <c r="HVD11" s="1585"/>
      <c r="HVE11" s="1585"/>
      <c r="HVF11" s="1585"/>
      <c r="HVG11" s="1585"/>
      <c r="HVH11" s="1585"/>
      <c r="HVI11" s="1585"/>
      <c r="HVJ11" s="1585"/>
      <c r="HVK11" s="1585"/>
      <c r="HVL11" s="1585"/>
      <c r="HVM11" s="1585"/>
      <c r="HVN11" s="1585"/>
      <c r="HVO11" s="1585"/>
      <c r="HVP11" s="1585"/>
      <c r="HVQ11" s="1585"/>
      <c r="HVR11" s="1585"/>
      <c r="HVS11" s="1585"/>
      <c r="HVT11" s="1585"/>
      <c r="HVU11" s="1585"/>
      <c r="HVV11" s="1585"/>
      <c r="HVW11" s="1585"/>
      <c r="HVX11" s="1585"/>
      <c r="HVY11" s="1585"/>
      <c r="HVZ11" s="1585"/>
      <c r="HWA11" s="1585"/>
      <c r="HWB11" s="1585"/>
      <c r="HWC11" s="1585"/>
      <c r="HWD11" s="1585"/>
      <c r="HWE11" s="1585"/>
      <c r="HWF11" s="1585"/>
      <c r="HWG11" s="1585"/>
      <c r="HWH11" s="1585"/>
      <c r="HWI11" s="1585"/>
      <c r="HWJ11" s="1585"/>
      <c r="HWK11" s="1585"/>
      <c r="HWL11" s="1585"/>
      <c r="HWM11" s="1585"/>
      <c r="HWN11" s="1585"/>
      <c r="HWO11" s="1585"/>
      <c r="HWP11" s="1585"/>
      <c r="HWQ11" s="1585"/>
      <c r="HWR11" s="1585"/>
      <c r="HWS11" s="1585"/>
      <c r="HWT11" s="1585"/>
      <c r="HWU11" s="1585"/>
      <c r="HWV11" s="1585"/>
      <c r="HWW11" s="1585"/>
      <c r="HWX11" s="1585"/>
      <c r="HWY11" s="1585"/>
      <c r="HWZ11" s="1585"/>
      <c r="HXA11" s="1585"/>
      <c r="HXB11" s="1585"/>
      <c r="HXC11" s="1585"/>
      <c r="HXD11" s="1585"/>
      <c r="HXE11" s="1585"/>
      <c r="HXF11" s="1585"/>
      <c r="HXG11" s="1585"/>
      <c r="HXH11" s="1585"/>
      <c r="HXI11" s="1585"/>
      <c r="HXJ11" s="1585"/>
      <c r="HXK11" s="1585"/>
      <c r="HXL11" s="1585"/>
      <c r="HXM11" s="1585"/>
      <c r="HXN11" s="1585"/>
      <c r="HXO11" s="1585"/>
      <c r="HXP11" s="1585"/>
      <c r="HXQ11" s="1585"/>
      <c r="HXR11" s="1585"/>
      <c r="HXS11" s="1585"/>
      <c r="HXT11" s="1585"/>
      <c r="HXU11" s="1585"/>
      <c r="HXV11" s="1585"/>
      <c r="HXW11" s="1585"/>
      <c r="HXX11" s="1585"/>
      <c r="HXY11" s="1585"/>
      <c r="HXZ11" s="1585"/>
      <c r="HYA11" s="1585"/>
      <c r="HYB11" s="1585"/>
      <c r="HYC11" s="1585"/>
      <c r="HYD11" s="1585"/>
      <c r="HYE11" s="1585"/>
      <c r="HYF11" s="1585"/>
      <c r="HYG11" s="1585"/>
      <c r="HYH11" s="1585"/>
      <c r="HYI11" s="1585"/>
      <c r="HYJ11" s="1585"/>
      <c r="HYK11" s="1585"/>
      <c r="HYL11" s="1585"/>
      <c r="HYM11" s="1585"/>
      <c r="HYN11" s="1585"/>
      <c r="HYO11" s="1585"/>
      <c r="HYP11" s="1585"/>
      <c r="HYQ11" s="1585"/>
      <c r="HYR11" s="1585"/>
      <c r="HYS11" s="1585"/>
      <c r="HYT11" s="1585"/>
      <c r="HYU11" s="1585"/>
      <c r="HYV11" s="1585"/>
      <c r="HYW11" s="1585"/>
      <c r="HYX11" s="1585"/>
      <c r="HYY11" s="1585"/>
      <c r="HYZ11" s="1585"/>
      <c r="HZA11" s="1585"/>
      <c r="HZB11" s="1585"/>
      <c r="HZC11" s="1585"/>
      <c r="HZD11" s="1585"/>
      <c r="HZE11" s="1585"/>
      <c r="HZF11" s="1585"/>
      <c r="HZG11" s="1585"/>
      <c r="HZH11" s="1585"/>
      <c r="HZI11" s="1585"/>
      <c r="HZJ11" s="1585"/>
      <c r="HZK11" s="1585"/>
      <c r="HZL11" s="1585"/>
      <c r="HZM11" s="1585"/>
      <c r="HZN11" s="1585"/>
      <c r="HZO11" s="1585"/>
      <c r="HZP11" s="1585"/>
      <c r="HZQ11" s="1585"/>
      <c r="HZR11" s="1585"/>
      <c r="HZS11" s="1585"/>
      <c r="HZT11" s="1585"/>
      <c r="HZU11" s="1585"/>
      <c r="HZV11" s="1585"/>
      <c r="HZW11" s="1585"/>
      <c r="HZX11" s="1585"/>
      <c r="HZY11" s="1585"/>
      <c r="HZZ11" s="1585"/>
      <c r="IAA11" s="1585"/>
      <c r="IAB11" s="1585"/>
      <c r="IAC11" s="1585"/>
      <c r="IAD11" s="1585"/>
      <c r="IAE11" s="1585"/>
      <c r="IAF11" s="1585"/>
      <c r="IAG11" s="1585"/>
      <c r="IAH11" s="1585"/>
      <c r="IAI11" s="1585"/>
      <c r="IAJ11" s="1585"/>
      <c r="IAK11" s="1585"/>
      <c r="IAL11" s="1585"/>
      <c r="IAM11" s="1585"/>
      <c r="IAN11" s="1585"/>
      <c r="IAO11" s="1585"/>
      <c r="IAP11" s="1585"/>
      <c r="IAQ11" s="1585"/>
      <c r="IAR11" s="1585"/>
      <c r="IAS11" s="1585"/>
      <c r="IAT11" s="1585"/>
      <c r="IAU11" s="1585"/>
      <c r="IAV11" s="1585"/>
      <c r="IAW11" s="1585"/>
      <c r="IAX11" s="1585"/>
      <c r="IAY11" s="1585"/>
      <c r="IAZ11" s="1585"/>
      <c r="IBA11" s="1585"/>
      <c r="IBB11" s="1585"/>
      <c r="IBC11" s="1585"/>
      <c r="IBD11" s="1585"/>
      <c r="IBE11" s="1585"/>
      <c r="IBF11" s="1585"/>
      <c r="IBG11" s="1585"/>
      <c r="IBH11" s="1585"/>
      <c r="IBI11" s="1585"/>
      <c r="IBJ11" s="1585"/>
      <c r="IBK11" s="1585"/>
      <c r="IBL11" s="1585"/>
      <c r="IBM11" s="1585"/>
      <c r="IBN11" s="1585"/>
      <c r="IBO11" s="1585"/>
      <c r="IBP11" s="1585"/>
      <c r="IBQ11" s="1585"/>
      <c r="IBR11" s="1585"/>
      <c r="IBS11" s="1585"/>
      <c r="IBT11" s="1585"/>
      <c r="IBU11" s="1585"/>
      <c r="IBV11" s="1585"/>
      <c r="IBW11" s="1585"/>
      <c r="IBX11" s="1585"/>
      <c r="IBY11" s="1585"/>
      <c r="IBZ11" s="1585"/>
      <c r="ICA11" s="1585"/>
      <c r="ICB11" s="1585"/>
      <c r="ICC11" s="1585"/>
      <c r="ICD11" s="1585"/>
      <c r="ICE11" s="1585"/>
      <c r="ICF11" s="1585"/>
      <c r="ICG11" s="1585"/>
      <c r="ICH11" s="1585"/>
      <c r="ICI11" s="1585"/>
      <c r="ICJ11" s="1585"/>
      <c r="ICK11" s="1585"/>
      <c r="ICL11" s="1585"/>
      <c r="ICM11" s="1585"/>
      <c r="ICN11" s="1585"/>
      <c r="ICO11" s="1585"/>
      <c r="ICP11" s="1585"/>
      <c r="ICQ11" s="1585"/>
      <c r="ICR11" s="1585"/>
      <c r="ICS11" s="1585"/>
      <c r="ICT11" s="1585"/>
      <c r="ICU11" s="1585"/>
      <c r="ICV11" s="1585"/>
      <c r="ICW11" s="1585"/>
      <c r="ICX11" s="1585"/>
      <c r="ICY11" s="1585"/>
      <c r="ICZ11" s="1585"/>
      <c r="IDA11" s="1585"/>
      <c r="IDB11" s="1585"/>
      <c r="IDC11" s="1585"/>
      <c r="IDD11" s="1585"/>
      <c r="IDE11" s="1585"/>
      <c r="IDF11" s="1585"/>
      <c r="IDG11" s="1585"/>
      <c r="IDH11" s="1585"/>
      <c r="IDI11" s="1585"/>
      <c r="IDJ11" s="1585"/>
      <c r="IDK11" s="1585"/>
      <c r="IDL11" s="1585"/>
      <c r="IDM11" s="1585"/>
      <c r="IDN11" s="1585"/>
      <c r="IDO11" s="1585"/>
      <c r="IDP11" s="1585"/>
      <c r="IDQ11" s="1585"/>
      <c r="IDR11" s="1585"/>
      <c r="IDS11" s="1585"/>
      <c r="IDT11" s="1585"/>
      <c r="IDU11" s="1585"/>
      <c r="IDV11" s="1585"/>
      <c r="IDW11" s="1585"/>
      <c r="IDX11" s="1585"/>
      <c r="IDY11" s="1585"/>
      <c r="IDZ11" s="1585"/>
      <c r="IEA11" s="1585"/>
      <c r="IEB11" s="1585"/>
      <c r="IEC11" s="1585"/>
      <c r="IED11" s="1585"/>
      <c r="IEE11" s="1585"/>
      <c r="IEF11" s="1585"/>
      <c r="IEG11" s="1585"/>
      <c r="IEH11" s="1585"/>
      <c r="IEI11" s="1585"/>
      <c r="IEJ11" s="1585"/>
      <c r="IEK11" s="1585"/>
      <c r="IEL11" s="1585"/>
      <c r="IEM11" s="1585"/>
      <c r="IEN11" s="1585"/>
      <c r="IEO11" s="1585"/>
      <c r="IEP11" s="1585"/>
      <c r="IEQ11" s="1585"/>
      <c r="IER11" s="1585"/>
      <c r="IES11" s="1585"/>
      <c r="IET11" s="1585"/>
      <c r="IEU11" s="1585"/>
      <c r="IEV11" s="1585"/>
      <c r="IEW11" s="1585"/>
      <c r="IEX11" s="1585"/>
      <c r="IEY11" s="1585"/>
      <c r="IEZ11" s="1585"/>
      <c r="IFA11" s="1585"/>
      <c r="IFB11" s="1585"/>
      <c r="IFC11" s="1585"/>
      <c r="IFD11" s="1585"/>
      <c r="IFE11" s="1585"/>
      <c r="IFF11" s="1585"/>
      <c r="IFG11" s="1585"/>
      <c r="IFH11" s="1585"/>
      <c r="IFI11" s="1585"/>
      <c r="IFJ11" s="1585"/>
      <c r="IFK11" s="1585"/>
      <c r="IFL11" s="1585"/>
      <c r="IFM11" s="1585"/>
      <c r="IFN11" s="1585"/>
      <c r="IFO11" s="1585"/>
      <c r="IFP11" s="1585"/>
      <c r="IFQ11" s="1585"/>
      <c r="IFR11" s="1585"/>
      <c r="IFS11" s="1585"/>
      <c r="IFT11" s="1585"/>
      <c r="IFU11" s="1585"/>
      <c r="IFV11" s="1585"/>
      <c r="IFW11" s="1585"/>
      <c r="IFX11" s="1585"/>
      <c r="IFY11" s="1585"/>
      <c r="IFZ11" s="1585"/>
      <c r="IGA11" s="1585"/>
      <c r="IGB11" s="1585"/>
      <c r="IGC11" s="1585"/>
      <c r="IGD11" s="1585"/>
      <c r="IGE11" s="1585"/>
      <c r="IGF11" s="1585"/>
      <c r="IGG11" s="1585"/>
      <c r="IGH11" s="1585"/>
      <c r="IGI11" s="1585"/>
      <c r="IGJ11" s="1585"/>
      <c r="IGK11" s="1585"/>
      <c r="IGL11" s="1585"/>
      <c r="IGM11" s="1585"/>
      <c r="IGN11" s="1585"/>
      <c r="IGO11" s="1585"/>
      <c r="IGP11" s="1585"/>
      <c r="IGQ11" s="1585"/>
      <c r="IGR11" s="1585"/>
      <c r="IGS11" s="1585"/>
      <c r="IGT11" s="1585"/>
      <c r="IGU11" s="1585"/>
      <c r="IGV11" s="1585"/>
      <c r="IGW11" s="1585"/>
      <c r="IGX11" s="1585"/>
      <c r="IGY11" s="1585"/>
      <c r="IGZ11" s="1585"/>
      <c r="IHA11" s="1585"/>
      <c r="IHB11" s="1585"/>
      <c r="IHC11" s="1585"/>
      <c r="IHD11" s="1585"/>
      <c r="IHE11" s="1585"/>
      <c r="IHF11" s="1585"/>
      <c r="IHG11" s="1585"/>
      <c r="IHH11" s="1585"/>
      <c r="IHI11" s="1585"/>
      <c r="IHJ11" s="1585"/>
      <c r="IHK11" s="1585"/>
      <c r="IHL11" s="1585"/>
      <c r="IHM11" s="1585"/>
      <c r="IHN11" s="1585"/>
      <c r="IHO11" s="1585"/>
      <c r="IHP11" s="1585"/>
      <c r="IHQ11" s="1585"/>
      <c r="IHR11" s="1585"/>
      <c r="IHS11" s="1585"/>
      <c r="IHT11" s="1585"/>
      <c r="IHU11" s="1585"/>
      <c r="IHV11" s="1585"/>
      <c r="IHW11" s="1585"/>
      <c r="IHX11" s="1585"/>
      <c r="IHY11" s="1585"/>
      <c r="IHZ11" s="1585"/>
      <c r="IIA11" s="1585"/>
      <c r="IIB11" s="1585"/>
      <c r="IIC11" s="1585"/>
      <c r="IID11" s="1585"/>
      <c r="IIE11" s="1585"/>
      <c r="IIF11" s="1585"/>
      <c r="IIG11" s="1585"/>
      <c r="IIH11" s="1585"/>
      <c r="III11" s="1585"/>
      <c r="IIJ11" s="1585"/>
      <c r="IIK11" s="1585"/>
      <c r="IIL11" s="1585"/>
      <c r="IIM11" s="1585"/>
      <c r="IIN11" s="1585"/>
      <c r="IIO11" s="1585"/>
      <c r="IIP11" s="1585"/>
      <c r="IIQ11" s="1585"/>
      <c r="IIR11" s="1585"/>
      <c r="IIS11" s="1585"/>
      <c r="IIT11" s="1585"/>
      <c r="IIU11" s="1585"/>
      <c r="IIV11" s="1585"/>
      <c r="IIW11" s="1585"/>
      <c r="IIX11" s="1585"/>
      <c r="IIY11" s="1585"/>
      <c r="IIZ11" s="1585"/>
      <c r="IJA11" s="1585"/>
      <c r="IJB11" s="1585"/>
      <c r="IJC11" s="1585"/>
      <c r="IJD11" s="1585"/>
      <c r="IJE11" s="1585"/>
      <c r="IJF11" s="1585"/>
      <c r="IJG11" s="1585"/>
      <c r="IJH11" s="1585"/>
      <c r="IJI11" s="1585"/>
      <c r="IJJ11" s="1585"/>
      <c r="IJK11" s="1585"/>
      <c r="IJL11" s="1585"/>
      <c r="IJM11" s="1585"/>
      <c r="IJN11" s="1585"/>
      <c r="IJO11" s="1585"/>
      <c r="IJP11" s="1585"/>
      <c r="IJQ11" s="1585"/>
      <c r="IJR11" s="1585"/>
      <c r="IJS11" s="1585"/>
      <c r="IJT11" s="1585"/>
      <c r="IJU11" s="1585"/>
      <c r="IJV11" s="1585"/>
      <c r="IJW11" s="1585"/>
      <c r="IJX11" s="1585"/>
      <c r="IJY11" s="1585"/>
      <c r="IJZ11" s="1585"/>
      <c r="IKA11" s="1585"/>
      <c r="IKB11" s="1585"/>
      <c r="IKC11" s="1585"/>
      <c r="IKD11" s="1585"/>
      <c r="IKE11" s="1585"/>
      <c r="IKF11" s="1585"/>
      <c r="IKG11" s="1585"/>
      <c r="IKH11" s="1585"/>
      <c r="IKI11" s="1585"/>
      <c r="IKJ11" s="1585"/>
      <c r="IKK11" s="1585"/>
      <c r="IKL11" s="1585"/>
      <c r="IKM11" s="1585"/>
      <c r="IKN11" s="1585"/>
      <c r="IKO11" s="1585"/>
      <c r="IKP11" s="1585"/>
      <c r="IKQ11" s="1585"/>
      <c r="IKR11" s="1585"/>
      <c r="IKS11" s="1585"/>
      <c r="IKT11" s="1585"/>
      <c r="IKU11" s="1585"/>
      <c r="IKV11" s="1585"/>
      <c r="IKW11" s="1585"/>
      <c r="IKX11" s="1585"/>
      <c r="IKY11" s="1585"/>
      <c r="IKZ11" s="1585"/>
      <c r="ILA11" s="1585"/>
      <c r="ILB11" s="1585"/>
      <c r="ILC11" s="1585"/>
      <c r="ILD11" s="1585"/>
      <c r="ILE11" s="1585"/>
      <c r="ILF11" s="1585"/>
      <c r="ILG11" s="1585"/>
      <c r="ILH11" s="1585"/>
      <c r="ILI11" s="1585"/>
      <c r="ILJ11" s="1585"/>
      <c r="ILK11" s="1585"/>
      <c r="ILL11" s="1585"/>
      <c r="ILM11" s="1585"/>
      <c r="ILN11" s="1585"/>
      <c r="ILO11" s="1585"/>
      <c r="ILP11" s="1585"/>
      <c r="ILQ11" s="1585"/>
      <c r="ILR11" s="1585"/>
      <c r="ILS11" s="1585"/>
      <c r="ILT11" s="1585"/>
      <c r="ILU11" s="1585"/>
      <c r="ILV11" s="1585"/>
      <c r="ILW11" s="1585"/>
      <c r="ILX11" s="1585"/>
      <c r="ILY11" s="1585"/>
      <c r="ILZ11" s="1585"/>
      <c r="IMA11" s="1585"/>
      <c r="IMB11" s="1585"/>
      <c r="IMC11" s="1585"/>
      <c r="IMD11" s="1585"/>
      <c r="IME11" s="1585"/>
      <c r="IMF11" s="1585"/>
      <c r="IMG11" s="1585"/>
      <c r="IMH11" s="1585"/>
      <c r="IMI11" s="1585"/>
      <c r="IMJ11" s="1585"/>
      <c r="IMK11" s="1585"/>
      <c r="IML11" s="1585"/>
      <c r="IMM11" s="1585"/>
      <c r="IMN11" s="1585"/>
      <c r="IMO11" s="1585"/>
      <c r="IMP11" s="1585"/>
      <c r="IMQ11" s="1585"/>
      <c r="IMR11" s="1585"/>
      <c r="IMS11" s="1585"/>
      <c r="IMT11" s="1585"/>
      <c r="IMU11" s="1585"/>
      <c r="IMV11" s="1585"/>
      <c r="IMW11" s="1585"/>
      <c r="IMX11" s="1585"/>
      <c r="IMY11" s="1585"/>
      <c r="IMZ11" s="1585"/>
      <c r="INA11" s="1585"/>
      <c r="INB11" s="1585"/>
      <c r="INC11" s="1585"/>
      <c r="IND11" s="1585"/>
      <c r="INE11" s="1585"/>
      <c r="INF11" s="1585"/>
      <c r="ING11" s="1585"/>
      <c r="INH11" s="1585"/>
      <c r="INI11" s="1585"/>
      <c r="INJ11" s="1585"/>
      <c r="INK11" s="1585"/>
      <c r="INL11" s="1585"/>
      <c r="INM11" s="1585"/>
      <c r="INN11" s="1585"/>
      <c r="INO11" s="1585"/>
      <c r="INP11" s="1585"/>
      <c r="INQ11" s="1585"/>
      <c r="INR11" s="1585"/>
      <c r="INS11" s="1585"/>
      <c r="INT11" s="1585"/>
      <c r="INU11" s="1585"/>
      <c r="INV11" s="1585"/>
      <c r="INW11" s="1585"/>
      <c r="INX11" s="1585"/>
      <c r="INY11" s="1585"/>
      <c r="INZ11" s="1585"/>
      <c r="IOA11" s="1585"/>
      <c r="IOB11" s="1585"/>
      <c r="IOC11" s="1585"/>
      <c r="IOD11" s="1585"/>
      <c r="IOE11" s="1585"/>
      <c r="IOF11" s="1585"/>
      <c r="IOG11" s="1585"/>
      <c r="IOH11" s="1585"/>
      <c r="IOI11" s="1585"/>
      <c r="IOJ11" s="1585"/>
      <c r="IOK11" s="1585"/>
      <c r="IOL11" s="1585"/>
      <c r="IOM11" s="1585"/>
      <c r="ION11" s="1585"/>
      <c r="IOO11" s="1585"/>
      <c r="IOP11" s="1585"/>
      <c r="IOQ11" s="1585"/>
      <c r="IOR11" s="1585"/>
      <c r="IOS11" s="1585"/>
      <c r="IOT11" s="1585"/>
      <c r="IOU11" s="1585"/>
      <c r="IOV11" s="1585"/>
      <c r="IOW11" s="1585"/>
      <c r="IOX11" s="1585"/>
      <c r="IOY11" s="1585"/>
      <c r="IOZ11" s="1585"/>
      <c r="IPA11" s="1585"/>
      <c r="IPB11" s="1585"/>
      <c r="IPC11" s="1585"/>
      <c r="IPD11" s="1585"/>
      <c r="IPE11" s="1585"/>
      <c r="IPF11" s="1585"/>
      <c r="IPG11" s="1585"/>
      <c r="IPH11" s="1585"/>
      <c r="IPI11" s="1585"/>
      <c r="IPJ11" s="1585"/>
      <c r="IPK11" s="1585"/>
      <c r="IPL11" s="1585"/>
      <c r="IPM11" s="1585"/>
      <c r="IPN11" s="1585"/>
      <c r="IPO11" s="1585"/>
      <c r="IPP11" s="1585"/>
      <c r="IPQ11" s="1585"/>
      <c r="IPR11" s="1585"/>
      <c r="IPS11" s="1585"/>
      <c r="IPT11" s="1585"/>
      <c r="IPU11" s="1585"/>
      <c r="IPV11" s="1585"/>
      <c r="IPW11" s="1585"/>
      <c r="IPX11" s="1585"/>
      <c r="IPY11" s="1585"/>
      <c r="IPZ11" s="1585"/>
      <c r="IQA11" s="1585"/>
      <c r="IQB11" s="1585"/>
      <c r="IQC11" s="1585"/>
      <c r="IQD11" s="1585"/>
      <c r="IQE11" s="1585"/>
      <c r="IQF11" s="1585"/>
      <c r="IQG11" s="1585"/>
      <c r="IQH11" s="1585"/>
      <c r="IQI11" s="1585"/>
      <c r="IQJ11" s="1585"/>
      <c r="IQK11" s="1585"/>
      <c r="IQL11" s="1585"/>
      <c r="IQM11" s="1585"/>
      <c r="IQN11" s="1585"/>
      <c r="IQO11" s="1585"/>
      <c r="IQP11" s="1585"/>
      <c r="IQQ11" s="1585"/>
      <c r="IQR11" s="1585"/>
      <c r="IQS11" s="1585"/>
      <c r="IQT11" s="1585"/>
      <c r="IQU11" s="1585"/>
      <c r="IQV11" s="1585"/>
      <c r="IQW11" s="1585"/>
      <c r="IQX11" s="1585"/>
      <c r="IQY11" s="1585"/>
      <c r="IQZ11" s="1585"/>
      <c r="IRA11" s="1585"/>
      <c r="IRB11" s="1585"/>
      <c r="IRC11" s="1585"/>
      <c r="IRD11" s="1585"/>
      <c r="IRE11" s="1585"/>
      <c r="IRF11" s="1585"/>
      <c r="IRG11" s="1585"/>
      <c r="IRH11" s="1585"/>
      <c r="IRI11" s="1585"/>
      <c r="IRJ11" s="1585"/>
      <c r="IRK11" s="1585"/>
      <c r="IRL11" s="1585"/>
      <c r="IRM11" s="1585"/>
      <c r="IRN11" s="1585"/>
      <c r="IRO11" s="1585"/>
      <c r="IRP11" s="1585"/>
      <c r="IRQ11" s="1585"/>
      <c r="IRR11" s="1585"/>
      <c r="IRS11" s="1585"/>
      <c r="IRT11" s="1585"/>
      <c r="IRU11" s="1585"/>
      <c r="IRV11" s="1585"/>
      <c r="IRW11" s="1585"/>
      <c r="IRX11" s="1585"/>
      <c r="IRY11" s="1585"/>
      <c r="IRZ11" s="1585"/>
      <c r="ISA11" s="1585"/>
      <c r="ISB11" s="1585"/>
      <c r="ISC11" s="1585"/>
      <c r="ISD11" s="1585"/>
      <c r="ISE11" s="1585"/>
      <c r="ISF11" s="1585"/>
      <c r="ISG11" s="1585"/>
      <c r="ISH11" s="1585"/>
      <c r="ISI11" s="1585"/>
      <c r="ISJ11" s="1585"/>
      <c r="ISK11" s="1585"/>
      <c r="ISL11" s="1585"/>
      <c r="ISM11" s="1585"/>
      <c r="ISN11" s="1585"/>
      <c r="ISO11" s="1585"/>
      <c r="ISP11" s="1585"/>
      <c r="ISQ11" s="1585"/>
      <c r="ISR11" s="1585"/>
      <c r="ISS11" s="1585"/>
      <c r="IST11" s="1585"/>
      <c r="ISU11" s="1585"/>
      <c r="ISV11" s="1585"/>
      <c r="ISW11" s="1585"/>
      <c r="ISX11" s="1585"/>
      <c r="ISY11" s="1585"/>
      <c r="ISZ11" s="1585"/>
      <c r="ITA11" s="1585"/>
      <c r="ITB11" s="1585"/>
      <c r="ITC11" s="1585"/>
      <c r="ITD11" s="1585"/>
      <c r="ITE11" s="1585"/>
      <c r="ITF11" s="1585"/>
      <c r="ITG11" s="1585"/>
      <c r="ITH11" s="1585"/>
      <c r="ITI11" s="1585"/>
      <c r="ITJ11" s="1585"/>
      <c r="ITK11" s="1585"/>
      <c r="ITL11" s="1585"/>
      <c r="ITM11" s="1585"/>
      <c r="ITN11" s="1585"/>
      <c r="ITO11" s="1585"/>
      <c r="ITP11" s="1585"/>
      <c r="ITQ11" s="1585"/>
      <c r="ITR11" s="1585"/>
      <c r="ITS11" s="1585"/>
      <c r="ITT11" s="1585"/>
      <c r="ITU11" s="1585"/>
      <c r="ITV11" s="1585"/>
      <c r="ITW11" s="1585"/>
      <c r="ITX11" s="1585"/>
      <c r="ITY11" s="1585"/>
      <c r="ITZ11" s="1585"/>
      <c r="IUA11" s="1585"/>
      <c r="IUB11" s="1585"/>
      <c r="IUC11" s="1585"/>
      <c r="IUD11" s="1585"/>
      <c r="IUE11" s="1585"/>
      <c r="IUF11" s="1585"/>
      <c r="IUG11" s="1585"/>
      <c r="IUH11" s="1585"/>
      <c r="IUI11" s="1585"/>
      <c r="IUJ11" s="1585"/>
      <c r="IUK11" s="1585"/>
      <c r="IUL11" s="1585"/>
      <c r="IUM11" s="1585"/>
      <c r="IUN11" s="1585"/>
      <c r="IUO11" s="1585"/>
      <c r="IUP11" s="1585"/>
      <c r="IUQ11" s="1585"/>
      <c r="IUR11" s="1585"/>
      <c r="IUS11" s="1585"/>
      <c r="IUT11" s="1585"/>
      <c r="IUU11" s="1585"/>
      <c r="IUV11" s="1585"/>
      <c r="IUW11" s="1585"/>
      <c r="IUX11" s="1585"/>
      <c r="IUY11" s="1585"/>
      <c r="IUZ11" s="1585"/>
      <c r="IVA11" s="1585"/>
      <c r="IVB11" s="1585"/>
      <c r="IVC11" s="1585"/>
      <c r="IVD11" s="1585"/>
      <c r="IVE11" s="1585"/>
      <c r="IVF11" s="1585"/>
      <c r="IVG11" s="1585"/>
      <c r="IVH11" s="1585"/>
      <c r="IVI11" s="1585"/>
      <c r="IVJ11" s="1585"/>
      <c r="IVK11" s="1585"/>
      <c r="IVL11" s="1585"/>
      <c r="IVM11" s="1585"/>
      <c r="IVN11" s="1585"/>
      <c r="IVO11" s="1585"/>
      <c r="IVP11" s="1585"/>
      <c r="IVQ11" s="1585"/>
      <c r="IVR11" s="1585"/>
      <c r="IVS11" s="1585"/>
      <c r="IVT11" s="1585"/>
      <c r="IVU11" s="1585"/>
      <c r="IVV11" s="1585"/>
      <c r="IVW11" s="1585"/>
      <c r="IVX11" s="1585"/>
      <c r="IVY11" s="1585"/>
      <c r="IVZ11" s="1585"/>
      <c r="IWA11" s="1585"/>
      <c r="IWB11" s="1585"/>
      <c r="IWC11" s="1585"/>
      <c r="IWD11" s="1585"/>
      <c r="IWE11" s="1585"/>
      <c r="IWF11" s="1585"/>
      <c r="IWG11" s="1585"/>
      <c r="IWH11" s="1585"/>
      <c r="IWI11" s="1585"/>
      <c r="IWJ11" s="1585"/>
      <c r="IWK11" s="1585"/>
      <c r="IWL11" s="1585"/>
      <c r="IWM11" s="1585"/>
      <c r="IWN11" s="1585"/>
      <c r="IWO11" s="1585"/>
      <c r="IWP11" s="1585"/>
      <c r="IWQ11" s="1585"/>
      <c r="IWR11" s="1585"/>
      <c r="IWS11" s="1585"/>
      <c r="IWT11" s="1585"/>
      <c r="IWU11" s="1585"/>
      <c r="IWV11" s="1585"/>
      <c r="IWW11" s="1585"/>
      <c r="IWX11" s="1585"/>
      <c r="IWY11" s="1585"/>
      <c r="IWZ11" s="1585"/>
      <c r="IXA11" s="1585"/>
      <c r="IXB11" s="1585"/>
      <c r="IXC11" s="1585"/>
      <c r="IXD11" s="1585"/>
      <c r="IXE11" s="1585"/>
      <c r="IXF11" s="1585"/>
      <c r="IXG11" s="1585"/>
      <c r="IXH11" s="1585"/>
      <c r="IXI11" s="1585"/>
      <c r="IXJ11" s="1585"/>
      <c r="IXK11" s="1585"/>
      <c r="IXL11" s="1585"/>
      <c r="IXM11" s="1585"/>
      <c r="IXN11" s="1585"/>
      <c r="IXO11" s="1585"/>
      <c r="IXP11" s="1585"/>
      <c r="IXQ11" s="1585"/>
      <c r="IXR11" s="1585"/>
      <c r="IXS11" s="1585"/>
      <c r="IXT11" s="1585"/>
      <c r="IXU11" s="1585"/>
      <c r="IXV11" s="1585"/>
      <c r="IXW11" s="1585"/>
      <c r="IXX11" s="1585"/>
      <c r="IXY11" s="1585"/>
      <c r="IXZ11" s="1585"/>
      <c r="IYA11" s="1585"/>
      <c r="IYB11" s="1585"/>
      <c r="IYC11" s="1585"/>
      <c r="IYD11" s="1585"/>
      <c r="IYE11" s="1585"/>
      <c r="IYF11" s="1585"/>
      <c r="IYG11" s="1585"/>
      <c r="IYH11" s="1585"/>
      <c r="IYI11" s="1585"/>
      <c r="IYJ11" s="1585"/>
      <c r="IYK11" s="1585"/>
      <c r="IYL11" s="1585"/>
      <c r="IYM11" s="1585"/>
      <c r="IYN11" s="1585"/>
      <c r="IYO11" s="1585"/>
      <c r="IYP11" s="1585"/>
      <c r="IYQ11" s="1585"/>
      <c r="IYR11" s="1585"/>
      <c r="IYS11" s="1585"/>
      <c r="IYT11" s="1585"/>
      <c r="IYU11" s="1585"/>
      <c r="IYV11" s="1585"/>
      <c r="IYW11" s="1585"/>
      <c r="IYX11" s="1585"/>
      <c r="IYY11" s="1585"/>
      <c r="IYZ11" s="1585"/>
      <c r="IZA11" s="1585"/>
      <c r="IZB11" s="1585"/>
      <c r="IZC11" s="1585"/>
      <c r="IZD11" s="1585"/>
      <c r="IZE11" s="1585"/>
      <c r="IZF11" s="1585"/>
      <c r="IZG11" s="1585"/>
      <c r="IZH11" s="1585"/>
      <c r="IZI11" s="1585"/>
      <c r="IZJ11" s="1585"/>
      <c r="IZK11" s="1585"/>
      <c r="IZL11" s="1585"/>
      <c r="IZM11" s="1585"/>
      <c r="IZN11" s="1585"/>
      <c r="IZO11" s="1585"/>
      <c r="IZP11" s="1585"/>
      <c r="IZQ11" s="1585"/>
      <c r="IZR11" s="1585"/>
      <c r="IZS11" s="1585"/>
      <c r="IZT11" s="1585"/>
      <c r="IZU11" s="1585"/>
      <c r="IZV11" s="1585"/>
      <c r="IZW11" s="1585"/>
      <c r="IZX11" s="1585"/>
      <c r="IZY11" s="1585"/>
      <c r="IZZ11" s="1585"/>
      <c r="JAA11" s="1585"/>
      <c r="JAB11" s="1585"/>
      <c r="JAC11" s="1585"/>
      <c r="JAD11" s="1585"/>
      <c r="JAE11" s="1585"/>
      <c r="JAF11" s="1585"/>
      <c r="JAG11" s="1585"/>
      <c r="JAH11" s="1585"/>
      <c r="JAI11" s="1585"/>
      <c r="JAJ11" s="1585"/>
      <c r="JAK11" s="1585"/>
      <c r="JAL11" s="1585"/>
      <c r="JAM11" s="1585"/>
      <c r="JAN11" s="1585"/>
      <c r="JAO11" s="1585"/>
      <c r="JAP11" s="1585"/>
      <c r="JAQ11" s="1585"/>
      <c r="JAR11" s="1585"/>
      <c r="JAS11" s="1585"/>
      <c r="JAT11" s="1585"/>
      <c r="JAU11" s="1585"/>
      <c r="JAV11" s="1585"/>
      <c r="JAW11" s="1585"/>
      <c r="JAX11" s="1585"/>
      <c r="JAY11" s="1585"/>
      <c r="JAZ11" s="1585"/>
      <c r="JBA11" s="1585"/>
      <c r="JBB11" s="1585"/>
      <c r="JBC11" s="1585"/>
      <c r="JBD11" s="1585"/>
      <c r="JBE11" s="1585"/>
      <c r="JBF11" s="1585"/>
      <c r="JBG11" s="1585"/>
      <c r="JBH11" s="1585"/>
      <c r="JBI11" s="1585"/>
      <c r="JBJ11" s="1585"/>
      <c r="JBK11" s="1585"/>
      <c r="JBL11" s="1585"/>
      <c r="JBM11" s="1585"/>
      <c r="JBN11" s="1585"/>
      <c r="JBO11" s="1585"/>
      <c r="JBP11" s="1585"/>
      <c r="JBQ11" s="1585"/>
      <c r="JBR11" s="1585"/>
      <c r="JBS11" s="1585"/>
      <c r="JBT11" s="1585"/>
      <c r="JBU11" s="1585"/>
      <c r="JBV11" s="1585"/>
      <c r="JBW11" s="1585"/>
      <c r="JBX11" s="1585"/>
      <c r="JBY11" s="1585"/>
      <c r="JBZ11" s="1585"/>
      <c r="JCA11" s="1585"/>
      <c r="JCB11" s="1585"/>
      <c r="JCC11" s="1585"/>
      <c r="JCD11" s="1585"/>
      <c r="JCE11" s="1585"/>
      <c r="JCF11" s="1585"/>
      <c r="JCG11" s="1585"/>
      <c r="JCH11" s="1585"/>
      <c r="JCI11" s="1585"/>
      <c r="JCJ11" s="1585"/>
      <c r="JCK11" s="1585"/>
      <c r="JCL11" s="1585"/>
      <c r="JCM11" s="1585"/>
      <c r="JCN11" s="1585"/>
      <c r="JCO11" s="1585"/>
      <c r="JCP11" s="1585"/>
      <c r="JCQ11" s="1585"/>
      <c r="JCR11" s="1585"/>
      <c r="JCS11" s="1585"/>
      <c r="JCT11" s="1585"/>
      <c r="JCU11" s="1585"/>
      <c r="JCV11" s="1585"/>
      <c r="JCW11" s="1585"/>
      <c r="JCX11" s="1585"/>
      <c r="JCY11" s="1585"/>
      <c r="JCZ11" s="1585"/>
      <c r="JDA11" s="1585"/>
      <c r="JDB11" s="1585"/>
      <c r="JDC11" s="1585"/>
      <c r="JDD11" s="1585"/>
      <c r="JDE11" s="1585"/>
      <c r="JDF11" s="1585"/>
      <c r="JDG11" s="1585"/>
      <c r="JDH11" s="1585"/>
      <c r="JDI11" s="1585"/>
      <c r="JDJ11" s="1585"/>
      <c r="JDK11" s="1585"/>
      <c r="JDL11" s="1585"/>
      <c r="JDM11" s="1585"/>
      <c r="JDN11" s="1585"/>
      <c r="JDO11" s="1585"/>
      <c r="JDP11" s="1585"/>
      <c r="JDQ11" s="1585"/>
      <c r="JDR11" s="1585"/>
      <c r="JDS11" s="1585"/>
      <c r="JDT11" s="1585"/>
      <c r="JDU11" s="1585"/>
      <c r="JDV11" s="1585"/>
      <c r="JDW11" s="1585"/>
      <c r="JDX11" s="1585"/>
      <c r="JDY11" s="1585"/>
      <c r="JDZ11" s="1585"/>
      <c r="JEA11" s="1585"/>
      <c r="JEB11" s="1585"/>
      <c r="JEC11" s="1585"/>
      <c r="JED11" s="1585"/>
      <c r="JEE11" s="1585"/>
      <c r="JEF11" s="1585"/>
      <c r="JEG11" s="1585"/>
      <c r="JEH11" s="1585"/>
      <c r="JEI11" s="1585"/>
      <c r="JEJ11" s="1585"/>
      <c r="JEK11" s="1585"/>
      <c r="JEL11" s="1585"/>
      <c r="JEM11" s="1585"/>
      <c r="JEN11" s="1585"/>
      <c r="JEO11" s="1585"/>
      <c r="JEP11" s="1585"/>
      <c r="JEQ11" s="1585"/>
      <c r="JER11" s="1585"/>
      <c r="JES11" s="1585"/>
      <c r="JET11" s="1585"/>
      <c r="JEU11" s="1585"/>
      <c r="JEV11" s="1585"/>
      <c r="JEW11" s="1585"/>
      <c r="JEX11" s="1585"/>
      <c r="JEY11" s="1585"/>
      <c r="JEZ11" s="1585"/>
      <c r="JFA11" s="1585"/>
      <c r="JFB11" s="1585"/>
      <c r="JFC11" s="1585"/>
      <c r="JFD11" s="1585"/>
      <c r="JFE11" s="1585"/>
      <c r="JFF11" s="1585"/>
      <c r="JFG11" s="1585"/>
      <c r="JFH11" s="1585"/>
      <c r="JFI11" s="1585"/>
      <c r="JFJ11" s="1585"/>
      <c r="JFK11" s="1585"/>
      <c r="JFL11" s="1585"/>
      <c r="JFM11" s="1585"/>
      <c r="JFN11" s="1585"/>
      <c r="JFO11" s="1585"/>
      <c r="JFP11" s="1585"/>
      <c r="JFQ11" s="1585"/>
      <c r="JFR11" s="1585"/>
      <c r="JFS11" s="1585"/>
      <c r="JFT11" s="1585"/>
      <c r="JFU11" s="1585"/>
      <c r="JFV11" s="1585"/>
      <c r="JFW11" s="1585"/>
      <c r="JFX11" s="1585"/>
      <c r="JFY11" s="1585"/>
      <c r="JFZ11" s="1585"/>
      <c r="JGA11" s="1585"/>
      <c r="JGB11" s="1585"/>
      <c r="JGC11" s="1585"/>
      <c r="JGD11" s="1585"/>
      <c r="JGE11" s="1585"/>
      <c r="JGF11" s="1585"/>
      <c r="JGG11" s="1585"/>
      <c r="JGH11" s="1585"/>
      <c r="JGI11" s="1585"/>
      <c r="JGJ11" s="1585"/>
      <c r="JGK11" s="1585"/>
      <c r="JGL11" s="1585"/>
      <c r="JGM11" s="1585"/>
      <c r="JGN11" s="1585"/>
      <c r="JGO11" s="1585"/>
      <c r="JGP11" s="1585"/>
      <c r="JGQ11" s="1585"/>
      <c r="JGR11" s="1585"/>
      <c r="JGS11" s="1585"/>
      <c r="JGT11" s="1585"/>
      <c r="JGU11" s="1585"/>
      <c r="JGV11" s="1585"/>
      <c r="JGW11" s="1585"/>
      <c r="JGX11" s="1585"/>
      <c r="JGY11" s="1585"/>
      <c r="JGZ11" s="1585"/>
      <c r="JHA11" s="1585"/>
      <c r="JHB11" s="1585"/>
      <c r="JHC11" s="1585"/>
      <c r="JHD11" s="1585"/>
      <c r="JHE11" s="1585"/>
      <c r="JHF11" s="1585"/>
      <c r="JHG11" s="1585"/>
      <c r="JHH11" s="1585"/>
      <c r="JHI11" s="1585"/>
      <c r="JHJ11" s="1585"/>
      <c r="JHK11" s="1585"/>
      <c r="JHL11" s="1585"/>
      <c r="JHM11" s="1585"/>
      <c r="JHN11" s="1585"/>
      <c r="JHO11" s="1585"/>
      <c r="JHP11" s="1585"/>
      <c r="JHQ11" s="1585"/>
      <c r="JHR11" s="1585"/>
      <c r="JHS11" s="1585"/>
      <c r="JHT11" s="1585"/>
      <c r="JHU11" s="1585"/>
      <c r="JHV11" s="1585"/>
      <c r="JHW11" s="1585"/>
      <c r="JHX11" s="1585"/>
      <c r="JHY11" s="1585"/>
      <c r="JHZ11" s="1585"/>
      <c r="JIA11" s="1585"/>
      <c r="JIB11" s="1585"/>
      <c r="JIC11" s="1585"/>
      <c r="JID11" s="1585"/>
      <c r="JIE11" s="1585"/>
      <c r="JIF11" s="1585"/>
      <c r="JIG11" s="1585"/>
      <c r="JIH11" s="1585"/>
      <c r="JII11" s="1585"/>
      <c r="JIJ11" s="1585"/>
      <c r="JIK11" s="1585"/>
      <c r="JIL11" s="1585"/>
      <c r="JIM11" s="1585"/>
      <c r="JIN11" s="1585"/>
      <c r="JIO11" s="1585"/>
      <c r="JIP11" s="1585"/>
      <c r="JIQ11" s="1585"/>
      <c r="JIR11" s="1585"/>
      <c r="JIS11" s="1585"/>
      <c r="JIT11" s="1585"/>
      <c r="JIU11" s="1585"/>
      <c r="JIV11" s="1585"/>
      <c r="JIW11" s="1585"/>
      <c r="JIX11" s="1585"/>
      <c r="JIY11" s="1585"/>
      <c r="JIZ11" s="1585"/>
      <c r="JJA11" s="1585"/>
      <c r="JJB11" s="1585"/>
      <c r="JJC11" s="1585"/>
      <c r="JJD11" s="1585"/>
      <c r="JJE11" s="1585"/>
      <c r="JJF11" s="1585"/>
      <c r="JJG11" s="1585"/>
      <c r="JJH11" s="1585"/>
      <c r="JJI11" s="1585"/>
      <c r="JJJ11" s="1585"/>
      <c r="JJK11" s="1585"/>
      <c r="JJL11" s="1585"/>
      <c r="JJM11" s="1585"/>
      <c r="JJN11" s="1585"/>
      <c r="JJO11" s="1585"/>
      <c r="JJP11" s="1585"/>
      <c r="JJQ11" s="1585"/>
      <c r="JJR11" s="1585"/>
      <c r="JJS11" s="1585"/>
      <c r="JJT11" s="1585"/>
      <c r="JJU11" s="1585"/>
      <c r="JJV11" s="1585"/>
      <c r="JJW11" s="1585"/>
      <c r="JJX11" s="1585"/>
      <c r="JJY11" s="1585"/>
      <c r="JJZ11" s="1585"/>
      <c r="JKA11" s="1585"/>
      <c r="JKB11" s="1585"/>
      <c r="JKC11" s="1585"/>
      <c r="JKD11" s="1585"/>
      <c r="JKE11" s="1585"/>
      <c r="JKF11" s="1585"/>
      <c r="JKG11" s="1585"/>
      <c r="JKH11" s="1585"/>
      <c r="JKI11" s="1585"/>
      <c r="JKJ11" s="1585"/>
      <c r="JKK11" s="1585"/>
      <c r="JKL11" s="1585"/>
      <c r="JKM11" s="1585"/>
      <c r="JKN11" s="1585"/>
      <c r="JKO11" s="1585"/>
      <c r="JKP11" s="1585"/>
      <c r="JKQ11" s="1585"/>
      <c r="JKR11" s="1585"/>
      <c r="JKS11" s="1585"/>
      <c r="JKT11" s="1585"/>
      <c r="JKU11" s="1585"/>
      <c r="JKV11" s="1585"/>
      <c r="JKW11" s="1585"/>
      <c r="JKX11" s="1585"/>
      <c r="JKY11" s="1585"/>
      <c r="JKZ11" s="1585"/>
      <c r="JLA11" s="1585"/>
      <c r="JLB11" s="1585"/>
      <c r="JLC11" s="1585"/>
      <c r="JLD11" s="1585"/>
      <c r="JLE11" s="1585"/>
      <c r="JLF11" s="1585"/>
      <c r="JLG11" s="1585"/>
      <c r="JLH11" s="1585"/>
      <c r="JLI11" s="1585"/>
      <c r="JLJ11" s="1585"/>
      <c r="JLK11" s="1585"/>
      <c r="JLL11" s="1585"/>
      <c r="JLM11" s="1585"/>
      <c r="JLN11" s="1585"/>
      <c r="JLO11" s="1585"/>
      <c r="JLP11" s="1585"/>
      <c r="JLQ11" s="1585"/>
      <c r="JLR11" s="1585"/>
      <c r="JLS11" s="1585"/>
      <c r="JLT11" s="1585"/>
      <c r="JLU11" s="1585"/>
      <c r="JLV11" s="1585"/>
      <c r="JLW11" s="1585"/>
      <c r="JLX11" s="1585"/>
      <c r="JLY11" s="1585"/>
      <c r="JLZ11" s="1585"/>
      <c r="JMA11" s="1585"/>
      <c r="JMB11" s="1585"/>
      <c r="JMC11" s="1585"/>
      <c r="JMD11" s="1585"/>
      <c r="JME11" s="1585"/>
      <c r="JMF11" s="1585"/>
      <c r="JMG11" s="1585"/>
      <c r="JMH11" s="1585"/>
      <c r="JMI11" s="1585"/>
      <c r="JMJ11" s="1585"/>
      <c r="JMK11" s="1585"/>
      <c r="JML11" s="1585"/>
      <c r="JMM11" s="1585"/>
      <c r="JMN11" s="1585"/>
      <c r="JMO11" s="1585"/>
      <c r="JMP11" s="1585"/>
      <c r="JMQ11" s="1585"/>
      <c r="JMR11" s="1585"/>
      <c r="JMS11" s="1585"/>
      <c r="JMT11" s="1585"/>
      <c r="JMU11" s="1585"/>
      <c r="JMV11" s="1585"/>
      <c r="JMW11" s="1585"/>
      <c r="JMX11" s="1585"/>
      <c r="JMY11" s="1585"/>
      <c r="JMZ11" s="1585"/>
      <c r="JNA11" s="1585"/>
      <c r="JNB11" s="1585"/>
      <c r="JNC11" s="1585"/>
      <c r="JND11" s="1585"/>
      <c r="JNE11" s="1585"/>
      <c r="JNF11" s="1585"/>
      <c r="JNG11" s="1585"/>
      <c r="JNH11" s="1585"/>
      <c r="JNI11" s="1585"/>
      <c r="JNJ11" s="1585"/>
      <c r="JNK11" s="1585"/>
      <c r="JNL11" s="1585"/>
      <c r="JNM11" s="1585"/>
      <c r="JNN11" s="1585"/>
      <c r="JNO11" s="1585"/>
      <c r="JNP11" s="1585"/>
      <c r="JNQ11" s="1585"/>
      <c r="JNR11" s="1585"/>
      <c r="JNS11" s="1585"/>
      <c r="JNT11" s="1585"/>
      <c r="JNU11" s="1585"/>
      <c r="JNV11" s="1585"/>
      <c r="JNW11" s="1585"/>
      <c r="JNX11" s="1585"/>
      <c r="JNY11" s="1585"/>
      <c r="JNZ11" s="1585"/>
      <c r="JOA11" s="1585"/>
      <c r="JOB11" s="1585"/>
      <c r="JOC11" s="1585"/>
      <c r="JOD11" s="1585"/>
      <c r="JOE11" s="1585"/>
      <c r="JOF11" s="1585"/>
      <c r="JOG11" s="1585"/>
      <c r="JOH11" s="1585"/>
      <c r="JOI11" s="1585"/>
      <c r="JOJ11" s="1585"/>
      <c r="JOK11" s="1585"/>
      <c r="JOL11" s="1585"/>
      <c r="JOM11" s="1585"/>
      <c r="JON11" s="1585"/>
      <c r="JOO11" s="1585"/>
      <c r="JOP11" s="1585"/>
      <c r="JOQ11" s="1585"/>
      <c r="JOR11" s="1585"/>
      <c r="JOS11" s="1585"/>
      <c r="JOT11" s="1585"/>
      <c r="JOU11" s="1585"/>
      <c r="JOV11" s="1585"/>
      <c r="JOW11" s="1585"/>
      <c r="JOX11" s="1585"/>
      <c r="JOY11" s="1585"/>
      <c r="JOZ11" s="1585"/>
      <c r="JPA11" s="1585"/>
      <c r="JPB11" s="1585"/>
      <c r="JPC11" s="1585"/>
      <c r="JPD11" s="1585"/>
      <c r="JPE11" s="1585"/>
      <c r="JPF11" s="1585"/>
      <c r="JPG11" s="1585"/>
      <c r="JPH11" s="1585"/>
      <c r="JPI11" s="1585"/>
      <c r="JPJ11" s="1585"/>
      <c r="JPK11" s="1585"/>
      <c r="JPL11" s="1585"/>
      <c r="JPM11" s="1585"/>
      <c r="JPN11" s="1585"/>
      <c r="JPO11" s="1585"/>
      <c r="JPP11" s="1585"/>
      <c r="JPQ11" s="1585"/>
      <c r="JPR11" s="1585"/>
      <c r="JPS11" s="1585"/>
      <c r="JPT11" s="1585"/>
      <c r="JPU11" s="1585"/>
      <c r="JPV11" s="1585"/>
      <c r="JPW11" s="1585"/>
      <c r="JPX11" s="1585"/>
      <c r="JPY11" s="1585"/>
      <c r="JPZ11" s="1585"/>
      <c r="JQA11" s="1585"/>
      <c r="JQB11" s="1585"/>
      <c r="JQC11" s="1585"/>
      <c r="JQD11" s="1585"/>
      <c r="JQE11" s="1585"/>
      <c r="JQF11" s="1585"/>
      <c r="JQG11" s="1585"/>
      <c r="JQH11" s="1585"/>
      <c r="JQI11" s="1585"/>
      <c r="JQJ11" s="1585"/>
      <c r="JQK11" s="1585"/>
      <c r="JQL11" s="1585"/>
      <c r="JQM11" s="1585"/>
      <c r="JQN11" s="1585"/>
      <c r="JQO11" s="1585"/>
      <c r="JQP11" s="1585"/>
      <c r="JQQ11" s="1585"/>
      <c r="JQR11" s="1585"/>
      <c r="JQS11" s="1585"/>
      <c r="JQT11" s="1585"/>
      <c r="JQU11" s="1585"/>
      <c r="JQV11" s="1585"/>
      <c r="JQW11" s="1585"/>
      <c r="JQX11" s="1585"/>
      <c r="JQY11" s="1585"/>
      <c r="JQZ11" s="1585"/>
      <c r="JRA11" s="1585"/>
      <c r="JRB11" s="1585"/>
      <c r="JRC11" s="1585"/>
      <c r="JRD11" s="1585"/>
      <c r="JRE11" s="1585"/>
      <c r="JRF11" s="1585"/>
      <c r="JRG11" s="1585"/>
      <c r="JRH11" s="1585"/>
      <c r="JRI11" s="1585"/>
      <c r="JRJ11" s="1585"/>
      <c r="JRK11" s="1585"/>
      <c r="JRL11" s="1585"/>
      <c r="JRM11" s="1585"/>
      <c r="JRN11" s="1585"/>
      <c r="JRO11" s="1585"/>
      <c r="JRP11" s="1585"/>
      <c r="JRQ11" s="1585"/>
      <c r="JRR11" s="1585"/>
      <c r="JRS11" s="1585"/>
      <c r="JRT11" s="1585"/>
      <c r="JRU11" s="1585"/>
      <c r="JRV11" s="1585"/>
      <c r="JRW11" s="1585"/>
      <c r="JRX11" s="1585"/>
      <c r="JRY11" s="1585"/>
      <c r="JRZ11" s="1585"/>
      <c r="JSA11" s="1585"/>
      <c r="JSB11" s="1585"/>
      <c r="JSC11" s="1585"/>
      <c r="JSD11" s="1585"/>
      <c r="JSE11" s="1585"/>
      <c r="JSF11" s="1585"/>
      <c r="JSG11" s="1585"/>
      <c r="JSH11" s="1585"/>
      <c r="JSI11" s="1585"/>
      <c r="JSJ11" s="1585"/>
      <c r="JSK11" s="1585"/>
      <c r="JSL11" s="1585"/>
      <c r="JSM11" s="1585"/>
      <c r="JSN11" s="1585"/>
      <c r="JSO11" s="1585"/>
      <c r="JSP11" s="1585"/>
      <c r="JSQ11" s="1585"/>
      <c r="JSR11" s="1585"/>
      <c r="JSS11" s="1585"/>
      <c r="JST11" s="1585"/>
      <c r="JSU11" s="1585"/>
      <c r="JSV11" s="1585"/>
      <c r="JSW11" s="1585"/>
      <c r="JSX11" s="1585"/>
      <c r="JSY11" s="1585"/>
      <c r="JSZ11" s="1585"/>
      <c r="JTA11" s="1585"/>
      <c r="JTB11" s="1585"/>
      <c r="JTC11" s="1585"/>
      <c r="JTD11" s="1585"/>
      <c r="JTE11" s="1585"/>
      <c r="JTF11" s="1585"/>
      <c r="JTG11" s="1585"/>
      <c r="JTH11" s="1585"/>
      <c r="JTI11" s="1585"/>
      <c r="JTJ11" s="1585"/>
      <c r="JTK11" s="1585"/>
      <c r="JTL11" s="1585"/>
      <c r="JTM11" s="1585"/>
      <c r="JTN11" s="1585"/>
      <c r="JTO11" s="1585"/>
      <c r="JTP11" s="1585"/>
      <c r="JTQ11" s="1585"/>
      <c r="JTR11" s="1585"/>
      <c r="JTS11" s="1585"/>
      <c r="JTT11" s="1585"/>
      <c r="JTU11" s="1585"/>
      <c r="JTV11" s="1585"/>
      <c r="JTW11" s="1585"/>
      <c r="JTX11" s="1585"/>
      <c r="JTY11" s="1585"/>
      <c r="JTZ11" s="1585"/>
      <c r="JUA11" s="1585"/>
      <c r="JUB11" s="1585"/>
      <c r="JUC11" s="1585"/>
      <c r="JUD11" s="1585"/>
      <c r="JUE11" s="1585"/>
      <c r="JUF11" s="1585"/>
      <c r="JUG11" s="1585"/>
      <c r="JUH11" s="1585"/>
      <c r="JUI11" s="1585"/>
      <c r="JUJ11" s="1585"/>
      <c r="JUK11" s="1585"/>
      <c r="JUL11" s="1585"/>
      <c r="JUM11" s="1585"/>
      <c r="JUN11" s="1585"/>
      <c r="JUO11" s="1585"/>
      <c r="JUP11" s="1585"/>
      <c r="JUQ11" s="1585"/>
      <c r="JUR11" s="1585"/>
      <c r="JUS11" s="1585"/>
      <c r="JUT11" s="1585"/>
      <c r="JUU11" s="1585"/>
      <c r="JUV11" s="1585"/>
      <c r="JUW11" s="1585"/>
      <c r="JUX11" s="1585"/>
      <c r="JUY11" s="1585"/>
      <c r="JUZ11" s="1585"/>
      <c r="JVA11" s="1585"/>
      <c r="JVB11" s="1585"/>
      <c r="JVC11" s="1585"/>
      <c r="JVD11" s="1585"/>
      <c r="JVE11" s="1585"/>
      <c r="JVF11" s="1585"/>
      <c r="JVG11" s="1585"/>
      <c r="JVH11" s="1585"/>
      <c r="JVI11" s="1585"/>
      <c r="JVJ11" s="1585"/>
      <c r="JVK11" s="1585"/>
      <c r="JVL11" s="1585"/>
      <c r="JVM11" s="1585"/>
      <c r="JVN11" s="1585"/>
      <c r="JVO11" s="1585"/>
      <c r="JVP11" s="1585"/>
      <c r="JVQ11" s="1585"/>
      <c r="JVR11" s="1585"/>
      <c r="JVS11" s="1585"/>
      <c r="JVT11" s="1585"/>
      <c r="JVU11" s="1585"/>
      <c r="JVV11" s="1585"/>
      <c r="JVW11" s="1585"/>
      <c r="JVX11" s="1585"/>
      <c r="JVY11" s="1585"/>
      <c r="JVZ11" s="1585"/>
      <c r="JWA11" s="1585"/>
      <c r="JWB11" s="1585"/>
      <c r="JWC11" s="1585"/>
      <c r="JWD11" s="1585"/>
      <c r="JWE11" s="1585"/>
      <c r="JWF11" s="1585"/>
      <c r="JWG11" s="1585"/>
      <c r="JWH11" s="1585"/>
      <c r="JWI11" s="1585"/>
      <c r="JWJ11" s="1585"/>
      <c r="JWK11" s="1585"/>
      <c r="JWL11" s="1585"/>
      <c r="JWM11" s="1585"/>
      <c r="JWN11" s="1585"/>
      <c r="JWO11" s="1585"/>
      <c r="JWP11" s="1585"/>
      <c r="JWQ11" s="1585"/>
      <c r="JWR11" s="1585"/>
      <c r="JWS11" s="1585"/>
      <c r="JWT11" s="1585"/>
      <c r="JWU11" s="1585"/>
      <c r="JWV11" s="1585"/>
      <c r="JWW11" s="1585"/>
      <c r="JWX11" s="1585"/>
      <c r="JWY11" s="1585"/>
      <c r="JWZ11" s="1585"/>
      <c r="JXA11" s="1585"/>
      <c r="JXB11" s="1585"/>
      <c r="JXC11" s="1585"/>
      <c r="JXD11" s="1585"/>
      <c r="JXE11" s="1585"/>
      <c r="JXF11" s="1585"/>
      <c r="JXG11" s="1585"/>
      <c r="JXH11" s="1585"/>
      <c r="JXI11" s="1585"/>
      <c r="JXJ11" s="1585"/>
      <c r="JXK11" s="1585"/>
      <c r="JXL11" s="1585"/>
      <c r="JXM11" s="1585"/>
      <c r="JXN11" s="1585"/>
      <c r="JXO11" s="1585"/>
      <c r="JXP11" s="1585"/>
      <c r="JXQ11" s="1585"/>
      <c r="JXR11" s="1585"/>
      <c r="JXS11" s="1585"/>
      <c r="JXT11" s="1585"/>
      <c r="JXU11" s="1585"/>
      <c r="JXV11" s="1585"/>
      <c r="JXW11" s="1585"/>
      <c r="JXX11" s="1585"/>
      <c r="JXY11" s="1585"/>
      <c r="JXZ11" s="1585"/>
      <c r="JYA11" s="1585"/>
      <c r="JYB11" s="1585"/>
      <c r="JYC11" s="1585"/>
      <c r="JYD11" s="1585"/>
      <c r="JYE11" s="1585"/>
      <c r="JYF11" s="1585"/>
      <c r="JYG11" s="1585"/>
      <c r="JYH11" s="1585"/>
      <c r="JYI11" s="1585"/>
      <c r="JYJ11" s="1585"/>
      <c r="JYK11" s="1585"/>
      <c r="JYL11" s="1585"/>
      <c r="JYM11" s="1585"/>
      <c r="JYN11" s="1585"/>
      <c r="JYO11" s="1585"/>
      <c r="JYP11" s="1585"/>
      <c r="JYQ11" s="1585"/>
      <c r="JYR11" s="1585"/>
      <c r="JYS11" s="1585"/>
      <c r="JYT11" s="1585"/>
      <c r="JYU11" s="1585"/>
      <c r="JYV11" s="1585"/>
      <c r="JYW11" s="1585"/>
      <c r="JYX11" s="1585"/>
      <c r="JYY11" s="1585"/>
      <c r="JYZ11" s="1585"/>
      <c r="JZA11" s="1585"/>
      <c r="JZB11" s="1585"/>
      <c r="JZC11" s="1585"/>
      <c r="JZD11" s="1585"/>
      <c r="JZE11" s="1585"/>
      <c r="JZF11" s="1585"/>
      <c r="JZG11" s="1585"/>
      <c r="JZH11" s="1585"/>
      <c r="JZI11" s="1585"/>
      <c r="JZJ11" s="1585"/>
      <c r="JZK11" s="1585"/>
      <c r="JZL11" s="1585"/>
      <c r="JZM11" s="1585"/>
      <c r="JZN11" s="1585"/>
      <c r="JZO11" s="1585"/>
      <c r="JZP11" s="1585"/>
      <c r="JZQ11" s="1585"/>
      <c r="JZR11" s="1585"/>
      <c r="JZS11" s="1585"/>
      <c r="JZT11" s="1585"/>
      <c r="JZU11" s="1585"/>
      <c r="JZV11" s="1585"/>
      <c r="JZW11" s="1585"/>
      <c r="JZX11" s="1585"/>
      <c r="JZY11" s="1585"/>
      <c r="JZZ11" s="1585"/>
      <c r="KAA11" s="1585"/>
      <c r="KAB11" s="1585"/>
      <c r="KAC11" s="1585"/>
      <c r="KAD11" s="1585"/>
      <c r="KAE11" s="1585"/>
      <c r="KAF11" s="1585"/>
      <c r="KAG11" s="1585"/>
      <c r="KAH11" s="1585"/>
      <c r="KAI11" s="1585"/>
      <c r="KAJ11" s="1585"/>
      <c r="KAK11" s="1585"/>
      <c r="KAL11" s="1585"/>
      <c r="KAM11" s="1585"/>
      <c r="KAN11" s="1585"/>
      <c r="KAO11" s="1585"/>
      <c r="KAP11" s="1585"/>
      <c r="KAQ11" s="1585"/>
      <c r="KAR11" s="1585"/>
      <c r="KAS11" s="1585"/>
      <c r="KAT11" s="1585"/>
      <c r="KAU11" s="1585"/>
      <c r="KAV11" s="1585"/>
      <c r="KAW11" s="1585"/>
      <c r="KAX11" s="1585"/>
      <c r="KAY11" s="1585"/>
      <c r="KAZ11" s="1585"/>
      <c r="KBA11" s="1585"/>
      <c r="KBB11" s="1585"/>
      <c r="KBC11" s="1585"/>
      <c r="KBD11" s="1585"/>
      <c r="KBE11" s="1585"/>
      <c r="KBF11" s="1585"/>
      <c r="KBG11" s="1585"/>
      <c r="KBH11" s="1585"/>
      <c r="KBI11" s="1585"/>
      <c r="KBJ11" s="1585"/>
      <c r="KBK11" s="1585"/>
      <c r="KBL11" s="1585"/>
      <c r="KBM11" s="1585"/>
      <c r="KBN11" s="1585"/>
      <c r="KBO11" s="1585"/>
      <c r="KBP11" s="1585"/>
      <c r="KBQ11" s="1585"/>
      <c r="KBR11" s="1585"/>
      <c r="KBS11" s="1585"/>
      <c r="KBT11" s="1585"/>
      <c r="KBU11" s="1585"/>
      <c r="KBV11" s="1585"/>
      <c r="KBW11" s="1585"/>
      <c r="KBX11" s="1585"/>
      <c r="KBY11" s="1585"/>
      <c r="KBZ11" s="1585"/>
      <c r="KCA11" s="1585"/>
      <c r="KCB11" s="1585"/>
      <c r="KCC11" s="1585"/>
      <c r="KCD11" s="1585"/>
      <c r="KCE11" s="1585"/>
      <c r="KCF11" s="1585"/>
      <c r="KCG11" s="1585"/>
      <c r="KCH11" s="1585"/>
      <c r="KCI11" s="1585"/>
      <c r="KCJ11" s="1585"/>
      <c r="KCK11" s="1585"/>
      <c r="KCL11" s="1585"/>
      <c r="KCM11" s="1585"/>
      <c r="KCN11" s="1585"/>
      <c r="KCO11" s="1585"/>
      <c r="KCP11" s="1585"/>
      <c r="KCQ11" s="1585"/>
      <c r="KCR11" s="1585"/>
      <c r="KCS11" s="1585"/>
      <c r="KCT11" s="1585"/>
      <c r="KCU11" s="1585"/>
      <c r="KCV11" s="1585"/>
      <c r="KCW11" s="1585"/>
      <c r="KCX11" s="1585"/>
      <c r="KCY11" s="1585"/>
      <c r="KCZ11" s="1585"/>
      <c r="KDA11" s="1585"/>
      <c r="KDB11" s="1585"/>
      <c r="KDC11" s="1585"/>
      <c r="KDD11" s="1585"/>
      <c r="KDE11" s="1585"/>
      <c r="KDF11" s="1585"/>
      <c r="KDG11" s="1585"/>
      <c r="KDH11" s="1585"/>
      <c r="KDI11" s="1585"/>
      <c r="KDJ11" s="1585"/>
      <c r="KDK11" s="1585"/>
      <c r="KDL11" s="1585"/>
      <c r="KDM11" s="1585"/>
      <c r="KDN11" s="1585"/>
      <c r="KDO11" s="1585"/>
      <c r="KDP11" s="1585"/>
      <c r="KDQ11" s="1585"/>
      <c r="KDR11" s="1585"/>
      <c r="KDS11" s="1585"/>
      <c r="KDT11" s="1585"/>
      <c r="KDU11" s="1585"/>
      <c r="KDV11" s="1585"/>
      <c r="KDW11" s="1585"/>
      <c r="KDX11" s="1585"/>
      <c r="KDY11" s="1585"/>
      <c r="KDZ11" s="1585"/>
      <c r="KEA11" s="1585"/>
      <c r="KEB11" s="1585"/>
      <c r="KEC11" s="1585"/>
      <c r="KED11" s="1585"/>
      <c r="KEE11" s="1585"/>
      <c r="KEF11" s="1585"/>
      <c r="KEG11" s="1585"/>
      <c r="KEH11" s="1585"/>
      <c r="KEI11" s="1585"/>
      <c r="KEJ11" s="1585"/>
      <c r="KEK11" s="1585"/>
      <c r="KEL11" s="1585"/>
      <c r="KEM11" s="1585"/>
      <c r="KEN11" s="1585"/>
      <c r="KEO11" s="1585"/>
      <c r="KEP11" s="1585"/>
      <c r="KEQ11" s="1585"/>
      <c r="KER11" s="1585"/>
      <c r="KES11" s="1585"/>
      <c r="KET11" s="1585"/>
      <c r="KEU11" s="1585"/>
      <c r="KEV11" s="1585"/>
      <c r="KEW11" s="1585"/>
      <c r="KEX11" s="1585"/>
      <c r="KEY11" s="1585"/>
      <c r="KEZ11" s="1585"/>
      <c r="KFA11" s="1585"/>
      <c r="KFB11" s="1585"/>
      <c r="KFC11" s="1585"/>
      <c r="KFD11" s="1585"/>
      <c r="KFE11" s="1585"/>
      <c r="KFF11" s="1585"/>
      <c r="KFG11" s="1585"/>
      <c r="KFH11" s="1585"/>
      <c r="KFI11" s="1585"/>
      <c r="KFJ11" s="1585"/>
      <c r="KFK11" s="1585"/>
      <c r="KFL11" s="1585"/>
      <c r="KFM11" s="1585"/>
      <c r="KFN11" s="1585"/>
      <c r="KFO11" s="1585"/>
      <c r="KFP11" s="1585"/>
      <c r="KFQ11" s="1585"/>
      <c r="KFR11" s="1585"/>
      <c r="KFS11" s="1585"/>
      <c r="KFT11" s="1585"/>
      <c r="KFU11" s="1585"/>
      <c r="KFV11" s="1585"/>
      <c r="KFW11" s="1585"/>
      <c r="KFX11" s="1585"/>
      <c r="KFY11" s="1585"/>
      <c r="KFZ11" s="1585"/>
      <c r="KGA11" s="1585"/>
      <c r="KGB11" s="1585"/>
      <c r="KGC11" s="1585"/>
      <c r="KGD11" s="1585"/>
      <c r="KGE11" s="1585"/>
      <c r="KGF11" s="1585"/>
      <c r="KGG11" s="1585"/>
      <c r="KGH11" s="1585"/>
      <c r="KGI11" s="1585"/>
      <c r="KGJ11" s="1585"/>
      <c r="KGK11" s="1585"/>
      <c r="KGL11" s="1585"/>
      <c r="KGM11" s="1585"/>
      <c r="KGN11" s="1585"/>
      <c r="KGO11" s="1585"/>
      <c r="KGP11" s="1585"/>
      <c r="KGQ11" s="1585"/>
      <c r="KGR11" s="1585"/>
      <c r="KGS11" s="1585"/>
      <c r="KGT11" s="1585"/>
      <c r="KGU11" s="1585"/>
      <c r="KGV11" s="1585"/>
      <c r="KGW11" s="1585"/>
      <c r="KGX11" s="1585"/>
      <c r="KGY11" s="1585"/>
      <c r="KGZ11" s="1585"/>
      <c r="KHA11" s="1585"/>
      <c r="KHB11" s="1585"/>
      <c r="KHC11" s="1585"/>
      <c r="KHD11" s="1585"/>
      <c r="KHE11" s="1585"/>
      <c r="KHF11" s="1585"/>
      <c r="KHG11" s="1585"/>
      <c r="KHH11" s="1585"/>
      <c r="KHI11" s="1585"/>
      <c r="KHJ11" s="1585"/>
      <c r="KHK11" s="1585"/>
      <c r="KHL11" s="1585"/>
      <c r="KHM11" s="1585"/>
      <c r="KHN11" s="1585"/>
      <c r="KHO11" s="1585"/>
      <c r="KHP11" s="1585"/>
      <c r="KHQ11" s="1585"/>
      <c r="KHR11" s="1585"/>
      <c r="KHS11" s="1585"/>
      <c r="KHT11" s="1585"/>
      <c r="KHU11" s="1585"/>
      <c r="KHV11" s="1585"/>
      <c r="KHW11" s="1585"/>
      <c r="KHX11" s="1585"/>
      <c r="KHY11" s="1585"/>
      <c r="KHZ11" s="1585"/>
      <c r="KIA11" s="1585"/>
      <c r="KIB11" s="1585"/>
      <c r="KIC11" s="1585"/>
      <c r="KID11" s="1585"/>
      <c r="KIE11" s="1585"/>
      <c r="KIF11" s="1585"/>
      <c r="KIG11" s="1585"/>
      <c r="KIH11" s="1585"/>
      <c r="KII11" s="1585"/>
      <c r="KIJ11" s="1585"/>
      <c r="KIK11" s="1585"/>
      <c r="KIL11" s="1585"/>
      <c r="KIM11" s="1585"/>
      <c r="KIN11" s="1585"/>
      <c r="KIO11" s="1585"/>
      <c r="KIP11" s="1585"/>
      <c r="KIQ11" s="1585"/>
      <c r="KIR11" s="1585"/>
      <c r="KIS11" s="1585"/>
      <c r="KIT11" s="1585"/>
      <c r="KIU11" s="1585"/>
      <c r="KIV11" s="1585"/>
      <c r="KIW11" s="1585"/>
      <c r="KIX11" s="1585"/>
      <c r="KIY11" s="1585"/>
      <c r="KIZ11" s="1585"/>
      <c r="KJA11" s="1585"/>
      <c r="KJB11" s="1585"/>
      <c r="KJC11" s="1585"/>
      <c r="KJD11" s="1585"/>
      <c r="KJE11" s="1585"/>
      <c r="KJF11" s="1585"/>
      <c r="KJG11" s="1585"/>
      <c r="KJH11" s="1585"/>
      <c r="KJI11" s="1585"/>
      <c r="KJJ11" s="1585"/>
      <c r="KJK11" s="1585"/>
      <c r="KJL11" s="1585"/>
      <c r="KJM11" s="1585"/>
      <c r="KJN11" s="1585"/>
      <c r="KJO11" s="1585"/>
      <c r="KJP11" s="1585"/>
      <c r="KJQ11" s="1585"/>
      <c r="KJR11" s="1585"/>
      <c r="KJS11" s="1585"/>
      <c r="KJT11" s="1585"/>
      <c r="KJU11" s="1585"/>
      <c r="KJV11" s="1585"/>
      <c r="KJW11" s="1585"/>
      <c r="KJX11" s="1585"/>
      <c r="KJY11" s="1585"/>
      <c r="KJZ11" s="1585"/>
      <c r="KKA11" s="1585"/>
      <c r="KKB11" s="1585"/>
      <c r="KKC11" s="1585"/>
      <c r="KKD11" s="1585"/>
      <c r="KKE11" s="1585"/>
      <c r="KKF11" s="1585"/>
      <c r="KKG11" s="1585"/>
      <c r="KKH11" s="1585"/>
      <c r="KKI11" s="1585"/>
      <c r="KKJ11" s="1585"/>
      <c r="KKK11" s="1585"/>
      <c r="KKL11" s="1585"/>
      <c r="KKM11" s="1585"/>
      <c r="KKN11" s="1585"/>
      <c r="KKO11" s="1585"/>
      <c r="KKP11" s="1585"/>
      <c r="KKQ11" s="1585"/>
      <c r="KKR11" s="1585"/>
      <c r="KKS11" s="1585"/>
      <c r="KKT11" s="1585"/>
      <c r="KKU11" s="1585"/>
      <c r="KKV11" s="1585"/>
      <c r="KKW11" s="1585"/>
      <c r="KKX11" s="1585"/>
      <c r="KKY11" s="1585"/>
      <c r="KKZ11" s="1585"/>
      <c r="KLA11" s="1585"/>
      <c r="KLB11" s="1585"/>
      <c r="KLC11" s="1585"/>
      <c r="KLD11" s="1585"/>
      <c r="KLE11" s="1585"/>
      <c r="KLF11" s="1585"/>
      <c r="KLG11" s="1585"/>
      <c r="KLH11" s="1585"/>
      <c r="KLI11" s="1585"/>
      <c r="KLJ11" s="1585"/>
      <c r="KLK11" s="1585"/>
      <c r="KLL11" s="1585"/>
      <c r="KLM11" s="1585"/>
      <c r="KLN11" s="1585"/>
      <c r="KLO11" s="1585"/>
      <c r="KLP11" s="1585"/>
      <c r="KLQ11" s="1585"/>
      <c r="KLR11" s="1585"/>
      <c r="KLS11" s="1585"/>
      <c r="KLT11" s="1585"/>
      <c r="KLU11" s="1585"/>
      <c r="KLV11" s="1585"/>
      <c r="KLW11" s="1585"/>
      <c r="KLX11" s="1585"/>
      <c r="KLY11" s="1585"/>
      <c r="KLZ11" s="1585"/>
      <c r="KMA11" s="1585"/>
      <c r="KMB11" s="1585"/>
      <c r="KMC11" s="1585"/>
      <c r="KMD11" s="1585"/>
      <c r="KME11" s="1585"/>
      <c r="KMF11" s="1585"/>
      <c r="KMG11" s="1585"/>
      <c r="KMH11" s="1585"/>
      <c r="KMI11" s="1585"/>
      <c r="KMJ11" s="1585"/>
      <c r="KMK11" s="1585"/>
      <c r="KML11" s="1585"/>
      <c r="KMM11" s="1585"/>
      <c r="KMN11" s="1585"/>
      <c r="KMO11" s="1585"/>
      <c r="KMP11" s="1585"/>
      <c r="KMQ11" s="1585"/>
      <c r="KMR11" s="1585"/>
      <c r="KMS11" s="1585"/>
      <c r="KMT11" s="1585"/>
      <c r="KMU11" s="1585"/>
      <c r="KMV11" s="1585"/>
      <c r="KMW11" s="1585"/>
      <c r="KMX11" s="1585"/>
      <c r="KMY11" s="1585"/>
      <c r="KMZ11" s="1585"/>
      <c r="KNA11" s="1585"/>
      <c r="KNB11" s="1585"/>
      <c r="KNC11" s="1585"/>
      <c r="KND11" s="1585"/>
      <c r="KNE11" s="1585"/>
      <c r="KNF11" s="1585"/>
      <c r="KNG11" s="1585"/>
      <c r="KNH11" s="1585"/>
      <c r="KNI11" s="1585"/>
      <c r="KNJ11" s="1585"/>
      <c r="KNK11" s="1585"/>
      <c r="KNL11" s="1585"/>
      <c r="KNM11" s="1585"/>
      <c r="KNN11" s="1585"/>
      <c r="KNO11" s="1585"/>
      <c r="KNP11" s="1585"/>
      <c r="KNQ11" s="1585"/>
      <c r="KNR11" s="1585"/>
      <c r="KNS11" s="1585"/>
      <c r="KNT11" s="1585"/>
      <c r="KNU11" s="1585"/>
      <c r="KNV11" s="1585"/>
      <c r="KNW11" s="1585"/>
      <c r="KNX11" s="1585"/>
      <c r="KNY11" s="1585"/>
      <c r="KNZ11" s="1585"/>
      <c r="KOA11" s="1585"/>
      <c r="KOB11" s="1585"/>
      <c r="KOC11" s="1585"/>
      <c r="KOD11" s="1585"/>
      <c r="KOE11" s="1585"/>
      <c r="KOF11" s="1585"/>
      <c r="KOG11" s="1585"/>
      <c r="KOH11" s="1585"/>
      <c r="KOI11" s="1585"/>
      <c r="KOJ11" s="1585"/>
      <c r="KOK11" s="1585"/>
      <c r="KOL11" s="1585"/>
      <c r="KOM11" s="1585"/>
      <c r="KON11" s="1585"/>
      <c r="KOO11" s="1585"/>
      <c r="KOP11" s="1585"/>
      <c r="KOQ11" s="1585"/>
      <c r="KOR11" s="1585"/>
      <c r="KOS11" s="1585"/>
      <c r="KOT11" s="1585"/>
      <c r="KOU11" s="1585"/>
      <c r="KOV11" s="1585"/>
      <c r="KOW11" s="1585"/>
      <c r="KOX11" s="1585"/>
      <c r="KOY11" s="1585"/>
      <c r="KOZ11" s="1585"/>
      <c r="KPA11" s="1585"/>
      <c r="KPB11" s="1585"/>
      <c r="KPC11" s="1585"/>
      <c r="KPD11" s="1585"/>
      <c r="KPE11" s="1585"/>
      <c r="KPF11" s="1585"/>
      <c r="KPG11" s="1585"/>
      <c r="KPH11" s="1585"/>
      <c r="KPI11" s="1585"/>
      <c r="KPJ11" s="1585"/>
      <c r="KPK11" s="1585"/>
      <c r="KPL11" s="1585"/>
      <c r="KPM11" s="1585"/>
      <c r="KPN11" s="1585"/>
      <c r="KPO11" s="1585"/>
      <c r="KPP11" s="1585"/>
      <c r="KPQ11" s="1585"/>
      <c r="KPR11" s="1585"/>
      <c r="KPS11" s="1585"/>
      <c r="KPT11" s="1585"/>
      <c r="KPU11" s="1585"/>
      <c r="KPV11" s="1585"/>
      <c r="KPW11" s="1585"/>
      <c r="KPX11" s="1585"/>
      <c r="KPY11" s="1585"/>
      <c r="KPZ11" s="1585"/>
      <c r="KQA11" s="1585"/>
      <c r="KQB11" s="1585"/>
      <c r="KQC11" s="1585"/>
      <c r="KQD11" s="1585"/>
      <c r="KQE11" s="1585"/>
      <c r="KQF11" s="1585"/>
      <c r="KQG11" s="1585"/>
      <c r="KQH11" s="1585"/>
      <c r="KQI11" s="1585"/>
      <c r="KQJ11" s="1585"/>
      <c r="KQK11" s="1585"/>
      <c r="KQL11" s="1585"/>
      <c r="KQM11" s="1585"/>
      <c r="KQN11" s="1585"/>
      <c r="KQO11" s="1585"/>
      <c r="KQP11" s="1585"/>
      <c r="KQQ11" s="1585"/>
      <c r="KQR11" s="1585"/>
      <c r="KQS11" s="1585"/>
      <c r="KQT11" s="1585"/>
      <c r="KQU11" s="1585"/>
      <c r="KQV11" s="1585"/>
      <c r="KQW11" s="1585"/>
      <c r="KQX11" s="1585"/>
      <c r="KQY11" s="1585"/>
      <c r="KQZ11" s="1585"/>
      <c r="KRA11" s="1585"/>
      <c r="KRB11" s="1585"/>
      <c r="KRC11" s="1585"/>
      <c r="KRD11" s="1585"/>
      <c r="KRE11" s="1585"/>
      <c r="KRF11" s="1585"/>
      <c r="KRG11" s="1585"/>
      <c r="KRH11" s="1585"/>
      <c r="KRI11" s="1585"/>
      <c r="KRJ11" s="1585"/>
      <c r="KRK11" s="1585"/>
      <c r="KRL11" s="1585"/>
      <c r="KRM11" s="1585"/>
      <c r="KRN11" s="1585"/>
      <c r="KRO11" s="1585"/>
      <c r="KRP11" s="1585"/>
      <c r="KRQ11" s="1585"/>
      <c r="KRR11" s="1585"/>
      <c r="KRS11" s="1585"/>
      <c r="KRT11" s="1585"/>
      <c r="KRU11" s="1585"/>
      <c r="KRV11" s="1585"/>
      <c r="KRW11" s="1585"/>
      <c r="KRX11" s="1585"/>
      <c r="KRY11" s="1585"/>
      <c r="KRZ11" s="1585"/>
      <c r="KSA11" s="1585"/>
      <c r="KSB11" s="1585"/>
      <c r="KSC11" s="1585"/>
      <c r="KSD11" s="1585"/>
      <c r="KSE11" s="1585"/>
      <c r="KSF11" s="1585"/>
      <c r="KSG11" s="1585"/>
      <c r="KSH11" s="1585"/>
      <c r="KSI11" s="1585"/>
      <c r="KSJ11" s="1585"/>
      <c r="KSK11" s="1585"/>
      <c r="KSL11" s="1585"/>
      <c r="KSM11" s="1585"/>
      <c r="KSN11" s="1585"/>
      <c r="KSO11" s="1585"/>
      <c r="KSP11" s="1585"/>
      <c r="KSQ11" s="1585"/>
      <c r="KSR11" s="1585"/>
      <c r="KSS11" s="1585"/>
      <c r="KST11" s="1585"/>
      <c r="KSU11" s="1585"/>
      <c r="KSV11" s="1585"/>
      <c r="KSW11" s="1585"/>
      <c r="KSX11" s="1585"/>
      <c r="KSY11" s="1585"/>
      <c r="KSZ11" s="1585"/>
      <c r="KTA11" s="1585"/>
      <c r="KTB11" s="1585"/>
      <c r="KTC11" s="1585"/>
      <c r="KTD11" s="1585"/>
      <c r="KTE11" s="1585"/>
      <c r="KTF11" s="1585"/>
      <c r="KTG11" s="1585"/>
      <c r="KTH11" s="1585"/>
      <c r="KTI11" s="1585"/>
      <c r="KTJ11" s="1585"/>
      <c r="KTK11" s="1585"/>
      <c r="KTL11" s="1585"/>
      <c r="KTM11" s="1585"/>
      <c r="KTN11" s="1585"/>
      <c r="KTO11" s="1585"/>
      <c r="KTP11" s="1585"/>
      <c r="KTQ11" s="1585"/>
      <c r="KTR11" s="1585"/>
      <c r="KTS11" s="1585"/>
      <c r="KTT11" s="1585"/>
      <c r="KTU11" s="1585"/>
      <c r="KTV11" s="1585"/>
      <c r="KTW11" s="1585"/>
      <c r="KTX11" s="1585"/>
      <c r="KTY11" s="1585"/>
      <c r="KTZ11" s="1585"/>
      <c r="KUA11" s="1585"/>
      <c r="KUB11" s="1585"/>
      <c r="KUC11" s="1585"/>
      <c r="KUD11" s="1585"/>
      <c r="KUE11" s="1585"/>
      <c r="KUF11" s="1585"/>
      <c r="KUG11" s="1585"/>
      <c r="KUH11" s="1585"/>
      <c r="KUI11" s="1585"/>
      <c r="KUJ11" s="1585"/>
      <c r="KUK11" s="1585"/>
      <c r="KUL11" s="1585"/>
      <c r="KUM11" s="1585"/>
      <c r="KUN11" s="1585"/>
      <c r="KUO11" s="1585"/>
      <c r="KUP11" s="1585"/>
      <c r="KUQ11" s="1585"/>
      <c r="KUR11" s="1585"/>
      <c r="KUS11" s="1585"/>
      <c r="KUT11" s="1585"/>
      <c r="KUU11" s="1585"/>
      <c r="KUV11" s="1585"/>
      <c r="KUW11" s="1585"/>
      <c r="KUX11" s="1585"/>
      <c r="KUY11" s="1585"/>
      <c r="KUZ11" s="1585"/>
      <c r="KVA11" s="1585"/>
      <c r="KVB11" s="1585"/>
      <c r="KVC11" s="1585"/>
      <c r="KVD11" s="1585"/>
      <c r="KVE11" s="1585"/>
      <c r="KVF11" s="1585"/>
      <c r="KVG11" s="1585"/>
      <c r="KVH11" s="1585"/>
      <c r="KVI11" s="1585"/>
      <c r="KVJ11" s="1585"/>
      <c r="KVK11" s="1585"/>
      <c r="KVL11" s="1585"/>
      <c r="KVM11" s="1585"/>
      <c r="KVN11" s="1585"/>
      <c r="KVO11" s="1585"/>
      <c r="KVP11" s="1585"/>
      <c r="KVQ11" s="1585"/>
      <c r="KVR11" s="1585"/>
      <c r="KVS11" s="1585"/>
      <c r="KVT11" s="1585"/>
      <c r="KVU11" s="1585"/>
      <c r="KVV11" s="1585"/>
      <c r="KVW11" s="1585"/>
      <c r="KVX11" s="1585"/>
      <c r="KVY11" s="1585"/>
      <c r="KVZ11" s="1585"/>
      <c r="KWA11" s="1585"/>
      <c r="KWB11" s="1585"/>
      <c r="KWC11" s="1585"/>
      <c r="KWD11" s="1585"/>
      <c r="KWE11" s="1585"/>
      <c r="KWF11" s="1585"/>
      <c r="KWG11" s="1585"/>
      <c r="KWH11" s="1585"/>
      <c r="KWI11" s="1585"/>
      <c r="KWJ11" s="1585"/>
      <c r="KWK11" s="1585"/>
      <c r="KWL11" s="1585"/>
      <c r="KWM11" s="1585"/>
      <c r="KWN11" s="1585"/>
      <c r="KWO11" s="1585"/>
      <c r="KWP11" s="1585"/>
      <c r="KWQ11" s="1585"/>
      <c r="KWR11" s="1585"/>
      <c r="KWS11" s="1585"/>
      <c r="KWT11" s="1585"/>
      <c r="KWU11" s="1585"/>
      <c r="KWV11" s="1585"/>
      <c r="KWW11" s="1585"/>
      <c r="KWX11" s="1585"/>
      <c r="KWY11" s="1585"/>
      <c r="KWZ11" s="1585"/>
      <c r="KXA11" s="1585"/>
      <c r="KXB11" s="1585"/>
      <c r="KXC11" s="1585"/>
      <c r="KXD11" s="1585"/>
      <c r="KXE11" s="1585"/>
      <c r="KXF11" s="1585"/>
      <c r="KXG11" s="1585"/>
      <c r="KXH11" s="1585"/>
      <c r="KXI11" s="1585"/>
      <c r="KXJ11" s="1585"/>
      <c r="KXK11" s="1585"/>
      <c r="KXL11" s="1585"/>
      <c r="KXM11" s="1585"/>
      <c r="KXN11" s="1585"/>
      <c r="KXO11" s="1585"/>
      <c r="KXP11" s="1585"/>
      <c r="KXQ11" s="1585"/>
      <c r="KXR11" s="1585"/>
      <c r="KXS11" s="1585"/>
      <c r="KXT11" s="1585"/>
      <c r="KXU11" s="1585"/>
      <c r="KXV11" s="1585"/>
      <c r="KXW11" s="1585"/>
      <c r="KXX11" s="1585"/>
      <c r="KXY11" s="1585"/>
      <c r="KXZ11" s="1585"/>
      <c r="KYA11" s="1585"/>
      <c r="KYB11" s="1585"/>
      <c r="KYC11" s="1585"/>
      <c r="KYD11" s="1585"/>
      <c r="KYE11" s="1585"/>
      <c r="KYF11" s="1585"/>
      <c r="KYG11" s="1585"/>
      <c r="KYH11" s="1585"/>
      <c r="KYI11" s="1585"/>
      <c r="KYJ11" s="1585"/>
      <c r="KYK11" s="1585"/>
      <c r="KYL11" s="1585"/>
      <c r="KYM11" s="1585"/>
      <c r="KYN11" s="1585"/>
      <c r="KYO11" s="1585"/>
      <c r="KYP11" s="1585"/>
      <c r="KYQ11" s="1585"/>
      <c r="KYR11" s="1585"/>
      <c r="KYS11" s="1585"/>
      <c r="KYT11" s="1585"/>
      <c r="KYU11" s="1585"/>
      <c r="KYV11" s="1585"/>
      <c r="KYW11" s="1585"/>
      <c r="KYX11" s="1585"/>
      <c r="KYY11" s="1585"/>
      <c r="KYZ11" s="1585"/>
      <c r="KZA11" s="1585"/>
      <c r="KZB11" s="1585"/>
      <c r="KZC11" s="1585"/>
      <c r="KZD11" s="1585"/>
      <c r="KZE11" s="1585"/>
      <c r="KZF11" s="1585"/>
      <c r="KZG11" s="1585"/>
      <c r="KZH11" s="1585"/>
      <c r="KZI11" s="1585"/>
      <c r="KZJ11" s="1585"/>
      <c r="KZK11" s="1585"/>
      <c r="KZL11" s="1585"/>
      <c r="KZM11" s="1585"/>
      <c r="KZN11" s="1585"/>
      <c r="KZO11" s="1585"/>
      <c r="KZP11" s="1585"/>
      <c r="KZQ11" s="1585"/>
      <c r="KZR11" s="1585"/>
      <c r="KZS11" s="1585"/>
      <c r="KZT11" s="1585"/>
      <c r="KZU11" s="1585"/>
      <c r="KZV11" s="1585"/>
      <c r="KZW11" s="1585"/>
      <c r="KZX11" s="1585"/>
      <c r="KZY11" s="1585"/>
      <c r="KZZ11" s="1585"/>
      <c r="LAA11" s="1585"/>
      <c r="LAB11" s="1585"/>
      <c r="LAC11" s="1585"/>
      <c r="LAD11" s="1585"/>
      <c r="LAE11" s="1585"/>
      <c r="LAF11" s="1585"/>
      <c r="LAG11" s="1585"/>
      <c r="LAH11" s="1585"/>
      <c r="LAI11" s="1585"/>
      <c r="LAJ11" s="1585"/>
      <c r="LAK11" s="1585"/>
      <c r="LAL11" s="1585"/>
      <c r="LAM11" s="1585"/>
      <c r="LAN11" s="1585"/>
      <c r="LAO11" s="1585"/>
      <c r="LAP11" s="1585"/>
      <c r="LAQ11" s="1585"/>
      <c r="LAR11" s="1585"/>
      <c r="LAS11" s="1585"/>
      <c r="LAT11" s="1585"/>
      <c r="LAU11" s="1585"/>
      <c r="LAV11" s="1585"/>
      <c r="LAW11" s="1585"/>
      <c r="LAX11" s="1585"/>
      <c r="LAY11" s="1585"/>
      <c r="LAZ11" s="1585"/>
      <c r="LBA11" s="1585"/>
      <c r="LBB11" s="1585"/>
      <c r="LBC11" s="1585"/>
      <c r="LBD11" s="1585"/>
      <c r="LBE11" s="1585"/>
      <c r="LBF11" s="1585"/>
      <c r="LBG11" s="1585"/>
      <c r="LBH11" s="1585"/>
      <c r="LBI11" s="1585"/>
      <c r="LBJ11" s="1585"/>
      <c r="LBK11" s="1585"/>
      <c r="LBL11" s="1585"/>
      <c r="LBM11" s="1585"/>
      <c r="LBN11" s="1585"/>
      <c r="LBO11" s="1585"/>
      <c r="LBP11" s="1585"/>
      <c r="LBQ11" s="1585"/>
      <c r="LBR11" s="1585"/>
      <c r="LBS11" s="1585"/>
      <c r="LBT11" s="1585"/>
      <c r="LBU11" s="1585"/>
      <c r="LBV11" s="1585"/>
      <c r="LBW11" s="1585"/>
      <c r="LBX11" s="1585"/>
      <c r="LBY11" s="1585"/>
      <c r="LBZ11" s="1585"/>
      <c r="LCA11" s="1585"/>
      <c r="LCB11" s="1585"/>
      <c r="LCC11" s="1585"/>
      <c r="LCD11" s="1585"/>
      <c r="LCE11" s="1585"/>
      <c r="LCF11" s="1585"/>
      <c r="LCG11" s="1585"/>
      <c r="LCH11" s="1585"/>
      <c r="LCI11" s="1585"/>
      <c r="LCJ11" s="1585"/>
      <c r="LCK11" s="1585"/>
      <c r="LCL11" s="1585"/>
      <c r="LCM11" s="1585"/>
      <c r="LCN11" s="1585"/>
      <c r="LCO11" s="1585"/>
      <c r="LCP11" s="1585"/>
      <c r="LCQ11" s="1585"/>
      <c r="LCR11" s="1585"/>
      <c r="LCS11" s="1585"/>
      <c r="LCT11" s="1585"/>
      <c r="LCU11" s="1585"/>
      <c r="LCV11" s="1585"/>
      <c r="LCW11" s="1585"/>
      <c r="LCX11" s="1585"/>
      <c r="LCY11" s="1585"/>
      <c r="LCZ11" s="1585"/>
      <c r="LDA11" s="1585"/>
      <c r="LDB11" s="1585"/>
      <c r="LDC11" s="1585"/>
      <c r="LDD11" s="1585"/>
      <c r="LDE11" s="1585"/>
      <c r="LDF11" s="1585"/>
      <c r="LDG11" s="1585"/>
      <c r="LDH11" s="1585"/>
      <c r="LDI11" s="1585"/>
      <c r="LDJ11" s="1585"/>
      <c r="LDK11" s="1585"/>
      <c r="LDL11" s="1585"/>
      <c r="LDM11" s="1585"/>
      <c r="LDN11" s="1585"/>
      <c r="LDO11" s="1585"/>
      <c r="LDP11" s="1585"/>
      <c r="LDQ11" s="1585"/>
      <c r="LDR11" s="1585"/>
      <c r="LDS11" s="1585"/>
      <c r="LDT11" s="1585"/>
      <c r="LDU11" s="1585"/>
      <c r="LDV11" s="1585"/>
      <c r="LDW11" s="1585"/>
      <c r="LDX11" s="1585"/>
      <c r="LDY11" s="1585"/>
      <c r="LDZ11" s="1585"/>
      <c r="LEA11" s="1585"/>
      <c r="LEB11" s="1585"/>
      <c r="LEC11" s="1585"/>
      <c r="LED11" s="1585"/>
      <c r="LEE11" s="1585"/>
      <c r="LEF11" s="1585"/>
      <c r="LEG11" s="1585"/>
      <c r="LEH11" s="1585"/>
      <c r="LEI11" s="1585"/>
      <c r="LEJ11" s="1585"/>
      <c r="LEK11" s="1585"/>
      <c r="LEL11" s="1585"/>
      <c r="LEM11" s="1585"/>
      <c r="LEN11" s="1585"/>
      <c r="LEO11" s="1585"/>
      <c r="LEP11" s="1585"/>
      <c r="LEQ11" s="1585"/>
      <c r="LER11" s="1585"/>
      <c r="LES11" s="1585"/>
      <c r="LET11" s="1585"/>
      <c r="LEU11" s="1585"/>
      <c r="LEV11" s="1585"/>
      <c r="LEW11" s="1585"/>
      <c r="LEX11" s="1585"/>
      <c r="LEY11" s="1585"/>
      <c r="LEZ11" s="1585"/>
      <c r="LFA11" s="1585"/>
      <c r="LFB11" s="1585"/>
      <c r="LFC11" s="1585"/>
      <c r="LFD11" s="1585"/>
      <c r="LFE11" s="1585"/>
      <c r="LFF11" s="1585"/>
      <c r="LFG11" s="1585"/>
      <c r="LFH11" s="1585"/>
      <c r="LFI11" s="1585"/>
      <c r="LFJ11" s="1585"/>
      <c r="LFK11" s="1585"/>
      <c r="LFL11" s="1585"/>
      <c r="LFM11" s="1585"/>
      <c r="LFN11" s="1585"/>
      <c r="LFO11" s="1585"/>
      <c r="LFP11" s="1585"/>
      <c r="LFQ11" s="1585"/>
      <c r="LFR11" s="1585"/>
      <c r="LFS11" s="1585"/>
      <c r="LFT11" s="1585"/>
      <c r="LFU11" s="1585"/>
      <c r="LFV11" s="1585"/>
      <c r="LFW11" s="1585"/>
      <c r="LFX11" s="1585"/>
      <c r="LFY11" s="1585"/>
      <c r="LFZ11" s="1585"/>
      <c r="LGA11" s="1585"/>
      <c r="LGB11" s="1585"/>
      <c r="LGC11" s="1585"/>
      <c r="LGD11" s="1585"/>
      <c r="LGE11" s="1585"/>
      <c r="LGF11" s="1585"/>
      <c r="LGG11" s="1585"/>
      <c r="LGH11" s="1585"/>
      <c r="LGI11" s="1585"/>
      <c r="LGJ11" s="1585"/>
      <c r="LGK11" s="1585"/>
      <c r="LGL11" s="1585"/>
      <c r="LGM11" s="1585"/>
      <c r="LGN11" s="1585"/>
      <c r="LGO11" s="1585"/>
      <c r="LGP11" s="1585"/>
      <c r="LGQ11" s="1585"/>
      <c r="LGR11" s="1585"/>
      <c r="LGS11" s="1585"/>
      <c r="LGT11" s="1585"/>
      <c r="LGU11" s="1585"/>
      <c r="LGV11" s="1585"/>
      <c r="LGW11" s="1585"/>
      <c r="LGX11" s="1585"/>
      <c r="LGY11" s="1585"/>
      <c r="LGZ11" s="1585"/>
      <c r="LHA11" s="1585"/>
      <c r="LHB11" s="1585"/>
      <c r="LHC11" s="1585"/>
      <c r="LHD11" s="1585"/>
      <c r="LHE11" s="1585"/>
      <c r="LHF11" s="1585"/>
      <c r="LHG11" s="1585"/>
      <c r="LHH11" s="1585"/>
      <c r="LHI11" s="1585"/>
      <c r="LHJ11" s="1585"/>
      <c r="LHK11" s="1585"/>
      <c r="LHL11" s="1585"/>
      <c r="LHM11" s="1585"/>
      <c r="LHN11" s="1585"/>
      <c r="LHO11" s="1585"/>
      <c r="LHP11" s="1585"/>
      <c r="LHQ11" s="1585"/>
      <c r="LHR11" s="1585"/>
      <c r="LHS11" s="1585"/>
      <c r="LHT11" s="1585"/>
      <c r="LHU11" s="1585"/>
      <c r="LHV11" s="1585"/>
      <c r="LHW11" s="1585"/>
      <c r="LHX11" s="1585"/>
      <c r="LHY11" s="1585"/>
      <c r="LHZ11" s="1585"/>
      <c r="LIA11" s="1585"/>
      <c r="LIB11" s="1585"/>
      <c r="LIC11" s="1585"/>
      <c r="LID11" s="1585"/>
      <c r="LIE11" s="1585"/>
      <c r="LIF11" s="1585"/>
      <c r="LIG11" s="1585"/>
      <c r="LIH11" s="1585"/>
      <c r="LII11" s="1585"/>
      <c r="LIJ11" s="1585"/>
      <c r="LIK11" s="1585"/>
      <c r="LIL11" s="1585"/>
      <c r="LIM11" s="1585"/>
      <c r="LIN11" s="1585"/>
      <c r="LIO11" s="1585"/>
      <c r="LIP11" s="1585"/>
      <c r="LIQ11" s="1585"/>
      <c r="LIR11" s="1585"/>
      <c r="LIS11" s="1585"/>
      <c r="LIT11" s="1585"/>
      <c r="LIU11" s="1585"/>
      <c r="LIV11" s="1585"/>
      <c r="LIW11" s="1585"/>
      <c r="LIX11" s="1585"/>
      <c r="LIY11" s="1585"/>
      <c r="LIZ11" s="1585"/>
      <c r="LJA11" s="1585"/>
      <c r="LJB11" s="1585"/>
      <c r="LJC11" s="1585"/>
      <c r="LJD11" s="1585"/>
      <c r="LJE11" s="1585"/>
      <c r="LJF11" s="1585"/>
      <c r="LJG11" s="1585"/>
      <c r="LJH11" s="1585"/>
      <c r="LJI11" s="1585"/>
      <c r="LJJ11" s="1585"/>
      <c r="LJK11" s="1585"/>
      <c r="LJL11" s="1585"/>
      <c r="LJM11" s="1585"/>
      <c r="LJN11" s="1585"/>
      <c r="LJO11" s="1585"/>
      <c r="LJP11" s="1585"/>
      <c r="LJQ11" s="1585"/>
      <c r="LJR11" s="1585"/>
      <c r="LJS11" s="1585"/>
      <c r="LJT11" s="1585"/>
      <c r="LJU11" s="1585"/>
      <c r="LJV11" s="1585"/>
      <c r="LJW11" s="1585"/>
      <c r="LJX11" s="1585"/>
      <c r="LJY11" s="1585"/>
      <c r="LJZ11" s="1585"/>
      <c r="LKA11" s="1585"/>
      <c r="LKB11" s="1585"/>
      <c r="LKC11" s="1585"/>
      <c r="LKD11" s="1585"/>
      <c r="LKE11" s="1585"/>
      <c r="LKF11" s="1585"/>
      <c r="LKG11" s="1585"/>
      <c r="LKH11" s="1585"/>
      <c r="LKI11" s="1585"/>
      <c r="LKJ11" s="1585"/>
      <c r="LKK11" s="1585"/>
      <c r="LKL11" s="1585"/>
      <c r="LKM11" s="1585"/>
      <c r="LKN11" s="1585"/>
      <c r="LKO11" s="1585"/>
      <c r="LKP11" s="1585"/>
      <c r="LKQ11" s="1585"/>
      <c r="LKR11" s="1585"/>
      <c r="LKS11" s="1585"/>
      <c r="LKT11" s="1585"/>
      <c r="LKU11" s="1585"/>
      <c r="LKV11" s="1585"/>
      <c r="LKW11" s="1585"/>
      <c r="LKX11" s="1585"/>
      <c r="LKY11" s="1585"/>
      <c r="LKZ11" s="1585"/>
      <c r="LLA11" s="1585"/>
      <c r="LLB11" s="1585"/>
      <c r="LLC11" s="1585"/>
      <c r="LLD11" s="1585"/>
      <c r="LLE11" s="1585"/>
      <c r="LLF11" s="1585"/>
      <c r="LLG11" s="1585"/>
      <c r="LLH11" s="1585"/>
      <c r="LLI11" s="1585"/>
      <c r="LLJ11" s="1585"/>
      <c r="LLK11" s="1585"/>
      <c r="LLL11" s="1585"/>
      <c r="LLM11" s="1585"/>
      <c r="LLN11" s="1585"/>
      <c r="LLO11" s="1585"/>
      <c r="LLP11" s="1585"/>
      <c r="LLQ11" s="1585"/>
      <c r="LLR11" s="1585"/>
      <c r="LLS11" s="1585"/>
      <c r="LLT11" s="1585"/>
      <c r="LLU11" s="1585"/>
      <c r="LLV11" s="1585"/>
      <c r="LLW11" s="1585"/>
      <c r="LLX11" s="1585"/>
      <c r="LLY11" s="1585"/>
      <c r="LLZ11" s="1585"/>
      <c r="LMA11" s="1585"/>
      <c r="LMB11" s="1585"/>
      <c r="LMC11" s="1585"/>
      <c r="LMD11" s="1585"/>
      <c r="LME11" s="1585"/>
      <c r="LMF11" s="1585"/>
      <c r="LMG11" s="1585"/>
      <c r="LMH11" s="1585"/>
      <c r="LMI11" s="1585"/>
      <c r="LMJ11" s="1585"/>
      <c r="LMK11" s="1585"/>
      <c r="LML11" s="1585"/>
      <c r="LMM11" s="1585"/>
      <c r="LMN11" s="1585"/>
      <c r="LMO11" s="1585"/>
      <c r="LMP11" s="1585"/>
      <c r="LMQ11" s="1585"/>
      <c r="LMR11" s="1585"/>
      <c r="LMS11" s="1585"/>
      <c r="LMT11" s="1585"/>
      <c r="LMU11" s="1585"/>
      <c r="LMV11" s="1585"/>
      <c r="LMW11" s="1585"/>
      <c r="LMX11" s="1585"/>
      <c r="LMY11" s="1585"/>
      <c r="LMZ11" s="1585"/>
      <c r="LNA11" s="1585"/>
      <c r="LNB11" s="1585"/>
      <c r="LNC11" s="1585"/>
      <c r="LND11" s="1585"/>
      <c r="LNE11" s="1585"/>
      <c r="LNF11" s="1585"/>
      <c r="LNG11" s="1585"/>
      <c r="LNH11" s="1585"/>
      <c r="LNI11" s="1585"/>
      <c r="LNJ11" s="1585"/>
      <c r="LNK11" s="1585"/>
      <c r="LNL11" s="1585"/>
      <c r="LNM11" s="1585"/>
      <c r="LNN11" s="1585"/>
      <c r="LNO11" s="1585"/>
      <c r="LNP11" s="1585"/>
      <c r="LNQ11" s="1585"/>
      <c r="LNR11" s="1585"/>
      <c r="LNS11" s="1585"/>
      <c r="LNT11" s="1585"/>
      <c r="LNU11" s="1585"/>
      <c r="LNV11" s="1585"/>
      <c r="LNW11" s="1585"/>
      <c r="LNX11" s="1585"/>
      <c r="LNY11" s="1585"/>
      <c r="LNZ11" s="1585"/>
      <c r="LOA11" s="1585"/>
      <c r="LOB11" s="1585"/>
      <c r="LOC11" s="1585"/>
      <c r="LOD11" s="1585"/>
      <c r="LOE11" s="1585"/>
      <c r="LOF11" s="1585"/>
      <c r="LOG11" s="1585"/>
      <c r="LOH11" s="1585"/>
      <c r="LOI11" s="1585"/>
      <c r="LOJ11" s="1585"/>
      <c r="LOK11" s="1585"/>
      <c r="LOL11" s="1585"/>
      <c r="LOM11" s="1585"/>
      <c r="LON11" s="1585"/>
      <c r="LOO11" s="1585"/>
      <c r="LOP11" s="1585"/>
      <c r="LOQ11" s="1585"/>
      <c r="LOR11" s="1585"/>
      <c r="LOS11" s="1585"/>
      <c r="LOT11" s="1585"/>
      <c r="LOU11" s="1585"/>
      <c r="LOV11" s="1585"/>
      <c r="LOW11" s="1585"/>
      <c r="LOX11" s="1585"/>
      <c r="LOY11" s="1585"/>
      <c r="LOZ11" s="1585"/>
      <c r="LPA11" s="1585"/>
      <c r="LPB11" s="1585"/>
      <c r="LPC11" s="1585"/>
      <c r="LPD11" s="1585"/>
      <c r="LPE11" s="1585"/>
      <c r="LPF11" s="1585"/>
      <c r="LPG11" s="1585"/>
      <c r="LPH11" s="1585"/>
      <c r="LPI11" s="1585"/>
      <c r="LPJ11" s="1585"/>
      <c r="LPK11" s="1585"/>
      <c r="LPL11" s="1585"/>
      <c r="LPM11" s="1585"/>
      <c r="LPN11" s="1585"/>
      <c r="LPO11" s="1585"/>
      <c r="LPP11" s="1585"/>
      <c r="LPQ11" s="1585"/>
      <c r="LPR11" s="1585"/>
      <c r="LPS11" s="1585"/>
      <c r="LPT11" s="1585"/>
      <c r="LPU11" s="1585"/>
      <c r="LPV11" s="1585"/>
      <c r="LPW11" s="1585"/>
      <c r="LPX11" s="1585"/>
      <c r="LPY11" s="1585"/>
      <c r="LPZ11" s="1585"/>
      <c r="LQA11" s="1585"/>
      <c r="LQB11" s="1585"/>
      <c r="LQC11" s="1585"/>
      <c r="LQD11" s="1585"/>
      <c r="LQE11" s="1585"/>
      <c r="LQF11" s="1585"/>
      <c r="LQG11" s="1585"/>
      <c r="LQH11" s="1585"/>
      <c r="LQI11" s="1585"/>
      <c r="LQJ11" s="1585"/>
      <c r="LQK11" s="1585"/>
      <c r="LQL11" s="1585"/>
      <c r="LQM11" s="1585"/>
      <c r="LQN11" s="1585"/>
      <c r="LQO11" s="1585"/>
      <c r="LQP11" s="1585"/>
      <c r="LQQ11" s="1585"/>
      <c r="LQR11" s="1585"/>
      <c r="LQS11" s="1585"/>
      <c r="LQT11" s="1585"/>
      <c r="LQU11" s="1585"/>
      <c r="LQV11" s="1585"/>
      <c r="LQW11" s="1585"/>
      <c r="LQX11" s="1585"/>
      <c r="LQY11" s="1585"/>
      <c r="LQZ11" s="1585"/>
      <c r="LRA11" s="1585"/>
      <c r="LRB11" s="1585"/>
      <c r="LRC11" s="1585"/>
      <c r="LRD11" s="1585"/>
      <c r="LRE11" s="1585"/>
      <c r="LRF11" s="1585"/>
      <c r="LRG11" s="1585"/>
      <c r="LRH11" s="1585"/>
      <c r="LRI11" s="1585"/>
      <c r="LRJ11" s="1585"/>
      <c r="LRK11" s="1585"/>
      <c r="LRL11" s="1585"/>
      <c r="LRM11" s="1585"/>
      <c r="LRN11" s="1585"/>
      <c r="LRO11" s="1585"/>
      <c r="LRP11" s="1585"/>
      <c r="LRQ11" s="1585"/>
      <c r="LRR11" s="1585"/>
      <c r="LRS11" s="1585"/>
      <c r="LRT11" s="1585"/>
      <c r="LRU11" s="1585"/>
      <c r="LRV11" s="1585"/>
      <c r="LRW11" s="1585"/>
      <c r="LRX11" s="1585"/>
      <c r="LRY11" s="1585"/>
      <c r="LRZ11" s="1585"/>
      <c r="LSA11" s="1585"/>
      <c r="LSB11" s="1585"/>
      <c r="LSC11" s="1585"/>
      <c r="LSD11" s="1585"/>
      <c r="LSE11" s="1585"/>
      <c r="LSF11" s="1585"/>
      <c r="LSG11" s="1585"/>
      <c r="LSH11" s="1585"/>
      <c r="LSI11" s="1585"/>
      <c r="LSJ11" s="1585"/>
      <c r="LSK11" s="1585"/>
      <c r="LSL11" s="1585"/>
      <c r="LSM11" s="1585"/>
      <c r="LSN11" s="1585"/>
      <c r="LSO11" s="1585"/>
      <c r="LSP11" s="1585"/>
      <c r="LSQ11" s="1585"/>
      <c r="LSR11" s="1585"/>
      <c r="LSS11" s="1585"/>
      <c r="LST11" s="1585"/>
      <c r="LSU11" s="1585"/>
      <c r="LSV11" s="1585"/>
      <c r="LSW11" s="1585"/>
      <c r="LSX11" s="1585"/>
      <c r="LSY11" s="1585"/>
      <c r="LSZ11" s="1585"/>
      <c r="LTA11" s="1585"/>
      <c r="LTB11" s="1585"/>
      <c r="LTC11" s="1585"/>
      <c r="LTD11" s="1585"/>
      <c r="LTE11" s="1585"/>
      <c r="LTF11" s="1585"/>
      <c r="LTG11" s="1585"/>
      <c r="LTH11" s="1585"/>
      <c r="LTI11" s="1585"/>
      <c r="LTJ11" s="1585"/>
      <c r="LTK11" s="1585"/>
      <c r="LTL11" s="1585"/>
      <c r="LTM11" s="1585"/>
      <c r="LTN11" s="1585"/>
      <c r="LTO11" s="1585"/>
      <c r="LTP11" s="1585"/>
      <c r="LTQ11" s="1585"/>
      <c r="LTR11" s="1585"/>
      <c r="LTS11" s="1585"/>
      <c r="LTT11" s="1585"/>
      <c r="LTU11" s="1585"/>
      <c r="LTV11" s="1585"/>
      <c r="LTW11" s="1585"/>
      <c r="LTX11" s="1585"/>
      <c r="LTY11" s="1585"/>
      <c r="LTZ11" s="1585"/>
      <c r="LUA11" s="1585"/>
      <c r="LUB11" s="1585"/>
      <c r="LUC11" s="1585"/>
      <c r="LUD11" s="1585"/>
      <c r="LUE11" s="1585"/>
      <c r="LUF11" s="1585"/>
      <c r="LUG11" s="1585"/>
      <c r="LUH11" s="1585"/>
      <c r="LUI11" s="1585"/>
      <c r="LUJ11" s="1585"/>
      <c r="LUK11" s="1585"/>
      <c r="LUL11" s="1585"/>
      <c r="LUM11" s="1585"/>
      <c r="LUN11" s="1585"/>
      <c r="LUO11" s="1585"/>
      <c r="LUP11" s="1585"/>
      <c r="LUQ11" s="1585"/>
      <c r="LUR11" s="1585"/>
      <c r="LUS11" s="1585"/>
      <c r="LUT11" s="1585"/>
      <c r="LUU11" s="1585"/>
      <c r="LUV11" s="1585"/>
      <c r="LUW11" s="1585"/>
      <c r="LUX11" s="1585"/>
      <c r="LUY11" s="1585"/>
      <c r="LUZ11" s="1585"/>
      <c r="LVA11" s="1585"/>
      <c r="LVB11" s="1585"/>
      <c r="LVC11" s="1585"/>
      <c r="LVD11" s="1585"/>
      <c r="LVE11" s="1585"/>
      <c r="LVF11" s="1585"/>
      <c r="LVG11" s="1585"/>
      <c r="LVH11" s="1585"/>
      <c r="LVI11" s="1585"/>
      <c r="LVJ11" s="1585"/>
      <c r="LVK11" s="1585"/>
      <c r="LVL11" s="1585"/>
      <c r="LVM11" s="1585"/>
      <c r="LVN11" s="1585"/>
      <c r="LVO11" s="1585"/>
      <c r="LVP11" s="1585"/>
      <c r="LVQ11" s="1585"/>
      <c r="LVR11" s="1585"/>
      <c r="LVS11" s="1585"/>
      <c r="LVT11" s="1585"/>
      <c r="LVU11" s="1585"/>
      <c r="LVV11" s="1585"/>
      <c r="LVW11" s="1585"/>
      <c r="LVX11" s="1585"/>
      <c r="LVY11" s="1585"/>
      <c r="LVZ11" s="1585"/>
      <c r="LWA11" s="1585"/>
      <c r="LWB11" s="1585"/>
      <c r="LWC11" s="1585"/>
      <c r="LWD11" s="1585"/>
      <c r="LWE11" s="1585"/>
      <c r="LWF11" s="1585"/>
      <c r="LWG11" s="1585"/>
      <c r="LWH11" s="1585"/>
      <c r="LWI11" s="1585"/>
      <c r="LWJ11" s="1585"/>
      <c r="LWK11" s="1585"/>
      <c r="LWL11" s="1585"/>
      <c r="LWM11" s="1585"/>
      <c r="LWN11" s="1585"/>
      <c r="LWO11" s="1585"/>
      <c r="LWP11" s="1585"/>
      <c r="LWQ11" s="1585"/>
      <c r="LWR11" s="1585"/>
      <c r="LWS11" s="1585"/>
      <c r="LWT11" s="1585"/>
      <c r="LWU11" s="1585"/>
      <c r="LWV11" s="1585"/>
      <c r="LWW11" s="1585"/>
      <c r="LWX11" s="1585"/>
      <c r="LWY11" s="1585"/>
      <c r="LWZ11" s="1585"/>
      <c r="LXA11" s="1585"/>
      <c r="LXB11" s="1585"/>
      <c r="LXC11" s="1585"/>
      <c r="LXD11" s="1585"/>
      <c r="LXE11" s="1585"/>
      <c r="LXF11" s="1585"/>
      <c r="LXG11" s="1585"/>
      <c r="LXH11" s="1585"/>
      <c r="LXI11" s="1585"/>
      <c r="LXJ11" s="1585"/>
      <c r="LXK11" s="1585"/>
      <c r="LXL11" s="1585"/>
      <c r="LXM11" s="1585"/>
      <c r="LXN11" s="1585"/>
      <c r="LXO11" s="1585"/>
      <c r="LXP11" s="1585"/>
      <c r="LXQ11" s="1585"/>
      <c r="LXR11" s="1585"/>
      <c r="LXS11" s="1585"/>
      <c r="LXT11" s="1585"/>
      <c r="LXU11" s="1585"/>
      <c r="LXV11" s="1585"/>
      <c r="LXW11" s="1585"/>
      <c r="LXX11" s="1585"/>
      <c r="LXY11" s="1585"/>
      <c r="LXZ11" s="1585"/>
      <c r="LYA11" s="1585"/>
      <c r="LYB11" s="1585"/>
      <c r="LYC11" s="1585"/>
      <c r="LYD11" s="1585"/>
      <c r="LYE11" s="1585"/>
      <c r="LYF11" s="1585"/>
      <c r="LYG11" s="1585"/>
      <c r="LYH11" s="1585"/>
      <c r="LYI11" s="1585"/>
      <c r="LYJ11" s="1585"/>
      <c r="LYK11" s="1585"/>
      <c r="LYL11" s="1585"/>
      <c r="LYM11" s="1585"/>
      <c r="LYN11" s="1585"/>
      <c r="LYO11" s="1585"/>
      <c r="LYP11" s="1585"/>
      <c r="LYQ11" s="1585"/>
      <c r="LYR11" s="1585"/>
      <c r="LYS11" s="1585"/>
      <c r="LYT11" s="1585"/>
      <c r="LYU11" s="1585"/>
      <c r="LYV11" s="1585"/>
      <c r="LYW11" s="1585"/>
      <c r="LYX11" s="1585"/>
      <c r="LYY11" s="1585"/>
      <c r="LYZ11" s="1585"/>
      <c r="LZA11" s="1585"/>
      <c r="LZB11" s="1585"/>
      <c r="LZC11" s="1585"/>
      <c r="LZD11" s="1585"/>
      <c r="LZE11" s="1585"/>
      <c r="LZF11" s="1585"/>
      <c r="LZG11" s="1585"/>
      <c r="LZH11" s="1585"/>
      <c r="LZI11" s="1585"/>
      <c r="LZJ11" s="1585"/>
      <c r="LZK11" s="1585"/>
      <c r="LZL11" s="1585"/>
      <c r="LZM11" s="1585"/>
      <c r="LZN11" s="1585"/>
      <c r="LZO11" s="1585"/>
      <c r="LZP11" s="1585"/>
      <c r="LZQ11" s="1585"/>
      <c r="LZR11" s="1585"/>
      <c r="LZS11" s="1585"/>
      <c r="LZT11" s="1585"/>
      <c r="LZU11" s="1585"/>
      <c r="LZV11" s="1585"/>
      <c r="LZW11" s="1585"/>
      <c r="LZX11" s="1585"/>
      <c r="LZY11" s="1585"/>
      <c r="LZZ11" s="1585"/>
      <c r="MAA11" s="1585"/>
      <c r="MAB11" s="1585"/>
      <c r="MAC11" s="1585"/>
      <c r="MAD11" s="1585"/>
      <c r="MAE11" s="1585"/>
      <c r="MAF11" s="1585"/>
      <c r="MAG11" s="1585"/>
      <c r="MAH11" s="1585"/>
      <c r="MAI11" s="1585"/>
      <c r="MAJ11" s="1585"/>
      <c r="MAK11" s="1585"/>
      <c r="MAL11" s="1585"/>
      <c r="MAM11" s="1585"/>
      <c r="MAN11" s="1585"/>
      <c r="MAO11" s="1585"/>
      <c r="MAP11" s="1585"/>
      <c r="MAQ11" s="1585"/>
      <c r="MAR11" s="1585"/>
      <c r="MAS11" s="1585"/>
      <c r="MAT11" s="1585"/>
      <c r="MAU11" s="1585"/>
      <c r="MAV11" s="1585"/>
      <c r="MAW11" s="1585"/>
      <c r="MAX11" s="1585"/>
      <c r="MAY11" s="1585"/>
      <c r="MAZ11" s="1585"/>
      <c r="MBA11" s="1585"/>
      <c r="MBB11" s="1585"/>
      <c r="MBC11" s="1585"/>
      <c r="MBD11" s="1585"/>
      <c r="MBE11" s="1585"/>
      <c r="MBF11" s="1585"/>
      <c r="MBG11" s="1585"/>
      <c r="MBH11" s="1585"/>
      <c r="MBI11" s="1585"/>
      <c r="MBJ11" s="1585"/>
      <c r="MBK11" s="1585"/>
      <c r="MBL11" s="1585"/>
      <c r="MBM11" s="1585"/>
      <c r="MBN11" s="1585"/>
      <c r="MBO11" s="1585"/>
      <c r="MBP11" s="1585"/>
      <c r="MBQ11" s="1585"/>
      <c r="MBR11" s="1585"/>
      <c r="MBS11" s="1585"/>
      <c r="MBT11" s="1585"/>
      <c r="MBU11" s="1585"/>
      <c r="MBV11" s="1585"/>
      <c r="MBW11" s="1585"/>
      <c r="MBX11" s="1585"/>
      <c r="MBY11" s="1585"/>
      <c r="MBZ11" s="1585"/>
      <c r="MCA11" s="1585"/>
      <c r="MCB11" s="1585"/>
      <c r="MCC11" s="1585"/>
      <c r="MCD11" s="1585"/>
      <c r="MCE11" s="1585"/>
      <c r="MCF11" s="1585"/>
      <c r="MCG11" s="1585"/>
      <c r="MCH11" s="1585"/>
      <c r="MCI11" s="1585"/>
      <c r="MCJ11" s="1585"/>
      <c r="MCK11" s="1585"/>
      <c r="MCL11" s="1585"/>
      <c r="MCM11" s="1585"/>
      <c r="MCN11" s="1585"/>
      <c r="MCO11" s="1585"/>
      <c r="MCP11" s="1585"/>
      <c r="MCQ11" s="1585"/>
      <c r="MCR11" s="1585"/>
      <c r="MCS11" s="1585"/>
      <c r="MCT11" s="1585"/>
      <c r="MCU11" s="1585"/>
      <c r="MCV11" s="1585"/>
      <c r="MCW11" s="1585"/>
      <c r="MCX11" s="1585"/>
      <c r="MCY11" s="1585"/>
      <c r="MCZ11" s="1585"/>
      <c r="MDA11" s="1585"/>
      <c r="MDB11" s="1585"/>
      <c r="MDC11" s="1585"/>
      <c r="MDD11" s="1585"/>
      <c r="MDE11" s="1585"/>
      <c r="MDF11" s="1585"/>
      <c r="MDG11" s="1585"/>
      <c r="MDH11" s="1585"/>
      <c r="MDI11" s="1585"/>
      <c r="MDJ11" s="1585"/>
      <c r="MDK11" s="1585"/>
      <c r="MDL11" s="1585"/>
      <c r="MDM11" s="1585"/>
      <c r="MDN11" s="1585"/>
      <c r="MDO11" s="1585"/>
      <c r="MDP11" s="1585"/>
      <c r="MDQ11" s="1585"/>
      <c r="MDR11" s="1585"/>
      <c r="MDS11" s="1585"/>
      <c r="MDT11" s="1585"/>
      <c r="MDU11" s="1585"/>
      <c r="MDV11" s="1585"/>
      <c r="MDW11" s="1585"/>
      <c r="MDX11" s="1585"/>
      <c r="MDY11" s="1585"/>
      <c r="MDZ11" s="1585"/>
      <c r="MEA11" s="1585"/>
      <c r="MEB11" s="1585"/>
      <c r="MEC11" s="1585"/>
      <c r="MED11" s="1585"/>
      <c r="MEE11" s="1585"/>
      <c r="MEF11" s="1585"/>
      <c r="MEG11" s="1585"/>
      <c r="MEH11" s="1585"/>
      <c r="MEI11" s="1585"/>
      <c r="MEJ11" s="1585"/>
      <c r="MEK11" s="1585"/>
      <c r="MEL11" s="1585"/>
      <c r="MEM11" s="1585"/>
      <c r="MEN11" s="1585"/>
      <c r="MEO11" s="1585"/>
      <c r="MEP11" s="1585"/>
      <c r="MEQ11" s="1585"/>
      <c r="MER11" s="1585"/>
      <c r="MES11" s="1585"/>
      <c r="MET11" s="1585"/>
      <c r="MEU11" s="1585"/>
      <c r="MEV11" s="1585"/>
      <c r="MEW11" s="1585"/>
      <c r="MEX11" s="1585"/>
      <c r="MEY11" s="1585"/>
      <c r="MEZ11" s="1585"/>
      <c r="MFA11" s="1585"/>
      <c r="MFB11" s="1585"/>
      <c r="MFC11" s="1585"/>
      <c r="MFD11" s="1585"/>
      <c r="MFE11" s="1585"/>
      <c r="MFF11" s="1585"/>
      <c r="MFG11" s="1585"/>
      <c r="MFH11" s="1585"/>
      <c r="MFI11" s="1585"/>
      <c r="MFJ11" s="1585"/>
      <c r="MFK11" s="1585"/>
      <c r="MFL11" s="1585"/>
      <c r="MFM11" s="1585"/>
      <c r="MFN11" s="1585"/>
      <c r="MFO11" s="1585"/>
      <c r="MFP11" s="1585"/>
      <c r="MFQ11" s="1585"/>
      <c r="MFR11" s="1585"/>
      <c r="MFS11" s="1585"/>
      <c r="MFT11" s="1585"/>
      <c r="MFU11" s="1585"/>
      <c r="MFV11" s="1585"/>
      <c r="MFW11" s="1585"/>
      <c r="MFX11" s="1585"/>
      <c r="MFY11" s="1585"/>
      <c r="MFZ11" s="1585"/>
      <c r="MGA11" s="1585"/>
      <c r="MGB11" s="1585"/>
      <c r="MGC11" s="1585"/>
      <c r="MGD11" s="1585"/>
      <c r="MGE11" s="1585"/>
      <c r="MGF11" s="1585"/>
      <c r="MGG11" s="1585"/>
      <c r="MGH11" s="1585"/>
      <c r="MGI11" s="1585"/>
      <c r="MGJ11" s="1585"/>
      <c r="MGK11" s="1585"/>
      <c r="MGL11" s="1585"/>
      <c r="MGM11" s="1585"/>
      <c r="MGN11" s="1585"/>
      <c r="MGO11" s="1585"/>
      <c r="MGP11" s="1585"/>
      <c r="MGQ11" s="1585"/>
      <c r="MGR11" s="1585"/>
      <c r="MGS11" s="1585"/>
      <c r="MGT11" s="1585"/>
      <c r="MGU11" s="1585"/>
      <c r="MGV11" s="1585"/>
      <c r="MGW11" s="1585"/>
      <c r="MGX11" s="1585"/>
      <c r="MGY11" s="1585"/>
      <c r="MGZ11" s="1585"/>
      <c r="MHA11" s="1585"/>
      <c r="MHB11" s="1585"/>
      <c r="MHC11" s="1585"/>
      <c r="MHD11" s="1585"/>
      <c r="MHE11" s="1585"/>
      <c r="MHF11" s="1585"/>
      <c r="MHG11" s="1585"/>
      <c r="MHH11" s="1585"/>
      <c r="MHI11" s="1585"/>
      <c r="MHJ11" s="1585"/>
      <c r="MHK11" s="1585"/>
      <c r="MHL11" s="1585"/>
      <c r="MHM11" s="1585"/>
      <c r="MHN11" s="1585"/>
      <c r="MHO11" s="1585"/>
      <c r="MHP11" s="1585"/>
      <c r="MHQ11" s="1585"/>
      <c r="MHR11" s="1585"/>
      <c r="MHS11" s="1585"/>
      <c r="MHT11" s="1585"/>
      <c r="MHU11" s="1585"/>
      <c r="MHV11" s="1585"/>
      <c r="MHW11" s="1585"/>
      <c r="MHX11" s="1585"/>
      <c r="MHY11" s="1585"/>
      <c r="MHZ11" s="1585"/>
      <c r="MIA11" s="1585"/>
      <c r="MIB11" s="1585"/>
      <c r="MIC11" s="1585"/>
      <c r="MID11" s="1585"/>
      <c r="MIE11" s="1585"/>
      <c r="MIF11" s="1585"/>
      <c r="MIG11" s="1585"/>
      <c r="MIH11" s="1585"/>
      <c r="MII11" s="1585"/>
      <c r="MIJ11" s="1585"/>
      <c r="MIK11" s="1585"/>
      <c r="MIL11" s="1585"/>
      <c r="MIM11" s="1585"/>
      <c r="MIN11" s="1585"/>
      <c r="MIO11" s="1585"/>
      <c r="MIP11" s="1585"/>
      <c r="MIQ11" s="1585"/>
      <c r="MIR11" s="1585"/>
      <c r="MIS11" s="1585"/>
      <c r="MIT11" s="1585"/>
      <c r="MIU11" s="1585"/>
      <c r="MIV11" s="1585"/>
      <c r="MIW11" s="1585"/>
      <c r="MIX11" s="1585"/>
      <c r="MIY11" s="1585"/>
      <c r="MIZ11" s="1585"/>
      <c r="MJA11" s="1585"/>
      <c r="MJB11" s="1585"/>
      <c r="MJC11" s="1585"/>
      <c r="MJD11" s="1585"/>
      <c r="MJE11" s="1585"/>
      <c r="MJF11" s="1585"/>
      <c r="MJG11" s="1585"/>
      <c r="MJH11" s="1585"/>
      <c r="MJI11" s="1585"/>
      <c r="MJJ11" s="1585"/>
      <c r="MJK11" s="1585"/>
      <c r="MJL11" s="1585"/>
      <c r="MJM11" s="1585"/>
      <c r="MJN11" s="1585"/>
      <c r="MJO11" s="1585"/>
      <c r="MJP11" s="1585"/>
      <c r="MJQ11" s="1585"/>
      <c r="MJR11" s="1585"/>
      <c r="MJS11" s="1585"/>
      <c r="MJT11" s="1585"/>
      <c r="MJU11" s="1585"/>
      <c r="MJV11" s="1585"/>
      <c r="MJW11" s="1585"/>
      <c r="MJX11" s="1585"/>
      <c r="MJY11" s="1585"/>
      <c r="MJZ11" s="1585"/>
      <c r="MKA11" s="1585"/>
      <c r="MKB11" s="1585"/>
      <c r="MKC11" s="1585"/>
      <c r="MKD11" s="1585"/>
      <c r="MKE11" s="1585"/>
      <c r="MKF11" s="1585"/>
      <c r="MKG11" s="1585"/>
      <c r="MKH11" s="1585"/>
      <c r="MKI11" s="1585"/>
      <c r="MKJ11" s="1585"/>
      <c r="MKK11" s="1585"/>
      <c r="MKL11" s="1585"/>
      <c r="MKM11" s="1585"/>
      <c r="MKN11" s="1585"/>
      <c r="MKO11" s="1585"/>
      <c r="MKP11" s="1585"/>
      <c r="MKQ11" s="1585"/>
      <c r="MKR11" s="1585"/>
      <c r="MKS11" s="1585"/>
      <c r="MKT11" s="1585"/>
      <c r="MKU11" s="1585"/>
      <c r="MKV11" s="1585"/>
      <c r="MKW11" s="1585"/>
      <c r="MKX11" s="1585"/>
      <c r="MKY11" s="1585"/>
      <c r="MKZ11" s="1585"/>
      <c r="MLA11" s="1585"/>
      <c r="MLB11" s="1585"/>
      <c r="MLC11" s="1585"/>
      <c r="MLD11" s="1585"/>
      <c r="MLE11" s="1585"/>
      <c r="MLF11" s="1585"/>
      <c r="MLG11" s="1585"/>
      <c r="MLH11" s="1585"/>
      <c r="MLI11" s="1585"/>
      <c r="MLJ11" s="1585"/>
      <c r="MLK11" s="1585"/>
      <c r="MLL11" s="1585"/>
      <c r="MLM11" s="1585"/>
      <c r="MLN11" s="1585"/>
      <c r="MLO11" s="1585"/>
      <c r="MLP11" s="1585"/>
      <c r="MLQ11" s="1585"/>
      <c r="MLR11" s="1585"/>
      <c r="MLS11" s="1585"/>
      <c r="MLT11" s="1585"/>
      <c r="MLU11" s="1585"/>
      <c r="MLV11" s="1585"/>
      <c r="MLW11" s="1585"/>
      <c r="MLX11" s="1585"/>
      <c r="MLY11" s="1585"/>
      <c r="MLZ11" s="1585"/>
      <c r="MMA11" s="1585"/>
      <c r="MMB11" s="1585"/>
      <c r="MMC11" s="1585"/>
      <c r="MMD11" s="1585"/>
      <c r="MME11" s="1585"/>
      <c r="MMF11" s="1585"/>
      <c r="MMG11" s="1585"/>
      <c r="MMH11" s="1585"/>
      <c r="MMI11" s="1585"/>
      <c r="MMJ11" s="1585"/>
      <c r="MMK11" s="1585"/>
      <c r="MML11" s="1585"/>
      <c r="MMM11" s="1585"/>
      <c r="MMN11" s="1585"/>
      <c r="MMO11" s="1585"/>
      <c r="MMP11" s="1585"/>
      <c r="MMQ11" s="1585"/>
      <c r="MMR11" s="1585"/>
      <c r="MMS11" s="1585"/>
      <c r="MMT11" s="1585"/>
      <c r="MMU11" s="1585"/>
      <c r="MMV11" s="1585"/>
      <c r="MMW11" s="1585"/>
      <c r="MMX11" s="1585"/>
      <c r="MMY11" s="1585"/>
      <c r="MMZ11" s="1585"/>
      <c r="MNA11" s="1585"/>
      <c r="MNB11" s="1585"/>
      <c r="MNC11" s="1585"/>
      <c r="MND11" s="1585"/>
      <c r="MNE11" s="1585"/>
      <c r="MNF11" s="1585"/>
      <c r="MNG11" s="1585"/>
      <c r="MNH11" s="1585"/>
      <c r="MNI11" s="1585"/>
      <c r="MNJ11" s="1585"/>
      <c r="MNK11" s="1585"/>
      <c r="MNL11" s="1585"/>
      <c r="MNM11" s="1585"/>
      <c r="MNN11" s="1585"/>
      <c r="MNO11" s="1585"/>
      <c r="MNP11" s="1585"/>
      <c r="MNQ11" s="1585"/>
      <c r="MNR11" s="1585"/>
      <c r="MNS11" s="1585"/>
      <c r="MNT11" s="1585"/>
      <c r="MNU11" s="1585"/>
      <c r="MNV11" s="1585"/>
      <c r="MNW11" s="1585"/>
      <c r="MNX11" s="1585"/>
      <c r="MNY11" s="1585"/>
      <c r="MNZ11" s="1585"/>
      <c r="MOA11" s="1585"/>
      <c r="MOB11" s="1585"/>
      <c r="MOC11" s="1585"/>
      <c r="MOD11" s="1585"/>
      <c r="MOE11" s="1585"/>
      <c r="MOF11" s="1585"/>
      <c r="MOG11" s="1585"/>
      <c r="MOH11" s="1585"/>
      <c r="MOI11" s="1585"/>
      <c r="MOJ11" s="1585"/>
      <c r="MOK11" s="1585"/>
      <c r="MOL11" s="1585"/>
      <c r="MOM11" s="1585"/>
      <c r="MON11" s="1585"/>
      <c r="MOO11" s="1585"/>
      <c r="MOP11" s="1585"/>
      <c r="MOQ11" s="1585"/>
      <c r="MOR11" s="1585"/>
      <c r="MOS11" s="1585"/>
      <c r="MOT11" s="1585"/>
      <c r="MOU11" s="1585"/>
      <c r="MOV11" s="1585"/>
      <c r="MOW11" s="1585"/>
      <c r="MOX11" s="1585"/>
      <c r="MOY11" s="1585"/>
      <c r="MOZ11" s="1585"/>
      <c r="MPA11" s="1585"/>
      <c r="MPB11" s="1585"/>
      <c r="MPC11" s="1585"/>
      <c r="MPD11" s="1585"/>
      <c r="MPE11" s="1585"/>
      <c r="MPF11" s="1585"/>
      <c r="MPG11" s="1585"/>
      <c r="MPH11" s="1585"/>
      <c r="MPI11" s="1585"/>
      <c r="MPJ11" s="1585"/>
      <c r="MPK11" s="1585"/>
      <c r="MPL11" s="1585"/>
      <c r="MPM11" s="1585"/>
      <c r="MPN11" s="1585"/>
      <c r="MPO11" s="1585"/>
      <c r="MPP11" s="1585"/>
      <c r="MPQ11" s="1585"/>
      <c r="MPR11" s="1585"/>
      <c r="MPS11" s="1585"/>
      <c r="MPT11" s="1585"/>
      <c r="MPU11" s="1585"/>
      <c r="MPV11" s="1585"/>
      <c r="MPW11" s="1585"/>
      <c r="MPX11" s="1585"/>
      <c r="MPY11" s="1585"/>
      <c r="MPZ11" s="1585"/>
      <c r="MQA11" s="1585"/>
      <c r="MQB11" s="1585"/>
      <c r="MQC11" s="1585"/>
      <c r="MQD11" s="1585"/>
      <c r="MQE11" s="1585"/>
      <c r="MQF11" s="1585"/>
      <c r="MQG11" s="1585"/>
      <c r="MQH11" s="1585"/>
      <c r="MQI11" s="1585"/>
      <c r="MQJ11" s="1585"/>
      <c r="MQK11" s="1585"/>
      <c r="MQL11" s="1585"/>
      <c r="MQM11" s="1585"/>
      <c r="MQN11" s="1585"/>
      <c r="MQO11" s="1585"/>
      <c r="MQP11" s="1585"/>
      <c r="MQQ11" s="1585"/>
      <c r="MQR11" s="1585"/>
      <c r="MQS11" s="1585"/>
      <c r="MQT11" s="1585"/>
      <c r="MQU11" s="1585"/>
      <c r="MQV11" s="1585"/>
      <c r="MQW11" s="1585"/>
      <c r="MQX11" s="1585"/>
      <c r="MQY11" s="1585"/>
      <c r="MQZ11" s="1585"/>
      <c r="MRA11" s="1585"/>
      <c r="MRB11" s="1585"/>
      <c r="MRC11" s="1585"/>
      <c r="MRD11" s="1585"/>
      <c r="MRE11" s="1585"/>
      <c r="MRF11" s="1585"/>
      <c r="MRG11" s="1585"/>
      <c r="MRH11" s="1585"/>
      <c r="MRI11" s="1585"/>
      <c r="MRJ11" s="1585"/>
      <c r="MRK11" s="1585"/>
      <c r="MRL11" s="1585"/>
      <c r="MRM11" s="1585"/>
      <c r="MRN11" s="1585"/>
      <c r="MRO11" s="1585"/>
      <c r="MRP11" s="1585"/>
      <c r="MRQ11" s="1585"/>
      <c r="MRR11" s="1585"/>
      <c r="MRS11" s="1585"/>
      <c r="MRT11" s="1585"/>
      <c r="MRU11" s="1585"/>
      <c r="MRV11" s="1585"/>
      <c r="MRW11" s="1585"/>
      <c r="MRX11" s="1585"/>
      <c r="MRY11" s="1585"/>
      <c r="MRZ11" s="1585"/>
      <c r="MSA11" s="1585"/>
      <c r="MSB11" s="1585"/>
      <c r="MSC11" s="1585"/>
      <c r="MSD11" s="1585"/>
      <c r="MSE11" s="1585"/>
      <c r="MSF11" s="1585"/>
      <c r="MSG11" s="1585"/>
      <c r="MSH11" s="1585"/>
      <c r="MSI11" s="1585"/>
      <c r="MSJ11" s="1585"/>
      <c r="MSK11" s="1585"/>
      <c r="MSL11" s="1585"/>
      <c r="MSM11" s="1585"/>
      <c r="MSN11" s="1585"/>
      <c r="MSO11" s="1585"/>
      <c r="MSP11" s="1585"/>
      <c r="MSQ11" s="1585"/>
      <c r="MSR11" s="1585"/>
      <c r="MSS11" s="1585"/>
      <c r="MST11" s="1585"/>
      <c r="MSU11" s="1585"/>
      <c r="MSV11" s="1585"/>
      <c r="MSW11" s="1585"/>
      <c r="MSX11" s="1585"/>
      <c r="MSY11" s="1585"/>
      <c r="MSZ11" s="1585"/>
      <c r="MTA11" s="1585"/>
      <c r="MTB11" s="1585"/>
      <c r="MTC11" s="1585"/>
      <c r="MTD11" s="1585"/>
      <c r="MTE11" s="1585"/>
      <c r="MTF11" s="1585"/>
      <c r="MTG11" s="1585"/>
      <c r="MTH11" s="1585"/>
      <c r="MTI11" s="1585"/>
      <c r="MTJ11" s="1585"/>
      <c r="MTK11" s="1585"/>
      <c r="MTL11" s="1585"/>
      <c r="MTM11" s="1585"/>
      <c r="MTN11" s="1585"/>
      <c r="MTO11" s="1585"/>
      <c r="MTP11" s="1585"/>
      <c r="MTQ11" s="1585"/>
      <c r="MTR11" s="1585"/>
      <c r="MTS11" s="1585"/>
      <c r="MTT11" s="1585"/>
      <c r="MTU11" s="1585"/>
      <c r="MTV11" s="1585"/>
      <c r="MTW11" s="1585"/>
      <c r="MTX11" s="1585"/>
      <c r="MTY11" s="1585"/>
      <c r="MTZ11" s="1585"/>
      <c r="MUA11" s="1585"/>
      <c r="MUB11" s="1585"/>
      <c r="MUC11" s="1585"/>
      <c r="MUD11" s="1585"/>
      <c r="MUE11" s="1585"/>
      <c r="MUF11" s="1585"/>
      <c r="MUG11" s="1585"/>
      <c r="MUH11" s="1585"/>
      <c r="MUI11" s="1585"/>
      <c r="MUJ11" s="1585"/>
      <c r="MUK11" s="1585"/>
      <c r="MUL11" s="1585"/>
      <c r="MUM11" s="1585"/>
      <c r="MUN11" s="1585"/>
      <c r="MUO11" s="1585"/>
      <c r="MUP11" s="1585"/>
      <c r="MUQ11" s="1585"/>
      <c r="MUR11" s="1585"/>
      <c r="MUS11" s="1585"/>
      <c r="MUT11" s="1585"/>
      <c r="MUU11" s="1585"/>
      <c r="MUV11" s="1585"/>
      <c r="MUW11" s="1585"/>
      <c r="MUX11" s="1585"/>
      <c r="MUY11" s="1585"/>
      <c r="MUZ11" s="1585"/>
      <c r="MVA11" s="1585"/>
      <c r="MVB11" s="1585"/>
      <c r="MVC11" s="1585"/>
      <c r="MVD11" s="1585"/>
      <c r="MVE11" s="1585"/>
      <c r="MVF11" s="1585"/>
      <c r="MVG11" s="1585"/>
      <c r="MVH11" s="1585"/>
      <c r="MVI11" s="1585"/>
      <c r="MVJ11" s="1585"/>
      <c r="MVK11" s="1585"/>
      <c r="MVL11" s="1585"/>
      <c r="MVM11" s="1585"/>
      <c r="MVN11" s="1585"/>
      <c r="MVO11" s="1585"/>
      <c r="MVP11" s="1585"/>
      <c r="MVQ11" s="1585"/>
      <c r="MVR11" s="1585"/>
      <c r="MVS11" s="1585"/>
      <c r="MVT11" s="1585"/>
      <c r="MVU11" s="1585"/>
      <c r="MVV11" s="1585"/>
      <c r="MVW11" s="1585"/>
      <c r="MVX11" s="1585"/>
      <c r="MVY11" s="1585"/>
      <c r="MVZ11" s="1585"/>
      <c r="MWA11" s="1585"/>
      <c r="MWB11" s="1585"/>
      <c r="MWC11" s="1585"/>
      <c r="MWD11" s="1585"/>
      <c r="MWE11" s="1585"/>
      <c r="MWF11" s="1585"/>
      <c r="MWG11" s="1585"/>
      <c r="MWH11" s="1585"/>
      <c r="MWI11" s="1585"/>
      <c r="MWJ11" s="1585"/>
      <c r="MWK11" s="1585"/>
      <c r="MWL11" s="1585"/>
      <c r="MWM11" s="1585"/>
      <c r="MWN11" s="1585"/>
      <c r="MWO11" s="1585"/>
      <c r="MWP11" s="1585"/>
      <c r="MWQ11" s="1585"/>
      <c r="MWR11" s="1585"/>
      <c r="MWS11" s="1585"/>
      <c r="MWT11" s="1585"/>
      <c r="MWU11" s="1585"/>
      <c r="MWV11" s="1585"/>
      <c r="MWW11" s="1585"/>
      <c r="MWX11" s="1585"/>
      <c r="MWY11" s="1585"/>
      <c r="MWZ11" s="1585"/>
      <c r="MXA11" s="1585"/>
      <c r="MXB11" s="1585"/>
      <c r="MXC11" s="1585"/>
      <c r="MXD11" s="1585"/>
      <c r="MXE11" s="1585"/>
      <c r="MXF11" s="1585"/>
      <c r="MXG11" s="1585"/>
      <c r="MXH11" s="1585"/>
      <c r="MXI11" s="1585"/>
      <c r="MXJ11" s="1585"/>
      <c r="MXK11" s="1585"/>
      <c r="MXL11" s="1585"/>
      <c r="MXM11" s="1585"/>
      <c r="MXN11" s="1585"/>
      <c r="MXO11" s="1585"/>
      <c r="MXP11" s="1585"/>
      <c r="MXQ11" s="1585"/>
      <c r="MXR11" s="1585"/>
      <c r="MXS11" s="1585"/>
      <c r="MXT11" s="1585"/>
      <c r="MXU11" s="1585"/>
      <c r="MXV11" s="1585"/>
      <c r="MXW11" s="1585"/>
      <c r="MXX11" s="1585"/>
      <c r="MXY11" s="1585"/>
      <c r="MXZ11" s="1585"/>
      <c r="MYA11" s="1585"/>
      <c r="MYB11" s="1585"/>
      <c r="MYC11" s="1585"/>
      <c r="MYD11" s="1585"/>
      <c r="MYE11" s="1585"/>
      <c r="MYF11" s="1585"/>
      <c r="MYG11" s="1585"/>
      <c r="MYH11" s="1585"/>
      <c r="MYI11" s="1585"/>
      <c r="MYJ11" s="1585"/>
      <c r="MYK11" s="1585"/>
      <c r="MYL11" s="1585"/>
      <c r="MYM11" s="1585"/>
      <c r="MYN11" s="1585"/>
      <c r="MYO11" s="1585"/>
      <c r="MYP11" s="1585"/>
      <c r="MYQ11" s="1585"/>
      <c r="MYR11" s="1585"/>
      <c r="MYS11" s="1585"/>
      <c r="MYT11" s="1585"/>
      <c r="MYU11" s="1585"/>
      <c r="MYV11" s="1585"/>
      <c r="MYW11" s="1585"/>
      <c r="MYX11" s="1585"/>
      <c r="MYY11" s="1585"/>
      <c r="MYZ11" s="1585"/>
      <c r="MZA11" s="1585"/>
      <c r="MZB11" s="1585"/>
      <c r="MZC11" s="1585"/>
      <c r="MZD11" s="1585"/>
      <c r="MZE11" s="1585"/>
      <c r="MZF11" s="1585"/>
      <c r="MZG11" s="1585"/>
      <c r="MZH11" s="1585"/>
      <c r="MZI11" s="1585"/>
      <c r="MZJ11" s="1585"/>
      <c r="MZK11" s="1585"/>
      <c r="MZL11" s="1585"/>
      <c r="MZM11" s="1585"/>
      <c r="MZN11" s="1585"/>
      <c r="MZO11" s="1585"/>
      <c r="MZP11" s="1585"/>
      <c r="MZQ11" s="1585"/>
      <c r="MZR11" s="1585"/>
      <c r="MZS11" s="1585"/>
      <c r="MZT11" s="1585"/>
      <c r="MZU11" s="1585"/>
      <c r="MZV11" s="1585"/>
      <c r="MZW11" s="1585"/>
      <c r="MZX11" s="1585"/>
      <c r="MZY11" s="1585"/>
      <c r="MZZ11" s="1585"/>
      <c r="NAA11" s="1585"/>
      <c r="NAB11" s="1585"/>
      <c r="NAC11" s="1585"/>
      <c r="NAD11" s="1585"/>
      <c r="NAE11" s="1585"/>
      <c r="NAF11" s="1585"/>
      <c r="NAG11" s="1585"/>
      <c r="NAH11" s="1585"/>
      <c r="NAI11" s="1585"/>
      <c r="NAJ11" s="1585"/>
      <c r="NAK11" s="1585"/>
      <c r="NAL11" s="1585"/>
      <c r="NAM11" s="1585"/>
      <c r="NAN11" s="1585"/>
      <c r="NAO11" s="1585"/>
      <c r="NAP11" s="1585"/>
      <c r="NAQ11" s="1585"/>
      <c r="NAR11" s="1585"/>
      <c r="NAS11" s="1585"/>
      <c r="NAT11" s="1585"/>
      <c r="NAU11" s="1585"/>
      <c r="NAV11" s="1585"/>
      <c r="NAW11" s="1585"/>
      <c r="NAX11" s="1585"/>
      <c r="NAY11" s="1585"/>
      <c r="NAZ11" s="1585"/>
      <c r="NBA11" s="1585"/>
      <c r="NBB11" s="1585"/>
      <c r="NBC11" s="1585"/>
      <c r="NBD11" s="1585"/>
      <c r="NBE11" s="1585"/>
      <c r="NBF11" s="1585"/>
      <c r="NBG11" s="1585"/>
      <c r="NBH11" s="1585"/>
      <c r="NBI11" s="1585"/>
      <c r="NBJ11" s="1585"/>
      <c r="NBK11" s="1585"/>
      <c r="NBL11" s="1585"/>
      <c r="NBM11" s="1585"/>
      <c r="NBN11" s="1585"/>
      <c r="NBO11" s="1585"/>
      <c r="NBP11" s="1585"/>
      <c r="NBQ11" s="1585"/>
      <c r="NBR11" s="1585"/>
      <c r="NBS11" s="1585"/>
      <c r="NBT11" s="1585"/>
      <c r="NBU11" s="1585"/>
      <c r="NBV11" s="1585"/>
      <c r="NBW11" s="1585"/>
      <c r="NBX11" s="1585"/>
      <c r="NBY11" s="1585"/>
      <c r="NBZ11" s="1585"/>
      <c r="NCA11" s="1585"/>
      <c r="NCB11" s="1585"/>
      <c r="NCC11" s="1585"/>
      <c r="NCD11" s="1585"/>
      <c r="NCE11" s="1585"/>
      <c r="NCF11" s="1585"/>
      <c r="NCG11" s="1585"/>
      <c r="NCH11" s="1585"/>
      <c r="NCI11" s="1585"/>
      <c r="NCJ11" s="1585"/>
      <c r="NCK11" s="1585"/>
      <c r="NCL11" s="1585"/>
      <c r="NCM11" s="1585"/>
      <c r="NCN11" s="1585"/>
      <c r="NCO11" s="1585"/>
      <c r="NCP11" s="1585"/>
      <c r="NCQ11" s="1585"/>
      <c r="NCR11" s="1585"/>
      <c r="NCS11" s="1585"/>
      <c r="NCT11" s="1585"/>
      <c r="NCU11" s="1585"/>
      <c r="NCV11" s="1585"/>
      <c r="NCW11" s="1585"/>
      <c r="NCX11" s="1585"/>
      <c r="NCY11" s="1585"/>
      <c r="NCZ11" s="1585"/>
      <c r="NDA11" s="1585"/>
      <c r="NDB11" s="1585"/>
      <c r="NDC11" s="1585"/>
      <c r="NDD11" s="1585"/>
      <c r="NDE11" s="1585"/>
      <c r="NDF11" s="1585"/>
      <c r="NDG11" s="1585"/>
      <c r="NDH11" s="1585"/>
      <c r="NDI11" s="1585"/>
      <c r="NDJ11" s="1585"/>
      <c r="NDK11" s="1585"/>
      <c r="NDL11" s="1585"/>
      <c r="NDM11" s="1585"/>
      <c r="NDN11" s="1585"/>
      <c r="NDO11" s="1585"/>
      <c r="NDP11" s="1585"/>
      <c r="NDQ11" s="1585"/>
      <c r="NDR11" s="1585"/>
      <c r="NDS11" s="1585"/>
      <c r="NDT11" s="1585"/>
      <c r="NDU11" s="1585"/>
      <c r="NDV11" s="1585"/>
      <c r="NDW11" s="1585"/>
      <c r="NDX11" s="1585"/>
      <c r="NDY11" s="1585"/>
      <c r="NDZ11" s="1585"/>
      <c r="NEA11" s="1585"/>
      <c r="NEB11" s="1585"/>
      <c r="NEC11" s="1585"/>
      <c r="NED11" s="1585"/>
      <c r="NEE11" s="1585"/>
      <c r="NEF11" s="1585"/>
      <c r="NEG11" s="1585"/>
      <c r="NEH11" s="1585"/>
      <c r="NEI11" s="1585"/>
      <c r="NEJ11" s="1585"/>
      <c r="NEK11" s="1585"/>
      <c r="NEL11" s="1585"/>
      <c r="NEM11" s="1585"/>
      <c r="NEN11" s="1585"/>
      <c r="NEO11" s="1585"/>
      <c r="NEP11" s="1585"/>
      <c r="NEQ11" s="1585"/>
      <c r="NER11" s="1585"/>
      <c r="NES11" s="1585"/>
      <c r="NET11" s="1585"/>
      <c r="NEU11" s="1585"/>
      <c r="NEV11" s="1585"/>
      <c r="NEW11" s="1585"/>
      <c r="NEX11" s="1585"/>
      <c r="NEY11" s="1585"/>
      <c r="NEZ11" s="1585"/>
      <c r="NFA11" s="1585"/>
      <c r="NFB11" s="1585"/>
      <c r="NFC11" s="1585"/>
      <c r="NFD11" s="1585"/>
      <c r="NFE11" s="1585"/>
      <c r="NFF11" s="1585"/>
      <c r="NFG11" s="1585"/>
      <c r="NFH11" s="1585"/>
      <c r="NFI11" s="1585"/>
      <c r="NFJ11" s="1585"/>
      <c r="NFK11" s="1585"/>
      <c r="NFL11" s="1585"/>
      <c r="NFM11" s="1585"/>
      <c r="NFN11" s="1585"/>
      <c r="NFO11" s="1585"/>
      <c r="NFP11" s="1585"/>
      <c r="NFQ11" s="1585"/>
      <c r="NFR11" s="1585"/>
      <c r="NFS11" s="1585"/>
      <c r="NFT11" s="1585"/>
      <c r="NFU11" s="1585"/>
      <c r="NFV11" s="1585"/>
      <c r="NFW11" s="1585"/>
      <c r="NFX11" s="1585"/>
      <c r="NFY11" s="1585"/>
      <c r="NFZ11" s="1585"/>
      <c r="NGA11" s="1585"/>
      <c r="NGB11" s="1585"/>
      <c r="NGC11" s="1585"/>
      <c r="NGD11" s="1585"/>
      <c r="NGE11" s="1585"/>
      <c r="NGF11" s="1585"/>
      <c r="NGG11" s="1585"/>
      <c r="NGH11" s="1585"/>
      <c r="NGI11" s="1585"/>
      <c r="NGJ11" s="1585"/>
      <c r="NGK11" s="1585"/>
      <c r="NGL11" s="1585"/>
      <c r="NGM11" s="1585"/>
      <c r="NGN11" s="1585"/>
      <c r="NGO11" s="1585"/>
      <c r="NGP11" s="1585"/>
      <c r="NGQ11" s="1585"/>
      <c r="NGR11" s="1585"/>
      <c r="NGS11" s="1585"/>
      <c r="NGT11" s="1585"/>
      <c r="NGU11" s="1585"/>
      <c r="NGV11" s="1585"/>
      <c r="NGW11" s="1585"/>
      <c r="NGX11" s="1585"/>
      <c r="NGY11" s="1585"/>
      <c r="NGZ11" s="1585"/>
      <c r="NHA11" s="1585"/>
      <c r="NHB11" s="1585"/>
      <c r="NHC11" s="1585"/>
      <c r="NHD11" s="1585"/>
      <c r="NHE11" s="1585"/>
      <c r="NHF11" s="1585"/>
      <c r="NHG11" s="1585"/>
      <c r="NHH11" s="1585"/>
      <c r="NHI11" s="1585"/>
      <c r="NHJ11" s="1585"/>
      <c r="NHK11" s="1585"/>
      <c r="NHL11" s="1585"/>
      <c r="NHM11" s="1585"/>
      <c r="NHN11" s="1585"/>
      <c r="NHO11" s="1585"/>
      <c r="NHP11" s="1585"/>
      <c r="NHQ11" s="1585"/>
      <c r="NHR11" s="1585"/>
      <c r="NHS11" s="1585"/>
      <c r="NHT11" s="1585"/>
      <c r="NHU11" s="1585"/>
      <c r="NHV11" s="1585"/>
      <c r="NHW11" s="1585"/>
      <c r="NHX11" s="1585"/>
      <c r="NHY11" s="1585"/>
      <c r="NHZ11" s="1585"/>
      <c r="NIA11" s="1585"/>
      <c r="NIB11" s="1585"/>
      <c r="NIC11" s="1585"/>
      <c r="NID11" s="1585"/>
      <c r="NIE11" s="1585"/>
      <c r="NIF11" s="1585"/>
      <c r="NIG11" s="1585"/>
      <c r="NIH11" s="1585"/>
      <c r="NII11" s="1585"/>
      <c r="NIJ11" s="1585"/>
      <c r="NIK11" s="1585"/>
      <c r="NIL11" s="1585"/>
      <c r="NIM11" s="1585"/>
      <c r="NIN11" s="1585"/>
      <c r="NIO11" s="1585"/>
      <c r="NIP11" s="1585"/>
      <c r="NIQ11" s="1585"/>
      <c r="NIR11" s="1585"/>
      <c r="NIS11" s="1585"/>
      <c r="NIT11" s="1585"/>
      <c r="NIU11" s="1585"/>
      <c r="NIV11" s="1585"/>
      <c r="NIW11" s="1585"/>
      <c r="NIX11" s="1585"/>
      <c r="NIY11" s="1585"/>
      <c r="NIZ11" s="1585"/>
      <c r="NJA11" s="1585"/>
      <c r="NJB11" s="1585"/>
      <c r="NJC11" s="1585"/>
      <c r="NJD11" s="1585"/>
      <c r="NJE11" s="1585"/>
      <c r="NJF11" s="1585"/>
      <c r="NJG11" s="1585"/>
      <c r="NJH11" s="1585"/>
      <c r="NJI11" s="1585"/>
      <c r="NJJ11" s="1585"/>
      <c r="NJK11" s="1585"/>
      <c r="NJL11" s="1585"/>
      <c r="NJM11" s="1585"/>
      <c r="NJN11" s="1585"/>
      <c r="NJO11" s="1585"/>
      <c r="NJP11" s="1585"/>
      <c r="NJQ11" s="1585"/>
      <c r="NJR11" s="1585"/>
      <c r="NJS11" s="1585"/>
      <c r="NJT11" s="1585"/>
      <c r="NJU11" s="1585"/>
      <c r="NJV11" s="1585"/>
      <c r="NJW11" s="1585"/>
      <c r="NJX11" s="1585"/>
      <c r="NJY11" s="1585"/>
      <c r="NJZ11" s="1585"/>
      <c r="NKA11" s="1585"/>
      <c r="NKB11" s="1585"/>
      <c r="NKC11" s="1585"/>
      <c r="NKD11" s="1585"/>
      <c r="NKE11" s="1585"/>
      <c r="NKF11" s="1585"/>
      <c r="NKG11" s="1585"/>
      <c r="NKH11" s="1585"/>
      <c r="NKI11" s="1585"/>
      <c r="NKJ11" s="1585"/>
      <c r="NKK11" s="1585"/>
      <c r="NKL11" s="1585"/>
      <c r="NKM11" s="1585"/>
      <c r="NKN11" s="1585"/>
      <c r="NKO11" s="1585"/>
      <c r="NKP11" s="1585"/>
      <c r="NKQ11" s="1585"/>
      <c r="NKR11" s="1585"/>
      <c r="NKS11" s="1585"/>
      <c r="NKT11" s="1585"/>
      <c r="NKU11" s="1585"/>
      <c r="NKV11" s="1585"/>
      <c r="NKW11" s="1585"/>
      <c r="NKX11" s="1585"/>
      <c r="NKY11" s="1585"/>
      <c r="NKZ11" s="1585"/>
      <c r="NLA11" s="1585"/>
      <c r="NLB11" s="1585"/>
      <c r="NLC11" s="1585"/>
      <c r="NLD11" s="1585"/>
      <c r="NLE11" s="1585"/>
      <c r="NLF11" s="1585"/>
      <c r="NLG11" s="1585"/>
      <c r="NLH11" s="1585"/>
      <c r="NLI11" s="1585"/>
      <c r="NLJ11" s="1585"/>
      <c r="NLK11" s="1585"/>
      <c r="NLL11" s="1585"/>
      <c r="NLM11" s="1585"/>
      <c r="NLN11" s="1585"/>
      <c r="NLO11" s="1585"/>
      <c r="NLP11" s="1585"/>
      <c r="NLQ11" s="1585"/>
      <c r="NLR11" s="1585"/>
      <c r="NLS11" s="1585"/>
      <c r="NLT11" s="1585"/>
      <c r="NLU11" s="1585"/>
      <c r="NLV11" s="1585"/>
      <c r="NLW11" s="1585"/>
      <c r="NLX11" s="1585"/>
      <c r="NLY11" s="1585"/>
      <c r="NLZ11" s="1585"/>
      <c r="NMA11" s="1585"/>
      <c r="NMB11" s="1585"/>
      <c r="NMC11" s="1585"/>
      <c r="NMD11" s="1585"/>
      <c r="NME11" s="1585"/>
      <c r="NMF11" s="1585"/>
      <c r="NMG11" s="1585"/>
      <c r="NMH11" s="1585"/>
      <c r="NMI11" s="1585"/>
      <c r="NMJ11" s="1585"/>
      <c r="NMK11" s="1585"/>
      <c r="NML11" s="1585"/>
      <c r="NMM11" s="1585"/>
      <c r="NMN11" s="1585"/>
      <c r="NMO11" s="1585"/>
      <c r="NMP11" s="1585"/>
      <c r="NMQ11" s="1585"/>
      <c r="NMR11" s="1585"/>
      <c r="NMS11" s="1585"/>
      <c r="NMT11" s="1585"/>
      <c r="NMU11" s="1585"/>
      <c r="NMV11" s="1585"/>
      <c r="NMW11" s="1585"/>
      <c r="NMX11" s="1585"/>
      <c r="NMY11" s="1585"/>
      <c r="NMZ11" s="1585"/>
      <c r="NNA11" s="1585"/>
      <c r="NNB11" s="1585"/>
      <c r="NNC11" s="1585"/>
      <c r="NND11" s="1585"/>
      <c r="NNE11" s="1585"/>
      <c r="NNF11" s="1585"/>
      <c r="NNG11" s="1585"/>
      <c r="NNH11" s="1585"/>
      <c r="NNI11" s="1585"/>
      <c r="NNJ11" s="1585"/>
      <c r="NNK11" s="1585"/>
      <c r="NNL11" s="1585"/>
      <c r="NNM11" s="1585"/>
      <c r="NNN11" s="1585"/>
      <c r="NNO11" s="1585"/>
      <c r="NNP11" s="1585"/>
      <c r="NNQ11" s="1585"/>
      <c r="NNR11" s="1585"/>
      <c r="NNS11" s="1585"/>
      <c r="NNT11" s="1585"/>
      <c r="NNU11" s="1585"/>
      <c r="NNV11" s="1585"/>
      <c r="NNW11" s="1585"/>
      <c r="NNX11" s="1585"/>
      <c r="NNY11" s="1585"/>
      <c r="NNZ11" s="1585"/>
      <c r="NOA11" s="1585"/>
      <c r="NOB11" s="1585"/>
      <c r="NOC11" s="1585"/>
      <c r="NOD11" s="1585"/>
      <c r="NOE11" s="1585"/>
      <c r="NOF11" s="1585"/>
      <c r="NOG11" s="1585"/>
      <c r="NOH11" s="1585"/>
      <c r="NOI11" s="1585"/>
      <c r="NOJ11" s="1585"/>
      <c r="NOK11" s="1585"/>
      <c r="NOL11" s="1585"/>
      <c r="NOM11" s="1585"/>
      <c r="NON11" s="1585"/>
      <c r="NOO11" s="1585"/>
      <c r="NOP11" s="1585"/>
      <c r="NOQ11" s="1585"/>
      <c r="NOR11" s="1585"/>
      <c r="NOS11" s="1585"/>
      <c r="NOT11" s="1585"/>
      <c r="NOU11" s="1585"/>
      <c r="NOV11" s="1585"/>
      <c r="NOW11" s="1585"/>
      <c r="NOX11" s="1585"/>
      <c r="NOY11" s="1585"/>
      <c r="NOZ11" s="1585"/>
      <c r="NPA11" s="1585"/>
      <c r="NPB11" s="1585"/>
      <c r="NPC11" s="1585"/>
      <c r="NPD11" s="1585"/>
      <c r="NPE11" s="1585"/>
      <c r="NPF11" s="1585"/>
      <c r="NPG11" s="1585"/>
      <c r="NPH11" s="1585"/>
      <c r="NPI11" s="1585"/>
      <c r="NPJ11" s="1585"/>
      <c r="NPK11" s="1585"/>
      <c r="NPL11" s="1585"/>
      <c r="NPM11" s="1585"/>
      <c r="NPN11" s="1585"/>
      <c r="NPO11" s="1585"/>
      <c r="NPP11" s="1585"/>
      <c r="NPQ11" s="1585"/>
      <c r="NPR11" s="1585"/>
      <c r="NPS11" s="1585"/>
      <c r="NPT11" s="1585"/>
      <c r="NPU11" s="1585"/>
      <c r="NPV11" s="1585"/>
      <c r="NPW11" s="1585"/>
      <c r="NPX11" s="1585"/>
      <c r="NPY11" s="1585"/>
      <c r="NPZ11" s="1585"/>
      <c r="NQA11" s="1585"/>
      <c r="NQB11" s="1585"/>
      <c r="NQC11" s="1585"/>
      <c r="NQD11" s="1585"/>
      <c r="NQE11" s="1585"/>
      <c r="NQF11" s="1585"/>
      <c r="NQG11" s="1585"/>
      <c r="NQH11" s="1585"/>
      <c r="NQI11" s="1585"/>
      <c r="NQJ11" s="1585"/>
      <c r="NQK11" s="1585"/>
      <c r="NQL11" s="1585"/>
      <c r="NQM11" s="1585"/>
      <c r="NQN11" s="1585"/>
      <c r="NQO11" s="1585"/>
      <c r="NQP11" s="1585"/>
      <c r="NQQ11" s="1585"/>
      <c r="NQR11" s="1585"/>
      <c r="NQS11" s="1585"/>
      <c r="NQT11" s="1585"/>
      <c r="NQU11" s="1585"/>
      <c r="NQV11" s="1585"/>
      <c r="NQW11" s="1585"/>
      <c r="NQX11" s="1585"/>
      <c r="NQY11" s="1585"/>
      <c r="NQZ11" s="1585"/>
      <c r="NRA11" s="1585"/>
      <c r="NRB11" s="1585"/>
      <c r="NRC11" s="1585"/>
      <c r="NRD11" s="1585"/>
      <c r="NRE11" s="1585"/>
      <c r="NRF11" s="1585"/>
      <c r="NRG11" s="1585"/>
      <c r="NRH11" s="1585"/>
      <c r="NRI11" s="1585"/>
      <c r="NRJ11" s="1585"/>
      <c r="NRK11" s="1585"/>
      <c r="NRL11" s="1585"/>
      <c r="NRM11" s="1585"/>
      <c r="NRN11" s="1585"/>
      <c r="NRO11" s="1585"/>
      <c r="NRP11" s="1585"/>
      <c r="NRQ11" s="1585"/>
      <c r="NRR11" s="1585"/>
      <c r="NRS11" s="1585"/>
      <c r="NRT11" s="1585"/>
      <c r="NRU11" s="1585"/>
      <c r="NRV11" s="1585"/>
      <c r="NRW11" s="1585"/>
      <c r="NRX11" s="1585"/>
      <c r="NRY11" s="1585"/>
      <c r="NRZ11" s="1585"/>
      <c r="NSA11" s="1585"/>
      <c r="NSB11" s="1585"/>
      <c r="NSC11" s="1585"/>
      <c r="NSD11" s="1585"/>
      <c r="NSE11" s="1585"/>
      <c r="NSF11" s="1585"/>
      <c r="NSG11" s="1585"/>
      <c r="NSH11" s="1585"/>
      <c r="NSI11" s="1585"/>
      <c r="NSJ11" s="1585"/>
      <c r="NSK11" s="1585"/>
      <c r="NSL11" s="1585"/>
      <c r="NSM11" s="1585"/>
      <c r="NSN11" s="1585"/>
      <c r="NSO11" s="1585"/>
      <c r="NSP11" s="1585"/>
      <c r="NSQ11" s="1585"/>
      <c r="NSR11" s="1585"/>
      <c r="NSS11" s="1585"/>
      <c r="NST11" s="1585"/>
      <c r="NSU11" s="1585"/>
      <c r="NSV11" s="1585"/>
      <c r="NSW11" s="1585"/>
      <c r="NSX11" s="1585"/>
      <c r="NSY11" s="1585"/>
      <c r="NSZ11" s="1585"/>
      <c r="NTA11" s="1585"/>
      <c r="NTB11" s="1585"/>
      <c r="NTC11" s="1585"/>
      <c r="NTD11" s="1585"/>
      <c r="NTE11" s="1585"/>
      <c r="NTF11" s="1585"/>
      <c r="NTG11" s="1585"/>
      <c r="NTH11" s="1585"/>
      <c r="NTI11" s="1585"/>
      <c r="NTJ11" s="1585"/>
      <c r="NTK11" s="1585"/>
      <c r="NTL11" s="1585"/>
      <c r="NTM11" s="1585"/>
      <c r="NTN11" s="1585"/>
      <c r="NTO11" s="1585"/>
      <c r="NTP11" s="1585"/>
      <c r="NTQ11" s="1585"/>
      <c r="NTR11" s="1585"/>
      <c r="NTS11" s="1585"/>
      <c r="NTT11" s="1585"/>
      <c r="NTU11" s="1585"/>
      <c r="NTV11" s="1585"/>
      <c r="NTW11" s="1585"/>
      <c r="NTX11" s="1585"/>
      <c r="NTY11" s="1585"/>
      <c r="NTZ11" s="1585"/>
      <c r="NUA11" s="1585"/>
      <c r="NUB11" s="1585"/>
      <c r="NUC11" s="1585"/>
      <c r="NUD11" s="1585"/>
      <c r="NUE11" s="1585"/>
      <c r="NUF11" s="1585"/>
      <c r="NUG11" s="1585"/>
      <c r="NUH11" s="1585"/>
      <c r="NUI11" s="1585"/>
      <c r="NUJ11" s="1585"/>
      <c r="NUK11" s="1585"/>
      <c r="NUL11" s="1585"/>
      <c r="NUM11" s="1585"/>
      <c r="NUN11" s="1585"/>
      <c r="NUO11" s="1585"/>
      <c r="NUP11" s="1585"/>
      <c r="NUQ11" s="1585"/>
      <c r="NUR11" s="1585"/>
      <c r="NUS11" s="1585"/>
      <c r="NUT11" s="1585"/>
      <c r="NUU11" s="1585"/>
      <c r="NUV11" s="1585"/>
      <c r="NUW11" s="1585"/>
      <c r="NUX11" s="1585"/>
      <c r="NUY11" s="1585"/>
      <c r="NUZ11" s="1585"/>
      <c r="NVA11" s="1585"/>
      <c r="NVB11" s="1585"/>
      <c r="NVC11" s="1585"/>
      <c r="NVD11" s="1585"/>
      <c r="NVE11" s="1585"/>
      <c r="NVF11" s="1585"/>
      <c r="NVG11" s="1585"/>
      <c r="NVH11" s="1585"/>
      <c r="NVI11" s="1585"/>
      <c r="NVJ11" s="1585"/>
      <c r="NVK11" s="1585"/>
      <c r="NVL11" s="1585"/>
      <c r="NVM11" s="1585"/>
      <c r="NVN11" s="1585"/>
      <c r="NVO11" s="1585"/>
      <c r="NVP11" s="1585"/>
      <c r="NVQ11" s="1585"/>
      <c r="NVR11" s="1585"/>
      <c r="NVS11" s="1585"/>
      <c r="NVT11" s="1585"/>
      <c r="NVU11" s="1585"/>
      <c r="NVV11" s="1585"/>
      <c r="NVW11" s="1585"/>
      <c r="NVX11" s="1585"/>
      <c r="NVY11" s="1585"/>
      <c r="NVZ11" s="1585"/>
      <c r="NWA11" s="1585"/>
      <c r="NWB11" s="1585"/>
      <c r="NWC11" s="1585"/>
      <c r="NWD11" s="1585"/>
      <c r="NWE11" s="1585"/>
      <c r="NWF11" s="1585"/>
      <c r="NWG11" s="1585"/>
      <c r="NWH11" s="1585"/>
      <c r="NWI11" s="1585"/>
      <c r="NWJ11" s="1585"/>
      <c r="NWK11" s="1585"/>
      <c r="NWL11" s="1585"/>
      <c r="NWM11" s="1585"/>
      <c r="NWN11" s="1585"/>
      <c r="NWO11" s="1585"/>
      <c r="NWP11" s="1585"/>
      <c r="NWQ11" s="1585"/>
      <c r="NWR11" s="1585"/>
      <c r="NWS11" s="1585"/>
      <c r="NWT11" s="1585"/>
      <c r="NWU11" s="1585"/>
      <c r="NWV11" s="1585"/>
      <c r="NWW11" s="1585"/>
      <c r="NWX11" s="1585"/>
      <c r="NWY11" s="1585"/>
      <c r="NWZ11" s="1585"/>
      <c r="NXA11" s="1585"/>
      <c r="NXB11" s="1585"/>
      <c r="NXC11" s="1585"/>
      <c r="NXD11" s="1585"/>
      <c r="NXE11" s="1585"/>
      <c r="NXF11" s="1585"/>
      <c r="NXG11" s="1585"/>
      <c r="NXH11" s="1585"/>
      <c r="NXI11" s="1585"/>
      <c r="NXJ11" s="1585"/>
      <c r="NXK11" s="1585"/>
      <c r="NXL11" s="1585"/>
      <c r="NXM11" s="1585"/>
      <c r="NXN11" s="1585"/>
      <c r="NXO11" s="1585"/>
      <c r="NXP11" s="1585"/>
      <c r="NXQ11" s="1585"/>
      <c r="NXR11" s="1585"/>
      <c r="NXS11" s="1585"/>
      <c r="NXT11" s="1585"/>
      <c r="NXU11" s="1585"/>
      <c r="NXV11" s="1585"/>
      <c r="NXW11" s="1585"/>
      <c r="NXX11" s="1585"/>
      <c r="NXY11" s="1585"/>
      <c r="NXZ11" s="1585"/>
      <c r="NYA11" s="1585"/>
      <c r="NYB11" s="1585"/>
      <c r="NYC11" s="1585"/>
      <c r="NYD11" s="1585"/>
      <c r="NYE11" s="1585"/>
      <c r="NYF11" s="1585"/>
      <c r="NYG11" s="1585"/>
      <c r="NYH11" s="1585"/>
      <c r="NYI11" s="1585"/>
      <c r="NYJ11" s="1585"/>
      <c r="NYK11" s="1585"/>
      <c r="NYL11" s="1585"/>
      <c r="NYM11" s="1585"/>
      <c r="NYN11" s="1585"/>
      <c r="NYO11" s="1585"/>
      <c r="NYP11" s="1585"/>
      <c r="NYQ11" s="1585"/>
      <c r="NYR11" s="1585"/>
      <c r="NYS11" s="1585"/>
      <c r="NYT11" s="1585"/>
      <c r="NYU11" s="1585"/>
      <c r="NYV11" s="1585"/>
      <c r="NYW11" s="1585"/>
      <c r="NYX11" s="1585"/>
      <c r="NYY11" s="1585"/>
      <c r="NYZ11" s="1585"/>
      <c r="NZA11" s="1585"/>
      <c r="NZB11" s="1585"/>
      <c r="NZC11" s="1585"/>
      <c r="NZD11" s="1585"/>
      <c r="NZE11" s="1585"/>
      <c r="NZF11" s="1585"/>
      <c r="NZG11" s="1585"/>
      <c r="NZH11" s="1585"/>
      <c r="NZI11" s="1585"/>
      <c r="NZJ11" s="1585"/>
      <c r="NZK11" s="1585"/>
      <c r="NZL11" s="1585"/>
      <c r="NZM11" s="1585"/>
      <c r="NZN11" s="1585"/>
      <c r="NZO11" s="1585"/>
      <c r="NZP11" s="1585"/>
      <c r="NZQ11" s="1585"/>
      <c r="NZR11" s="1585"/>
      <c r="NZS11" s="1585"/>
      <c r="NZT11" s="1585"/>
      <c r="NZU11" s="1585"/>
      <c r="NZV11" s="1585"/>
      <c r="NZW11" s="1585"/>
      <c r="NZX11" s="1585"/>
      <c r="NZY11" s="1585"/>
      <c r="NZZ11" s="1585"/>
      <c r="OAA11" s="1585"/>
      <c r="OAB11" s="1585"/>
      <c r="OAC11" s="1585"/>
      <c r="OAD11" s="1585"/>
      <c r="OAE11" s="1585"/>
      <c r="OAF11" s="1585"/>
      <c r="OAG11" s="1585"/>
      <c r="OAH11" s="1585"/>
      <c r="OAI11" s="1585"/>
      <c r="OAJ11" s="1585"/>
      <c r="OAK11" s="1585"/>
      <c r="OAL11" s="1585"/>
      <c r="OAM11" s="1585"/>
      <c r="OAN11" s="1585"/>
      <c r="OAO11" s="1585"/>
      <c r="OAP11" s="1585"/>
      <c r="OAQ11" s="1585"/>
      <c r="OAR11" s="1585"/>
      <c r="OAS11" s="1585"/>
      <c r="OAT11" s="1585"/>
      <c r="OAU11" s="1585"/>
      <c r="OAV11" s="1585"/>
      <c r="OAW11" s="1585"/>
      <c r="OAX11" s="1585"/>
      <c r="OAY11" s="1585"/>
      <c r="OAZ11" s="1585"/>
      <c r="OBA11" s="1585"/>
      <c r="OBB11" s="1585"/>
      <c r="OBC11" s="1585"/>
      <c r="OBD11" s="1585"/>
      <c r="OBE11" s="1585"/>
      <c r="OBF11" s="1585"/>
      <c r="OBG11" s="1585"/>
      <c r="OBH11" s="1585"/>
      <c r="OBI11" s="1585"/>
      <c r="OBJ11" s="1585"/>
      <c r="OBK11" s="1585"/>
      <c r="OBL11" s="1585"/>
      <c r="OBM11" s="1585"/>
      <c r="OBN11" s="1585"/>
      <c r="OBO11" s="1585"/>
      <c r="OBP11" s="1585"/>
      <c r="OBQ11" s="1585"/>
      <c r="OBR11" s="1585"/>
      <c r="OBS11" s="1585"/>
      <c r="OBT11" s="1585"/>
      <c r="OBU11" s="1585"/>
      <c r="OBV11" s="1585"/>
      <c r="OBW11" s="1585"/>
      <c r="OBX11" s="1585"/>
      <c r="OBY11" s="1585"/>
      <c r="OBZ11" s="1585"/>
      <c r="OCA11" s="1585"/>
      <c r="OCB11" s="1585"/>
      <c r="OCC11" s="1585"/>
      <c r="OCD11" s="1585"/>
      <c r="OCE11" s="1585"/>
      <c r="OCF11" s="1585"/>
      <c r="OCG11" s="1585"/>
      <c r="OCH11" s="1585"/>
      <c r="OCI11" s="1585"/>
      <c r="OCJ11" s="1585"/>
      <c r="OCK11" s="1585"/>
      <c r="OCL11" s="1585"/>
      <c r="OCM11" s="1585"/>
      <c r="OCN11" s="1585"/>
      <c r="OCO11" s="1585"/>
      <c r="OCP11" s="1585"/>
      <c r="OCQ11" s="1585"/>
      <c r="OCR11" s="1585"/>
      <c r="OCS11" s="1585"/>
      <c r="OCT11" s="1585"/>
      <c r="OCU11" s="1585"/>
      <c r="OCV11" s="1585"/>
      <c r="OCW11" s="1585"/>
      <c r="OCX11" s="1585"/>
      <c r="OCY11" s="1585"/>
      <c r="OCZ11" s="1585"/>
      <c r="ODA11" s="1585"/>
      <c r="ODB11" s="1585"/>
      <c r="ODC11" s="1585"/>
      <c r="ODD11" s="1585"/>
      <c r="ODE11" s="1585"/>
      <c r="ODF11" s="1585"/>
      <c r="ODG11" s="1585"/>
      <c r="ODH11" s="1585"/>
      <c r="ODI11" s="1585"/>
      <c r="ODJ11" s="1585"/>
      <c r="ODK11" s="1585"/>
      <c r="ODL11" s="1585"/>
      <c r="ODM11" s="1585"/>
      <c r="ODN11" s="1585"/>
      <c r="ODO11" s="1585"/>
      <c r="ODP11" s="1585"/>
      <c r="ODQ11" s="1585"/>
      <c r="ODR11" s="1585"/>
      <c r="ODS11" s="1585"/>
      <c r="ODT11" s="1585"/>
      <c r="ODU11" s="1585"/>
      <c r="ODV11" s="1585"/>
      <c r="ODW11" s="1585"/>
      <c r="ODX11" s="1585"/>
      <c r="ODY11" s="1585"/>
      <c r="ODZ11" s="1585"/>
      <c r="OEA11" s="1585"/>
      <c r="OEB11" s="1585"/>
      <c r="OEC11" s="1585"/>
      <c r="OED11" s="1585"/>
      <c r="OEE11" s="1585"/>
      <c r="OEF11" s="1585"/>
      <c r="OEG11" s="1585"/>
      <c r="OEH11" s="1585"/>
      <c r="OEI11" s="1585"/>
      <c r="OEJ11" s="1585"/>
      <c r="OEK11" s="1585"/>
      <c r="OEL11" s="1585"/>
      <c r="OEM11" s="1585"/>
      <c r="OEN11" s="1585"/>
      <c r="OEO11" s="1585"/>
      <c r="OEP11" s="1585"/>
      <c r="OEQ11" s="1585"/>
      <c r="OER11" s="1585"/>
      <c r="OES11" s="1585"/>
      <c r="OET11" s="1585"/>
      <c r="OEU11" s="1585"/>
      <c r="OEV11" s="1585"/>
      <c r="OEW11" s="1585"/>
      <c r="OEX11" s="1585"/>
      <c r="OEY11" s="1585"/>
      <c r="OEZ11" s="1585"/>
      <c r="OFA11" s="1585"/>
      <c r="OFB11" s="1585"/>
      <c r="OFC11" s="1585"/>
      <c r="OFD11" s="1585"/>
      <c r="OFE11" s="1585"/>
      <c r="OFF11" s="1585"/>
      <c r="OFG11" s="1585"/>
      <c r="OFH11" s="1585"/>
      <c r="OFI11" s="1585"/>
      <c r="OFJ11" s="1585"/>
      <c r="OFK11" s="1585"/>
      <c r="OFL11" s="1585"/>
      <c r="OFM11" s="1585"/>
      <c r="OFN11" s="1585"/>
      <c r="OFO11" s="1585"/>
      <c r="OFP11" s="1585"/>
      <c r="OFQ11" s="1585"/>
      <c r="OFR11" s="1585"/>
      <c r="OFS11" s="1585"/>
      <c r="OFT11" s="1585"/>
      <c r="OFU11" s="1585"/>
      <c r="OFV11" s="1585"/>
      <c r="OFW11" s="1585"/>
      <c r="OFX11" s="1585"/>
      <c r="OFY11" s="1585"/>
      <c r="OFZ11" s="1585"/>
      <c r="OGA11" s="1585"/>
      <c r="OGB11" s="1585"/>
      <c r="OGC11" s="1585"/>
      <c r="OGD11" s="1585"/>
      <c r="OGE11" s="1585"/>
      <c r="OGF11" s="1585"/>
      <c r="OGG11" s="1585"/>
      <c r="OGH11" s="1585"/>
      <c r="OGI11" s="1585"/>
      <c r="OGJ11" s="1585"/>
      <c r="OGK11" s="1585"/>
      <c r="OGL11" s="1585"/>
      <c r="OGM11" s="1585"/>
      <c r="OGN11" s="1585"/>
      <c r="OGO11" s="1585"/>
      <c r="OGP11" s="1585"/>
      <c r="OGQ11" s="1585"/>
      <c r="OGR11" s="1585"/>
      <c r="OGS11" s="1585"/>
      <c r="OGT11" s="1585"/>
      <c r="OGU11" s="1585"/>
      <c r="OGV11" s="1585"/>
      <c r="OGW11" s="1585"/>
      <c r="OGX11" s="1585"/>
      <c r="OGY11" s="1585"/>
      <c r="OGZ11" s="1585"/>
      <c r="OHA11" s="1585"/>
      <c r="OHB11" s="1585"/>
      <c r="OHC11" s="1585"/>
      <c r="OHD11" s="1585"/>
      <c r="OHE11" s="1585"/>
      <c r="OHF11" s="1585"/>
      <c r="OHG11" s="1585"/>
      <c r="OHH11" s="1585"/>
      <c r="OHI11" s="1585"/>
      <c r="OHJ11" s="1585"/>
      <c r="OHK11" s="1585"/>
      <c r="OHL11" s="1585"/>
      <c r="OHM11" s="1585"/>
      <c r="OHN11" s="1585"/>
      <c r="OHO11" s="1585"/>
      <c r="OHP11" s="1585"/>
      <c r="OHQ11" s="1585"/>
      <c r="OHR11" s="1585"/>
      <c r="OHS11" s="1585"/>
      <c r="OHT11" s="1585"/>
      <c r="OHU11" s="1585"/>
      <c r="OHV11" s="1585"/>
      <c r="OHW11" s="1585"/>
      <c r="OHX11" s="1585"/>
      <c r="OHY11" s="1585"/>
      <c r="OHZ11" s="1585"/>
      <c r="OIA11" s="1585"/>
      <c r="OIB11" s="1585"/>
      <c r="OIC11" s="1585"/>
      <c r="OID11" s="1585"/>
      <c r="OIE11" s="1585"/>
      <c r="OIF11" s="1585"/>
      <c r="OIG11" s="1585"/>
      <c r="OIH11" s="1585"/>
      <c r="OII11" s="1585"/>
      <c r="OIJ11" s="1585"/>
      <c r="OIK11" s="1585"/>
      <c r="OIL11" s="1585"/>
      <c r="OIM11" s="1585"/>
      <c r="OIN11" s="1585"/>
      <c r="OIO11" s="1585"/>
      <c r="OIP11" s="1585"/>
      <c r="OIQ11" s="1585"/>
      <c r="OIR11" s="1585"/>
      <c r="OIS11" s="1585"/>
      <c r="OIT11" s="1585"/>
      <c r="OIU11" s="1585"/>
      <c r="OIV11" s="1585"/>
      <c r="OIW11" s="1585"/>
      <c r="OIX11" s="1585"/>
      <c r="OIY11" s="1585"/>
      <c r="OIZ11" s="1585"/>
      <c r="OJA11" s="1585"/>
      <c r="OJB11" s="1585"/>
      <c r="OJC11" s="1585"/>
      <c r="OJD11" s="1585"/>
      <c r="OJE11" s="1585"/>
      <c r="OJF11" s="1585"/>
      <c r="OJG11" s="1585"/>
      <c r="OJH11" s="1585"/>
      <c r="OJI11" s="1585"/>
      <c r="OJJ11" s="1585"/>
      <c r="OJK11" s="1585"/>
      <c r="OJL11" s="1585"/>
      <c r="OJM11" s="1585"/>
      <c r="OJN11" s="1585"/>
      <c r="OJO11" s="1585"/>
      <c r="OJP11" s="1585"/>
      <c r="OJQ11" s="1585"/>
      <c r="OJR11" s="1585"/>
      <c r="OJS11" s="1585"/>
      <c r="OJT11" s="1585"/>
      <c r="OJU11" s="1585"/>
      <c r="OJV11" s="1585"/>
      <c r="OJW11" s="1585"/>
      <c r="OJX11" s="1585"/>
      <c r="OJY11" s="1585"/>
      <c r="OJZ11" s="1585"/>
      <c r="OKA11" s="1585"/>
      <c r="OKB11" s="1585"/>
      <c r="OKC11" s="1585"/>
      <c r="OKD11" s="1585"/>
      <c r="OKE11" s="1585"/>
      <c r="OKF11" s="1585"/>
      <c r="OKG11" s="1585"/>
      <c r="OKH11" s="1585"/>
      <c r="OKI11" s="1585"/>
      <c r="OKJ11" s="1585"/>
      <c r="OKK11" s="1585"/>
      <c r="OKL11" s="1585"/>
      <c r="OKM11" s="1585"/>
      <c r="OKN11" s="1585"/>
      <c r="OKO11" s="1585"/>
      <c r="OKP11" s="1585"/>
      <c r="OKQ11" s="1585"/>
      <c r="OKR11" s="1585"/>
      <c r="OKS11" s="1585"/>
      <c r="OKT11" s="1585"/>
      <c r="OKU11" s="1585"/>
      <c r="OKV11" s="1585"/>
      <c r="OKW11" s="1585"/>
      <c r="OKX11" s="1585"/>
      <c r="OKY11" s="1585"/>
      <c r="OKZ11" s="1585"/>
      <c r="OLA11" s="1585"/>
      <c r="OLB11" s="1585"/>
      <c r="OLC11" s="1585"/>
      <c r="OLD11" s="1585"/>
      <c r="OLE11" s="1585"/>
      <c r="OLF11" s="1585"/>
      <c r="OLG11" s="1585"/>
      <c r="OLH11" s="1585"/>
      <c r="OLI11" s="1585"/>
      <c r="OLJ11" s="1585"/>
      <c r="OLK11" s="1585"/>
      <c r="OLL11" s="1585"/>
      <c r="OLM11" s="1585"/>
      <c r="OLN11" s="1585"/>
      <c r="OLO11" s="1585"/>
      <c r="OLP11" s="1585"/>
      <c r="OLQ11" s="1585"/>
      <c r="OLR11" s="1585"/>
      <c r="OLS11" s="1585"/>
      <c r="OLT11" s="1585"/>
      <c r="OLU11" s="1585"/>
      <c r="OLV11" s="1585"/>
      <c r="OLW11" s="1585"/>
      <c r="OLX11" s="1585"/>
      <c r="OLY11" s="1585"/>
      <c r="OLZ11" s="1585"/>
      <c r="OMA11" s="1585"/>
      <c r="OMB11" s="1585"/>
      <c r="OMC11" s="1585"/>
      <c r="OMD11" s="1585"/>
      <c r="OME11" s="1585"/>
      <c r="OMF11" s="1585"/>
      <c r="OMG11" s="1585"/>
      <c r="OMH11" s="1585"/>
      <c r="OMI11" s="1585"/>
      <c r="OMJ11" s="1585"/>
      <c r="OMK11" s="1585"/>
      <c r="OML11" s="1585"/>
      <c r="OMM11" s="1585"/>
      <c r="OMN11" s="1585"/>
      <c r="OMO11" s="1585"/>
      <c r="OMP11" s="1585"/>
      <c r="OMQ11" s="1585"/>
      <c r="OMR11" s="1585"/>
      <c r="OMS11" s="1585"/>
      <c r="OMT11" s="1585"/>
      <c r="OMU11" s="1585"/>
      <c r="OMV11" s="1585"/>
      <c r="OMW11" s="1585"/>
      <c r="OMX11" s="1585"/>
      <c r="OMY11" s="1585"/>
      <c r="OMZ11" s="1585"/>
      <c r="ONA11" s="1585"/>
      <c r="ONB11" s="1585"/>
      <c r="ONC11" s="1585"/>
      <c r="OND11" s="1585"/>
      <c r="ONE11" s="1585"/>
      <c r="ONF11" s="1585"/>
      <c r="ONG11" s="1585"/>
      <c r="ONH11" s="1585"/>
      <c r="ONI11" s="1585"/>
      <c r="ONJ11" s="1585"/>
      <c r="ONK11" s="1585"/>
      <c r="ONL11" s="1585"/>
      <c r="ONM11" s="1585"/>
      <c r="ONN11" s="1585"/>
      <c r="ONO11" s="1585"/>
      <c r="ONP11" s="1585"/>
      <c r="ONQ11" s="1585"/>
      <c r="ONR11" s="1585"/>
      <c r="ONS11" s="1585"/>
      <c r="ONT11" s="1585"/>
      <c r="ONU11" s="1585"/>
      <c r="ONV11" s="1585"/>
      <c r="ONW11" s="1585"/>
      <c r="ONX11" s="1585"/>
      <c r="ONY11" s="1585"/>
      <c r="ONZ11" s="1585"/>
      <c r="OOA11" s="1585"/>
      <c r="OOB11" s="1585"/>
      <c r="OOC11" s="1585"/>
      <c r="OOD11" s="1585"/>
      <c r="OOE11" s="1585"/>
      <c r="OOF11" s="1585"/>
      <c r="OOG11" s="1585"/>
      <c r="OOH11" s="1585"/>
      <c r="OOI11" s="1585"/>
      <c r="OOJ11" s="1585"/>
      <c r="OOK11" s="1585"/>
      <c r="OOL11" s="1585"/>
      <c r="OOM11" s="1585"/>
      <c r="OON11" s="1585"/>
      <c r="OOO11" s="1585"/>
      <c r="OOP11" s="1585"/>
      <c r="OOQ11" s="1585"/>
      <c r="OOR11" s="1585"/>
      <c r="OOS11" s="1585"/>
      <c r="OOT11" s="1585"/>
      <c r="OOU11" s="1585"/>
      <c r="OOV11" s="1585"/>
      <c r="OOW11" s="1585"/>
      <c r="OOX11" s="1585"/>
      <c r="OOY11" s="1585"/>
      <c r="OOZ11" s="1585"/>
      <c r="OPA11" s="1585"/>
      <c r="OPB11" s="1585"/>
      <c r="OPC11" s="1585"/>
      <c r="OPD11" s="1585"/>
      <c r="OPE11" s="1585"/>
      <c r="OPF11" s="1585"/>
      <c r="OPG11" s="1585"/>
      <c r="OPH11" s="1585"/>
      <c r="OPI11" s="1585"/>
      <c r="OPJ11" s="1585"/>
      <c r="OPK11" s="1585"/>
      <c r="OPL11" s="1585"/>
      <c r="OPM11" s="1585"/>
      <c r="OPN11" s="1585"/>
      <c r="OPO11" s="1585"/>
      <c r="OPP11" s="1585"/>
      <c r="OPQ11" s="1585"/>
      <c r="OPR11" s="1585"/>
      <c r="OPS11" s="1585"/>
      <c r="OPT11" s="1585"/>
      <c r="OPU11" s="1585"/>
      <c r="OPV11" s="1585"/>
      <c r="OPW11" s="1585"/>
      <c r="OPX11" s="1585"/>
      <c r="OPY11" s="1585"/>
      <c r="OPZ11" s="1585"/>
      <c r="OQA11" s="1585"/>
      <c r="OQB11" s="1585"/>
      <c r="OQC11" s="1585"/>
      <c r="OQD11" s="1585"/>
      <c r="OQE11" s="1585"/>
      <c r="OQF11" s="1585"/>
      <c r="OQG11" s="1585"/>
      <c r="OQH11" s="1585"/>
      <c r="OQI11" s="1585"/>
      <c r="OQJ11" s="1585"/>
      <c r="OQK11" s="1585"/>
      <c r="OQL11" s="1585"/>
      <c r="OQM11" s="1585"/>
      <c r="OQN11" s="1585"/>
      <c r="OQO11" s="1585"/>
      <c r="OQP11" s="1585"/>
      <c r="OQQ11" s="1585"/>
      <c r="OQR11" s="1585"/>
      <c r="OQS11" s="1585"/>
      <c r="OQT11" s="1585"/>
      <c r="OQU11" s="1585"/>
      <c r="OQV11" s="1585"/>
      <c r="OQW11" s="1585"/>
      <c r="OQX11" s="1585"/>
      <c r="OQY11" s="1585"/>
      <c r="OQZ11" s="1585"/>
      <c r="ORA11" s="1585"/>
      <c r="ORB11" s="1585"/>
      <c r="ORC11" s="1585"/>
      <c r="ORD11" s="1585"/>
      <c r="ORE11" s="1585"/>
      <c r="ORF11" s="1585"/>
      <c r="ORG11" s="1585"/>
      <c r="ORH11" s="1585"/>
      <c r="ORI11" s="1585"/>
      <c r="ORJ11" s="1585"/>
      <c r="ORK11" s="1585"/>
      <c r="ORL11" s="1585"/>
      <c r="ORM11" s="1585"/>
      <c r="ORN11" s="1585"/>
      <c r="ORO11" s="1585"/>
      <c r="ORP11" s="1585"/>
      <c r="ORQ11" s="1585"/>
      <c r="ORR11" s="1585"/>
      <c r="ORS11" s="1585"/>
      <c r="ORT11" s="1585"/>
      <c r="ORU11" s="1585"/>
      <c r="ORV11" s="1585"/>
      <c r="ORW11" s="1585"/>
      <c r="ORX11" s="1585"/>
      <c r="ORY11" s="1585"/>
      <c r="ORZ11" s="1585"/>
      <c r="OSA11" s="1585"/>
      <c r="OSB11" s="1585"/>
      <c r="OSC11" s="1585"/>
      <c r="OSD11" s="1585"/>
      <c r="OSE11" s="1585"/>
      <c r="OSF11" s="1585"/>
      <c r="OSG11" s="1585"/>
      <c r="OSH11" s="1585"/>
      <c r="OSI11" s="1585"/>
      <c r="OSJ11" s="1585"/>
      <c r="OSK11" s="1585"/>
      <c r="OSL11" s="1585"/>
      <c r="OSM11" s="1585"/>
      <c r="OSN11" s="1585"/>
      <c r="OSO11" s="1585"/>
      <c r="OSP11" s="1585"/>
      <c r="OSQ11" s="1585"/>
      <c r="OSR11" s="1585"/>
      <c r="OSS11" s="1585"/>
      <c r="OST11" s="1585"/>
      <c r="OSU11" s="1585"/>
      <c r="OSV11" s="1585"/>
      <c r="OSW11" s="1585"/>
      <c r="OSX11" s="1585"/>
      <c r="OSY11" s="1585"/>
      <c r="OSZ11" s="1585"/>
      <c r="OTA11" s="1585"/>
      <c r="OTB11" s="1585"/>
      <c r="OTC11" s="1585"/>
      <c r="OTD11" s="1585"/>
      <c r="OTE11" s="1585"/>
      <c r="OTF11" s="1585"/>
      <c r="OTG11" s="1585"/>
      <c r="OTH11" s="1585"/>
      <c r="OTI11" s="1585"/>
      <c r="OTJ11" s="1585"/>
      <c r="OTK11" s="1585"/>
      <c r="OTL11" s="1585"/>
      <c r="OTM11" s="1585"/>
      <c r="OTN11" s="1585"/>
      <c r="OTO11" s="1585"/>
      <c r="OTP11" s="1585"/>
      <c r="OTQ11" s="1585"/>
      <c r="OTR11" s="1585"/>
      <c r="OTS11" s="1585"/>
      <c r="OTT11" s="1585"/>
      <c r="OTU11" s="1585"/>
      <c r="OTV11" s="1585"/>
      <c r="OTW11" s="1585"/>
      <c r="OTX11" s="1585"/>
      <c r="OTY11" s="1585"/>
      <c r="OTZ11" s="1585"/>
      <c r="OUA11" s="1585"/>
      <c r="OUB11" s="1585"/>
      <c r="OUC11" s="1585"/>
      <c r="OUD11" s="1585"/>
      <c r="OUE11" s="1585"/>
      <c r="OUF11" s="1585"/>
      <c r="OUG11" s="1585"/>
      <c r="OUH11" s="1585"/>
      <c r="OUI11" s="1585"/>
      <c r="OUJ11" s="1585"/>
      <c r="OUK11" s="1585"/>
      <c r="OUL11" s="1585"/>
      <c r="OUM11" s="1585"/>
      <c r="OUN11" s="1585"/>
      <c r="OUO11" s="1585"/>
      <c r="OUP11" s="1585"/>
      <c r="OUQ11" s="1585"/>
      <c r="OUR11" s="1585"/>
      <c r="OUS11" s="1585"/>
      <c r="OUT11" s="1585"/>
      <c r="OUU11" s="1585"/>
      <c r="OUV11" s="1585"/>
      <c r="OUW11" s="1585"/>
      <c r="OUX11" s="1585"/>
      <c r="OUY11" s="1585"/>
      <c r="OUZ11" s="1585"/>
      <c r="OVA11" s="1585"/>
      <c r="OVB11" s="1585"/>
      <c r="OVC11" s="1585"/>
      <c r="OVD11" s="1585"/>
      <c r="OVE11" s="1585"/>
      <c r="OVF11" s="1585"/>
      <c r="OVG11" s="1585"/>
      <c r="OVH11" s="1585"/>
      <c r="OVI11" s="1585"/>
      <c r="OVJ11" s="1585"/>
      <c r="OVK11" s="1585"/>
      <c r="OVL11" s="1585"/>
      <c r="OVM11" s="1585"/>
      <c r="OVN11" s="1585"/>
      <c r="OVO11" s="1585"/>
      <c r="OVP11" s="1585"/>
      <c r="OVQ11" s="1585"/>
      <c r="OVR11" s="1585"/>
      <c r="OVS11" s="1585"/>
      <c r="OVT11" s="1585"/>
      <c r="OVU11" s="1585"/>
      <c r="OVV11" s="1585"/>
      <c r="OVW11" s="1585"/>
      <c r="OVX11" s="1585"/>
      <c r="OVY11" s="1585"/>
      <c r="OVZ11" s="1585"/>
      <c r="OWA11" s="1585"/>
      <c r="OWB11" s="1585"/>
      <c r="OWC11" s="1585"/>
      <c r="OWD11" s="1585"/>
      <c r="OWE11" s="1585"/>
      <c r="OWF11" s="1585"/>
      <c r="OWG11" s="1585"/>
      <c r="OWH11" s="1585"/>
      <c r="OWI11" s="1585"/>
      <c r="OWJ11" s="1585"/>
      <c r="OWK11" s="1585"/>
      <c r="OWL11" s="1585"/>
      <c r="OWM11" s="1585"/>
      <c r="OWN11" s="1585"/>
      <c r="OWO11" s="1585"/>
      <c r="OWP11" s="1585"/>
      <c r="OWQ11" s="1585"/>
      <c r="OWR11" s="1585"/>
      <c r="OWS11" s="1585"/>
      <c r="OWT11" s="1585"/>
      <c r="OWU11" s="1585"/>
      <c r="OWV11" s="1585"/>
      <c r="OWW11" s="1585"/>
      <c r="OWX11" s="1585"/>
      <c r="OWY11" s="1585"/>
      <c r="OWZ11" s="1585"/>
      <c r="OXA11" s="1585"/>
      <c r="OXB11" s="1585"/>
      <c r="OXC11" s="1585"/>
      <c r="OXD11" s="1585"/>
      <c r="OXE11" s="1585"/>
      <c r="OXF11" s="1585"/>
      <c r="OXG11" s="1585"/>
      <c r="OXH11" s="1585"/>
      <c r="OXI11" s="1585"/>
      <c r="OXJ11" s="1585"/>
      <c r="OXK11" s="1585"/>
      <c r="OXL11" s="1585"/>
      <c r="OXM11" s="1585"/>
      <c r="OXN11" s="1585"/>
      <c r="OXO11" s="1585"/>
      <c r="OXP11" s="1585"/>
      <c r="OXQ11" s="1585"/>
      <c r="OXR11" s="1585"/>
      <c r="OXS11" s="1585"/>
      <c r="OXT11" s="1585"/>
      <c r="OXU11" s="1585"/>
      <c r="OXV11" s="1585"/>
      <c r="OXW11" s="1585"/>
      <c r="OXX11" s="1585"/>
      <c r="OXY11" s="1585"/>
      <c r="OXZ11" s="1585"/>
      <c r="OYA11" s="1585"/>
      <c r="OYB11" s="1585"/>
      <c r="OYC11" s="1585"/>
      <c r="OYD11" s="1585"/>
      <c r="OYE11" s="1585"/>
      <c r="OYF11" s="1585"/>
      <c r="OYG11" s="1585"/>
      <c r="OYH11" s="1585"/>
      <c r="OYI11" s="1585"/>
      <c r="OYJ11" s="1585"/>
      <c r="OYK11" s="1585"/>
      <c r="OYL11" s="1585"/>
      <c r="OYM11" s="1585"/>
      <c r="OYN11" s="1585"/>
      <c r="OYO11" s="1585"/>
      <c r="OYP11" s="1585"/>
      <c r="OYQ11" s="1585"/>
      <c r="OYR11" s="1585"/>
      <c r="OYS11" s="1585"/>
      <c r="OYT11" s="1585"/>
      <c r="OYU11" s="1585"/>
      <c r="OYV11" s="1585"/>
      <c r="OYW11" s="1585"/>
      <c r="OYX11" s="1585"/>
      <c r="OYY11" s="1585"/>
      <c r="OYZ11" s="1585"/>
      <c r="OZA11" s="1585"/>
      <c r="OZB11" s="1585"/>
      <c r="OZC11" s="1585"/>
      <c r="OZD11" s="1585"/>
      <c r="OZE11" s="1585"/>
      <c r="OZF11" s="1585"/>
      <c r="OZG11" s="1585"/>
      <c r="OZH11" s="1585"/>
      <c r="OZI11" s="1585"/>
      <c r="OZJ11" s="1585"/>
      <c r="OZK11" s="1585"/>
      <c r="OZL11" s="1585"/>
      <c r="OZM11" s="1585"/>
      <c r="OZN11" s="1585"/>
      <c r="OZO11" s="1585"/>
      <c r="OZP11" s="1585"/>
      <c r="OZQ11" s="1585"/>
      <c r="OZR11" s="1585"/>
      <c r="OZS11" s="1585"/>
      <c r="OZT11" s="1585"/>
      <c r="OZU11" s="1585"/>
      <c r="OZV11" s="1585"/>
      <c r="OZW11" s="1585"/>
      <c r="OZX11" s="1585"/>
      <c r="OZY11" s="1585"/>
      <c r="OZZ11" s="1585"/>
      <c r="PAA11" s="1585"/>
      <c r="PAB11" s="1585"/>
      <c r="PAC11" s="1585"/>
      <c r="PAD11" s="1585"/>
      <c r="PAE11" s="1585"/>
      <c r="PAF11" s="1585"/>
      <c r="PAG11" s="1585"/>
      <c r="PAH11" s="1585"/>
      <c r="PAI11" s="1585"/>
      <c r="PAJ11" s="1585"/>
      <c r="PAK11" s="1585"/>
      <c r="PAL11" s="1585"/>
      <c r="PAM11" s="1585"/>
      <c r="PAN11" s="1585"/>
      <c r="PAO11" s="1585"/>
      <c r="PAP11" s="1585"/>
      <c r="PAQ11" s="1585"/>
      <c r="PAR11" s="1585"/>
      <c r="PAS11" s="1585"/>
      <c r="PAT11" s="1585"/>
      <c r="PAU11" s="1585"/>
      <c r="PAV11" s="1585"/>
      <c r="PAW11" s="1585"/>
      <c r="PAX11" s="1585"/>
      <c r="PAY11" s="1585"/>
      <c r="PAZ11" s="1585"/>
      <c r="PBA11" s="1585"/>
      <c r="PBB11" s="1585"/>
      <c r="PBC11" s="1585"/>
      <c r="PBD11" s="1585"/>
      <c r="PBE11" s="1585"/>
      <c r="PBF11" s="1585"/>
      <c r="PBG11" s="1585"/>
      <c r="PBH11" s="1585"/>
      <c r="PBI11" s="1585"/>
      <c r="PBJ11" s="1585"/>
      <c r="PBK11" s="1585"/>
      <c r="PBL11" s="1585"/>
      <c r="PBM11" s="1585"/>
      <c r="PBN11" s="1585"/>
      <c r="PBO11" s="1585"/>
      <c r="PBP11" s="1585"/>
      <c r="PBQ11" s="1585"/>
      <c r="PBR11" s="1585"/>
      <c r="PBS11" s="1585"/>
      <c r="PBT11" s="1585"/>
      <c r="PBU11" s="1585"/>
      <c r="PBV11" s="1585"/>
      <c r="PBW11" s="1585"/>
      <c r="PBX11" s="1585"/>
      <c r="PBY11" s="1585"/>
      <c r="PBZ11" s="1585"/>
      <c r="PCA11" s="1585"/>
      <c r="PCB11" s="1585"/>
      <c r="PCC11" s="1585"/>
      <c r="PCD11" s="1585"/>
      <c r="PCE11" s="1585"/>
      <c r="PCF11" s="1585"/>
      <c r="PCG11" s="1585"/>
      <c r="PCH11" s="1585"/>
      <c r="PCI11" s="1585"/>
      <c r="PCJ11" s="1585"/>
      <c r="PCK11" s="1585"/>
      <c r="PCL11" s="1585"/>
      <c r="PCM11" s="1585"/>
      <c r="PCN11" s="1585"/>
      <c r="PCO11" s="1585"/>
      <c r="PCP11" s="1585"/>
      <c r="PCQ11" s="1585"/>
      <c r="PCR11" s="1585"/>
      <c r="PCS11" s="1585"/>
      <c r="PCT11" s="1585"/>
      <c r="PCU11" s="1585"/>
      <c r="PCV11" s="1585"/>
      <c r="PCW11" s="1585"/>
      <c r="PCX11" s="1585"/>
      <c r="PCY11" s="1585"/>
      <c r="PCZ11" s="1585"/>
      <c r="PDA11" s="1585"/>
      <c r="PDB11" s="1585"/>
      <c r="PDC11" s="1585"/>
      <c r="PDD11" s="1585"/>
      <c r="PDE11" s="1585"/>
      <c r="PDF11" s="1585"/>
      <c r="PDG11" s="1585"/>
      <c r="PDH11" s="1585"/>
      <c r="PDI11" s="1585"/>
      <c r="PDJ11" s="1585"/>
      <c r="PDK11" s="1585"/>
      <c r="PDL11" s="1585"/>
      <c r="PDM11" s="1585"/>
      <c r="PDN11" s="1585"/>
      <c r="PDO11" s="1585"/>
      <c r="PDP11" s="1585"/>
      <c r="PDQ11" s="1585"/>
      <c r="PDR11" s="1585"/>
      <c r="PDS11" s="1585"/>
      <c r="PDT11" s="1585"/>
      <c r="PDU11" s="1585"/>
      <c r="PDV11" s="1585"/>
      <c r="PDW11" s="1585"/>
      <c r="PDX11" s="1585"/>
      <c r="PDY11" s="1585"/>
      <c r="PDZ11" s="1585"/>
      <c r="PEA11" s="1585"/>
      <c r="PEB11" s="1585"/>
      <c r="PEC11" s="1585"/>
      <c r="PED11" s="1585"/>
      <c r="PEE11" s="1585"/>
      <c r="PEF11" s="1585"/>
      <c r="PEG11" s="1585"/>
      <c r="PEH11" s="1585"/>
      <c r="PEI11" s="1585"/>
      <c r="PEJ11" s="1585"/>
      <c r="PEK11" s="1585"/>
      <c r="PEL11" s="1585"/>
      <c r="PEM11" s="1585"/>
      <c r="PEN11" s="1585"/>
      <c r="PEO11" s="1585"/>
      <c r="PEP11" s="1585"/>
      <c r="PEQ11" s="1585"/>
      <c r="PER11" s="1585"/>
      <c r="PES11" s="1585"/>
      <c r="PET11" s="1585"/>
      <c r="PEU11" s="1585"/>
      <c r="PEV11" s="1585"/>
      <c r="PEW11" s="1585"/>
      <c r="PEX11" s="1585"/>
      <c r="PEY11" s="1585"/>
      <c r="PEZ11" s="1585"/>
      <c r="PFA11" s="1585"/>
      <c r="PFB11" s="1585"/>
      <c r="PFC11" s="1585"/>
      <c r="PFD11" s="1585"/>
      <c r="PFE11" s="1585"/>
      <c r="PFF11" s="1585"/>
      <c r="PFG11" s="1585"/>
      <c r="PFH11" s="1585"/>
      <c r="PFI11" s="1585"/>
      <c r="PFJ11" s="1585"/>
      <c r="PFK11" s="1585"/>
      <c r="PFL11" s="1585"/>
      <c r="PFM11" s="1585"/>
      <c r="PFN11" s="1585"/>
      <c r="PFO11" s="1585"/>
      <c r="PFP11" s="1585"/>
      <c r="PFQ11" s="1585"/>
      <c r="PFR11" s="1585"/>
      <c r="PFS11" s="1585"/>
      <c r="PFT11" s="1585"/>
      <c r="PFU11" s="1585"/>
      <c r="PFV11" s="1585"/>
      <c r="PFW11" s="1585"/>
      <c r="PFX11" s="1585"/>
      <c r="PFY11" s="1585"/>
      <c r="PFZ11" s="1585"/>
      <c r="PGA11" s="1585"/>
      <c r="PGB11" s="1585"/>
      <c r="PGC11" s="1585"/>
      <c r="PGD11" s="1585"/>
      <c r="PGE11" s="1585"/>
      <c r="PGF11" s="1585"/>
      <c r="PGG11" s="1585"/>
      <c r="PGH11" s="1585"/>
      <c r="PGI11" s="1585"/>
      <c r="PGJ11" s="1585"/>
      <c r="PGK11" s="1585"/>
      <c r="PGL11" s="1585"/>
      <c r="PGM11" s="1585"/>
      <c r="PGN11" s="1585"/>
      <c r="PGO11" s="1585"/>
      <c r="PGP11" s="1585"/>
      <c r="PGQ11" s="1585"/>
      <c r="PGR11" s="1585"/>
      <c r="PGS11" s="1585"/>
      <c r="PGT11" s="1585"/>
      <c r="PGU11" s="1585"/>
      <c r="PGV11" s="1585"/>
      <c r="PGW11" s="1585"/>
      <c r="PGX11" s="1585"/>
      <c r="PGY11" s="1585"/>
      <c r="PGZ11" s="1585"/>
      <c r="PHA11" s="1585"/>
      <c r="PHB11" s="1585"/>
      <c r="PHC11" s="1585"/>
      <c r="PHD11" s="1585"/>
      <c r="PHE11" s="1585"/>
      <c r="PHF11" s="1585"/>
      <c r="PHG11" s="1585"/>
      <c r="PHH11" s="1585"/>
      <c r="PHI11" s="1585"/>
      <c r="PHJ11" s="1585"/>
      <c r="PHK11" s="1585"/>
      <c r="PHL11" s="1585"/>
      <c r="PHM11" s="1585"/>
      <c r="PHN11" s="1585"/>
      <c r="PHO11" s="1585"/>
      <c r="PHP11" s="1585"/>
      <c r="PHQ11" s="1585"/>
      <c r="PHR11" s="1585"/>
      <c r="PHS11" s="1585"/>
      <c r="PHT11" s="1585"/>
      <c r="PHU11" s="1585"/>
      <c r="PHV11" s="1585"/>
      <c r="PHW11" s="1585"/>
      <c r="PHX11" s="1585"/>
      <c r="PHY11" s="1585"/>
      <c r="PHZ11" s="1585"/>
      <c r="PIA11" s="1585"/>
      <c r="PIB11" s="1585"/>
      <c r="PIC11" s="1585"/>
      <c r="PID11" s="1585"/>
      <c r="PIE11" s="1585"/>
      <c r="PIF11" s="1585"/>
      <c r="PIG11" s="1585"/>
      <c r="PIH11" s="1585"/>
      <c r="PII11" s="1585"/>
      <c r="PIJ11" s="1585"/>
      <c r="PIK11" s="1585"/>
      <c r="PIL11" s="1585"/>
      <c r="PIM11" s="1585"/>
      <c r="PIN11" s="1585"/>
      <c r="PIO11" s="1585"/>
      <c r="PIP11" s="1585"/>
      <c r="PIQ11" s="1585"/>
      <c r="PIR11" s="1585"/>
      <c r="PIS11" s="1585"/>
      <c r="PIT11" s="1585"/>
      <c r="PIU11" s="1585"/>
      <c r="PIV11" s="1585"/>
      <c r="PIW11" s="1585"/>
      <c r="PIX11" s="1585"/>
      <c r="PIY11" s="1585"/>
      <c r="PIZ11" s="1585"/>
      <c r="PJA11" s="1585"/>
      <c r="PJB11" s="1585"/>
      <c r="PJC11" s="1585"/>
      <c r="PJD11" s="1585"/>
      <c r="PJE11" s="1585"/>
      <c r="PJF11" s="1585"/>
      <c r="PJG11" s="1585"/>
      <c r="PJH11" s="1585"/>
      <c r="PJI11" s="1585"/>
      <c r="PJJ11" s="1585"/>
      <c r="PJK11" s="1585"/>
      <c r="PJL11" s="1585"/>
      <c r="PJM11" s="1585"/>
      <c r="PJN11" s="1585"/>
      <c r="PJO11" s="1585"/>
      <c r="PJP11" s="1585"/>
      <c r="PJQ11" s="1585"/>
      <c r="PJR11" s="1585"/>
      <c r="PJS11" s="1585"/>
      <c r="PJT11" s="1585"/>
      <c r="PJU11" s="1585"/>
      <c r="PJV11" s="1585"/>
      <c r="PJW11" s="1585"/>
      <c r="PJX11" s="1585"/>
      <c r="PJY11" s="1585"/>
      <c r="PJZ11" s="1585"/>
      <c r="PKA11" s="1585"/>
      <c r="PKB11" s="1585"/>
      <c r="PKC11" s="1585"/>
      <c r="PKD11" s="1585"/>
      <c r="PKE11" s="1585"/>
      <c r="PKF11" s="1585"/>
      <c r="PKG11" s="1585"/>
      <c r="PKH11" s="1585"/>
      <c r="PKI11" s="1585"/>
      <c r="PKJ11" s="1585"/>
      <c r="PKK11" s="1585"/>
      <c r="PKL11" s="1585"/>
      <c r="PKM11" s="1585"/>
      <c r="PKN11" s="1585"/>
      <c r="PKO11" s="1585"/>
      <c r="PKP11" s="1585"/>
      <c r="PKQ11" s="1585"/>
      <c r="PKR11" s="1585"/>
      <c r="PKS11" s="1585"/>
      <c r="PKT11" s="1585"/>
      <c r="PKU11" s="1585"/>
      <c r="PKV11" s="1585"/>
      <c r="PKW11" s="1585"/>
      <c r="PKX11" s="1585"/>
      <c r="PKY11" s="1585"/>
      <c r="PKZ11" s="1585"/>
      <c r="PLA11" s="1585"/>
      <c r="PLB11" s="1585"/>
      <c r="PLC11" s="1585"/>
      <c r="PLD11" s="1585"/>
      <c r="PLE11" s="1585"/>
      <c r="PLF11" s="1585"/>
      <c r="PLG11" s="1585"/>
      <c r="PLH11" s="1585"/>
      <c r="PLI11" s="1585"/>
      <c r="PLJ11" s="1585"/>
      <c r="PLK11" s="1585"/>
      <c r="PLL11" s="1585"/>
      <c r="PLM11" s="1585"/>
      <c r="PLN11" s="1585"/>
      <c r="PLO11" s="1585"/>
      <c r="PLP11" s="1585"/>
      <c r="PLQ11" s="1585"/>
      <c r="PLR11" s="1585"/>
      <c r="PLS11" s="1585"/>
      <c r="PLT11" s="1585"/>
      <c r="PLU11" s="1585"/>
      <c r="PLV11" s="1585"/>
      <c r="PLW11" s="1585"/>
      <c r="PLX11" s="1585"/>
      <c r="PLY11" s="1585"/>
      <c r="PLZ11" s="1585"/>
      <c r="PMA11" s="1585"/>
      <c r="PMB11" s="1585"/>
      <c r="PMC11" s="1585"/>
      <c r="PMD11" s="1585"/>
      <c r="PME11" s="1585"/>
      <c r="PMF11" s="1585"/>
      <c r="PMG11" s="1585"/>
      <c r="PMH11" s="1585"/>
      <c r="PMI11" s="1585"/>
      <c r="PMJ11" s="1585"/>
      <c r="PMK11" s="1585"/>
      <c r="PML11" s="1585"/>
      <c r="PMM11" s="1585"/>
      <c r="PMN11" s="1585"/>
      <c r="PMO11" s="1585"/>
      <c r="PMP11" s="1585"/>
      <c r="PMQ11" s="1585"/>
      <c r="PMR11" s="1585"/>
      <c r="PMS11" s="1585"/>
      <c r="PMT11" s="1585"/>
      <c r="PMU11" s="1585"/>
      <c r="PMV11" s="1585"/>
      <c r="PMW11" s="1585"/>
      <c r="PMX11" s="1585"/>
      <c r="PMY11" s="1585"/>
      <c r="PMZ11" s="1585"/>
      <c r="PNA11" s="1585"/>
      <c r="PNB11" s="1585"/>
      <c r="PNC11" s="1585"/>
      <c r="PND11" s="1585"/>
      <c r="PNE11" s="1585"/>
      <c r="PNF11" s="1585"/>
      <c r="PNG11" s="1585"/>
      <c r="PNH11" s="1585"/>
      <c r="PNI11" s="1585"/>
      <c r="PNJ11" s="1585"/>
      <c r="PNK11" s="1585"/>
      <c r="PNL11" s="1585"/>
      <c r="PNM11" s="1585"/>
      <c r="PNN11" s="1585"/>
      <c r="PNO11" s="1585"/>
      <c r="PNP11" s="1585"/>
      <c r="PNQ11" s="1585"/>
      <c r="PNR11" s="1585"/>
      <c r="PNS11" s="1585"/>
      <c r="PNT11" s="1585"/>
      <c r="PNU11" s="1585"/>
      <c r="PNV11" s="1585"/>
      <c r="PNW11" s="1585"/>
      <c r="PNX11" s="1585"/>
      <c r="PNY11" s="1585"/>
      <c r="PNZ11" s="1585"/>
      <c r="POA11" s="1585"/>
      <c r="POB11" s="1585"/>
      <c r="POC11" s="1585"/>
      <c r="POD11" s="1585"/>
      <c r="POE11" s="1585"/>
      <c r="POF11" s="1585"/>
      <c r="POG11" s="1585"/>
      <c r="POH11" s="1585"/>
      <c r="POI11" s="1585"/>
      <c r="POJ11" s="1585"/>
      <c r="POK11" s="1585"/>
      <c r="POL11" s="1585"/>
      <c r="POM11" s="1585"/>
      <c r="PON11" s="1585"/>
      <c r="POO11" s="1585"/>
      <c r="POP11" s="1585"/>
      <c r="POQ11" s="1585"/>
      <c r="POR11" s="1585"/>
      <c r="POS11" s="1585"/>
      <c r="POT11" s="1585"/>
      <c r="POU11" s="1585"/>
      <c r="POV11" s="1585"/>
      <c r="POW11" s="1585"/>
      <c r="POX11" s="1585"/>
      <c r="POY11" s="1585"/>
      <c r="POZ11" s="1585"/>
      <c r="PPA11" s="1585"/>
      <c r="PPB11" s="1585"/>
      <c r="PPC11" s="1585"/>
      <c r="PPD11" s="1585"/>
      <c r="PPE11" s="1585"/>
      <c r="PPF11" s="1585"/>
      <c r="PPG11" s="1585"/>
      <c r="PPH11" s="1585"/>
      <c r="PPI11" s="1585"/>
      <c r="PPJ11" s="1585"/>
      <c r="PPK11" s="1585"/>
      <c r="PPL11" s="1585"/>
      <c r="PPM11" s="1585"/>
      <c r="PPN11" s="1585"/>
      <c r="PPO11" s="1585"/>
      <c r="PPP11" s="1585"/>
      <c r="PPQ11" s="1585"/>
      <c r="PPR11" s="1585"/>
      <c r="PPS11" s="1585"/>
      <c r="PPT11" s="1585"/>
      <c r="PPU11" s="1585"/>
      <c r="PPV11" s="1585"/>
      <c r="PPW11" s="1585"/>
      <c r="PPX11" s="1585"/>
      <c r="PPY11" s="1585"/>
      <c r="PPZ11" s="1585"/>
      <c r="PQA11" s="1585"/>
      <c r="PQB11" s="1585"/>
      <c r="PQC11" s="1585"/>
      <c r="PQD11" s="1585"/>
      <c r="PQE11" s="1585"/>
      <c r="PQF11" s="1585"/>
      <c r="PQG11" s="1585"/>
      <c r="PQH11" s="1585"/>
      <c r="PQI11" s="1585"/>
      <c r="PQJ11" s="1585"/>
      <c r="PQK11" s="1585"/>
      <c r="PQL11" s="1585"/>
      <c r="PQM11" s="1585"/>
      <c r="PQN11" s="1585"/>
      <c r="PQO11" s="1585"/>
      <c r="PQP11" s="1585"/>
      <c r="PQQ11" s="1585"/>
      <c r="PQR11" s="1585"/>
      <c r="PQS11" s="1585"/>
      <c r="PQT11" s="1585"/>
      <c r="PQU11" s="1585"/>
      <c r="PQV11" s="1585"/>
      <c r="PQW11" s="1585"/>
      <c r="PQX11" s="1585"/>
      <c r="PQY11" s="1585"/>
      <c r="PQZ11" s="1585"/>
      <c r="PRA11" s="1585"/>
      <c r="PRB11" s="1585"/>
      <c r="PRC11" s="1585"/>
      <c r="PRD11" s="1585"/>
      <c r="PRE11" s="1585"/>
      <c r="PRF11" s="1585"/>
      <c r="PRG11" s="1585"/>
      <c r="PRH11" s="1585"/>
      <c r="PRI11" s="1585"/>
      <c r="PRJ11" s="1585"/>
      <c r="PRK11" s="1585"/>
      <c r="PRL11" s="1585"/>
      <c r="PRM11" s="1585"/>
      <c r="PRN11" s="1585"/>
      <c r="PRO11" s="1585"/>
      <c r="PRP11" s="1585"/>
      <c r="PRQ11" s="1585"/>
      <c r="PRR11" s="1585"/>
      <c r="PRS11" s="1585"/>
      <c r="PRT11" s="1585"/>
      <c r="PRU11" s="1585"/>
      <c r="PRV11" s="1585"/>
      <c r="PRW11" s="1585"/>
      <c r="PRX11" s="1585"/>
      <c r="PRY11" s="1585"/>
      <c r="PRZ11" s="1585"/>
      <c r="PSA11" s="1585"/>
      <c r="PSB11" s="1585"/>
      <c r="PSC11" s="1585"/>
      <c r="PSD11" s="1585"/>
      <c r="PSE11" s="1585"/>
      <c r="PSF11" s="1585"/>
      <c r="PSG11" s="1585"/>
      <c r="PSH11" s="1585"/>
      <c r="PSI11" s="1585"/>
      <c r="PSJ11" s="1585"/>
      <c r="PSK11" s="1585"/>
      <c r="PSL11" s="1585"/>
      <c r="PSM11" s="1585"/>
      <c r="PSN11" s="1585"/>
      <c r="PSO11" s="1585"/>
      <c r="PSP11" s="1585"/>
      <c r="PSQ11" s="1585"/>
      <c r="PSR11" s="1585"/>
      <c r="PSS11" s="1585"/>
      <c r="PST11" s="1585"/>
      <c r="PSU11" s="1585"/>
      <c r="PSV11" s="1585"/>
      <c r="PSW11" s="1585"/>
      <c r="PSX11" s="1585"/>
      <c r="PSY11" s="1585"/>
      <c r="PSZ11" s="1585"/>
      <c r="PTA11" s="1585"/>
      <c r="PTB11" s="1585"/>
      <c r="PTC11" s="1585"/>
      <c r="PTD11" s="1585"/>
      <c r="PTE11" s="1585"/>
      <c r="PTF11" s="1585"/>
      <c r="PTG11" s="1585"/>
      <c r="PTH11" s="1585"/>
      <c r="PTI11" s="1585"/>
      <c r="PTJ11" s="1585"/>
      <c r="PTK11" s="1585"/>
      <c r="PTL11" s="1585"/>
      <c r="PTM11" s="1585"/>
      <c r="PTN11" s="1585"/>
      <c r="PTO11" s="1585"/>
      <c r="PTP11" s="1585"/>
      <c r="PTQ11" s="1585"/>
      <c r="PTR11" s="1585"/>
      <c r="PTS11" s="1585"/>
      <c r="PTT11" s="1585"/>
      <c r="PTU11" s="1585"/>
      <c r="PTV11" s="1585"/>
      <c r="PTW11" s="1585"/>
      <c r="PTX11" s="1585"/>
      <c r="PTY11" s="1585"/>
      <c r="PTZ11" s="1585"/>
      <c r="PUA11" s="1585"/>
      <c r="PUB11" s="1585"/>
      <c r="PUC11" s="1585"/>
      <c r="PUD11" s="1585"/>
      <c r="PUE11" s="1585"/>
      <c r="PUF11" s="1585"/>
      <c r="PUG11" s="1585"/>
      <c r="PUH11" s="1585"/>
      <c r="PUI11" s="1585"/>
      <c r="PUJ11" s="1585"/>
      <c r="PUK11" s="1585"/>
      <c r="PUL11" s="1585"/>
      <c r="PUM11" s="1585"/>
      <c r="PUN11" s="1585"/>
      <c r="PUO11" s="1585"/>
      <c r="PUP11" s="1585"/>
      <c r="PUQ11" s="1585"/>
      <c r="PUR11" s="1585"/>
      <c r="PUS11" s="1585"/>
      <c r="PUT11" s="1585"/>
      <c r="PUU11" s="1585"/>
      <c r="PUV11" s="1585"/>
      <c r="PUW11" s="1585"/>
      <c r="PUX11" s="1585"/>
      <c r="PUY11" s="1585"/>
      <c r="PUZ11" s="1585"/>
      <c r="PVA11" s="1585"/>
      <c r="PVB11" s="1585"/>
      <c r="PVC11" s="1585"/>
      <c r="PVD11" s="1585"/>
      <c r="PVE11" s="1585"/>
      <c r="PVF11" s="1585"/>
      <c r="PVG11" s="1585"/>
      <c r="PVH11" s="1585"/>
      <c r="PVI11" s="1585"/>
      <c r="PVJ11" s="1585"/>
      <c r="PVK11" s="1585"/>
      <c r="PVL11" s="1585"/>
      <c r="PVM11" s="1585"/>
      <c r="PVN11" s="1585"/>
      <c r="PVO11" s="1585"/>
      <c r="PVP11" s="1585"/>
      <c r="PVQ11" s="1585"/>
      <c r="PVR11" s="1585"/>
      <c r="PVS11" s="1585"/>
      <c r="PVT11" s="1585"/>
      <c r="PVU11" s="1585"/>
      <c r="PVV11" s="1585"/>
      <c r="PVW11" s="1585"/>
      <c r="PVX11" s="1585"/>
      <c r="PVY11" s="1585"/>
      <c r="PVZ11" s="1585"/>
      <c r="PWA11" s="1585"/>
      <c r="PWB11" s="1585"/>
      <c r="PWC11" s="1585"/>
      <c r="PWD11" s="1585"/>
      <c r="PWE11" s="1585"/>
      <c r="PWF11" s="1585"/>
      <c r="PWG11" s="1585"/>
      <c r="PWH11" s="1585"/>
      <c r="PWI11" s="1585"/>
      <c r="PWJ11" s="1585"/>
      <c r="PWK11" s="1585"/>
      <c r="PWL11" s="1585"/>
      <c r="PWM11" s="1585"/>
      <c r="PWN11" s="1585"/>
      <c r="PWO11" s="1585"/>
      <c r="PWP11" s="1585"/>
      <c r="PWQ11" s="1585"/>
      <c r="PWR11" s="1585"/>
      <c r="PWS11" s="1585"/>
      <c r="PWT11" s="1585"/>
      <c r="PWU11" s="1585"/>
      <c r="PWV11" s="1585"/>
      <c r="PWW11" s="1585"/>
      <c r="PWX11" s="1585"/>
      <c r="PWY11" s="1585"/>
      <c r="PWZ11" s="1585"/>
      <c r="PXA11" s="1585"/>
      <c r="PXB11" s="1585"/>
      <c r="PXC11" s="1585"/>
      <c r="PXD11" s="1585"/>
      <c r="PXE11" s="1585"/>
      <c r="PXF11" s="1585"/>
      <c r="PXG11" s="1585"/>
      <c r="PXH11" s="1585"/>
      <c r="PXI11" s="1585"/>
      <c r="PXJ11" s="1585"/>
      <c r="PXK11" s="1585"/>
      <c r="PXL11" s="1585"/>
      <c r="PXM11" s="1585"/>
      <c r="PXN11" s="1585"/>
      <c r="PXO11" s="1585"/>
      <c r="PXP11" s="1585"/>
      <c r="PXQ11" s="1585"/>
      <c r="PXR11" s="1585"/>
      <c r="PXS11" s="1585"/>
      <c r="PXT11" s="1585"/>
      <c r="PXU11" s="1585"/>
      <c r="PXV11" s="1585"/>
      <c r="PXW11" s="1585"/>
      <c r="PXX11" s="1585"/>
      <c r="PXY11" s="1585"/>
      <c r="PXZ11" s="1585"/>
      <c r="PYA11" s="1585"/>
      <c r="PYB11" s="1585"/>
      <c r="PYC11" s="1585"/>
      <c r="PYD11" s="1585"/>
      <c r="PYE11" s="1585"/>
      <c r="PYF11" s="1585"/>
      <c r="PYG11" s="1585"/>
      <c r="PYH11" s="1585"/>
      <c r="PYI11" s="1585"/>
      <c r="PYJ11" s="1585"/>
      <c r="PYK11" s="1585"/>
      <c r="PYL11" s="1585"/>
      <c r="PYM11" s="1585"/>
      <c r="PYN11" s="1585"/>
      <c r="PYO11" s="1585"/>
      <c r="PYP11" s="1585"/>
      <c r="PYQ11" s="1585"/>
      <c r="PYR11" s="1585"/>
      <c r="PYS11" s="1585"/>
      <c r="PYT11" s="1585"/>
      <c r="PYU11" s="1585"/>
      <c r="PYV11" s="1585"/>
      <c r="PYW11" s="1585"/>
      <c r="PYX11" s="1585"/>
      <c r="PYY11" s="1585"/>
      <c r="PYZ11" s="1585"/>
      <c r="PZA11" s="1585"/>
      <c r="PZB11" s="1585"/>
      <c r="PZC11" s="1585"/>
      <c r="PZD11" s="1585"/>
      <c r="PZE11" s="1585"/>
      <c r="PZF11" s="1585"/>
      <c r="PZG11" s="1585"/>
      <c r="PZH11" s="1585"/>
      <c r="PZI11" s="1585"/>
      <c r="PZJ11" s="1585"/>
      <c r="PZK11" s="1585"/>
      <c r="PZL11" s="1585"/>
      <c r="PZM11" s="1585"/>
      <c r="PZN11" s="1585"/>
      <c r="PZO11" s="1585"/>
      <c r="PZP11" s="1585"/>
      <c r="PZQ11" s="1585"/>
      <c r="PZR11" s="1585"/>
      <c r="PZS11" s="1585"/>
      <c r="PZT11" s="1585"/>
      <c r="PZU11" s="1585"/>
      <c r="PZV11" s="1585"/>
      <c r="PZW11" s="1585"/>
      <c r="PZX11" s="1585"/>
      <c r="PZY11" s="1585"/>
      <c r="PZZ11" s="1585"/>
      <c r="QAA11" s="1585"/>
      <c r="QAB11" s="1585"/>
      <c r="QAC11" s="1585"/>
      <c r="QAD11" s="1585"/>
      <c r="QAE11" s="1585"/>
      <c r="QAF11" s="1585"/>
      <c r="QAG11" s="1585"/>
      <c r="QAH11" s="1585"/>
      <c r="QAI11" s="1585"/>
      <c r="QAJ11" s="1585"/>
      <c r="QAK11" s="1585"/>
      <c r="QAL11" s="1585"/>
      <c r="QAM11" s="1585"/>
      <c r="QAN11" s="1585"/>
      <c r="QAO11" s="1585"/>
      <c r="QAP11" s="1585"/>
      <c r="QAQ11" s="1585"/>
      <c r="QAR11" s="1585"/>
      <c r="QAS11" s="1585"/>
      <c r="QAT11" s="1585"/>
      <c r="QAU11" s="1585"/>
      <c r="QAV11" s="1585"/>
      <c r="QAW11" s="1585"/>
      <c r="QAX11" s="1585"/>
      <c r="QAY11" s="1585"/>
      <c r="QAZ11" s="1585"/>
      <c r="QBA11" s="1585"/>
      <c r="QBB11" s="1585"/>
      <c r="QBC11" s="1585"/>
      <c r="QBD11" s="1585"/>
      <c r="QBE11" s="1585"/>
      <c r="QBF11" s="1585"/>
      <c r="QBG11" s="1585"/>
      <c r="QBH11" s="1585"/>
      <c r="QBI11" s="1585"/>
      <c r="QBJ11" s="1585"/>
      <c r="QBK11" s="1585"/>
      <c r="QBL11" s="1585"/>
      <c r="QBM11" s="1585"/>
      <c r="QBN11" s="1585"/>
      <c r="QBO11" s="1585"/>
      <c r="QBP11" s="1585"/>
      <c r="QBQ11" s="1585"/>
      <c r="QBR11" s="1585"/>
      <c r="QBS11" s="1585"/>
      <c r="QBT11" s="1585"/>
      <c r="QBU11" s="1585"/>
      <c r="QBV11" s="1585"/>
      <c r="QBW11" s="1585"/>
      <c r="QBX11" s="1585"/>
      <c r="QBY11" s="1585"/>
      <c r="QBZ11" s="1585"/>
      <c r="QCA11" s="1585"/>
      <c r="QCB11" s="1585"/>
      <c r="QCC11" s="1585"/>
      <c r="QCD11" s="1585"/>
      <c r="QCE11" s="1585"/>
      <c r="QCF11" s="1585"/>
      <c r="QCG11" s="1585"/>
      <c r="QCH11" s="1585"/>
      <c r="QCI11" s="1585"/>
      <c r="QCJ11" s="1585"/>
      <c r="QCK11" s="1585"/>
      <c r="QCL11" s="1585"/>
      <c r="QCM11" s="1585"/>
      <c r="QCN11" s="1585"/>
      <c r="QCO11" s="1585"/>
      <c r="QCP11" s="1585"/>
      <c r="QCQ11" s="1585"/>
      <c r="QCR11" s="1585"/>
      <c r="QCS11" s="1585"/>
      <c r="QCT11" s="1585"/>
      <c r="QCU11" s="1585"/>
      <c r="QCV11" s="1585"/>
      <c r="QCW11" s="1585"/>
      <c r="QCX11" s="1585"/>
      <c r="QCY11" s="1585"/>
      <c r="QCZ11" s="1585"/>
      <c r="QDA11" s="1585"/>
      <c r="QDB11" s="1585"/>
      <c r="QDC11" s="1585"/>
      <c r="QDD11" s="1585"/>
      <c r="QDE11" s="1585"/>
      <c r="QDF11" s="1585"/>
      <c r="QDG11" s="1585"/>
      <c r="QDH11" s="1585"/>
      <c r="QDI11" s="1585"/>
      <c r="QDJ11" s="1585"/>
      <c r="QDK11" s="1585"/>
      <c r="QDL11" s="1585"/>
      <c r="QDM11" s="1585"/>
      <c r="QDN11" s="1585"/>
      <c r="QDO11" s="1585"/>
      <c r="QDP11" s="1585"/>
      <c r="QDQ11" s="1585"/>
      <c r="QDR11" s="1585"/>
      <c r="QDS11" s="1585"/>
      <c r="QDT11" s="1585"/>
      <c r="QDU11" s="1585"/>
      <c r="QDV11" s="1585"/>
      <c r="QDW11" s="1585"/>
      <c r="QDX11" s="1585"/>
      <c r="QDY11" s="1585"/>
      <c r="QDZ11" s="1585"/>
      <c r="QEA11" s="1585"/>
      <c r="QEB11" s="1585"/>
      <c r="QEC11" s="1585"/>
      <c r="QED11" s="1585"/>
      <c r="QEE11" s="1585"/>
      <c r="QEF11" s="1585"/>
      <c r="QEG11" s="1585"/>
      <c r="QEH11" s="1585"/>
      <c r="QEI11" s="1585"/>
      <c r="QEJ11" s="1585"/>
      <c r="QEK11" s="1585"/>
      <c r="QEL11" s="1585"/>
      <c r="QEM11" s="1585"/>
      <c r="QEN11" s="1585"/>
      <c r="QEO11" s="1585"/>
      <c r="QEP11" s="1585"/>
      <c r="QEQ11" s="1585"/>
      <c r="QER11" s="1585"/>
      <c r="QES11" s="1585"/>
      <c r="QET11" s="1585"/>
      <c r="QEU11" s="1585"/>
      <c r="QEV11" s="1585"/>
      <c r="QEW11" s="1585"/>
      <c r="QEX11" s="1585"/>
      <c r="QEY11" s="1585"/>
      <c r="QEZ11" s="1585"/>
      <c r="QFA11" s="1585"/>
      <c r="QFB11" s="1585"/>
      <c r="QFC11" s="1585"/>
      <c r="QFD11" s="1585"/>
      <c r="QFE11" s="1585"/>
      <c r="QFF11" s="1585"/>
      <c r="QFG11" s="1585"/>
      <c r="QFH11" s="1585"/>
      <c r="QFI11" s="1585"/>
      <c r="QFJ11" s="1585"/>
      <c r="QFK11" s="1585"/>
      <c r="QFL11" s="1585"/>
      <c r="QFM11" s="1585"/>
      <c r="QFN11" s="1585"/>
      <c r="QFO11" s="1585"/>
      <c r="QFP11" s="1585"/>
      <c r="QFQ11" s="1585"/>
      <c r="QFR11" s="1585"/>
      <c r="QFS11" s="1585"/>
      <c r="QFT11" s="1585"/>
      <c r="QFU11" s="1585"/>
      <c r="QFV11" s="1585"/>
      <c r="QFW11" s="1585"/>
      <c r="QFX11" s="1585"/>
      <c r="QFY11" s="1585"/>
      <c r="QFZ11" s="1585"/>
      <c r="QGA11" s="1585"/>
      <c r="QGB11" s="1585"/>
      <c r="QGC11" s="1585"/>
      <c r="QGD11" s="1585"/>
      <c r="QGE11" s="1585"/>
      <c r="QGF11" s="1585"/>
      <c r="QGG11" s="1585"/>
      <c r="QGH11" s="1585"/>
      <c r="QGI11" s="1585"/>
      <c r="QGJ11" s="1585"/>
      <c r="QGK11" s="1585"/>
      <c r="QGL11" s="1585"/>
      <c r="QGM11" s="1585"/>
      <c r="QGN11" s="1585"/>
      <c r="QGO11" s="1585"/>
      <c r="QGP11" s="1585"/>
      <c r="QGQ11" s="1585"/>
      <c r="QGR11" s="1585"/>
      <c r="QGS11" s="1585"/>
      <c r="QGT11" s="1585"/>
      <c r="QGU11" s="1585"/>
      <c r="QGV11" s="1585"/>
      <c r="QGW11" s="1585"/>
      <c r="QGX11" s="1585"/>
      <c r="QGY11" s="1585"/>
      <c r="QGZ11" s="1585"/>
      <c r="QHA11" s="1585"/>
      <c r="QHB11" s="1585"/>
      <c r="QHC11" s="1585"/>
      <c r="QHD11" s="1585"/>
      <c r="QHE11" s="1585"/>
      <c r="QHF11" s="1585"/>
      <c r="QHG11" s="1585"/>
      <c r="QHH11" s="1585"/>
      <c r="QHI11" s="1585"/>
      <c r="QHJ11" s="1585"/>
      <c r="QHK11" s="1585"/>
      <c r="QHL11" s="1585"/>
      <c r="QHM11" s="1585"/>
      <c r="QHN11" s="1585"/>
      <c r="QHO11" s="1585"/>
      <c r="QHP11" s="1585"/>
      <c r="QHQ11" s="1585"/>
      <c r="QHR11" s="1585"/>
      <c r="QHS11" s="1585"/>
      <c r="QHT11" s="1585"/>
      <c r="QHU11" s="1585"/>
      <c r="QHV11" s="1585"/>
      <c r="QHW11" s="1585"/>
      <c r="QHX11" s="1585"/>
      <c r="QHY11" s="1585"/>
      <c r="QHZ11" s="1585"/>
      <c r="QIA11" s="1585"/>
      <c r="QIB11" s="1585"/>
      <c r="QIC11" s="1585"/>
      <c r="QID11" s="1585"/>
      <c r="QIE11" s="1585"/>
      <c r="QIF11" s="1585"/>
      <c r="QIG11" s="1585"/>
      <c r="QIH11" s="1585"/>
      <c r="QII11" s="1585"/>
      <c r="QIJ11" s="1585"/>
      <c r="QIK11" s="1585"/>
      <c r="QIL11" s="1585"/>
      <c r="QIM11" s="1585"/>
      <c r="QIN11" s="1585"/>
      <c r="QIO11" s="1585"/>
      <c r="QIP11" s="1585"/>
      <c r="QIQ11" s="1585"/>
      <c r="QIR11" s="1585"/>
      <c r="QIS11" s="1585"/>
      <c r="QIT11" s="1585"/>
      <c r="QIU11" s="1585"/>
      <c r="QIV11" s="1585"/>
      <c r="QIW11" s="1585"/>
      <c r="QIX11" s="1585"/>
      <c r="QIY11" s="1585"/>
      <c r="QIZ11" s="1585"/>
      <c r="QJA11" s="1585"/>
      <c r="QJB11" s="1585"/>
      <c r="QJC11" s="1585"/>
      <c r="QJD11" s="1585"/>
      <c r="QJE11" s="1585"/>
      <c r="QJF11" s="1585"/>
      <c r="QJG11" s="1585"/>
      <c r="QJH11" s="1585"/>
      <c r="QJI11" s="1585"/>
      <c r="QJJ11" s="1585"/>
      <c r="QJK11" s="1585"/>
      <c r="QJL11" s="1585"/>
      <c r="QJM11" s="1585"/>
      <c r="QJN11" s="1585"/>
      <c r="QJO11" s="1585"/>
      <c r="QJP11" s="1585"/>
      <c r="QJQ11" s="1585"/>
      <c r="QJR11" s="1585"/>
      <c r="QJS11" s="1585"/>
      <c r="QJT11" s="1585"/>
      <c r="QJU11" s="1585"/>
      <c r="QJV11" s="1585"/>
      <c r="QJW11" s="1585"/>
      <c r="QJX11" s="1585"/>
      <c r="QJY11" s="1585"/>
      <c r="QJZ11" s="1585"/>
      <c r="QKA11" s="1585"/>
      <c r="QKB11" s="1585"/>
      <c r="QKC11" s="1585"/>
      <c r="QKD11" s="1585"/>
      <c r="QKE11" s="1585"/>
      <c r="QKF11" s="1585"/>
      <c r="QKG11" s="1585"/>
      <c r="QKH11" s="1585"/>
      <c r="QKI11" s="1585"/>
      <c r="QKJ11" s="1585"/>
      <c r="QKK11" s="1585"/>
      <c r="QKL11" s="1585"/>
      <c r="QKM11" s="1585"/>
      <c r="QKN11" s="1585"/>
      <c r="QKO11" s="1585"/>
      <c r="QKP11" s="1585"/>
      <c r="QKQ11" s="1585"/>
      <c r="QKR11" s="1585"/>
      <c r="QKS11" s="1585"/>
      <c r="QKT11" s="1585"/>
      <c r="QKU11" s="1585"/>
      <c r="QKV11" s="1585"/>
      <c r="QKW11" s="1585"/>
      <c r="QKX11" s="1585"/>
      <c r="QKY11" s="1585"/>
      <c r="QKZ11" s="1585"/>
      <c r="QLA11" s="1585"/>
      <c r="QLB11" s="1585"/>
      <c r="QLC11" s="1585"/>
      <c r="QLD11" s="1585"/>
      <c r="QLE11" s="1585"/>
      <c r="QLF11" s="1585"/>
      <c r="QLG11" s="1585"/>
      <c r="QLH11" s="1585"/>
      <c r="QLI11" s="1585"/>
      <c r="QLJ11" s="1585"/>
      <c r="QLK11" s="1585"/>
      <c r="QLL11" s="1585"/>
      <c r="QLM11" s="1585"/>
      <c r="QLN11" s="1585"/>
      <c r="QLO11" s="1585"/>
      <c r="QLP11" s="1585"/>
      <c r="QLQ11" s="1585"/>
      <c r="QLR11" s="1585"/>
      <c r="QLS11" s="1585"/>
      <c r="QLT11" s="1585"/>
      <c r="QLU11" s="1585"/>
      <c r="QLV11" s="1585"/>
      <c r="QLW11" s="1585"/>
      <c r="QLX11" s="1585"/>
      <c r="QLY11" s="1585"/>
      <c r="QLZ11" s="1585"/>
      <c r="QMA11" s="1585"/>
      <c r="QMB11" s="1585"/>
      <c r="QMC11" s="1585"/>
      <c r="QMD11" s="1585"/>
      <c r="QME11" s="1585"/>
      <c r="QMF11" s="1585"/>
      <c r="QMG11" s="1585"/>
      <c r="QMH11" s="1585"/>
      <c r="QMI11" s="1585"/>
      <c r="QMJ11" s="1585"/>
      <c r="QMK11" s="1585"/>
      <c r="QML11" s="1585"/>
      <c r="QMM11" s="1585"/>
      <c r="QMN11" s="1585"/>
      <c r="QMO11" s="1585"/>
      <c r="QMP11" s="1585"/>
      <c r="QMQ11" s="1585"/>
      <c r="QMR11" s="1585"/>
      <c r="QMS11" s="1585"/>
      <c r="QMT11" s="1585"/>
      <c r="QMU11" s="1585"/>
      <c r="QMV11" s="1585"/>
      <c r="QMW11" s="1585"/>
      <c r="QMX11" s="1585"/>
      <c r="QMY11" s="1585"/>
      <c r="QMZ11" s="1585"/>
      <c r="QNA11" s="1585"/>
      <c r="QNB11" s="1585"/>
      <c r="QNC11" s="1585"/>
      <c r="QND11" s="1585"/>
      <c r="QNE11" s="1585"/>
      <c r="QNF11" s="1585"/>
      <c r="QNG11" s="1585"/>
      <c r="QNH11" s="1585"/>
      <c r="QNI11" s="1585"/>
      <c r="QNJ11" s="1585"/>
      <c r="QNK11" s="1585"/>
      <c r="QNL11" s="1585"/>
      <c r="QNM11" s="1585"/>
      <c r="QNN11" s="1585"/>
      <c r="QNO11" s="1585"/>
      <c r="QNP11" s="1585"/>
      <c r="QNQ11" s="1585"/>
      <c r="QNR11" s="1585"/>
      <c r="QNS11" s="1585"/>
      <c r="QNT11" s="1585"/>
      <c r="QNU11" s="1585"/>
      <c r="QNV11" s="1585"/>
      <c r="QNW11" s="1585"/>
      <c r="QNX11" s="1585"/>
      <c r="QNY11" s="1585"/>
      <c r="QNZ11" s="1585"/>
      <c r="QOA11" s="1585"/>
      <c r="QOB11" s="1585"/>
      <c r="QOC11" s="1585"/>
      <c r="QOD11" s="1585"/>
      <c r="QOE11" s="1585"/>
      <c r="QOF11" s="1585"/>
      <c r="QOG11" s="1585"/>
      <c r="QOH11" s="1585"/>
      <c r="QOI11" s="1585"/>
      <c r="QOJ11" s="1585"/>
      <c r="QOK11" s="1585"/>
      <c r="QOL11" s="1585"/>
      <c r="QOM11" s="1585"/>
      <c r="QON11" s="1585"/>
      <c r="QOO11" s="1585"/>
      <c r="QOP11" s="1585"/>
      <c r="QOQ11" s="1585"/>
      <c r="QOR11" s="1585"/>
      <c r="QOS11" s="1585"/>
      <c r="QOT11" s="1585"/>
      <c r="QOU11" s="1585"/>
      <c r="QOV11" s="1585"/>
      <c r="QOW11" s="1585"/>
      <c r="QOX11" s="1585"/>
      <c r="QOY11" s="1585"/>
      <c r="QOZ11" s="1585"/>
      <c r="QPA11" s="1585"/>
      <c r="QPB11" s="1585"/>
      <c r="QPC11" s="1585"/>
      <c r="QPD11" s="1585"/>
      <c r="QPE11" s="1585"/>
      <c r="QPF11" s="1585"/>
      <c r="QPG11" s="1585"/>
      <c r="QPH11" s="1585"/>
      <c r="QPI11" s="1585"/>
      <c r="QPJ11" s="1585"/>
      <c r="QPK11" s="1585"/>
      <c r="QPL11" s="1585"/>
      <c r="QPM11" s="1585"/>
      <c r="QPN11" s="1585"/>
      <c r="QPO11" s="1585"/>
      <c r="QPP11" s="1585"/>
      <c r="QPQ11" s="1585"/>
      <c r="QPR11" s="1585"/>
      <c r="QPS11" s="1585"/>
      <c r="QPT11" s="1585"/>
      <c r="QPU11" s="1585"/>
      <c r="QPV11" s="1585"/>
      <c r="QPW11" s="1585"/>
      <c r="QPX11" s="1585"/>
      <c r="QPY11" s="1585"/>
      <c r="QPZ11" s="1585"/>
      <c r="QQA11" s="1585"/>
      <c r="QQB11" s="1585"/>
      <c r="QQC11" s="1585"/>
      <c r="QQD11" s="1585"/>
      <c r="QQE11" s="1585"/>
      <c r="QQF11" s="1585"/>
      <c r="QQG11" s="1585"/>
      <c r="QQH11" s="1585"/>
      <c r="QQI11" s="1585"/>
      <c r="QQJ11" s="1585"/>
      <c r="QQK11" s="1585"/>
      <c r="QQL11" s="1585"/>
      <c r="QQM11" s="1585"/>
      <c r="QQN11" s="1585"/>
      <c r="QQO11" s="1585"/>
      <c r="QQP11" s="1585"/>
      <c r="QQQ11" s="1585"/>
      <c r="QQR11" s="1585"/>
      <c r="QQS11" s="1585"/>
      <c r="QQT11" s="1585"/>
      <c r="QQU11" s="1585"/>
      <c r="QQV11" s="1585"/>
      <c r="QQW11" s="1585"/>
      <c r="QQX11" s="1585"/>
      <c r="QQY11" s="1585"/>
      <c r="QQZ11" s="1585"/>
      <c r="QRA11" s="1585"/>
      <c r="QRB11" s="1585"/>
      <c r="QRC11" s="1585"/>
      <c r="QRD11" s="1585"/>
      <c r="QRE11" s="1585"/>
      <c r="QRF11" s="1585"/>
      <c r="QRG11" s="1585"/>
      <c r="QRH11" s="1585"/>
      <c r="QRI11" s="1585"/>
      <c r="QRJ11" s="1585"/>
      <c r="QRK11" s="1585"/>
      <c r="QRL11" s="1585"/>
      <c r="QRM11" s="1585"/>
      <c r="QRN11" s="1585"/>
      <c r="QRO11" s="1585"/>
      <c r="QRP11" s="1585"/>
      <c r="QRQ11" s="1585"/>
      <c r="QRR11" s="1585"/>
      <c r="QRS11" s="1585"/>
      <c r="QRT11" s="1585"/>
      <c r="QRU11" s="1585"/>
      <c r="QRV11" s="1585"/>
      <c r="QRW11" s="1585"/>
      <c r="QRX11" s="1585"/>
      <c r="QRY11" s="1585"/>
      <c r="QRZ11" s="1585"/>
      <c r="QSA11" s="1585"/>
      <c r="QSB11" s="1585"/>
      <c r="QSC11" s="1585"/>
      <c r="QSD11" s="1585"/>
      <c r="QSE11" s="1585"/>
      <c r="QSF11" s="1585"/>
      <c r="QSG11" s="1585"/>
      <c r="QSH11" s="1585"/>
      <c r="QSI11" s="1585"/>
      <c r="QSJ11" s="1585"/>
      <c r="QSK11" s="1585"/>
      <c r="QSL11" s="1585"/>
      <c r="QSM11" s="1585"/>
      <c r="QSN11" s="1585"/>
      <c r="QSO11" s="1585"/>
      <c r="QSP11" s="1585"/>
      <c r="QSQ11" s="1585"/>
      <c r="QSR11" s="1585"/>
      <c r="QSS11" s="1585"/>
      <c r="QST11" s="1585"/>
      <c r="QSU11" s="1585"/>
      <c r="QSV11" s="1585"/>
      <c r="QSW11" s="1585"/>
      <c r="QSX11" s="1585"/>
      <c r="QSY11" s="1585"/>
      <c r="QSZ11" s="1585"/>
      <c r="QTA11" s="1585"/>
      <c r="QTB11" s="1585"/>
      <c r="QTC11" s="1585"/>
      <c r="QTD11" s="1585"/>
      <c r="QTE11" s="1585"/>
      <c r="QTF11" s="1585"/>
      <c r="QTG11" s="1585"/>
      <c r="QTH11" s="1585"/>
      <c r="QTI11" s="1585"/>
      <c r="QTJ11" s="1585"/>
      <c r="QTK11" s="1585"/>
      <c r="QTL11" s="1585"/>
      <c r="QTM11" s="1585"/>
      <c r="QTN11" s="1585"/>
      <c r="QTO11" s="1585"/>
      <c r="QTP11" s="1585"/>
      <c r="QTQ11" s="1585"/>
      <c r="QTR11" s="1585"/>
      <c r="QTS11" s="1585"/>
      <c r="QTT11" s="1585"/>
      <c r="QTU11" s="1585"/>
      <c r="QTV11" s="1585"/>
      <c r="QTW11" s="1585"/>
      <c r="QTX11" s="1585"/>
      <c r="QTY11" s="1585"/>
      <c r="QTZ11" s="1585"/>
      <c r="QUA11" s="1585"/>
      <c r="QUB11" s="1585"/>
      <c r="QUC11" s="1585"/>
      <c r="QUD11" s="1585"/>
      <c r="QUE11" s="1585"/>
      <c r="QUF11" s="1585"/>
      <c r="QUG11" s="1585"/>
      <c r="QUH11" s="1585"/>
      <c r="QUI11" s="1585"/>
      <c r="QUJ11" s="1585"/>
      <c r="QUK11" s="1585"/>
      <c r="QUL11" s="1585"/>
      <c r="QUM11" s="1585"/>
      <c r="QUN11" s="1585"/>
      <c r="QUO11" s="1585"/>
      <c r="QUP11" s="1585"/>
      <c r="QUQ11" s="1585"/>
      <c r="QUR11" s="1585"/>
      <c r="QUS11" s="1585"/>
      <c r="QUT11" s="1585"/>
      <c r="QUU11" s="1585"/>
      <c r="QUV11" s="1585"/>
      <c r="QUW11" s="1585"/>
      <c r="QUX11" s="1585"/>
      <c r="QUY11" s="1585"/>
      <c r="QUZ11" s="1585"/>
      <c r="QVA11" s="1585"/>
      <c r="QVB11" s="1585"/>
      <c r="QVC11" s="1585"/>
      <c r="QVD11" s="1585"/>
      <c r="QVE11" s="1585"/>
      <c r="QVF11" s="1585"/>
      <c r="QVG11" s="1585"/>
      <c r="QVH11" s="1585"/>
      <c r="QVI11" s="1585"/>
      <c r="QVJ11" s="1585"/>
      <c r="QVK11" s="1585"/>
      <c r="QVL11" s="1585"/>
      <c r="QVM11" s="1585"/>
      <c r="QVN11" s="1585"/>
      <c r="QVO11" s="1585"/>
      <c r="QVP11" s="1585"/>
      <c r="QVQ11" s="1585"/>
      <c r="QVR11" s="1585"/>
      <c r="QVS11" s="1585"/>
      <c r="QVT11" s="1585"/>
      <c r="QVU11" s="1585"/>
      <c r="QVV11" s="1585"/>
      <c r="QVW11" s="1585"/>
      <c r="QVX11" s="1585"/>
      <c r="QVY11" s="1585"/>
      <c r="QVZ11" s="1585"/>
      <c r="QWA11" s="1585"/>
      <c r="QWB11" s="1585"/>
      <c r="QWC11" s="1585"/>
      <c r="QWD11" s="1585"/>
      <c r="QWE11" s="1585"/>
      <c r="QWF11" s="1585"/>
      <c r="QWG11" s="1585"/>
      <c r="QWH11" s="1585"/>
      <c r="QWI11" s="1585"/>
      <c r="QWJ11" s="1585"/>
      <c r="QWK11" s="1585"/>
      <c r="QWL11" s="1585"/>
      <c r="QWM11" s="1585"/>
      <c r="QWN11" s="1585"/>
      <c r="QWO11" s="1585"/>
      <c r="QWP11" s="1585"/>
      <c r="QWQ11" s="1585"/>
      <c r="QWR11" s="1585"/>
      <c r="QWS11" s="1585"/>
      <c r="QWT11" s="1585"/>
      <c r="QWU11" s="1585"/>
      <c r="QWV11" s="1585"/>
      <c r="QWW11" s="1585"/>
      <c r="QWX11" s="1585"/>
      <c r="QWY11" s="1585"/>
      <c r="QWZ11" s="1585"/>
      <c r="QXA11" s="1585"/>
      <c r="QXB11" s="1585"/>
      <c r="QXC11" s="1585"/>
      <c r="QXD11" s="1585"/>
      <c r="QXE11" s="1585"/>
      <c r="QXF11" s="1585"/>
      <c r="QXG11" s="1585"/>
      <c r="QXH11" s="1585"/>
      <c r="QXI11" s="1585"/>
      <c r="QXJ11" s="1585"/>
      <c r="QXK11" s="1585"/>
      <c r="QXL11" s="1585"/>
      <c r="QXM11" s="1585"/>
      <c r="QXN11" s="1585"/>
      <c r="QXO11" s="1585"/>
      <c r="QXP11" s="1585"/>
      <c r="QXQ11" s="1585"/>
      <c r="QXR11" s="1585"/>
      <c r="QXS11" s="1585"/>
      <c r="QXT11" s="1585"/>
      <c r="QXU11" s="1585"/>
      <c r="QXV11" s="1585"/>
      <c r="QXW11" s="1585"/>
      <c r="QXX11" s="1585"/>
      <c r="QXY11" s="1585"/>
      <c r="QXZ11" s="1585"/>
      <c r="QYA11" s="1585"/>
      <c r="QYB11" s="1585"/>
      <c r="QYC11" s="1585"/>
      <c r="QYD11" s="1585"/>
      <c r="QYE11" s="1585"/>
      <c r="QYF11" s="1585"/>
      <c r="QYG11" s="1585"/>
      <c r="QYH11" s="1585"/>
      <c r="QYI11" s="1585"/>
      <c r="QYJ11" s="1585"/>
      <c r="QYK11" s="1585"/>
      <c r="QYL11" s="1585"/>
      <c r="QYM11" s="1585"/>
      <c r="QYN11" s="1585"/>
      <c r="QYO11" s="1585"/>
      <c r="QYP11" s="1585"/>
      <c r="QYQ11" s="1585"/>
      <c r="QYR11" s="1585"/>
      <c r="QYS11" s="1585"/>
      <c r="QYT11" s="1585"/>
      <c r="QYU11" s="1585"/>
      <c r="QYV11" s="1585"/>
      <c r="QYW11" s="1585"/>
      <c r="QYX11" s="1585"/>
      <c r="QYY11" s="1585"/>
      <c r="QYZ11" s="1585"/>
      <c r="QZA11" s="1585"/>
      <c r="QZB11" s="1585"/>
      <c r="QZC11" s="1585"/>
      <c r="QZD11" s="1585"/>
      <c r="QZE11" s="1585"/>
      <c r="QZF11" s="1585"/>
      <c r="QZG11" s="1585"/>
      <c r="QZH11" s="1585"/>
      <c r="QZI11" s="1585"/>
      <c r="QZJ11" s="1585"/>
      <c r="QZK11" s="1585"/>
      <c r="QZL11" s="1585"/>
      <c r="QZM11" s="1585"/>
      <c r="QZN11" s="1585"/>
      <c r="QZO11" s="1585"/>
      <c r="QZP11" s="1585"/>
      <c r="QZQ11" s="1585"/>
      <c r="QZR11" s="1585"/>
      <c r="QZS11" s="1585"/>
      <c r="QZT11" s="1585"/>
      <c r="QZU11" s="1585"/>
      <c r="QZV11" s="1585"/>
      <c r="QZW11" s="1585"/>
      <c r="QZX11" s="1585"/>
      <c r="QZY11" s="1585"/>
      <c r="QZZ11" s="1585"/>
      <c r="RAA11" s="1585"/>
      <c r="RAB11" s="1585"/>
      <c r="RAC11" s="1585"/>
      <c r="RAD11" s="1585"/>
      <c r="RAE11" s="1585"/>
      <c r="RAF11" s="1585"/>
      <c r="RAG11" s="1585"/>
      <c r="RAH11" s="1585"/>
      <c r="RAI11" s="1585"/>
      <c r="RAJ11" s="1585"/>
      <c r="RAK11" s="1585"/>
      <c r="RAL11" s="1585"/>
      <c r="RAM11" s="1585"/>
      <c r="RAN11" s="1585"/>
      <c r="RAO11" s="1585"/>
      <c r="RAP11" s="1585"/>
      <c r="RAQ11" s="1585"/>
      <c r="RAR11" s="1585"/>
      <c r="RAS11" s="1585"/>
      <c r="RAT11" s="1585"/>
      <c r="RAU11" s="1585"/>
      <c r="RAV11" s="1585"/>
      <c r="RAW11" s="1585"/>
      <c r="RAX11" s="1585"/>
      <c r="RAY11" s="1585"/>
      <c r="RAZ11" s="1585"/>
      <c r="RBA11" s="1585"/>
      <c r="RBB11" s="1585"/>
      <c r="RBC11" s="1585"/>
      <c r="RBD11" s="1585"/>
      <c r="RBE11" s="1585"/>
      <c r="RBF11" s="1585"/>
      <c r="RBG11" s="1585"/>
      <c r="RBH11" s="1585"/>
      <c r="RBI11" s="1585"/>
      <c r="RBJ11" s="1585"/>
      <c r="RBK11" s="1585"/>
      <c r="RBL11" s="1585"/>
      <c r="RBM11" s="1585"/>
      <c r="RBN11" s="1585"/>
      <c r="RBO11" s="1585"/>
      <c r="RBP11" s="1585"/>
      <c r="RBQ11" s="1585"/>
      <c r="RBR11" s="1585"/>
      <c r="RBS11" s="1585"/>
      <c r="RBT11" s="1585"/>
      <c r="RBU11" s="1585"/>
      <c r="RBV11" s="1585"/>
      <c r="RBW11" s="1585"/>
      <c r="RBX11" s="1585"/>
      <c r="RBY11" s="1585"/>
      <c r="RBZ11" s="1585"/>
      <c r="RCA11" s="1585"/>
      <c r="RCB11" s="1585"/>
      <c r="RCC11" s="1585"/>
      <c r="RCD11" s="1585"/>
      <c r="RCE11" s="1585"/>
      <c r="RCF11" s="1585"/>
      <c r="RCG11" s="1585"/>
      <c r="RCH11" s="1585"/>
      <c r="RCI11" s="1585"/>
      <c r="RCJ11" s="1585"/>
      <c r="RCK11" s="1585"/>
      <c r="RCL11" s="1585"/>
      <c r="RCM11" s="1585"/>
      <c r="RCN11" s="1585"/>
      <c r="RCO11" s="1585"/>
      <c r="RCP11" s="1585"/>
      <c r="RCQ11" s="1585"/>
      <c r="RCR11" s="1585"/>
      <c r="RCS11" s="1585"/>
      <c r="RCT11" s="1585"/>
      <c r="RCU11" s="1585"/>
      <c r="RCV11" s="1585"/>
      <c r="RCW11" s="1585"/>
      <c r="RCX11" s="1585"/>
      <c r="RCY11" s="1585"/>
      <c r="RCZ11" s="1585"/>
      <c r="RDA11" s="1585"/>
      <c r="RDB11" s="1585"/>
      <c r="RDC11" s="1585"/>
      <c r="RDD11" s="1585"/>
      <c r="RDE11" s="1585"/>
      <c r="RDF11" s="1585"/>
      <c r="RDG11" s="1585"/>
      <c r="RDH11" s="1585"/>
      <c r="RDI11" s="1585"/>
      <c r="RDJ11" s="1585"/>
      <c r="RDK11" s="1585"/>
      <c r="RDL11" s="1585"/>
      <c r="RDM11" s="1585"/>
      <c r="RDN11" s="1585"/>
      <c r="RDO11" s="1585"/>
      <c r="RDP11" s="1585"/>
      <c r="RDQ11" s="1585"/>
      <c r="RDR11" s="1585"/>
      <c r="RDS11" s="1585"/>
      <c r="RDT11" s="1585"/>
      <c r="RDU11" s="1585"/>
      <c r="RDV11" s="1585"/>
      <c r="RDW11" s="1585"/>
      <c r="RDX11" s="1585"/>
      <c r="RDY11" s="1585"/>
      <c r="RDZ11" s="1585"/>
      <c r="REA11" s="1585"/>
      <c r="REB11" s="1585"/>
      <c r="REC11" s="1585"/>
      <c r="RED11" s="1585"/>
      <c r="REE11" s="1585"/>
      <c r="REF11" s="1585"/>
      <c r="REG11" s="1585"/>
      <c r="REH11" s="1585"/>
      <c r="REI11" s="1585"/>
      <c r="REJ11" s="1585"/>
      <c r="REK11" s="1585"/>
      <c r="REL11" s="1585"/>
      <c r="REM11" s="1585"/>
      <c r="REN11" s="1585"/>
      <c r="REO11" s="1585"/>
      <c r="REP11" s="1585"/>
      <c r="REQ11" s="1585"/>
      <c r="RER11" s="1585"/>
      <c r="RES11" s="1585"/>
      <c r="RET11" s="1585"/>
      <c r="REU11" s="1585"/>
      <c r="REV11" s="1585"/>
      <c r="REW11" s="1585"/>
      <c r="REX11" s="1585"/>
      <c r="REY11" s="1585"/>
      <c r="REZ11" s="1585"/>
      <c r="RFA11" s="1585"/>
      <c r="RFB11" s="1585"/>
      <c r="RFC11" s="1585"/>
      <c r="RFD11" s="1585"/>
      <c r="RFE11" s="1585"/>
      <c r="RFF11" s="1585"/>
      <c r="RFG11" s="1585"/>
      <c r="RFH11" s="1585"/>
      <c r="RFI11" s="1585"/>
      <c r="RFJ11" s="1585"/>
      <c r="RFK11" s="1585"/>
      <c r="RFL11" s="1585"/>
      <c r="RFM11" s="1585"/>
      <c r="RFN11" s="1585"/>
      <c r="RFO11" s="1585"/>
      <c r="RFP11" s="1585"/>
      <c r="RFQ11" s="1585"/>
      <c r="RFR11" s="1585"/>
      <c r="RFS11" s="1585"/>
      <c r="RFT11" s="1585"/>
      <c r="RFU11" s="1585"/>
      <c r="RFV11" s="1585"/>
      <c r="RFW11" s="1585"/>
      <c r="RFX11" s="1585"/>
      <c r="RFY11" s="1585"/>
      <c r="RFZ11" s="1585"/>
      <c r="RGA11" s="1585"/>
      <c r="RGB11" s="1585"/>
      <c r="RGC11" s="1585"/>
      <c r="RGD11" s="1585"/>
      <c r="RGE11" s="1585"/>
      <c r="RGF11" s="1585"/>
      <c r="RGG11" s="1585"/>
      <c r="RGH11" s="1585"/>
      <c r="RGI11" s="1585"/>
      <c r="RGJ11" s="1585"/>
      <c r="RGK11" s="1585"/>
      <c r="RGL11" s="1585"/>
      <c r="RGM11" s="1585"/>
      <c r="RGN11" s="1585"/>
      <c r="RGO11" s="1585"/>
      <c r="RGP11" s="1585"/>
      <c r="RGQ11" s="1585"/>
      <c r="RGR11" s="1585"/>
      <c r="RGS11" s="1585"/>
      <c r="RGT11" s="1585"/>
      <c r="RGU11" s="1585"/>
      <c r="RGV11" s="1585"/>
      <c r="RGW11" s="1585"/>
      <c r="RGX11" s="1585"/>
      <c r="RGY11" s="1585"/>
      <c r="RGZ11" s="1585"/>
      <c r="RHA11" s="1585"/>
      <c r="RHB11" s="1585"/>
      <c r="RHC11" s="1585"/>
      <c r="RHD11" s="1585"/>
      <c r="RHE11" s="1585"/>
      <c r="RHF11" s="1585"/>
      <c r="RHG11" s="1585"/>
      <c r="RHH11" s="1585"/>
      <c r="RHI11" s="1585"/>
      <c r="RHJ11" s="1585"/>
      <c r="RHK11" s="1585"/>
      <c r="RHL11" s="1585"/>
      <c r="RHM11" s="1585"/>
      <c r="RHN11" s="1585"/>
      <c r="RHO11" s="1585"/>
      <c r="RHP11" s="1585"/>
      <c r="RHQ11" s="1585"/>
      <c r="RHR11" s="1585"/>
      <c r="RHS11" s="1585"/>
      <c r="RHT11" s="1585"/>
      <c r="RHU11" s="1585"/>
      <c r="RHV11" s="1585"/>
      <c r="RHW11" s="1585"/>
      <c r="RHX11" s="1585"/>
      <c r="RHY11" s="1585"/>
      <c r="RHZ11" s="1585"/>
      <c r="RIA11" s="1585"/>
      <c r="RIB11" s="1585"/>
      <c r="RIC11" s="1585"/>
      <c r="RID11" s="1585"/>
      <c r="RIE11" s="1585"/>
      <c r="RIF11" s="1585"/>
      <c r="RIG11" s="1585"/>
      <c r="RIH11" s="1585"/>
      <c r="RII11" s="1585"/>
      <c r="RIJ11" s="1585"/>
      <c r="RIK11" s="1585"/>
      <c r="RIL11" s="1585"/>
      <c r="RIM11" s="1585"/>
      <c r="RIN11" s="1585"/>
      <c r="RIO11" s="1585"/>
      <c r="RIP11" s="1585"/>
      <c r="RIQ11" s="1585"/>
      <c r="RIR11" s="1585"/>
      <c r="RIS11" s="1585"/>
      <c r="RIT11" s="1585"/>
      <c r="RIU11" s="1585"/>
      <c r="RIV11" s="1585"/>
      <c r="RIW11" s="1585"/>
      <c r="RIX11" s="1585"/>
      <c r="RIY11" s="1585"/>
      <c r="RIZ11" s="1585"/>
      <c r="RJA11" s="1585"/>
      <c r="RJB11" s="1585"/>
      <c r="RJC11" s="1585"/>
      <c r="RJD11" s="1585"/>
      <c r="RJE11" s="1585"/>
      <c r="RJF11" s="1585"/>
      <c r="RJG11" s="1585"/>
      <c r="RJH11" s="1585"/>
      <c r="RJI11" s="1585"/>
      <c r="RJJ11" s="1585"/>
      <c r="RJK11" s="1585"/>
      <c r="RJL11" s="1585"/>
      <c r="RJM11" s="1585"/>
      <c r="RJN11" s="1585"/>
      <c r="RJO11" s="1585"/>
      <c r="RJP11" s="1585"/>
      <c r="RJQ11" s="1585"/>
      <c r="RJR11" s="1585"/>
      <c r="RJS11" s="1585"/>
      <c r="RJT11" s="1585"/>
      <c r="RJU11" s="1585"/>
      <c r="RJV11" s="1585"/>
      <c r="RJW11" s="1585"/>
      <c r="RJX11" s="1585"/>
      <c r="RJY11" s="1585"/>
      <c r="RJZ11" s="1585"/>
      <c r="RKA11" s="1585"/>
      <c r="RKB11" s="1585"/>
      <c r="RKC11" s="1585"/>
      <c r="RKD11" s="1585"/>
      <c r="RKE11" s="1585"/>
      <c r="RKF11" s="1585"/>
      <c r="RKG11" s="1585"/>
      <c r="RKH11" s="1585"/>
      <c r="RKI11" s="1585"/>
      <c r="RKJ11" s="1585"/>
      <c r="RKK11" s="1585"/>
      <c r="RKL11" s="1585"/>
      <c r="RKM11" s="1585"/>
      <c r="RKN11" s="1585"/>
      <c r="RKO11" s="1585"/>
      <c r="RKP11" s="1585"/>
      <c r="RKQ11" s="1585"/>
      <c r="RKR11" s="1585"/>
      <c r="RKS11" s="1585"/>
      <c r="RKT11" s="1585"/>
      <c r="RKU11" s="1585"/>
      <c r="RKV11" s="1585"/>
      <c r="RKW11" s="1585"/>
      <c r="RKX11" s="1585"/>
      <c r="RKY11" s="1585"/>
      <c r="RKZ11" s="1585"/>
      <c r="RLA11" s="1585"/>
      <c r="RLB11" s="1585"/>
      <c r="RLC11" s="1585"/>
      <c r="RLD11" s="1585"/>
      <c r="RLE11" s="1585"/>
      <c r="RLF11" s="1585"/>
      <c r="RLG11" s="1585"/>
      <c r="RLH11" s="1585"/>
      <c r="RLI11" s="1585"/>
      <c r="RLJ11" s="1585"/>
      <c r="RLK11" s="1585"/>
      <c r="RLL11" s="1585"/>
      <c r="RLM11" s="1585"/>
      <c r="RLN11" s="1585"/>
      <c r="RLO11" s="1585"/>
      <c r="RLP11" s="1585"/>
      <c r="RLQ11" s="1585"/>
      <c r="RLR11" s="1585"/>
      <c r="RLS11" s="1585"/>
      <c r="RLT11" s="1585"/>
      <c r="RLU11" s="1585"/>
      <c r="RLV11" s="1585"/>
      <c r="RLW11" s="1585"/>
      <c r="RLX11" s="1585"/>
      <c r="RLY11" s="1585"/>
      <c r="RLZ11" s="1585"/>
      <c r="RMA11" s="1585"/>
      <c r="RMB11" s="1585"/>
      <c r="RMC11" s="1585"/>
      <c r="RMD11" s="1585"/>
      <c r="RME11" s="1585"/>
      <c r="RMF11" s="1585"/>
      <c r="RMG11" s="1585"/>
      <c r="RMH11" s="1585"/>
      <c r="RMI11" s="1585"/>
      <c r="RMJ11" s="1585"/>
      <c r="RMK11" s="1585"/>
      <c r="RML11" s="1585"/>
      <c r="RMM11" s="1585"/>
      <c r="RMN11" s="1585"/>
      <c r="RMO11" s="1585"/>
      <c r="RMP11" s="1585"/>
      <c r="RMQ11" s="1585"/>
      <c r="RMR11" s="1585"/>
      <c r="RMS11" s="1585"/>
      <c r="RMT11" s="1585"/>
      <c r="RMU11" s="1585"/>
      <c r="RMV11" s="1585"/>
      <c r="RMW11" s="1585"/>
      <c r="RMX11" s="1585"/>
      <c r="RMY11" s="1585"/>
      <c r="RMZ11" s="1585"/>
      <c r="RNA11" s="1585"/>
      <c r="RNB11" s="1585"/>
      <c r="RNC11" s="1585"/>
      <c r="RND11" s="1585"/>
      <c r="RNE11" s="1585"/>
      <c r="RNF11" s="1585"/>
      <c r="RNG11" s="1585"/>
      <c r="RNH11" s="1585"/>
      <c r="RNI11" s="1585"/>
      <c r="RNJ11" s="1585"/>
      <c r="RNK11" s="1585"/>
      <c r="RNL11" s="1585"/>
      <c r="RNM11" s="1585"/>
      <c r="RNN11" s="1585"/>
      <c r="RNO11" s="1585"/>
      <c r="RNP11" s="1585"/>
      <c r="RNQ11" s="1585"/>
      <c r="RNR11" s="1585"/>
      <c r="RNS11" s="1585"/>
      <c r="RNT11" s="1585"/>
      <c r="RNU11" s="1585"/>
      <c r="RNV11" s="1585"/>
      <c r="RNW11" s="1585"/>
      <c r="RNX11" s="1585"/>
      <c r="RNY11" s="1585"/>
      <c r="RNZ11" s="1585"/>
      <c r="ROA11" s="1585"/>
      <c r="ROB11" s="1585"/>
      <c r="ROC11" s="1585"/>
      <c r="ROD11" s="1585"/>
      <c r="ROE11" s="1585"/>
      <c r="ROF11" s="1585"/>
      <c r="ROG11" s="1585"/>
      <c r="ROH11" s="1585"/>
      <c r="ROI11" s="1585"/>
      <c r="ROJ11" s="1585"/>
      <c r="ROK11" s="1585"/>
      <c r="ROL11" s="1585"/>
      <c r="ROM11" s="1585"/>
      <c r="RON11" s="1585"/>
      <c r="ROO11" s="1585"/>
      <c r="ROP11" s="1585"/>
      <c r="ROQ11" s="1585"/>
      <c r="ROR11" s="1585"/>
      <c r="ROS11" s="1585"/>
      <c r="ROT11" s="1585"/>
      <c r="ROU11" s="1585"/>
      <c r="ROV11" s="1585"/>
      <c r="ROW11" s="1585"/>
      <c r="ROX11" s="1585"/>
      <c r="ROY11" s="1585"/>
      <c r="ROZ11" s="1585"/>
      <c r="RPA11" s="1585"/>
      <c r="RPB11" s="1585"/>
      <c r="RPC11" s="1585"/>
      <c r="RPD11" s="1585"/>
      <c r="RPE11" s="1585"/>
      <c r="RPF11" s="1585"/>
      <c r="RPG11" s="1585"/>
      <c r="RPH11" s="1585"/>
      <c r="RPI11" s="1585"/>
      <c r="RPJ11" s="1585"/>
      <c r="RPK11" s="1585"/>
      <c r="RPL11" s="1585"/>
      <c r="RPM11" s="1585"/>
      <c r="RPN11" s="1585"/>
      <c r="RPO11" s="1585"/>
      <c r="RPP11" s="1585"/>
      <c r="RPQ11" s="1585"/>
      <c r="RPR11" s="1585"/>
      <c r="RPS11" s="1585"/>
      <c r="RPT11" s="1585"/>
      <c r="RPU11" s="1585"/>
      <c r="RPV11" s="1585"/>
      <c r="RPW11" s="1585"/>
      <c r="RPX11" s="1585"/>
      <c r="RPY11" s="1585"/>
      <c r="RPZ11" s="1585"/>
      <c r="RQA11" s="1585"/>
      <c r="RQB11" s="1585"/>
      <c r="RQC11" s="1585"/>
      <c r="RQD11" s="1585"/>
      <c r="RQE11" s="1585"/>
      <c r="RQF11" s="1585"/>
      <c r="RQG11" s="1585"/>
      <c r="RQH11" s="1585"/>
      <c r="RQI11" s="1585"/>
      <c r="RQJ11" s="1585"/>
      <c r="RQK11" s="1585"/>
      <c r="RQL11" s="1585"/>
      <c r="RQM11" s="1585"/>
      <c r="RQN11" s="1585"/>
      <c r="RQO11" s="1585"/>
      <c r="RQP11" s="1585"/>
      <c r="RQQ11" s="1585"/>
      <c r="RQR11" s="1585"/>
      <c r="RQS11" s="1585"/>
      <c r="RQT11" s="1585"/>
      <c r="RQU11" s="1585"/>
      <c r="RQV11" s="1585"/>
      <c r="RQW11" s="1585"/>
      <c r="RQX11" s="1585"/>
      <c r="RQY11" s="1585"/>
      <c r="RQZ11" s="1585"/>
      <c r="RRA11" s="1585"/>
      <c r="RRB11" s="1585"/>
      <c r="RRC11" s="1585"/>
      <c r="RRD11" s="1585"/>
      <c r="RRE11" s="1585"/>
      <c r="RRF11" s="1585"/>
      <c r="RRG11" s="1585"/>
      <c r="RRH11" s="1585"/>
      <c r="RRI11" s="1585"/>
      <c r="RRJ11" s="1585"/>
      <c r="RRK11" s="1585"/>
      <c r="RRL11" s="1585"/>
      <c r="RRM11" s="1585"/>
      <c r="RRN11" s="1585"/>
      <c r="RRO11" s="1585"/>
      <c r="RRP11" s="1585"/>
      <c r="RRQ11" s="1585"/>
      <c r="RRR11" s="1585"/>
      <c r="RRS11" s="1585"/>
      <c r="RRT11" s="1585"/>
      <c r="RRU11" s="1585"/>
      <c r="RRV11" s="1585"/>
      <c r="RRW11" s="1585"/>
      <c r="RRX11" s="1585"/>
      <c r="RRY11" s="1585"/>
      <c r="RRZ11" s="1585"/>
      <c r="RSA11" s="1585"/>
      <c r="RSB11" s="1585"/>
      <c r="RSC11" s="1585"/>
      <c r="RSD11" s="1585"/>
      <c r="RSE11" s="1585"/>
      <c r="RSF11" s="1585"/>
      <c r="RSG11" s="1585"/>
      <c r="RSH11" s="1585"/>
      <c r="RSI11" s="1585"/>
      <c r="RSJ11" s="1585"/>
      <c r="RSK11" s="1585"/>
      <c r="RSL11" s="1585"/>
      <c r="RSM11" s="1585"/>
      <c r="RSN11" s="1585"/>
      <c r="RSO11" s="1585"/>
      <c r="RSP11" s="1585"/>
      <c r="RSQ11" s="1585"/>
      <c r="RSR11" s="1585"/>
      <c r="RSS11" s="1585"/>
      <c r="RST11" s="1585"/>
      <c r="RSU11" s="1585"/>
      <c r="RSV11" s="1585"/>
      <c r="RSW11" s="1585"/>
      <c r="RSX11" s="1585"/>
      <c r="RSY11" s="1585"/>
      <c r="RSZ11" s="1585"/>
      <c r="RTA11" s="1585"/>
      <c r="RTB11" s="1585"/>
      <c r="RTC11" s="1585"/>
      <c r="RTD11" s="1585"/>
      <c r="RTE11" s="1585"/>
      <c r="RTF11" s="1585"/>
      <c r="RTG11" s="1585"/>
      <c r="RTH11" s="1585"/>
      <c r="RTI11" s="1585"/>
      <c r="RTJ11" s="1585"/>
      <c r="RTK11" s="1585"/>
      <c r="RTL11" s="1585"/>
      <c r="RTM11" s="1585"/>
      <c r="RTN11" s="1585"/>
      <c r="RTO11" s="1585"/>
      <c r="RTP11" s="1585"/>
      <c r="RTQ11" s="1585"/>
      <c r="RTR11" s="1585"/>
      <c r="RTS11" s="1585"/>
      <c r="RTT11" s="1585"/>
      <c r="RTU11" s="1585"/>
      <c r="RTV11" s="1585"/>
      <c r="RTW11" s="1585"/>
      <c r="RTX11" s="1585"/>
      <c r="RTY11" s="1585"/>
      <c r="RTZ11" s="1585"/>
      <c r="RUA11" s="1585"/>
      <c r="RUB11" s="1585"/>
      <c r="RUC11" s="1585"/>
      <c r="RUD11" s="1585"/>
      <c r="RUE11" s="1585"/>
      <c r="RUF11" s="1585"/>
      <c r="RUG11" s="1585"/>
      <c r="RUH11" s="1585"/>
      <c r="RUI11" s="1585"/>
      <c r="RUJ11" s="1585"/>
      <c r="RUK11" s="1585"/>
      <c r="RUL11" s="1585"/>
      <c r="RUM11" s="1585"/>
      <c r="RUN11" s="1585"/>
      <c r="RUO11" s="1585"/>
      <c r="RUP11" s="1585"/>
      <c r="RUQ11" s="1585"/>
      <c r="RUR11" s="1585"/>
      <c r="RUS11" s="1585"/>
      <c r="RUT11" s="1585"/>
      <c r="RUU11" s="1585"/>
      <c r="RUV11" s="1585"/>
      <c r="RUW11" s="1585"/>
      <c r="RUX11" s="1585"/>
      <c r="RUY11" s="1585"/>
      <c r="RUZ11" s="1585"/>
      <c r="RVA11" s="1585"/>
      <c r="RVB11" s="1585"/>
      <c r="RVC11" s="1585"/>
      <c r="RVD11" s="1585"/>
      <c r="RVE11" s="1585"/>
      <c r="RVF11" s="1585"/>
      <c r="RVG11" s="1585"/>
      <c r="RVH11" s="1585"/>
      <c r="RVI11" s="1585"/>
      <c r="RVJ11" s="1585"/>
      <c r="RVK11" s="1585"/>
      <c r="RVL11" s="1585"/>
      <c r="RVM11" s="1585"/>
      <c r="RVN11" s="1585"/>
      <c r="RVO11" s="1585"/>
      <c r="RVP11" s="1585"/>
      <c r="RVQ11" s="1585"/>
      <c r="RVR11" s="1585"/>
      <c r="RVS11" s="1585"/>
      <c r="RVT11" s="1585"/>
      <c r="RVU11" s="1585"/>
      <c r="RVV11" s="1585"/>
      <c r="RVW11" s="1585"/>
      <c r="RVX11" s="1585"/>
      <c r="RVY11" s="1585"/>
      <c r="RVZ11" s="1585"/>
      <c r="RWA11" s="1585"/>
      <c r="RWB11" s="1585"/>
      <c r="RWC11" s="1585"/>
      <c r="RWD11" s="1585"/>
      <c r="RWE11" s="1585"/>
      <c r="RWF11" s="1585"/>
      <c r="RWG11" s="1585"/>
      <c r="RWH11" s="1585"/>
      <c r="RWI11" s="1585"/>
      <c r="RWJ11" s="1585"/>
      <c r="RWK11" s="1585"/>
      <c r="RWL11" s="1585"/>
      <c r="RWM11" s="1585"/>
      <c r="RWN11" s="1585"/>
      <c r="RWO11" s="1585"/>
      <c r="RWP11" s="1585"/>
      <c r="RWQ11" s="1585"/>
      <c r="RWR11" s="1585"/>
      <c r="RWS11" s="1585"/>
      <c r="RWT11" s="1585"/>
      <c r="RWU11" s="1585"/>
      <c r="RWV11" s="1585"/>
      <c r="RWW11" s="1585"/>
      <c r="RWX11" s="1585"/>
      <c r="RWY11" s="1585"/>
      <c r="RWZ11" s="1585"/>
      <c r="RXA11" s="1585"/>
      <c r="RXB11" s="1585"/>
      <c r="RXC11" s="1585"/>
      <c r="RXD11" s="1585"/>
      <c r="RXE11" s="1585"/>
      <c r="RXF11" s="1585"/>
      <c r="RXG11" s="1585"/>
      <c r="RXH11" s="1585"/>
      <c r="RXI11" s="1585"/>
      <c r="RXJ11" s="1585"/>
      <c r="RXK11" s="1585"/>
      <c r="RXL11" s="1585"/>
      <c r="RXM11" s="1585"/>
      <c r="RXN11" s="1585"/>
      <c r="RXO11" s="1585"/>
      <c r="RXP11" s="1585"/>
      <c r="RXQ11" s="1585"/>
      <c r="RXR11" s="1585"/>
      <c r="RXS11" s="1585"/>
      <c r="RXT11" s="1585"/>
      <c r="RXU11" s="1585"/>
      <c r="RXV11" s="1585"/>
      <c r="RXW11" s="1585"/>
      <c r="RXX11" s="1585"/>
      <c r="RXY11" s="1585"/>
      <c r="RXZ11" s="1585"/>
      <c r="RYA11" s="1585"/>
      <c r="RYB11" s="1585"/>
      <c r="RYC11" s="1585"/>
      <c r="RYD11" s="1585"/>
      <c r="RYE11" s="1585"/>
      <c r="RYF11" s="1585"/>
      <c r="RYG11" s="1585"/>
      <c r="RYH11" s="1585"/>
      <c r="RYI11" s="1585"/>
      <c r="RYJ11" s="1585"/>
      <c r="RYK11" s="1585"/>
      <c r="RYL11" s="1585"/>
      <c r="RYM11" s="1585"/>
      <c r="RYN11" s="1585"/>
      <c r="RYO11" s="1585"/>
      <c r="RYP11" s="1585"/>
      <c r="RYQ11" s="1585"/>
      <c r="RYR11" s="1585"/>
      <c r="RYS11" s="1585"/>
      <c r="RYT11" s="1585"/>
      <c r="RYU11" s="1585"/>
      <c r="RYV11" s="1585"/>
      <c r="RYW11" s="1585"/>
      <c r="RYX11" s="1585"/>
      <c r="RYY11" s="1585"/>
      <c r="RYZ11" s="1585"/>
      <c r="RZA11" s="1585"/>
      <c r="RZB11" s="1585"/>
      <c r="RZC11" s="1585"/>
      <c r="RZD11" s="1585"/>
      <c r="RZE11" s="1585"/>
      <c r="RZF11" s="1585"/>
      <c r="RZG11" s="1585"/>
      <c r="RZH11" s="1585"/>
      <c r="RZI11" s="1585"/>
      <c r="RZJ11" s="1585"/>
      <c r="RZK11" s="1585"/>
      <c r="RZL11" s="1585"/>
      <c r="RZM11" s="1585"/>
      <c r="RZN11" s="1585"/>
      <c r="RZO11" s="1585"/>
      <c r="RZP11" s="1585"/>
      <c r="RZQ11" s="1585"/>
      <c r="RZR11" s="1585"/>
      <c r="RZS11" s="1585"/>
      <c r="RZT11" s="1585"/>
      <c r="RZU11" s="1585"/>
      <c r="RZV11" s="1585"/>
      <c r="RZW11" s="1585"/>
      <c r="RZX11" s="1585"/>
      <c r="RZY11" s="1585"/>
      <c r="RZZ11" s="1585"/>
      <c r="SAA11" s="1585"/>
      <c r="SAB11" s="1585"/>
      <c r="SAC11" s="1585"/>
      <c r="SAD11" s="1585"/>
      <c r="SAE11" s="1585"/>
      <c r="SAF11" s="1585"/>
      <c r="SAG11" s="1585"/>
      <c r="SAH11" s="1585"/>
      <c r="SAI11" s="1585"/>
      <c r="SAJ11" s="1585"/>
      <c r="SAK11" s="1585"/>
      <c r="SAL11" s="1585"/>
      <c r="SAM11" s="1585"/>
      <c r="SAN11" s="1585"/>
      <c r="SAO11" s="1585"/>
      <c r="SAP11" s="1585"/>
      <c r="SAQ11" s="1585"/>
      <c r="SAR11" s="1585"/>
      <c r="SAS11" s="1585"/>
      <c r="SAT11" s="1585"/>
      <c r="SAU11" s="1585"/>
      <c r="SAV11" s="1585"/>
      <c r="SAW11" s="1585"/>
      <c r="SAX11" s="1585"/>
      <c r="SAY11" s="1585"/>
      <c r="SAZ11" s="1585"/>
      <c r="SBA11" s="1585"/>
      <c r="SBB11" s="1585"/>
      <c r="SBC11" s="1585"/>
      <c r="SBD11" s="1585"/>
      <c r="SBE11" s="1585"/>
      <c r="SBF11" s="1585"/>
      <c r="SBG11" s="1585"/>
      <c r="SBH11" s="1585"/>
      <c r="SBI11" s="1585"/>
      <c r="SBJ11" s="1585"/>
      <c r="SBK11" s="1585"/>
      <c r="SBL11" s="1585"/>
      <c r="SBM11" s="1585"/>
      <c r="SBN11" s="1585"/>
      <c r="SBO11" s="1585"/>
      <c r="SBP11" s="1585"/>
      <c r="SBQ11" s="1585"/>
      <c r="SBR11" s="1585"/>
      <c r="SBS11" s="1585"/>
      <c r="SBT11" s="1585"/>
      <c r="SBU11" s="1585"/>
      <c r="SBV11" s="1585"/>
      <c r="SBW11" s="1585"/>
      <c r="SBX11" s="1585"/>
      <c r="SBY11" s="1585"/>
      <c r="SBZ11" s="1585"/>
      <c r="SCA11" s="1585"/>
      <c r="SCB11" s="1585"/>
      <c r="SCC11" s="1585"/>
      <c r="SCD11" s="1585"/>
      <c r="SCE11" s="1585"/>
      <c r="SCF11" s="1585"/>
      <c r="SCG11" s="1585"/>
      <c r="SCH11" s="1585"/>
      <c r="SCI11" s="1585"/>
      <c r="SCJ11" s="1585"/>
      <c r="SCK11" s="1585"/>
      <c r="SCL11" s="1585"/>
      <c r="SCM11" s="1585"/>
      <c r="SCN11" s="1585"/>
      <c r="SCO11" s="1585"/>
      <c r="SCP11" s="1585"/>
      <c r="SCQ11" s="1585"/>
      <c r="SCR11" s="1585"/>
      <c r="SCS11" s="1585"/>
      <c r="SCT11" s="1585"/>
      <c r="SCU11" s="1585"/>
      <c r="SCV11" s="1585"/>
      <c r="SCW11" s="1585"/>
      <c r="SCX11" s="1585"/>
      <c r="SCY11" s="1585"/>
      <c r="SCZ11" s="1585"/>
      <c r="SDA11" s="1585"/>
      <c r="SDB11" s="1585"/>
      <c r="SDC11" s="1585"/>
      <c r="SDD11" s="1585"/>
      <c r="SDE11" s="1585"/>
      <c r="SDF11" s="1585"/>
      <c r="SDG11" s="1585"/>
      <c r="SDH11" s="1585"/>
      <c r="SDI11" s="1585"/>
      <c r="SDJ11" s="1585"/>
      <c r="SDK11" s="1585"/>
      <c r="SDL11" s="1585"/>
      <c r="SDM11" s="1585"/>
      <c r="SDN11" s="1585"/>
      <c r="SDO11" s="1585"/>
      <c r="SDP11" s="1585"/>
      <c r="SDQ11" s="1585"/>
      <c r="SDR11" s="1585"/>
      <c r="SDS11" s="1585"/>
      <c r="SDT11" s="1585"/>
      <c r="SDU11" s="1585"/>
      <c r="SDV11" s="1585"/>
      <c r="SDW11" s="1585"/>
      <c r="SDX11" s="1585"/>
      <c r="SDY11" s="1585"/>
      <c r="SDZ11" s="1585"/>
      <c r="SEA11" s="1585"/>
      <c r="SEB11" s="1585"/>
      <c r="SEC11" s="1585"/>
      <c r="SED11" s="1585"/>
      <c r="SEE11" s="1585"/>
      <c r="SEF11" s="1585"/>
      <c r="SEG11" s="1585"/>
      <c r="SEH11" s="1585"/>
      <c r="SEI11" s="1585"/>
      <c r="SEJ11" s="1585"/>
      <c r="SEK11" s="1585"/>
      <c r="SEL11" s="1585"/>
      <c r="SEM11" s="1585"/>
      <c r="SEN11" s="1585"/>
      <c r="SEO11" s="1585"/>
      <c r="SEP11" s="1585"/>
      <c r="SEQ11" s="1585"/>
      <c r="SER11" s="1585"/>
      <c r="SES11" s="1585"/>
      <c r="SET11" s="1585"/>
      <c r="SEU11" s="1585"/>
      <c r="SEV11" s="1585"/>
      <c r="SEW11" s="1585"/>
      <c r="SEX11" s="1585"/>
      <c r="SEY11" s="1585"/>
      <c r="SEZ11" s="1585"/>
      <c r="SFA11" s="1585"/>
      <c r="SFB11" s="1585"/>
      <c r="SFC11" s="1585"/>
      <c r="SFD11" s="1585"/>
      <c r="SFE11" s="1585"/>
      <c r="SFF11" s="1585"/>
      <c r="SFG11" s="1585"/>
      <c r="SFH11" s="1585"/>
      <c r="SFI11" s="1585"/>
      <c r="SFJ11" s="1585"/>
      <c r="SFK11" s="1585"/>
      <c r="SFL11" s="1585"/>
      <c r="SFM11" s="1585"/>
      <c r="SFN11" s="1585"/>
      <c r="SFO11" s="1585"/>
      <c r="SFP11" s="1585"/>
      <c r="SFQ11" s="1585"/>
      <c r="SFR11" s="1585"/>
      <c r="SFS11" s="1585"/>
      <c r="SFT11" s="1585"/>
      <c r="SFU11" s="1585"/>
      <c r="SFV11" s="1585"/>
      <c r="SFW11" s="1585"/>
      <c r="SFX11" s="1585"/>
      <c r="SFY11" s="1585"/>
      <c r="SFZ11" s="1585"/>
      <c r="SGA11" s="1585"/>
      <c r="SGB11" s="1585"/>
      <c r="SGC11" s="1585"/>
      <c r="SGD11" s="1585"/>
      <c r="SGE11" s="1585"/>
      <c r="SGF11" s="1585"/>
      <c r="SGG11" s="1585"/>
      <c r="SGH11" s="1585"/>
      <c r="SGI11" s="1585"/>
      <c r="SGJ11" s="1585"/>
      <c r="SGK11" s="1585"/>
      <c r="SGL11" s="1585"/>
      <c r="SGM11" s="1585"/>
      <c r="SGN11" s="1585"/>
      <c r="SGO11" s="1585"/>
      <c r="SGP11" s="1585"/>
      <c r="SGQ11" s="1585"/>
      <c r="SGR11" s="1585"/>
      <c r="SGS11" s="1585"/>
      <c r="SGT11" s="1585"/>
      <c r="SGU11" s="1585"/>
      <c r="SGV11" s="1585"/>
      <c r="SGW11" s="1585"/>
      <c r="SGX11" s="1585"/>
      <c r="SGY11" s="1585"/>
      <c r="SGZ11" s="1585"/>
      <c r="SHA11" s="1585"/>
      <c r="SHB11" s="1585"/>
      <c r="SHC11" s="1585"/>
      <c r="SHD11" s="1585"/>
      <c r="SHE11" s="1585"/>
      <c r="SHF11" s="1585"/>
      <c r="SHG11" s="1585"/>
      <c r="SHH11" s="1585"/>
      <c r="SHI11" s="1585"/>
      <c r="SHJ11" s="1585"/>
      <c r="SHK11" s="1585"/>
      <c r="SHL11" s="1585"/>
      <c r="SHM11" s="1585"/>
      <c r="SHN11" s="1585"/>
      <c r="SHO11" s="1585"/>
      <c r="SHP11" s="1585"/>
      <c r="SHQ11" s="1585"/>
      <c r="SHR11" s="1585"/>
      <c r="SHS11" s="1585"/>
      <c r="SHT11" s="1585"/>
      <c r="SHU11" s="1585"/>
      <c r="SHV11" s="1585"/>
      <c r="SHW11" s="1585"/>
      <c r="SHX11" s="1585"/>
      <c r="SHY11" s="1585"/>
      <c r="SHZ11" s="1585"/>
      <c r="SIA11" s="1585"/>
      <c r="SIB11" s="1585"/>
      <c r="SIC11" s="1585"/>
      <c r="SID11" s="1585"/>
      <c r="SIE11" s="1585"/>
      <c r="SIF11" s="1585"/>
      <c r="SIG11" s="1585"/>
      <c r="SIH11" s="1585"/>
      <c r="SII11" s="1585"/>
      <c r="SIJ11" s="1585"/>
      <c r="SIK11" s="1585"/>
      <c r="SIL11" s="1585"/>
      <c r="SIM11" s="1585"/>
      <c r="SIN11" s="1585"/>
      <c r="SIO11" s="1585"/>
      <c r="SIP11" s="1585"/>
      <c r="SIQ11" s="1585"/>
      <c r="SIR11" s="1585"/>
      <c r="SIS11" s="1585"/>
      <c r="SIT11" s="1585"/>
      <c r="SIU11" s="1585"/>
      <c r="SIV11" s="1585"/>
      <c r="SIW11" s="1585"/>
      <c r="SIX11" s="1585"/>
      <c r="SIY11" s="1585"/>
      <c r="SIZ11" s="1585"/>
      <c r="SJA11" s="1585"/>
      <c r="SJB11" s="1585"/>
      <c r="SJC11" s="1585"/>
      <c r="SJD11" s="1585"/>
      <c r="SJE11" s="1585"/>
      <c r="SJF11" s="1585"/>
      <c r="SJG11" s="1585"/>
      <c r="SJH11" s="1585"/>
      <c r="SJI11" s="1585"/>
      <c r="SJJ11" s="1585"/>
      <c r="SJK11" s="1585"/>
      <c r="SJL11" s="1585"/>
      <c r="SJM11" s="1585"/>
      <c r="SJN11" s="1585"/>
      <c r="SJO11" s="1585"/>
      <c r="SJP11" s="1585"/>
      <c r="SJQ11" s="1585"/>
      <c r="SJR11" s="1585"/>
      <c r="SJS11" s="1585"/>
      <c r="SJT11" s="1585"/>
      <c r="SJU11" s="1585"/>
      <c r="SJV11" s="1585"/>
      <c r="SJW11" s="1585"/>
      <c r="SJX11" s="1585"/>
      <c r="SJY11" s="1585"/>
      <c r="SJZ11" s="1585"/>
      <c r="SKA11" s="1585"/>
      <c r="SKB11" s="1585"/>
      <c r="SKC11" s="1585"/>
      <c r="SKD11" s="1585"/>
      <c r="SKE11" s="1585"/>
      <c r="SKF11" s="1585"/>
      <c r="SKG11" s="1585"/>
      <c r="SKH11" s="1585"/>
      <c r="SKI11" s="1585"/>
      <c r="SKJ11" s="1585"/>
      <c r="SKK11" s="1585"/>
      <c r="SKL11" s="1585"/>
      <c r="SKM11" s="1585"/>
      <c r="SKN11" s="1585"/>
      <c r="SKO11" s="1585"/>
      <c r="SKP11" s="1585"/>
      <c r="SKQ11" s="1585"/>
      <c r="SKR11" s="1585"/>
      <c r="SKS11" s="1585"/>
      <c r="SKT11" s="1585"/>
      <c r="SKU11" s="1585"/>
      <c r="SKV11" s="1585"/>
      <c r="SKW11" s="1585"/>
      <c r="SKX11" s="1585"/>
      <c r="SKY11" s="1585"/>
      <c r="SKZ11" s="1585"/>
      <c r="SLA11" s="1585"/>
      <c r="SLB11" s="1585"/>
      <c r="SLC11" s="1585"/>
      <c r="SLD11" s="1585"/>
      <c r="SLE11" s="1585"/>
      <c r="SLF11" s="1585"/>
      <c r="SLG11" s="1585"/>
      <c r="SLH11" s="1585"/>
      <c r="SLI11" s="1585"/>
      <c r="SLJ11" s="1585"/>
      <c r="SLK11" s="1585"/>
      <c r="SLL11" s="1585"/>
      <c r="SLM11" s="1585"/>
      <c r="SLN11" s="1585"/>
      <c r="SLO11" s="1585"/>
      <c r="SLP11" s="1585"/>
      <c r="SLQ11" s="1585"/>
      <c r="SLR11" s="1585"/>
      <c r="SLS11" s="1585"/>
      <c r="SLT11" s="1585"/>
      <c r="SLU11" s="1585"/>
      <c r="SLV11" s="1585"/>
      <c r="SLW11" s="1585"/>
      <c r="SLX11" s="1585"/>
      <c r="SLY11" s="1585"/>
      <c r="SLZ11" s="1585"/>
      <c r="SMA11" s="1585"/>
      <c r="SMB11" s="1585"/>
      <c r="SMC11" s="1585"/>
      <c r="SMD11" s="1585"/>
      <c r="SME11" s="1585"/>
      <c r="SMF11" s="1585"/>
      <c r="SMG11" s="1585"/>
      <c r="SMH11" s="1585"/>
      <c r="SMI11" s="1585"/>
      <c r="SMJ11" s="1585"/>
      <c r="SMK11" s="1585"/>
      <c r="SML11" s="1585"/>
      <c r="SMM11" s="1585"/>
      <c r="SMN11" s="1585"/>
      <c r="SMO11" s="1585"/>
      <c r="SMP11" s="1585"/>
      <c r="SMQ11" s="1585"/>
      <c r="SMR11" s="1585"/>
      <c r="SMS11" s="1585"/>
      <c r="SMT11" s="1585"/>
      <c r="SMU11" s="1585"/>
      <c r="SMV11" s="1585"/>
      <c r="SMW11" s="1585"/>
      <c r="SMX11" s="1585"/>
      <c r="SMY11" s="1585"/>
      <c r="SMZ11" s="1585"/>
      <c r="SNA11" s="1585"/>
      <c r="SNB11" s="1585"/>
      <c r="SNC11" s="1585"/>
      <c r="SND11" s="1585"/>
      <c r="SNE11" s="1585"/>
      <c r="SNF11" s="1585"/>
      <c r="SNG11" s="1585"/>
      <c r="SNH11" s="1585"/>
      <c r="SNI11" s="1585"/>
      <c r="SNJ11" s="1585"/>
      <c r="SNK11" s="1585"/>
      <c r="SNL11" s="1585"/>
      <c r="SNM11" s="1585"/>
      <c r="SNN11" s="1585"/>
      <c r="SNO11" s="1585"/>
      <c r="SNP11" s="1585"/>
      <c r="SNQ11" s="1585"/>
      <c r="SNR11" s="1585"/>
      <c r="SNS11" s="1585"/>
      <c r="SNT11" s="1585"/>
      <c r="SNU11" s="1585"/>
      <c r="SNV11" s="1585"/>
      <c r="SNW11" s="1585"/>
      <c r="SNX11" s="1585"/>
      <c r="SNY11" s="1585"/>
      <c r="SNZ11" s="1585"/>
      <c r="SOA11" s="1585"/>
      <c r="SOB11" s="1585"/>
      <c r="SOC11" s="1585"/>
      <c r="SOD11" s="1585"/>
      <c r="SOE11" s="1585"/>
      <c r="SOF11" s="1585"/>
      <c r="SOG11" s="1585"/>
      <c r="SOH11" s="1585"/>
      <c r="SOI11" s="1585"/>
      <c r="SOJ11" s="1585"/>
      <c r="SOK11" s="1585"/>
      <c r="SOL11" s="1585"/>
      <c r="SOM11" s="1585"/>
      <c r="SON11" s="1585"/>
      <c r="SOO11" s="1585"/>
      <c r="SOP11" s="1585"/>
      <c r="SOQ11" s="1585"/>
      <c r="SOR11" s="1585"/>
      <c r="SOS11" s="1585"/>
      <c r="SOT11" s="1585"/>
      <c r="SOU11" s="1585"/>
      <c r="SOV11" s="1585"/>
      <c r="SOW11" s="1585"/>
      <c r="SOX11" s="1585"/>
      <c r="SOY11" s="1585"/>
      <c r="SOZ11" s="1585"/>
      <c r="SPA11" s="1585"/>
      <c r="SPB11" s="1585"/>
      <c r="SPC11" s="1585"/>
      <c r="SPD11" s="1585"/>
      <c r="SPE11" s="1585"/>
      <c r="SPF11" s="1585"/>
      <c r="SPG11" s="1585"/>
      <c r="SPH11" s="1585"/>
      <c r="SPI11" s="1585"/>
      <c r="SPJ11" s="1585"/>
      <c r="SPK11" s="1585"/>
      <c r="SPL11" s="1585"/>
      <c r="SPM11" s="1585"/>
      <c r="SPN11" s="1585"/>
      <c r="SPO11" s="1585"/>
      <c r="SPP11" s="1585"/>
      <c r="SPQ11" s="1585"/>
      <c r="SPR11" s="1585"/>
      <c r="SPS11" s="1585"/>
      <c r="SPT11" s="1585"/>
      <c r="SPU11" s="1585"/>
      <c r="SPV11" s="1585"/>
      <c r="SPW11" s="1585"/>
      <c r="SPX11" s="1585"/>
      <c r="SPY11" s="1585"/>
      <c r="SPZ11" s="1585"/>
      <c r="SQA11" s="1585"/>
      <c r="SQB11" s="1585"/>
      <c r="SQC11" s="1585"/>
      <c r="SQD11" s="1585"/>
      <c r="SQE11" s="1585"/>
      <c r="SQF11" s="1585"/>
      <c r="SQG11" s="1585"/>
      <c r="SQH11" s="1585"/>
      <c r="SQI11" s="1585"/>
      <c r="SQJ11" s="1585"/>
      <c r="SQK11" s="1585"/>
      <c r="SQL11" s="1585"/>
      <c r="SQM11" s="1585"/>
      <c r="SQN11" s="1585"/>
      <c r="SQO11" s="1585"/>
      <c r="SQP11" s="1585"/>
      <c r="SQQ11" s="1585"/>
      <c r="SQR11" s="1585"/>
      <c r="SQS11" s="1585"/>
      <c r="SQT11" s="1585"/>
      <c r="SQU11" s="1585"/>
      <c r="SQV11" s="1585"/>
      <c r="SQW11" s="1585"/>
      <c r="SQX11" s="1585"/>
      <c r="SQY11" s="1585"/>
      <c r="SQZ11" s="1585"/>
      <c r="SRA11" s="1585"/>
      <c r="SRB11" s="1585"/>
      <c r="SRC11" s="1585"/>
      <c r="SRD11" s="1585"/>
      <c r="SRE11" s="1585"/>
      <c r="SRF11" s="1585"/>
      <c r="SRG11" s="1585"/>
      <c r="SRH11" s="1585"/>
      <c r="SRI11" s="1585"/>
      <c r="SRJ11" s="1585"/>
      <c r="SRK11" s="1585"/>
      <c r="SRL11" s="1585"/>
      <c r="SRM11" s="1585"/>
      <c r="SRN11" s="1585"/>
      <c r="SRO11" s="1585"/>
      <c r="SRP11" s="1585"/>
      <c r="SRQ11" s="1585"/>
      <c r="SRR11" s="1585"/>
      <c r="SRS11" s="1585"/>
      <c r="SRT11" s="1585"/>
      <c r="SRU11" s="1585"/>
      <c r="SRV11" s="1585"/>
      <c r="SRW11" s="1585"/>
      <c r="SRX11" s="1585"/>
      <c r="SRY11" s="1585"/>
      <c r="SRZ11" s="1585"/>
      <c r="SSA11" s="1585"/>
      <c r="SSB11" s="1585"/>
      <c r="SSC11" s="1585"/>
      <c r="SSD11" s="1585"/>
      <c r="SSE11" s="1585"/>
      <c r="SSF11" s="1585"/>
      <c r="SSG11" s="1585"/>
      <c r="SSH11" s="1585"/>
      <c r="SSI11" s="1585"/>
      <c r="SSJ11" s="1585"/>
      <c r="SSK11" s="1585"/>
      <c r="SSL11" s="1585"/>
      <c r="SSM11" s="1585"/>
      <c r="SSN11" s="1585"/>
      <c r="SSO11" s="1585"/>
      <c r="SSP11" s="1585"/>
      <c r="SSQ11" s="1585"/>
      <c r="SSR11" s="1585"/>
      <c r="SSS11" s="1585"/>
      <c r="SST11" s="1585"/>
      <c r="SSU11" s="1585"/>
      <c r="SSV11" s="1585"/>
      <c r="SSW11" s="1585"/>
      <c r="SSX11" s="1585"/>
      <c r="SSY11" s="1585"/>
      <c r="SSZ11" s="1585"/>
      <c r="STA11" s="1585"/>
      <c r="STB11" s="1585"/>
      <c r="STC11" s="1585"/>
      <c r="STD11" s="1585"/>
      <c r="STE11" s="1585"/>
      <c r="STF11" s="1585"/>
      <c r="STG11" s="1585"/>
      <c r="STH11" s="1585"/>
      <c r="STI11" s="1585"/>
      <c r="STJ11" s="1585"/>
      <c r="STK11" s="1585"/>
      <c r="STL11" s="1585"/>
      <c r="STM11" s="1585"/>
      <c r="STN11" s="1585"/>
      <c r="STO11" s="1585"/>
      <c r="STP11" s="1585"/>
      <c r="STQ11" s="1585"/>
      <c r="STR11" s="1585"/>
      <c r="STS11" s="1585"/>
      <c r="STT11" s="1585"/>
      <c r="STU11" s="1585"/>
      <c r="STV11" s="1585"/>
      <c r="STW11" s="1585"/>
      <c r="STX11" s="1585"/>
      <c r="STY11" s="1585"/>
      <c r="STZ11" s="1585"/>
      <c r="SUA11" s="1585"/>
      <c r="SUB11" s="1585"/>
      <c r="SUC11" s="1585"/>
      <c r="SUD11" s="1585"/>
      <c r="SUE11" s="1585"/>
      <c r="SUF11" s="1585"/>
      <c r="SUG11" s="1585"/>
      <c r="SUH11" s="1585"/>
      <c r="SUI11" s="1585"/>
      <c r="SUJ11" s="1585"/>
      <c r="SUK11" s="1585"/>
      <c r="SUL11" s="1585"/>
      <c r="SUM11" s="1585"/>
      <c r="SUN11" s="1585"/>
      <c r="SUO11" s="1585"/>
      <c r="SUP11" s="1585"/>
      <c r="SUQ11" s="1585"/>
      <c r="SUR11" s="1585"/>
      <c r="SUS11" s="1585"/>
      <c r="SUT11" s="1585"/>
      <c r="SUU11" s="1585"/>
      <c r="SUV11" s="1585"/>
      <c r="SUW11" s="1585"/>
      <c r="SUX11" s="1585"/>
      <c r="SUY11" s="1585"/>
      <c r="SUZ11" s="1585"/>
      <c r="SVA11" s="1585"/>
      <c r="SVB11" s="1585"/>
      <c r="SVC11" s="1585"/>
      <c r="SVD11" s="1585"/>
      <c r="SVE11" s="1585"/>
      <c r="SVF11" s="1585"/>
      <c r="SVG11" s="1585"/>
      <c r="SVH11" s="1585"/>
      <c r="SVI11" s="1585"/>
      <c r="SVJ11" s="1585"/>
      <c r="SVK11" s="1585"/>
      <c r="SVL11" s="1585"/>
      <c r="SVM11" s="1585"/>
      <c r="SVN11" s="1585"/>
      <c r="SVO11" s="1585"/>
      <c r="SVP11" s="1585"/>
      <c r="SVQ11" s="1585"/>
      <c r="SVR11" s="1585"/>
      <c r="SVS11" s="1585"/>
      <c r="SVT11" s="1585"/>
      <c r="SVU11" s="1585"/>
      <c r="SVV11" s="1585"/>
      <c r="SVW11" s="1585"/>
      <c r="SVX11" s="1585"/>
      <c r="SVY11" s="1585"/>
      <c r="SVZ11" s="1585"/>
      <c r="SWA11" s="1585"/>
      <c r="SWB11" s="1585"/>
      <c r="SWC11" s="1585"/>
      <c r="SWD11" s="1585"/>
      <c r="SWE11" s="1585"/>
      <c r="SWF11" s="1585"/>
      <c r="SWG11" s="1585"/>
      <c r="SWH11" s="1585"/>
      <c r="SWI11" s="1585"/>
      <c r="SWJ11" s="1585"/>
      <c r="SWK11" s="1585"/>
      <c r="SWL11" s="1585"/>
      <c r="SWM11" s="1585"/>
      <c r="SWN11" s="1585"/>
      <c r="SWO11" s="1585"/>
      <c r="SWP11" s="1585"/>
      <c r="SWQ11" s="1585"/>
      <c r="SWR11" s="1585"/>
      <c r="SWS11" s="1585"/>
      <c r="SWT11" s="1585"/>
      <c r="SWU11" s="1585"/>
      <c r="SWV11" s="1585"/>
      <c r="SWW11" s="1585"/>
      <c r="SWX11" s="1585"/>
      <c r="SWY11" s="1585"/>
      <c r="SWZ11" s="1585"/>
      <c r="SXA11" s="1585"/>
      <c r="SXB11" s="1585"/>
      <c r="SXC11" s="1585"/>
      <c r="SXD11" s="1585"/>
      <c r="SXE11" s="1585"/>
      <c r="SXF11" s="1585"/>
      <c r="SXG11" s="1585"/>
      <c r="SXH11" s="1585"/>
      <c r="SXI11" s="1585"/>
      <c r="SXJ11" s="1585"/>
      <c r="SXK11" s="1585"/>
      <c r="SXL11" s="1585"/>
      <c r="SXM11" s="1585"/>
      <c r="SXN11" s="1585"/>
      <c r="SXO11" s="1585"/>
      <c r="SXP11" s="1585"/>
      <c r="SXQ11" s="1585"/>
      <c r="SXR11" s="1585"/>
      <c r="SXS11" s="1585"/>
      <c r="SXT11" s="1585"/>
      <c r="SXU11" s="1585"/>
      <c r="SXV11" s="1585"/>
      <c r="SXW11" s="1585"/>
      <c r="SXX11" s="1585"/>
      <c r="SXY11" s="1585"/>
      <c r="SXZ11" s="1585"/>
      <c r="SYA11" s="1585"/>
      <c r="SYB11" s="1585"/>
      <c r="SYC11" s="1585"/>
      <c r="SYD11" s="1585"/>
      <c r="SYE11" s="1585"/>
      <c r="SYF11" s="1585"/>
      <c r="SYG11" s="1585"/>
      <c r="SYH11" s="1585"/>
      <c r="SYI11" s="1585"/>
      <c r="SYJ11" s="1585"/>
      <c r="SYK11" s="1585"/>
      <c r="SYL11" s="1585"/>
      <c r="SYM11" s="1585"/>
      <c r="SYN11" s="1585"/>
      <c r="SYO11" s="1585"/>
      <c r="SYP11" s="1585"/>
      <c r="SYQ11" s="1585"/>
      <c r="SYR11" s="1585"/>
      <c r="SYS11" s="1585"/>
      <c r="SYT11" s="1585"/>
      <c r="SYU11" s="1585"/>
      <c r="SYV11" s="1585"/>
      <c r="SYW11" s="1585"/>
      <c r="SYX11" s="1585"/>
      <c r="SYY11" s="1585"/>
      <c r="SYZ11" s="1585"/>
      <c r="SZA11" s="1585"/>
      <c r="SZB11" s="1585"/>
      <c r="SZC11" s="1585"/>
      <c r="SZD11" s="1585"/>
      <c r="SZE11" s="1585"/>
      <c r="SZF11" s="1585"/>
      <c r="SZG11" s="1585"/>
      <c r="SZH11" s="1585"/>
      <c r="SZI11" s="1585"/>
      <c r="SZJ11" s="1585"/>
      <c r="SZK11" s="1585"/>
      <c r="SZL11" s="1585"/>
      <c r="SZM11" s="1585"/>
      <c r="SZN11" s="1585"/>
      <c r="SZO11" s="1585"/>
      <c r="SZP11" s="1585"/>
      <c r="SZQ11" s="1585"/>
      <c r="SZR11" s="1585"/>
      <c r="SZS11" s="1585"/>
      <c r="SZT11" s="1585"/>
      <c r="SZU11" s="1585"/>
      <c r="SZV11" s="1585"/>
      <c r="SZW11" s="1585"/>
      <c r="SZX11" s="1585"/>
      <c r="SZY11" s="1585"/>
      <c r="SZZ11" s="1585"/>
      <c r="TAA11" s="1585"/>
      <c r="TAB11" s="1585"/>
      <c r="TAC11" s="1585"/>
      <c r="TAD11" s="1585"/>
      <c r="TAE11" s="1585"/>
      <c r="TAF11" s="1585"/>
      <c r="TAG11" s="1585"/>
      <c r="TAH11" s="1585"/>
      <c r="TAI11" s="1585"/>
      <c r="TAJ11" s="1585"/>
      <c r="TAK11" s="1585"/>
      <c r="TAL11" s="1585"/>
      <c r="TAM11" s="1585"/>
      <c r="TAN11" s="1585"/>
      <c r="TAO11" s="1585"/>
      <c r="TAP11" s="1585"/>
      <c r="TAQ11" s="1585"/>
      <c r="TAR11" s="1585"/>
      <c r="TAS11" s="1585"/>
      <c r="TAT11" s="1585"/>
      <c r="TAU11" s="1585"/>
      <c r="TAV11" s="1585"/>
      <c r="TAW11" s="1585"/>
      <c r="TAX11" s="1585"/>
      <c r="TAY11" s="1585"/>
      <c r="TAZ11" s="1585"/>
      <c r="TBA11" s="1585"/>
      <c r="TBB11" s="1585"/>
      <c r="TBC11" s="1585"/>
      <c r="TBD11" s="1585"/>
      <c r="TBE11" s="1585"/>
      <c r="TBF11" s="1585"/>
      <c r="TBG11" s="1585"/>
      <c r="TBH11" s="1585"/>
      <c r="TBI11" s="1585"/>
      <c r="TBJ11" s="1585"/>
      <c r="TBK11" s="1585"/>
      <c r="TBL11" s="1585"/>
      <c r="TBM11" s="1585"/>
      <c r="TBN11" s="1585"/>
      <c r="TBO11" s="1585"/>
      <c r="TBP11" s="1585"/>
      <c r="TBQ11" s="1585"/>
      <c r="TBR11" s="1585"/>
      <c r="TBS11" s="1585"/>
      <c r="TBT11" s="1585"/>
      <c r="TBU11" s="1585"/>
      <c r="TBV11" s="1585"/>
      <c r="TBW11" s="1585"/>
      <c r="TBX11" s="1585"/>
      <c r="TBY11" s="1585"/>
      <c r="TBZ11" s="1585"/>
      <c r="TCA11" s="1585"/>
      <c r="TCB11" s="1585"/>
      <c r="TCC11" s="1585"/>
      <c r="TCD11" s="1585"/>
      <c r="TCE11" s="1585"/>
      <c r="TCF11" s="1585"/>
      <c r="TCG11" s="1585"/>
      <c r="TCH11" s="1585"/>
      <c r="TCI11" s="1585"/>
      <c r="TCJ11" s="1585"/>
      <c r="TCK11" s="1585"/>
      <c r="TCL11" s="1585"/>
      <c r="TCM11" s="1585"/>
      <c r="TCN11" s="1585"/>
      <c r="TCO11" s="1585"/>
      <c r="TCP11" s="1585"/>
      <c r="TCQ11" s="1585"/>
      <c r="TCR11" s="1585"/>
      <c r="TCS11" s="1585"/>
      <c r="TCT11" s="1585"/>
      <c r="TCU11" s="1585"/>
      <c r="TCV11" s="1585"/>
      <c r="TCW11" s="1585"/>
      <c r="TCX11" s="1585"/>
      <c r="TCY11" s="1585"/>
      <c r="TCZ11" s="1585"/>
      <c r="TDA11" s="1585"/>
      <c r="TDB11" s="1585"/>
      <c r="TDC11" s="1585"/>
      <c r="TDD11" s="1585"/>
      <c r="TDE11" s="1585"/>
      <c r="TDF11" s="1585"/>
      <c r="TDG11" s="1585"/>
      <c r="TDH11" s="1585"/>
      <c r="TDI11" s="1585"/>
      <c r="TDJ11" s="1585"/>
      <c r="TDK11" s="1585"/>
      <c r="TDL11" s="1585"/>
      <c r="TDM11" s="1585"/>
      <c r="TDN11" s="1585"/>
      <c r="TDO11" s="1585"/>
      <c r="TDP11" s="1585"/>
      <c r="TDQ11" s="1585"/>
      <c r="TDR11" s="1585"/>
      <c r="TDS11" s="1585"/>
      <c r="TDT11" s="1585"/>
      <c r="TDU11" s="1585"/>
      <c r="TDV11" s="1585"/>
      <c r="TDW11" s="1585"/>
      <c r="TDX11" s="1585"/>
      <c r="TDY11" s="1585"/>
      <c r="TDZ11" s="1585"/>
      <c r="TEA11" s="1585"/>
      <c r="TEB11" s="1585"/>
      <c r="TEC11" s="1585"/>
      <c r="TED11" s="1585"/>
      <c r="TEE11" s="1585"/>
      <c r="TEF11" s="1585"/>
      <c r="TEG11" s="1585"/>
      <c r="TEH11" s="1585"/>
      <c r="TEI11" s="1585"/>
      <c r="TEJ11" s="1585"/>
      <c r="TEK11" s="1585"/>
      <c r="TEL11" s="1585"/>
      <c r="TEM11" s="1585"/>
      <c r="TEN11" s="1585"/>
      <c r="TEO11" s="1585"/>
      <c r="TEP11" s="1585"/>
      <c r="TEQ11" s="1585"/>
      <c r="TER11" s="1585"/>
      <c r="TES11" s="1585"/>
      <c r="TET11" s="1585"/>
      <c r="TEU11" s="1585"/>
      <c r="TEV11" s="1585"/>
      <c r="TEW11" s="1585"/>
      <c r="TEX11" s="1585"/>
      <c r="TEY11" s="1585"/>
      <c r="TEZ11" s="1585"/>
      <c r="TFA11" s="1585"/>
      <c r="TFB11" s="1585"/>
      <c r="TFC11" s="1585"/>
      <c r="TFD11" s="1585"/>
      <c r="TFE11" s="1585"/>
      <c r="TFF11" s="1585"/>
      <c r="TFG11" s="1585"/>
      <c r="TFH11" s="1585"/>
      <c r="TFI11" s="1585"/>
      <c r="TFJ11" s="1585"/>
      <c r="TFK11" s="1585"/>
      <c r="TFL11" s="1585"/>
      <c r="TFM11" s="1585"/>
      <c r="TFN11" s="1585"/>
      <c r="TFO11" s="1585"/>
      <c r="TFP11" s="1585"/>
      <c r="TFQ11" s="1585"/>
      <c r="TFR11" s="1585"/>
      <c r="TFS11" s="1585"/>
      <c r="TFT11" s="1585"/>
      <c r="TFU11" s="1585"/>
      <c r="TFV11" s="1585"/>
      <c r="TFW11" s="1585"/>
      <c r="TFX11" s="1585"/>
      <c r="TFY11" s="1585"/>
      <c r="TFZ11" s="1585"/>
      <c r="TGA11" s="1585"/>
      <c r="TGB11" s="1585"/>
      <c r="TGC11" s="1585"/>
      <c r="TGD11" s="1585"/>
      <c r="TGE11" s="1585"/>
      <c r="TGF11" s="1585"/>
      <c r="TGG11" s="1585"/>
      <c r="TGH11" s="1585"/>
      <c r="TGI11" s="1585"/>
      <c r="TGJ11" s="1585"/>
      <c r="TGK11" s="1585"/>
      <c r="TGL11" s="1585"/>
      <c r="TGM11" s="1585"/>
      <c r="TGN11" s="1585"/>
      <c r="TGO11" s="1585"/>
      <c r="TGP11" s="1585"/>
      <c r="TGQ11" s="1585"/>
      <c r="TGR11" s="1585"/>
      <c r="TGS11" s="1585"/>
      <c r="TGT11" s="1585"/>
      <c r="TGU11" s="1585"/>
      <c r="TGV11" s="1585"/>
      <c r="TGW11" s="1585"/>
      <c r="TGX11" s="1585"/>
      <c r="TGY11" s="1585"/>
      <c r="TGZ11" s="1585"/>
      <c r="THA11" s="1585"/>
      <c r="THB11" s="1585"/>
      <c r="THC11" s="1585"/>
      <c r="THD11" s="1585"/>
      <c r="THE11" s="1585"/>
      <c r="THF11" s="1585"/>
      <c r="THG11" s="1585"/>
      <c r="THH11" s="1585"/>
      <c r="THI11" s="1585"/>
      <c r="THJ11" s="1585"/>
      <c r="THK11" s="1585"/>
      <c r="THL11" s="1585"/>
      <c r="THM11" s="1585"/>
      <c r="THN11" s="1585"/>
      <c r="THO11" s="1585"/>
      <c r="THP11" s="1585"/>
      <c r="THQ11" s="1585"/>
      <c r="THR11" s="1585"/>
      <c r="THS11" s="1585"/>
      <c r="THT11" s="1585"/>
      <c r="THU11" s="1585"/>
      <c r="THV11" s="1585"/>
      <c r="THW11" s="1585"/>
      <c r="THX11" s="1585"/>
      <c r="THY11" s="1585"/>
      <c r="THZ11" s="1585"/>
      <c r="TIA11" s="1585"/>
      <c r="TIB11" s="1585"/>
      <c r="TIC11" s="1585"/>
      <c r="TID11" s="1585"/>
      <c r="TIE11" s="1585"/>
      <c r="TIF11" s="1585"/>
      <c r="TIG11" s="1585"/>
      <c r="TIH11" s="1585"/>
      <c r="TII11" s="1585"/>
      <c r="TIJ11" s="1585"/>
      <c r="TIK11" s="1585"/>
      <c r="TIL11" s="1585"/>
      <c r="TIM11" s="1585"/>
      <c r="TIN11" s="1585"/>
      <c r="TIO11" s="1585"/>
      <c r="TIP11" s="1585"/>
      <c r="TIQ11" s="1585"/>
      <c r="TIR11" s="1585"/>
      <c r="TIS11" s="1585"/>
      <c r="TIT11" s="1585"/>
      <c r="TIU11" s="1585"/>
      <c r="TIV11" s="1585"/>
      <c r="TIW11" s="1585"/>
      <c r="TIX11" s="1585"/>
      <c r="TIY11" s="1585"/>
      <c r="TIZ11" s="1585"/>
      <c r="TJA11" s="1585"/>
      <c r="TJB11" s="1585"/>
      <c r="TJC11" s="1585"/>
      <c r="TJD11" s="1585"/>
      <c r="TJE11" s="1585"/>
      <c r="TJF11" s="1585"/>
      <c r="TJG11" s="1585"/>
      <c r="TJH11" s="1585"/>
      <c r="TJI11" s="1585"/>
      <c r="TJJ11" s="1585"/>
      <c r="TJK11" s="1585"/>
      <c r="TJL11" s="1585"/>
      <c r="TJM11" s="1585"/>
      <c r="TJN11" s="1585"/>
      <c r="TJO11" s="1585"/>
      <c r="TJP11" s="1585"/>
      <c r="TJQ11" s="1585"/>
      <c r="TJR11" s="1585"/>
      <c r="TJS11" s="1585"/>
      <c r="TJT11" s="1585"/>
      <c r="TJU11" s="1585"/>
      <c r="TJV11" s="1585"/>
      <c r="TJW11" s="1585"/>
      <c r="TJX11" s="1585"/>
      <c r="TJY11" s="1585"/>
      <c r="TJZ11" s="1585"/>
      <c r="TKA11" s="1585"/>
      <c r="TKB11" s="1585"/>
      <c r="TKC11" s="1585"/>
      <c r="TKD11" s="1585"/>
      <c r="TKE11" s="1585"/>
      <c r="TKF11" s="1585"/>
      <c r="TKG11" s="1585"/>
      <c r="TKH11" s="1585"/>
      <c r="TKI11" s="1585"/>
      <c r="TKJ11" s="1585"/>
      <c r="TKK11" s="1585"/>
      <c r="TKL11" s="1585"/>
      <c r="TKM11" s="1585"/>
      <c r="TKN11" s="1585"/>
      <c r="TKO11" s="1585"/>
      <c r="TKP11" s="1585"/>
      <c r="TKQ11" s="1585"/>
      <c r="TKR11" s="1585"/>
      <c r="TKS11" s="1585"/>
      <c r="TKT11" s="1585"/>
      <c r="TKU11" s="1585"/>
      <c r="TKV11" s="1585"/>
      <c r="TKW11" s="1585"/>
      <c r="TKX11" s="1585"/>
      <c r="TKY11" s="1585"/>
      <c r="TKZ11" s="1585"/>
      <c r="TLA11" s="1585"/>
      <c r="TLB11" s="1585"/>
      <c r="TLC11" s="1585"/>
      <c r="TLD11" s="1585"/>
      <c r="TLE11" s="1585"/>
      <c r="TLF11" s="1585"/>
      <c r="TLG11" s="1585"/>
      <c r="TLH11" s="1585"/>
      <c r="TLI11" s="1585"/>
      <c r="TLJ11" s="1585"/>
      <c r="TLK11" s="1585"/>
      <c r="TLL11" s="1585"/>
      <c r="TLM11" s="1585"/>
      <c r="TLN11" s="1585"/>
      <c r="TLO11" s="1585"/>
      <c r="TLP11" s="1585"/>
      <c r="TLQ11" s="1585"/>
      <c r="TLR11" s="1585"/>
      <c r="TLS11" s="1585"/>
      <c r="TLT11" s="1585"/>
      <c r="TLU11" s="1585"/>
      <c r="TLV11" s="1585"/>
      <c r="TLW11" s="1585"/>
      <c r="TLX11" s="1585"/>
      <c r="TLY11" s="1585"/>
      <c r="TLZ11" s="1585"/>
      <c r="TMA11" s="1585"/>
      <c r="TMB11" s="1585"/>
      <c r="TMC11" s="1585"/>
      <c r="TMD11" s="1585"/>
      <c r="TME11" s="1585"/>
      <c r="TMF11" s="1585"/>
      <c r="TMG11" s="1585"/>
      <c r="TMH11" s="1585"/>
      <c r="TMI11" s="1585"/>
      <c r="TMJ11" s="1585"/>
      <c r="TMK11" s="1585"/>
      <c r="TML11" s="1585"/>
      <c r="TMM11" s="1585"/>
      <c r="TMN11" s="1585"/>
      <c r="TMO11" s="1585"/>
      <c r="TMP11" s="1585"/>
      <c r="TMQ11" s="1585"/>
      <c r="TMR11" s="1585"/>
      <c r="TMS11" s="1585"/>
      <c r="TMT11" s="1585"/>
      <c r="TMU11" s="1585"/>
      <c r="TMV11" s="1585"/>
      <c r="TMW11" s="1585"/>
      <c r="TMX11" s="1585"/>
      <c r="TMY11" s="1585"/>
      <c r="TMZ11" s="1585"/>
      <c r="TNA11" s="1585"/>
      <c r="TNB11" s="1585"/>
      <c r="TNC11" s="1585"/>
      <c r="TND11" s="1585"/>
      <c r="TNE11" s="1585"/>
      <c r="TNF11" s="1585"/>
      <c r="TNG11" s="1585"/>
      <c r="TNH11" s="1585"/>
      <c r="TNI11" s="1585"/>
      <c r="TNJ11" s="1585"/>
      <c r="TNK11" s="1585"/>
      <c r="TNL11" s="1585"/>
      <c r="TNM11" s="1585"/>
      <c r="TNN11" s="1585"/>
      <c r="TNO11" s="1585"/>
      <c r="TNP11" s="1585"/>
      <c r="TNQ11" s="1585"/>
      <c r="TNR11" s="1585"/>
      <c r="TNS11" s="1585"/>
      <c r="TNT11" s="1585"/>
      <c r="TNU11" s="1585"/>
      <c r="TNV11" s="1585"/>
      <c r="TNW11" s="1585"/>
      <c r="TNX11" s="1585"/>
      <c r="TNY11" s="1585"/>
      <c r="TNZ11" s="1585"/>
      <c r="TOA11" s="1585"/>
      <c r="TOB11" s="1585"/>
      <c r="TOC11" s="1585"/>
      <c r="TOD11" s="1585"/>
      <c r="TOE11" s="1585"/>
      <c r="TOF11" s="1585"/>
      <c r="TOG11" s="1585"/>
      <c r="TOH11" s="1585"/>
      <c r="TOI11" s="1585"/>
      <c r="TOJ11" s="1585"/>
      <c r="TOK11" s="1585"/>
      <c r="TOL11" s="1585"/>
      <c r="TOM11" s="1585"/>
      <c r="TON11" s="1585"/>
      <c r="TOO11" s="1585"/>
      <c r="TOP11" s="1585"/>
      <c r="TOQ11" s="1585"/>
      <c r="TOR11" s="1585"/>
      <c r="TOS11" s="1585"/>
      <c r="TOT11" s="1585"/>
      <c r="TOU11" s="1585"/>
      <c r="TOV11" s="1585"/>
      <c r="TOW11" s="1585"/>
      <c r="TOX11" s="1585"/>
      <c r="TOY11" s="1585"/>
      <c r="TOZ11" s="1585"/>
      <c r="TPA11" s="1585"/>
      <c r="TPB11" s="1585"/>
      <c r="TPC11" s="1585"/>
      <c r="TPD11" s="1585"/>
      <c r="TPE11" s="1585"/>
      <c r="TPF11" s="1585"/>
      <c r="TPG11" s="1585"/>
      <c r="TPH11" s="1585"/>
      <c r="TPI11" s="1585"/>
      <c r="TPJ11" s="1585"/>
      <c r="TPK11" s="1585"/>
      <c r="TPL11" s="1585"/>
      <c r="TPM11" s="1585"/>
      <c r="TPN11" s="1585"/>
      <c r="TPO11" s="1585"/>
      <c r="TPP11" s="1585"/>
      <c r="TPQ11" s="1585"/>
      <c r="TPR11" s="1585"/>
      <c r="TPS11" s="1585"/>
      <c r="TPT11" s="1585"/>
      <c r="TPU11" s="1585"/>
      <c r="TPV11" s="1585"/>
      <c r="TPW11" s="1585"/>
      <c r="TPX11" s="1585"/>
      <c r="TPY11" s="1585"/>
      <c r="TPZ11" s="1585"/>
      <c r="TQA11" s="1585"/>
      <c r="TQB11" s="1585"/>
      <c r="TQC11" s="1585"/>
      <c r="TQD11" s="1585"/>
      <c r="TQE11" s="1585"/>
      <c r="TQF11" s="1585"/>
      <c r="TQG11" s="1585"/>
      <c r="TQH11" s="1585"/>
      <c r="TQI11" s="1585"/>
      <c r="TQJ11" s="1585"/>
      <c r="TQK11" s="1585"/>
      <c r="TQL11" s="1585"/>
      <c r="TQM11" s="1585"/>
      <c r="TQN11" s="1585"/>
      <c r="TQO11" s="1585"/>
      <c r="TQP11" s="1585"/>
      <c r="TQQ11" s="1585"/>
      <c r="TQR11" s="1585"/>
      <c r="TQS11" s="1585"/>
      <c r="TQT11" s="1585"/>
      <c r="TQU11" s="1585"/>
      <c r="TQV11" s="1585"/>
      <c r="TQW11" s="1585"/>
      <c r="TQX11" s="1585"/>
      <c r="TQY11" s="1585"/>
      <c r="TQZ11" s="1585"/>
      <c r="TRA11" s="1585"/>
      <c r="TRB11" s="1585"/>
      <c r="TRC11" s="1585"/>
      <c r="TRD11" s="1585"/>
      <c r="TRE11" s="1585"/>
      <c r="TRF11" s="1585"/>
      <c r="TRG11" s="1585"/>
      <c r="TRH11" s="1585"/>
      <c r="TRI11" s="1585"/>
      <c r="TRJ11" s="1585"/>
      <c r="TRK11" s="1585"/>
      <c r="TRL11" s="1585"/>
      <c r="TRM11" s="1585"/>
      <c r="TRN11" s="1585"/>
      <c r="TRO11" s="1585"/>
      <c r="TRP11" s="1585"/>
      <c r="TRQ11" s="1585"/>
      <c r="TRR11" s="1585"/>
      <c r="TRS11" s="1585"/>
      <c r="TRT11" s="1585"/>
      <c r="TRU11" s="1585"/>
      <c r="TRV11" s="1585"/>
      <c r="TRW11" s="1585"/>
      <c r="TRX11" s="1585"/>
      <c r="TRY11" s="1585"/>
      <c r="TRZ11" s="1585"/>
      <c r="TSA11" s="1585"/>
      <c r="TSB11" s="1585"/>
      <c r="TSC11" s="1585"/>
      <c r="TSD11" s="1585"/>
      <c r="TSE11" s="1585"/>
      <c r="TSF11" s="1585"/>
      <c r="TSG11" s="1585"/>
      <c r="TSH11" s="1585"/>
      <c r="TSI11" s="1585"/>
      <c r="TSJ11" s="1585"/>
      <c r="TSK11" s="1585"/>
      <c r="TSL11" s="1585"/>
      <c r="TSM11" s="1585"/>
      <c r="TSN11" s="1585"/>
      <c r="TSO11" s="1585"/>
      <c r="TSP11" s="1585"/>
      <c r="TSQ11" s="1585"/>
      <c r="TSR11" s="1585"/>
      <c r="TSS11" s="1585"/>
      <c r="TST11" s="1585"/>
      <c r="TSU11" s="1585"/>
      <c r="TSV11" s="1585"/>
      <c r="TSW11" s="1585"/>
      <c r="TSX11" s="1585"/>
      <c r="TSY11" s="1585"/>
      <c r="TSZ11" s="1585"/>
      <c r="TTA11" s="1585"/>
      <c r="TTB11" s="1585"/>
      <c r="TTC11" s="1585"/>
      <c r="TTD11" s="1585"/>
      <c r="TTE11" s="1585"/>
      <c r="TTF11" s="1585"/>
      <c r="TTG11" s="1585"/>
      <c r="TTH11" s="1585"/>
      <c r="TTI11" s="1585"/>
      <c r="TTJ11" s="1585"/>
      <c r="TTK11" s="1585"/>
      <c r="TTL11" s="1585"/>
      <c r="TTM11" s="1585"/>
      <c r="TTN11" s="1585"/>
      <c r="TTO11" s="1585"/>
      <c r="TTP11" s="1585"/>
      <c r="TTQ11" s="1585"/>
      <c r="TTR11" s="1585"/>
      <c r="TTS11" s="1585"/>
      <c r="TTT11" s="1585"/>
      <c r="TTU11" s="1585"/>
      <c r="TTV11" s="1585"/>
      <c r="TTW11" s="1585"/>
      <c r="TTX11" s="1585"/>
      <c r="TTY11" s="1585"/>
      <c r="TTZ11" s="1585"/>
      <c r="TUA11" s="1585"/>
      <c r="TUB11" s="1585"/>
      <c r="TUC11" s="1585"/>
      <c r="TUD11" s="1585"/>
      <c r="TUE11" s="1585"/>
      <c r="TUF11" s="1585"/>
      <c r="TUG11" s="1585"/>
      <c r="TUH11" s="1585"/>
      <c r="TUI11" s="1585"/>
      <c r="TUJ11" s="1585"/>
      <c r="TUK11" s="1585"/>
      <c r="TUL11" s="1585"/>
      <c r="TUM11" s="1585"/>
      <c r="TUN11" s="1585"/>
      <c r="TUO11" s="1585"/>
      <c r="TUP11" s="1585"/>
      <c r="TUQ11" s="1585"/>
      <c r="TUR11" s="1585"/>
      <c r="TUS11" s="1585"/>
      <c r="TUT11" s="1585"/>
      <c r="TUU11" s="1585"/>
      <c r="TUV11" s="1585"/>
      <c r="TUW11" s="1585"/>
      <c r="TUX11" s="1585"/>
      <c r="TUY11" s="1585"/>
      <c r="TUZ11" s="1585"/>
      <c r="TVA11" s="1585"/>
      <c r="TVB11" s="1585"/>
      <c r="TVC11" s="1585"/>
      <c r="TVD11" s="1585"/>
      <c r="TVE11" s="1585"/>
      <c r="TVF11" s="1585"/>
      <c r="TVG11" s="1585"/>
      <c r="TVH11" s="1585"/>
      <c r="TVI11" s="1585"/>
      <c r="TVJ11" s="1585"/>
      <c r="TVK11" s="1585"/>
      <c r="TVL11" s="1585"/>
      <c r="TVM11" s="1585"/>
      <c r="TVN11" s="1585"/>
      <c r="TVO11" s="1585"/>
      <c r="TVP11" s="1585"/>
      <c r="TVQ11" s="1585"/>
      <c r="TVR11" s="1585"/>
      <c r="TVS11" s="1585"/>
      <c r="TVT11" s="1585"/>
      <c r="TVU11" s="1585"/>
      <c r="TVV11" s="1585"/>
      <c r="TVW11" s="1585"/>
      <c r="TVX11" s="1585"/>
      <c r="TVY11" s="1585"/>
      <c r="TVZ11" s="1585"/>
      <c r="TWA11" s="1585"/>
      <c r="TWB11" s="1585"/>
      <c r="TWC11" s="1585"/>
      <c r="TWD11" s="1585"/>
      <c r="TWE11" s="1585"/>
      <c r="TWF11" s="1585"/>
      <c r="TWG11" s="1585"/>
      <c r="TWH11" s="1585"/>
      <c r="TWI11" s="1585"/>
      <c r="TWJ11" s="1585"/>
      <c r="TWK11" s="1585"/>
      <c r="TWL11" s="1585"/>
      <c r="TWM11" s="1585"/>
      <c r="TWN11" s="1585"/>
      <c r="TWO11" s="1585"/>
      <c r="TWP11" s="1585"/>
      <c r="TWQ11" s="1585"/>
      <c r="TWR11" s="1585"/>
      <c r="TWS11" s="1585"/>
      <c r="TWT11" s="1585"/>
      <c r="TWU11" s="1585"/>
      <c r="TWV11" s="1585"/>
      <c r="TWW11" s="1585"/>
      <c r="TWX11" s="1585"/>
      <c r="TWY11" s="1585"/>
      <c r="TWZ11" s="1585"/>
      <c r="TXA11" s="1585"/>
      <c r="TXB11" s="1585"/>
      <c r="TXC11" s="1585"/>
      <c r="TXD11" s="1585"/>
      <c r="TXE11" s="1585"/>
      <c r="TXF11" s="1585"/>
      <c r="TXG11" s="1585"/>
      <c r="TXH11" s="1585"/>
      <c r="TXI11" s="1585"/>
      <c r="TXJ11" s="1585"/>
      <c r="TXK11" s="1585"/>
      <c r="TXL11" s="1585"/>
      <c r="TXM11" s="1585"/>
      <c r="TXN11" s="1585"/>
      <c r="TXO11" s="1585"/>
      <c r="TXP11" s="1585"/>
      <c r="TXQ11" s="1585"/>
      <c r="TXR11" s="1585"/>
      <c r="TXS11" s="1585"/>
      <c r="TXT11" s="1585"/>
      <c r="TXU11" s="1585"/>
      <c r="TXV11" s="1585"/>
      <c r="TXW11" s="1585"/>
      <c r="TXX11" s="1585"/>
      <c r="TXY11" s="1585"/>
      <c r="TXZ11" s="1585"/>
      <c r="TYA11" s="1585"/>
      <c r="TYB11" s="1585"/>
      <c r="TYC11" s="1585"/>
      <c r="TYD11" s="1585"/>
      <c r="TYE11" s="1585"/>
      <c r="TYF11" s="1585"/>
      <c r="TYG11" s="1585"/>
      <c r="TYH11" s="1585"/>
      <c r="TYI11" s="1585"/>
      <c r="TYJ11" s="1585"/>
      <c r="TYK11" s="1585"/>
      <c r="TYL11" s="1585"/>
      <c r="TYM11" s="1585"/>
      <c r="TYN11" s="1585"/>
      <c r="TYO11" s="1585"/>
      <c r="TYP11" s="1585"/>
      <c r="TYQ11" s="1585"/>
      <c r="TYR11" s="1585"/>
      <c r="TYS11" s="1585"/>
      <c r="TYT11" s="1585"/>
      <c r="TYU11" s="1585"/>
      <c r="TYV11" s="1585"/>
      <c r="TYW11" s="1585"/>
      <c r="TYX11" s="1585"/>
      <c r="TYY11" s="1585"/>
      <c r="TYZ11" s="1585"/>
      <c r="TZA11" s="1585"/>
      <c r="TZB11" s="1585"/>
      <c r="TZC11" s="1585"/>
      <c r="TZD11" s="1585"/>
      <c r="TZE11" s="1585"/>
      <c r="TZF11" s="1585"/>
      <c r="TZG11" s="1585"/>
      <c r="TZH11" s="1585"/>
      <c r="TZI11" s="1585"/>
      <c r="TZJ11" s="1585"/>
      <c r="TZK11" s="1585"/>
      <c r="TZL11" s="1585"/>
      <c r="TZM11" s="1585"/>
      <c r="TZN11" s="1585"/>
      <c r="TZO11" s="1585"/>
      <c r="TZP11" s="1585"/>
      <c r="TZQ11" s="1585"/>
      <c r="TZR11" s="1585"/>
      <c r="TZS11" s="1585"/>
      <c r="TZT11" s="1585"/>
      <c r="TZU11" s="1585"/>
      <c r="TZV11" s="1585"/>
      <c r="TZW11" s="1585"/>
      <c r="TZX11" s="1585"/>
      <c r="TZY11" s="1585"/>
      <c r="TZZ11" s="1585"/>
      <c r="UAA11" s="1585"/>
      <c r="UAB11" s="1585"/>
      <c r="UAC11" s="1585"/>
      <c r="UAD11" s="1585"/>
      <c r="UAE11" s="1585"/>
      <c r="UAF11" s="1585"/>
      <c r="UAG11" s="1585"/>
      <c r="UAH11" s="1585"/>
      <c r="UAI11" s="1585"/>
      <c r="UAJ11" s="1585"/>
      <c r="UAK11" s="1585"/>
      <c r="UAL11" s="1585"/>
      <c r="UAM11" s="1585"/>
      <c r="UAN11" s="1585"/>
      <c r="UAO11" s="1585"/>
      <c r="UAP11" s="1585"/>
      <c r="UAQ11" s="1585"/>
      <c r="UAR11" s="1585"/>
      <c r="UAS11" s="1585"/>
      <c r="UAT11" s="1585"/>
      <c r="UAU11" s="1585"/>
      <c r="UAV11" s="1585"/>
      <c r="UAW11" s="1585"/>
      <c r="UAX11" s="1585"/>
      <c r="UAY11" s="1585"/>
      <c r="UAZ11" s="1585"/>
      <c r="UBA11" s="1585"/>
      <c r="UBB11" s="1585"/>
      <c r="UBC11" s="1585"/>
      <c r="UBD11" s="1585"/>
      <c r="UBE11" s="1585"/>
      <c r="UBF11" s="1585"/>
      <c r="UBG11" s="1585"/>
      <c r="UBH11" s="1585"/>
      <c r="UBI11" s="1585"/>
      <c r="UBJ11" s="1585"/>
      <c r="UBK11" s="1585"/>
      <c r="UBL11" s="1585"/>
      <c r="UBM11" s="1585"/>
      <c r="UBN11" s="1585"/>
      <c r="UBO11" s="1585"/>
      <c r="UBP11" s="1585"/>
      <c r="UBQ11" s="1585"/>
      <c r="UBR11" s="1585"/>
      <c r="UBS11" s="1585"/>
      <c r="UBT11" s="1585"/>
      <c r="UBU11" s="1585"/>
      <c r="UBV11" s="1585"/>
      <c r="UBW11" s="1585"/>
      <c r="UBX11" s="1585"/>
      <c r="UBY11" s="1585"/>
      <c r="UBZ11" s="1585"/>
      <c r="UCA11" s="1585"/>
      <c r="UCB11" s="1585"/>
      <c r="UCC11" s="1585"/>
      <c r="UCD11" s="1585"/>
      <c r="UCE11" s="1585"/>
      <c r="UCF11" s="1585"/>
      <c r="UCG11" s="1585"/>
      <c r="UCH11" s="1585"/>
      <c r="UCI11" s="1585"/>
      <c r="UCJ11" s="1585"/>
      <c r="UCK11" s="1585"/>
      <c r="UCL11" s="1585"/>
      <c r="UCM11" s="1585"/>
      <c r="UCN11" s="1585"/>
      <c r="UCO11" s="1585"/>
      <c r="UCP11" s="1585"/>
      <c r="UCQ11" s="1585"/>
      <c r="UCR11" s="1585"/>
      <c r="UCS11" s="1585"/>
      <c r="UCT11" s="1585"/>
      <c r="UCU11" s="1585"/>
      <c r="UCV11" s="1585"/>
      <c r="UCW11" s="1585"/>
      <c r="UCX11" s="1585"/>
      <c r="UCY11" s="1585"/>
      <c r="UCZ11" s="1585"/>
      <c r="UDA11" s="1585"/>
      <c r="UDB11" s="1585"/>
      <c r="UDC11" s="1585"/>
      <c r="UDD11" s="1585"/>
      <c r="UDE11" s="1585"/>
      <c r="UDF11" s="1585"/>
      <c r="UDG11" s="1585"/>
      <c r="UDH11" s="1585"/>
      <c r="UDI11" s="1585"/>
      <c r="UDJ11" s="1585"/>
      <c r="UDK11" s="1585"/>
      <c r="UDL11" s="1585"/>
      <c r="UDM11" s="1585"/>
      <c r="UDN11" s="1585"/>
      <c r="UDO11" s="1585"/>
      <c r="UDP11" s="1585"/>
      <c r="UDQ11" s="1585"/>
      <c r="UDR11" s="1585"/>
      <c r="UDS11" s="1585"/>
      <c r="UDT11" s="1585"/>
      <c r="UDU11" s="1585"/>
      <c r="UDV11" s="1585"/>
      <c r="UDW11" s="1585"/>
      <c r="UDX11" s="1585"/>
      <c r="UDY11" s="1585"/>
      <c r="UDZ11" s="1585"/>
      <c r="UEA11" s="1585"/>
      <c r="UEB11" s="1585"/>
      <c r="UEC11" s="1585"/>
      <c r="UED11" s="1585"/>
      <c r="UEE11" s="1585"/>
      <c r="UEF11" s="1585"/>
      <c r="UEG11" s="1585"/>
      <c r="UEH11" s="1585"/>
      <c r="UEI11" s="1585"/>
      <c r="UEJ11" s="1585"/>
      <c r="UEK11" s="1585"/>
      <c r="UEL11" s="1585"/>
      <c r="UEM11" s="1585"/>
      <c r="UEN11" s="1585"/>
      <c r="UEO11" s="1585"/>
      <c r="UEP11" s="1585"/>
      <c r="UEQ11" s="1585"/>
      <c r="UER11" s="1585"/>
      <c r="UES11" s="1585"/>
      <c r="UET11" s="1585"/>
      <c r="UEU11" s="1585"/>
      <c r="UEV11" s="1585"/>
      <c r="UEW11" s="1585"/>
      <c r="UEX11" s="1585"/>
      <c r="UEY11" s="1585"/>
      <c r="UEZ11" s="1585"/>
      <c r="UFA11" s="1585"/>
      <c r="UFB11" s="1585"/>
      <c r="UFC11" s="1585"/>
      <c r="UFD11" s="1585"/>
      <c r="UFE11" s="1585"/>
      <c r="UFF11" s="1585"/>
      <c r="UFG11" s="1585"/>
      <c r="UFH11" s="1585"/>
      <c r="UFI11" s="1585"/>
      <c r="UFJ11" s="1585"/>
      <c r="UFK11" s="1585"/>
      <c r="UFL11" s="1585"/>
      <c r="UFM11" s="1585"/>
      <c r="UFN11" s="1585"/>
      <c r="UFO11" s="1585"/>
      <c r="UFP11" s="1585"/>
      <c r="UFQ11" s="1585"/>
      <c r="UFR11" s="1585"/>
      <c r="UFS11" s="1585"/>
      <c r="UFT11" s="1585"/>
      <c r="UFU11" s="1585"/>
      <c r="UFV11" s="1585"/>
      <c r="UFW11" s="1585"/>
      <c r="UFX11" s="1585"/>
      <c r="UFY11" s="1585"/>
      <c r="UFZ11" s="1585"/>
      <c r="UGA11" s="1585"/>
      <c r="UGB11" s="1585"/>
      <c r="UGC11" s="1585"/>
      <c r="UGD11" s="1585"/>
      <c r="UGE11" s="1585"/>
      <c r="UGF11" s="1585"/>
      <c r="UGG11" s="1585"/>
      <c r="UGH11" s="1585"/>
      <c r="UGI11" s="1585"/>
      <c r="UGJ11" s="1585"/>
      <c r="UGK11" s="1585"/>
      <c r="UGL11" s="1585"/>
      <c r="UGM11" s="1585"/>
      <c r="UGN11" s="1585"/>
      <c r="UGO11" s="1585"/>
      <c r="UGP11" s="1585"/>
      <c r="UGQ11" s="1585"/>
      <c r="UGR11" s="1585"/>
      <c r="UGS11" s="1585"/>
      <c r="UGT11" s="1585"/>
      <c r="UGU11" s="1585"/>
      <c r="UGV11" s="1585"/>
      <c r="UGW11" s="1585"/>
      <c r="UGX11" s="1585"/>
      <c r="UGY11" s="1585"/>
      <c r="UGZ11" s="1585"/>
      <c r="UHA11" s="1585"/>
      <c r="UHB11" s="1585"/>
      <c r="UHC11" s="1585"/>
      <c r="UHD11" s="1585"/>
      <c r="UHE11" s="1585"/>
      <c r="UHF11" s="1585"/>
      <c r="UHG11" s="1585"/>
      <c r="UHH11" s="1585"/>
      <c r="UHI11" s="1585"/>
      <c r="UHJ11" s="1585"/>
      <c r="UHK11" s="1585"/>
      <c r="UHL11" s="1585"/>
      <c r="UHM11" s="1585"/>
      <c r="UHN11" s="1585"/>
      <c r="UHO11" s="1585"/>
      <c r="UHP11" s="1585"/>
      <c r="UHQ11" s="1585"/>
      <c r="UHR11" s="1585"/>
      <c r="UHS11" s="1585"/>
      <c r="UHT11" s="1585"/>
      <c r="UHU11" s="1585"/>
      <c r="UHV11" s="1585"/>
      <c r="UHW11" s="1585"/>
      <c r="UHX11" s="1585"/>
      <c r="UHY11" s="1585"/>
      <c r="UHZ11" s="1585"/>
      <c r="UIA11" s="1585"/>
      <c r="UIB11" s="1585"/>
      <c r="UIC11" s="1585"/>
      <c r="UID11" s="1585"/>
      <c r="UIE11" s="1585"/>
      <c r="UIF11" s="1585"/>
      <c r="UIG11" s="1585"/>
      <c r="UIH11" s="1585"/>
      <c r="UII11" s="1585"/>
      <c r="UIJ11" s="1585"/>
      <c r="UIK11" s="1585"/>
      <c r="UIL11" s="1585"/>
      <c r="UIM11" s="1585"/>
      <c r="UIN11" s="1585"/>
      <c r="UIO11" s="1585"/>
      <c r="UIP11" s="1585"/>
      <c r="UIQ11" s="1585"/>
      <c r="UIR11" s="1585"/>
      <c r="UIS11" s="1585"/>
      <c r="UIT11" s="1585"/>
      <c r="UIU11" s="1585"/>
      <c r="UIV11" s="1585"/>
      <c r="UIW11" s="1585"/>
      <c r="UIX11" s="1585"/>
      <c r="UIY11" s="1585"/>
      <c r="UIZ11" s="1585"/>
      <c r="UJA11" s="1585"/>
      <c r="UJB11" s="1585"/>
      <c r="UJC11" s="1585"/>
      <c r="UJD11" s="1585"/>
      <c r="UJE11" s="1585"/>
      <c r="UJF11" s="1585"/>
      <c r="UJG11" s="1585"/>
      <c r="UJH11" s="1585"/>
      <c r="UJI11" s="1585"/>
      <c r="UJJ11" s="1585"/>
      <c r="UJK11" s="1585"/>
      <c r="UJL11" s="1585"/>
      <c r="UJM11" s="1585"/>
      <c r="UJN11" s="1585"/>
      <c r="UJO11" s="1585"/>
      <c r="UJP11" s="1585"/>
      <c r="UJQ11" s="1585"/>
      <c r="UJR11" s="1585"/>
      <c r="UJS11" s="1585"/>
      <c r="UJT11" s="1585"/>
      <c r="UJU11" s="1585"/>
      <c r="UJV11" s="1585"/>
      <c r="UJW11" s="1585"/>
      <c r="UJX11" s="1585"/>
      <c r="UJY11" s="1585"/>
      <c r="UJZ11" s="1585"/>
      <c r="UKA11" s="1585"/>
      <c r="UKB11" s="1585"/>
      <c r="UKC11" s="1585"/>
      <c r="UKD11" s="1585"/>
      <c r="UKE11" s="1585"/>
      <c r="UKF11" s="1585"/>
      <c r="UKG11" s="1585"/>
      <c r="UKH11" s="1585"/>
      <c r="UKI11" s="1585"/>
      <c r="UKJ11" s="1585"/>
      <c r="UKK11" s="1585"/>
      <c r="UKL11" s="1585"/>
      <c r="UKM11" s="1585"/>
      <c r="UKN11" s="1585"/>
      <c r="UKO11" s="1585"/>
      <c r="UKP11" s="1585"/>
      <c r="UKQ11" s="1585"/>
      <c r="UKR11" s="1585"/>
      <c r="UKS11" s="1585"/>
      <c r="UKT11" s="1585"/>
      <c r="UKU11" s="1585"/>
      <c r="UKV11" s="1585"/>
      <c r="UKW11" s="1585"/>
      <c r="UKX11" s="1585"/>
      <c r="UKY11" s="1585"/>
      <c r="UKZ11" s="1585"/>
      <c r="ULA11" s="1585"/>
      <c r="ULB11" s="1585"/>
      <c r="ULC11" s="1585"/>
      <c r="ULD11" s="1585"/>
      <c r="ULE11" s="1585"/>
      <c r="ULF11" s="1585"/>
      <c r="ULG11" s="1585"/>
      <c r="ULH11" s="1585"/>
      <c r="ULI11" s="1585"/>
      <c r="ULJ11" s="1585"/>
      <c r="ULK11" s="1585"/>
      <c r="ULL11" s="1585"/>
      <c r="ULM11" s="1585"/>
      <c r="ULN11" s="1585"/>
      <c r="ULO11" s="1585"/>
      <c r="ULP11" s="1585"/>
      <c r="ULQ11" s="1585"/>
      <c r="ULR11" s="1585"/>
      <c r="ULS11" s="1585"/>
      <c r="ULT11" s="1585"/>
      <c r="ULU11" s="1585"/>
      <c r="ULV11" s="1585"/>
      <c r="ULW11" s="1585"/>
      <c r="ULX11" s="1585"/>
      <c r="ULY11" s="1585"/>
      <c r="ULZ11" s="1585"/>
      <c r="UMA11" s="1585"/>
      <c r="UMB11" s="1585"/>
      <c r="UMC11" s="1585"/>
      <c r="UMD11" s="1585"/>
      <c r="UME11" s="1585"/>
      <c r="UMF11" s="1585"/>
      <c r="UMG11" s="1585"/>
      <c r="UMH11" s="1585"/>
      <c r="UMI11" s="1585"/>
      <c r="UMJ11" s="1585"/>
      <c r="UMK11" s="1585"/>
      <c r="UML11" s="1585"/>
      <c r="UMM11" s="1585"/>
      <c r="UMN11" s="1585"/>
      <c r="UMO11" s="1585"/>
      <c r="UMP11" s="1585"/>
      <c r="UMQ11" s="1585"/>
      <c r="UMR11" s="1585"/>
      <c r="UMS11" s="1585"/>
      <c r="UMT11" s="1585"/>
      <c r="UMU11" s="1585"/>
      <c r="UMV11" s="1585"/>
      <c r="UMW11" s="1585"/>
      <c r="UMX11" s="1585"/>
      <c r="UMY11" s="1585"/>
      <c r="UMZ11" s="1585"/>
      <c r="UNA11" s="1585"/>
      <c r="UNB11" s="1585"/>
      <c r="UNC11" s="1585"/>
      <c r="UND11" s="1585"/>
      <c r="UNE11" s="1585"/>
      <c r="UNF11" s="1585"/>
      <c r="UNG11" s="1585"/>
      <c r="UNH11" s="1585"/>
      <c r="UNI11" s="1585"/>
      <c r="UNJ11" s="1585"/>
      <c r="UNK11" s="1585"/>
      <c r="UNL11" s="1585"/>
      <c r="UNM11" s="1585"/>
      <c r="UNN11" s="1585"/>
      <c r="UNO11" s="1585"/>
      <c r="UNP11" s="1585"/>
      <c r="UNQ11" s="1585"/>
      <c r="UNR11" s="1585"/>
      <c r="UNS11" s="1585"/>
      <c r="UNT11" s="1585"/>
      <c r="UNU11" s="1585"/>
      <c r="UNV11" s="1585"/>
      <c r="UNW11" s="1585"/>
      <c r="UNX11" s="1585"/>
      <c r="UNY11" s="1585"/>
      <c r="UNZ11" s="1585"/>
      <c r="UOA11" s="1585"/>
      <c r="UOB11" s="1585"/>
      <c r="UOC11" s="1585"/>
      <c r="UOD11" s="1585"/>
      <c r="UOE11" s="1585"/>
      <c r="UOF11" s="1585"/>
      <c r="UOG11" s="1585"/>
      <c r="UOH11" s="1585"/>
      <c r="UOI11" s="1585"/>
      <c r="UOJ11" s="1585"/>
      <c r="UOK11" s="1585"/>
      <c r="UOL11" s="1585"/>
      <c r="UOM11" s="1585"/>
      <c r="UON11" s="1585"/>
      <c r="UOO11" s="1585"/>
      <c r="UOP11" s="1585"/>
      <c r="UOQ11" s="1585"/>
      <c r="UOR11" s="1585"/>
      <c r="UOS11" s="1585"/>
      <c r="UOT11" s="1585"/>
      <c r="UOU11" s="1585"/>
      <c r="UOV11" s="1585"/>
      <c r="UOW11" s="1585"/>
      <c r="UOX11" s="1585"/>
      <c r="UOY11" s="1585"/>
      <c r="UOZ11" s="1585"/>
      <c r="UPA11" s="1585"/>
      <c r="UPB11" s="1585"/>
      <c r="UPC11" s="1585"/>
      <c r="UPD11" s="1585"/>
      <c r="UPE11" s="1585"/>
      <c r="UPF11" s="1585"/>
      <c r="UPG11" s="1585"/>
      <c r="UPH11" s="1585"/>
      <c r="UPI11" s="1585"/>
      <c r="UPJ11" s="1585"/>
      <c r="UPK11" s="1585"/>
      <c r="UPL11" s="1585"/>
      <c r="UPM11" s="1585"/>
      <c r="UPN11" s="1585"/>
      <c r="UPO11" s="1585"/>
      <c r="UPP11" s="1585"/>
      <c r="UPQ11" s="1585"/>
      <c r="UPR11" s="1585"/>
      <c r="UPS11" s="1585"/>
      <c r="UPT11" s="1585"/>
      <c r="UPU11" s="1585"/>
      <c r="UPV11" s="1585"/>
      <c r="UPW11" s="1585"/>
      <c r="UPX11" s="1585"/>
      <c r="UPY11" s="1585"/>
      <c r="UPZ11" s="1585"/>
      <c r="UQA11" s="1585"/>
      <c r="UQB11" s="1585"/>
      <c r="UQC11" s="1585"/>
      <c r="UQD11" s="1585"/>
      <c r="UQE11" s="1585"/>
      <c r="UQF11" s="1585"/>
      <c r="UQG11" s="1585"/>
      <c r="UQH11" s="1585"/>
      <c r="UQI11" s="1585"/>
      <c r="UQJ11" s="1585"/>
      <c r="UQK11" s="1585"/>
      <c r="UQL11" s="1585"/>
      <c r="UQM11" s="1585"/>
      <c r="UQN11" s="1585"/>
      <c r="UQO11" s="1585"/>
      <c r="UQP11" s="1585"/>
      <c r="UQQ11" s="1585"/>
      <c r="UQR11" s="1585"/>
      <c r="UQS11" s="1585"/>
      <c r="UQT11" s="1585"/>
      <c r="UQU11" s="1585"/>
      <c r="UQV11" s="1585"/>
      <c r="UQW11" s="1585"/>
      <c r="UQX11" s="1585"/>
      <c r="UQY11" s="1585"/>
      <c r="UQZ11" s="1585"/>
      <c r="URA11" s="1585"/>
      <c r="URB11" s="1585"/>
      <c r="URC11" s="1585"/>
      <c r="URD11" s="1585"/>
      <c r="URE11" s="1585"/>
      <c r="URF11" s="1585"/>
      <c r="URG11" s="1585"/>
      <c r="URH11" s="1585"/>
      <c r="URI11" s="1585"/>
      <c r="URJ11" s="1585"/>
      <c r="URK11" s="1585"/>
      <c r="URL11" s="1585"/>
      <c r="URM11" s="1585"/>
      <c r="URN11" s="1585"/>
      <c r="URO11" s="1585"/>
      <c r="URP11" s="1585"/>
      <c r="URQ11" s="1585"/>
      <c r="URR11" s="1585"/>
      <c r="URS11" s="1585"/>
      <c r="URT11" s="1585"/>
      <c r="URU11" s="1585"/>
      <c r="URV11" s="1585"/>
      <c r="URW11" s="1585"/>
      <c r="URX11" s="1585"/>
      <c r="URY11" s="1585"/>
      <c r="URZ11" s="1585"/>
      <c r="USA11" s="1585"/>
      <c r="USB11" s="1585"/>
      <c r="USC11" s="1585"/>
      <c r="USD11" s="1585"/>
      <c r="USE11" s="1585"/>
      <c r="USF11" s="1585"/>
      <c r="USG11" s="1585"/>
      <c r="USH11" s="1585"/>
      <c r="USI11" s="1585"/>
      <c r="USJ11" s="1585"/>
      <c r="USK11" s="1585"/>
      <c r="USL11" s="1585"/>
      <c r="USM11" s="1585"/>
      <c r="USN11" s="1585"/>
      <c r="USO11" s="1585"/>
      <c r="USP11" s="1585"/>
      <c r="USQ11" s="1585"/>
      <c r="USR11" s="1585"/>
      <c r="USS11" s="1585"/>
      <c r="UST11" s="1585"/>
      <c r="USU11" s="1585"/>
      <c r="USV11" s="1585"/>
      <c r="USW11" s="1585"/>
      <c r="USX11" s="1585"/>
      <c r="USY11" s="1585"/>
      <c r="USZ11" s="1585"/>
      <c r="UTA11" s="1585"/>
      <c r="UTB11" s="1585"/>
      <c r="UTC11" s="1585"/>
      <c r="UTD11" s="1585"/>
      <c r="UTE11" s="1585"/>
      <c r="UTF11" s="1585"/>
      <c r="UTG11" s="1585"/>
      <c r="UTH11" s="1585"/>
      <c r="UTI11" s="1585"/>
      <c r="UTJ11" s="1585"/>
      <c r="UTK11" s="1585"/>
      <c r="UTL11" s="1585"/>
      <c r="UTM11" s="1585"/>
      <c r="UTN11" s="1585"/>
      <c r="UTO11" s="1585"/>
      <c r="UTP11" s="1585"/>
      <c r="UTQ11" s="1585"/>
      <c r="UTR11" s="1585"/>
      <c r="UTS11" s="1585"/>
      <c r="UTT11" s="1585"/>
      <c r="UTU11" s="1585"/>
      <c r="UTV11" s="1585"/>
      <c r="UTW11" s="1585"/>
      <c r="UTX11" s="1585"/>
      <c r="UTY11" s="1585"/>
      <c r="UTZ11" s="1585"/>
      <c r="UUA11" s="1585"/>
      <c r="UUB11" s="1585"/>
      <c r="UUC11" s="1585"/>
      <c r="UUD11" s="1585"/>
      <c r="UUE11" s="1585"/>
      <c r="UUF11" s="1585"/>
      <c r="UUG11" s="1585"/>
      <c r="UUH11" s="1585"/>
      <c r="UUI11" s="1585"/>
      <c r="UUJ11" s="1585"/>
      <c r="UUK11" s="1585"/>
      <c r="UUL11" s="1585"/>
      <c r="UUM11" s="1585"/>
      <c r="UUN11" s="1585"/>
      <c r="UUO11" s="1585"/>
      <c r="UUP11" s="1585"/>
      <c r="UUQ11" s="1585"/>
      <c r="UUR11" s="1585"/>
      <c r="UUS11" s="1585"/>
      <c r="UUT11" s="1585"/>
      <c r="UUU11" s="1585"/>
      <c r="UUV11" s="1585"/>
      <c r="UUW11" s="1585"/>
      <c r="UUX11" s="1585"/>
      <c r="UUY11" s="1585"/>
      <c r="UUZ11" s="1585"/>
      <c r="UVA11" s="1585"/>
      <c r="UVB11" s="1585"/>
      <c r="UVC11" s="1585"/>
      <c r="UVD11" s="1585"/>
      <c r="UVE11" s="1585"/>
      <c r="UVF11" s="1585"/>
      <c r="UVG11" s="1585"/>
      <c r="UVH11" s="1585"/>
      <c r="UVI11" s="1585"/>
      <c r="UVJ11" s="1585"/>
      <c r="UVK11" s="1585"/>
      <c r="UVL11" s="1585"/>
      <c r="UVM11" s="1585"/>
      <c r="UVN11" s="1585"/>
      <c r="UVO11" s="1585"/>
      <c r="UVP11" s="1585"/>
      <c r="UVQ11" s="1585"/>
      <c r="UVR11" s="1585"/>
      <c r="UVS11" s="1585"/>
      <c r="UVT11" s="1585"/>
      <c r="UVU11" s="1585"/>
      <c r="UVV11" s="1585"/>
      <c r="UVW11" s="1585"/>
      <c r="UVX11" s="1585"/>
      <c r="UVY11" s="1585"/>
      <c r="UVZ11" s="1585"/>
      <c r="UWA11" s="1585"/>
      <c r="UWB11" s="1585"/>
      <c r="UWC11" s="1585"/>
      <c r="UWD11" s="1585"/>
      <c r="UWE11" s="1585"/>
      <c r="UWF11" s="1585"/>
      <c r="UWG11" s="1585"/>
      <c r="UWH11" s="1585"/>
      <c r="UWI11" s="1585"/>
      <c r="UWJ11" s="1585"/>
      <c r="UWK11" s="1585"/>
      <c r="UWL11" s="1585"/>
      <c r="UWM11" s="1585"/>
      <c r="UWN11" s="1585"/>
      <c r="UWO11" s="1585"/>
      <c r="UWP11" s="1585"/>
      <c r="UWQ11" s="1585"/>
      <c r="UWR11" s="1585"/>
      <c r="UWS11" s="1585"/>
      <c r="UWT11" s="1585"/>
      <c r="UWU11" s="1585"/>
      <c r="UWV11" s="1585"/>
      <c r="UWW11" s="1585"/>
      <c r="UWX11" s="1585"/>
      <c r="UWY11" s="1585"/>
      <c r="UWZ11" s="1585"/>
      <c r="UXA11" s="1585"/>
      <c r="UXB11" s="1585"/>
      <c r="UXC11" s="1585"/>
      <c r="UXD11" s="1585"/>
      <c r="UXE11" s="1585"/>
      <c r="UXF11" s="1585"/>
      <c r="UXG11" s="1585"/>
      <c r="UXH11" s="1585"/>
      <c r="UXI11" s="1585"/>
      <c r="UXJ11" s="1585"/>
      <c r="UXK11" s="1585"/>
      <c r="UXL11" s="1585"/>
      <c r="UXM11" s="1585"/>
      <c r="UXN11" s="1585"/>
      <c r="UXO11" s="1585"/>
      <c r="UXP11" s="1585"/>
      <c r="UXQ11" s="1585"/>
      <c r="UXR11" s="1585"/>
      <c r="UXS11" s="1585"/>
      <c r="UXT11" s="1585"/>
      <c r="UXU11" s="1585"/>
      <c r="UXV11" s="1585"/>
      <c r="UXW11" s="1585"/>
      <c r="UXX11" s="1585"/>
      <c r="UXY11" s="1585"/>
      <c r="UXZ11" s="1585"/>
      <c r="UYA11" s="1585"/>
      <c r="UYB11" s="1585"/>
      <c r="UYC11" s="1585"/>
      <c r="UYD11" s="1585"/>
      <c r="UYE11" s="1585"/>
      <c r="UYF11" s="1585"/>
      <c r="UYG11" s="1585"/>
      <c r="UYH11" s="1585"/>
      <c r="UYI11" s="1585"/>
      <c r="UYJ11" s="1585"/>
      <c r="UYK11" s="1585"/>
      <c r="UYL11" s="1585"/>
      <c r="UYM11" s="1585"/>
      <c r="UYN11" s="1585"/>
      <c r="UYO11" s="1585"/>
      <c r="UYP11" s="1585"/>
      <c r="UYQ11" s="1585"/>
      <c r="UYR11" s="1585"/>
      <c r="UYS11" s="1585"/>
      <c r="UYT11" s="1585"/>
      <c r="UYU11" s="1585"/>
      <c r="UYV11" s="1585"/>
      <c r="UYW11" s="1585"/>
      <c r="UYX11" s="1585"/>
      <c r="UYY11" s="1585"/>
      <c r="UYZ11" s="1585"/>
      <c r="UZA11" s="1585"/>
      <c r="UZB11" s="1585"/>
      <c r="UZC11" s="1585"/>
      <c r="UZD11" s="1585"/>
      <c r="UZE11" s="1585"/>
      <c r="UZF11" s="1585"/>
      <c r="UZG11" s="1585"/>
      <c r="UZH11" s="1585"/>
      <c r="UZI11" s="1585"/>
      <c r="UZJ11" s="1585"/>
      <c r="UZK11" s="1585"/>
      <c r="UZL11" s="1585"/>
      <c r="UZM11" s="1585"/>
      <c r="UZN11" s="1585"/>
      <c r="UZO11" s="1585"/>
      <c r="UZP11" s="1585"/>
      <c r="UZQ11" s="1585"/>
      <c r="UZR11" s="1585"/>
      <c r="UZS11" s="1585"/>
      <c r="UZT11" s="1585"/>
      <c r="UZU11" s="1585"/>
      <c r="UZV11" s="1585"/>
      <c r="UZW11" s="1585"/>
      <c r="UZX11" s="1585"/>
      <c r="UZY11" s="1585"/>
      <c r="UZZ11" s="1585"/>
      <c r="VAA11" s="1585"/>
      <c r="VAB11" s="1585"/>
      <c r="VAC11" s="1585"/>
      <c r="VAD11" s="1585"/>
      <c r="VAE11" s="1585"/>
      <c r="VAF11" s="1585"/>
      <c r="VAG11" s="1585"/>
      <c r="VAH11" s="1585"/>
      <c r="VAI11" s="1585"/>
      <c r="VAJ11" s="1585"/>
      <c r="VAK11" s="1585"/>
      <c r="VAL11" s="1585"/>
      <c r="VAM11" s="1585"/>
      <c r="VAN11" s="1585"/>
      <c r="VAO11" s="1585"/>
      <c r="VAP11" s="1585"/>
      <c r="VAQ11" s="1585"/>
      <c r="VAR11" s="1585"/>
      <c r="VAS11" s="1585"/>
      <c r="VAT11" s="1585"/>
      <c r="VAU11" s="1585"/>
      <c r="VAV11" s="1585"/>
      <c r="VAW11" s="1585"/>
      <c r="VAX11" s="1585"/>
      <c r="VAY11" s="1585"/>
      <c r="VAZ11" s="1585"/>
      <c r="VBA11" s="1585"/>
      <c r="VBB11" s="1585"/>
      <c r="VBC11" s="1585"/>
      <c r="VBD11" s="1585"/>
      <c r="VBE11" s="1585"/>
      <c r="VBF11" s="1585"/>
      <c r="VBG11" s="1585"/>
      <c r="VBH11" s="1585"/>
      <c r="VBI11" s="1585"/>
      <c r="VBJ11" s="1585"/>
      <c r="VBK11" s="1585"/>
      <c r="VBL11" s="1585"/>
      <c r="VBM11" s="1585"/>
      <c r="VBN11" s="1585"/>
      <c r="VBO11" s="1585"/>
      <c r="VBP11" s="1585"/>
      <c r="VBQ11" s="1585"/>
      <c r="VBR11" s="1585"/>
      <c r="VBS11" s="1585"/>
      <c r="VBT11" s="1585"/>
      <c r="VBU11" s="1585"/>
      <c r="VBV11" s="1585"/>
      <c r="VBW11" s="1585"/>
      <c r="VBX11" s="1585"/>
      <c r="VBY11" s="1585"/>
      <c r="VBZ11" s="1585"/>
      <c r="VCA11" s="1585"/>
      <c r="VCB11" s="1585"/>
      <c r="VCC11" s="1585"/>
      <c r="VCD11" s="1585"/>
      <c r="VCE11" s="1585"/>
      <c r="VCF11" s="1585"/>
      <c r="VCG11" s="1585"/>
      <c r="VCH11" s="1585"/>
      <c r="VCI11" s="1585"/>
      <c r="VCJ11" s="1585"/>
      <c r="VCK11" s="1585"/>
      <c r="VCL11" s="1585"/>
      <c r="VCM11" s="1585"/>
      <c r="VCN11" s="1585"/>
      <c r="VCO11" s="1585"/>
      <c r="VCP11" s="1585"/>
      <c r="VCQ11" s="1585"/>
      <c r="VCR11" s="1585"/>
      <c r="VCS11" s="1585"/>
      <c r="VCT11" s="1585"/>
      <c r="VCU11" s="1585"/>
      <c r="VCV11" s="1585"/>
      <c r="VCW11" s="1585"/>
      <c r="VCX11" s="1585"/>
      <c r="VCY11" s="1585"/>
      <c r="VCZ11" s="1585"/>
      <c r="VDA11" s="1585"/>
      <c r="VDB11" s="1585"/>
      <c r="VDC11" s="1585"/>
      <c r="VDD11" s="1585"/>
      <c r="VDE11" s="1585"/>
      <c r="VDF11" s="1585"/>
      <c r="VDG11" s="1585"/>
      <c r="VDH11" s="1585"/>
      <c r="VDI11" s="1585"/>
      <c r="VDJ11" s="1585"/>
      <c r="VDK11" s="1585"/>
      <c r="VDL11" s="1585"/>
      <c r="VDM11" s="1585"/>
      <c r="VDN11" s="1585"/>
      <c r="VDO11" s="1585"/>
      <c r="VDP11" s="1585"/>
      <c r="VDQ11" s="1585"/>
      <c r="VDR11" s="1585"/>
      <c r="VDS11" s="1585"/>
      <c r="VDT11" s="1585"/>
      <c r="VDU11" s="1585"/>
      <c r="VDV11" s="1585"/>
      <c r="VDW11" s="1585"/>
      <c r="VDX11" s="1585"/>
      <c r="VDY11" s="1585"/>
      <c r="VDZ11" s="1585"/>
      <c r="VEA11" s="1585"/>
      <c r="VEB11" s="1585"/>
      <c r="VEC11" s="1585"/>
      <c r="VED11" s="1585"/>
      <c r="VEE11" s="1585"/>
      <c r="VEF11" s="1585"/>
      <c r="VEG11" s="1585"/>
      <c r="VEH11" s="1585"/>
      <c r="VEI11" s="1585"/>
      <c r="VEJ11" s="1585"/>
      <c r="VEK11" s="1585"/>
      <c r="VEL11" s="1585"/>
      <c r="VEM11" s="1585"/>
      <c r="VEN11" s="1585"/>
      <c r="VEO11" s="1585"/>
      <c r="VEP11" s="1585"/>
      <c r="VEQ11" s="1585"/>
      <c r="VER11" s="1585"/>
      <c r="VES11" s="1585"/>
      <c r="VET11" s="1585"/>
      <c r="VEU11" s="1585"/>
      <c r="VEV11" s="1585"/>
      <c r="VEW11" s="1585"/>
      <c r="VEX11" s="1585"/>
      <c r="VEY11" s="1585"/>
      <c r="VEZ11" s="1585"/>
      <c r="VFA11" s="1585"/>
      <c r="VFB11" s="1585"/>
      <c r="VFC11" s="1585"/>
      <c r="VFD11" s="1585"/>
      <c r="VFE11" s="1585"/>
      <c r="VFF11" s="1585"/>
      <c r="VFG11" s="1585"/>
      <c r="VFH11" s="1585"/>
      <c r="VFI11" s="1585"/>
      <c r="VFJ11" s="1585"/>
      <c r="VFK11" s="1585"/>
      <c r="VFL11" s="1585"/>
      <c r="VFM11" s="1585"/>
      <c r="VFN11" s="1585"/>
      <c r="VFO11" s="1585"/>
      <c r="VFP11" s="1585"/>
      <c r="VFQ11" s="1585"/>
      <c r="VFR11" s="1585"/>
      <c r="VFS11" s="1585"/>
      <c r="VFT11" s="1585"/>
      <c r="VFU11" s="1585"/>
      <c r="VFV11" s="1585"/>
      <c r="VFW11" s="1585"/>
      <c r="VFX11" s="1585"/>
      <c r="VFY11" s="1585"/>
      <c r="VFZ11" s="1585"/>
      <c r="VGA11" s="1585"/>
      <c r="VGB11" s="1585"/>
      <c r="VGC11" s="1585"/>
      <c r="VGD11" s="1585"/>
      <c r="VGE11" s="1585"/>
      <c r="VGF11" s="1585"/>
      <c r="VGG11" s="1585"/>
      <c r="VGH11" s="1585"/>
      <c r="VGI11" s="1585"/>
      <c r="VGJ11" s="1585"/>
      <c r="VGK11" s="1585"/>
      <c r="VGL11" s="1585"/>
      <c r="VGM11" s="1585"/>
      <c r="VGN11" s="1585"/>
      <c r="VGO11" s="1585"/>
      <c r="VGP11" s="1585"/>
      <c r="VGQ11" s="1585"/>
      <c r="VGR11" s="1585"/>
      <c r="VGS11" s="1585"/>
      <c r="VGT11" s="1585"/>
      <c r="VGU11" s="1585"/>
      <c r="VGV11" s="1585"/>
      <c r="VGW11" s="1585"/>
      <c r="VGX11" s="1585"/>
      <c r="VGY11" s="1585"/>
      <c r="VGZ11" s="1585"/>
      <c r="VHA11" s="1585"/>
      <c r="VHB11" s="1585"/>
      <c r="VHC11" s="1585"/>
      <c r="VHD11" s="1585"/>
      <c r="VHE11" s="1585"/>
      <c r="VHF11" s="1585"/>
      <c r="VHG11" s="1585"/>
      <c r="VHH11" s="1585"/>
      <c r="VHI11" s="1585"/>
      <c r="VHJ11" s="1585"/>
      <c r="VHK11" s="1585"/>
      <c r="VHL11" s="1585"/>
      <c r="VHM11" s="1585"/>
      <c r="VHN11" s="1585"/>
      <c r="VHO11" s="1585"/>
      <c r="VHP11" s="1585"/>
      <c r="VHQ11" s="1585"/>
      <c r="VHR11" s="1585"/>
      <c r="VHS11" s="1585"/>
      <c r="VHT11" s="1585"/>
      <c r="VHU11" s="1585"/>
      <c r="VHV11" s="1585"/>
      <c r="VHW11" s="1585"/>
      <c r="VHX11" s="1585"/>
      <c r="VHY11" s="1585"/>
      <c r="VHZ11" s="1585"/>
      <c r="VIA11" s="1585"/>
      <c r="VIB11" s="1585"/>
      <c r="VIC11" s="1585"/>
      <c r="VID11" s="1585"/>
      <c r="VIE11" s="1585"/>
      <c r="VIF11" s="1585"/>
      <c r="VIG11" s="1585"/>
      <c r="VIH11" s="1585"/>
      <c r="VII11" s="1585"/>
      <c r="VIJ11" s="1585"/>
      <c r="VIK11" s="1585"/>
      <c r="VIL11" s="1585"/>
      <c r="VIM11" s="1585"/>
      <c r="VIN11" s="1585"/>
      <c r="VIO11" s="1585"/>
      <c r="VIP11" s="1585"/>
      <c r="VIQ11" s="1585"/>
      <c r="VIR11" s="1585"/>
      <c r="VIS11" s="1585"/>
      <c r="VIT11" s="1585"/>
      <c r="VIU11" s="1585"/>
      <c r="VIV11" s="1585"/>
      <c r="VIW11" s="1585"/>
      <c r="VIX11" s="1585"/>
      <c r="VIY11" s="1585"/>
      <c r="VIZ11" s="1585"/>
      <c r="VJA11" s="1585"/>
      <c r="VJB11" s="1585"/>
      <c r="VJC11" s="1585"/>
      <c r="VJD11" s="1585"/>
      <c r="VJE11" s="1585"/>
      <c r="VJF11" s="1585"/>
      <c r="VJG11" s="1585"/>
      <c r="VJH11" s="1585"/>
      <c r="VJI11" s="1585"/>
      <c r="VJJ11" s="1585"/>
      <c r="VJK11" s="1585"/>
      <c r="VJL11" s="1585"/>
      <c r="VJM11" s="1585"/>
      <c r="VJN11" s="1585"/>
      <c r="VJO11" s="1585"/>
      <c r="VJP11" s="1585"/>
      <c r="VJQ11" s="1585"/>
      <c r="VJR11" s="1585"/>
      <c r="VJS11" s="1585"/>
      <c r="VJT11" s="1585"/>
      <c r="VJU11" s="1585"/>
      <c r="VJV11" s="1585"/>
      <c r="VJW11" s="1585"/>
      <c r="VJX11" s="1585"/>
      <c r="VJY11" s="1585"/>
      <c r="VJZ11" s="1585"/>
      <c r="VKA11" s="1585"/>
      <c r="VKB11" s="1585"/>
      <c r="VKC11" s="1585"/>
      <c r="VKD11" s="1585"/>
      <c r="VKE11" s="1585"/>
      <c r="VKF11" s="1585"/>
      <c r="VKG11" s="1585"/>
      <c r="VKH11" s="1585"/>
      <c r="VKI11" s="1585"/>
      <c r="VKJ11" s="1585"/>
      <c r="VKK11" s="1585"/>
      <c r="VKL11" s="1585"/>
      <c r="VKM11" s="1585"/>
      <c r="VKN11" s="1585"/>
      <c r="VKO11" s="1585"/>
      <c r="VKP11" s="1585"/>
      <c r="VKQ11" s="1585"/>
      <c r="VKR11" s="1585"/>
      <c r="VKS11" s="1585"/>
      <c r="VKT11" s="1585"/>
      <c r="VKU11" s="1585"/>
      <c r="VKV11" s="1585"/>
      <c r="VKW11" s="1585"/>
      <c r="VKX11" s="1585"/>
      <c r="VKY11" s="1585"/>
      <c r="VKZ11" s="1585"/>
      <c r="VLA11" s="1585"/>
      <c r="VLB11" s="1585"/>
      <c r="VLC11" s="1585"/>
      <c r="VLD11" s="1585"/>
      <c r="VLE11" s="1585"/>
      <c r="VLF11" s="1585"/>
      <c r="VLG11" s="1585"/>
      <c r="VLH11" s="1585"/>
      <c r="VLI11" s="1585"/>
      <c r="VLJ11" s="1585"/>
      <c r="VLK11" s="1585"/>
      <c r="VLL11" s="1585"/>
      <c r="VLM11" s="1585"/>
      <c r="VLN11" s="1585"/>
      <c r="VLO11" s="1585"/>
      <c r="VLP11" s="1585"/>
      <c r="VLQ11" s="1585"/>
      <c r="VLR11" s="1585"/>
      <c r="VLS11" s="1585"/>
      <c r="VLT11" s="1585"/>
      <c r="VLU11" s="1585"/>
      <c r="VLV11" s="1585"/>
      <c r="VLW11" s="1585"/>
      <c r="VLX11" s="1585"/>
      <c r="VLY11" s="1585"/>
      <c r="VLZ11" s="1585"/>
      <c r="VMA11" s="1585"/>
      <c r="VMB11" s="1585"/>
      <c r="VMC11" s="1585"/>
      <c r="VMD11" s="1585"/>
      <c r="VME11" s="1585"/>
      <c r="VMF11" s="1585"/>
      <c r="VMG11" s="1585"/>
      <c r="VMH11" s="1585"/>
      <c r="VMI11" s="1585"/>
      <c r="VMJ11" s="1585"/>
      <c r="VMK11" s="1585"/>
      <c r="VML11" s="1585"/>
      <c r="VMM11" s="1585"/>
      <c r="VMN11" s="1585"/>
      <c r="VMO11" s="1585"/>
      <c r="VMP11" s="1585"/>
      <c r="VMQ11" s="1585"/>
      <c r="VMR11" s="1585"/>
      <c r="VMS11" s="1585"/>
      <c r="VMT11" s="1585"/>
      <c r="VMU11" s="1585"/>
      <c r="VMV11" s="1585"/>
      <c r="VMW11" s="1585"/>
      <c r="VMX11" s="1585"/>
      <c r="VMY11" s="1585"/>
      <c r="VMZ11" s="1585"/>
      <c r="VNA11" s="1585"/>
      <c r="VNB11" s="1585"/>
      <c r="VNC11" s="1585"/>
      <c r="VND11" s="1585"/>
      <c r="VNE11" s="1585"/>
      <c r="VNF11" s="1585"/>
      <c r="VNG11" s="1585"/>
      <c r="VNH11" s="1585"/>
      <c r="VNI11" s="1585"/>
      <c r="VNJ11" s="1585"/>
      <c r="VNK11" s="1585"/>
      <c r="VNL11" s="1585"/>
      <c r="VNM11" s="1585"/>
      <c r="VNN11" s="1585"/>
      <c r="VNO11" s="1585"/>
      <c r="VNP11" s="1585"/>
      <c r="VNQ11" s="1585"/>
      <c r="VNR11" s="1585"/>
      <c r="VNS11" s="1585"/>
      <c r="VNT11" s="1585"/>
      <c r="VNU11" s="1585"/>
      <c r="VNV11" s="1585"/>
      <c r="VNW11" s="1585"/>
      <c r="VNX11" s="1585"/>
      <c r="VNY11" s="1585"/>
      <c r="VNZ11" s="1585"/>
      <c r="VOA11" s="1585"/>
      <c r="VOB11" s="1585"/>
      <c r="VOC11" s="1585"/>
      <c r="VOD11" s="1585"/>
      <c r="VOE11" s="1585"/>
      <c r="VOF11" s="1585"/>
      <c r="VOG11" s="1585"/>
      <c r="VOH11" s="1585"/>
      <c r="VOI11" s="1585"/>
      <c r="VOJ11" s="1585"/>
      <c r="VOK11" s="1585"/>
      <c r="VOL11" s="1585"/>
      <c r="VOM11" s="1585"/>
      <c r="VON11" s="1585"/>
      <c r="VOO11" s="1585"/>
      <c r="VOP11" s="1585"/>
      <c r="VOQ11" s="1585"/>
      <c r="VOR11" s="1585"/>
      <c r="VOS11" s="1585"/>
      <c r="VOT11" s="1585"/>
      <c r="VOU11" s="1585"/>
      <c r="VOV11" s="1585"/>
      <c r="VOW11" s="1585"/>
      <c r="VOX11" s="1585"/>
      <c r="VOY11" s="1585"/>
      <c r="VOZ11" s="1585"/>
      <c r="VPA11" s="1585"/>
      <c r="VPB11" s="1585"/>
      <c r="VPC11" s="1585"/>
      <c r="VPD11" s="1585"/>
      <c r="VPE11" s="1585"/>
      <c r="VPF11" s="1585"/>
      <c r="VPG11" s="1585"/>
      <c r="VPH11" s="1585"/>
      <c r="VPI11" s="1585"/>
      <c r="VPJ11" s="1585"/>
      <c r="VPK11" s="1585"/>
      <c r="VPL11" s="1585"/>
      <c r="VPM11" s="1585"/>
      <c r="VPN11" s="1585"/>
      <c r="VPO11" s="1585"/>
      <c r="VPP11" s="1585"/>
      <c r="VPQ11" s="1585"/>
      <c r="VPR11" s="1585"/>
      <c r="VPS11" s="1585"/>
      <c r="VPT11" s="1585"/>
      <c r="VPU11" s="1585"/>
      <c r="VPV11" s="1585"/>
      <c r="VPW11" s="1585"/>
      <c r="VPX11" s="1585"/>
      <c r="VPY11" s="1585"/>
      <c r="VPZ11" s="1585"/>
      <c r="VQA11" s="1585"/>
      <c r="VQB11" s="1585"/>
      <c r="VQC11" s="1585"/>
      <c r="VQD11" s="1585"/>
      <c r="VQE11" s="1585"/>
      <c r="VQF11" s="1585"/>
      <c r="VQG11" s="1585"/>
      <c r="VQH11" s="1585"/>
      <c r="VQI11" s="1585"/>
      <c r="VQJ11" s="1585"/>
      <c r="VQK11" s="1585"/>
      <c r="VQL11" s="1585"/>
      <c r="VQM11" s="1585"/>
      <c r="VQN11" s="1585"/>
      <c r="VQO11" s="1585"/>
      <c r="VQP11" s="1585"/>
      <c r="VQQ11" s="1585"/>
      <c r="VQR11" s="1585"/>
      <c r="VQS11" s="1585"/>
      <c r="VQT11" s="1585"/>
      <c r="VQU11" s="1585"/>
      <c r="VQV11" s="1585"/>
      <c r="VQW11" s="1585"/>
      <c r="VQX11" s="1585"/>
      <c r="VQY11" s="1585"/>
      <c r="VQZ11" s="1585"/>
      <c r="VRA11" s="1585"/>
      <c r="VRB11" s="1585"/>
      <c r="VRC11" s="1585"/>
      <c r="VRD11" s="1585"/>
      <c r="VRE11" s="1585"/>
      <c r="VRF11" s="1585"/>
      <c r="VRG11" s="1585"/>
      <c r="VRH11" s="1585"/>
      <c r="VRI11" s="1585"/>
      <c r="VRJ11" s="1585"/>
      <c r="VRK11" s="1585"/>
      <c r="VRL11" s="1585"/>
      <c r="VRM11" s="1585"/>
      <c r="VRN11" s="1585"/>
      <c r="VRO11" s="1585"/>
      <c r="VRP11" s="1585"/>
      <c r="VRQ11" s="1585"/>
      <c r="VRR11" s="1585"/>
      <c r="VRS11" s="1585"/>
      <c r="VRT11" s="1585"/>
      <c r="VRU11" s="1585"/>
      <c r="VRV11" s="1585"/>
      <c r="VRW11" s="1585"/>
      <c r="VRX11" s="1585"/>
      <c r="VRY11" s="1585"/>
      <c r="VRZ11" s="1585"/>
      <c r="VSA11" s="1585"/>
      <c r="VSB11" s="1585"/>
      <c r="VSC11" s="1585"/>
      <c r="VSD11" s="1585"/>
      <c r="VSE11" s="1585"/>
      <c r="VSF11" s="1585"/>
      <c r="VSG11" s="1585"/>
      <c r="VSH11" s="1585"/>
      <c r="VSI11" s="1585"/>
      <c r="VSJ11" s="1585"/>
      <c r="VSK11" s="1585"/>
      <c r="VSL11" s="1585"/>
      <c r="VSM11" s="1585"/>
      <c r="VSN11" s="1585"/>
      <c r="VSO11" s="1585"/>
      <c r="VSP11" s="1585"/>
      <c r="VSQ11" s="1585"/>
      <c r="VSR11" s="1585"/>
      <c r="VSS11" s="1585"/>
      <c r="VST11" s="1585"/>
      <c r="VSU11" s="1585"/>
      <c r="VSV11" s="1585"/>
      <c r="VSW11" s="1585"/>
      <c r="VSX11" s="1585"/>
      <c r="VSY11" s="1585"/>
      <c r="VSZ11" s="1585"/>
      <c r="VTA11" s="1585"/>
      <c r="VTB11" s="1585"/>
      <c r="VTC11" s="1585"/>
      <c r="VTD11" s="1585"/>
      <c r="VTE11" s="1585"/>
      <c r="VTF11" s="1585"/>
      <c r="VTG11" s="1585"/>
      <c r="VTH11" s="1585"/>
      <c r="VTI11" s="1585"/>
      <c r="VTJ11" s="1585"/>
      <c r="VTK11" s="1585"/>
      <c r="VTL11" s="1585"/>
      <c r="VTM11" s="1585"/>
      <c r="VTN11" s="1585"/>
      <c r="VTO11" s="1585"/>
      <c r="VTP11" s="1585"/>
      <c r="VTQ11" s="1585"/>
      <c r="VTR11" s="1585"/>
      <c r="VTS11" s="1585"/>
      <c r="VTT11" s="1585"/>
      <c r="VTU11" s="1585"/>
      <c r="VTV11" s="1585"/>
      <c r="VTW11" s="1585"/>
      <c r="VTX11" s="1585"/>
      <c r="VTY11" s="1585"/>
      <c r="VTZ11" s="1585"/>
      <c r="VUA11" s="1585"/>
      <c r="VUB11" s="1585"/>
      <c r="VUC11" s="1585"/>
      <c r="VUD11" s="1585"/>
      <c r="VUE11" s="1585"/>
      <c r="VUF11" s="1585"/>
      <c r="VUG11" s="1585"/>
      <c r="VUH11" s="1585"/>
      <c r="VUI11" s="1585"/>
      <c r="VUJ11" s="1585"/>
      <c r="VUK11" s="1585"/>
      <c r="VUL11" s="1585"/>
      <c r="VUM11" s="1585"/>
      <c r="VUN11" s="1585"/>
      <c r="VUO11" s="1585"/>
      <c r="VUP11" s="1585"/>
      <c r="VUQ11" s="1585"/>
      <c r="VUR11" s="1585"/>
      <c r="VUS11" s="1585"/>
      <c r="VUT11" s="1585"/>
      <c r="VUU11" s="1585"/>
      <c r="VUV11" s="1585"/>
      <c r="VUW11" s="1585"/>
      <c r="VUX11" s="1585"/>
      <c r="VUY11" s="1585"/>
      <c r="VUZ11" s="1585"/>
      <c r="VVA11" s="1585"/>
      <c r="VVB11" s="1585"/>
      <c r="VVC11" s="1585"/>
      <c r="VVD11" s="1585"/>
      <c r="VVE11" s="1585"/>
      <c r="VVF11" s="1585"/>
      <c r="VVG11" s="1585"/>
      <c r="VVH11" s="1585"/>
      <c r="VVI11" s="1585"/>
      <c r="VVJ11" s="1585"/>
      <c r="VVK11" s="1585"/>
      <c r="VVL11" s="1585"/>
      <c r="VVM11" s="1585"/>
      <c r="VVN11" s="1585"/>
      <c r="VVO11" s="1585"/>
      <c r="VVP11" s="1585"/>
      <c r="VVQ11" s="1585"/>
      <c r="VVR11" s="1585"/>
      <c r="VVS11" s="1585"/>
      <c r="VVT11" s="1585"/>
      <c r="VVU11" s="1585"/>
      <c r="VVV11" s="1585"/>
      <c r="VVW11" s="1585"/>
      <c r="VVX11" s="1585"/>
      <c r="VVY11" s="1585"/>
      <c r="VVZ11" s="1585"/>
      <c r="VWA11" s="1585"/>
      <c r="VWB11" s="1585"/>
      <c r="VWC11" s="1585"/>
      <c r="VWD11" s="1585"/>
      <c r="VWE11" s="1585"/>
      <c r="VWF11" s="1585"/>
      <c r="VWG11" s="1585"/>
      <c r="VWH11" s="1585"/>
      <c r="VWI11" s="1585"/>
      <c r="VWJ11" s="1585"/>
      <c r="VWK11" s="1585"/>
      <c r="VWL11" s="1585"/>
      <c r="VWM11" s="1585"/>
      <c r="VWN11" s="1585"/>
      <c r="VWO11" s="1585"/>
      <c r="VWP11" s="1585"/>
      <c r="VWQ11" s="1585"/>
      <c r="VWR11" s="1585"/>
      <c r="VWS11" s="1585"/>
      <c r="VWT11" s="1585"/>
      <c r="VWU11" s="1585"/>
      <c r="VWV11" s="1585"/>
      <c r="VWW11" s="1585"/>
      <c r="VWX11" s="1585"/>
      <c r="VWY11" s="1585"/>
      <c r="VWZ11" s="1585"/>
      <c r="VXA11" s="1585"/>
      <c r="VXB11" s="1585"/>
      <c r="VXC11" s="1585"/>
      <c r="VXD11" s="1585"/>
      <c r="VXE11" s="1585"/>
      <c r="VXF11" s="1585"/>
      <c r="VXG11" s="1585"/>
      <c r="VXH11" s="1585"/>
      <c r="VXI11" s="1585"/>
      <c r="VXJ11" s="1585"/>
      <c r="VXK11" s="1585"/>
      <c r="VXL11" s="1585"/>
      <c r="VXM11" s="1585"/>
      <c r="VXN11" s="1585"/>
      <c r="VXO11" s="1585"/>
      <c r="VXP11" s="1585"/>
      <c r="VXQ11" s="1585"/>
      <c r="VXR11" s="1585"/>
      <c r="VXS11" s="1585"/>
      <c r="VXT11" s="1585"/>
      <c r="VXU11" s="1585"/>
      <c r="VXV11" s="1585"/>
      <c r="VXW11" s="1585"/>
      <c r="VXX11" s="1585"/>
      <c r="VXY11" s="1585"/>
      <c r="VXZ11" s="1585"/>
      <c r="VYA11" s="1585"/>
      <c r="VYB11" s="1585"/>
      <c r="VYC11" s="1585"/>
      <c r="VYD11" s="1585"/>
      <c r="VYE11" s="1585"/>
      <c r="VYF11" s="1585"/>
      <c r="VYG11" s="1585"/>
      <c r="VYH11" s="1585"/>
      <c r="VYI11" s="1585"/>
      <c r="VYJ11" s="1585"/>
      <c r="VYK11" s="1585"/>
      <c r="VYL11" s="1585"/>
      <c r="VYM11" s="1585"/>
      <c r="VYN11" s="1585"/>
      <c r="VYO11" s="1585"/>
      <c r="VYP11" s="1585"/>
      <c r="VYQ11" s="1585"/>
      <c r="VYR11" s="1585"/>
      <c r="VYS11" s="1585"/>
      <c r="VYT11" s="1585"/>
      <c r="VYU11" s="1585"/>
      <c r="VYV11" s="1585"/>
      <c r="VYW11" s="1585"/>
      <c r="VYX11" s="1585"/>
      <c r="VYY11" s="1585"/>
      <c r="VYZ11" s="1585"/>
      <c r="VZA11" s="1585"/>
      <c r="VZB11" s="1585"/>
      <c r="VZC11" s="1585"/>
      <c r="VZD11" s="1585"/>
      <c r="VZE11" s="1585"/>
      <c r="VZF11" s="1585"/>
      <c r="VZG11" s="1585"/>
      <c r="VZH11" s="1585"/>
      <c r="VZI11" s="1585"/>
      <c r="VZJ11" s="1585"/>
      <c r="VZK11" s="1585"/>
      <c r="VZL11" s="1585"/>
      <c r="VZM11" s="1585"/>
      <c r="VZN11" s="1585"/>
      <c r="VZO11" s="1585"/>
      <c r="VZP11" s="1585"/>
      <c r="VZQ11" s="1585"/>
      <c r="VZR11" s="1585"/>
      <c r="VZS11" s="1585"/>
      <c r="VZT11" s="1585"/>
      <c r="VZU11" s="1585"/>
      <c r="VZV11" s="1585"/>
      <c r="VZW11" s="1585"/>
      <c r="VZX11" s="1585"/>
      <c r="VZY11" s="1585"/>
      <c r="VZZ11" s="1585"/>
      <c r="WAA11" s="1585"/>
      <c r="WAB11" s="1585"/>
      <c r="WAC11" s="1585"/>
      <c r="WAD11" s="1585"/>
      <c r="WAE11" s="1585"/>
      <c r="WAF11" s="1585"/>
      <c r="WAG11" s="1585"/>
      <c r="WAH11" s="1585"/>
      <c r="WAI11" s="1585"/>
      <c r="WAJ11" s="1585"/>
      <c r="WAK11" s="1585"/>
      <c r="WAL11" s="1585"/>
      <c r="WAM11" s="1585"/>
      <c r="WAN11" s="1585"/>
      <c r="WAO11" s="1585"/>
      <c r="WAP11" s="1585"/>
      <c r="WAQ11" s="1585"/>
      <c r="WAR11" s="1585"/>
      <c r="WAS11" s="1585"/>
      <c r="WAT11" s="1585"/>
      <c r="WAU11" s="1585"/>
      <c r="WAV11" s="1585"/>
      <c r="WAW11" s="1585"/>
      <c r="WAX11" s="1585"/>
      <c r="WAY11" s="1585"/>
      <c r="WAZ11" s="1585"/>
      <c r="WBA11" s="1585"/>
      <c r="WBB11" s="1585"/>
      <c r="WBC11" s="1585"/>
      <c r="WBD11" s="1585"/>
      <c r="WBE11" s="1585"/>
      <c r="WBF11" s="1585"/>
      <c r="WBG11" s="1585"/>
      <c r="WBH11" s="1585"/>
      <c r="WBI11" s="1585"/>
      <c r="WBJ11" s="1585"/>
      <c r="WBK11" s="1585"/>
      <c r="WBL11" s="1585"/>
      <c r="WBM11" s="1585"/>
      <c r="WBN11" s="1585"/>
      <c r="WBO11" s="1585"/>
      <c r="WBP11" s="1585"/>
      <c r="WBQ11" s="1585"/>
      <c r="WBR11" s="1585"/>
      <c r="WBS11" s="1585"/>
      <c r="WBT11" s="1585"/>
      <c r="WBU11" s="1585"/>
      <c r="WBV11" s="1585"/>
      <c r="WBW11" s="1585"/>
      <c r="WBX11" s="1585"/>
      <c r="WBY11" s="1585"/>
      <c r="WBZ11" s="1585"/>
      <c r="WCA11" s="1585"/>
      <c r="WCB11" s="1585"/>
      <c r="WCC11" s="1585"/>
      <c r="WCD11" s="1585"/>
      <c r="WCE11" s="1585"/>
      <c r="WCF11" s="1585"/>
      <c r="WCG11" s="1585"/>
      <c r="WCH11" s="1585"/>
      <c r="WCI11" s="1585"/>
      <c r="WCJ11" s="1585"/>
      <c r="WCK11" s="1585"/>
      <c r="WCL11" s="1585"/>
      <c r="WCM11" s="1585"/>
      <c r="WCN11" s="1585"/>
      <c r="WCO11" s="1585"/>
      <c r="WCP11" s="1585"/>
      <c r="WCQ11" s="1585"/>
      <c r="WCR11" s="1585"/>
      <c r="WCS11" s="1585"/>
      <c r="WCT11" s="1585"/>
      <c r="WCU11" s="1585"/>
      <c r="WCV11" s="1585"/>
      <c r="WCW11" s="1585"/>
      <c r="WCX11" s="1585"/>
      <c r="WCY11" s="1585"/>
      <c r="WCZ11" s="1585"/>
      <c r="WDA11" s="1585"/>
      <c r="WDB11" s="1585"/>
      <c r="WDC11" s="1585"/>
      <c r="WDD11" s="1585"/>
      <c r="WDE11" s="1585"/>
      <c r="WDF11" s="1585"/>
      <c r="WDG11" s="1585"/>
      <c r="WDH11" s="1585"/>
      <c r="WDI11" s="1585"/>
      <c r="WDJ11" s="1585"/>
      <c r="WDK11" s="1585"/>
      <c r="WDL11" s="1585"/>
      <c r="WDM11" s="1585"/>
      <c r="WDN11" s="1585"/>
      <c r="WDO11" s="1585"/>
      <c r="WDP11" s="1585"/>
      <c r="WDQ11" s="1585"/>
      <c r="WDR11" s="1585"/>
      <c r="WDS11" s="1585"/>
      <c r="WDT11" s="1585"/>
      <c r="WDU11" s="1585"/>
      <c r="WDV11" s="1585"/>
      <c r="WDW11" s="1585"/>
      <c r="WDX11" s="1585"/>
      <c r="WDY11" s="1585"/>
      <c r="WDZ11" s="1585"/>
      <c r="WEA11" s="1585"/>
      <c r="WEB11" s="1585"/>
      <c r="WEC11" s="1585"/>
      <c r="WED11" s="1585"/>
      <c r="WEE11" s="1585"/>
      <c r="WEF11" s="1585"/>
      <c r="WEG11" s="1585"/>
      <c r="WEH11" s="1585"/>
      <c r="WEI11" s="1585"/>
      <c r="WEJ11" s="1585"/>
      <c r="WEK11" s="1585"/>
      <c r="WEL11" s="1585"/>
      <c r="WEM11" s="1585"/>
      <c r="WEN11" s="1585"/>
      <c r="WEO11" s="1585"/>
      <c r="WEP11" s="1585"/>
      <c r="WEQ11" s="1585"/>
      <c r="WER11" s="1585"/>
      <c r="WES11" s="1585"/>
      <c r="WET11" s="1585"/>
      <c r="WEU11" s="1585"/>
      <c r="WEV11" s="1585"/>
      <c r="WEW11" s="1585"/>
      <c r="WEX11" s="1585"/>
      <c r="WEY11" s="1585"/>
      <c r="WEZ11" s="1585"/>
      <c r="WFA11" s="1585"/>
      <c r="WFB11" s="1585"/>
      <c r="WFC11" s="1585"/>
      <c r="WFD11" s="1585"/>
      <c r="WFE11" s="1585"/>
      <c r="WFF11" s="1585"/>
      <c r="WFG11" s="1585"/>
      <c r="WFH11" s="1585"/>
      <c r="WFI11" s="1585"/>
      <c r="WFJ11" s="1585"/>
      <c r="WFK11" s="1585"/>
      <c r="WFL11" s="1585"/>
      <c r="WFM11" s="1585"/>
      <c r="WFN11" s="1585"/>
      <c r="WFO11" s="1585"/>
      <c r="WFP11" s="1585"/>
      <c r="WFQ11" s="1585"/>
      <c r="WFR11" s="1585"/>
      <c r="WFS11" s="1585"/>
      <c r="WFT11" s="1585"/>
      <c r="WFU11" s="1585"/>
      <c r="WFV11" s="1585"/>
      <c r="WFW11" s="1585"/>
      <c r="WFX11" s="1585"/>
      <c r="WFY11" s="1585"/>
      <c r="WFZ11" s="1585"/>
      <c r="WGA11" s="1585"/>
      <c r="WGB11" s="1585"/>
      <c r="WGC11" s="1585"/>
      <c r="WGD11" s="1585"/>
      <c r="WGE11" s="1585"/>
      <c r="WGF11" s="1585"/>
      <c r="WGG11" s="1585"/>
      <c r="WGH11" s="1585"/>
      <c r="WGI11" s="1585"/>
      <c r="WGJ11" s="1585"/>
      <c r="WGK11" s="1585"/>
      <c r="WGL11" s="1585"/>
      <c r="WGM11" s="1585"/>
      <c r="WGN11" s="1585"/>
      <c r="WGO11" s="1585"/>
      <c r="WGP11" s="1585"/>
      <c r="WGQ11" s="1585"/>
      <c r="WGR11" s="1585"/>
      <c r="WGS11" s="1585"/>
      <c r="WGT11" s="1585"/>
      <c r="WGU11" s="1585"/>
      <c r="WGV11" s="1585"/>
      <c r="WGW11" s="1585"/>
      <c r="WGX11" s="1585"/>
      <c r="WGY11" s="1585"/>
      <c r="WGZ11" s="1585"/>
      <c r="WHA11" s="1585"/>
      <c r="WHB11" s="1585"/>
      <c r="WHC11" s="1585"/>
      <c r="WHD11" s="1585"/>
      <c r="WHE11" s="1585"/>
      <c r="WHF11" s="1585"/>
      <c r="WHG11" s="1585"/>
      <c r="WHH11" s="1585"/>
      <c r="WHI11" s="1585"/>
      <c r="WHJ11" s="1585"/>
      <c r="WHK11" s="1585"/>
      <c r="WHL11" s="1585"/>
      <c r="WHM11" s="1585"/>
      <c r="WHN11" s="1585"/>
      <c r="WHO11" s="1585"/>
      <c r="WHP11" s="1585"/>
      <c r="WHQ11" s="1585"/>
      <c r="WHR11" s="1585"/>
      <c r="WHS11" s="1585"/>
      <c r="WHT11" s="1585"/>
      <c r="WHU11" s="1585"/>
      <c r="WHV11" s="1585"/>
      <c r="WHW11" s="1585"/>
      <c r="WHX11" s="1585"/>
      <c r="WHY11" s="1585"/>
      <c r="WHZ11" s="1585"/>
      <c r="WIA11" s="1585"/>
      <c r="WIB11" s="1585"/>
      <c r="WIC11" s="1585"/>
      <c r="WID11" s="1585"/>
      <c r="WIE11" s="1585"/>
      <c r="WIF11" s="1585"/>
      <c r="WIG11" s="1585"/>
      <c r="WIH11" s="1585"/>
      <c r="WII11" s="1585"/>
      <c r="WIJ11" s="1585"/>
      <c r="WIK11" s="1585"/>
      <c r="WIL11" s="1585"/>
      <c r="WIM11" s="1585"/>
      <c r="WIN11" s="1585"/>
      <c r="WIO11" s="1585"/>
      <c r="WIP11" s="1585"/>
      <c r="WIQ11" s="1585"/>
      <c r="WIR11" s="1585"/>
      <c r="WIS11" s="1585"/>
      <c r="WIT11" s="1585"/>
      <c r="WIU11" s="1585"/>
      <c r="WIV11" s="1585"/>
      <c r="WIW11" s="1585"/>
      <c r="WIX11" s="1585"/>
      <c r="WIY11" s="1585"/>
      <c r="WIZ11" s="1585"/>
      <c r="WJA11" s="1585"/>
      <c r="WJB11" s="1585"/>
      <c r="WJC11" s="1585"/>
      <c r="WJD11" s="1585"/>
      <c r="WJE11" s="1585"/>
      <c r="WJF11" s="1585"/>
      <c r="WJG11" s="1585"/>
      <c r="WJH11" s="1585"/>
      <c r="WJI11" s="1585"/>
      <c r="WJJ11" s="1585"/>
      <c r="WJK11" s="1585"/>
      <c r="WJL11" s="1585"/>
      <c r="WJM11" s="1585"/>
      <c r="WJN11" s="1585"/>
      <c r="WJO11" s="1585"/>
      <c r="WJP11" s="1585"/>
      <c r="WJQ11" s="1585"/>
      <c r="WJR11" s="1585"/>
      <c r="WJS11" s="1585"/>
      <c r="WJT11" s="1585"/>
      <c r="WJU11" s="1585"/>
      <c r="WJV11" s="1585"/>
      <c r="WJW11" s="1585"/>
      <c r="WJX11" s="1585"/>
      <c r="WJY11" s="1585"/>
      <c r="WJZ11" s="1585"/>
      <c r="WKA11" s="1585"/>
      <c r="WKB11" s="1585"/>
      <c r="WKC11" s="1585"/>
      <c r="WKD11" s="1585"/>
      <c r="WKE11" s="1585"/>
      <c r="WKF11" s="1585"/>
      <c r="WKG11" s="1585"/>
      <c r="WKH11" s="1585"/>
      <c r="WKI11" s="1585"/>
      <c r="WKJ11" s="1585"/>
      <c r="WKK11" s="1585"/>
      <c r="WKL11" s="1585"/>
      <c r="WKM11" s="1585"/>
      <c r="WKN11" s="1585"/>
      <c r="WKO11" s="1585"/>
      <c r="WKP11" s="1585"/>
      <c r="WKQ11" s="1585"/>
      <c r="WKR11" s="1585"/>
      <c r="WKS11" s="1585"/>
      <c r="WKT11" s="1585"/>
      <c r="WKU11" s="1585"/>
      <c r="WKV11" s="1585"/>
      <c r="WKW11" s="1585"/>
      <c r="WKX11" s="1585"/>
      <c r="WKY11" s="1585"/>
      <c r="WKZ11" s="1585"/>
      <c r="WLA11" s="1585"/>
      <c r="WLB11" s="1585"/>
      <c r="WLC11" s="1585"/>
      <c r="WLD11" s="1585"/>
      <c r="WLE11" s="1585"/>
      <c r="WLF11" s="1585"/>
      <c r="WLG11" s="1585"/>
      <c r="WLH11" s="1585"/>
      <c r="WLI11" s="1585"/>
      <c r="WLJ11" s="1585"/>
      <c r="WLK11" s="1585"/>
      <c r="WLL11" s="1585"/>
      <c r="WLM11" s="1585"/>
      <c r="WLN11" s="1585"/>
      <c r="WLO11" s="1585"/>
      <c r="WLP11" s="1585"/>
      <c r="WLQ11" s="1585"/>
      <c r="WLR11" s="1585"/>
      <c r="WLS11" s="1585"/>
      <c r="WLT11" s="1585"/>
      <c r="WLU11" s="1585"/>
      <c r="WLV11" s="1585"/>
      <c r="WLW11" s="1585"/>
      <c r="WLX11" s="1585"/>
      <c r="WLY11" s="1585"/>
      <c r="WLZ11" s="1585"/>
      <c r="WMA11" s="1585"/>
      <c r="WMB11" s="1585"/>
      <c r="WMC11" s="1585"/>
      <c r="WMD11" s="1585"/>
      <c r="WME11" s="1585"/>
      <c r="WMF11" s="1585"/>
      <c r="WMG11" s="1585"/>
      <c r="WMH11" s="1585"/>
      <c r="WMI11" s="1585"/>
      <c r="WMJ11" s="1585"/>
      <c r="WMK11" s="1585"/>
      <c r="WML11" s="1585"/>
      <c r="WMM11" s="1585"/>
      <c r="WMN11" s="1585"/>
      <c r="WMO11" s="1585"/>
      <c r="WMP11" s="1585"/>
      <c r="WMQ11" s="1585"/>
      <c r="WMR11" s="1585"/>
      <c r="WMS11" s="1585"/>
      <c r="WMT11" s="1585"/>
      <c r="WMU11" s="1585"/>
      <c r="WMV11" s="1585"/>
      <c r="WMW11" s="1585"/>
      <c r="WMX11" s="1585"/>
      <c r="WMY11" s="1585"/>
      <c r="WMZ11" s="1585"/>
      <c r="WNA11" s="1585"/>
      <c r="WNB11" s="1585"/>
      <c r="WNC11" s="1585"/>
      <c r="WND11" s="1585"/>
      <c r="WNE11" s="1585"/>
      <c r="WNF11" s="1585"/>
      <c r="WNG11" s="1585"/>
      <c r="WNH11" s="1585"/>
      <c r="WNI11" s="1585"/>
      <c r="WNJ11" s="1585"/>
      <c r="WNK11" s="1585"/>
      <c r="WNL11" s="1585"/>
      <c r="WNM11" s="1585"/>
      <c r="WNN11" s="1585"/>
      <c r="WNO11" s="1585"/>
      <c r="WNP11" s="1585"/>
      <c r="WNQ11" s="1585"/>
      <c r="WNR11" s="1585"/>
      <c r="WNS11" s="1585"/>
      <c r="WNT11" s="1585"/>
      <c r="WNU11" s="1585"/>
      <c r="WNV11" s="1585"/>
      <c r="WNW11" s="1585"/>
      <c r="WNX11" s="1585"/>
      <c r="WNY11" s="1585"/>
      <c r="WNZ11" s="1585"/>
      <c r="WOA11" s="1585"/>
      <c r="WOB11" s="1585"/>
      <c r="WOC11" s="1585"/>
      <c r="WOD11" s="1585"/>
      <c r="WOE11" s="1585"/>
      <c r="WOF11" s="1585"/>
      <c r="WOG11" s="1585"/>
      <c r="WOH11" s="1585"/>
      <c r="WOI11" s="1585"/>
      <c r="WOJ11" s="1585"/>
      <c r="WOK11" s="1585"/>
      <c r="WOL11" s="1585"/>
      <c r="WOM11" s="1585"/>
      <c r="WON11" s="1585"/>
      <c r="WOO11" s="1585"/>
      <c r="WOP11" s="1585"/>
      <c r="WOQ11" s="1585"/>
      <c r="WOR11" s="1585"/>
      <c r="WOS11" s="1585"/>
      <c r="WOT11" s="1585"/>
      <c r="WOU11" s="1585"/>
      <c r="WOV11" s="1585"/>
      <c r="WOW11" s="1585"/>
      <c r="WOX11" s="1585"/>
      <c r="WOY11" s="1585"/>
      <c r="WOZ11" s="1585"/>
      <c r="WPA11" s="1585"/>
      <c r="WPB11" s="1585"/>
      <c r="WPC11" s="1585"/>
      <c r="WPD11" s="1585"/>
      <c r="WPE11" s="1585"/>
      <c r="WPF11" s="1585"/>
      <c r="WPG11" s="1585"/>
      <c r="WPH11" s="1585"/>
      <c r="WPI11" s="1585"/>
      <c r="WPJ11" s="1585"/>
      <c r="WPK11" s="1585"/>
      <c r="WPL11" s="1585"/>
      <c r="WPM11" s="1585"/>
      <c r="WPN11" s="1585"/>
      <c r="WPO11" s="1585"/>
      <c r="WPP11" s="1585"/>
      <c r="WPQ11" s="1585"/>
      <c r="WPR11" s="1585"/>
      <c r="WPS11" s="1585"/>
      <c r="WPT11" s="1585"/>
      <c r="WPU11" s="1585"/>
      <c r="WPV11" s="1585"/>
      <c r="WPW11" s="1585"/>
      <c r="WPX11" s="1585"/>
      <c r="WPY11" s="1585"/>
      <c r="WPZ11" s="1585"/>
      <c r="WQA11" s="1585"/>
      <c r="WQB11" s="1585"/>
      <c r="WQC11" s="1585"/>
      <c r="WQD11" s="1585"/>
      <c r="WQE11" s="1585"/>
      <c r="WQF11" s="1585"/>
      <c r="WQG11" s="1585"/>
      <c r="WQH11" s="1585"/>
      <c r="WQI11" s="1585"/>
      <c r="WQJ11" s="1585"/>
      <c r="WQK11" s="1585"/>
      <c r="WQL11" s="1585"/>
      <c r="WQM11" s="1585"/>
      <c r="WQN11" s="1585"/>
      <c r="WQO11" s="1585"/>
      <c r="WQP11" s="1585"/>
      <c r="WQQ11" s="1585"/>
      <c r="WQR11" s="1585"/>
      <c r="WQS11" s="1585"/>
      <c r="WQT11" s="1585"/>
      <c r="WQU11" s="1585"/>
      <c r="WQV11" s="1585"/>
      <c r="WQW11" s="1585"/>
      <c r="WQX11" s="1585"/>
      <c r="WQY11" s="1585"/>
      <c r="WQZ11" s="1585"/>
      <c r="WRA11" s="1585"/>
      <c r="WRB11" s="1585"/>
      <c r="WRC11" s="1585"/>
      <c r="WRD11" s="1585"/>
      <c r="WRE11" s="1585"/>
      <c r="WRF11" s="1585"/>
      <c r="WRG11" s="1585"/>
      <c r="WRH11" s="1585"/>
      <c r="WRI11" s="1585"/>
      <c r="WRJ11" s="1585"/>
      <c r="WRK11" s="1585"/>
      <c r="WRL11" s="1585"/>
      <c r="WRM11" s="1585"/>
      <c r="WRN11" s="1585"/>
      <c r="WRO11" s="1585"/>
      <c r="WRP11" s="1585"/>
      <c r="WRQ11" s="1585"/>
      <c r="WRR11" s="1585"/>
      <c r="WRS11" s="1585"/>
      <c r="WRT11" s="1585"/>
      <c r="WRU11" s="1585"/>
      <c r="WRV11" s="1585"/>
      <c r="WRW11" s="1585"/>
      <c r="WRX11" s="1585"/>
      <c r="WRY11" s="1585"/>
      <c r="WRZ11" s="1585"/>
      <c r="WSA11" s="1585"/>
      <c r="WSB11" s="1585"/>
      <c r="WSC11" s="1585"/>
      <c r="WSD11" s="1585"/>
      <c r="WSE11" s="1585"/>
      <c r="WSF11" s="1585"/>
      <c r="WSG11" s="1585"/>
      <c r="WSH11" s="1585"/>
      <c r="WSI11" s="1585"/>
      <c r="WSJ11" s="1585"/>
      <c r="WSK11" s="1585"/>
      <c r="WSL11" s="1585"/>
      <c r="WSM11" s="1585"/>
      <c r="WSN11" s="1585"/>
      <c r="WSO11" s="1585"/>
      <c r="WSP11" s="1585"/>
      <c r="WSQ11" s="1585"/>
      <c r="WSR11" s="1585"/>
      <c r="WSS11" s="1585"/>
      <c r="WST11" s="1585"/>
      <c r="WSU11" s="1585"/>
      <c r="WSV11" s="1585"/>
      <c r="WSW11" s="1585"/>
      <c r="WSX11" s="1585"/>
      <c r="WSY11" s="1585"/>
      <c r="WSZ11" s="1585"/>
      <c r="WTA11" s="1585"/>
      <c r="WTB11" s="1585"/>
      <c r="WTC11" s="1585"/>
      <c r="WTD11" s="1585"/>
      <c r="WTE11" s="1585"/>
      <c r="WTF11" s="1585"/>
      <c r="WTG11" s="1585"/>
      <c r="WTH11" s="1585"/>
      <c r="WTI11" s="1585"/>
      <c r="WTJ11" s="1585"/>
      <c r="WTK11" s="1585"/>
      <c r="WTL11" s="1585"/>
      <c r="WTM11" s="1585"/>
      <c r="WTN11" s="1585"/>
      <c r="WTO11" s="1585"/>
      <c r="WTP11" s="1585"/>
      <c r="WTQ11" s="1585"/>
      <c r="WTR11" s="1585"/>
      <c r="WTS11" s="1585"/>
      <c r="WTT11" s="1585"/>
      <c r="WTU11" s="1585"/>
      <c r="WTV11" s="1585"/>
      <c r="WTW11" s="1585"/>
      <c r="WTX11" s="1585"/>
      <c r="WTY11" s="1585"/>
      <c r="WTZ11" s="1585"/>
      <c r="WUA11" s="1585"/>
      <c r="WUB11" s="1585"/>
      <c r="WUC11" s="1585"/>
      <c r="WUD11" s="1585"/>
      <c r="WUE11" s="1585"/>
      <c r="WUF11" s="1585"/>
      <c r="WUG11" s="1585"/>
      <c r="WUH11" s="1585"/>
      <c r="WUI11" s="1585"/>
      <c r="WUJ11" s="1585"/>
      <c r="WUK11" s="1585"/>
      <c r="WUL11" s="1585"/>
      <c r="WUM11" s="1585"/>
      <c r="WUN11" s="1585"/>
      <c r="WUO11" s="1585"/>
      <c r="WUP11" s="1585"/>
      <c r="WUQ11" s="1585"/>
      <c r="WUR11" s="1585"/>
      <c r="WUS11" s="1585"/>
      <c r="WUT11" s="1585"/>
      <c r="WUU11" s="1585"/>
      <c r="WUV11" s="1585"/>
      <c r="WUW11" s="1585"/>
      <c r="WUX11" s="1585"/>
      <c r="WUY11" s="1585"/>
      <c r="WUZ11" s="1585"/>
      <c r="WVA11" s="1585"/>
      <c r="WVB11" s="1585"/>
      <c r="WVC11" s="1585"/>
      <c r="WVD11" s="1585"/>
      <c r="WVE11" s="1585"/>
      <c r="WVF11" s="1585"/>
      <c r="WVG11" s="1585"/>
      <c r="WVH11" s="1585"/>
      <c r="WVI11" s="1585"/>
      <c r="WVJ11" s="1585"/>
      <c r="WVK11" s="1585"/>
      <c r="WVL11" s="1585"/>
      <c r="WVM11" s="1585"/>
      <c r="WVN11" s="1585"/>
      <c r="WVO11" s="1585"/>
      <c r="WVP11" s="1585"/>
      <c r="WVQ11" s="1585"/>
      <c r="WVR11" s="1585"/>
      <c r="WVS11" s="1585"/>
      <c r="WVT11" s="1585"/>
      <c r="WVU11" s="1585"/>
      <c r="WVV11" s="1585"/>
      <c r="WVW11" s="1585"/>
      <c r="WVX11" s="1585"/>
      <c r="WVY11" s="1585"/>
      <c r="WVZ11" s="1585"/>
      <c r="WWA11" s="1585"/>
      <c r="WWB11" s="1585"/>
      <c r="WWC11" s="1585"/>
      <c r="WWD11" s="1585"/>
      <c r="WWE11" s="1585"/>
      <c r="WWF11" s="1585"/>
      <c r="WWG11" s="1585"/>
      <c r="WWH11" s="1585"/>
      <c r="WWI11" s="1585"/>
      <c r="WWJ11" s="1585"/>
      <c r="WWK11" s="1585"/>
      <c r="WWL11" s="1585"/>
      <c r="WWM11" s="1585"/>
      <c r="WWN11" s="1585"/>
      <c r="WWO11" s="1585"/>
      <c r="WWP11" s="1585"/>
      <c r="WWQ11" s="1585"/>
      <c r="WWR11" s="1585"/>
      <c r="WWS11" s="1585"/>
      <c r="WWT11" s="1585"/>
      <c r="WWU11" s="1585"/>
      <c r="WWV11" s="1585"/>
      <c r="WWW11" s="1585"/>
      <c r="WWX11" s="1585"/>
      <c r="WWY11" s="1585"/>
      <c r="WWZ11" s="1585"/>
      <c r="WXA11" s="1585"/>
      <c r="WXB11" s="1585"/>
      <c r="WXC11" s="1585"/>
      <c r="WXD11" s="1585"/>
      <c r="WXE11" s="1585"/>
      <c r="WXF11" s="1585"/>
      <c r="WXG11" s="1585"/>
      <c r="WXH11" s="1585"/>
      <c r="WXI11" s="1585"/>
      <c r="WXJ11" s="1585"/>
      <c r="WXK11" s="1585"/>
      <c r="WXL11" s="1585"/>
      <c r="WXM11" s="1585"/>
      <c r="WXN11" s="1585"/>
      <c r="WXO11" s="1585"/>
      <c r="WXP11" s="1585"/>
      <c r="WXQ11" s="1585"/>
      <c r="WXR11" s="1585"/>
      <c r="WXS11" s="1585"/>
      <c r="WXT11" s="1585"/>
      <c r="WXU11" s="1585"/>
      <c r="WXV11" s="1585"/>
      <c r="WXW11" s="1585"/>
      <c r="WXX11" s="1585"/>
      <c r="WXY11" s="1585"/>
      <c r="WXZ11" s="1585"/>
      <c r="WYA11" s="1585"/>
      <c r="WYB11" s="1585"/>
      <c r="WYC11" s="1585"/>
      <c r="WYD11" s="1585"/>
      <c r="WYE11" s="1585"/>
      <c r="WYF11" s="1585"/>
      <c r="WYG11" s="1585"/>
      <c r="WYH11" s="1585"/>
      <c r="WYI11" s="1585"/>
      <c r="WYJ11" s="1585"/>
      <c r="WYK11" s="1585"/>
      <c r="WYL11" s="1585"/>
      <c r="WYM11" s="1585"/>
      <c r="WYN11" s="1585"/>
      <c r="WYO11" s="1585"/>
      <c r="WYP11" s="1585"/>
      <c r="WYQ11" s="1585"/>
      <c r="WYR11" s="1585"/>
      <c r="WYS11" s="1585"/>
      <c r="WYT11" s="1585"/>
      <c r="WYU11" s="1585"/>
      <c r="WYV11" s="1585"/>
      <c r="WYW11" s="1585"/>
      <c r="WYX11" s="1585"/>
      <c r="WYY11" s="1585"/>
      <c r="WYZ11" s="1585"/>
      <c r="WZA11" s="1585"/>
      <c r="WZB11" s="1585"/>
      <c r="WZC11" s="1585"/>
      <c r="WZD11" s="1585"/>
      <c r="WZE11" s="1585"/>
      <c r="WZF11" s="1585"/>
      <c r="WZG11" s="1585"/>
      <c r="WZH11" s="1585"/>
      <c r="WZI11" s="1585"/>
      <c r="WZJ11" s="1585"/>
      <c r="WZK11" s="1585"/>
      <c r="WZL11" s="1585"/>
      <c r="WZM11" s="1585"/>
      <c r="WZN11" s="1585"/>
      <c r="WZO11" s="1585"/>
      <c r="WZP11" s="1585"/>
      <c r="WZQ11" s="1585"/>
      <c r="WZR11" s="1585"/>
      <c r="WZS11" s="1585"/>
      <c r="WZT11" s="1585"/>
      <c r="WZU11" s="1585"/>
      <c r="WZV11" s="1585"/>
      <c r="WZW11" s="1585"/>
      <c r="WZX11" s="1585"/>
      <c r="WZY11" s="1585"/>
      <c r="WZZ11" s="1585"/>
      <c r="XAA11" s="1585"/>
      <c r="XAB11" s="1585"/>
      <c r="XAC11" s="1585"/>
      <c r="XAD11" s="1585"/>
      <c r="XAE11" s="1585"/>
      <c r="XAF11" s="1585"/>
      <c r="XAG11" s="1585"/>
      <c r="XAH11" s="1585"/>
      <c r="XAI11" s="1585"/>
      <c r="XAJ11" s="1585"/>
      <c r="XAK11" s="1585"/>
      <c r="XAL11" s="1585"/>
      <c r="XAM11" s="1585"/>
      <c r="XAN11" s="1585"/>
      <c r="XAO11" s="1585"/>
      <c r="XAP11" s="1585"/>
      <c r="XAQ11" s="1585"/>
      <c r="XAR11" s="1585"/>
      <c r="XAS11" s="1585"/>
      <c r="XAT11" s="1585"/>
      <c r="XAU11" s="1585"/>
      <c r="XAV11" s="1585"/>
      <c r="XAW11" s="1585"/>
      <c r="XAX11" s="1585"/>
      <c r="XAY11" s="1585"/>
      <c r="XAZ11" s="1585"/>
      <c r="XBA11" s="1585"/>
      <c r="XBB11" s="1585"/>
      <c r="XBC11" s="1585"/>
      <c r="XBD11" s="1585"/>
      <c r="XBE11" s="1585"/>
      <c r="XBF11" s="1585"/>
      <c r="XBG11" s="1585"/>
      <c r="XBH11" s="1585"/>
      <c r="XBI11" s="1585"/>
      <c r="XBJ11" s="1585"/>
      <c r="XBK11" s="1585"/>
      <c r="XBL11" s="1585"/>
      <c r="XBM11" s="1585"/>
      <c r="XBN11" s="1585"/>
      <c r="XBO11" s="1585"/>
      <c r="XBP11" s="1585"/>
      <c r="XBQ11" s="1585"/>
      <c r="XBR11" s="1585"/>
      <c r="XBS11" s="1585"/>
      <c r="XBT11" s="1585"/>
      <c r="XBU11" s="1585"/>
      <c r="XBV11" s="1585"/>
      <c r="XBW11" s="1585"/>
      <c r="XBX11" s="1585"/>
      <c r="XBY11" s="1585"/>
      <c r="XBZ11" s="1585"/>
      <c r="XCA11" s="1585"/>
      <c r="XCB11" s="1585"/>
      <c r="XCC11" s="1585"/>
      <c r="XCD11" s="1585"/>
      <c r="XCE11" s="1585"/>
      <c r="XCF11" s="1585"/>
      <c r="XCG11" s="1585"/>
      <c r="XCH11" s="1585"/>
      <c r="XCI11" s="1585"/>
      <c r="XCJ11" s="1585"/>
      <c r="XCK11" s="1585"/>
      <c r="XCL11" s="1585"/>
      <c r="XCM11" s="1585"/>
      <c r="XCN11" s="1585"/>
      <c r="XCO11" s="1585"/>
      <c r="XCP11" s="1585"/>
      <c r="XCQ11" s="1585"/>
      <c r="XCR11" s="1585"/>
      <c r="XCS11" s="1585"/>
      <c r="XCT11" s="1585"/>
      <c r="XCU11" s="1585"/>
      <c r="XCV11" s="1585"/>
      <c r="XCW11" s="1585"/>
      <c r="XCX11" s="1585"/>
      <c r="XCY11" s="1585"/>
      <c r="XCZ11" s="1585"/>
      <c r="XDA11" s="1585"/>
      <c r="XDB11" s="1585"/>
      <c r="XDC11" s="1585"/>
      <c r="XDD11" s="1585"/>
      <c r="XDE11" s="1585"/>
      <c r="XDF11" s="1585"/>
      <c r="XDG11" s="1585"/>
      <c r="XDH11" s="1585"/>
      <c r="XDI11" s="1585"/>
      <c r="XDJ11" s="1585"/>
      <c r="XDK11" s="1585"/>
      <c r="XDL11" s="1585"/>
      <c r="XDM11" s="1585"/>
      <c r="XDN11" s="1585"/>
      <c r="XDO11" s="1585"/>
      <c r="XDP11" s="1585"/>
      <c r="XDQ11" s="1585"/>
      <c r="XDR11" s="1585"/>
      <c r="XDS11" s="1585"/>
      <c r="XDT11" s="1585"/>
      <c r="XDU11" s="1585"/>
      <c r="XDV11" s="1585"/>
      <c r="XDW11" s="1585"/>
      <c r="XDX11" s="1585"/>
      <c r="XDY11" s="1585"/>
      <c r="XDZ11" s="1585"/>
      <c r="XEA11" s="1585"/>
      <c r="XEB11" s="1585"/>
      <c r="XEC11" s="1585"/>
      <c r="XED11" s="1585"/>
      <c r="XEE11" s="1585"/>
      <c r="XEF11" s="1585"/>
      <c r="XEG11" s="1585"/>
      <c r="XEH11" s="1585"/>
      <c r="XEI11" s="1585"/>
      <c r="XEJ11" s="1585"/>
      <c r="XEK11" s="1585"/>
      <c r="XEL11" s="1585"/>
      <c r="XEM11" s="1585"/>
      <c r="XEN11" s="1585"/>
      <c r="XEO11" s="1585"/>
      <c r="XEP11" s="1585"/>
      <c r="XEQ11" s="1585"/>
    </row>
    <row r="12" spans="1:16371" s="1566" customFormat="1" ht="30.75" hidden="1" customHeight="1" x14ac:dyDescent="0.25">
      <c r="A12" s="1872" t="s">
        <v>184</v>
      </c>
      <c r="B12" s="1873" t="s">
        <v>418</v>
      </c>
      <c r="C12" s="1577"/>
      <c r="D12" s="1573" t="s">
        <v>190</v>
      </c>
      <c r="E12" s="1573"/>
      <c r="F12" s="1874"/>
      <c r="G12" s="1875">
        <v>1</v>
      </c>
      <c r="H12" s="1877">
        <v>30</v>
      </c>
      <c r="I12" s="1580">
        <v>15</v>
      </c>
      <c r="J12" s="1878">
        <v>8</v>
      </c>
      <c r="K12" s="1878">
        <v>7</v>
      </c>
      <c r="L12" s="1878"/>
      <c r="M12" s="1879">
        <v>15</v>
      </c>
      <c r="N12" s="1580">
        <v>1</v>
      </c>
      <c r="O12" s="1608"/>
      <c r="P12" s="1599"/>
      <c r="Q12" s="1600"/>
      <c r="R12" s="1598"/>
      <c r="S12" s="1598"/>
      <c r="T12" s="1598"/>
      <c r="U12" s="1599"/>
      <c r="V12" s="1585"/>
      <c r="W12" s="1586" t="s">
        <v>551</v>
      </c>
      <c r="X12" s="1586" t="s">
        <v>552</v>
      </c>
      <c r="Y12" s="1586" t="s">
        <v>552</v>
      </c>
      <c r="Z12" s="1585"/>
      <c r="AA12" s="1585"/>
      <c r="AB12" s="1585"/>
      <c r="AC12" s="1585"/>
      <c r="AD12" s="1585"/>
      <c r="AE12" s="1585"/>
      <c r="AF12" s="1585"/>
      <c r="AG12" s="1585"/>
      <c r="AH12" s="1585"/>
      <c r="AI12" s="1585"/>
      <c r="AJ12" s="1585"/>
      <c r="AK12" s="1585"/>
      <c r="AL12" s="1738"/>
      <c r="AM12" s="1585"/>
      <c r="AN12" s="1585"/>
      <c r="AO12" s="1585"/>
      <c r="AP12" s="1585"/>
      <c r="AQ12" s="1585"/>
      <c r="AR12" s="1585"/>
      <c r="AS12" s="1585"/>
      <c r="AT12" s="1585"/>
      <c r="AU12" s="1585"/>
      <c r="AV12" s="1585"/>
      <c r="AW12" s="1585"/>
      <c r="AX12" s="1585"/>
      <c r="AY12" s="1585"/>
      <c r="AZ12" s="1585"/>
      <c r="BA12" s="1585"/>
      <c r="BB12" s="1585"/>
      <c r="BC12" s="1585"/>
      <c r="BD12" s="1585"/>
      <c r="BE12" s="1585"/>
      <c r="BF12" s="1585"/>
      <c r="BG12" s="1585"/>
      <c r="BH12" s="1585"/>
      <c r="BI12" s="1585"/>
      <c r="BJ12" s="1585"/>
      <c r="BK12" s="1585"/>
      <c r="BL12" s="1585"/>
      <c r="BM12" s="1585"/>
      <c r="BN12" s="1585"/>
      <c r="BO12" s="1585"/>
      <c r="BP12" s="1585"/>
      <c r="BQ12" s="1585"/>
      <c r="BR12" s="1585"/>
      <c r="BS12" s="1585"/>
      <c r="BT12" s="1585"/>
      <c r="BU12" s="1585"/>
      <c r="BV12" s="1585"/>
      <c r="BW12" s="1585"/>
      <c r="BX12" s="1585"/>
      <c r="BY12" s="1585"/>
      <c r="BZ12" s="1585"/>
      <c r="CA12" s="1585"/>
      <c r="CB12" s="1585"/>
      <c r="CC12" s="1585"/>
      <c r="CD12" s="1585"/>
      <c r="CE12" s="1585"/>
      <c r="CF12" s="1585"/>
      <c r="CG12" s="1585"/>
      <c r="CH12" s="1585"/>
      <c r="CI12" s="1585"/>
      <c r="CJ12" s="1585"/>
      <c r="CK12" s="1585"/>
      <c r="CL12" s="1585"/>
      <c r="CM12" s="1585"/>
      <c r="CN12" s="1585"/>
      <c r="CO12" s="1585"/>
      <c r="CP12" s="1585"/>
      <c r="CQ12" s="1585"/>
      <c r="CR12" s="1585"/>
      <c r="CS12" s="1585"/>
      <c r="CT12" s="1585"/>
      <c r="CU12" s="1585"/>
      <c r="CV12" s="1585"/>
      <c r="CW12" s="1585"/>
      <c r="CX12" s="1585"/>
      <c r="CY12" s="1585"/>
      <c r="CZ12" s="1585"/>
      <c r="DA12" s="1585"/>
      <c r="DB12" s="1585"/>
      <c r="DC12" s="1585"/>
      <c r="DD12" s="1585"/>
      <c r="DE12" s="1585"/>
      <c r="DF12" s="1585"/>
      <c r="DG12" s="1585"/>
      <c r="DH12" s="1585"/>
      <c r="DI12" s="1585"/>
      <c r="DJ12" s="1585"/>
      <c r="DK12" s="1585"/>
      <c r="DL12" s="1585"/>
      <c r="DM12" s="1585"/>
      <c r="DN12" s="1585"/>
      <c r="DO12" s="1585"/>
      <c r="DP12" s="1585"/>
      <c r="DQ12" s="1585"/>
      <c r="DR12" s="1585"/>
      <c r="DS12" s="1585"/>
      <c r="DT12" s="1585"/>
      <c r="DU12" s="1585"/>
      <c r="DV12" s="1585"/>
      <c r="DW12" s="1585"/>
      <c r="DX12" s="1585"/>
      <c r="DY12" s="1585"/>
      <c r="DZ12" s="1585"/>
      <c r="EA12" s="1585"/>
      <c r="EB12" s="1585"/>
      <c r="EC12" s="1585"/>
      <c r="ED12" s="1585"/>
      <c r="EE12" s="1585"/>
      <c r="EF12" s="1585"/>
      <c r="EG12" s="1585"/>
      <c r="EH12" s="1585"/>
      <c r="EI12" s="1585"/>
      <c r="EJ12" s="1585"/>
      <c r="EK12" s="1585"/>
      <c r="EL12" s="1585"/>
      <c r="EM12" s="1585"/>
      <c r="EN12" s="1585"/>
      <c r="EO12" s="1585"/>
      <c r="EP12" s="1585"/>
      <c r="EQ12" s="1585"/>
      <c r="ER12" s="1585"/>
      <c r="ES12" s="1585"/>
      <c r="ET12" s="1585"/>
      <c r="EU12" s="1585"/>
      <c r="EV12" s="1585"/>
      <c r="EW12" s="1585"/>
      <c r="EX12" s="1585"/>
      <c r="EY12" s="1585"/>
      <c r="EZ12" s="1585"/>
      <c r="FA12" s="1585"/>
      <c r="FB12" s="1585"/>
      <c r="FC12" s="1585"/>
      <c r="FD12" s="1585"/>
      <c r="FE12" s="1585"/>
      <c r="FF12" s="1585"/>
      <c r="FG12" s="1585"/>
      <c r="FH12" s="1585"/>
      <c r="FI12" s="1585"/>
      <c r="FJ12" s="1585"/>
      <c r="FK12" s="1585"/>
      <c r="FL12" s="1585"/>
      <c r="FM12" s="1585"/>
      <c r="FN12" s="1585"/>
      <c r="FO12" s="1585"/>
      <c r="FP12" s="1585"/>
      <c r="FQ12" s="1585"/>
      <c r="FR12" s="1585"/>
      <c r="FS12" s="1585"/>
      <c r="FT12" s="1585"/>
      <c r="FU12" s="1585"/>
      <c r="FV12" s="1585"/>
      <c r="FW12" s="1585"/>
      <c r="FX12" s="1585"/>
      <c r="FY12" s="1585"/>
      <c r="FZ12" s="1585"/>
      <c r="GA12" s="1585"/>
      <c r="GB12" s="1585"/>
      <c r="GC12" s="1585"/>
      <c r="GD12" s="1585"/>
      <c r="GE12" s="1585"/>
      <c r="GF12" s="1585"/>
      <c r="GG12" s="1585"/>
      <c r="GH12" s="1585"/>
      <c r="GI12" s="1585"/>
      <c r="GJ12" s="1585"/>
      <c r="GK12" s="1585"/>
      <c r="GL12" s="1585"/>
      <c r="GM12" s="1585"/>
      <c r="GN12" s="1585"/>
      <c r="GO12" s="1585"/>
      <c r="GP12" s="1585"/>
      <c r="GQ12" s="1585"/>
      <c r="GR12" s="1585"/>
      <c r="GS12" s="1585"/>
      <c r="GT12" s="1585"/>
      <c r="GU12" s="1585"/>
      <c r="GV12" s="1585"/>
      <c r="GW12" s="1585"/>
      <c r="GX12" s="1585"/>
      <c r="GY12" s="1585"/>
      <c r="GZ12" s="1585"/>
      <c r="HA12" s="1585"/>
      <c r="HB12" s="1585"/>
      <c r="HC12" s="1585"/>
      <c r="HD12" s="1585"/>
      <c r="HE12" s="1585"/>
      <c r="HF12" s="1585"/>
      <c r="HG12" s="1585"/>
      <c r="HH12" s="1585"/>
      <c r="HI12" s="1585"/>
      <c r="HJ12" s="1585"/>
      <c r="HK12" s="1585"/>
      <c r="HL12" s="1585"/>
      <c r="HM12" s="1585"/>
      <c r="HN12" s="1585"/>
      <c r="HO12" s="1585"/>
      <c r="HP12" s="1585"/>
      <c r="HQ12" s="1585"/>
      <c r="HR12" s="1585"/>
      <c r="HS12" s="1585"/>
      <c r="HT12" s="1585"/>
      <c r="HU12" s="1585"/>
      <c r="HV12" s="1585"/>
      <c r="HW12" s="1585"/>
      <c r="HX12" s="1585"/>
      <c r="HY12" s="1585"/>
      <c r="HZ12" s="1585"/>
      <c r="IA12" s="1585"/>
      <c r="IB12" s="1585"/>
      <c r="IC12" s="1585"/>
      <c r="ID12" s="1585"/>
      <c r="IE12" s="1585"/>
      <c r="IF12" s="1585"/>
      <c r="IG12" s="1585"/>
      <c r="IH12" s="1585"/>
      <c r="II12" s="1585"/>
      <c r="IJ12" s="1585"/>
      <c r="IK12" s="1585"/>
      <c r="IL12" s="1585"/>
      <c r="IM12" s="1585"/>
      <c r="IN12" s="1585"/>
      <c r="IO12" s="1585"/>
      <c r="IP12" s="1585"/>
      <c r="IQ12" s="1585"/>
      <c r="IR12" s="1585"/>
      <c r="IS12" s="1585"/>
      <c r="IT12" s="1585"/>
      <c r="IU12" s="1585"/>
      <c r="IV12" s="1585"/>
      <c r="IW12" s="1585"/>
      <c r="IX12" s="1585"/>
      <c r="IY12" s="1585"/>
      <c r="IZ12" s="1585"/>
      <c r="JA12" s="1585"/>
      <c r="JB12" s="1585"/>
      <c r="JC12" s="1585"/>
      <c r="JD12" s="1585"/>
      <c r="JE12" s="1585"/>
      <c r="JF12" s="1585"/>
      <c r="JG12" s="1585"/>
      <c r="JH12" s="1585"/>
      <c r="JI12" s="1585"/>
      <c r="JJ12" s="1585"/>
      <c r="JK12" s="1585"/>
      <c r="JL12" s="1585"/>
      <c r="JM12" s="1585"/>
      <c r="JN12" s="1585"/>
      <c r="JO12" s="1585"/>
      <c r="JP12" s="1585"/>
      <c r="JQ12" s="1585"/>
      <c r="JR12" s="1585"/>
      <c r="JS12" s="1585"/>
      <c r="JT12" s="1585"/>
      <c r="JU12" s="1585"/>
      <c r="JV12" s="1585"/>
      <c r="JW12" s="1585"/>
      <c r="JX12" s="1585"/>
      <c r="JY12" s="1585"/>
      <c r="JZ12" s="1585"/>
      <c r="KA12" s="1585"/>
      <c r="KB12" s="1585"/>
      <c r="KC12" s="1585"/>
      <c r="KD12" s="1585"/>
      <c r="KE12" s="1585"/>
      <c r="KF12" s="1585"/>
      <c r="KG12" s="1585"/>
      <c r="KH12" s="1585"/>
      <c r="KI12" s="1585"/>
      <c r="KJ12" s="1585"/>
      <c r="KK12" s="1585"/>
      <c r="KL12" s="1585"/>
      <c r="KM12" s="1585"/>
      <c r="KN12" s="1585"/>
      <c r="KO12" s="1585"/>
      <c r="KP12" s="1585"/>
      <c r="KQ12" s="1585"/>
      <c r="KR12" s="1585"/>
      <c r="KS12" s="1585"/>
      <c r="KT12" s="1585"/>
      <c r="KU12" s="1585"/>
      <c r="KV12" s="1585"/>
      <c r="KW12" s="1585"/>
      <c r="KX12" s="1585"/>
      <c r="KY12" s="1585"/>
      <c r="KZ12" s="1585"/>
      <c r="LA12" s="1585"/>
      <c r="LB12" s="1585"/>
      <c r="LC12" s="1585"/>
      <c r="LD12" s="1585"/>
      <c r="LE12" s="1585"/>
      <c r="LF12" s="1585"/>
      <c r="LG12" s="1585"/>
      <c r="LH12" s="1585"/>
      <c r="LI12" s="1585"/>
      <c r="LJ12" s="1585"/>
      <c r="LK12" s="1585"/>
      <c r="LL12" s="1585"/>
      <c r="LM12" s="1585"/>
      <c r="LN12" s="1585"/>
      <c r="LO12" s="1585"/>
      <c r="LP12" s="1585"/>
      <c r="LQ12" s="1585"/>
      <c r="LR12" s="1585"/>
      <c r="LS12" s="1585"/>
      <c r="LT12" s="1585"/>
      <c r="LU12" s="1585"/>
      <c r="LV12" s="1585"/>
      <c r="LW12" s="1585"/>
      <c r="LX12" s="1585"/>
      <c r="LY12" s="1585"/>
      <c r="LZ12" s="1585"/>
      <c r="MA12" s="1585"/>
      <c r="MB12" s="1585"/>
      <c r="MC12" s="1585"/>
      <c r="MD12" s="1585"/>
      <c r="ME12" s="1585"/>
      <c r="MF12" s="1585"/>
      <c r="MG12" s="1585"/>
      <c r="MH12" s="1585"/>
      <c r="MI12" s="1585"/>
      <c r="MJ12" s="1585"/>
      <c r="MK12" s="1585"/>
      <c r="ML12" s="1585"/>
      <c r="MM12" s="1585"/>
      <c r="MN12" s="1585"/>
      <c r="MO12" s="1585"/>
      <c r="MP12" s="1585"/>
      <c r="MQ12" s="1585"/>
      <c r="MR12" s="1585"/>
      <c r="MS12" s="1585"/>
      <c r="MT12" s="1585"/>
      <c r="MU12" s="1585"/>
      <c r="MV12" s="1585"/>
      <c r="MW12" s="1585"/>
      <c r="MX12" s="1585"/>
      <c r="MY12" s="1585"/>
      <c r="MZ12" s="1585"/>
      <c r="NA12" s="1585"/>
      <c r="NB12" s="1585"/>
      <c r="NC12" s="1585"/>
      <c r="ND12" s="1585"/>
      <c r="NE12" s="1585"/>
      <c r="NF12" s="1585"/>
      <c r="NG12" s="1585"/>
      <c r="NH12" s="1585"/>
      <c r="NI12" s="1585"/>
      <c r="NJ12" s="1585"/>
      <c r="NK12" s="1585"/>
      <c r="NL12" s="1585"/>
      <c r="NM12" s="1585"/>
      <c r="NN12" s="1585"/>
      <c r="NO12" s="1585"/>
      <c r="NP12" s="1585"/>
      <c r="NQ12" s="1585"/>
      <c r="NR12" s="1585"/>
      <c r="NS12" s="1585"/>
      <c r="NT12" s="1585"/>
      <c r="NU12" s="1585"/>
      <c r="NV12" s="1585"/>
      <c r="NW12" s="1585"/>
      <c r="NX12" s="1585"/>
      <c r="NY12" s="1585"/>
      <c r="NZ12" s="1585"/>
      <c r="OA12" s="1585"/>
      <c r="OB12" s="1585"/>
      <c r="OC12" s="1585"/>
      <c r="OD12" s="1585"/>
      <c r="OE12" s="1585"/>
      <c r="OF12" s="1585"/>
      <c r="OG12" s="1585"/>
      <c r="OH12" s="1585"/>
      <c r="OI12" s="1585"/>
      <c r="OJ12" s="1585"/>
      <c r="OK12" s="1585"/>
      <c r="OL12" s="1585"/>
      <c r="OM12" s="1585"/>
      <c r="ON12" s="1585"/>
      <c r="OO12" s="1585"/>
      <c r="OP12" s="1585"/>
      <c r="OQ12" s="1585"/>
      <c r="OR12" s="1585"/>
      <c r="OS12" s="1585"/>
      <c r="OT12" s="1585"/>
      <c r="OU12" s="1585"/>
      <c r="OV12" s="1585"/>
      <c r="OW12" s="1585"/>
      <c r="OX12" s="1585"/>
      <c r="OY12" s="1585"/>
      <c r="OZ12" s="1585"/>
      <c r="PA12" s="1585"/>
      <c r="PB12" s="1585"/>
      <c r="PC12" s="1585"/>
      <c r="PD12" s="1585"/>
      <c r="PE12" s="1585"/>
      <c r="PF12" s="1585"/>
      <c r="PG12" s="1585"/>
      <c r="PH12" s="1585"/>
      <c r="PI12" s="1585"/>
      <c r="PJ12" s="1585"/>
      <c r="PK12" s="1585"/>
      <c r="PL12" s="1585"/>
      <c r="PM12" s="1585"/>
      <c r="PN12" s="1585"/>
      <c r="PO12" s="1585"/>
      <c r="PP12" s="1585"/>
      <c r="PQ12" s="1585"/>
      <c r="PR12" s="1585"/>
      <c r="PS12" s="1585"/>
      <c r="PT12" s="1585"/>
      <c r="PU12" s="1585"/>
      <c r="PV12" s="1585"/>
      <c r="PW12" s="1585"/>
      <c r="PX12" s="1585"/>
      <c r="PY12" s="1585"/>
      <c r="PZ12" s="1585"/>
      <c r="QA12" s="1585"/>
      <c r="QB12" s="1585"/>
      <c r="QC12" s="1585"/>
      <c r="QD12" s="1585"/>
      <c r="QE12" s="1585"/>
      <c r="QF12" s="1585"/>
      <c r="QG12" s="1585"/>
      <c r="QH12" s="1585"/>
      <c r="QI12" s="1585"/>
      <c r="QJ12" s="1585"/>
      <c r="QK12" s="1585"/>
      <c r="QL12" s="1585"/>
      <c r="QM12" s="1585"/>
      <c r="QN12" s="1585"/>
      <c r="QO12" s="1585"/>
      <c r="QP12" s="1585"/>
      <c r="QQ12" s="1585"/>
      <c r="QR12" s="1585"/>
      <c r="QS12" s="1585"/>
      <c r="QT12" s="1585"/>
      <c r="QU12" s="1585"/>
      <c r="QV12" s="1585"/>
      <c r="QW12" s="1585"/>
      <c r="QX12" s="1585"/>
      <c r="QY12" s="1585"/>
      <c r="QZ12" s="1585"/>
      <c r="RA12" s="1585"/>
      <c r="RB12" s="1585"/>
      <c r="RC12" s="1585"/>
      <c r="RD12" s="1585"/>
      <c r="RE12" s="1585"/>
      <c r="RF12" s="1585"/>
      <c r="RG12" s="1585"/>
      <c r="RH12" s="1585"/>
      <c r="RI12" s="1585"/>
      <c r="RJ12" s="1585"/>
      <c r="RK12" s="1585"/>
      <c r="RL12" s="1585"/>
      <c r="RM12" s="1585"/>
      <c r="RN12" s="1585"/>
      <c r="RO12" s="1585"/>
      <c r="RP12" s="1585"/>
      <c r="RQ12" s="1585"/>
      <c r="RR12" s="1585"/>
      <c r="RS12" s="1585"/>
      <c r="RT12" s="1585"/>
      <c r="RU12" s="1585"/>
      <c r="RV12" s="1585"/>
      <c r="RW12" s="1585"/>
      <c r="RX12" s="1585"/>
      <c r="RY12" s="1585"/>
      <c r="RZ12" s="1585"/>
      <c r="SA12" s="1585"/>
      <c r="SB12" s="1585"/>
      <c r="SC12" s="1585"/>
      <c r="SD12" s="1585"/>
      <c r="SE12" s="1585"/>
      <c r="SF12" s="1585"/>
      <c r="SG12" s="1585"/>
      <c r="SH12" s="1585"/>
      <c r="SI12" s="1585"/>
      <c r="SJ12" s="1585"/>
      <c r="SK12" s="1585"/>
      <c r="SL12" s="1585"/>
      <c r="SM12" s="1585"/>
      <c r="SN12" s="1585"/>
      <c r="SO12" s="1585"/>
      <c r="SP12" s="1585"/>
      <c r="SQ12" s="1585"/>
      <c r="SR12" s="1585"/>
      <c r="SS12" s="1585"/>
      <c r="ST12" s="1585"/>
      <c r="SU12" s="1585"/>
      <c r="SV12" s="1585"/>
      <c r="SW12" s="1585"/>
      <c r="SX12" s="1585"/>
      <c r="SY12" s="1585"/>
      <c r="SZ12" s="1585"/>
      <c r="TA12" s="1585"/>
      <c r="TB12" s="1585"/>
      <c r="TC12" s="1585"/>
      <c r="TD12" s="1585"/>
      <c r="TE12" s="1585"/>
      <c r="TF12" s="1585"/>
      <c r="TG12" s="1585"/>
      <c r="TH12" s="1585"/>
      <c r="TI12" s="1585"/>
      <c r="TJ12" s="1585"/>
      <c r="TK12" s="1585"/>
      <c r="TL12" s="1585"/>
      <c r="TM12" s="1585"/>
      <c r="TN12" s="1585"/>
      <c r="TO12" s="1585"/>
      <c r="TP12" s="1585"/>
      <c r="TQ12" s="1585"/>
      <c r="TR12" s="1585"/>
      <c r="TS12" s="1585"/>
      <c r="TT12" s="1585"/>
      <c r="TU12" s="1585"/>
      <c r="TV12" s="1585"/>
      <c r="TW12" s="1585"/>
      <c r="TX12" s="1585"/>
      <c r="TY12" s="1585"/>
      <c r="TZ12" s="1585"/>
      <c r="UA12" s="1585"/>
      <c r="UB12" s="1585"/>
      <c r="UC12" s="1585"/>
      <c r="UD12" s="1585"/>
      <c r="UE12" s="1585"/>
      <c r="UF12" s="1585"/>
      <c r="UG12" s="1585"/>
      <c r="UH12" s="1585"/>
      <c r="UI12" s="1585"/>
      <c r="UJ12" s="1585"/>
      <c r="UK12" s="1585"/>
      <c r="UL12" s="1585"/>
      <c r="UM12" s="1585"/>
      <c r="UN12" s="1585"/>
      <c r="UO12" s="1585"/>
      <c r="UP12" s="1585"/>
      <c r="UQ12" s="1585"/>
      <c r="UR12" s="1585"/>
      <c r="US12" s="1585"/>
      <c r="UT12" s="1585"/>
      <c r="UU12" s="1585"/>
      <c r="UV12" s="1585"/>
      <c r="UW12" s="1585"/>
      <c r="UX12" s="1585"/>
      <c r="UY12" s="1585"/>
      <c r="UZ12" s="1585"/>
      <c r="VA12" s="1585"/>
      <c r="VB12" s="1585"/>
      <c r="VC12" s="1585"/>
      <c r="VD12" s="1585"/>
      <c r="VE12" s="1585"/>
      <c r="VF12" s="1585"/>
      <c r="VG12" s="1585"/>
      <c r="VH12" s="1585"/>
      <c r="VI12" s="1585"/>
      <c r="VJ12" s="1585"/>
      <c r="VK12" s="1585"/>
      <c r="VL12" s="1585"/>
      <c r="VM12" s="1585"/>
      <c r="VN12" s="1585"/>
      <c r="VO12" s="1585"/>
      <c r="VP12" s="1585"/>
      <c r="VQ12" s="1585"/>
      <c r="VR12" s="1585"/>
      <c r="VS12" s="1585"/>
      <c r="VT12" s="1585"/>
      <c r="VU12" s="1585"/>
      <c r="VV12" s="1585"/>
      <c r="VW12" s="1585"/>
      <c r="VX12" s="1585"/>
      <c r="VY12" s="1585"/>
      <c r="VZ12" s="1585"/>
      <c r="WA12" s="1585"/>
      <c r="WB12" s="1585"/>
      <c r="WC12" s="1585"/>
      <c r="WD12" s="1585"/>
      <c r="WE12" s="1585"/>
      <c r="WF12" s="1585"/>
      <c r="WG12" s="1585"/>
      <c r="WH12" s="1585"/>
      <c r="WI12" s="1585"/>
      <c r="WJ12" s="1585"/>
      <c r="WK12" s="1585"/>
      <c r="WL12" s="1585"/>
      <c r="WM12" s="1585"/>
      <c r="WN12" s="1585"/>
      <c r="WO12" s="1585"/>
      <c r="WP12" s="1585"/>
      <c r="WQ12" s="1585"/>
      <c r="WR12" s="1585"/>
      <c r="WS12" s="1585"/>
      <c r="WT12" s="1585"/>
      <c r="WU12" s="1585"/>
      <c r="WV12" s="1585"/>
      <c r="WW12" s="1585"/>
      <c r="WX12" s="1585"/>
      <c r="WY12" s="1585"/>
      <c r="WZ12" s="1585"/>
      <c r="XA12" s="1585"/>
      <c r="XB12" s="1585"/>
      <c r="XC12" s="1585"/>
      <c r="XD12" s="1585"/>
      <c r="XE12" s="1585"/>
      <c r="XF12" s="1585"/>
      <c r="XG12" s="1585"/>
      <c r="XH12" s="1585"/>
      <c r="XI12" s="1585"/>
      <c r="XJ12" s="1585"/>
      <c r="XK12" s="1585"/>
      <c r="XL12" s="1585"/>
      <c r="XM12" s="1585"/>
      <c r="XN12" s="1585"/>
      <c r="XO12" s="1585"/>
      <c r="XP12" s="1585"/>
      <c r="XQ12" s="1585"/>
      <c r="XR12" s="1585"/>
      <c r="XS12" s="1585"/>
      <c r="XT12" s="1585"/>
      <c r="XU12" s="1585"/>
      <c r="XV12" s="1585"/>
      <c r="XW12" s="1585"/>
      <c r="XX12" s="1585"/>
      <c r="XY12" s="1585"/>
      <c r="XZ12" s="1585"/>
      <c r="YA12" s="1585"/>
      <c r="YB12" s="1585"/>
      <c r="YC12" s="1585"/>
      <c r="YD12" s="1585"/>
      <c r="YE12" s="1585"/>
      <c r="YF12" s="1585"/>
      <c r="YG12" s="1585"/>
      <c r="YH12" s="1585"/>
      <c r="YI12" s="1585"/>
      <c r="YJ12" s="1585"/>
      <c r="YK12" s="1585"/>
      <c r="YL12" s="1585"/>
      <c r="YM12" s="1585"/>
      <c r="YN12" s="1585"/>
      <c r="YO12" s="1585"/>
      <c r="YP12" s="1585"/>
      <c r="YQ12" s="1585"/>
      <c r="YR12" s="1585"/>
      <c r="YS12" s="1585"/>
      <c r="YT12" s="1585"/>
      <c r="YU12" s="1585"/>
      <c r="YV12" s="1585"/>
      <c r="YW12" s="1585"/>
      <c r="YX12" s="1585"/>
      <c r="YY12" s="1585"/>
      <c r="YZ12" s="1585"/>
      <c r="ZA12" s="1585"/>
      <c r="ZB12" s="1585"/>
      <c r="ZC12" s="1585"/>
      <c r="ZD12" s="1585"/>
      <c r="ZE12" s="1585"/>
      <c r="ZF12" s="1585"/>
      <c r="ZG12" s="1585"/>
      <c r="ZH12" s="1585"/>
      <c r="ZI12" s="1585"/>
      <c r="ZJ12" s="1585"/>
      <c r="ZK12" s="1585"/>
      <c r="ZL12" s="1585"/>
      <c r="ZM12" s="1585"/>
      <c r="ZN12" s="1585"/>
      <c r="ZO12" s="1585"/>
      <c r="ZP12" s="1585"/>
      <c r="ZQ12" s="1585"/>
      <c r="ZR12" s="1585"/>
      <c r="ZS12" s="1585"/>
      <c r="ZT12" s="1585"/>
      <c r="ZU12" s="1585"/>
      <c r="ZV12" s="1585"/>
      <c r="ZW12" s="1585"/>
      <c r="ZX12" s="1585"/>
      <c r="ZY12" s="1585"/>
      <c r="ZZ12" s="1585"/>
      <c r="AAA12" s="1585"/>
      <c r="AAB12" s="1585"/>
      <c r="AAC12" s="1585"/>
      <c r="AAD12" s="1585"/>
      <c r="AAE12" s="1585"/>
      <c r="AAF12" s="1585"/>
      <c r="AAG12" s="1585"/>
      <c r="AAH12" s="1585"/>
      <c r="AAI12" s="1585"/>
      <c r="AAJ12" s="1585"/>
      <c r="AAK12" s="1585"/>
      <c r="AAL12" s="1585"/>
      <c r="AAM12" s="1585"/>
      <c r="AAN12" s="1585"/>
      <c r="AAO12" s="1585"/>
      <c r="AAP12" s="1585"/>
      <c r="AAQ12" s="1585"/>
      <c r="AAR12" s="1585"/>
      <c r="AAS12" s="1585"/>
      <c r="AAT12" s="1585"/>
      <c r="AAU12" s="1585"/>
      <c r="AAV12" s="1585"/>
      <c r="AAW12" s="1585"/>
      <c r="AAX12" s="1585"/>
      <c r="AAY12" s="1585"/>
      <c r="AAZ12" s="1585"/>
      <c r="ABA12" s="1585"/>
      <c r="ABB12" s="1585"/>
      <c r="ABC12" s="1585"/>
      <c r="ABD12" s="1585"/>
      <c r="ABE12" s="1585"/>
      <c r="ABF12" s="1585"/>
      <c r="ABG12" s="1585"/>
      <c r="ABH12" s="1585"/>
      <c r="ABI12" s="1585"/>
      <c r="ABJ12" s="1585"/>
      <c r="ABK12" s="1585"/>
      <c r="ABL12" s="1585"/>
      <c r="ABM12" s="1585"/>
      <c r="ABN12" s="1585"/>
      <c r="ABO12" s="1585"/>
      <c r="ABP12" s="1585"/>
      <c r="ABQ12" s="1585"/>
      <c r="ABR12" s="1585"/>
      <c r="ABS12" s="1585"/>
      <c r="ABT12" s="1585"/>
      <c r="ABU12" s="1585"/>
      <c r="ABV12" s="1585"/>
      <c r="ABW12" s="1585"/>
      <c r="ABX12" s="1585"/>
      <c r="ABY12" s="1585"/>
      <c r="ABZ12" s="1585"/>
      <c r="ACA12" s="1585"/>
      <c r="ACB12" s="1585"/>
      <c r="ACC12" s="1585"/>
      <c r="ACD12" s="1585"/>
      <c r="ACE12" s="1585"/>
      <c r="ACF12" s="1585"/>
      <c r="ACG12" s="1585"/>
      <c r="ACH12" s="1585"/>
      <c r="ACI12" s="1585"/>
      <c r="ACJ12" s="1585"/>
      <c r="ACK12" s="1585"/>
      <c r="ACL12" s="1585"/>
      <c r="ACM12" s="1585"/>
      <c r="ACN12" s="1585"/>
      <c r="ACO12" s="1585"/>
      <c r="ACP12" s="1585"/>
      <c r="ACQ12" s="1585"/>
      <c r="ACR12" s="1585"/>
      <c r="ACS12" s="1585"/>
      <c r="ACT12" s="1585"/>
      <c r="ACU12" s="1585"/>
      <c r="ACV12" s="1585"/>
      <c r="ACW12" s="1585"/>
      <c r="ACX12" s="1585"/>
      <c r="ACY12" s="1585"/>
      <c r="ACZ12" s="1585"/>
      <c r="ADA12" s="1585"/>
      <c r="ADB12" s="1585"/>
      <c r="ADC12" s="1585"/>
      <c r="ADD12" s="1585"/>
      <c r="ADE12" s="1585"/>
      <c r="ADF12" s="1585"/>
      <c r="ADG12" s="1585"/>
      <c r="ADH12" s="1585"/>
      <c r="ADI12" s="1585"/>
      <c r="ADJ12" s="1585"/>
      <c r="ADK12" s="1585"/>
      <c r="ADL12" s="1585"/>
      <c r="ADM12" s="1585"/>
      <c r="ADN12" s="1585"/>
      <c r="ADO12" s="1585"/>
      <c r="ADP12" s="1585"/>
      <c r="ADQ12" s="1585"/>
      <c r="ADR12" s="1585"/>
      <c r="ADS12" s="1585"/>
      <c r="ADT12" s="1585"/>
      <c r="ADU12" s="1585"/>
      <c r="ADV12" s="1585"/>
      <c r="ADW12" s="1585"/>
      <c r="ADX12" s="1585"/>
      <c r="ADY12" s="1585"/>
      <c r="ADZ12" s="1585"/>
      <c r="AEA12" s="1585"/>
      <c r="AEB12" s="1585"/>
      <c r="AEC12" s="1585"/>
      <c r="AED12" s="1585"/>
      <c r="AEE12" s="1585"/>
      <c r="AEF12" s="1585"/>
      <c r="AEG12" s="1585"/>
      <c r="AEH12" s="1585"/>
      <c r="AEI12" s="1585"/>
      <c r="AEJ12" s="1585"/>
      <c r="AEK12" s="1585"/>
      <c r="AEL12" s="1585"/>
      <c r="AEM12" s="1585"/>
      <c r="AEN12" s="1585"/>
      <c r="AEO12" s="1585"/>
      <c r="AEP12" s="1585"/>
      <c r="AEQ12" s="1585"/>
      <c r="AER12" s="1585"/>
      <c r="AES12" s="1585"/>
      <c r="AET12" s="1585"/>
      <c r="AEU12" s="1585"/>
      <c r="AEV12" s="1585"/>
      <c r="AEW12" s="1585"/>
      <c r="AEX12" s="1585"/>
      <c r="AEY12" s="1585"/>
      <c r="AEZ12" s="1585"/>
      <c r="AFA12" s="1585"/>
      <c r="AFB12" s="1585"/>
      <c r="AFC12" s="1585"/>
      <c r="AFD12" s="1585"/>
      <c r="AFE12" s="1585"/>
      <c r="AFF12" s="1585"/>
      <c r="AFG12" s="1585"/>
      <c r="AFH12" s="1585"/>
      <c r="AFI12" s="1585"/>
      <c r="AFJ12" s="1585"/>
      <c r="AFK12" s="1585"/>
      <c r="AFL12" s="1585"/>
      <c r="AFM12" s="1585"/>
      <c r="AFN12" s="1585"/>
      <c r="AFO12" s="1585"/>
      <c r="AFP12" s="1585"/>
      <c r="AFQ12" s="1585"/>
      <c r="AFR12" s="1585"/>
      <c r="AFS12" s="1585"/>
      <c r="AFT12" s="1585"/>
      <c r="AFU12" s="1585"/>
      <c r="AFV12" s="1585"/>
      <c r="AFW12" s="1585"/>
      <c r="AFX12" s="1585"/>
      <c r="AFY12" s="1585"/>
      <c r="AFZ12" s="1585"/>
      <c r="AGA12" s="1585"/>
      <c r="AGB12" s="1585"/>
      <c r="AGC12" s="1585"/>
      <c r="AGD12" s="1585"/>
      <c r="AGE12" s="1585"/>
      <c r="AGF12" s="1585"/>
      <c r="AGG12" s="1585"/>
      <c r="AGH12" s="1585"/>
      <c r="AGI12" s="1585"/>
      <c r="AGJ12" s="1585"/>
      <c r="AGK12" s="1585"/>
      <c r="AGL12" s="1585"/>
      <c r="AGM12" s="1585"/>
      <c r="AGN12" s="1585"/>
      <c r="AGO12" s="1585"/>
      <c r="AGP12" s="1585"/>
      <c r="AGQ12" s="1585"/>
      <c r="AGR12" s="1585"/>
      <c r="AGS12" s="1585"/>
      <c r="AGT12" s="1585"/>
      <c r="AGU12" s="1585"/>
      <c r="AGV12" s="1585"/>
      <c r="AGW12" s="1585"/>
      <c r="AGX12" s="1585"/>
      <c r="AGY12" s="1585"/>
      <c r="AGZ12" s="1585"/>
      <c r="AHA12" s="1585"/>
      <c r="AHB12" s="1585"/>
      <c r="AHC12" s="1585"/>
      <c r="AHD12" s="1585"/>
      <c r="AHE12" s="1585"/>
      <c r="AHF12" s="1585"/>
      <c r="AHG12" s="1585"/>
      <c r="AHH12" s="1585"/>
      <c r="AHI12" s="1585"/>
      <c r="AHJ12" s="1585"/>
      <c r="AHK12" s="1585"/>
      <c r="AHL12" s="1585"/>
      <c r="AHM12" s="1585"/>
      <c r="AHN12" s="1585"/>
      <c r="AHO12" s="1585"/>
      <c r="AHP12" s="1585"/>
      <c r="AHQ12" s="1585"/>
      <c r="AHR12" s="1585"/>
      <c r="AHS12" s="1585"/>
      <c r="AHT12" s="1585"/>
      <c r="AHU12" s="1585"/>
      <c r="AHV12" s="1585"/>
      <c r="AHW12" s="1585"/>
      <c r="AHX12" s="1585"/>
      <c r="AHY12" s="1585"/>
      <c r="AHZ12" s="1585"/>
      <c r="AIA12" s="1585"/>
      <c r="AIB12" s="1585"/>
      <c r="AIC12" s="1585"/>
      <c r="AID12" s="1585"/>
      <c r="AIE12" s="1585"/>
      <c r="AIF12" s="1585"/>
      <c r="AIG12" s="1585"/>
      <c r="AIH12" s="1585"/>
      <c r="AII12" s="1585"/>
      <c r="AIJ12" s="1585"/>
      <c r="AIK12" s="1585"/>
      <c r="AIL12" s="1585"/>
      <c r="AIM12" s="1585"/>
      <c r="AIN12" s="1585"/>
      <c r="AIO12" s="1585"/>
      <c r="AIP12" s="1585"/>
      <c r="AIQ12" s="1585"/>
      <c r="AIR12" s="1585"/>
      <c r="AIS12" s="1585"/>
      <c r="AIT12" s="1585"/>
      <c r="AIU12" s="1585"/>
      <c r="AIV12" s="1585"/>
      <c r="AIW12" s="1585"/>
      <c r="AIX12" s="1585"/>
      <c r="AIY12" s="1585"/>
      <c r="AIZ12" s="1585"/>
      <c r="AJA12" s="1585"/>
      <c r="AJB12" s="1585"/>
      <c r="AJC12" s="1585"/>
      <c r="AJD12" s="1585"/>
      <c r="AJE12" s="1585"/>
      <c r="AJF12" s="1585"/>
      <c r="AJG12" s="1585"/>
      <c r="AJH12" s="1585"/>
      <c r="AJI12" s="1585"/>
      <c r="AJJ12" s="1585"/>
      <c r="AJK12" s="1585"/>
      <c r="AJL12" s="1585"/>
      <c r="AJM12" s="1585"/>
      <c r="AJN12" s="1585"/>
      <c r="AJO12" s="1585"/>
      <c r="AJP12" s="1585"/>
      <c r="AJQ12" s="1585"/>
      <c r="AJR12" s="1585"/>
      <c r="AJS12" s="1585"/>
      <c r="AJT12" s="1585"/>
      <c r="AJU12" s="1585"/>
      <c r="AJV12" s="1585"/>
      <c r="AJW12" s="1585"/>
      <c r="AJX12" s="1585"/>
      <c r="AJY12" s="1585"/>
      <c r="AJZ12" s="1585"/>
      <c r="AKA12" s="1585"/>
      <c r="AKB12" s="1585"/>
      <c r="AKC12" s="1585"/>
      <c r="AKD12" s="1585"/>
      <c r="AKE12" s="1585"/>
      <c r="AKF12" s="1585"/>
      <c r="AKG12" s="1585"/>
      <c r="AKH12" s="1585"/>
      <c r="AKI12" s="1585"/>
      <c r="AKJ12" s="1585"/>
      <c r="AKK12" s="1585"/>
      <c r="AKL12" s="1585"/>
      <c r="AKM12" s="1585"/>
      <c r="AKN12" s="1585"/>
      <c r="AKO12" s="1585"/>
      <c r="AKP12" s="1585"/>
      <c r="AKQ12" s="1585"/>
      <c r="AKR12" s="1585"/>
      <c r="AKS12" s="1585"/>
      <c r="AKT12" s="1585"/>
      <c r="AKU12" s="1585"/>
      <c r="AKV12" s="1585"/>
      <c r="AKW12" s="1585"/>
      <c r="AKX12" s="1585"/>
      <c r="AKY12" s="1585"/>
      <c r="AKZ12" s="1585"/>
      <c r="ALA12" s="1585"/>
      <c r="ALB12" s="1585"/>
      <c r="ALC12" s="1585"/>
      <c r="ALD12" s="1585"/>
      <c r="ALE12" s="1585"/>
      <c r="ALF12" s="1585"/>
      <c r="ALG12" s="1585"/>
      <c r="ALH12" s="1585"/>
      <c r="ALI12" s="1585"/>
      <c r="ALJ12" s="1585"/>
      <c r="ALK12" s="1585"/>
      <c r="ALL12" s="1585"/>
      <c r="ALM12" s="1585"/>
      <c r="ALN12" s="1585"/>
      <c r="ALO12" s="1585"/>
      <c r="ALP12" s="1585"/>
      <c r="ALQ12" s="1585"/>
      <c r="ALR12" s="1585"/>
      <c r="ALS12" s="1585"/>
      <c r="ALT12" s="1585"/>
      <c r="ALU12" s="1585"/>
      <c r="ALV12" s="1585"/>
      <c r="ALW12" s="1585"/>
      <c r="ALX12" s="1585"/>
      <c r="ALY12" s="1585"/>
      <c r="ALZ12" s="1585"/>
      <c r="AMA12" s="1585"/>
      <c r="AMB12" s="1585"/>
      <c r="AMC12" s="1585"/>
      <c r="AMD12" s="1585"/>
      <c r="AME12" s="1585"/>
      <c r="AMF12" s="1585"/>
      <c r="AMG12" s="1585"/>
      <c r="AMH12" s="1585"/>
      <c r="AMI12" s="1585"/>
      <c r="AMJ12" s="1585"/>
      <c r="AMK12" s="1585"/>
      <c r="AML12" s="1585"/>
      <c r="AMM12" s="1585"/>
      <c r="AMN12" s="1585"/>
      <c r="AMO12" s="1585"/>
      <c r="AMP12" s="1585"/>
      <c r="AMQ12" s="1585"/>
      <c r="AMR12" s="1585"/>
      <c r="AMS12" s="1585"/>
      <c r="AMT12" s="1585"/>
      <c r="AMU12" s="1585"/>
      <c r="AMV12" s="1585"/>
      <c r="AMW12" s="1585"/>
      <c r="AMX12" s="1585"/>
      <c r="AMY12" s="1585"/>
      <c r="AMZ12" s="1585"/>
      <c r="ANA12" s="1585"/>
      <c r="ANB12" s="1585"/>
      <c r="ANC12" s="1585"/>
      <c r="AND12" s="1585"/>
      <c r="ANE12" s="1585"/>
      <c r="ANF12" s="1585"/>
      <c r="ANG12" s="1585"/>
      <c r="ANH12" s="1585"/>
      <c r="ANI12" s="1585"/>
      <c r="ANJ12" s="1585"/>
      <c r="ANK12" s="1585"/>
      <c r="ANL12" s="1585"/>
      <c r="ANM12" s="1585"/>
      <c r="ANN12" s="1585"/>
      <c r="ANO12" s="1585"/>
      <c r="ANP12" s="1585"/>
      <c r="ANQ12" s="1585"/>
      <c r="ANR12" s="1585"/>
      <c r="ANS12" s="1585"/>
      <c r="ANT12" s="1585"/>
      <c r="ANU12" s="1585"/>
      <c r="ANV12" s="1585"/>
      <c r="ANW12" s="1585"/>
      <c r="ANX12" s="1585"/>
      <c r="ANY12" s="1585"/>
      <c r="ANZ12" s="1585"/>
      <c r="AOA12" s="1585"/>
      <c r="AOB12" s="1585"/>
      <c r="AOC12" s="1585"/>
      <c r="AOD12" s="1585"/>
      <c r="AOE12" s="1585"/>
      <c r="AOF12" s="1585"/>
      <c r="AOG12" s="1585"/>
      <c r="AOH12" s="1585"/>
      <c r="AOI12" s="1585"/>
      <c r="AOJ12" s="1585"/>
      <c r="AOK12" s="1585"/>
      <c r="AOL12" s="1585"/>
      <c r="AOM12" s="1585"/>
      <c r="AON12" s="1585"/>
      <c r="AOO12" s="1585"/>
      <c r="AOP12" s="1585"/>
      <c r="AOQ12" s="1585"/>
      <c r="AOR12" s="1585"/>
      <c r="AOS12" s="1585"/>
      <c r="AOT12" s="1585"/>
      <c r="AOU12" s="1585"/>
      <c r="AOV12" s="1585"/>
      <c r="AOW12" s="1585"/>
      <c r="AOX12" s="1585"/>
      <c r="AOY12" s="1585"/>
      <c r="AOZ12" s="1585"/>
      <c r="APA12" s="1585"/>
      <c r="APB12" s="1585"/>
      <c r="APC12" s="1585"/>
      <c r="APD12" s="1585"/>
      <c r="APE12" s="1585"/>
      <c r="APF12" s="1585"/>
      <c r="APG12" s="1585"/>
      <c r="APH12" s="1585"/>
      <c r="API12" s="1585"/>
      <c r="APJ12" s="1585"/>
      <c r="APK12" s="1585"/>
      <c r="APL12" s="1585"/>
      <c r="APM12" s="1585"/>
      <c r="APN12" s="1585"/>
      <c r="APO12" s="1585"/>
      <c r="APP12" s="1585"/>
      <c r="APQ12" s="1585"/>
      <c r="APR12" s="1585"/>
      <c r="APS12" s="1585"/>
      <c r="APT12" s="1585"/>
      <c r="APU12" s="1585"/>
      <c r="APV12" s="1585"/>
      <c r="APW12" s="1585"/>
      <c r="APX12" s="1585"/>
      <c r="APY12" s="1585"/>
      <c r="APZ12" s="1585"/>
      <c r="AQA12" s="1585"/>
      <c r="AQB12" s="1585"/>
      <c r="AQC12" s="1585"/>
      <c r="AQD12" s="1585"/>
      <c r="AQE12" s="1585"/>
      <c r="AQF12" s="1585"/>
      <c r="AQG12" s="1585"/>
      <c r="AQH12" s="1585"/>
      <c r="AQI12" s="1585"/>
      <c r="AQJ12" s="1585"/>
      <c r="AQK12" s="1585"/>
      <c r="AQL12" s="1585"/>
      <c r="AQM12" s="1585"/>
      <c r="AQN12" s="1585"/>
      <c r="AQO12" s="1585"/>
      <c r="AQP12" s="1585"/>
      <c r="AQQ12" s="1585"/>
      <c r="AQR12" s="1585"/>
      <c r="AQS12" s="1585"/>
      <c r="AQT12" s="1585"/>
      <c r="AQU12" s="1585"/>
      <c r="AQV12" s="1585"/>
      <c r="AQW12" s="1585"/>
      <c r="AQX12" s="1585"/>
      <c r="AQY12" s="1585"/>
      <c r="AQZ12" s="1585"/>
      <c r="ARA12" s="1585"/>
      <c r="ARB12" s="1585"/>
      <c r="ARC12" s="1585"/>
      <c r="ARD12" s="1585"/>
      <c r="ARE12" s="1585"/>
      <c r="ARF12" s="1585"/>
      <c r="ARG12" s="1585"/>
      <c r="ARH12" s="1585"/>
      <c r="ARI12" s="1585"/>
      <c r="ARJ12" s="1585"/>
      <c r="ARK12" s="1585"/>
      <c r="ARL12" s="1585"/>
      <c r="ARM12" s="1585"/>
      <c r="ARN12" s="1585"/>
      <c r="ARO12" s="1585"/>
      <c r="ARP12" s="1585"/>
      <c r="ARQ12" s="1585"/>
      <c r="ARR12" s="1585"/>
      <c r="ARS12" s="1585"/>
      <c r="ART12" s="1585"/>
      <c r="ARU12" s="1585"/>
      <c r="ARV12" s="1585"/>
      <c r="ARW12" s="1585"/>
      <c r="ARX12" s="1585"/>
      <c r="ARY12" s="1585"/>
      <c r="ARZ12" s="1585"/>
      <c r="ASA12" s="1585"/>
      <c r="ASB12" s="1585"/>
      <c r="ASC12" s="1585"/>
      <c r="ASD12" s="1585"/>
      <c r="ASE12" s="1585"/>
      <c r="ASF12" s="1585"/>
      <c r="ASG12" s="1585"/>
      <c r="ASH12" s="1585"/>
      <c r="ASI12" s="1585"/>
      <c r="ASJ12" s="1585"/>
      <c r="ASK12" s="1585"/>
      <c r="ASL12" s="1585"/>
      <c r="ASM12" s="1585"/>
      <c r="ASN12" s="1585"/>
      <c r="ASO12" s="1585"/>
      <c r="ASP12" s="1585"/>
      <c r="ASQ12" s="1585"/>
      <c r="ASR12" s="1585"/>
      <c r="ASS12" s="1585"/>
      <c r="AST12" s="1585"/>
      <c r="ASU12" s="1585"/>
      <c r="ASV12" s="1585"/>
      <c r="ASW12" s="1585"/>
      <c r="ASX12" s="1585"/>
      <c r="ASY12" s="1585"/>
      <c r="ASZ12" s="1585"/>
      <c r="ATA12" s="1585"/>
      <c r="ATB12" s="1585"/>
      <c r="ATC12" s="1585"/>
      <c r="ATD12" s="1585"/>
      <c r="ATE12" s="1585"/>
      <c r="ATF12" s="1585"/>
      <c r="ATG12" s="1585"/>
      <c r="ATH12" s="1585"/>
      <c r="ATI12" s="1585"/>
      <c r="ATJ12" s="1585"/>
      <c r="ATK12" s="1585"/>
      <c r="ATL12" s="1585"/>
      <c r="ATM12" s="1585"/>
      <c r="ATN12" s="1585"/>
      <c r="ATO12" s="1585"/>
      <c r="ATP12" s="1585"/>
      <c r="ATQ12" s="1585"/>
      <c r="ATR12" s="1585"/>
      <c r="ATS12" s="1585"/>
      <c r="ATT12" s="1585"/>
      <c r="ATU12" s="1585"/>
      <c r="ATV12" s="1585"/>
      <c r="ATW12" s="1585"/>
      <c r="ATX12" s="1585"/>
      <c r="ATY12" s="1585"/>
      <c r="ATZ12" s="1585"/>
      <c r="AUA12" s="1585"/>
      <c r="AUB12" s="1585"/>
      <c r="AUC12" s="1585"/>
      <c r="AUD12" s="1585"/>
      <c r="AUE12" s="1585"/>
      <c r="AUF12" s="1585"/>
      <c r="AUG12" s="1585"/>
      <c r="AUH12" s="1585"/>
      <c r="AUI12" s="1585"/>
      <c r="AUJ12" s="1585"/>
      <c r="AUK12" s="1585"/>
      <c r="AUL12" s="1585"/>
      <c r="AUM12" s="1585"/>
      <c r="AUN12" s="1585"/>
      <c r="AUO12" s="1585"/>
      <c r="AUP12" s="1585"/>
      <c r="AUQ12" s="1585"/>
      <c r="AUR12" s="1585"/>
      <c r="AUS12" s="1585"/>
      <c r="AUT12" s="1585"/>
      <c r="AUU12" s="1585"/>
      <c r="AUV12" s="1585"/>
      <c r="AUW12" s="1585"/>
      <c r="AUX12" s="1585"/>
      <c r="AUY12" s="1585"/>
      <c r="AUZ12" s="1585"/>
      <c r="AVA12" s="1585"/>
      <c r="AVB12" s="1585"/>
      <c r="AVC12" s="1585"/>
      <c r="AVD12" s="1585"/>
      <c r="AVE12" s="1585"/>
      <c r="AVF12" s="1585"/>
      <c r="AVG12" s="1585"/>
      <c r="AVH12" s="1585"/>
      <c r="AVI12" s="1585"/>
      <c r="AVJ12" s="1585"/>
      <c r="AVK12" s="1585"/>
      <c r="AVL12" s="1585"/>
      <c r="AVM12" s="1585"/>
      <c r="AVN12" s="1585"/>
      <c r="AVO12" s="1585"/>
      <c r="AVP12" s="1585"/>
      <c r="AVQ12" s="1585"/>
      <c r="AVR12" s="1585"/>
      <c r="AVS12" s="1585"/>
      <c r="AVT12" s="1585"/>
      <c r="AVU12" s="1585"/>
      <c r="AVV12" s="1585"/>
      <c r="AVW12" s="1585"/>
      <c r="AVX12" s="1585"/>
      <c r="AVY12" s="1585"/>
      <c r="AVZ12" s="1585"/>
      <c r="AWA12" s="1585"/>
      <c r="AWB12" s="1585"/>
      <c r="AWC12" s="1585"/>
      <c r="AWD12" s="1585"/>
      <c r="AWE12" s="1585"/>
      <c r="AWF12" s="1585"/>
      <c r="AWG12" s="1585"/>
      <c r="AWH12" s="1585"/>
      <c r="AWI12" s="1585"/>
      <c r="AWJ12" s="1585"/>
      <c r="AWK12" s="1585"/>
      <c r="AWL12" s="1585"/>
      <c r="AWM12" s="1585"/>
      <c r="AWN12" s="1585"/>
      <c r="AWO12" s="1585"/>
      <c r="AWP12" s="1585"/>
      <c r="AWQ12" s="1585"/>
      <c r="AWR12" s="1585"/>
      <c r="AWS12" s="1585"/>
      <c r="AWT12" s="1585"/>
      <c r="AWU12" s="1585"/>
      <c r="AWV12" s="1585"/>
      <c r="AWW12" s="1585"/>
      <c r="AWX12" s="1585"/>
      <c r="AWY12" s="1585"/>
      <c r="AWZ12" s="1585"/>
      <c r="AXA12" s="1585"/>
      <c r="AXB12" s="1585"/>
      <c r="AXC12" s="1585"/>
      <c r="AXD12" s="1585"/>
      <c r="AXE12" s="1585"/>
      <c r="AXF12" s="1585"/>
      <c r="AXG12" s="1585"/>
      <c r="AXH12" s="1585"/>
      <c r="AXI12" s="1585"/>
      <c r="AXJ12" s="1585"/>
      <c r="AXK12" s="1585"/>
      <c r="AXL12" s="1585"/>
      <c r="AXM12" s="1585"/>
      <c r="AXN12" s="1585"/>
      <c r="AXO12" s="1585"/>
      <c r="AXP12" s="1585"/>
      <c r="AXQ12" s="1585"/>
      <c r="AXR12" s="1585"/>
      <c r="AXS12" s="1585"/>
      <c r="AXT12" s="1585"/>
      <c r="AXU12" s="1585"/>
      <c r="AXV12" s="1585"/>
      <c r="AXW12" s="1585"/>
      <c r="AXX12" s="1585"/>
      <c r="AXY12" s="1585"/>
      <c r="AXZ12" s="1585"/>
      <c r="AYA12" s="1585"/>
      <c r="AYB12" s="1585"/>
      <c r="AYC12" s="1585"/>
      <c r="AYD12" s="1585"/>
      <c r="AYE12" s="1585"/>
      <c r="AYF12" s="1585"/>
      <c r="AYG12" s="1585"/>
      <c r="AYH12" s="1585"/>
      <c r="AYI12" s="1585"/>
      <c r="AYJ12" s="1585"/>
      <c r="AYK12" s="1585"/>
      <c r="AYL12" s="1585"/>
      <c r="AYM12" s="1585"/>
      <c r="AYN12" s="1585"/>
      <c r="AYO12" s="1585"/>
      <c r="AYP12" s="1585"/>
      <c r="AYQ12" s="1585"/>
      <c r="AYR12" s="1585"/>
      <c r="AYS12" s="1585"/>
      <c r="AYT12" s="1585"/>
      <c r="AYU12" s="1585"/>
      <c r="AYV12" s="1585"/>
      <c r="AYW12" s="1585"/>
      <c r="AYX12" s="1585"/>
      <c r="AYY12" s="1585"/>
      <c r="AYZ12" s="1585"/>
      <c r="AZA12" s="1585"/>
      <c r="AZB12" s="1585"/>
      <c r="AZC12" s="1585"/>
      <c r="AZD12" s="1585"/>
      <c r="AZE12" s="1585"/>
      <c r="AZF12" s="1585"/>
      <c r="AZG12" s="1585"/>
      <c r="AZH12" s="1585"/>
      <c r="AZI12" s="1585"/>
      <c r="AZJ12" s="1585"/>
      <c r="AZK12" s="1585"/>
      <c r="AZL12" s="1585"/>
      <c r="AZM12" s="1585"/>
      <c r="AZN12" s="1585"/>
      <c r="AZO12" s="1585"/>
      <c r="AZP12" s="1585"/>
      <c r="AZQ12" s="1585"/>
      <c r="AZR12" s="1585"/>
      <c r="AZS12" s="1585"/>
      <c r="AZT12" s="1585"/>
      <c r="AZU12" s="1585"/>
      <c r="AZV12" s="1585"/>
      <c r="AZW12" s="1585"/>
      <c r="AZX12" s="1585"/>
      <c r="AZY12" s="1585"/>
      <c r="AZZ12" s="1585"/>
      <c r="BAA12" s="1585"/>
      <c r="BAB12" s="1585"/>
      <c r="BAC12" s="1585"/>
      <c r="BAD12" s="1585"/>
      <c r="BAE12" s="1585"/>
      <c r="BAF12" s="1585"/>
      <c r="BAG12" s="1585"/>
      <c r="BAH12" s="1585"/>
      <c r="BAI12" s="1585"/>
      <c r="BAJ12" s="1585"/>
      <c r="BAK12" s="1585"/>
      <c r="BAL12" s="1585"/>
      <c r="BAM12" s="1585"/>
      <c r="BAN12" s="1585"/>
      <c r="BAO12" s="1585"/>
      <c r="BAP12" s="1585"/>
      <c r="BAQ12" s="1585"/>
      <c r="BAR12" s="1585"/>
      <c r="BAS12" s="1585"/>
      <c r="BAT12" s="1585"/>
      <c r="BAU12" s="1585"/>
      <c r="BAV12" s="1585"/>
      <c r="BAW12" s="1585"/>
      <c r="BAX12" s="1585"/>
      <c r="BAY12" s="1585"/>
      <c r="BAZ12" s="1585"/>
      <c r="BBA12" s="1585"/>
      <c r="BBB12" s="1585"/>
      <c r="BBC12" s="1585"/>
      <c r="BBD12" s="1585"/>
      <c r="BBE12" s="1585"/>
      <c r="BBF12" s="1585"/>
      <c r="BBG12" s="1585"/>
      <c r="BBH12" s="1585"/>
      <c r="BBI12" s="1585"/>
      <c r="BBJ12" s="1585"/>
      <c r="BBK12" s="1585"/>
      <c r="BBL12" s="1585"/>
      <c r="BBM12" s="1585"/>
      <c r="BBN12" s="1585"/>
      <c r="BBO12" s="1585"/>
      <c r="BBP12" s="1585"/>
      <c r="BBQ12" s="1585"/>
      <c r="BBR12" s="1585"/>
      <c r="BBS12" s="1585"/>
      <c r="BBT12" s="1585"/>
      <c r="BBU12" s="1585"/>
      <c r="BBV12" s="1585"/>
      <c r="BBW12" s="1585"/>
      <c r="BBX12" s="1585"/>
      <c r="BBY12" s="1585"/>
      <c r="BBZ12" s="1585"/>
      <c r="BCA12" s="1585"/>
      <c r="BCB12" s="1585"/>
      <c r="BCC12" s="1585"/>
      <c r="BCD12" s="1585"/>
      <c r="BCE12" s="1585"/>
      <c r="BCF12" s="1585"/>
      <c r="BCG12" s="1585"/>
      <c r="BCH12" s="1585"/>
      <c r="BCI12" s="1585"/>
      <c r="BCJ12" s="1585"/>
      <c r="BCK12" s="1585"/>
      <c r="BCL12" s="1585"/>
      <c r="BCM12" s="1585"/>
      <c r="BCN12" s="1585"/>
      <c r="BCO12" s="1585"/>
      <c r="BCP12" s="1585"/>
      <c r="BCQ12" s="1585"/>
      <c r="BCR12" s="1585"/>
      <c r="BCS12" s="1585"/>
      <c r="BCT12" s="1585"/>
      <c r="BCU12" s="1585"/>
      <c r="BCV12" s="1585"/>
      <c r="BCW12" s="1585"/>
      <c r="BCX12" s="1585"/>
      <c r="BCY12" s="1585"/>
      <c r="BCZ12" s="1585"/>
      <c r="BDA12" s="1585"/>
      <c r="BDB12" s="1585"/>
      <c r="BDC12" s="1585"/>
      <c r="BDD12" s="1585"/>
      <c r="BDE12" s="1585"/>
      <c r="BDF12" s="1585"/>
      <c r="BDG12" s="1585"/>
      <c r="BDH12" s="1585"/>
      <c r="BDI12" s="1585"/>
      <c r="BDJ12" s="1585"/>
      <c r="BDK12" s="1585"/>
      <c r="BDL12" s="1585"/>
      <c r="BDM12" s="1585"/>
      <c r="BDN12" s="1585"/>
      <c r="BDO12" s="1585"/>
      <c r="BDP12" s="1585"/>
      <c r="BDQ12" s="1585"/>
      <c r="BDR12" s="1585"/>
      <c r="BDS12" s="1585"/>
      <c r="BDT12" s="1585"/>
      <c r="BDU12" s="1585"/>
      <c r="BDV12" s="1585"/>
      <c r="BDW12" s="1585"/>
      <c r="BDX12" s="1585"/>
      <c r="BDY12" s="1585"/>
      <c r="BDZ12" s="1585"/>
      <c r="BEA12" s="1585"/>
      <c r="BEB12" s="1585"/>
      <c r="BEC12" s="1585"/>
      <c r="BED12" s="1585"/>
      <c r="BEE12" s="1585"/>
      <c r="BEF12" s="1585"/>
      <c r="BEG12" s="1585"/>
      <c r="BEH12" s="1585"/>
      <c r="BEI12" s="1585"/>
      <c r="BEJ12" s="1585"/>
      <c r="BEK12" s="1585"/>
      <c r="BEL12" s="1585"/>
      <c r="BEM12" s="1585"/>
      <c r="BEN12" s="1585"/>
      <c r="BEO12" s="1585"/>
      <c r="BEP12" s="1585"/>
      <c r="BEQ12" s="1585"/>
      <c r="BER12" s="1585"/>
      <c r="BES12" s="1585"/>
      <c r="BET12" s="1585"/>
      <c r="BEU12" s="1585"/>
      <c r="BEV12" s="1585"/>
      <c r="BEW12" s="1585"/>
      <c r="BEX12" s="1585"/>
      <c r="BEY12" s="1585"/>
      <c r="BEZ12" s="1585"/>
      <c r="BFA12" s="1585"/>
      <c r="BFB12" s="1585"/>
      <c r="BFC12" s="1585"/>
      <c r="BFD12" s="1585"/>
      <c r="BFE12" s="1585"/>
      <c r="BFF12" s="1585"/>
      <c r="BFG12" s="1585"/>
      <c r="BFH12" s="1585"/>
      <c r="BFI12" s="1585"/>
      <c r="BFJ12" s="1585"/>
      <c r="BFK12" s="1585"/>
      <c r="BFL12" s="1585"/>
      <c r="BFM12" s="1585"/>
      <c r="BFN12" s="1585"/>
      <c r="BFO12" s="1585"/>
      <c r="BFP12" s="1585"/>
      <c r="BFQ12" s="1585"/>
      <c r="BFR12" s="1585"/>
      <c r="BFS12" s="1585"/>
      <c r="BFT12" s="1585"/>
      <c r="BFU12" s="1585"/>
      <c r="BFV12" s="1585"/>
      <c r="BFW12" s="1585"/>
      <c r="BFX12" s="1585"/>
      <c r="BFY12" s="1585"/>
      <c r="BFZ12" s="1585"/>
      <c r="BGA12" s="1585"/>
      <c r="BGB12" s="1585"/>
      <c r="BGC12" s="1585"/>
      <c r="BGD12" s="1585"/>
      <c r="BGE12" s="1585"/>
      <c r="BGF12" s="1585"/>
      <c r="BGG12" s="1585"/>
      <c r="BGH12" s="1585"/>
      <c r="BGI12" s="1585"/>
      <c r="BGJ12" s="1585"/>
      <c r="BGK12" s="1585"/>
      <c r="BGL12" s="1585"/>
      <c r="BGM12" s="1585"/>
      <c r="BGN12" s="1585"/>
      <c r="BGO12" s="1585"/>
      <c r="BGP12" s="1585"/>
      <c r="BGQ12" s="1585"/>
      <c r="BGR12" s="1585"/>
      <c r="BGS12" s="1585"/>
      <c r="BGT12" s="1585"/>
      <c r="BGU12" s="1585"/>
      <c r="BGV12" s="1585"/>
      <c r="BGW12" s="1585"/>
      <c r="BGX12" s="1585"/>
      <c r="BGY12" s="1585"/>
      <c r="BGZ12" s="1585"/>
      <c r="BHA12" s="1585"/>
      <c r="BHB12" s="1585"/>
      <c r="BHC12" s="1585"/>
      <c r="BHD12" s="1585"/>
      <c r="BHE12" s="1585"/>
      <c r="BHF12" s="1585"/>
      <c r="BHG12" s="1585"/>
      <c r="BHH12" s="1585"/>
      <c r="BHI12" s="1585"/>
      <c r="BHJ12" s="1585"/>
      <c r="BHK12" s="1585"/>
      <c r="BHL12" s="1585"/>
      <c r="BHM12" s="1585"/>
      <c r="BHN12" s="1585"/>
      <c r="BHO12" s="1585"/>
      <c r="BHP12" s="1585"/>
      <c r="BHQ12" s="1585"/>
      <c r="BHR12" s="1585"/>
      <c r="BHS12" s="1585"/>
      <c r="BHT12" s="1585"/>
      <c r="BHU12" s="1585"/>
      <c r="BHV12" s="1585"/>
      <c r="BHW12" s="1585"/>
      <c r="BHX12" s="1585"/>
      <c r="BHY12" s="1585"/>
      <c r="BHZ12" s="1585"/>
      <c r="BIA12" s="1585"/>
      <c r="BIB12" s="1585"/>
      <c r="BIC12" s="1585"/>
      <c r="BID12" s="1585"/>
      <c r="BIE12" s="1585"/>
      <c r="BIF12" s="1585"/>
      <c r="BIG12" s="1585"/>
      <c r="BIH12" s="1585"/>
      <c r="BII12" s="1585"/>
      <c r="BIJ12" s="1585"/>
      <c r="BIK12" s="1585"/>
      <c r="BIL12" s="1585"/>
      <c r="BIM12" s="1585"/>
      <c r="BIN12" s="1585"/>
      <c r="BIO12" s="1585"/>
      <c r="BIP12" s="1585"/>
      <c r="BIQ12" s="1585"/>
      <c r="BIR12" s="1585"/>
      <c r="BIS12" s="1585"/>
      <c r="BIT12" s="1585"/>
      <c r="BIU12" s="1585"/>
      <c r="BIV12" s="1585"/>
      <c r="BIW12" s="1585"/>
      <c r="BIX12" s="1585"/>
      <c r="BIY12" s="1585"/>
      <c r="BIZ12" s="1585"/>
      <c r="BJA12" s="1585"/>
      <c r="BJB12" s="1585"/>
      <c r="BJC12" s="1585"/>
      <c r="BJD12" s="1585"/>
      <c r="BJE12" s="1585"/>
      <c r="BJF12" s="1585"/>
      <c r="BJG12" s="1585"/>
      <c r="BJH12" s="1585"/>
      <c r="BJI12" s="1585"/>
      <c r="BJJ12" s="1585"/>
      <c r="BJK12" s="1585"/>
      <c r="BJL12" s="1585"/>
      <c r="BJM12" s="1585"/>
      <c r="BJN12" s="1585"/>
      <c r="BJO12" s="1585"/>
      <c r="BJP12" s="1585"/>
      <c r="BJQ12" s="1585"/>
      <c r="BJR12" s="1585"/>
      <c r="BJS12" s="1585"/>
      <c r="BJT12" s="1585"/>
      <c r="BJU12" s="1585"/>
      <c r="BJV12" s="1585"/>
      <c r="BJW12" s="1585"/>
      <c r="BJX12" s="1585"/>
      <c r="BJY12" s="1585"/>
      <c r="BJZ12" s="1585"/>
      <c r="BKA12" s="1585"/>
      <c r="BKB12" s="1585"/>
      <c r="BKC12" s="1585"/>
      <c r="BKD12" s="1585"/>
      <c r="BKE12" s="1585"/>
      <c r="BKF12" s="1585"/>
      <c r="BKG12" s="1585"/>
      <c r="BKH12" s="1585"/>
      <c r="BKI12" s="1585"/>
      <c r="BKJ12" s="1585"/>
      <c r="BKK12" s="1585"/>
      <c r="BKL12" s="1585"/>
      <c r="BKM12" s="1585"/>
      <c r="BKN12" s="1585"/>
      <c r="BKO12" s="1585"/>
      <c r="BKP12" s="1585"/>
      <c r="BKQ12" s="1585"/>
      <c r="BKR12" s="1585"/>
      <c r="BKS12" s="1585"/>
      <c r="BKT12" s="1585"/>
      <c r="BKU12" s="1585"/>
      <c r="BKV12" s="1585"/>
      <c r="BKW12" s="1585"/>
      <c r="BKX12" s="1585"/>
      <c r="BKY12" s="1585"/>
      <c r="BKZ12" s="1585"/>
      <c r="BLA12" s="1585"/>
      <c r="BLB12" s="1585"/>
      <c r="BLC12" s="1585"/>
      <c r="BLD12" s="1585"/>
      <c r="BLE12" s="1585"/>
      <c r="BLF12" s="1585"/>
      <c r="BLG12" s="1585"/>
      <c r="BLH12" s="1585"/>
      <c r="BLI12" s="1585"/>
      <c r="BLJ12" s="1585"/>
      <c r="BLK12" s="1585"/>
      <c r="BLL12" s="1585"/>
      <c r="BLM12" s="1585"/>
      <c r="BLN12" s="1585"/>
      <c r="BLO12" s="1585"/>
      <c r="BLP12" s="1585"/>
      <c r="BLQ12" s="1585"/>
      <c r="BLR12" s="1585"/>
      <c r="BLS12" s="1585"/>
      <c r="BLT12" s="1585"/>
      <c r="BLU12" s="1585"/>
      <c r="BLV12" s="1585"/>
      <c r="BLW12" s="1585"/>
      <c r="BLX12" s="1585"/>
      <c r="BLY12" s="1585"/>
      <c r="BLZ12" s="1585"/>
      <c r="BMA12" s="1585"/>
      <c r="BMB12" s="1585"/>
      <c r="BMC12" s="1585"/>
      <c r="BMD12" s="1585"/>
      <c r="BME12" s="1585"/>
      <c r="BMF12" s="1585"/>
      <c r="BMG12" s="1585"/>
      <c r="BMH12" s="1585"/>
      <c r="BMI12" s="1585"/>
      <c r="BMJ12" s="1585"/>
      <c r="BMK12" s="1585"/>
      <c r="BML12" s="1585"/>
      <c r="BMM12" s="1585"/>
      <c r="BMN12" s="1585"/>
      <c r="BMO12" s="1585"/>
      <c r="BMP12" s="1585"/>
      <c r="BMQ12" s="1585"/>
      <c r="BMR12" s="1585"/>
      <c r="BMS12" s="1585"/>
      <c r="BMT12" s="1585"/>
      <c r="BMU12" s="1585"/>
      <c r="BMV12" s="1585"/>
      <c r="BMW12" s="1585"/>
      <c r="BMX12" s="1585"/>
      <c r="BMY12" s="1585"/>
      <c r="BMZ12" s="1585"/>
      <c r="BNA12" s="1585"/>
      <c r="BNB12" s="1585"/>
      <c r="BNC12" s="1585"/>
      <c r="BND12" s="1585"/>
      <c r="BNE12" s="1585"/>
      <c r="BNF12" s="1585"/>
      <c r="BNG12" s="1585"/>
      <c r="BNH12" s="1585"/>
      <c r="BNI12" s="1585"/>
      <c r="BNJ12" s="1585"/>
      <c r="BNK12" s="1585"/>
      <c r="BNL12" s="1585"/>
      <c r="BNM12" s="1585"/>
      <c r="BNN12" s="1585"/>
      <c r="BNO12" s="1585"/>
      <c r="BNP12" s="1585"/>
      <c r="BNQ12" s="1585"/>
      <c r="BNR12" s="1585"/>
      <c r="BNS12" s="1585"/>
      <c r="BNT12" s="1585"/>
      <c r="BNU12" s="1585"/>
      <c r="BNV12" s="1585"/>
      <c r="BNW12" s="1585"/>
      <c r="BNX12" s="1585"/>
      <c r="BNY12" s="1585"/>
      <c r="BNZ12" s="1585"/>
      <c r="BOA12" s="1585"/>
      <c r="BOB12" s="1585"/>
      <c r="BOC12" s="1585"/>
      <c r="BOD12" s="1585"/>
      <c r="BOE12" s="1585"/>
      <c r="BOF12" s="1585"/>
      <c r="BOG12" s="1585"/>
      <c r="BOH12" s="1585"/>
      <c r="BOI12" s="1585"/>
      <c r="BOJ12" s="1585"/>
      <c r="BOK12" s="1585"/>
      <c r="BOL12" s="1585"/>
      <c r="BOM12" s="1585"/>
      <c r="BON12" s="1585"/>
      <c r="BOO12" s="1585"/>
      <c r="BOP12" s="1585"/>
      <c r="BOQ12" s="1585"/>
      <c r="BOR12" s="1585"/>
      <c r="BOS12" s="1585"/>
      <c r="BOT12" s="1585"/>
      <c r="BOU12" s="1585"/>
      <c r="BOV12" s="1585"/>
      <c r="BOW12" s="1585"/>
      <c r="BOX12" s="1585"/>
      <c r="BOY12" s="1585"/>
      <c r="BOZ12" s="1585"/>
      <c r="BPA12" s="1585"/>
      <c r="BPB12" s="1585"/>
      <c r="BPC12" s="1585"/>
      <c r="BPD12" s="1585"/>
      <c r="BPE12" s="1585"/>
      <c r="BPF12" s="1585"/>
      <c r="BPG12" s="1585"/>
      <c r="BPH12" s="1585"/>
      <c r="BPI12" s="1585"/>
      <c r="BPJ12" s="1585"/>
      <c r="BPK12" s="1585"/>
      <c r="BPL12" s="1585"/>
      <c r="BPM12" s="1585"/>
      <c r="BPN12" s="1585"/>
      <c r="BPO12" s="1585"/>
      <c r="BPP12" s="1585"/>
      <c r="BPQ12" s="1585"/>
      <c r="BPR12" s="1585"/>
      <c r="BPS12" s="1585"/>
      <c r="BPT12" s="1585"/>
      <c r="BPU12" s="1585"/>
      <c r="BPV12" s="1585"/>
      <c r="BPW12" s="1585"/>
      <c r="BPX12" s="1585"/>
      <c r="BPY12" s="1585"/>
      <c r="BPZ12" s="1585"/>
      <c r="BQA12" s="1585"/>
      <c r="BQB12" s="1585"/>
      <c r="BQC12" s="1585"/>
      <c r="BQD12" s="1585"/>
      <c r="BQE12" s="1585"/>
      <c r="BQF12" s="1585"/>
      <c r="BQG12" s="1585"/>
      <c r="BQH12" s="1585"/>
      <c r="BQI12" s="1585"/>
      <c r="BQJ12" s="1585"/>
      <c r="BQK12" s="1585"/>
      <c r="BQL12" s="1585"/>
      <c r="BQM12" s="1585"/>
      <c r="BQN12" s="1585"/>
      <c r="BQO12" s="1585"/>
      <c r="BQP12" s="1585"/>
      <c r="BQQ12" s="1585"/>
      <c r="BQR12" s="1585"/>
      <c r="BQS12" s="1585"/>
      <c r="BQT12" s="1585"/>
      <c r="BQU12" s="1585"/>
      <c r="BQV12" s="1585"/>
      <c r="BQW12" s="1585"/>
      <c r="BQX12" s="1585"/>
      <c r="BQY12" s="1585"/>
      <c r="BQZ12" s="1585"/>
      <c r="BRA12" s="1585"/>
      <c r="BRB12" s="1585"/>
      <c r="BRC12" s="1585"/>
      <c r="BRD12" s="1585"/>
      <c r="BRE12" s="1585"/>
      <c r="BRF12" s="1585"/>
      <c r="BRG12" s="1585"/>
      <c r="BRH12" s="1585"/>
      <c r="BRI12" s="1585"/>
      <c r="BRJ12" s="1585"/>
      <c r="BRK12" s="1585"/>
      <c r="BRL12" s="1585"/>
      <c r="BRM12" s="1585"/>
      <c r="BRN12" s="1585"/>
      <c r="BRO12" s="1585"/>
      <c r="BRP12" s="1585"/>
      <c r="BRQ12" s="1585"/>
      <c r="BRR12" s="1585"/>
      <c r="BRS12" s="1585"/>
      <c r="BRT12" s="1585"/>
      <c r="BRU12" s="1585"/>
      <c r="BRV12" s="1585"/>
      <c r="BRW12" s="1585"/>
      <c r="BRX12" s="1585"/>
      <c r="BRY12" s="1585"/>
      <c r="BRZ12" s="1585"/>
      <c r="BSA12" s="1585"/>
      <c r="BSB12" s="1585"/>
      <c r="BSC12" s="1585"/>
      <c r="BSD12" s="1585"/>
      <c r="BSE12" s="1585"/>
      <c r="BSF12" s="1585"/>
      <c r="BSG12" s="1585"/>
      <c r="BSH12" s="1585"/>
      <c r="BSI12" s="1585"/>
      <c r="BSJ12" s="1585"/>
      <c r="BSK12" s="1585"/>
      <c r="BSL12" s="1585"/>
      <c r="BSM12" s="1585"/>
      <c r="BSN12" s="1585"/>
      <c r="BSO12" s="1585"/>
      <c r="BSP12" s="1585"/>
      <c r="BSQ12" s="1585"/>
      <c r="BSR12" s="1585"/>
      <c r="BSS12" s="1585"/>
      <c r="BST12" s="1585"/>
      <c r="BSU12" s="1585"/>
      <c r="BSV12" s="1585"/>
      <c r="BSW12" s="1585"/>
      <c r="BSX12" s="1585"/>
      <c r="BSY12" s="1585"/>
      <c r="BSZ12" s="1585"/>
      <c r="BTA12" s="1585"/>
      <c r="BTB12" s="1585"/>
      <c r="BTC12" s="1585"/>
      <c r="BTD12" s="1585"/>
      <c r="BTE12" s="1585"/>
      <c r="BTF12" s="1585"/>
      <c r="BTG12" s="1585"/>
      <c r="BTH12" s="1585"/>
      <c r="BTI12" s="1585"/>
      <c r="BTJ12" s="1585"/>
      <c r="BTK12" s="1585"/>
      <c r="BTL12" s="1585"/>
      <c r="BTM12" s="1585"/>
      <c r="BTN12" s="1585"/>
      <c r="BTO12" s="1585"/>
      <c r="BTP12" s="1585"/>
      <c r="BTQ12" s="1585"/>
      <c r="BTR12" s="1585"/>
      <c r="BTS12" s="1585"/>
      <c r="BTT12" s="1585"/>
      <c r="BTU12" s="1585"/>
      <c r="BTV12" s="1585"/>
      <c r="BTW12" s="1585"/>
      <c r="BTX12" s="1585"/>
      <c r="BTY12" s="1585"/>
      <c r="BTZ12" s="1585"/>
      <c r="BUA12" s="1585"/>
      <c r="BUB12" s="1585"/>
      <c r="BUC12" s="1585"/>
      <c r="BUD12" s="1585"/>
      <c r="BUE12" s="1585"/>
      <c r="BUF12" s="1585"/>
      <c r="BUG12" s="1585"/>
      <c r="BUH12" s="1585"/>
      <c r="BUI12" s="1585"/>
      <c r="BUJ12" s="1585"/>
      <c r="BUK12" s="1585"/>
      <c r="BUL12" s="1585"/>
      <c r="BUM12" s="1585"/>
      <c r="BUN12" s="1585"/>
      <c r="BUO12" s="1585"/>
      <c r="BUP12" s="1585"/>
      <c r="BUQ12" s="1585"/>
      <c r="BUR12" s="1585"/>
      <c r="BUS12" s="1585"/>
      <c r="BUT12" s="1585"/>
      <c r="BUU12" s="1585"/>
      <c r="BUV12" s="1585"/>
      <c r="BUW12" s="1585"/>
      <c r="BUX12" s="1585"/>
      <c r="BUY12" s="1585"/>
      <c r="BUZ12" s="1585"/>
      <c r="BVA12" s="1585"/>
      <c r="BVB12" s="1585"/>
      <c r="BVC12" s="1585"/>
      <c r="BVD12" s="1585"/>
      <c r="BVE12" s="1585"/>
      <c r="BVF12" s="1585"/>
      <c r="BVG12" s="1585"/>
      <c r="BVH12" s="1585"/>
      <c r="BVI12" s="1585"/>
      <c r="BVJ12" s="1585"/>
      <c r="BVK12" s="1585"/>
      <c r="BVL12" s="1585"/>
      <c r="BVM12" s="1585"/>
      <c r="BVN12" s="1585"/>
      <c r="BVO12" s="1585"/>
      <c r="BVP12" s="1585"/>
      <c r="BVQ12" s="1585"/>
      <c r="BVR12" s="1585"/>
      <c r="BVS12" s="1585"/>
      <c r="BVT12" s="1585"/>
      <c r="BVU12" s="1585"/>
      <c r="BVV12" s="1585"/>
      <c r="BVW12" s="1585"/>
      <c r="BVX12" s="1585"/>
      <c r="BVY12" s="1585"/>
      <c r="BVZ12" s="1585"/>
      <c r="BWA12" s="1585"/>
      <c r="BWB12" s="1585"/>
      <c r="BWC12" s="1585"/>
      <c r="BWD12" s="1585"/>
      <c r="BWE12" s="1585"/>
      <c r="BWF12" s="1585"/>
      <c r="BWG12" s="1585"/>
      <c r="BWH12" s="1585"/>
      <c r="BWI12" s="1585"/>
      <c r="BWJ12" s="1585"/>
      <c r="BWK12" s="1585"/>
      <c r="BWL12" s="1585"/>
      <c r="BWM12" s="1585"/>
      <c r="BWN12" s="1585"/>
      <c r="BWO12" s="1585"/>
      <c r="BWP12" s="1585"/>
      <c r="BWQ12" s="1585"/>
      <c r="BWR12" s="1585"/>
      <c r="BWS12" s="1585"/>
      <c r="BWT12" s="1585"/>
      <c r="BWU12" s="1585"/>
      <c r="BWV12" s="1585"/>
      <c r="BWW12" s="1585"/>
      <c r="BWX12" s="1585"/>
      <c r="BWY12" s="1585"/>
      <c r="BWZ12" s="1585"/>
      <c r="BXA12" s="1585"/>
      <c r="BXB12" s="1585"/>
      <c r="BXC12" s="1585"/>
      <c r="BXD12" s="1585"/>
      <c r="BXE12" s="1585"/>
      <c r="BXF12" s="1585"/>
      <c r="BXG12" s="1585"/>
      <c r="BXH12" s="1585"/>
      <c r="BXI12" s="1585"/>
      <c r="BXJ12" s="1585"/>
      <c r="BXK12" s="1585"/>
      <c r="BXL12" s="1585"/>
      <c r="BXM12" s="1585"/>
      <c r="BXN12" s="1585"/>
      <c r="BXO12" s="1585"/>
      <c r="BXP12" s="1585"/>
      <c r="BXQ12" s="1585"/>
      <c r="BXR12" s="1585"/>
      <c r="BXS12" s="1585"/>
      <c r="BXT12" s="1585"/>
      <c r="BXU12" s="1585"/>
      <c r="BXV12" s="1585"/>
      <c r="BXW12" s="1585"/>
      <c r="BXX12" s="1585"/>
      <c r="BXY12" s="1585"/>
      <c r="BXZ12" s="1585"/>
      <c r="BYA12" s="1585"/>
      <c r="BYB12" s="1585"/>
      <c r="BYC12" s="1585"/>
      <c r="BYD12" s="1585"/>
      <c r="BYE12" s="1585"/>
      <c r="BYF12" s="1585"/>
      <c r="BYG12" s="1585"/>
      <c r="BYH12" s="1585"/>
      <c r="BYI12" s="1585"/>
      <c r="BYJ12" s="1585"/>
      <c r="BYK12" s="1585"/>
      <c r="BYL12" s="1585"/>
      <c r="BYM12" s="1585"/>
      <c r="BYN12" s="1585"/>
      <c r="BYO12" s="1585"/>
      <c r="BYP12" s="1585"/>
      <c r="BYQ12" s="1585"/>
      <c r="BYR12" s="1585"/>
      <c r="BYS12" s="1585"/>
      <c r="BYT12" s="1585"/>
      <c r="BYU12" s="1585"/>
      <c r="BYV12" s="1585"/>
      <c r="BYW12" s="1585"/>
      <c r="BYX12" s="1585"/>
      <c r="BYY12" s="1585"/>
      <c r="BYZ12" s="1585"/>
      <c r="BZA12" s="1585"/>
      <c r="BZB12" s="1585"/>
      <c r="BZC12" s="1585"/>
      <c r="BZD12" s="1585"/>
      <c r="BZE12" s="1585"/>
      <c r="BZF12" s="1585"/>
      <c r="BZG12" s="1585"/>
      <c r="BZH12" s="1585"/>
      <c r="BZI12" s="1585"/>
      <c r="BZJ12" s="1585"/>
      <c r="BZK12" s="1585"/>
      <c r="BZL12" s="1585"/>
      <c r="BZM12" s="1585"/>
      <c r="BZN12" s="1585"/>
      <c r="BZO12" s="1585"/>
      <c r="BZP12" s="1585"/>
      <c r="BZQ12" s="1585"/>
      <c r="BZR12" s="1585"/>
      <c r="BZS12" s="1585"/>
      <c r="BZT12" s="1585"/>
      <c r="BZU12" s="1585"/>
      <c r="BZV12" s="1585"/>
      <c r="BZW12" s="1585"/>
      <c r="BZX12" s="1585"/>
      <c r="BZY12" s="1585"/>
      <c r="BZZ12" s="1585"/>
      <c r="CAA12" s="1585"/>
      <c r="CAB12" s="1585"/>
      <c r="CAC12" s="1585"/>
      <c r="CAD12" s="1585"/>
      <c r="CAE12" s="1585"/>
      <c r="CAF12" s="1585"/>
      <c r="CAG12" s="1585"/>
      <c r="CAH12" s="1585"/>
      <c r="CAI12" s="1585"/>
      <c r="CAJ12" s="1585"/>
      <c r="CAK12" s="1585"/>
      <c r="CAL12" s="1585"/>
      <c r="CAM12" s="1585"/>
      <c r="CAN12" s="1585"/>
      <c r="CAO12" s="1585"/>
      <c r="CAP12" s="1585"/>
      <c r="CAQ12" s="1585"/>
      <c r="CAR12" s="1585"/>
      <c r="CAS12" s="1585"/>
      <c r="CAT12" s="1585"/>
      <c r="CAU12" s="1585"/>
      <c r="CAV12" s="1585"/>
      <c r="CAW12" s="1585"/>
      <c r="CAX12" s="1585"/>
      <c r="CAY12" s="1585"/>
      <c r="CAZ12" s="1585"/>
      <c r="CBA12" s="1585"/>
      <c r="CBB12" s="1585"/>
      <c r="CBC12" s="1585"/>
      <c r="CBD12" s="1585"/>
      <c r="CBE12" s="1585"/>
      <c r="CBF12" s="1585"/>
      <c r="CBG12" s="1585"/>
      <c r="CBH12" s="1585"/>
      <c r="CBI12" s="1585"/>
      <c r="CBJ12" s="1585"/>
      <c r="CBK12" s="1585"/>
      <c r="CBL12" s="1585"/>
      <c r="CBM12" s="1585"/>
      <c r="CBN12" s="1585"/>
      <c r="CBO12" s="1585"/>
      <c r="CBP12" s="1585"/>
      <c r="CBQ12" s="1585"/>
      <c r="CBR12" s="1585"/>
      <c r="CBS12" s="1585"/>
      <c r="CBT12" s="1585"/>
      <c r="CBU12" s="1585"/>
      <c r="CBV12" s="1585"/>
      <c r="CBW12" s="1585"/>
      <c r="CBX12" s="1585"/>
      <c r="CBY12" s="1585"/>
      <c r="CBZ12" s="1585"/>
      <c r="CCA12" s="1585"/>
      <c r="CCB12" s="1585"/>
      <c r="CCC12" s="1585"/>
      <c r="CCD12" s="1585"/>
      <c r="CCE12" s="1585"/>
      <c r="CCF12" s="1585"/>
      <c r="CCG12" s="1585"/>
      <c r="CCH12" s="1585"/>
      <c r="CCI12" s="1585"/>
      <c r="CCJ12" s="1585"/>
      <c r="CCK12" s="1585"/>
      <c r="CCL12" s="1585"/>
      <c r="CCM12" s="1585"/>
      <c r="CCN12" s="1585"/>
      <c r="CCO12" s="1585"/>
      <c r="CCP12" s="1585"/>
      <c r="CCQ12" s="1585"/>
      <c r="CCR12" s="1585"/>
      <c r="CCS12" s="1585"/>
      <c r="CCT12" s="1585"/>
      <c r="CCU12" s="1585"/>
      <c r="CCV12" s="1585"/>
      <c r="CCW12" s="1585"/>
      <c r="CCX12" s="1585"/>
      <c r="CCY12" s="1585"/>
      <c r="CCZ12" s="1585"/>
      <c r="CDA12" s="1585"/>
      <c r="CDB12" s="1585"/>
      <c r="CDC12" s="1585"/>
      <c r="CDD12" s="1585"/>
      <c r="CDE12" s="1585"/>
      <c r="CDF12" s="1585"/>
      <c r="CDG12" s="1585"/>
      <c r="CDH12" s="1585"/>
      <c r="CDI12" s="1585"/>
      <c r="CDJ12" s="1585"/>
      <c r="CDK12" s="1585"/>
      <c r="CDL12" s="1585"/>
      <c r="CDM12" s="1585"/>
      <c r="CDN12" s="1585"/>
      <c r="CDO12" s="1585"/>
      <c r="CDP12" s="1585"/>
      <c r="CDQ12" s="1585"/>
      <c r="CDR12" s="1585"/>
      <c r="CDS12" s="1585"/>
      <c r="CDT12" s="1585"/>
      <c r="CDU12" s="1585"/>
      <c r="CDV12" s="1585"/>
      <c r="CDW12" s="1585"/>
      <c r="CDX12" s="1585"/>
      <c r="CDY12" s="1585"/>
      <c r="CDZ12" s="1585"/>
      <c r="CEA12" s="1585"/>
      <c r="CEB12" s="1585"/>
      <c r="CEC12" s="1585"/>
      <c r="CED12" s="1585"/>
      <c r="CEE12" s="1585"/>
      <c r="CEF12" s="1585"/>
      <c r="CEG12" s="1585"/>
      <c r="CEH12" s="1585"/>
      <c r="CEI12" s="1585"/>
      <c r="CEJ12" s="1585"/>
      <c r="CEK12" s="1585"/>
      <c r="CEL12" s="1585"/>
      <c r="CEM12" s="1585"/>
      <c r="CEN12" s="1585"/>
      <c r="CEO12" s="1585"/>
      <c r="CEP12" s="1585"/>
      <c r="CEQ12" s="1585"/>
      <c r="CER12" s="1585"/>
      <c r="CES12" s="1585"/>
      <c r="CET12" s="1585"/>
      <c r="CEU12" s="1585"/>
      <c r="CEV12" s="1585"/>
      <c r="CEW12" s="1585"/>
      <c r="CEX12" s="1585"/>
      <c r="CEY12" s="1585"/>
      <c r="CEZ12" s="1585"/>
      <c r="CFA12" s="1585"/>
      <c r="CFB12" s="1585"/>
      <c r="CFC12" s="1585"/>
      <c r="CFD12" s="1585"/>
      <c r="CFE12" s="1585"/>
      <c r="CFF12" s="1585"/>
      <c r="CFG12" s="1585"/>
      <c r="CFH12" s="1585"/>
      <c r="CFI12" s="1585"/>
      <c r="CFJ12" s="1585"/>
      <c r="CFK12" s="1585"/>
      <c r="CFL12" s="1585"/>
      <c r="CFM12" s="1585"/>
      <c r="CFN12" s="1585"/>
      <c r="CFO12" s="1585"/>
      <c r="CFP12" s="1585"/>
      <c r="CFQ12" s="1585"/>
      <c r="CFR12" s="1585"/>
      <c r="CFS12" s="1585"/>
      <c r="CFT12" s="1585"/>
      <c r="CFU12" s="1585"/>
      <c r="CFV12" s="1585"/>
      <c r="CFW12" s="1585"/>
      <c r="CFX12" s="1585"/>
      <c r="CFY12" s="1585"/>
      <c r="CFZ12" s="1585"/>
      <c r="CGA12" s="1585"/>
      <c r="CGB12" s="1585"/>
      <c r="CGC12" s="1585"/>
      <c r="CGD12" s="1585"/>
      <c r="CGE12" s="1585"/>
      <c r="CGF12" s="1585"/>
      <c r="CGG12" s="1585"/>
      <c r="CGH12" s="1585"/>
      <c r="CGI12" s="1585"/>
      <c r="CGJ12" s="1585"/>
      <c r="CGK12" s="1585"/>
      <c r="CGL12" s="1585"/>
      <c r="CGM12" s="1585"/>
      <c r="CGN12" s="1585"/>
      <c r="CGO12" s="1585"/>
      <c r="CGP12" s="1585"/>
      <c r="CGQ12" s="1585"/>
      <c r="CGR12" s="1585"/>
      <c r="CGS12" s="1585"/>
      <c r="CGT12" s="1585"/>
      <c r="CGU12" s="1585"/>
      <c r="CGV12" s="1585"/>
      <c r="CGW12" s="1585"/>
      <c r="CGX12" s="1585"/>
      <c r="CGY12" s="1585"/>
      <c r="CGZ12" s="1585"/>
      <c r="CHA12" s="1585"/>
      <c r="CHB12" s="1585"/>
      <c r="CHC12" s="1585"/>
      <c r="CHD12" s="1585"/>
      <c r="CHE12" s="1585"/>
      <c r="CHF12" s="1585"/>
      <c r="CHG12" s="1585"/>
      <c r="CHH12" s="1585"/>
      <c r="CHI12" s="1585"/>
      <c r="CHJ12" s="1585"/>
      <c r="CHK12" s="1585"/>
      <c r="CHL12" s="1585"/>
      <c r="CHM12" s="1585"/>
      <c r="CHN12" s="1585"/>
      <c r="CHO12" s="1585"/>
      <c r="CHP12" s="1585"/>
      <c r="CHQ12" s="1585"/>
      <c r="CHR12" s="1585"/>
      <c r="CHS12" s="1585"/>
      <c r="CHT12" s="1585"/>
      <c r="CHU12" s="1585"/>
      <c r="CHV12" s="1585"/>
      <c r="CHW12" s="1585"/>
      <c r="CHX12" s="1585"/>
      <c r="CHY12" s="1585"/>
      <c r="CHZ12" s="1585"/>
      <c r="CIA12" s="1585"/>
      <c r="CIB12" s="1585"/>
      <c r="CIC12" s="1585"/>
      <c r="CID12" s="1585"/>
      <c r="CIE12" s="1585"/>
      <c r="CIF12" s="1585"/>
      <c r="CIG12" s="1585"/>
      <c r="CIH12" s="1585"/>
      <c r="CII12" s="1585"/>
      <c r="CIJ12" s="1585"/>
      <c r="CIK12" s="1585"/>
      <c r="CIL12" s="1585"/>
      <c r="CIM12" s="1585"/>
      <c r="CIN12" s="1585"/>
      <c r="CIO12" s="1585"/>
      <c r="CIP12" s="1585"/>
      <c r="CIQ12" s="1585"/>
      <c r="CIR12" s="1585"/>
      <c r="CIS12" s="1585"/>
      <c r="CIT12" s="1585"/>
      <c r="CIU12" s="1585"/>
      <c r="CIV12" s="1585"/>
      <c r="CIW12" s="1585"/>
      <c r="CIX12" s="1585"/>
      <c r="CIY12" s="1585"/>
      <c r="CIZ12" s="1585"/>
      <c r="CJA12" s="1585"/>
      <c r="CJB12" s="1585"/>
      <c r="CJC12" s="1585"/>
      <c r="CJD12" s="1585"/>
      <c r="CJE12" s="1585"/>
      <c r="CJF12" s="1585"/>
      <c r="CJG12" s="1585"/>
      <c r="CJH12" s="1585"/>
      <c r="CJI12" s="1585"/>
      <c r="CJJ12" s="1585"/>
      <c r="CJK12" s="1585"/>
      <c r="CJL12" s="1585"/>
      <c r="CJM12" s="1585"/>
      <c r="CJN12" s="1585"/>
      <c r="CJO12" s="1585"/>
      <c r="CJP12" s="1585"/>
      <c r="CJQ12" s="1585"/>
      <c r="CJR12" s="1585"/>
      <c r="CJS12" s="1585"/>
      <c r="CJT12" s="1585"/>
      <c r="CJU12" s="1585"/>
      <c r="CJV12" s="1585"/>
      <c r="CJW12" s="1585"/>
      <c r="CJX12" s="1585"/>
      <c r="CJY12" s="1585"/>
      <c r="CJZ12" s="1585"/>
      <c r="CKA12" s="1585"/>
      <c r="CKB12" s="1585"/>
      <c r="CKC12" s="1585"/>
      <c r="CKD12" s="1585"/>
      <c r="CKE12" s="1585"/>
      <c r="CKF12" s="1585"/>
      <c r="CKG12" s="1585"/>
      <c r="CKH12" s="1585"/>
      <c r="CKI12" s="1585"/>
      <c r="CKJ12" s="1585"/>
      <c r="CKK12" s="1585"/>
      <c r="CKL12" s="1585"/>
      <c r="CKM12" s="1585"/>
      <c r="CKN12" s="1585"/>
      <c r="CKO12" s="1585"/>
      <c r="CKP12" s="1585"/>
      <c r="CKQ12" s="1585"/>
      <c r="CKR12" s="1585"/>
      <c r="CKS12" s="1585"/>
      <c r="CKT12" s="1585"/>
      <c r="CKU12" s="1585"/>
      <c r="CKV12" s="1585"/>
      <c r="CKW12" s="1585"/>
      <c r="CKX12" s="1585"/>
      <c r="CKY12" s="1585"/>
      <c r="CKZ12" s="1585"/>
      <c r="CLA12" s="1585"/>
      <c r="CLB12" s="1585"/>
      <c r="CLC12" s="1585"/>
      <c r="CLD12" s="1585"/>
      <c r="CLE12" s="1585"/>
      <c r="CLF12" s="1585"/>
      <c r="CLG12" s="1585"/>
      <c r="CLH12" s="1585"/>
      <c r="CLI12" s="1585"/>
      <c r="CLJ12" s="1585"/>
      <c r="CLK12" s="1585"/>
      <c r="CLL12" s="1585"/>
      <c r="CLM12" s="1585"/>
      <c r="CLN12" s="1585"/>
      <c r="CLO12" s="1585"/>
      <c r="CLP12" s="1585"/>
      <c r="CLQ12" s="1585"/>
      <c r="CLR12" s="1585"/>
      <c r="CLS12" s="1585"/>
      <c r="CLT12" s="1585"/>
      <c r="CLU12" s="1585"/>
      <c r="CLV12" s="1585"/>
      <c r="CLW12" s="1585"/>
      <c r="CLX12" s="1585"/>
      <c r="CLY12" s="1585"/>
      <c r="CLZ12" s="1585"/>
      <c r="CMA12" s="1585"/>
      <c r="CMB12" s="1585"/>
      <c r="CMC12" s="1585"/>
      <c r="CMD12" s="1585"/>
      <c r="CME12" s="1585"/>
      <c r="CMF12" s="1585"/>
      <c r="CMG12" s="1585"/>
      <c r="CMH12" s="1585"/>
      <c r="CMI12" s="1585"/>
      <c r="CMJ12" s="1585"/>
      <c r="CMK12" s="1585"/>
      <c r="CML12" s="1585"/>
      <c r="CMM12" s="1585"/>
      <c r="CMN12" s="1585"/>
      <c r="CMO12" s="1585"/>
      <c r="CMP12" s="1585"/>
      <c r="CMQ12" s="1585"/>
      <c r="CMR12" s="1585"/>
      <c r="CMS12" s="1585"/>
      <c r="CMT12" s="1585"/>
      <c r="CMU12" s="1585"/>
      <c r="CMV12" s="1585"/>
      <c r="CMW12" s="1585"/>
      <c r="CMX12" s="1585"/>
      <c r="CMY12" s="1585"/>
      <c r="CMZ12" s="1585"/>
      <c r="CNA12" s="1585"/>
      <c r="CNB12" s="1585"/>
      <c r="CNC12" s="1585"/>
      <c r="CND12" s="1585"/>
      <c r="CNE12" s="1585"/>
      <c r="CNF12" s="1585"/>
      <c r="CNG12" s="1585"/>
      <c r="CNH12" s="1585"/>
      <c r="CNI12" s="1585"/>
      <c r="CNJ12" s="1585"/>
      <c r="CNK12" s="1585"/>
      <c r="CNL12" s="1585"/>
      <c r="CNM12" s="1585"/>
      <c r="CNN12" s="1585"/>
      <c r="CNO12" s="1585"/>
      <c r="CNP12" s="1585"/>
      <c r="CNQ12" s="1585"/>
      <c r="CNR12" s="1585"/>
      <c r="CNS12" s="1585"/>
      <c r="CNT12" s="1585"/>
      <c r="CNU12" s="1585"/>
      <c r="CNV12" s="1585"/>
      <c r="CNW12" s="1585"/>
      <c r="CNX12" s="1585"/>
      <c r="CNY12" s="1585"/>
      <c r="CNZ12" s="1585"/>
      <c r="COA12" s="1585"/>
      <c r="COB12" s="1585"/>
      <c r="COC12" s="1585"/>
      <c r="COD12" s="1585"/>
      <c r="COE12" s="1585"/>
      <c r="COF12" s="1585"/>
      <c r="COG12" s="1585"/>
      <c r="COH12" s="1585"/>
      <c r="COI12" s="1585"/>
      <c r="COJ12" s="1585"/>
      <c r="COK12" s="1585"/>
      <c r="COL12" s="1585"/>
      <c r="COM12" s="1585"/>
      <c r="CON12" s="1585"/>
      <c r="COO12" s="1585"/>
      <c r="COP12" s="1585"/>
      <c r="COQ12" s="1585"/>
      <c r="COR12" s="1585"/>
      <c r="COS12" s="1585"/>
      <c r="COT12" s="1585"/>
      <c r="COU12" s="1585"/>
      <c r="COV12" s="1585"/>
      <c r="COW12" s="1585"/>
      <c r="COX12" s="1585"/>
      <c r="COY12" s="1585"/>
      <c r="COZ12" s="1585"/>
      <c r="CPA12" s="1585"/>
      <c r="CPB12" s="1585"/>
      <c r="CPC12" s="1585"/>
      <c r="CPD12" s="1585"/>
      <c r="CPE12" s="1585"/>
      <c r="CPF12" s="1585"/>
      <c r="CPG12" s="1585"/>
      <c r="CPH12" s="1585"/>
      <c r="CPI12" s="1585"/>
      <c r="CPJ12" s="1585"/>
      <c r="CPK12" s="1585"/>
      <c r="CPL12" s="1585"/>
      <c r="CPM12" s="1585"/>
      <c r="CPN12" s="1585"/>
      <c r="CPO12" s="1585"/>
      <c r="CPP12" s="1585"/>
      <c r="CPQ12" s="1585"/>
      <c r="CPR12" s="1585"/>
      <c r="CPS12" s="1585"/>
      <c r="CPT12" s="1585"/>
      <c r="CPU12" s="1585"/>
      <c r="CPV12" s="1585"/>
      <c r="CPW12" s="1585"/>
      <c r="CPX12" s="1585"/>
      <c r="CPY12" s="1585"/>
      <c r="CPZ12" s="1585"/>
      <c r="CQA12" s="1585"/>
      <c r="CQB12" s="1585"/>
      <c r="CQC12" s="1585"/>
      <c r="CQD12" s="1585"/>
      <c r="CQE12" s="1585"/>
      <c r="CQF12" s="1585"/>
      <c r="CQG12" s="1585"/>
      <c r="CQH12" s="1585"/>
      <c r="CQI12" s="1585"/>
      <c r="CQJ12" s="1585"/>
      <c r="CQK12" s="1585"/>
      <c r="CQL12" s="1585"/>
      <c r="CQM12" s="1585"/>
      <c r="CQN12" s="1585"/>
      <c r="CQO12" s="1585"/>
      <c r="CQP12" s="1585"/>
      <c r="CQQ12" s="1585"/>
      <c r="CQR12" s="1585"/>
      <c r="CQS12" s="1585"/>
      <c r="CQT12" s="1585"/>
      <c r="CQU12" s="1585"/>
      <c r="CQV12" s="1585"/>
      <c r="CQW12" s="1585"/>
      <c r="CQX12" s="1585"/>
      <c r="CQY12" s="1585"/>
      <c r="CQZ12" s="1585"/>
      <c r="CRA12" s="1585"/>
      <c r="CRB12" s="1585"/>
      <c r="CRC12" s="1585"/>
      <c r="CRD12" s="1585"/>
      <c r="CRE12" s="1585"/>
      <c r="CRF12" s="1585"/>
      <c r="CRG12" s="1585"/>
      <c r="CRH12" s="1585"/>
      <c r="CRI12" s="1585"/>
      <c r="CRJ12" s="1585"/>
      <c r="CRK12" s="1585"/>
      <c r="CRL12" s="1585"/>
      <c r="CRM12" s="1585"/>
      <c r="CRN12" s="1585"/>
      <c r="CRO12" s="1585"/>
      <c r="CRP12" s="1585"/>
      <c r="CRQ12" s="1585"/>
      <c r="CRR12" s="1585"/>
      <c r="CRS12" s="1585"/>
      <c r="CRT12" s="1585"/>
      <c r="CRU12" s="1585"/>
      <c r="CRV12" s="1585"/>
      <c r="CRW12" s="1585"/>
      <c r="CRX12" s="1585"/>
      <c r="CRY12" s="1585"/>
      <c r="CRZ12" s="1585"/>
      <c r="CSA12" s="1585"/>
      <c r="CSB12" s="1585"/>
      <c r="CSC12" s="1585"/>
      <c r="CSD12" s="1585"/>
      <c r="CSE12" s="1585"/>
      <c r="CSF12" s="1585"/>
      <c r="CSG12" s="1585"/>
      <c r="CSH12" s="1585"/>
      <c r="CSI12" s="1585"/>
      <c r="CSJ12" s="1585"/>
      <c r="CSK12" s="1585"/>
      <c r="CSL12" s="1585"/>
      <c r="CSM12" s="1585"/>
      <c r="CSN12" s="1585"/>
      <c r="CSO12" s="1585"/>
      <c r="CSP12" s="1585"/>
      <c r="CSQ12" s="1585"/>
      <c r="CSR12" s="1585"/>
      <c r="CSS12" s="1585"/>
      <c r="CST12" s="1585"/>
      <c r="CSU12" s="1585"/>
      <c r="CSV12" s="1585"/>
      <c r="CSW12" s="1585"/>
      <c r="CSX12" s="1585"/>
      <c r="CSY12" s="1585"/>
      <c r="CSZ12" s="1585"/>
      <c r="CTA12" s="1585"/>
      <c r="CTB12" s="1585"/>
      <c r="CTC12" s="1585"/>
      <c r="CTD12" s="1585"/>
      <c r="CTE12" s="1585"/>
      <c r="CTF12" s="1585"/>
      <c r="CTG12" s="1585"/>
      <c r="CTH12" s="1585"/>
      <c r="CTI12" s="1585"/>
      <c r="CTJ12" s="1585"/>
      <c r="CTK12" s="1585"/>
      <c r="CTL12" s="1585"/>
      <c r="CTM12" s="1585"/>
      <c r="CTN12" s="1585"/>
      <c r="CTO12" s="1585"/>
      <c r="CTP12" s="1585"/>
      <c r="CTQ12" s="1585"/>
      <c r="CTR12" s="1585"/>
      <c r="CTS12" s="1585"/>
      <c r="CTT12" s="1585"/>
      <c r="CTU12" s="1585"/>
      <c r="CTV12" s="1585"/>
      <c r="CTW12" s="1585"/>
      <c r="CTX12" s="1585"/>
      <c r="CTY12" s="1585"/>
      <c r="CTZ12" s="1585"/>
      <c r="CUA12" s="1585"/>
      <c r="CUB12" s="1585"/>
      <c r="CUC12" s="1585"/>
      <c r="CUD12" s="1585"/>
      <c r="CUE12" s="1585"/>
      <c r="CUF12" s="1585"/>
      <c r="CUG12" s="1585"/>
      <c r="CUH12" s="1585"/>
      <c r="CUI12" s="1585"/>
      <c r="CUJ12" s="1585"/>
      <c r="CUK12" s="1585"/>
      <c r="CUL12" s="1585"/>
      <c r="CUM12" s="1585"/>
      <c r="CUN12" s="1585"/>
      <c r="CUO12" s="1585"/>
      <c r="CUP12" s="1585"/>
      <c r="CUQ12" s="1585"/>
      <c r="CUR12" s="1585"/>
      <c r="CUS12" s="1585"/>
      <c r="CUT12" s="1585"/>
      <c r="CUU12" s="1585"/>
      <c r="CUV12" s="1585"/>
      <c r="CUW12" s="1585"/>
      <c r="CUX12" s="1585"/>
      <c r="CUY12" s="1585"/>
      <c r="CUZ12" s="1585"/>
      <c r="CVA12" s="1585"/>
      <c r="CVB12" s="1585"/>
      <c r="CVC12" s="1585"/>
      <c r="CVD12" s="1585"/>
      <c r="CVE12" s="1585"/>
      <c r="CVF12" s="1585"/>
      <c r="CVG12" s="1585"/>
      <c r="CVH12" s="1585"/>
      <c r="CVI12" s="1585"/>
      <c r="CVJ12" s="1585"/>
      <c r="CVK12" s="1585"/>
      <c r="CVL12" s="1585"/>
      <c r="CVM12" s="1585"/>
      <c r="CVN12" s="1585"/>
      <c r="CVO12" s="1585"/>
      <c r="CVP12" s="1585"/>
      <c r="CVQ12" s="1585"/>
      <c r="CVR12" s="1585"/>
      <c r="CVS12" s="1585"/>
      <c r="CVT12" s="1585"/>
      <c r="CVU12" s="1585"/>
      <c r="CVV12" s="1585"/>
      <c r="CVW12" s="1585"/>
      <c r="CVX12" s="1585"/>
      <c r="CVY12" s="1585"/>
      <c r="CVZ12" s="1585"/>
      <c r="CWA12" s="1585"/>
      <c r="CWB12" s="1585"/>
      <c r="CWC12" s="1585"/>
      <c r="CWD12" s="1585"/>
      <c r="CWE12" s="1585"/>
      <c r="CWF12" s="1585"/>
      <c r="CWG12" s="1585"/>
      <c r="CWH12" s="1585"/>
      <c r="CWI12" s="1585"/>
      <c r="CWJ12" s="1585"/>
      <c r="CWK12" s="1585"/>
      <c r="CWL12" s="1585"/>
      <c r="CWM12" s="1585"/>
      <c r="CWN12" s="1585"/>
      <c r="CWO12" s="1585"/>
      <c r="CWP12" s="1585"/>
      <c r="CWQ12" s="1585"/>
      <c r="CWR12" s="1585"/>
      <c r="CWS12" s="1585"/>
      <c r="CWT12" s="1585"/>
      <c r="CWU12" s="1585"/>
      <c r="CWV12" s="1585"/>
      <c r="CWW12" s="1585"/>
      <c r="CWX12" s="1585"/>
      <c r="CWY12" s="1585"/>
      <c r="CWZ12" s="1585"/>
      <c r="CXA12" s="1585"/>
      <c r="CXB12" s="1585"/>
      <c r="CXC12" s="1585"/>
      <c r="CXD12" s="1585"/>
      <c r="CXE12" s="1585"/>
      <c r="CXF12" s="1585"/>
      <c r="CXG12" s="1585"/>
      <c r="CXH12" s="1585"/>
      <c r="CXI12" s="1585"/>
      <c r="CXJ12" s="1585"/>
      <c r="CXK12" s="1585"/>
      <c r="CXL12" s="1585"/>
      <c r="CXM12" s="1585"/>
      <c r="CXN12" s="1585"/>
      <c r="CXO12" s="1585"/>
      <c r="CXP12" s="1585"/>
      <c r="CXQ12" s="1585"/>
      <c r="CXR12" s="1585"/>
      <c r="CXS12" s="1585"/>
      <c r="CXT12" s="1585"/>
      <c r="CXU12" s="1585"/>
      <c r="CXV12" s="1585"/>
      <c r="CXW12" s="1585"/>
      <c r="CXX12" s="1585"/>
      <c r="CXY12" s="1585"/>
      <c r="CXZ12" s="1585"/>
      <c r="CYA12" s="1585"/>
      <c r="CYB12" s="1585"/>
      <c r="CYC12" s="1585"/>
      <c r="CYD12" s="1585"/>
      <c r="CYE12" s="1585"/>
      <c r="CYF12" s="1585"/>
      <c r="CYG12" s="1585"/>
      <c r="CYH12" s="1585"/>
      <c r="CYI12" s="1585"/>
      <c r="CYJ12" s="1585"/>
      <c r="CYK12" s="1585"/>
      <c r="CYL12" s="1585"/>
      <c r="CYM12" s="1585"/>
      <c r="CYN12" s="1585"/>
      <c r="CYO12" s="1585"/>
      <c r="CYP12" s="1585"/>
      <c r="CYQ12" s="1585"/>
      <c r="CYR12" s="1585"/>
      <c r="CYS12" s="1585"/>
      <c r="CYT12" s="1585"/>
      <c r="CYU12" s="1585"/>
      <c r="CYV12" s="1585"/>
      <c r="CYW12" s="1585"/>
      <c r="CYX12" s="1585"/>
      <c r="CYY12" s="1585"/>
      <c r="CYZ12" s="1585"/>
      <c r="CZA12" s="1585"/>
      <c r="CZB12" s="1585"/>
      <c r="CZC12" s="1585"/>
      <c r="CZD12" s="1585"/>
      <c r="CZE12" s="1585"/>
      <c r="CZF12" s="1585"/>
      <c r="CZG12" s="1585"/>
      <c r="CZH12" s="1585"/>
      <c r="CZI12" s="1585"/>
      <c r="CZJ12" s="1585"/>
      <c r="CZK12" s="1585"/>
      <c r="CZL12" s="1585"/>
      <c r="CZM12" s="1585"/>
      <c r="CZN12" s="1585"/>
      <c r="CZO12" s="1585"/>
      <c r="CZP12" s="1585"/>
      <c r="CZQ12" s="1585"/>
      <c r="CZR12" s="1585"/>
      <c r="CZS12" s="1585"/>
      <c r="CZT12" s="1585"/>
      <c r="CZU12" s="1585"/>
      <c r="CZV12" s="1585"/>
      <c r="CZW12" s="1585"/>
      <c r="CZX12" s="1585"/>
      <c r="CZY12" s="1585"/>
      <c r="CZZ12" s="1585"/>
      <c r="DAA12" s="1585"/>
      <c r="DAB12" s="1585"/>
      <c r="DAC12" s="1585"/>
      <c r="DAD12" s="1585"/>
      <c r="DAE12" s="1585"/>
      <c r="DAF12" s="1585"/>
      <c r="DAG12" s="1585"/>
      <c r="DAH12" s="1585"/>
      <c r="DAI12" s="1585"/>
      <c r="DAJ12" s="1585"/>
      <c r="DAK12" s="1585"/>
      <c r="DAL12" s="1585"/>
      <c r="DAM12" s="1585"/>
      <c r="DAN12" s="1585"/>
      <c r="DAO12" s="1585"/>
      <c r="DAP12" s="1585"/>
      <c r="DAQ12" s="1585"/>
      <c r="DAR12" s="1585"/>
      <c r="DAS12" s="1585"/>
      <c r="DAT12" s="1585"/>
      <c r="DAU12" s="1585"/>
      <c r="DAV12" s="1585"/>
      <c r="DAW12" s="1585"/>
      <c r="DAX12" s="1585"/>
      <c r="DAY12" s="1585"/>
      <c r="DAZ12" s="1585"/>
      <c r="DBA12" s="1585"/>
      <c r="DBB12" s="1585"/>
      <c r="DBC12" s="1585"/>
      <c r="DBD12" s="1585"/>
      <c r="DBE12" s="1585"/>
      <c r="DBF12" s="1585"/>
      <c r="DBG12" s="1585"/>
      <c r="DBH12" s="1585"/>
      <c r="DBI12" s="1585"/>
      <c r="DBJ12" s="1585"/>
      <c r="DBK12" s="1585"/>
      <c r="DBL12" s="1585"/>
      <c r="DBM12" s="1585"/>
      <c r="DBN12" s="1585"/>
      <c r="DBO12" s="1585"/>
      <c r="DBP12" s="1585"/>
      <c r="DBQ12" s="1585"/>
      <c r="DBR12" s="1585"/>
      <c r="DBS12" s="1585"/>
      <c r="DBT12" s="1585"/>
      <c r="DBU12" s="1585"/>
      <c r="DBV12" s="1585"/>
      <c r="DBW12" s="1585"/>
      <c r="DBX12" s="1585"/>
      <c r="DBY12" s="1585"/>
      <c r="DBZ12" s="1585"/>
      <c r="DCA12" s="1585"/>
      <c r="DCB12" s="1585"/>
      <c r="DCC12" s="1585"/>
      <c r="DCD12" s="1585"/>
      <c r="DCE12" s="1585"/>
      <c r="DCF12" s="1585"/>
      <c r="DCG12" s="1585"/>
      <c r="DCH12" s="1585"/>
      <c r="DCI12" s="1585"/>
      <c r="DCJ12" s="1585"/>
      <c r="DCK12" s="1585"/>
      <c r="DCL12" s="1585"/>
      <c r="DCM12" s="1585"/>
      <c r="DCN12" s="1585"/>
      <c r="DCO12" s="1585"/>
      <c r="DCP12" s="1585"/>
      <c r="DCQ12" s="1585"/>
      <c r="DCR12" s="1585"/>
      <c r="DCS12" s="1585"/>
      <c r="DCT12" s="1585"/>
      <c r="DCU12" s="1585"/>
      <c r="DCV12" s="1585"/>
      <c r="DCW12" s="1585"/>
      <c r="DCX12" s="1585"/>
      <c r="DCY12" s="1585"/>
      <c r="DCZ12" s="1585"/>
      <c r="DDA12" s="1585"/>
      <c r="DDB12" s="1585"/>
      <c r="DDC12" s="1585"/>
      <c r="DDD12" s="1585"/>
      <c r="DDE12" s="1585"/>
      <c r="DDF12" s="1585"/>
      <c r="DDG12" s="1585"/>
      <c r="DDH12" s="1585"/>
      <c r="DDI12" s="1585"/>
      <c r="DDJ12" s="1585"/>
      <c r="DDK12" s="1585"/>
      <c r="DDL12" s="1585"/>
      <c r="DDM12" s="1585"/>
      <c r="DDN12" s="1585"/>
      <c r="DDO12" s="1585"/>
      <c r="DDP12" s="1585"/>
      <c r="DDQ12" s="1585"/>
      <c r="DDR12" s="1585"/>
      <c r="DDS12" s="1585"/>
      <c r="DDT12" s="1585"/>
      <c r="DDU12" s="1585"/>
      <c r="DDV12" s="1585"/>
      <c r="DDW12" s="1585"/>
      <c r="DDX12" s="1585"/>
      <c r="DDY12" s="1585"/>
      <c r="DDZ12" s="1585"/>
      <c r="DEA12" s="1585"/>
      <c r="DEB12" s="1585"/>
      <c r="DEC12" s="1585"/>
      <c r="DED12" s="1585"/>
      <c r="DEE12" s="1585"/>
      <c r="DEF12" s="1585"/>
      <c r="DEG12" s="1585"/>
      <c r="DEH12" s="1585"/>
      <c r="DEI12" s="1585"/>
      <c r="DEJ12" s="1585"/>
      <c r="DEK12" s="1585"/>
      <c r="DEL12" s="1585"/>
      <c r="DEM12" s="1585"/>
      <c r="DEN12" s="1585"/>
      <c r="DEO12" s="1585"/>
      <c r="DEP12" s="1585"/>
      <c r="DEQ12" s="1585"/>
      <c r="DER12" s="1585"/>
      <c r="DES12" s="1585"/>
      <c r="DET12" s="1585"/>
      <c r="DEU12" s="1585"/>
      <c r="DEV12" s="1585"/>
      <c r="DEW12" s="1585"/>
      <c r="DEX12" s="1585"/>
      <c r="DEY12" s="1585"/>
      <c r="DEZ12" s="1585"/>
      <c r="DFA12" s="1585"/>
      <c r="DFB12" s="1585"/>
      <c r="DFC12" s="1585"/>
      <c r="DFD12" s="1585"/>
      <c r="DFE12" s="1585"/>
      <c r="DFF12" s="1585"/>
      <c r="DFG12" s="1585"/>
      <c r="DFH12" s="1585"/>
      <c r="DFI12" s="1585"/>
      <c r="DFJ12" s="1585"/>
      <c r="DFK12" s="1585"/>
      <c r="DFL12" s="1585"/>
      <c r="DFM12" s="1585"/>
      <c r="DFN12" s="1585"/>
      <c r="DFO12" s="1585"/>
      <c r="DFP12" s="1585"/>
      <c r="DFQ12" s="1585"/>
      <c r="DFR12" s="1585"/>
      <c r="DFS12" s="1585"/>
      <c r="DFT12" s="1585"/>
      <c r="DFU12" s="1585"/>
      <c r="DFV12" s="1585"/>
      <c r="DFW12" s="1585"/>
      <c r="DFX12" s="1585"/>
      <c r="DFY12" s="1585"/>
      <c r="DFZ12" s="1585"/>
      <c r="DGA12" s="1585"/>
      <c r="DGB12" s="1585"/>
      <c r="DGC12" s="1585"/>
      <c r="DGD12" s="1585"/>
      <c r="DGE12" s="1585"/>
      <c r="DGF12" s="1585"/>
      <c r="DGG12" s="1585"/>
      <c r="DGH12" s="1585"/>
      <c r="DGI12" s="1585"/>
      <c r="DGJ12" s="1585"/>
      <c r="DGK12" s="1585"/>
      <c r="DGL12" s="1585"/>
      <c r="DGM12" s="1585"/>
      <c r="DGN12" s="1585"/>
      <c r="DGO12" s="1585"/>
      <c r="DGP12" s="1585"/>
      <c r="DGQ12" s="1585"/>
      <c r="DGR12" s="1585"/>
      <c r="DGS12" s="1585"/>
      <c r="DGT12" s="1585"/>
      <c r="DGU12" s="1585"/>
      <c r="DGV12" s="1585"/>
      <c r="DGW12" s="1585"/>
      <c r="DGX12" s="1585"/>
      <c r="DGY12" s="1585"/>
      <c r="DGZ12" s="1585"/>
      <c r="DHA12" s="1585"/>
      <c r="DHB12" s="1585"/>
      <c r="DHC12" s="1585"/>
      <c r="DHD12" s="1585"/>
      <c r="DHE12" s="1585"/>
      <c r="DHF12" s="1585"/>
      <c r="DHG12" s="1585"/>
      <c r="DHH12" s="1585"/>
      <c r="DHI12" s="1585"/>
      <c r="DHJ12" s="1585"/>
      <c r="DHK12" s="1585"/>
      <c r="DHL12" s="1585"/>
      <c r="DHM12" s="1585"/>
      <c r="DHN12" s="1585"/>
      <c r="DHO12" s="1585"/>
      <c r="DHP12" s="1585"/>
      <c r="DHQ12" s="1585"/>
      <c r="DHR12" s="1585"/>
      <c r="DHS12" s="1585"/>
      <c r="DHT12" s="1585"/>
      <c r="DHU12" s="1585"/>
      <c r="DHV12" s="1585"/>
      <c r="DHW12" s="1585"/>
      <c r="DHX12" s="1585"/>
      <c r="DHY12" s="1585"/>
      <c r="DHZ12" s="1585"/>
      <c r="DIA12" s="1585"/>
      <c r="DIB12" s="1585"/>
      <c r="DIC12" s="1585"/>
      <c r="DID12" s="1585"/>
      <c r="DIE12" s="1585"/>
      <c r="DIF12" s="1585"/>
      <c r="DIG12" s="1585"/>
      <c r="DIH12" s="1585"/>
      <c r="DII12" s="1585"/>
      <c r="DIJ12" s="1585"/>
      <c r="DIK12" s="1585"/>
      <c r="DIL12" s="1585"/>
      <c r="DIM12" s="1585"/>
      <c r="DIN12" s="1585"/>
      <c r="DIO12" s="1585"/>
      <c r="DIP12" s="1585"/>
      <c r="DIQ12" s="1585"/>
      <c r="DIR12" s="1585"/>
      <c r="DIS12" s="1585"/>
      <c r="DIT12" s="1585"/>
      <c r="DIU12" s="1585"/>
      <c r="DIV12" s="1585"/>
      <c r="DIW12" s="1585"/>
      <c r="DIX12" s="1585"/>
      <c r="DIY12" s="1585"/>
      <c r="DIZ12" s="1585"/>
      <c r="DJA12" s="1585"/>
      <c r="DJB12" s="1585"/>
      <c r="DJC12" s="1585"/>
      <c r="DJD12" s="1585"/>
      <c r="DJE12" s="1585"/>
      <c r="DJF12" s="1585"/>
      <c r="DJG12" s="1585"/>
      <c r="DJH12" s="1585"/>
      <c r="DJI12" s="1585"/>
      <c r="DJJ12" s="1585"/>
      <c r="DJK12" s="1585"/>
      <c r="DJL12" s="1585"/>
      <c r="DJM12" s="1585"/>
      <c r="DJN12" s="1585"/>
      <c r="DJO12" s="1585"/>
      <c r="DJP12" s="1585"/>
      <c r="DJQ12" s="1585"/>
      <c r="DJR12" s="1585"/>
      <c r="DJS12" s="1585"/>
      <c r="DJT12" s="1585"/>
      <c r="DJU12" s="1585"/>
      <c r="DJV12" s="1585"/>
      <c r="DJW12" s="1585"/>
      <c r="DJX12" s="1585"/>
      <c r="DJY12" s="1585"/>
      <c r="DJZ12" s="1585"/>
      <c r="DKA12" s="1585"/>
      <c r="DKB12" s="1585"/>
      <c r="DKC12" s="1585"/>
      <c r="DKD12" s="1585"/>
      <c r="DKE12" s="1585"/>
      <c r="DKF12" s="1585"/>
      <c r="DKG12" s="1585"/>
      <c r="DKH12" s="1585"/>
      <c r="DKI12" s="1585"/>
      <c r="DKJ12" s="1585"/>
      <c r="DKK12" s="1585"/>
      <c r="DKL12" s="1585"/>
      <c r="DKM12" s="1585"/>
      <c r="DKN12" s="1585"/>
      <c r="DKO12" s="1585"/>
      <c r="DKP12" s="1585"/>
      <c r="DKQ12" s="1585"/>
      <c r="DKR12" s="1585"/>
      <c r="DKS12" s="1585"/>
      <c r="DKT12" s="1585"/>
      <c r="DKU12" s="1585"/>
      <c r="DKV12" s="1585"/>
      <c r="DKW12" s="1585"/>
      <c r="DKX12" s="1585"/>
      <c r="DKY12" s="1585"/>
      <c r="DKZ12" s="1585"/>
      <c r="DLA12" s="1585"/>
      <c r="DLB12" s="1585"/>
      <c r="DLC12" s="1585"/>
      <c r="DLD12" s="1585"/>
      <c r="DLE12" s="1585"/>
      <c r="DLF12" s="1585"/>
      <c r="DLG12" s="1585"/>
      <c r="DLH12" s="1585"/>
      <c r="DLI12" s="1585"/>
      <c r="DLJ12" s="1585"/>
      <c r="DLK12" s="1585"/>
      <c r="DLL12" s="1585"/>
      <c r="DLM12" s="1585"/>
      <c r="DLN12" s="1585"/>
      <c r="DLO12" s="1585"/>
      <c r="DLP12" s="1585"/>
      <c r="DLQ12" s="1585"/>
      <c r="DLR12" s="1585"/>
      <c r="DLS12" s="1585"/>
      <c r="DLT12" s="1585"/>
      <c r="DLU12" s="1585"/>
      <c r="DLV12" s="1585"/>
      <c r="DLW12" s="1585"/>
      <c r="DLX12" s="1585"/>
      <c r="DLY12" s="1585"/>
      <c r="DLZ12" s="1585"/>
      <c r="DMA12" s="1585"/>
      <c r="DMB12" s="1585"/>
      <c r="DMC12" s="1585"/>
      <c r="DMD12" s="1585"/>
      <c r="DME12" s="1585"/>
      <c r="DMF12" s="1585"/>
      <c r="DMG12" s="1585"/>
      <c r="DMH12" s="1585"/>
      <c r="DMI12" s="1585"/>
      <c r="DMJ12" s="1585"/>
      <c r="DMK12" s="1585"/>
      <c r="DML12" s="1585"/>
      <c r="DMM12" s="1585"/>
      <c r="DMN12" s="1585"/>
      <c r="DMO12" s="1585"/>
      <c r="DMP12" s="1585"/>
      <c r="DMQ12" s="1585"/>
      <c r="DMR12" s="1585"/>
      <c r="DMS12" s="1585"/>
      <c r="DMT12" s="1585"/>
      <c r="DMU12" s="1585"/>
      <c r="DMV12" s="1585"/>
      <c r="DMW12" s="1585"/>
      <c r="DMX12" s="1585"/>
      <c r="DMY12" s="1585"/>
      <c r="DMZ12" s="1585"/>
      <c r="DNA12" s="1585"/>
      <c r="DNB12" s="1585"/>
      <c r="DNC12" s="1585"/>
      <c r="DND12" s="1585"/>
      <c r="DNE12" s="1585"/>
      <c r="DNF12" s="1585"/>
      <c r="DNG12" s="1585"/>
      <c r="DNH12" s="1585"/>
      <c r="DNI12" s="1585"/>
      <c r="DNJ12" s="1585"/>
      <c r="DNK12" s="1585"/>
      <c r="DNL12" s="1585"/>
      <c r="DNM12" s="1585"/>
      <c r="DNN12" s="1585"/>
      <c r="DNO12" s="1585"/>
      <c r="DNP12" s="1585"/>
      <c r="DNQ12" s="1585"/>
      <c r="DNR12" s="1585"/>
      <c r="DNS12" s="1585"/>
      <c r="DNT12" s="1585"/>
      <c r="DNU12" s="1585"/>
      <c r="DNV12" s="1585"/>
      <c r="DNW12" s="1585"/>
      <c r="DNX12" s="1585"/>
      <c r="DNY12" s="1585"/>
      <c r="DNZ12" s="1585"/>
      <c r="DOA12" s="1585"/>
      <c r="DOB12" s="1585"/>
      <c r="DOC12" s="1585"/>
      <c r="DOD12" s="1585"/>
      <c r="DOE12" s="1585"/>
      <c r="DOF12" s="1585"/>
      <c r="DOG12" s="1585"/>
      <c r="DOH12" s="1585"/>
      <c r="DOI12" s="1585"/>
      <c r="DOJ12" s="1585"/>
      <c r="DOK12" s="1585"/>
      <c r="DOL12" s="1585"/>
      <c r="DOM12" s="1585"/>
      <c r="DON12" s="1585"/>
      <c r="DOO12" s="1585"/>
      <c r="DOP12" s="1585"/>
      <c r="DOQ12" s="1585"/>
      <c r="DOR12" s="1585"/>
      <c r="DOS12" s="1585"/>
      <c r="DOT12" s="1585"/>
      <c r="DOU12" s="1585"/>
      <c r="DOV12" s="1585"/>
      <c r="DOW12" s="1585"/>
      <c r="DOX12" s="1585"/>
      <c r="DOY12" s="1585"/>
      <c r="DOZ12" s="1585"/>
      <c r="DPA12" s="1585"/>
      <c r="DPB12" s="1585"/>
      <c r="DPC12" s="1585"/>
      <c r="DPD12" s="1585"/>
      <c r="DPE12" s="1585"/>
      <c r="DPF12" s="1585"/>
      <c r="DPG12" s="1585"/>
      <c r="DPH12" s="1585"/>
      <c r="DPI12" s="1585"/>
      <c r="DPJ12" s="1585"/>
      <c r="DPK12" s="1585"/>
      <c r="DPL12" s="1585"/>
      <c r="DPM12" s="1585"/>
      <c r="DPN12" s="1585"/>
      <c r="DPO12" s="1585"/>
      <c r="DPP12" s="1585"/>
      <c r="DPQ12" s="1585"/>
      <c r="DPR12" s="1585"/>
      <c r="DPS12" s="1585"/>
      <c r="DPT12" s="1585"/>
      <c r="DPU12" s="1585"/>
      <c r="DPV12" s="1585"/>
      <c r="DPW12" s="1585"/>
      <c r="DPX12" s="1585"/>
      <c r="DPY12" s="1585"/>
      <c r="DPZ12" s="1585"/>
      <c r="DQA12" s="1585"/>
      <c r="DQB12" s="1585"/>
      <c r="DQC12" s="1585"/>
      <c r="DQD12" s="1585"/>
      <c r="DQE12" s="1585"/>
      <c r="DQF12" s="1585"/>
      <c r="DQG12" s="1585"/>
      <c r="DQH12" s="1585"/>
      <c r="DQI12" s="1585"/>
      <c r="DQJ12" s="1585"/>
      <c r="DQK12" s="1585"/>
      <c r="DQL12" s="1585"/>
      <c r="DQM12" s="1585"/>
      <c r="DQN12" s="1585"/>
      <c r="DQO12" s="1585"/>
      <c r="DQP12" s="1585"/>
      <c r="DQQ12" s="1585"/>
      <c r="DQR12" s="1585"/>
      <c r="DQS12" s="1585"/>
      <c r="DQT12" s="1585"/>
      <c r="DQU12" s="1585"/>
      <c r="DQV12" s="1585"/>
      <c r="DQW12" s="1585"/>
      <c r="DQX12" s="1585"/>
      <c r="DQY12" s="1585"/>
      <c r="DQZ12" s="1585"/>
      <c r="DRA12" s="1585"/>
      <c r="DRB12" s="1585"/>
      <c r="DRC12" s="1585"/>
      <c r="DRD12" s="1585"/>
      <c r="DRE12" s="1585"/>
      <c r="DRF12" s="1585"/>
      <c r="DRG12" s="1585"/>
      <c r="DRH12" s="1585"/>
      <c r="DRI12" s="1585"/>
      <c r="DRJ12" s="1585"/>
      <c r="DRK12" s="1585"/>
      <c r="DRL12" s="1585"/>
      <c r="DRM12" s="1585"/>
      <c r="DRN12" s="1585"/>
      <c r="DRO12" s="1585"/>
      <c r="DRP12" s="1585"/>
      <c r="DRQ12" s="1585"/>
      <c r="DRR12" s="1585"/>
      <c r="DRS12" s="1585"/>
      <c r="DRT12" s="1585"/>
      <c r="DRU12" s="1585"/>
      <c r="DRV12" s="1585"/>
      <c r="DRW12" s="1585"/>
      <c r="DRX12" s="1585"/>
      <c r="DRY12" s="1585"/>
      <c r="DRZ12" s="1585"/>
      <c r="DSA12" s="1585"/>
      <c r="DSB12" s="1585"/>
      <c r="DSC12" s="1585"/>
      <c r="DSD12" s="1585"/>
      <c r="DSE12" s="1585"/>
      <c r="DSF12" s="1585"/>
      <c r="DSG12" s="1585"/>
      <c r="DSH12" s="1585"/>
      <c r="DSI12" s="1585"/>
      <c r="DSJ12" s="1585"/>
      <c r="DSK12" s="1585"/>
      <c r="DSL12" s="1585"/>
      <c r="DSM12" s="1585"/>
      <c r="DSN12" s="1585"/>
      <c r="DSO12" s="1585"/>
      <c r="DSP12" s="1585"/>
      <c r="DSQ12" s="1585"/>
      <c r="DSR12" s="1585"/>
      <c r="DSS12" s="1585"/>
      <c r="DST12" s="1585"/>
      <c r="DSU12" s="1585"/>
      <c r="DSV12" s="1585"/>
      <c r="DSW12" s="1585"/>
      <c r="DSX12" s="1585"/>
      <c r="DSY12" s="1585"/>
      <c r="DSZ12" s="1585"/>
      <c r="DTA12" s="1585"/>
      <c r="DTB12" s="1585"/>
      <c r="DTC12" s="1585"/>
      <c r="DTD12" s="1585"/>
      <c r="DTE12" s="1585"/>
      <c r="DTF12" s="1585"/>
      <c r="DTG12" s="1585"/>
      <c r="DTH12" s="1585"/>
      <c r="DTI12" s="1585"/>
      <c r="DTJ12" s="1585"/>
      <c r="DTK12" s="1585"/>
      <c r="DTL12" s="1585"/>
      <c r="DTM12" s="1585"/>
      <c r="DTN12" s="1585"/>
      <c r="DTO12" s="1585"/>
      <c r="DTP12" s="1585"/>
      <c r="DTQ12" s="1585"/>
      <c r="DTR12" s="1585"/>
      <c r="DTS12" s="1585"/>
      <c r="DTT12" s="1585"/>
      <c r="DTU12" s="1585"/>
      <c r="DTV12" s="1585"/>
      <c r="DTW12" s="1585"/>
      <c r="DTX12" s="1585"/>
      <c r="DTY12" s="1585"/>
      <c r="DTZ12" s="1585"/>
      <c r="DUA12" s="1585"/>
      <c r="DUB12" s="1585"/>
      <c r="DUC12" s="1585"/>
      <c r="DUD12" s="1585"/>
      <c r="DUE12" s="1585"/>
      <c r="DUF12" s="1585"/>
      <c r="DUG12" s="1585"/>
      <c r="DUH12" s="1585"/>
      <c r="DUI12" s="1585"/>
      <c r="DUJ12" s="1585"/>
      <c r="DUK12" s="1585"/>
      <c r="DUL12" s="1585"/>
      <c r="DUM12" s="1585"/>
      <c r="DUN12" s="1585"/>
      <c r="DUO12" s="1585"/>
      <c r="DUP12" s="1585"/>
      <c r="DUQ12" s="1585"/>
      <c r="DUR12" s="1585"/>
      <c r="DUS12" s="1585"/>
      <c r="DUT12" s="1585"/>
      <c r="DUU12" s="1585"/>
      <c r="DUV12" s="1585"/>
      <c r="DUW12" s="1585"/>
      <c r="DUX12" s="1585"/>
      <c r="DUY12" s="1585"/>
      <c r="DUZ12" s="1585"/>
      <c r="DVA12" s="1585"/>
      <c r="DVB12" s="1585"/>
      <c r="DVC12" s="1585"/>
      <c r="DVD12" s="1585"/>
      <c r="DVE12" s="1585"/>
      <c r="DVF12" s="1585"/>
      <c r="DVG12" s="1585"/>
      <c r="DVH12" s="1585"/>
      <c r="DVI12" s="1585"/>
      <c r="DVJ12" s="1585"/>
      <c r="DVK12" s="1585"/>
      <c r="DVL12" s="1585"/>
      <c r="DVM12" s="1585"/>
      <c r="DVN12" s="1585"/>
      <c r="DVO12" s="1585"/>
      <c r="DVP12" s="1585"/>
      <c r="DVQ12" s="1585"/>
      <c r="DVR12" s="1585"/>
      <c r="DVS12" s="1585"/>
      <c r="DVT12" s="1585"/>
      <c r="DVU12" s="1585"/>
      <c r="DVV12" s="1585"/>
      <c r="DVW12" s="1585"/>
      <c r="DVX12" s="1585"/>
      <c r="DVY12" s="1585"/>
      <c r="DVZ12" s="1585"/>
      <c r="DWA12" s="1585"/>
      <c r="DWB12" s="1585"/>
      <c r="DWC12" s="1585"/>
      <c r="DWD12" s="1585"/>
      <c r="DWE12" s="1585"/>
      <c r="DWF12" s="1585"/>
      <c r="DWG12" s="1585"/>
      <c r="DWH12" s="1585"/>
      <c r="DWI12" s="1585"/>
      <c r="DWJ12" s="1585"/>
      <c r="DWK12" s="1585"/>
      <c r="DWL12" s="1585"/>
      <c r="DWM12" s="1585"/>
      <c r="DWN12" s="1585"/>
      <c r="DWO12" s="1585"/>
      <c r="DWP12" s="1585"/>
      <c r="DWQ12" s="1585"/>
      <c r="DWR12" s="1585"/>
      <c r="DWS12" s="1585"/>
      <c r="DWT12" s="1585"/>
      <c r="DWU12" s="1585"/>
      <c r="DWV12" s="1585"/>
      <c r="DWW12" s="1585"/>
      <c r="DWX12" s="1585"/>
      <c r="DWY12" s="1585"/>
      <c r="DWZ12" s="1585"/>
      <c r="DXA12" s="1585"/>
      <c r="DXB12" s="1585"/>
      <c r="DXC12" s="1585"/>
      <c r="DXD12" s="1585"/>
      <c r="DXE12" s="1585"/>
      <c r="DXF12" s="1585"/>
      <c r="DXG12" s="1585"/>
      <c r="DXH12" s="1585"/>
      <c r="DXI12" s="1585"/>
      <c r="DXJ12" s="1585"/>
      <c r="DXK12" s="1585"/>
      <c r="DXL12" s="1585"/>
      <c r="DXM12" s="1585"/>
      <c r="DXN12" s="1585"/>
      <c r="DXO12" s="1585"/>
      <c r="DXP12" s="1585"/>
      <c r="DXQ12" s="1585"/>
      <c r="DXR12" s="1585"/>
      <c r="DXS12" s="1585"/>
      <c r="DXT12" s="1585"/>
      <c r="DXU12" s="1585"/>
      <c r="DXV12" s="1585"/>
      <c r="DXW12" s="1585"/>
      <c r="DXX12" s="1585"/>
      <c r="DXY12" s="1585"/>
      <c r="DXZ12" s="1585"/>
      <c r="DYA12" s="1585"/>
      <c r="DYB12" s="1585"/>
      <c r="DYC12" s="1585"/>
      <c r="DYD12" s="1585"/>
      <c r="DYE12" s="1585"/>
      <c r="DYF12" s="1585"/>
      <c r="DYG12" s="1585"/>
      <c r="DYH12" s="1585"/>
      <c r="DYI12" s="1585"/>
      <c r="DYJ12" s="1585"/>
      <c r="DYK12" s="1585"/>
      <c r="DYL12" s="1585"/>
      <c r="DYM12" s="1585"/>
      <c r="DYN12" s="1585"/>
      <c r="DYO12" s="1585"/>
      <c r="DYP12" s="1585"/>
      <c r="DYQ12" s="1585"/>
      <c r="DYR12" s="1585"/>
      <c r="DYS12" s="1585"/>
      <c r="DYT12" s="1585"/>
      <c r="DYU12" s="1585"/>
      <c r="DYV12" s="1585"/>
      <c r="DYW12" s="1585"/>
      <c r="DYX12" s="1585"/>
      <c r="DYY12" s="1585"/>
      <c r="DYZ12" s="1585"/>
      <c r="DZA12" s="1585"/>
      <c r="DZB12" s="1585"/>
      <c r="DZC12" s="1585"/>
      <c r="DZD12" s="1585"/>
      <c r="DZE12" s="1585"/>
      <c r="DZF12" s="1585"/>
      <c r="DZG12" s="1585"/>
      <c r="DZH12" s="1585"/>
      <c r="DZI12" s="1585"/>
      <c r="DZJ12" s="1585"/>
      <c r="DZK12" s="1585"/>
      <c r="DZL12" s="1585"/>
      <c r="DZM12" s="1585"/>
      <c r="DZN12" s="1585"/>
      <c r="DZO12" s="1585"/>
      <c r="DZP12" s="1585"/>
      <c r="DZQ12" s="1585"/>
      <c r="DZR12" s="1585"/>
      <c r="DZS12" s="1585"/>
      <c r="DZT12" s="1585"/>
      <c r="DZU12" s="1585"/>
      <c r="DZV12" s="1585"/>
      <c r="DZW12" s="1585"/>
      <c r="DZX12" s="1585"/>
      <c r="DZY12" s="1585"/>
      <c r="DZZ12" s="1585"/>
      <c r="EAA12" s="1585"/>
      <c r="EAB12" s="1585"/>
      <c r="EAC12" s="1585"/>
      <c r="EAD12" s="1585"/>
      <c r="EAE12" s="1585"/>
      <c r="EAF12" s="1585"/>
      <c r="EAG12" s="1585"/>
      <c r="EAH12" s="1585"/>
      <c r="EAI12" s="1585"/>
      <c r="EAJ12" s="1585"/>
      <c r="EAK12" s="1585"/>
      <c r="EAL12" s="1585"/>
      <c r="EAM12" s="1585"/>
      <c r="EAN12" s="1585"/>
      <c r="EAO12" s="1585"/>
      <c r="EAP12" s="1585"/>
      <c r="EAQ12" s="1585"/>
      <c r="EAR12" s="1585"/>
      <c r="EAS12" s="1585"/>
      <c r="EAT12" s="1585"/>
      <c r="EAU12" s="1585"/>
      <c r="EAV12" s="1585"/>
      <c r="EAW12" s="1585"/>
      <c r="EAX12" s="1585"/>
      <c r="EAY12" s="1585"/>
      <c r="EAZ12" s="1585"/>
      <c r="EBA12" s="1585"/>
      <c r="EBB12" s="1585"/>
      <c r="EBC12" s="1585"/>
      <c r="EBD12" s="1585"/>
      <c r="EBE12" s="1585"/>
      <c r="EBF12" s="1585"/>
      <c r="EBG12" s="1585"/>
      <c r="EBH12" s="1585"/>
      <c r="EBI12" s="1585"/>
      <c r="EBJ12" s="1585"/>
      <c r="EBK12" s="1585"/>
      <c r="EBL12" s="1585"/>
      <c r="EBM12" s="1585"/>
      <c r="EBN12" s="1585"/>
      <c r="EBO12" s="1585"/>
      <c r="EBP12" s="1585"/>
      <c r="EBQ12" s="1585"/>
      <c r="EBR12" s="1585"/>
      <c r="EBS12" s="1585"/>
      <c r="EBT12" s="1585"/>
      <c r="EBU12" s="1585"/>
      <c r="EBV12" s="1585"/>
      <c r="EBW12" s="1585"/>
      <c r="EBX12" s="1585"/>
      <c r="EBY12" s="1585"/>
      <c r="EBZ12" s="1585"/>
      <c r="ECA12" s="1585"/>
      <c r="ECB12" s="1585"/>
      <c r="ECC12" s="1585"/>
      <c r="ECD12" s="1585"/>
      <c r="ECE12" s="1585"/>
      <c r="ECF12" s="1585"/>
      <c r="ECG12" s="1585"/>
      <c r="ECH12" s="1585"/>
      <c r="ECI12" s="1585"/>
      <c r="ECJ12" s="1585"/>
      <c r="ECK12" s="1585"/>
      <c r="ECL12" s="1585"/>
      <c r="ECM12" s="1585"/>
      <c r="ECN12" s="1585"/>
      <c r="ECO12" s="1585"/>
      <c r="ECP12" s="1585"/>
      <c r="ECQ12" s="1585"/>
      <c r="ECR12" s="1585"/>
      <c r="ECS12" s="1585"/>
      <c r="ECT12" s="1585"/>
      <c r="ECU12" s="1585"/>
      <c r="ECV12" s="1585"/>
      <c r="ECW12" s="1585"/>
      <c r="ECX12" s="1585"/>
      <c r="ECY12" s="1585"/>
      <c r="ECZ12" s="1585"/>
      <c r="EDA12" s="1585"/>
      <c r="EDB12" s="1585"/>
      <c r="EDC12" s="1585"/>
      <c r="EDD12" s="1585"/>
      <c r="EDE12" s="1585"/>
      <c r="EDF12" s="1585"/>
      <c r="EDG12" s="1585"/>
      <c r="EDH12" s="1585"/>
      <c r="EDI12" s="1585"/>
      <c r="EDJ12" s="1585"/>
      <c r="EDK12" s="1585"/>
      <c r="EDL12" s="1585"/>
      <c r="EDM12" s="1585"/>
      <c r="EDN12" s="1585"/>
      <c r="EDO12" s="1585"/>
      <c r="EDP12" s="1585"/>
      <c r="EDQ12" s="1585"/>
      <c r="EDR12" s="1585"/>
      <c r="EDS12" s="1585"/>
      <c r="EDT12" s="1585"/>
      <c r="EDU12" s="1585"/>
      <c r="EDV12" s="1585"/>
      <c r="EDW12" s="1585"/>
      <c r="EDX12" s="1585"/>
      <c r="EDY12" s="1585"/>
      <c r="EDZ12" s="1585"/>
      <c r="EEA12" s="1585"/>
      <c r="EEB12" s="1585"/>
      <c r="EEC12" s="1585"/>
      <c r="EED12" s="1585"/>
      <c r="EEE12" s="1585"/>
      <c r="EEF12" s="1585"/>
      <c r="EEG12" s="1585"/>
      <c r="EEH12" s="1585"/>
      <c r="EEI12" s="1585"/>
      <c r="EEJ12" s="1585"/>
      <c r="EEK12" s="1585"/>
      <c r="EEL12" s="1585"/>
      <c r="EEM12" s="1585"/>
      <c r="EEN12" s="1585"/>
      <c r="EEO12" s="1585"/>
      <c r="EEP12" s="1585"/>
      <c r="EEQ12" s="1585"/>
      <c r="EER12" s="1585"/>
      <c r="EES12" s="1585"/>
      <c r="EET12" s="1585"/>
      <c r="EEU12" s="1585"/>
      <c r="EEV12" s="1585"/>
      <c r="EEW12" s="1585"/>
      <c r="EEX12" s="1585"/>
      <c r="EEY12" s="1585"/>
      <c r="EEZ12" s="1585"/>
      <c r="EFA12" s="1585"/>
      <c r="EFB12" s="1585"/>
      <c r="EFC12" s="1585"/>
      <c r="EFD12" s="1585"/>
      <c r="EFE12" s="1585"/>
      <c r="EFF12" s="1585"/>
      <c r="EFG12" s="1585"/>
      <c r="EFH12" s="1585"/>
      <c r="EFI12" s="1585"/>
      <c r="EFJ12" s="1585"/>
      <c r="EFK12" s="1585"/>
      <c r="EFL12" s="1585"/>
      <c r="EFM12" s="1585"/>
      <c r="EFN12" s="1585"/>
      <c r="EFO12" s="1585"/>
      <c r="EFP12" s="1585"/>
      <c r="EFQ12" s="1585"/>
      <c r="EFR12" s="1585"/>
      <c r="EFS12" s="1585"/>
      <c r="EFT12" s="1585"/>
      <c r="EFU12" s="1585"/>
      <c r="EFV12" s="1585"/>
      <c r="EFW12" s="1585"/>
      <c r="EFX12" s="1585"/>
      <c r="EFY12" s="1585"/>
      <c r="EFZ12" s="1585"/>
      <c r="EGA12" s="1585"/>
      <c r="EGB12" s="1585"/>
      <c r="EGC12" s="1585"/>
      <c r="EGD12" s="1585"/>
      <c r="EGE12" s="1585"/>
      <c r="EGF12" s="1585"/>
      <c r="EGG12" s="1585"/>
      <c r="EGH12" s="1585"/>
      <c r="EGI12" s="1585"/>
      <c r="EGJ12" s="1585"/>
      <c r="EGK12" s="1585"/>
      <c r="EGL12" s="1585"/>
      <c r="EGM12" s="1585"/>
      <c r="EGN12" s="1585"/>
      <c r="EGO12" s="1585"/>
      <c r="EGP12" s="1585"/>
      <c r="EGQ12" s="1585"/>
      <c r="EGR12" s="1585"/>
      <c r="EGS12" s="1585"/>
      <c r="EGT12" s="1585"/>
      <c r="EGU12" s="1585"/>
      <c r="EGV12" s="1585"/>
      <c r="EGW12" s="1585"/>
      <c r="EGX12" s="1585"/>
      <c r="EGY12" s="1585"/>
      <c r="EGZ12" s="1585"/>
      <c r="EHA12" s="1585"/>
      <c r="EHB12" s="1585"/>
      <c r="EHC12" s="1585"/>
      <c r="EHD12" s="1585"/>
      <c r="EHE12" s="1585"/>
      <c r="EHF12" s="1585"/>
      <c r="EHG12" s="1585"/>
      <c r="EHH12" s="1585"/>
      <c r="EHI12" s="1585"/>
      <c r="EHJ12" s="1585"/>
      <c r="EHK12" s="1585"/>
      <c r="EHL12" s="1585"/>
      <c r="EHM12" s="1585"/>
      <c r="EHN12" s="1585"/>
      <c r="EHO12" s="1585"/>
      <c r="EHP12" s="1585"/>
      <c r="EHQ12" s="1585"/>
      <c r="EHR12" s="1585"/>
      <c r="EHS12" s="1585"/>
      <c r="EHT12" s="1585"/>
      <c r="EHU12" s="1585"/>
      <c r="EHV12" s="1585"/>
      <c r="EHW12" s="1585"/>
      <c r="EHX12" s="1585"/>
      <c r="EHY12" s="1585"/>
      <c r="EHZ12" s="1585"/>
      <c r="EIA12" s="1585"/>
      <c r="EIB12" s="1585"/>
      <c r="EIC12" s="1585"/>
      <c r="EID12" s="1585"/>
      <c r="EIE12" s="1585"/>
      <c r="EIF12" s="1585"/>
      <c r="EIG12" s="1585"/>
      <c r="EIH12" s="1585"/>
      <c r="EII12" s="1585"/>
      <c r="EIJ12" s="1585"/>
      <c r="EIK12" s="1585"/>
      <c r="EIL12" s="1585"/>
      <c r="EIM12" s="1585"/>
      <c r="EIN12" s="1585"/>
      <c r="EIO12" s="1585"/>
      <c r="EIP12" s="1585"/>
      <c r="EIQ12" s="1585"/>
      <c r="EIR12" s="1585"/>
      <c r="EIS12" s="1585"/>
      <c r="EIT12" s="1585"/>
      <c r="EIU12" s="1585"/>
      <c r="EIV12" s="1585"/>
      <c r="EIW12" s="1585"/>
      <c r="EIX12" s="1585"/>
      <c r="EIY12" s="1585"/>
      <c r="EIZ12" s="1585"/>
      <c r="EJA12" s="1585"/>
      <c r="EJB12" s="1585"/>
      <c r="EJC12" s="1585"/>
      <c r="EJD12" s="1585"/>
      <c r="EJE12" s="1585"/>
      <c r="EJF12" s="1585"/>
      <c r="EJG12" s="1585"/>
      <c r="EJH12" s="1585"/>
      <c r="EJI12" s="1585"/>
      <c r="EJJ12" s="1585"/>
      <c r="EJK12" s="1585"/>
      <c r="EJL12" s="1585"/>
      <c r="EJM12" s="1585"/>
      <c r="EJN12" s="1585"/>
      <c r="EJO12" s="1585"/>
      <c r="EJP12" s="1585"/>
      <c r="EJQ12" s="1585"/>
      <c r="EJR12" s="1585"/>
      <c r="EJS12" s="1585"/>
      <c r="EJT12" s="1585"/>
      <c r="EJU12" s="1585"/>
      <c r="EJV12" s="1585"/>
      <c r="EJW12" s="1585"/>
      <c r="EJX12" s="1585"/>
      <c r="EJY12" s="1585"/>
      <c r="EJZ12" s="1585"/>
      <c r="EKA12" s="1585"/>
      <c r="EKB12" s="1585"/>
      <c r="EKC12" s="1585"/>
      <c r="EKD12" s="1585"/>
      <c r="EKE12" s="1585"/>
      <c r="EKF12" s="1585"/>
      <c r="EKG12" s="1585"/>
      <c r="EKH12" s="1585"/>
      <c r="EKI12" s="1585"/>
      <c r="EKJ12" s="1585"/>
      <c r="EKK12" s="1585"/>
      <c r="EKL12" s="1585"/>
      <c r="EKM12" s="1585"/>
      <c r="EKN12" s="1585"/>
      <c r="EKO12" s="1585"/>
      <c r="EKP12" s="1585"/>
      <c r="EKQ12" s="1585"/>
      <c r="EKR12" s="1585"/>
      <c r="EKS12" s="1585"/>
      <c r="EKT12" s="1585"/>
      <c r="EKU12" s="1585"/>
      <c r="EKV12" s="1585"/>
      <c r="EKW12" s="1585"/>
      <c r="EKX12" s="1585"/>
      <c r="EKY12" s="1585"/>
      <c r="EKZ12" s="1585"/>
      <c r="ELA12" s="1585"/>
      <c r="ELB12" s="1585"/>
      <c r="ELC12" s="1585"/>
      <c r="ELD12" s="1585"/>
      <c r="ELE12" s="1585"/>
      <c r="ELF12" s="1585"/>
      <c r="ELG12" s="1585"/>
      <c r="ELH12" s="1585"/>
      <c r="ELI12" s="1585"/>
      <c r="ELJ12" s="1585"/>
      <c r="ELK12" s="1585"/>
      <c r="ELL12" s="1585"/>
      <c r="ELM12" s="1585"/>
      <c r="ELN12" s="1585"/>
      <c r="ELO12" s="1585"/>
      <c r="ELP12" s="1585"/>
      <c r="ELQ12" s="1585"/>
      <c r="ELR12" s="1585"/>
      <c r="ELS12" s="1585"/>
      <c r="ELT12" s="1585"/>
      <c r="ELU12" s="1585"/>
      <c r="ELV12" s="1585"/>
      <c r="ELW12" s="1585"/>
      <c r="ELX12" s="1585"/>
      <c r="ELY12" s="1585"/>
      <c r="ELZ12" s="1585"/>
      <c r="EMA12" s="1585"/>
      <c r="EMB12" s="1585"/>
      <c r="EMC12" s="1585"/>
      <c r="EMD12" s="1585"/>
      <c r="EME12" s="1585"/>
      <c r="EMF12" s="1585"/>
      <c r="EMG12" s="1585"/>
      <c r="EMH12" s="1585"/>
      <c r="EMI12" s="1585"/>
      <c r="EMJ12" s="1585"/>
      <c r="EMK12" s="1585"/>
      <c r="EML12" s="1585"/>
      <c r="EMM12" s="1585"/>
      <c r="EMN12" s="1585"/>
      <c r="EMO12" s="1585"/>
      <c r="EMP12" s="1585"/>
      <c r="EMQ12" s="1585"/>
      <c r="EMR12" s="1585"/>
      <c r="EMS12" s="1585"/>
      <c r="EMT12" s="1585"/>
      <c r="EMU12" s="1585"/>
      <c r="EMV12" s="1585"/>
      <c r="EMW12" s="1585"/>
      <c r="EMX12" s="1585"/>
      <c r="EMY12" s="1585"/>
      <c r="EMZ12" s="1585"/>
      <c r="ENA12" s="1585"/>
      <c r="ENB12" s="1585"/>
      <c r="ENC12" s="1585"/>
      <c r="END12" s="1585"/>
      <c r="ENE12" s="1585"/>
      <c r="ENF12" s="1585"/>
      <c r="ENG12" s="1585"/>
      <c r="ENH12" s="1585"/>
      <c r="ENI12" s="1585"/>
      <c r="ENJ12" s="1585"/>
      <c r="ENK12" s="1585"/>
      <c r="ENL12" s="1585"/>
      <c r="ENM12" s="1585"/>
      <c r="ENN12" s="1585"/>
      <c r="ENO12" s="1585"/>
      <c r="ENP12" s="1585"/>
      <c r="ENQ12" s="1585"/>
      <c r="ENR12" s="1585"/>
      <c r="ENS12" s="1585"/>
      <c r="ENT12" s="1585"/>
      <c r="ENU12" s="1585"/>
      <c r="ENV12" s="1585"/>
      <c r="ENW12" s="1585"/>
      <c r="ENX12" s="1585"/>
      <c r="ENY12" s="1585"/>
      <c r="ENZ12" s="1585"/>
      <c r="EOA12" s="1585"/>
      <c r="EOB12" s="1585"/>
      <c r="EOC12" s="1585"/>
      <c r="EOD12" s="1585"/>
      <c r="EOE12" s="1585"/>
      <c r="EOF12" s="1585"/>
      <c r="EOG12" s="1585"/>
      <c r="EOH12" s="1585"/>
      <c r="EOI12" s="1585"/>
      <c r="EOJ12" s="1585"/>
      <c r="EOK12" s="1585"/>
      <c r="EOL12" s="1585"/>
      <c r="EOM12" s="1585"/>
      <c r="EON12" s="1585"/>
      <c r="EOO12" s="1585"/>
      <c r="EOP12" s="1585"/>
      <c r="EOQ12" s="1585"/>
      <c r="EOR12" s="1585"/>
      <c r="EOS12" s="1585"/>
      <c r="EOT12" s="1585"/>
      <c r="EOU12" s="1585"/>
      <c r="EOV12" s="1585"/>
      <c r="EOW12" s="1585"/>
      <c r="EOX12" s="1585"/>
      <c r="EOY12" s="1585"/>
      <c r="EOZ12" s="1585"/>
      <c r="EPA12" s="1585"/>
      <c r="EPB12" s="1585"/>
      <c r="EPC12" s="1585"/>
      <c r="EPD12" s="1585"/>
      <c r="EPE12" s="1585"/>
      <c r="EPF12" s="1585"/>
      <c r="EPG12" s="1585"/>
      <c r="EPH12" s="1585"/>
      <c r="EPI12" s="1585"/>
      <c r="EPJ12" s="1585"/>
      <c r="EPK12" s="1585"/>
      <c r="EPL12" s="1585"/>
      <c r="EPM12" s="1585"/>
      <c r="EPN12" s="1585"/>
      <c r="EPO12" s="1585"/>
      <c r="EPP12" s="1585"/>
      <c r="EPQ12" s="1585"/>
      <c r="EPR12" s="1585"/>
      <c r="EPS12" s="1585"/>
      <c r="EPT12" s="1585"/>
      <c r="EPU12" s="1585"/>
      <c r="EPV12" s="1585"/>
      <c r="EPW12" s="1585"/>
      <c r="EPX12" s="1585"/>
      <c r="EPY12" s="1585"/>
      <c r="EPZ12" s="1585"/>
      <c r="EQA12" s="1585"/>
      <c r="EQB12" s="1585"/>
      <c r="EQC12" s="1585"/>
      <c r="EQD12" s="1585"/>
      <c r="EQE12" s="1585"/>
      <c r="EQF12" s="1585"/>
      <c r="EQG12" s="1585"/>
      <c r="EQH12" s="1585"/>
      <c r="EQI12" s="1585"/>
      <c r="EQJ12" s="1585"/>
      <c r="EQK12" s="1585"/>
      <c r="EQL12" s="1585"/>
      <c r="EQM12" s="1585"/>
      <c r="EQN12" s="1585"/>
      <c r="EQO12" s="1585"/>
      <c r="EQP12" s="1585"/>
      <c r="EQQ12" s="1585"/>
      <c r="EQR12" s="1585"/>
      <c r="EQS12" s="1585"/>
      <c r="EQT12" s="1585"/>
      <c r="EQU12" s="1585"/>
      <c r="EQV12" s="1585"/>
      <c r="EQW12" s="1585"/>
      <c r="EQX12" s="1585"/>
      <c r="EQY12" s="1585"/>
      <c r="EQZ12" s="1585"/>
      <c r="ERA12" s="1585"/>
      <c r="ERB12" s="1585"/>
      <c r="ERC12" s="1585"/>
      <c r="ERD12" s="1585"/>
      <c r="ERE12" s="1585"/>
      <c r="ERF12" s="1585"/>
      <c r="ERG12" s="1585"/>
      <c r="ERH12" s="1585"/>
      <c r="ERI12" s="1585"/>
      <c r="ERJ12" s="1585"/>
      <c r="ERK12" s="1585"/>
      <c r="ERL12" s="1585"/>
      <c r="ERM12" s="1585"/>
      <c r="ERN12" s="1585"/>
      <c r="ERO12" s="1585"/>
      <c r="ERP12" s="1585"/>
      <c r="ERQ12" s="1585"/>
      <c r="ERR12" s="1585"/>
      <c r="ERS12" s="1585"/>
      <c r="ERT12" s="1585"/>
      <c r="ERU12" s="1585"/>
      <c r="ERV12" s="1585"/>
      <c r="ERW12" s="1585"/>
      <c r="ERX12" s="1585"/>
      <c r="ERY12" s="1585"/>
      <c r="ERZ12" s="1585"/>
      <c r="ESA12" s="1585"/>
      <c r="ESB12" s="1585"/>
      <c r="ESC12" s="1585"/>
      <c r="ESD12" s="1585"/>
      <c r="ESE12" s="1585"/>
      <c r="ESF12" s="1585"/>
      <c r="ESG12" s="1585"/>
      <c r="ESH12" s="1585"/>
      <c r="ESI12" s="1585"/>
      <c r="ESJ12" s="1585"/>
      <c r="ESK12" s="1585"/>
      <c r="ESL12" s="1585"/>
      <c r="ESM12" s="1585"/>
      <c r="ESN12" s="1585"/>
      <c r="ESO12" s="1585"/>
      <c r="ESP12" s="1585"/>
      <c r="ESQ12" s="1585"/>
      <c r="ESR12" s="1585"/>
      <c r="ESS12" s="1585"/>
      <c r="EST12" s="1585"/>
      <c r="ESU12" s="1585"/>
      <c r="ESV12" s="1585"/>
      <c r="ESW12" s="1585"/>
      <c r="ESX12" s="1585"/>
      <c r="ESY12" s="1585"/>
      <c r="ESZ12" s="1585"/>
      <c r="ETA12" s="1585"/>
      <c r="ETB12" s="1585"/>
      <c r="ETC12" s="1585"/>
      <c r="ETD12" s="1585"/>
      <c r="ETE12" s="1585"/>
      <c r="ETF12" s="1585"/>
      <c r="ETG12" s="1585"/>
      <c r="ETH12" s="1585"/>
      <c r="ETI12" s="1585"/>
      <c r="ETJ12" s="1585"/>
      <c r="ETK12" s="1585"/>
      <c r="ETL12" s="1585"/>
      <c r="ETM12" s="1585"/>
      <c r="ETN12" s="1585"/>
      <c r="ETO12" s="1585"/>
      <c r="ETP12" s="1585"/>
      <c r="ETQ12" s="1585"/>
      <c r="ETR12" s="1585"/>
      <c r="ETS12" s="1585"/>
      <c r="ETT12" s="1585"/>
      <c r="ETU12" s="1585"/>
      <c r="ETV12" s="1585"/>
      <c r="ETW12" s="1585"/>
      <c r="ETX12" s="1585"/>
      <c r="ETY12" s="1585"/>
      <c r="ETZ12" s="1585"/>
      <c r="EUA12" s="1585"/>
      <c r="EUB12" s="1585"/>
      <c r="EUC12" s="1585"/>
      <c r="EUD12" s="1585"/>
      <c r="EUE12" s="1585"/>
      <c r="EUF12" s="1585"/>
      <c r="EUG12" s="1585"/>
      <c r="EUH12" s="1585"/>
      <c r="EUI12" s="1585"/>
      <c r="EUJ12" s="1585"/>
      <c r="EUK12" s="1585"/>
      <c r="EUL12" s="1585"/>
      <c r="EUM12" s="1585"/>
      <c r="EUN12" s="1585"/>
      <c r="EUO12" s="1585"/>
      <c r="EUP12" s="1585"/>
      <c r="EUQ12" s="1585"/>
      <c r="EUR12" s="1585"/>
      <c r="EUS12" s="1585"/>
      <c r="EUT12" s="1585"/>
      <c r="EUU12" s="1585"/>
      <c r="EUV12" s="1585"/>
      <c r="EUW12" s="1585"/>
      <c r="EUX12" s="1585"/>
      <c r="EUY12" s="1585"/>
      <c r="EUZ12" s="1585"/>
      <c r="EVA12" s="1585"/>
      <c r="EVB12" s="1585"/>
      <c r="EVC12" s="1585"/>
      <c r="EVD12" s="1585"/>
      <c r="EVE12" s="1585"/>
      <c r="EVF12" s="1585"/>
      <c r="EVG12" s="1585"/>
      <c r="EVH12" s="1585"/>
      <c r="EVI12" s="1585"/>
      <c r="EVJ12" s="1585"/>
      <c r="EVK12" s="1585"/>
      <c r="EVL12" s="1585"/>
      <c r="EVM12" s="1585"/>
      <c r="EVN12" s="1585"/>
      <c r="EVO12" s="1585"/>
      <c r="EVP12" s="1585"/>
      <c r="EVQ12" s="1585"/>
      <c r="EVR12" s="1585"/>
      <c r="EVS12" s="1585"/>
      <c r="EVT12" s="1585"/>
      <c r="EVU12" s="1585"/>
      <c r="EVV12" s="1585"/>
      <c r="EVW12" s="1585"/>
      <c r="EVX12" s="1585"/>
      <c r="EVY12" s="1585"/>
      <c r="EVZ12" s="1585"/>
      <c r="EWA12" s="1585"/>
      <c r="EWB12" s="1585"/>
      <c r="EWC12" s="1585"/>
      <c r="EWD12" s="1585"/>
      <c r="EWE12" s="1585"/>
      <c r="EWF12" s="1585"/>
      <c r="EWG12" s="1585"/>
      <c r="EWH12" s="1585"/>
      <c r="EWI12" s="1585"/>
      <c r="EWJ12" s="1585"/>
      <c r="EWK12" s="1585"/>
      <c r="EWL12" s="1585"/>
      <c r="EWM12" s="1585"/>
      <c r="EWN12" s="1585"/>
      <c r="EWO12" s="1585"/>
      <c r="EWP12" s="1585"/>
      <c r="EWQ12" s="1585"/>
      <c r="EWR12" s="1585"/>
      <c r="EWS12" s="1585"/>
      <c r="EWT12" s="1585"/>
      <c r="EWU12" s="1585"/>
      <c r="EWV12" s="1585"/>
      <c r="EWW12" s="1585"/>
      <c r="EWX12" s="1585"/>
      <c r="EWY12" s="1585"/>
      <c r="EWZ12" s="1585"/>
      <c r="EXA12" s="1585"/>
      <c r="EXB12" s="1585"/>
      <c r="EXC12" s="1585"/>
      <c r="EXD12" s="1585"/>
      <c r="EXE12" s="1585"/>
      <c r="EXF12" s="1585"/>
      <c r="EXG12" s="1585"/>
      <c r="EXH12" s="1585"/>
      <c r="EXI12" s="1585"/>
      <c r="EXJ12" s="1585"/>
      <c r="EXK12" s="1585"/>
      <c r="EXL12" s="1585"/>
      <c r="EXM12" s="1585"/>
      <c r="EXN12" s="1585"/>
      <c r="EXO12" s="1585"/>
      <c r="EXP12" s="1585"/>
      <c r="EXQ12" s="1585"/>
      <c r="EXR12" s="1585"/>
      <c r="EXS12" s="1585"/>
      <c r="EXT12" s="1585"/>
      <c r="EXU12" s="1585"/>
      <c r="EXV12" s="1585"/>
      <c r="EXW12" s="1585"/>
      <c r="EXX12" s="1585"/>
      <c r="EXY12" s="1585"/>
      <c r="EXZ12" s="1585"/>
      <c r="EYA12" s="1585"/>
      <c r="EYB12" s="1585"/>
      <c r="EYC12" s="1585"/>
      <c r="EYD12" s="1585"/>
      <c r="EYE12" s="1585"/>
      <c r="EYF12" s="1585"/>
      <c r="EYG12" s="1585"/>
      <c r="EYH12" s="1585"/>
      <c r="EYI12" s="1585"/>
      <c r="EYJ12" s="1585"/>
      <c r="EYK12" s="1585"/>
      <c r="EYL12" s="1585"/>
      <c r="EYM12" s="1585"/>
      <c r="EYN12" s="1585"/>
      <c r="EYO12" s="1585"/>
      <c r="EYP12" s="1585"/>
      <c r="EYQ12" s="1585"/>
      <c r="EYR12" s="1585"/>
      <c r="EYS12" s="1585"/>
      <c r="EYT12" s="1585"/>
      <c r="EYU12" s="1585"/>
      <c r="EYV12" s="1585"/>
      <c r="EYW12" s="1585"/>
      <c r="EYX12" s="1585"/>
      <c r="EYY12" s="1585"/>
      <c r="EYZ12" s="1585"/>
      <c r="EZA12" s="1585"/>
      <c r="EZB12" s="1585"/>
      <c r="EZC12" s="1585"/>
      <c r="EZD12" s="1585"/>
      <c r="EZE12" s="1585"/>
      <c r="EZF12" s="1585"/>
      <c r="EZG12" s="1585"/>
      <c r="EZH12" s="1585"/>
      <c r="EZI12" s="1585"/>
      <c r="EZJ12" s="1585"/>
      <c r="EZK12" s="1585"/>
      <c r="EZL12" s="1585"/>
      <c r="EZM12" s="1585"/>
      <c r="EZN12" s="1585"/>
      <c r="EZO12" s="1585"/>
      <c r="EZP12" s="1585"/>
      <c r="EZQ12" s="1585"/>
      <c r="EZR12" s="1585"/>
      <c r="EZS12" s="1585"/>
      <c r="EZT12" s="1585"/>
      <c r="EZU12" s="1585"/>
      <c r="EZV12" s="1585"/>
      <c r="EZW12" s="1585"/>
      <c r="EZX12" s="1585"/>
      <c r="EZY12" s="1585"/>
      <c r="EZZ12" s="1585"/>
      <c r="FAA12" s="1585"/>
      <c r="FAB12" s="1585"/>
      <c r="FAC12" s="1585"/>
      <c r="FAD12" s="1585"/>
      <c r="FAE12" s="1585"/>
      <c r="FAF12" s="1585"/>
      <c r="FAG12" s="1585"/>
      <c r="FAH12" s="1585"/>
      <c r="FAI12" s="1585"/>
      <c r="FAJ12" s="1585"/>
      <c r="FAK12" s="1585"/>
      <c r="FAL12" s="1585"/>
      <c r="FAM12" s="1585"/>
      <c r="FAN12" s="1585"/>
      <c r="FAO12" s="1585"/>
      <c r="FAP12" s="1585"/>
      <c r="FAQ12" s="1585"/>
      <c r="FAR12" s="1585"/>
      <c r="FAS12" s="1585"/>
      <c r="FAT12" s="1585"/>
      <c r="FAU12" s="1585"/>
      <c r="FAV12" s="1585"/>
      <c r="FAW12" s="1585"/>
      <c r="FAX12" s="1585"/>
      <c r="FAY12" s="1585"/>
      <c r="FAZ12" s="1585"/>
      <c r="FBA12" s="1585"/>
      <c r="FBB12" s="1585"/>
      <c r="FBC12" s="1585"/>
      <c r="FBD12" s="1585"/>
      <c r="FBE12" s="1585"/>
      <c r="FBF12" s="1585"/>
      <c r="FBG12" s="1585"/>
      <c r="FBH12" s="1585"/>
      <c r="FBI12" s="1585"/>
      <c r="FBJ12" s="1585"/>
      <c r="FBK12" s="1585"/>
      <c r="FBL12" s="1585"/>
      <c r="FBM12" s="1585"/>
      <c r="FBN12" s="1585"/>
      <c r="FBO12" s="1585"/>
      <c r="FBP12" s="1585"/>
      <c r="FBQ12" s="1585"/>
      <c r="FBR12" s="1585"/>
      <c r="FBS12" s="1585"/>
      <c r="FBT12" s="1585"/>
      <c r="FBU12" s="1585"/>
      <c r="FBV12" s="1585"/>
      <c r="FBW12" s="1585"/>
      <c r="FBX12" s="1585"/>
      <c r="FBY12" s="1585"/>
      <c r="FBZ12" s="1585"/>
      <c r="FCA12" s="1585"/>
      <c r="FCB12" s="1585"/>
      <c r="FCC12" s="1585"/>
      <c r="FCD12" s="1585"/>
      <c r="FCE12" s="1585"/>
      <c r="FCF12" s="1585"/>
      <c r="FCG12" s="1585"/>
      <c r="FCH12" s="1585"/>
      <c r="FCI12" s="1585"/>
      <c r="FCJ12" s="1585"/>
      <c r="FCK12" s="1585"/>
      <c r="FCL12" s="1585"/>
      <c r="FCM12" s="1585"/>
      <c r="FCN12" s="1585"/>
      <c r="FCO12" s="1585"/>
      <c r="FCP12" s="1585"/>
      <c r="FCQ12" s="1585"/>
      <c r="FCR12" s="1585"/>
      <c r="FCS12" s="1585"/>
      <c r="FCT12" s="1585"/>
      <c r="FCU12" s="1585"/>
      <c r="FCV12" s="1585"/>
      <c r="FCW12" s="1585"/>
      <c r="FCX12" s="1585"/>
      <c r="FCY12" s="1585"/>
      <c r="FCZ12" s="1585"/>
      <c r="FDA12" s="1585"/>
      <c r="FDB12" s="1585"/>
      <c r="FDC12" s="1585"/>
      <c r="FDD12" s="1585"/>
      <c r="FDE12" s="1585"/>
      <c r="FDF12" s="1585"/>
      <c r="FDG12" s="1585"/>
      <c r="FDH12" s="1585"/>
      <c r="FDI12" s="1585"/>
      <c r="FDJ12" s="1585"/>
      <c r="FDK12" s="1585"/>
      <c r="FDL12" s="1585"/>
      <c r="FDM12" s="1585"/>
      <c r="FDN12" s="1585"/>
      <c r="FDO12" s="1585"/>
      <c r="FDP12" s="1585"/>
      <c r="FDQ12" s="1585"/>
      <c r="FDR12" s="1585"/>
      <c r="FDS12" s="1585"/>
      <c r="FDT12" s="1585"/>
      <c r="FDU12" s="1585"/>
      <c r="FDV12" s="1585"/>
      <c r="FDW12" s="1585"/>
      <c r="FDX12" s="1585"/>
      <c r="FDY12" s="1585"/>
      <c r="FDZ12" s="1585"/>
      <c r="FEA12" s="1585"/>
      <c r="FEB12" s="1585"/>
      <c r="FEC12" s="1585"/>
      <c r="FED12" s="1585"/>
      <c r="FEE12" s="1585"/>
      <c r="FEF12" s="1585"/>
      <c r="FEG12" s="1585"/>
      <c r="FEH12" s="1585"/>
      <c r="FEI12" s="1585"/>
      <c r="FEJ12" s="1585"/>
      <c r="FEK12" s="1585"/>
      <c r="FEL12" s="1585"/>
      <c r="FEM12" s="1585"/>
      <c r="FEN12" s="1585"/>
      <c r="FEO12" s="1585"/>
      <c r="FEP12" s="1585"/>
      <c r="FEQ12" s="1585"/>
      <c r="FER12" s="1585"/>
      <c r="FES12" s="1585"/>
      <c r="FET12" s="1585"/>
      <c r="FEU12" s="1585"/>
      <c r="FEV12" s="1585"/>
      <c r="FEW12" s="1585"/>
      <c r="FEX12" s="1585"/>
      <c r="FEY12" s="1585"/>
      <c r="FEZ12" s="1585"/>
      <c r="FFA12" s="1585"/>
      <c r="FFB12" s="1585"/>
      <c r="FFC12" s="1585"/>
      <c r="FFD12" s="1585"/>
      <c r="FFE12" s="1585"/>
      <c r="FFF12" s="1585"/>
      <c r="FFG12" s="1585"/>
      <c r="FFH12" s="1585"/>
      <c r="FFI12" s="1585"/>
      <c r="FFJ12" s="1585"/>
      <c r="FFK12" s="1585"/>
      <c r="FFL12" s="1585"/>
      <c r="FFM12" s="1585"/>
      <c r="FFN12" s="1585"/>
      <c r="FFO12" s="1585"/>
      <c r="FFP12" s="1585"/>
      <c r="FFQ12" s="1585"/>
      <c r="FFR12" s="1585"/>
      <c r="FFS12" s="1585"/>
      <c r="FFT12" s="1585"/>
      <c r="FFU12" s="1585"/>
      <c r="FFV12" s="1585"/>
      <c r="FFW12" s="1585"/>
      <c r="FFX12" s="1585"/>
      <c r="FFY12" s="1585"/>
      <c r="FFZ12" s="1585"/>
      <c r="FGA12" s="1585"/>
      <c r="FGB12" s="1585"/>
      <c r="FGC12" s="1585"/>
      <c r="FGD12" s="1585"/>
      <c r="FGE12" s="1585"/>
      <c r="FGF12" s="1585"/>
      <c r="FGG12" s="1585"/>
      <c r="FGH12" s="1585"/>
      <c r="FGI12" s="1585"/>
      <c r="FGJ12" s="1585"/>
      <c r="FGK12" s="1585"/>
      <c r="FGL12" s="1585"/>
      <c r="FGM12" s="1585"/>
      <c r="FGN12" s="1585"/>
      <c r="FGO12" s="1585"/>
      <c r="FGP12" s="1585"/>
      <c r="FGQ12" s="1585"/>
      <c r="FGR12" s="1585"/>
      <c r="FGS12" s="1585"/>
      <c r="FGT12" s="1585"/>
      <c r="FGU12" s="1585"/>
      <c r="FGV12" s="1585"/>
      <c r="FGW12" s="1585"/>
      <c r="FGX12" s="1585"/>
      <c r="FGY12" s="1585"/>
      <c r="FGZ12" s="1585"/>
      <c r="FHA12" s="1585"/>
      <c r="FHB12" s="1585"/>
      <c r="FHC12" s="1585"/>
      <c r="FHD12" s="1585"/>
      <c r="FHE12" s="1585"/>
      <c r="FHF12" s="1585"/>
      <c r="FHG12" s="1585"/>
      <c r="FHH12" s="1585"/>
      <c r="FHI12" s="1585"/>
      <c r="FHJ12" s="1585"/>
      <c r="FHK12" s="1585"/>
      <c r="FHL12" s="1585"/>
      <c r="FHM12" s="1585"/>
      <c r="FHN12" s="1585"/>
      <c r="FHO12" s="1585"/>
      <c r="FHP12" s="1585"/>
      <c r="FHQ12" s="1585"/>
      <c r="FHR12" s="1585"/>
      <c r="FHS12" s="1585"/>
      <c r="FHT12" s="1585"/>
      <c r="FHU12" s="1585"/>
      <c r="FHV12" s="1585"/>
      <c r="FHW12" s="1585"/>
      <c r="FHX12" s="1585"/>
      <c r="FHY12" s="1585"/>
      <c r="FHZ12" s="1585"/>
      <c r="FIA12" s="1585"/>
      <c r="FIB12" s="1585"/>
      <c r="FIC12" s="1585"/>
      <c r="FID12" s="1585"/>
      <c r="FIE12" s="1585"/>
      <c r="FIF12" s="1585"/>
      <c r="FIG12" s="1585"/>
      <c r="FIH12" s="1585"/>
      <c r="FII12" s="1585"/>
      <c r="FIJ12" s="1585"/>
      <c r="FIK12" s="1585"/>
      <c r="FIL12" s="1585"/>
      <c r="FIM12" s="1585"/>
      <c r="FIN12" s="1585"/>
      <c r="FIO12" s="1585"/>
      <c r="FIP12" s="1585"/>
      <c r="FIQ12" s="1585"/>
      <c r="FIR12" s="1585"/>
      <c r="FIS12" s="1585"/>
      <c r="FIT12" s="1585"/>
      <c r="FIU12" s="1585"/>
      <c r="FIV12" s="1585"/>
      <c r="FIW12" s="1585"/>
      <c r="FIX12" s="1585"/>
      <c r="FIY12" s="1585"/>
      <c r="FIZ12" s="1585"/>
      <c r="FJA12" s="1585"/>
      <c r="FJB12" s="1585"/>
      <c r="FJC12" s="1585"/>
      <c r="FJD12" s="1585"/>
      <c r="FJE12" s="1585"/>
      <c r="FJF12" s="1585"/>
      <c r="FJG12" s="1585"/>
      <c r="FJH12" s="1585"/>
      <c r="FJI12" s="1585"/>
      <c r="FJJ12" s="1585"/>
      <c r="FJK12" s="1585"/>
      <c r="FJL12" s="1585"/>
      <c r="FJM12" s="1585"/>
      <c r="FJN12" s="1585"/>
      <c r="FJO12" s="1585"/>
      <c r="FJP12" s="1585"/>
      <c r="FJQ12" s="1585"/>
      <c r="FJR12" s="1585"/>
      <c r="FJS12" s="1585"/>
      <c r="FJT12" s="1585"/>
      <c r="FJU12" s="1585"/>
      <c r="FJV12" s="1585"/>
      <c r="FJW12" s="1585"/>
      <c r="FJX12" s="1585"/>
      <c r="FJY12" s="1585"/>
      <c r="FJZ12" s="1585"/>
      <c r="FKA12" s="1585"/>
      <c r="FKB12" s="1585"/>
      <c r="FKC12" s="1585"/>
      <c r="FKD12" s="1585"/>
      <c r="FKE12" s="1585"/>
      <c r="FKF12" s="1585"/>
      <c r="FKG12" s="1585"/>
      <c r="FKH12" s="1585"/>
      <c r="FKI12" s="1585"/>
      <c r="FKJ12" s="1585"/>
      <c r="FKK12" s="1585"/>
      <c r="FKL12" s="1585"/>
      <c r="FKM12" s="1585"/>
      <c r="FKN12" s="1585"/>
      <c r="FKO12" s="1585"/>
      <c r="FKP12" s="1585"/>
      <c r="FKQ12" s="1585"/>
      <c r="FKR12" s="1585"/>
      <c r="FKS12" s="1585"/>
      <c r="FKT12" s="1585"/>
      <c r="FKU12" s="1585"/>
      <c r="FKV12" s="1585"/>
      <c r="FKW12" s="1585"/>
      <c r="FKX12" s="1585"/>
      <c r="FKY12" s="1585"/>
      <c r="FKZ12" s="1585"/>
      <c r="FLA12" s="1585"/>
      <c r="FLB12" s="1585"/>
      <c r="FLC12" s="1585"/>
      <c r="FLD12" s="1585"/>
      <c r="FLE12" s="1585"/>
      <c r="FLF12" s="1585"/>
      <c r="FLG12" s="1585"/>
      <c r="FLH12" s="1585"/>
      <c r="FLI12" s="1585"/>
      <c r="FLJ12" s="1585"/>
      <c r="FLK12" s="1585"/>
      <c r="FLL12" s="1585"/>
      <c r="FLM12" s="1585"/>
      <c r="FLN12" s="1585"/>
      <c r="FLO12" s="1585"/>
      <c r="FLP12" s="1585"/>
      <c r="FLQ12" s="1585"/>
      <c r="FLR12" s="1585"/>
      <c r="FLS12" s="1585"/>
      <c r="FLT12" s="1585"/>
      <c r="FLU12" s="1585"/>
      <c r="FLV12" s="1585"/>
      <c r="FLW12" s="1585"/>
      <c r="FLX12" s="1585"/>
      <c r="FLY12" s="1585"/>
      <c r="FLZ12" s="1585"/>
      <c r="FMA12" s="1585"/>
      <c r="FMB12" s="1585"/>
      <c r="FMC12" s="1585"/>
      <c r="FMD12" s="1585"/>
      <c r="FME12" s="1585"/>
      <c r="FMF12" s="1585"/>
      <c r="FMG12" s="1585"/>
      <c r="FMH12" s="1585"/>
      <c r="FMI12" s="1585"/>
      <c r="FMJ12" s="1585"/>
      <c r="FMK12" s="1585"/>
      <c r="FML12" s="1585"/>
      <c r="FMM12" s="1585"/>
      <c r="FMN12" s="1585"/>
      <c r="FMO12" s="1585"/>
      <c r="FMP12" s="1585"/>
      <c r="FMQ12" s="1585"/>
      <c r="FMR12" s="1585"/>
      <c r="FMS12" s="1585"/>
      <c r="FMT12" s="1585"/>
      <c r="FMU12" s="1585"/>
      <c r="FMV12" s="1585"/>
      <c r="FMW12" s="1585"/>
      <c r="FMX12" s="1585"/>
      <c r="FMY12" s="1585"/>
      <c r="FMZ12" s="1585"/>
      <c r="FNA12" s="1585"/>
      <c r="FNB12" s="1585"/>
      <c r="FNC12" s="1585"/>
      <c r="FND12" s="1585"/>
      <c r="FNE12" s="1585"/>
      <c r="FNF12" s="1585"/>
      <c r="FNG12" s="1585"/>
      <c r="FNH12" s="1585"/>
      <c r="FNI12" s="1585"/>
      <c r="FNJ12" s="1585"/>
      <c r="FNK12" s="1585"/>
      <c r="FNL12" s="1585"/>
      <c r="FNM12" s="1585"/>
      <c r="FNN12" s="1585"/>
      <c r="FNO12" s="1585"/>
      <c r="FNP12" s="1585"/>
      <c r="FNQ12" s="1585"/>
      <c r="FNR12" s="1585"/>
      <c r="FNS12" s="1585"/>
      <c r="FNT12" s="1585"/>
      <c r="FNU12" s="1585"/>
      <c r="FNV12" s="1585"/>
      <c r="FNW12" s="1585"/>
      <c r="FNX12" s="1585"/>
      <c r="FNY12" s="1585"/>
      <c r="FNZ12" s="1585"/>
      <c r="FOA12" s="1585"/>
      <c r="FOB12" s="1585"/>
      <c r="FOC12" s="1585"/>
      <c r="FOD12" s="1585"/>
      <c r="FOE12" s="1585"/>
      <c r="FOF12" s="1585"/>
      <c r="FOG12" s="1585"/>
      <c r="FOH12" s="1585"/>
      <c r="FOI12" s="1585"/>
      <c r="FOJ12" s="1585"/>
      <c r="FOK12" s="1585"/>
      <c r="FOL12" s="1585"/>
      <c r="FOM12" s="1585"/>
      <c r="FON12" s="1585"/>
      <c r="FOO12" s="1585"/>
      <c r="FOP12" s="1585"/>
      <c r="FOQ12" s="1585"/>
      <c r="FOR12" s="1585"/>
      <c r="FOS12" s="1585"/>
      <c r="FOT12" s="1585"/>
      <c r="FOU12" s="1585"/>
      <c r="FOV12" s="1585"/>
      <c r="FOW12" s="1585"/>
      <c r="FOX12" s="1585"/>
      <c r="FOY12" s="1585"/>
      <c r="FOZ12" s="1585"/>
      <c r="FPA12" s="1585"/>
      <c r="FPB12" s="1585"/>
      <c r="FPC12" s="1585"/>
      <c r="FPD12" s="1585"/>
      <c r="FPE12" s="1585"/>
      <c r="FPF12" s="1585"/>
      <c r="FPG12" s="1585"/>
      <c r="FPH12" s="1585"/>
      <c r="FPI12" s="1585"/>
      <c r="FPJ12" s="1585"/>
      <c r="FPK12" s="1585"/>
      <c r="FPL12" s="1585"/>
      <c r="FPM12" s="1585"/>
      <c r="FPN12" s="1585"/>
      <c r="FPO12" s="1585"/>
      <c r="FPP12" s="1585"/>
      <c r="FPQ12" s="1585"/>
      <c r="FPR12" s="1585"/>
      <c r="FPS12" s="1585"/>
      <c r="FPT12" s="1585"/>
      <c r="FPU12" s="1585"/>
      <c r="FPV12" s="1585"/>
      <c r="FPW12" s="1585"/>
      <c r="FPX12" s="1585"/>
      <c r="FPY12" s="1585"/>
      <c r="FPZ12" s="1585"/>
      <c r="FQA12" s="1585"/>
      <c r="FQB12" s="1585"/>
      <c r="FQC12" s="1585"/>
      <c r="FQD12" s="1585"/>
      <c r="FQE12" s="1585"/>
      <c r="FQF12" s="1585"/>
      <c r="FQG12" s="1585"/>
      <c r="FQH12" s="1585"/>
      <c r="FQI12" s="1585"/>
      <c r="FQJ12" s="1585"/>
      <c r="FQK12" s="1585"/>
      <c r="FQL12" s="1585"/>
      <c r="FQM12" s="1585"/>
      <c r="FQN12" s="1585"/>
      <c r="FQO12" s="1585"/>
      <c r="FQP12" s="1585"/>
      <c r="FQQ12" s="1585"/>
      <c r="FQR12" s="1585"/>
      <c r="FQS12" s="1585"/>
      <c r="FQT12" s="1585"/>
      <c r="FQU12" s="1585"/>
      <c r="FQV12" s="1585"/>
      <c r="FQW12" s="1585"/>
      <c r="FQX12" s="1585"/>
      <c r="FQY12" s="1585"/>
      <c r="FQZ12" s="1585"/>
      <c r="FRA12" s="1585"/>
      <c r="FRB12" s="1585"/>
      <c r="FRC12" s="1585"/>
      <c r="FRD12" s="1585"/>
      <c r="FRE12" s="1585"/>
      <c r="FRF12" s="1585"/>
      <c r="FRG12" s="1585"/>
      <c r="FRH12" s="1585"/>
      <c r="FRI12" s="1585"/>
      <c r="FRJ12" s="1585"/>
      <c r="FRK12" s="1585"/>
      <c r="FRL12" s="1585"/>
      <c r="FRM12" s="1585"/>
      <c r="FRN12" s="1585"/>
      <c r="FRO12" s="1585"/>
      <c r="FRP12" s="1585"/>
      <c r="FRQ12" s="1585"/>
      <c r="FRR12" s="1585"/>
      <c r="FRS12" s="1585"/>
      <c r="FRT12" s="1585"/>
      <c r="FRU12" s="1585"/>
      <c r="FRV12" s="1585"/>
      <c r="FRW12" s="1585"/>
      <c r="FRX12" s="1585"/>
      <c r="FRY12" s="1585"/>
      <c r="FRZ12" s="1585"/>
      <c r="FSA12" s="1585"/>
      <c r="FSB12" s="1585"/>
      <c r="FSC12" s="1585"/>
      <c r="FSD12" s="1585"/>
      <c r="FSE12" s="1585"/>
      <c r="FSF12" s="1585"/>
      <c r="FSG12" s="1585"/>
      <c r="FSH12" s="1585"/>
      <c r="FSI12" s="1585"/>
      <c r="FSJ12" s="1585"/>
      <c r="FSK12" s="1585"/>
      <c r="FSL12" s="1585"/>
      <c r="FSM12" s="1585"/>
      <c r="FSN12" s="1585"/>
      <c r="FSO12" s="1585"/>
      <c r="FSP12" s="1585"/>
      <c r="FSQ12" s="1585"/>
      <c r="FSR12" s="1585"/>
      <c r="FSS12" s="1585"/>
      <c r="FST12" s="1585"/>
      <c r="FSU12" s="1585"/>
      <c r="FSV12" s="1585"/>
      <c r="FSW12" s="1585"/>
      <c r="FSX12" s="1585"/>
      <c r="FSY12" s="1585"/>
      <c r="FSZ12" s="1585"/>
      <c r="FTA12" s="1585"/>
      <c r="FTB12" s="1585"/>
      <c r="FTC12" s="1585"/>
      <c r="FTD12" s="1585"/>
      <c r="FTE12" s="1585"/>
      <c r="FTF12" s="1585"/>
      <c r="FTG12" s="1585"/>
      <c r="FTH12" s="1585"/>
      <c r="FTI12" s="1585"/>
      <c r="FTJ12" s="1585"/>
      <c r="FTK12" s="1585"/>
      <c r="FTL12" s="1585"/>
      <c r="FTM12" s="1585"/>
      <c r="FTN12" s="1585"/>
      <c r="FTO12" s="1585"/>
      <c r="FTP12" s="1585"/>
      <c r="FTQ12" s="1585"/>
      <c r="FTR12" s="1585"/>
      <c r="FTS12" s="1585"/>
      <c r="FTT12" s="1585"/>
      <c r="FTU12" s="1585"/>
      <c r="FTV12" s="1585"/>
      <c r="FTW12" s="1585"/>
      <c r="FTX12" s="1585"/>
      <c r="FTY12" s="1585"/>
      <c r="FTZ12" s="1585"/>
      <c r="FUA12" s="1585"/>
      <c r="FUB12" s="1585"/>
      <c r="FUC12" s="1585"/>
      <c r="FUD12" s="1585"/>
      <c r="FUE12" s="1585"/>
      <c r="FUF12" s="1585"/>
      <c r="FUG12" s="1585"/>
      <c r="FUH12" s="1585"/>
      <c r="FUI12" s="1585"/>
      <c r="FUJ12" s="1585"/>
      <c r="FUK12" s="1585"/>
      <c r="FUL12" s="1585"/>
      <c r="FUM12" s="1585"/>
      <c r="FUN12" s="1585"/>
      <c r="FUO12" s="1585"/>
      <c r="FUP12" s="1585"/>
      <c r="FUQ12" s="1585"/>
      <c r="FUR12" s="1585"/>
      <c r="FUS12" s="1585"/>
      <c r="FUT12" s="1585"/>
      <c r="FUU12" s="1585"/>
      <c r="FUV12" s="1585"/>
      <c r="FUW12" s="1585"/>
      <c r="FUX12" s="1585"/>
      <c r="FUY12" s="1585"/>
      <c r="FUZ12" s="1585"/>
      <c r="FVA12" s="1585"/>
      <c r="FVB12" s="1585"/>
      <c r="FVC12" s="1585"/>
      <c r="FVD12" s="1585"/>
      <c r="FVE12" s="1585"/>
      <c r="FVF12" s="1585"/>
      <c r="FVG12" s="1585"/>
      <c r="FVH12" s="1585"/>
      <c r="FVI12" s="1585"/>
      <c r="FVJ12" s="1585"/>
      <c r="FVK12" s="1585"/>
      <c r="FVL12" s="1585"/>
      <c r="FVM12" s="1585"/>
      <c r="FVN12" s="1585"/>
      <c r="FVO12" s="1585"/>
      <c r="FVP12" s="1585"/>
      <c r="FVQ12" s="1585"/>
      <c r="FVR12" s="1585"/>
      <c r="FVS12" s="1585"/>
      <c r="FVT12" s="1585"/>
      <c r="FVU12" s="1585"/>
      <c r="FVV12" s="1585"/>
      <c r="FVW12" s="1585"/>
      <c r="FVX12" s="1585"/>
      <c r="FVY12" s="1585"/>
      <c r="FVZ12" s="1585"/>
      <c r="FWA12" s="1585"/>
      <c r="FWB12" s="1585"/>
      <c r="FWC12" s="1585"/>
      <c r="FWD12" s="1585"/>
      <c r="FWE12" s="1585"/>
      <c r="FWF12" s="1585"/>
      <c r="FWG12" s="1585"/>
      <c r="FWH12" s="1585"/>
      <c r="FWI12" s="1585"/>
      <c r="FWJ12" s="1585"/>
      <c r="FWK12" s="1585"/>
      <c r="FWL12" s="1585"/>
      <c r="FWM12" s="1585"/>
      <c r="FWN12" s="1585"/>
      <c r="FWO12" s="1585"/>
      <c r="FWP12" s="1585"/>
      <c r="FWQ12" s="1585"/>
      <c r="FWR12" s="1585"/>
      <c r="FWS12" s="1585"/>
      <c r="FWT12" s="1585"/>
      <c r="FWU12" s="1585"/>
      <c r="FWV12" s="1585"/>
      <c r="FWW12" s="1585"/>
      <c r="FWX12" s="1585"/>
      <c r="FWY12" s="1585"/>
      <c r="FWZ12" s="1585"/>
      <c r="FXA12" s="1585"/>
      <c r="FXB12" s="1585"/>
      <c r="FXC12" s="1585"/>
      <c r="FXD12" s="1585"/>
      <c r="FXE12" s="1585"/>
      <c r="FXF12" s="1585"/>
      <c r="FXG12" s="1585"/>
      <c r="FXH12" s="1585"/>
      <c r="FXI12" s="1585"/>
      <c r="FXJ12" s="1585"/>
      <c r="FXK12" s="1585"/>
      <c r="FXL12" s="1585"/>
      <c r="FXM12" s="1585"/>
      <c r="FXN12" s="1585"/>
      <c r="FXO12" s="1585"/>
      <c r="FXP12" s="1585"/>
      <c r="FXQ12" s="1585"/>
      <c r="FXR12" s="1585"/>
      <c r="FXS12" s="1585"/>
      <c r="FXT12" s="1585"/>
      <c r="FXU12" s="1585"/>
      <c r="FXV12" s="1585"/>
      <c r="FXW12" s="1585"/>
      <c r="FXX12" s="1585"/>
      <c r="FXY12" s="1585"/>
      <c r="FXZ12" s="1585"/>
      <c r="FYA12" s="1585"/>
      <c r="FYB12" s="1585"/>
      <c r="FYC12" s="1585"/>
      <c r="FYD12" s="1585"/>
      <c r="FYE12" s="1585"/>
      <c r="FYF12" s="1585"/>
      <c r="FYG12" s="1585"/>
      <c r="FYH12" s="1585"/>
      <c r="FYI12" s="1585"/>
      <c r="FYJ12" s="1585"/>
      <c r="FYK12" s="1585"/>
      <c r="FYL12" s="1585"/>
      <c r="FYM12" s="1585"/>
      <c r="FYN12" s="1585"/>
      <c r="FYO12" s="1585"/>
      <c r="FYP12" s="1585"/>
      <c r="FYQ12" s="1585"/>
      <c r="FYR12" s="1585"/>
      <c r="FYS12" s="1585"/>
      <c r="FYT12" s="1585"/>
      <c r="FYU12" s="1585"/>
      <c r="FYV12" s="1585"/>
      <c r="FYW12" s="1585"/>
      <c r="FYX12" s="1585"/>
      <c r="FYY12" s="1585"/>
      <c r="FYZ12" s="1585"/>
      <c r="FZA12" s="1585"/>
      <c r="FZB12" s="1585"/>
      <c r="FZC12" s="1585"/>
      <c r="FZD12" s="1585"/>
      <c r="FZE12" s="1585"/>
      <c r="FZF12" s="1585"/>
      <c r="FZG12" s="1585"/>
      <c r="FZH12" s="1585"/>
      <c r="FZI12" s="1585"/>
      <c r="FZJ12" s="1585"/>
      <c r="FZK12" s="1585"/>
      <c r="FZL12" s="1585"/>
      <c r="FZM12" s="1585"/>
      <c r="FZN12" s="1585"/>
      <c r="FZO12" s="1585"/>
      <c r="FZP12" s="1585"/>
      <c r="FZQ12" s="1585"/>
      <c r="FZR12" s="1585"/>
      <c r="FZS12" s="1585"/>
      <c r="FZT12" s="1585"/>
      <c r="FZU12" s="1585"/>
      <c r="FZV12" s="1585"/>
      <c r="FZW12" s="1585"/>
      <c r="FZX12" s="1585"/>
      <c r="FZY12" s="1585"/>
      <c r="FZZ12" s="1585"/>
      <c r="GAA12" s="1585"/>
      <c r="GAB12" s="1585"/>
      <c r="GAC12" s="1585"/>
      <c r="GAD12" s="1585"/>
      <c r="GAE12" s="1585"/>
      <c r="GAF12" s="1585"/>
      <c r="GAG12" s="1585"/>
      <c r="GAH12" s="1585"/>
      <c r="GAI12" s="1585"/>
      <c r="GAJ12" s="1585"/>
      <c r="GAK12" s="1585"/>
      <c r="GAL12" s="1585"/>
      <c r="GAM12" s="1585"/>
      <c r="GAN12" s="1585"/>
      <c r="GAO12" s="1585"/>
      <c r="GAP12" s="1585"/>
      <c r="GAQ12" s="1585"/>
      <c r="GAR12" s="1585"/>
      <c r="GAS12" s="1585"/>
      <c r="GAT12" s="1585"/>
      <c r="GAU12" s="1585"/>
      <c r="GAV12" s="1585"/>
      <c r="GAW12" s="1585"/>
      <c r="GAX12" s="1585"/>
      <c r="GAY12" s="1585"/>
      <c r="GAZ12" s="1585"/>
      <c r="GBA12" s="1585"/>
      <c r="GBB12" s="1585"/>
      <c r="GBC12" s="1585"/>
      <c r="GBD12" s="1585"/>
      <c r="GBE12" s="1585"/>
      <c r="GBF12" s="1585"/>
      <c r="GBG12" s="1585"/>
      <c r="GBH12" s="1585"/>
      <c r="GBI12" s="1585"/>
      <c r="GBJ12" s="1585"/>
      <c r="GBK12" s="1585"/>
      <c r="GBL12" s="1585"/>
      <c r="GBM12" s="1585"/>
      <c r="GBN12" s="1585"/>
      <c r="GBO12" s="1585"/>
      <c r="GBP12" s="1585"/>
      <c r="GBQ12" s="1585"/>
      <c r="GBR12" s="1585"/>
      <c r="GBS12" s="1585"/>
      <c r="GBT12" s="1585"/>
      <c r="GBU12" s="1585"/>
      <c r="GBV12" s="1585"/>
      <c r="GBW12" s="1585"/>
      <c r="GBX12" s="1585"/>
      <c r="GBY12" s="1585"/>
      <c r="GBZ12" s="1585"/>
      <c r="GCA12" s="1585"/>
      <c r="GCB12" s="1585"/>
      <c r="GCC12" s="1585"/>
      <c r="GCD12" s="1585"/>
      <c r="GCE12" s="1585"/>
      <c r="GCF12" s="1585"/>
      <c r="GCG12" s="1585"/>
      <c r="GCH12" s="1585"/>
      <c r="GCI12" s="1585"/>
      <c r="GCJ12" s="1585"/>
      <c r="GCK12" s="1585"/>
      <c r="GCL12" s="1585"/>
      <c r="GCM12" s="1585"/>
      <c r="GCN12" s="1585"/>
      <c r="GCO12" s="1585"/>
      <c r="GCP12" s="1585"/>
      <c r="GCQ12" s="1585"/>
      <c r="GCR12" s="1585"/>
      <c r="GCS12" s="1585"/>
      <c r="GCT12" s="1585"/>
      <c r="GCU12" s="1585"/>
      <c r="GCV12" s="1585"/>
      <c r="GCW12" s="1585"/>
      <c r="GCX12" s="1585"/>
      <c r="GCY12" s="1585"/>
      <c r="GCZ12" s="1585"/>
      <c r="GDA12" s="1585"/>
      <c r="GDB12" s="1585"/>
      <c r="GDC12" s="1585"/>
      <c r="GDD12" s="1585"/>
      <c r="GDE12" s="1585"/>
      <c r="GDF12" s="1585"/>
      <c r="GDG12" s="1585"/>
      <c r="GDH12" s="1585"/>
      <c r="GDI12" s="1585"/>
      <c r="GDJ12" s="1585"/>
      <c r="GDK12" s="1585"/>
      <c r="GDL12" s="1585"/>
      <c r="GDM12" s="1585"/>
      <c r="GDN12" s="1585"/>
      <c r="GDO12" s="1585"/>
      <c r="GDP12" s="1585"/>
      <c r="GDQ12" s="1585"/>
      <c r="GDR12" s="1585"/>
      <c r="GDS12" s="1585"/>
      <c r="GDT12" s="1585"/>
      <c r="GDU12" s="1585"/>
      <c r="GDV12" s="1585"/>
      <c r="GDW12" s="1585"/>
      <c r="GDX12" s="1585"/>
      <c r="GDY12" s="1585"/>
      <c r="GDZ12" s="1585"/>
      <c r="GEA12" s="1585"/>
      <c r="GEB12" s="1585"/>
      <c r="GEC12" s="1585"/>
      <c r="GED12" s="1585"/>
      <c r="GEE12" s="1585"/>
      <c r="GEF12" s="1585"/>
      <c r="GEG12" s="1585"/>
      <c r="GEH12" s="1585"/>
      <c r="GEI12" s="1585"/>
      <c r="GEJ12" s="1585"/>
      <c r="GEK12" s="1585"/>
      <c r="GEL12" s="1585"/>
      <c r="GEM12" s="1585"/>
      <c r="GEN12" s="1585"/>
      <c r="GEO12" s="1585"/>
      <c r="GEP12" s="1585"/>
      <c r="GEQ12" s="1585"/>
      <c r="GER12" s="1585"/>
      <c r="GES12" s="1585"/>
      <c r="GET12" s="1585"/>
      <c r="GEU12" s="1585"/>
      <c r="GEV12" s="1585"/>
      <c r="GEW12" s="1585"/>
      <c r="GEX12" s="1585"/>
      <c r="GEY12" s="1585"/>
      <c r="GEZ12" s="1585"/>
      <c r="GFA12" s="1585"/>
      <c r="GFB12" s="1585"/>
      <c r="GFC12" s="1585"/>
      <c r="GFD12" s="1585"/>
      <c r="GFE12" s="1585"/>
      <c r="GFF12" s="1585"/>
      <c r="GFG12" s="1585"/>
      <c r="GFH12" s="1585"/>
      <c r="GFI12" s="1585"/>
      <c r="GFJ12" s="1585"/>
      <c r="GFK12" s="1585"/>
      <c r="GFL12" s="1585"/>
      <c r="GFM12" s="1585"/>
      <c r="GFN12" s="1585"/>
      <c r="GFO12" s="1585"/>
      <c r="GFP12" s="1585"/>
      <c r="GFQ12" s="1585"/>
      <c r="GFR12" s="1585"/>
      <c r="GFS12" s="1585"/>
      <c r="GFT12" s="1585"/>
      <c r="GFU12" s="1585"/>
      <c r="GFV12" s="1585"/>
      <c r="GFW12" s="1585"/>
      <c r="GFX12" s="1585"/>
      <c r="GFY12" s="1585"/>
      <c r="GFZ12" s="1585"/>
      <c r="GGA12" s="1585"/>
      <c r="GGB12" s="1585"/>
      <c r="GGC12" s="1585"/>
      <c r="GGD12" s="1585"/>
      <c r="GGE12" s="1585"/>
      <c r="GGF12" s="1585"/>
      <c r="GGG12" s="1585"/>
      <c r="GGH12" s="1585"/>
      <c r="GGI12" s="1585"/>
      <c r="GGJ12" s="1585"/>
      <c r="GGK12" s="1585"/>
      <c r="GGL12" s="1585"/>
      <c r="GGM12" s="1585"/>
      <c r="GGN12" s="1585"/>
      <c r="GGO12" s="1585"/>
      <c r="GGP12" s="1585"/>
      <c r="GGQ12" s="1585"/>
      <c r="GGR12" s="1585"/>
      <c r="GGS12" s="1585"/>
      <c r="GGT12" s="1585"/>
      <c r="GGU12" s="1585"/>
      <c r="GGV12" s="1585"/>
      <c r="GGW12" s="1585"/>
      <c r="GGX12" s="1585"/>
      <c r="GGY12" s="1585"/>
      <c r="GGZ12" s="1585"/>
      <c r="GHA12" s="1585"/>
      <c r="GHB12" s="1585"/>
      <c r="GHC12" s="1585"/>
      <c r="GHD12" s="1585"/>
      <c r="GHE12" s="1585"/>
      <c r="GHF12" s="1585"/>
      <c r="GHG12" s="1585"/>
      <c r="GHH12" s="1585"/>
      <c r="GHI12" s="1585"/>
      <c r="GHJ12" s="1585"/>
      <c r="GHK12" s="1585"/>
      <c r="GHL12" s="1585"/>
      <c r="GHM12" s="1585"/>
      <c r="GHN12" s="1585"/>
      <c r="GHO12" s="1585"/>
      <c r="GHP12" s="1585"/>
      <c r="GHQ12" s="1585"/>
      <c r="GHR12" s="1585"/>
      <c r="GHS12" s="1585"/>
      <c r="GHT12" s="1585"/>
      <c r="GHU12" s="1585"/>
      <c r="GHV12" s="1585"/>
      <c r="GHW12" s="1585"/>
      <c r="GHX12" s="1585"/>
      <c r="GHY12" s="1585"/>
      <c r="GHZ12" s="1585"/>
      <c r="GIA12" s="1585"/>
      <c r="GIB12" s="1585"/>
      <c r="GIC12" s="1585"/>
      <c r="GID12" s="1585"/>
      <c r="GIE12" s="1585"/>
      <c r="GIF12" s="1585"/>
      <c r="GIG12" s="1585"/>
      <c r="GIH12" s="1585"/>
      <c r="GII12" s="1585"/>
      <c r="GIJ12" s="1585"/>
      <c r="GIK12" s="1585"/>
      <c r="GIL12" s="1585"/>
      <c r="GIM12" s="1585"/>
      <c r="GIN12" s="1585"/>
      <c r="GIO12" s="1585"/>
      <c r="GIP12" s="1585"/>
      <c r="GIQ12" s="1585"/>
      <c r="GIR12" s="1585"/>
      <c r="GIS12" s="1585"/>
      <c r="GIT12" s="1585"/>
      <c r="GIU12" s="1585"/>
      <c r="GIV12" s="1585"/>
      <c r="GIW12" s="1585"/>
      <c r="GIX12" s="1585"/>
      <c r="GIY12" s="1585"/>
      <c r="GIZ12" s="1585"/>
      <c r="GJA12" s="1585"/>
      <c r="GJB12" s="1585"/>
      <c r="GJC12" s="1585"/>
      <c r="GJD12" s="1585"/>
      <c r="GJE12" s="1585"/>
      <c r="GJF12" s="1585"/>
      <c r="GJG12" s="1585"/>
      <c r="GJH12" s="1585"/>
      <c r="GJI12" s="1585"/>
      <c r="GJJ12" s="1585"/>
      <c r="GJK12" s="1585"/>
      <c r="GJL12" s="1585"/>
      <c r="GJM12" s="1585"/>
      <c r="GJN12" s="1585"/>
      <c r="GJO12" s="1585"/>
      <c r="GJP12" s="1585"/>
      <c r="GJQ12" s="1585"/>
      <c r="GJR12" s="1585"/>
      <c r="GJS12" s="1585"/>
      <c r="GJT12" s="1585"/>
      <c r="GJU12" s="1585"/>
      <c r="GJV12" s="1585"/>
      <c r="GJW12" s="1585"/>
      <c r="GJX12" s="1585"/>
      <c r="GJY12" s="1585"/>
      <c r="GJZ12" s="1585"/>
      <c r="GKA12" s="1585"/>
      <c r="GKB12" s="1585"/>
      <c r="GKC12" s="1585"/>
      <c r="GKD12" s="1585"/>
      <c r="GKE12" s="1585"/>
      <c r="GKF12" s="1585"/>
      <c r="GKG12" s="1585"/>
      <c r="GKH12" s="1585"/>
      <c r="GKI12" s="1585"/>
      <c r="GKJ12" s="1585"/>
      <c r="GKK12" s="1585"/>
      <c r="GKL12" s="1585"/>
      <c r="GKM12" s="1585"/>
      <c r="GKN12" s="1585"/>
      <c r="GKO12" s="1585"/>
      <c r="GKP12" s="1585"/>
      <c r="GKQ12" s="1585"/>
      <c r="GKR12" s="1585"/>
      <c r="GKS12" s="1585"/>
      <c r="GKT12" s="1585"/>
      <c r="GKU12" s="1585"/>
      <c r="GKV12" s="1585"/>
      <c r="GKW12" s="1585"/>
      <c r="GKX12" s="1585"/>
      <c r="GKY12" s="1585"/>
      <c r="GKZ12" s="1585"/>
      <c r="GLA12" s="1585"/>
      <c r="GLB12" s="1585"/>
      <c r="GLC12" s="1585"/>
      <c r="GLD12" s="1585"/>
      <c r="GLE12" s="1585"/>
      <c r="GLF12" s="1585"/>
      <c r="GLG12" s="1585"/>
      <c r="GLH12" s="1585"/>
      <c r="GLI12" s="1585"/>
      <c r="GLJ12" s="1585"/>
      <c r="GLK12" s="1585"/>
      <c r="GLL12" s="1585"/>
      <c r="GLM12" s="1585"/>
      <c r="GLN12" s="1585"/>
      <c r="GLO12" s="1585"/>
      <c r="GLP12" s="1585"/>
      <c r="GLQ12" s="1585"/>
      <c r="GLR12" s="1585"/>
      <c r="GLS12" s="1585"/>
      <c r="GLT12" s="1585"/>
      <c r="GLU12" s="1585"/>
      <c r="GLV12" s="1585"/>
      <c r="GLW12" s="1585"/>
      <c r="GLX12" s="1585"/>
      <c r="GLY12" s="1585"/>
      <c r="GLZ12" s="1585"/>
      <c r="GMA12" s="1585"/>
      <c r="GMB12" s="1585"/>
      <c r="GMC12" s="1585"/>
      <c r="GMD12" s="1585"/>
      <c r="GME12" s="1585"/>
      <c r="GMF12" s="1585"/>
      <c r="GMG12" s="1585"/>
      <c r="GMH12" s="1585"/>
      <c r="GMI12" s="1585"/>
      <c r="GMJ12" s="1585"/>
      <c r="GMK12" s="1585"/>
      <c r="GML12" s="1585"/>
      <c r="GMM12" s="1585"/>
      <c r="GMN12" s="1585"/>
      <c r="GMO12" s="1585"/>
      <c r="GMP12" s="1585"/>
      <c r="GMQ12" s="1585"/>
      <c r="GMR12" s="1585"/>
      <c r="GMS12" s="1585"/>
      <c r="GMT12" s="1585"/>
      <c r="GMU12" s="1585"/>
      <c r="GMV12" s="1585"/>
      <c r="GMW12" s="1585"/>
      <c r="GMX12" s="1585"/>
      <c r="GMY12" s="1585"/>
      <c r="GMZ12" s="1585"/>
      <c r="GNA12" s="1585"/>
      <c r="GNB12" s="1585"/>
      <c r="GNC12" s="1585"/>
      <c r="GND12" s="1585"/>
      <c r="GNE12" s="1585"/>
      <c r="GNF12" s="1585"/>
      <c r="GNG12" s="1585"/>
      <c r="GNH12" s="1585"/>
      <c r="GNI12" s="1585"/>
      <c r="GNJ12" s="1585"/>
      <c r="GNK12" s="1585"/>
      <c r="GNL12" s="1585"/>
      <c r="GNM12" s="1585"/>
      <c r="GNN12" s="1585"/>
      <c r="GNO12" s="1585"/>
      <c r="GNP12" s="1585"/>
      <c r="GNQ12" s="1585"/>
      <c r="GNR12" s="1585"/>
      <c r="GNS12" s="1585"/>
      <c r="GNT12" s="1585"/>
      <c r="GNU12" s="1585"/>
      <c r="GNV12" s="1585"/>
      <c r="GNW12" s="1585"/>
      <c r="GNX12" s="1585"/>
      <c r="GNY12" s="1585"/>
      <c r="GNZ12" s="1585"/>
      <c r="GOA12" s="1585"/>
      <c r="GOB12" s="1585"/>
      <c r="GOC12" s="1585"/>
      <c r="GOD12" s="1585"/>
      <c r="GOE12" s="1585"/>
      <c r="GOF12" s="1585"/>
      <c r="GOG12" s="1585"/>
      <c r="GOH12" s="1585"/>
      <c r="GOI12" s="1585"/>
      <c r="GOJ12" s="1585"/>
      <c r="GOK12" s="1585"/>
      <c r="GOL12" s="1585"/>
      <c r="GOM12" s="1585"/>
      <c r="GON12" s="1585"/>
      <c r="GOO12" s="1585"/>
      <c r="GOP12" s="1585"/>
      <c r="GOQ12" s="1585"/>
      <c r="GOR12" s="1585"/>
      <c r="GOS12" s="1585"/>
      <c r="GOT12" s="1585"/>
      <c r="GOU12" s="1585"/>
      <c r="GOV12" s="1585"/>
      <c r="GOW12" s="1585"/>
      <c r="GOX12" s="1585"/>
      <c r="GOY12" s="1585"/>
      <c r="GOZ12" s="1585"/>
      <c r="GPA12" s="1585"/>
      <c r="GPB12" s="1585"/>
      <c r="GPC12" s="1585"/>
      <c r="GPD12" s="1585"/>
      <c r="GPE12" s="1585"/>
      <c r="GPF12" s="1585"/>
      <c r="GPG12" s="1585"/>
      <c r="GPH12" s="1585"/>
      <c r="GPI12" s="1585"/>
      <c r="GPJ12" s="1585"/>
      <c r="GPK12" s="1585"/>
      <c r="GPL12" s="1585"/>
      <c r="GPM12" s="1585"/>
      <c r="GPN12" s="1585"/>
      <c r="GPO12" s="1585"/>
      <c r="GPP12" s="1585"/>
      <c r="GPQ12" s="1585"/>
      <c r="GPR12" s="1585"/>
      <c r="GPS12" s="1585"/>
      <c r="GPT12" s="1585"/>
      <c r="GPU12" s="1585"/>
      <c r="GPV12" s="1585"/>
      <c r="GPW12" s="1585"/>
      <c r="GPX12" s="1585"/>
      <c r="GPY12" s="1585"/>
      <c r="GPZ12" s="1585"/>
      <c r="GQA12" s="1585"/>
      <c r="GQB12" s="1585"/>
      <c r="GQC12" s="1585"/>
      <c r="GQD12" s="1585"/>
      <c r="GQE12" s="1585"/>
      <c r="GQF12" s="1585"/>
      <c r="GQG12" s="1585"/>
      <c r="GQH12" s="1585"/>
      <c r="GQI12" s="1585"/>
      <c r="GQJ12" s="1585"/>
      <c r="GQK12" s="1585"/>
      <c r="GQL12" s="1585"/>
      <c r="GQM12" s="1585"/>
      <c r="GQN12" s="1585"/>
      <c r="GQO12" s="1585"/>
      <c r="GQP12" s="1585"/>
      <c r="GQQ12" s="1585"/>
      <c r="GQR12" s="1585"/>
      <c r="GQS12" s="1585"/>
      <c r="GQT12" s="1585"/>
      <c r="GQU12" s="1585"/>
      <c r="GQV12" s="1585"/>
      <c r="GQW12" s="1585"/>
      <c r="GQX12" s="1585"/>
      <c r="GQY12" s="1585"/>
      <c r="GQZ12" s="1585"/>
      <c r="GRA12" s="1585"/>
      <c r="GRB12" s="1585"/>
      <c r="GRC12" s="1585"/>
      <c r="GRD12" s="1585"/>
      <c r="GRE12" s="1585"/>
      <c r="GRF12" s="1585"/>
      <c r="GRG12" s="1585"/>
      <c r="GRH12" s="1585"/>
      <c r="GRI12" s="1585"/>
      <c r="GRJ12" s="1585"/>
      <c r="GRK12" s="1585"/>
      <c r="GRL12" s="1585"/>
      <c r="GRM12" s="1585"/>
      <c r="GRN12" s="1585"/>
      <c r="GRO12" s="1585"/>
      <c r="GRP12" s="1585"/>
      <c r="GRQ12" s="1585"/>
      <c r="GRR12" s="1585"/>
      <c r="GRS12" s="1585"/>
      <c r="GRT12" s="1585"/>
      <c r="GRU12" s="1585"/>
      <c r="GRV12" s="1585"/>
      <c r="GRW12" s="1585"/>
      <c r="GRX12" s="1585"/>
      <c r="GRY12" s="1585"/>
      <c r="GRZ12" s="1585"/>
      <c r="GSA12" s="1585"/>
      <c r="GSB12" s="1585"/>
      <c r="GSC12" s="1585"/>
      <c r="GSD12" s="1585"/>
      <c r="GSE12" s="1585"/>
      <c r="GSF12" s="1585"/>
      <c r="GSG12" s="1585"/>
      <c r="GSH12" s="1585"/>
      <c r="GSI12" s="1585"/>
      <c r="GSJ12" s="1585"/>
      <c r="GSK12" s="1585"/>
      <c r="GSL12" s="1585"/>
      <c r="GSM12" s="1585"/>
      <c r="GSN12" s="1585"/>
      <c r="GSO12" s="1585"/>
      <c r="GSP12" s="1585"/>
      <c r="GSQ12" s="1585"/>
      <c r="GSR12" s="1585"/>
      <c r="GSS12" s="1585"/>
      <c r="GST12" s="1585"/>
      <c r="GSU12" s="1585"/>
      <c r="GSV12" s="1585"/>
      <c r="GSW12" s="1585"/>
      <c r="GSX12" s="1585"/>
      <c r="GSY12" s="1585"/>
      <c r="GSZ12" s="1585"/>
      <c r="GTA12" s="1585"/>
      <c r="GTB12" s="1585"/>
      <c r="GTC12" s="1585"/>
      <c r="GTD12" s="1585"/>
      <c r="GTE12" s="1585"/>
      <c r="GTF12" s="1585"/>
      <c r="GTG12" s="1585"/>
      <c r="GTH12" s="1585"/>
      <c r="GTI12" s="1585"/>
      <c r="GTJ12" s="1585"/>
      <c r="GTK12" s="1585"/>
      <c r="GTL12" s="1585"/>
      <c r="GTM12" s="1585"/>
      <c r="GTN12" s="1585"/>
      <c r="GTO12" s="1585"/>
      <c r="GTP12" s="1585"/>
      <c r="GTQ12" s="1585"/>
      <c r="GTR12" s="1585"/>
      <c r="GTS12" s="1585"/>
      <c r="GTT12" s="1585"/>
      <c r="GTU12" s="1585"/>
      <c r="GTV12" s="1585"/>
      <c r="GTW12" s="1585"/>
      <c r="GTX12" s="1585"/>
      <c r="GTY12" s="1585"/>
      <c r="GTZ12" s="1585"/>
      <c r="GUA12" s="1585"/>
      <c r="GUB12" s="1585"/>
      <c r="GUC12" s="1585"/>
      <c r="GUD12" s="1585"/>
      <c r="GUE12" s="1585"/>
      <c r="GUF12" s="1585"/>
      <c r="GUG12" s="1585"/>
      <c r="GUH12" s="1585"/>
      <c r="GUI12" s="1585"/>
      <c r="GUJ12" s="1585"/>
      <c r="GUK12" s="1585"/>
      <c r="GUL12" s="1585"/>
      <c r="GUM12" s="1585"/>
      <c r="GUN12" s="1585"/>
      <c r="GUO12" s="1585"/>
      <c r="GUP12" s="1585"/>
      <c r="GUQ12" s="1585"/>
      <c r="GUR12" s="1585"/>
      <c r="GUS12" s="1585"/>
      <c r="GUT12" s="1585"/>
      <c r="GUU12" s="1585"/>
      <c r="GUV12" s="1585"/>
      <c r="GUW12" s="1585"/>
      <c r="GUX12" s="1585"/>
      <c r="GUY12" s="1585"/>
      <c r="GUZ12" s="1585"/>
      <c r="GVA12" s="1585"/>
      <c r="GVB12" s="1585"/>
      <c r="GVC12" s="1585"/>
      <c r="GVD12" s="1585"/>
      <c r="GVE12" s="1585"/>
      <c r="GVF12" s="1585"/>
      <c r="GVG12" s="1585"/>
      <c r="GVH12" s="1585"/>
      <c r="GVI12" s="1585"/>
      <c r="GVJ12" s="1585"/>
      <c r="GVK12" s="1585"/>
      <c r="GVL12" s="1585"/>
      <c r="GVM12" s="1585"/>
      <c r="GVN12" s="1585"/>
      <c r="GVO12" s="1585"/>
      <c r="GVP12" s="1585"/>
      <c r="GVQ12" s="1585"/>
      <c r="GVR12" s="1585"/>
      <c r="GVS12" s="1585"/>
      <c r="GVT12" s="1585"/>
      <c r="GVU12" s="1585"/>
      <c r="GVV12" s="1585"/>
      <c r="GVW12" s="1585"/>
      <c r="GVX12" s="1585"/>
      <c r="GVY12" s="1585"/>
      <c r="GVZ12" s="1585"/>
      <c r="GWA12" s="1585"/>
      <c r="GWB12" s="1585"/>
      <c r="GWC12" s="1585"/>
      <c r="GWD12" s="1585"/>
      <c r="GWE12" s="1585"/>
      <c r="GWF12" s="1585"/>
      <c r="GWG12" s="1585"/>
      <c r="GWH12" s="1585"/>
      <c r="GWI12" s="1585"/>
      <c r="GWJ12" s="1585"/>
      <c r="GWK12" s="1585"/>
      <c r="GWL12" s="1585"/>
      <c r="GWM12" s="1585"/>
      <c r="GWN12" s="1585"/>
      <c r="GWO12" s="1585"/>
      <c r="GWP12" s="1585"/>
      <c r="GWQ12" s="1585"/>
      <c r="GWR12" s="1585"/>
      <c r="GWS12" s="1585"/>
      <c r="GWT12" s="1585"/>
      <c r="GWU12" s="1585"/>
      <c r="GWV12" s="1585"/>
      <c r="GWW12" s="1585"/>
      <c r="GWX12" s="1585"/>
      <c r="GWY12" s="1585"/>
      <c r="GWZ12" s="1585"/>
      <c r="GXA12" s="1585"/>
      <c r="GXB12" s="1585"/>
      <c r="GXC12" s="1585"/>
      <c r="GXD12" s="1585"/>
      <c r="GXE12" s="1585"/>
      <c r="GXF12" s="1585"/>
      <c r="GXG12" s="1585"/>
      <c r="GXH12" s="1585"/>
      <c r="GXI12" s="1585"/>
      <c r="GXJ12" s="1585"/>
      <c r="GXK12" s="1585"/>
      <c r="GXL12" s="1585"/>
      <c r="GXM12" s="1585"/>
      <c r="GXN12" s="1585"/>
      <c r="GXO12" s="1585"/>
      <c r="GXP12" s="1585"/>
      <c r="GXQ12" s="1585"/>
      <c r="GXR12" s="1585"/>
      <c r="GXS12" s="1585"/>
      <c r="GXT12" s="1585"/>
      <c r="GXU12" s="1585"/>
      <c r="GXV12" s="1585"/>
      <c r="GXW12" s="1585"/>
      <c r="GXX12" s="1585"/>
      <c r="GXY12" s="1585"/>
      <c r="GXZ12" s="1585"/>
      <c r="GYA12" s="1585"/>
      <c r="GYB12" s="1585"/>
      <c r="GYC12" s="1585"/>
      <c r="GYD12" s="1585"/>
      <c r="GYE12" s="1585"/>
      <c r="GYF12" s="1585"/>
      <c r="GYG12" s="1585"/>
      <c r="GYH12" s="1585"/>
      <c r="GYI12" s="1585"/>
      <c r="GYJ12" s="1585"/>
      <c r="GYK12" s="1585"/>
      <c r="GYL12" s="1585"/>
      <c r="GYM12" s="1585"/>
      <c r="GYN12" s="1585"/>
      <c r="GYO12" s="1585"/>
      <c r="GYP12" s="1585"/>
      <c r="GYQ12" s="1585"/>
      <c r="GYR12" s="1585"/>
      <c r="GYS12" s="1585"/>
      <c r="GYT12" s="1585"/>
      <c r="GYU12" s="1585"/>
      <c r="GYV12" s="1585"/>
      <c r="GYW12" s="1585"/>
      <c r="GYX12" s="1585"/>
      <c r="GYY12" s="1585"/>
      <c r="GYZ12" s="1585"/>
      <c r="GZA12" s="1585"/>
      <c r="GZB12" s="1585"/>
      <c r="GZC12" s="1585"/>
      <c r="GZD12" s="1585"/>
      <c r="GZE12" s="1585"/>
      <c r="GZF12" s="1585"/>
      <c r="GZG12" s="1585"/>
      <c r="GZH12" s="1585"/>
      <c r="GZI12" s="1585"/>
      <c r="GZJ12" s="1585"/>
      <c r="GZK12" s="1585"/>
      <c r="GZL12" s="1585"/>
      <c r="GZM12" s="1585"/>
      <c r="GZN12" s="1585"/>
      <c r="GZO12" s="1585"/>
      <c r="GZP12" s="1585"/>
      <c r="GZQ12" s="1585"/>
      <c r="GZR12" s="1585"/>
      <c r="GZS12" s="1585"/>
      <c r="GZT12" s="1585"/>
      <c r="GZU12" s="1585"/>
      <c r="GZV12" s="1585"/>
      <c r="GZW12" s="1585"/>
      <c r="GZX12" s="1585"/>
      <c r="GZY12" s="1585"/>
      <c r="GZZ12" s="1585"/>
      <c r="HAA12" s="1585"/>
      <c r="HAB12" s="1585"/>
      <c r="HAC12" s="1585"/>
      <c r="HAD12" s="1585"/>
      <c r="HAE12" s="1585"/>
      <c r="HAF12" s="1585"/>
      <c r="HAG12" s="1585"/>
      <c r="HAH12" s="1585"/>
      <c r="HAI12" s="1585"/>
      <c r="HAJ12" s="1585"/>
      <c r="HAK12" s="1585"/>
      <c r="HAL12" s="1585"/>
      <c r="HAM12" s="1585"/>
      <c r="HAN12" s="1585"/>
      <c r="HAO12" s="1585"/>
      <c r="HAP12" s="1585"/>
      <c r="HAQ12" s="1585"/>
      <c r="HAR12" s="1585"/>
      <c r="HAS12" s="1585"/>
      <c r="HAT12" s="1585"/>
      <c r="HAU12" s="1585"/>
      <c r="HAV12" s="1585"/>
      <c r="HAW12" s="1585"/>
      <c r="HAX12" s="1585"/>
      <c r="HAY12" s="1585"/>
      <c r="HAZ12" s="1585"/>
      <c r="HBA12" s="1585"/>
      <c r="HBB12" s="1585"/>
      <c r="HBC12" s="1585"/>
      <c r="HBD12" s="1585"/>
      <c r="HBE12" s="1585"/>
      <c r="HBF12" s="1585"/>
      <c r="HBG12" s="1585"/>
      <c r="HBH12" s="1585"/>
      <c r="HBI12" s="1585"/>
      <c r="HBJ12" s="1585"/>
      <c r="HBK12" s="1585"/>
      <c r="HBL12" s="1585"/>
      <c r="HBM12" s="1585"/>
      <c r="HBN12" s="1585"/>
      <c r="HBO12" s="1585"/>
      <c r="HBP12" s="1585"/>
      <c r="HBQ12" s="1585"/>
      <c r="HBR12" s="1585"/>
      <c r="HBS12" s="1585"/>
      <c r="HBT12" s="1585"/>
      <c r="HBU12" s="1585"/>
      <c r="HBV12" s="1585"/>
      <c r="HBW12" s="1585"/>
      <c r="HBX12" s="1585"/>
      <c r="HBY12" s="1585"/>
      <c r="HBZ12" s="1585"/>
      <c r="HCA12" s="1585"/>
      <c r="HCB12" s="1585"/>
      <c r="HCC12" s="1585"/>
      <c r="HCD12" s="1585"/>
      <c r="HCE12" s="1585"/>
      <c r="HCF12" s="1585"/>
      <c r="HCG12" s="1585"/>
      <c r="HCH12" s="1585"/>
      <c r="HCI12" s="1585"/>
      <c r="HCJ12" s="1585"/>
      <c r="HCK12" s="1585"/>
      <c r="HCL12" s="1585"/>
      <c r="HCM12" s="1585"/>
      <c r="HCN12" s="1585"/>
      <c r="HCO12" s="1585"/>
      <c r="HCP12" s="1585"/>
      <c r="HCQ12" s="1585"/>
      <c r="HCR12" s="1585"/>
      <c r="HCS12" s="1585"/>
      <c r="HCT12" s="1585"/>
      <c r="HCU12" s="1585"/>
      <c r="HCV12" s="1585"/>
      <c r="HCW12" s="1585"/>
      <c r="HCX12" s="1585"/>
      <c r="HCY12" s="1585"/>
      <c r="HCZ12" s="1585"/>
      <c r="HDA12" s="1585"/>
      <c r="HDB12" s="1585"/>
      <c r="HDC12" s="1585"/>
      <c r="HDD12" s="1585"/>
      <c r="HDE12" s="1585"/>
      <c r="HDF12" s="1585"/>
      <c r="HDG12" s="1585"/>
      <c r="HDH12" s="1585"/>
      <c r="HDI12" s="1585"/>
      <c r="HDJ12" s="1585"/>
      <c r="HDK12" s="1585"/>
      <c r="HDL12" s="1585"/>
      <c r="HDM12" s="1585"/>
      <c r="HDN12" s="1585"/>
      <c r="HDO12" s="1585"/>
      <c r="HDP12" s="1585"/>
      <c r="HDQ12" s="1585"/>
      <c r="HDR12" s="1585"/>
      <c r="HDS12" s="1585"/>
      <c r="HDT12" s="1585"/>
      <c r="HDU12" s="1585"/>
      <c r="HDV12" s="1585"/>
      <c r="HDW12" s="1585"/>
      <c r="HDX12" s="1585"/>
      <c r="HDY12" s="1585"/>
      <c r="HDZ12" s="1585"/>
      <c r="HEA12" s="1585"/>
      <c r="HEB12" s="1585"/>
      <c r="HEC12" s="1585"/>
      <c r="HED12" s="1585"/>
      <c r="HEE12" s="1585"/>
      <c r="HEF12" s="1585"/>
      <c r="HEG12" s="1585"/>
      <c r="HEH12" s="1585"/>
      <c r="HEI12" s="1585"/>
      <c r="HEJ12" s="1585"/>
      <c r="HEK12" s="1585"/>
      <c r="HEL12" s="1585"/>
      <c r="HEM12" s="1585"/>
      <c r="HEN12" s="1585"/>
      <c r="HEO12" s="1585"/>
      <c r="HEP12" s="1585"/>
      <c r="HEQ12" s="1585"/>
      <c r="HER12" s="1585"/>
      <c r="HES12" s="1585"/>
      <c r="HET12" s="1585"/>
      <c r="HEU12" s="1585"/>
      <c r="HEV12" s="1585"/>
      <c r="HEW12" s="1585"/>
      <c r="HEX12" s="1585"/>
      <c r="HEY12" s="1585"/>
      <c r="HEZ12" s="1585"/>
      <c r="HFA12" s="1585"/>
      <c r="HFB12" s="1585"/>
      <c r="HFC12" s="1585"/>
      <c r="HFD12" s="1585"/>
      <c r="HFE12" s="1585"/>
      <c r="HFF12" s="1585"/>
      <c r="HFG12" s="1585"/>
      <c r="HFH12" s="1585"/>
      <c r="HFI12" s="1585"/>
      <c r="HFJ12" s="1585"/>
      <c r="HFK12" s="1585"/>
      <c r="HFL12" s="1585"/>
      <c r="HFM12" s="1585"/>
      <c r="HFN12" s="1585"/>
      <c r="HFO12" s="1585"/>
      <c r="HFP12" s="1585"/>
      <c r="HFQ12" s="1585"/>
      <c r="HFR12" s="1585"/>
      <c r="HFS12" s="1585"/>
      <c r="HFT12" s="1585"/>
      <c r="HFU12" s="1585"/>
      <c r="HFV12" s="1585"/>
      <c r="HFW12" s="1585"/>
      <c r="HFX12" s="1585"/>
      <c r="HFY12" s="1585"/>
      <c r="HFZ12" s="1585"/>
      <c r="HGA12" s="1585"/>
      <c r="HGB12" s="1585"/>
      <c r="HGC12" s="1585"/>
      <c r="HGD12" s="1585"/>
      <c r="HGE12" s="1585"/>
      <c r="HGF12" s="1585"/>
      <c r="HGG12" s="1585"/>
      <c r="HGH12" s="1585"/>
      <c r="HGI12" s="1585"/>
      <c r="HGJ12" s="1585"/>
      <c r="HGK12" s="1585"/>
      <c r="HGL12" s="1585"/>
      <c r="HGM12" s="1585"/>
      <c r="HGN12" s="1585"/>
      <c r="HGO12" s="1585"/>
      <c r="HGP12" s="1585"/>
      <c r="HGQ12" s="1585"/>
      <c r="HGR12" s="1585"/>
      <c r="HGS12" s="1585"/>
      <c r="HGT12" s="1585"/>
      <c r="HGU12" s="1585"/>
      <c r="HGV12" s="1585"/>
      <c r="HGW12" s="1585"/>
      <c r="HGX12" s="1585"/>
      <c r="HGY12" s="1585"/>
      <c r="HGZ12" s="1585"/>
      <c r="HHA12" s="1585"/>
      <c r="HHB12" s="1585"/>
      <c r="HHC12" s="1585"/>
      <c r="HHD12" s="1585"/>
      <c r="HHE12" s="1585"/>
      <c r="HHF12" s="1585"/>
      <c r="HHG12" s="1585"/>
      <c r="HHH12" s="1585"/>
      <c r="HHI12" s="1585"/>
      <c r="HHJ12" s="1585"/>
      <c r="HHK12" s="1585"/>
      <c r="HHL12" s="1585"/>
      <c r="HHM12" s="1585"/>
      <c r="HHN12" s="1585"/>
      <c r="HHO12" s="1585"/>
      <c r="HHP12" s="1585"/>
      <c r="HHQ12" s="1585"/>
      <c r="HHR12" s="1585"/>
      <c r="HHS12" s="1585"/>
      <c r="HHT12" s="1585"/>
      <c r="HHU12" s="1585"/>
      <c r="HHV12" s="1585"/>
      <c r="HHW12" s="1585"/>
      <c r="HHX12" s="1585"/>
      <c r="HHY12" s="1585"/>
      <c r="HHZ12" s="1585"/>
      <c r="HIA12" s="1585"/>
      <c r="HIB12" s="1585"/>
      <c r="HIC12" s="1585"/>
      <c r="HID12" s="1585"/>
      <c r="HIE12" s="1585"/>
      <c r="HIF12" s="1585"/>
      <c r="HIG12" s="1585"/>
      <c r="HIH12" s="1585"/>
      <c r="HII12" s="1585"/>
      <c r="HIJ12" s="1585"/>
      <c r="HIK12" s="1585"/>
      <c r="HIL12" s="1585"/>
      <c r="HIM12" s="1585"/>
      <c r="HIN12" s="1585"/>
      <c r="HIO12" s="1585"/>
      <c r="HIP12" s="1585"/>
      <c r="HIQ12" s="1585"/>
      <c r="HIR12" s="1585"/>
      <c r="HIS12" s="1585"/>
      <c r="HIT12" s="1585"/>
      <c r="HIU12" s="1585"/>
      <c r="HIV12" s="1585"/>
      <c r="HIW12" s="1585"/>
      <c r="HIX12" s="1585"/>
      <c r="HIY12" s="1585"/>
      <c r="HIZ12" s="1585"/>
      <c r="HJA12" s="1585"/>
      <c r="HJB12" s="1585"/>
      <c r="HJC12" s="1585"/>
      <c r="HJD12" s="1585"/>
      <c r="HJE12" s="1585"/>
      <c r="HJF12" s="1585"/>
      <c r="HJG12" s="1585"/>
      <c r="HJH12" s="1585"/>
      <c r="HJI12" s="1585"/>
      <c r="HJJ12" s="1585"/>
      <c r="HJK12" s="1585"/>
      <c r="HJL12" s="1585"/>
      <c r="HJM12" s="1585"/>
      <c r="HJN12" s="1585"/>
      <c r="HJO12" s="1585"/>
      <c r="HJP12" s="1585"/>
      <c r="HJQ12" s="1585"/>
      <c r="HJR12" s="1585"/>
      <c r="HJS12" s="1585"/>
      <c r="HJT12" s="1585"/>
      <c r="HJU12" s="1585"/>
      <c r="HJV12" s="1585"/>
      <c r="HJW12" s="1585"/>
      <c r="HJX12" s="1585"/>
      <c r="HJY12" s="1585"/>
      <c r="HJZ12" s="1585"/>
      <c r="HKA12" s="1585"/>
      <c r="HKB12" s="1585"/>
      <c r="HKC12" s="1585"/>
      <c r="HKD12" s="1585"/>
      <c r="HKE12" s="1585"/>
      <c r="HKF12" s="1585"/>
      <c r="HKG12" s="1585"/>
      <c r="HKH12" s="1585"/>
      <c r="HKI12" s="1585"/>
      <c r="HKJ12" s="1585"/>
      <c r="HKK12" s="1585"/>
      <c r="HKL12" s="1585"/>
      <c r="HKM12" s="1585"/>
      <c r="HKN12" s="1585"/>
      <c r="HKO12" s="1585"/>
      <c r="HKP12" s="1585"/>
      <c r="HKQ12" s="1585"/>
      <c r="HKR12" s="1585"/>
      <c r="HKS12" s="1585"/>
      <c r="HKT12" s="1585"/>
      <c r="HKU12" s="1585"/>
      <c r="HKV12" s="1585"/>
      <c r="HKW12" s="1585"/>
      <c r="HKX12" s="1585"/>
      <c r="HKY12" s="1585"/>
      <c r="HKZ12" s="1585"/>
      <c r="HLA12" s="1585"/>
      <c r="HLB12" s="1585"/>
      <c r="HLC12" s="1585"/>
      <c r="HLD12" s="1585"/>
      <c r="HLE12" s="1585"/>
      <c r="HLF12" s="1585"/>
      <c r="HLG12" s="1585"/>
      <c r="HLH12" s="1585"/>
      <c r="HLI12" s="1585"/>
      <c r="HLJ12" s="1585"/>
      <c r="HLK12" s="1585"/>
      <c r="HLL12" s="1585"/>
      <c r="HLM12" s="1585"/>
      <c r="HLN12" s="1585"/>
      <c r="HLO12" s="1585"/>
      <c r="HLP12" s="1585"/>
      <c r="HLQ12" s="1585"/>
      <c r="HLR12" s="1585"/>
      <c r="HLS12" s="1585"/>
      <c r="HLT12" s="1585"/>
      <c r="HLU12" s="1585"/>
      <c r="HLV12" s="1585"/>
      <c r="HLW12" s="1585"/>
      <c r="HLX12" s="1585"/>
      <c r="HLY12" s="1585"/>
      <c r="HLZ12" s="1585"/>
      <c r="HMA12" s="1585"/>
      <c r="HMB12" s="1585"/>
      <c r="HMC12" s="1585"/>
      <c r="HMD12" s="1585"/>
      <c r="HME12" s="1585"/>
      <c r="HMF12" s="1585"/>
      <c r="HMG12" s="1585"/>
      <c r="HMH12" s="1585"/>
      <c r="HMI12" s="1585"/>
      <c r="HMJ12" s="1585"/>
      <c r="HMK12" s="1585"/>
      <c r="HML12" s="1585"/>
      <c r="HMM12" s="1585"/>
      <c r="HMN12" s="1585"/>
      <c r="HMO12" s="1585"/>
      <c r="HMP12" s="1585"/>
      <c r="HMQ12" s="1585"/>
      <c r="HMR12" s="1585"/>
      <c r="HMS12" s="1585"/>
      <c r="HMT12" s="1585"/>
      <c r="HMU12" s="1585"/>
      <c r="HMV12" s="1585"/>
      <c r="HMW12" s="1585"/>
      <c r="HMX12" s="1585"/>
      <c r="HMY12" s="1585"/>
      <c r="HMZ12" s="1585"/>
      <c r="HNA12" s="1585"/>
      <c r="HNB12" s="1585"/>
      <c r="HNC12" s="1585"/>
      <c r="HND12" s="1585"/>
      <c r="HNE12" s="1585"/>
      <c r="HNF12" s="1585"/>
      <c r="HNG12" s="1585"/>
      <c r="HNH12" s="1585"/>
      <c r="HNI12" s="1585"/>
      <c r="HNJ12" s="1585"/>
      <c r="HNK12" s="1585"/>
      <c r="HNL12" s="1585"/>
      <c r="HNM12" s="1585"/>
      <c r="HNN12" s="1585"/>
      <c r="HNO12" s="1585"/>
      <c r="HNP12" s="1585"/>
      <c r="HNQ12" s="1585"/>
      <c r="HNR12" s="1585"/>
      <c r="HNS12" s="1585"/>
      <c r="HNT12" s="1585"/>
      <c r="HNU12" s="1585"/>
      <c r="HNV12" s="1585"/>
      <c r="HNW12" s="1585"/>
      <c r="HNX12" s="1585"/>
      <c r="HNY12" s="1585"/>
      <c r="HNZ12" s="1585"/>
      <c r="HOA12" s="1585"/>
      <c r="HOB12" s="1585"/>
      <c r="HOC12" s="1585"/>
      <c r="HOD12" s="1585"/>
      <c r="HOE12" s="1585"/>
      <c r="HOF12" s="1585"/>
      <c r="HOG12" s="1585"/>
      <c r="HOH12" s="1585"/>
      <c r="HOI12" s="1585"/>
      <c r="HOJ12" s="1585"/>
      <c r="HOK12" s="1585"/>
      <c r="HOL12" s="1585"/>
      <c r="HOM12" s="1585"/>
      <c r="HON12" s="1585"/>
      <c r="HOO12" s="1585"/>
      <c r="HOP12" s="1585"/>
      <c r="HOQ12" s="1585"/>
      <c r="HOR12" s="1585"/>
      <c r="HOS12" s="1585"/>
      <c r="HOT12" s="1585"/>
      <c r="HOU12" s="1585"/>
      <c r="HOV12" s="1585"/>
      <c r="HOW12" s="1585"/>
      <c r="HOX12" s="1585"/>
      <c r="HOY12" s="1585"/>
      <c r="HOZ12" s="1585"/>
      <c r="HPA12" s="1585"/>
      <c r="HPB12" s="1585"/>
      <c r="HPC12" s="1585"/>
      <c r="HPD12" s="1585"/>
      <c r="HPE12" s="1585"/>
      <c r="HPF12" s="1585"/>
      <c r="HPG12" s="1585"/>
      <c r="HPH12" s="1585"/>
      <c r="HPI12" s="1585"/>
      <c r="HPJ12" s="1585"/>
      <c r="HPK12" s="1585"/>
      <c r="HPL12" s="1585"/>
      <c r="HPM12" s="1585"/>
      <c r="HPN12" s="1585"/>
      <c r="HPO12" s="1585"/>
      <c r="HPP12" s="1585"/>
      <c r="HPQ12" s="1585"/>
      <c r="HPR12" s="1585"/>
      <c r="HPS12" s="1585"/>
      <c r="HPT12" s="1585"/>
      <c r="HPU12" s="1585"/>
      <c r="HPV12" s="1585"/>
      <c r="HPW12" s="1585"/>
      <c r="HPX12" s="1585"/>
      <c r="HPY12" s="1585"/>
      <c r="HPZ12" s="1585"/>
      <c r="HQA12" s="1585"/>
      <c r="HQB12" s="1585"/>
      <c r="HQC12" s="1585"/>
      <c r="HQD12" s="1585"/>
      <c r="HQE12" s="1585"/>
      <c r="HQF12" s="1585"/>
      <c r="HQG12" s="1585"/>
      <c r="HQH12" s="1585"/>
      <c r="HQI12" s="1585"/>
      <c r="HQJ12" s="1585"/>
      <c r="HQK12" s="1585"/>
      <c r="HQL12" s="1585"/>
      <c r="HQM12" s="1585"/>
      <c r="HQN12" s="1585"/>
      <c r="HQO12" s="1585"/>
      <c r="HQP12" s="1585"/>
      <c r="HQQ12" s="1585"/>
      <c r="HQR12" s="1585"/>
      <c r="HQS12" s="1585"/>
      <c r="HQT12" s="1585"/>
      <c r="HQU12" s="1585"/>
      <c r="HQV12" s="1585"/>
      <c r="HQW12" s="1585"/>
      <c r="HQX12" s="1585"/>
      <c r="HQY12" s="1585"/>
      <c r="HQZ12" s="1585"/>
      <c r="HRA12" s="1585"/>
      <c r="HRB12" s="1585"/>
      <c r="HRC12" s="1585"/>
      <c r="HRD12" s="1585"/>
      <c r="HRE12" s="1585"/>
      <c r="HRF12" s="1585"/>
      <c r="HRG12" s="1585"/>
      <c r="HRH12" s="1585"/>
      <c r="HRI12" s="1585"/>
      <c r="HRJ12" s="1585"/>
      <c r="HRK12" s="1585"/>
      <c r="HRL12" s="1585"/>
      <c r="HRM12" s="1585"/>
      <c r="HRN12" s="1585"/>
      <c r="HRO12" s="1585"/>
      <c r="HRP12" s="1585"/>
      <c r="HRQ12" s="1585"/>
      <c r="HRR12" s="1585"/>
      <c r="HRS12" s="1585"/>
      <c r="HRT12" s="1585"/>
      <c r="HRU12" s="1585"/>
      <c r="HRV12" s="1585"/>
      <c r="HRW12" s="1585"/>
      <c r="HRX12" s="1585"/>
      <c r="HRY12" s="1585"/>
      <c r="HRZ12" s="1585"/>
      <c r="HSA12" s="1585"/>
      <c r="HSB12" s="1585"/>
      <c r="HSC12" s="1585"/>
      <c r="HSD12" s="1585"/>
      <c r="HSE12" s="1585"/>
      <c r="HSF12" s="1585"/>
      <c r="HSG12" s="1585"/>
      <c r="HSH12" s="1585"/>
      <c r="HSI12" s="1585"/>
      <c r="HSJ12" s="1585"/>
      <c r="HSK12" s="1585"/>
      <c r="HSL12" s="1585"/>
      <c r="HSM12" s="1585"/>
      <c r="HSN12" s="1585"/>
      <c r="HSO12" s="1585"/>
      <c r="HSP12" s="1585"/>
      <c r="HSQ12" s="1585"/>
      <c r="HSR12" s="1585"/>
      <c r="HSS12" s="1585"/>
      <c r="HST12" s="1585"/>
      <c r="HSU12" s="1585"/>
      <c r="HSV12" s="1585"/>
      <c r="HSW12" s="1585"/>
      <c r="HSX12" s="1585"/>
      <c r="HSY12" s="1585"/>
      <c r="HSZ12" s="1585"/>
      <c r="HTA12" s="1585"/>
      <c r="HTB12" s="1585"/>
      <c r="HTC12" s="1585"/>
      <c r="HTD12" s="1585"/>
      <c r="HTE12" s="1585"/>
      <c r="HTF12" s="1585"/>
      <c r="HTG12" s="1585"/>
      <c r="HTH12" s="1585"/>
      <c r="HTI12" s="1585"/>
      <c r="HTJ12" s="1585"/>
      <c r="HTK12" s="1585"/>
      <c r="HTL12" s="1585"/>
      <c r="HTM12" s="1585"/>
      <c r="HTN12" s="1585"/>
      <c r="HTO12" s="1585"/>
      <c r="HTP12" s="1585"/>
      <c r="HTQ12" s="1585"/>
      <c r="HTR12" s="1585"/>
      <c r="HTS12" s="1585"/>
      <c r="HTT12" s="1585"/>
      <c r="HTU12" s="1585"/>
      <c r="HTV12" s="1585"/>
      <c r="HTW12" s="1585"/>
      <c r="HTX12" s="1585"/>
      <c r="HTY12" s="1585"/>
      <c r="HTZ12" s="1585"/>
      <c r="HUA12" s="1585"/>
      <c r="HUB12" s="1585"/>
      <c r="HUC12" s="1585"/>
      <c r="HUD12" s="1585"/>
      <c r="HUE12" s="1585"/>
      <c r="HUF12" s="1585"/>
      <c r="HUG12" s="1585"/>
      <c r="HUH12" s="1585"/>
      <c r="HUI12" s="1585"/>
      <c r="HUJ12" s="1585"/>
      <c r="HUK12" s="1585"/>
      <c r="HUL12" s="1585"/>
      <c r="HUM12" s="1585"/>
      <c r="HUN12" s="1585"/>
      <c r="HUO12" s="1585"/>
      <c r="HUP12" s="1585"/>
      <c r="HUQ12" s="1585"/>
      <c r="HUR12" s="1585"/>
      <c r="HUS12" s="1585"/>
      <c r="HUT12" s="1585"/>
      <c r="HUU12" s="1585"/>
      <c r="HUV12" s="1585"/>
      <c r="HUW12" s="1585"/>
      <c r="HUX12" s="1585"/>
      <c r="HUY12" s="1585"/>
      <c r="HUZ12" s="1585"/>
      <c r="HVA12" s="1585"/>
      <c r="HVB12" s="1585"/>
      <c r="HVC12" s="1585"/>
      <c r="HVD12" s="1585"/>
      <c r="HVE12" s="1585"/>
      <c r="HVF12" s="1585"/>
      <c r="HVG12" s="1585"/>
      <c r="HVH12" s="1585"/>
      <c r="HVI12" s="1585"/>
      <c r="HVJ12" s="1585"/>
      <c r="HVK12" s="1585"/>
      <c r="HVL12" s="1585"/>
      <c r="HVM12" s="1585"/>
      <c r="HVN12" s="1585"/>
      <c r="HVO12" s="1585"/>
      <c r="HVP12" s="1585"/>
      <c r="HVQ12" s="1585"/>
      <c r="HVR12" s="1585"/>
      <c r="HVS12" s="1585"/>
      <c r="HVT12" s="1585"/>
      <c r="HVU12" s="1585"/>
      <c r="HVV12" s="1585"/>
      <c r="HVW12" s="1585"/>
      <c r="HVX12" s="1585"/>
      <c r="HVY12" s="1585"/>
      <c r="HVZ12" s="1585"/>
      <c r="HWA12" s="1585"/>
      <c r="HWB12" s="1585"/>
      <c r="HWC12" s="1585"/>
      <c r="HWD12" s="1585"/>
      <c r="HWE12" s="1585"/>
      <c r="HWF12" s="1585"/>
      <c r="HWG12" s="1585"/>
      <c r="HWH12" s="1585"/>
      <c r="HWI12" s="1585"/>
      <c r="HWJ12" s="1585"/>
      <c r="HWK12" s="1585"/>
      <c r="HWL12" s="1585"/>
      <c r="HWM12" s="1585"/>
      <c r="HWN12" s="1585"/>
      <c r="HWO12" s="1585"/>
      <c r="HWP12" s="1585"/>
      <c r="HWQ12" s="1585"/>
      <c r="HWR12" s="1585"/>
      <c r="HWS12" s="1585"/>
      <c r="HWT12" s="1585"/>
      <c r="HWU12" s="1585"/>
      <c r="HWV12" s="1585"/>
      <c r="HWW12" s="1585"/>
      <c r="HWX12" s="1585"/>
      <c r="HWY12" s="1585"/>
      <c r="HWZ12" s="1585"/>
      <c r="HXA12" s="1585"/>
      <c r="HXB12" s="1585"/>
      <c r="HXC12" s="1585"/>
      <c r="HXD12" s="1585"/>
      <c r="HXE12" s="1585"/>
      <c r="HXF12" s="1585"/>
      <c r="HXG12" s="1585"/>
      <c r="HXH12" s="1585"/>
      <c r="HXI12" s="1585"/>
      <c r="HXJ12" s="1585"/>
      <c r="HXK12" s="1585"/>
      <c r="HXL12" s="1585"/>
      <c r="HXM12" s="1585"/>
      <c r="HXN12" s="1585"/>
      <c r="HXO12" s="1585"/>
      <c r="HXP12" s="1585"/>
      <c r="HXQ12" s="1585"/>
      <c r="HXR12" s="1585"/>
      <c r="HXS12" s="1585"/>
      <c r="HXT12" s="1585"/>
      <c r="HXU12" s="1585"/>
      <c r="HXV12" s="1585"/>
      <c r="HXW12" s="1585"/>
      <c r="HXX12" s="1585"/>
      <c r="HXY12" s="1585"/>
      <c r="HXZ12" s="1585"/>
      <c r="HYA12" s="1585"/>
      <c r="HYB12" s="1585"/>
      <c r="HYC12" s="1585"/>
      <c r="HYD12" s="1585"/>
      <c r="HYE12" s="1585"/>
      <c r="HYF12" s="1585"/>
      <c r="HYG12" s="1585"/>
      <c r="HYH12" s="1585"/>
      <c r="HYI12" s="1585"/>
      <c r="HYJ12" s="1585"/>
      <c r="HYK12" s="1585"/>
      <c r="HYL12" s="1585"/>
      <c r="HYM12" s="1585"/>
      <c r="HYN12" s="1585"/>
      <c r="HYO12" s="1585"/>
      <c r="HYP12" s="1585"/>
      <c r="HYQ12" s="1585"/>
      <c r="HYR12" s="1585"/>
      <c r="HYS12" s="1585"/>
      <c r="HYT12" s="1585"/>
      <c r="HYU12" s="1585"/>
      <c r="HYV12" s="1585"/>
      <c r="HYW12" s="1585"/>
      <c r="HYX12" s="1585"/>
      <c r="HYY12" s="1585"/>
      <c r="HYZ12" s="1585"/>
      <c r="HZA12" s="1585"/>
      <c r="HZB12" s="1585"/>
      <c r="HZC12" s="1585"/>
      <c r="HZD12" s="1585"/>
      <c r="HZE12" s="1585"/>
      <c r="HZF12" s="1585"/>
      <c r="HZG12" s="1585"/>
      <c r="HZH12" s="1585"/>
      <c r="HZI12" s="1585"/>
      <c r="HZJ12" s="1585"/>
      <c r="HZK12" s="1585"/>
      <c r="HZL12" s="1585"/>
      <c r="HZM12" s="1585"/>
      <c r="HZN12" s="1585"/>
      <c r="HZO12" s="1585"/>
      <c r="HZP12" s="1585"/>
      <c r="HZQ12" s="1585"/>
      <c r="HZR12" s="1585"/>
      <c r="HZS12" s="1585"/>
      <c r="HZT12" s="1585"/>
      <c r="HZU12" s="1585"/>
      <c r="HZV12" s="1585"/>
      <c r="HZW12" s="1585"/>
      <c r="HZX12" s="1585"/>
      <c r="HZY12" s="1585"/>
      <c r="HZZ12" s="1585"/>
      <c r="IAA12" s="1585"/>
      <c r="IAB12" s="1585"/>
      <c r="IAC12" s="1585"/>
      <c r="IAD12" s="1585"/>
      <c r="IAE12" s="1585"/>
      <c r="IAF12" s="1585"/>
      <c r="IAG12" s="1585"/>
      <c r="IAH12" s="1585"/>
      <c r="IAI12" s="1585"/>
      <c r="IAJ12" s="1585"/>
      <c r="IAK12" s="1585"/>
      <c r="IAL12" s="1585"/>
      <c r="IAM12" s="1585"/>
      <c r="IAN12" s="1585"/>
      <c r="IAO12" s="1585"/>
      <c r="IAP12" s="1585"/>
      <c r="IAQ12" s="1585"/>
      <c r="IAR12" s="1585"/>
      <c r="IAS12" s="1585"/>
      <c r="IAT12" s="1585"/>
      <c r="IAU12" s="1585"/>
      <c r="IAV12" s="1585"/>
      <c r="IAW12" s="1585"/>
      <c r="IAX12" s="1585"/>
      <c r="IAY12" s="1585"/>
      <c r="IAZ12" s="1585"/>
      <c r="IBA12" s="1585"/>
      <c r="IBB12" s="1585"/>
      <c r="IBC12" s="1585"/>
      <c r="IBD12" s="1585"/>
      <c r="IBE12" s="1585"/>
      <c r="IBF12" s="1585"/>
      <c r="IBG12" s="1585"/>
      <c r="IBH12" s="1585"/>
      <c r="IBI12" s="1585"/>
      <c r="IBJ12" s="1585"/>
      <c r="IBK12" s="1585"/>
      <c r="IBL12" s="1585"/>
      <c r="IBM12" s="1585"/>
      <c r="IBN12" s="1585"/>
      <c r="IBO12" s="1585"/>
      <c r="IBP12" s="1585"/>
      <c r="IBQ12" s="1585"/>
      <c r="IBR12" s="1585"/>
      <c r="IBS12" s="1585"/>
      <c r="IBT12" s="1585"/>
      <c r="IBU12" s="1585"/>
      <c r="IBV12" s="1585"/>
      <c r="IBW12" s="1585"/>
      <c r="IBX12" s="1585"/>
      <c r="IBY12" s="1585"/>
      <c r="IBZ12" s="1585"/>
      <c r="ICA12" s="1585"/>
      <c r="ICB12" s="1585"/>
      <c r="ICC12" s="1585"/>
      <c r="ICD12" s="1585"/>
      <c r="ICE12" s="1585"/>
      <c r="ICF12" s="1585"/>
      <c r="ICG12" s="1585"/>
      <c r="ICH12" s="1585"/>
      <c r="ICI12" s="1585"/>
      <c r="ICJ12" s="1585"/>
      <c r="ICK12" s="1585"/>
      <c r="ICL12" s="1585"/>
      <c r="ICM12" s="1585"/>
      <c r="ICN12" s="1585"/>
      <c r="ICO12" s="1585"/>
      <c r="ICP12" s="1585"/>
      <c r="ICQ12" s="1585"/>
      <c r="ICR12" s="1585"/>
      <c r="ICS12" s="1585"/>
      <c r="ICT12" s="1585"/>
      <c r="ICU12" s="1585"/>
      <c r="ICV12" s="1585"/>
      <c r="ICW12" s="1585"/>
      <c r="ICX12" s="1585"/>
      <c r="ICY12" s="1585"/>
      <c r="ICZ12" s="1585"/>
      <c r="IDA12" s="1585"/>
      <c r="IDB12" s="1585"/>
      <c r="IDC12" s="1585"/>
      <c r="IDD12" s="1585"/>
      <c r="IDE12" s="1585"/>
      <c r="IDF12" s="1585"/>
      <c r="IDG12" s="1585"/>
      <c r="IDH12" s="1585"/>
      <c r="IDI12" s="1585"/>
      <c r="IDJ12" s="1585"/>
      <c r="IDK12" s="1585"/>
      <c r="IDL12" s="1585"/>
      <c r="IDM12" s="1585"/>
      <c r="IDN12" s="1585"/>
      <c r="IDO12" s="1585"/>
      <c r="IDP12" s="1585"/>
      <c r="IDQ12" s="1585"/>
      <c r="IDR12" s="1585"/>
      <c r="IDS12" s="1585"/>
      <c r="IDT12" s="1585"/>
      <c r="IDU12" s="1585"/>
      <c r="IDV12" s="1585"/>
      <c r="IDW12" s="1585"/>
      <c r="IDX12" s="1585"/>
      <c r="IDY12" s="1585"/>
      <c r="IDZ12" s="1585"/>
      <c r="IEA12" s="1585"/>
      <c r="IEB12" s="1585"/>
      <c r="IEC12" s="1585"/>
      <c r="IED12" s="1585"/>
      <c r="IEE12" s="1585"/>
      <c r="IEF12" s="1585"/>
      <c r="IEG12" s="1585"/>
      <c r="IEH12" s="1585"/>
      <c r="IEI12" s="1585"/>
      <c r="IEJ12" s="1585"/>
      <c r="IEK12" s="1585"/>
      <c r="IEL12" s="1585"/>
      <c r="IEM12" s="1585"/>
      <c r="IEN12" s="1585"/>
      <c r="IEO12" s="1585"/>
      <c r="IEP12" s="1585"/>
      <c r="IEQ12" s="1585"/>
      <c r="IER12" s="1585"/>
      <c r="IES12" s="1585"/>
      <c r="IET12" s="1585"/>
      <c r="IEU12" s="1585"/>
      <c r="IEV12" s="1585"/>
      <c r="IEW12" s="1585"/>
      <c r="IEX12" s="1585"/>
      <c r="IEY12" s="1585"/>
      <c r="IEZ12" s="1585"/>
      <c r="IFA12" s="1585"/>
      <c r="IFB12" s="1585"/>
      <c r="IFC12" s="1585"/>
      <c r="IFD12" s="1585"/>
      <c r="IFE12" s="1585"/>
      <c r="IFF12" s="1585"/>
      <c r="IFG12" s="1585"/>
      <c r="IFH12" s="1585"/>
      <c r="IFI12" s="1585"/>
      <c r="IFJ12" s="1585"/>
      <c r="IFK12" s="1585"/>
      <c r="IFL12" s="1585"/>
      <c r="IFM12" s="1585"/>
      <c r="IFN12" s="1585"/>
      <c r="IFO12" s="1585"/>
      <c r="IFP12" s="1585"/>
      <c r="IFQ12" s="1585"/>
      <c r="IFR12" s="1585"/>
      <c r="IFS12" s="1585"/>
      <c r="IFT12" s="1585"/>
      <c r="IFU12" s="1585"/>
      <c r="IFV12" s="1585"/>
      <c r="IFW12" s="1585"/>
      <c r="IFX12" s="1585"/>
      <c r="IFY12" s="1585"/>
      <c r="IFZ12" s="1585"/>
      <c r="IGA12" s="1585"/>
      <c r="IGB12" s="1585"/>
      <c r="IGC12" s="1585"/>
      <c r="IGD12" s="1585"/>
      <c r="IGE12" s="1585"/>
      <c r="IGF12" s="1585"/>
      <c r="IGG12" s="1585"/>
      <c r="IGH12" s="1585"/>
      <c r="IGI12" s="1585"/>
      <c r="IGJ12" s="1585"/>
      <c r="IGK12" s="1585"/>
      <c r="IGL12" s="1585"/>
      <c r="IGM12" s="1585"/>
      <c r="IGN12" s="1585"/>
      <c r="IGO12" s="1585"/>
      <c r="IGP12" s="1585"/>
      <c r="IGQ12" s="1585"/>
      <c r="IGR12" s="1585"/>
      <c r="IGS12" s="1585"/>
      <c r="IGT12" s="1585"/>
      <c r="IGU12" s="1585"/>
      <c r="IGV12" s="1585"/>
      <c r="IGW12" s="1585"/>
      <c r="IGX12" s="1585"/>
      <c r="IGY12" s="1585"/>
      <c r="IGZ12" s="1585"/>
      <c r="IHA12" s="1585"/>
      <c r="IHB12" s="1585"/>
      <c r="IHC12" s="1585"/>
      <c r="IHD12" s="1585"/>
      <c r="IHE12" s="1585"/>
      <c r="IHF12" s="1585"/>
      <c r="IHG12" s="1585"/>
      <c r="IHH12" s="1585"/>
      <c r="IHI12" s="1585"/>
      <c r="IHJ12" s="1585"/>
      <c r="IHK12" s="1585"/>
      <c r="IHL12" s="1585"/>
      <c r="IHM12" s="1585"/>
      <c r="IHN12" s="1585"/>
      <c r="IHO12" s="1585"/>
      <c r="IHP12" s="1585"/>
      <c r="IHQ12" s="1585"/>
      <c r="IHR12" s="1585"/>
      <c r="IHS12" s="1585"/>
      <c r="IHT12" s="1585"/>
      <c r="IHU12" s="1585"/>
      <c r="IHV12" s="1585"/>
      <c r="IHW12" s="1585"/>
      <c r="IHX12" s="1585"/>
      <c r="IHY12" s="1585"/>
      <c r="IHZ12" s="1585"/>
      <c r="IIA12" s="1585"/>
      <c r="IIB12" s="1585"/>
      <c r="IIC12" s="1585"/>
      <c r="IID12" s="1585"/>
      <c r="IIE12" s="1585"/>
      <c r="IIF12" s="1585"/>
      <c r="IIG12" s="1585"/>
      <c r="IIH12" s="1585"/>
      <c r="III12" s="1585"/>
      <c r="IIJ12" s="1585"/>
      <c r="IIK12" s="1585"/>
      <c r="IIL12" s="1585"/>
      <c r="IIM12" s="1585"/>
      <c r="IIN12" s="1585"/>
      <c r="IIO12" s="1585"/>
      <c r="IIP12" s="1585"/>
      <c r="IIQ12" s="1585"/>
      <c r="IIR12" s="1585"/>
      <c r="IIS12" s="1585"/>
      <c r="IIT12" s="1585"/>
      <c r="IIU12" s="1585"/>
      <c r="IIV12" s="1585"/>
      <c r="IIW12" s="1585"/>
      <c r="IIX12" s="1585"/>
      <c r="IIY12" s="1585"/>
      <c r="IIZ12" s="1585"/>
      <c r="IJA12" s="1585"/>
      <c r="IJB12" s="1585"/>
      <c r="IJC12" s="1585"/>
      <c r="IJD12" s="1585"/>
      <c r="IJE12" s="1585"/>
      <c r="IJF12" s="1585"/>
      <c r="IJG12" s="1585"/>
      <c r="IJH12" s="1585"/>
      <c r="IJI12" s="1585"/>
      <c r="IJJ12" s="1585"/>
      <c r="IJK12" s="1585"/>
      <c r="IJL12" s="1585"/>
      <c r="IJM12" s="1585"/>
      <c r="IJN12" s="1585"/>
      <c r="IJO12" s="1585"/>
      <c r="IJP12" s="1585"/>
      <c r="IJQ12" s="1585"/>
      <c r="IJR12" s="1585"/>
      <c r="IJS12" s="1585"/>
      <c r="IJT12" s="1585"/>
      <c r="IJU12" s="1585"/>
      <c r="IJV12" s="1585"/>
      <c r="IJW12" s="1585"/>
      <c r="IJX12" s="1585"/>
      <c r="IJY12" s="1585"/>
      <c r="IJZ12" s="1585"/>
      <c r="IKA12" s="1585"/>
      <c r="IKB12" s="1585"/>
      <c r="IKC12" s="1585"/>
      <c r="IKD12" s="1585"/>
      <c r="IKE12" s="1585"/>
      <c r="IKF12" s="1585"/>
      <c r="IKG12" s="1585"/>
      <c r="IKH12" s="1585"/>
      <c r="IKI12" s="1585"/>
      <c r="IKJ12" s="1585"/>
      <c r="IKK12" s="1585"/>
      <c r="IKL12" s="1585"/>
      <c r="IKM12" s="1585"/>
      <c r="IKN12" s="1585"/>
      <c r="IKO12" s="1585"/>
      <c r="IKP12" s="1585"/>
      <c r="IKQ12" s="1585"/>
      <c r="IKR12" s="1585"/>
      <c r="IKS12" s="1585"/>
      <c r="IKT12" s="1585"/>
      <c r="IKU12" s="1585"/>
      <c r="IKV12" s="1585"/>
      <c r="IKW12" s="1585"/>
      <c r="IKX12" s="1585"/>
      <c r="IKY12" s="1585"/>
      <c r="IKZ12" s="1585"/>
      <c r="ILA12" s="1585"/>
      <c r="ILB12" s="1585"/>
      <c r="ILC12" s="1585"/>
      <c r="ILD12" s="1585"/>
      <c r="ILE12" s="1585"/>
      <c r="ILF12" s="1585"/>
      <c r="ILG12" s="1585"/>
      <c r="ILH12" s="1585"/>
      <c r="ILI12" s="1585"/>
      <c r="ILJ12" s="1585"/>
      <c r="ILK12" s="1585"/>
      <c r="ILL12" s="1585"/>
      <c r="ILM12" s="1585"/>
      <c r="ILN12" s="1585"/>
      <c r="ILO12" s="1585"/>
      <c r="ILP12" s="1585"/>
      <c r="ILQ12" s="1585"/>
      <c r="ILR12" s="1585"/>
      <c r="ILS12" s="1585"/>
      <c r="ILT12" s="1585"/>
      <c r="ILU12" s="1585"/>
      <c r="ILV12" s="1585"/>
      <c r="ILW12" s="1585"/>
      <c r="ILX12" s="1585"/>
      <c r="ILY12" s="1585"/>
      <c r="ILZ12" s="1585"/>
      <c r="IMA12" s="1585"/>
      <c r="IMB12" s="1585"/>
      <c r="IMC12" s="1585"/>
      <c r="IMD12" s="1585"/>
      <c r="IME12" s="1585"/>
      <c r="IMF12" s="1585"/>
      <c r="IMG12" s="1585"/>
      <c r="IMH12" s="1585"/>
      <c r="IMI12" s="1585"/>
      <c r="IMJ12" s="1585"/>
      <c r="IMK12" s="1585"/>
      <c r="IML12" s="1585"/>
      <c r="IMM12" s="1585"/>
      <c r="IMN12" s="1585"/>
      <c r="IMO12" s="1585"/>
      <c r="IMP12" s="1585"/>
      <c r="IMQ12" s="1585"/>
      <c r="IMR12" s="1585"/>
      <c r="IMS12" s="1585"/>
      <c r="IMT12" s="1585"/>
      <c r="IMU12" s="1585"/>
      <c r="IMV12" s="1585"/>
      <c r="IMW12" s="1585"/>
      <c r="IMX12" s="1585"/>
      <c r="IMY12" s="1585"/>
      <c r="IMZ12" s="1585"/>
      <c r="INA12" s="1585"/>
      <c r="INB12" s="1585"/>
      <c r="INC12" s="1585"/>
      <c r="IND12" s="1585"/>
      <c r="INE12" s="1585"/>
      <c r="INF12" s="1585"/>
      <c r="ING12" s="1585"/>
      <c r="INH12" s="1585"/>
      <c r="INI12" s="1585"/>
      <c r="INJ12" s="1585"/>
      <c r="INK12" s="1585"/>
      <c r="INL12" s="1585"/>
      <c r="INM12" s="1585"/>
      <c r="INN12" s="1585"/>
      <c r="INO12" s="1585"/>
      <c r="INP12" s="1585"/>
      <c r="INQ12" s="1585"/>
      <c r="INR12" s="1585"/>
      <c r="INS12" s="1585"/>
      <c r="INT12" s="1585"/>
      <c r="INU12" s="1585"/>
      <c r="INV12" s="1585"/>
      <c r="INW12" s="1585"/>
      <c r="INX12" s="1585"/>
      <c r="INY12" s="1585"/>
      <c r="INZ12" s="1585"/>
      <c r="IOA12" s="1585"/>
      <c r="IOB12" s="1585"/>
      <c r="IOC12" s="1585"/>
      <c r="IOD12" s="1585"/>
      <c r="IOE12" s="1585"/>
      <c r="IOF12" s="1585"/>
      <c r="IOG12" s="1585"/>
      <c r="IOH12" s="1585"/>
      <c r="IOI12" s="1585"/>
      <c r="IOJ12" s="1585"/>
      <c r="IOK12" s="1585"/>
      <c r="IOL12" s="1585"/>
      <c r="IOM12" s="1585"/>
      <c r="ION12" s="1585"/>
      <c r="IOO12" s="1585"/>
      <c r="IOP12" s="1585"/>
      <c r="IOQ12" s="1585"/>
      <c r="IOR12" s="1585"/>
      <c r="IOS12" s="1585"/>
      <c r="IOT12" s="1585"/>
      <c r="IOU12" s="1585"/>
      <c r="IOV12" s="1585"/>
      <c r="IOW12" s="1585"/>
      <c r="IOX12" s="1585"/>
      <c r="IOY12" s="1585"/>
      <c r="IOZ12" s="1585"/>
      <c r="IPA12" s="1585"/>
      <c r="IPB12" s="1585"/>
      <c r="IPC12" s="1585"/>
      <c r="IPD12" s="1585"/>
      <c r="IPE12" s="1585"/>
      <c r="IPF12" s="1585"/>
      <c r="IPG12" s="1585"/>
      <c r="IPH12" s="1585"/>
      <c r="IPI12" s="1585"/>
      <c r="IPJ12" s="1585"/>
      <c r="IPK12" s="1585"/>
      <c r="IPL12" s="1585"/>
      <c r="IPM12" s="1585"/>
      <c r="IPN12" s="1585"/>
      <c r="IPO12" s="1585"/>
      <c r="IPP12" s="1585"/>
      <c r="IPQ12" s="1585"/>
      <c r="IPR12" s="1585"/>
      <c r="IPS12" s="1585"/>
      <c r="IPT12" s="1585"/>
      <c r="IPU12" s="1585"/>
      <c r="IPV12" s="1585"/>
      <c r="IPW12" s="1585"/>
      <c r="IPX12" s="1585"/>
      <c r="IPY12" s="1585"/>
      <c r="IPZ12" s="1585"/>
      <c r="IQA12" s="1585"/>
      <c r="IQB12" s="1585"/>
      <c r="IQC12" s="1585"/>
      <c r="IQD12" s="1585"/>
      <c r="IQE12" s="1585"/>
      <c r="IQF12" s="1585"/>
      <c r="IQG12" s="1585"/>
      <c r="IQH12" s="1585"/>
      <c r="IQI12" s="1585"/>
      <c r="IQJ12" s="1585"/>
      <c r="IQK12" s="1585"/>
      <c r="IQL12" s="1585"/>
      <c r="IQM12" s="1585"/>
      <c r="IQN12" s="1585"/>
      <c r="IQO12" s="1585"/>
      <c r="IQP12" s="1585"/>
      <c r="IQQ12" s="1585"/>
      <c r="IQR12" s="1585"/>
      <c r="IQS12" s="1585"/>
      <c r="IQT12" s="1585"/>
      <c r="IQU12" s="1585"/>
      <c r="IQV12" s="1585"/>
      <c r="IQW12" s="1585"/>
      <c r="IQX12" s="1585"/>
      <c r="IQY12" s="1585"/>
      <c r="IQZ12" s="1585"/>
      <c r="IRA12" s="1585"/>
      <c r="IRB12" s="1585"/>
      <c r="IRC12" s="1585"/>
      <c r="IRD12" s="1585"/>
      <c r="IRE12" s="1585"/>
      <c r="IRF12" s="1585"/>
      <c r="IRG12" s="1585"/>
      <c r="IRH12" s="1585"/>
      <c r="IRI12" s="1585"/>
      <c r="IRJ12" s="1585"/>
      <c r="IRK12" s="1585"/>
      <c r="IRL12" s="1585"/>
      <c r="IRM12" s="1585"/>
      <c r="IRN12" s="1585"/>
      <c r="IRO12" s="1585"/>
      <c r="IRP12" s="1585"/>
      <c r="IRQ12" s="1585"/>
      <c r="IRR12" s="1585"/>
      <c r="IRS12" s="1585"/>
      <c r="IRT12" s="1585"/>
      <c r="IRU12" s="1585"/>
      <c r="IRV12" s="1585"/>
      <c r="IRW12" s="1585"/>
      <c r="IRX12" s="1585"/>
      <c r="IRY12" s="1585"/>
      <c r="IRZ12" s="1585"/>
      <c r="ISA12" s="1585"/>
      <c r="ISB12" s="1585"/>
      <c r="ISC12" s="1585"/>
      <c r="ISD12" s="1585"/>
      <c r="ISE12" s="1585"/>
      <c r="ISF12" s="1585"/>
      <c r="ISG12" s="1585"/>
      <c r="ISH12" s="1585"/>
      <c r="ISI12" s="1585"/>
      <c r="ISJ12" s="1585"/>
      <c r="ISK12" s="1585"/>
      <c r="ISL12" s="1585"/>
      <c r="ISM12" s="1585"/>
      <c r="ISN12" s="1585"/>
      <c r="ISO12" s="1585"/>
      <c r="ISP12" s="1585"/>
      <c r="ISQ12" s="1585"/>
      <c r="ISR12" s="1585"/>
      <c r="ISS12" s="1585"/>
      <c r="IST12" s="1585"/>
      <c r="ISU12" s="1585"/>
      <c r="ISV12" s="1585"/>
      <c r="ISW12" s="1585"/>
      <c r="ISX12" s="1585"/>
      <c r="ISY12" s="1585"/>
      <c r="ISZ12" s="1585"/>
      <c r="ITA12" s="1585"/>
      <c r="ITB12" s="1585"/>
      <c r="ITC12" s="1585"/>
      <c r="ITD12" s="1585"/>
      <c r="ITE12" s="1585"/>
      <c r="ITF12" s="1585"/>
      <c r="ITG12" s="1585"/>
      <c r="ITH12" s="1585"/>
      <c r="ITI12" s="1585"/>
      <c r="ITJ12" s="1585"/>
      <c r="ITK12" s="1585"/>
      <c r="ITL12" s="1585"/>
      <c r="ITM12" s="1585"/>
      <c r="ITN12" s="1585"/>
      <c r="ITO12" s="1585"/>
      <c r="ITP12" s="1585"/>
      <c r="ITQ12" s="1585"/>
      <c r="ITR12" s="1585"/>
      <c r="ITS12" s="1585"/>
      <c r="ITT12" s="1585"/>
      <c r="ITU12" s="1585"/>
      <c r="ITV12" s="1585"/>
      <c r="ITW12" s="1585"/>
      <c r="ITX12" s="1585"/>
      <c r="ITY12" s="1585"/>
      <c r="ITZ12" s="1585"/>
      <c r="IUA12" s="1585"/>
      <c r="IUB12" s="1585"/>
      <c r="IUC12" s="1585"/>
      <c r="IUD12" s="1585"/>
      <c r="IUE12" s="1585"/>
      <c r="IUF12" s="1585"/>
      <c r="IUG12" s="1585"/>
      <c r="IUH12" s="1585"/>
      <c r="IUI12" s="1585"/>
      <c r="IUJ12" s="1585"/>
      <c r="IUK12" s="1585"/>
      <c r="IUL12" s="1585"/>
      <c r="IUM12" s="1585"/>
      <c r="IUN12" s="1585"/>
      <c r="IUO12" s="1585"/>
      <c r="IUP12" s="1585"/>
      <c r="IUQ12" s="1585"/>
      <c r="IUR12" s="1585"/>
      <c r="IUS12" s="1585"/>
      <c r="IUT12" s="1585"/>
      <c r="IUU12" s="1585"/>
      <c r="IUV12" s="1585"/>
      <c r="IUW12" s="1585"/>
      <c r="IUX12" s="1585"/>
      <c r="IUY12" s="1585"/>
      <c r="IUZ12" s="1585"/>
      <c r="IVA12" s="1585"/>
      <c r="IVB12" s="1585"/>
      <c r="IVC12" s="1585"/>
      <c r="IVD12" s="1585"/>
      <c r="IVE12" s="1585"/>
      <c r="IVF12" s="1585"/>
      <c r="IVG12" s="1585"/>
      <c r="IVH12" s="1585"/>
      <c r="IVI12" s="1585"/>
      <c r="IVJ12" s="1585"/>
      <c r="IVK12" s="1585"/>
      <c r="IVL12" s="1585"/>
      <c r="IVM12" s="1585"/>
      <c r="IVN12" s="1585"/>
      <c r="IVO12" s="1585"/>
      <c r="IVP12" s="1585"/>
      <c r="IVQ12" s="1585"/>
      <c r="IVR12" s="1585"/>
      <c r="IVS12" s="1585"/>
      <c r="IVT12" s="1585"/>
      <c r="IVU12" s="1585"/>
      <c r="IVV12" s="1585"/>
      <c r="IVW12" s="1585"/>
      <c r="IVX12" s="1585"/>
      <c r="IVY12" s="1585"/>
      <c r="IVZ12" s="1585"/>
      <c r="IWA12" s="1585"/>
      <c r="IWB12" s="1585"/>
      <c r="IWC12" s="1585"/>
      <c r="IWD12" s="1585"/>
      <c r="IWE12" s="1585"/>
      <c r="IWF12" s="1585"/>
      <c r="IWG12" s="1585"/>
      <c r="IWH12" s="1585"/>
      <c r="IWI12" s="1585"/>
      <c r="IWJ12" s="1585"/>
      <c r="IWK12" s="1585"/>
      <c r="IWL12" s="1585"/>
      <c r="IWM12" s="1585"/>
      <c r="IWN12" s="1585"/>
      <c r="IWO12" s="1585"/>
      <c r="IWP12" s="1585"/>
      <c r="IWQ12" s="1585"/>
      <c r="IWR12" s="1585"/>
      <c r="IWS12" s="1585"/>
      <c r="IWT12" s="1585"/>
      <c r="IWU12" s="1585"/>
      <c r="IWV12" s="1585"/>
      <c r="IWW12" s="1585"/>
      <c r="IWX12" s="1585"/>
      <c r="IWY12" s="1585"/>
      <c r="IWZ12" s="1585"/>
      <c r="IXA12" s="1585"/>
      <c r="IXB12" s="1585"/>
      <c r="IXC12" s="1585"/>
      <c r="IXD12" s="1585"/>
      <c r="IXE12" s="1585"/>
      <c r="IXF12" s="1585"/>
      <c r="IXG12" s="1585"/>
      <c r="IXH12" s="1585"/>
      <c r="IXI12" s="1585"/>
      <c r="IXJ12" s="1585"/>
      <c r="IXK12" s="1585"/>
      <c r="IXL12" s="1585"/>
      <c r="IXM12" s="1585"/>
      <c r="IXN12" s="1585"/>
      <c r="IXO12" s="1585"/>
      <c r="IXP12" s="1585"/>
      <c r="IXQ12" s="1585"/>
      <c r="IXR12" s="1585"/>
      <c r="IXS12" s="1585"/>
      <c r="IXT12" s="1585"/>
      <c r="IXU12" s="1585"/>
      <c r="IXV12" s="1585"/>
      <c r="IXW12" s="1585"/>
      <c r="IXX12" s="1585"/>
      <c r="IXY12" s="1585"/>
      <c r="IXZ12" s="1585"/>
      <c r="IYA12" s="1585"/>
      <c r="IYB12" s="1585"/>
      <c r="IYC12" s="1585"/>
      <c r="IYD12" s="1585"/>
      <c r="IYE12" s="1585"/>
      <c r="IYF12" s="1585"/>
      <c r="IYG12" s="1585"/>
      <c r="IYH12" s="1585"/>
      <c r="IYI12" s="1585"/>
      <c r="IYJ12" s="1585"/>
      <c r="IYK12" s="1585"/>
      <c r="IYL12" s="1585"/>
      <c r="IYM12" s="1585"/>
      <c r="IYN12" s="1585"/>
      <c r="IYO12" s="1585"/>
      <c r="IYP12" s="1585"/>
      <c r="IYQ12" s="1585"/>
      <c r="IYR12" s="1585"/>
      <c r="IYS12" s="1585"/>
      <c r="IYT12" s="1585"/>
      <c r="IYU12" s="1585"/>
      <c r="IYV12" s="1585"/>
      <c r="IYW12" s="1585"/>
      <c r="IYX12" s="1585"/>
      <c r="IYY12" s="1585"/>
      <c r="IYZ12" s="1585"/>
      <c r="IZA12" s="1585"/>
      <c r="IZB12" s="1585"/>
      <c r="IZC12" s="1585"/>
      <c r="IZD12" s="1585"/>
      <c r="IZE12" s="1585"/>
      <c r="IZF12" s="1585"/>
      <c r="IZG12" s="1585"/>
      <c r="IZH12" s="1585"/>
      <c r="IZI12" s="1585"/>
      <c r="IZJ12" s="1585"/>
      <c r="IZK12" s="1585"/>
      <c r="IZL12" s="1585"/>
      <c r="IZM12" s="1585"/>
      <c r="IZN12" s="1585"/>
      <c r="IZO12" s="1585"/>
      <c r="IZP12" s="1585"/>
      <c r="IZQ12" s="1585"/>
      <c r="IZR12" s="1585"/>
      <c r="IZS12" s="1585"/>
      <c r="IZT12" s="1585"/>
      <c r="IZU12" s="1585"/>
      <c r="IZV12" s="1585"/>
      <c r="IZW12" s="1585"/>
      <c r="IZX12" s="1585"/>
      <c r="IZY12" s="1585"/>
      <c r="IZZ12" s="1585"/>
      <c r="JAA12" s="1585"/>
      <c r="JAB12" s="1585"/>
      <c r="JAC12" s="1585"/>
      <c r="JAD12" s="1585"/>
      <c r="JAE12" s="1585"/>
      <c r="JAF12" s="1585"/>
      <c r="JAG12" s="1585"/>
      <c r="JAH12" s="1585"/>
      <c r="JAI12" s="1585"/>
      <c r="JAJ12" s="1585"/>
      <c r="JAK12" s="1585"/>
      <c r="JAL12" s="1585"/>
      <c r="JAM12" s="1585"/>
      <c r="JAN12" s="1585"/>
      <c r="JAO12" s="1585"/>
      <c r="JAP12" s="1585"/>
      <c r="JAQ12" s="1585"/>
      <c r="JAR12" s="1585"/>
      <c r="JAS12" s="1585"/>
      <c r="JAT12" s="1585"/>
      <c r="JAU12" s="1585"/>
      <c r="JAV12" s="1585"/>
      <c r="JAW12" s="1585"/>
      <c r="JAX12" s="1585"/>
      <c r="JAY12" s="1585"/>
      <c r="JAZ12" s="1585"/>
      <c r="JBA12" s="1585"/>
      <c r="JBB12" s="1585"/>
      <c r="JBC12" s="1585"/>
      <c r="JBD12" s="1585"/>
      <c r="JBE12" s="1585"/>
      <c r="JBF12" s="1585"/>
      <c r="JBG12" s="1585"/>
      <c r="JBH12" s="1585"/>
      <c r="JBI12" s="1585"/>
      <c r="JBJ12" s="1585"/>
      <c r="JBK12" s="1585"/>
      <c r="JBL12" s="1585"/>
      <c r="JBM12" s="1585"/>
      <c r="JBN12" s="1585"/>
      <c r="JBO12" s="1585"/>
      <c r="JBP12" s="1585"/>
      <c r="JBQ12" s="1585"/>
      <c r="JBR12" s="1585"/>
      <c r="JBS12" s="1585"/>
      <c r="JBT12" s="1585"/>
      <c r="JBU12" s="1585"/>
      <c r="JBV12" s="1585"/>
      <c r="JBW12" s="1585"/>
      <c r="JBX12" s="1585"/>
      <c r="JBY12" s="1585"/>
      <c r="JBZ12" s="1585"/>
      <c r="JCA12" s="1585"/>
      <c r="JCB12" s="1585"/>
      <c r="JCC12" s="1585"/>
      <c r="JCD12" s="1585"/>
      <c r="JCE12" s="1585"/>
      <c r="JCF12" s="1585"/>
      <c r="JCG12" s="1585"/>
      <c r="JCH12" s="1585"/>
      <c r="JCI12" s="1585"/>
      <c r="JCJ12" s="1585"/>
      <c r="JCK12" s="1585"/>
      <c r="JCL12" s="1585"/>
      <c r="JCM12" s="1585"/>
      <c r="JCN12" s="1585"/>
      <c r="JCO12" s="1585"/>
      <c r="JCP12" s="1585"/>
      <c r="JCQ12" s="1585"/>
      <c r="JCR12" s="1585"/>
      <c r="JCS12" s="1585"/>
      <c r="JCT12" s="1585"/>
      <c r="JCU12" s="1585"/>
      <c r="JCV12" s="1585"/>
      <c r="JCW12" s="1585"/>
      <c r="JCX12" s="1585"/>
      <c r="JCY12" s="1585"/>
      <c r="JCZ12" s="1585"/>
      <c r="JDA12" s="1585"/>
      <c r="JDB12" s="1585"/>
      <c r="JDC12" s="1585"/>
      <c r="JDD12" s="1585"/>
      <c r="JDE12" s="1585"/>
      <c r="JDF12" s="1585"/>
      <c r="JDG12" s="1585"/>
      <c r="JDH12" s="1585"/>
      <c r="JDI12" s="1585"/>
      <c r="JDJ12" s="1585"/>
      <c r="JDK12" s="1585"/>
      <c r="JDL12" s="1585"/>
      <c r="JDM12" s="1585"/>
      <c r="JDN12" s="1585"/>
      <c r="JDO12" s="1585"/>
      <c r="JDP12" s="1585"/>
      <c r="JDQ12" s="1585"/>
      <c r="JDR12" s="1585"/>
      <c r="JDS12" s="1585"/>
      <c r="JDT12" s="1585"/>
      <c r="JDU12" s="1585"/>
      <c r="JDV12" s="1585"/>
      <c r="JDW12" s="1585"/>
      <c r="JDX12" s="1585"/>
      <c r="JDY12" s="1585"/>
      <c r="JDZ12" s="1585"/>
      <c r="JEA12" s="1585"/>
      <c r="JEB12" s="1585"/>
      <c r="JEC12" s="1585"/>
      <c r="JED12" s="1585"/>
      <c r="JEE12" s="1585"/>
      <c r="JEF12" s="1585"/>
      <c r="JEG12" s="1585"/>
      <c r="JEH12" s="1585"/>
      <c r="JEI12" s="1585"/>
      <c r="JEJ12" s="1585"/>
      <c r="JEK12" s="1585"/>
      <c r="JEL12" s="1585"/>
      <c r="JEM12" s="1585"/>
      <c r="JEN12" s="1585"/>
      <c r="JEO12" s="1585"/>
      <c r="JEP12" s="1585"/>
      <c r="JEQ12" s="1585"/>
      <c r="JER12" s="1585"/>
      <c r="JES12" s="1585"/>
      <c r="JET12" s="1585"/>
      <c r="JEU12" s="1585"/>
      <c r="JEV12" s="1585"/>
      <c r="JEW12" s="1585"/>
      <c r="JEX12" s="1585"/>
      <c r="JEY12" s="1585"/>
      <c r="JEZ12" s="1585"/>
      <c r="JFA12" s="1585"/>
      <c r="JFB12" s="1585"/>
      <c r="JFC12" s="1585"/>
      <c r="JFD12" s="1585"/>
      <c r="JFE12" s="1585"/>
      <c r="JFF12" s="1585"/>
      <c r="JFG12" s="1585"/>
      <c r="JFH12" s="1585"/>
      <c r="JFI12" s="1585"/>
      <c r="JFJ12" s="1585"/>
      <c r="JFK12" s="1585"/>
      <c r="JFL12" s="1585"/>
      <c r="JFM12" s="1585"/>
      <c r="JFN12" s="1585"/>
      <c r="JFO12" s="1585"/>
      <c r="JFP12" s="1585"/>
      <c r="JFQ12" s="1585"/>
      <c r="JFR12" s="1585"/>
      <c r="JFS12" s="1585"/>
      <c r="JFT12" s="1585"/>
      <c r="JFU12" s="1585"/>
      <c r="JFV12" s="1585"/>
      <c r="JFW12" s="1585"/>
      <c r="JFX12" s="1585"/>
      <c r="JFY12" s="1585"/>
      <c r="JFZ12" s="1585"/>
      <c r="JGA12" s="1585"/>
      <c r="JGB12" s="1585"/>
      <c r="JGC12" s="1585"/>
      <c r="JGD12" s="1585"/>
      <c r="JGE12" s="1585"/>
      <c r="JGF12" s="1585"/>
      <c r="JGG12" s="1585"/>
      <c r="JGH12" s="1585"/>
      <c r="JGI12" s="1585"/>
      <c r="JGJ12" s="1585"/>
      <c r="JGK12" s="1585"/>
      <c r="JGL12" s="1585"/>
      <c r="JGM12" s="1585"/>
      <c r="JGN12" s="1585"/>
      <c r="JGO12" s="1585"/>
      <c r="JGP12" s="1585"/>
      <c r="JGQ12" s="1585"/>
      <c r="JGR12" s="1585"/>
      <c r="JGS12" s="1585"/>
      <c r="JGT12" s="1585"/>
      <c r="JGU12" s="1585"/>
      <c r="JGV12" s="1585"/>
      <c r="JGW12" s="1585"/>
      <c r="JGX12" s="1585"/>
      <c r="JGY12" s="1585"/>
      <c r="JGZ12" s="1585"/>
      <c r="JHA12" s="1585"/>
      <c r="JHB12" s="1585"/>
      <c r="JHC12" s="1585"/>
      <c r="JHD12" s="1585"/>
      <c r="JHE12" s="1585"/>
      <c r="JHF12" s="1585"/>
      <c r="JHG12" s="1585"/>
      <c r="JHH12" s="1585"/>
      <c r="JHI12" s="1585"/>
      <c r="JHJ12" s="1585"/>
      <c r="JHK12" s="1585"/>
      <c r="JHL12" s="1585"/>
      <c r="JHM12" s="1585"/>
      <c r="JHN12" s="1585"/>
      <c r="JHO12" s="1585"/>
      <c r="JHP12" s="1585"/>
      <c r="JHQ12" s="1585"/>
      <c r="JHR12" s="1585"/>
      <c r="JHS12" s="1585"/>
      <c r="JHT12" s="1585"/>
      <c r="JHU12" s="1585"/>
      <c r="JHV12" s="1585"/>
      <c r="JHW12" s="1585"/>
      <c r="JHX12" s="1585"/>
      <c r="JHY12" s="1585"/>
      <c r="JHZ12" s="1585"/>
      <c r="JIA12" s="1585"/>
      <c r="JIB12" s="1585"/>
      <c r="JIC12" s="1585"/>
      <c r="JID12" s="1585"/>
      <c r="JIE12" s="1585"/>
      <c r="JIF12" s="1585"/>
      <c r="JIG12" s="1585"/>
      <c r="JIH12" s="1585"/>
      <c r="JII12" s="1585"/>
      <c r="JIJ12" s="1585"/>
      <c r="JIK12" s="1585"/>
      <c r="JIL12" s="1585"/>
      <c r="JIM12" s="1585"/>
      <c r="JIN12" s="1585"/>
      <c r="JIO12" s="1585"/>
      <c r="JIP12" s="1585"/>
      <c r="JIQ12" s="1585"/>
      <c r="JIR12" s="1585"/>
      <c r="JIS12" s="1585"/>
      <c r="JIT12" s="1585"/>
      <c r="JIU12" s="1585"/>
      <c r="JIV12" s="1585"/>
      <c r="JIW12" s="1585"/>
      <c r="JIX12" s="1585"/>
      <c r="JIY12" s="1585"/>
      <c r="JIZ12" s="1585"/>
      <c r="JJA12" s="1585"/>
      <c r="JJB12" s="1585"/>
      <c r="JJC12" s="1585"/>
      <c r="JJD12" s="1585"/>
      <c r="JJE12" s="1585"/>
      <c r="JJF12" s="1585"/>
      <c r="JJG12" s="1585"/>
      <c r="JJH12" s="1585"/>
      <c r="JJI12" s="1585"/>
      <c r="JJJ12" s="1585"/>
      <c r="JJK12" s="1585"/>
      <c r="JJL12" s="1585"/>
      <c r="JJM12" s="1585"/>
      <c r="JJN12" s="1585"/>
      <c r="JJO12" s="1585"/>
      <c r="JJP12" s="1585"/>
      <c r="JJQ12" s="1585"/>
      <c r="JJR12" s="1585"/>
      <c r="JJS12" s="1585"/>
      <c r="JJT12" s="1585"/>
      <c r="JJU12" s="1585"/>
      <c r="JJV12" s="1585"/>
      <c r="JJW12" s="1585"/>
      <c r="JJX12" s="1585"/>
      <c r="JJY12" s="1585"/>
      <c r="JJZ12" s="1585"/>
      <c r="JKA12" s="1585"/>
      <c r="JKB12" s="1585"/>
      <c r="JKC12" s="1585"/>
      <c r="JKD12" s="1585"/>
      <c r="JKE12" s="1585"/>
      <c r="JKF12" s="1585"/>
      <c r="JKG12" s="1585"/>
      <c r="JKH12" s="1585"/>
      <c r="JKI12" s="1585"/>
      <c r="JKJ12" s="1585"/>
      <c r="JKK12" s="1585"/>
      <c r="JKL12" s="1585"/>
      <c r="JKM12" s="1585"/>
      <c r="JKN12" s="1585"/>
      <c r="JKO12" s="1585"/>
      <c r="JKP12" s="1585"/>
      <c r="JKQ12" s="1585"/>
      <c r="JKR12" s="1585"/>
      <c r="JKS12" s="1585"/>
      <c r="JKT12" s="1585"/>
      <c r="JKU12" s="1585"/>
      <c r="JKV12" s="1585"/>
      <c r="JKW12" s="1585"/>
      <c r="JKX12" s="1585"/>
      <c r="JKY12" s="1585"/>
      <c r="JKZ12" s="1585"/>
      <c r="JLA12" s="1585"/>
      <c r="JLB12" s="1585"/>
      <c r="JLC12" s="1585"/>
      <c r="JLD12" s="1585"/>
      <c r="JLE12" s="1585"/>
      <c r="JLF12" s="1585"/>
      <c r="JLG12" s="1585"/>
      <c r="JLH12" s="1585"/>
      <c r="JLI12" s="1585"/>
      <c r="JLJ12" s="1585"/>
      <c r="JLK12" s="1585"/>
      <c r="JLL12" s="1585"/>
      <c r="JLM12" s="1585"/>
      <c r="JLN12" s="1585"/>
      <c r="JLO12" s="1585"/>
      <c r="JLP12" s="1585"/>
      <c r="JLQ12" s="1585"/>
      <c r="JLR12" s="1585"/>
      <c r="JLS12" s="1585"/>
      <c r="JLT12" s="1585"/>
      <c r="JLU12" s="1585"/>
      <c r="JLV12" s="1585"/>
      <c r="JLW12" s="1585"/>
      <c r="JLX12" s="1585"/>
      <c r="JLY12" s="1585"/>
      <c r="JLZ12" s="1585"/>
      <c r="JMA12" s="1585"/>
      <c r="JMB12" s="1585"/>
      <c r="JMC12" s="1585"/>
      <c r="JMD12" s="1585"/>
      <c r="JME12" s="1585"/>
      <c r="JMF12" s="1585"/>
      <c r="JMG12" s="1585"/>
      <c r="JMH12" s="1585"/>
      <c r="JMI12" s="1585"/>
      <c r="JMJ12" s="1585"/>
      <c r="JMK12" s="1585"/>
      <c r="JML12" s="1585"/>
      <c r="JMM12" s="1585"/>
      <c r="JMN12" s="1585"/>
      <c r="JMO12" s="1585"/>
      <c r="JMP12" s="1585"/>
      <c r="JMQ12" s="1585"/>
      <c r="JMR12" s="1585"/>
      <c r="JMS12" s="1585"/>
      <c r="JMT12" s="1585"/>
      <c r="JMU12" s="1585"/>
      <c r="JMV12" s="1585"/>
      <c r="JMW12" s="1585"/>
      <c r="JMX12" s="1585"/>
      <c r="JMY12" s="1585"/>
      <c r="JMZ12" s="1585"/>
      <c r="JNA12" s="1585"/>
      <c r="JNB12" s="1585"/>
      <c r="JNC12" s="1585"/>
      <c r="JND12" s="1585"/>
      <c r="JNE12" s="1585"/>
      <c r="JNF12" s="1585"/>
      <c r="JNG12" s="1585"/>
      <c r="JNH12" s="1585"/>
      <c r="JNI12" s="1585"/>
      <c r="JNJ12" s="1585"/>
      <c r="JNK12" s="1585"/>
      <c r="JNL12" s="1585"/>
      <c r="JNM12" s="1585"/>
      <c r="JNN12" s="1585"/>
      <c r="JNO12" s="1585"/>
      <c r="JNP12" s="1585"/>
      <c r="JNQ12" s="1585"/>
      <c r="JNR12" s="1585"/>
      <c r="JNS12" s="1585"/>
      <c r="JNT12" s="1585"/>
      <c r="JNU12" s="1585"/>
      <c r="JNV12" s="1585"/>
      <c r="JNW12" s="1585"/>
      <c r="JNX12" s="1585"/>
      <c r="JNY12" s="1585"/>
      <c r="JNZ12" s="1585"/>
      <c r="JOA12" s="1585"/>
      <c r="JOB12" s="1585"/>
      <c r="JOC12" s="1585"/>
      <c r="JOD12" s="1585"/>
      <c r="JOE12" s="1585"/>
      <c r="JOF12" s="1585"/>
      <c r="JOG12" s="1585"/>
      <c r="JOH12" s="1585"/>
      <c r="JOI12" s="1585"/>
      <c r="JOJ12" s="1585"/>
      <c r="JOK12" s="1585"/>
      <c r="JOL12" s="1585"/>
      <c r="JOM12" s="1585"/>
      <c r="JON12" s="1585"/>
      <c r="JOO12" s="1585"/>
      <c r="JOP12" s="1585"/>
      <c r="JOQ12" s="1585"/>
      <c r="JOR12" s="1585"/>
      <c r="JOS12" s="1585"/>
      <c r="JOT12" s="1585"/>
      <c r="JOU12" s="1585"/>
      <c r="JOV12" s="1585"/>
      <c r="JOW12" s="1585"/>
      <c r="JOX12" s="1585"/>
      <c r="JOY12" s="1585"/>
      <c r="JOZ12" s="1585"/>
      <c r="JPA12" s="1585"/>
      <c r="JPB12" s="1585"/>
      <c r="JPC12" s="1585"/>
      <c r="JPD12" s="1585"/>
      <c r="JPE12" s="1585"/>
      <c r="JPF12" s="1585"/>
      <c r="JPG12" s="1585"/>
      <c r="JPH12" s="1585"/>
      <c r="JPI12" s="1585"/>
      <c r="JPJ12" s="1585"/>
      <c r="JPK12" s="1585"/>
      <c r="JPL12" s="1585"/>
      <c r="JPM12" s="1585"/>
      <c r="JPN12" s="1585"/>
      <c r="JPO12" s="1585"/>
      <c r="JPP12" s="1585"/>
      <c r="JPQ12" s="1585"/>
      <c r="JPR12" s="1585"/>
      <c r="JPS12" s="1585"/>
      <c r="JPT12" s="1585"/>
      <c r="JPU12" s="1585"/>
      <c r="JPV12" s="1585"/>
      <c r="JPW12" s="1585"/>
      <c r="JPX12" s="1585"/>
      <c r="JPY12" s="1585"/>
      <c r="JPZ12" s="1585"/>
      <c r="JQA12" s="1585"/>
      <c r="JQB12" s="1585"/>
      <c r="JQC12" s="1585"/>
      <c r="JQD12" s="1585"/>
      <c r="JQE12" s="1585"/>
      <c r="JQF12" s="1585"/>
      <c r="JQG12" s="1585"/>
      <c r="JQH12" s="1585"/>
      <c r="JQI12" s="1585"/>
      <c r="JQJ12" s="1585"/>
      <c r="JQK12" s="1585"/>
      <c r="JQL12" s="1585"/>
      <c r="JQM12" s="1585"/>
      <c r="JQN12" s="1585"/>
      <c r="JQO12" s="1585"/>
      <c r="JQP12" s="1585"/>
      <c r="JQQ12" s="1585"/>
      <c r="JQR12" s="1585"/>
      <c r="JQS12" s="1585"/>
      <c r="JQT12" s="1585"/>
      <c r="JQU12" s="1585"/>
      <c r="JQV12" s="1585"/>
      <c r="JQW12" s="1585"/>
      <c r="JQX12" s="1585"/>
      <c r="JQY12" s="1585"/>
      <c r="JQZ12" s="1585"/>
      <c r="JRA12" s="1585"/>
      <c r="JRB12" s="1585"/>
      <c r="JRC12" s="1585"/>
      <c r="JRD12" s="1585"/>
      <c r="JRE12" s="1585"/>
      <c r="JRF12" s="1585"/>
      <c r="JRG12" s="1585"/>
      <c r="JRH12" s="1585"/>
      <c r="JRI12" s="1585"/>
      <c r="JRJ12" s="1585"/>
      <c r="JRK12" s="1585"/>
      <c r="JRL12" s="1585"/>
      <c r="JRM12" s="1585"/>
      <c r="JRN12" s="1585"/>
      <c r="JRO12" s="1585"/>
      <c r="JRP12" s="1585"/>
      <c r="JRQ12" s="1585"/>
      <c r="JRR12" s="1585"/>
      <c r="JRS12" s="1585"/>
      <c r="JRT12" s="1585"/>
      <c r="JRU12" s="1585"/>
      <c r="JRV12" s="1585"/>
      <c r="JRW12" s="1585"/>
      <c r="JRX12" s="1585"/>
      <c r="JRY12" s="1585"/>
      <c r="JRZ12" s="1585"/>
      <c r="JSA12" s="1585"/>
      <c r="JSB12" s="1585"/>
      <c r="JSC12" s="1585"/>
      <c r="JSD12" s="1585"/>
      <c r="JSE12" s="1585"/>
      <c r="JSF12" s="1585"/>
      <c r="JSG12" s="1585"/>
      <c r="JSH12" s="1585"/>
      <c r="JSI12" s="1585"/>
      <c r="JSJ12" s="1585"/>
      <c r="JSK12" s="1585"/>
      <c r="JSL12" s="1585"/>
      <c r="JSM12" s="1585"/>
      <c r="JSN12" s="1585"/>
      <c r="JSO12" s="1585"/>
      <c r="JSP12" s="1585"/>
      <c r="JSQ12" s="1585"/>
      <c r="JSR12" s="1585"/>
      <c r="JSS12" s="1585"/>
      <c r="JST12" s="1585"/>
      <c r="JSU12" s="1585"/>
      <c r="JSV12" s="1585"/>
      <c r="JSW12" s="1585"/>
      <c r="JSX12" s="1585"/>
      <c r="JSY12" s="1585"/>
      <c r="JSZ12" s="1585"/>
      <c r="JTA12" s="1585"/>
      <c r="JTB12" s="1585"/>
      <c r="JTC12" s="1585"/>
      <c r="JTD12" s="1585"/>
      <c r="JTE12" s="1585"/>
      <c r="JTF12" s="1585"/>
      <c r="JTG12" s="1585"/>
      <c r="JTH12" s="1585"/>
      <c r="JTI12" s="1585"/>
      <c r="JTJ12" s="1585"/>
      <c r="JTK12" s="1585"/>
      <c r="JTL12" s="1585"/>
      <c r="JTM12" s="1585"/>
      <c r="JTN12" s="1585"/>
      <c r="JTO12" s="1585"/>
      <c r="JTP12" s="1585"/>
      <c r="JTQ12" s="1585"/>
      <c r="JTR12" s="1585"/>
      <c r="JTS12" s="1585"/>
      <c r="JTT12" s="1585"/>
      <c r="JTU12" s="1585"/>
      <c r="JTV12" s="1585"/>
      <c r="JTW12" s="1585"/>
      <c r="JTX12" s="1585"/>
      <c r="JTY12" s="1585"/>
      <c r="JTZ12" s="1585"/>
      <c r="JUA12" s="1585"/>
      <c r="JUB12" s="1585"/>
      <c r="JUC12" s="1585"/>
      <c r="JUD12" s="1585"/>
      <c r="JUE12" s="1585"/>
      <c r="JUF12" s="1585"/>
      <c r="JUG12" s="1585"/>
      <c r="JUH12" s="1585"/>
      <c r="JUI12" s="1585"/>
      <c r="JUJ12" s="1585"/>
      <c r="JUK12" s="1585"/>
      <c r="JUL12" s="1585"/>
      <c r="JUM12" s="1585"/>
      <c r="JUN12" s="1585"/>
      <c r="JUO12" s="1585"/>
      <c r="JUP12" s="1585"/>
      <c r="JUQ12" s="1585"/>
      <c r="JUR12" s="1585"/>
      <c r="JUS12" s="1585"/>
      <c r="JUT12" s="1585"/>
      <c r="JUU12" s="1585"/>
      <c r="JUV12" s="1585"/>
      <c r="JUW12" s="1585"/>
      <c r="JUX12" s="1585"/>
      <c r="JUY12" s="1585"/>
      <c r="JUZ12" s="1585"/>
      <c r="JVA12" s="1585"/>
      <c r="JVB12" s="1585"/>
      <c r="JVC12" s="1585"/>
      <c r="JVD12" s="1585"/>
      <c r="JVE12" s="1585"/>
      <c r="JVF12" s="1585"/>
      <c r="JVG12" s="1585"/>
      <c r="JVH12" s="1585"/>
      <c r="JVI12" s="1585"/>
      <c r="JVJ12" s="1585"/>
      <c r="JVK12" s="1585"/>
      <c r="JVL12" s="1585"/>
      <c r="JVM12" s="1585"/>
      <c r="JVN12" s="1585"/>
      <c r="JVO12" s="1585"/>
      <c r="JVP12" s="1585"/>
      <c r="JVQ12" s="1585"/>
      <c r="JVR12" s="1585"/>
      <c r="JVS12" s="1585"/>
      <c r="JVT12" s="1585"/>
      <c r="JVU12" s="1585"/>
      <c r="JVV12" s="1585"/>
      <c r="JVW12" s="1585"/>
      <c r="JVX12" s="1585"/>
      <c r="JVY12" s="1585"/>
      <c r="JVZ12" s="1585"/>
      <c r="JWA12" s="1585"/>
      <c r="JWB12" s="1585"/>
      <c r="JWC12" s="1585"/>
      <c r="JWD12" s="1585"/>
      <c r="JWE12" s="1585"/>
      <c r="JWF12" s="1585"/>
      <c r="JWG12" s="1585"/>
      <c r="JWH12" s="1585"/>
      <c r="JWI12" s="1585"/>
      <c r="JWJ12" s="1585"/>
      <c r="JWK12" s="1585"/>
      <c r="JWL12" s="1585"/>
      <c r="JWM12" s="1585"/>
      <c r="JWN12" s="1585"/>
      <c r="JWO12" s="1585"/>
      <c r="JWP12" s="1585"/>
      <c r="JWQ12" s="1585"/>
      <c r="JWR12" s="1585"/>
      <c r="JWS12" s="1585"/>
      <c r="JWT12" s="1585"/>
      <c r="JWU12" s="1585"/>
      <c r="JWV12" s="1585"/>
      <c r="JWW12" s="1585"/>
      <c r="JWX12" s="1585"/>
      <c r="JWY12" s="1585"/>
      <c r="JWZ12" s="1585"/>
      <c r="JXA12" s="1585"/>
      <c r="JXB12" s="1585"/>
      <c r="JXC12" s="1585"/>
      <c r="JXD12" s="1585"/>
      <c r="JXE12" s="1585"/>
      <c r="JXF12" s="1585"/>
      <c r="JXG12" s="1585"/>
      <c r="JXH12" s="1585"/>
      <c r="JXI12" s="1585"/>
      <c r="JXJ12" s="1585"/>
      <c r="JXK12" s="1585"/>
      <c r="JXL12" s="1585"/>
      <c r="JXM12" s="1585"/>
      <c r="JXN12" s="1585"/>
      <c r="JXO12" s="1585"/>
      <c r="JXP12" s="1585"/>
      <c r="JXQ12" s="1585"/>
      <c r="JXR12" s="1585"/>
      <c r="JXS12" s="1585"/>
      <c r="JXT12" s="1585"/>
      <c r="JXU12" s="1585"/>
      <c r="JXV12" s="1585"/>
      <c r="JXW12" s="1585"/>
      <c r="JXX12" s="1585"/>
      <c r="JXY12" s="1585"/>
      <c r="JXZ12" s="1585"/>
      <c r="JYA12" s="1585"/>
      <c r="JYB12" s="1585"/>
      <c r="JYC12" s="1585"/>
      <c r="JYD12" s="1585"/>
      <c r="JYE12" s="1585"/>
      <c r="JYF12" s="1585"/>
      <c r="JYG12" s="1585"/>
      <c r="JYH12" s="1585"/>
      <c r="JYI12" s="1585"/>
      <c r="JYJ12" s="1585"/>
      <c r="JYK12" s="1585"/>
      <c r="JYL12" s="1585"/>
      <c r="JYM12" s="1585"/>
      <c r="JYN12" s="1585"/>
      <c r="JYO12" s="1585"/>
      <c r="JYP12" s="1585"/>
      <c r="JYQ12" s="1585"/>
      <c r="JYR12" s="1585"/>
      <c r="JYS12" s="1585"/>
      <c r="JYT12" s="1585"/>
      <c r="JYU12" s="1585"/>
      <c r="JYV12" s="1585"/>
      <c r="JYW12" s="1585"/>
      <c r="JYX12" s="1585"/>
      <c r="JYY12" s="1585"/>
      <c r="JYZ12" s="1585"/>
      <c r="JZA12" s="1585"/>
      <c r="JZB12" s="1585"/>
      <c r="JZC12" s="1585"/>
      <c r="JZD12" s="1585"/>
      <c r="JZE12" s="1585"/>
      <c r="JZF12" s="1585"/>
      <c r="JZG12" s="1585"/>
      <c r="JZH12" s="1585"/>
      <c r="JZI12" s="1585"/>
      <c r="JZJ12" s="1585"/>
      <c r="JZK12" s="1585"/>
      <c r="JZL12" s="1585"/>
      <c r="JZM12" s="1585"/>
      <c r="JZN12" s="1585"/>
      <c r="JZO12" s="1585"/>
      <c r="JZP12" s="1585"/>
      <c r="JZQ12" s="1585"/>
      <c r="JZR12" s="1585"/>
      <c r="JZS12" s="1585"/>
      <c r="JZT12" s="1585"/>
      <c r="JZU12" s="1585"/>
      <c r="JZV12" s="1585"/>
      <c r="JZW12" s="1585"/>
      <c r="JZX12" s="1585"/>
      <c r="JZY12" s="1585"/>
      <c r="JZZ12" s="1585"/>
      <c r="KAA12" s="1585"/>
      <c r="KAB12" s="1585"/>
      <c r="KAC12" s="1585"/>
      <c r="KAD12" s="1585"/>
      <c r="KAE12" s="1585"/>
      <c r="KAF12" s="1585"/>
      <c r="KAG12" s="1585"/>
      <c r="KAH12" s="1585"/>
      <c r="KAI12" s="1585"/>
      <c r="KAJ12" s="1585"/>
      <c r="KAK12" s="1585"/>
      <c r="KAL12" s="1585"/>
      <c r="KAM12" s="1585"/>
      <c r="KAN12" s="1585"/>
      <c r="KAO12" s="1585"/>
      <c r="KAP12" s="1585"/>
      <c r="KAQ12" s="1585"/>
      <c r="KAR12" s="1585"/>
      <c r="KAS12" s="1585"/>
      <c r="KAT12" s="1585"/>
      <c r="KAU12" s="1585"/>
      <c r="KAV12" s="1585"/>
      <c r="KAW12" s="1585"/>
      <c r="KAX12" s="1585"/>
      <c r="KAY12" s="1585"/>
      <c r="KAZ12" s="1585"/>
      <c r="KBA12" s="1585"/>
      <c r="KBB12" s="1585"/>
      <c r="KBC12" s="1585"/>
      <c r="KBD12" s="1585"/>
      <c r="KBE12" s="1585"/>
      <c r="KBF12" s="1585"/>
      <c r="KBG12" s="1585"/>
      <c r="KBH12" s="1585"/>
      <c r="KBI12" s="1585"/>
      <c r="KBJ12" s="1585"/>
      <c r="KBK12" s="1585"/>
      <c r="KBL12" s="1585"/>
      <c r="KBM12" s="1585"/>
      <c r="KBN12" s="1585"/>
      <c r="KBO12" s="1585"/>
      <c r="KBP12" s="1585"/>
      <c r="KBQ12" s="1585"/>
      <c r="KBR12" s="1585"/>
      <c r="KBS12" s="1585"/>
      <c r="KBT12" s="1585"/>
      <c r="KBU12" s="1585"/>
      <c r="KBV12" s="1585"/>
      <c r="KBW12" s="1585"/>
      <c r="KBX12" s="1585"/>
      <c r="KBY12" s="1585"/>
      <c r="KBZ12" s="1585"/>
      <c r="KCA12" s="1585"/>
      <c r="KCB12" s="1585"/>
      <c r="KCC12" s="1585"/>
      <c r="KCD12" s="1585"/>
      <c r="KCE12" s="1585"/>
      <c r="KCF12" s="1585"/>
      <c r="KCG12" s="1585"/>
      <c r="KCH12" s="1585"/>
      <c r="KCI12" s="1585"/>
      <c r="KCJ12" s="1585"/>
      <c r="KCK12" s="1585"/>
      <c r="KCL12" s="1585"/>
      <c r="KCM12" s="1585"/>
      <c r="KCN12" s="1585"/>
      <c r="KCO12" s="1585"/>
      <c r="KCP12" s="1585"/>
      <c r="KCQ12" s="1585"/>
      <c r="KCR12" s="1585"/>
      <c r="KCS12" s="1585"/>
      <c r="KCT12" s="1585"/>
      <c r="KCU12" s="1585"/>
      <c r="KCV12" s="1585"/>
      <c r="KCW12" s="1585"/>
      <c r="KCX12" s="1585"/>
      <c r="KCY12" s="1585"/>
      <c r="KCZ12" s="1585"/>
      <c r="KDA12" s="1585"/>
      <c r="KDB12" s="1585"/>
      <c r="KDC12" s="1585"/>
      <c r="KDD12" s="1585"/>
      <c r="KDE12" s="1585"/>
      <c r="KDF12" s="1585"/>
      <c r="KDG12" s="1585"/>
      <c r="KDH12" s="1585"/>
      <c r="KDI12" s="1585"/>
      <c r="KDJ12" s="1585"/>
      <c r="KDK12" s="1585"/>
      <c r="KDL12" s="1585"/>
      <c r="KDM12" s="1585"/>
      <c r="KDN12" s="1585"/>
      <c r="KDO12" s="1585"/>
      <c r="KDP12" s="1585"/>
      <c r="KDQ12" s="1585"/>
      <c r="KDR12" s="1585"/>
      <c r="KDS12" s="1585"/>
      <c r="KDT12" s="1585"/>
      <c r="KDU12" s="1585"/>
      <c r="KDV12" s="1585"/>
      <c r="KDW12" s="1585"/>
      <c r="KDX12" s="1585"/>
      <c r="KDY12" s="1585"/>
      <c r="KDZ12" s="1585"/>
      <c r="KEA12" s="1585"/>
      <c r="KEB12" s="1585"/>
      <c r="KEC12" s="1585"/>
      <c r="KED12" s="1585"/>
      <c r="KEE12" s="1585"/>
      <c r="KEF12" s="1585"/>
      <c r="KEG12" s="1585"/>
      <c r="KEH12" s="1585"/>
      <c r="KEI12" s="1585"/>
      <c r="KEJ12" s="1585"/>
      <c r="KEK12" s="1585"/>
      <c r="KEL12" s="1585"/>
      <c r="KEM12" s="1585"/>
      <c r="KEN12" s="1585"/>
      <c r="KEO12" s="1585"/>
      <c r="KEP12" s="1585"/>
      <c r="KEQ12" s="1585"/>
      <c r="KER12" s="1585"/>
      <c r="KES12" s="1585"/>
      <c r="KET12" s="1585"/>
      <c r="KEU12" s="1585"/>
      <c r="KEV12" s="1585"/>
      <c r="KEW12" s="1585"/>
      <c r="KEX12" s="1585"/>
      <c r="KEY12" s="1585"/>
      <c r="KEZ12" s="1585"/>
      <c r="KFA12" s="1585"/>
      <c r="KFB12" s="1585"/>
      <c r="KFC12" s="1585"/>
      <c r="KFD12" s="1585"/>
      <c r="KFE12" s="1585"/>
      <c r="KFF12" s="1585"/>
      <c r="KFG12" s="1585"/>
      <c r="KFH12" s="1585"/>
      <c r="KFI12" s="1585"/>
      <c r="KFJ12" s="1585"/>
      <c r="KFK12" s="1585"/>
      <c r="KFL12" s="1585"/>
      <c r="KFM12" s="1585"/>
      <c r="KFN12" s="1585"/>
      <c r="KFO12" s="1585"/>
      <c r="KFP12" s="1585"/>
      <c r="KFQ12" s="1585"/>
      <c r="KFR12" s="1585"/>
      <c r="KFS12" s="1585"/>
      <c r="KFT12" s="1585"/>
      <c r="KFU12" s="1585"/>
      <c r="KFV12" s="1585"/>
      <c r="KFW12" s="1585"/>
      <c r="KFX12" s="1585"/>
      <c r="KFY12" s="1585"/>
      <c r="KFZ12" s="1585"/>
      <c r="KGA12" s="1585"/>
      <c r="KGB12" s="1585"/>
      <c r="KGC12" s="1585"/>
      <c r="KGD12" s="1585"/>
      <c r="KGE12" s="1585"/>
      <c r="KGF12" s="1585"/>
      <c r="KGG12" s="1585"/>
      <c r="KGH12" s="1585"/>
      <c r="KGI12" s="1585"/>
      <c r="KGJ12" s="1585"/>
      <c r="KGK12" s="1585"/>
      <c r="KGL12" s="1585"/>
      <c r="KGM12" s="1585"/>
      <c r="KGN12" s="1585"/>
      <c r="KGO12" s="1585"/>
      <c r="KGP12" s="1585"/>
      <c r="KGQ12" s="1585"/>
      <c r="KGR12" s="1585"/>
      <c r="KGS12" s="1585"/>
      <c r="KGT12" s="1585"/>
      <c r="KGU12" s="1585"/>
      <c r="KGV12" s="1585"/>
      <c r="KGW12" s="1585"/>
      <c r="KGX12" s="1585"/>
      <c r="KGY12" s="1585"/>
      <c r="KGZ12" s="1585"/>
      <c r="KHA12" s="1585"/>
      <c r="KHB12" s="1585"/>
      <c r="KHC12" s="1585"/>
      <c r="KHD12" s="1585"/>
      <c r="KHE12" s="1585"/>
      <c r="KHF12" s="1585"/>
      <c r="KHG12" s="1585"/>
      <c r="KHH12" s="1585"/>
      <c r="KHI12" s="1585"/>
      <c r="KHJ12" s="1585"/>
      <c r="KHK12" s="1585"/>
      <c r="KHL12" s="1585"/>
      <c r="KHM12" s="1585"/>
      <c r="KHN12" s="1585"/>
      <c r="KHO12" s="1585"/>
      <c r="KHP12" s="1585"/>
      <c r="KHQ12" s="1585"/>
      <c r="KHR12" s="1585"/>
      <c r="KHS12" s="1585"/>
      <c r="KHT12" s="1585"/>
      <c r="KHU12" s="1585"/>
      <c r="KHV12" s="1585"/>
      <c r="KHW12" s="1585"/>
      <c r="KHX12" s="1585"/>
      <c r="KHY12" s="1585"/>
      <c r="KHZ12" s="1585"/>
      <c r="KIA12" s="1585"/>
      <c r="KIB12" s="1585"/>
      <c r="KIC12" s="1585"/>
      <c r="KID12" s="1585"/>
      <c r="KIE12" s="1585"/>
      <c r="KIF12" s="1585"/>
      <c r="KIG12" s="1585"/>
      <c r="KIH12" s="1585"/>
      <c r="KII12" s="1585"/>
      <c r="KIJ12" s="1585"/>
      <c r="KIK12" s="1585"/>
      <c r="KIL12" s="1585"/>
      <c r="KIM12" s="1585"/>
      <c r="KIN12" s="1585"/>
      <c r="KIO12" s="1585"/>
      <c r="KIP12" s="1585"/>
      <c r="KIQ12" s="1585"/>
      <c r="KIR12" s="1585"/>
      <c r="KIS12" s="1585"/>
      <c r="KIT12" s="1585"/>
      <c r="KIU12" s="1585"/>
      <c r="KIV12" s="1585"/>
      <c r="KIW12" s="1585"/>
      <c r="KIX12" s="1585"/>
      <c r="KIY12" s="1585"/>
      <c r="KIZ12" s="1585"/>
      <c r="KJA12" s="1585"/>
      <c r="KJB12" s="1585"/>
      <c r="KJC12" s="1585"/>
      <c r="KJD12" s="1585"/>
      <c r="KJE12" s="1585"/>
      <c r="KJF12" s="1585"/>
      <c r="KJG12" s="1585"/>
      <c r="KJH12" s="1585"/>
      <c r="KJI12" s="1585"/>
      <c r="KJJ12" s="1585"/>
      <c r="KJK12" s="1585"/>
      <c r="KJL12" s="1585"/>
      <c r="KJM12" s="1585"/>
      <c r="KJN12" s="1585"/>
      <c r="KJO12" s="1585"/>
      <c r="KJP12" s="1585"/>
      <c r="KJQ12" s="1585"/>
      <c r="KJR12" s="1585"/>
      <c r="KJS12" s="1585"/>
      <c r="KJT12" s="1585"/>
      <c r="KJU12" s="1585"/>
      <c r="KJV12" s="1585"/>
      <c r="KJW12" s="1585"/>
      <c r="KJX12" s="1585"/>
      <c r="KJY12" s="1585"/>
      <c r="KJZ12" s="1585"/>
      <c r="KKA12" s="1585"/>
      <c r="KKB12" s="1585"/>
      <c r="KKC12" s="1585"/>
      <c r="KKD12" s="1585"/>
      <c r="KKE12" s="1585"/>
      <c r="KKF12" s="1585"/>
      <c r="KKG12" s="1585"/>
      <c r="KKH12" s="1585"/>
      <c r="KKI12" s="1585"/>
      <c r="KKJ12" s="1585"/>
      <c r="KKK12" s="1585"/>
      <c r="KKL12" s="1585"/>
      <c r="KKM12" s="1585"/>
      <c r="KKN12" s="1585"/>
      <c r="KKO12" s="1585"/>
      <c r="KKP12" s="1585"/>
      <c r="KKQ12" s="1585"/>
      <c r="KKR12" s="1585"/>
      <c r="KKS12" s="1585"/>
      <c r="KKT12" s="1585"/>
      <c r="KKU12" s="1585"/>
      <c r="KKV12" s="1585"/>
      <c r="KKW12" s="1585"/>
      <c r="KKX12" s="1585"/>
      <c r="KKY12" s="1585"/>
      <c r="KKZ12" s="1585"/>
      <c r="KLA12" s="1585"/>
      <c r="KLB12" s="1585"/>
      <c r="KLC12" s="1585"/>
      <c r="KLD12" s="1585"/>
      <c r="KLE12" s="1585"/>
      <c r="KLF12" s="1585"/>
      <c r="KLG12" s="1585"/>
      <c r="KLH12" s="1585"/>
      <c r="KLI12" s="1585"/>
      <c r="KLJ12" s="1585"/>
      <c r="KLK12" s="1585"/>
      <c r="KLL12" s="1585"/>
      <c r="KLM12" s="1585"/>
      <c r="KLN12" s="1585"/>
      <c r="KLO12" s="1585"/>
      <c r="KLP12" s="1585"/>
      <c r="KLQ12" s="1585"/>
      <c r="KLR12" s="1585"/>
      <c r="KLS12" s="1585"/>
      <c r="KLT12" s="1585"/>
      <c r="KLU12" s="1585"/>
      <c r="KLV12" s="1585"/>
      <c r="KLW12" s="1585"/>
      <c r="KLX12" s="1585"/>
      <c r="KLY12" s="1585"/>
      <c r="KLZ12" s="1585"/>
      <c r="KMA12" s="1585"/>
      <c r="KMB12" s="1585"/>
      <c r="KMC12" s="1585"/>
      <c r="KMD12" s="1585"/>
      <c r="KME12" s="1585"/>
      <c r="KMF12" s="1585"/>
      <c r="KMG12" s="1585"/>
      <c r="KMH12" s="1585"/>
      <c r="KMI12" s="1585"/>
      <c r="KMJ12" s="1585"/>
      <c r="KMK12" s="1585"/>
      <c r="KML12" s="1585"/>
      <c r="KMM12" s="1585"/>
      <c r="KMN12" s="1585"/>
      <c r="KMO12" s="1585"/>
      <c r="KMP12" s="1585"/>
      <c r="KMQ12" s="1585"/>
      <c r="KMR12" s="1585"/>
      <c r="KMS12" s="1585"/>
      <c r="KMT12" s="1585"/>
      <c r="KMU12" s="1585"/>
      <c r="KMV12" s="1585"/>
      <c r="KMW12" s="1585"/>
      <c r="KMX12" s="1585"/>
      <c r="KMY12" s="1585"/>
      <c r="KMZ12" s="1585"/>
      <c r="KNA12" s="1585"/>
      <c r="KNB12" s="1585"/>
      <c r="KNC12" s="1585"/>
      <c r="KND12" s="1585"/>
      <c r="KNE12" s="1585"/>
      <c r="KNF12" s="1585"/>
      <c r="KNG12" s="1585"/>
      <c r="KNH12" s="1585"/>
      <c r="KNI12" s="1585"/>
      <c r="KNJ12" s="1585"/>
      <c r="KNK12" s="1585"/>
      <c r="KNL12" s="1585"/>
      <c r="KNM12" s="1585"/>
      <c r="KNN12" s="1585"/>
      <c r="KNO12" s="1585"/>
      <c r="KNP12" s="1585"/>
      <c r="KNQ12" s="1585"/>
      <c r="KNR12" s="1585"/>
      <c r="KNS12" s="1585"/>
      <c r="KNT12" s="1585"/>
      <c r="KNU12" s="1585"/>
      <c r="KNV12" s="1585"/>
      <c r="KNW12" s="1585"/>
      <c r="KNX12" s="1585"/>
      <c r="KNY12" s="1585"/>
      <c r="KNZ12" s="1585"/>
      <c r="KOA12" s="1585"/>
      <c r="KOB12" s="1585"/>
      <c r="KOC12" s="1585"/>
      <c r="KOD12" s="1585"/>
      <c r="KOE12" s="1585"/>
      <c r="KOF12" s="1585"/>
      <c r="KOG12" s="1585"/>
      <c r="KOH12" s="1585"/>
      <c r="KOI12" s="1585"/>
      <c r="KOJ12" s="1585"/>
      <c r="KOK12" s="1585"/>
      <c r="KOL12" s="1585"/>
      <c r="KOM12" s="1585"/>
      <c r="KON12" s="1585"/>
      <c r="KOO12" s="1585"/>
      <c r="KOP12" s="1585"/>
      <c r="KOQ12" s="1585"/>
      <c r="KOR12" s="1585"/>
      <c r="KOS12" s="1585"/>
      <c r="KOT12" s="1585"/>
      <c r="KOU12" s="1585"/>
      <c r="KOV12" s="1585"/>
      <c r="KOW12" s="1585"/>
      <c r="KOX12" s="1585"/>
      <c r="KOY12" s="1585"/>
      <c r="KOZ12" s="1585"/>
      <c r="KPA12" s="1585"/>
      <c r="KPB12" s="1585"/>
      <c r="KPC12" s="1585"/>
      <c r="KPD12" s="1585"/>
      <c r="KPE12" s="1585"/>
      <c r="KPF12" s="1585"/>
      <c r="KPG12" s="1585"/>
      <c r="KPH12" s="1585"/>
      <c r="KPI12" s="1585"/>
      <c r="KPJ12" s="1585"/>
      <c r="KPK12" s="1585"/>
      <c r="KPL12" s="1585"/>
      <c r="KPM12" s="1585"/>
      <c r="KPN12" s="1585"/>
      <c r="KPO12" s="1585"/>
      <c r="KPP12" s="1585"/>
      <c r="KPQ12" s="1585"/>
      <c r="KPR12" s="1585"/>
      <c r="KPS12" s="1585"/>
      <c r="KPT12" s="1585"/>
      <c r="KPU12" s="1585"/>
      <c r="KPV12" s="1585"/>
      <c r="KPW12" s="1585"/>
      <c r="KPX12" s="1585"/>
      <c r="KPY12" s="1585"/>
      <c r="KPZ12" s="1585"/>
      <c r="KQA12" s="1585"/>
      <c r="KQB12" s="1585"/>
      <c r="KQC12" s="1585"/>
      <c r="KQD12" s="1585"/>
      <c r="KQE12" s="1585"/>
      <c r="KQF12" s="1585"/>
      <c r="KQG12" s="1585"/>
      <c r="KQH12" s="1585"/>
      <c r="KQI12" s="1585"/>
      <c r="KQJ12" s="1585"/>
      <c r="KQK12" s="1585"/>
      <c r="KQL12" s="1585"/>
      <c r="KQM12" s="1585"/>
      <c r="KQN12" s="1585"/>
      <c r="KQO12" s="1585"/>
      <c r="KQP12" s="1585"/>
      <c r="KQQ12" s="1585"/>
      <c r="KQR12" s="1585"/>
      <c r="KQS12" s="1585"/>
      <c r="KQT12" s="1585"/>
      <c r="KQU12" s="1585"/>
      <c r="KQV12" s="1585"/>
      <c r="KQW12" s="1585"/>
      <c r="KQX12" s="1585"/>
      <c r="KQY12" s="1585"/>
      <c r="KQZ12" s="1585"/>
      <c r="KRA12" s="1585"/>
      <c r="KRB12" s="1585"/>
      <c r="KRC12" s="1585"/>
      <c r="KRD12" s="1585"/>
      <c r="KRE12" s="1585"/>
      <c r="KRF12" s="1585"/>
      <c r="KRG12" s="1585"/>
      <c r="KRH12" s="1585"/>
      <c r="KRI12" s="1585"/>
      <c r="KRJ12" s="1585"/>
      <c r="KRK12" s="1585"/>
      <c r="KRL12" s="1585"/>
      <c r="KRM12" s="1585"/>
      <c r="KRN12" s="1585"/>
      <c r="KRO12" s="1585"/>
      <c r="KRP12" s="1585"/>
      <c r="KRQ12" s="1585"/>
      <c r="KRR12" s="1585"/>
      <c r="KRS12" s="1585"/>
      <c r="KRT12" s="1585"/>
      <c r="KRU12" s="1585"/>
      <c r="KRV12" s="1585"/>
      <c r="KRW12" s="1585"/>
      <c r="KRX12" s="1585"/>
      <c r="KRY12" s="1585"/>
      <c r="KRZ12" s="1585"/>
      <c r="KSA12" s="1585"/>
      <c r="KSB12" s="1585"/>
      <c r="KSC12" s="1585"/>
      <c r="KSD12" s="1585"/>
      <c r="KSE12" s="1585"/>
      <c r="KSF12" s="1585"/>
      <c r="KSG12" s="1585"/>
      <c r="KSH12" s="1585"/>
      <c r="KSI12" s="1585"/>
      <c r="KSJ12" s="1585"/>
      <c r="KSK12" s="1585"/>
      <c r="KSL12" s="1585"/>
      <c r="KSM12" s="1585"/>
      <c r="KSN12" s="1585"/>
      <c r="KSO12" s="1585"/>
      <c r="KSP12" s="1585"/>
      <c r="KSQ12" s="1585"/>
      <c r="KSR12" s="1585"/>
      <c r="KSS12" s="1585"/>
      <c r="KST12" s="1585"/>
      <c r="KSU12" s="1585"/>
      <c r="KSV12" s="1585"/>
      <c r="KSW12" s="1585"/>
      <c r="KSX12" s="1585"/>
      <c r="KSY12" s="1585"/>
      <c r="KSZ12" s="1585"/>
      <c r="KTA12" s="1585"/>
      <c r="KTB12" s="1585"/>
      <c r="KTC12" s="1585"/>
      <c r="KTD12" s="1585"/>
      <c r="KTE12" s="1585"/>
      <c r="KTF12" s="1585"/>
      <c r="KTG12" s="1585"/>
      <c r="KTH12" s="1585"/>
      <c r="KTI12" s="1585"/>
      <c r="KTJ12" s="1585"/>
      <c r="KTK12" s="1585"/>
      <c r="KTL12" s="1585"/>
      <c r="KTM12" s="1585"/>
      <c r="KTN12" s="1585"/>
      <c r="KTO12" s="1585"/>
      <c r="KTP12" s="1585"/>
      <c r="KTQ12" s="1585"/>
      <c r="KTR12" s="1585"/>
      <c r="KTS12" s="1585"/>
      <c r="KTT12" s="1585"/>
      <c r="KTU12" s="1585"/>
      <c r="KTV12" s="1585"/>
      <c r="KTW12" s="1585"/>
      <c r="KTX12" s="1585"/>
      <c r="KTY12" s="1585"/>
      <c r="KTZ12" s="1585"/>
      <c r="KUA12" s="1585"/>
      <c r="KUB12" s="1585"/>
      <c r="KUC12" s="1585"/>
      <c r="KUD12" s="1585"/>
      <c r="KUE12" s="1585"/>
      <c r="KUF12" s="1585"/>
      <c r="KUG12" s="1585"/>
      <c r="KUH12" s="1585"/>
      <c r="KUI12" s="1585"/>
      <c r="KUJ12" s="1585"/>
      <c r="KUK12" s="1585"/>
      <c r="KUL12" s="1585"/>
      <c r="KUM12" s="1585"/>
      <c r="KUN12" s="1585"/>
      <c r="KUO12" s="1585"/>
      <c r="KUP12" s="1585"/>
      <c r="KUQ12" s="1585"/>
      <c r="KUR12" s="1585"/>
      <c r="KUS12" s="1585"/>
      <c r="KUT12" s="1585"/>
      <c r="KUU12" s="1585"/>
      <c r="KUV12" s="1585"/>
      <c r="KUW12" s="1585"/>
      <c r="KUX12" s="1585"/>
      <c r="KUY12" s="1585"/>
      <c r="KUZ12" s="1585"/>
      <c r="KVA12" s="1585"/>
      <c r="KVB12" s="1585"/>
      <c r="KVC12" s="1585"/>
      <c r="KVD12" s="1585"/>
      <c r="KVE12" s="1585"/>
      <c r="KVF12" s="1585"/>
      <c r="KVG12" s="1585"/>
      <c r="KVH12" s="1585"/>
      <c r="KVI12" s="1585"/>
      <c r="KVJ12" s="1585"/>
      <c r="KVK12" s="1585"/>
      <c r="KVL12" s="1585"/>
      <c r="KVM12" s="1585"/>
      <c r="KVN12" s="1585"/>
      <c r="KVO12" s="1585"/>
      <c r="KVP12" s="1585"/>
      <c r="KVQ12" s="1585"/>
      <c r="KVR12" s="1585"/>
      <c r="KVS12" s="1585"/>
      <c r="KVT12" s="1585"/>
      <c r="KVU12" s="1585"/>
      <c r="KVV12" s="1585"/>
      <c r="KVW12" s="1585"/>
      <c r="KVX12" s="1585"/>
      <c r="KVY12" s="1585"/>
      <c r="KVZ12" s="1585"/>
      <c r="KWA12" s="1585"/>
      <c r="KWB12" s="1585"/>
      <c r="KWC12" s="1585"/>
      <c r="KWD12" s="1585"/>
      <c r="KWE12" s="1585"/>
      <c r="KWF12" s="1585"/>
      <c r="KWG12" s="1585"/>
      <c r="KWH12" s="1585"/>
      <c r="KWI12" s="1585"/>
      <c r="KWJ12" s="1585"/>
      <c r="KWK12" s="1585"/>
      <c r="KWL12" s="1585"/>
      <c r="KWM12" s="1585"/>
      <c r="KWN12" s="1585"/>
      <c r="KWO12" s="1585"/>
      <c r="KWP12" s="1585"/>
      <c r="KWQ12" s="1585"/>
      <c r="KWR12" s="1585"/>
      <c r="KWS12" s="1585"/>
      <c r="KWT12" s="1585"/>
      <c r="KWU12" s="1585"/>
      <c r="KWV12" s="1585"/>
      <c r="KWW12" s="1585"/>
      <c r="KWX12" s="1585"/>
      <c r="KWY12" s="1585"/>
      <c r="KWZ12" s="1585"/>
      <c r="KXA12" s="1585"/>
      <c r="KXB12" s="1585"/>
      <c r="KXC12" s="1585"/>
      <c r="KXD12" s="1585"/>
      <c r="KXE12" s="1585"/>
      <c r="KXF12" s="1585"/>
      <c r="KXG12" s="1585"/>
      <c r="KXH12" s="1585"/>
      <c r="KXI12" s="1585"/>
      <c r="KXJ12" s="1585"/>
      <c r="KXK12" s="1585"/>
      <c r="KXL12" s="1585"/>
      <c r="KXM12" s="1585"/>
      <c r="KXN12" s="1585"/>
      <c r="KXO12" s="1585"/>
      <c r="KXP12" s="1585"/>
      <c r="KXQ12" s="1585"/>
      <c r="KXR12" s="1585"/>
      <c r="KXS12" s="1585"/>
      <c r="KXT12" s="1585"/>
      <c r="KXU12" s="1585"/>
      <c r="KXV12" s="1585"/>
      <c r="KXW12" s="1585"/>
      <c r="KXX12" s="1585"/>
      <c r="KXY12" s="1585"/>
      <c r="KXZ12" s="1585"/>
      <c r="KYA12" s="1585"/>
      <c r="KYB12" s="1585"/>
      <c r="KYC12" s="1585"/>
      <c r="KYD12" s="1585"/>
      <c r="KYE12" s="1585"/>
      <c r="KYF12" s="1585"/>
      <c r="KYG12" s="1585"/>
      <c r="KYH12" s="1585"/>
      <c r="KYI12" s="1585"/>
      <c r="KYJ12" s="1585"/>
      <c r="KYK12" s="1585"/>
      <c r="KYL12" s="1585"/>
      <c r="KYM12" s="1585"/>
      <c r="KYN12" s="1585"/>
      <c r="KYO12" s="1585"/>
      <c r="KYP12" s="1585"/>
      <c r="KYQ12" s="1585"/>
      <c r="KYR12" s="1585"/>
      <c r="KYS12" s="1585"/>
      <c r="KYT12" s="1585"/>
      <c r="KYU12" s="1585"/>
      <c r="KYV12" s="1585"/>
      <c r="KYW12" s="1585"/>
      <c r="KYX12" s="1585"/>
      <c r="KYY12" s="1585"/>
      <c r="KYZ12" s="1585"/>
      <c r="KZA12" s="1585"/>
      <c r="KZB12" s="1585"/>
      <c r="KZC12" s="1585"/>
      <c r="KZD12" s="1585"/>
      <c r="KZE12" s="1585"/>
      <c r="KZF12" s="1585"/>
      <c r="KZG12" s="1585"/>
      <c r="KZH12" s="1585"/>
      <c r="KZI12" s="1585"/>
      <c r="KZJ12" s="1585"/>
      <c r="KZK12" s="1585"/>
      <c r="KZL12" s="1585"/>
      <c r="KZM12" s="1585"/>
      <c r="KZN12" s="1585"/>
      <c r="KZO12" s="1585"/>
      <c r="KZP12" s="1585"/>
      <c r="KZQ12" s="1585"/>
      <c r="KZR12" s="1585"/>
      <c r="KZS12" s="1585"/>
      <c r="KZT12" s="1585"/>
      <c r="KZU12" s="1585"/>
      <c r="KZV12" s="1585"/>
      <c r="KZW12" s="1585"/>
      <c r="KZX12" s="1585"/>
      <c r="KZY12" s="1585"/>
      <c r="KZZ12" s="1585"/>
      <c r="LAA12" s="1585"/>
      <c r="LAB12" s="1585"/>
      <c r="LAC12" s="1585"/>
      <c r="LAD12" s="1585"/>
      <c r="LAE12" s="1585"/>
      <c r="LAF12" s="1585"/>
      <c r="LAG12" s="1585"/>
      <c r="LAH12" s="1585"/>
      <c r="LAI12" s="1585"/>
      <c r="LAJ12" s="1585"/>
      <c r="LAK12" s="1585"/>
      <c r="LAL12" s="1585"/>
      <c r="LAM12" s="1585"/>
      <c r="LAN12" s="1585"/>
      <c r="LAO12" s="1585"/>
      <c r="LAP12" s="1585"/>
      <c r="LAQ12" s="1585"/>
      <c r="LAR12" s="1585"/>
      <c r="LAS12" s="1585"/>
      <c r="LAT12" s="1585"/>
      <c r="LAU12" s="1585"/>
      <c r="LAV12" s="1585"/>
      <c r="LAW12" s="1585"/>
      <c r="LAX12" s="1585"/>
      <c r="LAY12" s="1585"/>
      <c r="LAZ12" s="1585"/>
      <c r="LBA12" s="1585"/>
      <c r="LBB12" s="1585"/>
      <c r="LBC12" s="1585"/>
      <c r="LBD12" s="1585"/>
      <c r="LBE12" s="1585"/>
      <c r="LBF12" s="1585"/>
      <c r="LBG12" s="1585"/>
      <c r="LBH12" s="1585"/>
      <c r="LBI12" s="1585"/>
      <c r="LBJ12" s="1585"/>
      <c r="LBK12" s="1585"/>
      <c r="LBL12" s="1585"/>
      <c r="LBM12" s="1585"/>
      <c r="LBN12" s="1585"/>
      <c r="LBO12" s="1585"/>
      <c r="LBP12" s="1585"/>
      <c r="LBQ12" s="1585"/>
      <c r="LBR12" s="1585"/>
      <c r="LBS12" s="1585"/>
      <c r="LBT12" s="1585"/>
      <c r="LBU12" s="1585"/>
      <c r="LBV12" s="1585"/>
      <c r="LBW12" s="1585"/>
      <c r="LBX12" s="1585"/>
      <c r="LBY12" s="1585"/>
      <c r="LBZ12" s="1585"/>
      <c r="LCA12" s="1585"/>
      <c r="LCB12" s="1585"/>
      <c r="LCC12" s="1585"/>
      <c r="LCD12" s="1585"/>
      <c r="LCE12" s="1585"/>
      <c r="LCF12" s="1585"/>
      <c r="LCG12" s="1585"/>
      <c r="LCH12" s="1585"/>
      <c r="LCI12" s="1585"/>
      <c r="LCJ12" s="1585"/>
      <c r="LCK12" s="1585"/>
      <c r="LCL12" s="1585"/>
      <c r="LCM12" s="1585"/>
      <c r="LCN12" s="1585"/>
      <c r="LCO12" s="1585"/>
      <c r="LCP12" s="1585"/>
      <c r="LCQ12" s="1585"/>
      <c r="LCR12" s="1585"/>
      <c r="LCS12" s="1585"/>
      <c r="LCT12" s="1585"/>
      <c r="LCU12" s="1585"/>
      <c r="LCV12" s="1585"/>
      <c r="LCW12" s="1585"/>
      <c r="LCX12" s="1585"/>
      <c r="LCY12" s="1585"/>
      <c r="LCZ12" s="1585"/>
      <c r="LDA12" s="1585"/>
      <c r="LDB12" s="1585"/>
      <c r="LDC12" s="1585"/>
      <c r="LDD12" s="1585"/>
      <c r="LDE12" s="1585"/>
      <c r="LDF12" s="1585"/>
      <c r="LDG12" s="1585"/>
      <c r="LDH12" s="1585"/>
      <c r="LDI12" s="1585"/>
      <c r="LDJ12" s="1585"/>
      <c r="LDK12" s="1585"/>
      <c r="LDL12" s="1585"/>
      <c r="LDM12" s="1585"/>
      <c r="LDN12" s="1585"/>
      <c r="LDO12" s="1585"/>
      <c r="LDP12" s="1585"/>
      <c r="LDQ12" s="1585"/>
      <c r="LDR12" s="1585"/>
      <c r="LDS12" s="1585"/>
      <c r="LDT12" s="1585"/>
      <c r="LDU12" s="1585"/>
      <c r="LDV12" s="1585"/>
      <c r="LDW12" s="1585"/>
      <c r="LDX12" s="1585"/>
      <c r="LDY12" s="1585"/>
      <c r="LDZ12" s="1585"/>
      <c r="LEA12" s="1585"/>
      <c r="LEB12" s="1585"/>
      <c r="LEC12" s="1585"/>
      <c r="LED12" s="1585"/>
      <c r="LEE12" s="1585"/>
      <c r="LEF12" s="1585"/>
      <c r="LEG12" s="1585"/>
      <c r="LEH12" s="1585"/>
      <c r="LEI12" s="1585"/>
      <c r="LEJ12" s="1585"/>
      <c r="LEK12" s="1585"/>
      <c r="LEL12" s="1585"/>
      <c r="LEM12" s="1585"/>
      <c r="LEN12" s="1585"/>
      <c r="LEO12" s="1585"/>
      <c r="LEP12" s="1585"/>
      <c r="LEQ12" s="1585"/>
      <c r="LER12" s="1585"/>
      <c r="LES12" s="1585"/>
      <c r="LET12" s="1585"/>
      <c r="LEU12" s="1585"/>
      <c r="LEV12" s="1585"/>
      <c r="LEW12" s="1585"/>
      <c r="LEX12" s="1585"/>
      <c r="LEY12" s="1585"/>
      <c r="LEZ12" s="1585"/>
      <c r="LFA12" s="1585"/>
      <c r="LFB12" s="1585"/>
      <c r="LFC12" s="1585"/>
      <c r="LFD12" s="1585"/>
      <c r="LFE12" s="1585"/>
      <c r="LFF12" s="1585"/>
      <c r="LFG12" s="1585"/>
      <c r="LFH12" s="1585"/>
      <c r="LFI12" s="1585"/>
      <c r="LFJ12" s="1585"/>
      <c r="LFK12" s="1585"/>
      <c r="LFL12" s="1585"/>
      <c r="LFM12" s="1585"/>
      <c r="LFN12" s="1585"/>
      <c r="LFO12" s="1585"/>
      <c r="LFP12" s="1585"/>
      <c r="LFQ12" s="1585"/>
      <c r="LFR12" s="1585"/>
      <c r="LFS12" s="1585"/>
      <c r="LFT12" s="1585"/>
      <c r="LFU12" s="1585"/>
      <c r="LFV12" s="1585"/>
      <c r="LFW12" s="1585"/>
      <c r="LFX12" s="1585"/>
      <c r="LFY12" s="1585"/>
      <c r="LFZ12" s="1585"/>
      <c r="LGA12" s="1585"/>
      <c r="LGB12" s="1585"/>
      <c r="LGC12" s="1585"/>
      <c r="LGD12" s="1585"/>
      <c r="LGE12" s="1585"/>
      <c r="LGF12" s="1585"/>
      <c r="LGG12" s="1585"/>
      <c r="LGH12" s="1585"/>
      <c r="LGI12" s="1585"/>
      <c r="LGJ12" s="1585"/>
      <c r="LGK12" s="1585"/>
      <c r="LGL12" s="1585"/>
      <c r="LGM12" s="1585"/>
      <c r="LGN12" s="1585"/>
      <c r="LGO12" s="1585"/>
      <c r="LGP12" s="1585"/>
      <c r="LGQ12" s="1585"/>
      <c r="LGR12" s="1585"/>
      <c r="LGS12" s="1585"/>
      <c r="LGT12" s="1585"/>
      <c r="LGU12" s="1585"/>
      <c r="LGV12" s="1585"/>
      <c r="LGW12" s="1585"/>
      <c r="LGX12" s="1585"/>
      <c r="LGY12" s="1585"/>
      <c r="LGZ12" s="1585"/>
      <c r="LHA12" s="1585"/>
      <c r="LHB12" s="1585"/>
      <c r="LHC12" s="1585"/>
      <c r="LHD12" s="1585"/>
      <c r="LHE12" s="1585"/>
      <c r="LHF12" s="1585"/>
      <c r="LHG12" s="1585"/>
      <c r="LHH12" s="1585"/>
      <c r="LHI12" s="1585"/>
      <c r="LHJ12" s="1585"/>
      <c r="LHK12" s="1585"/>
      <c r="LHL12" s="1585"/>
      <c r="LHM12" s="1585"/>
      <c r="LHN12" s="1585"/>
      <c r="LHO12" s="1585"/>
      <c r="LHP12" s="1585"/>
      <c r="LHQ12" s="1585"/>
      <c r="LHR12" s="1585"/>
      <c r="LHS12" s="1585"/>
      <c r="LHT12" s="1585"/>
      <c r="LHU12" s="1585"/>
      <c r="LHV12" s="1585"/>
      <c r="LHW12" s="1585"/>
      <c r="LHX12" s="1585"/>
      <c r="LHY12" s="1585"/>
      <c r="LHZ12" s="1585"/>
      <c r="LIA12" s="1585"/>
      <c r="LIB12" s="1585"/>
      <c r="LIC12" s="1585"/>
      <c r="LID12" s="1585"/>
      <c r="LIE12" s="1585"/>
      <c r="LIF12" s="1585"/>
      <c r="LIG12" s="1585"/>
      <c r="LIH12" s="1585"/>
      <c r="LII12" s="1585"/>
      <c r="LIJ12" s="1585"/>
      <c r="LIK12" s="1585"/>
      <c r="LIL12" s="1585"/>
      <c r="LIM12" s="1585"/>
      <c r="LIN12" s="1585"/>
      <c r="LIO12" s="1585"/>
      <c r="LIP12" s="1585"/>
      <c r="LIQ12" s="1585"/>
      <c r="LIR12" s="1585"/>
      <c r="LIS12" s="1585"/>
      <c r="LIT12" s="1585"/>
      <c r="LIU12" s="1585"/>
      <c r="LIV12" s="1585"/>
      <c r="LIW12" s="1585"/>
      <c r="LIX12" s="1585"/>
      <c r="LIY12" s="1585"/>
      <c r="LIZ12" s="1585"/>
      <c r="LJA12" s="1585"/>
      <c r="LJB12" s="1585"/>
      <c r="LJC12" s="1585"/>
      <c r="LJD12" s="1585"/>
      <c r="LJE12" s="1585"/>
      <c r="LJF12" s="1585"/>
      <c r="LJG12" s="1585"/>
      <c r="LJH12" s="1585"/>
      <c r="LJI12" s="1585"/>
      <c r="LJJ12" s="1585"/>
      <c r="LJK12" s="1585"/>
      <c r="LJL12" s="1585"/>
      <c r="LJM12" s="1585"/>
      <c r="LJN12" s="1585"/>
      <c r="LJO12" s="1585"/>
      <c r="LJP12" s="1585"/>
      <c r="LJQ12" s="1585"/>
      <c r="LJR12" s="1585"/>
      <c r="LJS12" s="1585"/>
      <c r="LJT12" s="1585"/>
      <c r="LJU12" s="1585"/>
      <c r="LJV12" s="1585"/>
      <c r="LJW12" s="1585"/>
      <c r="LJX12" s="1585"/>
      <c r="LJY12" s="1585"/>
      <c r="LJZ12" s="1585"/>
      <c r="LKA12" s="1585"/>
      <c r="LKB12" s="1585"/>
      <c r="LKC12" s="1585"/>
      <c r="LKD12" s="1585"/>
      <c r="LKE12" s="1585"/>
      <c r="LKF12" s="1585"/>
      <c r="LKG12" s="1585"/>
      <c r="LKH12" s="1585"/>
      <c r="LKI12" s="1585"/>
      <c r="LKJ12" s="1585"/>
      <c r="LKK12" s="1585"/>
      <c r="LKL12" s="1585"/>
      <c r="LKM12" s="1585"/>
      <c r="LKN12" s="1585"/>
      <c r="LKO12" s="1585"/>
      <c r="LKP12" s="1585"/>
      <c r="LKQ12" s="1585"/>
      <c r="LKR12" s="1585"/>
      <c r="LKS12" s="1585"/>
      <c r="LKT12" s="1585"/>
      <c r="LKU12" s="1585"/>
      <c r="LKV12" s="1585"/>
      <c r="LKW12" s="1585"/>
      <c r="LKX12" s="1585"/>
      <c r="LKY12" s="1585"/>
      <c r="LKZ12" s="1585"/>
      <c r="LLA12" s="1585"/>
      <c r="LLB12" s="1585"/>
      <c r="LLC12" s="1585"/>
      <c r="LLD12" s="1585"/>
      <c r="LLE12" s="1585"/>
      <c r="LLF12" s="1585"/>
      <c r="LLG12" s="1585"/>
      <c r="LLH12" s="1585"/>
      <c r="LLI12" s="1585"/>
      <c r="LLJ12" s="1585"/>
      <c r="LLK12" s="1585"/>
      <c r="LLL12" s="1585"/>
      <c r="LLM12" s="1585"/>
      <c r="LLN12" s="1585"/>
      <c r="LLO12" s="1585"/>
      <c r="LLP12" s="1585"/>
      <c r="LLQ12" s="1585"/>
      <c r="LLR12" s="1585"/>
      <c r="LLS12" s="1585"/>
      <c r="LLT12" s="1585"/>
      <c r="LLU12" s="1585"/>
      <c r="LLV12" s="1585"/>
      <c r="LLW12" s="1585"/>
      <c r="LLX12" s="1585"/>
      <c r="LLY12" s="1585"/>
      <c r="LLZ12" s="1585"/>
      <c r="LMA12" s="1585"/>
      <c r="LMB12" s="1585"/>
      <c r="LMC12" s="1585"/>
      <c r="LMD12" s="1585"/>
      <c r="LME12" s="1585"/>
      <c r="LMF12" s="1585"/>
      <c r="LMG12" s="1585"/>
      <c r="LMH12" s="1585"/>
      <c r="LMI12" s="1585"/>
      <c r="LMJ12" s="1585"/>
      <c r="LMK12" s="1585"/>
      <c r="LML12" s="1585"/>
      <c r="LMM12" s="1585"/>
      <c r="LMN12" s="1585"/>
      <c r="LMO12" s="1585"/>
      <c r="LMP12" s="1585"/>
      <c r="LMQ12" s="1585"/>
      <c r="LMR12" s="1585"/>
      <c r="LMS12" s="1585"/>
      <c r="LMT12" s="1585"/>
      <c r="LMU12" s="1585"/>
      <c r="LMV12" s="1585"/>
      <c r="LMW12" s="1585"/>
      <c r="LMX12" s="1585"/>
      <c r="LMY12" s="1585"/>
      <c r="LMZ12" s="1585"/>
      <c r="LNA12" s="1585"/>
      <c r="LNB12" s="1585"/>
      <c r="LNC12" s="1585"/>
      <c r="LND12" s="1585"/>
      <c r="LNE12" s="1585"/>
      <c r="LNF12" s="1585"/>
      <c r="LNG12" s="1585"/>
      <c r="LNH12" s="1585"/>
      <c r="LNI12" s="1585"/>
      <c r="LNJ12" s="1585"/>
      <c r="LNK12" s="1585"/>
      <c r="LNL12" s="1585"/>
      <c r="LNM12" s="1585"/>
      <c r="LNN12" s="1585"/>
      <c r="LNO12" s="1585"/>
      <c r="LNP12" s="1585"/>
      <c r="LNQ12" s="1585"/>
      <c r="LNR12" s="1585"/>
      <c r="LNS12" s="1585"/>
      <c r="LNT12" s="1585"/>
      <c r="LNU12" s="1585"/>
      <c r="LNV12" s="1585"/>
      <c r="LNW12" s="1585"/>
      <c r="LNX12" s="1585"/>
      <c r="LNY12" s="1585"/>
      <c r="LNZ12" s="1585"/>
      <c r="LOA12" s="1585"/>
      <c r="LOB12" s="1585"/>
      <c r="LOC12" s="1585"/>
      <c r="LOD12" s="1585"/>
      <c r="LOE12" s="1585"/>
      <c r="LOF12" s="1585"/>
      <c r="LOG12" s="1585"/>
      <c r="LOH12" s="1585"/>
      <c r="LOI12" s="1585"/>
      <c r="LOJ12" s="1585"/>
      <c r="LOK12" s="1585"/>
      <c r="LOL12" s="1585"/>
      <c r="LOM12" s="1585"/>
      <c r="LON12" s="1585"/>
      <c r="LOO12" s="1585"/>
      <c r="LOP12" s="1585"/>
      <c r="LOQ12" s="1585"/>
      <c r="LOR12" s="1585"/>
      <c r="LOS12" s="1585"/>
      <c r="LOT12" s="1585"/>
      <c r="LOU12" s="1585"/>
      <c r="LOV12" s="1585"/>
      <c r="LOW12" s="1585"/>
      <c r="LOX12" s="1585"/>
      <c r="LOY12" s="1585"/>
      <c r="LOZ12" s="1585"/>
      <c r="LPA12" s="1585"/>
      <c r="LPB12" s="1585"/>
      <c r="LPC12" s="1585"/>
      <c r="LPD12" s="1585"/>
      <c r="LPE12" s="1585"/>
      <c r="LPF12" s="1585"/>
      <c r="LPG12" s="1585"/>
      <c r="LPH12" s="1585"/>
      <c r="LPI12" s="1585"/>
      <c r="LPJ12" s="1585"/>
      <c r="LPK12" s="1585"/>
      <c r="LPL12" s="1585"/>
      <c r="LPM12" s="1585"/>
      <c r="LPN12" s="1585"/>
      <c r="LPO12" s="1585"/>
      <c r="LPP12" s="1585"/>
      <c r="LPQ12" s="1585"/>
      <c r="LPR12" s="1585"/>
      <c r="LPS12" s="1585"/>
      <c r="LPT12" s="1585"/>
      <c r="LPU12" s="1585"/>
      <c r="LPV12" s="1585"/>
      <c r="LPW12" s="1585"/>
      <c r="LPX12" s="1585"/>
      <c r="LPY12" s="1585"/>
      <c r="LPZ12" s="1585"/>
      <c r="LQA12" s="1585"/>
      <c r="LQB12" s="1585"/>
      <c r="LQC12" s="1585"/>
      <c r="LQD12" s="1585"/>
      <c r="LQE12" s="1585"/>
      <c r="LQF12" s="1585"/>
      <c r="LQG12" s="1585"/>
      <c r="LQH12" s="1585"/>
      <c r="LQI12" s="1585"/>
      <c r="LQJ12" s="1585"/>
      <c r="LQK12" s="1585"/>
      <c r="LQL12" s="1585"/>
      <c r="LQM12" s="1585"/>
      <c r="LQN12" s="1585"/>
      <c r="LQO12" s="1585"/>
      <c r="LQP12" s="1585"/>
      <c r="LQQ12" s="1585"/>
      <c r="LQR12" s="1585"/>
      <c r="LQS12" s="1585"/>
      <c r="LQT12" s="1585"/>
      <c r="LQU12" s="1585"/>
      <c r="LQV12" s="1585"/>
      <c r="LQW12" s="1585"/>
      <c r="LQX12" s="1585"/>
      <c r="LQY12" s="1585"/>
      <c r="LQZ12" s="1585"/>
      <c r="LRA12" s="1585"/>
      <c r="LRB12" s="1585"/>
      <c r="LRC12" s="1585"/>
      <c r="LRD12" s="1585"/>
      <c r="LRE12" s="1585"/>
      <c r="LRF12" s="1585"/>
      <c r="LRG12" s="1585"/>
      <c r="LRH12" s="1585"/>
      <c r="LRI12" s="1585"/>
      <c r="LRJ12" s="1585"/>
      <c r="LRK12" s="1585"/>
      <c r="LRL12" s="1585"/>
      <c r="LRM12" s="1585"/>
      <c r="LRN12" s="1585"/>
      <c r="LRO12" s="1585"/>
      <c r="LRP12" s="1585"/>
      <c r="LRQ12" s="1585"/>
      <c r="LRR12" s="1585"/>
      <c r="LRS12" s="1585"/>
      <c r="LRT12" s="1585"/>
      <c r="LRU12" s="1585"/>
      <c r="LRV12" s="1585"/>
      <c r="LRW12" s="1585"/>
      <c r="LRX12" s="1585"/>
      <c r="LRY12" s="1585"/>
      <c r="LRZ12" s="1585"/>
      <c r="LSA12" s="1585"/>
      <c r="LSB12" s="1585"/>
      <c r="LSC12" s="1585"/>
      <c r="LSD12" s="1585"/>
      <c r="LSE12" s="1585"/>
      <c r="LSF12" s="1585"/>
      <c r="LSG12" s="1585"/>
      <c r="LSH12" s="1585"/>
      <c r="LSI12" s="1585"/>
      <c r="LSJ12" s="1585"/>
      <c r="LSK12" s="1585"/>
      <c r="LSL12" s="1585"/>
      <c r="LSM12" s="1585"/>
      <c r="LSN12" s="1585"/>
      <c r="LSO12" s="1585"/>
      <c r="LSP12" s="1585"/>
      <c r="LSQ12" s="1585"/>
      <c r="LSR12" s="1585"/>
      <c r="LSS12" s="1585"/>
      <c r="LST12" s="1585"/>
      <c r="LSU12" s="1585"/>
      <c r="LSV12" s="1585"/>
      <c r="LSW12" s="1585"/>
      <c r="LSX12" s="1585"/>
      <c r="LSY12" s="1585"/>
      <c r="LSZ12" s="1585"/>
      <c r="LTA12" s="1585"/>
      <c r="LTB12" s="1585"/>
      <c r="LTC12" s="1585"/>
      <c r="LTD12" s="1585"/>
      <c r="LTE12" s="1585"/>
      <c r="LTF12" s="1585"/>
      <c r="LTG12" s="1585"/>
      <c r="LTH12" s="1585"/>
      <c r="LTI12" s="1585"/>
      <c r="LTJ12" s="1585"/>
      <c r="LTK12" s="1585"/>
      <c r="LTL12" s="1585"/>
      <c r="LTM12" s="1585"/>
      <c r="LTN12" s="1585"/>
      <c r="LTO12" s="1585"/>
      <c r="LTP12" s="1585"/>
      <c r="LTQ12" s="1585"/>
      <c r="LTR12" s="1585"/>
      <c r="LTS12" s="1585"/>
      <c r="LTT12" s="1585"/>
      <c r="LTU12" s="1585"/>
      <c r="LTV12" s="1585"/>
      <c r="LTW12" s="1585"/>
      <c r="LTX12" s="1585"/>
      <c r="LTY12" s="1585"/>
      <c r="LTZ12" s="1585"/>
      <c r="LUA12" s="1585"/>
      <c r="LUB12" s="1585"/>
      <c r="LUC12" s="1585"/>
      <c r="LUD12" s="1585"/>
      <c r="LUE12" s="1585"/>
      <c r="LUF12" s="1585"/>
      <c r="LUG12" s="1585"/>
      <c r="LUH12" s="1585"/>
      <c r="LUI12" s="1585"/>
      <c r="LUJ12" s="1585"/>
      <c r="LUK12" s="1585"/>
      <c r="LUL12" s="1585"/>
      <c r="LUM12" s="1585"/>
      <c r="LUN12" s="1585"/>
      <c r="LUO12" s="1585"/>
      <c r="LUP12" s="1585"/>
      <c r="LUQ12" s="1585"/>
      <c r="LUR12" s="1585"/>
      <c r="LUS12" s="1585"/>
      <c r="LUT12" s="1585"/>
      <c r="LUU12" s="1585"/>
      <c r="LUV12" s="1585"/>
      <c r="LUW12" s="1585"/>
      <c r="LUX12" s="1585"/>
      <c r="LUY12" s="1585"/>
      <c r="LUZ12" s="1585"/>
      <c r="LVA12" s="1585"/>
      <c r="LVB12" s="1585"/>
      <c r="LVC12" s="1585"/>
      <c r="LVD12" s="1585"/>
      <c r="LVE12" s="1585"/>
      <c r="LVF12" s="1585"/>
      <c r="LVG12" s="1585"/>
      <c r="LVH12" s="1585"/>
      <c r="LVI12" s="1585"/>
      <c r="LVJ12" s="1585"/>
      <c r="LVK12" s="1585"/>
      <c r="LVL12" s="1585"/>
      <c r="LVM12" s="1585"/>
      <c r="LVN12" s="1585"/>
      <c r="LVO12" s="1585"/>
      <c r="LVP12" s="1585"/>
      <c r="LVQ12" s="1585"/>
      <c r="LVR12" s="1585"/>
      <c r="LVS12" s="1585"/>
      <c r="LVT12" s="1585"/>
      <c r="LVU12" s="1585"/>
      <c r="LVV12" s="1585"/>
      <c r="LVW12" s="1585"/>
      <c r="LVX12" s="1585"/>
      <c r="LVY12" s="1585"/>
      <c r="LVZ12" s="1585"/>
      <c r="LWA12" s="1585"/>
      <c r="LWB12" s="1585"/>
      <c r="LWC12" s="1585"/>
      <c r="LWD12" s="1585"/>
      <c r="LWE12" s="1585"/>
      <c r="LWF12" s="1585"/>
      <c r="LWG12" s="1585"/>
      <c r="LWH12" s="1585"/>
      <c r="LWI12" s="1585"/>
      <c r="LWJ12" s="1585"/>
      <c r="LWK12" s="1585"/>
      <c r="LWL12" s="1585"/>
      <c r="LWM12" s="1585"/>
      <c r="LWN12" s="1585"/>
      <c r="LWO12" s="1585"/>
      <c r="LWP12" s="1585"/>
      <c r="LWQ12" s="1585"/>
      <c r="LWR12" s="1585"/>
      <c r="LWS12" s="1585"/>
      <c r="LWT12" s="1585"/>
      <c r="LWU12" s="1585"/>
      <c r="LWV12" s="1585"/>
      <c r="LWW12" s="1585"/>
      <c r="LWX12" s="1585"/>
      <c r="LWY12" s="1585"/>
      <c r="LWZ12" s="1585"/>
      <c r="LXA12" s="1585"/>
      <c r="LXB12" s="1585"/>
      <c r="LXC12" s="1585"/>
      <c r="LXD12" s="1585"/>
      <c r="LXE12" s="1585"/>
      <c r="LXF12" s="1585"/>
      <c r="LXG12" s="1585"/>
      <c r="LXH12" s="1585"/>
      <c r="LXI12" s="1585"/>
      <c r="LXJ12" s="1585"/>
      <c r="LXK12" s="1585"/>
      <c r="LXL12" s="1585"/>
      <c r="LXM12" s="1585"/>
      <c r="LXN12" s="1585"/>
      <c r="LXO12" s="1585"/>
      <c r="LXP12" s="1585"/>
      <c r="LXQ12" s="1585"/>
      <c r="LXR12" s="1585"/>
      <c r="LXS12" s="1585"/>
      <c r="LXT12" s="1585"/>
      <c r="LXU12" s="1585"/>
      <c r="LXV12" s="1585"/>
      <c r="LXW12" s="1585"/>
      <c r="LXX12" s="1585"/>
      <c r="LXY12" s="1585"/>
      <c r="LXZ12" s="1585"/>
      <c r="LYA12" s="1585"/>
      <c r="LYB12" s="1585"/>
      <c r="LYC12" s="1585"/>
      <c r="LYD12" s="1585"/>
      <c r="LYE12" s="1585"/>
      <c r="LYF12" s="1585"/>
      <c r="LYG12" s="1585"/>
      <c r="LYH12" s="1585"/>
      <c r="LYI12" s="1585"/>
      <c r="LYJ12" s="1585"/>
      <c r="LYK12" s="1585"/>
      <c r="LYL12" s="1585"/>
      <c r="LYM12" s="1585"/>
      <c r="LYN12" s="1585"/>
      <c r="LYO12" s="1585"/>
      <c r="LYP12" s="1585"/>
      <c r="LYQ12" s="1585"/>
      <c r="LYR12" s="1585"/>
      <c r="LYS12" s="1585"/>
      <c r="LYT12" s="1585"/>
      <c r="LYU12" s="1585"/>
      <c r="LYV12" s="1585"/>
      <c r="LYW12" s="1585"/>
      <c r="LYX12" s="1585"/>
      <c r="LYY12" s="1585"/>
      <c r="LYZ12" s="1585"/>
      <c r="LZA12" s="1585"/>
      <c r="LZB12" s="1585"/>
      <c r="LZC12" s="1585"/>
      <c r="LZD12" s="1585"/>
      <c r="LZE12" s="1585"/>
      <c r="LZF12" s="1585"/>
      <c r="LZG12" s="1585"/>
      <c r="LZH12" s="1585"/>
      <c r="LZI12" s="1585"/>
      <c r="LZJ12" s="1585"/>
      <c r="LZK12" s="1585"/>
      <c r="LZL12" s="1585"/>
      <c r="LZM12" s="1585"/>
      <c r="LZN12" s="1585"/>
      <c r="LZO12" s="1585"/>
      <c r="LZP12" s="1585"/>
      <c r="LZQ12" s="1585"/>
      <c r="LZR12" s="1585"/>
      <c r="LZS12" s="1585"/>
      <c r="LZT12" s="1585"/>
      <c r="LZU12" s="1585"/>
      <c r="LZV12" s="1585"/>
      <c r="LZW12" s="1585"/>
      <c r="LZX12" s="1585"/>
      <c r="LZY12" s="1585"/>
      <c r="LZZ12" s="1585"/>
      <c r="MAA12" s="1585"/>
      <c r="MAB12" s="1585"/>
      <c r="MAC12" s="1585"/>
      <c r="MAD12" s="1585"/>
      <c r="MAE12" s="1585"/>
      <c r="MAF12" s="1585"/>
      <c r="MAG12" s="1585"/>
      <c r="MAH12" s="1585"/>
      <c r="MAI12" s="1585"/>
      <c r="MAJ12" s="1585"/>
      <c r="MAK12" s="1585"/>
      <c r="MAL12" s="1585"/>
      <c r="MAM12" s="1585"/>
      <c r="MAN12" s="1585"/>
      <c r="MAO12" s="1585"/>
      <c r="MAP12" s="1585"/>
      <c r="MAQ12" s="1585"/>
      <c r="MAR12" s="1585"/>
      <c r="MAS12" s="1585"/>
      <c r="MAT12" s="1585"/>
      <c r="MAU12" s="1585"/>
      <c r="MAV12" s="1585"/>
      <c r="MAW12" s="1585"/>
      <c r="MAX12" s="1585"/>
      <c r="MAY12" s="1585"/>
      <c r="MAZ12" s="1585"/>
      <c r="MBA12" s="1585"/>
      <c r="MBB12" s="1585"/>
      <c r="MBC12" s="1585"/>
      <c r="MBD12" s="1585"/>
      <c r="MBE12" s="1585"/>
      <c r="MBF12" s="1585"/>
      <c r="MBG12" s="1585"/>
      <c r="MBH12" s="1585"/>
      <c r="MBI12" s="1585"/>
      <c r="MBJ12" s="1585"/>
      <c r="MBK12" s="1585"/>
      <c r="MBL12" s="1585"/>
      <c r="MBM12" s="1585"/>
      <c r="MBN12" s="1585"/>
      <c r="MBO12" s="1585"/>
      <c r="MBP12" s="1585"/>
      <c r="MBQ12" s="1585"/>
      <c r="MBR12" s="1585"/>
      <c r="MBS12" s="1585"/>
      <c r="MBT12" s="1585"/>
      <c r="MBU12" s="1585"/>
      <c r="MBV12" s="1585"/>
      <c r="MBW12" s="1585"/>
      <c r="MBX12" s="1585"/>
      <c r="MBY12" s="1585"/>
      <c r="MBZ12" s="1585"/>
      <c r="MCA12" s="1585"/>
      <c r="MCB12" s="1585"/>
      <c r="MCC12" s="1585"/>
      <c r="MCD12" s="1585"/>
      <c r="MCE12" s="1585"/>
      <c r="MCF12" s="1585"/>
      <c r="MCG12" s="1585"/>
      <c r="MCH12" s="1585"/>
      <c r="MCI12" s="1585"/>
      <c r="MCJ12" s="1585"/>
      <c r="MCK12" s="1585"/>
      <c r="MCL12" s="1585"/>
      <c r="MCM12" s="1585"/>
      <c r="MCN12" s="1585"/>
      <c r="MCO12" s="1585"/>
      <c r="MCP12" s="1585"/>
      <c r="MCQ12" s="1585"/>
      <c r="MCR12" s="1585"/>
      <c r="MCS12" s="1585"/>
      <c r="MCT12" s="1585"/>
      <c r="MCU12" s="1585"/>
      <c r="MCV12" s="1585"/>
      <c r="MCW12" s="1585"/>
      <c r="MCX12" s="1585"/>
      <c r="MCY12" s="1585"/>
      <c r="MCZ12" s="1585"/>
      <c r="MDA12" s="1585"/>
      <c r="MDB12" s="1585"/>
      <c r="MDC12" s="1585"/>
      <c r="MDD12" s="1585"/>
      <c r="MDE12" s="1585"/>
      <c r="MDF12" s="1585"/>
      <c r="MDG12" s="1585"/>
      <c r="MDH12" s="1585"/>
      <c r="MDI12" s="1585"/>
      <c r="MDJ12" s="1585"/>
      <c r="MDK12" s="1585"/>
      <c r="MDL12" s="1585"/>
      <c r="MDM12" s="1585"/>
      <c r="MDN12" s="1585"/>
      <c r="MDO12" s="1585"/>
      <c r="MDP12" s="1585"/>
      <c r="MDQ12" s="1585"/>
      <c r="MDR12" s="1585"/>
      <c r="MDS12" s="1585"/>
      <c r="MDT12" s="1585"/>
      <c r="MDU12" s="1585"/>
      <c r="MDV12" s="1585"/>
      <c r="MDW12" s="1585"/>
      <c r="MDX12" s="1585"/>
      <c r="MDY12" s="1585"/>
      <c r="MDZ12" s="1585"/>
      <c r="MEA12" s="1585"/>
      <c r="MEB12" s="1585"/>
      <c r="MEC12" s="1585"/>
      <c r="MED12" s="1585"/>
      <c r="MEE12" s="1585"/>
      <c r="MEF12" s="1585"/>
      <c r="MEG12" s="1585"/>
      <c r="MEH12" s="1585"/>
      <c r="MEI12" s="1585"/>
      <c r="MEJ12" s="1585"/>
      <c r="MEK12" s="1585"/>
      <c r="MEL12" s="1585"/>
      <c r="MEM12" s="1585"/>
      <c r="MEN12" s="1585"/>
      <c r="MEO12" s="1585"/>
      <c r="MEP12" s="1585"/>
      <c r="MEQ12" s="1585"/>
      <c r="MER12" s="1585"/>
      <c r="MES12" s="1585"/>
      <c r="MET12" s="1585"/>
      <c r="MEU12" s="1585"/>
      <c r="MEV12" s="1585"/>
      <c r="MEW12" s="1585"/>
      <c r="MEX12" s="1585"/>
      <c r="MEY12" s="1585"/>
      <c r="MEZ12" s="1585"/>
      <c r="MFA12" s="1585"/>
      <c r="MFB12" s="1585"/>
      <c r="MFC12" s="1585"/>
      <c r="MFD12" s="1585"/>
      <c r="MFE12" s="1585"/>
      <c r="MFF12" s="1585"/>
      <c r="MFG12" s="1585"/>
      <c r="MFH12" s="1585"/>
      <c r="MFI12" s="1585"/>
      <c r="MFJ12" s="1585"/>
      <c r="MFK12" s="1585"/>
      <c r="MFL12" s="1585"/>
      <c r="MFM12" s="1585"/>
      <c r="MFN12" s="1585"/>
      <c r="MFO12" s="1585"/>
      <c r="MFP12" s="1585"/>
      <c r="MFQ12" s="1585"/>
      <c r="MFR12" s="1585"/>
      <c r="MFS12" s="1585"/>
      <c r="MFT12" s="1585"/>
      <c r="MFU12" s="1585"/>
      <c r="MFV12" s="1585"/>
      <c r="MFW12" s="1585"/>
      <c r="MFX12" s="1585"/>
      <c r="MFY12" s="1585"/>
      <c r="MFZ12" s="1585"/>
      <c r="MGA12" s="1585"/>
      <c r="MGB12" s="1585"/>
      <c r="MGC12" s="1585"/>
      <c r="MGD12" s="1585"/>
      <c r="MGE12" s="1585"/>
      <c r="MGF12" s="1585"/>
      <c r="MGG12" s="1585"/>
      <c r="MGH12" s="1585"/>
      <c r="MGI12" s="1585"/>
      <c r="MGJ12" s="1585"/>
      <c r="MGK12" s="1585"/>
      <c r="MGL12" s="1585"/>
      <c r="MGM12" s="1585"/>
      <c r="MGN12" s="1585"/>
      <c r="MGO12" s="1585"/>
      <c r="MGP12" s="1585"/>
      <c r="MGQ12" s="1585"/>
      <c r="MGR12" s="1585"/>
      <c r="MGS12" s="1585"/>
      <c r="MGT12" s="1585"/>
      <c r="MGU12" s="1585"/>
      <c r="MGV12" s="1585"/>
      <c r="MGW12" s="1585"/>
      <c r="MGX12" s="1585"/>
      <c r="MGY12" s="1585"/>
      <c r="MGZ12" s="1585"/>
      <c r="MHA12" s="1585"/>
      <c r="MHB12" s="1585"/>
      <c r="MHC12" s="1585"/>
      <c r="MHD12" s="1585"/>
      <c r="MHE12" s="1585"/>
      <c r="MHF12" s="1585"/>
      <c r="MHG12" s="1585"/>
      <c r="MHH12" s="1585"/>
      <c r="MHI12" s="1585"/>
      <c r="MHJ12" s="1585"/>
      <c r="MHK12" s="1585"/>
      <c r="MHL12" s="1585"/>
      <c r="MHM12" s="1585"/>
      <c r="MHN12" s="1585"/>
      <c r="MHO12" s="1585"/>
      <c r="MHP12" s="1585"/>
      <c r="MHQ12" s="1585"/>
      <c r="MHR12" s="1585"/>
      <c r="MHS12" s="1585"/>
      <c r="MHT12" s="1585"/>
      <c r="MHU12" s="1585"/>
      <c r="MHV12" s="1585"/>
      <c r="MHW12" s="1585"/>
      <c r="MHX12" s="1585"/>
      <c r="MHY12" s="1585"/>
      <c r="MHZ12" s="1585"/>
      <c r="MIA12" s="1585"/>
      <c r="MIB12" s="1585"/>
      <c r="MIC12" s="1585"/>
      <c r="MID12" s="1585"/>
      <c r="MIE12" s="1585"/>
      <c r="MIF12" s="1585"/>
      <c r="MIG12" s="1585"/>
      <c r="MIH12" s="1585"/>
      <c r="MII12" s="1585"/>
      <c r="MIJ12" s="1585"/>
      <c r="MIK12" s="1585"/>
      <c r="MIL12" s="1585"/>
      <c r="MIM12" s="1585"/>
      <c r="MIN12" s="1585"/>
      <c r="MIO12" s="1585"/>
      <c r="MIP12" s="1585"/>
      <c r="MIQ12" s="1585"/>
      <c r="MIR12" s="1585"/>
      <c r="MIS12" s="1585"/>
      <c r="MIT12" s="1585"/>
      <c r="MIU12" s="1585"/>
      <c r="MIV12" s="1585"/>
      <c r="MIW12" s="1585"/>
      <c r="MIX12" s="1585"/>
      <c r="MIY12" s="1585"/>
      <c r="MIZ12" s="1585"/>
      <c r="MJA12" s="1585"/>
      <c r="MJB12" s="1585"/>
      <c r="MJC12" s="1585"/>
      <c r="MJD12" s="1585"/>
      <c r="MJE12" s="1585"/>
      <c r="MJF12" s="1585"/>
      <c r="MJG12" s="1585"/>
      <c r="MJH12" s="1585"/>
      <c r="MJI12" s="1585"/>
      <c r="MJJ12" s="1585"/>
      <c r="MJK12" s="1585"/>
      <c r="MJL12" s="1585"/>
      <c r="MJM12" s="1585"/>
      <c r="MJN12" s="1585"/>
      <c r="MJO12" s="1585"/>
      <c r="MJP12" s="1585"/>
      <c r="MJQ12" s="1585"/>
      <c r="MJR12" s="1585"/>
      <c r="MJS12" s="1585"/>
      <c r="MJT12" s="1585"/>
      <c r="MJU12" s="1585"/>
      <c r="MJV12" s="1585"/>
      <c r="MJW12" s="1585"/>
      <c r="MJX12" s="1585"/>
      <c r="MJY12" s="1585"/>
      <c r="MJZ12" s="1585"/>
      <c r="MKA12" s="1585"/>
      <c r="MKB12" s="1585"/>
      <c r="MKC12" s="1585"/>
      <c r="MKD12" s="1585"/>
      <c r="MKE12" s="1585"/>
      <c r="MKF12" s="1585"/>
      <c r="MKG12" s="1585"/>
      <c r="MKH12" s="1585"/>
      <c r="MKI12" s="1585"/>
      <c r="MKJ12" s="1585"/>
      <c r="MKK12" s="1585"/>
      <c r="MKL12" s="1585"/>
      <c r="MKM12" s="1585"/>
      <c r="MKN12" s="1585"/>
      <c r="MKO12" s="1585"/>
      <c r="MKP12" s="1585"/>
      <c r="MKQ12" s="1585"/>
      <c r="MKR12" s="1585"/>
      <c r="MKS12" s="1585"/>
      <c r="MKT12" s="1585"/>
      <c r="MKU12" s="1585"/>
      <c r="MKV12" s="1585"/>
      <c r="MKW12" s="1585"/>
      <c r="MKX12" s="1585"/>
      <c r="MKY12" s="1585"/>
      <c r="MKZ12" s="1585"/>
      <c r="MLA12" s="1585"/>
      <c r="MLB12" s="1585"/>
      <c r="MLC12" s="1585"/>
      <c r="MLD12" s="1585"/>
      <c r="MLE12" s="1585"/>
      <c r="MLF12" s="1585"/>
      <c r="MLG12" s="1585"/>
      <c r="MLH12" s="1585"/>
      <c r="MLI12" s="1585"/>
      <c r="MLJ12" s="1585"/>
      <c r="MLK12" s="1585"/>
      <c r="MLL12" s="1585"/>
      <c r="MLM12" s="1585"/>
      <c r="MLN12" s="1585"/>
      <c r="MLO12" s="1585"/>
      <c r="MLP12" s="1585"/>
      <c r="MLQ12" s="1585"/>
      <c r="MLR12" s="1585"/>
      <c r="MLS12" s="1585"/>
      <c r="MLT12" s="1585"/>
      <c r="MLU12" s="1585"/>
      <c r="MLV12" s="1585"/>
      <c r="MLW12" s="1585"/>
      <c r="MLX12" s="1585"/>
      <c r="MLY12" s="1585"/>
      <c r="MLZ12" s="1585"/>
      <c r="MMA12" s="1585"/>
      <c r="MMB12" s="1585"/>
      <c r="MMC12" s="1585"/>
      <c r="MMD12" s="1585"/>
      <c r="MME12" s="1585"/>
      <c r="MMF12" s="1585"/>
      <c r="MMG12" s="1585"/>
      <c r="MMH12" s="1585"/>
      <c r="MMI12" s="1585"/>
      <c r="MMJ12" s="1585"/>
      <c r="MMK12" s="1585"/>
      <c r="MML12" s="1585"/>
      <c r="MMM12" s="1585"/>
      <c r="MMN12" s="1585"/>
      <c r="MMO12" s="1585"/>
      <c r="MMP12" s="1585"/>
      <c r="MMQ12" s="1585"/>
      <c r="MMR12" s="1585"/>
      <c r="MMS12" s="1585"/>
      <c r="MMT12" s="1585"/>
      <c r="MMU12" s="1585"/>
      <c r="MMV12" s="1585"/>
      <c r="MMW12" s="1585"/>
      <c r="MMX12" s="1585"/>
      <c r="MMY12" s="1585"/>
      <c r="MMZ12" s="1585"/>
      <c r="MNA12" s="1585"/>
      <c r="MNB12" s="1585"/>
      <c r="MNC12" s="1585"/>
      <c r="MND12" s="1585"/>
      <c r="MNE12" s="1585"/>
      <c r="MNF12" s="1585"/>
      <c r="MNG12" s="1585"/>
      <c r="MNH12" s="1585"/>
      <c r="MNI12" s="1585"/>
      <c r="MNJ12" s="1585"/>
      <c r="MNK12" s="1585"/>
      <c r="MNL12" s="1585"/>
      <c r="MNM12" s="1585"/>
      <c r="MNN12" s="1585"/>
      <c r="MNO12" s="1585"/>
      <c r="MNP12" s="1585"/>
      <c r="MNQ12" s="1585"/>
      <c r="MNR12" s="1585"/>
      <c r="MNS12" s="1585"/>
      <c r="MNT12" s="1585"/>
      <c r="MNU12" s="1585"/>
      <c r="MNV12" s="1585"/>
      <c r="MNW12" s="1585"/>
      <c r="MNX12" s="1585"/>
      <c r="MNY12" s="1585"/>
      <c r="MNZ12" s="1585"/>
      <c r="MOA12" s="1585"/>
      <c r="MOB12" s="1585"/>
      <c r="MOC12" s="1585"/>
      <c r="MOD12" s="1585"/>
      <c r="MOE12" s="1585"/>
      <c r="MOF12" s="1585"/>
      <c r="MOG12" s="1585"/>
      <c r="MOH12" s="1585"/>
      <c r="MOI12" s="1585"/>
      <c r="MOJ12" s="1585"/>
      <c r="MOK12" s="1585"/>
      <c r="MOL12" s="1585"/>
      <c r="MOM12" s="1585"/>
      <c r="MON12" s="1585"/>
      <c r="MOO12" s="1585"/>
      <c r="MOP12" s="1585"/>
      <c r="MOQ12" s="1585"/>
      <c r="MOR12" s="1585"/>
      <c r="MOS12" s="1585"/>
      <c r="MOT12" s="1585"/>
      <c r="MOU12" s="1585"/>
      <c r="MOV12" s="1585"/>
      <c r="MOW12" s="1585"/>
      <c r="MOX12" s="1585"/>
      <c r="MOY12" s="1585"/>
      <c r="MOZ12" s="1585"/>
      <c r="MPA12" s="1585"/>
      <c r="MPB12" s="1585"/>
      <c r="MPC12" s="1585"/>
      <c r="MPD12" s="1585"/>
      <c r="MPE12" s="1585"/>
      <c r="MPF12" s="1585"/>
      <c r="MPG12" s="1585"/>
      <c r="MPH12" s="1585"/>
      <c r="MPI12" s="1585"/>
      <c r="MPJ12" s="1585"/>
      <c r="MPK12" s="1585"/>
      <c r="MPL12" s="1585"/>
      <c r="MPM12" s="1585"/>
      <c r="MPN12" s="1585"/>
      <c r="MPO12" s="1585"/>
      <c r="MPP12" s="1585"/>
      <c r="MPQ12" s="1585"/>
      <c r="MPR12" s="1585"/>
      <c r="MPS12" s="1585"/>
      <c r="MPT12" s="1585"/>
      <c r="MPU12" s="1585"/>
      <c r="MPV12" s="1585"/>
      <c r="MPW12" s="1585"/>
      <c r="MPX12" s="1585"/>
      <c r="MPY12" s="1585"/>
      <c r="MPZ12" s="1585"/>
      <c r="MQA12" s="1585"/>
      <c r="MQB12" s="1585"/>
      <c r="MQC12" s="1585"/>
      <c r="MQD12" s="1585"/>
      <c r="MQE12" s="1585"/>
      <c r="MQF12" s="1585"/>
      <c r="MQG12" s="1585"/>
      <c r="MQH12" s="1585"/>
      <c r="MQI12" s="1585"/>
      <c r="MQJ12" s="1585"/>
      <c r="MQK12" s="1585"/>
      <c r="MQL12" s="1585"/>
      <c r="MQM12" s="1585"/>
      <c r="MQN12" s="1585"/>
      <c r="MQO12" s="1585"/>
      <c r="MQP12" s="1585"/>
      <c r="MQQ12" s="1585"/>
      <c r="MQR12" s="1585"/>
      <c r="MQS12" s="1585"/>
      <c r="MQT12" s="1585"/>
      <c r="MQU12" s="1585"/>
      <c r="MQV12" s="1585"/>
      <c r="MQW12" s="1585"/>
      <c r="MQX12" s="1585"/>
      <c r="MQY12" s="1585"/>
      <c r="MQZ12" s="1585"/>
      <c r="MRA12" s="1585"/>
      <c r="MRB12" s="1585"/>
      <c r="MRC12" s="1585"/>
      <c r="MRD12" s="1585"/>
      <c r="MRE12" s="1585"/>
      <c r="MRF12" s="1585"/>
      <c r="MRG12" s="1585"/>
      <c r="MRH12" s="1585"/>
      <c r="MRI12" s="1585"/>
      <c r="MRJ12" s="1585"/>
      <c r="MRK12" s="1585"/>
      <c r="MRL12" s="1585"/>
      <c r="MRM12" s="1585"/>
      <c r="MRN12" s="1585"/>
      <c r="MRO12" s="1585"/>
      <c r="MRP12" s="1585"/>
      <c r="MRQ12" s="1585"/>
      <c r="MRR12" s="1585"/>
      <c r="MRS12" s="1585"/>
      <c r="MRT12" s="1585"/>
      <c r="MRU12" s="1585"/>
      <c r="MRV12" s="1585"/>
      <c r="MRW12" s="1585"/>
      <c r="MRX12" s="1585"/>
      <c r="MRY12" s="1585"/>
      <c r="MRZ12" s="1585"/>
      <c r="MSA12" s="1585"/>
      <c r="MSB12" s="1585"/>
      <c r="MSC12" s="1585"/>
      <c r="MSD12" s="1585"/>
      <c r="MSE12" s="1585"/>
      <c r="MSF12" s="1585"/>
      <c r="MSG12" s="1585"/>
      <c r="MSH12" s="1585"/>
      <c r="MSI12" s="1585"/>
      <c r="MSJ12" s="1585"/>
      <c r="MSK12" s="1585"/>
      <c r="MSL12" s="1585"/>
      <c r="MSM12" s="1585"/>
      <c r="MSN12" s="1585"/>
      <c r="MSO12" s="1585"/>
      <c r="MSP12" s="1585"/>
      <c r="MSQ12" s="1585"/>
      <c r="MSR12" s="1585"/>
      <c r="MSS12" s="1585"/>
      <c r="MST12" s="1585"/>
      <c r="MSU12" s="1585"/>
      <c r="MSV12" s="1585"/>
      <c r="MSW12" s="1585"/>
      <c r="MSX12" s="1585"/>
      <c r="MSY12" s="1585"/>
      <c r="MSZ12" s="1585"/>
      <c r="MTA12" s="1585"/>
      <c r="MTB12" s="1585"/>
      <c r="MTC12" s="1585"/>
      <c r="MTD12" s="1585"/>
      <c r="MTE12" s="1585"/>
      <c r="MTF12" s="1585"/>
      <c r="MTG12" s="1585"/>
      <c r="MTH12" s="1585"/>
      <c r="MTI12" s="1585"/>
      <c r="MTJ12" s="1585"/>
      <c r="MTK12" s="1585"/>
      <c r="MTL12" s="1585"/>
      <c r="MTM12" s="1585"/>
      <c r="MTN12" s="1585"/>
      <c r="MTO12" s="1585"/>
      <c r="MTP12" s="1585"/>
      <c r="MTQ12" s="1585"/>
      <c r="MTR12" s="1585"/>
      <c r="MTS12" s="1585"/>
      <c r="MTT12" s="1585"/>
      <c r="MTU12" s="1585"/>
      <c r="MTV12" s="1585"/>
      <c r="MTW12" s="1585"/>
      <c r="MTX12" s="1585"/>
      <c r="MTY12" s="1585"/>
      <c r="MTZ12" s="1585"/>
      <c r="MUA12" s="1585"/>
      <c r="MUB12" s="1585"/>
      <c r="MUC12" s="1585"/>
      <c r="MUD12" s="1585"/>
      <c r="MUE12" s="1585"/>
      <c r="MUF12" s="1585"/>
      <c r="MUG12" s="1585"/>
      <c r="MUH12" s="1585"/>
      <c r="MUI12" s="1585"/>
      <c r="MUJ12" s="1585"/>
      <c r="MUK12" s="1585"/>
      <c r="MUL12" s="1585"/>
      <c r="MUM12" s="1585"/>
      <c r="MUN12" s="1585"/>
      <c r="MUO12" s="1585"/>
      <c r="MUP12" s="1585"/>
      <c r="MUQ12" s="1585"/>
      <c r="MUR12" s="1585"/>
      <c r="MUS12" s="1585"/>
      <c r="MUT12" s="1585"/>
      <c r="MUU12" s="1585"/>
      <c r="MUV12" s="1585"/>
      <c r="MUW12" s="1585"/>
      <c r="MUX12" s="1585"/>
      <c r="MUY12" s="1585"/>
      <c r="MUZ12" s="1585"/>
      <c r="MVA12" s="1585"/>
      <c r="MVB12" s="1585"/>
      <c r="MVC12" s="1585"/>
      <c r="MVD12" s="1585"/>
      <c r="MVE12" s="1585"/>
      <c r="MVF12" s="1585"/>
      <c r="MVG12" s="1585"/>
      <c r="MVH12" s="1585"/>
      <c r="MVI12" s="1585"/>
      <c r="MVJ12" s="1585"/>
      <c r="MVK12" s="1585"/>
      <c r="MVL12" s="1585"/>
      <c r="MVM12" s="1585"/>
      <c r="MVN12" s="1585"/>
      <c r="MVO12" s="1585"/>
      <c r="MVP12" s="1585"/>
      <c r="MVQ12" s="1585"/>
      <c r="MVR12" s="1585"/>
      <c r="MVS12" s="1585"/>
      <c r="MVT12" s="1585"/>
      <c r="MVU12" s="1585"/>
      <c r="MVV12" s="1585"/>
      <c r="MVW12" s="1585"/>
      <c r="MVX12" s="1585"/>
      <c r="MVY12" s="1585"/>
      <c r="MVZ12" s="1585"/>
      <c r="MWA12" s="1585"/>
      <c r="MWB12" s="1585"/>
      <c r="MWC12" s="1585"/>
      <c r="MWD12" s="1585"/>
      <c r="MWE12" s="1585"/>
      <c r="MWF12" s="1585"/>
      <c r="MWG12" s="1585"/>
      <c r="MWH12" s="1585"/>
      <c r="MWI12" s="1585"/>
      <c r="MWJ12" s="1585"/>
      <c r="MWK12" s="1585"/>
      <c r="MWL12" s="1585"/>
      <c r="MWM12" s="1585"/>
      <c r="MWN12" s="1585"/>
      <c r="MWO12" s="1585"/>
      <c r="MWP12" s="1585"/>
      <c r="MWQ12" s="1585"/>
      <c r="MWR12" s="1585"/>
      <c r="MWS12" s="1585"/>
      <c r="MWT12" s="1585"/>
      <c r="MWU12" s="1585"/>
      <c r="MWV12" s="1585"/>
      <c r="MWW12" s="1585"/>
      <c r="MWX12" s="1585"/>
      <c r="MWY12" s="1585"/>
      <c r="MWZ12" s="1585"/>
      <c r="MXA12" s="1585"/>
      <c r="MXB12" s="1585"/>
      <c r="MXC12" s="1585"/>
      <c r="MXD12" s="1585"/>
      <c r="MXE12" s="1585"/>
      <c r="MXF12" s="1585"/>
      <c r="MXG12" s="1585"/>
      <c r="MXH12" s="1585"/>
      <c r="MXI12" s="1585"/>
      <c r="MXJ12" s="1585"/>
      <c r="MXK12" s="1585"/>
      <c r="MXL12" s="1585"/>
      <c r="MXM12" s="1585"/>
      <c r="MXN12" s="1585"/>
      <c r="MXO12" s="1585"/>
      <c r="MXP12" s="1585"/>
      <c r="MXQ12" s="1585"/>
      <c r="MXR12" s="1585"/>
      <c r="MXS12" s="1585"/>
      <c r="MXT12" s="1585"/>
      <c r="MXU12" s="1585"/>
      <c r="MXV12" s="1585"/>
      <c r="MXW12" s="1585"/>
      <c r="MXX12" s="1585"/>
      <c r="MXY12" s="1585"/>
      <c r="MXZ12" s="1585"/>
      <c r="MYA12" s="1585"/>
      <c r="MYB12" s="1585"/>
      <c r="MYC12" s="1585"/>
      <c r="MYD12" s="1585"/>
      <c r="MYE12" s="1585"/>
      <c r="MYF12" s="1585"/>
      <c r="MYG12" s="1585"/>
      <c r="MYH12" s="1585"/>
      <c r="MYI12" s="1585"/>
      <c r="MYJ12" s="1585"/>
      <c r="MYK12" s="1585"/>
      <c r="MYL12" s="1585"/>
      <c r="MYM12" s="1585"/>
      <c r="MYN12" s="1585"/>
      <c r="MYO12" s="1585"/>
      <c r="MYP12" s="1585"/>
      <c r="MYQ12" s="1585"/>
      <c r="MYR12" s="1585"/>
      <c r="MYS12" s="1585"/>
      <c r="MYT12" s="1585"/>
      <c r="MYU12" s="1585"/>
      <c r="MYV12" s="1585"/>
      <c r="MYW12" s="1585"/>
      <c r="MYX12" s="1585"/>
      <c r="MYY12" s="1585"/>
      <c r="MYZ12" s="1585"/>
      <c r="MZA12" s="1585"/>
      <c r="MZB12" s="1585"/>
      <c r="MZC12" s="1585"/>
      <c r="MZD12" s="1585"/>
      <c r="MZE12" s="1585"/>
      <c r="MZF12" s="1585"/>
      <c r="MZG12" s="1585"/>
      <c r="MZH12" s="1585"/>
      <c r="MZI12" s="1585"/>
      <c r="MZJ12" s="1585"/>
      <c r="MZK12" s="1585"/>
      <c r="MZL12" s="1585"/>
      <c r="MZM12" s="1585"/>
      <c r="MZN12" s="1585"/>
      <c r="MZO12" s="1585"/>
      <c r="MZP12" s="1585"/>
      <c r="MZQ12" s="1585"/>
      <c r="MZR12" s="1585"/>
      <c r="MZS12" s="1585"/>
      <c r="MZT12" s="1585"/>
      <c r="MZU12" s="1585"/>
      <c r="MZV12" s="1585"/>
      <c r="MZW12" s="1585"/>
      <c r="MZX12" s="1585"/>
      <c r="MZY12" s="1585"/>
      <c r="MZZ12" s="1585"/>
      <c r="NAA12" s="1585"/>
      <c r="NAB12" s="1585"/>
      <c r="NAC12" s="1585"/>
      <c r="NAD12" s="1585"/>
      <c r="NAE12" s="1585"/>
      <c r="NAF12" s="1585"/>
      <c r="NAG12" s="1585"/>
      <c r="NAH12" s="1585"/>
      <c r="NAI12" s="1585"/>
      <c r="NAJ12" s="1585"/>
      <c r="NAK12" s="1585"/>
      <c r="NAL12" s="1585"/>
      <c r="NAM12" s="1585"/>
      <c r="NAN12" s="1585"/>
      <c r="NAO12" s="1585"/>
      <c r="NAP12" s="1585"/>
      <c r="NAQ12" s="1585"/>
      <c r="NAR12" s="1585"/>
      <c r="NAS12" s="1585"/>
      <c r="NAT12" s="1585"/>
      <c r="NAU12" s="1585"/>
      <c r="NAV12" s="1585"/>
      <c r="NAW12" s="1585"/>
      <c r="NAX12" s="1585"/>
      <c r="NAY12" s="1585"/>
      <c r="NAZ12" s="1585"/>
      <c r="NBA12" s="1585"/>
      <c r="NBB12" s="1585"/>
      <c r="NBC12" s="1585"/>
      <c r="NBD12" s="1585"/>
      <c r="NBE12" s="1585"/>
      <c r="NBF12" s="1585"/>
      <c r="NBG12" s="1585"/>
      <c r="NBH12" s="1585"/>
      <c r="NBI12" s="1585"/>
      <c r="NBJ12" s="1585"/>
      <c r="NBK12" s="1585"/>
      <c r="NBL12" s="1585"/>
      <c r="NBM12" s="1585"/>
      <c r="NBN12" s="1585"/>
      <c r="NBO12" s="1585"/>
      <c r="NBP12" s="1585"/>
      <c r="NBQ12" s="1585"/>
      <c r="NBR12" s="1585"/>
      <c r="NBS12" s="1585"/>
      <c r="NBT12" s="1585"/>
      <c r="NBU12" s="1585"/>
      <c r="NBV12" s="1585"/>
      <c r="NBW12" s="1585"/>
      <c r="NBX12" s="1585"/>
      <c r="NBY12" s="1585"/>
      <c r="NBZ12" s="1585"/>
      <c r="NCA12" s="1585"/>
      <c r="NCB12" s="1585"/>
      <c r="NCC12" s="1585"/>
      <c r="NCD12" s="1585"/>
      <c r="NCE12" s="1585"/>
      <c r="NCF12" s="1585"/>
      <c r="NCG12" s="1585"/>
      <c r="NCH12" s="1585"/>
      <c r="NCI12" s="1585"/>
      <c r="NCJ12" s="1585"/>
      <c r="NCK12" s="1585"/>
      <c r="NCL12" s="1585"/>
      <c r="NCM12" s="1585"/>
      <c r="NCN12" s="1585"/>
      <c r="NCO12" s="1585"/>
      <c r="NCP12" s="1585"/>
      <c r="NCQ12" s="1585"/>
      <c r="NCR12" s="1585"/>
      <c r="NCS12" s="1585"/>
      <c r="NCT12" s="1585"/>
      <c r="NCU12" s="1585"/>
      <c r="NCV12" s="1585"/>
      <c r="NCW12" s="1585"/>
      <c r="NCX12" s="1585"/>
      <c r="NCY12" s="1585"/>
      <c r="NCZ12" s="1585"/>
      <c r="NDA12" s="1585"/>
      <c r="NDB12" s="1585"/>
      <c r="NDC12" s="1585"/>
      <c r="NDD12" s="1585"/>
      <c r="NDE12" s="1585"/>
      <c r="NDF12" s="1585"/>
      <c r="NDG12" s="1585"/>
      <c r="NDH12" s="1585"/>
      <c r="NDI12" s="1585"/>
      <c r="NDJ12" s="1585"/>
      <c r="NDK12" s="1585"/>
      <c r="NDL12" s="1585"/>
      <c r="NDM12" s="1585"/>
      <c r="NDN12" s="1585"/>
      <c r="NDO12" s="1585"/>
      <c r="NDP12" s="1585"/>
      <c r="NDQ12" s="1585"/>
      <c r="NDR12" s="1585"/>
      <c r="NDS12" s="1585"/>
      <c r="NDT12" s="1585"/>
      <c r="NDU12" s="1585"/>
      <c r="NDV12" s="1585"/>
      <c r="NDW12" s="1585"/>
      <c r="NDX12" s="1585"/>
      <c r="NDY12" s="1585"/>
      <c r="NDZ12" s="1585"/>
      <c r="NEA12" s="1585"/>
      <c r="NEB12" s="1585"/>
      <c r="NEC12" s="1585"/>
      <c r="NED12" s="1585"/>
      <c r="NEE12" s="1585"/>
      <c r="NEF12" s="1585"/>
      <c r="NEG12" s="1585"/>
      <c r="NEH12" s="1585"/>
      <c r="NEI12" s="1585"/>
      <c r="NEJ12" s="1585"/>
      <c r="NEK12" s="1585"/>
      <c r="NEL12" s="1585"/>
      <c r="NEM12" s="1585"/>
      <c r="NEN12" s="1585"/>
      <c r="NEO12" s="1585"/>
      <c r="NEP12" s="1585"/>
      <c r="NEQ12" s="1585"/>
      <c r="NER12" s="1585"/>
      <c r="NES12" s="1585"/>
      <c r="NET12" s="1585"/>
      <c r="NEU12" s="1585"/>
      <c r="NEV12" s="1585"/>
      <c r="NEW12" s="1585"/>
      <c r="NEX12" s="1585"/>
      <c r="NEY12" s="1585"/>
      <c r="NEZ12" s="1585"/>
      <c r="NFA12" s="1585"/>
      <c r="NFB12" s="1585"/>
      <c r="NFC12" s="1585"/>
      <c r="NFD12" s="1585"/>
      <c r="NFE12" s="1585"/>
      <c r="NFF12" s="1585"/>
      <c r="NFG12" s="1585"/>
      <c r="NFH12" s="1585"/>
      <c r="NFI12" s="1585"/>
      <c r="NFJ12" s="1585"/>
      <c r="NFK12" s="1585"/>
      <c r="NFL12" s="1585"/>
      <c r="NFM12" s="1585"/>
      <c r="NFN12" s="1585"/>
      <c r="NFO12" s="1585"/>
      <c r="NFP12" s="1585"/>
      <c r="NFQ12" s="1585"/>
      <c r="NFR12" s="1585"/>
      <c r="NFS12" s="1585"/>
      <c r="NFT12" s="1585"/>
      <c r="NFU12" s="1585"/>
      <c r="NFV12" s="1585"/>
      <c r="NFW12" s="1585"/>
      <c r="NFX12" s="1585"/>
      <c r="NFY12" s="1585"/>
      <c r="NFZ12" s="1585"/>
      <c r="NGA12" s="1585"/>
      <c r="NGB12" s="1585"/>
      <c r="NGC12" s="1585"/>
      <c r="NGD12" s="1585"/>
      <c r="NGE12" s="1585"/>
      <c r="NGF12" s="1585"/>
      <c r="NGG12" s="1585"/>
      <c r="NGH12" s="1585"/>
      <c r="NGI12" s="1585"/>
      <c r="NGJ12" s="1585"/>
      <c r="NGK12" s="1585"/>
      <c r="NGL12" s="1585"/>
      <c r="NGM12" s="1585"/>
      <c r="NGN12" s="1585"/>
      <c r="NGO12" s="1585"/>
      <c r="NGP12" s="1585"/>
      <c r="NGQ12" s="1585"/>
      <c r="NGR12" s="1585"/>
      <c r="NGS12" s="1585"/>
      <c r="NGT12" s="1585"/>
      <c r="NGU12" s="1585"/>
      <c r="NGV12" s="1585"/>
      <c r="NGW12" s="1585"/>
      <c r="NGX12" s="1585"/>
      <c r="NGY12" s="1585"/>
      <c r="NGZ12" s="1585"/>
      <c r="NHA12" s="1585"/>
      <c r="NHB12" s="1585"/>
      <c r="NHC12" s="1585"/>
      <c r="NHD12" s="1585"/>
      <c r="NHE12" s="1585"/>
      <c r="NHF12" s="1585"/>
      <c r="NHG12" s="1585"/>
      <c r="NHH12" s="1585"/>
      <c r="NHI12" s="1585"/>
      <c r="NHJ12" s="1585"/>
      <c r="NHK12" s="1585"/>
      <c r="NHL12" s="1585"/>
      <c r="NHM12" s="1585"/>
      <c r="NHN12" s="1585"/>
      <c r="NHO12" s="1585"/>
      <c r="NHP12" s="1585"/>
      <c r="NHQ12" s="1585"/>
      <c r="NHR12" s="1585"/>
      <c r="NHS12" s="1585"/>
      <c r="NHT12" s="1585"/>
      <c r="NHU12" s="1585"/>
      <c r="NHV12" s="1585"/>
      <c r="NHW12" s="1585"/>
      <c r="NHX12" s="1585"/>
      <c r="NHY12" s="1585"/>
      <c r="NHZ12" s="1585"/>
      <c r="NIA12" s="1585"/>
      <c r="NIB12" s="1585"/>
      <c r="NIC12" s="1585"/>
      <c r="NID12" s="1585"/>
      <c r="NIE12" s="1585"/>
      <c r="NIF12" s="1585"/>
      <c r="NIG12" s="1585"/>
      <c r="NIH12" s="1585"/>
      <c r="NII12" s="1585"/>
      <c r="NIJ12" s="1585"/>
      <c r="NIK12" s="1585"/>
      <c r="NIL12" s="1585"/>
      <c r="NIM12" s="1585"/>
      <c r="NIN12" s="1585"/>
      <c r="NIO12" s="1585"/>
      <c r="NIP12" s="1585"/>
      <c r="NIQ12" s="1585"/>
      <c r="NIR12" s="1585"/>
      <c r="NIS12" s="1585"/>
      <c r="NIT12" s="1585"/>
      <c r="NIU12" s="1585"/>
      <c r="NIV12" s="1585"/>
      <c r="NIW12" s="1585"/>
      <c r="NIX12" s="1585"/>
      <c r="NIY12" s="1585"/>
      <c r="NIZ12" s="1585"/>
      <c r="NJA12" s="1585"/>
      <c r="NJB12" s="1585"/>
      <c r="NJC12" s="1585"/>
      <c r="NJD12" s="1585"/>
      <c r="NJE12" s="1585"/>
      <c r="NJF12" s="1585"/>
      <c r="NJG12" s="1585"/>
      <c r="NJH12" s="1585"/>
      <c r="NJI12" s="1585"/>
      <c r="NJJ12" s="1585"/>
      <c r="NJK12" s="1585"/>
      <c r="NJL12" s="1585"/>
      <c r="NJM12" s="1585"/>
      <c r="NJN12" s="1585"/>
      <c r="NJO12" s="1585"/>
      <c r="NJP12" s="1585"/>
      <c r="NJQ12" s="1585"/>
      <c r="NJR12" s="1585"/>
      <c r="NJS12" s="1585"/>
      <c r="NJT12" s="1585"/>
      <c r="NJU12" s="1585"/>
      <c r="NJV12" s="1585"/>
      <c r="NJW12" s="1585"/>
      <c r="NJX12" s="1585"/>
      <c r="NJY12" s="1585"/>
      <c r="NJZ12" s="1585"/>
      <c r="NKA12" s="1585"/>
      <c r="NKB12" s="1585"/>
      <c r="NKC12" s="1585"/>
      <c r="NKD12" s="1585"/>
      <c r="NKE12" s="1585"/>
      <c r="NKF12" s="1585"/>
      <c r="NKG12" s="1585"/>
      <c r="NKH12" s="1585"/>
      <c r="NKI12" s="1585"/>
      <c r="NKJ12" s="1585"/>
      <c r="NKK12" s="1585"/>
      <c r="NKL12" s="1585"/>
      <c r="NKM12" s="1585"/>
      <c r="NKN12" s="1585"/>
      <c r="NKO12" s="1585"/>
      <c r="NKP12" s="1585"/>
      <c r="NKQ12" s="1585"/>
      <c r="NKR12" s="1585"/>
      <c r="NKS12" s="1585"/>
      <c r="NKT12" s="1585"/>
      <c r="NKU12" s="1585"/>
      <c r="NKV12" s="1585"/>
      <c r="NKW12" s="1585"/>
      <c r="NKX12" s="1585"/>
      <c r="NKY12" s="1585"/>
      <c r="NKZ12" s="1585"/>
      <c r="NLA12" s="1585"/>
      <c r="NLB12" s="1585"/>
      <c r="NLC12" s="1585"/>
      <c r="NLD12" s="1585"/>
      <c r="NLE12" s="1585"/>
      <c r="NLF12" s="1585"/>
      <c r="NLG12" s="1585"/>
      <c r="NLH12" s="1585"/>
      <c r="NLI12" s="1585"/>
      <c r="NLJ12" s="1585"/>
      <c r="NLK12" s="1585"/>
      <c r="NLL12" s="1585"/>
      <c r="NLM12" s="1585"/>
      <c r="NLN12" s="1585"/>
      <c r="NLO12" s="1585"/>
      <c r="NLP12" s="1585"/>
      <c r="NLQ12" s="1585"/>
      <c r="NLR12" s="1585"/>
      <c r="NLS12" s="1585"/>
      <c r="NLT12" s="1585"/>
      <c r="NLU12" s="1585"/>
      <c r="NLV12" s="1585"/>
      <c r="NLW12" s="1585"/>
      <c r="NLX12" s="1585"/>
      <c r="NLY12" s="1585"/>
      <c r="NLZ12" s="1585"/>
      <c r="NMA12" s="1585"/>
      <c r="NMB12" s="1585"/>
      <c r="NMC12" s="1585"/>
      <c r="NMD12" s="1585"/>
      <c r="NME12" s="1585"/>
      <c r="NMF12" s="1585"/>
      <c r="NMG12" s="1585"/>
      <c r="NMH12" s="1585"/>
      <c r="NMI12" s="1585"/>
      <c r="NMJ12" s="1585"/>
      <c r="NMK12" s="1585"/>
      <c r="NML12" s="1585"/>
      <c r="NMM12" s="1585"/>
      <c r="NMN12" s="1585"/>
      <c r="NMO12" s="1585"/>
      <c r="NMP12" s="1585"/>
      <c r="NMQ12" s="1585"/>
      <c r="NMR12" s="1585"/>
      <c r="NMS12" s="1585"/>
      <c r="NMT12" s="1585"/>
      <c r="NMU12" s="1585"/>
      <c r="NMV12" s="1585"/>
      <c r="NMW12" s="1585"/>
      <c r="NMX12" s="1585"/>
      <c r="NMY12" s="1585"/>
      <c r="NMZ12" s="1585"/>
      <c r="NNA12" s="1585"/>
      <c r="NNB12" s="1585"/>
      <c r="NNC12" s="1585"/>
      <c r="NND12" s="1585"/>
      <c r="NNE12" s="1585"/>
      <c r="NNF12" s="1585"/>
      <c r="NNG12" s="1585"/>
      <c r="NNH12" s="1585"/>
      <c r="NNI12" s="1585"/>
      <c r="NNJ12" s="1585"/>
      <c r="NNK12" s="1585"/>
      <c r="NNL12" s="1585"/>
      <c r="NNM12" s="1585"/>
      <c r="NNN12" s="1585"/>
      <c r="NNO12" s="1585"/>
      <c r="NNP12" s="1585"/>
      <c r="NNQ12" s="1585"/>
      <c r="NNR12" s="1585"/>
      <c r="NNS12" s="1585"/>
      <c r="NNT12" s="1585"/>
      <c r="NNU12" s="1585"/>
      <c r="NNV12" s="1585"/>
      <c r="NNW12" s="1585"/>
      <c r="NNX12" s="1585"/>
      <c r="NNY12" s="1585"/>
      <c r="NNZ12" s="1585"/>
      <c r="NOA12" s="1585"/>
      <c r="NOB12" s="1585"/>
      <c r="NOC12" s="1585"/>
      <c r="NOD12" s="1585"/>
      <c r="NOE12" s="1585"/>
      <c r="NOF12" s="1585"/>
      <c r="NOG12" s="1585"/>
      <c r="NOH12" s="1585"/>
      <c r="NOI12" s="1585"/>
      <c r="NOJ12" s="1585"/>
      <c r="NOK12" s="1585"/>
      <c r="NOL12" s="1585"/>
      <c r="NOM12" s="1585"/>
      <c r="NON12" s="1585"/>
      <c r="NOO12" s="1585"/>
      <c r="NOP12" s="1585"/>
      <c r="NOQ12" s="1585"/>
      <c r="NOR12" s="1585"/>
      <c r="NOS12" s="1585"/>
      <c r="NOT12" s="1585"/>
      <c r="NOU12" s="1585"/>
      <c r="NOV12" s="1585"/>
      <c r="NOW12" s="1585"/>
      <c r="NOX12" s="1585"/>
      <c r="NOY12" s="1585"/>
      <c r="NOZ12" s="1585"/>
      <c r="NPA12" s="1585"/>
      <c r="NPB12" s="1585"/>
      <c r="NPC12" s="1585"/>
      <c r="NPD12" s="1585"/>
      <c r="NPE12" s="1585"/>
      <c r="NPF12" s="1585"/>
      <c r="NPG12" s="1585"/>
      <c r="NPH12" s="1585"/>
      <c r="NPI12" s="1585"/>
      <c r="NPJ12" s="1585"/>
      <c r="NPK12" s="1585"/>
      <c r="NPL12" s="1585"/>
      <c r="NPM12" s="1585"/>
      <c r="NPN12" s="1585"/>
      <c r="NPO12" s="1585"/>
      <c r="NPP12" s="1585"/>
      <c r="NPQ12" s="1585"/>
      <c r="NPR12" s="1585"/>
      <c r="NPS12" s="1585"/>
      <c r="NPT12" s="1585"/>
      <c r="NPU12" s="1585"/>
      <c r="NPV12" s="1585"/>
      <c r="NPW12" s="1585"/>
      <c r="NPX12" s="1585"/>
      <c r="NPY12" s="1585"/>
      <c r="NPZ12" s="1585"/>
      <c r="NQA12" s="1585"/>
      <c r="NQB12" s="1585"/>
      <c r="NQC12" s="1585"/>
      <c r="NQD12" s="1585"/>
      <c r="NQE12" s="1585"/>
      <c r="NQF12" s="1585"/>
      <c r="NQG12" s="1585"/>
      <c r="NQH12" s="1585"/>
      <c r="NQI12" s="1585"/>
      <c r="NQJ12" s="1585"/>
      <c r="NQK12" s="1585"/>
      <c r="NQL12" s="1585"/>
      <c r="NQM12" s="1585"/>
      <c r="NQN12" s="1585"/>
      <c r="NQO12" s="1585"/>
      <c r="NQP12" s="1585"/>
      <c r="NQQ12" s="1585"/>
      <c r="NQR12" s="1585"/>
      <c r="NQS12" s="1585"/>
      <c r="NQT12" s="1585"/>
      <c r="NQU12" s="1585"/>
      <c r="NQV12" s="1585"/>
      <c r="NQW12" s="1585"/>
      <c r="NQX12" s="1585"/>
      <c r="NQY12" s="1585"/>
      <c r="NQZ12" s="1585"/>
      <c r="NRA12" s="1585"/>
      <c r="NRB12" s="1585"/>
      <c r="NRC12" s="1585"/>
      <c r="NRD12" s="1585"/>
      <c r="NRE12" s="1585"/>
      <c r="NRF12" s="1585"/>
      <c r="NRG12" s="1585"/>
      <c r="NRH12" s="1585"/>
      <c r="NRI12" s="1585"/>
      <c r="NRJ12" s="1585"/>
      <c r="NRK12" s="1585"/>
      <c r="NRL12" s="1585"/>
      <c r="NRM12" s="1585"/>
      <c r="NRN12" s="1585"/>
      <c r="NRO12" s="1585"/>
      <c r="NRP12" s="1585"/>
      <c r="NRQ12" s="1585"/>
      <c r="NRR12" s="1585"/>
      <c r="NRS12" s="1585"/>
      <c r="NRT12" s="1585"/>
      <c r="NRU12" s="1585"/>
      <c r="NRV12" s="1585"/>
      <c r="NRW12" s="1585"/>
      <c r="NRX12" s="1585"/>
      <c r="NRY12" s="1585"/>
      <c r="NRZ12" s="1585"/>
      <c r="NSA12" s="1585"/>
      <c r="NSB12" s="1585"/>
      <c r="NSC12" s="1585"/>
      <c r="NSD12" s="1585"/>
      <c r="NSE12" s="1585"/>
      <c r="NSF12" s="1585"/>
      <c r="NSG12" s="1585"/>
      <c r="NSH12" s="1585"/>
      <c r="NSI12" s="1585"/>
      <c r="NSJ12" s="1585"/>
      <c r="NSK12" s="1585"/>
      <c r="NSL12" s="1585"/>
      <c r="NSM12" s="1585"/>
      <c r="NSN12" s="1585"/>
      <c r="NSO12" s="1585"/>
      <c r="NSP12" s="1585"/>
      <c r="NSQ12" s="1585"/>
      <c r="NSR12" s="1585"/>
      <c r="NSS12" s="1585"/>
      <c r="NST12" s="1585"/>
      <c r="NSU12" s="1585"/>
      <c r="NSV12" s="1585"/>
      <c r="NSW12" s="1585"/>
      <c r="NSX12" s="1585"/>
      <c r="NSY12" s="1585"/>
      <c r="NSZ12" s="1585"/>
      <c r="NTA12" s="1585"/>
      <c r="NTB12" s="1585"/>
      <c r="NTC12" s="1585"/>
      <c r="NTD12" s="1585"/>
      <c r="NTE12" s="1585"/>
      <c r="NTF12" s="1585"/>
      <c r="NTG12" s="1585"/>
      <c r="NTH12" s="1585"/>
      <c r="NTI12" s="1585"/>
      <c r="NTJ12" s="1585"/>
      <c r="NTK12" s="1585"/>
      <c r="NTL12" s="1585"/>
      <c r="NTM12" s="1585"/>
      <c r="NTN12" s="1585"/>
      <c r="NTO12" s="1585"/>
      <c r="NTP12" s="1585"/>
      <c r="NTQ12" s="1585"/>
      <c r="NTR12" s="1585"/>
      <c r="NTS12" s="1585"/>
      <c r="NTT12" s="1585"/>
      <c r="NTU12" s="1585"/>
      <c r="NTV12" s="1585"/>
      <c r="NTW12" s="1585"/>
      <c r="NTX12" s="1585"/>
      <c r="NTY12" s="1585"/>
      <c r="NTZ12" s="1585"/>
      <c r="NUA12" s="1585"/>
      <c r="NUB12" s="1585"/>
      <c r="NUC12" s="1585"/>
      <c r="NUD12" s="1585"/>
      <c r="NUE12" s="1585"/>
      <c r="NUF12" s="1585"/>
      <c r="NUG12" s="1585"/>
      <c r="NUH12" s="1585"/>
      <c r="NUI12" s="1585"/>
      <c r="NUJ12" s="1585"/>
      <c r="NUK12" s="1585"/>
      <c r="NUL12" s="1585"/>
      <c r="NUM12" s="1585"/>
      <c r="NUN12" s="1585"/>
      <c r="NUO12" s="1585"/>
      <c r="NUP12" s="1585"/>
      <c r="NUQ12" s="1585"/>
      <c r="NUR12" s="1585"/>
      <c r="NUS12" s="1585"/>
      <c r="NUT12" s="1585"/>
      <c r="NUU12" s="1585"/>
      <c r="NUV12" s="1585"/>
      <c r="NUW12" s="1585"/>
      <c r="NUX12" s="1585"/>
      <c r="NUY12" s="1585"/>
      <c r="NUZ12" s="1585"/>
      <c r="NVA12" s="1585"/>
      <c r="NVB12" s="1585"/>
      <c r="NVC12" s="1585"/>
      <c r="NVD12" s="1585"/>
      <c r="NVE12" s="1585"/>
      <c r="NVF12" s="1585"/>
      <c r="NVG12" s="1585"/>
      <c r="NVH12" s="1585"/>
      <c r="NVI12" s="1585"/>
      <c r="NVJ12" s="1585"/>
      <c r="NVK12" s="1585"/>
      <c r="NVL12" s="1585"/>
      <c r="NVM12" s="1585"/>
      <c r="NVN12" s="1585"/>
      <c r="NVO12" s="1585"/>
      <c r="NVP12" s="1585"/>
      <c r="NVQ12" s="1585"/>
      <c r="NVR12" s="1585"/>
      <c r="NVS12" s="1585"/>
      <c r="NVT12" s="1585"/>
      <c r="NVU12" s="1585"/>
      <c r="NVV12" s="1585"/>
      <c r="NVW12" s="1585"/>
      <c r="NVX12" s="1585"/>
      <c r="NVY12" s="1585"/>
      <c r="NVZ12" s="1585"/>
      <c r="NWA12" s="1585"/>
      <c r="NWB12" s="1585"/>
      <c r="NWC12" s="1585"/>
      <c r="NWD12" s="1585"/>
      <c r="NWE12" s="1585"/>
      <c r="NWF12" s="1585"/>
      <c r="NWG12" s="1585"/>
      <c r="NWH12" s="1585"/>
      <c r="NWI12" s="1585"/>
      <c r="NWJ12" s="1585"/>
      <c r="NWK12" s="1585"/>
      <c r="NWL12" s="1585"/>
      <c r="NWM12" s="1585"/>
      <c r="NWN12" s="1585"/>
      <c r="NWO12" s="1585"/>
      <c r="NWP12" s="1585"/>
      <c r="NWQ12" s="1585"/>
      <c r="NWR12" s="1585"/>
      <c r="NWS12" s="1585"/>
      <c r="NWT12" s="1585"/>
      <c r="NWU12" s="1585"/>
      <c r="NWV12" s="1585"/>
      <c r="NWW12" s="1585"/>
      <c r="NWX12" s="1585"/>
      <c r="NWY12" s="1585"/>
      <c r="NWZ12" s="1585"/>
      <c r="NXA12" s="1585"/>
      <c r="NXB12" s="1585"/>
      <c r="NXC12" s="1585"/>
      <c r="NXD12" s="1585"/>
      <c r="NXE12" s="1585"/>
      <c r="NXF12" s="1585"/>
      <c r="NXG12" s="1585"/>
      <c r="NXH12" s="1585"/>
      <c r="NXI12" s="1585"/>
      <c r="NXJ12" s="1585"/>
      <c r="NXK12" s="1585"/>
      <c r="NXL12" s="1585"/>
      <c r="NXM12" s="1585"/>
      <c r="NXN12" s="1585"/>
      <c r="NXO12" s="1585"/>
      <c r="NXP12" s="1585"/>
      <c r="NXQ12" s="1585"/>
      <c r="NXR12" s="1585"/>
      <c r="NXS12" s="1585"/>
      <c r="NXT12" s="1585"/>
      <c r="NXU12" s="1585"/>
      <c r="NXV12" s="1585"/>
      <c r="NXW12" s="1585"/>
      <c r="NXX12" s="1585"/>
      <c r="NXY12" s="1585"/>
      <c r="NXZ12" s="1585"/>
      <c r="NYA12" s="1585"/>
      <c r="NYB12" s="1585"/>
      <c r="NYC12" s="1585"/>
      <c r="NYD12" s="1585"/>
      <c r="NYE12" s="1585"/>
      <c r="NYF12" s="1585"/>
      <c r="NYG12" s="1585"/>
      <c r="NYH12" s="1585"/>
      <c r="NYI12" s="1585"/>
      <c r="NYJ12" s="1585"/>
      <c r="NYK12" s="1585"/>
      <c r="NYL12" s="1585"/>
      <c r="NYM12" s="1585"/>
      <c r="NYN12" s="1585"/>
      <c r="NYO12" s="1585"/>
      <c r="NYP12" s="1585"/>
      <c r="NYQ12" s="1585"/>
      <c r="NYR12" s="1585"/>
      <c r="NYS12" s="1585"/>
      <c r="NYT12" s="1585"/>
      <c r="NYU12" s="1585"/>
      <c r="NYV12" s="1585"/>
      <c r="NYW12" s="1585"/>
      <c r="NYX12" s="1585"/>
      <c r="NYY12" s="1585"/>
      <c r="NYZ12" s="1585"/>
      <c r="NZA12" s="1585"/>
      <c r="NZB12" s="1585"/>
      <c r="NZC12" s="1585"/>
      <c r="NZD12" s="1585"/>
      <c r="NZE12" s="1585"/>
      <c r="NZF12" s="1585"/>
      <c r="NZG12" s="1585"/>
      <c r="NZH12" s="1585"/>
      <c r="NZI12" s="1585"/>
      <c r="NZJ12" s="1585"/>
      <c r="NZK12" s="1585"/>
      <c r="NZL12" s="1585"/>
      <c r="NZM12" s="1585"/>
      <c r="NZN12" s="1585"/>
      <c r="NZO12" s="1585"/>
      <c r="NZP12" s="1585"/>
      <c r="NZQ12" s="1585"/>
      <c r="NZR12" s="1585"/>
      <c r="NZS12" s="1585"/>
      <c r="NZT12" s="1585"/>
      <c r="NZU12" s="1585"/>
      <c r="NZV12" s="1585"/>
      <c r="NZW12" s="1585"/>
      <c r="NZX12" s="1585"/>
      <c r="NZY12" s="1585"/>
      <c r="NZZ12" s="1585"/>
      <c r="OAA12" s="1585"/>
      <c r="OAB12" s="1585"/>
      <c r="OAC12" s="1585"/>
      <c r="OAD12" s="1585"/>
      <c r="OAE12" s="1585"/>
      <c r="OAF12" s="1585"/>
      <c r="OAG12" s="1585"/>
      <c r="OAH12" s="1585"/>
      <c r="OAI12" s="1585"/>
      <c r="OAJ12" s="1585"/>
      <c r="OAK12" s="1585"/>
      <c r="OAL12" s="1585"/>
      <c r="OAM12" s="1585"/>
      <c r="OAN12" s="1585"/>
      <c r="OAO12" s="1585"/>
      <c r="OAP12" s="1585"/>
      <c r="OAQ12" s="1585"/>
      <c r="OAR12" s="1585"/>
      <c r="OAS12" s="1585"/>
      <c r="OAT12" s="1585"/>
      <c r="OAU12" s="1585"/>
      <c r="OAV12" s="1585"/>
      <c r="OAW12" s="1585"/>
      <c r="OAX12" s="1585"/>
      <c r="OAY12" s="1585"/>
      <c r="OAZ12" s="1585"/>
      <c r="OBA12" s="1585"/>
      <c r="OBB12" s="1585"/>
      <c r="OBC12" s="1585"/>
      <c r="OBD12" s="1585"/>
      <c r="OBE12" s="1585"/>
      <c r="OBF12" s="1585"/>
      <c r="OBG12" s="1585"/>
      <c r="OBH12" s="1585"/>
      <c r="OBI12" s="1585"/>
      <c r="OBJ12" s="1585"/>
      <c r="OBK12" s="1585"/>
      <c r="OBL12" s="1585"/>
      <c r="OBM12" s="1585"/>
      <c r="OBN12" s="1585"/>
      <c r="OBO12" s="1585"/>
      <c r="OBP12" s="1585"/>
      <c r="OBQ12" s="1585"/>
      <c r="OBR12" s="1585"/>
      <c r="OBS12" s="1585"/>
      <c r="OBT12" s="1585"/>
      <c r="OBU12" s="1585"/>
      <c r="OBV12" s="1585"/>
      <c r="OBW12" s="1585"/>
      <c r="OBX12" s="1585"/>
      <c r="OBY12" s="1585"/>
      <c r="OBZ12" s="1585"/>
      <c r="OCA12" s="1585"/>
      <c r="OCB12" s="1585"/>
      <c r="OCC12" s="1585"/>
      <c r="OCD12" s="1585"/>
      <c r="OCE12" s="1585"/>
      <c r="OCF12" s="1585"/>
      <c r="OCG12" s="1585"/>
      <c r="OCH12" s="1585"/>
      <c r="OCI12" s="1585"/>
      <c r="OCJ12" s="1585"/>
      <c r="OCK12" s="1585"/>
      <c r="OCL12" s="1585"/>
      <c r="OCM12" s="1585"/>
      <c r="OCN12" s="1585"/>
      <c r="OCO12" s="1585"/>
      <c r="OCP12" s="1585"/>
      <c r="OCQ12" s="1585"/>
      <c r="OCR12" s="1585"/>
      <c r="OCS12" s="1585"/>
      <c r="OCT12" s="1585"/>
      <c r="OCU12" s="1585"/>
      <c r="OCV12" s="1585"/>
      <c r="OCW12" s="1585"/>
      <c r="OCX12" s="1585"/>
      <c r="OCY12" s="1585"/>
      <c r="OCZ12" s="1585"/>
      <c r="ODA12" s="1585"/>
      <c r="ODB12" s="1585"/>
      <c r="ODC12" s="1585"/>
      <c r="ODD12" s="1585"/>
      <c r="ODE12" s="1585"/>
      <c r="ODF12" s="1585"/>
      <c r="ODG12" s="1585"/>
      <c r="ODH12" s="1585"/>
      <c r="ODI12" s="1585"/>
      <c r="ODJ12" s="1585"/>
      <c r="ODK12" s="1585"/>
      <c r="ODL12" s="1585"/>
      <c r="ODM12" s="1585"/>
      <c r="ODN12" s="1585"/>
      <c r="ODO12" s="1585"/>
      <c r="ODP12" s="1585"/>
      <c r="ODQ12" s="1585"/>
      <c r="ODR12" s="1585"/>
      <c r="ODS12" s="1585"/>
      <c r="ODT12" s="1585"/>
      <c r="ODU12" s="1585"/>
      <c r="ODV12" s="1585"/>
      <c r="ODW12" s="1585"/>
      <c r="ODX12" s="1585"/>
      <c r="ODY12" s="1585"/>
      <c r="ODZ12" s="1585"/>
      <c r="OEA12" s="1585"/>
      <c r="OEB12" s="1585"/>
      <c r="OEC12" s="1585"/>
      <c r="OED12" s="1585"/>
      <c r="OEE12" s="1585"/>
      <c r="OEF12" s="1585"/>
      <c r="OEG12" s="1585"/>
      <c r="OEH12" s="1585"/>
      <c r="OEI12" s="1585"/>
      <c r="OEJ12" s="1585"/>
      <c r="OEK12" s="1585"/>
      <c r="OEL12" s="1585"/>
      <c r="OEM12" s="1585"/>
      <c r="OEN12" s="1585"/>
      <c r="OEO12" s="1585"/>
      <c r="OEP12" s="1585"/>
      <c r="OEQ12" s="1585"/>
      <c r="OER12" s="1585"/>
      <c r="OES12" s="1585"/>
      <c r="OET12" s="1585"/>
      <c r="OEU12" s="1585"/>
      <c r="OEV12" s="1585"/>
      <c r="OEW12" s="1585"/>
      <c r="OEX12" s="1585"/>
      <c r="OEY12" s="1585"/>
      <c r="OEZ12" s="1585"/>
      <c r="OFA12" s="1585"/>
      <c r="OFB12" s="1585"/>
      <c r="OFC12" s="1585"/>
      <c r="OFD12" s="1585"/>
      <c r="OFE12" s="1585"/>
      <c r="OFF12" s="1585"/>
      <c r="OFG12" s="1585"/>
      <c r="OFH12" s="1585"/>
      <c r="OFI12" s="1585"/>
      <c r="OFJ12" s="1585"/>
      <c r="OFK12" s="1585"/>
      <c r="OFL12" s="1585"/>
      <c r="OFM12" s="1585"/>
      <c r="OFN12" s="1585"/>
      <c r="OFO12" s="1585"/>
      <c r="OFP12" s="1585"/>
      <c r="OFQ12" s="1585"/>
      <c r="OFR12" s="1585"/>
      <c r="OFS12" s="1585"/>
      <c r="OFT12" s="1585"/>
      <c r="OFU12" s="1585"/>
      <c r="OFV12" s="1585"/>
      <c r="OFW12" s="1585"/>
      <c r="OFX12" s="1585"/>
      <c r="OFY12" s="1585"/>
      <c r="OFZ12" s="1585"/>
      <c r="OGA12" s="1585"/>
      <c r="OGB12" s="1585"/>
      <c r="OGC12" s="1585"/>
      <c r="OGD12" s="1585"/>
      <c r="OGE12" s="1585"/>
      <c r="OGF12" s="1585"/>
      <c r="OGG12" s="1585"/>
      <c r="OGH12" s="1585"/>
      <c r="OGI12" s="1585"/>
      <c r="OGJ12" s="1585"/>
      <c r="OGK12" s="1585"/>
      <c r="OGL12" s="1585"/>
      <c r="OGM12" s="1585"/>
      <c r="OGN12" s="1585"/>
      <c r="OGO12" s="1585"/>
      <c r="OGP12" s="1585"/>
      <c r="OGQ12" s="1585"/>
      <c r="OGR12" s="1585"/>
      <c r="OGS12" s="1585"/>
      <c r="OGT12" s="1585"/>
      <c r="OGU12" s="1585"/>
      <c r="OGV12" s="1585"/>
      <c r="OGW12" s="1585"/>
      <c r="OGX12" s="1585"/>
      <c r="OGY12" s="1585"/>
      <c r="OGZ12" s="1585"/>
      <c r="OHA12" s="1585"/>
      <c r="OHB12" s="1585"/>
      <c r="OHC12" s="1585"/>
      <c r="OHD12" s="1585"/>
      <c r="OHE12" s="1585"/>
      <c r="OHF12" s="1585"/>
      <c r="OHG12" s="1585"/>
      <c r="OHH12" s="1585"/>
      <c r="OHI12" s="1585"/>
      <c r="OHJ12" s="1585"/>
      <c r="OHK12" s="1585"/>
      <c r="OHL12" s="1585"/>
      <c r="OHM12" s="1585"/>
      <c r="OHN12" s="1585"/>
      <c r="OHO12" s="1585"/>
      <c r="OHP12" s="1585"/>
      <c r="OHQ12" s="1585"/>
      <c r="OHR12" s="1585"/>
      <c r="OHS12" s="1585"/>
      <c r="OHT12" s="1585"/>
      <c r="OHU12" s="1585"/>
      <c r="OHV12" s="1585"/>
      <c r="OHW12" s="1585"/>
      <c r="OHX12" s="1585"/>
      <c r="OHY12" s="1585"/>
      <c r="OHZ12" s="1585"/>
      <c r="OIA12" s="1585"/>
      <c r="OIB12" s="1585"/>
      <c r="OIC12" s="1585"/>
      <c r="OID12" s="1585"/>
      <c r="OIE12" s="1585"/>
      <c r="OIF12" s="1585"/>
      <c r="OIG12" s="1585"/>
      <c r="OIH12" s="1585"/>
      <c r="OII12" s="1585"/>
      <c r="OIJ12" s="1585"/>
      <c r="OIK12" s="1585"/>
      <c r="OIL12" s="1585"/>
      <c r="OIM12" s="1585"/>
      <c r="OIN12" s="1585"/>
      <c r="OIO12" s="1585"/>
      <c r="OIP12" s="1585"/>
      <c r="OIQ12" s="1585"/>
      <c r="OIR12" s="1585"/>
      <c r="OIS12" s="1585"/>
      <c r="OIT12" s="1585"/>
      <c r="OIU12" s="1585"/>
      <c r="OIV12" s="1585"/>
      <c r="OIW12" s="1585"/>
      <c r="OIX12" s="1585"/>
      <c r="OIY12" s="1585"/>
      <c r="OIZ12" s="1585"/>
      <c r="OJA12" s="1585"/>
      <c r="OJB12" s="1585"/>
      <c r="OJC12" s="1585"/>
      <c r="OJD12" s="1585"/>
      <c r="OJE12" s="1585"/>
      <c r="OJF12" s="1585"/>
      <c r="OJG12" s="1585"/>
      <c r="OJH12" s="1585"/>
      <c r="OJI12" s="1585"/>
      <c r="OJJ12" s="1585"/>
      <c r="OJK12" s="1585"/>
      <c r="OJL12" s="1585"/>
      <c r="OJM12" s="1585"/>
      <c r="OJN12" s="1585"/>
      <c r="OJO12" s="1585"/>
      <c r="OJP12" s="1585"/>
      <c r="OJQ12" s="1585"/>
      <c r="OJR12" s="1585"/>
      <c r="OJS12" s="1585"/>
      <c r="OJT12" s="1585"/>
      <c r="OJU12" s="1585"/>
      <c r="OJV12" s="1585"/>
      <c r="OJW12" s="1585"/>
      <c r="OJX12" s="1585"/>
      <c r="OJY12" s="1585"/>
      <c r="OJZ12" s="1585"/>
      <c r="OKA12" s="1585"/>
      <c r="OKB12" s="1585"/>
      <c r="OKC12" s="1585"/>
      <c r="OKD12" s="1585"/>
      <c r="OKE12" s="1585"/>
      <c r="OKF12" s="1585"/>
      <c r="OKG12" s="1585"/>
      <c r="OKH12" s="1585"/>
      <c r="OKI12" s="1585"/>
      <c r="OKJ12" s="1585"/>
      <c r="OKK12" s="1585"/>
      <c r="OKL12" s="1585"/>
      <c r="OKM12" s="1585"/>
      <c r="OKN12" s="1585"/>
      <c r="OKO12" s="1585"/>
      <c r="OKP12" s="1585"/>
      <c r="OKQ12" s="1585"/>
      <c r="OKR12" s="1585"/>
      <c r="OKS12" s="1585"/>
      <c r="OKT12" s="1585"/>
      <c r="OKU12" s="1585"/>
      <c r="OKV12" s="1585"/>
      <c r="OKW12" s="1585"/>
      <c r="OKX12" s="1585"/>
      <c r="OKY12" s="1585"/>
      <c r="OKZ12" s="1585"/>
      <c r="OLA12" s="1585"/>
      <c r="OLB12" s="1585"/>
      <c r="OLC12" s="1585"/>
      <c r="OLD12" s="1585"/>
      <c r="OLE12" s="1585"/>
      <c r="OLF12" s="1585"/>
      <c r="OLG12" s="1585"/>
      <c r="OLH12" s="1585"/>
      <c r="OLI12" s="1585"/>
      <c r="OLJ12" s="1585"/>
      <c r="OLK12" s="1585"/>
      <c r="OLL12" s="1585"/>
      <c r="OLM12" s="1585"/>
      <c r="OLN12" s="1585"/>
      <c r="OLO12" s="1585"/>
      <c r="OLP12" s="1585"/>
      <c r="OLQ12" s="1585"/>
      <c r="OLR12" s="1585"/>
      <c r="OLS12" s="1585"/>
      <c r="OLT12" s="1585"/>
      <c r="OLU12" s="1585"/>
      <c r="OLV12" s="1585"/>
      <c r="OLW12" s="1585"/>
      <c r="OLX12" s="1585"/>
      <c r="OLY12" s="1585"/>
      <c r="OLZ12" s="1585"/>
      <c r="OMA12" s="1585"/>
      <c r="OMB12" s="1585"/>
      <c r="OMC12" s="1585"/>
      <c r="OMD12" s="1585"/>
      <c r="OME12" s="1585"/>
      <c r="OMF12" s="1585"/>
      <c r="OMG12" s="1585"/>
      <c r="OMH12" s="1585"/>
      <c r="OMI12" s="1585"/>
      <c r="OMJ12" s="1585"/>
      <c r="OMK12" s="1585"/>
      <c r="OML12" s="1585"/>
      <c r="OMM12" s="1585"/>
      <c r="OMN12" s="1585"/>
      <c r="OMO12" s="1585"/>
      <c r="OMP12" s="1585"/>
      <c r="OMQ12" s="1585"/>
      <c r="OMR12" s="1585"/>
      <c r="OMS12" s="1585"/>
      <c r="OMT12" s="1585"/>
      <c r="OMU12" s="1585"/>
      <c r="OMV12" s="1585"/>
      <c r="OMW12" s="1585"/>
      <c r="OMX12" s="1585"/>
      <c r="OMY12" s="1585"/>
      <c r="OMZ12" s="1585"/>
      <c r="ONA12" s="1585"/>
      <c r="ONB12" s="1585"/>
      <c r="ONC12" s="1585"/>
      <c r="OND12" s="1585"/>
      <c r="ONE12" s="1585"/>
      <c r="ONF12" s="1585"/>
      <c r="ONG12" s="1585"/>
      <c r="ONH12" s="1585"/>
      <c r="ONI12" s="1585"/>
      <c r="ONJ12" s="1585"/>
      <c r="ONK12" s="1585"/>
      <c r="ONL12" s="1585"/>
      <c r="ONM12" s="1585"/>
      <c r="ONN12" s="1585"/>
      <c r="ONO12" s="1585"/>
      <c r="ONP12" s="1585"/>
      <c r="ONQ12" s="1585"/>
      <c r="ONR12" s="1585"/>
      <c r="ONS12" s="1585"/>
      <c r="ONT12" s="1585"/>
      <c r="ONU12" s="1585"/>
      <c r="ONV12" s="1585"/>
      <c r="ONW12" s="1585"/>
      <c r="ONX12" s="1585"/>
      <c r="ONY12" s="1585"/>
      <c r="ONZ12" s="1585"/>
      <c r="OOA12" s="1585"/>
      <c r="OOB12" s="1585"/>
      <c r="OOC12" s="1585"/>
      <c r="OOD12" s="1585"/>
      <c r="OOE12" s="1585"/>
      <c r="OOF12" s="1585"/>
      <c r="OOG12" s="1585"/>
      <c r="OOH12" s="1585"/>
      <c r="OOI12" s="1585"/>
      <c r="OOJ12" s="1585"/>
      <c r="OOK12" s="1585"/>
      <c r="OOL12" s="1585"/>
      <c r="OOM12" s="1585"/>
      <c r="OON12" s="1585"/>
      <c r="OOO12" s="1585"/>
      <c r="OOP12" s="1585"/>
      <c r="OOQ12" s="1585"/>
      <c r="OOR12" s="1585"/>
      <c r="OOS12" s="1585"/>
      <c r="OOT12" s="1585"/>
      <c r="OOU12" s="1585"/>
      <c r="OOV12" s="1585"/>
      <c r="OOW12" s="1585"/>
      <c r="OOX12" s="1585"/>
      <c r="OOY12" s="1585"/>
      <c r="OOZ12" s="1585"/>
      <c r="OPA12" s="1585"/>
      <c r="OPB12" s="1585"/>
      <c r="OPC12" s="1585"/>
      <c r="OPD12" s="1585"/>
      <c r="OPE12" s="1585"/>
      <c r="OPF12" s="1585"/>
      <c r="OPG12" s="1585"/>
      <c r="OPH12" s="1585"/>
      <c r="OPI12" s="1585"/>
      <c r="OPJ12" s="1585"/>
      <c r="OPK12" s="1585"/>
      <c r="OPL12" s="1585"/>
      <c r="OPM12" s="1585"/>
      <c r="OPN12" s="1585"/>
      <c r="OPO12" s="1585"/>
      <c r="OPP12" s="1585"/>
      <c r="OPQ12" s="1585"/>
      <c r="OPR12" s="1585"/>
      <c r="OPS12" s="1585"/>
      <c r="OPT12" s="1585"/>
      <c r="OPU12" s="1585"/>
      <c r="OPV12" s="1585"/>
      <c r="OPW12" s="1585"/>
      <c r="OPX12" s="1585"/>
      <c r="OPY12" s="1585"/>
      <c r="OPZ12" s="1585"/>
      <c r="OQA12" s="1585"/>
      <c r="OQB12" s="1585"/>
      <c r="OQC12" s="1585"/>
      <c r="OQD12" s="1585"/>
      <c r="OQE12" s="1585"/>
      <c r="OQF12" s="1585"/>
      <c r="OQG12" s="1585"/>
      <c r="OQH12" s="1585"/>
      <c r="OQI12" s="1585"/>
      <c r="OQJ12" s="1585"/>
      <c r="OQK12" s="1585"/>
      <c r="OQL12" s="1585"/>
      <c r="OQM12" s="1585"/>
      <c r="OQN12" s="1585"/>
      <c r="OQO12" s="1585"/>
      <c r="OQP12" s="1585"/>
      <c r="OQQ12" s="1585"/>
      <c r="OQR12" s="1585"/>
      <c r="OQS12" s="1585"/>
      <c r="OQT12" s="1585"/>
      <c r="OQU12" s="1585"/>
      <c r="OQV12" s="1585"/>
      <c r="OQW12" s="1585"/>
      <c r="OQX12" s="1585"/>
      <c r="OQY12" s="1585"/>
      <c r="OQZ12" s="1585"/>
      <c r="ORA12" s="1585"/>
      <c r="ORB12" s="1585"/>
      <c r="ORC12" s="1585"/>
      <c r="ORD12" s="1585"/>
      <c r="ORE12" s="1585"/>
      <c r="ORF12" s="1585"/>
      <c r="ORG12" s="1585"/>
      <c r="ORH12" s="1585"/>
      <c r="ORI12" s="1585"/>
      <c r="ORJ12" s="1585"/>
      <c r="ORK12" s="1585"/>
      <c r="ORL12" s="1585"/>
      <c r="ORM12" s="1585"/>
      <c r="ORN12" s="1585"/>
      <c r="ORO12" s="1585"/>
      <c r="ORP12" s="1585"/>
      <c r="ORQ12" s="1585"/>
      <c r="ORR12" s="1585"/>
      <c r="ORS12" s="1585"/>
      <c r="ORT12" s="1585"/>
      <c r="ORU12" s="1585"/>
      <c r="ORV12" s="1585"/>
      <c r="ORW12" s="1585"/>
      <c r="ORX12" s="1585"/>
      <c r="ORY12" s="1585"/>
      <c r="ORZ12" s="1585"/>
      <c r="OSA12" s="1585"/>
      <c r="OSB12" s="1585"/>
      <c r="OSC12" s="1585"/>
      <c r="OSD12" s="1585"/>
      <c r="OSE12" s="1585"/>
      <c r="OSF12" s="1585"/>
      <c r="OSG12" s="1585"/>
      <c r="OSH12" s="1585"/>
      <c r="OSI12" s="1585"/>
      <c r="OSJ12" s="1585"/>
      <c r="OSK12" s="1585"/>
      <c r="OSL12" s="1585"/>
      <c r="OSM12" s="1585"/>
      <c r="OSN12" s="1585"/>
      <c r="OSO12" s="1585"/>
      <c r="OSP12" s="1585"/>
      <c r="OSQ12" s="1585"/>
      <c r="OSR12" s="1585"/>
      <c r="OSS12" s="1585"/>
      <c r="OST12" s="1585"/>
      <c r="OSU12" s="1585"/>
      <c r="OSV12" s="1585"/>
      <c r="OSW12" s="1585"/>
      <c r="OSX12" s="1585"/>
      <c r="OSY12" s="1585"/>
      <c r="OSZ12" s="1585"/>
      <c r="OTA12" s="1585"/>
      <c r="OTB12" s="1585"/>
      <c r="OTC12" s="1585"/>
      <c r="OTD12" s="1585"/>
      <c r="OTE12" s="1585"/>
      <c r="OTF12" s="1585"/>
      <c r="OTG12" s="1585"/>
      <c r="OTH12" s="1585"/>
      <c r="OTI12" s="1585"/>
      <c r="OTJ12" s="1585"/>
      <c r="OTK12" s="1585"/>
      <c r="OTL12" s="1585"/>
      <c r="OTM12" s="1585"/>
      <c r="OTN12" s="1585"/>
      <c r="OTO12" s="1585"/>
      <c r="OTP12" s="1585"/>
      <c r="OTQ12" s="1585"/>
      <c r="OTR12" s="1585"/>
      <c r="OTS12" s="1585"/>
      <c r="OTT12" s="1585"/>
      <c r="OTU12" s="1585"/>
      <c r="OTV12" s="1585"/>
      <c r="OTW12" s="1585"/>
      <c r="OTX12" s="1585"/>
      <c r="OTY12" s="1585"/>
      <c r="OTZ12" s="1585"/>
      <c r="OUA12" s="1585"/>
      <c r="OUB12" s="1585"/>
      <c r="OUC12" s="1585"/>
      <c r="OUD12" s="1585"/>
      <c r="OUE12" s="1585"/>
      <c r="OUF12" s="1585"/>
      <c r="OUG12" s="1585"/>
      <c r="OUH12" s="1585"/>
      <c r="OUI12" s="1585"/>
      <c r="OUJ12" s="1585"/>
      <c r="OUK12" s="1585"/>
      <c r="OUL12" s="1585"/>
      <c r="OUM12" s="1585"/>
      <c r="OUN12" s="1585"/>
      <c r="OUO12" s="1585"/>
      <c r="OUP12" s="1585"/>
      <c r="OUQ12" s="1585"/>
      <c r="OUR12" s="1585"/>
      <c r="OUS12" s="1585"/>
      <c r="OUT12" s="1585"/>
      <c r="OUU12" s="1585"/>
      <c r="OUV12" s="1585"/>
      <c r="OUW12" s="1585"/>
      <c r="OUX12" s="1585"/>
      <c r="OUY12" s="1585"/>
      <c r="OUZ12" s="1585"/>
      <c r="OVA12" s="1585"/>
      <c r="OVB12" s="1585"/>
      <c r="OVC12" s="1585"/>
      <c r="OVD12" s="1585"/>
      <c r="OVE12" s="1585"/>
      <c r="OVF12" s="1585"/>
      <c r="OVG12" s="1585"/>
      <c r="OVH12" s="1585"/>
      <c r="OVI12" s="1585"/>
      <c r="OVJ12" s="1585"/>
      <c r="OVK12" s="1585"/>
      <c r="OVL12" s="1585"/>
      <c r="OVM12" s="1585"/>
      <c r="OVN12" s="1585"/>
      <c r="OVO12" s="1585"/>
      <c r="OVP12" s="1585"/>
      <c r="OVQ12" s="1585"/>
      <c r="OVR12" s="1585"/>
      <c r="OVS12" s="1585"/>
      <c r="OVT12" s="1585"/>
      <c r="OVU12" s="1585"/>
      <c r="OVV12" s="1585"/>
      <c r="OVW12" s="1585"/>
      <c r="OVX12" s="1585"/>
      <c r="OVY12" s="1585"/>
      <c r="OVZ12" s="1585"/>
      <c r="OWA12" s="1585"/>
      <c r="OWB12" s="1585"/>
      <c r="OWC12" s="1585"/>
      <c r="OWD12" s="1585"/>
      <c r="OWE12" s="1585"/>
      <c r="OWF12" s="1585"/>
      <c r="OWG12" s="1585"/>
      <c r="OWH12" s="1585"/>
      <c r="OWI12" s="1585"/>
      <c r="OWJ12" s="1585"/>
      <c r="OWK12" s="1585"/>
      <c r="OWL12" s="1585"/>
      <c r="OWM12" s="1585"/>
      <c r="OWN12" s="1585"/>
      <c r="OWO12" s="1585"/>
      <c r="OWP12" s="1585"/>
      <c r="OWQ12" s="1585"/>
      <c r="OWR12" s="1585"/>
      <c r="OWS12" s="1585"/>
      <c r="OWT12" s="1585"/>
      <c r="OWU12" s="1585"/>
      <c r="OWV12" s="1585"/>
      <c r="OWW12" s="1585"/>
      <c r="OWX12" s="1585"/>
      <c r="OWY12" s="1585"/>
      <c r="OWZ12" s="1585"/>
      <c r="OXA12" s="1585"/>
      <c r="OXB12" s="1585"/>
      <c r="OXC12" s="1585"/>
      <c r="OXD12" s="1585"/>
      <c r="OXE12" s="1585"/>
      <c r="OXF12" s="1585"/>
      <c r="OXG12" s="1585"/>
      <c r="OXH12" s="1585"/>
      <c r="OXI12" s="1585"/>
      <c r="OXJ12" s="1585"/>
      <c r="OXK12" s="1585"/>
      <c r="OXL12" s="1585"/>
      <c r="OXM12" s="1585"/>
      <c r="OXN12" s="1585"/>
      <c r="OXO12" s="1585"/>
      <c r="OXP12" s="1585"/>
      <c r="OXQ12" s="1585"/>
      <c r="OXR12" s="1585"/>
      <c r="OXS12" s="1585"/>
      <c r="OXT12" s="1585"/>
      <c r="OXU12" s="1585"/>
      <c r="OXV12" s="1585"/>
      <c r="OXW12" s="1585"/>
      <c r="OXX12" s="1585"/>
      <c r="OXY12" s="1585"/>
      <c r="OXZ12" s="1585"/>
      <c r="OYA12" s="1585"/>
      <c r="OYB12" s="1585"/>
      <c r="OYC12" s="1585"/>
      <c r="OYD12" s="1585"/>
      <c r="OYE12" s="1585"/>
      <c r="OYF12" s="1585"/>
      <c r="OYG12" s="1585"/>
      <c r="OYH12" s="1585"/>
      <c r="OYI12" s="1585"/>
      <c r="OYJ12" s="1585"/>
      <c r="OYK12" s="1585"/>
      <c r="OYL12" s="1585"/>
      <c r="OYM12" s="1585"/>
      <c r="OYN12" s="1585"/>
      <c r="OYO12" s="1585"/>
      <c r="OYP12" s="1585"/>
      <c r="OYQ12" s="1585"/>
      <c r="OYR12" s="1585"/>
      <c r="OYS12" s="1585"/>
      <c r="OYT12" s="1585"/>
      <c r="OYU12" s="1585"/>
      <c r="OYV12" s="1585"/>
      <c r="OYW12" s="1585"/>
      <c r="OYX12" s="1585"/>
      <c r="OYY12" s="1585"/>
      <c r="OYZ12" s="1585"/>
      <c r="OZA12" s="1585"/>
      <c r="OZB12" s="1585"/>
      <c r="OZC12" s="1585"/>
      <c r="OZD12" s="1585"/>
      <c r="OZE12" s="1585"/>
      <c r="OZF12" s="1585"/>
      <c r="OZG12" s="1585"/>
      <c r="OZH12" s="1585"/>
      <c r="OZI12" s="1585"/>
      <c r="OZJ12" s="1585"/>
      <c r="OZK12" s="1585"/>
      <c r="OZL12" s="1585"/>
      <c r="OZM12" s="1585"/>
      <c r="OZN12" s="1585"/>
      <c r="OZO12" s="1585"/>
      <c r="OZP12" s="1585"/>
      <c r="OZQ12" s="1585"/>
      <c r="OZR12" s="1585"/>
      <c r="OZS12" s="1585"/>
      <c r="OZT12" s="1585"/>
      <c r="OZU12" s="1585"/>
      <c r="OZV12" s="1585"/>
      <c r="OZW12" s="1585"/>
      <c r="OZX12" s="1585"/>
      <c r="OZY12" s="1585"/>
      <c r="OZZ12" s="1585"/>
      <c r="PAA12" s="1585"/>
      <c r="PAB12" s="1585"/>
      <c r="PAC12" s="1585"/>
      <c r="PAD12" s="1585"/>
      <c r="PAE12" s="1585"/>
      <c r="PAF12" s="1585"/>
      <c r="PAG12" s="1585"/>
      <c r="PAH12" s="1585"/>
      <c r="PAI12" s="1585"/>
      <c r="PAJ12" s="1585"/>
      <c r="PAK12" s="1585"/>
      <c r="PAL12" s="1585"/>
      <c r="PAM12" s="1585"/>
      <c r="PAN12" s="1585"/>
      <c r="PAO12" s="1585"/>
      <c r="PAP12" s="1585"/>
      <c r="PAQ12" s="1585"/>
      <c r="PAR12" s="1585"/>
      <c r="PAS12" s="1585"/>
      <c r="PAT12" s="1585"/>
      <c r="PAU12" s="1585"/>
      <c r="PAV12" s="1585"/>
      <c r="PAW12" s="1585"/>
      <c r="PAX12" s="1585"/>
      <c r="PAY12" s="1585"/>
      <c r="PAZ12" s="1585"/>
      <c r="PBA12" s="1585"/>
      <c r="PBB12" s="1585"/>
      <c r="PBC12" s="1585"/>
      <c r="PBD12" s="1585"/>
      <c r="PBE12" s="1585"/>
      <c r="PBF12" s="1585"/>
      <c r="PBG12" s="1585"/>
      <c r="PBH12" s="1585"/>
      <c r="PBI12" s="1585"/>
      <c r="PBJ12" s="1585"/>
      <c r="PBK12" s="1585"/>
      <c r="PBL12" s="1585"/>
      <c r="PBM12" s="1585"/>
      <c r="PBN12" s="1585"/>
      <c r="PBO12" s="1585"/>
      <c r="PBP12" s="1585"/>
      <c r="PBQ12" s="1585"/>
      <c r="PBR12" s="1585"/>
      <c r="PBS12" s="1585"/>
      <c r="PBT12" s="1585"/>
      <c r="PBU12" s="1585"/>
      <c r="PBV12" s="1585"/>
      <c r="PBW12" s="1585"/>
      <c r="PBX12" s="1585"/>
      <c r="PBY12" s="1585"/>
      <c r="PBZ12" s="1585"/>
      <c r="PCA12" s="1585"/>
      <c r="PCB12" s="1585"/>
      <c r="PCC12" s="1585"/>
      <c r="PCD12" s="1585"/>
      <c r="PCE12" s="1585"/>
      <c r="PCF12" s="1585"/>
      <c r="PCG12" s="1585"/>
      <c r="PCH12" s="1585"/>
      <c r="PCI12" s="1585"/>
      <c r="PCJ12" s="1585"/>
      <c r="PCK12" s="1585"/>
      <c r="PCL12" s="1585"/>
      <c r="PCM12" s="1585"/>
      <c r="PCN12" s="1585"/>
      <c r="PCO12" s="1585"/>
      <c r="PCP12" s="1585"/>
      <c r="PCQ12" s="1585"/>
      <c r="PCR12" s="1585"/>
      <c r="PCS12" s="1585"/>
      <c r="PCT12" s="1585"/>
      <c r="PCU12" s="1585"/>
      <c r="PCV12" s="1585"/>
      <c r="PCW12" s="1585"/>
      <c r="PCX12" s="1585"/>
      <c r="PCY12" s="1585"/>
      <c r="PCZ12" s="1585"/>
      <c r="PDA12" s="1585"/>
      <c r="PDB12" s="1585"/>
      <c r="PDC12" s="1585"/>
      <c r="PDD12" s="1585"/>
      <c r="PDE12" s="1585"/>
      <c r="PDF12" s="1585"/>
      <c r="PDG12" s="1585"/>
      <c r="PDH12" s="1585"/>
      <c r="PDI12" s="1585"/>
      <c r="PDJ12" s="1585"/>
      <c r="PDK12" s="1585"/>
      <c r="PDL12" s="1585"/>
      <c r="PDM12" s="1585"/>
      <c r="PDN12" s="1585"/>
      <c r="PDO12" s="1585"/>
      <c r="PDP12" s="1585"/>
      <c r="PDQ12" s="1585"/>
      <c r="PDR12" s="1585"/>
      <c r="PDS12" s="1585"/>
      <c r="PDT12" s="1585"/>
      <c r="PDU12" s="1585"/>
      <c r="PDV12" s="1585"/>
      <c r="PDW12" s="1585"/>
      <c r="PDX12" s="1585"/>
      <c r="PDY12" s="1585"/>
      <c r="PDZ12" s="1585"/>
      <c r="PEA12" s="1585"/>
      <c r="PEB12" s="1585"/>
      <c r="PEC12" s="1585"/>
      <c r="PED12" s="1585"/>
      <c r="PEE12" s="1585"/>
      <c r="PEF12" s="1585"/>
      <c r="PEG12" s="1585"/>
      <c r="PEH12" s="1585"/>
      <c r="PEI12" s="1585"/>
      <c r="PEJ12" s="1585"/>
      <c r="PEK12" s="1585"/>
      <c r="PEL12" s="1585"/>
      <c r="PEM12" s="1585"/>
      <c r="PEN12" s="1585"/>
      <c r="PEO12" s="1585"/>
      <c r="PEP12" s="1585"/>
      <c r="PEQ12" s="1585"/>
      <c r="PER12" s="1585"/>
      <c r="PES12" s="1585"/>
      <c r="PET12" s="1585"/>
      <c r="PEU12" s="1585"/>
      <c r="PEV12" s="1585"/>
      <c r="PEW12" s="1585"/>
      <c r="PEX12" s="1585"/>
      <c r="PEY12" s="1585"/>
      <c r="PEZ12" s="1585"/>
      <c r="PFA12" s="1585"/>
      <c r="PFB12" s="1585"/>
      <c r="PFC12" s="1585"/>
      <c r="PFD12" s="1585"/>
      <c r="PFE12" s="1585"/>
      <c r="PFF12" s="1585"/>
      <c r="PFG12" s="1585"/>
      <c r="PFH12" s="1585"/>
      <c r="PFI12" s="1585"/>
      <c r="PFJ12" s="1585"/>
      <c r="PFK12" s="1585"/>
      <c r="PFL12" s="1585"/>
      <c r="PFM12" s="1585"/>
      <c r="PFN12" s="1585"/>
      <c r="PFO12" s="1585"/>
      <c r="PFP12" s="1585"/>
      <c r="PFQ12" s="1585"/>
      <c r="PFR12" s="1585"/>
      <c r="PFS12" s="1585"/>
      <c r="PFT12" s="1585"/>
      <c r="PFU12" s="1585"/>
      <c r="PFV12" s="1585"/>
      <c r="PFW12" s="1585"/>
      <c r="PFX12" s="1585"/>
      <c r="PFY12" s="1585"/>
      <c r="PFZ12" s="1585"/>
      <c r="PGA12" s="1585"/>
      <c r="PGB12" s="1585"/>
      <c r="PGC12" s="1585"/>
      <c r="PGD12" s="1585"/>
      <c r="PGE12" s="1585"/>
      <c r="PGF12" s="1585"/>
      <c r="PGG12" s="1585"/>
      <c r="PGH12" s="1585"/>
      <c r="PGI12" s="1585"/>
      <c r="PGJ12" s="1585"/>
      <c r="PGK12" s="1585"/>
      <c r="PGL12" s="1585"/>
      <c r="PGM12" s="1585"/>
      <c r="PGN12" s="1585"/>
      <c r="PGO12" s="1585"/>
      <c r="PGP12" s="1585"/>
      <c r="PGQ12" s="1585"/>
      <c r="PGR12" s="1585"/>
      <c r="PGS12" s="1585"/>
      <c r="PGT12" s="1585"/>
      <c r="PGU12" s="1585"/>
      <c r="PGV12" s="1585"/>
      <c r="PGW12" s="1585"/>
      <c r="PGX12" s="1585"/>
      <c r="PGY12" s="1585"/>
      <c r="PGZ12" s="1585"/>
      <c r="PHA12" s="1585"/>
      <c r="PHB12" s="1585"/>
      <c r="PHC12" s="1585"/>
      <c r="PHD12" s="1585"/>
      <c r="PHE12" s="1585"/>
      <c r="PHF12" s="1585"/>
      <c r="PHG12" s="1585"/>
      <c r="PHH12" s="1585"/>
      <c r="PHI12" s="1585"/>
      <c r="PHJ12" s="1585"/>
      <c r="PHK12" s="1585"/>
      <c r="PHL12" s="1585"/>
      <c r="PHM12" s="1585"/>
      <c r="PHN12" s="1585"/>
      <c r="PHO12" s="1585"/>
      <c r="PHP12" s="1585"/>
      <c r="PHQ12" s="1585"/>
      <c r="PHR12" s="1585"/>
      <c r="PHS12" s="1585"/>
      <c r="PHT12" s="1585"/>
      <c r="PHU12" s="1585"/>
      <c r="PHV12" s="1585"/>
      <c r="PHW12" s="1585"/>
      <c r="PHX12" s="1585"/>
      <c r="PHY12" s="1585"/>
      <c r="PHZ12" s="1585"/>
      <c r="PIA12" s="1585"/>
      <c r="PIB12" s="1585"/>
      <c r="PIC12" s="1585"/>
      <c r="PID12" s="1585"/>
      <c r="PIE12" s="1585"/>
      <c r="PIF12" s="1585"/>
      <c r="PIG12" s="1585"/>
      <c r="PIH12" s="1585"/>
      <c r="PII12" s="1585"/>
      <c r="PIJ12" s="1585"/>
      <c r="PIK12" s="1585"/>
      <c r="PIL12" s="1585"/>
      <c r="PIM12" s="1585"/>
      <c r="PIN12" s="1585"/>
      <c r="PIO12" s="1585"/>
      <c r="PIP12" s="1585"/>
      <c r="PIQ12" s="1585"/>
      <c r="PIR12" s="1585"/>
      <c r="PIS12" s="1585"/>
      <c r="PIT12" s="1585"/>
      <c r="PIU12" s="1585"/>
      <c r="PIV12" s="1585"/>
      <c r="PIW12" s="1585"/>
      <c r="PIX12" s="1585"/>
      <c r="PIY12" s="1585"/>
      <c r="PIZ12" s="1585"/>
      <c r="PJA12" s="1585"/>
      <c r="PJB12" s="1585"/>
      <c r="PJC12" s="1585"/>
      <c r="PJD12" s="1585"/>
      <c r="PJE12" s="1585"/>
      <c r="PJF12" s="1585"/>
      <c r="PJG12" s="1585"/>
      <c r="PJH12" s="1585"/>
      <c r="PJI12" s="1585"/>
      <c r="PJJ12" s="1585"/>
      <c r="PJK12" s="1585"/>
      <c r="PJL12" s="1585"/>
      <c r="PJM12" s="1585"/>
      <c r="PJN12" s="1585"/>
      <c r="PJO12" s="1585"/>
      <c r="PJP12" s="1585"/>
      <c r="PJQ12" s="1585"/>
      <c r="PJR12" s="1585"/>
      <c r="PJS12" s="1585"/>
      <c r="PJT12" s="1585"/>
      <c r="PJU12" s="1585"/>
      <c r="PJV12" s="1585"/>
      <c r="PJW12" s="1585"/>
      <c r="PJX12" s="1585"/>
      <c r="PJY12" s="1585"/>
      <c r="PJZ12" s="1585"/>
      <c r="PKA12" s="1585"/>
      <c r="PKB12" s="1585"/>
      <c r="PKC12" s="1585"/>
      <c r="PKD12" s="1585"/>
      <c r="PKE12" s="1585"/>
      <c r="PKF12" s="1585"/>
      <c r="PKG12" s="1585"/>
      <c r="PKH12" s="1585"/>
      <c r="PKI12" s="1585"/>
      <c r="PKJ12" s="1585"/>
      <c r="PKK12" s="1585"/>
      <c r="PKL12" s="1585"/>
      <c r="PKM12" s="1585"/>
      <c r="PKN12" s="1585"/>
      <c r="PKO12" s="1585"/>
      <c r="PKP12" s="1585"/>
      <c r="PKQ12" s="1585"/>
      <c r="PKR12" s="1585"/>
      <c r="PKS12" s="1585"/>
      <c r="PKT12" s="1585"/>
      <c r="PKU12" s="1585"/>
      <c r="PKV12" s="1585"/>
      <c r="PKW12" s="1585"/>
      <c r="PKX12" s="1585"/>
      <c r="PKY12" s="1585"/>
      <c r="PKZ12" s="1585"/>
      <c r="PLA12" s="1585"/>
      <c r="PLB12" s="1585"/>
      <c r="PLC12" s="1585"/>
      <c r="PLD12" s="1585"/>
      <c r="PLE12" s="1585"/>
      <c r="PLF12" s="1585"/>
      <c r="PLG12" s="1585"/>
      <c r="PLH12" s="1585"/>
      <c r="PLI12" s="1585"/>
      <c r="PLJ12" s="1585"/>
      <c r="PLK12" s="1585"/>
      <c r="PLL12" s="1585"/>
      <c r="PLM12" s="1585"/>
      <c r="PLN12" s="1585"/>
      <c r="PLO12" s="1585"/>
      <c r="PLP12" s="1585"/>
      <c r="PLQ12" s="1585"/>
      <c r="PLR12" s="1585"/>
      <c r="PLS12" s="1585"/>
      <c r="PLT12" s="1585"/>
      <c r="PLU12" s="1585"/>
      <c r="PLV12" s="1585"/>
      <c r="PLW12" s="1585"/>
      <c r="PLX12" s="1585"/>
      <c r="PLY12" s="1585"/>
      <c r="PLZ12" s="1585"/>
      <c r="PMA12" s="1585"/>
      <c r="PMB12" s="1585"/>
      <c r="PMC12" s="1585"/>
      <c r="PMD12" s="1585"/>
      <c r="PME12" s="1585"/>
      <c r="PMF12" s="1585"/>
      <c r="PMG12" s="1585"/>
      <c r="PMH12" s="1585"/>
      <c r="PMI12" s="1585"/>
      <c r="PMJ12" s="1585"/>
      <c r="PMK12" s="1585"/>
      <c r="PML12" s="1585"/>
      <c r="PMM12" s="1585"/>
      <c r="PMN12" s="1585"/>
      <c r="PMO12" s="1585"/>
      <c r="PMP12" s="1585"/>
      <c r="PMQ12" s="1585"/>
      <c r="PMR12" s="1585"/>
      <c r="PMS12" s="1585"/>
      <c r="PMT12" s="1585"/>
      <c r="PMU12" s="1585"/>
      <c r="PMV12" s="1585"/>
      <c r="PMW12" s="1585"/>
      <c r="PMX12" s="1585"/>
      <c r="PMY12" s="1585"/>
      <c r="PMZ12" s="1585"/>
      <c r="PNA12" s="1585"/>
      <c r="PNB12" s="1585"/>
      <c r="PNC12" s="1585"/>
      <c r="PND12" s="1585"/>
      <c r="PNE12" s="1585"/>
      <c r="PNF12" s="1585"/>
      <c r="PNG12" s="1585"/>
      <c r="PNH12" s="1585"/>
      <c r="PNI12" s="1585"/>
      <c r="PNJ12" s="1585"/>
      <c r="PNK12" s="1585"/>
      <c r="PNL12" s="1585"/>
      <c r="PNM12" s="1585"/>
      <c r="PNN12" s="1585"/>
      <c r="PNO12" s="1585"/>
      <c r="PNP12" s="1585"/>
      <c r="PNQ12" s="1585"/>
      <c r="PNR12" s="1585"/>
      <c r="PNS12" s="1585"/>
      <c r="PNT12" s="1585"/>
      <c r="PNU12" s="1585"/>
      <c r="PNV12" s="1585"/>
      <c r="PNW12" s="1585"/>
      <c r="PNX12" s="1585"/>
      <c r="PNY12" s="1585"/>
      <c r="PNZ12" s="1585"/>
      <c r="POA12" s="1585"/>
      <c r="POB12" s="1585"/>
      <c r="POC12" s="1585"/>
      <c r="POD12" s="1585"/>
      <c r="POE12" s="1585"/>
      <c r="POF12" s="1585"/>
      <c r="POG12" s="1585"/>
      <c r="POH12" s="1585"/>
      <c r="POI12" s="1585"/>
      <c r="POJ12" s="1585"/>
      <c r="POK12" s="1585"/>
      <c r="POL12" s="1585"/>
      <c r="POM12" s="1585"/>
      <c r="PON12" s="1585"/>
      <c r="POO12" s="1585"/>
      <c r="POP12" s="1585"/>
      <c r="POQ12" s="1585"/>
      <c r="POR12" s="1585"/>
      <c r="POS12" s="1585"/>
      <c r="POT12" s="1585"/>
      <c r="POU12" s="1585"/>
      <c r="POV12" s="1585"/>
      <c r="POW12" s="1585"/>
      <c r="POX12" s="1585"/>
      <c r="POY12" s="1585"/>
      <c r="POZ12" s="1585"/>
      <c r="PPA12" s="1585"/>
      <c r="PPB12" s="1585"/>
      <c r="PPC12" s="1585"/>
      <c r="PPD12" s="1585"/>
      <c r="PPE12" s="1585"/>
      <c r="PPF12" s="1585"/>
      <c r="PPG12" s="1585"/>
      <c r="PPH12" s="1585"/>
      <c r="PPI12" s="1585"/>
      <c r="PPJ12" s="1585"/>
      <c r="PPK12" s="1585"/>
      <c r="PPL12" s="1585"/>
      <c r="PPM12" s="1585"/>
      <c r="PPN12" s="1585"/>
      <c r="PPO12" s="1585"/>
      <c r="PPP12" s="1585"/>
      <c r="PPQ12" s="1585"/>
      <c r="PPR12" s="1585"/>
      <c r="PPS12" s="1585"/>
      <c r="PPT12" s="1585"/>
      <c r="PPU12" s="1585"/>
      <c r="PPV12" s="1585"/>
      <c r="PPW12" s="1585"/>
      <c r="PPX12" s="1585"/>
      <c r="PPY12" s="1585"/>
      <c r="PPZ12" s="1585"/>
      <c r="PQA12" s="1585"/>
      <c r="PQB12" s="1585"/>
      <c r="PQC12" s="1585"/>
      <c r="PQD12" s="1585"/>
      <c r="PQE12" s="1585"/>
      <c r="PQF12" s="1585"/>
      <c r="PQG12" s="1585"/>
      <c r="PQH12" s="1585"/>
      <c r="PQI12" s="1585"/>
      <c r="PQJ12" s="1585"/>
      <c r="PQK12" s="1585"/>
      <c r="PQL12" s="1585"/>
      <c r="PQM12" s="1585"/>
      <c r="PQN12" s="1585"/>
      <c r="PQO12" s="1585"/>
      <c r="PQP12" s="1585"/>
      <c r="PQQ12" s="1585"/>
      <c r="PQR12" s="1585"/>
      <c r="PQS12" s="1585"/>
      <c r="PQT12" s="1585"/>
      <c r="PQU12" s="1585"/>
      <c r="PQV12" s="1585"/>
      <c r="PQW12" s="1585"/>
      <c r="PQX12" s="1585"/>
      <c r="PQY12" s="1585"/>
      <c r="PQZ12" s="1585"/>
      <c r="PRA12" s="1585"/>
      <c r="PRB12" s="1585"/>
      <c r="PRC12" s="1585"/>
      <c r="PRD12" s="1585"/>
      <c r="PRE12" s="1585"/>
      <c r="PRF12" s="1585"/>
      <c r="PRG12" s="1585"/>
      <c r="PRH12" s="1585"/>
      <c r="PRI12" s="1585"/>
      <c r="PRJ12" s="1585"/>
      <c r="PRK12" s="1585"/>
      <c r="PRL12" s="1585"/>
      <c r="PRM12" s="1585"/>
      <c r="PRN12" s="1585"/>
      <c r="PRO12" s="1585"/>
      <c r="PRP12" s="1585"/>
      <c r="PRQ12" s="1585"/>
      <c r="PRR12" s="1585"/>
      <c r="PRS12" s="1585"/>
      <c r="PRT12" s="1585"/>
      <c r="PRU12" s="1585"/>
      <c r="PRV12" s="1585"/>
      <c r="PRW12" s="1585"/>
      <c r="PRX12" s="1585"/>
      <c r="PRY12" s="1585"/>
      <c r="PRZ12" s="1585"/>
      <c r="PSA12" s="1585"/>
      <c r="PSB12" s="1585"/>
      <c r="PSC12" s="1585"/>
      <c r="PSD12" s="1585"/>
      <c r="PSE12" s="1585"/>
      <c r="PSF12" s="1585"/>
      <c r="PSG12" s="1585"/>
      <c r="PSH12" s="1585"/>
      <c r="PSI12" s="1585"/>
      <c r="PSJ12" s="1585"/>
      <c r="PSK12" s="1585"/>
      <c r="PSL12" s="1585"/>
      <c r="PSM12" s="1585"/>
      <c r="PSN12" s="1585"/>
      <c r="PSO12" s="1585"/>
      <c r="PSP12" s="1585"/>
      <c r="PSQ12" s="1585"/>
      <c r="PSR12" s="1585"/>
      <c r="PSS12" s="1585"/>
      <c r="PST12" s="1585"/>
      <c r="PSU12" s="1585"/>
      <c r="PSV12" s="1585"/>
      <c r="PSW12" s="1585"/>
      <c r="PSX12" s="1585"/>
      <c r="PSY12" s="1585"/>
      <c r="PSZ12" s="1585"/>
      <c r="PTA12" s="1585"/>
      <c r="PTB12" s="1585"/>
      <c r="PTC12" s="1585"/>
      <c r="PTD12" s="1585"/>
      <c r="PTE12" s="1585"/>
      <c r="PTF12" s="1585"/>
      <c r="PTG12" s="1585"/>
      <c r="PTH12" s="1585"/>
      <c r="PTI12" s="1585"/>
      <c r="PTJ12" s="1585"/>
      <c r="PTK12" s="1585"/>
      <c r="PTL12" s="1585"/>
      <c r="PTM12" s="1585"/>
      <c r="PTN12" s="1585"/>
      <c r="PTO12" s="1585"/>
      <c r="PTP12" s="1585"/>
      <c r="PTQ12" s="1585"/>
      <c r="PTR12" s="1585"/>
      <c r="PTS12" s="1585"/>
      <c r="PTT12" s="1585"/>
      <c r="PTU12" s="1585"/>
      <c r="PTV12" s="1585"/>
      <c r="PTW12" s="1585"/>
      <c r="PTX12" s="1585"/>
      <c r="PTY12" s="1585"/>
      <c r="PTZ12" s="1585"/>
      <c r="PUA12" s="1585"/>
      <c r="PUB12" s="1585"/>
      <c r="PUC12" s="1585"/>
      <c r="PUD12" s="1585"/>
      <c r="PUE12" s="1585"/>
      <c r="PUF12" s="1585"/>
      <c r="PUG12" s="1585"/>
      <c r="PUH12" s="1585"/>
      <c r="PUI12" s="1585"/>
      <c r="PUJ12" s="1585"/>
      <c r="PUK12" s="1585"/>
      <c r="PUL12" s="1585"/>
      <c r="PUM12" s="1585"/>
      <c r="PUN12" s="1585"/>
      <c r="PUO12" s="1585"/>
      <c r="PUP12" s="1585"/>
      <c r="PUQ12" s="1585"/>
      <c r="PUR12" s="1585"/>
      <c r="PUS12" s="1585"/>
      <c r="PUT12" s="1585"/>
      <c r="PUU12" s="1585"/>
      <c r="PUV12" s="1585"/>
      <c r="PUW12" s="1585"/>
      <c r="PUX12" s="1585"/>
      <c r="PUY12" s="1585"/>
      <c r="PUZ12" s="1585"/>
      <c r="PVA12" s="1585"/>
      <c r="PVB12" s="1585"/>
      <c r="PVC12" s="1585"/>
      <c r="PVD12" s="1585"/>
      <c r="PVE12" s="1585"/>
      <c r="PVF12" s="1585"/>
      <c r="PVG12" s="1585"/>
      <c r="PVH12" s="1585"/>
      <c r="PVI12" s="1585"/>
      <c r="PVJ12" s="1585"/>
      <c r="PVK12" s="1585"/>
      <c r="PVL12" s="1585"/>
      <c r="PVM12" s="1585"/>
      <c r="PVN12" s="1585"/>
      <c r="PVO12" s="1585"/>
      <c r="PVP12" s="1585"/>
      <c r="PVQ12" s="1585"/>
      <c r="PVR12" s="1585"/>
      <c r="PVS12" s="1585"/>
      <c r="PVT12" s="1585"/>
      <c r="PVU12" s="1585"/>
      <c r="PVV12" s="1585"/>
      <c r="PVW12" s="1585"/>
      <c r="PVX12" s="1585"/>
      <c r="PVY12" s="1585"/>
      <c r="PVZ12" s="1585"/>
      <c r="PWA12" s="1585"/>
      <c r="PWB12" s="1585"/>
      <c r="PWC12" s="1585"/>
      <c r="PWD12" s="1585"/>
      <c r="PWE12" s="1585"/>
      <c r="PWF12" s="1585"/>
      <c r="PWG12" s="1585"/>
      <c r="PWH12" s="1585"/>
      <c r="PWI12" s="1585"/>
      <c r="PWJ12" s="1585"/>
      <c r="PWK12" s="1585"/>
      <c r="PWL12" s="1585"/>
      <c r="PWM12" s="1585"/>
      <c r="PWN12" s="1585"/>
      <c r="PWO12" s="1585"/>
      <c r="PWP12" s="1585"/>
      <c r="PWQ12" s="1585"/>
      <c r="PWR12" s="1585"/>
      <c r="PWS12" s="1585"/>
      <c r="PWT12" s="1585"/>
      <c r="PWU12" s="1585"/>
      <c r="PWV12" s="1585"/>
      <c r="PWW12" s="1585"/>
      <c r="PWX12" s="1585"/>
      <c r="PWY12" s="1585"/>
      <c r="PWZ12" s="1585"/>
      <c r="PXA12" s="1585"/>
      <c r="PXB12" s="1585"/>
      <c r="PXC12" s="1585"/>
      <c r="PXD12" s="1585"/>
      <c r="PXE12" s="1585"/>
      <c r="PXF12" s="1585"/>
      <c r="PXG12" s="1585"/>
      <c r="PXH12" s="1585"/>
      <c r="PXI12" s="1585"/>
      <c r="PXJ12" s="1585"/>
      <c r="PXK12" s="1585"/>
      <c r="PXL12" s="1585"/>
      <c r="PXM12" s="1585"/>
      <c r="PXN12" s="1585"/>
      <c r="PXO12" s="1585"/>
      <c r="PXP12" s="1585"/>
      <c r="PXQ12" s="1585"/>
      <c r="PXR12" s="1585"/>
      <c r="PXS12" s="1585"/>
      <c r="PXT12" s="1585"/>
      <c r="PXU12" s="1585"/>
      <c r="PXV12" s="1585"/>
      <c r="PXW12" s="1585"/>
      <c r="PXX12" s="1585"/>
      <c r="PXY12" s="1585"/>
      <c r="PXZ12" s="1585"/>
      <c r="PYA12" s="1585"/>
      <c r="PYB12" s="1585"/>
      <c r="PYC12" s="1585"/>
      <c r="PYD12" s="1585"/>
      <c r="PYE12" s="1585"/>
      <c r="PYF12" s="1585"/>
      <c r="PYG12" s="1585"/>
      <c r="PYH12" s="1585"/>
      <c r="PYI12" s="1585"/>
      <c r="PYJ12" s="1585"/>
      <c r="PYK12" s="1585"/>
      <c r="PYL12" s="1585"/>
      <c r="PYM12" s="1585"/>
      <c r="PYN12" s="1585"/>
      <c r="PYO12" s="1585"/>
      <c r="PYP12" s="1585"/>
      <c r="PYQ12" s="1585"/>
      <c r="PYR12" s="1585"/>
      <c r="PYS12" s="1585"/>
      <c r="PYT12" s="1585"/>
      <c r="PYU12" s="1585"/>
      <c r="PYV12" s="1585"/>
      <c r="PYW12" s="1585"/>
      <c r="PYX12" s="1585"/>
      <c r="PYY12" s="1585"/>
      <c r="PYZ12" s="1585"/>
      <c r="PZA12" s="1585"/>
      <c r="PZB12" s="1585"/>
      <c r="PZC12" s="1585"/>
      <c r="PZD12" s="1585"/>
      <c r="PZE12" s="1585"/>
      <c r="PZF12" s="1585"/>
      <c r="PZG12" s="1585"/>
      <c r="PZH12" s="1585"/>
      <c r="PZI12" s="1585"/>
      <c r="PZJ12" s="1585"/>
      <c r="PZK12" s="1585"/>
      <c r="PZL12" s="1585"/>
      <c r="PZM12" s="1585"/>
      <c r="PZN12" s="1585"/>
      <c r="PZO12" s="1585"/>
      <c r="PZP12" s="1585"/>
      <c r="PZQ12" s="1585"/>
      <c r="PZR12" s="1585"/>
      <c r="PZS12" s="1585"/>
      <c r="PZT12" s="1585"/>
      <c r="PZU12" s="1585"/>
      <c r="PZV12" s="1585"/>
      <c r="PZW12" s="1585"/>
      <c r="PZX12" s="1585"/>
      <c r="PZY12" s="1585"/>
      <c r="PZZ12" s="1585"/>
      <c r="QAA12" s="1585"/>
      <c r="QAB12" s="1585"/>
      <c r="QAC12" s="1585"/>
      <c r="QAD12" s="1585"/>
      <c r="QAE12" s="1585"/>
      <c r="QAF12" s="1585"/>
      <c r="QAG12" s="1585"/>
      <c r="QAH12" s="1585"/>
      <c r="QAI12" s="1585"/>
      <c r="QAJ12" s="1585"/>
      <c r="QAK12" s="1585"/>
      <c r="QAL12" s="1585"/>
      <c r="QAM12" s="1585"/>
      <c r="QAN12" s="1585"/>
      <c r="QAO12" s="1585"/>
      <c r="QAP12" s="1585"/>
      <c r="QAQ12" s="1585"/>
      <c r="QAR12" s="1585"/>
      <c r="QAS12" s="1585"/>
      <c r="QAT12" s="1585"/>
      <c r="QAU12" s="1585"/>
      <c r="QAV12" s="1585"/>
      <c r="QAW12" s="1585"/>
      <c r="QAX12" s="1585"/>
      <c r="QAY12" s="1585"/>
      <c r="QAZ12" s="1585"/>
      <c r="QBA12" s="1585"/>
      <c r="QBB12" s="1585"/>
      <c r="QBC12" s="1585"/>
      <c r="QBD12" s="1585"/>
      <c r="QBE12" s="1585"/>
      <c r="QBF12" s="1585"/>
      <c r="QBG12" s="1585"/>
      <c r="QBH12" s="1585"/>
      <c r="QBI12" s="1585"/>
      <c r="QBJ12" s="1585"/>
      <c r="QBK12" s="1585"/>
      <c r="QBL12" s="1585"/>
      <c r="QBM12" s="1585"/>
      <c r="QBN12" s="1585"/>
      <c r="QBO12" s="1585"/>
      <c r="QBP12" s="1585"/>
      <c r="QBQ12" s="1585"/>
      <c r="QBR12" s="1585"/>
      <c r="QBS12" s="1585"/>
      <c r="QBT12" s="1585"/>
      <c r="QBU12" s="1585"/>
      <c r="QBV12" s="1585"/>
      <c r="QBW12" s="1585"/>
      <c r="QBX12" s="1585"/>
      <c r="QBY12" s="1585"/>
      <c r="QBZ12" s="1585"/>
      <c r="QCA12" s="1585"/>
      <c r="QCB12" s="1585"/>
      <c r="QCC12" s="1585"/>
      <c r="QCD12" s="1585"/>
      <c r="QCE12" s="1585"/>
      <c r="QCF12" s="1585"/>
      <c r="QCG12" s="1585"/>
      <c r="QCH12" s="1585"/>
      <c r="QCI12" s="1585"/>
      <c r="QCJ12" s="1585"/>
      <c r="QCK12" s="1585"/>
      <c r="QCL12" s="1585"/>
      <c r="QCM12" s="1585"/>
      <c r="QCN12" s="1585"/>
      <c r="QCO12" s="1585"/>
      <c r="QCP12" s="1585"/>
      <c r="QCQ12" s="1585"/>
      <c r="QCR12" s="1585"/>
      <c r="QCS12" s="1585"/>
      <c r="QCT12" s="1585"/>
      <c r="QCU12" s="1585"/>
      <c r="QCV12" s="1585"/>
      <c r="QCW12" s="1585"/>
      <c r="QCX12" s="1585"/>
      <c r="QCY12" s="1585"/>
      <c r="QCZ12" s="1585"/>
      <c r="QDA12" s="1585"/>
      <c r="QDB12" s="1585"/>
      <c r="QDC12" s="1585"/>
      <c r="QDD12" s="1585"/>
      <c r="QDE12" s="1585"/>
      <c r="QDF12" s="1585"/>
      <c r="QDG12" s="1585"/>
      <c r="QDH12" s="1585"/>
      <c r="QDI12" s="1585"/>
      <c r="QDJ12" s="1585"/>
      <c r="QDK12" s="1585"/>
      <c r="QDL12" s="1585"/>
      <c r="QDM12" s="1585"/>
      <c r="QDN12" s="1585"/>
      <c r="QDO12" s="1585"/>
      <c r="QDP12" s="1585"/>
      <c r="QDQ12" s="1585"/>
      <c r="QDR12" s="1585"/>
      <c r="QDS12" s="1585"/>
      <c r="QDT12" s="1585"/>
      <c r="QDU12" s="1585"/>
      <c r="QDV12" s="1585"/>
      <c r="QDW12" s="1585"/>
      <c r="QDX12" s="1585"/>
      <c r="QDY12" s="1585"/>
      <c r="QDZ12" s="1585"/>
      <c r="QEA12" s="1585"/>
      <c r="QEB12" s="1585"/>
      <c r="QEC12" s="1585"/>
      <c r="QED12" s="1585"/>
      <c r="QEE12" s="1585"/>
      <c r="QEF12" s="1585"/>
      <c r="QEG12" s="1585"/>
      <c r="QEH12" s="1585"/>
      <c r="QEI12" s="1585"/>
      <c r="QEJ12" s="1585"/>
      <c r="QEK12" s="1585"/>
      <c r="QEL12" s="1585"/>
      <c r="QEM12" s="1585"/>
      <c r="QEN12" s="1585"/>
      <c r="QEO12" s="1585"/>
      <c r="QEP12" s="1585"/>
      <c r="QEQ12" s="1585"/>
      <c r="QER12" s="1585"/>
      <c r="QES12" s="1585"/>
      <c r="QET12" s="1585"/>
      <c r="QEU12" s="1585"/>
      <c r="QEV12" s="1585"/>
      <c r="QEW12" s="1585"/>
      <c r="QEX12" s="1585"/>
      <c r="QEY12" s="1585"/>
      <c r="QEZ12" s="1585"/>
      <c r="QFA12" s="1585"/>
      <c r="QFB12" s="1585"/>
      <c r="QFC12" s="1585"/>
      <c r="QFD12" s="1585"/>
      <c r="QFE12" s="1585"/>
      <c r="QFF12" s="1585"/>
      <c r="QFG12" s="1585"/>
      <c r="QFH12" s="1585"/>
      <c r="QFI12" s="1585"/>
      <c r="QFJ12" s="1585"/>
      <c r="QFK12" s="1585"/>
      <c r="QFL12" s="1585"/>
      <c r="QFM12" s="1585"/>
      <c r="QFN12" s="1585"/>
      <c r="QFO12" s="1585"/>
      <c r="QFP12" s="1585"/>
      <c r="QFQ12" s="1585"/>
      <c r="QFR12" s="1585"/>
      <c r="QFS12" s="1585"/>
      <c r="QFT12" s="1585"/>
      <c r="QFU12" s="1585"/>
      <c r="QFV12" s="1585"/>
      <c r="QFW12" s="1585"/>
      <c r="QFX12" s="1585"/>
      <c r="QFY12" s="1585"/>
      <c r="QFZ12" s="1585"/>
      <c r="QGA12" s="1585"/>
      <c r="QGB12" s="1585"/>
      <c r="QGC12" s="1585"/>
      <c r="QGD12" s="1585"/>
      <c r="QGE12" s="1585"/>
      <c r="QGF12" s="1585"/>
      <c r="QGG12" s="1585"/>
      <c r="QGH12" s="1585"/>
      <c r="QGI12" s="1585"/>
      <c r="QGJ12" s="1585"/>
      <c r="QGK12" s="1585"/>
      <c r="QGL12" s="1585"/>
      <c r="QGM12" s="1585"/>
      <c r="QGN12" s="1585"/>
      <c r="QGO12" s="1585"/>
      <c r="QGP12" s="1585"/>
      <c r="QGQ12" s="1585"/>
      <c r="QGR12" s="1585"/>
      <c r="QGS12" s="1585"/>
      <c r="QGT12" s="1585"/>
      <c r="QGU12" s="1585"/>
      <c r="QGV12" s="1585"/>
      <c r="QGW12" s="1585"/>
      <c r="QGX12" s="1585"/>
      <c r="QGY12" s="1585"/>
      <c r="QGZ12" s="1585"/>
      <c r="QHA12" s="1585"/>
      <c r="QHB12" s="1585"/>
      <c r="QHC12" s="1585"/>
      <c r="QHD12" s="1585"/>
      <c r="QHE12" s="1585"/>
      <c r="QHF12" s="1585"/>
      <c r="QHG12" s="1585"/>
      <c r="QHH12" s="1585"/>
      <c r="QHI12" s="1585"/>
      <c r="QHJ12" s="1585"/>
      <c r="QHK12" s="1585"/>
      <c r="QHL12" s="1585"/>
      <c r="QHM12" s="1585"/>
      <c r="QHN12" s="1585"/>
      <c r="QHO12" s="1585"/>
      <c r="QHP12" s="1585"/>
      <c r="QHQ12" s="1585"/>
      <c r="QHR12" s="1585"/>
      <c r="QHS12" s="1585"/>
      <c r="QHT12" s="1585"/>
      <c r="QHU12" s="1585"/>
      <c r="QHV12" s="1585"/>
      <c r="QHW12" s="1585"/>
      <c r="QHX12" s="1585"/>
      <c r="QHY12" s="1585"/>
      <c r="QHZ12" s="1585"/>
      <c r="QIA12" s="1585"/>
      <c r="QIB12" s="1585"/>
      <c r="QIC12" s="1585"/>
      <c r="QID12" s="1585"/>
      <c r="QIE12" s="1585"/>
      <c r="QIF12" s="1585"/>
      <c r="QIG12" s="1585"/>
      <c r="QIH12" s="1585"/>
      <c r="QII12" s="1585"/>
      <c r="QIJ12" s="1585"/>
      <c r="QIK12" s="1585"/>
      <c r="QIL12" s="1585"/>
      <c r="QIM12" s="1585"/>
      <c r="QIN12" s="1585"/>
      <c r="QIO12" s="1585"/>
      <c r="QIP12" s="1585"/>
      <c r="QIQ12" s="1585"/>
      <c r="QIR12" s="1585"/>
      <c r="QIS12" s="1585"/>
      <c r="QIT12" s="1585"/>
      <c r="QIU12" s="1585"/>
      <c r="QIV12" s="1585"/>
      <c r="QIW12" s="1585"/>
      <c r="QIX12" s="1585"/>
      <c r="QIY12" s="1585"/>
      <c r="QIZ12" s="1585"/>
      <c r="QJA12" s="1585"/>
      <c r="QJB12" s="1585"/>
      <c r="QJC12" s="1585"/>
      <c r="QJD12" s="1585"/>
      <c r="QJE12" s="1585"/>
      <c r="QJF12" s="1585"/>
      <c r="QJG12" s="1585"/>
      <c r="QJH12" s="1585"/>
      <c r="QJI12" s="1585"/>
      <c r="QJJ12" s="1585"/>
      <c r="QJK12" s="1585"/>
      <c r="QJL12" s="1585"/>
      <c r="QJM12" s="1585"/>
      <c r="QJN12" s="1585"/>
      <c r="QJO12" s="1585"/>
      <c r="QJP12" s="1585"/>
      <c r="QJQ12" s="1585"/>
      <c r="QJR12" s="1585"/>
      <c r="QJS12" s="1585"/>
      <c r="QJT12" s="1585"/>
      <c r="QJU12" s="1585"/>
      <c r="QJV12" s="1585"/>
      <c r="QJW12" s="1585"/>
      <c r="QJX12" s="1585"/>
      <c r="QJY12" s="1585"/>
      <c r="QJZ12" s="1585"/>
      <c r="QKA12" s="1585"/>
      <c r="QKB12" s="1585"/>
      <c r="QKC12" s="1585"/>
      <c r="QKD12" s="1585"/>
      <c r="QKE12" s="1585"/>
      <c r="QKF12" s="1585"/>
      <c r="QKG12" s="1585"/>
      <c r="QKH12" s="1585"/>
      <c r="QKI12" s="1585"/>
      <c r="QKJ12" s="1585"/>
      <c r="QKK12" s="1585"/>
      <c r="QKL12" s="1585"/>
      <c r="QKM12" s="1585"/>
      <c r="QKN12" s="1585"/>
      <c r="QKO12" s="1585"/>
      <c r="QKP12" s="1585"/>
      <c r="QKQ12" s="1585"/>
      <c r="QKR12" s="1585"/>
      <c r="QKS12" s="1585"/>
      <c r="QKT12" s="1585"/>
      <c r="QKU12" s="1585"/>
      <c r="QKV12" s="1585"/>
      <c r="QKW12" s="1585"/>
      <c r="QKX12" s="1585"/>
      <c r="QKY12" s="1585"/>
      <c r="QKZ12" s="1585"/>
      <c r="QLA12" s="1585"/>
      <c r="QLB12" s="1585"/>
      <c r="QLC12" s="1585"/>
      <c r="QLD12" s="1585"/>
      <c r="QLE12" s="1585"/>
      <c r="QLF12" s="1585"/>
      <c r="QLG12" s="1585"/>
      <c r="QLH12" s="1585"/>
      <c r="QLI12" s="1585"/>
      <c r="QLJ12" s="1585"/>
      <c r="QLK12" s="1585"/>
      <c r="QLL12" s="1585"/>
      <c r="QLM12" s="1585"/>
      <c r="QLN12" s="1585"/>
      <c r="QLO12" s="1585"/>
      <c r="QLP12" s="1585"/>
      <c r="QLQ12" s="1585"/>
      <c r="QLR12" s="1585"/>
      <c r="QLS12" s="1585"/>
      <c r="QLT12" s="1585"/>
      <c r="QLU12" s="1585"/>
      <c r="QLV12" s="1585"/>
      <c r="QLW12" s="1585"/>
      <c r="QLX12" s="1585"/>
      <c r="QLY12" s="1585"/>
      <c r="QLZ12" s="1585"/>
      <c r="QMA12" s="1585"/>
      <c r="QMB12" s="1585"/>
      <c r="QMC12" s="1585"/>
      <c r="QMD12" s="1585"/>
      <c r="QME12" s="1585"/>
      <c r="QMF12" s="1585"/>
      <c r="QMG12" s="1585"/>
      <c r="QMH12" s="1585"/>
      <c r="QMI12" s="1585"/>
      <c r="QMJ12" s="1585"/>
      <c r="QMK12" s="1585"/>
      <c r="QML12" s="1585"/>
      <c r="QMM12" s="1585"/>
      <c r="QMN12" s="1585"/>
      <c r="QMO12" s="1585"/>
      <c r="QMP12" s="1585"/>
      <c r="QMQ12" s="1585"/>
      <c r="QMR12" s="1585"/>
      <c r="QMS12" s="1585"/>
      <c r="QMT12" s="1585"/>
      <c r="QMU12" s="1585"/>
      <c r="QMV12" s="1585"/>
      <c r="QMW12" s="1585"/>
      <c r="QMX12" s="1585"/>
      <c r="QMY12" s="1585"/>
      <c r="QMZ12" s="1585"/>
      <c r="QNA12" s="1585"/>
      <c r="QNB12" s="1585"/>
      <c r="QNC12" s="1585"/>
      <c r="QND12" s="1585"/>
      <c r="QNE12" s="1585"/>
      <c r="QNF12" s="1585"/>
      <c r="QNG12" s="1585"/>
      <c r="QNH12" s="1585"/>
      <c r="QNI12" s="1585"/>
      <c r="QNJ12" s="1585"/>
      <c r="QNK12" s="1585"/>
      <c r="QNL12" s="1585"/>
      <c r="QNM12" s="1585"/>
      <c r="QNN12" s="1585"/>
      <c r="QNO12" s="1585"/>
      <c r="QNP12" s="1585"/>
      <c r="QNQ12" s="1585"/>
      <c r="QNR12" s="1585"/>
      <c r="QNS12" s="1585"/>
      <c r="QNT12" s="1585"/>
      <c r="QNU12" s="1585"/>
      <c r="QNV12" s="1585"/>
      <c r="QNW12" s="1585"/>
      <c r="QNX12" s="1585"/>
      <c r="QNY12" s="1585"/>
      <c r="QNZ12" s="1585"/>
      <c r="QOA12" s="1585"/>
      <c r="QOB12" s="1585"/>
      <c r="QOC12" s="1585"/>
      <c r="QOD12" s="1585"/>
      <c r="QOE12" s="1585"/>
      <c r="QOF12" s="1585"/>
      <c r="QOG12" s="1585"/>
      <c r="QOH12" s="1585"/>
      <c r="QOI12" s="1585"/>
      <c r="QOJ12" s="1585"/>
      <c r="QOK12" s="1585"/>
      <c r="QOL12" s="1585"/>
      <c r="QOM12" s="1585"/>
      <c r="QON12" s="1585"/>
      <c r="QOO12" s="1585"/>
      <c r="QOP12" s="1585"/>
      <c r="QOQ12" s="1585"/>
      <c r="QOR12" s="1585"/>
      <c r="QOS12" s="1585"/>
      <c r="QOT12" s="1585"/>
      <c r="QOU12" s="1585"/>
      <c r="QOV12" s="1585"/>
      <c r="QOW12" s="1585"/>
      <c r="QOX12" s="1585"/>
      <c r="QOY12" s="1585"/>
      <c r="QOZ12" s="1585"/>
      <c r="QPA12" s="1585"/>
      <c r="QPB12" s="1585"/>
      <c r="QPC12" s="1585"/>
      <c r="QPD12" s="1585"/>
      <c r="QPE12" s="1585"/>
      <c r="QPF12" s="1585"/>
      <c r="QPG12" s="1585"/>
      <c r="QPH12" s="1585"/>
      <c r="QPI12" s="1585"/>
      <c r="QPJ12" s="1585"/>
      <c r="QPK12" s="1585"/>
      <c r="QPL12" s="1585"/>
      <c r="QPM12" s="1585"/>
      <c r="QPN12" s="1585"/>
      <c r="QPO12" s="1585"/>
      <c r="QPP12" s="1585"/>
      <c r="QPQ12" s="1585"/>
      <c r="QPR12" s="1585"/>
      <c r="QPS12" s="1585"/>
      <c r="QPT12" s="1585"/>
      <c r="QPU12" s="1585"/>
      <c r="QPV12" s="1585"/>
      <c r="QPW12" s="1585"/>
      <c r="QPX12" s="1585"/>
      <c r="QPY12" s="1585"/>
      <c r="QPZ12" s="1585"/>
      <c r="QQA12" s="1585"/>
      <c r="QQB12" s="1585"/>
      <c r="QQC12" s="1585"/>
      <c r="QQD12" s="1585"/>
      <c r="QQE12" s="1585"/>
      <c r="QQF12" s="1585"/>
      <c r="QQG12" s="1585"/>
      <c r="QQH12" s="1585"/>
      <c r="QQI12" s="1585"/>
      <c r="QQJ12" s="1585"/>
      <c r="QQK12" s="1585"/>
      <c r="QQL12" s="1585"/>
      <c r="QQM12" s="1585"/>
      <c r="QQN12" s="1585"/>
      <c r="QQO12" s="1585"/>
      <c r="QQP12" s="1585"/>
      <c r="QQQ12" s="1585"/>
      <c r="QQR12" s="1585"/>
      <c r="QQS12" s="1585"/>
      <c r="QQT12" s="1585"/>
      <c r="QQU12" s="1585"/>
      <c r="QQV12" s="1585"/>
      <c r="QQW12" s="1585"/>
      <c r="QQX12" s="1585"/>
      <c r="QQY12" s="1585"/>
      <c r="QQZ12" s="1585"/>
      <c r="QRA12" s="1585"/>
      <c r="QRB12" s="1585"/>
      <c r="QRC12" s="1585"/>
      <c r="QRD12" s="1585"/>
      <c r="QRE12" s="1585"/>
      <c r="QRF12" s="1585"/>
      <c r="QRG12" s="1585"/>
      <c r="QRH12" s="1585"/>
      <c r="QRI12" s="1585"/>
      <c r="QRJ12" s="1585"/>
      <c r="QRK12" s="1585"/>
      <c r="QRL12" s="1585"/>
      <c r="QRM12" s="1585"/>
      <c r="QRN12" s="1585"/>
      <c r="QRO12" s="1585"/>
      <c r="QRP12" s="1585"/>
      <c r="QRQ12" s="1585"/>
      <c r="QRR12" s="1585"/>
      <c r="QRS12" s="1585"/>
      <c r="QRT12" s="1585"/>
      <c r="QRU12" s="1585"/>
      <c r="QRV12" s="1585"/>
      <c r="QRW12" s="1585"/>
      <c r="QRX12" s="1585"/>
      <c r="QRY12" s="1585"/>
      <c r="QRZ12" s="1585"/>
      <c r="QSA12" s="1585"/>
      <c r="QSB12" s="1585"/>
      <c r="QSC12" s="1585"/>
      <c r="QSD12" s="1585"/>
      <c r="QSE12" s="1585"/>
      <c r="QSF12" s="1585"/>
      <c r="QSG12" s="1585"/>
      <c r="QSH12" s="1585"/>
      <c r="QSI12" s="1585"/>
      <c r="QSJ12" s="1585"/>
      <c r="QSK12" s="1585"/>
      <c r="QSL12" s="1585"/>
      <c r="QSM12" s="1585"/>
      <c r="QSN12" s="1585"/>
      <c r="QSO12" s="1585"/>
      <c r="QSP12" s="1585"/>
      <c r="QSQ12" s="1585"/>
      <c r="QSR12" s="1585"/>
      <c r="QSS12" s="1585"/>
      <c r="QST12" s="1585"/>
      <c r="QSU12" s="1585"/>
      <c r="QSV12" s="1585"/>
      <c r="QSW12" s="1585"/>
      <c r="QSX12" s="1585"/>
      <c r="QSY12" s="1585"/>
      <c r="QSZ12" s="1585"/>
      <c r="QTA12" s="1585"/>
      <c r="QTB12" s="1585"/>
      <c r="QTC12" s="1585"/>
      <c r="QTD12" s="1585"/>
      <c r="QTE12" s="1585"/>
      <c r="QTF12" s="1585"/>
      <c r="QTG12" s="1585"/>
      <c r="QTH12" s="1585"/>
      <c r="QTI12" s="1585"/>
      <c r="QTJ12" s="1585"/>
      <c r="QTK12" s="1585"/>
      <c r="QTL12" s="1585"/>
      <c r="QTM12" s="1585"/>
      <c r="QTN12" s="1585"/>
      <c r="QTO12" s="1585"/>
      <c r="QTP12" s="1585"/>
      <c r="QTQ12" s="1585"/>
      <c r="QTR12" s="1585"/>
      <c r="QTS12" s="1585"/>
      <c r="QTT12" s="1585"/>
      <c r="QTU12" s="1585"/>
      <c r="QTV12" s="1585"/>
      <c r="QTW12" s="1585"/>
      <c r="QTX12" s="1585"/>
      <c r="QTY12" s="1585"/>
      <c r="QTZ12" s="1585"/>
      <c r="QUA12" s="1585"/>
      <c r="QUB12" s="1585"/>
      <c r="QUC12" s="1585"/>
      <c r="QUD12" s="1585"/>
      <c r="QUE12" s="1585"/>
      <c r="QUF12" s="1585"/>
      <c r="QUG12" s="1585"/>
      <c r="QUH12" s="1585"/>
      <c r="QUI12" s="1585"/>
      <c r="QUJ12" s="1585"/>
      <c r="QUK12" s="1585"/>
      <c r="QUL12" s="1585"/>
      <c r="QUM12" s="1585"/>
      <c r="QUN12" s="1585"/>
      <c r="QUO12" s="1585"/>
      <c r="QUP12" s="1585"/>
      <c r="QUQ12" s="1585"/>
      <c r="QUR12" s="1585"/>
      <c r="QUS12" s="1585"/>
      <c r="QUT12" s="1585"/>
      <c r="QUU12" s="1585"/>
      <c r="QUV12" s="1585"/>
      <c r="QUW12" s="1585"/>
      <c r="QUX12" s="1585"/>
      <c r="QUY12" s="1585"/>
      <c r="QUZ12" s="1585"/>
      <c r="QVA12" s="1585"/>
      <c r="QVB12" s="1585"/>
      <c r="QVC12" s="1585"/>
      <c r="QVD12" s="1585"/>
      <c r="QVE12" s="1585"/>
      <c r="QVF12" s="1585"/>
      <c r="QVG12" s="1585"/>
      <c r="QVH12" s="1585"/>
      <c r="QVI12" s="1585"/>
      <c r="QVJ12" s="1585"/>
      <c r="QVK12" s="1585"/>
      <c r="QVL12" s="1585"/>
      <c r="QVM12" s="1585"/>
      <c r="QVN12" s="1585"/>
      <c r="QVO12" s="1585"/>
      <c r="QVP12" s="1585"/>
      <c r="QVQ12" s="1585"/>
      <c r="QVR12" s="1585"/>
      <c r="QVS12" s="1585"/>
      <c r="QVT12" s="1585"/>
      <c r="QVU12" s="1585"/>
      <c r="QVV12" s="1585"/>
      <c r="QVW12" s="1585"/>
      <c r="QVX12" s="1585"/>
      <c r="QVY12" s="1585"/>
      <c r="QVZ12" s="1585"/>
      <c r="QWA12" s="1585"/>
      <c r="QWB12" s="1585"/>
      <c r="QWC12" s="1585"/>
      <c r="QWD12" s="1585"/>
      <c r="QWE12" s="1585"/>
      <c r="QWF12" s="1585"/>
      <c r="QWG12" s="1585"/>
      <c r="QWH12" s="1585"/>
      <c r="QWI12" s="1585"/>
      <c r="QWJ12" s="1585"/>
      <c r="QWK12" s="1585"/>
      <c r="QWL12" s="1585"/>
      <c r="QWM12" s="1585"/>
      <c r="QWN12" s="1585"/>
      <c r="QWO12" s="1585"/>
      <c r="QWP12" s="1585"/>
      <c r="QWQ12" s="1585"/>
      <c r="QWR12" s="1585"/>
      <c r="QWS12" s="1585"/>
      <c r="QWT12" s="1585"/>
      <c r="QWU12" s="1585"/>
      <c r="QWV12" s="1585"/>
      <c r="QWW12" s="1585"/>
      <c r="QWX12" s="1585"/>
      <c r="QWY12" s="1585"/>
      <c r="QWZ12" s="1585"/>
      <c r="QXA12" s="1585"/>
      <c r="QXB12" s="1585"/>
      <c r="QXC12" s="1585"/>
      <c r="QXD12" s="1585"/>
      <c r="QXE12" s="1585"/>
      <c r="QXF12" s="1585"/>
      <c r="QXG12" s="1585"/>
      <c r="QXH12" s="1585"/>
      <c r="QXI12" s="1585"/>
      <c r="QXJ12" s="1585"/>
      <c r="QXK12" s="1585"/>
      <c r="QXL12" s="1585"/>
      <c r="QXM12" s="1585"/>
      <c r="QXN12" s="1585"/>
      <c r="QXO12" s="1585"/>
      <c r="QXP12" s="1585"/>
      <c r="QXQ12" s="1585"/>
      <c r="QXR12" s="1585"/>
      <c r="QXS12" s="1585"/>
      <c r="QXT12" s="1585"/>
      <c r="QXU12" s="1585"/>
      <c r="QXV12" s="1585"/>
      <c r="QXW12" s="1585"/>
      <c r="QXX12" s="1585"/>
      <c r="QXY12" s="1585"/>
      <c r="QXZ12" s="1585"/>
      <c r="QYA12" s="1585"/>
      <c r="QYB12" s="1585"/>
      <c r="QYC12" s="1585"/>
      <c r="QYD12" s="1585"/>
      <c r="QYE12" s="1585"/>
      <c r="QYF12" s="1585"/>
      <c r="QYG12" s="1585"/>
      <c r="QYH12" s="1585"/>
      <c r="QYI12" s="1585"/>
      <c r="QYJ12" s="1585"/>
      <c r="QYK12" s="1585"/>
      <c r="QYL12" s="1585"/>
      <c r="QYM12" s="1585"/>
      <c r="QYN12" s="1585"/>
      <c r="QYO12" s="1585"/>
      <c r="QYP12" s="1585"/>
      <c r="QYQ12" s="1585"/>
      <c r="QYR12" s="1585"/>
      <c r="QYS12" s="1585"/>
      <c r="QYT12" s="1585"/>
      <c r="QYU12" s="1585"/>
      <c r="QYV12" s="1585"/>
      <c r="QYW12" s="1585"/>
      <c r="QYX12" s="1585"/>
      <c r="QYY12" s="1585"/>
      <c r="QYZ12" s="1585"/>
      <c r="QZA12" s="1585"/>
      <c r="QZB12" s="1585"/>
      <c r="QZC12" s="1585"/>
      <c r="QZD12" s="1585"/>
      <c r="QZE12" s="1585"/>
      <c r="QZF12" s="1585"/>
      <c r="QZG12" s="1585"/>
      <c r="QZH12" s="1585"/>
      <c r="QZI12" s="1585"/>
      <c r="QZJ12" s="1585"/>
      <c r="QZK12" s="1585"/>
      <c r="QZL12" s="1585"/>
      <c r="QZM12" s="1585"/>
      <c r="QZN12" s="1585"/>
      <c r="QZO12" s="1585"/>
      <c r="QZP12" s="1585"/>
      <c r="QZQ12" s="1585"/>
      <c r="QZR12" s="1585"/>
      <c r="QZS12" s="1585"/>
      <c r="QZT12" s="1585"/>
      <c r="QZU12" s="1585"/>
      <c r="QZV12" s="1585"/>
      <c r="QZW12" s="1585"/>
      <c r="QZX12" s="1585"/>
      <c r="QZY12" s="1585"/>
      <c r="QZZ12" s="1585"/>
      <c r="RAA12" s="1585"/>
      <c r="RAB12" s="1585"/>
      <c r="RAC12" s="1585"/>
      <c r="RAD12" s="1585"/>
      <c r="RAE12" s="1585"/>
      <c r="RAF12" s="1585"/>
      <c r="RAG12" s="1585"/>
      <c r="RAH12" s="1585"/>
      <c r="RAI12" s="1585"/>
      <c r="RAJ12" s="1585"/>
      <c r="RAK12" s="1585"/>
      <c r="RAL12" s="1585"/>
      <c r="RAM12" s="1585"/>
      <c r="RAN12" s="1585"/>
      <c r="RAO12" s="1585"/>
      <c r="RAP12" s="1585"/>
      <c r="RAQ12" s="1585"/>
      <c r="RAR12" s="1585"/>
      <c r="RAS12" s="1585"/>
      <c r="RAT12" s="1585"/>
      <c r="RAU12" s="1585"/>
      <c r="RAV12" s="1585"/>
      <c r="RAW12" s="1585"/>
      <c r="RAX12" s="1585"/>
      <c r="RAY12" s="1585"/>
      <c r="RAZ12" s="1585"/>
      <c r="RBA12" s="1585"/>
      <c r="RBB12" s="1585"/>
      <c r="RBC12" s="1585"/>
      <c r="RBD12" s="1585"/>
      <c r="RBE12" s="1585"/>
      <c r="RBF12" s="1585"/>
      <c r="RBG12" s="1585"/>
      <c r="RBH12" s="1585"/>
      <c r="RBI12" s="1585"/>
      <c r="RBJ12" s="1585"/>
      <c r="RBK12" s="1585"/>
      <c r="RBL12" s="1585"/>
      <c r="RBM12" s="1585"/>
      <c r="RBN12" s="1585"/>
      <c r="RBO12" s="1585"/>
      <c r="RBP12" s="1585"/>
      <c r="RBQ12" s="1585"/>
      <c r="RBR12" s="1585"/>
      <c r="RBS12" s="1585"/>
      <c r="RBT12" s="1585"/>
      <c r="RBU12" s="1585"/>
      <c r="RBV12" s="1585"/>
      <c r="RBW12" s="1585"/>
      <c r="RBX12" s="1585"/>
      <c r="RBY12" s="1585"/>
      <c r="RBZ12" s="1585"/>
      <c r="RCA12" s="1585"/>
      <c r="RCB12" s="1585"/>
      <c r="RCC12" s="1585"/>
      <c r="RCD12" s="1585"/>
      <c r="RCE12" s="1585"/>
      <c r="RCF12" s="1585"/>
      <c r="RCG12" s="1585"/>
      <c r="RCH12" s="1585"/>
      <c r="RCI12" s="1585"/>
      <c r="RCJ12" s="1585"/>
      <c r="RCK12" s="1585"/>
      <c r="RCL12" s="1585"/>
      <c r="RCM12" s="1585"/>
      <c r="RCN12" s="1585"/>
      <c r="RCO12" s="1585"/>
      <c r="RCP12" s="1585"/>
      <c r="RCQ12" s="1585"/>
      <c r="RCR12" s="1585"/>
      <c r="RCS12" s="1585"/>
      <c r="RCT12" s="1585"/>
      <c r="RCU12" s="1585"/>
      <c r="RCV12" s="1585"/>
      <c r="RCW12" s="1585"/>
      <c r="RCX12" s="1585"/>
      <c r="RCY12" s="1585"/>
      <c r="RCZ12" s="1585"/>
      <c r="RDA12" s="1585"/>
      <c r="RDB12" s="1585"/>
      <c r="RDC12" s="1585"/>
      <c r="RDD12" s="1585"/>
      <c r="RDE12" s="1585"/>
      <c r="RDF12" s="1585"/>
      <c r="RDG12" s="1585"/>
      <c r="RDH12" s="1585"/>
      <c r="RDI12" s="1585"/>
      <c r="RDJ12" s="1585"/>
      <c r="RDK12" s="1585"/>
      <c r="RDL12" s="1585"/>
      <c r="RDM12" s="1585"/>
      <c r="RDN12" s="1585"/>
      <c r="RDO12" s="1585"/>
      <c r="RDP12" s="1585"/>
      <c r="RDQ12" s="1585"/>
      <c r="RDR12" s="1585"/>
      <c r="RDS12" s="1585"/>
      <c r="RDT12" s="1585"/>
      <c r="RDU12" s="1585"/>
      <c r="RDV12" s="1585"/>
      <c r="RDW12" s="1585"/>
      <c r="RDX12" s="1585"/>
      <c r="RDY12" s="1585"/>
      <c r="RDZ12" s="1585"/>
      <c r="REA12" s="1585"/>
      <c r="REB12" s="1585"/>
      <c r="REC12" s="1585"/>
      <c r="RED12" s="1585"/>
      <c r="REE12" s="1585"/>
      <c r="REF12" s="1585"/>
      <c r="REG12" s="1585"/>
      <c r="REH12" s="1585"/>
      <c r="REI12" s="1585"/>
      <c r="REJ12" s="1585"/>
      <c r="REK12" s="1585"/>
      <c r="REL12" s="1585"/>
      <c r="REM12" s="1585"/>
      <c r="REN12" s="1585"/>
      <c r="REO12" s="1585"/>
      <c r="REP12" s="1585"/>
      <c r="REQ12" s="1585"/>
      <c r="RER12" s="1585"/>
      <c r="RES12" s="1585"/>
      <c r="RET12" s="1585"/>
      <c r="REU12" s="1585"/>
      <c r="REV12" s="1585"/>
      <c r="REW12" s="1585"/>
      <c r="REX12" s="1585"/>
      <c r="REY12" s="1585"/>
      <c r="REZ12" s="1585"/>
      <c r="RFA12" s="1585"/>
      <c r="RFB12" s="1585"/>
      <c r="RFC12" s="1585"/>
      <c r="RFD12" s="1585"/>
      <c r="RFE12" s="1585"/>
      <c r="RFF12" s="1585"/>
      <c r="RFG12" s="1585"/>
      <c r="RFH12" s="1585"/>
      <c r="RFI12" s="1585"/>
      <c r="RFJ12" s="1585"/>
      <c r="RFK12" s="1585"/>
      <c r="RFL12" s="1585"/>
      <c r="RFM12" s="1585"/>
      <c r="RFN12" s="1585"/>
      <c r="RFO12" s="1585"/>
      <c r="RFP12" s="1585"/>
      <c r="RFQ12" s="1585"/>
      <c r="RFR12" s="1585"/>
      <c r="RFS12" s="1585"/>
      <c r="RFT12" s="1585"/>
      <c r="RFU12" s="1585"/>
      <c r="RFV12" s="1585"/>
      <c r="RFW12" s="1585"/>
      <c r="RFX12" s="1585"/>
      <c r="RFY12" s="1585"/>
      <c r="RFZ12" s="1585"/>
      <c r="RGA12" s="1585"/>
      <c r="RGB12" s="1585"/>
      <c r="RGC12" s="1585"/>
      <c r="RGD12" s="1585"/>
      <c r="RGE12" s="1585"/>
      <c r="RGF12" s="1585"/>
      <c r="RGG12" s="1585"/>
      <c r="RGH12" s="1585"/>
      <c r="RGI12" s="1585"/>
      <c r="RGJ12" s="1585"/>
      <c r="RGK12" s="1585"/>
      <c r="RGL12" s="1585"/>
      <c r="RGM12" s="1585"/>
      <c r="RGN12" s="1585"/>
      <c r="RGO12" s="1585"/>
      <c r="RGP12" s="1585"/>
      <c r="RGQ12" s="1585"/>
      <c r="RGR12" s="1585"/>
      <c r="RGS12" s="1585"/>
      <c r="RGT12" s="1585"/>
      <c r="RGU12" s="1585"/>
      <c r="RGV12" s="1585"/>
      <c r="RGW12" s="1585"/>
      <c r="RGX12" s="1585"/>
      <c r="RGY12" s="1585"/>
      <c r="RGZ12" s="1585"/>
      <c r="RHA12" s="1585"/>
      <c r="RHB12" s="1585"/>
      <c r="RHC12" s="1585"/>
      <c r="RHD12" s="1585"/>
      <c r="RHE12" s="1585"/>
      <c r="RHF12" s="1585"/>
      <c r="RHG12" s="1585"/>
      <c r="RHH12" s="1585"/>
      <c r="RHI12" s="1585"/>
      <c r="RHJ12" s="1585"/>
      <c r="RHK12" s="1585"/>
      <c r="RHL12" s="1585"/>
      <c r="RHM12" s="1585"/>
      <c r="RHN12" s="1585"/>
      <c r="RHO12" s="1585"/>
      <c r="RHP12" s="1585"/>
      <c r="RHQ12" s="1585"/>
      <c r="RHR12" s="1585"/>
      <c r="RHS12" s="1585"/>
      <c r="RHT12" s="1585"/>
      <c r="RHU12" s="1585"/>
      <c r="RHV12" s="1585"/>
      <c r="RHW12" s="1585"/>
      <c r="RHX12" s="1585"/>
      <c r="RHY12" s="1585"/>
      <c r="RHZ12" s="1585"/>
      <c r="RIA12" s="1585"/>
      <c r="RIB12" s="1585"/>
      <c r="RIC12" s="1585"/>
      <c r="RID12" s="1585"/>
      <c r="RIE12" s="1585"/>
      <c r="RIF12" s="1585"/>
      <c r="RIG12" s="1585"/>
      <c r="RIH12" s="1585"/>
      <c r="RII12" s="1585"/>
      <c r="RIJ12" s="1585"/>
      <c r="RIK12" s="1585"/>
      <c r="RIL12" s="1585"/>
      <c r="RIM12" s="1585"/>
      <c r="RIN12" s="1585"/>
      <c r="RIO12" s="1585"/>
      <c r="RIP12" s="1585"/>
      <c r="RIQ12" s="1585"/>
      <c r="RIR12" s="1585"/>
      <c r="RIS12" s="1585"/>
      <c r="RIT12" s="1585"/>
      <c r="RIU12" s="1585"/>
      <c r="RIV12" s="1585"/>
      <c r="RIW12" s="1585"/>
      <c r="RIX12" s="1585"/>
      <c r="RIY12" s="1585"/>
      <c r="RIZ12" s="1585"/>
      <c r="RJA12" s="1585"/>
      <c r="RJB12" s="1585"/>
      <c r="RJC12" s="1585"/>
      <c r="RJD12" s="1585"/>
      <c r="RJE12" s="1585"/>
      <c r="RJF12" s="1585"/>
      <c r="RJG12" s="1585"/>
      <c r="RJH12" s="1585"/>
      <c r="RJI12" s="1585"/>
      <c r="RJJ12" s="1585"/>
      <c r="RJK12" s="1585"/>
      <c r="RJL12" s="1585"/>
      <c r="RJM12" s="1585"/>
      <c r="RJN12" s="1585"/>
      <c r="RJO12" s="1585"/>
      <c r="RJP12" s="1585"/>
      <c r="RJQ12" s="1585"/>
      <c r="RJR12" s="1585"/>
      <c r="RJS12" s="1585"/>
      <c r="RJT12" s="1585"/>
      <c r="RJU12" s="1585"/>
      <c r="RJV12" s="1585"/>
      <c r="RJW12" s="1585"/>
      <c r="RJX12" s="1585"/>
      <c r="RJY12" s="1585"/>
      <c r="RJZ12" s="1585"/>
      <c r="RKA12" s="1585"/>
      <c r="RKB12" s="1585"/>
      <c r="RKC12" s="1585"/>
      <c r="RKD12" s="1585"/>
      <c r="RKE12" s="1585"/>
      <c r="RKF12" s="1585"/>
      <c r="RKG12" s="1585"/>
      <c r="RKH12" s="1585"/>
      <c r="RKI12" s="1585"/>
      <c r="RKJ12" s="1585"/>
      <c r="RKK12" s="1585"/>
      <c r="RKL12" s="1585"/>
      <c r="RKM12" s="1585"/>
      <c r="RKN12" s="1585"/>
      <c r="RKO12" s="1585"/>
      <c r="RKP12" s="1585"/>
      <c r="RKQ12" s="1585"/>
      <c r="RKR12" s="1585"/>
      <c r="RKS12" s="1585"/>
      <c r="RKT12" s="1585"/>
      <c r="RKU12" s="1585"/>
      <c r="RKV12" s="1585"/>
      <c r="RKW12" s="1585"/>
      <c r="RKX12" s="1585"/>
      <c r="RKY12" s="1585"/>
      <c r="RKZ12" s="1585"/>
      <c r="RLA12" s="1585"/>
      <c r="RLB12" s="1585"/>
      <c r="RLC12" s="1585"/>
      <c r="RLD12" s="1585"/>
      <c r="RLE12" s="1585"/>
      <c r="RLF12" s="1585"/>
      <c r="RLG12" s="1585"/>
      <c r="RLH12" s="1585"/>
      <c r="RLI12" s="1585"/>
      <c r="RLJ12" s="1585"/>
      <c r="RLK12" s="1585"/>
      <c r="RLL12" s="1585"/>
      <c r="RLM12" s="1585"/>
      <c r="RLN12" s="1585"/>
      <c r="RLO12" s="1585"/>
      <c r="RLP12" s="1585"/>
      <c r="RLQ12" s="1585"/>
      <c r="RLR12" s="1585"/>
      <c r="RLS12" s="1585"/>
      <c r="RLT12" s="1585"/>
      <c r="RLU12" s="1585"/>
      <c r="RLV12" s="1585"/>
      <c r="RLW12" s="1585"/>
      <c r="RLX12" s="1585"/>
      <c r="RLY12" s="1585"/>
      <c r="RLZ12" s="1585"/>
      <c r="RMA12" s="1585"/>
      <c r="RMB12" s="1585"/>
      <c r="RMC12" s="1585"/>
      <c r="RMD12" s="1585"/>
      <c r="RME12" s="1585"/>
      <c r="RMF12" s="1585"/>
      <c r="RMG12" s="1585"/>
      <c r="RMH12" s="1585"/>
      <c r="RMI12" s="1585"/>
      <c r="RMJ12" s="1585"/>
      <c r="RMK12" s="1585"/>
      <c r="RML12" s="1585"/>
      <c r="RMM12" s="1585"/>
      <c r="RMN12" s="1585"/>
      <c r="RMO12" s="1585"/>
      <c r="RMP12" s="1585"/>
      <c r="RMQ12" s="1585"/>
      <c r="RMR12" s="1585"/>
      <c r="RMS12" s="1585"/>
      <c r="RMT12" s="1585"/>
      <c r="RMU12" s="1585"/>
      <c r="RMV12" s="1585"/>
      <c r="RMW12" s="1585"/>
      <c r="RMX12" s="1585"/>
      <c r="RMY12" s="1585"/>
      <c r="RMZ12" s="1585"/>
      <c r="RNA12" s="1585"/>
      <c r="RNB12" s="1585"/>
      <c r="RNC12" s="1585"/>
      <c r="RND12" s="1585"/>
      <c r="RNE12" s="1585"/>
      <c r="RNF12" s="1585"/>
      <c r="RNG12" s="1585"/>
      <c r="RNH12" s="1585"/>
      <c r="RNI12" s="1585"/>
      <c r="RNJ12" s="1585"/>
      <c r="RNK12" s="1585"/>
      <c r="RNL12" s="1585"/>
      <c r="RNM12" s="1585"/>
      <c r="RNN12" s="1585"/>
      <c r="RNO12" s="1585"/>
      <c r="RNP12" s="1585"/>
      <c r="RNQ12" s="1585"/>
      <c r="RNR12" s="1585"/>
      <c r="RNS12" s="1585"/>
      <c r="RNT12" s="1585"/>
      <c r="RNU12" s="1585"/>
      <c r="RNV12" s="1585"/>
      <c r="RNW12" s="1585"/>
      <c r="RNX12" s="1585"/>
      <c r="RNY12" s="1585"/>
      <c r="RNZ12" s="1585"/>
      <c r="ROA12" s="1585"/>
      <c r="ROB12" s="1585"/>
      <c r="ROC12" s="1585"/>
      <c r="ROD12" s="1585"/>
      <c r="ROE12" s="1585"/>
      <c r="ROF12" s="1585"/>
      <c r="ROG12" s="1585"/>
      <c r="ROH12" s="1585"/>
      <c r="ROI12" s="1585"/>
      <c r="ROJ12" s="1585"/>
      <c r="ROK12" s="1585"/>
      <c r="ROL12" s="1585"/>
      <c r="ROM12" s="1585"/>
      <c r="RON12" s="1585"/>
      <c r="ROO12" s="1585"/>
      <c r="ROP12" s="1585"/>
      <c r="ROQ12" s="1585"/>
      <c r="ROR12" s="1585"/>
      <c r="ROS12" s="1585"/>
      <c r="ROT12" s="1585"/>
      <c r="ROU12" s="1585"/>
      <c r="ROV12" s="1585"/>
      <c r="ROW12" s="1585"/>
      <c r="ROX12" s="1585"/>
      <c r="ROY12" s="1585"/>
      <c r="ROZ12" s="1585"/>
      <c r="RPA12" s="1585"/>
      <c r="RPB12" s="1585"/>
      <c r="RPC12" s="1585"/>
      <c r="RPD12" s="1585"/>
      <c r="RPE12" s="1585"/>
      <c r="RPF12" s="1585"/>
      <c r="RPG12" s="1585"/>
      <c r="RPH12" s="1585"/>
      <c r="RPI12" s="1585"/>
      <c r="RPJ12" s="1585"/>
      <c r="RPK12" s="1585"/>
      <c r="RPL12" s="1585"/>
      <c r="RPM12" s="1585"/>
      <c r="RPN12" s="1585"/>
      <c r="RPO12" s="1585"/>
      <c r="RPP12" s="1585"/>
      <c r="RPQ12" s="1585"/>
      <c r="RPR12" s="1585"/>
      <c r="RPS12" s="1585"/>
      <c r="RPT12" s="1585"/>
      <c r="RPU12" s="1585"/>
      <c r="RPV12" s="1585"/>
      <c r="RPW12" s="1585"/>
      <c r="RPX12" s="1585"/>
      <c r="RPY12" s="1585"/>
      <c r="RPZ12" s="1585"/>
      <c r="RQA12" s="1585"/>
      <c r="RQB12" s="1585"/>
      <c r="RQC12" s="1585"/>
      <c r="RQD12" s="1585"/>
      <c r="RQE12" s="1585"/>
      <c r="RQF12" s="1585"/>
      <c r="RQG12" s="1585"/>
      <c r="RQH12" s="1585"/>
      <c r="RQI12" s="1585"/>
      <c r="RQJ12" s="1585"/>
      <c r="RQK12" s="1585"/>
      <c r="RQL12" s="1585"/>
      <c r="RQM12" s="1585"/>
      <c r="RQN12" s="1585"/>
      <c r="RQO12" s="1585"/>
      <c r="RQP12" s="1585"/>
      <c r="RQQ12" s="1585"/>
      <c r="RQR12" s="1585"/>
      <c r="RQS12" s="1585"/>
      <c r="RQT12" s="1585"/>
      <c r="RQU12" s="1585"/>
      <c r="RQV12" s="1585"/>
      <c r="RQW12" s="1585"/>
      <c r="RQX12" s="1585"/>
      <c r="RQY12" s="1585"/>
      <c r="RQZ12" s="1585"/>
      <c r="RRA12" s="1585"/>
      <c r="RRB12" s="1585"/>
      <c r="RRC12" s="1585"/>
      <c r="RRD12" s="1585"/>
      <c r="RRE12" s="1585"/>
      <c r="RRF12" s="1585"/>
      <c r="RRG12" s="1585"/>
      <c r="RRH12" s="1585"/>
      <c r="RRI12" s="1585"/>
      <c r="RRJ12" s="1585"/>
      <c r="RRK12" s="1585"/>
      <c r="RRL12" s="1585"/>
      <c r="RRM12" s="1585"/>
      <c r="RRN12" s="1585"/>
      <c r="RRO12" s="1585"/>
      <c r="RRP12" s="1585"/>
      <c r="RRQ12" s="1585"/>
      <c r="RRR12" s="1585"/>
      <c r="RRS12" s="1585"/>
      <c r="RRT12" s="1585"/>
      <c r="RRU12" s="1585"/>
      <c r="RRV12" s="1585"/>
      <c r="RRW12" s="1585"/>
      <c r="RRX12" s="1585"/>
      <c r="RRY12" s="1585"/>
      <c r="RRZ12" s="1585"/>
      <c r="RSA12" s="1585"/>
      <c r="RSB12" s="1585"/>
      <c r="RSC12" s="1585"/>
      <c r="RSD12" s="1585"/>
      <c r="RSE12" s="1585"/>
      <c r="RSF12" s="1585"/>
      <c r="RSG12" s="1585"/>
      <c r="RSH12" s="1585"/>
      <c r="RSI12" s="1585"/>
      <c r="RSJ12" s="1585"/>
      <c r="RSK12" s="1585"/>
      <c r="RSL12" s="1585"/>
      <c r="RSM12" s="1585"/>
      <c r="RSN12" s="1585"/>
      <c r="RSO12" s="1585"/>
      <c r="RSP12" s="1585"/>
      <c r="RSQ12" s="1585"/>
      <c r="RSR12" s="1585"/>
      <c r="RSS12" s="1585"/>
      <c r="RST12" s="1585"/>
      <c r="RSU12" s="1585"/>
      <c r="RSV12" s="1585"/>
      <c r="RSW12" s="1585"/>
      <c r="RSX12" s="1585"/>
      <c r="RSY12" s="1585"/>
      <c r="RSZ12" s="1585"/>
      <c r="RTA12" s="1585"/>
      <c r="RTB12" s="1585"/>
      <c r="RTC12" s="1585"/>
      <c r="RTD12" s="1585"/>
      <c r="RTE12" s="1585"/>
      <c r="RTF12" s="1585"/>
      <c r="RTG12" s="1585"/>
      <c r="RTH12" s="1585"/>
      <c r="RTI12" s="1585"/>
      <c r="RTJ12" s="1585"/>
      <c r="RTK12" s="1585"/>
      <c r="RTL12" s="1585"/>
      <c r="RTM12" s="1585"/>
      <c r="RTN12" s="1585"/>
      <c r="RTO12" s="1585"/>
      <c r="RTP12" s="1585"/>
      <c r="RTQ12" s="1585"/>
      <c r="RTR12" s="1585"/>
      <c r="RTS12" s="1585"/>
      <c r="RTT12" s="1585"/>
      <c r="RTU12" s="1585"/>
      <c r="RTV12" s="1585"/>
      <c r="RTW12" s="1585"/>
      <c r="RTX12" s="1585"/>
      <c r="RTY12" s="1585"/>
      <c r="RTZ12" s="1585"/>
      <c r="RUA12" s="1585"/>
      <c r="RUB12" s="1585"/>
      <c r="RUC12" s="1585"/>
      <c r="RUD12" s="1585"/>
      <c r="RUE12" s="1585"/>
      <c r="RUF12" s="1585"/>
      <c r="RUG12" s="1585"/>
      <c r="RUH12" s="1585"/>
      <c r="RUI12" s="1585"/>
      <c r="RUJ12" s="1585"/>
      <c r="RUK12" s="1585"/>
      <c r="RUL12" s="1585"/>
      <c r="RUM12" s="1585"/>
      <c r="RUN12" s="1585"/>
      <c r="RUO12" s="1585"/>
      <c r="RUP12" s="1585"/>
      <c r="RUQ12" s="1585"/>
      <c r="RUR12" s="1585"/>
      <c r="RUS12" s="1585"/>
      <c r="RUT12" s="1585"/>
      <c r="RUU12" s="1585"/>
      <c r="RUV12" s="1585"/>
      <c r="RUW12" s="1585"/>
      <c r="RUX12" s="1585"/>
      <c r="RUY12" s="1585"/>
      <c r="RUZ12" s="1585"/>
      <c r="RVA12" s="1585"/>
      <c r="RVB12" s="1585"/>
      <c r="RVC12" s="1585"/>
      <c r="RVD12" s="1585"/>
      <c r="RVE12" s="1585"/>
      <c r="RVF12" s="1585"/>
      <c r="RVG12" s="1585"/>
      <c r="RVH12" s="1585"/>
      <c r="RVI12" s="1585"/>
      <c r="RVJ12" s="1585"/>
      <c r="RVK12" s="1585"/>
      <c r="RVL12" s="1585"/>
      <c r="RVM12" s="1585"/>
      <c r="RVN12" s="1585"/>
      <c r="RVO12" s="1585"/>
      <c r="RVP12" s="1585"/>
      <c r="RVQ12" s="1585"/>
      <c r="RVR12" s="1585"/>
      <c r="RVS12" s="1585"/>
      <c r="RVT12" s="1585"/>
      <c r="RVU12" s="1585"/>
      <c r="RVV12" s="1585"/>
      <c r="RVW12" s="1585"/>
      <c r="RVX12" s="1585"/>
      <c r="RVY12" s="1585"/>
      <c r="RVZ12" s="1585"/>
      <c r="RWA12" s="1585"/>
      <c r="RWB12" s="1585"/>
      <c r="RWC12" s="1585"/>
      <c r="RWD12" s="1585"/>
      <c r="RWE12" s="1585"/>
      <c r="RWF12" s="1585"/>
      <c r="RWG12" s="1585"/>
      <c r="RWH12" s="1585"/>
      <c r="RWI12" s="1585"/>
      <c r="RWJ12" s="1585"/>
      <c r="RWK12" s="1585"/>
      <c r="RWL12" s="1585"/>
      <c r="RWM12" s="1585"/>
      <c r="RWN12" s="1585"/>
      <c r="RWO12" s="1585"/>
      <c r="RWP12" s="1585"/>
      <c r="RWQ12" s="1585"/>
      <c r="RWR12" s="1585"/>
      <c r="RWS12" s="1585"/>
      <c r="RWT12" s="1585"/>
      <c r="RWU12" s="1585"/>
      <c r="RWV12" s="1585"/>
      <c r="RWW12" s="1585"/>
      <c r="RWX12" s="1585"/>
      <c r="RWY12" s="1585"/>
      <c r="RWZ12" s="1585"/>
      <c r="RXA12" s="1585"/>
      <c r="RXB12" s="1585"/>
      <c r="RXC12" s="1585"/>
      <c r="RXD12" s="1585"/>
      <c r="RXE12" s="1585"/>
      <c r="RXF12" s="1585"/>
      <c r="RXG12" s="1585"/>
      <c r="RXH12" s="1585"/>
      <c r="RXI12" s="1585"/>
      <c r="RXJ12" s="1585"/>
      <c r="RXK12" s="1585"/>
      <c r="RXL12" s="1585"/>
      <c r="RXM12" s="1585"/>
      <c r="RXN12" s="1585"/>
      <c r="RXO12" s="1585"/>
      <c r="RXP12" s="1585"/>
      <c r="RXQ12" s="1585"/>
      <c r="RXR12" s="1585"/>
      <c r="RXS12" s="1585"/>
      <c r="RXT12" s="1585"/>
      <c r="RXU12" s="1585"/>
      <c r="RXV12" s="1585"/>
      <c r="RXW12" s="1585"/>
      <c r="RXX12" s="1585"/>
      <c r="RXY12" s="1585"/>
      <c r="RXZ12" s="1585"/>
      <c r="RYA12" s="1585"/>
      <c r="RYB12" s="1585"/>
      <c r="RYC12" s="1585"/>
      <c r="RYD12" s="1585"/>
      <c r="RYE12" s="1585"/>
      <c r="RYF12" s="1585"/>
      <c r="RYG12" s="1585"/>
      <c r="RYH12" s="1585"/>
      <c r="RYI12" s="1585"/>
      <c r="RYJ12" s="1585"/>
      <c r="RYK12" s="1585"/>
      <c r="RYL12" s="1585"/>
      <c r="RYM12" s="1585"/>
      <c r="RYN12" s="1585"/>
      <c r="RYO12" s="1585"/>
      <c r="RYP12" s="1585"/>
      <c r="RYQ12" s="1585"/>
      <c r="RYR12" s="1585"/>
      <c r="RYS12" s="1585"/>
      <c r="RYT12" s="1585"/>
      <c r="RYU12" s="1585"/>
      <c r="RYV12" s="1585"/>
      <c r="RYW12" s="1585"/>
      <c r="RYX12" s="1585"/>
      <c r="RYY12" s="1585"/>
      <c r="RYZ12" s="1585"/>
      <c r="RZA12" s="1585"/>
      <c r="RZB12" s="1585"/>
      <c r="RZC12" s="1585"/>
      <c r="RZD12" s="1585"/>
      <c r="RZE12" s="1585"/>
      <c r="RZF12" s="1585"/>
      <c r="RZG12" s="1585"/>
      <c r="RZH12" s="1585"/>
      <c r="RZI12" s="1585"/>
      <c r="RZJ12" s="1585"/>
      <c r="RZK12" s="1585"/>
      <c r="RZL12" s="1585"/>
      <c r="RZM12" s="1585"/>
      <c r="RZN12" s="1585"/>
      <c r="RZO12" s="1585"/>
      <c r="RZP12" s="1585"/>
      <c r="RZQ12" s="1585"/>
      <c r="RZR12" s="1585"/>
      <c r="RZS12" s="1585"/>
      <c r="RZT12" s="1585"/>
      <c r="RZU12" s="1585"/>
      <c r="RZV12" s="1585"/>
      <c r="RZW12" s="1585"/>
      <c r="RZX12" s="1585"/>
      <c r="RZY12" s="1585"/>
      <c r="RZZ12" s="1585"/>
      <c r="SAA12" s="1585"/>
      <c r="SAB12" s="1585"/>
      <c r="SAC12" s="1585"/>
      <c r="SAD12" s="1585"/>
      <c r="SAE12" s="1585"/>
      <c r="SAF12" s="1585"/>
      <c r="SAG12" s="1585"/>
      <c r="SAH12" s="1585"/>
      <c r="SAI12" s="1585"/>
      <c r="SAJ12" s="1585"/>
      <c r="SAK12" s="1585"/>
      <c r="SAL12" s="1585"/>
      <c r="SAM12" s="1585"/>
      <c r="SAN12" s="1585"/>
      <c r="SAO12" s="1585"/>
      <c r="SAP12" s="1585"/>
      <c r="SAQ12" s="1585"/>
      <c r="SAR12" s="1585"/>
      <c r="SAS12" s="1585"/>
      <c r="SAT12" s="1585"/>
      <c r="SAU12" s="1585"/>
      <c r="SAV12" s="1585"/>
      <c r="SAW12" s="1585"/>
      <c r="SAX12" s="1585"/>
      <c r="SAY12" s="1585"/>
      <c r="SAZ12" s="1585"/>
      <c r="SBA12" s="1585"/>
      <c r="SBB12" s="1585"/>
      <c r="SBC12" s="1585"/>
      <c r="SBD12" s="1585"/>
      <c r="SBE12" s="1585"/>
      <c r="SBF12" s="1585"/>
      <c r="SBG12" s="1585"/>
      <c r="SBH12" s="1585"/>
      <c r="SBI12" s="1585"/>
      <c r="SBJ12" s="1585"/>
      <c r="SBK12" s="1585"/>
      <c r="SBL12" s="1585"/>
      <c r="SBM12" s="1585"/>
      <c r="SBN12" s="1585"/>
      <c r="SBO12" s="1585"/>
      <c r="SBP12" s="1585"/>
      <c r="SBQ12" s="1585"/>
      <c r="SBR12" s="1585"/>
      <c r="SBS12" s="1585"/>
      <c r="SBT12" s="1585"/>
      <c r="SBU12" s="1585"/>
      <c r="SBV12" s="1585"/>
      <c r="SBW12" s="1585"/>
      <c r="SBX12" s="1585"/>
      <c r="SBY12" s="1585"/>
      <c r="SBZ12" s="1585"/>
      <c r="SCA12" s="1585"/>
      <c r="SCB12" s="1585"/>
      <c r="SCC12" s="1585"/>
      <c r="SCD12" s="1585"/>
      <c r="SCE12" s="1585"/>
      <c r="SCF12" s="1585"/>
      <c r="SCG12" s="1585"/>
      <c r="SCH12" s="1585"/>
      <c r="SCI12" s="1585"/>
      <c r="SCJ12" s="1585"/>
      <c r="SCK12" s="1585"/>
      <c r="SCL12" s="1585"/>
      <c r="SCM12" s="1585"/>
      <c r="SCN12" s="1585"/>
      <c r="SCO12" s="1585"/>
      <c r="SCP12" s="1585"/>
      <c r="SCQ12" s="1585"/>
      <c r="SCR12" s="1585"/>
      <c r="SCS12" s="1585"/>
      <c r="SCT12" s="1585"/>
      <c r="SCU12" s="1585"/>
      <c r="SCV12" s="1585"/>
      <c r="SCW12" s="1585"/>
      <c r="SCX12" s="1585"/>
      <c r="SCY12" s="1585"/>
      <c r="SCZ12" s="1585"/>
      <c r="SDA12" s="1585"/>
      <c r="SDB12" s="1585"/>
      <c r="SDC12" s="1585"/>
      <c r="SDD12" s="1585"/>
      <c r="SDE12" s="1585"/>
      <c r="SDF12" s="1585"/>
      <c r="SDG12" s="1585"/>
      <c r="SDH12" s="1585"/>
      <c r="SDI12" s="1585"/>
      <c r="SDJ12" s="1585"/>
      <c r="SDK12" s="1585"/>
      <c r="SDL12" s="1585"/>
      <c r="SDM12" s="1585"/>
      <c r="SDN12" s="1585"/>
      <c r="SDO12" s="1585"/>
      <c r="SDP12" s="1585"/>
      <c r="SDQ12" s="1585"/>
      <c r="SDR12" s="1585"/>
      <c r="SDS12" s="1585"/>
      <c r="SDT12" s="1585"/>
      <c r="SDU12" s="1585"/>
      <c r="SDV12" s="1585"/>
      <c r="SDW12" s="1585"/>
      <c r="SDX12" s="1585"/>
      <c r="SDY12" s="1585"/>
      <c r="SDZ12" s="1585"/>
      <c r="SEA12" s="1585"/>
      <c r="SEB12" s="1585"/>
      <c r="SEC12" s="1585"/>
      <c r="SED12" s="1585"/>
      <c r="SEE12" s="1585"/>
      <c r="SEF12" s="1585"/>
      <c r="SEG12" s="1585"/>
      <c r="SEH12" s="1585"/>
      <c r="SEI12" s="1585"/>
      <c r="SEJ12" s="1585"/>
      <c r="SEK12" s="1585"/>
      <c r="SEL12" s="1585"/>
      <c r="SEM12" s="1585"/>
      <c r="SEN12" s="1585"/>
      <c r="SEO12" s="1585"/>
      <c r="SEP12" s="1585"/>
      <c r="SEQ12" s="1585"/>
      <c r="SER12" s="1585"/>
      <c r="SES12" s="1585"/>
      <c r="SET12" s="1585"/>
      <c r="SEU12" s="1585"/>
      <c r="SEV12" s="1585"/>
      <c r="SEW12" s="1585"/>
      <c r="SEX12" s="1585"/>
      <c r="SEY12" s="1585"/>
      <c r="SEZ12" s="1585"/>
      <c r="SFA12" s="1585"/>
      <c r="SFB12" s="1585"/>
      <c r="SFC12" s="1585"/>
      <c r="SFD12" s="1585"/>
      <c r="SFE12" s="1585"/>
      <c r="SFF12" s="1585"/>
      <c r="SFG12" s="1585"/>
      <c r="SFH12" s="1585"/>
      <c r="SFI12" s="1585"/>
      <c r="SFJ12" s="1585"/>
      <c r="SFK12" s="1585"/>
      <c r="SFL12" s="1585"/>
      <c r="SFM12" s="1585"/>
      <c r="SFN12" s="1585"/>
      <c r="SFO12" s="1585"/>
      <c r="SFP12" s="1585"/>
      <c r="SFQ12" s="1585"/>
      <c r="SFR12" s="1585"/>
      <c r="SFS12" s="1585"/>
      <c r="SFT12" s="1585"/>
      <c r="SFU12" s="1585"/>
      <c r="SFV12" s="1585"/>
      <c r="SFW12" s="1585"/>
      <c r="SFX12" s="1585"/>
      <c r="SFY12" s="1585"/>
      <c r="SFZ12" s="1585"/>
      <c r="SGA12" s="1585"/>
      <c r="SGB12" s="1585"/>
      <c r="SGC12" s="1585"/>
      <c r="SGD12" s="1585"/>
      <c r="SGE12" s="1585"/>
      <c r="SGF12" s="1585"/>
      <c r="SGG12" s="1585"/>
      <c r="SGH12" s="1585"/>
      <c r="SGI12" s="1585"/>
      <c r="SGJ12" s="1585"/>
      <c r="SGK12" s="1585"/>
      <c r="SGL12" s="1585"/>
      <c r="SGM12" s="1585"/>
      <c r="SGN12" s="1585"/>
      <c r="SGO12" s="1585"/>
      <c r="SGP12" s="1585"/>
      <c r="SGQ12" s="1585"/>
      <c r="SGR12" s="1585"/>
      <c r="SGS12" s="1585"/>
      <c r="SGT12" s="1585"/>
      <c r="SGU12" s="1585"/>
      <c r="SGV12" s="1585"/>
      <c r="SGW12" s="1585"/>
      <c r="SGX12" s="1585"/>
      <c r="SGY12" s="1585"/>
      <c r="SGZ12" s="1585"/>
      <c r="SHA12" s="1585"/>
      <c r="SHB12" s="1585"/>
      <c r="SHC12" s="1585"/>
      <c r="SHD12" s="1585"/>
      <c r="SHE12" s="1585"/>
      <c r="SHF12" s="1585"/>
      <c r="SHG12" s="1585"/>
      <c r="SHH12" s="1585"/>
      <c r="SHI12" s="1585"/>
      <c r="SHJ12" s="1585"/>
      <c r="SHK12" s="1585"/>
      <c r="SHL12" s="1585"/>
      <c r="SHM12" s="1585"/>
      <c r="SHN12" s="1585"/>
      <c r="SHO12" s="1585"/>
      <c r="SHP12" s="1585"/>
      <c r="SHQ12" s="1585"/>
      <c r="SHR12" s="1585"/>
      <c r="SHS12" s="1585"/>
      <c r="SHT12" s="1585"/>
      <c r="SHU12" s="1585"/>
      <c r="SHV12" s="1585"/>
      <c r="SHW12" s="1585"/>
      <c r="SHX12" s="1585"/>
      <c r="SHY12" s="1585"/>
      <c r="SHZ12" s="1585"/>
      <c r="SIA12" s="1585"/>
      <c r="SIB12" s="1585"/>
      <c r="SIC12" s="1585"/>
      <c r="SID12" s="1585"/>
      <c r="SIE12" s="1585"/>
      <c r="SIF12" s="1585"/>
      <c r="SIG12" s="1585"/>
      <c r="SIH12" s="1585"/>
      <c r="SII12" s="1585"/>
      <c r="SIJ12" s="1585"/>
      <c r="SIK12" s="1585"/>
      <c r="SIL12" s="1585"/>
      <c r="SIM12" s="1585"/>
      <c r="SIN12" s="1585"/>
      <c r="SIO12" s="1585"/>
      <c r="SIP12" s="1585"/>
      <c r="SIQ12" s="1585"/>
      <c r="SIR12" s="1585"/>
      <c r="SIS12" s="1585"/>
      <c r="SIT12" s="1585"/>
      <c r="SIU12" s="1585"/>
      <c r="SIV12" s="1585"/>
      <c r="SIW12" s="1585"/>
      <c r="SIX12" s="1585"/>
      <c r="SIY12" s="1585"/>
      <c r="SIZ12" s="1585"/>
      <c r="SJA12" s="1585"/>
      <c r="SJB12" s="1585"/>
      <c r="SJC12" s="1585"/>
      <c r="SJD12" s="1585"/>
      <c r="SJE12" s="1585"/>
      <c r="SJF12" s="1585"/>
      <c r="SJG12" s="1585"/>
      <c r="SJH12" s="1585"/>
      <c r="SJI12" s="1585"/>
      <c r="SJJ12" s="1585"/>
      <c r="SJK12" s="1585"/>
      <c r="SJL12" s="1585"/>
      <c r="SJM12" s="1585"/>
      <c r="SJN12" s="1585"/>
      <c r="SJO12" s="1585"/>
      <c r="SJP12" s="1585"/>
      <c r="SJQ12" s="1585"/>
      <c r="SJR12" s="1585"/>
      <c r="SJS12" s="1585"/>
      <c r="SJT12" s="1585"/>
      <c r="SJU12" s="1585"/>
      <c r="SJV12" s="1585"/>
      <c r="SJW12" s="1585"/>
      <c r="SJX12" s="1585"/>
      <c r="SJY12" s="1585"/>
      <c r="SJZ12" s="1585"/>
      <c r="SKA12" s="1585"/>
      <c r="SKB12" s="1585"/>
      <c r="SKC12" s="1585"/>
      <c r="SKD12" s="1585"/>
      <c r="SKE12" s="1585"/>
      <c r="SKF12" s="1585"/>
      <c r="SKG12" s="1585"/>
      <c r="SKH12" s="1585"/>
      <c r="SKI12" s="1585"/>
      <c r="SKJ12" s="1585"/>
      <c r="SKK12" s="1585"/>
      <c r="SKL12" s="1585"/>
      <c r="SKM12" s="1585"/>
      <c r="SKN12" s="1585"/>
      <c r="SKO12" s="1585"/>
      <c r="SKP12" s="1585"/>
      <c r="SKQ12" s="1585"/>
      <c r="SKR12" s="1585"/>
      <c r="SKS12" s="1585"/>
      <c r="SKT12" s="1585"/>
      <c r="SKU12" s="1585"/>
      <c r="SKV12" s="1585"/>
      <c r="SKW12" s="1585"/>
      <c r="SKX12" s="1585"/>
      <c r="SKY12" s="1585"/>
      <c r="SKZ12" s="1585"/>
      <c r="SLA12" s="1585"/>
      <c r="SLB12" s="1585"/>
      <c r="SLC12" s="1585"/>
      <c r="SLD12" s="1585"/>
      <c r="SLE12" s="1585"/>
      <c r="SLF12" s="1585"/>
      <c r="SLG12" s="1585"/>
      <c r="SLH12" s="1585"/>
      <c r="SLI12" s="1585"/>
      <c r="SLJ12" s="1585"/>
      <c r="SLK12" s="1585"/>
      <c r="SLL12" s="1585"/>
      <c r="SLM12" s="1585"/>
      <c r="SLN12" s="1585"/>
      <c r="SLO12" s="1585"/>
      <c r="SLP12" s="1585"/>
      <c r="SLQ12" s="1585"/>
      <c r="SLR12" s="1585"/>
      <c r="SLS12" s="1585"/>
      <c r="SLT12" s="1585"/>
      <c r="SLU12" s="1585"/>
      <c r="SLV12" s="1585"/>
      <c r="SLW12" s="1585"/>
      <c r="SLX12" s="1585"/>
      <c r="SLY12" s="1585"/>
      <c r="SLZ12" s="1585"/>
      <c r="SMA12" s="1585"/>
      <c r="SMB12" s="1585"/>
      <c r="SMC12" s="1585"/>
      <c r="SMD12" s="1585"/>
      <c r="SME12" s="1585"/>
      <c r="SMF12" s="1585"/>
      <c r="SMG12" s="1585"/>
      <c r="SMH12" s="1585"/>
      <c r="SMI12" s="1585"/>
      <c r="SMJ12" s="1585"/>
      <c r="SMK12" s="1585"/>
      <c r="SML12" s="1585"/>
      <c r="SMM12" s="1585"/>
      <c r="SMN12" s="1585"/>
      <c r="SMO12" s="1585"/>
      <c r="SMP12" s="1585"/>
      <c r="SMQ12" s="1585"/>
      <c r="SMR12" s="1585"/>
      <c r="SMS12" s="1585"/>
      <c r="SMT12" s="1585"/>
      <c r="SMU12" s="1585"/>
      <c r="SMV12" s="1585"/>
      <c r="SMW12" s="1585"/>
      <c r="SMX12" s="1585"/>
      <c r="SMY12" s="1585"/>
      <c r="SMZ12" s="1585"/>
      <c r="SNA12" s="1585"/>
      <c r="SNB12" s="1585"/>
      <c r="SNC12" s="1585"/>
      <c r="SND12" s="1585"/>
      <c r="SNE12" s="1585"/>
      <c r="SNF12" s="1585"/>
      <c r="SNG12" s="1585"/>
      <c r="SNH12" s="1585"/>
      <c r="SNI12" s="1585"/>
      <c r="SNJ12" s="1585"/>
      <c r="SNK12" s="1585"/>
      <c r="SNL12" s="1585"/>
      <c r="SNM12" s="1585"/>
      <c r="SNN12" s="1585"/>
      <c r="SNO12" s="1585"/>
      <c r="SNP12" s="1585"/>
      <c r="SNQ12" s="1585"/>
      <c r="SNR12" s="1585"/>
      <c r="SNS12" s="1585"/>
      <c r="SNT12" s="1585"/>
      <c r="SNU12" s="1585"/>
      <c r="SNV12" s="1585"/>
      <c r="SNW12" s="1585"/>
      <c r="SNX12" s="1585"/>
      <c r="SNY12" s="1585"/>
      <c r="SNZ12" s="1585"/>
      <c r="SOA12" s="1585"/>
      <c r="SOB12" s="1585"/>
      <c r="SOC12" s="1585"/>
      <c r="SOD12" s="1585"/>
      <c r="SOE12" s="1585"/>
      <c r="SOF12" s="1585"/>
      <c r="SOG12" s="1585"/>
      <c r="SOH12" s="1585"/>
      <c r="SOI12" s="1585"/>
      <c r="SOJ12" s="1585"/>
      <c r="SOK12" s="1585"/>
      <c r="SOL12" s="1585"/>
      <c r="SOM12" s="1585"/>
      <c r="SON12" s="1585"/>
      <c r="SOO12" s="1585"/>
      <c r="SOP12" s="1585"/>
      <c r="SOQ12" s="1585"/>
      <c r="SOR12" s="1585"/>
      <c r="SOS12" s="1585"/>
      <c r="SOT12" s="1585"/>
      <c r="SOU12" s="1585"/>
      <c r="SOV12" s="1585"/>
      <c r="SOW12" s="1585"/>
      <c r="SOX12" s="1585"/>
      <c r="SOY12" s="1585"/>
      <c r="SOZ12" s="1585"/>
      <c r="SPA12" s="1585"/>
      <c r="SPB12" s="1585"/>
      <c r="SPC12" s="1585"/>
      <c r="SPD12" s="1585"/>
      <c r="SPE12" s="1585"/>
      <c r="SPF12" s="1585"/>
      <c r="SPG12" s="1585"/>
      <c r="SPH12" s="1585"/>
      <c r="SPI12" s="1585"/>
      <c r="SPJ12" s="1585"/>
      <c r="SPK12" s="1585"/>
      <c r="SPL12" s="1585"/>
      <c r="SPM12" s="1585"/>
      <c r="SPN12" s="1585"/>
      <c r="SPO12" s="1585"/>
      <c r="SPP12" s="1585"/>
      <c r="SPQ12" s="1585"/>
      <c r="SPR12" s="1585"/>
      <c r="SPS12" s="1585"/>
      <c r="SPT12" s="1585"/>
      <c r="SPU12" s="1585"/>
      <c r="SPV12" s="1585"/>
      <c r="SPW12" s="1585"/>
      <c r="SPX12" s="1585"/>
      <c r="SPY12" s="1585"/>
      <c r="SPZ12" s="1585"/>
      <c r="SQA12" s="1585"/>
      <c r="SQB12" s="1585"/>
      <c r="SQC12" s="1585"/>
      <c r="SQD12" s="1585"/>
      <c r="SQE12" s="1585"/>
      <c r="SQF12" s="1585"/>
      <c r="SQG12" s="1585"/>
      <c r="SQH12" s="1585"/>
      <c r="SQI12" s="1585"/>
      <c r="SQJ12" s="1585"/>
      <c r="SQK12" s="1585"/>
      <c r="SQL12" s="1585"/>
      <c r="SQM12" s="1585"/>
      <c r="SQN12" s="1585"/>
      <c r="SQO12" s="1585"/>
      <c r="SQP12" s="1585"/>
      <c r="SQQ12" s="1585"/>
      <c r="SQR12" s="1585"/>
      <c r="SQS12" s="1585"/>
      <c r="SQT12" s="1585"/>
      <c r="SQU12" s="1585"/>
      <c r="SQV12" s="1585"/>
      <c r="SQW12" s="1585"/>
      <c r="SQX12" s="1585"/>
      <c r="SQY12" s="1585"/>
      <c r="SQZ12" s="1585"/>
      <c r="SRA12" s="1585"/>
      <c r="SRB12" s="1585"/>
      <c r="SRC12" s="1585"/>
      <c r="SRD12" s="1585"/>
      <c r="SRE12" s="1585"/>
      <c r="SRF12" s="1585"/>
      <c r="SRG12" s="1585"/>
      <c r="SRH12" s="1585"/>
      <c r="SRI12" s="1585"/>
      <c r="SRJ12" s="1585"/>
      <c r="SRK12" s="1585"/>
      <c r="SRL12" s="1585"/>
      <c r="SRM12" s="1585"/>
      <c r="SRN12" s="1585"/>
      <c r="SRO12" s="1585"/>
      <c r="SRP12" s="1585"/>
      <c r="SRQ12" s="1585"/>
      <c r="SRR12" s="1585"/>
      <c r="SRS12" s="1585"/>
      <c r="SRT12" s="1585"/>
      <c r="SRU12" s="1585"/>
      <c r="SRV12" s="1585"/>
      <c r="SRW12" s="1585"/>
      <c r="SRX12" s="1585"/>
      <c r="SRY12" s="1585"/>
      <c r="SRZ12" s="1585"/>
      <c r="SSA12" s="1585"/>
      <c r="SSB12" s="1585"/>
      <c r="SSC12" s="1585"/>
      <c r="SSD12" s="1585"/>
      <c r="SSE12" s="1585"/>
      <c r="SSF12" s="1585"/>
      <c r="SSG12" s="1585"/>
      <c r="SSH12" s="1585"/>
      <c r="SSI12" s="1585"/>
      <c r="SSJ12" s="1585"/>
      <c r="SSK12" s="1585"/>
      <c r="SSL12" s="1585"/>
      <c r="SSM12" s="1585"/>
      <c r="SSN12" s="1585"/>
      <c r="SSO12" s="1585"/>
      <c r="SSP12" s="1585"/>
      <c r="SSQ12" s="1585"/>
      <c r="SSR12" s="1585"/>
      <c r="SSS12" s="1585"/>
      <c r="SST12" s="1585"/>
      <c r="SSU12" s="1585"/>
      <c r="SSV12" s="1585"/>
      <c r="SSW12" s="1585"/>
      <c r="SSX12" s="1585"/>
      <c r="SSY12" s="1585"/>
      <c r="SSZ12" s="1585"/>
      <c r="STA12" s="1585"/>
      <c r="STB12" s="1585"/>
      <c r="STC12" s="1585"/>
      <c r="STD12" s="1585"/>
      <c r="STE12" s="1585"/>
      <c r="STF12" s="1585"/>
      <c r="STG12" s="1585"/>
      <c r="STH12" s="1585"/>
      <c r="STI12" s="1585"/>
      <c r="STJ12" s="1585"/>
      <c r="STK12" s="1585"/>
      <c r="STL12" s="1585"/>
      <c r="STM12" s="1585"/>
      <c r="STN12" s="1585"/>
      <c r="STO12" s="1585"/>
      <c r="STP12" s="1585"/>
      <c r="STQ12" s="1585"/>
      <c r="STR12" s="1585"/>
      <c r="STS12" s="1585"/>
      <c r="STT12" s="1585"/>
      <c r="STU12" s="1585"/>
      <c r="STV12" s="1585"/>
      <c r="STW12" s="1585"/>
      <c r="STX12" s="1585"/>
      <c r="STY12" s="1585"/>
      <c r="STZ12" s="1585"/>
      <c r="SUA12" s="1585"/>
      <c r="SUB12" s="1585"/>
      <c r="SUC12" s="1585"/>
      <c r="SUD12" s="1585"/>
      <c r="SUE12" s="1585"/>
      <c r="SUF12" s="1585"/>
      <c r="SUG12" s="1585"/>
      <c r="SUH12" s="1585"/>
      <c r="SUI12" s="1585"/>
      <c r="SUJ12" s="1585"/>
      <c r="SUK12" s="1585"/>
      <c r="SUL12" s="1585"/>
      <c r="SUM12" s="1585"/>
      <c r="SUN12" s="1585"/>
      <c r="SUO12" s="1585"/>
      <c r="SUP12" s="1585"/>
      <c r="SUQ12" s="1585"/>
      <c r="SUR12" s="1585"/>
      <c r="SUS12" s="1585"/>
      <c r="SUT12" s="1585"/>
      <c r="SUU12" s="1585"/>
      <c r="SUV12" s="1585"/>
      <c r="SUW12" s="1585"/>
      <c r="SUX12" s="1585"/>
      <c r="SUY12" s="1585"/>
      <c r="SUZ12" s="1585"/>
      <c r="SVA12" s="1585"/>
      <c r="SVB12" s="1585"/>
      <c r="SVC12" s="1585"/>
      <c r="SVD12" s="1585"/>
      <c r="SVE12" s="1585"/>
      <c r="SVF12" s="1585"/>
      <c r="SVG12" s="1585"/>
      <c r="SVH12" s="1585"/>
      <c r="SVI12" s="1585"/>
      <c r="SVJ12" s="1585"/>
      <c r="SVK12" s="1585"/>
      <c r="SVL12" s="1585"/>
      <c r="SVM12" s="1585"/>
      <c r="SVN12" s="1585"/>
      <c r="SVO12" s="1585"/>
      <c r="SVP12" s="1585"/>
      <c r="SVQ12" s="1585"/>
      <c r="SVR12" s="1585"/>
      <c r="SVS12" s="1585"/>
      <c r="SVT12" s="1585"/>
      <c r="SVU12" s="1585"/>
      <c r="SVV12" s="1585"/>
      <c r="SVW12" s="1585"/>
      <c r="SVX12" s="1585"/>
      <c r="SVY12" s="1585"/>
      <c r="SVZ12" s="1585"/>
      <c r="SWA12" s="1585"/>
      <c r="SWB12" s="1585"/>
      <c r="SWC12" s="1585"/>
      <c r="SWD12" s="1585"/>
      <c r="SWE12" s="1585"/>
      <c r="SWF12" s="1585"/>
      <c r="SWG12" s="1585"/>
      <c r="SWH12" s="1585"/>
      <c r="SWI12" s="1585"/>
      <c r="SWJ12" s="1585"/>
      <c r="SWK12" s="1585"/>
      <c r="SWL12" s="1585"/>
      <c r="SWM12" s="1585"/>
      <c r="SWN12" s="1585"/>
      <c r="SWO12" s="1585"/>
      <c r="SWP12" s="1585"/>
      <c r="SWQ12" s="1585"/>
      <c r="SWR12" s="1585"/>
      <c r="SWS12" s="1585"/>
      <c r="SWT12" s="1585"/>
      <c r="SWU12" s="1585"/>
      <c r="SWV12" s="1585"/>
      <c r="SWW12" s="1585"/>
      <c r="SWX12" s="1585"/>
      <c r="SWY12" s="1585"/>
      <c r="SWZ12" s="1585"/>
      <c r="SXA12" s="1585"/>
      <c r="SXB12" s="1585"/>
      <c r="SXC12" s="1585"/>
      <c r="SXD12" s="1585"/>
      <c r="SXE12" s="1585"/>
      <c r="SXF12" s="1585"/>
      <c r="SXG12" s="1585"/>
      <c r="SXH12" s="1585"/>
      <c r="SXI12" s="1585"/>
      <c r="SXJ12" s="1585"/>
      <c r="SXK12" s="1585"/>
      <c r="SXL12" s="1585"/>
      <c r="SXM12" s="1585"/>
      <c r="SXN12" s="1585"/>
      <c r="SXO12" s="1585"/>
      <c r="SXP12" s="1585"/>
      <c r="SXQ12" s="1585"/>
      <c r="SXR12" s="1585"/>
      <c r="SXS12" s="1585"/>
      <c r="SXT12" s="1585"/>
      <c r="SXU12" s="1585"/>
      <c r="SXV12" s="1585"/>
      <c r="SXW12" s="1585"/>
      <c r="SXX12" s="1585"/>
      <c r="SXY12" s="1585"/>
      <c r="SXZ12" s="1585"/>
      <c r="SYA12" s="1585"/>
      <c r="SYB12" s="1585"/>
      <c r="SYC12" s="1585"/>
      <c r="SYD12" s="1585"/>
      <c r="SYE12" s="1585"/>
      <c r="SYF12" s="1585"/>
      <c r="SYG12" s="1585"/>
      <c r="SYH12" s="1585"/>
      <c r="SYI12" s="1585"/>
      <c r="SYJ12" s="1585"/>
      <c r="SYK12" s="1585"/>
      <c r="SYL12" s="1585"/>
      <c r="SYM12" s="1585"/>
      <c r="SYN12" s="1585"/>
      <c r="SYO12" s="1585"/>
      <c r="SYP12" s="1585"/>
      <c r="SYQ12" s="1585"/>
      <c r="SYR12" s="1585"/>
      <c r="SYS12" s="1585"/>
      <c r="SYT12" s="1585"/>
      <c r="SYU12" s="1585"/>
      <c r="SYV12" s="1585"/>
      <c r="SYW12" s="1585"/>
      <c r="SYX12" s="1585"/>
      <c r="SYY12" s="1585"/>
      <c r="SYZ12" s="1585"/>
      <c r="SZA12" s="1585"/>
      <c r="SZB12" s="1585"/>
      <c r="SZC12" s="1585"/>
      <c r="SZD12" s="1585"/>
      <c r="SZE12" s="1585"/>
      <c r="SZF12" s="1585"/>
      <c r="SZG12" s="1585"/>
      <c r="SZH12" s="1585"/>
      <c r="SZI12" s="1585"/>
      <c r="SZJ12" s="1585"/>
      <c r="SZK12" s="1585"/>
      <c r="SZL12" s="1585"/>
      <c r="SZM12" s="1585"/>
      <c r="SZN12" s="1585"/>
      <c r="SZO12" s="1585"/>
      <c r="SZP12" s="1585"/>
      <c r="SZQ12" s="1585"/>
      <c r="SZR12" s="1585"/>
      <c r="SZS12" s="1585"/>
      <c r="SZT12" s="1585"/>
      <c r="SZU12" s="1585"/>
      <c r="SZV12" s="1585"/>
      <c r="SZW12" s="1585"/>
      <c r="SZX12" s="1585"/>
      <c r="SZY12" s="1585"/>
      <c r="SZZ12" s="1585"/>
      <c r="TAA12" s="1585"/>
      <c r="TAB12" s="1585"/>
      <c r="TAC12" s="1585"/>
      <c r="TAD12" s="1585"/>
      <c r="TAE12" s="1585"/>
      <c r="TAF12" s="1585"/>
      <c r="TAG12" s="1585"/>
      <c r="TAH12" s="1585"/>
      <c r="TAI12" s="1585"/>
      <c r="TAJ12" s="1585"/>
      <c r="TAK12" s="1585"/>
      <c r="TAL12" s="1585"/>
      <c r="TAM12" s="1585"/>
      <c r="TAN12" s="1585"/>
      <c r="TAO12" s="1585"/>
      <c r="TAP12" s="1585"/>
      <c r="TAQ12" s="1585"/>
      <c r="TAR12" s="1585"/>
      <c r="TAS12" s="1585"/>
      <c r="TAT12" s="1585"/>
      <c r="TAU12" s="1585"/>
      <c r="TAV12" s="1585"/>
      <c r="TAW12" s="1585"/>
      <c r="TAX12" s="1585"/>
      <c r="TAY12" s="1585"/>
      <c r="TAZ12" s="1585"/>
      <c r="TBA12" s="1585"/>
      <c r="TBB12" s="1585"/>
      <c r="TBC12" s="1585"/>
      <c r="TBD12" s="1585"/>
      <c r="TBE12" s="1585"/>
      <c r="TBF12" s="1585"/>
      <c r="TBG12" s="1585"/>
      <c r="TBH12" s="1585"/>
      <c r="TBI12" s="1585"/>
      <c r="TBJ12" s="1585"/>
      <c r="TBK12" s="1585"/>
      <c r="TBL12" s="1585"/>
      <c r="TBM12" s="1585"/>
      <c r="TBN12" s="1585"/>
      <c r="TBO12" s="1585"/>
      <c r="TBP12" s="1585"/>
      <c r="TBQ12" s="1585"/>
      <c r="TBR12" s="1585"/>
      <c r="TBS12" s="1585"/>
      <c r="TBT12" s="1585"/>
      <c r="TBU12" s="1585"/>
      <c r="TBV12" s="1585"/>
      <c r="TBW12" s="1585"/>
      <c r="TBX12" s="1585"/>
      <c r="TBY12" s="1585"/>
      <c r="TBZ12" s="1585"/>
      <c r="TCA12" s="1585"/>
      <c r="TCB12" s="1585"/>
      <c r="TCC12" s="1585"/>
      <c r="TCD12" s="1585"/>
      <c r="TCE12" s="1585"/>
      <c r="TCF12" s="1585"/>
      <c r="TCG12" s="1585"/>
      <c r="TCH12" s="1585"/>
      <c r="TCI12" s="1585"/>
      <c r="TCJ12" s="1585"/>
      <c r="TCK12" s="1585"/>
      <c r="TCL12" s="1585"/>
      <c r="TCM12" s="1585"/>
      <c r="TCN12" s="1585"/>
      <c r="TCO12" s="1585"/>
      <c r="TCP12" s="1585"/>
      <c r="TCQ12" s="1585"/>
      <c r="TCR12" s="1585"/>
      <c r="TCS12" s="1585"/>
      <c r="TCT12" s="1585"/>
      <c r="TCU12" s="1585"/>
      <c r="TCV12" s="1585"/>
      <c r="TCW12" s="1585"/>
      <c r="TCX12" s="1585"/>
      <c r="TCY12" s="1585"/>
      <c r="TCZ12" s="1585"/>
      <c r="TDA12" s="1585"/>
      <c r="TDB12" s="1585"/>
      <c r="TDC12" s="1585"/>
      <c r="TDD12" s="1585"/>
      <c r="TDE12" s="1585"/>
      <c r="TDF12" s="1585"/>
      <c r="TDG12" s="1585"/>
      <c r="TDH12" s="1585"/>
      <c r="TDI12" s="1585"/>
      <c r="TDJ12" s="1585"/>
      <c r="TDK12" s="1585"/>
      <c r="TDL12" s="1585"/>
      <c r="TDM12" s="1585"/>
      <c r="TDN12" s="1585"/>
      <c r="TDO12" s="1585"/>
      <c r="TDP12" s="1585"/>
      <c r="TDQ12" s="1585"/>
      <c r="TDR12" s="1585"/>
      <c r="TDS12" s="1585"/>
      <c r="TDT12" s="1585"/>
      <c r="TDU12" s="1585"/>
      <c r="TDV12" s="1585"/>
      <c r="TDW12" s="1585"/>
      <c r="TDX12" s="1585"/>
      <c r="TDY12" s="1585"/>
      <c r="TDZ12" s="1585"/>
      <c r="TEA12" s="1585"/>
      <c r="TEB12" s="1585"/>
      <c r="TEC12" s="1585"/>
      <c r="TED12" s="1585"/>
      <c r="TEE12" s="1585"/>
      <c r="TEF12" s="1585"/>
      <c r="TEG12" s="1585"/>
      <c r="TEH12" s="1585"/>
      <c r="TEI12" s="1585"/>
      <c r="TEJ12" s="1585"/>
      <c r="TEK12" s="1585"/>
      <c r="TEL12" s="1585"/>
      <c r="TEM12" s="1585"/>
      <c r="TEN12" s="1585"/>
      <c r="TEO12" s="1585"/>
      <c r="TEP12" s="1585"/>
      <c r="TEQ12" s="1585"/>
      <c r="TER12" s="1585"/>
      <c r="TES12" s="1585"/>
      <c r="TET12" s="1585"/>
      <c r="TEU12" s="1585"/>
      <c r="TEV12" s="1585"/>
      <c r="TEW12" s="1585"/>
      <c r="TEX12" s="1585"/>
      <c r="TEY12" s="1585"/>
      <c r="TEZ12" s="1585"/>
      <c r="TFA12" s="1585"/>
      <c r="TFB12" s="1585"/>
      <c r="TFC12" s="1585"/>
      <c r="TFD12" s="1585"/>
      <c r="TFE12" s="1585"/>
      <c r="TFF12" s="1585"/>
      <c r="TFG12" s="1585"/>
      <c r="TFH12" s="1585"/>
      <c r="TFI12" s="1585"/>
      <c r="TFJ12" s="1585"/>
      <c r="TFK12" s="1585"/>
      <c r="TFL12" s="1585"/>
      <c r="TFM12" s="1585"/>
      <c r="TFN12" s="1585"/>
      <c r="TFO12" s="1585"/>
      <c r="TFP12" s="1585"/>
      <c r="TFQ12" s="1585"/>
      <c r="TFR12" s="1585"/>
      <c r="TFS12" s="1585"/>
      <c r="TFT12" s="1585"/>
      <c r="TFU12" s="1585"/>
      <c r="TFV12" s="1585"/>
      <c r="TFW12" s="1585"/>
      <c r="TFX12" s="1585"/>
      <c r="TFY12" s="1585"/>
      <c r="TFZ12" s="1585"/>
      <c r="TGA12" s="1585"/>
      <c r="TGB12" s="1585"/>
      <c r="TGC12" s="1585"/>
      <c r="TGD12" s="1585"/>
      <c r="TGE12" s="1585"/>
      <c r="TGF12" s="1585"/>
      <c r="TGG12" s="1585"/>
      <c r="TGH12" s="1585"/>
      <c r="TGI12" s="1585"/>
      <c r="TGJ12" s="1585"/>
      <c r="TGK12" s="1585"/>
      <c r="TGL12" s="1585"/>
      <c r="TGM12" s="1585"/>
      <c r="TGN12" s="1585"/>
      <c r="TGO12" s="1585"/>
      <c r="TGP12" s="1585"/>
      <c r="TGQ12" s="1585"/>
      <c r="TGR12" s="1585"/>
      <c r="TGS12" s="1585"/>
      <c r="TGT12" s="1585"/>
      <c r="TGU12" s="1585"/>
      <c r="TGV12" s="1585"/>
      <c r="TGW12" s="1585"/>
      <c r="TGX12" s="1585"/>
      <c r="TGY12" s="1585"/>
      <c r="TGZ12" s="1585"/>
      <c r="THA12" s="1585"/>
      <c r="THB12" s="1585"/>
      <c r="THC12" s="1585"/>
      <c r="THD12" s="1585"/>
      <c r="THE12" s="1585"/>
      <c r="THF12" s="1585"/>
      <c r="THG12" s="1585"/>
      <c r="THH12" s="1585"/>
      <c r="THI12" s="1585"/>
      <c r="THJ12" s="1585"/>
      <c r="THK12" s="1585"/>
      <c r="THL12" s="1585"/>
      <c r="THM12" s="1585"/>
      <c r="THN12" s="1585"/>
      <c r="THO12" s="1585"/>
      <c r="THP12" s="1585"/>
      <c r="THQ12" s="1585"/>
      <c r="THR12" s="1585"/>
      <c r="THS12" s="1585"/>
      <c r="THT12" s="1585"/>
      <c r="THU12" s="1585"/>
      <c r="THV12" s="1585"/>
      <c r="THW12" s="1585"/>
      <c r="THX12" s="1585"/>
      <c r="THY12" s="1585"/>
      <c r="THZ12" s="1585"/>
      <c r="TIA12" s="1585"/>
      <c r="TIB12" s="1585"/>
      <c r="TIC12" s="1585"/>
      <c r="TID12" s="1585"/>
      <c r="TIE12" s="1585"/>
      <c r="TIF12" s="1585"/>
      <c r="TIG12" s="1585"/>
      <c r="TIH12" s="1585"/>
      <c r="TII12" s="1585"/>
      <c r="TIJ12" s="1585"/>
      <c r="TIK12" s="1585"/>
      <c r="TIL12" s="1585"/>
      <c r="TIM12" s="1585"/>
      <c r="TIN12" s="1585"/>
      <c r="TIO12" s="1585"/>
      <c r="TIP12" s="1585"/>
      <c r="TIQ12" s="1585"/>
      <c r="TIR12" s="1585"/>
      <c r="TIS12" s="1585"/>
      <c r="TIT12" s="1585"/>
      <c r="TIU12" s="1585"/>
      <c r="TIV12" s="1585"/>
      <c r="TIW12" s="1585"/>
      <c r="TIX12" s="1585"/>
      <c r="TIY12" s="1585"/>
      <c r="TIZ12" s="1585"/>
      <c r="TJA12" s="1585"/>
      <c r="TJB12" s="1585"/>
      <c r="TJC12" s="1585"/>
      <c r="TJD12" s="1585"/>
      <c r="TJE12" s="1585"/>
      <c r="TJF12" s="1585"/>
      <c r="TJG12" s="1585"/>
      <c r="TJH12" s="1585"/>
      <c r="TJI12" s="1585"/>
      <c r="TJJ12" s="1585"/>
      <c r="TJK12" s="1585"/>
      <c r="TJL12" s="1585"/>
      <c r="TJM12" s="1585"/>
      <c r="TJN12" s="1585"/>
      <c r="TJO12" s="1585"/>
      <c r="TJP12" s="1585"/>
      <c r="TJQ12" s="1585"/>
      <c r="TJR12" s="1585"/>
      <c r="TJS12" s="1585"/>
      <c r="TJT12" s="1585"/>
      <c r="TJU12" s="1585"/>
      <c r="TJV12" s="1585"/>
      <c r="TJW12" s="1585"/>
      <c r="TJX12" s="1585"/>
      <c r="TJY12" s="1585"/>
      <c r="TJZ12" s="1585"/>
      <c r="TKA12" s="1585"/>
      <c r="TKB12" s="1585"/>
      <c r="TKC12" s="1585"/>
      <c r="TKD12" s="1585"/>
      <c r="TKE12" s="1585"/>
      <c r="TKF12" s="1585"/>
      <c r="TKG12" s="1585"/>
      <c r="TKH12" s="1585"/>
      <c r="TKI12" s="1585"/>
      <c r="TKJ12" s="1585"/>
      <c r="TKK12" s="1585"/>
      <c r="TKL12" s="1585"/>
      <c r="TKM12" s="1585"/>
      <c r="TKN12" s="1585"/>
      <c r="TKO12" s="1585"/>
      <c r="TKP12" s="1585"/>
      <c r="TKQ12" s="1585"/>
      <c r="TKR12" s="1585"/>
      <c r="TKS12" s="1585"/>
      <c r="TKT12" s="1585"/>
      <c r="TKU12" s="1585"/>
      <c r="TKV12" s="1585"/>
      <c r="TKW12" s="1585"/>
      <c r="TKX12" s="1585"/>
      <c r="TKY12" s="1585"/>
      <c r="TKZ12" s="1585"/>
      <c r="TLA12" s="1585"/>
      <c r="TLB12" s="1585"/>
      <c r="TLC12" s="1585"/>
      <c r="TLD12" s="1585"/>
      <c r="TLE12" s="1585"/>
      <c r="TLF12" s="1585"/>
      <c r="TLG12" s="1585"/>
      <c r="TLH12" s="1585"/>
      <c r="TLI12" s="1585"/>
      <c r="TLJ12" s="1585"/>
      <c r="TLK12" s="1585"/>
      <c r="TLL12" s="1585"/>
      <c r="TLM12" s="1585"/>
      <c r="TLN12" s="1585"/>
      <c r="TLO12" s="1585"/>
      <c r="TLP12" s="1585"/>
      <c r="TLQ12" s="1585"/>
      <c r="TLR12" s="1585"/>
      <c r="TLS12" s="1585"/>
      <c r="TLT12" s="1585"/>
      <c r="TLU12" s="1585"/>
      <c r="TLV12" s="1585"/>
      <c r="TLW12" s="1585"/>
      <c r="TLX12" s="1585"/>
      <c r="TLY12" s="1585"/>
      <c r="TLZ12" s="1585"/>
      <c r="TMA12" s="1585"/>
      <c r="TMB12" s="1585"/>
      <c r="TMC12" s="1585"/>
      <c r="TMD12" s="1585"/>
      <c r="TME12" s="1585"/>
      <c r="TMF12" s="1585"/>
      <c r="TMG12" s="1585"/>
      <c r="TMH12" s="1585"/>
      <c r="TMI12" s="1585"/>
      <c r="TMJ12" s="1585"/>
      <c r="TMK12" s="1585"/>
      <c r="TML12" s="1585"/>
      <c r="TMM12" s="1585"/>
      <c r="TMN12" s="1585"/>
      <c r="TMO12" s="1585"/>
      <c r="TMP12" s="1585"/>
      <c r="TMQ12" s="1585"/>
      <c r="TMR12" s="1585"/>
      <c r="TMS12" s="1585"/>
      <c r="TMT12" s="1585"/>
      <c r="TMU12" s="1585"/>
      <c r="TMV12" s="1585"/>
      <c r="TMW12" s="1585"/>
      <c r="TMX12" s="1585"/>
      <c r="TMY12" s="1585"/>
      <c r="TMZ12" s="1585"/>
      <c r="TNA12" s="1585"/>
      <c r="TNB12" s="1585"/>
      <c r="TNC12" s="1585"/>
      <c r="TND12" s="1585"/>
      <c r="TNE12" s="1585"/>
      <c r="TNF12" s="1585"/>
      <c r="TNG12" s="1585"/>
      <c r="TNH12" s="1585"/>
      <c r="TNI12" s="1585"/>
      <c r="TNJ12" s="1585"/>
      <c r="TNK12" s="1585"/>
      <c r="TNL12" s="1585"/>
      <c r="TNM12" s="1585"/>
      <c r="TNN12" s="1585"/>
      <c r="TNO12" s="1585"/>
      <c r="TNP12" s="1585"/>
      <c r="TNQ12" s="1585"/>
      <c r="TNR12" s="1585"/>
      <c r="TNS12" s="1585"/>
      <c r="TNT12" s="1585"/>
      <c r="TNU12" s="1585"/>
      <c r="TNV12" s="1585"/>
      <c r="TNW12" s="1585"/>
      <c r="TNX12" s="1585"/>
      <c r="TNY12" s="1585"/>
      <c r="TNZ12" s="1585"/>
      <c r="TOA12" s="1585"/>
      <c r="TOB12" s="1585"/>
      <c r="TOC12" s="1585"/>
      <c r="TOD12" s="1585"/>
      <c r="TOE12" s="1585"/>
      <c r="TOF12" s="1585"/>
      <c r="TOG12" s="1585"/>
      <c r="TOH12" s="1585"/>
      <c r="TOI12" s="1585"/>
      <c r="TOJ12" s="1585"/>
      <c r="TOK12" s="1585"/>
      <c r="TOL12" s="1585"/>
      <c r="TOM12" s="1585"/>
      <c r="TON12" s="1585"/>
      <c r="TOO12" s="1585"/>
      <c r="TOP12" s="1585"/>
      <c r="TOQ12" s="1585"/>
      <c r="TOR12" s="1585"/>
      <c r="TOS12" s="1585"/>
      <c r="TOT12" s="1585"/>
      <c r="TOU12" s="1585"/>
      <c r="TOV12" s="1585"/>
      <c r="TOW12" s="1585"/>
      <c r="TOX12" s="1585"/>
      <c r="TOY12" s="1585"/>
      <c r="TOZ12" s="1585"/>
      <c r="TPA12" s="1585"/>
      <c r="TPB12" s="1585"/>
      <c r="TPC12" s="1585"/>
      <c r="TPD12" s="1585"/>
      <c r="TPE12" s="1585"/>
      <c r="TPF12" s="1585"/>
      <c r="TPG12" s="1585"/>
      <c r="TPH12" s="1585"/>
      <c r="TPI12" s="1585"/>
      <c r="TPJ12" s="1585"/>
      <c r="TPK12" s="1585"/>
      <c r="TPL12" s="1585"/>
      <c r="TPM12" s="1585"/>
      <c r="TPN12" s="1585"/>
      <c r="TPO12" s="1585"/>
      <c r="TPP12" s="1585"/>
      <c r="TPQ12" s="1585"/>
      <c r="TPR12" s="1585"/>
      <c r="TPS12" s="1585"/>
      <c r="TPT12" s="1585"/>
      <c r="TPU12" s="1585"/>
      <c r="TPV12" s="1585"/>
      <c r="TPW12" s="1585"/>
      <c r="TPX12" s="1585"/>
      <c r="TPY12" s="1585"/>
      <c r="TPZ12" s="1585"/>
      <c r="TQA12" s="1585"/>
      <c r="TQB12" s="1585"/>
      <c r="TQC12" s="1585"/>
      <c r="TQD12" s="1585"/>
      <c r="TQE12" s="1585"/>
      <c r="TQF12" s="1585"/>
      <c r="TQG12" s="1585"/>
      <c r="TQH12" s="1585"/>
      <c r="TQI12" s="1585"/>
      <c r="TQJ12" s="1585"/>
      <c r="TQK12" s="1585"/>
      <c r="TQL12" s="1585"/>
      <c r="TQM12" s="1585"/>
      <c r="TQN12" s="1585"/>
      <c r="TQO12" s="1585"/>
      <c r="TQP12" s="1585"/>
      <c r="TQQ12" s="1585"/>
      <c r="TQR12" s="1585"/>
      <c r="TQS12" s="1585"/>
      <c r="TQT12" s="1585"/>
      <c r="TQU12" s="1585"/>
      <c r="TQV12" s="1585"/>
      <c r="TQW12" s="1585"/>
      <c r="TQX12" s="1585"/>
      <c r="TQY12" s="1585"/>
      <c r="TQZ12" s="1585"/>
      <c r="TRA12" s="1585"/>
      <c r="TRB12" s="1585"/>
      <c r="TRC12" s="1585"/>
      <c r="TRD12" s="1585"/>
      <c r="TRE12" s="1585"/>
      <c r="TRF12" s="1585"/>
      <c r="TRG12" s="1585"/>
      <c r="TRH12" s="1585"/>
      <c r="TRI12" s="1585"/>
      <c r="TRJ12" s="1585"/>
      <c r="TRK12" s="1585"/>
      <c r="TRL12" s="1585"/>
      <c r="TRM12" s="1585"/>
      <c r="TRN12" s="1585"/>
      <c r="TRO12" s="1585"/>
      <c r="TRP12" s="1585"/>
      <c r="TRQ12" s="1585"/>
      <c r="TRR12" s="1585"/>
      <c r="TRS12" s="1585"/>
      <c r="TRT12" s="1585"/>
      <c r="TRU12" s="1585"/>
      <c r="TRV12" s="1585"/>
      <c r="TRW12" s="1585"/>
      <c r="TRX12" s="1585"/>
      <c r="TRY12" s="1585"/>
      <c r="TRZ12" s="1585"/>
      <c r="TSA12" s="1585"/>
      <c r="TSB12" s="1585"/>
      <c r="TSC12" s="1585"/>
      <c r="TSD12" s="1585"/>
      <c r="TSE12" s="1585"/>
      <c r="TSF12" s="1585"/>
      <c r="TSG12" s="1585"/>
      <c r="TSH12" s="1585"/>
      <c r="TSI12" s="1585"/>
      <c r="TSJ12" s="1585"/>
      <c r="TSK12" s="1585"/>
      <c r="TSL12" s="1585"/>
      <c r="TSM12" s="1585"/>
      <c r="TSN12" s="1585"/>
      <c r="TSO12" s="1585"/>
      <c r="TSP12" s="1585"/>
      <c r="TSQ12" s="1585"/>
      <c r="TSR12" s="1585"/>
      <c r="TSS12" s="1585"/>
      <c r="TST12" s="1585"/>
      <c r="TSU12" s="1585"/>
      <c r="TSV12" s="1585"/>
      <c r="TSW12" s="1585"/>
      <c r="TSX12" s="1585"/>
      <c r="TSY12" s="1585"/>
      <c r="TSZ12" s="1585"/>
      <c r="TTA12" s="1585"/>
      <c r="TTB12" s="1585"/>
      <c r="TTC12" s="1585"/>
      <c r="TTD12" s="1585"/>
      <c r="TTE12" s="1585"/>
      <c r="TTF12" s="1585"/>
      <c r="TTG12" s="1585"/>
      <c r="TTH12" s="1585"/>
      <c r="TTI12" s="1585"/>
      <c r="TTJ12" s="1585"/>
      <c r="TTK12" s="1585"/>
      <c r="TTL12" s="1585"/>
      <c r="TTM12" s="1585"/>
      <c r="TTN12" s="1585"/>
      <c r="TTO12" s="1585"/>
      <c r="TTP12" s="1585"/>
      <c r="TTQ12" s="1585"/>
      <c r="TTR12" s="1585"/>
      <c r="TTS12" s="1585"/>
      <c r="TTT12" s="1585"/>
      <c r="TTU12" s="1585"/>
      <c r="TTV12" s="1585"/>
      <c r="TTW12" s="1585"/>
      <c r="TTX12" s="1585"/>
      <c r="TTY12" s="1585"/>
      <c r="TTZ12" s="1585"/>
      <c r="TUA12" s="1585"/>
      <c r="TUB12" s="1585"/>
      <c r="TUC12" s="1585"/>
      <c r="TUD12" s="1585"/>
      <c r="TUE12" s="1585"/>
      <c r="TUF12" s="1585"/>
      <c r="TUG12" s="1585"/>
      <c r="TUH12" s="1585"/>
      <c r="TUI12" s="1585"/>
      <c r="TUJ12" s="1585"/>
      <c r="TUK12" s="1585"/>
      <c r="TUL12" s="1585"/>
      <c r="TUM12" s="1585"/>
      <c r="TUN12" s="1585"/>
      <c r="TUO12" s="1585"/>
      <c r="TUP12" s="1585"/>
      <c r="TUQ12" s="1585"/>
      <c r="TUR12" s="1585"/>
      <c r="TUS12" s="1585"/>
      <c r="TUT12" s="1585"/>
      <c r="TUU12" s="1585"/>
      <c r="TUV12" s="1585"/>
      <c r="TUW12" s="1585"/>
      <c r="TUX12" s="1585"/>
      <c r="TUY12" s="1585"/>
      <c r="TUZ12" s="1585"/>
      <c r="TVA12" s="1585"/>
      <c r="TVB12" s="1585"/>
      <c r="TVC12" s="1585"/>
      <c r="TVD12" s="1585"/>
      <c r="TVE12" s="1585"/>
      <c r="TVF12" s="1585"/>
      <c r="TVG12" s="1585"/>
      <c r="TVH12" s="1585"/>
      <c r="TVI12" s="1585"/>
      <c r="TVJ12" s="1585"/>
      <c r="TVK12" s="1585"/>
      <c r="TVL12" s="1585"/>
      <c r="TVM12" s="1585"/>
      <c r="TVN12" s="1585"/>
      <c r="TVO12" s="1585"/>
      <c r="TVP12" s="1585"/>
      <c r="TVQ12" s="1585"/>
      <c r="TVR12" s="1585"/>
      <c r="TVS12" s="1585"/>
      <c r="TVT12" s="1585"/>
      <c r="TVU12" s="1585"/>
      <c r="TVV12" s="1585"/>
      <c r="TVW12" s="1585"/>
      <c r="TVX12" s="1585"/>
      <c r="TVY12" s="1585"/>
      <c r="TVZ12" s="1585"/>
      <c r="TWA12" s="1585"/>
      <c r="TWB12" s="1585"/>
      <c r="TWC12" s="1585"/>
      <c r="TWD12" s="1585"/>
      <c r="TWE12" s="1585"/>
      <c r="TWF12" s="1585"/>
      <c r="TWG12" s="1585"/>
      <c r="TWH12" s="1585"/>
      <c r="TWI12" s="1585"/>
      <c r="TWJ12" s="1585"/>
      <c r="TWK12" s="1585"/>
      <c r="TWL12" s="1585"/>
      <c r="TWM12" s="1585"/>
      <c r="TWN12" s="1585"/>
      <c r="TWO12" s="1585"/>
      <c r="TWP12" s="1585"/>
      <c r="TWQ12" s="1585"/>
      <c r="TWR12" s="1585"/>
      <c r="TWS12" s="1585"/>
      <c r="TWT12" s="1585"/>
      <c r="TWU12" s="1585"/>
      <c r="TWV12" s="1585"/>
      <c r="TWW12" s="1585"/>
      <c r="TWX12" s="1585"/>
      <c r="TWY12" s="1585"/>
      <c r="TWZ12" s="1585"/>
      <c r="TXA12" s="1585"/>
      <c r="TXB12" s="1585"/>
      <c r="TXC12" s="1585"/>
      <c r="TXD12" s="1585"/>
      <c r="TXE12" s="1585"/>
      <c r="TXF12" s="1585"/>
      <c r="TXG12" s="1585"/>
      <c r="TXH12" s="1585"/>
      <c r="TXI12" s="1585"/>
      <c r="TXJ12" s="1585"/>
      <c r="TXK12" s="1585"/>
      <c r="TXL12" s="1585"/>
      <c r="TXM12" s="1585"/>
      <c r="TXN12" s="1585"/>
      <c r="TXO12" s="1585"/>
      <c r="TXP12" s="1585"/>
      <c r="TXQ12" s="1585"/>
      <c r="TXR12" s="1585"/>
      <c r="TXS12" s="1585"/>
      <c r="TXT12" s="1585"/>
      <c r="TXU12" s="1585"/>
      <c r="TXV12" s="1585"/>
      <c r="TXW12" s="1585"/>
      <c r="TXX12" s="1585"/>
      <c r="TXY12" s="1585"/>
      <c r="TXZ12" s="1585"/>
      <c r="TYA12" s="1585"/>
      <c r="TYB12" s="1585"/>
      <c r="TYC12" s="1585"/>
      <c r="TYD12" s="1585"/>
      <c r="TYE12" s="1585"/>
      <c r="TYF12" s="1585"/>
      <c r="TYG12" s="1585"/>
      <c r="TYH12" s="1585"/>
      <c r="TYI12" s="1585"/>
      <c r="TYJ12" s="1585"/>
      <c r="TYK12" s="1585"/>
      <c r="TYL12" s="1585"/>
      <c r="TYM12" s="1585"/>
      <c r="TYN12" s="1585"/>
      <c r="TYO12" s="1585"/>
      <c r="TYP12" s="1585"/>
      <c r="TYQ12" s="1585"/>
      <c r="TYR12" s="1585"/>
      <c r="TYS12" s="1585"/>
      <c r="TYT12" s="1585"/>
      <c r="TYU12" s="1585"/>
      <c r="TYV12" s="1585"/>
      <c r="TYW12" s="1585"/>
      <c r="TYX12" s="1585"/>
      <c r="TYY12" s="1585"/>
      <c r="TYZ12" s="1585"/>
      <c r="TZA12" s="1585"/>
      <c r="TZB12" s="1585"/>
      <c r="TZC12" s="1585"/>
      <c r="TZD12" s="1585"/>
      <c r="TZE12" s="1585"/>
      <c r="TZF12" s="1585"/>
      <c r="TZG12" s="1585"/>
      <c r="TZH12" s="1585"/>
      <c r="TZI12" s="1585"/>
      <c r="TZJ12" s="1585"/>
      <c r="TZK12" s="1585"/>
      <c r="TZL12" s="1585"/>
      <c r="TZM12" s="1585"/>
      <c r="TZN12" s="1585"/>
      <c r="TZO12" s="1585"/>
      <c r="TZP12" s="1585"/>
      <c r="TZQ12" s="1585"/>
      <c r="TZR12" s="1585"/>
      <c r="TZS12" s="1585"/>
      <c r="TZT12" s="1585"/>
      <c r="TZU12" s="1585"/>
      <c r="TZV12" s="1585"/>
      <c r="TZW12" s="1585"/>
      <c r="TZX12" s="1585"/>
      <c r="TZY12" s="1585"/>
      <c r="TZZ12" s="1585"/>
      <c r="UAA12" s="1585"/>
      <c r="UAB12" s="1585"/>
      <c r="UAC12" s="1585"/>
      <c r="UAD12" s="1585"/>
      <c r="UAE12" s="1585"/>
      <c r="UAF12" s="1585"/>
      <c r="UAG12" s="1585"/>
      <c r="UAH12" s="1585"/>
      <c r="UAI12" s="1585"/>
      <c r="UAJ12" s="1585"/>
      <c r="UAK12" s="1585"/>
      <c r="UAL12" s="1585"/>
      <c r="UAM12" s="1585"/>
      <c r="UAN12" s="1585"/>
      <c r="UAO12" s="1585"/>
      <c r="UAP12" s="1585"/>
      <c r="UAQ12" s="1585"/>
      <c r="UAR12" s="1585"/>
      <c r="UAS12" s="1585"/>
      <c r="UAT12" s="1585"/>
      <c r="UAU12" s="1585"/>
      <c r="UAV12" s="1585"/>
      <c r="UAW12" s="1585"/>
      <c r="UAX12" s="1585"/>
      <c r="UAY12" s="1585"/>
      <c r="UAZ12" s="1585"/>
      <c r="UBA12" s="1585"/>
      <c r="UBB12" s="1585"/>
      <c r="UBC12" s="1585"/>
      <c r="UBD12" s="1585"/>
      <c r="UBE12" s="1585"/>
      <c r="UBF12" s="1585"/>
      <c r="UBG12" s="1585"/>
      <c r="UBH12" s="1585"/>
      <c r="UBI12" s="1585"/>
      <c r="UBJ12" s="1585"/>
      <c r="UBK12" s="1585"/>
      <c r="UBL12" s="1585"/>
      <c r="UBM12" s="1585"/>
      <c r="UBN12" s="1585"/>
      <c r="UBO12" s="1585"/>
      <c r="UBP12" s="1585"/>
      <c r="UBQ12" s="1585"/>
      <c r="UBR12" s="1585"/>
      <c r="UBS12" s="1585"/>
      <c r="UBT12" s="1585"/>
      <c r="UBU12" s="1585"/>
      <c r="UBV12" s="1585"/>
      <c r="UBW12" s="1585"/>
      <c r="UBX12" s="1585"/>
      <c r="UBY12" s="1585"/>
      <c r="UBZ12" s="1585"/>
      <c r="UCA12" s="1585"/>
      <c r="UCB12" s="1585"/>
      <c r="UCC12" s="1585"/>
      <c r="UCD12" s="1585"/>
      <c r="UCE12" s="1585"/>
      <c r="UCF12" s="1585"/>
      <c r="UCG12" s="1585"/>
      <c r="UCH12" s="1585"/>
      <c r="UCI12" s="1585"/>
      <c r="UCJ12" s="1585"/>
      <c r="UCK12" s="1585"/>
      <c r="UCL12" s="1585"/>
      <c r="UCM12" s="1585"/>
      <c r="UCN12" s="1585"/>
      <c r="UCO12" s="1585"/>
      <c r="UCP12" s="1585"/>
      <c r="UCQ12" s="1585"/>
      <c r="UCR12" s="1585"/>
      <c r="UCS12" s="1585"/>
      <c r="UCT12" s="1585"/>
      <c r="UCU12" s="1585"/>
      <c r="UCV12" s="1585"/>
      <c r="UCW12" s="1585"/>
      <c r="UCX12" s="1585"/>
      <c r="UCY12" s="1585"/>
      <c r="UCZ12" s="1585"/>
      <c r="UDA12" s="1585"/>
      <c r="UDB12" s="1585"/>
      <c r="UDC12" s="1585"/>
      <c r="UDD12" s="1585"/>
      <c r="UDE12" s="1585"/>
      <c r="UDF12" s="1585"/>
      <c r="UDG12" s="1585"/>
      <c r="UDH12" s="1585"/>
      <c r="UDI12" s="1585"/>
      <c r="UDJ12" s="1585"/>
      <c r="UDK12" s="1585"/>
      <c r="UDL12" s="1585"/>
      <c r="UDM12" s="1585"/>
      <c r="UDN12" s="1585"/>
      <c r="UDO12" s="1585"/>
      <c r="UDP12" s="1585"/>
      <c r="UDQ12" s="1585"/>
      <c r="UDR12" s="1585"/>
      <c r="UDS12" s="1585"/>
      <c r="UDT12" s="1585"/>
      <c r="UDU12" s="1585"/>
      <c r="UDV12" s="1585"/>
      <c r="UDW12" s="1585"/>
      <c r="UDX12" s="1585"/>
      <c r="UDY12" s="1585"/>
      <c r="UDZ12" s="1585"/>
      <c r="UEA12" s="1585"/>
      <c r="UEB12" s="1585"/>
      <c r="UEC12" s="1585"/>
      <c r="UED12" s="1585"/>
      <c r="UEE12" s="1585"/>
      <c r="UEF12" s="1585"/>
      <c r="UEG12" s="1585"/>
      <c r="UEH12" s="1585"/>
      <c r="UEI12" s="1585"/>
      <c r="UEJ12" s="1585"/>
      <c r="UEK12" s="1585"/>
      <c r="UEL12" s="1585"/>
      <c r="UEM12" s="1585"/>
      <c r="UEN12" s="1585"/>
      <c r="UEO12" s="1585"/>
      <c r="UEP12" s="1585"/>
      <c r="UEQ12" s="1585"/>
      <c r="UER12" s="1585"/>
      <c r="UES12" s="1585"/>
      <c r="UET12" s="1585"/>
      <c r="UEU12" s="1585"/>
      <c r="UEV12" s="1585"/>
      <c r="UEW12" s="1585"/>
      <c r="UEX12" s="1585"/>
      <c r="UEY12" s="1585"/>
      <c r="UEZ12" s="1585"/>
      <c r="UFA12" s="1585"/>
      <c r="UFB12" s="1585"/>
      <c r="UFC12" s="1585"/>
      <c r="UFD12" s="1585"/>
      <c r="UFE12" s="1585"/>
      <c r="UFF12" s="1585"/>
      <c r="UFG12" s="1585"/>
      <c r="UFH12" s="1585"/>
      <c r="UFI12" s="1585"/>
      <c r="UFJ12" s="1585"/>
      <c r="UFK12" s="1585"/>
      <c r="UFL12" s="1585"/>
      <c r="UFM12" s="1585"/>
      <c r="UFN12" s="1585"/>
      <c r="UFO12" s="1585"/>
      <c r="UFP12" s="1585"/>
      <c r="UFQ12" s="1585"/>
      <c r="UFR12" s="1585"/>
      <c r="UFS12" s="1585"/>
      <c r="UFT12" s="1585"/>
      <c r="UFU12" s="1585"/>
      <c r="UFV12" s="1585"/>
      <c r="UFW12" s="1585"/>
      <c r="UFX12" s="1585"/>
      <c r="UFY12" s="1585"/>
      <c r="UFZ12" s="1585"/>
      <c r="UGA12" s="1585"/>
      <c r="UGB12" s="1585"/>
      <c r="UGC12" s="1585"/>
      <c r="UGD12" s="1585"/>
      <c r="UGE12" s="1585"/>
      <c r="UGF12" s="1585"/>
      <c r="UGG12" s="1585"/>
      <c r="UGH12" s="1585"/>
      <c r="UGI12" s="1585"/>
      <c r="UGJ12" s="1585"/>
      <c r="UGK12" s="1585"/>
      <c r="UGL12" s="1585"/>
      <c r="UGM12" s="1585"/>
      <c r="UGN12" s="1585"/>
      <c r="UGO12" s="1585"/>
      <c r="UGP12" s="1585"/>
      <c r="UGQ12" s="1585"/>
      <c r="UGR12" s="1585"/>
      <c r="UGS12" s="1585"/>
      <c r="UGT12" s="1585"/>
      <c r="UGU12" s="1585"/>
      <c r="UGV12" s="1585"/>
      <c r="UGW12" s="1585"/>
      <c r="UGX12" s="1585"/>
      <c r="UGY12" s="1585"/>
      <c r="UGZ12" s="1585"/>
      <c r="UHA12" s="1585"/>
      <c r="UHB12" s="1585"/>
      <c r="UHC12" s="1585"/>
      <c r="UHD12" s="1585"/>
      <c r="UHE12" s="1585"/>
      <c r="UHF12" s="1585"/>
      <c r="UHG12" s="1585"/>
      <c r="UHH12" s="1585"/>
      <c r="UHI12" s="1585"/>
      <c r="UHJ12" s="1585"/>
      <c r="UHK12" s="1585"/>
      <c r="UHL12" s="1585"/>
      <c r="UHM12" s="1585"/>
      <c r="UHN12" s="1585"/>
      <c r="UHO12" s="1585"/>
      <c r="UHP12" s="1585"/>
      <c r="UHQ12" s="1585"/>
      <c r="UHR12" s="1585"/>
      <c r="UHS12" s="1585"/>
      <c r="UHT12" s="1585"/>
      <c r="UHU12" s="1585"/>
      <c r="UHV12" s="1585"/>
      <c r="UHW12" s="1585"/>
      <c r="UHX12" s="1585"/>
      <c r="UHY12" s="1585"/>
      <c r="UHZ12" s="1585"/>
      <c r="UIA12" s="1585"/>
      <c r="UIB12" s="1585"/>
      <c r="UIC12" s="1585"/>
      <c r="UID12" s="1585"/>
      <c r="UIE12" s="1585"/>
      <c r="UIF12" s="1585"/>
      <c r="UIG12" s="1585"/>
      <c r="UIH12" s="1585"/>
      <c r="UII12" s="1585"/>
      <c r="UIJ12" s="1585"/>
      <c r="UIK12" s="1585"/>
      <c r="UIL12" s="1585"/>
      <c r="UIM12" s="1585"/>
      <c r="UIN12" s="1585"/>
      <c r="UIO12" s="1585"/>
      <c r="UIP12" s="1585"/>
      <c r="UIQ12" s="1585"/>
      <c r="UIR12" s="1585"/>
      <c r="UIS12" s="1585"/>
      <c r="UIT12" s="1585"/>
      <c r="UIU12" s="1585"/>
      <c r="UIV12" s="1585"/>
      <c r="UIW12" s="1585"/>
      <c r="UIX12" s="1585"/>
      <c r="UIY12" s="1585"/>
      <c r="UIZ12" s="1585"/>
      <c r="UJA12" s="1585"/>
      <c r="UJB12" s="1585"/>
      <c r="UJC12" s="1585"/>
      <c r="UJD12" s="1585"/>
      <c r="UJE12" s="1585"/>
      <c r="UJF12" s="1585"/>
      <c r="UJG12" s="1585"/>
      <c r="UJH12" s="1585"/>
      <c r="UJI12" s="1585"/>
      <c r="UJJ12" s="1585"/>
      <c r="UJK12" s="1585"/>
      <c r="UJL12" s="1585"/>
      <c r="UJM12" s="1585"/>
      <c r="UJN12" s="1585"/>
      <c r="UJO12" s="1585"/>
      <c r="UJP12" s="1585"/>
      <c r="UJQ12" s="1585"/>
      <c r="UJR12" s="1585"/>
      <c r="UJS12" s="1585"/>
      <c r="UJT12" s="1585"/>
      <c r="UJU12" s="1585"/>
      <c r="UJV12" s="1585"/>
      <c r="UJW12" s="1585"/>
      <c r="UJX12" s="1585"/>
      <c r="UJY12" s="1585"/>
      <c r="UJZ12" s="1585"/>
      <c r="UKA12" s="1585"/>
      <c r="UKB12" s="1585"/>
      <c r="UKC12" s="1585"/>
      <c r="UKD12" s="1585"/>
      <c r="UKE12" s="1585"/>
      <c r="UKF12" s="1585"/>
      <c r="UKG12" s="1585"/>
      <c r="UKH12" s="1585"/>
      <c r="UKI12" s="1585"/>
      <c r="UKJ12" s="1585"/>
      <c r="UKK12" s="1585"/>
      <c r="UKL12" s="1585"/>
      <c r="UKM12" s="1585"/>
      <c r="UKN12" s="1585"/>
      <c r="UKO12" s="1585"/>
      <c r="UKP12" s="1585"/>
      <c r="UKQ12" s="1585"/>
      <c r="UKR12" s="1585"/>
      <c r="UKS12" s="1585"/>
      <c r="UKT12" s="1585"/>
      <c r="UKU12" s="1585"/>
      <c r="UKV12" s="1585"/>
      <c r="UKW12" s="1585"/>
      <c r="UKX12" s="1585"/>
      <c r="UKY12" s="1585"/>
      <c r="UKZ12" s="1585"/>
      <c r="ULA12" s="1585"/>
      <c r="ULB12" s="1585"/>
      <c r="ULC12" s="1585"/>
      <c r="ULD12" s="1585"/>
      <c r="ULE12" s="1585"/>
      <c r="ULF12" s="1585"/>
      <c r="ULG12" s="1585"/>
      <c r="ULH12" s="1585"/>
      <c r="ULI12" s="1585"/>
      <c r="ULJ12" s="1585"/>
      <c r="ULK12" s="1585"/>
      <c r="ULL12" s="1585"/>
      <c r="ULM12" s="1585"/>
      <c r="ULN12" s="1585"/>
      <c r="ULO12" s="1585"/>
      <c r="ULP12" s="1585"/>
      <c r="ULQ12" s="1585"/>
      <c r="ULR12" s="1585"/>
      <c r="ULS12" s="1585"/>
      <c r="ULT12" s="1585"/>
      <c r="ULU12" s="1585"/>
      <c r="ULV12" s="1585"/>
      <c r="ULW12" s="1585"/>
      <c r="ULX12" s="1585"/>
      <c r="ULY12" s="1585"/>
      <c r="ULZ12" s="1585"/>
      <c r="UMA12" s="1585"/>
      <c r="UMB12" s="1585"/>
      <c r="UMC12" s="1585"/>
      <c r="UMD12" s="1585"/>
      <c r="UME12" s="1585"/>
      <c r="UMF12" s="1585"/>
      <c r="UMG12" s="1585"/>
      <c r="UMH12" s="1585"/>
      <c r="UMI12" s="1585"/>
      <c r="UMJ12" s="1585"/>
      <c r="UMK12" s="1585"/>
      <c r="UML12" s="1585"/>
      <c r="UMM12" s="1585"/>
      <c r="UMN12" s="1585"/>
      <c r="UMO12" s="1585"/>
      <c r="UMP12" s="1585"/>
      <c r="UMQ12" s="1585"/>
      <c r="UMR12" s="1585"/>
      <c r="UMS12" s="1585"/>
      <c r="UMT12" s="1585"/>
      <c r="UMU12" s="1585"/>
      <c r="UMV12" s="1585"/>
      <c r="UMW12" s="1585"/>
      <c r="UMX12" s="1585"/>
      <c r="UMY12" s="1585"/>
      <c r="UMZ12" s="1585"/>
      <c r="UNA12" s="1585"/>
      <c r="UNB12" s="1585"/>
      <c r="UNC12" s="1585"/>
      <c r="UND12" s="1585"/>
      <c r="UNE12" s="1585"/>
      <c r="UNF12" s="1585"/>
      <c r="UNG12" s="1585"/>
      <c r="UNH12" s="1585"/>
      <c r="UNI12" s="1585"/>
      <c r="UNJ12" s="1585"/>
      <c r="UNK12" s="1585"/>
      <c r="UNL12" s="1585"/>
      <c r="UNM12" s="1585"/>
      <c r="UNN12" s="1585"/>
      <c r="UNO12" s="1585"/>
      <c r="UNP12" s="1585"/>
      <c r="UNQ12" s="1585"/>
      <c r="UNR12" s="1585"/>
      <c r="UNS12" s="1585"/>
      <c r="UNT12" s="1585"/>
      <c r="UNU12" s="1585"/>
      <c r="UNV12" s="1585"/>
      <c r="UNW12" s="1585"/>
      <c r="UNX12" s="1585"/>
      <c r="UNY12" s="1585"/>
      <c r="UNZ12" s="1585"/>
      <c r="UOA12" s="1585"/>
      <c r="UOB12" s="1585"/>
      <c r="UOC12" s="1585"/>
      <c r="UOD12" s="1585"/>
      <c r="UOE12" s="1585"/>
      <c r="UOF12" s="1585"/>
      <c r="UOG12" s="1585"/>
      <c r="UOH12" s="1585"/>
      <c r="UOI12" s="1585"/>
      <c r="UOJ12" s="1585"/>
      <c r="UOK12" s="1585"/>
      <c r="UOL12" s="1585"/>
      <c r="UOM12" s="1585"/>
      <c r="UON12" s="1585"/>
      <c r="UOO12" s="1585"/>
      <c r="UOP12" s="1585"/>
      <c r="UOQ12" s="1585"/>
      <c r="UOR12" s="1585"/>
      <c r="UOS12" s="1585"/>
      <c r="UOT12" s="1585"/>
      <c r="UOU12" s="1585"/>
      <c r="UOV12" s="1585"/>
      <c r="UOW12" s="1585"/>
      <c r="UOX12" s="1585"/>
      <c r="UOY12" s="1585"/>
      <c r="UOZ12" s="1585"/>
      <c r="UPA12" s="1585"/>
      <c r="UPB12" s="1585"/>
      <c r="UPC12" s="1585"/>
      <c r="UPD12" s="1585"/>
      <c r="UPE12" s="1585"/>
      <c r="UPF12" s="1585"/>
      <c r="UPG12" s="1585"/>
      <c r="UPH12" s="1585"/>
      <c r="UPI12" s="1585"/>
      <c r="UPJ12" s="1585"/>
      <c r="UPK12" s="1585"/>
      <c r="UPL12" s="1585"/>
      <c r="UPM12" s="1585"/>
      <c r="UPN12" s="1585"/>
      <c r="UPO12" s="1585"/>
      <c r="UPP12" s="1585"/>
      <c r="UPQ12" s="1585"/>
      <c r="UPR12" s="1585"/>
      <c r="UPS12" s="1585"/>
      <c r="UPT12" s="1585"/>
      <c r="UPU12" s="1585"/>
      <c r="UPV12" s="1585"/>
      <c r="UPW12" s="1585"/>
      <c r="UPX12" s="1585"/>
      <c r="UPY12" s="1585"/>
      <c r="UPZ12" s="1585"/>
      <c r="UQA12" s="1585"/>
      <c r="UQB12" s="1585"/>
      <c r="UQC12" s="1585"/>
      <c r="UQD12" s="1585"/>
      <c r="UQE12" s="1585"/>
      <c r="UQF12" s="1585"/>
      <c r="UQG12" s="1585"/>
      <c r="UQH12" s="1585"/>
      <c r="UQI12" s="1585"/>
      <c r="UQJ12" s="1585"/>
      <c r="UQK12" s="1585"/>
      <c r="UQL12" s="1585"/>
      <c r="UQM12" s="1585"/>
      <c r="UQN12" s="1585"/>
      <c r="UQO12" s="1585"/>
      <c r="UQP12" s="1585"/>
      <c r="UQQ12" s="1585"/>
      <c r="UQR12" s="1585"/>
      <c r="UQS12" s="1585"/>
      <c r="UQT12" s="1585"/>
      <c r="UQU12" s="1585"/>
      <c r="UQV12" s="1585"/>
      <c r="UQW12" s="1585"/>
      <c r="UQX12" s="1585"/>
      <c r="UQY12" s="1585"/>
      <c r="UQZ12" s="1585"/>
      <c r="URA12" s="1585"/>
      <c r="URB12" s="1585"/>
      <c r="URC12" s="1585"/>
      <c r="URD12" s="1585"/>
      <c r="URE12" s="1585"/>
      <c r="URF12" s="1585"/>
      <c r="URG12" s="1585"/>
      <c r="URH12" s="1585"/>
      <c r="URI12" s="1585"/>
      <c r="URJ12" s="1585"/>
      <c r="URK12" s="1585"/>
      <c r="URL12" s="1585"/>
      <c r="URM12" s="1585"/>
      <c r="URN12" s="1585"/>
      <c r="URO12" s="1585"/>
      <c r="URP12" s="1585"/>
      <c r="URQ12" s="1585"/>
      <c r="URR12" s="1585"/>
      <c r="URS12" s="1585"/>
      <c r="URT12" s="1585"/>
      <c r="URU12" s="1585"/>
      <c r="URV12" s="1585"/>
      <c r="URW12" s="1585"/>
      <c r="URX12" s="1585"/>
      <c r="URY12" s="1585"/>
      <c r="URZ12" s="1585"/>
      <c r="USA12" s="1585"/>
      <c r="USB12" s="1585"/>
      <c r="USC12" s="1585"/>
      <c r="USD12" s="1585"/>
      <c r="USE12" s="1585"/>
      <c r="USF12" s="1585"/>
      <c r="USG12" s="1585"/>
      <c r="USH12" s="1585"/>
      <c r="USI12" s="1585"/>
      <c r="USJ12" s="1585"/>
      <c r="USK12" s="1585"/>
      <c r="USL12" s="1585"/>
      <c r="USM12" s="1585"/>
      <c r="USN12" s="1585"/>
      <c r="USO12" s="1585"/>
      <c r="USP12" s="1585"/>
      <c r="USQ12" s="1585"/>
      <c r="USR12" s="1585"/>
      <c r="USS12" s="1585"/>
      <c r="UST12" s="1585"/>
      <c r="USU12" s="1585"/>
      <c r="USV12" s="1585"/>
      <c r="USW12" s="1585"/>
      <c r="USX12" s="1585"/>
      <c r="USY12" s="1585"/>
      <c r="USZ12" s="1585"/>
      <c r="UTA12" s="1585"/>
      <c r="UTB12" s="1585"/>
      <c r="UTC12" s="1585"/>
      <c r="UTD12" s="1585"/>
      <c r="UTE12" s="1585"/>
      <c r="UTF12" s="1585"/>
      <c r="UTG12" s="1585"/>
      <c r="UTH12" s="1585"/>
      <c r="UTI12" s="1585"/>
      <c r="UTJ12" s="1585"/>
      <c r="UTK12" s="1585"/>
      <c r="UTL12" s="1585"/>
      <c r="UTM12" s="1585"/>
      <c r="UTN12" s="1585"/>
      <c r="UTO12" s="1585"/>
      <c r="UTP12" s="1585"/>
      <c r="UTQ12" s="1585"/>
      <c r="UTR12" s="1585"/>
      <c r="UTS12" s="1585"/>
      <c r="UTT12" s="1585"/>
      <c r="UTU12" s="1585"/>
      <c r="UTV12" s="1585"/>
      <c r="UTW12" s="1585"/>
      <c r="UTX12" s="1585"/>
      <c r="UTY12" s="1585"/>
      <c r="UTZ12" s="1585"/>
      <c r="UUA12" s="1585"/>
      <c r="UUB12" s="1585"/>
      <c r="UUC12" s="1585"/>
      <c r="UUD12" s="1585"/>
      <c r="UUE12" s="1585"/>
      <c r="UUF12" s="1585"/>
      <c r="UUG12" s="1585"/>
      <c r="UUH12" s="1585"/>
      <c r="UUI12" s="1585"/>
      <c r="UUJ12" s="1585"/>
      <c r="UUK12" s="1585"/>
      <c r="UUL12" s="1585"/>
      <c r="UUM12" s="1585"/>
      <c r="UUN12" s="1585"/>
      <c r="UUO12" s="1585"/>
      <c r="UUP12" s="1585"/>
      <c r="UUQ12" s="1585"/>
      <c r="UUR12" s="1585"/>
      <c r="UUS12" s="1585"/>
      <c r="UUT12" s="1585"/>
      <c r="UUU12" s="1585"/>
      <c r="UUV12" s="1585"/>
      <c r="UUW12" s="1585"/>
      <c r="UUX12" s="1585"/>
      <c r="UUY12" s="1585"/>
      <c r="UUZ12" s="1585"/>
      <c r="UVA12" s="1585"/>
      <c r="UVB12" s="1585"/>
      <c r="UVC12" s="1585"/>
      <c r="UVD12" s="1585"/>
      <c r="UVE12" s="1585"/>
      <c r="UVF12" s="1585"/>
      <c r="UVG12" s="1585"/>
      <c r="UVH12" s="1585"/>
      <c r="UVI12" s="1585"/>
      <c r="UVJ12" s="1585"/>
      <c r="UVK12" s="1585"/>
      <c r="UVL12" s="1585"/>
      <c r="UVM12" s="1585"/>
      <c r="UVN12" s="1585"/>
      <c r="UVO12" s="1585"/>
      <c r="UVP12" s="1585"/>
      <c r="UVQ12" s="1585"/>
      <c r="UVR12" s="1585"/>
      <c r="UVS12" s="1585"/>
      <c r="UVT12" s="1585"/>
      <c r="UVU12" s="1585"/>
      <c r="UVV12" s="1585"/>
      <c r="UVW12" s="1585"/>
      <c r="UVX12" s="1585"/>
      <c r="UVY12" s="1585"/>
      <c r="UVZ12" s="1585"/>
      <c r="UWA12" s="1585"/>
      <c r="UWB12" s="1585"/>
      <c r="UWC12" s="1585"/>
      <c r="UWD12" s="1585"/>
      <c r="UWE12" s="1585"/>
      <c r="UWF12" s="1585"/>
      <c r="UWG12" s="1585"/>
      <c r="UWH12" s="1585"/>
      <c r="UWI12" s="1585"/>
      <c r="UWJ12" s="1585"/>
      <c r="UWK12" s="1585"/>
      <c r="UWL12" s="1585"/>
      <c r="UWM12" s="1585"/>
      <c r="UWN12" s="1585"/>
      <c r="UWO12" s="1585"/>
      <c r="UWP12" s="1585"/>
      <c r="UWQ12" s="1585"/>
      <c r="UWR12" s="1585"/>
      <c r="UWS12" s="1585"/>
      <c r="UWT12" s="1585"/>
      <c r="UWU12" s="1585"/>
      <c r="UWV12" s="1585"/>
      <c r="UWW12" s="1585"/>
      <c r="UWX12" s="1585"/>
      <c r="UWY12" s="1585"/>
      <c r="UWZ12" s="1585"/>
      <c r="UXA12" s="1585"/>
      <c r="UXB12" s="1585"/>
      <c r="UXC12" s="1585"/>
      <c r="UXD12" s="1585"/>
      <c r="UXE12" s="1585"/>
      <c r="UXF12" s="1585"/>
      <c r="UXG12" s="1585"/>
      <c r="UXH12" s="1585"/>
      <c r="UXI12" s="1585"/>
      <c r="UXJ12" s="1585"/>
      <c r="UXK12" s="1585"/>
      <c r="UXL12" s="1585"/>
      <c r="UXM12" s="1585"/>
      <c r="UXN12" s="1585"/>
      <c r="UXO12" s="1585"/>
      <c r="UXP12" s="1585"/>
      <c r="UXQ12" s="1585"/>
      <c r="UXR12" s="1585"/>
      <c r="UXS12" s="1585"/>
      <c r="UXT12" s="1585"/>
      <c r="UXU12" s="1585"/>
      <c r="UXV12" s="1585"/>
      <c r="UXW12" s="1585"/>
      <c r="UXX12" s="1585"/>
      <c r="UXY12" s="1585"/>
      <c r="UXZ12" s="1585"/>
      <c r="UYA12" s="1585"/>
      <c r="UYB12" s="1585"/>
      <c r="UYC12" s="1585"/>
      <c r="UYD12" s="1585"/>
      <c r="UYE12" s="1585"/>
      <c r="UYF12" s="1585"/>
      <c r="UYG12" s="1585"/>
      <c r="UYH12" s="1585"/>
      <c r="UYI12" s="1585"/>
      <c r="UYJ12" s="1585"/>
      <c r="UYK12" s="1585"/>
      <c r="UYL12" s="1585"/>
      <c r="UYM12" s="1585"/>
      <c r="UYN12" s="1585"/>
      <c r="UYO12" s="1585"/>
      <c r="UYP12" s="1585"/>
      <c r="UYQ12" s="1585"/>
      <c r="UYR12" s="1585"/>
      <c r="UYS12" s="1585"/>
      <c r="UYT12" s="1585"/>
      <c r="UYU12" s="1585"/>
      <c r="UYV12" s="1585"/>
      <c r="UYW12" s="1585"/>
      <c r="UYX12" s="1585"/>
      <c r="UYY12" s="1585"/>
      <c r="UYZ12" s="1585"/>
      <c r="UZA12" s="1585"/>
      <c r="UZB12" s="1585"/>
      <c r="UZC12" s="1585"/>
      <c r="UZD12" s="1585"/>
      <c r="UZE12" s="1585"/>
      <c r="UZF12" s="1585"/>
      <c r="UZG12" s="1585"/>
      <c r="UZH12" s="1585"/>
      <c r="UZI12" s="1585"/>
      <c r="UZJ12" s="1585"/>
      <c r="UZK12" s="1585"/>
      <c r="UZL12" s="1585"/>
      <c r="UZM12" s="1585"/>
      <c r="UZN12" s="1585"/>
      <c r="UZO12" s="1585"/>
      <c r="UZP12" s="1585"/>
      <c r="UZQ12" s="1585"/>
      <c r="UZR12" s="1585"/>
      <c r="UZS12" s="1585"/>
      <c r="UZT12" s="1585"/>
      <c r="UZU12" s="1585"/>
      <c r="UZV12" s="1585"/>
      <c r="UZW12" s="1585"/>
      <c r="UZX12" s="1585"/>
      <c r="UZY12" s="1585"/>
      <c r="UZZ12" s="1585"/>
      <c r="VAA12" s="1585"/>
      <c r="VAB12" s="1585"/>
      <c r="VAC12" s="1585"/>
      <c r="VAD12" s="1585"/>
      <c r="VAE12" s="1585"/>
      <c r="VAF12" s="1585"/>
      <c r="VAG12" s="1585"/>
      <c r="VAH12" s="1585"/>
      <c r="VAI12" s="1585"/>
      <c r="VAJ12" s="1585"/>
      <c r="VAK12" s="1585"/>
      <c r="VAL12" s="1585"/>
      <c r="VAM12" s="1585"/>
      <c r="VAN12" s="1585"/>
      <c r="VAO12" s="1585"/>
      <c r="VAP12" s="1585"/>
      <c r="VAQ12" s="1585"/>
      <c r="VAR12" s="1585"/>
      <c r="VAS12" s="1585"/>
      <c r="VAT12" s="1585"/>
      <c r="VAU12" s="1585"/>
      <c r="VAV12" s="1585"/>
      <c r="VAW12" s="1585"/>
      <c r="VAX12" s="1585"/>
      <c r="VAY12" s="1585"/>
      <c r="VAZ12" s="1585"/>
      <c r="VBA12" s="1585"/>
      <c r="VBB12" s="1585"/>
      <c r="VBC12" s="1585"/>
      <c r="VBD12" s="1585"/>
      <c r="VBE12" s="1585"/>
      <c r="VBF12" s="1585"/>
      <c r="VBG12" s="1585"/>
      <c r="VBH12" s="1585"/>
      <c r="VBI12" s="1585"/>
      <c r="VBJ12" s="1585"/>
      <c r="VBK12" s="1585"/>
      <c r="VBL12" s="1585"/>
      <c r="VBM12" s="1585"/>
      <c r="VBN12" s="1585"/>
      <c r="VBO12" s="1585"/>
      <c r="VBP12" s="1585"/>
      <c r="VBQ12" s="1585"/>
      <c r="VBR12" s="1585"/>
      <c r="VBS12" s="1585"/>
      <c r="VBT12" s="1585"/>
      <c r="VBU12" s="1585"/>
      <c r="VBV12" s="1585"/>
      <c r="VBW12" s="1585"/>
      <c r="VBX12" s="1585"/>
      <c r="VBY12" s="1585"/>
      <c r="VBZ12" s="1585"/>
      <c r="VCA12" s="1585"/>
      <c r="VCB12" s="1585"/>
      <c r="VCC12" s="1585"/>
      <c r="VCD12" s="1585"/>
      <c r="VCE12" s="1585"/>
      <c r="VCF12" s="1585"/>
      <c r="VCG12" s="1585"/>
      <c r="VCH12" s="1585"/>
      <c r="VCI12" s="1585"/>
      <c r="VCJ12" s="1585"/>
      <c r="VCK12" s="1585"/>
      <c r="VCL12" s="1585"/>
      <c r="VCM12" s="1585"/>
      <c r="VCN12" s="1585"/>
      <c r="VCO12" s="1585"/>
      <c r="VCP12" s="1585"/>
      <c r="VCQ12" s="1585"/>
      <c r="VCR12" s="1585"/>
      <c r="VCS12" s="1585"/>
      <c r="VCT12" s="1585"/>
      <c r="VCU12" s="1585"/>
      <c r="VCV12" s="1585"/>
      <c r="VCW12" s="1585"/>
      <c r="VCX12" s="1585"/>
      <c r="VCY12" s="1585"/>
      <c r="VCZ12" s="1585"/>
      <c r="VDA12" s="1585"/>
      <c r="VDB12" s="1585"/>
      <c r="VDC12" s="1585"/>
      <c r="VDD12" s="1585"/>
      <c r="VDE12" s="1585"/>
      <c r="VDF12" s="1585"/>
      <c r="VDG12" s="1585"/>
      <c r="VDH12" s="1585"/>
      <c r="VDI12" s="1585"/>
      <c r="VDJ12" s="1585"/>
      <c r="VDK12" s="1585"/>
      <c r="VDL12" s="1585"/>
      <c r="VDM12" s="1585"/>
      <c r="VDN12" s="1585"/>
      <c r="VDO12" s="1585"/>
      <c r="VDP12" s="1585"/>
      <c r="VDQ12" s="1585"/>
      <c r="VDR12" s="1585"/>
      <c r="VDS12" s="1585"/>
      <c r="VDT12" s="1585"/>
      <c r="VDU12" s="1585"/>
      <c r="VDV12" s="1585"/>
      <c r="VDW12" s="1585"/>
      <c r="VDX12" s="1585"/>
      <c r="VDY12" s="1585"/>
      <c r="VDZ12" s="1585"/>
      <c r="VEA12" s="1585"/>
      <c r="VEB12" s="1585"/>
      <c r="VEC12" s="1585"/>
      <c r="VED12" s="1585"/>
      <c r="VEE12" s="1585"/>
      <c r="VEF12" s="1585"/>
      <c r="VEG12" s="1585"/>
      <c r="VEH12" s="1585"/>
      <c r="VEI12" s="1585"/>
      <c r="VEJ12" s="1585"/>
      <c r="VEK12" s="1585"/>
      <c r="VEL12" s="1585"/>
      <c r="VEM12" s="1585"/>
      <c r="VEN12" s="1585"/>
      <c r="VEO12" s="1585"/>
      <c r="VEP12" s="1585"/>
      <c r="VEQ12" s="1585"/>
      <c r="VER12" s="1585"/>
      <c r="VES12" s="1585"/>
      <c r="VET12" s="1585"/>
      <c r="VEU12" s="1585"/>
      <c r="VEV12" s="1585"/>
      <c r="VEW12" s="1585"/>
      <c r="VEX12" s="1585"/>
      <c r="VEY12" s="1585"/>
      <c r="VEZ12" s="1585"/>
      <c r="VFA12" s="1585"/>
      <c r="VFB12" s="1585"/>
      <c r="VFC12" s="1585"/>
      <c r="VFD12" s="1585"/>
      <c r="VFE12" s="1585"/>
      <c r="VFF12" s="1585"/>
      <c r="VFG12" s="1585"/>
      <c r="VFH12" s="1585"/>
      <c r="VFI12" s="1585"/>
      <c r="VFJ12" s="1585"/>
      <c r="VFK12" s="1585"/>
      <c r="VFL12" s="1585"/>
      <c r="VFM12" s="1585"/>
      <c r="VFN12" s="1585"/>
      <c r="VFO12" s="1585"/>
      <c r="VFP12" s="1585"/>
      <c r="VFQ12" s="1585"/>
      <c r="VFR12" s="1585"/>
      <c r="VFS12" s="1585"/>
      <c r="VFT12" s="1585"/>
      <c r="VFU12" s="1585"/>
      <c r="VFV12" s="1585"/>
      <c r="VFW12" s="1585"/>
      <c r="VFX12" s="1585"/>
      <c r="VFY12" s="1585"/>
      <c r="VFZ12" s="1585"/>
      <c r="VGA12" s="1585"/>
      <c r="VGB12" s="1585"/>
      <c r="VGC12" s="1585"/>
      <c r="VGD12" s="1585"/>
      <c r="VGE12" s="1585"/>
      <c r="VGF12" s="1585"/>
      <c r="VGG12" s="1585"/>
      <c r="VGH12" s="1585"/>
      <c r="VGI12" s="1585"/>
      <c r="VGJ12" s="1585"/>
      <c r="VGK12" s="1585"/>
      <c r="VGL12" s="1585"/>
      <c r="VGM12" s="1585"/>
      <c r="VGN12" s="1585"/>
      <c r="VGO12" s="1585"/>
      <c r="VGP12" s="1585"/>
      <c r="VGQ12" s="1585"/>
      <c r="VGR12" s="1585"/>
      <c r="VGS12" s="1585"/>
      <c r="VGT12" s="1585"/>
      <c r="VGU12" s="1585"/>
      <c r="VGV12" s="1585"/>
      <c r="VGW12" s="1585"/>
      <c r="VGX12" s="1585"/>
      <c r="VGY12" s="1585"/>
      <c r="VGZ12" s="1585"/>
      <c r="VHA12" s="1585"/>
      <c r="VHB12" s="1585"/>
      <c r="VHC12" s="1585"/>
      <c r="VHD12" s="1585"/>
      <c r="VHE12" s="1585"/>
      <c r="VHF12" s="1585"/>
      <c r="VHG12" s="1585"/>
      <c r="VHH12" s="1585"/>
      <c r="VHI12" s="1585"/>
      <c r="VHJ12" s="1585"/>
      <c r="VHK12" s="1585"/>
      <c r="VHL12" s="1585"/>
      <c r="VHM12" s="1585"/>
      <c r="VHN12" s="1585"/>
      <c r="VHO12" s="1585"/>
      <c r="VHP12" s="1585"/>
      <c r="VHQ12" s="1585"/>
      <c r="VHR12" s="1585"/>
      <c r="VHS12" s="1585"/>
      <c r="VHT12" s="1585"/>
      <c r="VHU12" s="1585"/>
      <c r="VHV12" s="1585"/>
      <c r="VHW12" s="1585"/>
      <c r="VHX12" s="1585"/>
      <c r="VHY12" s="1585"/>
      <c r="VHZ12" s="1585"/>
      <c r="VIA12" s="1585"/>
      <c r="VIB12" s="1585"/>
      <c r="VIC12" s="1585"/>
      <c r="VID12" s="1585"/>
      <c r="VIE12" s="1585"/>
      <c r="VIF12" s="1585"/>
      <c r="VIG12" s="1585"/>
      <c r="VIH12" s="1585"/>
      <c r="VII12" s="1585"/>
      <c r="VIJ12" s="1585"/>
      <c r="VIK12" s="1585"/>
      <c r="VIL12" s="1585"/>
      <c r="VIM12" s="1585"/>
      <c r="VIN12" s="1585"/>
      <c r="VIO12" s="1585"/>
      <c r="VIP12" s="1585"/>
      <c r="VIQ12" s="1585"/>
      <c r="VIR12" s="1585"/>
      <c r="VIS12" s="1585"/>
      <c r="VIT12" s="1585"/>
      <c r="VIU12" s="1585"/>
      <c r="VIV12" s="1585"/>
      <c r="VIW12" s="1585"/>
      <c r="VIX12" s="1585"/>
      <c r="VIY12" s="1585"/>
      <c r="VIZ12" s="1585"/>
      <c r="VJA12" s="1585"/>
      <c r="VJB12" s="1585"/>
      <c r="VJC12" s="1585"/>
      <c r="VJD12" s="1585"/>
      <c r="VJE12" s="1585"/>
      <c r="VJF12" s="1585"/>
      <c r="VJG12" s="1585"/>
      <c r="VJH12" s="1585"/>
      <c r="VJI12" s="1585"/>
      <c r="VJJ12" s="1585"/>
      <c r="VJK12" s="1585"/>
      <c r="VJL12" s="1585"/>
      <c r="VJM12" s="1585"/>
      <c r="VJN12" s="1585"/>
      <c r="VJO12" s="1585"/>
      <c r="VJP12" s="1585"/>
      <c r="VJQ12" s="1585"/>
      <c r="VJR12" s="1585"/>
      <c r="VJS12" s="1585"/>
      <c r="VJT12" s="1585"/>
      <c r="VJU12" s="1585"/>
      <c r="VJV12" s="1585"/>
      <c r="VJW12" s="1585"/>
      <c r="VJX12" s="1585"/>
      <c r="VJY12" s="1585"/>
      <c r="VJZ12" s="1585"/>
      <c r="VKA12" s="1585"/>
      <c r="VKB12" s="1585"/>
      <c r="VKC12" s="1585"/>
      <c r="VKD12" s="1585"/>
      <c r="VKE12" s="1585"/>
      <c r="VKF12" s="1585"/>
      <c r="VKG12" s="1585"/>
      <c r="VKH12" s="1585"/>
      <c r="VKI12" s="1585"/>
      <c r="VKJ12" s="1585"/>
      <c r="VKK12" s="1585"/>
      <c r="VKL12" s="1585"/>
      <c r="VKM12" s="1585"/>
      <c r="VKN12" s="1585"/>
      <c r="VKO12" s="1585"/>
      <c r="VKP12" s="1585"/>
      <c r="VKQ12" s="1585"/>
      <c r="VKR12" s="1585"/>
      <c r="VKS12" s="1585"/>
      <c r="VKT12" s="1585"/>
      <c r="VKU12" s="1585"/>
      <c r="VKV12" s="1585"/>
      <c r="VKW12" s="1585"/>
      <c r="VKX12" s="1585"/>
      <c r="VKY12" s="1585"/>
      <c r="VKZ12" s="1585"/>
      <c r="VLA12" s="1585"/>
      <c r="VLB12" s="1585"/>
      <c r="VLC12" s="1585"/>
      <c r="VLD12" s="1585"/>
      <c r="VLE12" s="1585"/>
      <c r="VLF12" s="1585"/>
      <c r="VLG12" s="1585"/>
      <c r="VLH12" s="1585"/>
      <c r="VLI12" s="1585"/>
      <c r="VLJ12" s="1585"/>
      <c r="VLK12" s="1585"/>
      <c r="VLL12" s="1585"/>
      <c r="VLM12" s="1585"/>
      <c r="VLN12" s="1585"/>
      <c r="VLO12" s="1585"/>
      <c r="VLP12" s="1585"/>
      <c r="VLQ12" s="1585"/>
      <c r="VLR12" s="1585"/>
      <c r="VLS12" s="1585"/>
      <c r="VLT12" s="1585"/>
      <c r="VLU12" s="1585"/>
      <c r="VLV12" s="1585"/>
      <c r="VLW12" s="1585"/>
      <c r="VLX12" s="1585"/>
      <c r="VLY12" s="1585"/>
      <c r="VLZ12" s="1585"/>
      <c r="VMA12" s="1585"/>
      <c r="VMB12" s="1585"/>
      <c r="VMC12" s="1585"/>
      <c r="VMD12" s="1585"/>
      <c r="VME12" s="1585"/>
      <c r="VMF12" s="1585"/>
      <c r="VMG12" s="1585"/>
      <c r="VMH12" s="1585"/>
      <c r="VMI12" s="1585"/>
      <c r="VMJ12" s="1585"/>
      <c r="VMK12" s="1585"/>
      <c r="VML12" s="1585"/>
      <c r="VMM12" s="1585"/>
      <c r="VMN12" s="1585"/>
      <c r="VMO12" s="1585"/>
      <c r="VMP12" s="1585"/>
      <c r="VMQ12" s="1585"/>
      <c r="VMR12" s="1585"/>
      <c r="VMS12" s="1585"/>
      <c r="VMT12" s="1585"/>
      <c r="VMU12" s="1585"/>
      <c r="VMV12" s="1585"/>
      <c r="VMW12" s="1585"/>
      <c r="VMX12" s="1585"/>
      <c r="VMY12" s="1585"/>
      <c r="VMZ12" s="1585"/>
      <c r="VNA12" s="1585"/>
      <c r="VNB12" s="1585"/>
      <c r="VNC12" s="1585"/>
      <c r="VND12" s="1585"/>
      <c r="VNE12" s="1585"/>
      <c r="VNF12" s="1585"/>
      <c r="VNG12" s="1585"/>
      <c r="VNH12" s="1585"/>
      <c r="VNI12" s="1585"/>
      <c r="VNJ12" s="1585"/>
      <c r="VNK12" s="1585"/>
      <c r="VNL12" s="1585"/>
      <c r="VNM12" s="1585"/>
      <c r="VNN12" s="1585"/>
      <c r="VNO12" s="1585"/>
      <c r="VNP12" s="1585"/>
      <c r="VNQ12" s="1585"/>
      <c r="VNR12" s="1585"/>
      <c r="VNS12" s="1585"/>
      <c r="VNT12" s="1585"/>
      <c r="VNU12" s="1585"/>
      <c r="VNV12" s="1585"/>
      <c r="VNW12" s="1585"/>
      <c r="VNX12" s="1585"/>
      <c r="VNY12" s="1585"/>
      <c r="VNZ12" s="1585"/>
      <c r="VOA12" s="1585"/>
      <c r="VOB12" s="1585"/>
      <c r="VOC12" s="1585"/>
      <c r="VOD12" s="1585"/>
      <c r="VOE12" s="1585"/>
      <c r="VOF12" s="1585"/>
      <c r="VOG12" s="1585"/>
      <c r="VOH12" s="1585"/>
      <c r="VOI12" s="1585"/>
      <c r="VOJ12" s="1585"/>
      <c r="VOK12" s="1585"/>
      <c r="VOL12" s="1585"/>
      <c r="VOM12" s="1585"/>
      <c r="VON12" s="1585"/>
      <c r="VOO12" s="1585"/>
      <c r="VOP12" s="1585"/>
      <c r="VOQ12" s="1585"/>
      <c r="VOR12" s="1585"/>
      <c r="VOS12" s="1585"/>
      <c r="VOT12" s="1585"/>
      <c r="VOU12" s="1585"/>
      <c r="VOV12" s="1585"/>
      <c r="VOW12" s="1585"/>
      <c r="VOX12" s="1585"/>
      <c r="VOY12" s="1585"/>
      <c r="VOZ12" s="1585"/>
      <c r="VPA12" s="1585"/>
      <c r="VPB12" s="1585"/>
      <c r="VPC12" s="1585"/>
      <c r="VPD12" s="1585"/>
      <c r="VPE12" s="1585"/>
      <c r="VPF12" s="1585"/>
      <c r="VPG12" s="1585"/>
      <c r="VPH12" s="1585"/>
      <c r="VPI12" s="1585"/>
      <c r="VPJ12" s="1585"/>
      <c r="VPK12" s="1585"/>
      <c r="VPL12" s="1585"/>
      <c r="VPM12" s="1585"/>
      <c r="VPN12" s="1585"/>
      <c r="VPO12" s="1585"/>
      <c r="VPP12" s="1585"/>
      <c r="VPQ12" s="1585"/>
      <c r="VPR12" s="1585"/>
      <c r="VPS12" s="1585"/>
      <c r="VPT12" s="1585"/>
      <c r="VPU12" s="1585"/>
      <c r="VPV12" s="1585"/>
      <c r="VPW12" s="1585"/>
      <c r="VPX12" s="1585"/>
      <c r="VPY12" s="1585"/>
      <c r="VPZ12" s="1585"/>
      <c r="VQA12" s="1585"/>
      <c r="VQB12" s="1585"/>
      <c r="VQC12" s="1585"/>
      <c r="VQD12" s="1585"/>
      <c r="VQE12" s="1585"/>
      <c r="VQF12" s="1585"/>
      <c r="VQG12" s="1585"/>
      <c r="VQH12" s="1585"/>
      <c r="VQI12" s="1585"/>
      <c r="VQJ12" s="1585"/>
      <c r="VQK12" s="1585"/>
      <c r="VQL12" s="1585"/>
      <c r="VQM12" s="1585"/>
      <c r="VQN12" s="1585"/>
      <c r="VQO12" s="1585"/>
      <c r="VQP12" s="1585"/>
      <c r="VQQ12" s="1585"/>
      <c r="VQR12" s="1585"/>
      <c r="VQS12" s="1585"/>
      <c r="VQT12" s="1585"/>
      <c r="VQU12" s="1585"/>
      <c r="VQV12" s="1585"/>
      <c r="VQW12" s="1585"/>
      <c r="VQX12" s="1585"/>
      <c r="VQY12" s="1585"/>
      <c r="VQZ12" s="1585"/>
      <c r="VRA12" s="1585"/>
      <c r="VRB12" s="1585"/>
      <c r="VRC12" s="1585"/>
      <c r="VRD12" s="1585"/>
      <c r="VRE12" s="1585"/>
      <c r="VRF12" s="1585"/>
      <c r="VRG12" s="1585"/>
      <c r="VRH12" s="1585"/>
      <c r="VRI12" s="1585"/>
      <c r="VRJ12" s="1585"/>
      <c r="VRK12" s="1585"/>
      <c r="VRL12" s="1585"/>
      <c r="VRM12" s="1585"/>
      <c r="VRN12" s="1585"/>
      <c r="VRO12" s="1585"/>
      <c r="VRP12" s="1585"/>
      <c r="VRQ12" s="1585"/>
      <c r="VRR12" s="1585"/>
      <c r="VRS12" s="1585"/>
      <c r="VRT12" s="1585"/>
      <c r="VRU12" s="1585"/>
      <c r="VRV12" s="1585"/>
      <c r="VRW12" s="1585"/>
      <c r="VRX12" s="1585"/>
      <c r="VRY12" s="1585"/>
      <c r="VRZ12" s="1585"/>
      <c r="VSA12" s="1585"/>
      <c r="VSB12" s="1585"/>
      <c r="VSC12" s="1585"/>
      <c r="VSD12" s="1585"/>
      <c r="VSE12" s="1585"/>
      <c r="VSF12" s="1585"/>
      <c r="VSG12" s="1585"/>
      <c r="VSH12" s="1585"/>
      <c r="VSI12" s="1585"/>
      <c r="VSJ12" s="1585"/>
      <c r="VSK12" s="1585"/>
      <c r="VSL12" s="1585"/>
      <c r="VSM12" s="1585"/>
      <c r="VSN12" s="1585"/>
      <c r="VSO12" s="1585"/>
      <c r="VSP12" s="1585"/>
      <c r="VSQ12" s="1585"/>
      <c r="VSR12" s="1585"/>
      <c r="VSS12" s="1585"/>
      <c r="VST12" s="1585"/>
      <c r="VSU12" s="1585"/>
      <c r="VSV12" s="1585"/>
      <c r="VSW12" s="1585"/>
      <c r="VSX12" s="1585"/>
      <c r="VSY12" s="1585"/>
      <c r="VSZ12" s="1585"/>
      <c r="VTA12" s="1585"/>
      <c r="VTB12" s="1585"/>
      <c r="VTC12" s="1585"/>
      <c r="VTD12" s="1585"/>
      <c r="VTE12" s="1585"/>
      <c r="VTF12" s="1585"/>
      <c r="VTG12" s="1585"/>
      <c r="VTH12" s="1585"/>
      <c r="VTI12" s="1585"/>
      <c r="VTJ12" s="1585"/>
      <c r="VTK12" s="1585"/>
      <c r="VTL12" s="1585"/>
      <c r="VTM12" s="1585"/>
      <c r="VTN12" s="1585"/>
      <c r="VTO12" s="1585"/>
      <c r="VTP12" s="1585"/>
      <c r="VTQ12" s="1585"/>
      <c r="VTR12" s="1585"/>
      <c r="VTS12" s="1585"/>
      <c r="VTT12" s="1585"/>
      <c r="VTU12" s="1585"/>
      <c r="VTV12" s="1585"/>
      <c r="VTW12" s="1585"/>
      <c r="VTX12" s="1585"/>
      <c r="VTY12" s="1585"/>
      <c r="VTZ12" s="1585"/>
      <c r="VUA12" s="1585"/>
      <c r="VUB12" s="1585"/>
      <c r="VUC12" s="1585"/>
      <c r="VUD12" s="1585"/>
      <c r="VUE12" s="1585"/>
      <c r="VUF12" s="1585"/>
      <c r="VUG12" s="1585"/>
      <c r="VUH12" s="1585"/>
      <c r="VUI12" s="1585"/>
      <c r="VUJ12" s="1585"/>
      <c r="VUK12" s="1585"/>
      <c r="VUL12" s="1585"/>
      <c r="VUM12" s="1585"/>
      <c r="VUN12" s="1585"/>
      <c r="VUO12" s="1585"/>
      <c r="VUP12" s="1585"/>
      <c r="VUQ12" s="1585"/>
      <c r="VUR12" s="1585"/>
      <c r="VUS12" s="1585"/>
      <c r="VUT12" s="1585"/>
      <c r="VUU12" s="1585"/>
      <c r="VUV12" s="1585"/>
      <c r="VUW12" s="1585"/>
      <c r="VUX12" s="1585"/>
      <c r="VUY12" s="1585"/>
      <c r="VUZ12" s="1585"/>
      <c r="VVA12" s="1585"/>
      <c r="VVB12" s="1585"/>
      <c r="VVC12" s="1585"/>
      <c r="VVD12" s="1585"/>
      <c r="VVE12" s="1585"/>
      <c r="VVF12" s="1585"/>
      <c r="VVG12" s="1585"/>
      <c r="VVH12" s="1585"/>
      <c r="VVI12" s="1585"/>
      <c r="VVJ12" s="1585"/>
      <c r="VVK12" s="1585"/>
      <c r="VVL12" s="1585"/>
      <c r="VVM12" s="1585"/>
      <c r="VVN12" s="1585"/>
      <c r="VVO12" s="1585"/>
      <c r="VVP12" s="1585"/>
      <c r="VVQ12" s="1585"/>
      <c r="VVR12" s="1585"/>
      <c r="VVS12" s="1585"/>
      <c r="VVT12" s="1585"/>
      <c r="VVU12" s="1585"/>
      <c r="VVV12" s="1585"/>
      <c r="VVW12" s="1585"/>
      <c r="VVX12" s="1585"/>
      <c r="VVY12" s="1585"/>
      <c r="VVZ12" s="1585"/>
      <c r="VWA12" s="1585"/>
      <c r="VWB12" s="1585"/>
      <c r="VWC12" s="1585"/>
      <c r="VWD12" s="1585"/>
      <c r="VWE12" s="1585"/>
      <c r="VWF12" s="1585"/>
      <c r="VWG12" s="1585"/>
      <c r="VWH12" s="1585"/>
      <c r="VWI12" s="1585"/>
      <c r="VWJ12" s="1585"/>
      <c r="VWK12" s="1585"/>
      <c r="VWL12" s="1585"/>
      <c r="VWM12" s="1585"/>
      <c r="VWN12" s="1585"/>
      <c r="VWO12" s="1585"/>
      <c r="VWP12" s="1585"/>
      <c r="VWQ12" s="1585"/>
      <c r="VWR12" s="1585"/>
      <c r="VWS12" s="1585"/>
      <c r="VWT12" s="1585"/>
      <c r="VWU12" s="1585"/>
      <c r="VWV12" s="1585"/>
      <c r="VWW12" s="1585"/>
      <c r="VWX12" s="1585"/>
      <c r="VWY12" s="1585"/>
      <c r="VWZ12" s="1585"/>
      <c r="VXA12" s="1585"/>
      <c r="VXB12" s="1585"/>
      <c r="VXC12" s="1585"/>
      <c r="VXD12" s="1585"/>
      <c r="VXE12" s="1585"/>
      <c r="VXF12" s="1585"/>
      <c r="VXG12" s="1585"/>
      <c r="VXH12" s="1585"/>
      <c r="VXI12" s="1585"/>
      <c r="VXJ12" s="1585"/>
      <c r="VXK12" s="1585"/>
      <c r="VXL12" s="1585"/>
      <c r="VXM12" s="1585"/>
      <c r="VXN12" s="1585"/>
      <c r="VXO12" s="1585"/>
      <c r="VXP12" s="1585"/>
      <c r="VXQ12" s="1585"/>
      <c r="VXR12" s="1585"/>
      <c r="VXS12" s="1585"/>
      <c r="VXT12" s="1585"/>
      <c r="VXU12" s="1585"/>
      <c r="VXV12" s="1585"/>
      <c r="VXW12" s="1585"/>
      <c r="VXX12" s="1585"/>
      <c r="VXY12" s="1585"/>
      <c r="VXZ12" s="1585"/>
      <c r="VYA12" s="1585"/>
      <c r="VYB12" s="1585"/>
      <c r="VYC12" s="1585"/>
      <c r="VYD12" s="1585"/>
      <c r="VYE12" s="1585"/>
      <c r="VYF12" s="1585"/>
      <c r="VYG12" s="1585"/>
      <c r="VYH12" s="1585"/>
      <c r="VYI12" s="1585"/>
      <c r="VYJ12" s="1585"/>
      <c r="VYK12" s="1585"/>
      <c r="VYL12" s="1585"/>
      <c r="VYM12" s="1585"/>
      <c r="VYN12" s="1585"/>
      <c r="VYO12" s="1585"/>
      <c r="VYP12" s="1585"/>
      <c r="VYQ12" s="1585"/>
      <c r="VYR12" s="1585"/>
      <c r="VYS12" s="1585"/>
      <c r="VYT12" s="1585"/>
      <c r="VYU12" s="1585"/>
      <c r="VYV12" s="1585"/>
      <c r="VYW12" s="1585"/>
      <c r="VYX12" s="1585"/>
      <c r="VYY12" s="1585"/>
      <c r="VYZ12" s="1585"/>
      <c r="VZA12" s="1585"/>
      <c r="VZB12" s="1585"/>
      <c r="VZC12" s="1585"/>
      <c r="VZD12" s="1585"/>
      <c r="VZE12" s="1585"/>
      <c r="VZF12" s="1585"/>
      <c r="VZG12" s="1585"/>
      <c r="VZH12" s="1585"/>
      <c r="VZI12" s="1585"/>
      <c r="VZJ12" s="1585"/>
      <c r="VZK12" s="1585"/>
      <c r="VZL12" s="1585"/>
      <c r="VZM12" s="1585"/>
      <c r="VZN12" s="1585"/>
      <c r="VZO12" s="1585"/>
      <c r="VZP12" s="1585"/>
      <c r="VZQ12" s="1585"/>
      <c r="VZR12" s="1585"/>
      <c r="VZS12" s="1585"/>
      <c r="VZT12" s="1585"/>
      <c r="VZU12" s="1585"/>
      <c r="VZV12" s="1585"/>
      <c r="VZW12" s="1585"/>
      <c r="VZX12" s="1585"/>
      <c r="VZY12" s="1585"/>
      <c r="VZZ12" s="1585"/>
      <c r="WAA12" s="1585"/>
      <c r="WAB12" s="1585"/>
      <c r="WAC12" s="1585"/>
      <c r="WAD12" s="1585"/>
      <c r="WAE12" s="1585"/>
      <c r="WAF12" s="1585"/>
      <c r="WAG12" s="1585"/>
      <c r="WAH12" s="1585"/>
      <c r="WAI12" s="1585"/>
      <c r="WAJ12" s="1585"/>
      <c r="WAK12" s="1585"/>
      <c r="WAL12" s="1585"/>
      <c r="WAM12" s="1585"/>
      <c r="WAN12" s="1585"/>
      <c r="WAO12" s="1585"/>
      <c r="WAP12" s="1585"/>
      <c r="WAQ12" s="1585"/>
      <c r="WAR12" s="1585"/>
      <c r="WAS12" s="1585"/>
      <c r="WAT12" s="1585"/>
      <c r="WAU12" s="1585"/>
      <c r="WAV12" s="1585"/>
      <c r="WAW12" s="1585"/>
      <c r="WAX12" s="1585"/>
      <c r="WAY12" s="1585"/>
      <c r="WAZ12" s="1585"/>
      <c r="WBA12" s="1585"/>
      <c r="WBB12" s="1585"/>
      <c r="WBC12" s="1585"/>
      <c r="WBD12" s="1585"/>
      <c r="WBE12" s="1585"/>
      <c r="WBF12" s="1585"/>
      <c r="WBG12" s="1585"/>
      <c r="WBH12" s="1585"/>
      <c r="WBI12" s="1585"/>
      <c r="WBJ12" s="1585"/>
      <c r="WBK12" s="1585"/>
      <c r="WBL12" s="1585"/>
      <c r="WBM12" s="1585"/>
      <c r="WBN12" s="1585"/>
      <c r="WBO12" s="1585"/>
      <c r="WBP12" s="1585"/>
      <c r="WBQ12" s="1585"/>
      <c r="WBR12" s="1585"/>
      <c r="WBS12" s="1585"/>
      <c r="WBT12" s="1585"/>
      <c r="WBU12" s="1585"/>
      <c r="WBV12" s="1585"/>
      <c r="WBW12" s="1585"/>
      <c r="WBX12" s="1585"/>
      <c r="WBY12" s="1585"/>
      <c r="WBZ12" s="1585"/>
      <c r="WCA12" s="1585"/>
      <c r="WCB12" s="1585"/>
      <c r="WCC12" s="1585"/>
      <c r="WCD12" s="1585"/>
      <c r="WCE12" s="1585"/>
      <c r="WCF12" s="1585"/>
      <c r="WCG12" s="1585"/>
      <c r="WCH12" s="1585"/>
      <c r="WCI12" s="1585"/>
      <c r="WCJ12" s="1585"/>
      <c r="WCK12" s="1585"/>
      <c r="WCL12" s="1585"/>
      <c r="WCM12" s="1585"/>
      <c r="WCN12" s="1585"/>
      <c r="WCO12" s="1585"/>
      <c r="WCP12" s="1585"/>
      <c r="WCQ12" s="1585"/>
      <c r="WCR12" s="1585"/>
      <c r="WCS12" s="1585"/>
      <c r="WCT12" s="1585"/>
      <c r="WCU12" s="1585"/>
      <c r="WCV12" s="1585"/>
      <c r="WCW12" s="1585"/>
      <c r="WCX12" s="1585"/>
      <c r="WCY12" s="1585"/>
      <c r="WCZ12" s="1585"/>
      <c r="WDA12" s="1585"/>
      <c r="WDB12" s="1585"/>
      <c r="WDC12" s="1585"/>
      <c r="WDD12" s="1585"/>
      <c r="WDE12" s="1585"/>
      <c r="WDF12" s="1585"/>
      <c r="WDG12" s="1585"/>
      <c r="WDH12" s="1585"/>
      <c r="WDI12" s="1585"/>
      <c r="WDJ12" s="1585"/>
      <c r="WDK12" s="1585"/>
      <c r="WDL12" s="1585"/>
      <c r="WDM12" s="1585"/>
      <c r="WDN12" s="1585"/>
      <c r="WDO12" s="1585"/>
      <c r="WDP12" s="1585"/>
      <c r="WDQ12" s="1585"/>
      <c r="WDR12" s="1585"/>
      <c r="WDS12" s="1585"/>
      <c r="WDT12" s="1585"/>
      <c r="WDU12" s="1585"/>
      <c r="WDV12" s="1585"/>
      <c r="WDW12" s="1585"/>
      <c r="WDX12" s="1585"/>
      <c r="WDY12" s="1585"/>
      <c r="WDZ12" s="1585"/>
      <c r="WEA12" s="1585"/>
      <c r="WEB12" s="1585"/>
      <c r="WEC12" s="1585"/>
      <c r="WED12" s="1585"/>
      <c r="WEE12" s="1585"/>
      <c r="WEF12" s="1585"/>
      <c r="WEG12" s="1585"/>
      <c r="WEH12" s="1585"/>
      <c r="WEI12" s="1585"/>
      <c r="WEJ12" s="1585"/>
      <c r="WEK12" s="1585"/>
      <c r="WEL12" s="1585"/>
      <c r="WEM12" s="1585"/>
      <c r="WEN12" s="1585"/>
      <c r="WEO12" s="1585"/>
      <c r="WEP12" s="1585"/>
      <c r="WEQ12" s="1585"/>
      <c r="WER12" s="1585"/>
      <c r="WES12" s="1585"/>
      <c r="WET12" s="1585"/>
      <c r="WEU12" s="1585"/>
      <c r="WEV12" s="1585"/>
      <c r="WEW12" s="1585"/>
      <c r="WEX12" s="1585"/>
      <c r="WEY12" s="1585"/>
      <c r="WEZ12" s="1585"/>
      <c r="WFA12" s="1585"/>
      <c r="WFB12" s="1585"/>
      <c r="WFC12" s="1585"/>
      <c r="WFD12" s="1585"/>
      <c r="WFE12" s="1585"/>
      <c r="WFF12" s="1585"/>
      <c r="WFG12" s="1585"/>
      <c r="WFH12" s="1585"/>
      <c r="WFI12" s="1585"/>
      <c r="WFJ12" s="1585"/>
      <c r="WFK12" s="1585"/>
      <c r="WFL12" s="1585"/>
      <c r="WFM12" s="1585"/>
      <c r="WFN12" s="1585"/>
      <c r="WFO12" s="1585"/>
      <c r="WFP12" s="1585"/>
      <c r="WFQ12" s="1585"/>
      <c r="WFR12" s="1585"/>
      <c r="WFS12" s="1585"/>
      <c r="WFT12" s="1585"/>
      <c r="WFU12" s="1585"/>
      <c r="WFV12" s="1585"/>
      <c r="WFW12" s="1585"/>
      <c r="WFX12" s="1585"/>
      <c r="WFY12" s="1585"/>
      <c r="WFZ12" s="1585"/>
      <c r="WGA12" s="1585"/>
      <c r="WGB12" s="1585"/>
      <c r="WGC12" s="1585"/>
      <c r="WGD12" s="1585"/>
      <c r="WGE12" s="1585"/>
      <c r="WGF12" s="1585"/>
      <c r="WGG12" s="1585"/>
      <c r="WGH12" s="1585"/>
      <c r="WGI12" s="1585"/>
      <c r="WGJ12" s="1585"/>
      <c r="WGK12" s="1585"/>
      <c r="WGL12" s="1585"/>
      <c r="WGM12" s="1585"/>
      <c r="WGN12" s="1585"/>
      <c r="WGO12" s="1585"/>
      <c r="WGP12" s="1585"/>
      <c r="WGQ12" s="1585"/>
      <c r="WGR12" s="1585"/>
      <c r="WGS12" s="1585"/>
      <c r="WGT12" s="1585"/>
      <c r="WGU12" s="1585"/>
      <c r="WGV12" s="1585"/>
      <c r="WGW12" s="1585"/>
      <c r="WGX12" s="1585"/>
      <c r="WGY12" s="1585"/>
      <c r="WGZ12" s="1585"/>
      <c r="WHA12" s="1585"/>
      <c r="WHB12" s="1585"/>
      <c r="WHC12" s="1585"/>
      <c r="WHD12" s="1585"/>
      <c r="WHE12" s="1585"/>
      <c r="WHF12" s="1585"/>
      <c r="WHG12" s="1585"/>
      <c r="WHH12" s="1585"/>
      <c r="WHI12" s="1585"/>
      <c r="WHJ12" s="1585"/>
      <c r="WHK12" s="1585"/>
      <c r="WHL12" s="1585"/>
      <c r="WHM12" s="1585"/>
      <c r="WHN12" s="1585"/>
      <c r="WHO12" s="1585"/>
      <c r="WHP12" s="1585"/>
      <c r="WHQ12" s="1585"/>
      <c r="WHR12" s="1585"/>
      <c r="WHS12" s="1585"/>
      <c r="WHT12" s="1585"/>
      <c r="WHU12" s="1585"/>
      <c r="WHV12" s="1585"/>
      <c r="WHW12" s="1585"/>
      <c r="WHX12" s="1585"/>
      <c r="WHY12" s="1585"/>
      <c r="WHZ12" s="1585"/>
      <c r="WIA12" s="1585"/>
      <c r="WIB12" s="1585"/>
      <c r="WIC12" s="1585"/>
      <c r="WID12" s="1585"/>
      <c r="WIE12" s="1585"/>
      <c r="WIF12" s="1585"/>
      <c r="WIG12" s="1585"/>
      <c r="WIH12" s="1585"/>
      <c r="WII12" s="1585"/>
      <c r="WIJ12" s="1585"/>
      <c r="WIK12" s="1585"/>
      <c r="WIL12" s="1585"/>
      <c r="WIM12" s="1585"/>
      <c r="WIN12" s="1585"/>
      <c r="WIO12" s="1585"/>
      <c r="WIP12" s="1585"/>
      <c r="WIQ12" s="1585"/>
      <c r="WIR12" s="1585"/>
      <c r="WIS12" s="1585"/>
      <c r="WIT12" s="1585"/>
      <c r="WIU12" s="1585"/>
      <c r="WIV12" s="1585"/>
      <c r="WIW12" s="1585"/>
      <c r="WIX12" s="1585"/>
      <c r="WIY12" s="1585"/>
      <c r="WIZ12" s="1585"/>
      <c r="WJA12" s="1585"/>
      <c r="WJB12" s="1585"/>
      <c r="WJC12" s="1585"/>
      <c r="WJD12" s="1585"/>
      <c r="WJE12" s="1585"/>
      <c r="WJF12" s="1585"/>
      <c r="WJG12" s="1585"/>
      <c r="WJH12" s="1585"/>
      <c r="WJI12" s="1585"/>
      <c r="WJJ12" s="1585"/>
      <c r="WJK12" s="1585"/>
      <c r="WJL12" s="1585"/>
      <c r="WJM12" s="1585"/>
      <c r="WJN12" s="1585"/>
      <c r="WJO12" s="1585"/>
      <c r="WJP12" s="1585"/>
      <c r="WJQ12" s="1585"/>
      <c r="WJR12" s="1585"/>
      <c r="WJS12" s="1585"/>
      <c r="WJT12" s="1585"/>
      <c r="WJU12" s="1585"/>
      <c r="WJV12" s="1585"/>
      <c r="WJW12" s="1585"/>
      <c r="WJX12" s="1585"/>
      <c r="WJY12" s="1585"/>
      <c r="WJZ12" s="1585"/>
      <c r="WKA12" s="1585"/>
      <c r="WKB12" s="1585"/>
      <c r="WKC12" s="1585"/>
      <c r="WKD12" s="1585"/>
      <c r="WKE12" s="1585"/>
      <c r="WKF12" s="1585"/>
      <c r="WKG12" s="1585"/>
      <c r="WKH12" s="1585"/>
      <c r="WKI12" s="1585"/>
      <c r="WKJ12" s="1585"/>
      <c r="WKK12" s="1585"/>
      <c r="WKL12" s="1585"/>
      <c r="WKM12" s="1585"/>
      <c r="WKN12" s="1585"/>
      <c r="WKO12" s="1585"/>
      <c r="WKP12" s="1585"/>
      <c r="WKQ12" s="1585"/>
      <c r="WKR12" s="1585"/>
      <c r="WKS12" s="1585"/>
      <c r="WKT12" s="1585"/>
      <c r="WKU12" s="1585"/>
      <c r="WKV12" s="1585"/>
      <c r="WKW12" s="1585"/>
      <c r="WKX12" s="1585"/>
      <c r="WKY12" s="1585"/>
      <c r="WKZ12" s="1585"/>
      <c r="WLA12" s="1585"/>
      <c r="WLB12" s="1585"/>
      <c r="WLC12" s="1585"/>
      <c r="WLD12" s="1585"/>
      <c r="WLE12" s="1585"/>
      <c r="WLF12" s="1585"/>
      <c r="WLG12" s="1585"/>
      <c r="WLH12" s="1585"/>
      <c r="WLI12" s="1585"/>
      <c r="WLJ12" s="1585"/>
      <c r="WLK12" s="1585"/>
      <c r="WLL12" s="1585"/>
      <c r="WLM12" s="1585"/>
      <c r="WLN12" s="1585"/>
      <c r="WLO12" s="1585"/>
      <c r="WLP12" s="1585"/>
      <c r="WLQ12" s="1585"/>
      <c r="WLR12" s="1585"/>
      <c r="WLS12" s="1585"/>
      <c r="WLT12" s="1585"/>
      <c r="WLU12" s="1585"/>
      <c r="WLV12" s="1585"/>
      <c r="WLW12" s="1585"/>
      <c r="WLX12" s="1585"/>
      <c r="WLY12" s="1585"/>
      <c r="WLZ12" s="1585"/>
      <c r="WMA12" s="1585"/>
      <c r="WMB12" s="1585"/>
      <c r="WMC12" s="1585"/>
      <c r="WMD12" s="1585"/>
      <c r="WME12" s="1585"/>
      <c r="WMF12" s="1585"/>
      <c r="WMG12" s="1585"/>
      <c r="WMH12" s="1585"/>
      <c r="WMI12" s="1585"/>
      <c r="WMJ12" s="1585"/>
      <c r="WMK12" s="1585"/>
      <c r="WML12" s="1585"/>
      <c r="WMM12" s="1585"/>
      <c r="WMN12" s="1585"/>
      <c r="WMO12" s="1585"/>
      <c r="WMP12" s="1585"/>
      <c r="WMQ12" s="1585"/>
      <c r="WMR12" s="1585"/>
      <c r="WMS12" s="1585"/>
      <c r="WMT12" s="1585"/>
      <c r="WMU12" s="1585"/>
      <c r="WMV12" s="1585"/>
      <c r="WMW12" s="1585"/>
      <c r="WMX12" s="1585"/>
      <c r="WMY12" s="1585"/>
      <c r="WMZ12" s="1585"/>
      <c r="WNA12" s="1585"/>
      <c r="WNB12" s="1585"/>
      <c r="WNC12" s="1585"/>
      <c r="WND12" s="1585"/>
      <c r="WNE12" s="1585"/>
      <c r="WNF12" s="1585"/>
      <c r="WNG12" s="1585"/>
      <c r="WNH12" s="1585"/>
      <c r="WNI12" s="1585"/>
      <c r="WNJ12" s="1585"/>
      <c r="WNK12" s="1585"/>
      <c r="WNL12" s="1585"/>
      <c r="WNM12" s="1585"/>
      <c r="WNN12" s="1585"/>
      <c r="WNO12" s="1585"/>
      <c r="WNP12" s="1585"/>
      <c r="WNQ12" s="1585"/>
      <c r="WNR12" s="1585"/>
      <c r="WNS12" s="1585"/>
      <c r="WNT12" s="1585"/>
      <c r="WNU12" s="1585"/>
      <c r="WNV12" s="1585"/>
      <c r="WNW12" s="1585"/>
      <c r="WNX12" s="1585"/>
      <c r="WNY12" s="1585"/>
      <c r="WNZ12" s="1585"/>
      <c r="WOA12" s="1585"/>
      <c r="WOB12" s="1585"/>
      <c r="WOC12" s="1585"/>
      <c r="WOD12" s="1585"/>
      <c r="WOE12" s="1585"/>
      <c r="WOF12" s="1585"/>
      <c r="WOG12" s="1585"/>
      <c r="WOH12" s="1585"/>
      <c r="WOI12" s="1585"/>
      <c r="WOJ12" s="1585"/>
      <c r="WOK12" s="1585"/>
      <c r="WOL12" s="1585"/>
      <c r="WOM12" s="1585"/>
      <c r="WON12" s="1585"/>
      <c r="WOO12" s="1585"/>
      <c r="WOP12" s="1585"/>
      <c r="WOQ12" s="1585"/>
      <c r="WOR12" s="1585"/>
      <c r="WOS12" s="1585"/>
      <c r="WOT12" s="1585"/>
      <c r="WOU12" s="1585"/>
      <c r="WOV12" s="1585"/>
      <c r="WOW12" s="1585"/>
      <c r="WOX12" s="1585"/>
      <c r="WOY12" s="1585"/>
      <c r="WOZ12" s="1585"/>
      <c r="WPA12" s="1585"/>
      <c r="WPB12" s="1585"/>
      <c r="WPC12" s="1585"/>
      <c r="WPD12" s="1585"/>
      <c r="WPE12" s="1585"/>
      <c r="WPF12" s="1585"/>
      <c r="WPG12" s="1585"/>
      <c r="WPH12" s="1585"/>
      <c r="WPI12" s="1585"/>
      <c r="WPJ12" s="1585"/>
      <c r="WPK12" s="1585"/>
      <c r="WPL12" s="1585"/>
      <c r="WPM12" s="1585"/>
      <c r="WPN12" s="1585"/>
      <c r="WPO12" s="1585"/>
      <c r="WPP12" s="1585"/>
      <c r="WPQ12" s="1585"/>
      <c r="WPR12" s="1585"/>
      <c r="WPS12" s="1585"/>
      <c r="WPT12" s="1585"/>
      <c r="WPU12" s="1585"/>
      <c r="WPV12" s="1585"/>
      <c r="WPW12" s="1585"/>
      <c r="WPX12" s="1585"/>
      <c r="WPY12" s="1585"/>
      <c r="WPZ12" s="1585"/>
      <c r="WQA12" s="1585"/>
      <c r="WQB12" s="1585"/>
      <c r="WQC12" s="1585"/>
      <c r="WQD12" s="1585"/>
      <c r="WQE12" s="1585"/>
      <c r="WQF12" s="1585"/>
      <c r="WQG12" s="1585"/>
      <c r="WQH12" s="1585"/>
      <c r="WQI12" s="1585"/>
      <c r="WQJ12" s="1585"/>
      <c r="WQK12" s="1585"/>
      <c r="WQL12" s="1585"/>
      <c r="WQM12" s="1585"/>
      <c r="WQN12" s="1585"/>
      <c r="WQO12" s="1585"/>
      <c r="WQP12" s="1585"/>
      <c r="WQQ12" s="1585"/>
      <c r="WQR12" s="1585"/>
      <c r="WQS12" s="1585"/>
      <c r="WQT12" s="1585"/>
      <c r="WQU12" s="1585"/>
      <c r="WQV12" s="1585"/>
      <c r="WQW12" s="1585"/>
      <c r="WQX12" s="1585"/>
      <c r="WQY12" s="1585"/>
      <c r="WQZ12" s="1585"/>
      <c r="WRA12" s="1585"/>
      <c r="WRB12" s="1585"/>
      <c r="WRC12" s="1585"/>
      <c r="WRD12" s="1585"/>
      <c r="WRE12" s="1585"/>
      <c r="WRF12" s="1585"/>
      <c r="WRG12" s="1585"/>
      <c r="WRH12" s="1585"/>
      <c r="WRI12" s="1585"/>
      <c r="WRJ12" s="1585"/>
      <c r="WRK12" s="1585"/>
      <c r="WRL12" s="1585"/>
      <c r="WRM12" s="1585"/>
      <c r="WRN12" s="1585"/>
      <c r="WRO12" s="1585"/>
      <c r="WRP12" s="1585"/>
      <c r="WRQ12" s="1585"/>
      <c r="WRR12" s="1585"/>
      <c r="WRS12" s="1585"/>
      <c r="WRT12" s="1585"/>
      <c r="WRU12" s="1585"/>
      <c r="WRV12" s="1585"/>
      <c r="WRW12" s="1585"/>
      <c r="WRX12" s="1585"/>
      <c r="WRY12" s="1585"/>
      <c r="WRZ12" s="1585"/>
      <c r="WSA12" s="1585"/>
      <c r="WSB12" s="1585"/>
      <c r="WSC12" s="1585"/>
      <c r="WSD12" s="1585"/>
      <c r="WSE12" s="1585"/>
      <c r="WSF12" s="1585"/>
      <c r="WSG12" s="1585"/>
      <c r="WSH12" s="1585"/>
      <c r="WSI12" s="1585"/>
      <c r="WSJ12" s="1585"/>
      <c r="WSK12" s="1585"/>
      <c r="WSL12" s="1585"/>
      <c r="WSM12" s="1585"/>
      <c r="WSN12" s="1585"/>
      <c r="WSO12" s="1585"/>
      <c r="WSP12" s="1585"/>
      <c r="WSQ12" s="1585"/>
      <c r="WSR12" s="1585"/>
      <c r="WSS12" s="1585"/>
      <c r="WST12" s="1585"/>
      <c r="WSU12" s="1585"/>
      <c r="WSV12" s="1585"/>
      <c r="WSW12" s="1585"/>
      <c r="WSX12" s="1585"/>
      <c r="WSY12" s="1585"/>
      <c r="WSZ12" s="1585"/>
      <c r="WTA12" s="1585"/>
      <c r="WTB12" s="1585"/>
      <c r="WTC12" s="1585"/>
      <c r="WTD12" s="1585"/>
      <c r="WTE12" s="1585"/>
      <c r="WTF12" s="1585"/>
      <c r="WTG12" s="1585"/>
      <c r="WTH12" s="1585"/>
      <c r="WTI12" s="1585"/>
      <c r="WTJ12" s="1585"/>
      <c r="WTK12" s="1585"/>
      <c r="WTL12" s="1585"/>
      <c r="WTM12" s="1585"/>
      <c r="WTN12" s="1585"/>
      <c r="WTO12" s="1585"/>
      <c r="WTP12" s="1585"/>
      <c r="WTQ12" s="1585"/>
      <c r="WTR12" s="1585"/>
      <c r="WTS12" s="1585"/>
      <c r="WTT12" s="1585"/>
      <c r="WTU12" s="1585"/>
      <c r="WTV12" s="1585"/>
      <c r="WTW12" s="1585"/>
      <c r="WTX12" s="1585"/>
      <c r="WTY12" s="1585"/>
      <c r="WTZ12" s="1585"/>
      <c r="WUA12" s="1585"/>
      <c r="WUB12" s="1585"/>
      <c r="WUC12" s="1585"/>
      <c r="WUD12" s="1585"/>
      <c r="WUE12" s="1585"/>
      <c r="WUF12" s="1585"/>
      <c r="WUG12" s="1585"/>
      <c r="WUH12" s="1585"/>
      <c r="WUI12" s="1585"/>
      <c r="WUJ12" s="1585"/>
      <c r="WUK12" s="1585"/>
      <c r="WUL12" s="1585"/>
      <c r="WUM12" s="1585"/>
      <c r="WUN12" s="1585"/>
      <c r="WUO12" s="1585"/>
      <c r="WUP12" s="1585"/>
      <c r="WUQ12" s="1585"/>
      <c r="WUR12" s="1585"/>
      <c r="WUS12" s="1585"/>
      <c r="WUT12" s="1585"/>
      <c r="WUU12" s="1585"/>
      <c r="WUV12" s="1585"/>
      <c r="WUW12" s="1585"/>
      <c r="WUX12" s="1585"/>
      <c r="WUY12" s="1585"/>
      <c r="WUZ12" s="1585"/>
      <c r="WVA12" s="1585"/>
      <c r="WVB12" s="1585"/>
      <c r="WVC12" s="1585"/>
      <c r="WVD12" s="1585"/>
      <c r="WVE12" s="1585"/>
      <c r="WVF12" s="1585"/>
      <c r="WVG12" s="1585"/>
      <c r="WVH12" s="1585"/>
      <c r="WVI12" s="1585"/>
      <c r="WVJ12" s="1585"/>
      <c r="WVK12" s="1585"/>
      <c r="WVL12" s="1585"/>
      <c r="WVM12" s="1585"/>
      <c r="WVN12" s="1585"/>
      <c r="WVO12" s="1585"/>
      <c r="WVP12" s="1585"/>
      <c r="WVQ12" s="1585"/>
      <c r="WVR12" s="1585"/>
      <c r="WVS12" s="1585"/>
      <c r="WVT12" s="1585"/>
      <c r="WVU12" s="1585"/>
      <c r="WVV12" s="1585"/>
      <c r="WVW12" s="1585"/>
      <c r="WVX12" s="1585"/>
      <c r="WVY12" s="1585"/>
      <c r="WVZ12" s="1585"/>
      <c r="WWA12" s="1585"/>
      <c r="WWB12" s="1585"/>
      <c r="WWC12" s="1585"/>
      <c r="WWD12" s="1585"/>
      <c r="WWE12" s="1585"/>
      <c r="WWF12" s="1585"/>
      <c r="WWG12" s="1585"/>
      <c r="WWH12" s="1585"/>
      <c r="WWI12" s="1585"/>
      <c r="WWJ12" s="1585"/>
      <c r="WWK12" s="1585"/>
      <c r="WWL12" s="1585"/>
      <c r="WWM12" s="1585"/>
      <c r="WWN12" s="1585"/>
      <c r="WWO12" s="1585"/>
      <c r="WWP12" s="1585"/>
      <c r="WWQ12" s="1585"/>
      <c r="WWR12" s="1585"/>
      <c r="WWS12" s="1585"/>
      <c r="WWT12" s="1585"/>
      <c r="WWU12" s="1585"/>
      <c r="WWV12" s="1585"/>
      <c r="WWW12" s="1585"/>
      <c r="WWX12" s="1585"/>
      <c r="WWY12" s="1585"/>
      <c r="WWZ12" s="1585"/>
      <c r="WXA12" s="1585"/>
      <c r="WXB12" s="1585"/>
      <c r="WXC12" s="1585"/>
      <c r="WXD12" s="1585"/>
      <c r="WXE12" s="1585"/>
      <c r="WXF12" s="1585"/>
      <c r="WXG12" s="1585"/>
      <c r="WXH12" s="1585"/>
      <c r="WXI12" s="1585"/>
      <c r="WXJ12" s="1585"/>
      <c r="WXK12" s="1585"/>
      <c r="WXL12" s="1585"/>
      <c r="WXM12" s="1585"/>
      <c r="WXN12" s="1585"/>
      <c r="WXO12" s="1585"/>
      <c r="WXP12" s="1585"/>
      <c r="WXQ12" s="1585"/>
      <c r="WXR12" s="1585"/>
      <c r="WXS12" s="1585"/>
      <c r="WXT12" s="1585"/>
      <c r="WXU12" s="1585"/>
      <c r="WXV12" s="1585"/>
      <c r="WXW12" s="1585"/>
      <c r="WXX12" s="1585"/>
      <c r="WXY12" s="1585"/>
      <c r="WXZ12" s="1585"/>
      <c r="WYA12" s="1585"/>
      <c r="WYB12" s="1585"/>
      <c r="WYC12" s="1585"/>
      <c r="WYD12" s="1585"/>
      <c r="WYE12" s="1585"/>
      <c r="WYF12" s="1585"/>
      <c r="WYG12" s="1585"/>
      <c r="WYH12" s="1585"/>
      <c r="WYI12" s="1585"/>
      <c r="WYJ12" s="1585"/>
      <c r="WYK12" s="1585"/>
      <c r="WYL12" s="1585"/>
      <c r="WYM12" s="1585"/>
      <c r="WYN12" s="1585"/>
      <c r="WYO12" s="1585"/>
      <c r="WYP12" s="1585"/>
      <c r="WYQ12" s="1585"/>
      <c r="WYR12" s="1585"/>
      <c r="WYS12" s="1585"/>
      <c r="WYT12" s="1585"/>
      <c r="WYU12" s="1585"/>
      <c r="WYV12" s="1585"/>
      <c r="WYW12" s="1585"/>
      <c r="WYX12" s="1585"/>
      <c r="WYY12" s="1585"/>
      <c r="WYZ12" s="1585"/>
      <c r="WZA12" s="1585"/>
      <c r="WZB12" s="1585"/>
      <c r="WZC12" s="1585"/>
      <c r="WZD12" s="1585"/>
      <c r="WZE12" s="1585"/>
      <c r="WZF12" s="1585"/>
      <c r="WZG12" s="1585"/>
      <c r="WZH12" s="1585"/>
      <c r="WZI12" s="1585"/>
      <c r="WZJ12" s="1585"/>
      <c r="WZK12" s="1585"/>
      <c r="WZL12" s="1585"/>
      <c r="WZM12" s="1585"/>
      <c r="WZN12" s="1585"/>
      <c r="WZO12" s="1585"/>
      <c r="WZP12" s="1585"/>
      <c r="WZQ12" s="1585"/>
      <c r="WZR12" s="1585"/>
      <c r="WZS12" s="1585"/>
      <c r="WZT12" s="1585"/>
      <c r="WZU12" s="1585"/>
      <c r="WZV12" s="1585"/>
      <c r="WZW12" s="1585"/>
      <c r="WZX12" s="1585"/>
      <c r="WZY12" s="1585"/>
      <c r="WZZ12" s="1585"/>
      <c r="XAA12" s="1585"/>
      <c r="XAB12" s="1585"/>
      <c r="XAC12" s="1585"/>
      <c r="XAD12" s="1585"/>
      <c r="XAE12" s="1585"/>
      <c r="XAF12" s="1585"/>
      <c r="XAG12" s="1585"/>
      <c r="XAH12" s="1585"/>
      <c r="XAI12" s="1585"/>
      <c r="XAJ12" s="1585"/>
      <c r="XAK12" s="1585"/>
      <c r="XAL12" s="1585"/>
      <c r="XAM12" s="1585"/>
      <c r="XAN12" s="1585"/>
      <c r="XAO12" s="1585"/>
      <c r="XAP12" s="1585"/>
      <c r="XAQ12" s="1585"/>
      <c r="XAR12" s="1585"/>
      <c r="XAS12" s="1585"/>
      <c r="XAT12" s="1585"/>
      <c r="XAU12" s="1585"/>
      <c r="XAV12" s="1585"/>
      <c r="XAW12" s="1585"/>
      <c r="XAX12" s="1585"/>
      <c r="XAY12" s="1585"/>
      <c r="XAZ12" s="1585"/>
      <c r="XBA12" s="1585"/>
      <c r="XBB12" s="1585"/>
      <c r="XBC12" s="1585"/>
      <c r="XBD12" s="1585"/>
      <c r="XBE12" s="1585"/>
      <c r="XBF12" s="1585"/>
      <c r="XBG12" s="1585"/>
      <c r="XBH12" s="1585"/>
      <c r="XBI12" s="1585"/>
      <c r="XBJ12" s="1585"/>
      <c r="XBK12" s="1585"/>
      <c r="XBL12" s="1585"/>
      <c r="XBM12" s="1585"/>
      <c r="XBN12" s="1585"/>
      <c r="XBO12" s="1585"/>
      <c r="XBP12" s="1585"/>
      <c r="XBQ12" s="1585"/>
      <c r="XBR12" s="1585"/>
      <c r="XBS12" s="1585"/>
      <c r="XBT12" s="1585"/>
      <c r="XBU12" s="1585"/>
      <c r="XBV12" s="1585"/>
      <c r="XBW12" s="1585"/>
      <c r="XBX12" s="1585"/>
      <c r="XBY12" s="1585"/>
      <c r="XBZ12" s="1585"/>
      <c r="XCA12" s="1585"/>
      <c r="XCB12" s="1585"/>
      <c r="XCC12" s="1585"/>
      <c r="XCD12" s="1585"/>
      <c r="XCE12" s="1585"/>
      <c r="XCF12" s="1585"/>
      <c r="XCG12" s="1585"/>
      <c r="XCH12" s="1585"/>
      <c r="XCI12" s="1585"/>
      <c r="XCJ12" s="1585"/>
      <c r="XCK12" s="1585"/>
      <c r="XCL12" s="1585"/>
      <c r="XCM12" s="1585"/>
      <c r="XCN12" s="1585"/>
      <c r="XCO12" s="1585"/>
      <c r="XCP12" s="1585"/>
      <c r="XCQ12" s="1585"/>
      <c r="XCR12" s="1585"/>
      <c r="XCS12" s="1585"/>
      <c r="XCT12" s="1585"/>
      <c r="XCU12" s="1585"/>
      <c r="XCV12" s="1585"/>
      <c r="XCW12" s="1585"/>
      <c r="XCX12" s="1585"/>
      <c r="XCY12" s="1585"/>
      <c r="XCZ12" s="1585"/>
      <c r="XDA12" s="1585"/>
      <c r="XDB12" s="1585"/>
      <c r="XDC12" s="1585"/>
      <c r="XDD12" s="1585"/>
      <c r="XDE12" s="1585"/>
      <c r="XDF12" s="1585"/>
      <c r="XDG12" s="1585"/>
      <c r="XDH12" s="1585"/>
      <c r="XDI12" s="1585"/>
      <c r="XDJ12" s="1585"/>
      <c r="XDK12" s="1585"/>
      <c r="XDL12" s="1585"/>
      <c r="XDM12" s="1585"/>
      <c r="XDN12" s="1585"/>
      <c r="XDO12" s="1585"/>
      <c r="XDP12" s="1585"/>
      <c r="XDQ12" s="1585"/>
      <c r="XDR12" s="1585"/>
      <c r="XDS12" s="1585"/>
      <c r="XDT12" s="1585"/>
      <c r="XDU12" s="1585"/>
      <c r="XDV12" s="1585"/>
      <c r="XDW12" s="1585"/>
      <c r="XDX12" s="1585"/>
      <c r="XDY12" s="1585"/>
      <c r="XDZ12" s="1585"/>
      <c r="XEA12" s="1585"/>
      <c r="XEB12" s="1585"/>
      <c r="XEC12" s="1585"/>
      <c r="XED12" s="1585"/>
      <c r="XEE12" s="1585"/>
      <c r="XEF12" s="1585"/>
      <c r="XEG12" s="1585"/>
      <c r="XEH12" s="1585"/>
      <c r="XEI12" s="1585"/>
      <c r="XEJ12" s="1585"/>
      <c r="XEK12" s="1585"/>
      <c r="XEL12" s="1585"/>
      <c r="XEM12" s="1585"/>
      <c r="XEN12" s="1585"/>
      <c r="XEO12" s="1585"/>
      <c r="XEP12" s="1585"/>
      <c r="XEQ12" s="1585"/>
    </row>
    <row r="13" spans="1:16371" s="1566" customFormat="1" ht="30.75" hidden="1" customHeight="1" x14ac:dyDescent="0.25">
      <c r="A13" s="1880" t="s">
        <v>350</v>
      </c>
      <c r="B13" s="1760" t="s">
        <v>103</v>
      </c>
      <c r="C13" s="1577"/>
      <c r="D13" s="1573" t="s">
        <v>190</v>
      </c>
      <c r="E13" s="1573"/>
      <c r="F13" s="1881"/>
      <c r="G13" s="1882">
        <v>1.5</v>
      </c>
      <c r="H13" s="1877">
        <v>45</v>
      </c>
      <c r="I13" s="1580">
        <v>30</v>
      </c>
      <c r="J13" s="1878">
        <v>15</v>
      </c>
      <c r="K13" s="1878"/>
      <c r="L13" s="1878">
        <v>15</v>
      </c>
      <c r="M13" s="1879">
        <v>15</v>
      </c>
      <c r="N13" s="1580">
        <v>2</v>
      </c>
      <c r="O13" s="1607"/>
      <c r="P13" s="1599"/>
      <c r="Q13" s="1600"/>
      <c r="R13" s="1580"/>
      <c r="S13" s="1608"/>
      <c r="T13" s="1607"/>
      <c r="U13" s="1599"/>
      <c r="V13" s="1609"/>
      <c r="W13" s="1586" t="s">
        <v>551</v>
      </c>
      <c r="X13" s="1586" t="s">
        <v>552</v>
      </c>
      <c r="Y13" s="1586" t="s">
        <v>552</v>
      </c>
      <c r="Z13" s="1609"/>
      <c r="AA13" s="1609"/>
      <c r="AB13" s="1609"/>
      <c r="AC13" s="1609"/>
      <c r="AD13" s="1609"/>
      <c r="AE13" s="1609"/>
      <c r="AF13" s="1609"/>
      <c r="AG13" s="1609"/>
      <c r="AH13" s="1609"/>
      <c r="AI13" s="1609"/>
      <c r="AJ13" s="1609"/>
      <c r="AK13" s="1609"/>
      <c r="AL13" s="1739"/>
      <c r="AM13" s="1609"/>
      <c r="AN13" s="1609"/>
      <c r="AO13" s="1609"/>
      <c r="AP13" s="1609"/>
      <c r="AQ13" s="1609"/>
      <c r="AR13" s="1609"/>
      <c r="AS13" s="1609"/>
      <c r="AT13" s="1609"/>
      <c r="AU13" s="1609"/>
      <c r="AV13" s="1609"/>
      <c r="AW13" s="1609"/>
      <c r="AX13" s="1609"/>
      <c r="AY13" s="1609"/>
      <c r="AZ13" s="1609"/>
      <c r="BA13" s="1609"/>
      <c r="BB13" s="1609"/>
      <c r="BC13" s="1609"/>
      <c r="BD13" s="1609"/>
      <c r="BE13" s="1609"/>
      <c r="BF13" s="1609"/>
      <c r="BG13" s="1609"/>
      <c r="BH13" s="1609"/>
      <c r="BI13" s="1609"/>
      <c r="BJ13" s="1609"/>
      <c r="BK13" s="1609"/>
      <c r="BL13" s="1609"/>
      <c r="BM13" s="1609"/>
      <c r="BN13" s="1609"/>
      <c r="BO13" s="1609"/>
      <c r="BP13" s="1609"/>
      <c r="BQ13" s="1609"/>
      <c r="BR13" s="1609"/>
      <c r="BS13" s="1609"/>
      <c r="BT13" s="1609"/>
      <c r="BU13" s="1609"/>
      <c r="BV13" s="1609"/>
      <c r="BW13" s="1609"/>
      <c r="BX13" s="1609"/>
      <c r="BY13" s="1609"/>
      <c r="BZ13" s="1609"/>
      <c r="CA13" s="1609"/>
      <c r="CB13" s="1609"/>
      <c r="CC13" s="1609"/>
      <c r="CD13" s="1609"/>
      <c r="CE13" s="1609"/>
      <c r="CF13" s="1609"/>
      <c r="CG13" s="1609"/>
      <c r="CH13" s="1609"/>
      <c r="CI13" s="1609"/>
      <c r="CJ13" s="1609"/>
      <c r="CK13" s="1609"/>
      <c r="CL13" s="1609"/>
      <c r="CM13" s="1609"/>
      <c r="CN13" s="1609"/>
      <c r="CO13" s="1609"/>
      <c r="CP13" s="1609"/>
      <c r="CQ13" s="1609"/>
      <c r="CR13" s="1609"/>
      <c r="CS13" s="1609"/>
      <c r="CT13" s="1609"/>
      <c r="CU13" s="1609"/>
      <c r="CV13" s="1609"/>
      <c r="CW13" s="1609"/>
      <c r="CX13" s="1609"/>
      <c r="CY13" s="1609"/>
      <c r="CZ13" s="1609"/>
      <c r="DA13" s="1609"/>
      <c r="DB13" s="1609"/>
      <c r="DC13" s="1609"/>
      <c r="DD13" s="1609"/>
      <c r="DE13" s="1609"/>
      <c r="DF13" s="1609"/>
      <c r="DG13" s="1609"/>
      <c r="DH13" s="1609"/>
      <c r="DI13" s="1609"/>
      <c r="DJ13" s="1609"/>
      <c r="DK13" s="1609"/>
      <c r="DL13" s="1609"/>
      <c r="DM13" s="1609"/>
      <c r="DN13" s="1609"/>
      <c r="DO13" s="1609"/>
      <c r="DP13" s="1609"/>
      <c r="DQ13" s="1609"/>
      <c r="DR13" s="1609"/>
      <c r="DS13" s="1609"/>
      <c r="DT13" s="1609"/>
      <c r="DU13" s="1609"/>
      <c r="DV13" s="1609"/>
      <c r="DW13" s="1609"/>
      <c r="DX13" s="1609"/>
      <c r="DY13" s="1609"/>
      <c r="DZ13" s="1609"/>
      <c r="EA13" s="1609"/>
      <c r="EB13" s="1609"/>
      <c r="EC13" s="1609"/>
      <c r="ED13" s="1609"/>
      <c r="EE13" s="1609"/>
      <c r="EF13" s="1609"/>
      <c r="EG13" s="1609"/>
      <c r="EH13" s="1609"/>
      <c r="EI13" s="1609"/>
      <c r="EJ13" s="1609"/>
      <c r="EK13" s="1609"/>
      <c r="EL13" s="1609"/>
      <c r="EM13" s="1609"/>
      <c r="EN13" s="1609"/>
      <c r="EO13" s="1609"/>
      <c r="EP13" s="1609"/>
      <c r="EQ13" s="1609"/>
      <c r="ER13" s="1609"/>
      <c r="ES13" s="1609"/>
      <c r="ET13" s="1609"/>
      <c r="EU13" s="1609"/>
      <c r="EV13" s="1609"/>
      <c r="EW13" s="1609"/>
      <c r="EX13" s="1609"/>
      <c r="EY13" s="1609"/>
      <c r="EZ13" s="1609"/>
      <c r="FA13" s="1609"/>
      <c r="FB13" s="1609"/>
      <c r="FC13" s="1609"/>
      <c r="FD13" s="1609"/>
      <c r="FE13" s="1609"/>
      <c r="FF13" s="1609"/>
      <c r="FG13" s="1609"/>
      <c r="FH13" s="1609"/>
      <c r="FI13" s="1609"/>
      <c r="FJ13" s="1609"/>
      <c r="FK13" s="1609"/>
      <c r="FL13" s="1609"/>
      <c r="FM13" s="1609"/>
      <c r="FN13" s="1609"/>
      <c r="FO13" s="1609"/>
      <c r="FP13" s="1609"/>
      <c r="FQ13" s="1609"/>
      <c r="FR13" s="1609"/>
      <c r="FS13" s="1609"/>
      <c r="FT13" s="1609"/>
      <c r="FU13" s="1609"/>
      <c r="FV13" s="1609"/>
      <c r="FW13" s="1609"/>
      <c r="FX13" s="1609"/>
      <c r="FY13" s="1609"/>
      <c r="FZ13" s="1609"/>
      <c r="GA13" s="1609"/>
      <c r="GB13" s="1609"/>
      <c r="GC13" s="1609"/>
      <c r="GD13" s="1609"/>
      <c r="GE13" s="1609"/>
      <c r="GF13" s="1609"/>
      <c r="GG13" s="1609"/>
      <c r="GH13" s="1609"/>
      <c r="GI13" s="1609"/>
      <c r="GJ13" s="1609"/>
      <c r="GK13" s="1609"/>
      <c r="GL13" s="1609"/>
      <c r="GM13" s="1609"/>
      <c r="GN13" s="1609"/>
      <c r="GO13" s="1609"/>
      <c r="GP13" s="1609"/>
      <c r="GQ13" s="1609"/>
      <c r="GR13" s="1609"/>
      <c r="GS13" s="1609"/>
      <c r="GT13" s="1609"/>
      <c r="GU13" s="1609"/>
      <c r="GV13" s="1609"/>
      <c r="GW13" s="1609"/>
      <c r="GX13" s="1609"/>
      <c r="GY13" s="1609"/>
      <c r="GZ13" s="1609"/>
      <c r="HA13" s="1609"/>
      <c r="HB13" s="1609"/>
      <c r="HC13" s="1609"/>
      <c r="HD13" s="1609"/>
      <c r="HE13" s="1609"/>
      <c r="HF13" s="1609"/>
      <c r="HG13" s="1609"/>
      <c r="HH13" s="1609"/>
      <c r="HI13" s="1609"/>
      <c r="HJ13" s="1609"/>
      <c r="HK13" s="1609"/>
      <c r="HL13" s="1609"/>
      <c r="HM13" s="1609"/>
      <c r="HN13" s="1609"/>
      <c r="HO13" s="1609"/>
      <c r="HP13" s="1609"/>
      <c r="HQ13" s="1609"/>
      <c r="HR13" s="1609"/>
      <c r="HS13" s="1609"/>
      <c r="HT13" s="1609"/>
      <c r="HU13" s="1609"/>
      <c r="HV13" s="1609"/>
      <c r="HW13" s="1609"/>
      <c r="HX13" s="1609"/>
      <c r="HY13" s="1609"/>
      <c r="HZ13" s="1609"/>
      <c r="IA13" s="1609"/>
      <c r="IB13" s="1609"/>
      <c r="IC13" s="1609"/>
      <c r="ID13" s="1609"/>
      <c r="IE13" s="1609"/>
      <c r="IF13" s="1609"/>
      <c r="IG13" s="1609"/>
      <c r="IH13" s="1609"/>
      <c r="II13" s="1609"/>
      <c r="IJ13" s="1609"/>
      <c r="IK13" s="1609"/>
      <c r="IL13" s="1609"/>
      <c r="IM13" s="1609"/>
      <c r="IN13" s="1609"/>
      <c r="IO13" s="1609"/>
      <c r="IP13" s="1609"/>
      <c r="IQ13" s="1609"/>
      <c r="IR13" s="1609"/>
      <c r="IS13" s="1609"/>
      <c r="IT13" s="1609"/>
      <c r="IU13" s="1609"/>
      <c r="IV13" s="1609"/>
      <c r="IW13" s="1609"/>
      <c r="IX13" s="1609"/>
      <c r="IY13" s="1609"/>
      <c r="IZ13" s="1609"/>
      <c r="JA13" s="1609"/>
      <c r="JB13" s="1609"/>
      <c r="JC13" s="1609"/>
      <c r="JD13" s="1609"/>
      <c r="JE13" s="1609"/>
      <c r="JF13" s="1609"/>
      <c r="JG13" s="1609"/>
      <c r="JH13" s="1609"/>
      <c r="JI13" s="1609"/>
      <c r="JJ13" s="1609"/>
      <c r="JK13" s="1609"/>
      <c r="JL13" s="1609"/>
      <c r="JM13" s="1609"/>
      <c r="JN13" s="1609"/>
      <c r="JO13" s="1609"/>
      <c r="JP13" s="1609"/>
      <c r="JQ13" s="1609"/>
      <c r="JR13" s="1609"/>
      <c r="JS13" s="1609"/>
      <c r="JT13" s="1609"/>
      <c r="JU13" s="1609"/>
      <c r="JV13" s="1609"/>
      <c r="JW13" s="1609"/>
      <c r="JX13" s="1609"/>
      <c r="JY13" s="1609"/>
      <c r="JZ13" s="1609"/>
      <c r="KA13" s="1609"/>
      <c r="KB13" s="1609"/>
      <c r="KC13" s="1609"/>
      <c r="KD13" s="1609"/>
      <c r="KE13" s="1609"/>
      <c r="KF13" s="1609"/>
      <c r="KG13" s="1609"/>
      <c r="KH13" s="1609"/>
      <c r="KI13" s="1609"/>
      <c r="KJ13" s="1609"/>
      <c r="KK13" s="1609"/>
      <c r="KL13" s="1609"/>
      <c r="KM13" s="1609"/>
      <c r="KN13" s="1609"/>
      <c r="KO13" s="1609"/>
      <c r="KP13" s="1609"/>
      <c r="KQ13" s="1609"/>
      <c r="KR13" s="1609"/>
      <c r="KS13" s="1609"/>
      <c r="KT13" s="1609"/>
      <c r="KU13" s="1609"/>
      <c r="KV13" s="1609"/>
      <c r="KW13" s="1609"/>
      <c r="KX13" s="1609"/>
      <c r="KY13" s="1609"/>
      <c r="KZ13" s="1609"/>
      <c r="LA13" s="1609"/>
      <c r="LB13" s="1609"/>
      <c r="LC13" s="1609"/>
      <c r="LD13" s="1609"/>
      <c r="LE13" s="1609"/>
      <c r="LF13" s="1609"/>
      <c r="LG13" s="1609"/>
      <c r="LH13" s="1609"/>
      <c r="LI13" s="1609"/>
      <c r="LJ13" s="1609"/>
      <c r="LK13" s="1609"/>
      <c r="LL13" s="1609"/>
      <c r="LM13" s="1609"/>
      <c r="LN13" s="1609"/>
      <c r="LO13" s="1609"/>
      <c r="LP13" s="1609"/>
      <c r="LQ13" s="1609"/>
      <c r="LR13" s="1609"/>
      <c r="LS13" s="1609"/>
      <c r="LT13" s="1609"/>
      <c r="LU13" s="1609"/>
      <c r="LV13" s="1609"/>
      <c r="LW13" s="1609"/>
      <c r="LX13" s="1609"/>
      <c r="LY13" s="1609"/>
      <c r="LZ13" s="1609"/>
      <c r="MA13" s="1609"/>
      <c r="MB13" s="1609"/>
      <c r="MC13" s="1609"/>
      <c r="MD13" s="1609"/>
      <c r="ME13" s="1609"/>
      <c r="MF13" s="1609"/>
      <c r="MG13" s="1609"/>
      <c r="MH13" s="1609"/>
      <c r="MI13" s="1609"/>
      <c r="MJ13" s="1609"/>
      <c r="MK13" s="1609"/>
      <c r="ML13" s="1609"/>
      <c r="MM13" s="1609"/>
      <c r="MN13" s="1609"/>
      <c r="MO13" s="1609"/>
      <c r="MP13" s="1609"/>
      <c r="MQ13" s="1609"/>
      <c r="MR13" s="1609"/>
      <c r="MS13" s="1609"/>
      <c r="MT13" s="1609"/>
      <c r="MU13" s="1609"/>
      <c r="MV13" s="1609"/>
      <c r="MW13" s="1609"/>
      <c r="MX13" s="1609"/>
      <c r="MY13" s="1609"/>
      <c r="MZ13" s="1609"/>
      <c r="NA13" s="1609"/>
      <c r="NB13" s="1609"/>
      <c r="NC13" s="1609"/>
      <c r="ND13" s="1609"/>
      <c r="NE13" s="1609"/>
      <c r="NF13" s="1609"/>
      <c r="NG13" s="1609"/>
      <c r="NH13" s="1609"/>
      <c r="NI13" s="1609"/>
      <c r="NJ13" s="1609"/>
      <c r="NK13" s="1609"/>
      <c r="NL13" s="1609"/>
      <c r="NM13" s="1609"/>
      <c r="NN13" s="1609"/>
      <c r="NO13" s="1609"/>
      <c r="NP13" s="1609"/>
      <c r="NQ13" s="1609"/>
      <c r="NR13" s="1609"/>
      <c r="NS13" s="1609"/>
      <c r="NT13" s="1609"/>
      <c r="NU13" s="1609"/>
      <c r="NV13" s="1609"/>
      <c r="NW13" s="1609"/>
      <c r="NX13" s="1609"/>
      <c r="NY13" s="1609"/>
      <c r="NZ13" s="1609"/>
      <c r="OA13" s="1609"/>
      <c r="OB13" s="1609"/>
      <c r="OC13" s="1609"/>
      <c r="OD13" s="1609"/>
      <c r="OE13" s="1609"/>
      <c r="OF13" s="1609"/>
      <c r="OG13" s="1609"/>
      <c r="OH13" s="1609"/>
      <c r="OI13" s="1609"/>
      <c r="OJ13" s="1609"/>
      <c r="OK13" s="1609"/>
      <c r="OL13" s="1609"/>
      <c r="OM13" s="1609"/>
      <c r="ON13" s="1609"/>
      <c r="OO13" s="1609"/>
      <c r="OP13" s="1609"/>
      <c r="OQ13" s="1609"/>
      <c r="OR13" s="1609"/>
      <c r="OS13" s="1609"/>
      <c r="OT13" s="1609"/>
      <c r="OU13" s="1609"/>
      <c r="OV13" s="1609"/>
      <c r="OW13" s="1609"/>
      <c r="OX13" s="1609"/>
      <c r="OY13" s="1609"/>
      <c r="OZ13" s="1609"/>
      <c r="PA13" s="1609"/>
      <c r="PB13" s="1609"/>
      <c r="PC13" s="1609"/>
      <c r="PD13" s="1609"/>
      <c r="PE13" s="1609"/>
      <c r="PF13" s="1609"/>
      <c r="PG13" s="1609"/>
      <c r="PH13" s="1609"/>
      <c r="PI13" s="1609"/>
      <c r="PJ13" s="1609"/>
      <c r="PK13" s="1609"/>
      <c r="PL13" s="1609"/>
      <c r="PM13" s="1609"/>
      <c r="PN13" s="1609"/>
      <c r="PO13" s="1609"/>
      <c r="PP13" s="1609"/>
      <c r="PQ13" s="1609"/>
      <c r="PR13" s="1609"/>
      <c r="PS13" s="1609"/>
      <c r="PT13" s="1609"/>
      <c r="PU13" s="1609"/>
      <c r="PV13" s="1609"/>
      <c r="PW13" s="1609"/>
      <c r="PX13" s="1609"/>
      <c r="PY13" s="1609"/>
      <c r="PZ13" s="1609"/>
      <c r="QA13" s="1609"/>
      <c r="QB13" s="1609"/>
      <c r="QC13" s="1609"/>
      <c r="QD13" s="1609"/>
      <c r="QE13" s="1609"/>
      <c r="QF13" s="1609"/>
      <c r="QG13" s="1609"/>
      <c r="QH13" s="1609"/>
      <c r="QI13" s="1609"/>
      <c r="QJ13" s="1609"/>
      <c r="QK13" s="1609"/>
      <c r="QL13" s="1609"/>
      <c r="QM13" s="1609"/>
      <c r="QN13" s="1609"/>
      <c r="QO13" s="1609"/>
      <c r="QP13" s="1609"/>
      <c r="QQ13" s="1609"/>
      <c r="QR13" s="1609"/>
      <c r="QS13" s="1609"/>
      <c r="QT13" s="1609"/>
      <c r="QU13" s="1609"/>
      <c r="QV13" s="1609"/>
      <c r="QW13" s="1609"/>
      <c r="QX13" s="1609"/>
      <c r="QY13" s="1609"/>
      <c r="QZ13" s="1609"/>
      <c r="RA13" s="1609"/>
      <c r="RB13" s="1609"/>
      <c r="RC13" s="1609"/>
      <c r="RD13" s="1609"/>
      <c r="RE13" s="1609"/>
      <c r="RF13" s="1609"/>
      <c r="RG13" s="1609"/>
      <c r="RH13" s="1609"/>
      <c r="RI13" s="1609"/>
      <c r="RJ13" s="1609"/>
      <c r="RK13" s="1609"/>
      <c r="RL13" s="1609"/>
      <c r="RM13" s="1609"/>
      <c r="RN13" s="1609"/>
      <c r="RO13" s="1609"/>
      <c r="RP13" s="1609"/>
      <c r="RQ13" s="1609"/>
      <c r="RR13" s="1609"/>
      <c r="RS13" s="1609"/>
      <c r="RT13" s="1609"/>
      <c r="RU13" s="1609"/>
      <c r="RV13" s="1609"/>
      <c r="RW13" s="1609"/>
      <c r="RX13" s="1609"/>
      <c r="RY13" s="1609"/>
      <c r="RZ13" s="1609"/>
      <c r="SA13" s="1609"/>
      <c r="SB13" s="1609"/>
      <c r="SC13" s="1609"/>
      <c r="SD13" s="1609"/>
      <c r="SE13" s="1609"/>
      <c r="SF13" s="1609"/>
      <c r="SG13" s="1609"/>
      <c r="SH13" s="1609"/>
      <c r="SI13" s="1609"/>
      <c r="SJ13" s="1609"/>
      <c r="SK13" s="1609"/>
      <c r="SL13" s="1609"/>
      <c r="SM13" s="1609"/>
      <c r="SN13" s="1609"/>
      <c r="SO13" s="1609"/>
      <c r="SP13" s="1609"/>
      <c r="SQ13" s="1609"/>
      <c r="SR13" s="1609"/>
      <c r="SS13" s="1609"/>
      <c r="ST13" s="1609"/>
      <c r="SU13" s="1609"/>
      <c r="SV13" s="1609"/>
      <c r="SW13" s="1609"/>
      <c r="SX13" s="1609"/>
      <c r="SY13" s="1609"/>
      <c r="SZ13" s="1609"/>
      <c r="TA13" s="1609"/>
      <c r="TB13" s="1609"/>
      <c r="TC13" s="1609"/>
      <c r="TD13" s="1609"/>
      <c r="TE13" s="1609"/>
      <c r="TF13" s="1609"/>
      <c r="TG13" s="1609"/>
      <c r="TH13" s="1609"/>
      <c r="TI13" s="1609"/>
      <c r="TJ13" s="1609"/>
      <c r="TK13" s="1609"/>
      <c r="TL13" s="1609"/>
      <c r="TM13" s="1609"/>
      <c r="TN13" s="1609"/>
      <c r="TO13" s="1609"/>
      <c r="TP13" s="1609"/>
      <c r="TQ13" s="1609"/>
      <c r="TR13" s="1609"/>
      <c r="TS13" s="1609"/>
      <c r="TT13" s="1609"/>
      <c r="TU13" s="1609"/>
      <c r="TV13" s="1609"/>
      <c r="TW13" s="1609"/>
      <c r="TX13" s="1609"/>
      <c r="TY13" s="1609"/>
      <c r="TZ13" s="1609"/>
      <c r="UA13" s="1609"/>
      <c r="UB13" s="1609"/>
      <c r="UC13" s="1609"/>
      <c r="UD13" s="1609"/>
      <c r="UE13" s="1609"/>
      <c r="UF13" s="1609"/>
      <c r="UG13" s="1609"/>
      <c r="UH13" s="1609"/>
      <c r="UI13" s="1609"/>
      <c r="UJ13" s="1609"/>
      <c r="UK13" s="1609"/>
      <c r="UL13" s="1609"/>
      <c r="UM13" s="1609"/>
      <c r="UN13" s="1609"/>
      <c r="UO13" s="1609"/>
      <c r="UP13" s="1609"/>
      <c r="UQ13" s="1609"/>
      <c r="UR13" s="1609"/>
      <c r="US13" s="1609"/>
      <c r="UT13" s="1609"/>
      <c r="UU13" s="1609"/>
      <c r="UV13" s="1609"/>
      <c r="UW13" s="1609"/>
      <c r="UX13" s="1609"/>
      <c r="UY13" s="1609"/>
      <c r="UZ13" s="1609"/>
      <c r="VA13" s="1609"/>
      <c r="VB13" s="1609"/>
      <c r="VC13" s="1609"/>
      <c r="VD13" s="1609"/>
      <c r="VE13" s="1609"/>
      <c r="VF13" s="1609"/>
      <c r="VG13" s="1609"/>
      <c r="VH13" s="1609"/>
      <c r="VI13" s="1609"/>
      <c r="VJ13" s="1609"/>
      <c r="VK13" s="1609"/>
      <c r="VL13" s="1609"/>
      <c r="VM13" s="1609"/>
      <c r="VN13" s="1609"/>
      <c r="VO13" s="1609"/>
      <c r="VP13" s="1609"/>
      <c r="VQ13" s="1609"/>
      <c r="VR13" s="1609"/>
      <c r="VS13" s="1609"/>
      <c r="VT13" s="1609"/>
      <c r="VU13" s="1609"/>
      <c r="VV13" s="1609"/>
      <c r="VW13" s="1609"/>
      <c r="VX13" s="1609"/>
      <c r="VY13" s="1609"/>
      <c r="VZ13" s="1609"/>
      <c r="WA13" s="1609"/>
      <c r="WB13" s="1609"/>
      <c r="WC13" s="1609"/>
      <c r="WD13" s="1609"/>
      <c r="WE13" s="1609"/>
      <c r="WF13" s="1609"/>
      <c r="WG13" s="1609"/>
      <c r="WH13" s="1609"/>
      <c r="WI13" s="1609"/>
      <c r="WJ13" s="1609"/>
      <c r="WK13" s="1609"/>
      <c r="WL13" s="1609"/>
      <c r="WM13" s="1609"/>
      <c r="WN13" s="1609"/>
      <c r="WO13" s="1609"/>
      <c r="WP13" s="1609"/>
      <c r="WQ13" s="1609"/>
      <c r="WR13" s="1609"/>
      <c r="WS13" s="1609"/>
      <c r="WT13" s="1609"/>
      <c r="WU13" s="1609"/>
      <c r="WV13" s="1609"/>
      <c r="WW13" s="1609"/>
      <c r="WX13" s="1609"/>
      <c r="WY13" s="1609"/>
      <c r="WZ13" s="1609"/>
      <c r="XA13" s="1609"/>
      <c r="XB13" s="1609"/>
      <c r="XC13" s="1609"/>
      <c r="XD13" s="1609"/>
      <c r="XE13" s="1609"/>
      <c r="XF13" s="1609"/>
      <c r="XG13" s="1609"/>
      <c r="XH13" s="1609"/>
      <c r="XI13" s="1609"/>
      <c r="XJ13" s="1609"/>
      <c r="XK13" s="1609"/>
      <c r="XL13" s="1609"/>
      <c r="XM13" s="1609"/>
      <c r="XN13" s="1609"/>
      <c r="XO13" s="1609"/>
      <c r="XP13" s="1609"/>
      <c r="XQ13" s="1609"/>
      <c r="XR13" s="1609"/>
      <c r="XS13" s="1609"/>
      <c r="XT13" s="1609"/>
      <c r="XU13" s="1609"/>
      <c r="XV13" s="1609"/>
      <c r="XW13" s="1609"/>
      <c r="XX13" s="1609"/>
      <c r="XY13" s="1609"/>
      <c r="XZ13" s="1609"/>
      <c r="YA13" s="1609"/>
      <c r="YB13" s="1609"/>
      <c r="YC13" s="1609"/>
      <c r="YD13" s="1609"/>
      <c r="YE13" s="1609"/>
      <c r="YF13" s="1609"/>
      <c r="YG13" s="1609"/>
      <c r="YH13" s="1609"/>
      <c r="YI13" s="1609"/>
      <c r="YJ13" s="1609"/>
      <c r="YK13" s="1609"/>
      <c r="YL13" s="1609"/>
      <c r="YM13" s="1609"/>
      <c r="YN13" s="1609"/>
      <c r="YO13" s="1609"/>
      <c r="YP13" s="1609"/>
      <c r="YQ13" s="1609"/>
      <c r="YR13" s="1609"/>
      <c r="YS13" s="1609"/>
      <c r="YT13" s="1609"/>
      <c r="YU13" s="1609"/>
      <c r="YV13" s="1609"/>
      <c r="YW13" s="1609"/>
      <c r="YX13" s="1609"/>
      <c r="YY13" s="1609"/>
      <c r="YZ13" s="1609"/>
      <c r="ZA13" s="1609"/>
      <c r="ZB13" s="1609"/>
      <c r="ZC13" s="1609"/>
      <c r="ZD13" s="1609"/>
      <c r="ZE13" s="1609"/>
      <c r="ZF13" s="1609"/>
      <c r="ZG13" s="1609"/>
      <c r="ZH13" s="1609"/>
      <c r="ZI13" s="1609"/>
      <c r="ZJ13" s="1609"/>
      <c r="ZK13" s="1609"/>
      <c r="ZL13" s="1609"/>
      <c r="ZM13" s="1609"/>
      <c r="ZN13" s="1609"/>
      <c r="ZO13" s="1609"/>
      <c r="ZP13" s="1609"/>
      <c r="ZQ13" s="1609"/>
      <c r="ZR13" s="1609"/>
      <c r="ZS13" s="1609"/>
      <c r="ZT13" s="1609"/>
      <c r="ZU13" s="1609"/>
      <c r="ZV13" s="1609"/>
      <c r="ZW13" s="1609"/>
      <c r="ZX13" s="1609"/>
      <c r="ZY13" s="1609"/>
      <c r="ZZ13" s="1609"/>
      <c r="AAA13" s="1609"/>
      <c r="AAB13" s="1609"/>
      <c r="AAC13" s="1609"/>
      <c r="AAD13" s="1609"/>
      <c r="AAE13" s="1609"/>
      <c r="AAF13" s="1609"/>
      <c r="AAG13" s="1609"/>
      <c r="AAH13" s="1609"/>
      <c r="AAI13" s="1609"/>
      <c r="AAJ13" s="1609"/>
      <c r="AAK13" s="1609"/>
      <c r="AAL13" s="1609"/>
      <c r="AAM13" s="1609"/>
      <c r="AAN13" s="1609"/>
      <c r="AAO13" s="1609"/>
      <c r="AAP13" s="1609"/>
      <c r="AAQ13" s="1609"/>
      <c r="AAR13" s="1609"/>
      <c r="AAS13" s="1609"/>
      <c r="AAT13" s="1609"/>
      <c r="AAU13" s="1609"/>
      <c r="AAV13" s="1609"/>
      <c r="AAW13" s="1609"/>
      <c r="AAX13" s="1609"/>
      <c r="AAY13" s="1609"/>
      <c r="AAZ13" s="1609"/>
      <c r="ABA13" s="1609"/>
      <c r="ABB13" s="1609"/>
      <c r="ABC13" s="1609"/>
      <c r="ABD13" s="1609"/>
      <c r="ABE13" s="1609"/>
      <c r="ABF13" s="1609"/>
      <c r="ABG13" s="1609"/>
      <c r="ABH13" s="1609"/>
      <c r="ABI13" s="1609"/>
      <c r="ABJ13" s="1609"/>
      <c r="ABK13" s="1609"/>
      <c r="ABL13" s="1609"/>
      <c r="ABM13" s="1609"/>
      <c r="ABN13" s="1609"/>
      <c r="ABO13" s="1609"/>
      <c r="ABP13" s="1609"/>
      <c r="ABQ13" s="1609"/>
      <c r="ABR13" s="1609"/>
      <c r="ABS13" s="1609"/>
      <c r="ABT13" s="1609"/>
      <c r="ABU13" s="1609"/>
      <c r="ABV13" s="1609"/>
      <c r="ABW13" s="1609"/>
      <c r="ABX13" s="1609"/>
      <c r="ABY13" s="1609"/>
      <c r="ABZ13" s="1609"/>
      <c r="ACA13" s="1609"/>
      <c r="ACB13" s="1609"/>
      <c r="ACC13" s="1609"/>
      <c r="ACD13" s="1609"/>
      <c r="ACE13" s="1609"/>
      <c r="ACF13" s="1609"/>
      <c r="ACG13" s="1609"/>
      <c r="ACH13" s="1609"/>
      <c r="ACI13" s="1609"/>
      <c r="ACJ13" s="1609"/>
      <c r="ACK13" s="1609"/>
      <c r="ACL13" s="1609"/>
      <c r="ACM13" s="1609"/>
      <c r="ACN13" s="1609"/>
      <c r="ACO13" s="1609"/>
      <c r="ACP13" s="1609"/>
      <c r="ACQ13" s="1609"/>
      <c r="ACR13" s="1609"/>
      <c r="ACS13" s="1609"/>
      <c r="ACT13" s="1609"/>
      <c r="ACU13" s="1609"/>
      <c r="ACV13" s="1609"/>
      <c r="ACW13" s="1609"/>
      <c r="ACX13" s="1609"/>
      <c r="ACY13" s="1609"/>
      <c r="ACZ13" s="1609"/>
      <c r="ADA13" s="1609"/>
      <c r="ADB13" s="1609"/>
      <c r="ADC13" s="1609"/>
      <c r="ADD13" s="1609"/>
      <c r="ADE13" s="1609"/>
      <c r="ADF13" s="1609"/>
      <c r="ADG13" s="1609"/>
      <c r="ADH13" s="1609"/>
      <c r="ADI13" s="1609"/>
      <c r="ADJ13" s="1609"/>
      <c r="ADK13" s="1609"/>
      <c r="ADL13" s="1609"/>
      <c r="ADM13" s="1609"/>
      <c r="ADN13" s="1609"/>
      <c r="ADO13" s="1609"/>
      <c r="ADP13" s="1609"/>
      <c r="ADQ13" s="1609"/>
      <c r="ADR13" s="1609"/>
      <c r="ADS13" s="1609"/>
      <c r="ADT13" s="1609"/>
      <c r="ADU13" s="1609"/>
      <c r="ADV13" s="1609"/>
      <c r="ADW13" s="1609"/>
      <c r="ADX13" s="1609"/>
      <c r="ADY13" s="1609"/>
      <c r="ADZ13" s="1609"/>
      <c r="AEA13" s="1609"/>
      <c r="AEB13" s="1609"/>
      <c r="AEC13" s="1609"/>
      <c r="AED13" s="1609"/>
      <c r="AEE13" s="1609"/>
      <c r="AEF13" s="1609"/>
      <c r="AEG13" s="1609"/>
      <c r="AEH13" s="1609"/>
      <c r="AEI13" s="1609"/>
      <c r="AEJ13" s="1609"/>
      <c r="AEK13" s="1609"/>
      <c r="AEL13" s="1609"/>
      <c r="AEM13" s="1609"/>
      <c r="AEN13" s="1609"/>
      <c r="AEO13" s="1609"/>
      <c r="AEP13" s="1609"/>
      <c r="AEQ13" s="1609"/>
      <c r="AER13" s="1609"/>
      <c r="AES13" s="1609"/>
      <c r="AET13" s="1609"/>
      <c r="AEU13" s="1609"/>
      <c r="AEV13" s="1609"/>
      <c r="AEW13" s="1609"/>
      <c r="AEX13" s="1609"/>
      <c r="AEY13" s="1609"/>
      <c r="AEZ13" s="1609"/>
      <c r="AFA13" s="1609"/>
      <c r="AFB13" s="1609"/>
      <c r="AFC13" s="1609"/>
      <c r="AFD13" s="1609"/>
      <c r="AFE13" s="1609"/>
      <c r="AFF13" s="1609"/>
      <c r="AFG13" s="1609"/>
      <c r="AFH13" s="1609"/>
      <c r="AFI13" s="1609"/>
      <c r="AFJ13" s="1609"/>
      <c r="AFK13" s="1609"/>
      <c r="AFL13" s="1609"/>
      <c r="AFM13" s="1609"/>
      <c r="AFN13" s="1609"/>
      <c r="AFO13" s="1609"/>
      <c r="AFP13" s="1609"/>
      <c r="AFQ13" s="1609"/>
      <c r="AFR13" s="1609"/>
      <c r="AFS13" s="1609"/>
      <c r="AFT13" s="1609"/>
      <c r="AFU13" s="1609"/>
      <c r="AFV13" s="1609"/>
      <c r="AFW13" s="1609"/>
      <c r="AFX13" s="1609"/>
      <c r="AFY13" s="1609"/>
      <c r="AFZ13" s="1609"/>
      <c r="AGA13" s="1609"/>
      <c r="AGB13" s="1609"/>
      <c r="AGC13" s="1609"/>
      <c r="AGD13" s="1609"/>
      <c r="AGE13" s="1609"/>
      <c r="AGF13" s="1609"/>
      <c r="AGG13" s="1609"/>
      <c r="AGH13" s="1609"/>
      <c r="AGI13" s="1609"/>
      <c r="AGJ13" s="1609"/>
      <c r="AGK13" s="1609"/>
      <c r="AGL13" s="1609"/>
      <c r="AGM13" s="1609"/>
      <c r="AGN13" s="1609"/>
      <c r="AGO13" s="1609"/>
      <c r="AGP13" s="1609"/>
      <c r="AGQ13" s="1609"/>
      <c r="AGR13" s="1609"/>
      <c r="AGS13" s="1609"/>
      <c r="AGT13" s="1609"/>
      <c r="AGU13" s="1609"/>
      <c r="AGV13" s="1609"/>
      <c r="AGW13" s="1609"/>
      <c r="AGX13" s="1609"/>
      <c r="AGY13" s="1609"/>
      <c r="AGZ13" s="1609"/>
      <c r="AHA13" s="1609"/>
      <c r="AHB13" s="1609"/>
      <c r="AHC13" s="1609"/>
      <c r="AHD13" s="1609"/>
      <c r="AHE13" s="1609"/>
      <c r="AHF13" s="1609"/>
      <c r="AHG13" s="1609"/>
      <c r="AHH13" s="1609"/>
      <c r="AHI13" s="1609"/>
      <c r="AHJ13" s="1609"/>
      <c r="AHK13" s="1609"/>
      <c r="AHL13" s="1609"/>
      <c r="AHM13" s="1609"/>
      <c r="AHN13" s="1609"/>
      <c r="AHO13" s="1609"/>
      <c r="AHP13" s="1609"/>
      <c r="AHQ13" s="1609"/>
      <c r="AHR13" s="1609"/>
      <c r="AHS13" s="1609"/>
      <c r="AHT13" s="1609"/>
      <c r="AHU13" s="1609"/>
      <c r="AHV13" s="1609"/>
      <c r="AHW13" s="1609"/>
      <c r="AHX13" s="1609"/>
      <c r="AHY13" s="1609"/>
      <c r="AHZ13" s="1609"/>
      <c r="AIA13" s="1609"/>
      <c r="AIB13" s="1609"/>
      <c r="AIC13" s="1609"/>
      <c r="AID13" s="1609"/>
      <c r="AIE13" s="1609"/>
      <c r="AIF13" s="1609"/>
      <c r="AIG13" s="1609"/>
      <c r="AIH13" s="1609"/>
      <c r="AII13" s="1609"/>
      <c r="AIJ13" s="1609"/>
      <c r="AIK13" s="1609"/>
      <c r="AIL13" s="1609"/>
      <c r="AIM13" s="1609"/>
      <c r="AIN13" s="1609"/>
      <c r="AIO13" s="1609"/>
      <c r="AIP13" s="1609"/>
      <c r="AIQ13" s="1609"/>
      <c r="AIR13" s="1609"/>
      <c r="AIS13" s="1609"/>
      <c r="AIT13" s="1609"/>
      <c r="AIU13" s="1609"/>
      <c r="AIV13" s="1609"/>
      <c r="AIW13" s="1609"/>
      <c r="AIX13" s="1609"/>
      <c r="AIY13" s="1609"/>
      <c r="AIZ13" s="1609"/>
      <c r="AJA13" s="1609"/>
      <c r="AJB13" s="1609"/>
      <c r="AJC13" s="1609"/>
      <c r="AJD13" s="1609"/>
      <c r="AJE13" s="1609"/>
      <c r="AJF13" s="1609"/>
      <c r="AJG13" s="1609"/>
      <c r="AJH13" s="1609"/>
      <c r="AJI13" s="1609"/>
      <c r="AJJ13" s="1609"/>
      <c r="AJK13" s="1609"/>
      <c r="AJL13" s="1609"/>
      <c r="AJM13" s="1609"/>
      <c r="AJN13" s="1609"/>
      <c r="AJO13" s="1609"/>
      <c r="AJP13" s="1609"/>
      <c r="AJQ13" s="1609"/>
      <c r="AJR13" s="1609"/>
      <c r="AJS13" s="1609"/>
      <c r="AJT13" s="1609"/>
      <c r="AJU13" s="1609"/>
      <c r="AJV13" s="1609"/>
      <c r="AJW13" s="1609"/>
      <c r="AJX13" s="1609"/>
      <c r="AJY13" s="1609"/>
      <c r="AJZ13" s="1609"/>
      <c r="AKA13" s="1609"/>
      <c r="AKB13" s="1609"/>
      <c r="AKC13" s="1609"/>
      <c r="AKD13" s="1609"/>
      <c r="AKE13" s="1609"/>
      <c r="AKF13" s="1609"/>
      <c r="AKG13" s="1609"/>
      <c r="AKH13" s="1609"/>
      <c r="AKI13" s="1609"/>
      <c r="AKJ13" s="1609"/>
      <c r="AKK13" s="1609"/>
      <c r="AKL13" s="1609"/>
      <c r="AKM13" s="1609"/>
      <c r="AKN13" s="1609"/>
      <c r="AKO13" s="1609"/>
      <c r="AKP13" s="1609"/>
      <c r="AKQ13" s="1609"/>
      <c r="AKR13" s="1609"/>
      <c r="AKS13" s="1609"/>
      <c r="AKT13" s="1609"/>
      <c r="AKU13" s="1609"/>
      <c r="AKV13" s="1609"/>
      <c r="AKW13" s="1609"/>
      <c r="AKX13" s="1609"/>
      <c r="AKY13" s="1609"/>
      <c r="AKZ13" s="1609"/>
      <c r="ALA13" s="1609"/>
      <c r="ALB13" s="1609"/>
      <c r="ALC13" s="1609"/>
      <c r="ALD13" s="1609"/>
      <c r="ALE13" s="1609"/>
      <c r="ALF13" s="1609"/>
      <c r="ALG13" s="1609"/>
      <c r="ALH13" s="1609"/>
      <c r="ALI13" s="1609"/>
      <c r="ALJ13" s="1609"/>
      <c r="ALK13" s="1609"/>
      <c r="ALL13" s="1609"/>
      <c r="ALM13" s="1609"/>
      <c r="ALN13" s="1609"/>
      <c r="ALO13" s="1609"/>
      <c r="ALP13" s="1609"/>
      <c r="ALQ13" s="1609"/>
      <c r="ALR13" s="1609"/>
      <c r="ALS13" s="1609"/>
      <c r="ALT13" s="1609"/>
      <c r="ALU13" s="1609"/>
      <c r="ALV13" s="1609"/>
      <c r="ALW13" s="1609"/>
      <c r="ALX13" s="1609"/>
      <c r="ALY13" s="1609"/>
      <c r="ALZ13" s="1609"/>
      <c r="AMA13" s="1609"/>
      <c r="AMB13" s="1609"/>
      <c r="AMC13" s="1609"/>
      <c r="AMD13" s="1609"/>
      <c r="AME13" s="1609"/>
      <c r="AMF13" s="1609"/>
      <c r="AMG13" s="1609"/>
      <c r="AMH13" s="1609"/>
      <c r="AMI13" s="1609"/>
      <c r="AMJ13" s="1609"/>
      <c r="AMK13" s="1609"/>
      <c r="AML13" s="1609"/>
      <c r="AMM13" s="1609"/>
      <c r="AMN13" s="1609"/>
      <c r="AMO13" s="1609"/>
      <c r="AMP13" s="1609"/>
      <c r="AMQ13" s="1609"/>
      <c r="AMR13" s="1609"/>
      <c r="AMS13" s="1609"/>
      <c r="AMT13" s="1609"/>
      <c r="AMU13" s="1609"/>
      <c r="AMV13" s="1609"/>
      <c r="AMW13" s="1609"/>
      <c r="AMX13" s="1609"/>
      <c r="AMY13" s="1609"/>
      <c r="AMZ13" s="1609"/>
      <c r="ANA13" s="1609"/>
      <c r="ANB13" s="1609"/>
      <c r="ANC13" s="1609"/>
      <c r="AND13" s="1609"/>
      <c r="ANE13" s="1609"/>
      <c r="ANF13" s="1609"/>
      <c r="ANG13" s="1609"/>
      <c r="ANH13" s="1609"/>
      <c r="ANI13" s="1609"/>
      <c r="ANJ13" s="1609"/>
      <c r="ANK13" s="1609"/>
      <c r="ANL13" s="1609"/>
      <c r="ANM13" s="1609"/>
      <c r="ANN13" s="1609"/>
      <c r="ANO13" s="1609"/>
      <c r="ANP13" s="1609"/>
      <c r="ANQ13" s="1609"/>
      <c r="ANR13" s="1609"/>
      <c r="ANS13" s="1609"/>
      <c r="ANT13" s="1609"/>
      <c r="ANU13" s="1609"/>
      <c r="ANV13" s="1609"/>
      <c r="ANW13" s="1609"/>
      <c r="ANX13" s="1609"/>
      <c r="ANY13" s="1609"/>
      <c r="ANZ13" s="1609"/>
      <c r="AOA13" s="1609"/>
      <c r="AOB13" s="1609"/>
      <c r="AOC13" s="1609"/>
      <c r="AOD13" s="1609"/>
      <c r="AOE13" s="1609"/>
      <c r="AOF13" s="1609"/>
      <c r="AOG13" s="1609"/>
      <c r="AOH13" s="1609"/>
      <c r="AOI13" s="1609"/>
      <c r="AOJ13" s="1609"/>
      <c r="AOK13" s="1609"/>
      <c r="AOL13" s="1609"/>
      <c r="AOM13" s="1609"/>
      <c r="AON13" s="1609"/>
      <c r="AOO13" s="1609"/>
      <c r="AOP13" s="1609"/>
      <c r="AOQ13" s="1609"/>
      <c r="AOR13" s="1609"/>
      <c r="AOS13" s="1609"/>
      <c r="AOT13" s="1609"/>
      <c r="AOU13" s="1609"/>
      <c r="AOV13" s="1609"/>
      <c r="AOW13" s="1609"/>
      <c r="AOX13" s="1609"/>
      <c r="AOY13" s="1609"/>
      <c r="AOZ13" s="1609"/>
      <c r="APA13" s="1609"/>
      <c r="APB13" s="1609"/>
      <c r="APC13" s="1609"/>
      <c r="APD13" s="1609"/>
      <c r="APE13" s="1609"/>
      <c r="APF13" s="1609"/>
      <c r="APG13" s="1609"/>
      <c r="APH13" s="1609"/>
      <c r="API13" s="1609"/>
      <c r="APJ13" s="1609"/>
      <c r="APK13" s="1609"/>
      <c r="APL13" s="1609"/>
      <c r="APM13" s="1609"/>
      <c r="APN13" s="1609"/>
      <c r="APO13" s="1609"/>
      <c r="APP13" s="1609"/>
      <c r="APQ13" s="1609"/>
      <c r="APR13" s="1609"/>
      <c r="APS13" s="1609"/>
      <c r="APT13" s="1609"/>
      <c r="APU13" s="1609"/>
      <c r="APV13" s="1609"/>
      <c r="APW13" s="1609"/>
      <c r="APX13" s="1609"/>
      <c r="APY13" s="1609"/>
      <c r="APZ13" s="1609"/>
      <c r="AQA13" s="1609"/>
      <c r="AQB13" s="1609"/>
      <c r="AQC13" s="1609"/>
      <c r="AQD13" s="1609"/>
      <c r="AQE13" s="1609"/>
      <c r="AQF13" s="1609"/>
      <c r="AQG13" s="1609"/>
      <c r="AQH13" s="1609"/>
      <c r="AQI13" s="1609"/>
      <c r="AQJ13" s="1609"/>
      <c r="AQK13" s="1609"/>
      <c r="AQL13" s="1609"/>
      <c r="AQM13" s="1609"/>
      <c r="AQN13" s="1609"/>
      <c r="AQO13" s="1609"/>
      <c r="AQP13" s="1609"/>
      <c r="AQQ13" s="1609"/>
      <c r="AQR13" s="1609"/>
      <c r="AQS13" s="1609"/>
      <c r="AQT13" s="1609"/>
      <c r="AQU13" s="1609"/>
      <c r="AQV13" s="1609"/>
      <c r="AQW13" s="1609"/>
      <c r="AQX13" s="1609"/>
      <c r="AQY13" s="1609"/>
      <c r="AQZ13" s="1609"/>
      <c r="ARA13" s="1609"/>
      <c r="ARB13" s="1609"/>
      <c r="ARC13" s="1609"/>
      <c r="ARD13" s="1609"/>
      <c r="ARE13" s="1609"/>
      <c r="ARF13" s="1609"/>
      <c r="ARG13" s="1609"/>
      <c r="ARH13" s="1609"/>
      <c r="ARI13" s="1609"/>
      <c r="ARJ13" s="1609"/>
      <c r="ARK13" s="1609"/>
      <c r="ARL13" s="1609"/>
      <c r="ARM13" s="1609"/>
      <c r="ARN13" s="1609"/>
      <c r="ARO13" s="1609"/>
      <c r="ARP13" s="1609"/>
      <c r="ARQ13" s="1609"/>
      <c r="ARR13" s="1609"/>
      <c r="ARS13" s="1609"/>
      <c r="ART13" s="1609"/>
      <c r="ARU13" s="1609"/>
      <c r="ARV13" s="1609"/>
      <c r="ARW13" s="1609"/>
      <c r="ARX13" s="1609"/>
      <c r="ARY13" s="1609"/>
      <c r="ARZ13" s="1609"/>
      <c r="ASA13" s="1609"/>
      <c r="ASB13" s="1609"/>
      <c r="ASC13" s="1609"/>
      <c r="ASD13" s="1609"/>
      <c r="ASE13" s="1609"/>
      <c r="ASF13" s="1609"/>
      <c r="ASG13" s="1609"/>
      <c r="ASH13" s="1609"/>
      <c r="ASI13" s="1609"/>
      <c r="ASJ13" s="1609"/>
      <c r="ASK13" s="1609"/>
      <c r="ASL13" s="1609"/>
      <c r="ASM13" s="1609"/>
      <c r="ASN13" s="1609"/>
      <c r="ASO13" s="1609"/>
      <c r="ASP13" s="1609"/>
      <c r="ASQ13" s="1609"/>
      <c r="ASR13" s="1609"/>
      <c r="ASS13" s="1609"/>
      <c r="AST13" s="1609"/>
      <c r="ASU13" s="1609"/>
      <c r="ASV13" s="1609"/>
      <c r="ASW13" s="1609"/>
      <c r="ASX13" s="1609"/>
      <c r="ASY13" s="1609"/>
      <c r="ASZ13" s="1609"/>
      <c r="ATA13" s="1609"/>
      <c r="ATB13" s="1609"/>
      <c r="ATC13" s="1609"/>
      <c r="ATD13" s="1609"/>
      <c r="ATE13" s="1609"/>
      <c r="ATF13" s="1609"/>
      <c r="ATG13" s="1609"/>
      <c r="ATH13" s="1609"/>
      <c r="ATI13" s="1609"/>
      <c r="ATJ13" s="1609"/>
      <c r="ATK13" s="1609"/>
      <c r="ATL13" s="1609"/>
      <c r="ATM13" s="1609"/>
      <c r="ATN13" s="1609"/>
      <c r="ATO13" s="1609"/>
      <c r="ATP13" s="1609"/>
      <c r="ATQ13" s="1609"/>
      <c r="ATR13" s="1609"/>
      <c r="ATS13" s="1609"/>
      <c r="ATT13" s="1609"/>
      <c r="ATU13" s="1609"/>
      <c r="ATV13" s="1609"/>
      <c r="ATW13" s="1609"/>
      <c r="ATX13" s="1609"/>
      <c r="ATY13" s="1609"/>
      <c r="ATZ13" s="1609"/>
      <c r="AUA13" s="1609"/>
      <c r="AUB13" s="1609"/>
      <c r="AUC13" s="1609"/>
      <c r="AUD13" s="1609"/>
      <c r="AUE13" s="1609"/>
      <c r="AUF13" s="1609"/>
      <c r="AUG13" s="1609"/>
      <c r="AUH13" s="1609"/>
      <c r="AUI13" s="1609"/>
      <c r="AUJ13" s="1609"/>
      <c r="AUK13" s="1609"/>
      <c r="AUL13" s="1609"/>
      <c r="AUM13" s="1609"/>
      <c r="AUN13" s="1609"/>
      <c r="AUO13" s="1609"/>
      <c r="AUP13" s="1609"/>
      <c r="AUQ13" s="1609"/>
      <c r="AUR13" s="1609"/>
      <c r="AUS13" s="1609"/>
      <c r="AUT13" s="1609"/>
      <c r="AUU13" s="1609"/>
      <c r="AUV13" s="1609"/>
      <c r="AUW13" s="1609"/>
      <c r="AUX13" s="1609"/>
      <c r="AUY13" s="1609"/>
      <c r="AUZ13" s="1609"/>
      <c r="AVA13" s="1609"/>
      <c r="AVB13" s="1609"/>
      <c r="AVC13" s="1609"/>
      <c r="AVD13" s="1609"/>
      <c r="AVE13" s="1609"/>
      <c r="AVF13" s="1609"/>
      <c r="AVG13" s="1609"/>
      <c r="AVH13" s="1609"/>
      <c r="AVI13" s="1609"/>
      <c r="AVJ13" s="1609"/>
      <c r="AVK13" s="1609"/>
      <c r="AVL13" s="1609"/>
      <c r="AVM13" s="1609"/>
      <c r="AVN13" s="1609"/>
      <c r="AVO13" s="1609"/>
      <c r="AVP13" s="1609"/>
      <c r="AVQ13" s="1609"/>
      <c r="AVR13" s="1609"/>
      <c r="AVS13" s="1609"/>
      <c r="AVT13" s="1609"/>
      <c r="AVU13" s="1609"/>
      <c r="AVV13" s="1609"/>
      <c r="AVW13" s="1609"/>
      <c r="AVX13" s="1609"/>
      <c r="AVY13" s="1609"/>
      <c r="AVZ13" s="1609"/>
      <c r="AWA13" s="1609"/>
      <c r="AWB13" s="1609"/>
      <c r="AWC13" s="1609"/>
      <c r="AWD13" s="1609"/>
      <c r="AWE13" s="1609"/>
      <c r="AWF13" s="1609"/>
      <c r="AWG13" s="1609"/>
      <c r="AWH13" s="1609"/>
      <c r="AWI13" s="1609"/>
      <c r="AWJ13" s="1609"/>
      <c r="AWK13" s="1609"/>
      <c r="AWL13" s="1609"/>
      <c r="AWM13" s="1609"/>
      <c r="AWN13" s="1609"/>
      <c r="AWO13" s="1609"/>
      <c r="AWP13" s="1609"/>
      <c r="AWQ13" s="1609"/>
      <c r="AWR13" s="1609"/>
      <c r="AWS13" s="1609"/>
      <c r="AWT13" s="1609"/>
      <c r="AWU13" s="1609"/>
      <c r="AWV13" s="1609"/>
      <c r="AWW13" s="1609"/>
      <c r="AWX13" s="1609"/>
      <c r="AWY13" s="1609"/>
      <c r="AWZ13" s="1609"/>
      <c r="AXA13" s="1609"/>
      <c r="AXB13" s="1609"/>
      <c r="AXC13" s="1609"/>
      <c r="AXD13" s="1609"/>
      <c r="AXE13" s="1609"/>
      <c r="AXF13" s="1609"/>
      <c r="AXG13" s="1609"/>
      <c r="AXH13" s="1609"/>
      <c r="AXI13" s="1609"/>
      <c r="AXJ13" s="1609"/>
      <c r="AXK13" s="1609"/>
      <c r="AXL13" s="1609"/>
      <c r="AXM13" s="1609"/>
      <c r="AXN13" s="1609"/>
      <c r="AXO13" s="1609"/>
      <c r="AXP13" s="1609"/>
      <c r="AXQ13" s="1609"/>
      <c r="AXR13" s="1609"/>
      <c r="AXS13" s="1609"/>
      <c r="AXT13" s="1609"/>
      <c r="AXU13" s="1609"/>
      <c r="AXV13" s="1609"/>
      <c r="AXW13" s="1609"/>
      <c r="AXX13" s="1609"/>
      <c r="AXY13" s="1609"/>
      <c r="AXZ13" s="1609"/>
      <c r="AYA13" s="1609"/>
      <c r="AYB13" s="1609"/>
      <c r="AYC13" s="1609"/>
      <c r="AYD13" s="1609"/>
      <c r="AYE13" s="1609"/>
      <c r="AYF13" s="1609"/>
      <c r="AYG13" s="1609"/>
      <c r="AYH13" s="1609"/>
      <c r="AYI13" s="1609"/>
      <c r="AYJ13" s="1609"/>
      <c r="AYK13" s="1609"/>
      <c r="AYL13" s="1609"/>
      <c r="AYM13" s="1609"/>
      <c r="AYN13" s="1609"/>
      <c r="AYO13" s="1609"/>
      <c r="AYP13" s="1609"/>
      <c r="AYQ13" s="1609"/>
      <c r="AYR13" s="1609"/>
      <c r="AYS13" s="1609"/>
      <c r="AYT13" s="1609"/>
      <c r="AYU13" s="1609"/>
      <c r="AYV13" s="1609"/>
      <c r="AYW13" s="1609"/>
      <c r="AYX13" s="1609"/>
      <c r="AYY13" s="1609"/>
      <c r="AYZ13" s="1609"/>
      <c r="AZA13" s="1609"/>
      <c r="AZB13" s="1609"/>
      <c r="AZC13" s="1609"/>
      <c r="AZD13" s="1609"/>
      <c r="AZE13" s="1609"/>
      <c r="AZF13" s="1609"/>
      <c r="AZG13" s="1609"/>
      <c r="AZH13" s="1609"/>
      <c r="AZI13" s="1609"/>
      <c r="AZJ13" s="1609"/>
      <c r="AZK13" s="1609"/>
      <c r="AZL13" s="1609"/>
      <c r="AZM13" s="1609"/>
      <c r="AZN13" s="1609"/>
      <c r="AZO13" s="1609"/>
      <c r="AZP13" s="1609"/>
      <c r="AZQ13" s="1609"/>
      <c r="AZR13" s="1609"/>
      <c r="AZS13" s="1609"/>
      <c r="AZT13" s="1609"/>
      <c r="AZU13" s="1609"/>
      <c r="AZV13" s="1609"/>
      <c r="AZW13" s="1609"/>
      <c r="AZX13" s="1609"/>
      <c r="AZY13" s="1609"/>
      <c r="AZZ13" s="1609"/>
      <c r="BAA13" s="1609"/>
      <c r="BAB13" s="1609"/>
      <c r="BAC13" s="1609"/>
      <c r="BAD13" s="1609"/>
      <c r="BAE13" s="1609"/>
      <c r="BAF13" s="1609"/>
      <c r="BAG13" s="1609"/>
      <c r="BAH13" s="1609"/>
      <c r="BAI13" s="1609"/>
      <c r="BAJ13" s="1609"/>
      <c r="BAK13" s="1609"/>
      <c r="BAL13" s="1609"/>
      <c r="BAM13" s="1609"/>
      <c r="BAN13" s="1609"/>
      <c r="BAO13" s="1609"/>
      <c r="BAP13" s="1609"/>
      <c r="BAQ13" s="1609"/>
      <c r="BAR13" s="1609"/>
      <c r="BAS13" s="1609"/>
      <c r="BAT13" s="1609"/>
      <c r="BAU13" s="1609"/>
      <c r="BAV13" s="1609"/>
      <c r="BAW13" s="1609"/>
      <c r="BAX13" s="1609"/>
      <c r="BAY13" s="1609"/>
      <c r="BAZ13" s="1609"/>
      <c r="BBA13" s="1609"/>
      <c r="BBB13" s="1609"/>
      <c r="BBC13" s="1609"/>
      <c r="BBD13" s="1609"/>
      <c r="BBE13" s="1609"/>
      <c r="BBF13" s="1609"/>
      <c r="BBG13" s="1609"/>
      <c r="BBH13" s="1609"/>
      <c r="BBI13" s="1609"/>
      <c r="BBJ13" s="1609"/>
      <c r="BBK13" s="1609"/>
      <c r="BBL13" s="1609"/>
      <c r="BBM13" s="1609"/>
      <c r="BBN13" s="1609"/>
      <c r="BBO13" s="1609"/>
      <c r="BBP13" s="1609"/>
      <c r="BBQ13" s="1609"/>
      <c r="BBR13" s="1609"/>
      <c r="BBS13" s="1609"/>
      <c r="BBT13" s="1609"/>
      <c r="BBU13" s="1609"/>
      <c r="BBV13" s="1609"/>
      <c r="BBW13" s="1609"/>
      <c r="BBX13" s="1609"/>
      <c r="BBY13" s="1609"/>
      <c r="BBZ13" s="1609"/>
      <c r="BCA13" s="1609"/>
      <c r="BCB13" s="1609"/>
      <c r="BCC13" s="1609"/>
      <c r="BCD13" s="1609"/>
      <c r="BCE13" s="1609"/>
      <c r="BCF13" s="1609"/>
      <c r="BCG13" s="1609"/>
      <c r="BCH13" s="1609"/>
      <c r="BCI13" s="1609"/>
      <c r="BCJ13" s="1609"/>
      <c r="BCK13" s="1609"/>
      <c r="BCL13" s="1609"/>
      <c r="BCM13" s="1609"/>
      <c r="BCN13" s="1609"/>
      <c r="BCO13" s="1609"/>
      <c r="BCP13" s="1609"/>
      <c r="BCQ13" s="1609"/>
      <c r="BCR13" s="1609"/>
      <c r="BCS13" s="1609"/>
      <c r="BCT13" s="1609"/>
      <c r="BCU13" s="1609"/>
      <c r="BCV13" s="1609"/>
      <c r="BCW13" s="1609"/>
      <c r="BCX13" s="1609"/>
      <c r="BCY13" s="1609"/>
      <c r="BCZ13" s="1609"/>
      <c r="BDA13" s="1609"/>
      <c r="BDB13" s="1609"/>
      <c r="BDC13" s="1609"/>
      <c r="BDD13" s="1609"/>
      <c r="BDE13" s="1609"/>
      <c r="BDF13" s="1609"/>
      <c r="BDG13" s="1609"/>
      <c r="BDH13" s="1609"/>
      <c r="BDI13" s="1609"/>
      <c r="BDJ13" s="1609"/>
      <c r="BDK13" s="1609"/>
      <c r="BDL13" s="1609"/>
      <c r="BDM13" s="1609"/>
      <c r="BDN13" s="1609"/>
      <c r="BDO13" s="1609"/>
      <c r="BDP13" s="1609"/>
      <c r="BDQ13" s="1609"/>
      <c r="BDR13" s="1609"/>
      <c r="BDS13" s="1609"/>
      <c r="BDT13" s="1609"/>
      <c r="BDU13" s="1609"/>
      <c r="BDV13" s="1609"/>
      <c r="BDW13" s="1609"/>
      <c r="BDX13" s="1609"/>
      <c r="BDY13" s="1609"/>
      <c r="BDZ13" s="1609"/>
      <c r="BEA13" s="1609"/>
      <c r="BEB13" s="1609"/>
      <c r="BEC13" s="1609"/>
      <c r="BED13" s="1609"/>
      <c r="BEE13" s="1609"/>
      <c r="BEF13" s="1609"/>
      <c r="BEG13" s="1609"/>
      <c r="BEH13" s="1609"/>
      <c r="BEI13" s="1609"/>
      <c r="BEJ13" s="1609"/>
      <c r="BEK13" s="1609"/>
      <c r="BEL13" s="1609"/>
      <c r="BEM13" s="1609"/>
      <c r="BEN13" s="1609"/>
      <c r="BEO13" s="1609"/>
      <c r="BEP13" s="1609"/>
      <c r="BEQ13" s="1609"/>
      <c r="BER13" s="1609"/>
      <c r="BES13" s="1609"/>
      <c r="BET13" s="1609"/>
      <c r="BEU13" s="1609"/>
      <c r="BEV13" s="1609"/>
      <c r="BEW13" s="1609"/>
      <c r="BEX13" s="1609"/>
      <c r="BEY13" s="1609"/>
      <c r="BEZ13" s="1609"/>
      <c r="BFA13" s="1609"/>
      <c r="BFB13" s="1609"/>
      <c r="BFC13" s="1609"/>
      <c r="BFD13" s="1609"/>
      <c r="BFE13" s="1609"/>
      <c r="BFF13" s="1609"/>
      <c r="BFG13" s="1609"/>
      <c r="BFH13" s="1609"/>
      <c r="BFI13" s="1609"/>
      <c r="BFJ13" s="1609"/>
      <c r="BFK13" s="1609"/>
      <c r="BFL13" s="1609"/>
      <c r="BFM13" s="1609"/>
      <c r="BFN13" s="1609"/>
      <c r="BFO13" s="1609"/>
      <c r="BFP13" s="1609"/>
      <c r="BFQ13" s="1609"/>
      <c r="BFR13" s="1609"/>
      <c r="BFS13" s="1609"/>
      <c r="BFT13" s="1609"/>
      <c r="BFU13" s="1609"/>
      <c r="BFV13" s="1609"/>
      <c r="BFW13" s="1609"/>
      <c r="BFX13" s="1609"/>
      <c r="BFY13" s="1609"/>
      <c r="BFZ13" s="1609"/>
      <c r="BGA13" s="1609"/>
      <c r="BGB13" s="1609"/>
      <c r="BGC13" s="1609"/>
      <c r="BGD13" s="1609"/>
      <c r="BGE13" s="1609"/>
      <c r="BGF13" s="1609"/>
      <c r="BGG13" s="1609"/>
      <c r="BGH13" s="1609"/>
      <c r="BGI13" s="1609"/>
      <c r="BGJ13" s="1609"/>
      <c r="BGK13" s="1609"/>
      <c r="BGL13" s="1609"/>
      <c r="BGM13" s="1609"/>
      <c r="BGN13" s="1609"/>
      <c r="BGO13" s="1609"/>
      <c r="BGP13" s="1609"/>
      <c r="BGQ13" s="1609"/>
      <c r="BGR13" s="1609"/>
      <c r="BGS13" s="1609"/>
      <c r="BGT13" s="1609"/>
      <c r="BGU13" s="1609"/>
      <c r="BGV13" s="1609"/>
      <c r="BGW13" s="1609"/>
      <c r="BGX13" s="1609"/>
      <c r="BGY13" s="1609"/>
      <c r="BGZ13" s="1609"/>
      <c r="BHA13" s="1609"/>
      <c r="BHB13" s="1609"/>
      <c r="BHC13" s="1609"/>
      <c r="BHD13" s="1609"/>
      <c r="BHE13" s="1609"/>
      <c r="BHF13" s="1609"/>
      <c r="BHG13" s="1609"/>
      <c r="BHH13" s="1609"/>
      <c r="BHI13" s="1609"/>
      <c r="BHJ13" s="1609"/>
      <c r="BHK13" s="1609"/>
      <c r="BHL13" s="1609"/>
      <c r="BHM13" s="1609"/>
      <c r="BHN13" s="1609"/>
      <c r="BHO13" s="1609"/>
      <c r="BHP13" s="1609"/>
      <c r="BHQ13" s="1609"/>
      <c r="BHR13" s="1609"/>
      <c r="BHS13" s="1609"/>
      <c r="BHT13" s="1609"/>
      <c r="BHU13" s="1609"/>
      <c r="BHV13" s="1609"/>
      <c r="BHW13" s="1609"/>
      <c r="BHX13" s="1609"/>
      <c r="BHY13" s="1609"/>
      <c r="BHZ13" s="1609"/>
      <c r="BIA13" s="1609"/>
      <c r="BIB13" s="1609"/>
      <c r="BIC13" s="1609"/>
      <c r="BID13" s="1609"/>
      <c r="BIE13" s="1609"/>
      <c r="BIF13" s="1609"/>
      <c r="BIG13" s="1609"/>
      <c r="BIH13" s="1609"/>
      <c r="BII13" s="1609"/>
      <c r="BIJ13" s="1609"/>
      <c r="BIK13" s="1609"/>
      <c r="BIL13" s="1609"/>
      <c r="BIM13" s="1609"/>
      <c r="BIN13" s="1609"/>
      <c r="BIO13" s="1609"/>
      <c r="BIP13" s="1609"/>
      <c r="BIQ13" s="1609"/>
      <c r="BIR13" s="1609"/>
      <c r="BIS13" s="1609"/>
      <c r="BIT13" s="1609"/>
      <c r="BIU13" s="1609"/>
      <c r="BIV13" s="1609"/>
      <c r="BIW13" s="1609"/>
      <c r="BIX13" s="1609"/>
      <c r="BIY13" s="1609"/>
      <c r="BIZ13" s="1609"/>
      <c r="BJA13" s="1609"/>
      <c r="BJB13" s="1609"/>
      <c r="BJC13" s="1609"/>
      <c r="BJD13" s="1609"/>
      <c r="BJE13" s="1609"/>
      <c r="BJF13" s="1609"/>
      <c r="BJG13" s="1609"/>
      <c r="BJH13" s="1609"/>
      <c r="BJI13" s="1609"/>
      <c r="BJJ13" s="1609"/>
      <c r="BJK13" s="1609"/>
      <c r="BJL13" s="1609"/>
      <c r="BJM13" s="1609"/>
      <c r="BJN13" s="1609"/>
      <c r="BJO13" s="1609"/>
      <c r="BJP13" s="1609"/>
      <c r="BJQ13" s="1609"/>
      <c r="BJR13" s="1609"/>
      <c r="BJS13" s="1609"/>
      <c r="BJT13" s="1609"/>
      <c r="BJU13" s="1609"/>
      <c r="BJV13" s="1609"/>
      <c r="BJW13" s="1609"/>
      <c r="BJX13" s="1609"/>
      <c r="BJY13" s="1609"/>
      <c r="BJZ13" s="1609"/>
      <c r="BKA13" s="1609"/>
      <c r="BKB13" s="1609"/>
      <c r="BKC13" s="1609"/>
      <c r="BKD13" s="1609"/>
      <c r="BKE13" s="1609"/>
      <c r="BKF13" s="1609"/>
      <c r="BKG13" s="1609"/>
      <c r="BKH13" s="1609"/>
      <c r="BKI13" s="1609"/>
      <c r="BKJ13" s="1609"/>
      <c r="BKK13" s="1609"/>
      <c r="BKL13" s="1609"/>
      <c r="BKM13" s="1609"/>
      <c r="BKN13" s="1609"/>
      <c r="BKO13" s="1609"/>
      <c r="BKP13" s="1609"/>
      <c r="BKQ13" s="1609"/>
      <c r="BKR13" s="1609"/>
      <c r="BKS13" s="1609"/>
      <c r="BKT13" s="1609"/>
      <c r="BKU13" s="1609"/>
      <c r="BKV13" s="1609"/>
      <c r="BKW13" s="1609"/>
      <c r="BKX13" s="1609"/>
      <c r="BKY13" s="1609"/>
      <c r="BKZ13" s="1609"/>
      <c r="BLA13" s="1609"/>
      <c r="BLB13" s="1609"/>
      <c r="BLC13" s="1609"/>
      <c r="BLD13" s="1609"/>
      <c r="BLE13" s="1609"/>
      <c r="BLF13" s="1609"/>
      <c r="BLG13" s="1609"/>
      <c r="BLH13" s="1609"/>
      <c r="BLI13" s="1609"/>
      <c r="BLJ13" s="1609"/>
      <c r="BLK13" s="1609"/>
      <c r="BLL13" s="1609"/>
      <c r="BLM13" s="1609"/>
      <c r="BLN13" s="1609"/>
      <c r="BLO13" s="1609"/>
      <c r="BLP13" s="1609"/>
      <c r="BLQ13" s="1609"/>
      <c r="BLR13" s="1609"/>
      <c r="BLS13" s="1609"/>
      <c r="BLT13" s="1609"/>
      <c r="BLU13" s="1609"/>
      <c r="BLV13" s="1609"/>
      <c r="BLW13" s="1609"/>
      <c r="BLX13" s="1609"/>
      <c r="BLY13" s="1609"/>
      <c r="BLZ13" s="1609"/>
      <c r="BMA13" s="1609"/>
      <c r="BMB13" s="1609"/>
      <c r="BMC13" s="1609"/>
      <c r="BMD13" s="1609"/>
      <c r="BME13" s="1609"/>
      <c r="BMF13" s="1609"/>
      <c r="BMG13" s="1609"/>
      <c r="BMH13" s="1609"/>
      <c r="BMI13" s="1609"/>
      <c r="BMJ13" s="1609"/>
      <c r="BMK13" s="1609"/>
      <c r="BML13" s="1609"/>
      <c r="BMM13" s="1609"/>
      <c r="BMN13" s="1609"/>
      <c r="BMO13" s="1609"/>
      <c r="BMP13" s="1609"/>
      <c r="BMQ13" s="1609"/>
      <c r="BMR13" s="1609"/>
      <c r="BMS13" s="1609"/>
      <c r="BMT13" s="1609"/>
      <c r="BMU13" s="1609"/>
      <c r="BMV13" s="1609"/>
      <c r="BMW13" s="1609"/>
      <c r="BMX13" s="1609"/>
      <c r="BMY13" s="1609"/>
      <c r="BMZ13" s="1609"/>
      <c r="BNA13" s="1609"/>
      <c r="BNB13" s="1609"/>
      <c r="BNC13" s="1609"/>
      <c r="BND13" s="1609"/>
      <c r="BNE13" s="1609"/>
      <c r="BNF13" s="1609"/>
      <c r="BNG13" s="1609"/>
      <c r="BNH13" s="1609"/>
      <c r="BNI13" s="1609"/>
      <c r="BNJ13" s="1609"/>
      <c r="BNK13" s="1609"/>
      <c r="BNL13" s="1609"/>
      <c r="BNM13" s="1609"/>
      <c r="BNN13" s="1609"/>
      <c r="BNO13" s="1609"/>
      <c r="BNP13" s="1609"/>
      <c r="BNQ13" s="1609"/>
      <c r="BNR13" s="1609"/>
      <c r="BNS13" s="1609"/>
      <c r="BNT13" s="1609"/>
      <c r="BNU13" s="1609"/>
      <c r="BNV13" s="1609"/>
      <c r="BNW13" s="1609"/>
      <c r="BNX13" s="1609"/>
      <c r="BNY13" s="1609"/>
      <c r="BNZ13" s="1609"/>
      <c r="BOA13" s="1609"/>
      <c r="BOB13" s="1609"/>
      <c r="BOC13" s="1609"/>
      <c r="BOD13" s="1609"/>
      <c r="BOE13" s="1609"/>
      <c r="BOF13" s="1609"/>
      <c r="BOG13" s="1609"/>
      <c r="BOH13" s="1609"/>
      <c r="BOI13" s="1609"/>
      <c r="BOJ13" s="1609"/>
      <c r="BOK13" s="1609"/>
      <c r="BOL13" s="1609"/>
      <c r="BOM13" s="1609"/>
      <c r="BON13" s="1609"/>
      <c r="BOO13" s="1609"/>
      <c r="BOP13" s="1609"/>
      <c r="BOQ13" s="1609"/>
      <c r="BOR13" s="1609"/>
      <c r="BOS13" s="1609"/>
      <c r="BOT13" s="1609"/>
      <c r="BOU13" s="1609"/>
      <c r="BOV13" s="1609"/>
      <c r="BOW13" s="1609"/>
      <c r="BOX13" s="1609"/>
      <c r="BOY13" s="1609"/>
      <c r="BOZ13" s="1609"/>
      <c r="BPA13" s="1609"/>
      <c r="BPB13" s="1609"/>
      <c r="BPC13" s="1609"/>
      <c r="BPD13" s="1609"/>
      <c r="BPE13" s="1609"/>
      <c r="BPF13" s="1609"/>
      <c r="BPG13" s="1609"/>
      <c r="BPH13" s="1609"/>
      <c r="BPI13" s="1609"/>
      <c r="BPJ13" s="1609"/>
      <c r="BPK13" s="1609"/>
      <c r="BPL13" s="1609"/>
      <c r="BPM13" s="1609"/>
      <c r="BPN13" s="1609"/>
      <c r="BPO13" s="1609"/>
      <c r="BPP13" s="1609"/>
      <c r="BPQ13" s="1609"/>
      <c r="BPR13" s="1609"/>
      <c r="BPS13" s="1609"/>
      <c r="BPT13" s="1609"/>
      <c r="BPU13" s="1609"/>
      <c r="BPV13" s="1609"/>
      <c r="BPW13" s="1609"/>
      <c r="BPX13" s="1609"/>
      <c r="BPY13" s="1609"/>
      <c r="BPZ13" s="1609"/>
      <c r="BQA13" s="1609"/>
      <c r="BQB13" s="1609"/>
      <c r="BQC13" s="1609"/>
      <c r="BQD13" s="1609"/>
      <c r="BQE13" s="1609"/>
      <c r="BQF13" s="1609"/>
      <c r="BQG13" s="1609"/>
      <c r="BQH13" s="1609"/>
      <c r="BQI13" s="1609"/>
      <c r="BQJ13" s="1609"/>
      <c r="BQK13" s="1609"/>
      <c r="BQL13" s="1609"/>
      <c r="BQM13" s="1609"/>
      <c r="BQN13" s="1609"/>
      <c r="BQO13" s="1609"/>
      <c r="BQP13" s="1609"/>
      <c r="BQQ13" s="1609"/>
      <c r="BQR13" s="1609"/>
      <c r="BQS13" s="1609"/>
      <c r="BQT13" s="1609"/>
      <c r="BQU13" s="1609"/>
      <c r="BQV13" s="1609"/>
      <c r="BQW13" s="1609"/>
      <c r="BQX13" s="1609"/>
      <c r="BQY13" s="1609"/>
      <c r="BQZ13" s="1609"/>
      <c r="BRA13" s="1609"/>
      <c r="BRB13" s="1609"/>
      <c r="BRC13" s="1609"/>
      <c r="BRD13" s="1609"/>
      <c r="BRE13" s="1609"/>
      <c r="BRF13" s="1609"/>
      <c r="BRG13" s="1609"/>
      <c r="BRH13" s="1609"/>
      <c r="BRI13" s="1609"/>
      <c r="BRJ13" s="1609"/>
      <c r="BRK13" s="1609"/>
      <c r="BRL13" s="1609"/>
      <c r="BRM13" s="1609"/>
      <c r="BRN13" s="1609"/>
      <c r="BRO13" s="1609"/>
      <c r="BRP13" s="1609"/>
      <c r="BRQ13" s="1609"/>
      <c r="BRR13" s="1609"/>
      <c r="BRS13" s="1609"/>
      <c r="BRT13" s="1609"/>
      <c r="BRU13" s="1609"/>
      <c r="BRV13" s="1609"/>
      <c r="BRW13" s="1609"/>
      <c r="BRX13" s="1609"/>
      <c r="BRY13" s="1609"/>
      <c r="BRZ13" s="1609"/>
      <c r="BSA13" s="1609"/>
      <c r="BSB13" s="1609"/>
      <c r="BSC13" s="1609"/>
      <c r="BSD13" s="1609"/>
      <c r="BSE13" s="1609"/>
      <c r="BSF13" s="1609"/>
      <c r="BSG13" s="1609"/>
      <c r="BSH13" s="1609"/>
      <c r="BSI13" s="1609"/>
      <c r="BSJ13" s="1609"/>
      <c r="BSK13" s="1609"/>
      <c r="BSL13" s="1609"/>
      <c r="BSM13" s="1609"/>
      <c r="BSN13" s="1609"/>
      <c r="BSO13" s="1609"/>
      <c r="BSP13" s="1609"/>
      <c r="BSQ13" s="1609"/>
      <c r="BSR13" s="1609"/>
      <c r="BSS13" s="1609"/>
      <c r="BST13" s="1609"/>
      <c r="BSU13" s="1609"/>
      <c r="BSV13" s="1609"/>
      <c r="BSW13" s="1609"/>
      <c r="BSX13" s="1609"/>
      <c r="BSY13" s="1609"/>
      <c r="BSZ13" s="1609"/>
      <c r="BTA13" s="1609"/>
      <c r="BTB13" s="1609"/>
      <c r="BTC13" s="1609"/>
      <c r="BTD13" s="1609"/>
      <c r="BTE13" s="1609"/>
      <c r="BTF13" s="1609"/>
      <c r="BTG13" s="1609"/>
      <c r="BTH13" s="1609"/>
      <c r="BTI13" s="1609"/>
      <c r="BTJ13" s="1609"/>
      <c r="BTK13" s="1609"/>
      <c r="BTL13" s="1609"/>
      <c r="BTM13" s="1609"/>
      <c r="BTN13" s="1609"/>
      <c r="BTO13" s="1609"/>
      <c r="BTP13" s="1609"/>
      <c r="BTQ13" s="1609"/>
      <c r="BTR13" s="1609"/>
      <c r="BTS13" s="1609"/>
      <c r="BTT13" s="1609"/>
      <c r="BTU13" s="1609"/>
      <c r="BTV13" s="1609"/>
      <c r="BTW13" s="1609"/>
      <c r="BTX13" s="1609"/>
      <c r="BTY13" s="1609"/>
      <c r="BTZ13" s="1609"/>
      <c r="BUA13" s="1609"/>
      <c r="BUB13" s="1609"/>
      <c r="BUC13" s="1609"/>
      <c r="BUD13" s="1609"/>
      <c r="BUE13" s="1609"/>
      <c r="BUF13" s="1609"/>
      <c r="BUG13" s="1609"/>
      <c r="BUH13" s="1609"/>
      <c r="BUI13" s="1609"/>
      <c r="BUJ13" s="1609"/>
      <c r="BUK13" s="1609"/>
      <c r="BUL13" s="1609"/>
      <c r="BUM13" s="1609"/>
      <c r="BUN13" s="1609"/>
      <c r="BUO13" s="1609"/>
      <c r="BUP13" s="1609"/>
      <c r="BUQ13" s="1609"/>
      <c r="BUR13" s="1609"/>
      <c r="BUS13" s="1609"/>
      <c r="BUT13" s="1609"/>
      <c r="BUU13" s="1609"/>
      <c r="BUV13" s="1609"/>
      <c r="BUW13" s="1609"/>
      <c r="BUX13" s="1609"/>
      <c r="BUY13" s="1609"/>
      <c r="BUZ13" s="1609"/>
      <c r="BVA13" s="1609"/>
      <c r="BVB13" s="1609"/>
      <c r="BVC13" s="1609"/>
      <c r="BVD13" s="1609"/>
      <c r="BVE13" s="1609"/>
      <c r="BVF13" s="1609"/>
      <c r="BVG13" s="1609"/>
      <c r="BVH13" s="1609"/>
      <c r="BVI13" s="1609"/>
      <c r="BVJ13" s="1609"/>
      <c r="BVK13" s="1609"/>
      <c r="BVL13" s="1609"/>
      <c r="BVM13" s="1609"/>
      <c r="BVN13" s="1609"/>
      <c r="BVO13" s="1609"/>
      <c r="BVP13" s="1609"/>
      <c r="BVQ13" s="1609"/>
      <c r="BVR13" s="1609"/>
      <c r="BVS13" s="1609"/>
      <c r="BVT13" s="1609"/>
      <c r="BVU13" s="1609"/>
      <c r="BVV13" s="1609"/>
      <c r="BVW13" s="1609"/>
      <c r="BVX13" s="1609"/>
      <c r="BVY13" s="1609"/>
      <c r="BVZ13" s="1609"/>
      <c r="BWA13" s="1609"/>
      <c r="BWB13" s="1609"/>
      <c r="BWC13" s="1609"/>
      <c r="BWD13" s="1609"/>
      <c r="BWE13" s="1609"/>
      <c r="BWF13" s="1609"/>
      <c r="BWG13" s="1609"/>
      <c r="BWH13" s="1609"/>
      <c r="BWI13" s="1609"/>
      <c r="BWJ13" s="1609"/>
      <c r="BWK13" s="1609"/>
      <c r="BWL13" s="1609"/>
      <c r="BWM13" s="1609"/>
      <c r="BWN13" s="1609"/>
      <c r="BWO13" s="1609"/>
      <c r="BWP13" s="1609"/>
      <c r="BWQ13" s="1609"/>
      <c r="BWR13" s="1609"/>
      <c r="BWS13" s="1609"/>
      <c r="BWT13" s="1609"/>
      <c r="BWU13" s="1609"/>
      <c r="BWV13" s="1609"/>
      <c r="BWW13" s="1609"/>
      <c r="BWX13" s="1609"/>
      <c r="BWY13" s="1609"/>
      <c r="BWZ13" s="1609"/>
      <c r="BXA13" s="1609"/>
      <c r="BXB13" s="1609"/>
      <c r="BXC13" s="1609"/>
      <c r="BXD13" s="1609"/>
      <c r="BXE13" s="1609"/>
      <c r="BXF13" s="1609"/>
      <c r="BXG13" s="1609"/>
      <c r="BXH13" s="1609"/>
      <c r="BXI13" s="1609"/>
      <c r="BXJ13" s="1609"/>
      <c r="BXK13" s="1609"/>
      <c r="BXL13" s="1609"/>
      <c r="BXM13" s="1609"/>
      <c r="BXN13" s="1609"/>
      <c r="BXO13" s="1609"/>
      <c r="BXP13" s="1609"/>
      <c r="BXQ13" s="1609"/>
      <c r="BXR13" s="1609"/>
      <c r="BXS13" s="1609"/>
      <c r="BXT13" s="1609"/>
      <c r="BXU13" s="1609"/>
      <c r="BXV13" s="1609"/>
      <c r="BXW13" s="1609"/>
      <c r="BXX13" s="1609"/>
      <c r="BXY13" s="1609"/>
      <c r="BXZ13" s="1609"/>
      <c r="BYA13" s="1609"/>
      <c r="BYB13" s="1609"/>
      <c r="BYC13" s="1609"/>
      <c r="BYD13" s="1609"/>
      <c r="BYE13" s="1609"/>
      <c r="BYF13" s="1609"/>
      <c r="BYG13" s="1609"/>
      <c r="BYH13" s="1609"/>
      <c r="BYI13" s="1609"/>
      <c r="BYJ13" s="1609"/>
      <c r="BYK13" s="1609"/>
      <c r="BYL13" s="1609"/>
      <c r="BYM13" s="1609"/>
      <c r="BYN13" s="1609"/>
      <c r="BYO13" s="1609"/>
      <c r="BYP13" s="1609"/>
      <c r="BYQ13" s="1609"/>
      <c r="BYR13" s="1609"/>
      <c r="BYS13" s="1609"/>
      <c r="BYT13" s="1609"/>
      <c r="BYU13" s="1609"/>
      <c r="BYV13" s="1609"/>
      <c r="BYW13" s="1609"/>
      <c r="BYX13" s="1609"/>
      <c r="BYY13" s="1609"/>
      <c r="BYZ13" s="1609"/>
      <c r="BZA13" s="1609"/>
      <c r="BZB13" s="1609"/>
      <c r="BZC13" s="1609"/>
      <c r="BZD13" s="1609"/>
      <c r="BZE13" s="1609"/>
      <c r="BZF13" s="1609"/>
      <c r="BZG13" s="1609"/>
      <c r="BZH13" s="1609"/>
      <c r="BZI13" s="1609"/>
      <c r="BZJ13" s="1609"/>
      <c r="BZK13" s="1609"/>
      <c r="BZL13" s="1609"/>
      <c r="BZM13" s="1609"/>
      <c r="BZN13" s="1609"/>
      <c r="BZO13" s="1609"/>
      <c r="BZP13" s="1609"/>
      <c r="BZQ13" s="1609"/>
      <c r="BZR13" s="1609"/>
      <c r="BZS13" s="1609"/>
      <c r="BZT13" s="1609"/>
      <c r="BZU13" s="1609"/>
      <c r="BZV13" s="1609"/>
      <c r="BZW13" s="1609"/>
      <c r="BZX13" s="1609"/>
      <c r="BZY13" s="1609"/>
      <c r="BZZ13" s="1609"/>
      <c r="CAA13" s="1609"/>
      <c r="CAB13" s="1609"/>
      <c r="CAC13" s="1609"/>
      <c r="CAD13" s="1609"/>
      <c r="CAE13" s="1609"/>
      <c r="CAF13" s="1609"/>
      <c r="CAG13" s="1609"/>
      <c r="CAH13" s="1609"/>
      <c r="CAI13" s="1609"/>
      <c r="CAJ13" s="1609"/>
      <c r="CAK13" s="1609"/>
      <c r="CAL13" s="1609"/>
      <c r="CAM13" s="1609"/>
      <c r="CAN13" s="1609"/>
      <c r="CAO13" s="1609"/>
      <c r="CAP13" s="1609"/>
      <c r="CAQ13" s="1609"/>
      <c r="CAR13" s="1609"/>
      <c r="CAS13" s="1609"/>
      <c r="CAT13" s="1609"/>
      <c r="CAU13" s="1609"/>
      <c r="CAV13" s="1609"/>
      <c r="CAW13" s="1609"/>
      <c r="CAX13" s="1609"/>
      <c r="CAY13" s="1609"/>
      <c r="CAZ13" s="1609"/>
      <c r="CBA13" s="1609"/>
      <c r="CBB13" s="1609"/>
      <c r="CBC13" s="1609"/>
      <c r="CBD13" s="1609"/>
      <c r="CBE13" s="1609"/>
      <c r="CBF13" s="1609"/>
      <c r="CBG13" s="1609"/>
      <c r="CBH13" s="1609"/>
      <c r="CBI13" s="1609"/>
      <c r="CBJ13" s="1609"/>
      <c r="CBK13" s="1609"/>
      <c r="CBL13" s="1609"/>
      <c r="CBM13" s="1609"/>
      <c r="CBN13" s="1609"/>
      <c r="CBO13" s="1609"/>
      <c r="CBP13" s="1609"/>
      <c r="CBQ13" s="1609"/>
      <c r="CBR13" s="1609"/>
      <c r="CBS13" s="1609"/>
      <c r="CBT13" s="1609"/>
      <c r="CBU13" s="1609"/>
      <c r="CBV13" s="1609"/>
      <c r="CBW13" s="1609"/>
      <c r="CBX13" s="1609"/>
      <c r="CBY13" s="1609"/>
      <c r="CBZ13" s="1609"/>
      <c r="CCA13" s="1609"/>
      <c r="CCB13" s="1609"/>
      <c r="CCC13" s="1609"/>
      <c r="CCD13" s="1609"/>
      <c r="CCE13" s="1609"/>
      <c r="CCF13" s="1609"/>
      <c r="CCG13" s="1609"/>
      <c r="CCH13" s="1609"/>
      <c r="CCI13" s="1609"/>
      <c r="CCJ13" s="1609"/>
      <c r="CCK13" s="1609"/>
      <c r="CCL13" s="1609"/>
      <c r="CCM13" s="1609"/>
      <c r="CCN13" s="1609"/>
      <c r="CCO13" s="1609"/>
      <c r="CCP13" s="1609"/>
      <c r="CCQ13" s="1609"/>
      <c r="CCR13" s="1609"/>
      <c r="CCS13" s="1609"/>
      <c r="CCT13" s="1609"/>
      <c r="CCU13" s="1609"/>
      <c r="CCV13" s="1609"/>
      <c r="CCW13" s="1609"/>
      <c r="CCX13" s="1609"/>
      <c r="CCY13" s="1609"/>
      <c r="CCZ13" s="1609"/>
      <c r="CDA13" s="1609"/>
      <c r="CDB13" s="1609"/>
      <c r="CDC13" s="1609"/>
      <c r="CDD13" s="1609"/>
      <c r="CDE13" s="1609"/>
      <c r="CDF13" s="1609"/>
      <c r="CDG13" s="1609"/>
      <c r="CDH13" s="1609"/>
      <c r="CDI13" s="1609"/>
      <c r="CDJ13" s="1609"/>
      <c r="CDK13" s="1609"/>
      <c r="CDL13" s="1609"/>
      <c r="CDM13" s="1609"/>
      <c r="CDN13" s="1609"/>
      <c r="CDO13" s="1609"/>
      <c r="CDP13" s="1609"/>
      <c r="CDQ13" s="1609"/>
      <c r="CDR13" s="1609"/>
      <c r="CDS13" s="1609"/>
      <c r="CDT13" s="1609"/>
      <c r="CDU13" s="1609"/>
      <c r="CDV13" s="1609"/>
      <c r="CDW13" s="1609"/>
      <c r="CDX13" s="1609"/>
      <c r="CDY13" s="1609"/>
      <c r="CDZ13" s="1609"/>
      <c r="CEA13" s="1609"/>
      <c r="CEB13" s="1609"/>
      <c r="CEC13" s="1609"/>
      <c r="CED13" s="1609"/>
      <c r="CEE13" s="1609"/>
      <c r="CEF13" s="1609"/>
      <c r="CEG13" s="1609"/>
      <c r="CEH13" s="1609"/>
      <c r="CEI13" s="1609"/>
      <c r="CEJ13" s="1609"/>
      <c r="CEK13" s="1609"/>
      <c r="CEL13" s="1609"/>
      <c r="CEM13" s="1609"/>
      <c r="CEN13" s="1609"/>
      <c r="CEO13" s="1609"/>
      <c r="CEP13" s="1609"/>
      <c r="CEQ13" s="1609"/>
      <c r="CER13" s="1609"/>
      <c r="CES13" s="1609"/>
      <c r="CET13" s="1609"/>
      <c r="CEU13" s="1609"/>
      <c r="CEV13" s="1609"/>
      <c r="CEW13" s="1609"/>
      <c r="CEX13" s="1609"/>
      <c r="CEY13" s="1609"/>
      <c r="CEZ13" s="1609"/>
      <c r="CFA13" s="1609"/>
      <c r="CFB13" s="1609"/>
      <c r="CFC13" s="1609"/>
      <c r="CFD13" s="1609"/>
      <c r="CFE13" s="1609"/>
      <c r="CFF13" s="1609"/>
      <c r="CFG13" s="1609"/>
      <c r="CFH13" s="1609"/>
      <c r="CFI13" s="1609"/>
      <c r="CFJ13" s="1609"/>
      <c r="CFK13" s="1609"/>
      <c r="CFL13" s="1609"/>
      <c r="CFM13" s="1609"/>
      <c r="CFN13" s="1609"/>
      <c r="CFO13" s="1609"/>
      <c r="CFP13" s="1609"/>
      <c r="CFQ13" s="1609"/>
      <c r="CFR13" s="1609"/>
      <c r="CFS13" s="1609"/>
      <c r="CFT13" s="1609"/>
      <c r="CFU13" s="1609"/>
      <c r="CFV13" s="1609"/>
      <c r="CFW13" s="1609"/>
      <c r="CFX13" s="1609"/>
      <c r="CFY13" s="1609"/>
      <c r="CFZ13" s="1609"/>
      <c r="CGA13" s="1609"/>
      <c r="CGB13" s="1609"/>
      <c r="CGC13" s="1609"/>
      <c r="CGD13" s="1609"/>
      <c r="CGE13" s="1609"/>
      <c r="CGF13" s="1609"/>
      <c r="CGG13" s="1609"/>
      <c r="CGH13" s="1609"/>
      <c r="CGI13" s="1609"/>
      <c r="CGJ13" s="1609"/>
      <c r="CGK13" s="1609"/>
      <c r="CGL13" s="1609"/>
      <c r="CGM13" s="1609"/>
      <c r="CGN13" s="1609"/>
      <c r="CGO13" s="1609"/>
      <c r="CGP13" s="1609"/>
      <c r="CGQ13" s="1609"/>
      <c r="CGR13" s="1609"/>
      <c r="CGS13" s="1609"/>
      <c r="CGT13" s="1609"/>
      <c r="CGU13" s="1609"/>
      <c r="CGV13" s="1609"/>
      <c r="CGW13" s="1609"/>
      <c r="CGX13" s="1609"/>
      <c r="CGY13" s="1609"/>
      <c r="CGZ13" s="1609"/>
      <c r="CHA13" s="1609"/>
      <c r="CHB13" s="1609"/>
      <c r="CHC13" s="1609"/>
      <c r="CHD13" s="1609"/>
      <c r="CHE13" s="1609"/>
      <c r="CHF13" s="1609"/>
      <c r="CHG13" s="1609"/>
      <c r="CHH13" s="1609"/>
      <c r="CHI13" s="1609"/>
      <c r="CHJ13" s="1609"/>
      <c r="CHK13" s="1609"/>
      <c r="CHL13" s="1609"/>
      <c r="CHM13" s="1609"/>
      <c r="CHN13" s="1609"/>
      <c r="CHO13" s="1609"/>
      <c r="CHP13" s="1609"/>
      <c r="CHQ13" s="1609"/>
      <c r="CHR13" s="1609"/>
      <c r="CHS13" s="1609"/>
      <c r="CHT13" s="1609"/>
      <c r="CHU13" s="1609"/>
      <c r="CHV13" s="1609"/>
      <c r="CHW13" s="1609"/>
      <c r="CHX13" s="1609"/>
      <c r="CHY13" s="1609"/>
      <c r="CHZ13" s="1609"/>
      <c r="CIA13" s="1609"/>
      <c r="CIB13" s="1609"/>
      <c r="CIC13" s="1609"/>
      <c r="CID13" s="1609"/>
      <c r="CIE13" s="1609"/>
      <c r="CIF13" s="1609"/>
      <c r="CIG13" s="1609"/>
      <c r="CIH13" s="1609"/>
      <c r="CII13" s="1609"/>
      <c r="CIJ13" s="1609"/>
      <c r="CIK13" s="1609"/>
      <c r="CIL13" s="1609"/>
      <c r="CIM13" s="1609"/>
      <c r="CIN13" s="1609"/>
      <c r="CIO13" s="1609"/>
      <c r="CIP13" s="1609"/>
      <c r="CIQ13" s="1609"/>
      <c r="CIR13" s="1609"/>
      <c r="CIS13" s="1609"/>
      <c r="CIT13" s="1609"/>
      <c r="CIU13" s="1609"/>
      <c r="CIV13" s="1609"/>
      <c r="CIW13" s="1609"/>
      <c r="CIX13" s="1609"/>
      <c r="CIY13" s="1609"/>
      <c r="CIZ13" s="1609"/>
      <c r="CJA13" s="1609"/>
      <c r="CJB13" s="1609"/>
      <c r="CJC13" s="1609"/>
      <c r="CJD13" s="1609"/>
      <c r="CJE13" s="1609"/>
      <c r="CJF13" s="1609"/>
      <c r="CJG13" s="1609"/>
      <c r="CJH13" s="1609"/>
      <c r="CJI13" s="1609"/>
      <c r="CJJ13" s="1609"/>
      <c r="CJK13" s="1609"/>
      <c r="CJL13" s="1609"/>
      <c r="CJM13" s="1609"/>
      <c r="CJN13" s="1609"/>
      <c r="CJO13" s="1609"/>
      <c r="CJP13" s="1609"/>
      <c r="CJQ13" s="1609"/>
      <c r="CJR13" s="1609"/>
      <c r="CJS13" s="1609"/>
      <c r="CJT13" s="1609"/>
      <c r="CJU13" s="1609"/>
      <c r="CJV13" s="1609"/>
      <c r="CJW13" s="1609"/>
      <c r="CJX13" s="1609"/>
      <c r="CJY13" s="1609"/>
      <c r="CJZ13" s="1609"/>
      <c r="CKA13" s="1609"/>
      <c r="CKB13" s="1609"/>
      <c r="CKC13" s="1609"/>
      <c r="CKD13" s="1609"/>
      <c r="CKE13" s="1609"/>
      <c r="CKF13" s="1609"/>
      <c r="CKG13" s="1609"/>
      <c r="CKH13" s="1609"/>
      <c r="CKI13" s="1609"/>
      <c r="CKJ13" s="1609"/>
      <c r="CKK13" s="1609"/>
      <c r="CKL13" s="1609"/>
      <c r="CKM13" s="1609"/>
      <c r="CKN13" s="1609"/>
      <c r="CKO13" s="1609"/>
      <c r="CKP13" s="1609"/>
      <c r="CKQ13" s="1609"/>
      <c r="CKR13" s="1609"/>
      <c r="CKS13" s="1609"/>
      <c r="CKT13" s="1609"/>
      <c r="CKU13" s="1609"/>
      <c r="CKV13" s="1609"/>
      <c r="CKW13" s="1609"/>
      <c r="CKX13" s="1609"/>
      <c r="CKY13" s="1609"/>
      <c r="CKZ13" s="1609"/>
      <c r="CLA13" s="1609"/>
      <c r="CLB13" s="1609"/>
      <c r="CLC13" s="1609"/>
      <c r="CLD13" s="1609"/>
      <c r="CLE13" s="1609"/>
      <c r="CLF13" s="1609"/>
      <c r="CLG13" s="1609"/>
      <c r="CLH13" s="1609"/>
      <c r="CLI13" s="1609"/>
      <c r="CLJ13" s="1609"/>
      <c r="CLK13" s="1609"/>
      <c r="CLL13" s="1609"/>
      <c r="CLM13" s="1609"/>
      <c r="CLN13" s="1609"/>
      <c r="CLO13" s="1609"/>
      <c r="CLP13" s="1609"/>
      <c r="CLQ13" s="1609"/>
      <c r="CLR13" s="1609"/>
      <c r="CLS13" s="1609"/>
      <c r="CLT13" s="1609"/>
      <c r="CLU13" s="1609"/>
      <c r="CLV13" s="1609"/>
      <c r="CLW13" s="1609"/>
      <c r="CLX13" s="1609"/>
      <c r="CLY13" s="1609"/>
      <c r="CLZ13" s="1609"/>
      <c r="CMA13" s="1609"/>
      <c r="CMB13" s="1609"/>
      <c r="CMC13" s="1609"/>
      <c r="CMD13" s="1609"/>
      <c r="CME13" s="1609"/>
      <c r="CMF13" s="1609"/>
      <c r="CMG13" s="1609"/>
      <c r="CMH13" s="1609"/>
      <c r="CMI13" s="1609"/>
      <c r="CMJ13" s="1609"/>
      <c r="CMK13" s="1609"/>
      <c r="CML13" s="1609"/>
      <c r="CMM13" s="1609"/>
      <c r="CMN13" s="1609"/>
      <c r="CMO13" s="1609"/>
      <c r="CMP13" s="1609"/>
      <c r="CMQ13" s="1609"/>
      <c r="CMR13" s="1609"/>
      <c r="CMS13" s="1609"/>
      <c r="CMT13" s="1609"/>
      <c r="CMU13" s="1609"/>
      <c r="CMV13" s="1609"/>
      <c r="CMW13" s="1609"/>
      <c r="CMX13" s="1609"/>
      <c r="CMY13" s="1609"/>
      <c r="CMZ13" s="1609"/>
      <c r="CNA13" s="1609"/>
      <c r="CNB13" s="1609"/>
      <c r="CNC13" s="1609"/>
      <c r="CND13" s="1609"/>
      <c r="CNE13" s="1609"/>
      <c r="CNF13" s="1609"/>
      <c r="CNG13" s="1609"/>
      <c r="CNH13" s="1609"/>
      <c r="CNI13" s="1609"/>
      <c r="CNJ13" s="1609"/>
      <c r="CNK13" s="1609"/>
      <c r="CNL13" s="1609"/>
      <c r="CNM13" s="1609"/>
      <c r="CNN13" s="1609"/>
      <c r="CNO13" s="1609"/>
      <c r="CNP13" s="1609"/>
      <c r="CNQ13" s="1609"/>
      <c r="CNR13" s="1609"/>
      <c r="CNS13" s="1609"/>
      <c r="CNT13" s="1609"/>
      <c r="CNU13" s="1609"/>
      <c r="CNV13" s="1609"/>
      <c r="CNW13" s="1609"/>
      <c r="CNX13" s="1609"/>
      <c r="CNY13" s="1609"/>
      <c r="CNZ13" s="1609"/>
      <c r="COA13" s="1609"/>
      <c r="COB13" s="1609"/>
      <c r="COC13" s="1609"/>
      <c r="COD13" s="1609"/>
      <c r="COE13" s="1609"/>
      <c r="COF13" s="1609"/>
      <c r="COG13" s="1609"/>
      <c r="COH13" s="1609"/>
      <c r="COI13" s="1609"/>
      <c r="COJ13" s="1609"/>
      <c r="COK13" s="1609"/>
      <c r="COL13" s="1609"/>
      <c r="COM13" s="1609"/>
      <c r="CON13" s="1609"/>
      <c r="COO13" s="1609"/>
      <c r="COP13" s="1609"/>
      <c r="COQ13" s="1609"/>
      <c r="COR13" s="1609"/>
      <c r="COS13" s="1609"/>
      <c r="COT13" s="1609"/>
      <c r="COU13" s="1609"/>
      <c r="COV13" s="1609"/>
      <c r="COW13" s="1609"/>
      <c r="COX13" s="1609"/>
      <c r="COY13" s="1609"/>
      <c r="COZ13" s="1609"/>
      <c r="CPA13" s="1609"/>
      <c r="CPB13" s="1609"/>
      <c r="CPC13" s="1609"/>
      <c r="CPD13" s="1609"/>
      <c r="CPE13" s="1609"/>
      <c r="CPF13" s="1609"/>
      <c r="CPG13" s="1609"/>
      <c r="CPH13" s="1609"/>
      <c r="CPI13" s="1609"/>
      <c r="CPJ13" s="1609"/>
      <c r="CPK13" s="1609"/>
      <c r="CPL13" s="1609"/>
      <c r="CPM13" s="1609"/>
      <c r="CPN13" s="1609"/>
      <c r="CPO13" s="1609"/>
      <c r="CPP13" s="1609"/>
      <c r="CPQ13" s="1609"/>
      <c r="CPR13" s="1609"/>
      <c r="CPS13" s="1609"/>
      <c r="CPT13" s="1609"/>
      <c r="CPU13" s="1609"/>
      <c r="CPV13" s="1609"/>
      <c r="CPW13" s="1609"/>
      <c r="CPX13" s="1609"/>
      <c r="CPY13" s="1609"/>
      <c r="CPZ13" s="1609"/>
      <c r="CQA13" s="1609"/>
      <c r="CQB13" s="1609"/>
      <c r="CQC13" s="1609"/>
      <c r="CQD13" s="1609"/>
      <c r="CQE13" s="1609"/>
      <c r="CQF13" s="1609"/>
      <c r="CQG13" s="1609"/>
      <c r="CQH13" s="1609"/>
      <c r="CQI13" s="1609"/>
      <c r="CQJ13" s="1609"/>
      <c r="CQK13" s="1609"/>
      <c r="CQL13" s="1609"/>
      <c r="CQM13" s="1609"/>
      <c r="CQN13" s="1609"/>
      <c r="CQO13" s="1609"/>
      <c r="CQP13" s="1609"/>
      <c r="CQQ13" s="1609"/>
      <c r="CQR13" s="1609"/>
      <c r="CQS13" s="1609"/>
      <c r="CQT13" s="1609"/>
      <c r="CQU13" s="1609"/>
      <c r="CQV13" s="1609"/>
      <c r="CQW13" s="1609"/>
      <c r="CQX13" s="1609"/>
      <c r="CQY13" s="1609"/>
      <c r="CQZ13" s="1609"/>
      <c r="CRA13" s="1609"/>
      <c r="CRB13" s="1609"/>
      <c r="CRC13" s="1609"/>
      <c r="CRD13" s="1609"/>
      <c r="CRE13" s="1609"/>
      <c r="CRF13" s="1609"/>
      <c r="CRG13" s="1609"/>
      <c r="CRH13" s="1609"/>
      <c r="CRI13" s="1609"/>
      <c r="CRJ13" s="1609"/>
      <c r="CRK13" s="1609"/>
      <c r="CRL13" s="1609"/>
      <c r="CRM13" s="1609"/>
      <c r="CRN13" s="1609"/>
      <c r="CRO13" s="1609"/>
      <c r="CRP13" s="1609"/>
      <c r="CRQ13" s="1609"/>
      <c r="CRR13" s="1609"/>
      <c r="CRS13" s="1609"/>
      <c r="CRT13" s="1609"/>
      <c r="CRU13" s="1609"/>
      <c r="CRV13" s="1609"/>
      <c r="CRW13" s="1609"/>
      <c r="CRX13" s="1609"/>
      <c r="CRY13" s="1609"/>
      <c r="CRZ13" s="1609"/>
      <c r="CSA13" s="1609"/>
      <c r="CSB13" s="1609"/>
      <c r="CSC13" s="1609"/>
      <c r="CSD13" s="1609"/>
      <c r="CSE13" s="1609"/>
      <c r="CSF13" s="1609"/>
      <c r="CSG13" s="1609"/>
      <c r="CSH13" s="1609"/>
      <c r="CSI13" s="1609"/>
      <c r="CSJ13" s="1609"/>
      <c r="CSK13" s="1609"/>
      <c r="CSL13" s="1609"/>
      <c r="CSM13" s="1609"/>
      <c r="CSN13" s="1609"/>
      <c r="CSO13" s="1609"/>
      <c r="CSP13" s="1609"/>
      <c r="CSQ13" s="1609"/>
      <c r="CSR13" s="1609"/>
      <c r="CSS13" s="1609"/>
      <c r="CST13" s="1609"/>
      <c r="CSU13" s="1609"/>
      <c r="CSV13" s="1609"/>
      <c r="CSW13" s="1609"/>
      <c r="CSX13" s="1609"/>
      <c r="CSY13" s="1609"/>
      <c r="CSZ13" s="1609"/>
      <c r="CTA13" s="1609"/>
      <c r="CTB13" s="1609"/>
      <c r="CTC13" s="1609"/>
      <c r="CTD13" s="1609"/>
      <c r="CTE13" s="1609"/>
      <c r="CTF13" s="1609"/>
      <c r="CTG13" s="1609"/>
      <c r="CTH13" s="1609"/>
      <c r="CTI13" s="1609"/>
      <c r="CTJ13" s="1609"/>
      <c r="CTK13" s="1609"/>
      <c r="CTL13" s="1609"/>
      <c r="CTM13" s="1609"/>
      <c r="CTN13" s="1609"/>
      <c r="CTO13" s="1609"/>
      <c r="CTP13" s="1609"/>
      <c r="CTQ13" s="1609"/>
      <c r="CTR13" s="1609"/>
      <c r="CTS13" s="1609"/>
      <c r="CTT13" s="1609"/>
      <c r="CTU13" s="1609"/>
      <c r="CTV13" s="1609"/>
      <c r="CTW13" s="1609"/>
      <c r="CTX13" s="1609"/>
      <c r="CTY13" s="1609"/>
      <c r="CTZ13" s="1609"/>
      <c r="CUA13" s="1609"/>
      <c r="CUB13" s="1609"/>
      <c r="CUC13" s="1609"/>
      <c r="CUD13" s="1609"/>
      <c r="CUE13" s="1609"/>
      <c r="CUF13" s="1609"/>
      <c r="CUG13" s="1609"/>
      <c r="CUH13" s="1609"/>
      <c r="CUI13" s="1609"/>
      <c r="CUJ13" s="1609"/>
      <c r="CUK13" s="1609"/>
      <c r="CUL13" s="1609"/>
      <c r="CUM13" s="1609"/>
      <c r="CUN13" s="1609"/>
      <c r="CUO13" s="1609"/>
      <c r="CUP13" s="1609"/>
      <c r="CUQ13" s="1609"/>
      <c r="CUR13" s="1609"/>
      <c r="CUS13" s="1609"/>
      <c r="CUT13" s="1609"/>
      <c r="CUU13" s="1609"/>
      <c r="CUV13" s="1609"/>
      <c r="CUW13" s="1609"/>
      <c r="CUX13" s="1609"/>
      <c r="CUY13" s="1609"/>
      <c r="CUZ13" s="1609"/>
      <c r="CVA13" s="1609"/>
      <c r="CVB13" s="1609"/>
      <c r="CVC13" s="1609"/>
      <c r="CVD13" s="1609"/>
      <c r="CVE13" s="1609"/>
      <c r="CVF13" s="1609"/>
      <c r="CVG13" s="1609"/>
      <c r="CVH13" s="1609"/>
      <c r="CVI13" s="1609"/>
      <c r="CVJ13" s="1609"/>
      <c r="CVK13" s="1609"/>
      <c r="CVL13" s="1609"/>
      <c r="CVM13" s="1609"/>
      <c r="CVN13" s="1609"/>
      <c r="CVO13" s="1609"/>
      <c r="CVP13" s="1609"/>
      <c r="CVQ13" s="1609"/>
      <c r="CVR13" s="1609"/>
      <c r="CVS13" s="1609"/>
      <c r="CVT13" s="1609"/>
      <c r="CVU13" s="1609"/>
      <c r="CVV13" s="1609"/>
      <c r="CVW13" s="1609"/>
      <c r="CVX13" s="1609"/>
      <c r="CVY13" s="1609"/>
      <c r="CVZ13" s="1609"/>
      <c r="CWA13" s="1609"/>
      <c r="CWB13" s="1609"/>
      <c r="CWC13" s="1609"/>
      <c r="CWD13" s="1609"/>
      <c r="CWE13" s="1609"/>
      <c r="CWF13" s="1609"/>
      <c r="CWG13" s="1609"/>
      <c r="CWH13" s="1609"/>
      <c r="CWI13" s="1609"/>
      <c r="CWJ13" s="1609"/>
      <c r="CWK13" s="1609"/>
      <c r="CWL13" s="1609"/>
      <c r="CWM13" s="1609"/>
      <c r="CWN13" s="1609"/>
      <c r="CWO13" s="1609"/>
      <c r="CWP13" s="1609"/>
      <c r="CWQ13" s="1609"/>
      <c r="CWR13" s="1609"/>
      <c r="CWS13" s="1609"/>
      <c r="CWT13" s="1609"/>
      <c r="CWU13" s="1609"/>
      <c r="CWV13" s="1609"/>
      <c r="CWW13" s="1609"/>
      <c r="CWX13" s="1609"/>
      <c r="CWY13" s="1609"/>
      <c r="CWZ13" s="1609"/>
      <c r="CXA13" s="1609"/>
      <c r="CXB13" s="1609"/>
      <c r="CXC13" s="1609"/>
      <c r="CXD13" s="1609"/>
      <c r="CXE13" s="1609"/>
      <c r="CXF13" s="1609"/>
      <c r="CXG13" s="1609"/>
      <c r="CXH13" s="1609"/>
      <c r="CXI13" s="1609"/>
      <c r="CXJ13" s="1609"/>
      <c r="CXK13" s="1609"/>
      <c r="CXL13" s="1609"/>
      <c r="CXM13" s="1609"/>
      <c r="CXN13" s="1609"/>
      <c r="CXO13" s="1609"/>
      <c r="CXP13" s="1609"/>
      <c r="CXQ13" s="1609"/>
      <c r="CXR13" s="1609"/>
      <c r="CXS13" s="1609"/>
      <c r="CXT13" s="1609"/>
      <c r="CXU13" s="1609"/>
      <c r="CXV13" s="1609"/>
      <c r="CXW13" s="1609"/>
      <c r="CXX13" s="1609"/>
      <c r="CXY13" s="1609"/>
      <c r="CXZ13" s="1609"/>
      <c r="CYA13" s="1609"/>
      <c r="CYB13" s="1609"/>
      <c r="CYC13" s="1609"/>
      <c r="CYD13" s="1609"/>
      <c r="CYE13" s="1609"/>
      <c r="CYF13" s="1609"/>
      <c r="CYG13" s="1609"/>
      <c r="CYH13" s="1609"/>
      <c r="CYI13" s="1609"/>
      <c r="CYJ13" s="1609"/>
      <c r="CYK13" s="1609"/>
      <c r="CYL13" s="1609"/>
      <c r="CYM13" s="1609"/>
      <c r="CYN13" s="1609"/>
      <c r="CYO13" s="1609"/>
      <c r="CYP13" s="1609"/>
      <c r="CYQ13" s="1609"/>
      <c r="CYR13" s="1609"/>
      <c r="CYS13" s="1609"/>
      <c r="CYT13" s="1609"/>
      <c r="CYU13" s="1609"/>
      <c r="CYV13" s="1609"/>
      <c r="CYW13" s="1609"/>
      <c r="CYX13" s="1609"/>
      <c r="CYY13" s="1609"/>
      <c r="CYZ13" s="1609"/>
      <c r="CZA13" s="1609"/>
      <c r="CZB13" s="1609"/>
      <c r="CZC13" s="1609"/>
      <c r="CZD13" s="1609"/>
      <c r="CZE13" s="1609"/>
      <c r="CZF13" s="1609"/>
      <c r="CZG13" s="1609"/>
      <c r="CZH13" s="1609"/>
      <c r="CZI13" s="1609"/>
      <c r="CZJ13" s="1609"/>
      <c r="CZK13" s="1609"/>
      <c r="CZL13" s="1609"/>
      <c r="CZM13" s="1609"/>
      <c r="CZN13" s="1609"/>
      <c r="CZO13" s="1609"/>
      <c r="CZP13" s="1609"/>
      <c r="CZQ13" s="1609"/>
      <c r="CZR13" s="1609"/>
      <c r="CZS13" s="1609"/>
      <c r="CZT13" s="1609"/>
      <c r="CZU13" s="1609"/>
      <c r="CZV13" s="1609"/>
      <c r="CZW13" s="1609"/>
      <c r="CZX13" s="1609"/>
      <c r="CZY13" s="1609"/>
      <c r="CZZ13" s="1609"/>
      <c r="DAA13" s="1609"/>
      <c r="DAB13" s="1609"/>
      <c r="DAC13" s="1609"/>
      <c r="DAD13" s="1609"/>
      <c r="DAE13" s="1609"/>
      <c r="DAF13" s="1609"/>
      <c r="DAG13" s="1609"/>
      <c r="DAH13" s="1609"/>
      <c r="DAI13" s="1609"/>
      <c r="DAJ13" s="1609"/>
      <c r="DAK13" s="1609"/>
      <c r="DAL13" s="1609"/>
      <c r="DAM13" s="1609"/>
      <c r="DAN13" s="1609"/>
      <c r="DAO13" s="1609"/>
      <c r="DAP13" s="1609"/>
      <c r="DAQ13" s="1609"/>
      <c r="DAR13" s="1609"/>
      <c r="DAS13" s="1609"/>
      <c r="DAT13" s="1609"/>
      <c r="DAU13" s="1609"/>
      <c r="DAV13" s="1609"/>
      <c r="DAW13" s="1609"/>
      <c r="DAX13" s="1609"/>
      <c r="DAY13" s="1609"/>
      <c r="DAZ13" s="1609"/>
      <c r="DBA13" s="1609"/>
      <c r="DBB13" s="1609"/>
      <c r="DBC13" s="1609"/>
      <c r="DBD13" s="1609"/>
      <c r="DBE13" s="1609"/>
      <c r="DBF13" s="1609"/>
      <c r="DBG13" s="1609"/>
      <c r="DBH13" s="1609"/>
      <c r="DBI13" s="1609"/>
      <c r="DBJ13" s="1609"/>
      <c r="DBK13" s="1609"/>
      <c r="DBL13" s="1609"/>
      <c r="DBM13" s="1609"/>
      <c r="DBN13" s="1609"/>
      <c r="DBO13" s="1609"/>
      <c r="DBP13" s="1609"/>
      <c r="DBQ13" s="1609"/>
      <c r="DBR13" s="1609"/>
      <c r="DBS13" s="1609"/>
      <c r="DBT13" s="1609"/>
      <c r="DBU13" s="1609"/>
      <c r="DBV13" s="1609"/>
      <c r="DBW13" s="1609"/>
      <c r="DBX13" s="1609"/>
      <c r="DBY13" s="1609"/>
      <c r="DBZ13" s="1609"/>
      <c r="DCA13" s="1609"/>
      <c r="DCB13" s="1609"/>
      <c r="DCC13" s="1609"/>
      <c r="DCD13" s="1609"/>
      <c r="DCE13" s="1609"/>
      <c r="DCF13" s="1609"/>
      <c r="DCG13" s="1609"/>
      <c r="DCH13" s="1609"/>
      <c r="DCI13" s="1609"/>
      <c r="DCJ13" s="1609"/>
      <c r="DCK13" s="1609"/>
      <c r="DCL13" s="1609"/>
      <c r="DCM13" s="1609"/>
      <c r="DCN13" s="1609"/>
      <c r="DCO13" s="1609"/>
      <c r="DCP13" s="1609"/>
      <c r="DCQ13" s="1609"/>
      <c r="DCR13" s="1609"/>
      <c r="DCS13" s="1609"/>
      <c r="DCT13" s="1609"/>
      <c r="DCU13" s="1609"/>
      <c r="DCV13" s="1609"/>
      <c r="DCW13" s="1609"/>
      <c r="DCX13" s="1609"/>
      <c r="DCY13" s="1609"/>
      <c r="DCZ13" s="1609"/>
      <c r="DDA13" s="1609"/>
      <c r="DDB13" s="1609"/>
      <c r="DDC13" s="1609"/>
      <c r="DDD13" s="1609"/>
      <c r="DDE13" s="1609"/>
      <c r="DDF13" s="1609"/>
      <c r="DDG13" s="1609"/>
      <c r="DDH13" s="1609"/>
      <c r="DDI13" s="1609"/>
      <c r="DDJ13" s="1609"/>
      <c r="DDK13" s="1609"/>
      <c r="DDL13" s="1609"/>
      <c r="DDM13" s="1609"/>
      <c r="DDN13" s="1609"/>
      <c r="DDO13" s="1609"/>
      <c r="DDP13" s="1609"/>
      <c r="DDQ13" s="1609"/>
      <c r="DDR13" s="1609"/>
      <c r="DDS13" s="1609"/>
      <c r="DDT13" s="1609"/>
      <c r="DDU13" s="1609"/>
      <c r="DDV13" s="1609"/>
      <c r="DDW13" s="1609"/>
      <c r="DDX13" s="1609"/>
      <c r="DDY13" s="1609"/>
      <c r="DDZ13" s="1609"/>
      <c r="DEA13" s="1609"/>
      <c r="DEB13" s="1609"/>
      <c r="DEC13" s="1609"/>
      <c r="DED13" s="1609"/>
      <c r="DEE13" s="1609"/>
      <c r="DEF13" s="1609"/>
      <c r="DEG13" s="1609"/>
      <c r="DEH13" s="1609"/>
      <c r="DEI13" s="1609"/>
      <c r="DEJ13" s="1609"/>
      <c r="DEK13" s="1609"/>
      <c r="DEL13" s="1609"/>
      <c r="DEM13" s="1609"/>
      <c r="DEN13" s="1609"/>
      <c r="DEO13" s="1609"/>
      <c r="DEP13" s="1609"/>
      <c r="DEQ13" s="1609"/>
      <c r="DER13" s="1609"/>
      <c r="DES13" s="1609"/>
      <c r="DET13" s="1609"/>
      <c r="DEU13" s="1609"/>
      <c r="DEV13" s="1609"/>
      <c r="DEW13" s="1609"/>
      <c r="DEX13" s="1609"/>
      <c r="DEY13" s="1609"/>
      <c r="DEZ13" s="1609"/>
      <c r="DFA13" s="1609"/>
      <c r="DFB13" s="1609"/>
      <c r="DFC13" s="1609"/>
      <c r="DFD13" s="1609"/>
      <c r="DFE13" s="1609"/>
      <c r="DFF13" s="1609"/>
      <c r="DFG13" s="1609"/>
      <c r="DFH13" s="1609"/>
      <c r="DFI13" s="1609"/>
      <c r="DFJ13" s="1609"/>
      <c r="DFK13" s="1609"/>
      <c r="DFL13" s="1609"/>
      <c r="DFM13" s="1609"/>
      <c r="DFN13" s="1609"/>
      <c r="DFO13" s="1609"/>
      <c r="DFP13" s="1609"/>
      <c r="DFQ13" s="1609"/>
      <c r="DFR13" s="1609"/>
      <c r="DFS13" s="1609"/>
      <c r="DFT13" s="1609"/>
      <c r="DFU13" s="1609"/>
      <c r="DFV13" s="1609"/>
      <c r="DFW13" s="1609"/>
      <c r="DFX13" s="1609"/>
      <c r="DFY13" s="1609"/>
      <c r="DFZ13" s="1609"/>
      <c r="DGA13" s="1609"/>
      <c r="DGB13" s="1609"/>
      <c r="DGC13" s="1609"/>
      <c r="DGD13" s="1609"/>
      <c r="DGE13" s="1609"/>
      <c r="DGF13" s="1609"/>
      <c r="DGG13" s="1609"/>
      <c r="DGH13" s="1609"/>
      <c r="DGI13" s="1609"/>
      <c r="DGJ13" s="1609"/>
      <c r="DGK13" s="1609"/>
      <c r="DGL13" s="1609"/>
      <c r="DGM13" s="1609"/>
      <c r="DGN13" s="1609"/>
      <c r="DGO13" s="1609"/>
      <c r="DGP13" s="1609"/>
      <c r="DGQ13" s="1609"/>
      <c r="DGR13" s="1609"/>
      <c r="DGS13" s="1609"/>
      <c r="DGT13" s="1609"/>
      <c r="DGU13" s="1609"/>
      <c r="DGV13" s="1609"/>
      <c r="DGW13" s="1609"/>
      <c r="DGX13" s="1609"/>
      <c r="DGY13" s="1609"/>
      <c r="DGZ13" s="1609"/>
      <c r="DHA13" s="1609"/>
      <c r="DHB13" s="1609"/>
      <c r="DHC13" s="1609"/>
      <c r="DHD13" s="1609"/>
      <c r="DHE13" s="1609"/>
      <c r="DHF13" s="1609"/>
      <c r="DHG13" s="1609"/>
      <c r="DHH13" s="1609"/>
      <c r="DHI13" s="1609"/>
      <c r="DHJ13" s="1609"/>
      <c r="DHK13" s="1609"/>
      <c r="DHL13" s="1609"/>
      <c r="DHM13" s="1609"/>
      <c r="DHN13" s="1609"/>
      <c r="DHO13" s="1609"/>
      <c r="DHP13" s="1609"/>
      <c r="DHQ13" s="1609"/>
      <c r="DHR13" s="1609"/>
      <c r="DHS13" s="1609"/>
      <c r="DHT13" s="1609"/>
      <c r="DHU13" s="1609"/>
      <c r="DHV13" s="1609"/>
      <c r="DHW13" s="1609"/>
      <c r="DHX13" s="1609"/>
      <c r="DHY13" s="1609"/>
      <c r="DHZ13" s="1609"/>
      <c r="DIA13" s="1609"/>
      <c r="DIB13" s="1609"/>
      <c r="DIC13" s="1609"/>
      <c r="DID13" s="1609"/>
      <c r="DIE13" s="1609"/>
      <c r="DIF13" s="1609"/>
      <c r="DIG13" s="1609"/>
      <c r="DIH13" s="1609"/>
      <c r="DII13" s="1609"/>
      <c r="DIJ13" s="1609"/>
      <c r="DIK13" s="1609"/>
      <c r="DIL13" s="1609"/>
      <c r="DIM13" s="1609"/>
      <c r="DIN13" s="1609"/>
      <c r="DIO13" s="1609"/>
      <c r="DIP13" s="1609"/>
      <c r="DIQ13" s="1609"/>
      <c r="DIR13" s="1609"/>
      <c r="DIS13" s="1609"/>
      <c r="DIT13" s="1609"/>
      <c r="DIU13" s="1609"/>
      <c r="DIV13" s="1609"/>
      <c r="DIW13" s="1609"/>
      <c r="DIX13" s="1609"/>
      <c r="DIY13" s="1609"/>
      <c r="DIZ13" s="1609"/>
      <c r="DJA13" s="1609"/>
      <c r="DJB13" s="1609"/>
      <c r="DJC13" s="1609"/>
      <c r="DJD13" s="1609"/>
      <c r="DJE13" s="1609"/>
      <c r="DJF13" s="1609"/>
      <c r="DJG13" s="1609"/>
      <c r="DJH13" s="1609"/>
      <c r="DJI13" s="1609"/>
      <c r="DJJ13" s="1609"/>
      <c r="DJK13" s="1609"/>
      <c r="DJL13" s="1609"/>
      <c r="DJM13" s="1609"/>
      <c r="DJN13" s="1609"/>
      <c r="DJO13" s="1609"/>
      <c r="DJP13" s="1609"/>
      <c r="DJQ13" s="1609"/>
      <c r="DJR13" s="1609"/>
      <c r="DJS13" s="1609"/>
      <c r="DJT13" s="1609"/>
      <c r="DJU13" s="1609"/>
      <c r="DJV13" s="1609"/>
      <c r="DJW13" s="1609"/>
      <c r="DJX13" s="1609"/>
      <c r="DJY13" s="1609"/>
      <c r="DJZ13" s="1609"/>
      <c r="DKA13" s="1609"/>
      <c r="DKB13" s="1609"/>
      <c r="DKC13" s="1609"/>
      <c r="DKD13" s="1609"/>
      <c r="DKE13" s="1609"/>
      <c r="DKF13" s="1609"/>
      <c r="DKG13" s="1609"/>
      <c r="DKH13" s="1609"/>
      <c r="DKI13" s="1609"/>
      <c r="DKJ13" s="1609"/>
      <c r="DKK13" s="1609"/>
      <c r="DKL13" s="1609"/>
      <c r="DKM13" s="1609"/>
      <c r="DKN13" s="1609"/>
      <c r="DKO13" s="1609"/>
      <c r="DKP13" s="1609"/>
      <c r="DKQ13" s="1609"/>
      <c r="DKR13" s="1609"/>
      <c r="DKS13" s="1609"/>
      <c r="DKT13" s="1609"/>
      <c r="DKU13" s="1609"/>
      <c r="DKV13" s="1609"/>
      <c r="DKW13" s="1609"/>
      <c r="DKX13" s="1609"/>
      <c r="DKY13" s="1609"/>
      <c r="DKZ13" s="1609"/>
      <c r="DLA13" s="1609"/>
      <c r="DLB13" s="1609"/>
      <c r="DLC13" s="1609"/>
      <c r="DLD13" s="1609"/>
      <c r="DLE13" s="1609"/>
      <c r="DLF13" s="1609"/>
      <c r="DLG13" s="1609"/>
      <c r="DLH13" s="1609"/>
      <c r="DLI13" s="1609"/>
      <c r="DLJ13" s="1609"/>
      <c r="DLK13" s="1609"/>
      <c r="DLL13" s="1609"/>
      <c r="DLM13" s="1609"/>
      <c r="DLN13" s="1609"/>
      <c r="DLO13" s="1609"/>
      <c r="DLP13" s="1609"/>
      <c r="DLQ13" s="1609"/>
      <c r="DLR13" s="1609"/>
      <c r="DLS13" s="1609"/>
      <c r="DLT13" s="1609"/>
      <c r="DLU13" s="1609"/>
      <c r="DLV13" s="1609"/>
      <c r="DLW13" s="1609"/>
      <c r="DLX13" s="1609"/>
      <c r="DLY13" s="1609"/>
      <c r="DLZ13" s="1609"/>
      <c r="DMA13" s="1609"/>
      <c r="DMB13" s="1609"/>
      <c r="DMC13" s="1609"/>
      <c r="DMD13" s="1609"/>
      <c r="DME13" s="1609"/>
      <c r="DMF13" s="1609"/>
      <c r="DMG13" s="1609"/>
      <c r="DMH13" s="1609"/>
      <c r="DMI13" s="1609"/>
      <c r="DMJ13" s="1609"/>
      <c r="DMK13" s="1609"/>
      <c r="DML13" s="1609"/>
      <c r="DMM13" s="1609"/>
      <c r="DMN13" s="1609"/>
      <c r="DMO13" s="1609"/>
      <c r="DMP13" s="1609"/>
      <c r="DMQ13" s="1609"/>
      <c r="DMR13" s="1609"/>
      <c r="DMS13" s="1609"/>
      <c r="DMT13" s="1609"/>
      <c r="DMU13" s="1609"/>
      <c r="DMV13" s="1609"/>
      <c r="DMW13" s="1609"/>
      <c r="DMX13" s="1609"/>
      <c r="DMY13" s="1609"/>
      <c r="DMZ13" s="1609"/>
      <c r="DNA13" s="1609"/>
      <c r="DNB13" s="1609"/>
      <c r="DNC13" s="1609"/>
      <c r="DND13" s="1609"/>
      <c r="DNE13" s="1609"/>
      <c r="DNF13" s="1609"/>
      <c r="DNG13" s="1609"/>
      <c r="DNH13" s="1609"/>
      <c r="DNI13" s="1609"/>
      <c r="DNJ13" s="1609"/>
      <c r="DNK13" s="1609"/>
      <c r="DNL13" s="1609"/>
      <c r="DNM13" s="1609"/>
      <c r="DNN13" s="1609"/>
      <c r="DNO13" s="1609"/>
      <c r="DNP13" s="1609"/>
      <c r="DNQ13" s="1609"/>
      <c r="DNR13" s="1609"/>
      <c r="DNS13" s="1609"/>
      <c r="DNT13" s="1609"/>
      <c r="DNU13" s="1609"/>
      <c r="DNV13" s="1609"/>
      <c r="DNW13" s="1609"/>
      <c r="DNX13" s="1609"/>
      <c r="DNY13" s="1609"/>
      <c r="DNZ13" s="1609"/>
      <c r="DOA13" s="1609"/>
      <c r="DOB13" s="1609"/>
      <c r="DOC13" s="1609"/>
      <c r="DOD13" s="1609"/>
      <c r="DOE13" s="1609"/>
      <c r="DOF13" s="1609"/>
      <c r="DOG13" s="1609"/>
      <c r="DOH13" s="1609"/>
      <c r="DOI13" s="1609"/>
      <c r="DOJ13" s="1609"/>
      <c r="DOK13" s="1609"/>
      <c r="DOL13" s="1609"/>
      <c r="DOM13" s="1609"/>
      <c r="DON13" s="1609"/>
      <c r="DOO13" s="1609"/>
      <c r="DOP13" s="1609"/>
      <c r="DOQ13" s="1609"/>
      <c r="DOR13" s="1609"/>
      <c r="DOS13" s="1609"/>
      <c r="DOT13" s="1609"/>
      <c r="DOU13" s="1609"/>
      <c r="DOV13" s="1609"/>
      <c r="DOW13" s="1609"/>
      <c r="DOX13" s="1609"/>
      <c r="DOY13" s="1609"/>
      <c r="DOZ13" s="1609"/>
      <c r="DPA13" s="1609"/>
      <c r="DPB13" s="1609"/>
      <c r="DPC13" s="1609"/>
      <c r="DPD13" s="1609"/>
      <c r="DPE13" s="1609"/>
      <c r="DPF13" s="1609"/>
      <c r="DPG13" s="1609"/>
      <c r="DPH13" s="1609"/>
      <c r="DPI13" s="1609"/>
      <c r="DPJ13" s="1609"/>
      <c r="DPK13" s="1609"/>
      <c r="DPL13" s="1609"/>
      <c r="DPM13" s="1609"/>
      <c r="DPN13" s="1609"/>
      <c r="DPO13" s="1609"/>
      <c r="DPP13" s="1609"/>
      <c r="DPQ13" s="1609"/>
      <c r="DPR13" s="1609"/>
      <c r="DPS13" s="1609"/>
      <c r="DPT13" s="1609"/>
      <c r="DPU13" s="1609"/>
      <c r="DPV13" s="1609"/>
      <c r="DPW13" s="1609"/>
      <c r="DPX13" s="1609"/>
      <c r="DPY13" s="1609"/>
      <c r="DPZ13" s="1609"/>
      <c r="DQA13" s="1609"/>
      <c r="DQB13" s="1609"/>
      <c r="DQC13" s="1609"/>
      <c r="DQD13" s="1609"/>
      <c r="DQE13" s="1609"/>
      <c r="DQF13" s="1609"/>
      <c r="DQG13" s="1609"/>
      <c r="DQH13" s="1609"/>
      <c r="DQI13" s="1609"/>
      <c r="DQJ13" s="1609"/>
      <c r="DQK13" s="1609"/>
      <c r="DQL13" s="1609"/>
      <c r="DQM13" s="1609"/>
      <c r="DQN13" s="1609"/>
      <c r="DQO13" s="1609"/>
      <c r="DQP13" s="1609"/>
      <c r="DQQ13" s="1609"/>
      <c r="DQR13" s="1609"/>
      <c r="DQS13" s="1609"/>
      <c r="DQT13" s="1609"/>
      <c r="DQU13" s="1609"/>
      <c r="DQV13" s="1609"/>
      <c r="DQW13" s="1609"/>
      <c r="DQX13" s="1609"/>
      <c r="DQY13" s="1609"/>
      <c r="DQZ13" s="1609"/>
      <c r="DRA13" s="1609"/>
      <c r="DRB13" s="1609"/>
      <c r="DRC13" s="1609"/>
      <c r="DRD13" s="1609"/>
      <c r="DRE13" s="1609"/>
      <c r="DRF13" s="1609"/>
      <c r="DRG13" s="1609"/>
      <c r="DRH13" s="1609"/>
      <c r="DRI13" s="1609"/>
      <c r="DRJ13" s="1609"/>
      <c r="DRK13" s="1609"/>
      <c r="DRL13" s="1609"/>
      <c r="DRM13" s="1609"/>
      <c r="DRN13" s="1609"/>
      <c r="DRO13" s="1609"/>
      <c r="DRP13" s="1609"/>
      <c r="DRQ13" s="1609"/>
      <c r="DRR13" s="1609"/>
      <c r="DRS13" s="1609"/>
      <c r="DRT13" s="1609"/>
      <c r="DRU13" s="1609"/>
      <c r="DRV13" s="1609"/>
      <c r="DRW13" s="1609"/>
      <c r="DRX13" s="1609"/>
      <c r="DRY13" s="1609"/>
      <c r="DRZ13" s="1609"/>
      <c r="DSA13" s="1609"/>
      <c r="DSB13" s="1609"/>
      <c r="DSC13" s="1609"/>
      <c r="DSD13" s="1609"/>
      <c r="DSE13" s="1609"/>
      <c r="DSF13" s="1609"/>
      <c r="DSG13" s="1609"/>
      <c r="DSH13" s="1609"/>
      <c r="DSI13" s="1609"/>
      <c r="DSJ13" s="1609"/>
      <c r="DSK13" s="1609"/>
      <c r="DSL13" s="1609"/>
      <c r="DSM13" s="1609"/>
      <c r="DSN13" s="1609"/>
      <c r="DSO13" s="1609"/>
      <c r="DSP13" s="1609"/>
      <c r="DSQ13" s="1609"/>
      <c r="DSR13" s="1609"/>
      <c r="DSS13" s="1609"/>
      <c r="DST13" s="1609"/>
      <c r="DSU13" s="1609"/>
      <c r="DSV13" s="1609"/>
      <c r="DSW13" s="1609"/>
      <c r="DSX13" s="1609"/>
      <c r="DSY13" s="1609"/>
      <c r="DSZ13" s="1609"/>
      <c r="DTA13" s="1609"/>
      <c r="DTB13" s="1609"/>
      <c r="DTC13" s="1609"/>
      <c r="DTD13" s="1609"/>
      <c r="DTE13" s="1609"/>
      <c r="DTF13" s="1609"/>
      <c r="DTG13" s="1609"/>
      <c r="DTH13" s="1609"/>
      <c r="DTI13" s="1609"/>
      <c r="DTJ13" s="1609"/>
      <c r="DTK13" s="1609"/>
      <c r="DTL13" s="1609"/>
      <c r="DTM13" s="1609"/>
      <c r="DTN13" s="1609"/>
      <c r="DTO13" s="1609"/>
      <c r="DTP13" s="1609"/>
      <c r="DTQ13" s="1609"/>
      <c r="DTR13" s="1609"/>
      <c r="DTS13" s="1609"/>
      <c r="DTT13" s="1609"/>
      <c r="DTU13" s="1609"/>
      <c r="DTV13" s="1609"/>
      <c r="DTW13" s="1609"/>
      <c r="DTX13" s="1609"/>
      <c r="DTY13" s="1609"/>
      <c r="DTZ13" s="1609"/>
      <c r="DUA13" s="1609"/>
      <c r="DUB13" s="1609"/>
      <c r="DUC13" s="1609"/>
      <c r="DUD13" s="1609"/>
      <c r="DUE13" s="1609"/>
      <c r="DUF13" s="1609"/>
      <c r="DUG13" s="1609"/>
      <c r="DUH13" s="1609"/>
      <c r="DUI13" s="1609"/>
      <c r="DUJ13" s="1609"/>
      <c r="DUK13" s="1609"/>
      <c r="DUL13" s="1609"/>
      <c r="DUM13" s="1609"/>
      <c r="DUN13" s="1609"/>
      <c r="DUO13" s="1609"/>
      <c r="DUP13" s="1609"/>
      <c r="DUQ13" s="1609"/>
      <c r="DUR13" s="1609"/>
      <c r="DUS13" s="1609"/>
      <c r="DUT13" s="1609"/>
      <c r="DUU13" s="1609"/>
      <c r="DUV13" s="1609"/>
      <c r="DUW13" s="1609"/>
      <c r="DUX13" s="1609"/>
      <c r="DUY13" s="1609"/>
      <c r="DUZ13" s="1609"/>
      <c r="DVA13" s="1609"/>
      <c r="DVB13" s="1609"/>
      <c r="DVC13" s="1609"/>
      <c r="DVD13" s="1609"/>
      <c r="DVE13" s="1609"/>
      <c r="DVF13" s="1609"/>
      <c r="DVG13" s="1609"/>
      <c r="DVH13" s="1609"/>
      <c r="DVI13" s="1609"/>
      <c r="DVJ13" s="1609"/>
      <c r="DVK13" s="1609"/>
      <c r="DVL13" s="1609"/>
      <c r="DVM13" s="1609"/>
      <c r="DVN13" s="1609"/>
      <c r="DVO13" s="1609"/>
      <c r="DVP13" s="1609"/>
      <c r="DVQ13" s="1609"/>
      <c r="DVR13" s="1609"/>
      <c r="DVS13" s="1609"/>
      <c r="DVT13" s="1609"/>
      <c r="DVU13" s="1609"/>
      <c r="DVV13" s="1609"/>
      <c r="DVW13" s="1609"/>
      <c r="DVX13" s="1609"/>
      <c r="DVY13" s="1609"/>
      <c r="DVZ13" s="1609"/>
      <c r="DWA13" s="1609"/>
      <c r="DWB13" s="1609"/>
      <c r="DWC13" s="1609"/>
      <c r="DWD13" s="1609"/>
      <c r="DWE13" s="1609"/>
      <c r="DWF13" s="1609"/>
      <c r="DWG13" s="1609"/>
      <c r="DWH13" s="1609"/>
      <c r="DWI13" s="1609"/>
      <c r="DWJ13" s="1609"/>
      <c r="DWK13" s="1609"/>
      <c r="DWL13" s="1609"/>
      <c r="DWM13" s="1609"/>
      <c r="DWN13" s="1609"/>
      <c r="DWO13" s="1609"/>
      <c r="DWP13" s="1609"/>
      <c r="DWQ13" s="1609"/>
      <c r="DWR13" s="1609"/>
      <c r="DWS13" s="1609"/>
      <c r="DWT13" s="1609"/>
      <c r="DWU13" s="1609"/>
      <c r="DWV13" s="1609"/>
      <c r="DWW13" s="1609"/>
      <c r="DWX13" s="1609"/>
      <c r="DWY13" s="1609"/>
      <c r="DWZ13" s="1609"/>
      <c r="DXA13" s="1609"/>
      <c r="DXB13" s="1609"/>
      <c r="DXC13" s="1609"/>
      <c r="DXD13" s="1609"/>
      <c r="DXE13" s="1609"/>
      <c r="DXF13" s="1609"/>
      <c r="DXG13" s="1609"/>
      <c r="DXH13" s="1609"/>
      <c r="DXI13" s="1609"/>
      <c r="DXJ13" s="1609"/>
      <c r="DXK13" s="1609"/>
      <c r="DXL13" s="1609"/>
      <c r="DXM13" s="1609"/>
      <c r="DXN13" s="1609"/>
      <c r="DXO13" s="1609"/>
      <c r="DXP13" s="1609"/>
      <c r="DXQ13" s="1609"/>
      <c r="DXR13" s="1609"/>
      <c r="DXS13" s="1609"/>
      <c r="DXT13" s="1609"/>
      <c r="DXU13" s="1609"/>
      <c r="DXV13" s="1609"/>
      <c r="DXW13" s="1609"/>
      <c r="DXX13" s="1609"/>
      <c r="DXY13" s="1609"/>
      <c r="DXZ13" s="1609"/>
      <c r="DYA13" s="1609"/>
      <c r="DYB13" s="1609"/>
      <c r="DYC13" s="1609"/>
      <c r="DYD13" s="1609"/>
      <c r="DYE13" s="1609"/>
      <c r="DYF13" s="1609"/>
      <c r="DYG13" s="1609"/>
      <c r="DYH13" s="1609"/>
      <c r="DYI13" s="1609"/>
      <c r="DYJ13" s="1609"/>
      <c r="DYK13" s="1609"/>
      <c r="DYL13" s="1609"/>
      <c r="DYM13" s="1609"/>
      <c r="DYN13" s="1609"/>
      <c r="DYO13" s="1609"/>
      <c r="DYP13" s="1609"/>
      <c r="DYQ13" s="1609"/>
      <c r="DYR13" s="1609"/>
      <c r="DYS13" s="1609"/>
      <c r="DYT13" s="1609"/>
      <c r="DYU13" s="1609"/>
      <c r="DYV13" s="1609"/>
      <c r="DYW13" s="1609"/>
      <c r="DYX13" s="1609"/>
      <c r="DYY13" s="1609"/>
      <c r="DYZ13" s="1609"/>
      <c r="DZA13" s="1609"/>
      <c r="DZB13" s="1609"/>
      <c r="DZC13" s="1609"/>
      <c r="DZD13" s="1609"/>
      <c r="DZE13" s="1609"/>
      <c r="DZF13" s="1609"/>
      <c r="DZG13" s="1609"/>
      <c r="DZH13" s="1609"/>
      <c r="DZI13" s="1609"/>
      <c r="DZJ13" s="1609"/>
      <c r="DZK13" s="1609"/>
      <c r="DZL13" s="1609"/>
      <c r="DZM13" s="1609"/>
      <c r="DZN13" s="1609"/>
      <c r="DZO13" s="1609"/>
      <c r="DZP13" s="1609"/>
      <c r="DZQ13" s="1609"/>
      <c r="DZR13" s="1609"/>
      <c r="DZS13" s="1609"/>
      <c r="DZT13" s="1609"/>
      <c r="DZU13" s="1609"/>
      <c r="DZV13" s="1609"/>
      <c r="DZW13" s="1609"/>
      <c r="DZX13" s="1609"/>
      <c r="DZY13" s="1609"/>
      <c r="DZZ13" s="1609"/>
      <c r="EAA13" s="1609"/>
      <c r="EAB13" s="1609"/>
      <c r="EAC13" s="1609"/>
      <c r="EAD13" s="1609"/>
      <c r="EAE13" s="1609"/>
      <c r="EAF13" s="1609"/>
      <c r="EAG13" s="1609"/>
      <c r="EAH13" s="1609"/>
      <c r="EAI13" s="1609"/>
      <c r="EAJ13" s="1609"/>
      <c r="EAK13" s="1609"/>
      <c r="EAL13" s="1609"/>
      <c r="EAM13" s="1609"/>
      <c r="EAN13" s="1609"/>
      <c r="EAO13" s="1609"/>
      <c r="EAP13" s="1609"/>
      <c r="EAQ13" s="1609"/>
      <c r="EAR13" s="1609"/>
      <c r="EAS13" s="1609"/>
      <c r="EAT13" s="1609"/>
      <c r="EAU13" s="1609"/>
      <c r="EAV13" s="1609"/>
      <c r="EAW13" s="1609"/>
      <c r="EAX13" s="1609"/>
      <c r="EAY13" s="1609"/>
      <c r="EAZ13" s="1609"/>
      <c r="EBA13" s="1609"/>
      <c r="EBB13" s="1609"/>
      <c r="EBC13" s="1609"/>
      <c r="EBD13" s="1609"/>
      <c r="EBE13" s="1609"/>
      <c r="EBF13" s="1609"/>
      <c r="EBG13" s="1609"/>
      <c r="EBH13" s="1609"/>
      <c r="EBI13" s="1609"/>
      <c r="EBJ13" s="1609"/>
      <c r="EBK13" s="1609"/>
      <c r="EBL13" s="1609"/>
      <c r="EBM13" s="1609"/>
      <c r="EBN13" s="1609"/>
      <c r="EBO13" s="1609"/>
      <c r="EBP13" s="1609"/>
      <c r="EBQ13" s="1609"/>
      <c r="EBR13" s="1609"/>
      <c r="EBS13" s="1609"/>
      <c r="EBT13" s="1609"/>
      <c r="EBU13" s="1609"/>
      <c r="EBV13" s="1609"/>
      <c r="EBW13" s="1609"/>
      <c r="EBX13" s="1609"/>
      <c r="EBY13" s="1609"/>
      <c r="EBZ13" s="1609"/>
      <c r="ECA13" s="1609"/>
      <c r="ECB13" s="1609"/>
      <c r="ECC13" s="1609"/>
      <c r="ECD13" s="1609"/>
      <c r="ECE13" s="1609"/>
      <c r="ECF13" s="1609"/>
      <c r="ECG13" s="1609"/>
      <c r="ECH13" s="1609"/>
      <c r="ECI13" s="1609"/>
      <c r="ECJ13" s="1609"/>
      <c r="ECK13" s="1609"/>
      <c r="ECL13" s="1609"/>
      <c r="ECM13" s="1609"/>
      <c r="ECN13" s="1609"/>
      <c r="ECO13" s="1609"/>
      <c r="ECP13" s="1609"/>
      <c r="ECQ13" s="1609"/>
      <c r="ECR13" s="1609"/>
      <c r="ECS13" s="1609"/>
      <c r="ECT13" s="1609"/>
      <c r="ECU13" s="1609"/>
      <c r="ECV13" s="1609"/>
      <c r="ECW13" s="1609"/>
      <c r="ECX13" s="1609"/>
      <c r="ECY13" s="1609"/>
      <c r="ECZ13" s="1609"/>
      <c r="EDA13" s="1609"/>
      <c r="EDB13" s="1609"/>
      <c r="EDC13" s="1609"/>
      <c r="EDD13" s="1609"/>
      <c r="EDE13" s="1609"/>
      <c r="EDF13" s="1609"/>
      <c r="EDG13" s="1609"/>
      <c r="EDH13" s="1609"/>
      <c r="EDI13" s="1609"/>
      <c r="EDJ13" s="1609"/>
      <c r="EDK13" s="1609"/>
      <c r="EDL13" s="1609"/>
      <c r="EDM13" s="1609"/>
      <c r="EDN13" s="1609"/>
      <c r="EDO13" s="1609"/>
      <c r="EDP13" s="1609"/>
      <c r="EDQ13" s="1609"/>
      <c r="EDR13" s="1609"/>
      <c r="EDS13" s="1609"/>
      <c r="EDT13" s="1609"/>
      <c r="EDU13" s="1609"/>
      <c r="EDV13" s="1609"/>
      <c r="EDW13" s="1609"/>
      <c r="EDX13" s="1609"/>
      <c r="EDY13" s="1609"/>
      <c r="EDZ13" s="1609"/>
      <c r="EEA13" s="1609"/>
      <c r="EEB13" s="1609"/>
      <c r="EEC13" s="1609"/>
      <c r="EED13" s="1609"/>
      <c r="EEE13" s="1609"/>
      <c r="EEF13" s="1609"/>
      <c r="EEG13" s="1609"/>
      <c r="EEH13" s="1609"/>
      <c r="EEI13" s="1609"/>
      <c r="EEJ13" s="1609"/>
      <c r="EEK13" s="1609"/>
      <c r="EEL13" s="1609"/>
      <c r="EEM13" s="1609"/>
      <c r="EEN13" s="1609"/>
      <c r="EEO13" s="1609"/>
      <c r="EEP13" s="1609"/>
      <c r="EEQ13" s="1609"/>
      <c r="EER13" s="1609"/>
      <c r="EES13" s="1609"/>
      <c r="EET13" s="1609"/>
      <c r="EEU13" s="1609"/>
      <c r="EEV13" s="1609"/>
      <c r="EEW13" s="1609"/>
      <c r="EEX13" s="1609"/>
      <c r="EEY13" s="1609"/>
      <c r="EEZ13" s="1609"/>
      <c r="EFA13" s="1609"/>
      <c r="EFB13" s="1609"/>
      <c r="EFC13" s="1609"/>
      <c r="EFD13" s="1609"/>
      <c r="EFE13" s="1609"/>
      <c r="EFF13" s="1609"/>
      <c r="EFG13" s="1609"/>
      <c r="EFH13" s="1609"/>
      <c r="EFI13" s="1609"/>
      <c r="EFJ13" s="1609"/>
      <c r="EFK13" s="1609"/>
      <c r="EFL13" s="1609"/>
      <c r="EFM13" s="1609"/>
      <c r="EFN13" s="1609"/>
      <c r="EFO13" s="1609"/>
      <c r="EFP13" s="1609"/>
      <c r="EFQ13" s="1609"/>
      <c r="EFR13" s="1609"/>
      <c r="EFS13" s="1609"/>
      <c r="EFT13" s="1609"/>
      <c r="EFU13" s="1609"/>
      <c r="EFV13" s="1609"/>
      <c r="EFW13" s="1609"/>
      <c r="EFX13" s="1609"/>
      <c r="EFY13" s="1609"/>
      <c r="EFZ13" s="1609"/>
      <c r="EGA13" s="1609"/>
      <c r="EGB13" s="1609"/>
      <c r="EGC13" s="1609"/>
      <c r="EGD13" s="1609"/>
      <c r="EGE13" s="1609"/>
      <c r="EGF13" s="1609"/>
      <c r="EGG13" s="1609"/>
      <c r="EGH13" s="1609"/>
      <c r="EGI13" s="1609"/>
      <c r="EGJ13" s="1609"/>
      <c r="EGK13" s="1609"/>
      <c r="EGL13" s="1609"/>
      <c r="EGM13" s="1609"/>
      <c r="EGN13" s="1609"/>
      <c r="EGO13" s="1609"/>
      <c r="EGP13" s="1609"/>
      <c r="EGQ13" s="1609"/>
      <c r="EGR13" s="1609"/>
      <c r="EGS13" s="1609"/>
      <c r="EGT13" s="1609"/>
      <c r="EGU13" s="1609"/>
      <c r="EGV13" s="1609"/>
      <c r="EGW13" s="1609"/>
      <c r="EGX13" s="1609"/>
      <c r="EGY13" s="1609"/>
      <c r="EGZ13" s="1609"/>
      <c r="EHA13" s="1609"/>
      <c r="EHB13" s="1609"/>
      <c r="EHC13" s="1609"/>
      <c r="EHD13" s="1609"/>
      <c r="EHE13" s="1609"/>
      <c r="EHF13" s="1609"/>
      <c r="EHG13" s="1609"/>
      <c r="EHH13" s="1609"/>
      <c r="EHI13" s="1609"/>
      <c r="EHJ13" s="1609"/>
      <c r="EHK13" s="1609"/>
      <c r="EHL13" s="1609"/>
      <c r="EHM13" s="1609"/>
      <c r="EHN13" s="1609"/>
      <c r="EHO13" s="1609"/>
      <c r="EHP13" s="1609"/>
      <c r="EHQ13" s="1609"/>
      <c r="EHR13" s="1609"/>
      <c r="EHS13" s="1609"/>
      <c r="EHT13" s="1609"/>
      <c r="EHU13" s="1609"/>
      <c r="EHV13" s="1609"/>
      <c r="EHW13" s="1609"/>
      <c r="EHX13" s="1609"/>
      <c r="EHY13" s="1609"/>
      <c r="EHZ13" s="1609"/>
      <c r="EIA13" s="1609"/>
      <c r="EIB13" s="1609"/>
      <c r="EIC13" s="1609"/>
      <c r="EID13" s="1609"/>
      <c r="EIE13" s="1609"/>
      <c r="EIF13" s="1609"/>
      <c r="EIG13" s="1609"/>
      <c r="EIH13" s="1609"/>
      <c r="EII13" s="1609"/>
      <c r="EIJ13" s="1609"/>
      <c r="EIK13" s="1609"/>
      <c r="EIL13" s="1609"/>
      <c r="EIM13" s="1609"/>
      <c r="EIN13" s="1609"/>
      <c r="EIO13" s="1609"/>
      <c r="EIP13" s="1609"/>
      <c r="EIQ13" s="1609"/>
      <c r="EIR13" s="1609"/>
      <c r="EIS13" s="1609"/>
      <c r="EIT13" s="1609"/>
      <c r="EIU13" s="1609"/>
      <c r="EIV13" s="1609"/>
      <c r="EIW13" s="1609"/>
      <c r="EIX13" s="1609"/>
      <c r="EIY13" s="1609"/>
      <c r="EIZ13" s="1609"/>
      <c r="EJA13" s="1609"/>
      <c r="EJB13" s="1609"/>
      <c r="EJC13" s="1609"/>
      <c r="EJD13" s="1609"/>
      <c r="EJE13" s="1609"/>
      <c r="EJF13" s="1609"/>
      <c r="EJG13" s="1609"/>
      <c r="EJH13" s="1609"/>
      <c r="EJI13" s="1609"/>
      <c r="EJJ13" s="1609"/>
      <c r="EJK13" s="1609"/>
      <c r="EJL13" s="1609"/>
      <c r="EJM13" s="1609"/>
      <c r="EJN13" s="1609"/>
      <c r="EJO13" s="1609"/>
      <c r="EJP13" s="1609"/>
      <c r="EJQ13" s="1609"/>
      <c r="EJR13" s="1609"/>
      <c r="EJS13" s="1609"/>
      <c r="EJT13" s="1609"/>
      <c r="EJU13" s="1609"/>
      <c r="EJV13" s="1609"/>
      <c r="EJW13" s="1609"/>
      <c r="EJX13" s="1609"/>
      <c r="EJY13" s="1609"/>
      <c r="EJZ13" s="1609"/>
      <c r="EKA13" s="1609"/>
      <c r="EKB13" s="1609"/>
      <c r="EKC13" s="1609"/>
      <c r="EKD13" s="1609"/>
      <c r="EKE13" s="1609"/>
      <c r="EKF13" s="1609"/>
      <c r="EKG13" s="1609"/>
      <c r="EKH13" s="1609"/>
      <c r="EKI13" s="1609"/>
      <c r="EKJ13" s="1609"/>
      <c r="EKK13" s="1609"/>
      <c r="EKL13" s="1609"/>
      <c r="EKM13" s="1609"/>
      <c r="EKN13" s="1609"/>
      <c r="EKO13" s="1609"/>
      <c r="EKP13" s="1609"/>
      <c r="EKQ13" s="1609"/>
      <c r="EKR13" s="1609"/>
      <c r="EKS13" s="1609"/>
      <c r="EKT13" s="1609"/>
      <c r="EKU13" s="1609"/>
      <c r="EKV13" s="1609"/>
      <c r="EKW13" s="1609"/>
      <c r="EKX13" s="1609"/>
      <c r="EKY13" s="1609"/>
      <c r="EKZ13" s="1609"/>
      <c r="ELA13" s="1609"/>
      <c r="ELB13" s="1609"/>
      <c r="ELC13" s="1609"/>
      <c r="ELD13" s="1609"/>
      <c r="ELE13" s="1609"/>
      <c r="ELF13" s="1609"/>
      <c r="ELG13" s="1609"/>
      <c r="ELH13" s="1609"/>
      <c r="ELI13" s="1609"/>
      <c r="ELJ13" s="1609"/>
      <c r="ELK13" s="1609"/>
      <c r="ELL13" s="1609"/>
      <c r="ELM13" s="1609"/>
      <c r="ELN13" s="1609"/>
      <c r="ELO13" s="1609"/>
      <c r="ELP13" s="1609"/>
      <c r="ELQ13" s="1609"/>
      <c r="ELR13" s="1609"/>
      <c r="ELS13" s="1609"/>
      <c r="ELT13" s="1609"/>
      <c r="ELU13" s="1609"/>
      <c r="ELV13" s="1609"/>
      <c r="ELW13" s="1609"/>
      <c r="ELX13" s="1609"/>
      <c r="ELY13" s="1609"/>
      <c r="ELZ13" s="1609"/>
      <c r="EMA13" s="1609"/>
      <c r="EMB13" s="1609"/>
      <c r="EMC13" s="1609"/>
      <c r="EMD13" s="1609"/>
      <c r="EME13" s="1609"/>
      <c r="EMF13" s="1609"/>
      <c r="EMG13" s="1609"/>
      <c r="EMH13" s="1609"/>
      <c r="EMI13" s="1609"/>
      <c r="EMJ13" s="1609"/>
      <c r="EMK13" s="1609"/>
      <c r="EML13" s="1609"/>
      <c r="EMM13" s="1609"/>
      <c r="EMN13" s="1609"/>
      <c r="EMO13" s="1609"/>
      <c r="EMP13" s="1609"/>
      <c r="EMQ13" s="1609"/>
      <c r="EMR13" s="1609"/>
      <c r="EMS13" s="1609"/>
      <c r="EMT13" s="1609"/>
      <c r="EMU13" s="1609"/>
      <c r="EMV13" s="1609"/>
      <c r="EMW13" s="1609"/>
      <c r="EMX13" s="1609"/>
      <c r="EMY13" s="1609"/>
      <c r="EMZ13" s="1609"/>
      <c r="ENA13" s="1609"/>
      <c r="ENB13" s="1609"/>
      <c r="ENC13" s="1609"/>
      <c r="END13" s="1609"/>
      <c r="ENE13" s="1609"/>
      <c r="ENF13" s="1609"/>
      <c r="ENG13" s="1609"/>
      <c r="ENH13" s="1609"/>
      <c r="ENI13" s="1609"/>
      <c r="ENJ13" s="1609"/>
      <c r="ENK13" s="1609"/>
      <c r="ENL13" s="1609"/>
      <c r="ENM13" s="1609"/>
      <c r="ENN13" s="1609"/>
      <c r="ENO13" s="1609"/>
      <c r="ENP13" s="1609"/>
      <c r="ENQ13" s="1609"/>
      <c r="ENR13" s="1609"/>
      <c r="ENS13" s="1609"/>
      <c r="ENT13" s="1609"/>
      <c r="ENU13" s="1609"/>
      <c r="ENV13" s="1609"/>
      <c r="ENW13" s="1609"/>
      <c r="ENX13" s="1609"/>
      <c r="ENY13" s="1609"/>
      <c r="ENZ13" s="1609"/>
      <c r="EOA13" s="1609"/>
      <c r="EOB13" s="1609"/>
      <c r="EOC13" s="1609"/>
      <c r="EOD13" s="1609"/>
      <c r="EOE13" s="1609"/>
      <c r="EOF13" s="1609"/>
      <c r="EOG13" s="1609"/>
      <c r="EOH13" s="1609"/>
      <c r="EOI13" s="1609"/>
      <c r="EOJ13" s="1609"/>
      <c r="EOK13" s="1609"/>
      <c r="EOL13" s="1609"/>
      <c r="EOM13" s="1609"/>
      <c r="EON13" s="1609"/>
      <c r="EOO13" s="1609"/>
      <c r="EOP13" s="1609"/>
      <c r="EOQ13" s="1609"/>
      <c r="EOR13" s="1609"/>
      <c r="EOS13" s="1609"/>
      <c r="EOT13" s="1609"/>
      <c r="EOU13" s="1609"/>
      <c r="EOV13" s="1609"/>
      <c r="EOW13" s="1609"/>
      <c r="EOX13" s="1609"/>
      <c r="EOY13" s="1609"/>
      <c r="EOZ13" s="1609"/>
      <c r="EPA13" s="1609"/>
      <c r="EPB13" s="1609"/>
      <c r="EPC13" s="1609"/>
      <c r="EPD13" s="1609"/>
      <c r="EPE13" s="1609"/>
      <c r="EPF13" s="1609"/>
      <c r="EPG13" s="1609"/>
      <c r="EPH13" s="1609"/>
      <c r="EPI13" s="1609"/>
      <c r="EPJ13" s="1609"/>
      <c r="EPK13" s="1609"/>
      <c r="EPL13" s="1609"/>
      <c r="EPM13" s="1609"/>
      <c r="EPN13" s="1609"/>
      <c r="EPO13" s="1609"/>
      <c r="EPP13" s="1609"/>
      <c r="EPQ13" s="1609"/>
      <c r="EPR13" s="1609"/>
      <c r="EPS13" s="1609"/>
      <c r="EPT13" s="1609"/>
      <c r="EPU13" s="1609"/>
      <c r="EPV13" s="1609"/>
      <c r="EPW13" s="1609"/>
      <c r="EPX13" s="1609"/>
      <c r="EPY13" s="1609"/>
      <c r="EPZ13" s="1609"/>
      <c r="EQA13" s="1609"/>
      <c r="EQB13" s="1609"/>
      <c r="EQC13" s="1609"/>
      <c r="EQD13" s="1609"/>
      <c r="EQE13" s="1609"/>
      <c r="EQF13" s="1609"/>
      <c r="EQG13" s="1609"/>
      <c r="EQH13" s="1609"/>
      <c r="EQI13" s="1609"/>
      <c r="EQJ13" s="1609"/>
      <c r="EQK13" s="1609"/>
      <c r="EQL13" s="1609"/>
      <c r="EQM13" s="1609"/>
      <c r="EQN13" s="1609"/>
      <c r="EQO13" s="1609"/>
      <c r="EQP13" s="1609"/>
      <c r="EQQ13" s="1609"/>
      <c r="EQR13" s="1609"/>
      <c r="EQS13" s="1609"/>
      <c r="EQT13" s="1609"/>
      <c r="EQU13" s="1609"/>
      <c r="EQV13" s="1609"/>
      <c r="EQW13" s="1609"/>
      <c r="EQX13" s="1609"/>
      <c r="EQY13" s="1609"/>
      <c r="EQZ13" s="1609"/>
      <c r="ERA13" s="1609"/>
      <c r="ERB13" s="1609"/>
      <c r="ERC13" s="1609"/>
      <c r="ERD13" s="1609"/>
      <c r="ERE13" s="1609"/>
      <c r="ERF13" s="1609"/>
      <c r="ERG13" s="1609"/>
      <c r="ERH13" s="1609"/>
      <c r="ERI13" s="1609"/>
      <c r="ERJ13" s="1609"/>
      <c r="ERK13" s="1609"/>
      <c r="ERL13" s="1609"/>
      <c r="ERM13" s="1609"/>
      <c r="ERN13" s="1609"/>
      <c r="ERO13" s="1609"/>
      <c r="ERP13" s="1609"/>
      <c r="ERQ13" s="1609"/>
      <c r="ERR13" s="1609"/>
      <c r="ERS13" s="1609"/>
      <c r="ERT13" s="1609"/>
      <c r="ERU13" s="1609"/>
      <c r="ERV13" s="1609"/>
      <c r="ERW13" s="1609"/>
      <c r="ERX13" s="1609"/>
      <c r="ERY13" s="1609"/>
      <c r="ERZ13" s="1609"/>
      <c r="ESA13" s="1609"/>
      <c r="ESB13" s="1609"/>
      <c r="ESC13" s="1609"/>
      <c r="ESD13" s="1609"/>
      <c r="ESE13" s="1609"/>
      <c r="ESF13" s="1609"/>
      <c r="ESG13" s="1609"/>
      <c r="ESH13" s="1609"/>
      <c r="ESI13" s="1609"/>
      <c r="ESJ13" s="1609"/>
      <c r="ESK13" s="1609"/>
      <c r="ESL13" s="1609"/>
      <c r="ESM13" s="1609"/>
      <c r="ESN13" s="1609"/>
      <c r="ESO13" s="1609"/>
      <c r="ESP13" s="1609"/>
      <c r="ESQ13" s="1609"/>
      <c r="ESR13" s="1609"/>
      <c r="ESS13" s="1609"/>
      <c r="EST13" s="1609"/>
      <c r="ESU13" s="1609"/>
      <c r="ESV13" s="1609"/>
      <c r="ESW13" s="1609"/>
      <c r="ESX13" s="1609"/>
      <c r="ESY13" s="1609"/>
      <c r="ESZ13" s="1609"/>
      <c r="ETA13" s="1609"/>
      <c r="ETB13" s="1609"/>
      <c r="ETC13" s="1609"/>
      <c r="ETD13" s="1609"/>
      <c r="ETE13" s="1609"/>
      <c r="ETF13" s="1609"/>
      <c r="ETG13" s="1609"/>
      <c r="ETH13" s="1609"/>
      <c r="ETI13" s="1609"/>
      <c r="ETJ13" s="1609"/>
      <c r="ETK13" s="1609"/>
      <c r="ETL13" s="1609"/>
      <c r="ETM13" s="1609"/>
      <c r="ETN13" s="1609"/>
      <c r="ETO13" s="1609"/>
      <c r="ETP13" s="1609"/>
      <c r="ETQ13" s="1609"/>
      <c r="ETR13" s="1609"/>
      <c r="ETS13" s="1609"/>
      <c r="ETT13" s="1609"/>
      <c r="ETU13" s="1609"/>
      <c r="ETV13" s="1609"/>
      <c r="ETW13" s="1609"/>
      <c r="ETX13" s="1609"/>
      <c r="ETY13" s="1609"/>
      <c r="ETZ13" s="1609"/>
      <c r="EUA13" s="1609"/>
      <c r="EUB13" s="1609"/>
      <c r="EUC13" s="1609"/>
      <c r="EUD13" s="1609"/>
      <c r="EUE13" s="1609"/>
      <c r="EUF13" s="1609"/>
      <c r="EUG13" s="1609"/>
      <c r="EUH13" s="1609"/>
      <c r="EUI13" s="1609"/>
      <c r="EUJ13" s="1609"/>
      <c r="EUK13" s="1609"/>
      <c r="EUL13" s="1609"/>
      <c r="EUM13" s="1609"/>
      <c r="EUN13" s="1609"/>
      <c r="EUO13" s="1609"/>
      <c r="EUP13" s="1609"/>
      <c r="EUQ13" s="1609"/>
      <c r="EUR13" s="1609"/>
      <c r="EUS13" s="1609"/>
      <c r="EUT13" s="1609"/>
      <c r="EUU13" s="1609"/>
      <c r="EUV13" s="1609"/>
      <c r="EUW13" s="1609"/>
      <c r="EUX13" s="1609"/>
      <c r="EUY13" s="1609"/>
      <c r="EUZ13" s="1609"/>
      <c r="EVA13" s="1609"/>
      <c r="EVB13" s="1609"/>
      <c r="EVC13" s="1609"/>
      <c r="EVD13" s="1609"/>
      <c r="EVE13" s="1609"/>
      <c r="EVF13" s="1609"/>
      <c r="EVG13" s="1609"/>
      <c r="EVH13" s="1609"/>
      <c r="EVI13" s="1609"/>
      <c r="EVJ13" s="1609"/>
      <c r="EVK13" s="1609"/>
      <c r="EVL13" s="1609"/>
      <c r="EVM13" s="1609"/>
      <c r="EVN13" s="1609"/>
      <c r="EVO13" s="1609"/>
      <c r="EVP13" s="1609"/>
      <c r="EVQ13" s="1609"/>
      <c r="EVR13" s="1609"/>
      <c r="EVS13" s="1609"/>
      <c r="EVT13" s="1609"/>
      <c r="EVU13" s="1609"/>
      <c r="EVV13" s="1609"/>
      <c r="EVW13" s="1609"/>
      <c r="EVX13" s="1609"/>
      <c r="EVY13" s="1609"/>
      <c r="EVZ13" s="1609"/>
      <c r="EWA13" s="1609"/>
      <c r="EWB13" s="1609"/>
      <c r="EWC13" s="1609"/>
      <c r="EWD13" s="1609"/>
      <c r="EWE13" s="1609"/>
      <c r="EWF13" s="1609"/>
      <c r="EWG13" s="1609"/>
      <c r="EWH13" s="1609"/>
      <c r="EWI13" s="1609"/>
      <c r="EWJ13" s="1609"/>
      <c r="EWK13" s="1609"/>
      <c r="EWL13" s="1609"/>
      <c r="EWM13" s="1609"/>
      <c r="EWN13" s="1609"/>
      <c r="EWO13" s="1609"/>
      <c r="EWP13" s="1609"/>
      <c r="EWQ13" s="1609"/>
      <c r="EWR13" s="1609"/>
      <c r="EWS13" s="1609"/>
      <c r="EWT13" s="1609"/>
      <c r="EWU13" s="1609"/>
      <c r="EWV13" s="1609"/>
      <c r="EWW13" s="1609"/>
      <c r="EWX13" s="1609"/>
      <c r="EWY13" s="1609"/>
      <c r="EWZ13" s="1609"/>
      <c r="EXA13" s="1609"/>
      <c r="EXB13" s="1609"/>
      <c r="EXC13" s="1609"/>
      <c r="EXD13" s="1609"/>
      <c r="EXE13" s="1609"/>
      <c r="EXF13" s="1609"/>
      <c r="EXG13" s="1609"/>
      <c r="EXH13" s="1609"/>
      <c r="EXI13" s="1609"/>
      <c r="EXJ13" s="1609"/>
      <c r="EXK13" s="1609"/>
      <c r="EXL13" s="1609"/>
      <c r="EXM13" s="1609"/>
      <c r="EXN13" s="1609"/>
      <c r="EXO13" s="1609"/>
      <c r="EXP13" s="1609"/>
      <c r="EXQ13" s="1609"/>
      <c r="EXR13" s="1609"/>
      <c r="EXS13" s="1609"/>
      <c r="EXT13" s="1609"/>
      <c r="EXU13" s="1609"/>
      <c r="EXV13" s="1609"/>
      <c r="EXW13" s="1609"/>
      <c r="EXX13" s="1609"/>
      <c r="EXY13" s="1609"/>
      <c r="EXZ13" s="1609"/>
      <c r="EYA13" s="1609"/>
      <c r="EYB13" s="1609"/>
      <c r="EYC13" s="1609"/>
      <c r="EYD13" s="1609"/>
      <c r="EYE13" s="1609"/>
      <c r="EYF13" s="1609"/>
      <c r="EYG13" s="1609"/>
      <c r="EYH13" s="1609"/>
      <c r="EYI13" s="1609"/>
      <c r="EYJ13" s="1609"/>
      <c r="EYK13" s="1609"/>
      <c r="EYL13" s="1609"/>
      <c r="EYM13" s="1609"/>
      <c r="EYN13" s="1609"/>
      <c r="EYO13" s="1609"/>
      <c r="EYP13" s="1609"/>
      <c r="EYQ13" s="1609"/>
      <c r="EYR13" s="1609"/>
      <c r="EYS13" s="1609"/>
      <c r="EYT13" s="1609"/>
      <c r="EYU13" s="1609"/>
      <c r="EYV13" s="1609"/>
      <c r="EYW13" s="1609"/>
      <c r="EYX13" s="1609"/>
      <c r="EYY13" s="1609"/>
      <c r="EYZ13" s="1609"/>
      <c r="EZA13" s="1609"/>
      <c r="EZB13" s="1609"/>
      <c r="EZC13" s="1609"/>
      <c r="EZD13" s="1609"/>
      <c r="EZE13" s="1609"/>
      <c r="EZF13" s="1609"/>
      <c r="EZG13" s="1609"/>
      <c r="EZH13" s="1609"/>
      <c r="EZI13" s="1609"/>
      <c r="EZJ13" s="1609"/>
      <c r="EZK13" s="1609"/>
      <c r="EZL13" s="1609"/>
      <c r="EZM13" s="1609"/>
      <c r="EZN13" s="1609"/>
      <c r="EZO13" s="1609"/>
      <c r="EZP13" s="1609"/>
      <c r="EZQ13" s="1609"/>
      <c r="EZR13" s="1609"/>
      <c r="EZS13" s="1609"/>
      <c r="EZT13" s="1609"/>
      <c r="EZU13" s="1609"/>
      <c r="EZV13" s="1609"/>
      <c r="EZW13" s="1609"/>
      <c r="EZX13" s="1609"/>
      <c r="EZY13" s="1609"/>
      <c r="EZZ13" s="1609"/>
      <c r="FAA13" s="1609"/>
      <c r="FAB13" s="1609"/>
      <c r="FAC13" s="1609"/>
      <c r="FAD13" s="1609"/>
      <c r="FAE13" s="1609"/>
      <c r="FAF13" s="1609"/>
      <c r="FAG13" s="1609"/>
      <c r="FAH13" s="1609"/>
      <c r="FAI13" s="1609"/>
      <c r="FAJ13" s="1609"/>
      <c r="FAK13" s="1609"/>
      <c r="FAL13" s="1609"/>
      <c r="FAM13" s="1609"/>
      <c r="FAN13" s="1609"/>
      <c r="FAO13" s="1609"/>
      <c r="FAP13" s="1609"/>
      <c r="FAQ13" s="1609"/>
      <c r="FAR13" s="1609"/>
      <c r="FAS13" s="1609"/>
      <c r="FAT13" s="1609"/>
      <c r="FAU13" s="1609"/>
      <c r="FAV13" s="1609"/>
      <c r="FAW13" s="1609"/>
      <c r="FAX13" s="1609"/>
      <c r="FAY13" s="1609"/>
      <c r="FAZ13" s="1609"/>
      <c r="FBA13" s="1609"/>
      <c r="FBB13" s="1609"/>
      <c r="FBC13" s="1609"/>
      <c r="FBD13" s="1609"/>
      <c r="FBE13" s="1609"/>
      <c r="FBF13" s="1609"/>
      <c r="FBG13" s="1609"/>
      <c r="FBH13" s="1609"/>
      <c r="FBI13" s="1609"/>
      <c r="FBJ13" s="1609"/>
      <c r="FBK13" s="1609"/>
      <c r="FBL13" s="1609"/>
      <c r="FBM13" s="1609"/>
      <c r="FBN13" s="1609"/>
      <c r="FBO13" s="1609"/>
      <c r="FBP13" s="1609"/>
      <c r="FBQ13" s="1609"/>
      <c r="FBR13" s="1609"/>
      <c r="FBS13" s="1609"/>
      <c r="FBT13" s="1609"/>
      <c r="FBU13" s="1609"/>
      <c r="FBV13" s="1609"/>
      <c r="FBW13" s="1609"/>
      <c r="FBX13" s="1609"/>
      <c r="FBY13" s="1609"/>
      <c r="FBZ13" s="1609"/>
      <c r="FCA13" s="1609"/>
      <c r="FCB13" s="1609"/>
      <c r="FCC13" s="1609"/>
      <c r="FCD13" s="1609"/>
      <c r="FCE13" s="1609"/>
      <c r="FCF13" s="1609"/>
      <c r="FCG13" s="1609"/>
      <c r="FCH13" s="1609"/>
      <c r="FCI13" s="1609"/>
      <c r="FCJ13" s="1609"/>
      <c r="FCK13" s="1609"/>
      <c r="FCL13" s="1609"/>
      <c r="FCM13" s="1609"/>
      <c r="FCN13" s="1609"/>
      <c r="FCO13" s="1609"/>
      <c r="FCP13" s="1609"/>
      <c r="FCQ13" s="1609"/>
      <c r="FCR13" s="1609"/>
      <c r="FCS13" s="1609"/>
      <c r="FCT13" s="1609"/>
      <c r="FCU13" s="1609"/>
      <c r="FCV13" s="1609"/>
      <c r="FCW13" s="1609"/>
      <c r="FCX13" s="1609"/>
      <c r="FCY13" s="1609"/>
      <c r="FCZ13" s="1609"/>
      <c r="FDA13" s="1609"/>
      <c r="FDB13" s="1609"/>
      <c r="FDC13" s="1609"/>
      <c r="FDD13" s="1609"/>
      <c r="FDE13" s="1609"/>
      <c r="FDF13" s="1609"/>
      <c r="FDG13" s="1609"/>
      <c r="FDH13" s="1609"/>
      <c r="FDI13" s="1609"/>
      <c r="FDJ13" s="1609"/>
      <c r="FDK13" s="1609"/>
      <c r="FDL13" s="1609"/>
      <c r="FDM13" s="1609"/>
      <c r="FDN13" s="1609"/>
      <c r="FDO13" s="1609"/>
      <c r="FDP13" s="1609"/>
      <c r="FDQ13" s="1609"/>
      <c r="FDR13" s="1609"/>
      <c r="FDS13" s="1609"/>
      <c r="FDT13" s="1609"/>
      <c r="FDU13" s="1609"/>
      <c r="FDV13" s="1609"/>
      <c r="FDW13" s="1609"/>
      <c r="FDX13" s="1609"/>
      <c r="FDY13" s="1609"/>
      <c r="FDZ13" s="1609"/>
      <c r="FEA13" s="1609"/>
      <c r="FEB13" s="1609"/>
      <c r="FEC13" s="1609"/>
      <c r="FED13" s="1609"/>
      <c r="FEE13" s="1609"/>
      <c r="FEF13" s="1609"/>
      <c r="FEG13" s="1609"/>
      <c r="FEH13" s="1609"/>
      <c r="FEI13" s="1609"/>
      <c r="FEJ13" s="1609"/>
      <c r="FEK13" s="1609"/>
      <c r="FEL13" s="1609"/>
      <c r="FEM13" s="1609"/>
      <c r="FEN13" s="1609"/>
      <c r="FEO13" s="1609"/>
      <c r="FEP13" s="1609"/>
      <c r="FEQ13" s="1609"/>
      <c r="FER13" s="1609"/>
      <c r="FES13" s="1609"/>
      <c r="FET13" s="1609"/>
      <c r="FEU13" s="1609"/>
      <c r="FEV13" s="1609"/>
      <c r="FEW13" s="1609"/>
      <c r="FEX13" s="1609"/>
      <c r="FEY13" s="1609"/>
      <c r="FEZ13" s="1609"/>
      <c r="FFA13" s="1609"/>
      <c r="FFB13" s="1609"/>
      <c r="FFC13" s="1609"/>
      <c r="FFD13" s="1609"/>
      <c r="FFE13" s="1609"/>
      <c r="FFF13" s="1609"/>
      <c r="FFG13" s="1609"/>
      <c r="FFH13" s="1609"/>
      <c r="FFI13" s="1609"/>
      <c r="FFJ13" s="1609"/>
      <c r="FFK13" s="1609"/>
      <c r="FFL13" s="1609"/>
      <c r="FFM13" s="1609"/>
      <c r="FFN13" s="1609"/>
      <c r="FFO13" s="1609"/>
      <c r="FFP13" s="1609"/>
      <c r="FFQ13" s="1609"/>
      <c r="FFR13" s="1609"/>
      <c r="FFS13" s="1609"/>
      <c r="FFT13" s="1609"/>
      <c r="FFU13" s="1609"/>
      <c r="FFV13" s="1609"/>
      <c r="FFW13" s="1609"/>
      <c r="FFX13" s="1609"/>
      <c r="FFY13" s="1609"/>
      <c r="FFZ13" s="1609"/>
      <c r="FGA13" s="1609"/>
      <c r="FGB13" s="1609"/>
      <c r="FGC13" s="1609"/>
      <c r="FGD13" s="1609"/>
      <c r="FGE13" s="1609"/>
      <c r="FGF13" s="1609"/>
      <c r="FGG13" s="1609"/>
      <c r="FGH13" s="1609"/>
      <c r="FGI13" s="1609"/>
      <c r="FGJ13" s="1609"/>
      <c r="FGK13" s="1609"/>
      <c r="FGL13" s="1609"/>
      <c r="FGM13" s="1609"/>
      <c r="FGN13" s="1609"/>
      <c r="FGO13" s="1609"/>
      <c r="FGP13" s="1609"/>
      <c r="FGQ13" s="1609"/>
      <c r="FGR13" s="1609"/>
      <c r="FGS13" s="1609"/>
      <c r="FGT13" s="1609"/>
      <c r="FGU13" s="1609"/>
      <c r="FGV13" s="1609"/>
      <c r="FGW13" s="1609"/>
      <c r="FGX13" s="1609"/>
      <c r="FGY13" s="1609"/>
      <c r="FGZ13" s="1609"/>
      <c r="FHA13" s="1609"/>
      <c r="FHB13" s="1609"/>
      <c r="FHC13" s="1609"/>
      <c r="FHD13" s="1609"/>
      <c r="FHE13" s="1609"/>
      <c r="FHF13" s="1609"/>
      <c r="FHG13" s="1609"/>
      <c r="FHH13" s="1609"/>
      <c r="FHI13" s="1609"/>
      <c r="FHJ13" s="1609"/>
      <c r="FHK13" s="1609"/>
      <c r="FHL13" s="1609"/>
      <c r="FHM13" s="1609"/>
      <c r="FHN13" s="1609"/>
      <c r="FHO13" s="1609"/>
      <c r="FHP13" s="1609"/>
      <c r="FHQ13" s="1609"/>
      <c r="FHR13" s="1609"/>
      <c r="FHS13" s="1609"/>
      <c r="FHT13" s="1609"/>
      <c r="FHU13" s="1609"/>
      <c r="FHV13" s="1609"/>
      <c r="FHW13" s="1609"/>
      <c r="FHX13" s="1609"/>
      <c r="FHY13" s="1609"/>
      <c r="FHZ13" s="1609"/>
      <c r="FIA13" s="1609"/>
      <c r="FIB13" s="1609"/>
      <c r="FIC13" s="1609"/>
      <c r="FID13" s="1609"/>
      <c r="FIE13" s="1609"/>
      <c r="FIF13" s="1609"/>
      <c r="FIG13" s="1609"/>
      <c r="FIH13" s="1609"/>
      <c r="FII13" s="1609"/>
      <c r="FIJ13" s="1609"/>
      <c r="FIK13" s="1609"/>
      <c r="FIL13" s="1609"/>
      <c r="FIM13" s="1609"/>
      <c r="FIN13" s="1609"/>
      <c r="FIO13" s="1609"/>
      <c r="FIP13" s="1609"/>
      <c r="FIQ13" s="1609"/>
      <c r="FIR13" s="1609"/>
      <c r="FIS13" s="1609"/>
      <c r="FIT13" s="1609"/>
      <c r="FIU13" s="1609"/>
      <c r="FIV13" s="1609"/>
      <c r="FIW13" s="1609"/>
      <c r="FIX13" s="1609"/>
      <c r="FIY13" s="1609"/>
      <c r="FIZ13" s="1609"/>
      <c r="FJA13" s="1609"/>
      <c r="FJB13" s="1609"/>
      <c r="FJC13" s="1609"/>
      <c r="FJD13" s="1609"/>
      <c r="FJE13" s="1609"/>
      <c r="FJF13" s="1609"/>
      <c r="FJG13" s="1609"/>
      <c r="FJH13" s="1609"/>
      <c r="FJI13" s="1609"/>
      <c r="FJJ13" s="1609"/>
      <c r="FJK13" s="1609"/>
      <c r="FJL13" s="1609"/>
      <c r="FJM13" s="1609"/>
      <c r="FJN13" s="1609"/>
      <c r="FJO13" s="1609"/>
      <c r="FJP13" s="1609"/>
      <c r="FJQ13" s="1609"/>
      <c r="FJR13" s="1609"/>
      <c r="FJS13" s="1609"/>
      <c r="FJT13" s="1609"/>
      <c r="FJU13" s="1609"/>
      <c r="FJV13" s="1609"/>
      <c r="FJW13" s="1609"/>
      <c r="FJX13" s="1609"/>
      <c r="FJY13" s="1609"/>
      <c r="FJZ13" s="1609"/>
      <c r="FKA13" s="1609"/>
      <c r="FKB13" s="1609"/>
      <c r="FKC13" s="1609"/>
      <c r="FKD13" s="1609"/>
      <c r="FKE13" s="1609"/>
      <c r="FKF13" s="1609"/>
      <c r="FKG13" s="1609"/>
      <c r="FKH13" s="1609"/>
      <c r="FKI13" s="1609"/>
      <c r="FKJ13" s="1609"/>
      <c r="FKK13" s="1609"/>
      <c r="FKL13" s="1609"/>
      <c r="FKM13" s="1609"/>
      <c r="FKN13" s="1609"/>
      <c r="FKO13" s="1609"/>
      <c r="FKP13" s="1609"/>
      <c r="FKQ13" s="1609"/>
      <c r="FKR13" s="1609"/>
      <c r="FKS13" s="1609"/>
      <c r="FKT13" s="1609"/>
      <c r="FKU13" s="1609"/>
      <c r="FKV13" s="1609"/>
      <c r="FKW13" s="1609"/>
      <c r="FKX13" s="1609"/>
      <c r="FKY13" s="1609"/>
      <c r="FKZ13" s="1609"/>
      <c r="FLA13" s="1609"/>
      <c r="FLB13" s="1609"/>
      <c r="FLC13" s="1609"/>
      <c r="FLD13" s="1609"/>
      <c r="FLE13" s="1609"/>
      <c r="FLF13" s="1609"/>
      <c r="FLG13" s="1609"/>
      <c r="FLH13" s="1609"/>
      <c r="FLI13" s="1609"/>
      <c r="FLJ13" s="1609"/>
      <c r="FLK13" s="1609"/>
      <c r="FLL13" s="1609"/>
      <c r="FLM13" s="1609"/>
      <c r="FLN13" s="1609"/>
      <c r="FLO13" s="1609"/>
      <c r="FLP13" s="1609"/>
      <c r="FLQ13" s="1609"/>
      <c r="FLR13" s="1609"/>
      <c r="FLS13" s="1609"/>
      <c r="FLT13" s="1609"/>
      <c r="FLU13" s="1609"/>
      <c r="FLV13" s="1609"/>
      <c r="FLW13" s="1609"/>
      <c r="FLX13" s="1609"/>
      <c r="FLY13" s="1609"/>
      <c r="FLZ13" s="1609"/>
      <c r="FMA13" s="1609"/>
      <c r="FMB13" s="1609"/>
      <c r="FMC13" s="1609"/>
      <c r="FMD13" s="1609"/>
      <c r="FME13" s="1609"/>
      <c r="FMF13" s="1609"/>
      <c r="FMG13" s="1609"/>
      <c r="FMH13" s="1609"/>
      <c r="FMI13" s="1609"/>
      <c r="FMJ13" s="1609"/>
      <c r="FMK13" s="1609"/>
      <c r="FML13" s="1609"/>
      <c r="FMM13" s="1609"/>
      <c r="FMN13" s="1609"/>
      <c r="FMO13" s="1609"/>
      <c r="FMP13" s="1609"/>
      <c r="FMQ13" s="1609"/>
      <c r="FMR13" s="1609"/>
      <c r="FMS13" s="1609"/>
      <c r="FMT13" s="1609"/>
      <c r="FMU13" s="1609"/>
      <c r="FMV13" s="1609"/>
      <c r="FMW13" s="1609"/>
      <c r="FMX13" s="1609"/>
      <c r="FMY13" s="1609"/>
      <c r="FMZ13" s="1609"/>
      <c r="FNA13" s="1609"/>
      <c r="FNB13" s="1609"/>
      <c r="FNC13" s="1609"/>
      <c r="FND13" s="1609"/>
      <c r="FNE13" s="1609"/>
      <c r="FNF13" s="1609"/>
      <c r="FNG13" s="1609"/>
      <c r="FNH13" s="1609"/>
      <c r="FNI13" s="1609"/>
      <c r="FNJ13" s="1609"/>
      <c r="FNK13" s="1609"/>
      <c r="FNL13" s="1609"/>
      <c r="FNM13" s="1609"/>
      <c r="FNN13" s="1609"/>
      <c r="FNO13" s="1609"/>
      <c r="FNP13" s="1609"/>
      <c r="FNQ13" s="1609"/>
      <c r="FNR13" s="1609"/>
      <c r="FNS13" s="1609"/>
      <c r="FNT13" s="1609"/>
      <c r="FNU13" s="1609"/>
      <c r="FNV13" s="1609"/>
      <c r="FNW13" s="1609"/>
      <c r="FNX13" s="1609"/>
      <c r="FNY13" s="1609"/>
      <c r="FNZ13" s="1609"/>
      <c r="FOA13" s="1609"/>
      <c r="FOB13" s="1609"/>
      <c r="FOC13" s="1609"/>
      <c r="FOD13" s="1609"/>
      <c r="FOE13" s="1609"/>
      <c r="FOF13" s="1609"/>
      <c r="FOG13" s="1609"/>
      <c r="FOH13" s="1609"/>
      <c r="FOI13" s="1609"/>
      <c r="FOJ13" s="1609"/>
      <c r="FOK13" s="1609"/>
      <c r="FOL13" s="1609"/>
      <c r="FOM13" s="1609"/>
      <c r="FON13" s="1609"/>
      <c r="FOO13" s="1609"/>
      <c r="FOP13" s="1609"/>
      <c r="FOQ13" s="1609"/>
      <c r="FOR13" s="1609"/>
      <c r="FOS13" s="1609"/>
      <c r="FOT13" s="1609"/>
      <c r="FOU13" s="1609"/>
      <c r="FOV13" s="1609"/>
      <c r="FOW13" s="1609"/>
      <c r="FOX13" s="1609"/>
      <c r="FOY13" s="1609"/>
      <c r="FOZ13" s="1609"/>
      <c r="FPA13" s="1609"/>
      <c r="FPB13" s="1609"/>
      <c r="FPC13" s="1609"/>
      <c r="FPD13" s="1609"/>
      <c r="FPE13" s="1609"/>
      <c r="FPF13" s="1609"/>
      <c r="FPG13" s="1609"/>
      <c r="FPH13" s="1609"/>
      <c r="FPI13" s="1609"/>
      <c r="FPJ13" s="1609"/>
      <c r="FPK13" s="1609"/>
      <c r="FPL13" s="1609"/>
      <c r="FPM13" s="1609"/>
      <c r="FPN13" s="1609"/>
      <c r="FPO13" s="1609"/>
      <c r="FPP13" s="1609"/>
      <c r="FPQ13" s="1609"/>
      <c r="FPR13" s="1609"/>
      <c r="FPS13" s="1609"/>
      <c r="FPT13" s="1609"/>
      <c r="FPU13" s="1609"/>
      <c r="FPV13" s="1609"/>
      <c r="FPW13" s="1609"/>
      <c r="FPX13" s="1609"/>
      <c r="FPY13" s="1609"/>
      <c r="FPZ13" s="1609"/>
      <c r="FQA13" s="1609"/>
      <c r="FQB13" s="1609"/>
      <c r="FQC13" s="1609"/>
      <c r="FQD13" s="1609"/>
      <c r="FQE13" s="1609"/>
      <c r="FQF13" s="1609"/>
      <c r="FQG13" s="1609"/>
      <c r="FQH13" s="1609"/>
      <c r="FQI13" s="1609"/>
      <c r="FQJ13" s="1609"/>
      <c r="FQK13" s="1609"/>
      <c r="FQL13" s="1609"/>
      <c r="FQM13" s="1609"/>
      <c r="FQN13" s="1609"/>
      <c r="FQO13" s="1609"/>
      <c r="FQP13" s="1609"/>
      <c r="FQQ13" s="1609"/>
      <c r="FQR13" s="1609"/>
      <c r="FQS13" s="1609"/>
      <c r="FQT13" s="1609"/>
      <c r="FQU13" s="1609"/>
      <c r="FQV13" s="1609"/>
      <c r="FQW13" s="1609"/>
      <c r="FQX13" s="1609"/>
      <c r="FQY13" s="1609"/>
      <c r="FQZ13" s="1609"/>
      <c r="FRA13" s="1609"/>
      <c r="FRB13" s="1609"/>
      <c r="FRC13" s="1609"/>
      <c r="FRD13" s="1609"/>
      <c r="FRE13" s="1609"/>
      <c r="FRF13" s="1609"/>
      <c r="FRG13" s="1609"/>
      <c r="FRH13" s="1609"/>
      <c r="FRI13" s="1609"/>
      <c r="FRJ13" s="1609"/>
      <c r="FRK13" s="1609"/>
      <c r="FRL13" s="1609"/>
      <c r="FRM13" s="1609"/>
      <c r="FRN13" s="1609"/>
      <c r="FRO13" s="1609"/>
      <c r="FRP13" s="1609"/>
      <c r="FRQ13" s="1609"/>
      <c r="FRR13" s="1609"/>
      <c r="FRS13" s="1609"/>
      <c r="FRT13" s="1609"/>
      <c r="FRU13" s="1609"/>
      <c r="FRV13" s="1609"/>
      <c r="FRW13" s="1609"/>
      <c r="FRX13" s="1609"/>
      <c r="FRY13" s="1609"/>
      <c r="FRZ13" s="1609"/>
      <c r="FSA13" s="1609"/>
      <c r="FSB13" s="1609"/>
      <c r="FSC13" s="1609"/>
      <c r="FSD13" s="1609"/>
      <c r="FSE13" s="1609"/>
      <c r="FSF13" s="1609"/>
      <c r="FSG13" s="1609"/>
      <c r="FSH13" s="1609"/>
      <c r="FSI13" s="1609"/>
      <c r="FSJ13" s="1609"/>
      <c r="FSK13" s="1609"/>
      <c r="FSL13" s="1609"/>
      <c r="FSM13" s="1609"/>
      <c r="FSN13" s="1609"/>
      <c r="FSO13" s="1609"/>
      <c r="FSP13" s="1609"/>
      <c r="FSQ13" s="1609"/>
      <c r="FSR13" s="1609"/>
      <c r="FSS13" s="1609"/>
      <c r="FST13" s="1609"/>
      <c r="FSU13" s="1609"/>
      <c r="FSV13" s="1609"/>
      <c r="FSW13" s="1609"/>
      <c r="FSX13" s="1609"/>
      <c r="FSY13" s="1609"/>
      <c r="FSZ13" s="1609"/>
      <c r="FTA13" s="1609"/>
      <c r="FTB13" s="1609"/>
      <c r="FTC13" s="1609"/>
      <c r="FTD13" s="1609"/>
      <c r="FTE13" s="1609"/>
      <c r="FTF13" s="1609"/>
      <c r="FTG13" s="1609"/>
      <c r="FTH13" s="1609"/>
      <c r="FTI13" s="1609"/>
      <c r="FTJ13" s="1609"/>
      <c r="FTK13" s="1609"/>
      <c r="FTL13" s="1609"/>
      <c r="FTM13" s="1609"/>
      <c r="FTN13" s="1609"/>
      <c r="FTO13" s="1609"/>
      <c r="FTP13" s="1609"/>
      <c r="FTQ13" s="1609"/>
      <c r="FTR13" s="1609"/>
      <c r="FTS13" s="1609"/>
      <c r="FTT13" s="1609"/>
      <c r="FTU13" s="1609"/>
      <c r="FTV13" s="1609"/>
      <c r="FTW13" s="1609"/>
      <c r="FTX13" s="1609"/>
      <c r="FTY13" s="1609"/>
      <c r="FTZ13" s="1609"/>
      <c r="FUA13" s="1609"/>
      <c r="FUB13" s="1609"/>
      <c r="FUC13" s="1609"/>
      <c r="FUD13" s="1609"/>
      <c r="FUE13" s="1609"/>
      <c r="FUF13" s="1609"/>
      <c r="FUG13" s="1609"/>
      <c r="FUH13" s="1609"/>
      <c r="FUI13" s="1609"/>
      <c r="FUJ13" s="1609"/>
      <c r="FUK13" s="1609"/>
      <c r="FUL13" s="1609"/>
      <c r="FUM13" s="1609"/>
      <c r="FUN13" s="1609"/>
      <c r="FUO13" s="1609"/>
      <c r="FUP13" s="1609"/>
      <c r="FUQ13" s="1609"/>
      <c r="FUR13" s="1609"/>
      <c r="FUS13" s="1609"/>
      <c r="FUT13" s="1609"/>
      <c r="FUU13" s="1609"/>
      <c r="FUV13" s="1609"/>
      <c r="FUW13" s="1609"/>
      <c r="FUX13" s="1609"/>
      <c r="FUY13" s="1609"/>
      <c r="FUZ13" s="1609"/>
      <c r="FVA13" s="1609"/>
      <c r="FVB13" s="1609"/>
      <c r="FVC13" s="1609"/>
      <c r="FVD13" s="1609"/>
      <c r="FVE13" s="1609"/>
      <c r="FVF13" s="1609"/>
      <c r="FVG13" s="1609"/>
      <c r="FVH13" s="1609"/>
      <c r="FVI13" s="1609"/>
      <c r="FVJ13" s="1609"/>
      <c r="FVK13" s="1609"/>
      <c r="FVL13" s="1609"/>
      <c r="FVM13" s="1609"/>
      <c r="FVN13" s="1609"/>
      <c r="FVO13" s="1609"/>
      <c r="FVP13" s="1609"/>
      <c r="FVQ13" s="1609"/>
      <c r="FVR13" s="1609"/>
      <c r="FVS13" s="1609"/>
      <c r="FVT13" s="1609"/>
      <c r="FVU13" s="1609"/>
      <c r="FVV13" s="1609"/>
      <c r="FVW13" s="1609"/>
      <c r="FVX13" s="1609"/>
      <c r="FVY13" s="1609"/>
      <c r="FVZ13" s="1609"/>
      <c r="FWA13" s="1609"/>
      <c r="FWB13" s="1609"/>
      <c r="FWC13" s="1609"/>
      <c r="FWD13" s="1609"/>
      <c r="FWE13" s="1609"/>
      <c r="FWF13" s="1609"/>
      <c r="FWG13" s="1609"/>
      <c r="FWH13" s="1609"/>
      <c r="FWI13" s="1609"/>
      <c r="FWJ13" s="1609"/>
      <c r="FWK13" s="1609"/>
      <c r="FWL13" s="1609"/>
      <c r="FWM13" s="1609"/>
      <c r="FWN13" s="1609"/>
      <c r="FWO13" s="1609"/>
      <c r="FWP13" s="1609"/>
      <c r="FWQ13" s="1609"/>
      <c r="FWR13" s="1609"/>
      <c r="FWS13" s="1609"/>
      <c r="FWT13" s="1609"/>
      <c r="FWU13" s="1609"/>
      <c r="FWV13" s="1609"/>
      <c r="FWW13" s="1609"/>
      <c r="FWX13" s="1609"/>
      <c r="FWY13" s="1609"/>
      <c r="FWZ13" s="1609"/>
      <c r="FXA13" s="1609"/>
      <c r="FXB13" s="1609"/>
      <c r="FXC13" s="1609"/>
      <c r="FXD13" s="1609"/>
      <c r="FXE13" s="1609"/>
      <c r="FXF13" s="1609"/>
      <c r="FXG13" s="1609"/>
      <c r="FXH13" s="1609"/>
      <c r="FXI13" s="1609"/>
      <c r="FXJ13" s="1609"/>
      <c r="FXK13" s="1609"/>
      <c r="FXL13" s="1609"/>
      <c r="FXM13" s="1609"/>
      <c r="FXN13" s="1609"/>
      <c r="FXO13" s="1609"/>
      <c r="FXP13" s="1609"/>
      <c r="FXQ13" s="1609"/>
      <c r="FXR13" s="1609"/>
      <c r="FXS13" s="1609"/>
      <c r="FXT13" s="1609"/>
      <c r="FXU13" s="1609"/>
      <c r="FXV13" s="1609"/>
      <c r="FXW13" s="1609"/>
      <c r="FXX13" s="1609"/>
      <c r="FXY13" s="1609"/>
      <c r="FXZ13" s="1609"/>
      <c r="FYA13" s="1609"/>
      <c r="FYB13" s="1609"/>
      <c r="FYC13" s="1609"/>
      <c r="FYD13" s="1609"/>
      <c r="FYE13" s="1609"/>
      <c r="FYF13" s="1609"/>
      <c r="FYG13" s="1609"/>
      <c r="FYH13" s="1609"/>
      <c r="FYI13" s="1609"/>
      <c r="FYJ13" s="1609"/>
      <c r="FYK13" s="1609"/>
      <c r="FYL13" s="1609"/>
      <c r="FYM13" s="1609"/>
      <c r="FYN13" s="1609"/>
      <c r="FYO13" s="1609"/>
      <c r="FYP13" s="1609"/>
      <c r="FYQ13" s="1609"/>
      <c r="FYR13" s="1609"/>
      <c r="FYS13" s="1609"/>
      <c r="FYT13" s="1609"/>
      <c r="FYU13" s="1609"/>
      <c r="FYV13" s="1609"/>
      <c r="FYW13" s="1609"/>
      <c r="FYX13" s="1609"/>
      <c r="FYY13" s="1609"/>
      <c r="FYZ13" s="1609"/>
      <c r="FZA13" s="1609"/>
      <c r="FZB13" s="1609"/>
      <c r="FZC13" s="1609"/>
      <c r="FZD13" s="1609"/>
      <c r="FZE13" s="1609"/>
      <c r="FZF13" s="1609"/>
      <c r="FZG13" s="1609"/>
      <c r="FZH13" s="1609"/>
      <c r="FZI13" s="1609"/>
      <c r="FZJ13" s="1609"/>
      <c r="FZK13" s="1609"/>
      <c r="FZL13" s="1609"/>
      <c r="FZM13" s="1609"/>
      <c r="FZN13" s="1609"/>
      <c r="FZO13" s="1609"/>
      <c r="FZP13" s="1609"/>
      <c r="FZQ13" s="1609"/>
      <c r="FZR13" s="1609"/>
      <c r="FZS13" s="1609"/>
      <c r="FZT13" s="1609"/>
      <c r="FZU13" s="1609"/>
      <c r="FZV13" s="1609"/>
      <c r="FZW13" s="1609"/>
      <c r="FZX13" s="1609"/>
      <c r="FZY13" s="1609"/>
      <c r="FZZ13" s="1609"/>
      <c r="GAA13" s="1609"/>
      <c r="GAB13" s="1609"/>
      <c r="GAC13" s="1609"/>
      <c r="GAD13" s="1609"/>
      <c r="GAE13" s="1609"/>
      <c r="GAF13" s="1609"/>
      <c r="GAG13" s="1609"/>
      <c r="GAH13" s="1609"/>
      <c r="GAI13" s="1609"/>
      <c r="GAJ13" s="1609"/>
      <c r="GAK13" s="1609"/>
      <c r="GAL13" s="1609"/>
      <c r="GAM13" s="1609"/>
      <c r="GAN13" s="1609"/>
      <c r="GAO13" s="1609"/>
      <c r="GAP13" s="1609"/>
      <c r="GAQ13" s="1609"/>
      <c r="GAR13" s="1609"/>
      <c r="GAS13" s="1609"/>
      <c r="GAT13" s="1609"/>
      <c r="GAU13" s="1609"/>
      <c r="GAV13" s="1609"/>
      <c r="GAW13" s="1609"/>
      <c r="GAX13" s="1609"/>
      <c r="GAY13" s="1609"/>
      <c r="GAZ13" s="1609"/>
      <c r="GBA13" s="1609"/>
      <c r="GBB13" s="1609"/>
      <c r="GBC13" s="1609"/>
      <c r="GBD13" s="1609"/>
      <c r="GBE13" s="1609"/>
      <c r="GBF13" s="1609"/>
      <c r="GBG13" s="1609"/>
      <c r="GBH13" s="1609"/>
      <c r="GBI13" s="1609"/>
      <c r="GBJ13" s="1609"/>
      <c r="GBK13" s="1609"/>
      <c r="GBL13" s="1609"/>
      <c r="GBM13" s="1609"/>
      <c r="GBN13" s="1609"/>
      <c r="GBO13" s="1609"/>
      <c r="GBP13" s="1609"/>
      <c r="GBQ13" s="1609"/>
      <c r="GBR13" s="1609"/>
      <c r="GBS13" s="1609"/>
      <c r="GBT13" s="1609"/>
      <c r="GBU13" s="1609"/>
      <c r="GBV13" s="1609"/>
      <c r="GBW13" s="1609"/>
      <c r="GBX13" s="1609"/>
      <c r="GBY13" s="1609"/>
      <c r="GBZ13" s="1609"/>
      <c r="GCA13" s="1609"/>
      <c r="GCB13" s="1609"/>
      <c r="GCC13" s="1609"/>
      <c r="GCD13" s="1609"/>
      <c r="GCE13" s="1609"/>
      <c r="GCF13" s="1609"/>
      <c r="GCG13" s="1609"/>
      <c r="GCH13" s="1609"/>
      <c r="GCI13" s="1609"/>
      <c r="GCJ13" s="1609"/>
      <c r="GCK13" s="1609"/>
      <c r="GCL13" s="1609"/>
      <c r="GCM13" s="1609"/>
      <c r="GCN13" s="1609"/>
      <c r="GCO13" s="1609"/>
      <c r="GCP13" s="1609"/>
      <c r="GCQ13" s="1609"/>
      <c r="GCR13" s="1609"/>
      <c r="GCS13" s="1609"/>
      <c r="GCT13" s="1609"/>
      <c r="GCU13" s="1609"/>
      <c r="GCV13" s="1609"/>
      <c r="GCW13" s="1609"/>
      <c r="GCX13" s="1609"/>
      <c r="GCY13" s="1609"/>
      <c r="GCZ13" s="1609"/>
      <c r="GDA13" s="1609"/>
      <c r="GDB13" s="1609"/>
      <c r="GDC13" s="1609"/>
      <c r="GDD13" s="1609"/>
      <c r="GDE13" s="1609"/>
      <c r="GDF13" s="1609"/>
      <c r="GDG13" s="1609"/>
      <c r="GDH13" s="1609"/>
      <c r="GDI13" s="1609"/>
      <c r="GDJ13" s="1609"/>
      <c r="GDK13" s="1609"/>
      <c r="GDL13" s="1609"/>
      <c r="GDM13" s="1609"/>
      <c r="GDN13" s="1609"/>
      <c r="GDO13" s="1609"/>
      <c r="GDP13" s="1609"/>
      <c r="GDQ13" s="1609"/>
      <c r="GDR13" s="1609"/>
      <c r="GDS13" s="1609"/>
      <c r="GDT13" s="1609"/>
      <c r="GDU13" s="1609"/>
      <c r="GDV13" s="1609"/>
      <c r="GDW13" s="1609"/>
      <c r="GDX13" s="1609"/>
      <c r="GDY13" s="1609"/>
      <c r="GDZ13" s="1609"/>
      <c r="GEA13" s="1609"/>
      <c r="GEB13" s="1609"/>
      <c r="GEC13" s="1609"/>
      <c r="GED13" s="1609"/>
      <c r="GEE13" s="1609"/>
      <c r="GEF13" s="1609"/>
      <c r="GEG13" s="1609"/>
      <c r="GEH13" s="1609"/>
      <c r="GEI13" s="1609"/>
      <c r="GEJ13" s="1609"/>
      <c r="GEK13" s="1609"/>
      <c r="GEL13" s="1609"/>
      <c r="GEM13" s="1609"/>
      <c r="GEN13" s="1609"/>
      <c r="GEO13" s="1609"/>
      <c r="GEP13" s="1609"/>
      <c r="GEQ13" s="1609"/>
      <c r="GER13" s="1609"/>
      <c r="GES13" s="1609"/>
      <c r="GET13" s="1609"/>
      <c r="GEU13" s="1609"/>
      <c r="GEV13" s="1609"/>
      <c r="GEW13" s="1609"/>
      <c r="GEX13" s="1609"/>
      <c r="GEY13" s="1609"/>
      <c r="GEZ13" s="1609"/>
      <c r="GFA13" s="1609"/>
      <c r="GFB13" s="1609"/>
      <c r="GFC13" s="1609"/>
      <c r="GFD13" s="1609"/>
      <c r="GFE13" s="1609"/>
      <c r="GFF13" s="1609"/>
      <c r="GFG13" s="1609"/>
      <c r="GFH13" s="1609"/>
      <c r="GFI13" s="1609"/>
      <c r="GFJ13" s="1609"/>
      <c r="GFK13" s="1609"/>
      <c r="GFL13" s="1609"/>
      <c r="GFM13" s="1609"/>
      <c r="GFN13" s="1609"/>
      <c r="GFO13" s="1609"/>
      <c r="GFP13" s="1609"/>
      <c r="GFQ13" s="1609"/>
      <c r="GFR13" s="1609"/>
      <c r="GFS13" s="1609"/>
      <c r="GFT13" s="1609"/>
      <c r="GFU13" s="1609"/>
      <c r="GFV13" s="1609"/>
      <c r="GFW13" s="1609"/>
      <c r="GFX13" s="1609"/>
      <c r="GFY13" s="1609"/>
      <c r="GFZ13" s="1609"/>
      <c r="GGA13" s="1609"/>
      <c r="GGB13" s="1609"/>
      <c r="GGC13" s="1609"/>
      <c r="GGD13" s="1609"/>
      <c r="GGE13" s="1609"/>
      <c r="GGF13" s="1609"/>
      <c r="GGG13" s="1609"/>
      <c r="GGH13" s="1609"/>
      <c r="GGI13" s="1609"/>
      <c r="GGJ13" s="1609"/>
      <c r="GGK13" s="1609"/>
      <c r="GGL13" s="1609"/>
      <c r="GGM13" s="1609"/>
      <c r="GGN13" s="1609"/>
      <c r="GGO13" s="1609"/>
      <c r="GGP13" s="1609"/>
      <c r="GGQ13" s="1609"/>
      <c r="GGR13" s="1609"/>
      <c r="GGS13" s="1609"/>
      <c r="GGT13" s="1609"/>
      <c r="GGU13" s="1609"/>
      <c r="GGV13" s="1609"/>
      <c r="GGW13" s="1609"/>
      <c r="GGX13" s="1609"/>
      <c r="GGY13" s="1609"/>
      <c r="GGZ13" s="1609"/>
      <c r="GHA13" s="1609"/>
      <c r="GHB13" s="1609"/>
      <c r="GHC13" s="1609"/>
      <c r="GHD13" s="1609"/>
      <c r="GHE13" s="1609"/>
      <c r="GHF13" s="1609"/>
      <c r="GHG13" s="1609"/>
      <c r="GHH13" s="1609"/>
      <c r="GHI13" s="1609"/>
      <c r="GHJ13" s="1609"/>
      <c r="GHK13" s="1609"/>
      <c r="GHL13" s="1609"/>
      <c r="GHM13" s="1609"/>
      <c r="GHN13" s="1609"/>
      <c r="GHO13" s="1609"/>
      <c r="GHP13" s="1609"/>
      <c r="GHQ13" s="1609"/>
      <c r="GHR13" s="1609"/>
      <c r="GHS13" s="1609"/>
      <c r="GHT13" s="1609"/>
      <c r="GHU13" s="1609"/>
      <c r="GHV13" s="1609"/>
      <c r="GHW13" s="1609"/>
      <c r="GHX13" s="1609"/>
      <c r="GHY13" s="1609"/>
      <c r="GHZ13" s="1609"/>
      <c r="GIA13" s="1609"/>
      <c r="GIB13" s="1609"/>
      <c r="GIC13" s="1609"/>
      <c r="GID13" s="1609"/>
      <c r="GIE13" s="1609"/>
      <c r="GIF13" s="1609"/>
      <c r="GIG13" s="1609"/>
      <c r="GIH13" s="1609"/>
      <c r="GII13" s="1609"/>
      <c r="GIJ13" s="1609"/>
      <c r="GIK13" s="1609"/>
      <c r="GIL13" s="1609"/>
      <c r="GIM13" s="1609"/>
      <c r="GIN13" s="1609"/>
      <c r="GIO13" s="1609"/>
      <c r="GIP13" s="1609"/>
      <c r="GIQ13" s="1609"/>
      <c r="GIR13" s="1609"/>
      <c r="GIS13" s="1609"/>
      <c r="GIT13" s="1609"/>
      <c r="GIU13" s="1609"/>
      <c r="GIV13" s="1609"/>
      <c r="GIW13" s="1609"/>
      <c r="GIX13" s="1609"/>
      <c r="GIY13" s="1609"/>
      <c r="GIZ13" s="1609"/>
      <c r="GJA13" s="1609"/>
      <c r="GJB13" s="1609"/>
      <c r="GJC13" s="1609"/>
      <c r="GJD13" s="1609"/>
      <c r="GJE13" s="1609"/>
      <c r="GJF13" s="1609"/>
      <c r="GJG13" s="1609"/>
      <c r="GJH13" s="1609"/>
      <c r="GJI13" s="1609"/>
      <c r="GJJ13" s="1609"/>
      <c r="GJK13" s="1609"/>
      <c r="GJL13" s="1609"/>
      <c r="GJM13" s="1609"/>
      <c r="GJN13" s="1609"/>
      <c r="GJO13" s="1609"/>
      <c r="GJP13" s="1609"/>
      <c r="GJQ13" s="1609"/>
      <c r="GJR13" s="1609"/>
      <c r="GJS13" s="1609"/>
      <c r="GJT13" s="1609"/>
      <c r="GJU13" s="1609"/>
      <c r="GJV13" s="1609"/>
      <c r="GJW13" s="1609"/>
      <c r="GJX13" s="1609"/>
      <c r="GJY13" s="1609"/>
      <c r="GJZ13" s="1609"/>
      <c r="GKA13" s="1609"/>
      <c r="GKB13" s="1609"/>
      <c r="GKC13" s="1609"/>
      <c r="GKD13" s="1609"/>
      <c r="GKE13" s="1609"/>
      <c r="GKF13" s="1609"/>
      <c r="GKG13" s="1609"/>
      <c r="GKH13" s="1609"/>
      <c r="GKI13" s="1609"/>
      <c r="GKJ13" s="1609"/>
      <c r="GKK13" s="1609"/>
      <c r="GKL13" s="1609"/>
      <c r="GKM13" s="1609"/>
      <c r="GKN13" s="1609"/>
      <c r="GKO13" s="1609"/>
      <c r="GKP13" s="1609"/>
      <c r="GKQ13" s="1609"/>
      <c r="GKR13" s="1609"/>
      <c r="GKS13" s="1609"/>
      <c r="GKT13" s="1609"/>
      <c r="GKU13" s="1609"/>
      <c r="GKV13" s="1609"/>
      <c r="GKW13" s="1609"/>
      <c r="GKX13" s="1609"/>
      <c r="GKY13" s="1609"/>
      <c r="GKZ13" s="1609"/>
      <c r="GLA13" s="1609"/>
      <c r="GLB13" s="1609"/>
      <c r="GLC13" s="1609"/>
      <c r="GLD13" s="1609"/>
      <c r="GLE13" s="1609"/>
      <c r="GLF13" s="1609"/>
      <c r="GLG13" s="1609"/>
      <c r="GLH13" s="1609"/>
      <c r="GLI13" s="1609"/>
      <c r="GLJ13" s="1609"/>
      <c r="GLK13" s="1609"/>
      <c r="GLL13" s="1609"/>
      <c r="GLM13" s="1609"/>
      <c r="GLN13" s="1609"/>
      <c r="GLO13" s="1609"/>
      <c r="GLP13" s="1609"/>
      <c r="GLQ13" s="1609"/>
      <c r="GLR13" s="1609"/>
      <c r="GLS13" s="1609"/>
      <c r="GLT13" s="1609"/>
      <c r="GLU13" s="1609"/>
      <c r="GLV13" s="1609"/>
      <c r="GLW13" s="1609"/>
      <c r="GLX13" s="1609"/>
      <c r="GLY13" s="1609"/>
      <c r="GLZ13" s="1609"/>
      <c r="GMA13" s="1609"/>
      <c r="GMB13" s="1609"/>
      <c r="GMC13" s="1609"/>
      <c r="GMD13" s="1609"/>
      <c r="GME13" s="1609"/>
      <c r="GMF13" s="1609"/>
      <c r="GMG13" s="1609"/>
      <c r="GMH13" s="1609"/>
      <c r="GMI13" s="1609"/>
      <c r="GMJ13" s="1609"/>
      <c r="GMK13" s="1609"/>
      <c r="GML13" s="1609"/>
      <c r="GMM13" s="1609"/>
      <c r="GMN13" s="1609"/>
      <c r="GMO13" s="1609"/>
      <c r="GMP13" s="1609"/>
      <c r="GMQ13" s="1609"/>
      <c r="GMR13" s="1609"/>
      <c r="GMS13" s="1609"/>
      <c r="GMT13" s="1609"/>
      <c r="GMU13" s="1609"/>
      <c r="GMV13" s="1609"/>
      <c r="GMW13" s="1609"/>
      <c r="GMX13" s="1609"/>
      <c r="GMY13" s="1609"/>
      <c r="GMZ13" s="1609"/>
      <c r="GNA13" s="1609"/>
      <c r="GNB13" s="1609"/>
      <c r="GNC13" s="1609"/>
      <c r="GND13" s="1609"/>
      <c r="GNE13" s="1609"/>
      <c r="GNF13" s="1609"/>
      <c r="GNG13" s="1609"/>
      <c r="GNH13" s="1609"/>
      <c r="GNI13" s="1609"/>
      <c r="GNJ13" s="1609"/>
      <c r="GNK13" s="1609"/>
      <c r="GNL13" s="1609"/>
      <c r="GNM13" s="1609"/>
      <c r="GNN13" s="1609"/>
      <c r="GNO13" s="1609"/>
      <c r="GNP13" s="1609"/>
      <c r="GNQ13" s="1609"/>
      <c r="GNR13" s="1609"/>
      <c r="GNS13" s="1609"/>
      <c r="GNT13" s="1609"/>
      <c r="GNU13" s="1609"/>
      <c r="GNV13" s="1609"/>
      <c r="GNW13" s="1609"/>
      <c r="GNX13" s="1609"/>
      <c r="GNY13" s="1609"/>
      <c r="GNZ13" s="1609"/>
      <c r="GOA13" s="1609"/>
      <c r="GOB13" s="1609"/>
      <c r="GOC13" s="1609"/>
      <c r="GOD13" s="1609"/>
      <c r="GOE13" s="1609"/>
      <c r="GOF13" s="1609"/>
      <c r="GOG13" s="1609"/>
      <c r="GOH13" s="1609"/>
      <c r="GOI13" s="1609"/>
      <c r="GOJ13" s="1609"/>
      <c r="GOK13" s="1609"/>
      <c r="GOL13" s="1609"/>
      <c r="GOM13" s="1609"/>
      <c r="GON13" s="1609"/>
      <c r="GOO13" s="1609"/>
      <c r="GOP13" s="1609"/>
      <c r="GOQ13" s="1609"/>
      <c r="GOR13" s="1609"/>
      <c r="GOS13" s="1609"/>
      <c r="GOT13" s="1609"/>
      <c r="GOU13" s="1609"/>
      <c r="GOV13" s="1609"/>
      <c r="GOW13" s="1609"/>
      <c r="GOX13" s="1609"/>
      <c r="GOY13" s="1609"/>
      <c r="GOZ13" s="1609"/>
      <c r="GPA13" s="1609"/>
      <c r="GPB13" s="1609"/>
      <c r="GPC13" s="1609"/>
      <c r="GPD13" s="1609"/>
      <c r="GPE13" s="1609"/>
      <c r="GPF13" s="1609"/>
      <c r="GPG13" s="1609"/>
      <c r="GPH13" s="1609"/>
      <c r="GPI13" s="1609"/>
      <c r="GPJ13" s="1609"/>
      <c r="GPK13" s="1609"/>
      <c r="GPL13" s="1609"/>
      <c r="GPM13" s="1609"/>
      <c r="GPN13" s="1609"/>
      <c r="GPO13" s="1609"/>
      <c r="GPP13" s="1609"/>
      <c r="GPQ13" s="1609"/>
      <c r="GPR13" s="1609"/>
      <c r="GPS13" s="1609"/>
      <c r="GPT13" s="1609"/>
      <c r="GPU13" s="1609"/>
      <c r="GPV13" s="1609"/>
      <c r="GPW13" s="1609"/>
      <c r="GPX13" s="1609"/>
      <c r="GPY13" s="1609"/>
      <c r="GPZ13" s="1609"/>
      <c r="GQA13" s="1609"/>
      <c r="GQB13" s="1609"/>
      <c r="GQC13" s="1609"/>
      <c r="GQD13" s="1609"/>
      <c r="GQE13" s="1609"/>
      <c r="GQF13" s="1609"/>
      <c r="GQG13" s="1609"/>
      <c r="GQH13" s="1609"/>
      <c r="GQI13" s="1609"/>
      <c r="GQJ13" s="1609"/>
      <c r="GQK13" s="1609"/>
      <c r="GQL13" s="1609"/>
      <c r="GQM13" s="1609"/>
      <c r="GQN13" s="1609"/>
      <c r="GQO13" s="1609"/>
      <c r="GQP13" s="1609"/>
      <c r="GQQ13" s="1609"/>
      <c r="GQR13" s="1609"/>
      <c r="GQS13" s="1609"/>
      <c r="GQT13" s="1609"/>
      <c r="GQU13" s="1609"/>
      <c r="GQV13" s="1609"/>
      <c r="GQW13" s="1609"/>
      <c r="GQX13" s="1609"/>
      <c r="GQY13" s="1609"/>
      <c r="GQZ13" s="1609"/>
      <c r="GRA13" s="1609"/>
      <c r="GRB13" s="1609"/>
      <c r="GRC13" s="1609"/>
      <c r="GRD13" s="1609"/>
      <c r="GRE13" s="1609"/>
      <c r="GRF13" s="1609"/>
      <c r="GRG13" s="1609"/>
      <c r="GRH13" s="1609"/>
      <c r="GRI13" s="1609"/>
      <c r="GRJ13" s="1609"/>
      <c r="GRK13" s="1609"/>
      <c r="GRL13" s="1609"/>
      <c r="GRM13" s="1609"/>
      <c r="GRN13" s="1609"/>
      <c r="GRO13" s="1609"/>
      <c r="GRP13" s="1609"/>
      <c r="GRQ13" s="1609"/>
      <c r="GRR13" s="1609"/>
      <c r="GRS13" s="1609"/>
      <c r="GRT13" s="1609"/>
      <c r="GRU13" s="1609"/>
      <c r="GRV13" s="1609"/>
      <c r="GRW13" s="1609"/>
      <c r="GRX13" s="1609"/>
      <c r="GRY13" s="1609"/>
      <c r="GRZ13" s="1609"/>
      <c r="GSA13" s="1609"/>
      <c r="GSB13" s="1609"/>
      <c r="GSC13" s="1609"/>
      <c r="GSD13" s="1609"/>
      <c r="GSE13" s="1609"/>
      <c r="GSF13" s="1609"/>
      <c r="GSG13" s="1609"/>
      <c r="GSH13" s="1609"/>
      <c r="GSI13" s="1609"/>
      <c r="GSJ13" s="1609"/>
      <c r="GSK13" s="1609"/>
      <c r="GSL13" s="1609"/>
      <c r="GSM13" s="1609"/>
      <c r="GSN13" s="1609"/>
      <c r="GSO13" s="1609"/>
      <c r="GSP13" s="1609"/>
      <c r="GSQ13" s="1609"/>
      <c r="GSR13" s="1609"/>
      <c r="GSS13" s="1609"/>
      <c r="GST13" s="1609"/>
      <c r="GSU13" s="1609"/>
      <c r="GSV13" s="1609"/>
      <c r="GSW13" s="1609"/>
      <c r="GSX13" s="1609"/>
      <c r="GSY13" s="1609"/>
      <c r="GSZ13" s="1609"/>
      <c r="GTA13" s="1609"/>
      <c r="GTB13" s="1609"/>
      <c r="GTC13" s="1609"/>
      <c r="GTD13" s="1609"/>
      <c r="GTE13" s="1609"/>
      <c r="GTF13" s="1609"/>
      <c r="GTG13" s="1609"/>
      <c r="GTH13" s="1609"/>
      <c r="GTI13" s="1609"/>
      <c r="GTJ13" s="1609"/>
      <c r="GTK13" s="1609"/>
      <c r="GTL13" s="1609"/>
      <c r="GTM13" s="1609"/>
      <c r="GTN13" s="1609"/>
      <c r="GTO13" s="1609"/>
      <c r="GTP13" s="1609"/>
      <c r="GTQ13" s="1609"/>
      <c r="GTR13" s="1609"/>
      <c r="GTS13" s="1609"/>
      <c r="GTT13" s="1609"/>
      <c r="GTU13" s="1609"/>
      <c r="GTV13" s="1609"/>
      <c r="GTW13" s="1609"/>
      <c r="GTX13" s="1609"/>
      <c r="GTY13" s="1609"/>
      <c r="GTZ13" s="1609"/>
      <c r="GUA13" s="1609"/>
      <c r="GUB13" s="1609"/>
      <c r="GUC13" s="1609"/>
      <c r="GUD13" s="1609"/>
      <c r="GUE13" s="1609"/>
      <c r="GUF13" s="1609"/>
      <c r="GUG13" s="1609"/>
      <c r="GUH13" s="1609"/>
      <c r="GUI13" s="1609"/>
      <c r="GUJ13" s="1609"/>
      <c r="GUK13" s="1609"/>
      <c r="GUL13" s="1609"/>
      <c r="GUM13" s="1609"/>
      <c r="GUN13" s="1609"/>
      <c r="GUO13" s="1609"/>
      <c r="GUP13" s="1609"/>
      <c r="GUQ13" s="1609"/>
      <c r="GUR13" s="1609"/>
      <c r="GUS13" s="1609"/>
      <c r="GUT13" s="1609"/>
      <c r="GUU13" s="1609"/>
      <c r="GUV13" s="1609"/>
      <c r="GUW13" s="1609"/>
      <c r="GUX13" s="1609"/>
      <c r="GUY13" s="1609"/>
      <c r="GUZ13" s="1609"/>
      <c r="GVA13" s="1609"/>
      <c r="GVB13" s="1609"/>
      <c r="GVC13" s="1609"/>
      <c r="GVD13" s="1609"/>
      <c r="GVE13" s="1609"/>
      <c r="GVF13" s="1609"/>
      <c r="GVG13" s="1609"/>
      <c r="GVH13" s="1609"/>
      <c r="GVI13" s="1609"/>
      <c r="GVJ13" s="1609"/>
      <c r="GVK13" s="1609"/>
      <c r="GVL13" s="1609"/>
      <c r="GVM13" s="1609"/>
      <c r="GVN13" s="1609"/>
      <c r="GVO13" s="1609"/>
      <c r="GVP13" s="1609"/>
      <c r="GVQ13" s="1609"/>
      <c r="GVR13" s="1609"/>
      <c r="GVS13" s="1609"/>
      <c r="GVT13" s="1609"/>
      <c r="GVU13" s="1609"/>
      <c r="GVV13" s="1609"/>
      <c r="GVW13" s="1609"/>
      <c r="GVX13" s="1609"/>
      <c r="GVY13" s="1609"/>
      <c r="GVZ13" s="1609"/>
      <c r="GWA13" s="1609"/>
      <c r="GWB13" s="1609"/>
      <c r="GWC13" s="1609"/>
      <c r="GWD13" s="1609"/>
      <c r="GWE13" s="1609"/>
      <c r="GWF13" s="1609"/>
      <c r="GWG13" s="1609"/>
      <c r="GWH13" s="1609"/>
      <c r="GWI13" s="1609"/>
      <c r="GWJ13" s="1609"/>
      <c r="GWK13" s="1609"/>
      <c r="GWL13" s="1609"/>
      <c r="GWM13" s="1609"/>
      <c r="GWN13" s="1609"/>
      <c r="GWO13" s="1609"/>
      <c r="GWP13" s="1609"/>
      <c r="GWQ13" s="1609"/>
      <c r="GWR13" s="1609"/>
      <c r="GWS13" s="1609"/>
      <c r="GWT13" s="1609"/>
      <c r="GWU13" s="1609"/>
      <c r="GWV13" s="1609"/>
      <c r="GWW13" s="1609"/>
      <c r="GWX13" s="1609"/>
      <c r="GWY13" s="1609"/>
      <c r="GWZ13" s="1609"/>
      <c r="GXA13" s="1609"/>
      <c r="GXB13" s="1609"/>
      <c r="GXC13" s="1609"/>
      <c r="GXD13" s="1609"/>
      <c r="GXE13" s="1609"/>
      <c r="GXF13" s="1609"/>
      <c r="GXG13" s="1609"/>
      <c r="GXH13" s="1609"/>
      <c r="GXI13" s="1609"/>
      <c r="GXJ13" s="1609"/>
      <c r="GXK13" s="1609"/>
      <c r="GXL13" s="1609"/>
      <c r="GXM13" s="1609"/>
      <c r="GXN13" s="1609"/>
      <c r="GXO13" s="1609"/>
      <c r="GXP13" s="1609"/>
      <c r="GXQ13" s="1609"/>
      <c r="GXR13" s="1609"/>
      <c r="GXS13" s="1609"/>
      <c r="GXT13" s="1609"/>
      <c r="GXU13" s="1609"/>
      <c r="GXV13" s="1609"/>
      <c r="GXW13" s="1609"/>
      <c r="GXX13" s="1609"/>
      <c r="GXY13" s="1609"/>
      <c r="GXZ13" s="1609"/>
      <c r="GYA13" s="1609"/>
      <c r="GYB13" s="1609"/>
      <c r="GYC13" s="1609"/>
      <c r="GYD13" s="1609"/>
      <c r="GYE13" s="1609"/>
      <c r="GYF13" s="1609"/>
      <c r="GYG13" s="1609"/>
      <c r="GYH13" s="1609"/>
      <c r="GYI13" s="1609"/>
      <c r="GYJ13" s="1609"/>
      <c r="GYK13" s="1609"/>
      <c r="GYL13" s="1609"/>
      <c r="GYM13" s="1609"/>
      <c r="GYN13" s="1609"/>
      <c r="GYO13" s="1609"/>
      <c r="GYP13" s="1609"/>
      <c r="GYQ13" s="1609"/>
      <c r="GYR13" s="1609"/>
      <c r="GYS13" s="1609"/>
      <c r="GYT13" s="1609"/>
      <c r="GYU13" s="1609"/>
      <c r="GYV13" s="1609"/>
      <c r="GYW13" s="1609"/>
      <c r="GYX13" s="1609"/>
      <c r="GYY13" s="1609"/>
      <c r="GYZ13" s="1609"/>
      <c r="GZA13" s="1609"/>
      <c r="GZB13" s="1609"/>
      <c r="GZC13" s="1609"/>
      <c r="GZD13" s="1609"/>
      <c r="GZE13" s="1609"/>
      <c r="GZF13" s="1609"/>
      <c r="GZG13" s="1609"/>
      <c r="GZH13" s="1609"/>
      <c r="GZI13" s="1609"/>
      <c r="GZJ13" s="1609"/>
      <c r="GZK13" s="1609"/>
      <c r="GZL13" s="1609"/>
      <c r="GZM13" s="1609"/>
      <c r="GZN13" s="1609"/>
      <c r="GZO13" s="1609"/>
      <c r="GZP13" s="1609"/>
      <c r="GZQ13" s="1609"/>
      <c r="GZR13" s="1609"/>
      <c r="GZS13" s="1609"/>
      <c r="GZT13" s="1609"/>
      <c r="GZU13" s="1609"/>
      <c r="GZV13" s="1609"/>
      <c r="GZW13" s="1609"/>
      <c r="GZX13" s="1609"/>
      <c r="GZY13" s="1609"/>
      <c r="GZZ13" s="1609"/>
      <c r="HAA13" s="1609"/>
      <c r="HAB13" s="1609"/>
      <c r="HAC13" s="1609"/>
      <c r="HAD13" s="1609"/>
      <c r="HAE13" s="1609"/>
      <c r="HAF13" s="1609"/>
      <c r="HAG13" s="1609"/>
      <c r="HAH13" s="1609"/>
      <c r="HAI13" s="1609"/>
      <c r="HAJ13" s="1609"/>
      <c r="HAK13" s="1609"/>
      <c r="HAL13" s="1609"/>
      <c r="HAM13" s="1609"/>
      <c r="HAN13" s="1609"/>
      <c r="HAO13" s="1609"/>
      <c r="HAP13" s="1609"/>
      <c r="HAQ13" s="1609"/>
      <c r="HAR13" s="1609"/>
      <c r="HAS13" s="1609"/>
      <c r="HAT13" s="1609"/>
      <c r="HAU13" s="1609"/>
      <c r="HAV13" s="1609"/>
      <c r="HAW13" s="1609"/>
      <c r="HAX13" s="1609"/>
      <c r="HAY13" s="1609"/>
      <c r="HAZ13" s="1609"/>
      <c r="HBA13" s="1609"/>
      <c r="HBB13" s="1609"/>
      <c r="HBC13" s="1609"/>
      <c r="HBD13" s="1609"/>
      <c r="HBE13" s="1609"/>
      <c r="HBF13" s="1609"/>
      <c r="HBG13" s="1609"/>
      <c r="HBH13" s="1609"/>
      <c r="HBI13" s="1609"/>
      <c r="HBJ13" s="1609"/>
      <c r="HBK13" s="1609"/>
      <c r="HBL13" s="1609"/>
      <c r="HBM13" s="1609"/>
      <c r="HBN13" s="1609"/>
      <c r="HBO13" s="1609"/>
      <c r="HBP13" s="1609"/>
      <c r="HBQ13" s="1609"/>
      <c r="HBR13" s="1609"/>
      <c r="HBS13" s="1609"/>
      <c r="HBT13" s="1609"/>
      <c r="HBU13" s="1609"/>
      <c r="HBV13" s="1609"/>
      <c r="HBW13" s="1609"/>
      <c r="HBX13" s="1609"/>
      <c r="HBY13" s="1609"/>
      <c r="HBZ13" s="1609"/>
      <c r="HCA13" s="1609"/>
      <c r="HCB13" s="1609"/>
      <c r="HCC13" s="1609"/>
      <c r="HCD13" s="1609"/>
      <c r="HCE13" s="1609"/>
      <c r="HCF13" s="1609"/>
      <c r="HCG13" s="1609"/>
      <c r="HCH13" s="1609"/>
      <c r="HCI13" s="1609"/>
      <c r="HCJ13" s="1609"/>
      <c r="HCK13" s="1609"/>
      <c r="HCL13" s="1609"/>
      <c r="HCM13" s="1609"/>
      <c r="HCN13" s="1609"/>
      <c r="HCO13" s="1609"/>
      <c r="HCP13" s="1609"/>
      <c r="HCQ13" s="1609"/>
      <c r="HCR13" s="1609"/>
      <c r="HCS13" s="1609"/>
      <c r="HCT13" s="1609"/>
      <c r="HCU13" s="1609"/>
      <c r="HCV13" s="1609"/>
      <c r="HCW13" s="1609"/>
      <c r="HCX13" s="1609"/>
      <c r="HCY13" s="1609"/>
      <c r="HCZ13" s="1609"/>
      <c r="HDA13" s="1609"/>
      <c r="HDB13" s="1609"/>
      <c r="HDC13" s="1609"/>
      <c r="HDD13" s="1609"/>
      <c r="HDE13" s="1609"/>
      <c r="HDF13" s="1609"/>
      <c r="HDG13" s="1609"/>
      <c r="HDH13" s="1609"/>
      <c r="HDI13" s="1609"/>
      <c r="HDJ13" s="1609"/>
      <c r="HDK13" s="1609"/>
      <c r="HDL13" s="1609"/>
      <c r="HDM13" s="1609"/>
      <c r="HDN13" s="1609"/>
      <c r="HDO13" s="1609"/>
      <c r="HDP13" s="1609"/>
      <c r="HDQ13" s="1609"/>
      <c r="HDR13" s="1609"/>
      <c r="HDS13" s="1609"/>
      <c r="HDT13" s="1609"/>
      <c r="HDU13" s="1609"/>
      <c r="HDV13" s="1609"/>
      <c r="HDW13" s="1609"/>
      <c r="HDX13" s="1609"/>
      <c r="HDY13" s="1609"/>
      <c r="HDZ13" s="1609"/>
      <c r="HEA13" s="1609"/>
      <c r="HEB13" s="1609"/>
      <c r="HEC13" s="1609"/>
      <c r="HED13" s="1609"/>
      <c r="HEE13" s="1609"/>
      <c r="HEF13" s="1609"/>
      <c r="HEG13" s="1609"/>
      <c r="HEH13" s="1609"/>
      <c r="HEI13" s="1609"/>
      <c r="HEJ13" s="1609"/>
      <c r="HEK13" s="1609"/>
      <c r="HEL13" s="1609"/>
      <c r="HEM13" s="1609"/>
      <c r="HEN13" s="1609"/>
      <c r="HEO13" s="1609"/>
      <c r="HEP13" s="1609"/>
      <c r="HEQ13" s="1609"/>
      <c r="HER13" s="1609"/>
      <c r="HES13" s="1609"/>
      <c r="HET13" s="1609"/>
      <c r="HEU13" s="1609"/>
      <c r="HEV13" s="1609"/>
      <c r="HEW13" s="1609"/>
      <c r="HEX13" s="1609"/>
      <c r="HEY13" s="1609"/>
      <c r="HEZ13" s="1609"/>
      <c r="HFA13" s="1609"/>
      <c r="HFB13" s="1609"/>
      <c r="HFC13" s="1609"/>
      <c r="HFD13" s="1609"/>
      <c r="HFE13" s="1609"/>
      <c r="HFF13" s="1609"/>
      <c r="HFG13" s="1609"/>
      <c r="HFH13" s="1609"/>
      <c r="HFI13" s="1609"/>
      <c r="HFJ13" s="1609"/>
      <c r="HFK13" s="1609"/>
      <c r="HFL13" s="1609"/>
      <c r="HFM13" s="1609"/>
      <c r="HFN13" s="1609"/>
      <c r="HFO13" s="1609"/>
      <c r="HFP13" s="1609"/>
      <c r="HFQ13" s="1609"/>
      <c r="HFR13" s="1609"/>
      <c r="HFS13" s="1609"/>
      <c r="HFT13" s="1609"/>
      <c r="HFU13" s="1609"/>
      <c r="HFV13" s="1609"/>
      <c r="HFW13" s="1609"/>
      <c r="HFX13" s="1609"/>
      <c r="HFY13" s="1609"/>
      <c r="HFZ13" s="1609"/>
      <c r="HGA13" s="1609"/>
      <c r="HGB13" s="1609"/>
      <c r="HGC13" s="1609"/>
      <c r="HGD13" s="1609"/>
      <c r="HGE13" s="1609"/>
      <c r="HGF13" s="1609"/>
      <c r="HGG13" s="1609"/>
      <c r="HGH13" s="1609"/>
      <c r="HGI13" s="1609"/>
      <c r="HGJ13" s="1609"/>
      <c r="HGK13" s="1609"/>
      <c r="HGL13" s="1609"/>
      <c r="HGM13" s="1609"/>
      <c r="HGN13" s="1609"/>
      <c r="HGO13" s="1609"/>
      <c r="HGP13" s="1609"/>
      <c r="HGQ13" s="1609"/>
      <c r="HGR13" s="1609"/>
      <c r="HGS13" s="1609"/>
      <c r="HGT13" s="1609"/>
      <c r="HGU13" s="1609"/>
      <c r="HGV13" s="1609"/>
      <c r="HGW13" s="1609"/>
      <c r="HGX13" s="1609"/>
      <c r="HGY13" s="1609"/>
      <c r="HGZ13" s="1609"/>
      <c r="HHA13" s="1609"/>
      <c r="HHB13" s="1609"/>
      <c r="HHC13" s="1609"/>
      <c r="HHD13" s="1609"/>
      <c r="HHE13" s="1609"/>
      <c r="HHF13" s="1609"/>
      <c r="HHG13" s="1609"/>
      <c r="HHH13" s="1609"/>
      <c r="HHI13" s="1609"/>
      <c r="HHJ13" s="1609"/>
      <c r="HHK13" s="1609"/>
      <c r="HHL13" s="1609"/>
      <c r="HHM13" s="1609"/>
      <c r="HHN13" s="1609"/>
      <c r="HHO13" s="1609"/>
      <c r="HHP13" s="1609"/>
      <c r="HHQ13" s="1609"/>
      <c r="HHR13" s="1609"/>
      <c r="HHS13" s="1609"/>
      <c r="HHT13" s="1609"/>
      <c r="HHU13" s="1609"/>
      <c r="HHV13" s="1609"/>
      <c r="HHW13" s="1609"/>
      <c r="HHX13" s="1609"/>
      <c r="HHY13" s="1609"/>
      <c r="HHZ13" s="1609"/>
      <c r="HIA13" s="1609"/>
      <c r="HIB13" s="1609"/>
      <c r="HIC13" s="1609"/>
      <c r="HID13" s="1609"/>
      <c r="HIE13" s="1609"/>
      <c r="HIF13" s="1609"/>
      <c r="HIG13" s="1609"/>
      <c r="HIH13" s="1609"/>
      <c r="HII13" s="1609"/>
      <c r="HIJ13" s="1609"/>
      <c r="HIK13" s="1609"/>
      <c r="HIL13" s="1609"/>
      <c r="HIM13" s="1609"/>
      <c r="HIN13" s="1609"/>
      <c r="HIO13" s="1609"/>
      <c r="HIP13" s="1609"/>
      <c r="HIQ13" s="1609"/>
      <c r="HIR13" s="1609"/>
      <c r="HIS13" s="1609"/>
      <c r="HIT13" s="1609"/>
      <c r="HIU13" s="1609"/>
      <c r="HIV13" s="1609"/>
      <c r="HIW13" s="1609"/>
      <c r="HIX13" s="1609"/>
      <c r="HIY13" s="1609"/>
      <c r="HIZ13" s="1609"/>
      <c r="HJA13" s="1609"/>
      <c r="HJB13" s="1609"/>
      <c r="HJC13" s="1609"/>
      <c r="HJD13" s="1609"/>
      <c r="HJE13" s="1609"/>
      <c r="HJF13" s="1609"/>
      <c r="HJG13" s="1609"/>
      <c r="HJH13" s="1609"/>
      <c r="HJI13" s="1609"/>
      <c r="HJJ13" s="1609"/>
      <c r="HJK13" s="1609"/>
      <c r="HJL13" s="1609"/>
      <c r="HJM13" s="1609"/>
      <c r="HJN13" s="1609"/>
      <c r="HJO13" s="1609"/>
      <c r="HJP13" s="1609"/>
      <c r="HJQ13" s="1609"/>
      <c r="HJR13" s="1609"/>
      <c r="HJS13" s="1609"/>
      <c r="HJT13" s="1609"/>
      <c r="HJU13" s="1609"/>
      <c r="HJV13" s="1609"/>
      <c r="HJW13" s="1609"/>
      <c r="HJX13" s="1609"/>
      <c r="HJY13" s="1609"/>
      <c r="HJZ13" s="1609"/>
      <c r="HKA13" s="1609"/>
      <c r="HKB13" s="1609"/>
      <c r="HKC13" s="1609"/>
      <c r="HKD13" s="1609"/>
      <c r="HKE13" s="1609"/>
      <c r="HKF13" s="1609"/>
      <c r="HKG13" s="1609"/>
      <c r="HKH13" s="1609"/>
      <c r="HKI13" s="1609"/>
      <c r="HKJ13" s="1609"/>
      <c r="HKK13" s="1609"/>
      <c r="HKL13" s="1609"/>
      <c r="HKM13" s="1609"/>
      <c r="HKN13" s="1609"/>
      <c r="HKO13" s="1609"/>
      <c r="HKP13" s="1609"/>
      <c r="HKQ13" s="1609"/>
      <c r="HKR13" s="1609"/>
      <c r="HKS13" s="1609"/>
      <c r="HKT13" s="1609"/>
      <c r="HKU13" s="1609"/>
      <c r="HKV13" s="1609"/>
      <c r="HKW13" s="1609"/>
      <c r="HKX13" s="1609"/>
      <c r="HKY13" s="1609"/>
      <c r="HKZ13" s="1609"/>
      <c r="HLA13" s="1609"/>
      <c r="HLB13" s="1609"/>
      <c r="HLC13" s="1609"/>
      <c r="HLD13" s="1609"/>
      <c r="HLE13" s="1609"/>
      <c r="HLF13" s="1609"/>
      <c r="HLG13" s="1609"/>
      <c r="HLH13" s="1609"/>
      <c r="HLI13" s="1609"/>
      <c r="HLJ13" s="1609"/>
      <c r="HLK13" s="1609"/>
      <c r="HLL13" s="1609"/>
      <c r="HLM13" s="1609"/>
      <c r="HLN13" s="1609"/>
      <c r="HLO13" s="1609"/>
      <c r="HLP13" s="1609"/>
      <c r="HLQ13" s="1609"/>
      <c r="HLR13" s="1609"/>
      <c r="HLS13" s="1609"/>
      <c r="HLT13" s="1609"/>
      <c r="HLU13" s="1609"/>
      <c r="HLV13" s="1609"/>
      <c r="HLW13" s="1609"/>
      <c r="HLX13" s="1609"/>
      <c r="HLY13" s="1609"/>
      <c r="HLZ13" s="1609"/>
      <c r="HMA13" s="1609"/>
      <c r="HMB13" s="1609"/>
      <c r="HMC13" s="1609"/>
      <c r="HMD13" s="1609"/>
      <c r="HME13" s="1609"/>
      <c r="HMF13" s="1609"/>
      <c r="HMG13" s="1609"/>
      <c r="HMH13" s="1609"/>
      <c r="HMI13" s="1609"/>
      <c r="HMJ13" s="1609"/>
      <c r="HMK13" s="1609"/>
      <c r="HML13" s="1609"/>
      <c r="HMM13" s="1609"/>
      <c r="HMN13" s="1609"/>
      <c r="HMO13" s="1609"/>
      <c r="HMP13" s="1609"/>
      <c r="HMQ13" s="1609"/>
      <c r="HMR13" s="1609"/>
      <c r="HMS13" s="1609"/>
      <c r="HMT13" s="1609"/>
      <c r="HMU13" s="1609"/>
      <c r="HMV13" s="1609"/>
      <c r="HMW13" s="1609"/>
      <c r="HMX13" s="1609"/>
      <c r="HMY13" s="1609"/>
      <c r="HMZ13" s="1609"/>
      <c r="HNA13" s="1609"/>
      <c r="HNB13" s="1609"/>
      <c r="HNC13" s="1609"/>
      <c r="HND13" s="1609"/>
      <c r="HNE13" s="1609"/>
      <c r="HNF13" s="1609"/>
      <c r="HNG13" s="1609"/>
      <c r="HNH13" s="1609"/>
      <c r="HNI13" s="1609"/>
      <c r="HNJ13" s="1609"/>
      <c r="HNK13" s="1609"/>
      <c r="HNL13" s="1609"/>
      <c r="HNM13" s="1609"/>
      <c r="HNN13" s="1609"/>
      <c r="HNO13" s="1609"/>
      <c r="HNP13" s="1609"/>
      <c r="HNQ13" s="1609"/>
      <c r="HNR13" s="1609"/>
      <c r="HNS13" s="1609"/>
      <c r="HNT13" s="1609"/>
      <c r="HNU13" s="1609"/>
      <c r="HNV13" s="1609"/>
      <c r="HNW13" s="1609"/>
      <c r="HNX13" s="1609"/>
      <c r="HNY13" s="1609"/>
      <c r="HNZ13" s="1609"/>
      <c r="HOA13" s="1609"/>
      <c r="HOB13" s="1609"/>
      <c r="HOC13" s="1609"/>
      <c r="HOD13" s="1609"/>
      <c r="HOE13" s="1609"/>
      <c r="HOF13" s="1609"/>
      <c r="HOG13" s="1609"/>
      <c r="HOH13" s="1609"/>
      <c r="HOI13" s="1609"/>
      <c r="HOJ13" s="1609"/>
      <c r="HOK13" s="1609"/>
      <c r="HOL13" s="1609"/>
      <c r="HOM13" s="1609"/>
      <c r="HON13" s="1609"/>
      <c r="HOO13" s="1609"/>
      <c r="HOP13" s="1609"/>
      <c r="HOQ13" s="1609"/>
      <c r="HOR13" s="1609"/>
      <c r="HOS13" s="1609"/>
      <c r="HOT13" s="1609"/>
      <c r="HOU13" s="1609"/>
      <c r="HOV13" s="1609"/>
      <c r="HOW13" s="1609"/>
      <c r="HOX13" s="1609"/>
      <c r="HOY13" s="1609"/>
      <c r="HOZ13" s="1609"/>
      <c r="HPA13" s="1609"/>
      <c r="HPB13" s="1609"/>
      <c r="HPC13" s="1609"/>
      <c r="HPD13" s="1609"/>
      <c r="HPE13" s="1609"/>
      <c r="HPF13" s="1609"/>
      <c r="HPG13" s="1609"/>
      <c r="HPH13" s="1609"/>
      <c r="HPI13" s="1609"/>
      <c r="HPJ13" s="1609"/>
      <c r="HPK13" s="1609"/>
      <c r="HPL13" s="1609"/>
      <c r="HPM13" s="1609"/>
      <c r="HPN13" s="1609"/>
      <c r="HPO13" s="1609"/>
      <c r="HPP13" s="1609"/>
      <c r="HPQ13" s="1609"/>
      <c r="HPR13" s="1609"/>
      <c r="HPS13" s="1609"/>
      <c r="HPT13" s="1609"/>
      <c r="HPU13" s="1609"/>
      <c r="HPV13" s="1609"/>
      <c r="HPW13" s="1609"/>
      <c r="HPX13" s="1609"/>
      <c r="HPY13" s="1609"/>
      <c r="HPZ13" s="1609"/>
      <c r="HQA13" s="1609"/>
      <c r="HQB13" s="1609"/>
      <c r="HQC13" s="1609"/>
      <c r="HQD13" s="1609"/>
      <c r="HQE13" s="1609"/>
      <c r="HQF13" s="1609"/>
      <c r="HQG13" s="1609"/>
      <c r="HQH13" s="1609"/>
      <c r="HQI13" s="1609"/>
      <c r="HQJ13" s="1609"/>
      <c r="HQK13" s="1609"/>
      <c r="HQL13" s="1609"/>
      <c r="HQM13" s="1609"/>
      <c r="HQN13" s="1609"/>
      <c r="HQO13" s="1609"/>
      <c r="HQP13" s="1609"/>
      <c r="HQQ13" s="1609"/>
      <c r="HQR13" s="1609"/>
      <c r="HQS13" s="1609"/>
      <c r="HQT13" s="1609"/>
      <c r="HQU13" s="1609"/>
      <c r="HQV13" s="1609"/>
      <c r="HQW13" s="1609"/>
      <c r="HQX13" s="1609"/>
      <c r="HQY13" s="1609"/>
      <c r="HQZ13" s="1609"/>
      <c r="HRA13" s="1609"/>
      <c r="HRB13" s="1609"/>
      <c r="HRC13" s="1609"/>
      <c r="HRD13" s="1609"/>
      <c r="HRE13" s="1609"/>
      <c r="HRF13" s="1609"/>
      <c r="HRG13" s="1609"/>
      <c r="HRH13" s="1609"/>
      <c r="HRI13" s="1609"/>
      <c r="HRJ13" s="1609"/>
      <c r="HRK13" s="1609"/>
      <c r="HRL13" s="1609"/>
      <c r="HRM13" s="1609"/>
      <c r="HRN13" s="1609"/>
      <c r="HRO13" s="1609"/>
      <c r="HRP13" s="1609"/>
      <c r="HRQ13" s="1609"/>
      <c r="HRR13" s="1609"/>
      <c r="HRS13" s="1609"/>
      <c r="HRT13" s="1609"/>
      <c r="HRU13" s="1609"/>
      <c r="HRV13" s="1609"/>
      <c r="HRW13" s="1609"/>
      <c r="HRX13" s="1609"/>
      <c r="HRY13" s="1609"/>
      <c r="HRZ13" s="1609"/>
      <c r="HSA13" s="1609"/>
      <c r="HSB13" s="1609"/>
      <c r="HSC13" s="1609"/>
      <c r="HSD13" s="1609"/>
      <c r="HSE13" s="1609"/>
      <c r="HSF13" s="1609"/>
      <c r="HSG13" s="1609"/>
      <c r="HSH13" s="1609"/>
      <c r="HSI13" s="1609"/>
      <c r="HSJ13" s="1609"/>
      <c r="HSK13" s="1609"/>
      <c r="HSL13" s="1609"/>
      <c r="HSM13" s="1609"/>
      <c r="HSN13" s="1609"/>
      <c r="HSO13" s="1609"/>
      <c r="HSP13" s="1609"/>
      <c r="HSQ13" s="1609"/>
      <c r="HSR13" s="1609"/>
      <c r="HSS13" s="1609"/>
      <c r="HST13" s="1609"/>
      <c r="HSU13" s="1609"/>
      <c r="HSV13" s="1609"/>
      <c r="HSW13" s="1609"/>
      <c r="HSX13" s="1609"/>
      <c r="HSY13" s="1609"/>
      <c r="HSZ13" s="1609"/>
      <c r="HTA13" s="1609"/>
      <c r="HTB13" s="1609"/>
      <c r="HTC13" s="1609"/>
      <c r="HTD13" s="1609"/>
      <c r="HTE13" s="1609"/>
      <c r="HTF13" s="1609"/>
      <c r="HTG13" s="1609"/>
      <c r="HTH13" s="1609"/>
      <c r="HTI13" s="1609"/>
      <c r="HTJ13" s="1609"/>
      <c r="HTK13" s="1609"/>
      <c r="HTL13" s="1609"/>
      <c r="HTM13" s="1609"/>
      <c r="HTN13" s="1609"/>
      <c r="HTO13" s="1609"/>
      <c r="HTP13" s="1609"/>
      <c r="HTQ13" s="1609"/>
      <c r="HTR13" s="1609"/>
      <c r="HTS13" s="1609"/>
      <c r="HTT13" s="1609"/>
      <c r="HTU13" s="1609"/>
      <c r="HTV13" s="1609"/>
      <c r="HTW13" s="1609"/>
      <c r="HTX13" s="1609"/>
      <c r="HTY13" s="1609"/>
      <c r="HTZ13" s="1609"/>
      <c r="HUA13" s="1609"/>
      <c r="HUB13" s="1609"/>
      <c r="HUC13" s="1609"/>
      <c r="HUD13" s="1609"/>
      <c r="HUE13" s="1609"/>
      <c r="HUF13" s="1609"/>
      <c r="HUG13" s="1609"/>
      <c r="HUH13" s="1609"/>
      <c r="HUI13" s="1609"/>
      <c r="HUJ13" s="1609"/>
      <c r="HUK13" s="1609"/>
      <c r="HUL13" s="1609"/>
      <c r="HUM13" s="1609"/>
      <c r="HUN13" s="1609"/>
      <c r="HUO13" s="1609"/>
      <c r="HUP13" s="1609"/>
      <c r="HUQ13" s="1609"/>
      <c r="HUR13" s="1609"/>
      <c r="HUS13" s="1609"/>
      <c r="HUT13" s="1609"/>
      <c r="HUU13" s="1609"/>
      <c r="HUV13" s="1609"/>
      <c r="HUW13" s="1609"/>
      <c r="HUX13" s="1609"/>
      <c r="HUY13" s="1609"/>
      <c r="HUZ13" s="1609"/>
      <c r="HVA13" s="1609"/>
      <c r="HVB13" s="1609"/>
      <c r="HVC13" s="1609"/>
      <c r="HVD13" s="1609"/>
      <c r="HVE13" s="1609"/>
      <c r="HVF13" s="1609"/>
      <c r="HVG13" s="1609"/>
      <c r="HVH13" s="1609"/>
      <c r="HVI13" s="1609"/>
      <c r="HVJ13" s="1609"/>
      <c r="HVK13" s="1609"/>
      <c r="HVL13" s="1609"/>
      <c r="HVM13" s="1609"/>
      <c r="HVN13" s="1609"/>
      <c r="HVO13" s="1609"/>
      <c r="HVP13" s="1609"/>
      <c r="HVQ13" s="1609"/>
      <c r="HVR13" s="1609"/>
      <c r="HVS13" s="1609"/>
      <c r="HVT13" s="1609"/>
      <c r="HVU13" s="1609"/>
      <c r="HVV13" s="1609"/>
      <c r="HVW13" s="1609"/>
      <c r="HVX13" s="1609"/>
      <c r="HVY13" s="1609"/>
      <c r="HVZ13" s="1609"/>
      <c r="HWA13" s="1609"/>
      <c r="HWB13" s="1609"/>
      <c r="HWC13" s="1609"/>
      <c r="HWD13" s="1609"/>
      <c r="HWE13" s="1609"/>
      <c r="HWF13" s="1609"/>
      <c r="HWG13" s="1609"/>
      <c r="HWH13" s="1609"/>
      <c r="HWI13" s="1609"/>
      <c r="HWJ13" s="1609"/>
      <c r="HWK13" s="1609"/>
      <c r="HWL13" s="1609"/>
      <c r="HWM13" s="1609"/>
      <c r="HWN13" s="1609"/>
      <c r="HWO13" s="1609"/>
      <c r="HWP13" s="1609"/>
      <c r="HWQ13" s="1609"/>
      <c r="HWR13" s="1609"/>
      <c r="HWS13" s="1609"/>
      <c r="HWT13" s="1609"/>
      <c r="HWU13" s="1609"/>
      <c r="HWV13" s="1609"/>
      <c r="HWW13" s="1609"/>
      <c r="HWX13" s="1609"/>
      <c r="HWY13" s="1609"/>
      <c r="HWZ13" s="1609"/>
      <c r="HXA13" s="1609"/>
      <c r="HXB13" s="1609"/>
      <c r="HXC13" s="1609"/>
      <c r="HXD13" s="1609"/>
      <c r="HXE13" s="1609"/>
      <c r="HXF13" s="1609"/>
      <c r="HXG13" s="1609"/>
      <c r="HXH13" s="1609"/>
      <c r="HXI13" s="1609"/>
      <c r="HXJ13" s="1609"/>
      <c r="HXK13" s="1609"/>
      <c r="HXL13" s="1609"/>
      <c r="HXM13" s="1609"/>
      <c r="HXN13" s="1609"/>
      <c r="HXO13" s="1609"/>
      <c r="HXP13" s="1609"/>
      <c r="HXQ13" s="1609"/>
      <c r="HXR13" s="1609"/>
      <c r="HXS13" s="1609"/>
      <c r="HXT13" s="1609"/>
      <c r="HXU13" s="1609"/>
      <c r="HXV13" s="1609"/>
      <c r="HXW13" s="1609"/>
      <c r="HXX13" s="1609"/>
      <c r="HXY13" s="1609"/>
      <c r="HXZ13" s="1609"/>
      <c r="HYA13" s="1609"/>
      <c r="HYB13" s="1609"/>
      <c r="HYC13" s="1609"/>
      <c r="HYD13" s="1609"/>
      <c r="HYE13" s="1609"/>
      <c r="HYF13" s="1609"/>
      <c r="HYG13" s="1609"/>
      <c r="HYH13" s="1609"/>
      <c r="HYI13" s="1609"/>
      <c r="HYJ13" s="1609"/>
      <c r="HYK13" s="1609"/>
      <c r="HYL13" s="1609"/>
      <c r="HYM13" s="1609"/>
      <c r="HYN13" s="1609"/>
      <c r="HYO13" s="1609"/>
      <c r="HYP13" s="1609"/>
      <c r="HYQ13" s="1609"/>
      <c r="HYR13" s="1609"/>
      <c r="HYS13" s="1609"/>
      <c r="HYT13" s="1609"/>
      <c r="HYU13" s="1609"/>
      <c r="HYV13" s="1609"/>
      <c r="HYW13" s="1609"/>
      <c r="HYX13" s="1609"/>
      <c r="HYY13" s="1609"/>
      <c r="HYZ13" s="1609"/>
      <c r="HZA13" s="1609"/>
      <c r="HZB13" s="1609"/>
      <c r="HZC13" s="1609"/>
      <c r="HZD13" s="1609"/>
      <c r="HZE13" s="1609"/>
      <c r="HZF13" s="1609"/>
      <c r="HZG13" s="1609"/>
      <c r="HZH13" s="1609"/>
      <c r="HZI13" s="1609"/>
      <c r="HZJ13" s="1609"/>
      <c r="HZK13" s="1609"/>
      <c r="HZL13" s="1609"/>
      <c r="HZM13" s="1609"/>
      <c r="HZN13" s="1609"/>
      <c r="HZO13" s="1609"/>
      <c r="HZP13" s="1609"/>
      <c r="HZQ13" s="1609"/>
      <c r="HZR13" s="1609"/>
      <c r="HZS13" s="1609"/>
      <c r="HZT13" s="1609"/>
      <c r="HZU13" s="1609"/>
      <c r="HZV13" s="1609"/>
      <c r="HZW13" s="1609"/>
      <c r="HZX13" s="1609"/>
      <c r="HZY13" s="1609"/>
      <c r="HZZ13" s="1609"/>
      <c r="IAA13" s="1609"/>
      <c r="IAB13" s="1609"/>
      <c r="IAC13" s="1609"/>
      <c r="IAD13" s="1609"/>
      <c r="IAE13" s="1609"/>
      <c r="IAF13" s="1609"/>
      <c r="IAG13" s="1609"/>
      <c r="IAH13" s="1609"/>
      <c r="IAI13" s="1609"/>
      <c r="IAJ13" s="1609"/>
      <c r="IAK13" s="1609"/>
      <c r="IAL13" s="1609"/>
      <c r="IAM13" s="1609"/>
      <c r="IAN13" s="1609"/>
      <c r="IAO13" s="1609"/>
      <c r="IAP13" s="1609"/>
      <c r="IAQ13" s="1609"/>
      <c r="IAR13" s="1609"/>
      <c r="IAS13" s="1609"/>
      <c r="IAT13" s="1609"/>
      <c r="IAU13" s="1609"/>
      <c r="IAV13" s="1609"/>
      <c r="IAW13" s="1609"/>
      <c r="IAX13" s="1609"/>
      <c r="IAY13" s="1609"/>
      <c r="IAZ13" s="1609"/>
      <c r="IBA13" s="1609"/>
      <c r="IBB13" s="1609"/>
      <c r="IBC13" s="1609"/>
      <c r="IBD13" s="1609"/>
      <c r="IBE13" s="1609"/>
      <c r="IBF13" s="1609"/>
      <c r="IBG13" s="1609"/>
      <c r="IBH13" s="1609"/>
      <c r="IBI13" s="1609"/>
      <c r="IBJ13" s="1609"/>
      <c r="IBK13" s="1609"/>
      <c r="IBL13" s="1609"/>
      <c r="IBM13" s="1609"/>
      <c r="IBN13" s="1609"/>
      <c r="IBO13" s="1609"/>
      <c r="IBP13" s="1609"/>
      <c r="IBQ13" s="1609"/>
      <c r="IBR13" s="1609"/>
      <c r="IBS13" s="1609"/>
      <c r="IBT13" s="1609"/>
      <c r="IBU13" s="1609"/>
      <c r="IBV13" s="1609"/>
      <c r="IBW13" s="1609"/>
      <c r="IBX13" s="1609"/>
      <c r="IBY13" s="1609"/>
      <c r="IBZ13" s="1609"/>
      <c r="ICA13" s="1609"/>
      <c r="ICB13" s="1609"/>
      <c r="ICC13" s="1609"/>
      <c r="ICD13" s="1609"/>
      <c r="ICE13" s="1609"/>
      <c r="ICF13" s="1609"/>
      <c r="ICG13" s="1609"/>
      <c r="ICH13" s="1609"/>
      <c r="ICI13" s="1609"/>
      <c r="ICJ13" s="1609"/>
      <c r="ICK13" s="1609"/>
      <c r="ICL13" s="1609"/>
      <c r="ICM13" s="1609"/>
      <c r="ICN13" s="1609"/>
      <c r="ICO13" s="1609"/>
      <c r="ICP13" s="1609"/>
      <c r="ICQ13" s="1609"/>
      <c r="ICR13" s="1609"/>
      <c r="ICS13" s="1609"/>
      <c r="ICT13" s="1609"/>
      <c r="ICU13" s="1609"/>
      <c r="ICV13" s="1609"/>
      <c r="ICW13" s="1609"/>
      <c r="ICX13" s="1609"/>
      <c r="ICY13" s="1609"/>
      <c r="ICZ13" s="1609"/>
      <c r="IDA13" s="1609"/>
      <c r="IDB13" s="1609"/>
      <c r="IDC13" s="1609"/>
      <c r="IDD13" s="1609"/>
      <c r="IDE13" s="1609"/>
      <c r="IDF13" s="1609"/>
      <c r="IDG13" s="1609"/>
      <c r="IDH13" s="1609"/>
      <c r="IDI13" s="1609"/>
      <c r="IDJ13" s="1609"/>
      <c r="IDK13" s="1609"/>
      <c r="IDL13" s="1609"/>
      <c r="IDM13" s="1609"/>
      <c r="IDN13" s="1609"/>
      <c r="IDO13" s="1609"/>
      <c r="IDP13" s="1609"/>
      <c r="IDQ13" s="1609"/>
      <c r="IDR13" s="1609"/>
      <c r="IDS13" s="1609"/>
      <c r="IDT13" s="1609"/>
      <c r="IDU13" s="1609"/>
      <c r="IDV13" s="1609"/>
      <c r="IDW13" s="1609"/>
      <c r="IDX13" s="1609"/>
      <c r="IDY13" s="1609"/>
      <c r="IDZ13" s="1609"/>
      <c r="IEA13" s="1609"/>
      <c r="IEB13" s="1609"/>
      <c r="IEC13" s="1609"/>
      <c r="IED13" s="1609"/>
      <c r="IEE13" s="1609"/>
      <c r="IEF13" s="1609"/>
      <c r="IEG13" s="1609"/>
      <c r="IEH13" s="1609"/>
      <c r="IEI13" s="1609"/>
      <c r="IEJ13" s="1609"/>
      <c r="IEK13" s="1609"/>
      <c r="IEL13" s="1609"/>
      <c r="IEM13" s="1609"/>
      <c r="IEN13" s="1609"/>
      <c r="IEO13" s="1609"/>
      <c r="IEP13" s="1609"/>
      <c r="IEQ13" s="1609"/>
      <c r="IER13" s="1609"/>
      <c r="IES13" s="1609"/>
      <c r="IET13" s="1609"/>
      <c r="IEU13" s="1609"/>
      <c r="IEV13" s="1609"/>
      <c r="IEW13" s="1609"/>
      <c r="IEX13" s="1609"/>
      <c r="IEY13" s="1609"/>
      <c r="IEZ13" s="1609"/>
      <c r="IFA13" s="1609"/>
      <c r="IFB13" s="1609"/>
      <c r="IFC13" s="1609"/>
      <c r="IFD13" s="1609"/>
      <c r="IFE13" s="1609"/>
      <c r="IFF13" s="1609"/>
      <c r="IFG13" s="1609"/>
      <c r="IFH13" s="1609"/>
      <c r="IFI13" s="1609"/>
      <c r="IFJ13" s="1609"/>
      <c r="IFK13" s="1609"/>
      <c r="IFL13" s="1609"/>
      <c r="IFM13" s="1609"/>
      <c r="IFN13" s="1609"/>
      <c r="IFO13" s="1609"/>
      <c r="IFP13" s="1609"/>
      <c r="IFQ13" s="1609"/>
      <c r="IFR13" s="1609"/>
      <c r="IFS13" s="1609"/>
      <c r="IFT13" s="1609"/>
      <c r="IFU13" s="1609"/>
      <c r="IFV13" s="1609"/>
      <c r="IFW13" s="1609"/>
      <c r="IFX13" s="1609"/>
      <c r="IFY13" s="1609"/>
      <c r="IFZ13" s="1609"/>
      <c r="IGA13" s="1609"/>
      <c r="IGB13" s="1609"/>
      <c r="IGC13" s="1609"/>
      <c r="IGD13" s="1609"/>
      <c r="IGE13" s="1609"/>
      <c r="IGF13" s="1609"/>
      <c r="IGG13" s="1609"/>
      <c r="IGH13" s="1609"/>
      <c r="IGI13" s="1609"/>
      <c r="IGJ13" s="1609"/>
      <c r="IGK13" s="1609"/>
      <c r="IGL13" s="1609"/>
      <c r="IGM13" s="1609"/>
      <c r="IGN13" s="1609"/>
      <c r="IGO13" s="1609"/>
      <c r="IGP13" s="1609"/>
      <c r="IGQ13" s="1609"/>
      <c r="IGR13" s="1609"/>
      <c r="IGS13" s="1609"/>
      <c r="IGT13" s="1609"/>
      <c r="IGU13" s="1609"/>
      <c r="IGV13" s="1609"/>
      <c r="IGW13" s="1609"/>
      <c r="IGX13" s="1609"/>
      <c r="IGY13" s="1609"/>
      <c r="IGZ13" s="1609"/>
      <c r="IHA13" s="1609"/>
      <c r="IHB13" s="1609"/>
      <c r="IHC13" s="1609"/>
      <c r="IHD13" s="1609"/>
      <c r="IHE13" s="1609"/>
      <c r="IHF13" s="1609"/>
      <c r="IHG13" s="1609"/>
      <c r="IHH13" s="1609"/>
      <c r="IHI13" s="1609"/>
      <c r="IHJ13" s="1609"/>
      <c r="IHK13" s="1609"/>
      <c r="IHL13" s="1609"/>
      <c r="IHM13" s="1609"/>
      <c r="IHN13" s="1609"/>
      <c r="IHO13" s="1609"/>
      <c r="IHP13" s="1609"/>
      <c r="IHQ13" s="1609"/>
      <c r="IHR13" s="1609"/>
      <c r="IHS13" s="1609"/>
      <c r="IHT13" s="1609"/>
      <c r="IHU13" s="1609"/>
      <c r="IHV13" s="1609"/>
      <c r="IHW13" s="1609"/>
      <c r="IHX13" s="1609"/>
      <c r="IHY13" s="1609"/>
      <c r="IHZ13" s="1609"/>
      <c r="IIA13" s="1609"/>
      <c r="IIB13" s="1609"/>
      <c r="IIC13" s="1609"/>
      <c r="IID13" s="1609"/>
      <c r="IIE13" s="1609"/>
      <c r="IIF13" s="1609"/>
      <c r="IIG13" s="1609"/>
      <c r="IIH13" s="1609"/>
      <c r="III13" s="1609"/>
      <c r="IIJ13" s="1609"/>
      <c r="IIK13" s="1609"/>
      <c r="IIL13" s="1609"/>
      <c r="IIM13" s="1609"/>
      <c r="IIN13" s="1609"/>
      <c r="IIO13" s="1609"/>
      <c r="IIP13" s="1609"/>
      <c r="IIQ13" s="1609"/>
      <c r="IIR13" s="1609"/>
      <c r="IIS13" s="1609"/>
      <c r="IIT13" s="1609"/>
      <c r="IIU13" s="1609"/>
      <c r="IIV13" s="1609"/>
      <c r="IIW13" s="1609"/>
      <c r="IIX13" s="1609"/>
      <c r="IIY13" s="1609"/>
      <c r="IIZ13" s="1609"/>
      <c r="IJA13" s="1609"/>
      <c r="IJB13" s="1609"/>
      <c r="IJC13" s="1609"/>
      <c r="IJD13" s="1609"/>
      <c r="IJE13" s="1609"/>
      <c r="IJF13" s="1609"/>
      <c r="IJG13" s="1609"/>
      <c r="IJH13" s="1609"/>
      <c r="IJI13" s="1609"/>
      <c r="IJJ13" s="1609"/>
      <c r="IJK13" s="1609"/>
      <c r="IJL13" s="1609"/>
      <c r="IJM13" s="1609"/>
      <c r="IJN13" s="1609"/>
      <c r="IJO13" s="1609"/>
      <c r="IJP13" s="1609"/>
      <c r="IJQ13" s="1609"/>
      <c r="IJR13" s="1609"/>
      <c r="IJS13" s="1609"/>
      <c r="IJT13" s="1609"/>
      <c r="IJU13" s="1609"/>
      <c r="IJV13" s="1609"/>
      <c r="IJW13" s="1609"/>
      <c r="IJX13" s="1609"/>
      <c r="IJY13" s="1609"/>
      <c r="IJZ13" s="1609"/>
      <c r="IKA13" s="1609"/>
      <c r="IKB13" s="1609"/>
      <c r="IKC13" s="1609"/>
      <c r="IKD13" s="1609"/>
      <c r="IKE13" s="1609"/>
      <c r="IKF13" s="1609"/>
      <c r="IKG13" s="1609"/>
      <c r="IKH13" s="1609"/>
      <c r="IKI13" s="1609"/>
      <c r="IKJ13" s="1609"/>
      <c r="IKK13" s="1609"/>
      <c r="IKL13" s="1609"/>
      <c r="IKM13" s="1609"/>
      <c r="IKN13" s="1609"/>
      <c r="IKO13" s="1609"/>
      <c r="IKP13" s="1609"/>
      <c r="IKQ13" s="1609"/>
      <c r="IKR13" s="1609"/>
      <c r="IKS13" s="1609"/>
      <c r="IKT13" s="1609"/>
      <c r="IKU13" s="1609"/>
      <c r="IKV13" s="1609"/>
      <c r="IKW13" s="1609"/>
      <c r="IKX13" s="1609"/>
      <c r="IKY13" s="1609"/>
      <c r="IKZ13" s="1609"/>
      <c r="ILA13" s="1609"/>
      <c r="ILB13" s="1609"/>
      <c r="ILC13" s="1609"/>
      <c r="ILD13" s="1609"/>
      <c r="ILE13" s="1609"/>
      <c r="ILF13" s="1609"/>
      <c r="ILG13" s="1609"/>
      <c r="ILH13" s="1609"/>
      <c r="ILI13" s="1609"/>
      <c r="ILJ13" s="1609"/>
      <c r="ILK13" s="1609"/>
      <c r="ILL13" s="1609"/>
      <c r="ILM13" s="1609"/>
      <c r="ILN13" s="1609"/>
      <c r="ILO13" s="1609"/>
      <c r="ILP13" s="1609"/>
      <c r="ILQ13" s="1609"/>
      <c r="ILR13" s="1609"/>
      <c r="ILS13" s="1609"/>
      <c r="ILT13" s="1609"/>
      <c r="ILU13" s="1609"/>
      <c r="ILV13" s="1609"/>
      <c r="ILW13" s="1609"/>
      <c r="ILX13" s="1609"/>
      <c r="ILY13" s="1609"/>
      <c r="ILZ13" s="1609"/>
      <c r="IMA13" s="1609"/>
      <c r="IMB13" s="1609"/>
      <c r="IMC13" s="1609"/>
      <c r="IMD13" s="1609"/>
      <c r="IME13" s="1609"/>
      <c r="IMF13" s="1609"/>
      <c r="IMG13" s="1609"/>
      <c r="IMH13" s="1609"/>
      <c r="IMI13" s="1609"/>
      <c r="IMJ13" s="1609"/>
      <c r="IMK13" s="1609"/>
      <c r="IML13" s="1609"/>
      <c r="IMM13" s="1609"/>
      <c r="IMN13" s="1609"/>
      <c r="IMO13" s="1609"/>
      <c r="IMP13" s="1609"/>
      <c r="IMQ13" s="1609"/>
      <c r="IMR13" s="1609"/>
      <c r="IMS13" s="1609"/>
      <c r="IMT13" s="1609"/>
      <c r="IMU13" s="1609"/>
      <c r="IMV13" s="1609"/>
      <c r="IMW13" s="1609"/>
      <c r="IMX13" s="1609"/>
      <c r="IMY13" s="1609"/>
      <c r="IMZ13" s="1609"/>
      <c r="INA13" s="1609"/>
      <c r="INB13" s="1609"/>
      <c r="INC13" s="1609"/>
      <c r="IND13" s="1609"/>
      <c r="INE13" s="1609"/>
      <c r="INF13" s="1609"/>
      <c r="ING13" s="1609"/>
      <c r="INH13" s="1609"/>
      <c r="INI13" s="1609"/>
      <c r="INJ13" s="1609"/>
      <c r="INK13" s="1609"/>
      <c r="INL13" s="1609"/>
      <c r="INM13" s="1609"/>
      <c r="INN13" s="1609"/>
      <c r="INO13" s="1609"/>
      <c r="INP13" s="1609"/>
      <c r="INQ13" s="1609"/>
      <c r="INR13" s="1609"/>
      <c r="INS13" s="1609"/>
      <c r="INT13" s="1609"/>
      <c r="INU13" s="1609"/>
      <c r="INV13" s="1609"/>
      <c r="INW13" s="1609"/>
      <c r="INX13" s="1609"/>
      <c r="INY13" s="1609"/>
      <c r="INZ13" s="1609"/>
      <c r="IOA13" s="1609"/>
      <c r="IOB13" s="1609"/>
      <c r="IOC13" s="1609"/>
      <c r="IOD13" s="1609"/>
      <c r="IOE13" s="1609"/>
      <c r="IOF13" s="1609"/>
      <c r="IOG13" s="1609"/>
      <c r="IOH13" s="1609"/>
      <c r="IOI13" s="1609"/>
      <c r="IOJ13" s="1609"/>
      <c r="IOK13" s="1609"/>
      <c r="IOL13" s="1609"/>
      <c r="IOM13" s="1609"/>
      <c r="ION13" s="1609"/>
      <c r="IOO13" s="1609"/>
      <c r="IOP13" s="1609"/>
      <c r="IOQ13" s="1609"/>
      <c r="IOR13" s="1609"/>
      <c r="IOS13" s="1609"/>
      <c r="IOT13" s="1609"/>
      <c r="IOU13" s="1609"/>
      <c r="IOV13" s="1609"/>
      <c r="IOW13" s="1609"/>
      <c r="IOX13" s="1609"/>
      <c r="IOY13" s="1609"/>
      <c r="IOZ13" s="1609"/>
      <c r="IPA13" s="1609"/>
      <c r="IPB13" s="1609"/>
      <c r="IPC13" s="1609"/>
      <c r="IPD13" s="1609"/>
      <c r="IPE13" s="1609"/>
      <c r="IPF13" s="1609"/>
      <c r="IPG13" s="1609"/>
      <c r="IPH13" s="1609"/>
      <c r="IPI13" s="1609"/>
      <c r="IPJ13" s="1609"/>
      <c r="IPK13" s="1609"/>
      <c r="IPL13" s="1609"/>
      <c r="IPM13" s="1609"/>
      <c r="IPN13" s="1609"/>
      <c r="IPO13" s="1609"/>
      <c r="IPP13" s="1609"/>
      <c r="IPQ13" s="1609"/>
      <c r="IPR13" s="1609"/>
      <c r="IPS13" s="1609"/>
      <c r="IPT13" s="1609"/>
      <c r="IPU13" s="1609"/>
      <c r="IPV13" s="1609"/>
      <c r="IPW13" s="1609"/>
      <c r="IPX13" s="1609"/>
      <c r="IPY13" s="1609"/>
      <c r="IPZ13" s="1609"/>
      <c r="IQA13" s="1609"/>
      <c r="IQB13" s="1609"/>
      <c r="IQC13" s="1609"/>
      <c r="IQD13" s="1609"/>
      <c r="IQE13" s="1609"/>
      <c r="IQF13" s="1609"/>
      <c r="IQG13" s="1609"/>
      <c r="IQH13" s="1609"/>
      <c r="IQI13" s="1609"/>
      <c r="IQJ13" s="1609"/>
      <c r="IQK13" s="1609"/>
      <c r="IQL13" s="1609"/>
      <c r="IQM13" s="1609"/>
      <c r="IQN13" s="1609"/>
      <c r="IQO13" s="1609"/>
      <c r="IQP13" s="1609"/>
      <c r="IQQ13" s="1609"/>
      <c r="IQR13" s="1609"/>
      <c r="IQS13" s="1609"/>
      <c r="IQT13" s="1609"/>
      <c r="IQU13" s="1609"/>
      <c r="IQV13" s="1609"/>
      <c r="IQW13" s="1609"/>
      <c r="IQX13" s="1609"/>
      <c r="IQY13" s="1609"/>
      <c r="IQZ13" s="1609"/>
      <c r="IRA13" s="1609"/>
      <c r="IRB13" s="1609"/>
      <c r="IRC13" s="1609"/>
      <c r="IRD13" s="1609"/>
      <c r="IRE13" s="1609"/>
      <c r="IRF13" s="1609"/>
      <c r="IRG13" s="1609"/>
      <c r="IRH13" s="1609"/>
      <c r="IRI13" s="1609"/>
      <c r="IRJ13" s="1609"/>
      <c r="IRK13" s="1609"/>
      <c r="IRL13" s="1609"/>
      <c r="IRM13" s="1609"/>
      <c r="IRN13" s="1609"/>
      <c r="IRO13" s="1609"/>
      <c r="IRP13" s="1609"/>
      <c r="IRQ13" s="1609"/>
      <c r="IRR13" s="1609"/>
      <c r="IRS13" s="1609"/>
      <c r="IRT13" s="1609"/>
      <c r="IRU13" s="1609"/>
      <c r="IRV13" s="1609"/>
      <c r="IRW13" s="1609"/>
      <c r="IRX13" s="1609"/>
      <c r="IRY13" s="1609"/>
      <c r="IRZ13" s="1609"/>
      <c r="ISA13" s="1609"/>
      <c r="ISB13" s="1609"/>
      <c r="ISC13" s="1609"/>
      <c r="ISD13" s="1609"/>
      <c r="ISE13" s="1609"/>
      <c r="ISF13" s="1609"/>
      <c r="ISG13" s="1609"/>
      <c r="ISH13" s="1609"/>
      <c r="ISI13" s="1609"/>
      <c r="ISJ13" s="1609"/>
      <c r="ISK13" s="1609"/>
      <c r="ISL13" s="1609"/>
      <c r="ISM13" s="1609"/>
      <c r="ISN13" s="1609"/>
      <c r="ISO13" s="1609"/>
      <c r="ISP13" s="1609"/>
      <c r="ISQ13" s="1609"/>
      <c r="ISR13" s="1609"/>
      <c r="ISS13" s="1609"/>
      <c r="IST13" s="1609"/>
      <c r="ISU13" s="1609"/>
      <c r="ISV13" s="1609"/>
      <c r="ISW13" s="1609"/>
      <c r="ISX13" s="1609"/>
      <c r="ISY13" s="1609"/>
      <c r="ISZ13" s="1609"/>
      <c r="ITA13" s="1609"/>
      <c r="ITB13" s="1609"/>
      <c r="ITC13" s="1609"/>
      <c r="ITD13" s="1609"/>
      <c r="ITE13" s="1609"/>
      <c r="ITF13" s="1609"/>
      <c r="ITG13" s="1609"/>
      <c r="ITH13" s="1609"/>
      <c r="ITI13" s="1609"/>
      <c r="ITJ13" s="1609"/>
      <c r="ITK13" s="1609"/>
      <c r="ITL13" s="1609"/>
      <c r="ITM13" s="1609"/>
      <c r="ITN13" s="1609"/>
      <c r="ITO13" s="1609"/>
      <c r="ITP13" s="1609"/>
      <c r="ITQ13" s="1609"/>
      <c r="ITR13" s="1609"/>
      <c r="ITS13" s="1609"/>
      <c r="ITT13" s="1609"/>
      <c r="ITU13" s="1609"/>
      <c r="ITV13" s="1609"/>
      <c r="ITW13" s="1609"/>
      <c r="ITX13" s="1609"/>
      <c r="ITY13" s="1609"/>
      <c r="ITZ13" s="1609"/>
      <c r="IUA13" s="1609"/>
      <c r="IUB13" s="1609"/>
      <c r="IUC13" s="1609"/>
      <c r="IUD13" s="1609"/>
      <c r="IUE13" s="1609"/>
      <c r="IUF13" s="1609"/>
      <c r="IUG13" s="1609"/>
      <c r="IUH13" s="1609"/>
      <c r="IUI13" s="1609"/>
      <c r="IUJ13" s="1609"/>
      <c r="IUK13" s="1609"/>
      <c r="IUL13" s="1609"/>
      <c r="IUM13" s="1609"/>
      <c r="IUN13" s="1609"/>
      <c r="IUO13" s="1609"/>
      <c r="IUP13" s="1609"/>
      <c r="IUQ13" s="1609"/>
      <c r="IUR13" s="1609"/>
      <c r="IUS13" s="1609"/>
      <c r="IUT13" s="1609"/>
      <c r="IUU13" s="1609"/>
      <c r="IUV13" s="1609"/>
      <c r="IUW13" s="1609"/>
      <c r="IUX13" s="1609"/>
      <c r="IUY13" s="1609"/>
      <c r="IUZ13" s="1609"/>
      <c r="IVA13" s="1609"/>
      <c r="IVB13" s="1609"/>
      <c r="IVC13" s="1609"/>
      <c r="IVD13" s="1609"/>
      <c r="IVE13" s="1609"/>
      <c r="IVF13" s="1609"/>
      <c r="IVG13" s="1609"/>
      <c r="IVH13" s="1609"/>
      <c r="IVI13" s="1609"/>
      <c r="IVJ13" s="1609"/>
      <c r="IVK13" s="1609"/>
      <c r="IVL13" s="1609"/>
      <c r="IVM13" s="1609"/>
      <c r="IVN13" s="1609"/>
      <c r="IVO13" s="1609"/>
      <c r="IVP13" s="1609"/>
      <c r="IVQ13" s="1609"/>
      <c r="IVR13" s="1609"/>
      <c r="IVS13" s="1609"/>
      <c r="IVT13" s="1609"/>
      <c r="IVU13" s="1609"/>
      <c r="IVV13" s="1609"/>
      <c r="IVW13" s="1609"/>
      <c r="IVX13" s="1609"/>
      <c r="IVY13" s="1609"/>
      <c r="IVZ13" s="1609"/>
      <c r="IWA13" s="1609"/>
      <c r="IWB13" s="1609"/>
      <c r="IWC13" s="1609"/>
      <c r="IWD13" s="1609"/>
      <c r="IWE13" s="1609"/>
      <c r="IWF13" s="1609"/>
      <c r="IWG13" s="1609"/>
      <c r="IWH13" s="1609"/>
      <c r="IWI13" s="1609"/>
      <c r="IWJ13" s="1609"/>
      <c r="IWK13" s="1609"/>
      <c r="IWL13" s="1609"/>
      <c r="IWM13" s="1609"/>
      <c r="IWN13" s="1609"/>
      <c r="IWO13" s="1609"/>
      <c r="IWP13" s="1609"/>
      <c r="IWQ13" s="1609"/>
      <c r="IWR13" s="1609"/>
      <c r="IWS13" s="1609"/>
      <c r="IWT13" s="1609"/>
      <c r="IWU13" s="1609"/>
      <c r="IWV13" s="1609"/>
      <c r="IWW13" s="1609"/>
      <c r="IWX13" s="1609"/>
      <c r="IWY13" s="1609"/>
      <c r="IWZ13" s="1609"/>
      <c r="IXA13" s="1609"/>
      <c r="IXB13" s="1609"/>
      <c r="IXC13" s="1609"/>
      <c r="IXD13" s="1609"/>
      <c r="IXE13" s="1609"/>
      <c r="IXF13" s="1609"/>
      <c r="IXG13" s="1609"/>
      <c r="IXH13" s="1609"/>
      <c r="IXI13" s="1609"/>
      <c r="IXJ13" s="1609"/>
      <c r="IXK13" s="1609"/>
      <c r="IXL13" s="1609"/>
      <c r="IXM13" s="1609"/>
      <c r="IXN13" s="1609"/>
      <c r="IXO13" s="1609"/>
      <c r="IXP13" s="1609"/>
      <c r="IXQ13" s="1609"/>
      <c r="IXR13" s="1609"/>
      <c r="IXS13" s="1609"/>
      <c r="IXT13" s="1609"/>
      <c r="IXU13" s="1609"/>
      <c r="IXV13" s="1609"/>
      <c r="IXW13" s="1609"/>
      <c r="IXX13" s="1609"/>
      <c r="IXY13" s="1609"/>
      <c r="IXZ13" s="1609"/>
      <c r="IYA13" s="1609"/>
      <c r="IYB13" s="1609"/>
      <c r="IYC13" s="1609"/>
      <c r="IYD13" s="1609"/>
      <c r="IYE13" s="1609"/>
      <c r="IYF13" s="1609"/>
      <c r="IYG13" s="1609"/>
      <c r="IYH13" s="1609"/>
      <c r="IYI13" s="1609"/>
      <c r="IYJ13" s="1609"/>
      <c r="IYK13" s="1609"/>
      <c r="IYL13" s="1609"/>
      <c r="IYM13" s="1609"/>
      <c r="IYN13" s="1609"/>
      <c r="IYO13" s="1609"/>
      <c r="IYP13" s="1609"/>
      <c r="IYQ13" s="1609"/>
      <c r="IYR13" s="1609"/>
      <c r="IYS13" s="1609"/>
      <c r="IYT13" s="1609"/>
      <c r="IYU13" s="1609"/>
      <c r="IYV13" s="1609"/>
      <c r="IYW13" s="1609"/>
      <c r="IYX13" s="1609"/>
      <c r="IYY13" s="1609"/>
      <c r="IYZ13" s="1609"/>
      <c r="IZA13" s="1609"/>
      <c r="IZB13" s="1609"/>
      <c r="IZC13" s="1609"/>
      <c r="IZD13" s="1609"/>
      <c r="IZE13" s="1609"/>
      <c r="IZF13" s="1609"/>
      <c r="IZG13" s="1609"/>
      <c r="IZH13" s="1609"/>
      <c r="IZI13" s="1609"/>
      <c r="IZJ13" s="1609"/>
      <c r="IZK13" s="1609"/>
      <c r="IZL13" s="1609"/>
      <c r="IZM13" s="1609"/>
      <c r="IZN13" s="1609"/>
      <c r="IZO13" s="1609"/>
      <c r="IZP13" s="1609"/>
      <c r="IZQ13" s="1609"/>
      <c r="IZR13" s="1609"/>
      <c r="IZS13" s="1609"/>
      <c r="IZT13" s="1609"/>
      <c r="IZU13" s="1609"/>
      <c r="IZV13" s="1609"/>
      <c r="IZW13" s="1609"/>
      <c r="IZX13" s="1609"/>
      <c r="IZY13" s="1609"/>
      <c r="IZZ13" s="1609"/>
      <c r="JAA13" s="1609"/>
      <c r="JAB13" s="1609"/>
      <c r="JAC13" s="1609"/>
      <c r="JAD13" s="1609"/>
      <c r="JAE13" s="1609"/>
      <c r="JAF13" s="1609"/>
      <c r="JAG13" s="1609"/>
      <c r="JAH13" s="1609"/>
      <c r="JAI13" s="1609"/>
      <c r="JAJ13" s="1609"/>
      <c r="JAK13" s="1609"/>
      <c r="JAL13" s="1609"/>
      <c r="JAM13" s="1609"/>
      <c r="JAN13" s="1609"/>
      <c r="JAO13" s="1609"/>
      <c r="JAP13" s="1609"/>
      <c r="JAQ13" s="1609"/>
      <c r="JAR13" s="1609"/>
      <c r="JAS13" s="1609"/>
      <c r="JAT13" s="1609"/>
      <c r="JAU13" s="1609"/>
      <c r="JAV13" s="1609"/>
      <c r="JAW13" s="1609"/>
      <c r="JAX13" s="1609"/>
      <c r="JAY13" s="1609"/>
      <c r="JAZ13" s="1609"/>
      <c r="JBA13" s="1609"/>
      <c r="JBB13" s="1609"/>
      <c r="JBC13" s="1609"/>
      <c r="JBD13" s="1609"/>
      <c r="JBE13" s="1609"/>
      <c r="JBF13" s="1609"/>
      <c r="JBG13" s="1609"/>
      <c r="JBH13" s="1609"/>
      <c r="JBI13" s="1609"/>
      <c r="JBJ13" s="1609"/>
      <c r="JBK13" s="1609"/>
      <c r="JBL13" s="1609"/>
      <c r="JBM13" s="1609"/>
      <c r="JBN13" s="1609"/>
      <c r="JBO13" s="1609"/>
      <c r="JBP13" s="1609"/>
      <c r="JBQ13" s="1609"/>
      <c r="JBR13" s="1609"/>
      <c r="JBS13" s="1609"/>
      <c r="JBT13" s="1609"/>
      <c r="JBU13" s="1609"/>
      <c r="JBV13" s="1609"/>
      <c r="JBW13" s="1609"/>
      <c r="JBX13" s="1609"/>
      <c r="JBY13" s="1609"/>
      <c r="JBZ13" s="1609"/>
      <c r="JCA13" s="1609"/>
      <c r="JCB13" s="1609"/>
      <c r="JCC13" s="1609"/>
      <c r="JCD13" s="1609"/>
      <c r="JCE13" s="1609"/>
      <c r="JCF13" s="1609"/>
      <c r="JCG13" s="1609"/>
      <c r="JCH13" s="1609"/>
      <c r="JCI13" s="1609"/>
      <c r="JCJ13" s="1609"/>
      <c r="JCK13" s="1609"/>
      <c r="JCL13" s="1609"/>
      <c r="JCM13" s="1609"/>
      <c r="JCN13" s="1609"/>
      <c r="JCO13" s="1609"/>
      <c r="JCP13" s="1609"/>
      <c r="JCQ13" s="1609"/>
      <c r="JCR13" s="1609"/>
      <c r="JCS13" s="1609"/>
      <c r="JCT13" s="1609"/>
      <c r="JCU13" s="1609"/>
      <c r="JCV13" s="1609"/>
      <c r="JCW13" s="1609"/>
      <c r="JCX13" s="1609"/>
      <c r="JCY13" s="1609"/>
      <c r="JCZ13" s="1609"/>
      <c r="JDA13" s="1609"/>
      <c r="JDB13" s="1609"/>
      <c r="JDC13" s="1609"/>
      <c r="JDD13" s="1609"/>
      <c r="JDE13" s="1609"/>
      <c r="JDF13" s="1609"/>
      <c r="JDG13" s="1609"/>
      <c r="JDH13" s="1609"/>
      <c r="JDI13" s="1609"/>
      <c r="JDJ13" s="1609"/>
      <c r="JDK13" s="1609"/>
      <c r="JDL13" s="1609"/>
      <c r="JDM13" s="1609"/>
      <c r="JDN13" s="1609"/>
      <c r="JDO13" s="1609"/>
      <c r="JDP13" s="1609"/>
      <c r="JDQ13" s="1609"/>
      <c r="JDR13" s="1609"/>
      <c r="JDS13" s="1609"/>
      <c r="JDT13" s="1609"/>
      <c r="JDU13" s="1609"/>
      <c r="JDV13" s="1609"/>
      <c r="JDW13" s="1609"/>
      <c r="JDX13" s="1609"/>
      <c r="JDY13" s="1609"/>
      <c r="JDZ13" s="1609"/>
      <c r="JEA13" s="1609"/>
      <c r="JEB13" s="1609"/>
      <c r="JEC13" s="1609"/>
      <c r="JED13" s="1609"/>
      <c r="JEE13" s="1609"/>
      <c r="JEF13" s="1609"/>
      <c r="JEG13" s="1609"/>
      <c r="JEH13" s="1609"/>
      <c r="JEI13" s="1609"/>
      <c r="JEJ13" s="1609"/>
      <c r="JEK13" s="1609"/>
      <c r="JEL13" s="1609"/>
      <c r="JEM13" s="1609"/>
      <c r="JEN13" s="1609"/>
      <c r="JEO13" s="1609"/>
      <c r="JEP13" s="1609"/>
      <c r="JEQ13" s="1609"/>
      <c r="JER13" s="1609"/>
      <c r="JES13" s="1609"/>
      <c r="JET13" s="1609"/>
      <c r="JEU13" s="1609"/>
      <c r="JEV13" s="1609"/>
      <c r="JEW13" s="1609"/>
      <c r="JEX13" s="1609"/>
      <c r="JEY13" s="1609"/>
      <c r="JEZ13" s="1609"/>
      <c r="JFA13" s="1609"/>
      <c r="JFB13" s="1609"/>
      <c r="JFC13" s="1609"/>
      <c r="JFD13" s="1609"/>
      <c r="JFE13" s="1609"/>
      <c r="JFF13" s="1609"/>
      <c r="JFG13" s="1609"/>
      <c r="JFH13" s="1609"/>
      <c r="JFI13" s="1609"/>
      <c r="JFJ13" s="1609"/>
      <c r="JFK13" s="1609"/>
      <c r="JFL13" s="1609"/>
      <c r="JFM13" s="1609"/>
      <c r="JFN13" s="1609"/>
      <c r="JFO13" s="1609"/>
      <c r="JFP13" s="1609"/>
      <c r="JFQ13" s="1609"/>
      <c r="JFR13" s="1609"/>
      <c r="JFS13" s="1609"/>
      <c r="JFT13" s="1609"/>
      <c r="JFU13" s="1609"/>
      <c r="JFV13" s="1609"/>
      <c r="JFW13" s="1609"/>
      <c r="JFX13" s="1609"/>
      <c r="JFY13" s="1609"/>
      <c r="JFZ13" s="1609"/>
      <c r="JGA13" s="1609"/>
      <c r="JGB13" s="1609"/>
      <c r="JGC13" s="1609"/>
      <c r="JGD13" s="1609"/>
      <c r="JGE13" s="1609"/>
      <c r="JGF13" s="1609"/>
      <c r="JGG13" s="1609"/>
      <c r="JGH13" s="1609"/>
      <c r="JGI13" s="1609"/>
      <c r="JGJ13" s="1609"/>
      <c r="JGK13" s="1609"/>
      <c r="JGL13" s="1609"/>
      <c r="JGM13" s="1609"/>
      <c r="JGN13" s="1609"/>
      <c r="JGO13" s="1609"/>
      <c r="JGP13" s="1609"/>
      <c r="JGQ13" s="1609"/>
      <c r="JGR13" s="1609"/>
      <c r="JGS13" s="1609"/>
      <c r="JGT13" s="1609"/>
      <c r="JGU13" s="1609"/>
      <c r="JGV13" s="1609"/>
      <c r="JGW13" s="1609"/>
      <c r="JGX13" s="1609"/>
      <c r="JGY13" s="1609"/>
      <c r="JGZ13" s="1609"/>
      <c r="JHA13" s="1609"/>
      <c r="JHB13" s="1609"/>
      <c r="JHC13" s="1609"/>
      <c r="JHD13" s="1609"/>
      <c r="JHE13" s="1609"/>
      <c r="JHF13" s="1609"/>
      <c r="JHG13" s="1609"/>
      <c r="JHH13" s="1609"/>
      <c r="JHI13" s="1609"/>
      <c r="JHJ13" s="1609"/>
      <c r="JHK13" s="1609"/>
      <c r="JHL13" s="1609"/>
      <c r="JHM13" s="1609"/>
      <c r="JHN13" s="1609"/>
      <c r="JHO13" s="1609"/>
      <c r="JHP13" s="1609"/>
      <c r="JHQ13" s="1609"/>
      <c r="JHR13" s="1609"/>
      <c r="JHS13" s="1609"/>
      <c r="JHT13" s="1609"/>
      <c r="JHU13" s="1609"/>
      <c r="JHV13" s="1609"/>
      <c r="JHW13" s="1609"/>
      <c r="JHX13" s="1609"/>
      <c r="JHY13" s="1609"/>
      <c r="JHZ13" s="1609"/>
      <c r="JIA13" s="1609"/>
      <c r="JIB13" s="1609"/>
      <c r="JIC13" s="1609"/>
      <c r="JID13" s="1609"/>
      <c r="JIE13" s="1609"/>
      <c r="JIF13" s="1609"/>
      <c r="JIG13" s="1609"/>
      <c r="JIH13" s="1609"/>
      <c r="JII13" s="1609"/>
      <c r="JIJ13" s="1609"/>
      <c r="JIK13" s="1609"/>
      <c r="JIL13" s="1609"/>
      <c r="JIM13" s="1609"/>
      <c r="JIN13" s="1609"/>
      <c r="JIO13" s="1609"/>
      <c r="JIP13" s="1609"/>
      <c r="JIQ13" s="1609"/>
      <c r="JIR13" s="1609"/>
      <c r="JIS13" s="1609"/>
      <c r="JIT13" s="1609"/>
      <c r="JIU13" s="1609"/>
      <c r="JIV13" s="1609"/>
      <c r="JIW13" s="1609"/>
      <c r="JIX13" s="1609"/>
      <c r="JIY13" s="1609"/>
      <c r="JIZ13" s="1609"/>
      <c r="JJA13" s="1609"/>
      <c r="JJB13" s="1609"/>
      <c r="JJC13" s="1609"/>
      <c r="JJD13" s="1609"/>
      <c r="JJE13" s="1609"/>
      <c r="JJF13" s="1609"/>
      <c r="JJG13" s="1609"/>
      <c r="JJH13" s="1609"/>
      <c r="JJI13" s="1609"/>
      <c r="JJJ13" s="1609"/>
      <c r="JJK13" s="1609"/>
      <c r="JJL13" s="1609"/>
      <c r="JJM13" s="1609"/>
      <c r="JJN13" s="1609"/>
      <c r="JJO13" s="1609"/>
      <c r="JJP13" s="1609"/>
      <c r="JJQ13" s="1609"/>
      <c r="JJR13" s="1609"/>
      <c r="JJS13" s="1609"/>
      <c r="JJT13" s="1609"/>
      <c r="JJU13" s="1609"/>
      <c r="JJV13" s="1609"/>
      <c r="JJW13" s="1609"/>
      <c r="JJX13" s="1609"/>
      <c r="JJY13" s="1609"/>
      <c r="JJZ13" s="1609"/>
      <c r="JKA13" s="1609"/>
      <c r="JKB13" s="1609"/>
      <c r="JKC13" s="1609"/>
      <c r="JKD13" s="1609"/>
      <c r="JKE13" s="1609"/>
      <c r="JKF13" s="1609"/>
      <c r="JKG13" s="1609"/>
      <c r="JKH13" s="1609"/>
      <c r="JKI13" s="1609"/>
      <c r="JKJ13" s="1609"/>
      <c r="JKK13" s="1609"/>
      <c r="JKL13" s="1609"/>
      <c r="JKM13" s="1609"/>
      <c r="JKN13" s="1609"/>
      <c r="JKO13" s="1609"/>
      <c r="JKP13" s="1609"/>
      <c r="JKQ13" s="1609"/>
      <c r="JKR13" s="1609"/>
      <c r="JKS13" s="1609"/>
      <c r="JKT13" s="1609"/>
      <c r="JKU13" s="1609"/>
      <c r="JKV13" s="1609"/>
      <c r="JKW13" s="1609"/>
      <c r="JKX13" s="1609"/>
      <c r="JKY13" s="1609"/>
      <c r="JKZ13" s="1609"/>
      <c r="JLA13" s="1609"/>
      <c r="JLB13" s="1609"/>
      <c r="JLC13" s="1609"/>
      <c r="JLD13" s="1609"/>
      <c r="JLE13" s="1609"/>
      <c r="JLF13" s="1609"/>
      <c r="JLG13" s="1609"/>
      <c r="JLH13" s="1609"/>
      <c r="JLI13" s="1609"/>
      <c r="JLJ13" s="1609"/>
      <c r="JLK13" s="1609"/>
      <c r="JLL13" s="1609"/>
      <c r="JLM13" s="1609"/>
      <c r="JLN13" s="1609"/>
      <c r="JLO13" s="1609"/>
      <c r="JLP13" s="1609"/>
      <c r="JLQ13" s="1609"/>
      <c r="JLR13" s="1609"/>
      <c r="JLS13" s="1609"/>
      <c r="JLT13" s="1609"/>
      <c r="JLU13" s="1609"/>
      <c r="JLV13" s="1609"/>
      <c r="JLW13" s="1609"/>
      <c r="JLX13" s="1609"/>
      <c r="JLY13" s="1609"/>
      <c r="JLZ13" s="1609"/>
      <c r="JMA13" s="1609"/>
      <c r="JMB13" s="1609"/>
      <c r="JMC13" s="1609"/>
      <c r="JMD13" s="1609"/>
      <c r="JME13" s="1609"/>
      <c r="JMF13" s="1609"/>
      <c r="JMG13" s="1609"/>
      <c r="JMH13" s="1609"/>
      <c r="JMI13" s="1609"/>
      <c r="JMJ13" s="1609"/>
      <c r="JMK13" s="1609"/>
      <c r="JML13" s="1609"/>
      <c r="JMM13" s="1609"/>
      <c r="JMN13" s="1609"/>
      <c r="JMO13" s="1609"/>
      <c r="JMP13" s="1609"/>
      <c r="JMQ13" s="1609"/>
      <c r="JMR13" s="1609"/>
      <c r="JMS13" s="1609"/>
      <c r="JMT13" s="1609"/>
      <c r="JMU13" s="1609"/>
      <c r="JMV13" s="1609"/>
      <c r="JMW13" s="1609"/>
      <c r="JMX13" s="1609"/>
      <c r="JMY13" s="1609"/>
      <c r="JMZ13" s="1609"/>
      <c r="JNA13" s="1609"/>
      <c r="JNB13" s="1609"/>
      <c r="JNC13" s="1609"/>
      <c r="JND13" s="1609"/>
      <c r="JNE13" s="1609"/>
      <c r="JNF13" s="1609"/>
      <c r="JNG13" s="1609"/>
      <c r="JNH13" s="1609"/>
      <c r="JNI13" s="1609"/>
      <c r="JNJ13" s="1609"/>
      <c r="JNK13" s="1609"/>
      <c r="JNL13" s="1609"/>
      <c r="JNM13" s="1609"/>
      <c r="JNN13" s="1609"/>
      <c r="JNO13" s="1609"/>
      <c r="JNP13" s="1609"/>
      <c r="JNQ13" s="1609"/>
      <c r="JNR13" s="1609"/>
      <c r="JNS13" s="1609"/>
      <c r="JNT13" s="1609"/>
      <c r="JNU13" s="1609"/>
      <c r="JNV13" s="1609"/>
      <c r="JNW13" s="1609"/>
      <c r="JNX13" s="1609"/>
      <c r="JNY13" s="1609"/>
      <c r="JNZ13" s="1609"/>
      <c r="JOA13" s="1609"/>
      <c r="JOB13" s="1609"/>
      <c r="JOC13" s="1609"/>
      <c r="JOD13" s="1609"/>
      <c r="JOE13" s="1609"/>
      <c r="JOF13" s="1609"/>
      <c r="JOG13" s="1609"/>
      <c r="JOH13" s="1609"/>
      <c r="JOI13" s="1609"/>
      <c r="JOJ13" s="1609"/>
      <c r="JOK13" s="1609"/>
      <c r="JOL13" s="1609"/>
      <c r="JOM13" s="1609"/>
      <c r="JON13" s="1609"/>
      <c r="JOO13" s="1609"/>
      <c r="JOP13" s="1609"/>
      <c r="JOQ13" s="1609"/>
      <c r="JOR13" s="1609"/>
      <c r="JOS13" s="1609"/>
      <c r="JOT13" s="1609"/>
      <c r="JOU13" s="1609"/>
      <c r="JOV13" s="1609"/>
      <c r="JOW13" s="1609"/>
      <c r="JOX13" s="1609"/>
      <c r="JOY13" s="1609"/>
      <c r="JOZ13" s="1609"/>
      <c r="JPA13" s="1609"/>
      <c r="JPB13" s="1609"/>
      <c r="JPC13" s="1609"/>
      <c r="JPD13" s="1609"/>
      <c r="JPE13" s="1609"/>
      <c r="JPF13" s="1609"/>
      <c r="JPG13" s="1609"/>
      <c r="JPH13" s="1609"/>
      <c r="JPI13" s="1609"/>
      <c r="JPJ13" s="1609"/>
      <c r="JPK13" s="1609"/>
      <c r="JPL13" s="1609"/>
      <c r="JPM13" s="1609"/>
      <c r="JPN13" s="1609"/>
      <c r="JPO13" s="1609"/>
      <c r="JPP13" s="1609"/>
      <c r="JPQ13" s="1609"/>
      <c r="JPR13" s="1609"/>
      <c r="JPS13" s="1609"/>
      <c r="JPT13" s="1609"/>
      <c r="JPU13" s="1609"/>
      <c r="JPV13" s="1609"/>
      <c r="JPW13" s="1609"/>
      <c r="JPX13" s="1609"/>
      <c r="JPY13" s="1609"/>
      <c r="JPZ13" s="1609"/>
      <c r="JQA13" s="1609"/>
      <c r="JQB13" s="1609"/>
      <c r="JQC13" s="1609"/>
      <c r="JQD13" s="1609"/>
      <c r="JQE13" s="1609"/>
      <c r="JQF13" s="1609"/>
      <c r="JQG13" s="1609"/>
      <c r="JQH13" s="1609"/>
      <c r="JQI13" s="1609"/>
      <c r="JQJ13" s="1609"/>
      <c r="JQK13" s="1609"/>
      <c r="JQL13" s="1609"/>
      <c r="JQM13" s="1609"/>
      <c r="JQN13" s="1609"/>
      <c r="JQO13" s="1609"/>
      <c r="JQP13" s="1609"/>
      <c r="JQQ13" s="1609"/>
      <c r="JQR13" s="1609"/>
      <c r="JQS13" s="1609"/>
      <c r="JQT13" s="1609"/>
      <c r="JQU13" s="1609"/>
      <c r="JQV13" s="1609"/>
      <c r="JQW13" s="1609"/>
      <c r="JQX13" s="1609"/>
      <c r="JQY13" s="1609"/>
      <c r="JQZ13" s="1609"/>
      <c r="JRA13" s="1609"/>
      <c r="JRB13" s="1609"/>
      <c r="JRC13" s="1609"/>
      <c r="JRD13" s="1609"/>
      <c r="JRE13" s="1609"/>
      <c r="JRF13" s="1609"/>
      <c r="JRG13" s="1609"/>
      <c r="JRH13" s="1609"/>
      <c r="JRI13" s="1609"/>
      <c r="JRJ13" s="1609"/>
      <c r="JRK13" s="1609"/>
      <c r="JRL13" s="1609"/>
      <c r="JRM13" s="1609"/>
      <c r="JRN13" s="1609"/>
      <c r="JRO13" s="1609"/>
      <c r="JRP13" s="1609"/>
      <c r="JRQ13" s="1609"/>
      <c r="JRR13" s="1609"/>
      <c r="JRS13" s="1609"/>
      <c r="JRT13" s="1609"/>
      <c r="JRU13" s="1609"/>
      <c r="JRV13" s="1609"/>
      <c r="JRW13" s="1609"/>
      <c r="JRX13" s="1609"/>
      <c r="JRY13" s="1609"/>
      <c r="JRZ13" s="1609"/>
      <c r="JSA13" s="1609"/>
      <c r="JSB13" s="1609"/>
      <c r="JSC13" s="1609"/>
      <c r="JSD13" s="1609"/>
      <c r="JSE13" s="1609"/>
      <c r="JSF13" s="1609"/>
      <c r="JSG13" s="1609"/>
      <c r="JSH13" s="1609"/>
      <c r="JSI13" s="1609"/>
      <c r="JSJ13" s="1609"/>
      <c r="JSK13" s="1609"/>
      <c r="JSL13" s="1609"/>
      <c r="JSM13" s="1609"/>
      <c r="JSN13" s="1609"/>
      <c r="JSO13" s="1609"/>
      <c r="JSP13" s="1609"/>
      <c r="JSQ13" s="1609"/>
      <c r="JSR13" s="1609"/>
      <c r="JSS13" s="1609"/>
      <c r="JST13" s="1609"/>
      <c r="JSU13" s="1609"/>
      <c r="JSV13" s="1609"/>
      <c r="JSW13" s="1609"/>
      <c r="JSX13" s="1609"/>
      <c r="JSY13" s="1609"/>
      <c r="JSZ13" s="1609"/>
      <c r="JTA13" s="1609"/>
      <c r="JTB13" s="1609"/>
      <c r="JTC13" s="1609"/>
      <c r="JTD13" s="1609"/>
      <c r="JTE13" s="1609"/>
      <c r="JTF13" s="1609"/>
      <c r="JTG13" s="1609"/>
      <c r="JTH13" s="1609"/>
      <c r="JTI13" s="1609"/>
      <c r="JTJ13" s="1609"/>
      <c r="JTK13" s="1609"/>
      <c r="JTL13" s="1609"/>
      <c r="JTM13" s="1609"/>
      <c r="JTN13" s="1609"/>
      <c r="JTO13" s="1609"/>
      <c r="JTP13" s="1609"/>
      <c r="JTQ13" s="1609"/>
      <c r="JTR13" s="1609"/>
      <c r="JTS13" s="1609"/>
      <c r="JTT13" s="1609"/>
      <c r="JTU13" s="1609"/>
      <c r="JTV13" s="1609"/>
      <c r="JTW13" s="1609"/>
      <c r="JTX13" s="1609"/>
      <c r="JTY13" s="1609"/>
      <c r="JTZ13" s="1609"/>
      <c r="JUA13" s="1609"/>
      <c r="JUB13" s="1609"/>
      <c r="JUC13" s="1609"/>
      <c r="JUD13" s="1609"/>
      <c r="JUE13" s="1609"/>
      <c r="JUF13" s="1609"/>
      <c r="JUG13" s="1609"/>
      <c r="JUH13" s="1609"/>
      <c r="JUI13" s="1609"/>
      <c r="JUJ13" s="1609"/>
      <c r="JUK13" s="1609"/>
      <c r="JUL13" s="1609"/>
      <c r="JUM13" s="1609"/>
      <c r="JUN13" s="1609"/>
      <c r="JUO13" s="1609"/>
      <c r="JUP13" s="1609"/>
      <c r="JUQ13" s="1609"/>
      <c r="JUR13" s="1609"/>
      <c r="JUS13" s="1609"/>
      <c r="JUT13" s="1609"/>
      <c r="JUU13" s="1609"/>
      <c r="JUV13" s="1609"/>
      <c r="JUW13" s="1609"/>
      <c r="JUX13" s="1609"/>
      <c r="JUY13" s="1609"/>
      <c r="JUZ13" s="1609"/>
      <c r="JVA13" s="1609"/>
      <c r="JVB13" s="1609"/>
      <c r="JVC13" s="1609"/>
      <c r="JVD13" s="1609"/>
      <c r="JVE13" s="1609"/>
      <c r="JVF13" s="1609"/>
      <c r="JVG13" s="1609"/>
      <c r="JVH13" s="1609"/>
      <c r="JVI13" s="1609"/>
      <c r="JVJ13" s="1609"/>
      <c r="JVK13" s="1609"/>
      <c r="JVL13" s="1609"/>
      <c r="JVM13" s="1609"/>
      <c r="JVN13" s="1609"/>
      <c r="JVO13" s="1609"/>
      <c r="JVP13" s="1609"/>
      <c r="JVQ13" s="1609"/>
      <c r="JVR13" s="1609"/>
      <c r="JVS13" s="1609"/>
      <c r="JVT13" s="1609"/>
      <c r="JVU13" s="1609"/>
      <c r="JVV13" s="1609"/>
      <c r="JVW13" s="1609"/>
      <c r="JVX13" s="1609"/>
      <c r="JVY13" s="1609"/>
      <c r="JVZ13" s="1609"/>
      <c r="JWA13" s="1609"/>
      <c r="JWB13" s="1609"/>
      <c r="JWC13" s="1609"/>
      <c r="JWD13" s="1609"/>
      <c r="JWE13" s="1609"/>
      <c r="JWF13" s="1609"/>
      <c r="JWG13" s="1609"/>
      <c r="JWH13" s="1609"/>
      <c r="JWI13" s="1609"/>
      <c r="JWJ13" s="1609"/>
      <c r="JWK13" s="1609"/>
      <c r="JWL13" s="1609"/>
      <c r="JWM13" s="1609"/>
      <c r="JWN13" s="1609"/>
      <c r="JWO13" s="1609"/>
      <c r="JWP13" s="1609"/>
      <c r="JWQ13" s="1609"/>
      <c r="JWR13" s="1609"/>
      <c r="JWS13" s="1609"/>
      <c r="JWT13" s="1609"/>
      <c r="JWU13" s="1609"/>
      <c r="JWV13" s="1609"/>
      <c r="JWW13" s="1609"/>
      <c r="JWX13" s="1609"/>
      <c r="JWY13" s="1609"/>
      <c r="JWZ13" s="1609"/>
      <c r="JXA13" s="1609"/>
      <c r="JXB13" s="1609"/>
      <c r="JXC13" s="1609"/>
      <c r="JXD13" s="1609"/>
      <c r="JXE13" s="1609"/>
      <c r="JXF13" s="1609"/>
      <c r="JXG13" s="1609"/>
      <c r="JXH13" s="1609"/>
      <c r="JXI13" s="1609"/>
      <c r="JXJ13" s="1609"/>
      <c r="JXK13" s="1609"/>
      <c r="JXL13" s="1609"/>
      <c r="JXM13" s="1609"/>
      <c r="JXN13" s="1609"/>
      <c r="JXO13" s="1609"/>
      <c r="JXP13" s="1609"/>
      <c r="JXQ13" s="1609"/>
      <c r="JXR13" s="1609"/>
      <c r="JXS13" s="1609"/>
      <c r="JXT13" s="1609"/>
      <c r="JXU13" s="1609"/>
      <c r="JXV13" s="1609"/>
      <c r="JXW13" s="1609"/>
      <c r="JXX13" s="1609"/>
      <c r="JXY13" s="1609"/>
      <c r="JXZ13" s="1609"/>
      <c r="JYA13" s="1609"/>
      <c r="JYB13" s="1609"/>
      <c r="JYC13" s="1609"/>
      <c r="JYD13" s="1609"/>
      <c r="JYE13" s="1609"/>
      <c r="JYF13" s="1609"/>
      <c r="JYG13" s="1609"/>
      <c r="JYH13" s="1609"/>
      <c r="JYI13" s="1609"/>
      <c r="JYJ13" s="1609"/>
      <c r="JYK13" s="1609"/>
      <c r="JYL13" s="1609"/>
      <c r="JYM13" s="1609"/>
      <c r="JYN13" s="1609"/>
      <c r="JYO13" s="1609"/>
      <c r="JYP13" s="1609"/>
      <c r="JYQ13" s="1609"/>
      <c r="JYR13" s="1609"/>
      <c r="JYS13" s="1609"/>
      <c r="JYT13" s="1609"/>
      <c r="JYU13" s="1609"/>
      <c r="JYV13" s="1609"/>
      <c r="JYW13" s="1609"/>
      <c r="JYX13" s="1609"/>
      <c r="JYY13" s="1609"/>
      <c r="JYZ13" s="1609"/>
      <c r="JZA13" s="1609"/>
      <c r="JZB13" s="1609"/>
      <c r="JZC13" s="1609"/>
      <c r="JZD13" s="1609"/>
      <c r="JZE13" s="1609"/>
      <c r="JZF13" s="1609"/>
      <c r="JZG13" s="1609"/>
      <c r="JZH13" s="1609"/>
      <c r="JZI13" s="1609"/>
      <c r="JZJ13" s="1609"/>
      <c r="JZK13" s="1609"/>
      <c r="JZL13" s="1609"/>
      <c r="JZM13" s="1609"/>
      <c r="JZN13" s="1609"/>
      <c r="JZO13" s="1609"/>
      <c r="JZP13" s="1609"/>
      <c r="JZQ13" s="1609"/>
      <c r="JZR13" s="1609"/>
      <c r="JZS13" s="1609"/>
      <c r="JZT13" s="1609"/>
      <c r="JZU13" s="1609"/>
      <c r="JZV13" s="1609"/>
      <c r="JZW13" s="1609"/>
      <c r="JZX13" s="1609"/>
      <c r="JZY13" s="1609"/>
      <c r="JZZ13" s="1609"/>
      <c r="KAA13" s="1609"/>
      <c r="KAB13" s="1609"/>
      <c r="KAC13" s="1609"/>
      <c r="KAD13" s="1609"/>
      <c r="KAE13" s="1609"/>
      <c r="KAF13" s="1609"/>
      <c r="KAG13" s="1609"/>
      <c r="KAH13" s="1609"/>
      <c r="KAI13" s="1609"/>
      <c r="KAJ13" s="1609"/>
      <c r="KAK13" s="1609"/>
      <c r="KAL13" s="1609"/>
      <c r="KAM13" s="1609"/>
      <c r="KAN13" s="1609"/>
      <c r="KAO13" s="1609"/>
      <c r="KAP13" s="1609"/>
      <c r="KAQ13" s="1609"/>
      <c r="KAR13" s="1609"/>
      <c r="KAS13" s="1609"/>
      <c r="KAT13" s="1609"/>
      <c r="KAU13" s="1609"/>
      <c r="KAV13" s="1609"/>
      <c r="KAW13" s="1609"/>
      <c r="KAX13" s="1609"/>
      <c r="KAY13" s="1609"/>
      <c r="KAZ13" s="1609"/>
      <c r="KBA13" s="1609"/>
      <c r="KBB13" s="1609"/>
      <c r="KBC13" s="1609"/>
      <c r="KBD13" s="1609"/>
      <c r="KBE13" s="1609"/>
      <c r="KBF13" s="1609"/>
      <c r="KBG13" s="1609"/>
      <c r="KBH13" s="1609"/>
      <c r="KBI13" s="1609"/>
      <c r="KBJ13" s="1609"/>
      <c r="KBK13" s="1609"/>
      <c r="KBL13" s="1609"/>
      <c r="KBM13" s="1609"/>
      <c r="KBN13" s="1609"/>
      <c r="KBO13" s="1609"/>
      <c r="KBP13" s="1609"/>
      <c r="KBQ13" s="1609"/>
      <c r="KBR13" s="1609"/>
      <c r="KBS13" s="1609"/>
      <c r="KBT13" s="1609"/>
      <c r="KBU13" s="1609"/>
      <c r="KBV13" s="1609"/>
      <c r="KBW13" s="1609"/>
      <c r="KBX13" s="1609"/>
      <c r="KBY13" s="1609"/>
      <c r="KBZ13" s="1609"/>
      <c r="KCA13" s="1609"/>
      <c r="KCB13" s="1609"/>
      <c r="KCC13" s="1609"/>
      <c r="KCD13" s="1609"/>
      <c r="KCE13" s="1609"/>
      <c r="KCF13" s="1609"/>
      <c r="KCG13" s="1609"/>
      <c r="KCH13" s="1609"/>
      <c r="KCI13" s="1609"/>
      <c r="KCJ13" s="1609"/>
      <c r="KCK13" s="1609"/>
      <c r="KCL13" s="1609"/>
      <c r="KCM13" s="1609"/>
      <c r="KCN13" s="1609"/>
      <c r="KCO13" s="1609"/>
      <c r="KCP13" s="1609"/>
      <c r="KCQ13" s="1609"/>
      <c r="KCR13" s="1609"/>
      <c r="KCS13" s="1609"/>
      <c r="KCT13" s="1609"/>
      <c r="KCU13" s="1609"/>
      <c r="KCV13" s="1609"/>
      <c r="KCW13" s="1609"/>
      <c r="KCX13" s="1609"/>
      <c r="KCY13" s="1609"/>
      <c r="KCZ13" s="1609"/>
      <c r="KDA13" s="1609"/>
      <c r="KDB13" s="1609"/>
      <c r="KDC13" s="1609"/>
      <c r="KDD13" s="1609"/>
      <c r="KDE13" s="1609"/>
      <c r="KDF13" s="1609"/>
      <c r="KDG13" s="1609"/>
      <c r="KDH13" s="1609"/>
      <c r="KDI13" s="1609"/>
      <c r="KDJ13" s="1609"/>
      <c r="KDK13" s="1609"/>
      <c r="KDL13" s="1609"/>
      <c r="KDM13" s="1609"/>
      <c r="KDN13" s="1609"/>
      <c r="KDO13" s="1609"/>
      <c r="KDP13" s="1609"/>
      <c r="KDQ13" s="1609"/>
      <c r="KDR13" s="1609"/>
      <c r="KDS13" s="1609"/>
      <c r="KDT13" s="1609"/>
      <c r="KDU13" s="1609"/>
      <c r="KDV13" s="1609"/>
      <c r="KDW13" s="1609"/>
      <c r="KDX13" s="1609"/>
      <c r="KDY13" s="1609"/>
      <c r="KDZ13" s="1609"/>
      <c r="KEA13" s="1609"/>
      <c r="KEB13" s="1609"/>
      <c r="KEC13" s="1609"/>
      <c r="KED13" s="1609"/>
      <c r="KEE13" s="1609"/>
      <c r="KEF13" s="1609"/>
      <c r="KEG13" s="1609"/>
      <c r="KEH13" s="1609"/>
      <c r="KEI13" s="1609"/>
      <c r="KEJ13" s="1609"/>
      <c r="KEK13" s="1609"/>
      <c r="KEL13" s="1609"/>
      <c r="KEM13" s="1609"/>
      <c r="KEN13" s="1609"/>
      <c r="KEO13" s="1609"/>
      <c r="KEP13" s="1609"/>
      <c r="KEQ13" s="1609"/>
      <c r="KER13" s="1609"/>
      <c r="KES13" s="1609"/>
      <c r="KET13" s="1609"/>
      <c r="KEU13" s="1609"/>
      <c r="KEV13" s="1609"/>
      <c r="KEW13" s="1609"/>
      <c r="KEX13" s="1609"/>
      <c r="KEY13" s="1609"/>
      <c r="KEZ13" s="1609"/>
      <c r="KFA13" s="1609"/>
      <c r="KFB13" s="1609"/>
      <c r="KFC13" s="1609"/>
      <c r="KFD13" s="1609"/>
      <c r="KFE13" s="1609"/>
      <c r="KFF13" s="1609"/>
      <c r="KFG13" s="1609"/>
      <c r="KFH13" s="1609"/>
      <c r="KFI13" s="1609"/>
      <c r="KFJ13" s="1609"/>
      <c r="KFK13" s="1609"/>
      <c r="KFL13" s="1609"/>
      <c r="KFM13" s="1609"/>
      <c r="KFN13" s="1609"/>
      <c r="KFO13" s="1609"/>
      <c r="KFP13" s="1609"/>
      <c r="KFQ13" s="1609"/>
      <c r="KFR13" s="1609"/>
      <c r="KFS13" s="1609"/>
      <c r="KFT13" s="1609"/>
      <c r="KFU13" s="1609"/>
      <c r="KFV13" s="1609"/>
      <c r="KFW13" s="1609"/>
      <c r="KFX13" s="1609"/>
      <c r="KFY13" s="1609"/>
      <c r="KFZ13" s="1609"/>
      <c r="KGA13" s="1609"/>
      <c r="KGB13" s="1609"/>
      <c r="KGC13" s="1609"/>
      <c r="KGD13" s="1609"/>
      <c r="KGE13" s="1609"/>
      <c r="KGF13" s="1609"/>
      <c r="KGG13" s="1609"/>
      <c r="KGH13" s="1609"/>
      <c r="KGI13" s="1609"/>
      <c r="KGJ13" s="1609"/>
      <c r="KGK13" s="1609"/>
      <c r="KGL13" s="1609"/>
      <c r="KGM13" s="1609"/>
      <c r="KGN13" s="1609"/>
      <c r="KGO13" s="1609"/>
      <c r="KGP13" s="1609"/>
      <c r="KGQ13" s="1609"/>
      <c r="KGR13" s="1609"/>
      <c r="KGS13" s="1609"/>
      <c r="KGT13" s="1609"/>
      <c r="KGU13" s="1609"/>
      <c r="KGV13" s="1609"/>
      <c r="KGW13" s="1609"/>
      <c r="KGX13" s="1609"/>
      <c r="KGY13" s="1609"/>
      <c r="KGZ13" s="1609"/>
      <c r="KHA13" s="1609"/>
      <c r="KHB13" s="1609"/>
      <c r="KHC13" s="1609"/>
      <c r="KHD13" s="1609"/>
      <c r="KHE13" s="1609"/>
      <c r="KHF13" s="1609"/>
      <c r="KHG13" s="1609"/>
      <c r="KHH13" s="1609"/>
      <c r="KHI13" s="1609"/>
      <c r="KHJ13" s="1609"/>
      <c r="KHK13" s="1609"/>
      <c r="KHL13" s="1609"/>
      <c r="KHM13" s="1609"/>
      <c r="KHN13" s="1609"/>
      <c r="KHO13" s="1609"/>
      <c r="KHP13" s="1609"/>
      <c r="KHQ13" s="1609"/>
      <c r="KHR13" s="1609"/>
      <c r="KHS13" s="1609"/>
      <c r="KHT13" s="1609"/>
      <c r="KHU13" s="1609"/>
      <c r="KHV13" s="1609"/>
      <c r="KHW13" s="1609"/>
      <c r="KHX13" s="1609"/>
      <c r="KHY13" s="1609"/>
      <c r="KHZ13" s="1609"/>
      <c r="KIA13" s="1609"/>
      <c r="KIB13" s="1609"/>
      <c r="KIC13" s="1609"/>
      <c r="KID13" s="1609"/>
      <c r="KIE13" s="1609"/>
      <c r="KIF13" s="1609"/>
      <c r="KIG13" s="1609"/>
      <c r="KIH13" s="1609"/>
      <c r="KII13" s="1609"/>
      <c r="KIJ13" s="1609"/>
      <c r="KIK13" s="1609"/>
      <c r="KIL13" s="1609"/>
      <c r="KIM13" s="1609"/>
      <c r="KIN13" s="1609"/>
      <c r="KIO13" s="1609"/>
      <c r="KIP13" s="1609"/>
      <c r="KIQ13" s="1609"/>
      <c r="KIR13" s="1609"/>
      <c r="KIS13" s="1609"/>
      <c r="KIT13" s="1609"/>
      <c r="KIU13" s="1609"/>
      <c r="KIV13" s="1609"/>
      <c r="KIW13" s="1609"/>
      <c r="KIX13" s="1609"/>
      <c r="KIY13" s="1609"/>
      <c r="KIZ13" s="1609"/>
      <c r="KJA13" s="1609"/>
      <c r="KJB13" s="1609"/>
      <c r="KJC13" s="1609"/>
      <c r="KJD13" s="1609"/>
      <c r="KJE13" s="1609"/>
      <c r="KJF13" s="1609"/>
      <c r="KJG13" s="1609"/>
      <c r="KJH13" s="1609"/>
      <c r="KJI13" s="1609"/>
      <c r="KJJ13" s="1609"/>
      <c r="KJK13" s="1609"/>
      <c r="KJL13" s="1609"/>
      <c r="KJM13" s="1609"/>
      <c r="KJN13" s="1609"/>
      <c r="KJO13" s="1609"/>
      <c r="KJP13" s="1609"/>
      <c r="KJQ13" s="1609"/>
      <c r="KJR13" s="1609"/>
      <c r="KJS13" s="1609"/>
      <c r="KJT13" s="1609"/>
      <c r="KJU13" s="1609"/>
      <c r="KJV13" s="1609"/>
      <c r="KJW13" s="1609"/>
      <c r="KJX13" s="1609"/>
      <c r="KJY13" s="1609"/>
      <c r="KJZ13" s="1609"/>
      <c r="KKA13" s="1609"/>
      <c r="KKB13" s="1609"/>
      <c r="KKC13" s="1609"/>
      <c r="KKD13" s="1609"/>
      <c r="KKE13" s="1609"/>
      <c r="KKF13" s="1609"/>
      <c r="KKG13" s="1609"/>
      <c r="KKH13" s="1609"/>
      <c r="KKI13" s="1609"/>
      <c r="KKJ13" s="1609"/>
      <c r="KKK13" s="1609"/>
      <c r="KKL13" s="1609"/>
      <c r="KKM13" s="1609"/>
      <c r="KKN13" s="1609"/>
      <c r="KKO13" s="1609"/>
      <c r="KKP13" s="1609"/>
      <c r="KKQ13" s="1609"/>
      <c r="KKR13" s="1609"/>
      <c r="KKS13" s="1609"/>
      <c r="KKT13" s="1609"/>
      <c r="KKU13" s="1609"/>
      <c r="KKV13" s="1609"/>
      <c r="KKW13" s="1609"/>
      <c r="KKX13" s="1609"/>
      <c r="KKY13" s="1609"/>
      <c r="KKZ13" s="1609"/>
      <c r="KLA13" s="1609"/>
      <c r="KLB13" s="1609"/>
      <c r="KLC13" s="1609"/>
      <c r="KLD13" s="1609"/>
      <c r="KLE13" s="1609"/>
      <c r="KLF13" s="1609"/>
      <c r="KLG13" s="1609"/>
      <c r="KLH13" s="1609"/>
      <c r="KLI13" s="1609"/>
      <c r="KLJ13" s="1609"/>
      <c r="KLK13" s="1609"/>
      <c r="KLL13" s="1609"/>
      <c r="KLM13" s="1609"/>
      <c r="KLN13" s="1609"/>
      <c r="KLO13" s="1609"/>
      <c r="KLP13" s="1609"/>
      <c r="KLQ13" s="1609"/>
      <c r="KLR13" s="1609"/>
      <c r="KLS13" s="1609"/>
      <c r="KLT13" s="1609"/>
      <c r="KLU13" s="1609"/>
      <c r="KLV13" s="1609"/>
      <c r="KLW13" s="1609"/>
      <c r="KLX13" s="1609"/>
      <c r="KLY13" s="1609"/>
      <c r="KLZ13" s="1609"/>
      <c r="KMA13" s="1609"/>
      <c r="KMB13" s="1609"/>
      <c r="KMC13" s="1609"/>
      <c r="KMD13" s="1609"/>
      <c r="KME13" s="1609"/>
      <c r="KMF13" s="1609"/>
      <c r="KMG13" s="1609"/>
      <c r="KMH13" s="1609"/>
      <c r="KMI13" s="1609"/>
      <c r="KMJ13" s="1609"/>
      <c r="KMK13" s="1609"/>
      <c r="KML13" s="1609"/>
      <c r="KMM13" s="1609"/>
      <c r="KMN13" s="1609"/>
      <c r="KMO13" s="1609"/>
      <c r="KMP13" s="1609"/>
      <c r="KMQ13" s="1609"/>
      <c r="KMR13" s="1609"/>
      <c r="KMS13" s="1609"/>
      <c r="KMT13" s="1609"/>
      <c r="KMU13" s="1609"/>
      <c r="KMV13" s="1609"/>
      <c r="KMW13" s="1609"/>
      <c r="KMX13" s="1609"/>
      <c r="KMY13" s="1609"/>
      <c r="KMZ13" s="1609"/>
      <c r="KNA13" s="1609"/>
      <c r="KNB13" s="1609"/>
      <c r="KNC13" s="1609"/>
      <c r="KND13" s="1609"/>
      <c r="KNE13" s="1609"/>
      <c r="KNF13" s="1609"/>
      <c r="KNG13" s="1609"/>
      <c r="KNH13" s="1609"/>
      <c r="KNI13" s="1609"/>
      <c r="KNJ13" s="1609"/>
      <c r="KNK13" s="1609"/>
      <c r="KNL13" s="1609"/>
      <c r="KNM13" s="1609"/>
      <c r="KNN13" s="1609"/>
      <c r="KNO13" s="1609"/>
      <c r="KNP13" s="1609"/>
      <c r="KNQ13" s="1609"/>
      <c r="KNR13" s="1609"/>
      <c r="KNS13" s="1609"/>
      <c r="KNT13" s="1609"/>
      <c r="KNU13" s="1609"/>
      <c r="KNV13" s="1609"/>
      <c r="KNW13" s="1609"/>
      <c r="KNX13" s="1609"/>
      <c r="KNY13" s="1609"/>
      <c r="KNZ13" s="1609"/>
      <c r="KOA13" s="1609"/>
      <c r="KOB13" s="1609"/>
      <c r="KOC13" s="1609"/>
      <c r="KOD13" s="1609"/>
      <c r="KOE13" s="1609"/>
      <c r="KOF13" s="1609"/>
      <c r="KOG13" s="1609"/>
      <c r="KOH13" s="1609"/>
      <c r="KOI13" s="1609"/>
      <c r="KOJ13" s="1609"/>
      <c r="KOK13" s="1609"/>
      <c r="KOL13" s="1609"/>
      <c r="KOM13" s="1609"/>
      <c r="KON13" s="1609"/>
      <c r="KOO13" s="1609"/>
      <c r="KOP13" s="1609"/>
      <c r="KOQ13" s="1609"/>
      <c r="KOR13" s="1609"/>
      <c r="KOS13" s="1609"/>
      <c r="KOT13" s="1609"/>
      <c r="KOU13" s="1609"/>
      <c r="KOV13" s="1609"/>
      <c r="KOW13" s="1609"/>
      <c r="KOX13" s="1609"/>
      <c r="KOY13" s="1609"/>
      <c r="KOZ13" s="1609"/>
      <c r="KPA13" s="1609"/>
      <c r="KPB13" s="1609"/>
      <c r="KPC13" s="1609"/>
      <c r="KPD13" s="1609"/>
      <c r="KPE13" s="1609"/>
      <c r="KPF13" s="1609"/>
      <c r="KPG13" s="1609"/>
      <c r="KPH13" s="1609"/>
      <c r="KPI13" s="1609"/>
      <c r="KPJ13" s="1609"/>
      <c r="KPK13" s="1609"/>
      <c r="KPL13" s="1609"/>
      <c r="KPM13" s="1609"/>
      <c r="KPN13" s="1609"/>
      <c r="KPO13" s="1609"/>
      <c r="KPP13" s="1609"/>
      <c r="KPQ13" s="1609"/>
      <c r="KPR13" s="1609"/>
      <c r="KPS13" s="1609"/>
      <c r="KPT13" s="1609"/>
      <c r="KPU13" s="1609"/>
      <c r="KPV13" s="1609"/>
      <c r="KPW13" s="1609"/>
      <c r="KPX13" s="1609"/>
      <c r="KPY13" s="1609"/>
      <c r="KPZ13" s="1609"/>
      <c r="KQA13" s="1609"/>
      <c r="KQB13" s="1609"/>
      <c r="KQC13" s="1609"/>
      <c r="KQD13" s="1609"/>
      <c r="KQE13" s="1609"/>
      <c r="KQF13" s="1609"/>
      <c r="KQG13" s="1609"/>
      <c r="KQH13" s="1609"/>
      <c r="KQI13" s="1609"/>
      <c r="KQJ13" s="1609"/>
      <c r="KQK13" s="1609"/>
      <c r="KQL13" s="1609"/>
      <c r="KQM13" s="1609"/>
      <c r="KQN13" s="1609"/>
      <c r="KQO13" s="1609"/>
      <c r="KQP13" s="1609"/>
      <c r="KQQ13" s="1609"/>
      <c r="KQR13" s="1609"/>
      <c r="KQS13" s="1609"/>
      <c r="KQT13" s="1609"/>
      <c r="KQU13" s="1609"/>
      <c r="KQV13" s="1609"/>
      <c r="KQW13" s="1609"/>
      <c r="KQX13" s="1609"/>
      <c r="KQY13" s="1609"/>
      <c r="KQZ13" s="1609"/>
      <c r="KRA13" s="1609"/>
      <c r="KRB13" s="1609"/>
      <c r="KRC13" s="1609"/>
      <c r="KRD13" s="1609"/>
      <c r="KRE13" s="1609"/>
      <c r="KRF13" s="1609"/>
      <c r="KRG13" s="1609"/>
      <c r="KRH13" s="1609"/>
      <c r="KRI13" s="1609"/>
      <c r="KRJ13" s="1609"/>
      <c r="KRK13" s="1609"/>
      <c r="KRL13" s="1609"/>
      <c r="KRM13" s="1609"/>
      <c r="KRN13" s="1609"/>
      <c r="KRO13" s="1609"/>
      <c r="KRP13" s="1609"/>
      <c r="KRQ13" s="1609"/>
      <c r="KRR13" s="1609"/>
      <c r="KRS13" s="1609"/>
      <c r="KRT13" s="1609"/>
      <c r="KRU13" s="1609"/>
      <c r="KRV13" s="1609"/>
      <c r="KRW13" s="1609"/>
      <c r="KRX13" s="1609"/>
      <c r="KRY13" s="1609"/>
      <c r="KRZ13" s="1609"/>
      <c r="KSA13" s="1609"/>
      <c r="KSB13" s="1609"/>
      <c r="KSC13" s="1609"/>
      <c r="KSD13" s="1609"/>
      <c r="KSE13" s="1609"/>
      <c r="KSF13" s="1609"/>
      <c r="KSG13" s="1609"/>
      <c r="KSH13" s="1609"/>
      <c r="KSI13" s="1609"/>
      <c r="KSJ13" s="1609"/>
      <c r="KSK13" s="1609"/>
      <c r="KSL13" s="1609"/>
      <c r="KSM13" s="1609"/>
      <c r="KSN13" s="1609"/>
      <c r="KSO13" s="1609"/>
      <c r="KSP13" s="1609"/>
      <c r="KSQ13" s="1609"/>
      <c r="KSR13" s="1609"/>
      <c r="KSS13" s="1609"/>
      <c r="KST13" s="1609"/>
      <c r="KSU13" s="1609"/>
      <c r="KSV13" s="1609"/>
      <c r="KSW13" s="1609"/>
      <c r="KSX13" s="1609"/>
      <c r="KSY13" s="1609"/>
      <c r="KSZ13" s="1609"/>
      <c r="KTA13" s="1609"/>
      <c r="KTB13" s="1609"/>
      <c r="KTC13" s="1609"/>
      <c r="KTD13" s="1609"/>
      <c r="KTE13" s="1609"/>
      <c r="KTF13" s="1609"/>
      <c r="KTG13" s="1609"/>
      <c r="KTH13" s="1609"/>
      <c r="KTI13" s="1609"/>
      <c r="KTJ13" s="1609"/>
      <c r="KTK13" s="1609"/>
      <c r="KTL13" s="1609"/>
      <c r="KTM13" s="1609"/>
      <c r="KTN13" s="1609"/>
      <c r="KTO13" s="1609"/>
      <c r="KTP13" s="1609"/>
      <c r="KTQ13" s="1609"/>
      <c r="KTR13" s="1609"/>
      <c r="KTS13" s="1609"/>
      <c r="KTT13" s="1609"/>
      <c r="KTU13" s="1609"/>
      <c r="KTV13" s="1609"/>
      <c r="KTW13" s="1609"/>
      <c r="KTX13" s="1609"/>
      <c r="KTY13" s="1609"/>
      <c r="KTZ13" s="1609"/>
      <c r="KUA13" s="1609"/>
      <c r="KUB13" s="1609"/>
      <c r="KUC13" s="1609"/>
      <c r="KUD13" s="1609"/>
      <c r="KUE13" s="1609"/>
      <c r="KUF13" s="1609"/>
      <c r="KUG13" s="1609"/>
      <c r="KUH13" s="1609"/>
      <c r="KUI13" s="1609"/>
      <c r="KUJ13" s="1609"/>
      <c r="KUK13" s="1609"/>
      <c r="KUL13" s="1609"/>
      <c r="KUM13" s="1609"/>
      <c r="KUN13" s="1609"/>
      <c r="KUO13" s="1609"/>
      <c r="KUP13" s="1609"/>
      <c r="KUQ13" s="1609"/>
      <c r="KUR13" s="1609"/>
      <c r="KUS13" s="1609"/>
      <c r="KUT13" s="1609"/>
      <c r="KUU13" s="1609"/>
      <c r="KUV13" s="1609"/>
      <c r="KUW13" s="1609"/>
      <c r="KUX13" s="1609"/>
      <c r="KUY13" s="1609"/>
      <c r="KUZ13" s="1609"/>
      <c r="KVA13" s="1609"/>
      <c r="KVB13" s="1609"/>
      <c r="KVC13" s="1609"/>
      <c r="KVD13" s="1609"/>
      <c r="KVE13" s="1609"/>
      <c r="KVF13" s="1609"/>
      <c r="KVG13" s="1609"/>
      <c r="KVH13" s="1609"/>
      <c r="KVI13" s="1609"/>
      <c r="KVJ13" s="1609"/>
      <c r="KVK13" s="1609"/>
      <c r="KVL13" s="1609"/>
      <c r="KVM13" s="1609"/>
      <c r="KVN13" s="1609"/>
      <c r="KVO13" s="1609"/>
      <c r="KVP13" s="1609"/>
      <c r="KVQ13" s="1609"/>
      <c r="KVR13" s="1609"/>
      <c r="KVS13" s="1609"/>
      <c r="KVT13" s="1609"/>
      <c r="KVU13" s="1609"/>
      <c r="KVV13" s="1609"/>
      <c r="KVW13" s="1609"/>
      <c r="KVX13" s="1609"/>
      <c r="KVY13" s="1609"/>
      <c r="KVZ13" s="1609"/>
      <c r="KWA13" s="1609"/>
      <c r="KWB13" s="1609"/>
      <c r="KWC13" s="1609"/>
      <c r="KWD13" s="1609"/>
      <c r="KWE13" s="1609"/>
      <c r="KWF13" s="1609"/>
      <c r="KWG13" s="1609"/>
      <c r="KWH13" s="1609"/>
      <c r="KWI13" s="1609"/>
      <c r="KWJ13" s="1609"/>
      <c r="KWK13" s="1609"/>
      <c r="KWL13" s="1609"/>
      <c r="KWM13" s="1609"/>
      <c r="KWN13" s="1609"/>
      <c r="KWO13" s="1609"/>
      <c r="KWP13" s="1609"/>
      <c r="KWQ13" s="1609"/>
      <c r="KWR13" s="1609"/>
      <c r="KWS13" s="1609"/>
      <c r="KWT13" s="1609"/>
      <c r="KWU13" s="1609"/>
      <c r="KWV13" s="1609"/>
      <c r="KWW13" s="1609"/>
      <c r="KWX13" s="1609"/>
      <c r="KWY13" s="1609"/>
      <c r="KWZ13" s="1609"/>
      <c r="KXA13" s="1609"/>
      <c r="KXB13" s="1609"/>
      <c r="KXC13" s="1609"/>
      <c r="KXD13" s="1609"/>
      <c r="KXE13" s="1609"/>
      <c r="KXF13" s="1609"/>
      <c r="KXG13" s="1609"/>
      <c r="KXH13" s="1609"/>
      <c r="KXI13" s="1609"/>
      <c r="KXJ13" s="1609"/>
      <c r="KXK13" s="1609"/>
      <c r="KXL13" s="1609"/>
      <c r="KXM13" s="1609"/>
      <c r="KXN13" s="1609"/>
      <c r="KXO13" s="1609"/>
      <c r="KXP13" s="1609"/>
      <c r="KXQ13" s="1609"/>
      <c r="KXR13" s="1609"/>
      <c r="KXS13" s="1609"/>
      <c r="KXT13" s="1609"/>
      <c r="KXU13" s="1609"/>
      <c r="KXV13" s="1609"/>
      <c r="KXW13" s="1609"/>
      <c r="KXX13" s="1609"/>
      <c r="KXY13" s="1609"/>
      <c r="KXZ13" s="1609"/>
      <c r="KYA13" s="1609"/>
      <c r="KYB13" s="1609"/>
      <c r="KYC13" s="1609"/>
      <c r="KYD13" s="1609"/>
      <c r="KYE13" s="1609"/>
      <c r="KYF13" s="1609"/>
      <c r="KYG13" s="1609"/>
      <c r="KYH13" s="1609"/>
      <c r="KYI13" s="1609"/>
      <c r="KYJ13" s="1609"/>
      <c r="KYK13" s="1609"/>
      <c r="KYL13" s="1609"/>
      <c r="KYM13" s="1609"/>
      <c r="KYN13" s="1609"/>
      <c r="KYO13" s="1609"/>
      <c r="KYP13" s="1609"/>
      <c r="KYQ13" s="1609"/>
      <c r="KYR13" s="1609"/>
      <c r="KYS13" s="1609"/>
      <c r="KYT13" s="1609"/>
      <c r="KYU13" s="1609"/>
      <c r="KYV13" s="1609"/>
      <c r="KYW13" s="1609"/>
      <c r="KYX13" s="1609"/>
      <c r="KYY13" s="1609"/>
      <c r="KYZ13" s="1609"/>
      <c r="KZA13" s="1609"/>
      <c r="KZB13" s="1609"/>
      <c r="KZC13" s="1609"/>
      <c r="KZD13" s="1609"/>
      <c r="KZE13" s="1609"/>
      <c r="KZF13" s="1609"/>
      <c r="KZG13" s="1609"/>
      <c r="KZH13" s="1609"/>
      <c r="KZI13" s="1609"/>
      <c r="KZJ13" s="1609"/>
      <c r="KZK13" s="1609"/>
      <c r="KZL13" s="1609"/>
      <c r="KZM13" s="1609"/>
      <c r="KZN13" s="1609"/>
      <c r="KZO13" s="1609"/>
      <c r="KZP13" s="1609"/>
      <c r="KZQ13" s="1609"/>
      <c r="KZR13" s="1609"/>
      <c r="KZS13" s="1609"/>
      <c r="KZT13" s="1609"/>
      <c r="KZU13" s="1609"/>
      <c r="KZV13" s="1609"/>
      <c r="KZW13" s="1609"/>
      <c r="KZX13" s="1609"/>
      <c r="KZY13" s="1609"/>
      <c r="KZZ13" s="1609"/>
      <c r="LAA13" s="1609"/>
      <c r="LAB13" s="1609"/>
      <c r="LAC13" s="1609"/>
      <c r="LAD13" s="1609"/>
      <c r="LAE13" s="1609"/>
      <c r="LAF13" s="1609"/>
      <c r="LAG13" s="1609"/>
      <c r="LAH13" s="1609"/>
      <c r="LAI13" s="1609"/>
      <c r="LAJ13" s="1609"/>
      <c r="LAK13" s="1609"/>
      <c r="LAL13" s="1609"/>
      <c r="LAM13" s="1609"/>
      <c r="LAN13" s="1609"/>
      <c r="LAO13" s="1609"/>
      <c r="LAP13" s="1609"/>
      <c r="LAQ13" s="1609"/>
      <c r="LAR13" s="1609"/>
      <c r="LAS13" s="1609"/>
      <c r="LAT13" s="1609"/>
      <c r="LAU13" s="1609"/>
      <c r="LAV13" s="1609"/>
      <c r="LAW13" s="1609"/>
      <c r="LAX13" s="1609"/>
      <c r="LAY13" s="1609"/>
      <c r="LAZ13" s="1609"/>
      <c r="LBA13" s="1609"/>
      <c r="LBB13" s="1609"/>
      <c r="LBC13" s="1609"/>
      <c r="LBD13" s="1609"/>
      <c r="LBE13" s="1609"/>
      <c r="LBF13" s="1609"/>
      <c r="LBG13" s="1609"/>
      <c r="LBH13" s="1609"/>
      <c r="LBI13" s="1609"/>
      <c r="LBJ13" s="1609"/>
      <c r="LBK13" s="1609"/>
      <c r="LBL13" s="1609"/>
      <c r="LBM13" s="1609"/>
      <c r="LBN13" s="1609"/>
      <c r="LBO13" s="1609"/>
      <c r="LBP13" s="1609"/>
      <c r="LBQ13" s="1609"/>
      <c r="LBR13" s="1609"/>
      <c r="LBS13" s="1609"/>
      <c r="LBT13" s="1609"/>
      <c r="LBU13" s="1609"/>
      <c r="LBV13" s="1609"/>
      <c r="LBW13" s="1609"/>
      <c r="LBX13" s="1609"/>
      <c r="LBY13" s="1609"/>
      <c r="LBZ13" s="1609"/>
      <c r="LCA13" s="1609"/>
      <c r="LCB13" s="1609"/>
      <c r="LCC13" s="1609"/>
      <c r="LCD13" s="1609"/>
      <c r="LCE13" s="1609"/>
      <c r="LCF13" s="1609"/>
      <c r="LCG13" s="1609"/>
      <c r="LCH13" s="1609"/>
      <c r="LCI13" s="1609"/>
      <c r="LCJ13" s="1609"/>
      <c r="LCK13" s="1609"/>
      <c r="LCL13" s="1609"/>
      <c r="LCM13" s="1609"/>
      <c r="LCN13" s="1609"/>
      <c r="LCO13" s="1609"/>
      <c r="LCP13" s="1609"/>
      <c r="LCQ13" s="1609"/>
      <c r="LCR13" s="1609"/>
      <c r="LCS13" s="1609"/>
      <c r="LCT13" s="1609"/>
      <c r="LCU13" s="1609"/>
      <c r="LCV13" s="1609"/>
      <c r="LCW13" s="1609"/>
      <c r="LCX13" s="1609"/>
      <c r="LCY13" s="1609"/>
      <c r="LCZ13" s="1609"/>
      <c r="LDA13" s="1609"/>
      <c r="LDB13" s="1609"/>
      <c r="LDC13" s="1609"/>
      <c r="LDD13" s="1609"/>
      <c r="LDE13" s="1609"/>
      <c r="LDF13" s="1609"/>
      <c r="LDG13" s="1609"/>
      <c r="LDH13" s="1609"/>
      <c r="LDI13" s="1609"/>
      <c r="LDJ13" s="1609"/>
      <c r="LDK13" s="1609"/>
      <c r="LDL13" s="1609"/>
      <c r="LDM13" s="1609"/>
      <c r="LDN13" s="1609"/>
      <c r="LDO13" s="1609"/>
      <c r="LDP13" s="1609"/>
      <c r="LDQ13" s="1609"/>
      <c r="LDR13" s="1609"/>
      <c r="LDS13" s="1609"/>
      <c r="LDT13" s="1609"/>
      <c r="LDU13" s="1609"/>
      <c r="LDV13" s="1609"/>
      <c r="LDW13" s="1609"/>
      <c r="LDX13" s="1609"/>
      <c r="LDY13" s="1609"/>
      <c r="LDZ13" s="1609"/>
      <c r="LEA13" s="1609"/>
      <c r="LEB13" s="1609"/>
      <c r="LEC13" s="1609"/>
      <c r="LED13" s="1609"/>
      <c r="LEE13" s="1609"/>
      <c r="LEF13" s="1609"/>
      <c r="LEG13" s="1609"/>
      <c r="LEH13" s="1609"/>
      <c r="LEI13" s="1609"/>
      <c r="LEJ13" s="1609"/>
      <c r="LEK13" s="1609"/>
      <c r="LEL13" s="1609"/>
      <c r="LEM13" s="1609"/>
      <c r="LEN13" s="1609"/>
      <c r="LEO13" s="1609"/>
      <c r="LEP13" s="1609"/>
      <c r="LEQ13" s="1609"/>
      <c r="LER13" s="1609"/>
      <c r="LES13" s="1609"/>
      <c r="LET13" s="1609"/>
      <c r="LEU13" s="1609"/>
      <c r="LEV13" s="1609"/>
      <c r="LEW13" s="1609"/>
      <c r="LEX13" s="1609"/>
      <c r="LEY13" s="1609"/>
      <c r="LEZ13" s="1609"/>
      <c r="LFA13" s="1609"/>
      <c r="LFB13" s="1609"/>
      <c r="LFC13" s="1609"/>
      <c r="LFD13" s="1609"/>
      <c r="LFE13" s="1609"/>
      <c r="LFF13" s="1609"/>
      <c r="LFG13" s="1609"/>
      <c r="LFH13" s="1609"/>
      <c r="LFI13" s="1609"/>
      <c r="LFJ13" s="1609"/>
      <c r="LFK13" s="1609"/>
      <c r="LFL13" s="1609"/>
      <c r="LFM13" s="1609"/>
      <c r="LFN13" s="1609"/>
      <c r="LFO13" s="1609"/>
      <c r="LFP13" s="1609"/>
      <c r="LFQ13" s="1609"/>
      <c r="LFR13" s="1609"/>
      <c r="LFS13" s="1609"/>
      <c r="LFT13" s="1609"/>
      <c r="LFU13" s="1609"/>
      <c r="LFV13" s="1609"/>
      <c r="LFW13" s="1609"/>
      <c r="LFX13" s="1609"/>
      <c r="LFY13" s="1609"/>
      <c r="LFZ13" s="1609"/>
      <c r="LGA13" s="1609"/>
      <c r="LGB13" s="1609"/>
      <c r="LGC13" s="1609"/>
      <c r="LGD13" s="1609"/>
      <c r="LGE13" s="1609"/>
      <c r="LGF13" s="1609"/>
      <c r="LGG13" s="1609"/>
      <c r="LGH13" s="1609"/>
      <c r="LGI13" s="1609"/>
      <c r="LGJ13" s="1609"/>
      <c r="LGK13" s="1609"/>
      <c r="LGL13" s="1609"/>
      <c r="LGM13" s="1609"/>
      <c r="LGN13" s="1609"/>
      <c r="LGO13" s="1609"/>
      <c r="LGP13" s="1609"/>
      <c r="LGQ13" s="1609"/>
      <c r="LGR13" s="1609"/>
      <c r="LGS13" s="1609"/>
      <c r="LGT13" s="1609"/>
      <c r="LGU13" s="1609"/>
      <c r="LGV13" s="1609"/>
      <c r="LGW13" s="1609"/>
      <c r="LGX13" s="1609"/>
      <c r="LGY13" s="1609"/>
      <c r="LGZ13" s="1609"/>
      <c r="LHA13" s="1609"/>
      <c r="LHB13" s="1609"/>
      <c r="LHC13" s="1609"/>
      <c r="LHD13" s="1609"/>
      <c r="LHE13" s="1609"/>
      <c r="LHF13" s="1609"/>
      <c r="LHG13" s="1609"/>
      <c r="LHH13" s="1609"/>
      <c r="LHI13" s="1609"/>
      <c r="LHJ13" s="1609"/>
      <c r="LHK13" s="1609"/>
      <c r="LHL13" s="1609"/>
      <c r="LHM13" s="1609"/>
      <c r="LHN13" s="1609"/>
      <c r="LHO13" s="1609"/>
      <c r="LHP13" s="1609"/>
      <c r="LHQ13" s="1609"/>
      <c r="LHR13" s="1609"/>
      <c r="LHS13" s="1609"/>
      <c r="LHT13" s="1609"/>
      <c r="LHU13" s="1609"/>
      <c r="LHV13" s="1609"/>
      <c r="LHW13" s="1609"/>
      <c r="LHX13" s="1609"/>
      <c r="LHY13" s="1609"/>
      <c r="LHZ13" s="1609"/>
      <c r="LIA13" s="1609"/>
      <c r="LIB13" s="1609"/>
      <c r="LIC13" s="1609"/>
      <c r="LID13" s="1609"/>
      <c r="LIE13" s="1609"/>
      <c r="LIF13" s="1609"/>
      <c r="LIG13" s="1609"/>
      <c r="LIH13" s="1609"/>
      <c r="LII13" s="1609"/>
      <c r="LIJ13" s="1609"/>
      <c r="LIK13" s="1609"/>
      <c r="LIL13" s="1609"/>
      <c r="LIM13" s="1609"/>
      <c r="LIN13" s="1609"/>
      <c r="LIO13" s="1609"/>
      <c r="LIP13" s="1609"/>
      <c r="LIQ13" s="1609"/>
      <c r="LIR13" s="1609"/>
      <c r="LIS13" s="1609"/>
      <c r="LIT13" s="1609"/>
      <c r="LIU13" s="1609"/>
      <c r="LIV13" s="1609"/>
      <c r="LIW13" s="1609"/>
      <c r="LIX13" s="1609"/>
      <c r="LIY13" s="1609"/>
      <c r="LIZ13" s="1609"/>
      <c r="LJA13" s="1609"/>
      <c r="LJB13" s="1609"/>
      <c r="LJC13" s="1609"/>
      <c r="LJD13" s="1609"/>
      <c r="LJE13" s="1609"/>
      <c r="LJF13" s="1609"/>
      <c r="LJG13" s="1609"/>
      <c r="LJH13" s="1609"/>
      <c r="LJI13" s="1609"/>
      <c r="LJJ13" s="1609"/>
      <c r="LJK13" s="1609"/>
      <c r="LJL13" s="1609"/>
      <c r="LJM13" s="1609"/>
      <c r="LJN13" s="1609"/>
      <c r="LJO13" s="1609"/>
      <c r="LJP13" s="1609"/>
      <c r="LJQ13" s="1609"/>
      <c r="LJR13" s="1609"/>
      <c r="LJS13" s="1609"/>
      <c r="LJT13" s="1609"/>
      <c r="LJU13" s="1609"/>
      <c r="LJV13" s="1609"/>
      <c r="LJW13" s="1609"/>
      <c r="LJX13" s="1609"/>
      <c r="LJY13" s="1609"/>
      <c r="LJZ13" s="1609"/>
      <c r="LKA13" s="1609"/>
      <c r="LKB13" s="1609"/>
      <c r="LKC13" s="1609"/>
      <c r="LKD13" s="1609"/>
      <c r="LKE13" s="1609"/>
      <c r="LKF13" s="1609"/>
      <c r="LKG13" s="1609"/>
      <c r="LKH13" s="1609"/>
      <c r="LKI13" s="1609"/>
      <c r="LKJ13" s="1609"/>
      <c r="LKK13" s="1609"/>
      <c r="LKL13" s="1609"/>
      <c r="LKM13" s="1609"/>
      <c r="LKN13" s="1609"/>
      <c r="LKO13" s="1609"/>
      <c r="LKP13" s="1609"/>
      <c r="LKQ13" s="1609"/>
      <c r="LKR13" s="1609"/>
      <c r="LKS13" s="1609"/>
      <c r="LKT13" s="1609"/>
      <c r="LKU13" s="1609"/>
      <c r="LKV13" s="1609"/>
      <c r="LKW13" s="1609"/>
      <c r="LKX13" s="1609"/>
      <c r="LKY13" s="1609"/>
      <c r="LKZ13" s="1609"/>
      <c r="LLA13" s="1609"/>
      <c r="LLB13" s="1609"/>
      <c r="LLC13" s="1609"/>
      <c r="LLD13" s="1609"/>
      <c r="LLE13" s="1609"/>
      <c r="LLF13" s="1609"/>
      <c r="LLG13" s="1609"/>
      <c r="LLH13" s="1609"/>
      <c r="LLI13" s="1609"/>
      <c r="LLJ13" s="1609"/>
      <c r="LLK13" s="1609"/>
      <c r="LLL13" s="1609"/>
      <c r="LLM13" s="1609"/>
      <c r="LLN13" s="1609"/>
      <c r="LLO13" s="1609"/>
      <c r="LLP13" s="1609"/>
      <c r="LLQ13" s="1609"/>
      <c r="LLR13" s="1609"/>
      <c r="LLS13" s="1609"/>
      <c r="LLT13" s="1609"/>
      <c r="LLU13" s="1609"/>
      <c r="LLV13" s="1609"/>
      <c r="LLW13" s="1609"/>
      <c r="LLX13" s="1609"/>
      <c r="LLY13" s="1609"/>
      <c r="LLZ13" s="1609"/>
      <c r="LMA13" s="1609"/>
      <c r="LMB13" s="1609"/>
      <c r="LMC13" s="1609"/>
      <c r="LMD13" s="1609"/>
      <c r="LME13" s="1609"/>
      <c r="LMF13" s="1609"/>
      <c r="LMG13" s="1609"/>
      <c r="LMH13" s="1609"/>
      <c r="LMI13" s="1609"/>
      <c r="LMJ13" s="1609"/>
      <c r="LMK13" s="1609"/>
      <c r="LML13" s="1609"/>
      <c r="LMM13" s="1609"/>
      <c r="LMN13" s="1609"/>
      <c r="LMO13" s="1609"/>
      <c r="LMP13" s="1609"/>
      <c r="LMQ13" s="1609"/>
      <c r="LMR13" s="1609"/>
      <c r="LMS13" s="1609"/>
      <c r="LMT13" s="1609"/>
      <c r="LMU13" s="1609"/>
      <c r="LMV13" s="1609"/>
      <c r="LMW13" s="1609"/>
      <c r="LMX13" s="1609"/>
      <c r="LMY13" s="1609"/>
      <c r="LMZ13" s="1609"/>
      <c r="LNA13" s="1609"/>
      <c r="LNB13" s="1609"/>
      <c r="LNC13" s="1609"/>
      <c r="LND13" s="1609"/>
      <c r="LNE13" s="1609"/>
      <c r="LNF13" s="1609"/>
      <c r="LNG13" s="1609"/>
      <c r="LNH13" s="1609"/>
      <c r="LNI13" s="1609"/>
      <c r="LNJ13" s="1609"/>
      <c r="LNK13" s="1609"/>
      <c r="LNL13" s="1609"/>
      <c r="LNM13" s="1609"/>
      <c r="LNN13" s="1609"/>
      <c r="LNO13" s="1609"/>
      <c r="LNP13" s="1609"/>
      <c r="LNQ13" s="1609"/>
      <c r="LNR13" s="1609"/>
      <c r="LNS13" s="1609"/>
      <c r="LNT13" s="1609"/>
      <c r="LNU13" s="1609"/>
      <c r="LNV13" s="1609"/>
      <c r="LNW13" s="1609"/>
      <c r="LNX13" s="1609"/>
      <c r="LNY13" s="1609"/>
      <c r="LNZ13" s="1609"/>
      <c r="LOA13" s="1609"/>
      <c r="LOB13" s="1609"/>
      <c r="LOC13" s="1609"/>
      <c r="LOD13" s="1609"/>
      <c r="LOE13" s="1609"/>
      <c r="LOF13" s="1609"/>
      <c r="LOG13" s="1609"/>
      <c r="LOH13" s="1609"/>
      <c r="LOI13" s="1609"/>
      <c r="LOJ13" s="1609"/>
      <c r="LOK13" s="1609"/>
      <c r="LOL13" s="1609"/>
      <c r="LOM13" s="1609"/>
      <c r="LON13" s="1609"/>
      <c r="LOO13" s="1609"/>
      <c r="LOP13" s="1609"/>
      <c r="LOQ13" s="1609"/>
      <c r="LOR13" s="1609"/>
      <c r="LOS13" s="1609"/>
      <c r="LOT13" s="1609"/>
      <c r="LOU13" s="1609"/>
      <c r="LOV13" s="1609"/>
      <c r="LOW13" s="1609"/>
      <c r="LOX13" s="1609"/>
      <c r="LOY13" s="1609"/>
      <c r="LOZ13" s="1609"/>
      <c r="LPA13" s="1609"/>
      <c r="LPB13" s="1609"/>
      <c r="LPC13" s="1609"/>
      <c r="LPD13" s="1609"/>
      <c r="LPE13" s="1609"/>
      <c r="LPF13" s="1609"/>
      <c r="LPG13" s="1609"/>
      <c r="LPH13" s="1609"/>
      <c r="LPI13" s="1609"/>
      <c r="LPJ13" s="1609"/>
      <c r="LPK13" s="1609"/>
      <c r="LPL13" s="1609"/>
      <c r="LPM13" s="1609"/>
      <c r="LPN13" s="1609"/>
      <c r="LPO13" s="1609"/>
      <c r="LPP13" s="1609"/>
      <c r="LPQ13" s="1609"/>
      <c r="LPR13" s="1609"/>
      <c r="LPS13" s="1609"/>
      <c r="LPT13" s="1609"/>
      <c r="LPU13" s="1609"/>
      <c r="LPV13" s="1609"/>
      <c r="LPW13" s="1609"/>
      <c r="LPX13" s="1609"/>
      <c r="LPY13" s="1609"/>
      <c r="LPZ13" s="1609"/>
      <c r="LQA13" s="1609"/>
      <c r="LQB13" s="1609"/>
      <c r="LQC13" s="1609"/>
      <c r="LQD13" s="1609"/>
      <c r="LQE13" s="1609"/>
      <c r="LQF13" s="1609"/>
      <c r="LQG13" s="1609"/>
      <c r="LQH13" s="1609"/>
      <c r="LQI13" s="1609"/>
      <c r="LQJ13" s="1609"/>
      <c r="LQK13" s="1609"/>
      <c r="LQL13" s="1609"/>
      <c r="LQM13" s="1609"/>
      <c r="LQN13" s="1609"/>
      <c r="LQO13" s="1609"/>
      <c r="LQP13" s="1609"/>
      <c r="LQQ13" s="1609"/>
      <c r="LQR13" s="1609"/>
      <c r="LQS13" s="1609"/>
      <c r="LQT13" s="1609"/>
      <c r="LQU13" s="1609"/>
      <c r="LQV13" s="1609"/>
      <c r="LQW13" s="1609"/>
      <c r="LQX13" s="1609"/>
      <c r="LQY13" s="1609"/>
      <c r="LQZ13" s="1609"/>
      <c r="LRA13" s="1609"/>
      <c r="LRB13" s="1609"/>
      <c r="LRC13" s="1609"/>
      <c r="LRD13" s="1609"/>
      <c r="LRE13" s="1609"/>
      <c r="LRF13" s="1609"/>
      <c r="LRG13" s="1609"/>
      <c r="LRH13" s="1609"/>
      <c r="LRI13" s="1609"/>
      <c r="LRJ13" s="1609"/>
      <c r="LRK13" s="1609"/>
      <c r="LRL13" s="1609"/>
      <c r="LRM13" s="1609"/>
      <c r="LRN13" s="1609"/>
      <c r="LRO13" s="1609"/>
      <c r="LRP13" s="1609"/>
      <c r="LRQ13" s="1609"/>
      <c r="LRR13" s="1609"/>
      <c r="LRS13" s="1609"/>
      <c r="LRT13" s="1609"/>
      <c r="LRU13" s="1609"/>
      <c r="LRV13" s="1609"/>
      <c r="LRW13" s="1609"/>
      <c r="LRX13" s="1609"/>
      <c r="LRY13" s="1609"/>
      <c r="LRZ13" s="1609"/>
      <c r="LSA13" s="1609"/>
      <c r="LSB13" s="1609"/>
      <c r="LSC13" s="1609"/>
      <c r="LSD13" s="1609"/>
      <c r="LSE13" s="1609"/>
      <c r="LSF13" s="1609"/>
      <c r="LSG13" s="1609"/>
      <c r="LSH13" s="1609"/>
      <c r="LSI13" s="1609"/>
      <c r="LSJ13" s="1609"/>
      <c r="LSK13" s="1609"/>
      <c r="LSL13" s="1609"/>
      <c r="LSM13" s="1609"/>
      <c r="LSN13" s="1609"/>
      <c r="LSO13" s="1609"/>
      <c r="LSP13" s="1609"/>
      <c r="LSQ13" s="1609"/>
      <c r="LSR13" s="1609"/>
      <c r="LSS13" s="1609"/>
      <c r="LST13" s="1609"/>
      <c r="LSU13" s="1609"/>
      <c r="LSV13" s="1609"/>
      <c r="LSW13" s="1609"/>
      <c r="LSX13" s="1609"/>
      <c r="LSY13" s="1609"/>
      <c r="LSZ13" s="1609"/>
      <c r="LTA13" s="1609"/>
      <c r="LTB13" s="1609"/>
      <c r="LTC13" s="1609"/>
      <c r="LTD13" s="1609"/>
      <c r="LTE13" s="1609"/>
      <c r="LTF13" s="1609"/>
      <c r="LTG13" s="1609"/>
      <c r="LTH13" s="1609"/>
      <c r="LTI13" s="1609"/>
      <c r="LTJ13" s="1609"/>
      <c r="LTK13" s="1609"/>
      <c r="LTL13" s="1609"/>
      <c r="LTM13" s="1609"/>
      <c r="LTN13" s="1609"/>
      <c r="LTO13" s="1609"/>
      <c r="LTP13" s="1609"/>
      <c r="LTQ13" s="1609"/>
      <c r="LTR13" s="1609"/>
      <c r="LTS13" s="1609"/>
      <c r="LTT13" s="1609"/>
      <c r="LTU13" s="1609"/>
      <c r="LTV13" s="1609"/>
      <c r="LTW13" s="1609"/>
      <c r="LTX13" s="1609"/>
      <c r="LTY13" s="1609"/>
      <c r="LTZ13" s="1609"/>
      <c r="LUA13" s="1609"/>
      <c r="LUB13" s="1609"/>
      <c r="LUC13" s="1609"/>
      <c r="LUD13" s="1609"/>
      <c r="LUE13" s="1609"/>
      <c r="LUF13" s="1609"/>
      <c r="LUG13" s="1609"/>
      <c r="LUH13" s="1609"/>
      <c r="LUI13" s="1609"/>
      <c r="LUJ13" s="1609"/>
      <c r="LUK13" s="1609"/>
      <c r="LUL13" s="1609"/>
      <c r="LUM13" s="1609"/>
      <c r="LUN13" s="1609"/>
      <c r="LUO13" s="1609"/>
      <c r="LUP13" s="1609"/>
      <c r="LUQ13" s="1609"/>
      <c r="LUR13" s="1609"/>
      <c r="LUS13" s="1609"/>
      <c r="LUT13" s="1609"/>
      <c r="LUU13" s="1609"/>
      <c r="LUV13" s="1609"/>
      <c r="LUW13" s="1609"/>
      <c r="LUX13" s="1609"/>
      <c r="LUY13" s="1609"/>
      <c r="LUZ13" s="1609"/>
      <c r="LVA13" s="1609"/>
      <c r="LVB13" s="1609"/>
      <c r="LVC13" s="1609"/>
      <c r="LVD13" s="1609"/>
      <c r="LVE13" s="1609"/>
      <c r="LVF13" s="1609"/>
      <c r="LVG13" s="1609"/>
      <c r="LVH13" s="1609"/>
      <c r="LVI13" s="1609"/>
      <c r="LVJ13" s="1609"/>
      <c r="LVK13" s="1609"/>
      <c r="LVL13" s="1609"/>
      <c r="LVM13" s="1609"/>
      <c r="LVN13" s="1609"/>
      <c r="LVO13" s="1609"/>
      <c r="LVP13" s="1609"/>
      <c r="LVQ13" s="1609"/>
      <c r="LVR13" s="1609"/>
      <c r="LVS13" s="1609"/>
      <c r="LVT13" s="1609"/>
      <c r="LVU13" s="1609"/>
      <c r="LVV13" s="1609"/>
      <c r="LVW13" s="1609"/>
      <c r="LVX13" s="1609"/>
      <c r="LVY13" s="1609"/>
      <c r="LVZ13" s="1609"/>
      <c r="LWA13" s="1609"/>
      <c r="LWB13" s="1609"/>
      <c r="LWC13" s="1609"/>
      <c r="LWD13" s="1609"/>
      <c r="LWE13" s="1609"/>
      <c r="LWF13" s="1609"/>
      <c r="LWG13" s="1609"/>
      <c r="LWH13" s="1609"/>
      <c r="LWI13" s="1609"/>
      <c r="LWJ13" s="1609"/>
      <c r="LWK13" s="1609"/>
      <c r="LWL13" s="1609"/>
      <c r="LWM13" s="1609"/>
      <c r="LWN13" s="1609"/>
      <c r="LWO13" s="1609"/>
      <c r="LWP13" s="1609"/>
      <c r="LWQ13" s="1609"/>
      <c r="LWR13" s="1609"/>
      <c r="LWS13" s="1609"/>
      <c r="LWT13" s="1609"/>
      <c r="LWU13" s="1609"/>
      <c r="LWV13" s="1609"/>
      <c r="LWW13" s="1609"/>
      <c r="LWX13" s="1609"/>
      <c r="LWY13" s="1609"/>
      <c r="LWZ13" s="1609"/>
      <c r="LXA13" s="1609"/>
      <c r="LXB13" s="1609"/>
      <c r="LXC13" s="1609"/>
      <c r="LXD13" s="1609"/>
      <c r="LXE13" s="1609"/>
      <c r="LXF13" s="1609"/>
      <c r="LXG13" s="1609"/>
      <c r="LXH13" s="1609"/>
      <c r="LXI13" s="1609"/>
      <c r="LXJ13" s="1609"/>
      <c r="LXK13" s="1609"/>
      <c r="LXL13" s="1609"/>
      <c r="LXM13" s="1609"/>
      <c r="LXN13" s="1609"/>
      <c r="LXO13" s="1609"/>
      <c r="LXP13" s="1609"/>
      <c r="LXQ13" s="1609"/>
      <c r="LXR13" s="1609"/>
      <c r="LXS13" s="1609"/>
      <c r="LXT13" s="1609"/>
      <c r="LXU13" s="1609"/>
      <c r="LXV13" s="1609"/>
      <c r="LXW13" s="1609"/>
      <c r="LXX13" s="1609"/>
      <c r="LXY13" s="1609"/>
      <c r="LXZ13" s="1609"/>
      <c r="LYA13" s="1609"/>
      <c r="LYB13" s="1609"/>
      <c r="LYC13" s="1609"/>
      <c r="LYD13" s="1609"/>
      <c r="LYE13" s="1609"/>
      <c r="LYF13" s="1609"/>
      <c r="LYG13" s="1609"/>
      <c r="LYH13" s="1609"/>
      <c r="LYI13" s="1609"/>
      <c r="LYJ13" s="1609"/>
      <c r="LYK13" s="1609"/>
      <c r="LYL13" s="1609"/>
      <c r="LYM13" s="1609"/>
      <c r="LYN13" s="1609"/>
      <c r="LYO13" s="1609"/>
      <c r="LYP13" s="1609"/>
      <c r="LYQ13" s="1609"/>
      <c r="LYR13" s="1609"/>
      <c r="LYS13" s="1609"/>
      <c r="LYT13" s="1609"/>
      <c r="LYU13" s="1609"/>
      <c r="LYV13" s="1609"/>
      <c r="LYW13" s="1609"/>
      <c r="LYX13" s="1609"/>
      <c r="LYY13" s="1609"/>
      <c r="LYZ13" s="1609"/>
      <c r="LZA13" s="1609"/>
      <c r="LZB13" s="1609"/>
      <c r="LZC13" s="1609"/>
      <c r="LZD13" s="1609"/>
      <c r="LZE13" s="1609"/>
      <c r="LZF13" s="1609"/>
      <c r="LZG13" s="1609"/>
      <c r="LZH13" s="1609"/>
      <c r="LZI13" s="1609"/>
      <c r="LZJ13" s="1609"/>
      <c r="LZK13" s="1609"/>
      <c r="LZL13" s="1609"/>
      <c r="LZM13" s="1609"/>
      <c r="LZN13" s="1609"/>
      <c r="LZO13" s="1609"/>
      <c r="LZP13" s="1609"/>
      <c r="LZQ13" s="1609"/>
      <c r="LZR13" s="1609"/>
      <c r="LZS13" s="1609"/>
      <c r="LZT13" s="1609"/>
      <c r="LZU13" s="1609"/>
      <c r="LZV13" s="1609"/>
      <c r="LZW13" s="1609"/>
      <c r="LZX13" s="1609"/>
      <c r="LZY13" s="1609"/>
      <c r="LZZ13" s="1609"/>
      <c r="MAA13" s="1609"/>
      <c r="MAB13" s="1609"/>
      <c r="MAC13" s="1609"/>
      <c r="MAD13" s="1609"/>
      <c r="MAE13" s="1609"/>
      <c r="MAF13" s="1609"/>
      <c r="MAG13" s="1609"/>
      <c r="MAH13" s="1609"/>
      <c r="MAI13" s="1609"/>
      <c r="MAJ13" s="1609"/>
      <c r="MAK13" s="1609"/>
      <c r="MAL13" s="1609"/>
      <c r="MAM13" s="1609"/>
      <c r="MAN13" s="1609"/>
      <c r="MAO13" s="1609"/>
      <c r="MAP13" s="1609"/>
      <c r="MAQ13" s="1609"/>
      <c r="MAR13" s="1609"/>
      <c r="MAS13" s="1609"/>
      <c r="MAT13" s="1609"/>
      <c r="MAU13" s="1609"/>
      <c r="MAV13" s="1609"/>
      <c r="MAW13" s="1609"/>
      <c r="MAX13" s="1609"/>
      <c r="MAY13" s="1609"/>
      <c r="MAZ13" s="1609"/>
      <c r="MBA13" s="1609"/>
      <c r="MBB13" s="1609"/>
      <c r="MBC13" s="1609"/>
      <c r="MBD13" s="1609"/>
      <c r="MBE13" s="1609"/>
      <c r="MBF13" s="1609"/>
      <c r="MBG13" s="1609"/>
      <c r="MBH13" s="1609"/>
      <c r="MBI13" s="1609"/>
      <c r="MBJ13" s="1609"/>
      <c r="MBK13" s="1609"/>
      <c r="MBL13" s="1609"/>
      <c r="MBM13" s="1609"/>
      <c r="MBN13" s="1609"/>
      <c r="MBO13" s="1609"/>
      <c r="MBP13" s="1609"/>
      <c r="MBQ13" s="1609"/>
      <c r="MBR13" s="1609"/>
      <c r="MBS13" s="1609"/>
      <c r="MBT13" s="1609"/>
      <c r="MBU13" s="1609"/>
      <c r="MBV13" s="1609"/>
      <c r="MBW13" s="1609"/>
      <c r="MBX13" s="1609"/>
      <c r="MBY13" s="1609"/>
      <c r="MBZ13" s="1609"/>
      <c r="MCA13" s="1609"/>
      <c r="MCB13" s="1609"/>
      <c r="MCC13" s="1609"/>
      <c r="MCD13" s="1609"/>
      <c r="MCE13" s="1609"/>
      <c r="MCF13" s="1609"/>
      <c r="MCG13" s="1609"/>
      <c r="MCH13" s="1609"/>
      <c r="MCI13" s="1609"/>
      <c r="MCJ13" s="1609"/>
      <c r="MCK13" s="1609"/>
      <c r="MCL13" s="1609"/>
      <c r="MCM13" s="1609"/>
      <c r="MCN13" s="1609"/>
      <c r="MCO13" s="1609"/>
      <c r="MCP13" s="1609"/>
      <c r="MCQ13" s="1609"/>
      <c r="MCR13" s="1609"/>
      <c r="MCS13" s="1609"/>
      <c r="MCT13" s="1609"/>
      <c r="MCU13" s="1609"/>
      <c r="MCV13" s="1609"/>
      <c r="MCW13" s="1609"/>
      <c r="MCX13" s="1609"/>
      <c r="MCY13" s="1609"/>
      <c r="MCZ13" s="1609"/>
      <c r="MDA13" s="1609"/>
      <c r="MDB13" s="1609"/>
      <c r="MDC13" s="1609"/>
      <c r="MDD13" s="1609"/>
      <c r="MDE13" s="1609"/>
      <c r="MDF13" s="1609"/>
      <c r="MDG13" s="1609"/>
      <c r="MDH13" s="1609"/>
      <c r="MDI13" s="1609"/>
      <c r="MDJ13" s="1609"/>
      <c r="MDK13" s="1609"/>
      <c r="MDL13" s="1609"/>
      <c r="MDM13" s="1609"/>
      <c r="MDN13" s="1609"/>
      <c r="MDO13" s="1609"/>
      <c r="MDP13" s="1609"/>
      <c r="MDQ13" s="1609"/>
      <c r="MDR13" s="1609"/>
      <c r="MDS13" s="1609"/>
      <c r="MDT13" s="1609"/>
      <c r="MDU13" s="1609"/>
      <c r="MDV13" s="1609"/>
      <c r="MDW13" s="1609"/>
      <c r="MDX13" s="1609"/>
      <c r="MDY13" s="1609"/>
      <c r="MDZ13" s="1609"/>
      <c r="MEA13" s="1609"/>
      <c r="MEB13" s="1609"/>
      <c r="MEC13" s="1609"/>
      <c r="MED13" s="1609"/>
      <c r="MEE13" s="1609"/>
      <c r="MEF13" s="1609"/>
      <c r="MEG13" s="1609"/>
      <c r="MEH13" s="1609"/>
      <c r="MEI13" s="1609"/>
      <c r="MEJ13" s="1609"/>
      <c r="MEK13" s="1609"/>
      <c r="MEL13" s="1609"/>
      <c r="MEM13" s="1609"/>
      <c r="MEN13" s="1609"/>
      <c r="MEO13" s="1609"/>
      <c r="MEP13" s="1609"/>
      <c r="MEQ13" s="1609"/>
      <c r="MER13" s="1609"/>
      <c r="MES13" s="1609"/>
      <c r="MET13" s="1609"/>
      <c r="MEU13" s="1609"/>
      <c r="MEV13" s="1609"/>
      <c r="MEW13" s="1609"/>
      <c r="MEX13" s="1609"/>
      <c r="MEY13" s="1609"/>
      <c r="MEZ13" s="1609"/>
      <c r="MFA13" s="1609"/>
      <c r="MFB13" s="1609"/>
      <c r="MFC13" s="1609"/>
      <c r="MFD13" s="1609"/>
      <c r="MFE13" s="1609"/>
      <c r="MFF13" s="1609"/>
      <c r="MFG13" s="1609"/>
      <c r="MFH13" s="1609"/>
      <c r="MFI13" s="1609"/>
      <c r="MFJ13" s="1609"/>
      <c r="MFK13" s="1609"/>
      <c r="MFL13" s="1609"/>
      <c r="MFM13" s="1609"/>
      <c r="MFN13" s="1609"/>
      <c r="MFO13" s="1609"/>
      <c r="MFP13" s="1609"/>
      <c r="MFQ13" s="1609"/>
      <c r="MFR13" s="1609"/>
      <c r="MFS13" s="1609"/>
      <c r="MFT13" s="1609"/>
      <c r="MFU13" s="1609"/>
      <c r="MFV13" s="1609"/>
      <c r="MFW13" s="1609"/>
      <c r="MFX13" s="1609"/>
      <c r="MFY13" s="1609"/>
      <c r="MFZ13" s="1609"/>
      <c r="MGA13" s="1609"/>
      <c r="MGB13" s="1609"/>
      <c r="MGC13" s="1609"/>
      <c r="MGD13" s="1609"/>
      <c r="MGE13" s="1609"/>
      <c r="MGF13" s="1609"/>
      <c r="MGG13" s="1609"/>
      <c r="MGH13" s="1609"/>
      <c r="MGI13" s="1609"/>
      <c r="MGJ13" s="1609"/>
      <c r="MGK13" s="1609"/>
      <c r="MGL13" s="1609"/>
      <c r="MGM13" s="1609"/>
      <c r="MGN13" s="1609"/>
      <c r="MGO13" s="1609"/>
      <c r="MGP13" s="1609"/>
      <c r="MGQ13" s="1609"/>
      <c r="MGR13" s="1609"/>
      <c r="MGS13" s="1609"/>
      <c r="MGT13" s="1609"/>
      <c r="MGU13" s="1609"/>
      <c r="MGV13" s="1609"/>
      <c r="MGW13" s="1609"/>
      <c r="MGX13" s="1609"/>
      <c r="MGY13" s="1609"/>
      <c r="MGZ13" s="1609"/>
      <c r="MHA13" s="1609"/>
      <c r="MHB13" s="1609"/>
      <c r="MHC13" s="1609"/>
      <c r="MHD13" s="1609"/>
      <c r="MHE13" s="1609"/>
      <c r="MHF13" s="1609"/>
      <c r="MHG13" s="1609"/>
      <c r="MHH13" s="1609"/>
      <c r="MHI13" s="1609"/>
      <c r="MHJ13" s="1609"/>
      <c r="MHK13" s="1609"/>
      <c r="MHL13" s="1609"/>
      <c r="MHM13" s="1609"/>
      <c r="MHN13" s="1609"/>
      <c r="MHO13" s="1609"/>
      <c r="MHP13" s="1609"/>
      <c r="MHQ13" s="1609"/>
      <c r="MHR13" s="1609"/>
      <c r="MHS13" s="1609"/>
      <c r="MHT13" s="1609"/>
      <c r="MHU13" s="1609"/>
      <c r="MHV13" s="1609"/>
      <c r="MHW13" s="1609"/>
      <c r="MHX13" s="1609"/>
      <c r="MHY13" s="1609"/>
      <c r="MHZ13" s="1609"/>
      <c r="MIA13" s="1609"/>
      <c r="MIB13" s="1609"/>
      <c r="MIC13" s="1609"/>
      <c r="MID13" s="1609"/>
      <c r="MIE13" s="1609"/>
      <c r="MIF13" s="1609"/>
      <c r="MIG13" s="1609"/>
      <c r="MIH13" s="1609"/>
      <c r="MII13" s="1609"/>
      <c r="MIJ13" s="1609"/>
      <c r="MIK13" s="1609"/>
      <c r="MIL13" s="1609"/>
      <c r="MIM13" s="1609"/>
      <c r="MIN13" s="1609"/>
      <c r="MIO13" s="1609"/>
      <c r="MIP13" s="1609"/>
      <c r="MIQ13" s="1609"/>
      <c r="MIR13" s="1609"/>
      <c r="MIS13" s="1609"/>
      <c r="MIT13" s="1609"/>
      <c r="MIU13" s="1609"/>
      <c r="MIV13" s="1609"/>
      <c r="MIW13" s="1609"/>
      <c r="MIX13" s="1609"/>
      <c r="MIY13" s="1609"/>
      <c r="MIZ13" s="1609"/>
      <c r="MJA13" s="1609"/>
      <c r="MJB13" s="1609"/>
      <c r="MJC13" s="1609"/>
      <c r="MJD13" s="1609"/>
      <c r="MJE13" s="1609"/>
      <c r="MJF13" s="1609"/>
      <c r="MJG13" s="1609"/>
      <c r="MJH13" s="1609"/>
      <c r="MJI13" s="1609"/>
      <c r="MJJ13" s="1609"/>
      <c r="MJK13" s="1609"/>
      <c r="MJL13" s="1609"/>
      <c r="MJM13" s="1609"/>
      <c r="MJN13" s="1609"/>
      <c r="MJO13" s="1609"/>
      <c r="MJP13" s="1609"/>
      <c r="MJQ13" s="1609"/>
      <c r="MJR13" s="1609"/>
      <c r="MJS13" s="1609"/>
      <c r="MJT13" s="1609"/>
      <c r="MJU13" s="1609"/>
      <c r="MJV13" s="1609"/>
      <c r="MJW13" s="1609"/>
      <c r="MJX13" s="1609"/>
      <c r="MJY13" s="1609"/>
      <c r="MJZ13" s="1609"/>
      <c r="MKA13" s="1609"/>
      <c r="MKB13" s="1609"/>
      <c r="MKC13" s="1609"/>
      <c r="MKD13" s="1609"/>
      <c r="MKE13" s="1609"/>
      <c r="MKF13" s="1609"/>
      <c r="MKG13" s="1609"/>
      <c r="MKH13" s="1609"/>
      <c r="MKI13" s="1609"/>
      <c r="MKJ13" s="1609"/>
      <c r="MKK13" s="1609"/>
      <c r="MKL13" s="1609"/>
      <c r="MKM13" s="1609"/>
      <c r="MKN13" s="1609"/>
      <c r="MKO13" s="1609"/>
      <c r="MKP13" s="1609"/>
      <c r="MKQ13" s="1609"/>
      <c r="MKR13" s="1609"/>
      <c r="MKS13" s="1609"/>
      <c r="MKT13" s="1609"/>
      <c r="MKU13" s="1609"/>
      <c r="MKV13" s="1609"/>
      <c r="MKW13" s="1609"/>
      <c r="MKX13" s="1609"/>
      <c r="MKY13" s="1609"/>
      <c r="MKZ13" s="1609"/>
      <c r="MLA13" s="1609"/>
      <c r="MLB13" s="1609"/>
      <c r="MLC13" s="1609"/>
      <c r="MLD13" s="1609"/>
      <c r="MLE13" s="1609"/>
      <c r="MLF13" s="1609"/>
      <c r="MLG13" s="1609"/>
      <c r="MLH13" s="1609"/>
      <c r="MLI13" s="1609"/>
      <c r="MLJ13" s="1609"/>
      <c r="MLK13" s="1609"/>
      <c r="MLL13" s="1609"/>
      <c r="MLM13" s="1609"/>
      <c r="MLN13" s="1609"/>
      <c r="MLO13" s="1609"/>
      <c r="MLP13" s="1609"/>
      <c r="MLQ13" s="1609"/>
      <c r="MLR13" s="1609"/>
      <c r="MLS13" s="1609"/>
      <c r="MLT13" s="1609"/>
      <c r="MLU13" s="1609"/>
      <c r="MLV13" s="1609"/>
      <c r="MLW13" s="1609"/>
      <c r="MLX13" s="1609"/>
      <c r="MLY13" s="1609"/>
      <c r="MLZ13" s="1609"/>
      <c r="MMA13" s="1609"/>
      <c r="MMB13" s="1609"/>
      <c r="MMC13" s="1609"/>
      <c r="MMD13" s="1609"/>
      <c r="MME13" s="1609"/>
      <c r="MMF13" s="1609"/>
      <c r="MMG13" s="1609"/>
      <c r="MMH13" s="1609"/>
      <c r="MMI13" s="1609"/>
      <c r="MMJ13" s="1609"/>
      <c r="MMK13" s="1609"/>
      <c r="MML13" s="1609"/>
      <c r="MMM13" s="1609"/>
      <c r="MMN13" s="1609"/>
      <c r="MMO13" s="1609"/>
      <c r="MMP13" s="1609"/>
      <c r="MMQ13" s="1609"/>
      <c r="MMR13" s="1609"/>
      <c r="MMS13" s="1609"/>
      <c r="MMT13" s="1609"/>
      <c r="MMU13" s="1609"/>
      <c r="MMV13" s="1609"/>
      <c r="MMW13" s="1609"/>
      <c r="MMX13" s="1609"/>
      <c r="MMY13" s="1609"/>
      <c r="MMZ13" s="1609"/>
      <c r="MNA13" s="1609"/>
      <c r="MNB13" s="1609"/>
      <c r="MNC13" s="1609"/>
      <c r="MND13" s="1609"/>
      <c r="MNE13" s="1609"/>
      <c r="MNF13" s="1609"/>
      <c r="MNG13" s="1609"/>
      <c r="MNH13" s="1609"/>
      <c r="MNI13" s="1609"/>
      <c r="MNJ13" s="1609"/>
      <c r="MNK13" s="1609"/>
      <c r="MNL13" s="1609"/>
      <c r="MNM13" s="1609"/>
      <c r="MNN13" s="1609"/>
      <c r="MNO13" s="1609"/>
      <c r="MNP13" s="1609"/>
      <c r="MNQ13" s="1609"/>
      <c r="MNR13" s="1609"/>
      <c r="MNS13" s="1609"/>
      <c r="MNT13" s="1609"/>
      <c r="MNU13" s="1609"/>
      <c r="MNV13" s="1609"/>
      <c r="MNW13" s="1609"/>
      <c r="MNX13" s="1609"/>
      <c r="MNY13" s="1609"/>
      <c r="MNZ13" s="1609"/>
      <c r="MOA13" s="1609"/>
      <c r="MOB13" s="1609"/>
      <c r="MOC13" s="1609"/>
      <c r="MOD13" s="1609"/>
      <c r="MOE13" s="1609"/>
      <c r="MOF13" s="1609"/>
      <c r="MOG13" s="1609"/>
      <c r="MOH13" s="1609"/>
      <c r="MOI13" s="1609"/>
      <c r="MOJ13" s="1609"/>
      <c r="MOK13" s="1609"/>
      <c r="MOL13" s="1609"/>
      <c r="MOM13" s="1609"/>
      <c r="MON13" s="1609"/>
      <c r="MOO13" s="1609"/>
      <c r="MOP13" s="1609"/>
      <c r="MOQ13" s="1609"/>
      <c r="MOR13" s="1609"/>
      <c r="MOS13" s="1609"/>
      <c r="MOT13" s="1609"/>
      <c r="MOU13" s="1609"/>
      <c r="MOV13" s="1609"/>
      <c r="MOW13" s="1609"/>
      <c r="MOX13" s="1609"/>
      <c r="MOY13" s="1609"/>
      <c r="MOZ13" s="1609"/>
      <c r="MPA13" s="1609"/>
      <c r="MPB13" s="1609"/>
      <c r="MPC13" s="1609"/>
      <c r="MPD13" s="1609"/>
      <c r="MPE13" s="1609"/>
      <c r="MPF13" s="1609"/>
      <c r="MPG13" s="1609"/>
      <c r="MPH13" s="1609"/>
      <c r="MPI13" s="1609"/>
      <c r="MPJ13" s="1609"/>
      <c r="MPK13" s="1609"/>
      <c r="MPL13" s="1609"/>
      <c r="MPM13" s="1609"/>
      <c r="MPN13" s="1609"/>
      <c r="MPO13" s="1609"/>
      <c r="MPP13" s="1609"/>
      <c r="MPQ13" s="1609"/>
      <c r="MPR13" s="1609"/>
      <c r="MPS13" s="1609"/>
      <c r="MPT13" s="1609"/>
      <c r="MPU13" s="1609"/>
      <c r="MPV13" s="1609"/>
      <c r="MPW13" s="1609"/>
      <c r="MPX13" s="1609"/>
      <c r="MPY13" s="1609"/>
      <c r="MPZ13" s="1609"/>
      <c r="MQA13" s="1609"/>
      <c r="MQB13" s="1609"/>
      <c r="MQC13" s="1609"/>
      <c r="MQD13" s="1609"/>
      <c r="MQE13" s="1609"/>
      <c r="MQF13" s="1609"/>
      <c r="MQG13" s="1609"/>
      <c r="MQH13" s="1609"/>
      <c r="MQI13" s="1609"/>
      <c r="MQJ13" s="1609"/>
      <c r="MQK13" s="1609"/>
      <c r="MQL13" s="1609"/>
      <c r="MQM13" s="1609"/>
      <c r="MQN13" s="1609"/>
      <c r="MQO13" s="1609"/>
      <c r="MQP13" s="1609"/>
      <c r="MQQ13" s="1609"/>
      <c r="MQR13" s="1609"/>
      <c r="MQS13" s="1609"/>
      <c r="MQT13" s="1609"/>
      <c r="MQU13" s="1609"/>
      <c r="MQV13" s="1609"/>
      <c r="MQW13" s="1609"/>
      <c r="MQX13" s="1609"/>
      <c r="MQY13" s="1609"/>
      <c r="MQZ13" s="1609"/>
      <c r="MRA13" s="1609"/>
      <c r="MRB13" s="1609"/>
      <c r="MRC13" s="1609"/>
      <c r="MRD13" s="1609"/>
      <c r="MRE13" s="1609"/>
      <c r="MRF13" s="1609"/>
      <c r="MRG13" s="1609"/>
      <c r="MRH13" s="1609"/>
      <c r="MRI13" s="1609"/>
      <c r="MRJ13" s="1609"/>
      <c r="MRK13" s="1609"/>
      <c r="MRL13" s="1609"/>
      <c r="MRM13" s="1609"/>
      <c r="MRN13" s="1609"/>
      <c r="MRO13" s="1609"/>
      <c r="MRP13" s="1609"/>
      <c r="MRQ13" s="1609"/>
      <c r="MRR13" s="1609"/>
      <c r="MRS13" s="1609"/>
      <c r="MRT13" s="1609"/>
      <c r="MRU13" s="1609"/>
      <c r="MRV13" s="1609"/>
      <c r="MRW13" s="1609"/>
      <c r="MRX13" s="1609"/>
      <c r="MRY13" s="1609"/>
      <c r="MRZ13" s="1609"/>
      <c r="MSA13" s="1609"/>
      <c r="MSB13" s="1609"/>
      <c r="MSC13" s="1609"/>
      <c r="MSD13" s="1609"/>
      <c r="MSE13" s="1609"/>
      <c r="MSF13" s="1609"/>
      <c r="MSG13" s="1609"/>
      <c r="MSH13" s="1609"/>
      <c r="MSI13" s="1609"/>
      <c r="MSJ13" s="1609"/>
      <c r="MSK13" s="1609"/>
      <c r="MSL13" s="1609"/>
      <c r="MSM13" s="1609"/>
      <c r="MSN13" s="1609"/>
      <c r="MSO13" s="1609"/>
      <c r="MSP13" s="1609"/>
      <c r="MSQ13" s="1609"/>
      <c r="MSR13" s="1609"/>
      <c r="MSS13" s="1609"/>
      <c r="MST13" s="1609"/>
      <c r="MSU13" s="1609"/>
      <c r="MSV13" s="1609"/>
      <c r="MSW13" s="1609"/>
      <c r="MSX13" s="1609"/>
      <c r="MSY13" s="1609"/>
      <c r="MSZ13" s="1609"/>
      <c r="MTA13" s="1609"/>
      <c r="MTB13" s="1609"/>
      <c r="MTC13" s="1609"/>
      <c r="MTD13" s="1609"/>
      <c r="MTE13" s="1609"/>
      <c r="MTF13" s="1609"/>
      <c r="MTG13" s="1609"/>
      <c r="MTH13" s="1609"/>
      <c r="MTI13" s="1609"/>
      <c r="MTJ13" s="1609"/>
      <c r="MTK13" s="1609"/>
      <c r="MTL13" s="1609"/>
      <c r="MTM13" s="1609"/>
      <c r="MTN13" s="1609"/>
      <c r="MTO13" s="1609"/>
      <c r="MTP13" s="1609"/>
      <c r="MTQ13" s="1609"/>
      <c r="MTR13" s="1609"/>
      <c r="MTS13" s="1609"/>
      <c r="MTT13" s="1609"/>
      <c r="MTU13" s="1609"/>
      <c r="MTV13" s="1609"/>
      <c r="MTW13" s="1609"/>
      <c r="MTX13" s="1609"/>
      <c r="MTY13" s="1609"/>
      <c r="MTZ13" s="1609"/>
      <c r="MUA13" s="1609"/>
      <c r="MUB13" s="1609"/>
      <c r="MUC13" s="1609"/>
      <c r="MUD13" s="1609"/>
      <c r="MUE13" s="1609"/>
      <c r="MUF13" s="1609"/>
      <c r="MUG13" s="1609"/>
      <c r="MUH13" s="1609"/>
      <c r="MUI13" s="1609"/>
      <c r="MUJ13" s="1609"/>
      <c r="MUK13" s="1609"/>
      <c r="MUL13" s="1609"/>
      <c r="MUM13" s="1609"/>
      <c r="MUN13" s="1609"/>
      <c r="MUO13" s="1609"/>
      <c r="MUP13" s="1609"/>
      <c r="MUQ13" s="1609"/>
      <c r="MUR13" s="1609"/>
      <c r="MUS13" s="1609"/>
      <c r="MUT13" s="1609"/>
      <c r="MUU13" s="1609"/>
      <c r="MUV13" s="1609"/>
      <c r="MUW13" s="1609"/>
      <c r="MUX13" s="1609"/>
      <c r="MUY13" s="1609"/>
      <c r="MUZ13" s="1609"/>
      <c r="MVA13" s="1609"/>
      <c r="MVB13" s="1609"/>
      <c r="MVC13" s="1609"/>
      <c r="MVD13" s="1609"/>
      <c r="MVE13" s="1609"/>
      <c r="MVF13" s="1609"/>
      <c r="MVG13" s="1609"/>
      <c r="MVH13" s="1609"/>
      <c r="MVI13" s="1609"/>
      <c r="MVJ13" s="1609"/>
      <c r="MVK13" s="1609"/>
      <c r="MVL13" s="1609"/>
      <c r="MVM13" s="1609"/>
      <c r="MVN13" s="1609"/>
      <c r="MVO13" s="1609"/>
      <c r="MVP13" s="1609"/>
      <c r="MVQ13" s="1609"/>
      <c r="MVR13" s="1609"/>
      <c r="MVS13" s="1609"/>
      <c r="MVT13" s="1609"/>
      <c r="MVU13" s="1609"/>
      <c r="MVV13" s="1609"/>
      <c r="MVW13" s="1609"/>
      <c r="MVX13" s="1609"/>
      <c r="MVY13" s="1609"/>
      <c r="MVZ13" s="1609"/>
      <c r="MWA13" s="1609"/>
      <c r="MWB13" s="1609"/>
      <c r="MWC13" s="1609"/>
      <c r="MWD13" s="1609"/>
      <c r="MWE13" s="1609"/>
      <c r="MWF13" s="1609"/>
      <c r="MWG13" s="1609"/>
      <c r="MWH13" s="1609"/>
      <c r="MWI13" s="1609"/>
      <c r="MWJ13" s="1609"/>
      <c r="MWK13" s="1609"/>
      <c r="MWL13" s="1609"/>
      <c r="MWM13" s="1609"/>
      <c r="MWN13" s="1609"/>
      <c r="MWO13" s="1609"/>
      <c r="MWP13" s="1609"/>
      <c r="MWQ13" s="1609"/>
      <c r="MWR13" s="1609"/>
      <c r="MWS13" s="1609"/>
      <c r="MWT13" s="1609"/>
      <c r="MWU13" s="1609"/>
      <c r="MWV13" s="1609"/>
      <c r="MWW13" s="1609"/>
      <c r="MWX13" s="1609"/>
      <c r="MWY13" s="1609"/>
      <c r="MWZ13" s="1609"/>
      <c r="MXA13" s="1609"/>
      <c r="MXB13" s="1609"/>
      <c r="MXC13" s="1609"/>
      <c r="MXD13" s="1609"/>
      <c r="MXE13" s="1609"/>
      <c r="MXF13" s="1609"/>
      <c r="MXG13" s="1609"/>
      <c r="MXH13" s="1609"/>
      <c r="MXI13" s="1609"/>
      <c r="MXJ13" s="1609"/>
      <c r="MXK13" s="1609"/>
      <c r="MXL13" s="1609"/>
      <c r="MXM13" s="1609"/>
      <c r="MXN13" s="1609"/>
      <c r="MXO13" s="1609"/>
      <c r="MXP13" s="1609"/>
      <c r="MXQ13" s="1609"/>
      <c r="MXR13" s="1609"/>
      <c r="MXS13" s="1609"/>
      <c r="MXT13" s="1609"/>
      <c r="MXU13" s="1609"/>
      <c r="MXV13" s="1609"/>
      <c r="MXW13" s="1609"/>
      <c r="MXX13" s="1609"/>
      <c r="MXY13" s="1609"/>
      <c r="MXZ13" s="1609"/>
      <c r="MYA13" s="1609"/>
      <c r="MYB13" s="1609"/>
      <c r="MYC13" s="1609"/>
      <c r="MYD13" s="1609"/>
      <c r="MYE13" s="1609"/>
      <c r="MYF13" s="1609"/>
      <c r="MYG13" s="1609"/>
      <c r="MYH13" s="1609"/>
      <c r="MYI13" s="1609"/>
      <c r="MYJ13" s="1609"/>
      <c r="MYK13" s="1609"/>
      <c r="MYL13" s="1609"/>
      <c r="MYM13" s="1609"/>
      <c r="MYN13" s="1609"/>
      <c r="MYO13" s="1609"/>
      <c r="MYP13" s="1609"/>
      <c r="MYQ13" s="1609"/>
      <c r="MYR13" s="1609"/>
      <c r="MYS13" s="1609"/>
      <c r="MYT13" s="1609"/>
      <c r="MYU13" s="1609"/>
      <c r="MYV13" s="1609"/>
      <c r="MYW13" s="1609"/>
      <c r="MYX13" s="1609"/>
      <c r="MYY13" s="1609"/>
      <c r="MYZ13" s="1609"/>
      <c r="MZA13" s="1609"/>
      <c r="MZB13" s="1609"/>
      <c r="MZC13" s="1609"/>
      <c r="MZD13" s="1609"/>
      <c r="MZE13" s="1609"/>
      <c r="MZF13" s="1609"/>
      <c r="MZG13" s="1609"/>
      <c r="MZH13" s="1609"/>
      <c r="MZI13" s="1609"/>
      <c r="MZJ13" s="1609"/>
      <c r="MZK13" s="1609"/>
      <c r="MZL13" s="1609"/>
      <c r="MZM13" s="1609"/>
      <c r="MZN13" s="1609"/>
      <c r="MZO13" s="1609"/>
      <c r="MZP13" s="1609"/>
      <c r="MZQ13" s="1609"/>
      <c r="MZR13" s="1609"/>
      <c r="MZS13" s="1609"/>
      <c r="MZT13" s="1609"/>
      <c r="MZU13" s="1609"/>
      <c r="MZV13" s="1609"/>
      <c r="MZW13" s="1609"/>
      <c r="MZX13" s="1609"/>
      <c r="MZY13" s="1609"/>
      <c r="MZZ13" s="1609"/>
      <c r="NAA13" s="1609"/>
      <c r="NAB13" s="1609"/>
      <c r="NAC13" s="1609"/>
      <c r="NAD13" s="1609"/>
      <c r="NAE13" s="1609"/>
      <c r="NAF13" s="1609"/>
      <c r="NAG13" s="1609"/>
      <c r="NAH13" s="1609"/>
      <c r="NAI13" s="1609"/>
      <c r="NAJ13" s="1609"/>
      <c r="NAK13" s="1609"/>
      <c r="NAL13" s="1609"/>
      <c r="NAM13" s="1609"/>
      <c r="NAN13" s="1609"/>
      <c r="NAO13" s="1609"/>
      <c r="NAP13" s="1609"/>
      <c r="NAQ13" s="1609"/>
      <c r="NAR13" s="1609"/>
      <c r="NAS13" s="1609"/>
      <c r="NAT13" s="1609"/>
      <c r="NAU13" s="1609"/>
      <c r="NAV13" s="1609"/>
      <c r="NAW13" s="1609"/>
      <c r="NAX13" s="1609"/>
      <c r="NAY13" s="1609"/>
      <c r="NAZ13" s="1609"/>
      <c r="NBA13" s="1609"/>
      <c r="NBB13" s="1609"/>
      <c r="NBC13" s="1609"/>
      <c r="NBD13" s="1609"/>
      <c r="NBE13" s="1609"/>
      <c r="NBF13" s="1609"/>
      <c r="NBG13" s="1609"/>
      <c r="NBH13" s="1609"/>
      <c r="NBI13" s="1609"/>
      <c r="NBJ13" s="1609"/>
      <c r="NBK13" s="1609"/>
      <c r="NBL13" s="1609"/>
      <c r="NBM13" s="1609"/>
      <c r="NBN13" s="1609"/>
      <c r="NBO13" s="1609"/>
      <c r="NBP13" s="1609"/>
      <c r="NBQ13" s="1609"/>
      <c r="NBR13" s="1609"/>
      <c r="NBS13" s="1609"/>
      <c r="NBT13" s="1609"/>
      <c r="NBU13" s="1609"/>
      <c r="NBV13" s="1609"/>
      <c r="NBW13" s="1609"/>
      <c r="NBX13" s="1609"/>
      <c r="NBY13" s="1609"/>
      <c r="NBZ13" s="1609"/>
      <c r="NCA13" s="1609"/>
      <c r="NCB13" s="1609"/>
      <c r="NCC13" s="1609"/>
      <c r="NCD13" s="1609"/>
      <c r="NCE13" s="1609"/>
      <c r="NCF13" s="1609"/>
      <c r="NCG13" s="1609"/>
      <c r="NCH13" s="1609"/>
      <c r="NCI13" s="1609"/>
      <c r="NCJ13" s="1609"/>
      <c r="NCK13" s="1609"/>
      <c r="NCL13" s="1609"/>
      <c r="NCM13" s="1609"/>
      <c r="NCN13" s="1609"/>
      <c r="NCO13" s="1609"/>
      <c r="NCP13" s="1609"/>
      <c r="NCQ13" s="1609"/>
      <c r="NCR13" s="1609"/>
      <c r="NCS13" s="1609"/>
      <c r="NCT13" s="1609"/>
      <c r="NCU13" s="1609"/>
      <c r="NCV13" s="1609"/>
      <c r="NCW13" s="1609"/>
      <c r="NCX13" s="1609"/>
      <c r="NCY13" s="1609"/>
      <c r="NCZ13" s="1609"/>
      <c r="NDA13" s="1609"/>
      <c r="NDB13" s="1609"/>
      <c r="NDC13" s="1609"/>
      <c r="NDD13" s="1609"/>
      <c r="NDE13" s="1609"/>
      <c r="NDF13" s="1609"/>
      <c r="NDG13" s="1609"/>
      <c r="NDH13" s="1609"/>
      <c r="NDI13" s="1609"/>
      <c r="NDJ13" s="1609"/>
      <c r="NDK13" s="1609"/>
      <c r="NDL13" s="1609"/>
      <c r="NDM13" s="1609"/>
      <c r="NDN13" s="1609"/>
      <c r="NDO13" s="1609"/>
      <c r="NDP13" s="1609"/>
      <c r="NDQ13" s="1609"/>
      <c r="NDR13" s="1609"/>
      <c r="NDS13" s="1609"/>
      <c r="NDT13" s="1609"/>
      <c r="NDU13" s="1609"/>
      <c r="NDV13" s="1609"/>
      <c r="NDW13" s="1609"/>
      <c r="NDX13" s="1609"/>
      <c r="NDY13" s="1609"/>
      <c r="NDZ13" s="1609"/>
      <c r="NEA13" s="1609"/>
      <c r="NEB13" s="1609"/>
      <c r="NEC13" s="1609"/>
      <c r="NED13" s="1609"/>
      <c r="NEE13" s="1609"/>
      <c r="NEF13" s="1609"/>
      <c r="NEG13" s="1609"/>
      <c r="NEH13" s="1609"/>
      <c r="NEI13" s="1609"/>
      <c r="NEJ13" s="1609"/>
      <c r="NEK13" s="1609"/>
      <c r="NEL13" s="1609"/>
      <c r="NEM13" s="1609"/>
      <c r="NEN13" s="1609"/>
      <c r="NEO13" s="1609"/>
      <c r="NEP13" s="1609"/>
      <c r="NEQ13" s="1609"/>
      <c r="NER13" s="1609"/>
      <c r="NES13" s="1609"/>
      <c r="NET13" s="1609"/>
      <c r="NEU13" s="1609"/>
      <c r="NEV13" s="1609"/>
      <c r="NEW13" s="1609"/>
      <c r="NEX13" s="1609"/>
      <c r="NEY13" s="1609"/>
      <c r="NEZ13" s="1609"/>
      <c r="NFA13" s="1609"/>
      <c r="NFB13" s="1609"/>
      <c r="NFC13" s="1609"/>
      <c r="NFD13" s="1609"/>
      <c r="NFE13" s="1609"/>
      <c r="NFF13" s="1609"/>
      <c r="NFG13" s="1609"/>
      <c r="NFH13" s="1609"/>
      <c r="NFI13" s="1609"/>
      <c r="NFJ13" s="1609"/>
      <c r="NFK13" s="1609"/>
      <c r="NFL13" s="1609"/>
      <c r="NFM13" s="1609"/>
      <c r="NFN13" s="1609"/>
      <c r="NFO13" s="1609"/>
      <c r="NFP13" s="1609"/>
      <c r="NFQ13" s="1609"/>
      <c r="NFR13" s="1609"/>
      <c r="NFS13" s="1609"/>
      <c r="NFT13" s="1609"/>
      <c r="NFU13" s="1609"/>
      <c r="NFV13" s="1609"/>
      <c r="NFW13" s="1609"/>
      <c r="NFX13" s="1609"/>
      <c r="NFY13" s="1609"/>
      <c r="NFZ13" s="1609"/>
      <c r="NGA13" s="1609"/>
      <c r="NGB13" s="1609"/>
      <c r="NGC13" s="1609"/>
      <c r="NGD13" s="1609"/>
      <c r="NGE13" s="1609"/>
      <c r="NGF13" s="1609"/>
      <c r="NGG13" s="1609"/>
      <c r="NGH13" s="1609"/>
      <c r="NGI13" s="1609"/>
      <c r="NGJ13" s="1609"/>
      <c r="NGK13" s="1609"/>
      <c r="NGL13" s="1609"/>
      <c r="NGM13" s="1609"/>
      <c r="NGN13" s="1609"/>
      <c r="NGO13" s="1609"/>
      <c r="NGP13" s="1609"/>
      <c r="NGQ13" s="1609"/>
      <c r="NGR13" s="1609"/>
      <c r="NGS13" s="1609"/>
      <c r="NGT13" s="1609"/>
      <c r="NGU13" s="1609"/>
      <c r="NGV13" s="1609"/>
      <c r="NGW13" s="1609"/>
      <c r="NGX13" s="1609"/>
      <c r="NGY13" s="1609"/>
      <c r="NGZ13" s="1609"/>
      <c r="NHA13" s="1609"/>
      <c r="NHB13" s="1609"/>
      <c r="NHC13" s="1609"/>
      <c r="NHD13" s="1609"/>
      <c r="NHE13" s="1609"/>
      <c r="NHF13" s="1609"/>
      <c r="NHG13" s="1609"/>
      <c r="NHH13" s="1609"/>
      <c r="NHI13" s="1609"/>
      <c r="NHJ13" s="1609"/>
      <c r="NHK13" s="1609"/>
      <c r="NHL13" s="1609"/>
      <c r="NHM13" s="1609"/>
      <c r="NHN13" s="1609"/>
      <c r="NHO13" s="1609"/>
      <c r="NHP13" s="1609"/>
      <c r="NHQ13" s="1609"/>
      <c r="NHR13" s="1609"/>
      <c r="NHS13" s="1609"/>
      <c r="NHT13" s="1609"/>
      <c r="NHU13" s="1609"/>
      <c r="NHV13" s="1609"/>
      <c r="NHW13" s="1609"/>
      <c r="NHX13" s="1609"/>
      <c r="NHY13" s="1609"/>
      <c r="NHZ13" s="1609"/>
      <c r="NIA13" s="1609"/>
      <c r="NIB13" s="1609"/>
      <c r="NIC13" s="1609"/>
      <c r="NID13" s="1609"/>
      <c r="NIE13" s="1609"/>
      <c r="NIF13" s="1609"/>
      <c r="NIG13" s="1609"/>
      <c r="NIH13" s="1609"/>
      <c r="NII13" s="1609"/>
      <c r="NIJ13" s="1609"/>
      <c r="NIK13" s="1609"/>
      <c r="NIL13" s="1609"/>
      <c r="NIM13" s="1609"/>
      <c r="NIN13" s="1609"/>
      <c r="NIO13" s="1609"/>
      <c r="NIP13" s="1609"/>
      <c r="NIQ13" s="1609"/>
      <c r="NIR13" s="1609"/>
      <c r="NIS13" s="1609"/>
      <c r="NIT13" s="1609"/>
      <c r="NIU13" s="1609"/>
      <c r="NIV13" s="1609"/>
      <c r="NIW13" s="1609"/>
      <c r="NIX13" s="1609"/>
      <c r="NIY13" s="1609"/>
      <c r="NIZ13" s="1609"/>
      <c r="NJA13" s="1609"/>
      <c r="NJB13" s="1609"/>
      <c r="NJC13" s="1609"/>
      <c r="NJD13" s="1609"/>
      <c r="NJE13" s="1609"/>
      <c r="NJF13" s="1609"/>
      <c r="NJG13" s="1609"/>
      <c r="NJH13" s="1609"/>
      <c r="NJI13" s="1609"/>
      <c r="NJJ13" s="1609"/>
      <c r="NJK13" s="1609"/>
      <c r="NJL13" s="1609"/>
      <c r="NJM13" s="1609"/>
      <c r="NJN13" s="1609"/>
      <c r="NJO13" s="1609"/>
      <c r="NJP13" s="1609"/>
      <c r="NJQ13" s="1609"/>
      <c r="NJR13" s="1609"/>
      <c r="NJS13" s="1609"/>
      <c r="NJT13" s="1609"/>
      <c r="NJU13" s="1609"/>
      <c r="NJV13" s="1609"/>
      <c r="NJW13" s="1609"/>
      <c r="NJX13" s="1609"/>
      <c r="NJY13" s="1609"/>
      <c r="NJZ13" s="1609"/>
      <c r="NKA13" s="1609"/>
      <c r="NKB13" s="1609"/>
      <c r="NKC13" s="1609"/>
      <c r="NKD13" s="1609"/>
      <c r="NKE13" s="1609"/>
      <c r="NKF13" s="1609"/>
      <c r="NKG13" s="1609"/>
      <c r="NKH13" s="1609"/>
      <c r="NKI13" s="1609"/>
      <c r="NKJ13" s="1609"/>
      <c r="NKK13" s="1609"/>
      <c r="NKL13" s="1609"/>
      <c r="NKM13" s="1609"/>
      <c r="NKN13" s="1609"/>
      <c r="NKO13" s="1609"/>
      <c r="NKP13" s="1609"/>
      <c r="NKQ13" s="1609"/>
      <c r="NKR13" s="1609"/>
      <c r="NKS13" s="1609"/>
      <c r="NKT13" s="1609"/>
      <c r="NKU13" s="1609"/>
      <c r="NKV13" s="1609"/>
      <c r="NKW13" s="1609"/>
      <c r="NKX13" s="1609"/>
      <c r="NKY13" s="1609"/>
      <c r="NKZ13" s="1609"/>
      <c r="NLA13" s="1609"/>
      <c r="NLB13" s="1609"/>
      <c r="NLC13" s="1609"/>
      <c r="NLD13" s="1609"/>
      <c r="NLE13" s="1609"/>
      <c r="NLF13" s="1609"/>
      <c r="NLG13" s="1609"/>
      <c r="NLH13" s="1609"/>
      <c r="NLI13" s="1609"/>
      <c r="NLJ13" s="1609"/>
      <c r="NLK13" s="1609"/>
      <c r="NLL13" s="1609"/>
      <c r="NLM13" s="1609"/>
      <c r="NLN13" s="1609"/>
      <c r="NLO13" s="1609"/>
      <c r="NLP13" s="1609"/>
      <c r="NLQ13" s="1609"/>
      <c r="NLR13" s="1609"/>
      <c r="NLS13" s="1609"/>
      <c r="NLT13" s="1609"/>
      <c r="NLU13" s="1609"/>
      <c r="NLV13" s="1609"/>
      <c r="NLW13" s="1609"/>
      <c r="NLX13" s="1609"/>
      <c r="NLY13" s="1609"/>
      <c r="NLZ13" s="1609"/>
      <c r="NMA13" s="1609"/>
      <c r="NMB13" s="1609"/>
      <c r="NMC13" s="1609"/>
      <c r="NMD13" s="1609"/>
      <c r="NME13" s="1609"/>
      <c r="NMF13" s="1609"/>
      <c r="NMG13" s="1609"/>
      <c r="NMH13" s="1609"/>
      <c r="NMI13" s="1609"/>
      <c r="NMJ13" s="1609"/>
      <c r="NMK13" s="1609"/>
      <c r="NML13" s="1609"/>
      <c r="NMM13" s="1609"/>
      <c r="NMN13" s="1609"/>
      <c r="NMO13" s="1609"/>
      <c r="NMP13" s="1609"/>
      <c r="NMQ13" s="1609"/>
      <c r="NMR13" s="1609"/>
      <c r="NMS13" s="1609"/>
      <c r="NMT13" s="1609"/>
      <c r="NMU13" s="1609"/>
      <c r="NMV13" s="1609"/>
      <c r="NMW13" s="1609"/>
      <c r="NMX13" s="1609"/>
      <c r="NMY13" s="1609"/>
      <c r="NMZ13" s="1609"/>
      <c r="NNA13" s="1609"/>
      <c r="NNB13" s="1609"/>
      <c r="NNC13" s="1609"/>
      <c r="NND13" s="1609"/>
      <c r="NNE13" s="1609"/>
      <c r="NNF13" s="1609"/>
      <c r="NNG13" s="1609"/>
      <c r="NNH13" s="1609"/>
      <c r="NNI13" s="1609"/>
      <c r="NNJ13" s="1609"/>
      <c r="NNK13" s="1609"/>
      <c r="NNL13" s="1609"/>
      <c r="NNM13" s="1609"/>
      <c r="NNN13" s="1609"/>
      <c r="NNO13" s="1609"/>
      <c r="NNP13" s="1609"/>
      <c r="NNQ13" s="1609"/>
      <c r="NNR13" s="1609"/>
      <c r="NNS13" s="1609"/>
      <c r="NNT13" s="1609"/>
      <c r="NNU13" s="1609"/>
      <c r="NNV13" s="1609"/>
      <c r="NNW13" s="1609"/>
      <c r="NNX13" s="1609"/>
      <c r="NNY13" s="1609"/>
      <c r="NNZ13" s="1609"/>
      <c r="NOA13" s="1609"/>
      <c r="NOB13" s="1609"/>
      <c r="NOC13" s="1609"/>
      <c r="NOD13" s="1609"/>
      <c r="NOE13" s="1609"/>
      <c r="NOF13" s="1609"/>
      <c r="NOG13" s="1609"/>
      <c r="NOH13" s="1609"/>
      <c r="NOI13" s="1609"/>
      <c r="NOJ13" s="1609"/>
      <c r="NOK13" s="1609"/>
      <c r="NOL13" s="1609"/>
      <c r="NOM13" s="1609"/>
      <c r="NON13" s="1609"/>
      <c r="NOO13" s="1609"/>
      <c r="NOP13" s="1609"/>
      <c r="NOQ13" s="1609"/>
      <c r="NOR13" s="1609"/>
      <c r="NOS13" s="1609"/>
      <c r="NOT13" s="1609"/>
      <c r="NOU13" s="1609"/>
      <c r="NOV13" s="1609"/>
      <c r="NOW13" s="1609"/>
      <c r="NOX13" s="1609"/>
      <c r="NOY13" s="1609"/>
      <c r="NOZ13" s="1609"/>
      <c r="NPA13" s="1609"/>
      <c r="NPB13" s="1609"/>
      <c r="NPC13" s="1609"/>
      <c r="NPD13" s="1609"/>
      <c r="NPE13" s="1609"/>
      <c r="NPF13" s="1609"/>
      <c r="NPG13" s="1609"/>
      <c r="NPH13" s="1609"/>
      <c r="NPI13" s="1609"/>
      <c r="NPJ13" s="1609"/>
      <c r="NPK13" s="1609"/>
      <c r="NPL13" s="1609"/>
      <c r="NPM13" s="1609"/>
      <c r="NPN13" s="1609"/>
      <c r="NPO13" s="1609"/>
      <c r="NPP13" s="1609"/>
      <c r="NPQ13" s="1609"/>
      <c r="NPR13" s="1609"/>
      <c r="NPS13" s="1609"/>
      <c r="NPT13" s="1609"/>
      <c r="NPU13" s="1609"/>
      <c r="NPV13" s="1609"/>
      <c r="NPW13" s="1609"/>
      <c r="NPX13" s="1609"/>
      <c r="NPY13" s="1609"/>
      <c r="NPZ13" s="1609"/>
      <c r="NQA13" s="1609"/>
      <c r="NQB13" s="1609"/>
      <c r="NQC13" s="1609"/>
      <c r="NQD13" s="1609"/>
      <c r="NQE13" s="1609"/>
      <c r="NQF13" s="1609"/>
      <c r="NQG13" s="1609"/>
      <c r="NQH13" s="1609"/>
      <c r="NQI13" s="1609"/>
      <c r="NQJ13" s="1609"/>
      <c r="NQK13" s="1609"/>
      <c r="NQL13" s="1609"/>
      <c r="NQM13" s="1609"/>
      <c r="NQN13" s="1609"/>
      <c r="NQO13" s="1609"/>
      <c r="NQP13" s="1609"/>
      <c r="NQQ13" s="1609"/>
      <c r="NQR13" s="1609"/>
      <c r="NQS13" s="1609"/>
      <c r="NQT13" s="1609"/>
      <c r="NQU13" s="1609"/>
      <c r="NQV13" s="1609"/>
      <c r="NQW13" s="1609"/>
      <c r="NQX13" s="1609"/>
      <c r="NQY13" s="1609"/>
      <c r="NQZ13" s="1609"/>
      <c r="NRA13" s="1609"/>
      <c r="NRB13" s="1609"/>
      <c r="NRC13" s="1609"/>
      <c r="NRD13" s="1609"/>
      <c r="NRE13" s="1609"/>
      <c r="NRF13" s="1609"/>
      <c r="NRG13" s="1609"/>
      <c r="NRH13" s="1609"/>
      <c r="NRI13" s="1609"/>
      <c r="NRJ13" s="1609"/>
      <c r="NRK13" s="1609"/>
      <c r="NRL13" s="1609"/>
      <c r="NRM13" s="1609"/>
      <c r="NRN13" s="1609"/>
      <c r="NRO13" s="1609"/>
      <c r="NRP13" s="1609"/>
      <c r="NRQ13" s="1609"/>
      <c r="NRR13" s="1609"/>
      <c r="NRS13" s="1609"/>
      <c r="NRT13" s="1609"/>
      <c r="NRU13" s="1609"/>
      <c r="NRV13" s="1609"/>
      <c r="NRW13" s="1609"/>
      <c r="NRX13" s="1609"/>
      <c r="NRY13" s="1609"/>
      <c r="NRZ13" s="1609"/>
      <c r="NSA13" s="1609"/>
      <c r="NSB13" s="1609"/>
      <c r="NSC13" s="1609"/>
      <c r="NSD13" s="1609"/>
      <c r="NSE13" s="1609"/>
      <c r="NSF13" s="1609"/>
      <c r="NSG13" s="1609"/>
      <c r="NSH13" s="1609"/>
      <c r="NSI13" s="1609"/>
      <c r="NSJ13" s="1609"/>
      <c r="NSK13" s="1609"/>
      <c r="NSL13" s="1609"/>
      <c r="NSM13" s="1609"/>
      <c r="NSN13" s="1609"/>
      <c r="NSO13" s="1609"/>
      <c r="NSP13" s="1609"/>
      <c r="NSQ13" s="1609"/>
      <c r="NSR13" s="1609"/>
      <c r="NSS13" s="1609"/>
      <c r="NST13" s="1609"/>
      <c r="NSU13" s="1609"/>
      <c r="NSV13" s="1609"/>
      <c r="NSW13" s="1609"/>
      <c r="NSX13" s="1609"/>
      <c r="NSY13" s="1609"/>
      <c r="NSZ13" s="1609"/>
      <c r="NTA13" s="1609"/>
      <c r="NTB13" s="1609"/>
      <c r="NTC13" s="1609"/>
      <c r="NTD13" s="1609"/>
      <c r="NTE13" s="1609"/>
      <c r="NTF13" s="1609"/>
      <c r="NTG13" s="1609"/>
      <c r="NTH13" s="1609"/>
      <c r="NTI13" s="1609"/>
      <c r="NTJ13" s="1609"/>
      <c r="NTK13" s="1609"/>
      <c r="NTL13" s="1609"/>
      <c r="NTM13" s="1609"/>
      <c r="NTN13" s="1609"/>
      <c r="NTO13" s="1609"/>
      <c r="NTP13" s="1609"/>
      <c r="NTQ13" s="1609"/>
      <c r="NTR13" s="1609"/>
      <c r="NTS13" s="1609"/>
      <c r="NTT13" s="1609"/>
      <c r="NTU13" s="1609"/>
      <c r="NTV13" s="1609"/>
      <c r="NTW13" s="1609"/>
      <c r="NTX13" s="1609"/>
      <c r="NTY13" s="1609"/>
      <c r="NTZ13" s="1609"/>
      <c r="NUA13" s="1609"/>
      <c r="NUB13" s="1609"/>
      <c r="NUC13" s="1609"/>
      <c r="NUD13" s="1609"/>
      <c r="NUE13" s="1609"/>
      <c r="NUF13" s="1609"/>
      <c r="NUG13" s="1609"/>
      <c r="NUH13" s="1609"/>
      <c r="NUI13" s="1609"/>
      <c r="NUJ13" s="1609"/>
      <c r="NUK13" s="1609"/>
      <c r="NUL13" s="1609"/>
      <c r="NUM13" s="1609"/>
      <c r="NUN13" s="1609"/>
      <c r="NUO13" s="1609"/>
      <c r="NUP13" s="1609"/>
      <c r="NUQ13" s="1609"/>
      <c r="NUR13" s="1609"/>
      <c r="NUS13" s="1609"/>
      <c r="NUT13" s="1609"/>
      <c r="NUU13" s="1609"/>
      <c r="NUV13" s="1609"/>
      <c r="NUW13" s="1609"/>
      <c r="NUX13" s="1609"/>
      <c r="NUY13" s="1609"/>
      <c r="NUZ13" s="1609"/>
      <c r="NVA13" s="1609"/>
      <c r="NVB13" s="1609"/>
      <c r="NVC13" s="1609"/>
      <c r="NVD13" s="1609"/>
      <c r="NVE13" s="1609"/>
      <c r="NVF13" s="1609"/>
      <c r="NVG13" s="1609"/>
      <c r="NVH13" s="1609"/>
      <c r="NVI13" s="1609"/>
      <c r="NVJ13" s="1609"/>
      <c r="NVK13" s="1609"/>
      <c r="NVL13" s="1609"/>
      <c r="NVM13" s="1609"/>
      <c r="NVN13" s="1609"/>
      <c r="NVO13" s="1609"/>
      <c r="NVP13" s="1609"/>
      <c r="NVQ13" s="1609"/>
      <c r="NVR13" s="1609"/>
      <c r="NVS13" s="1609"/>
      <c r="NVT13" s="1609"/>
      <c r="NVU13" s="1609"/>
      <c r="NVV13" s="1609"/>
      <c r="NVW13" s="1609"/>
      <c r="NVX13" s="1609"/>
      <c r="NVY13" s="1609"/>
      <c r="NVZ13" s="1609"/>
      <c r="NWA13" s="1609"/>
      <c r="NWB13" s="1609"/>
      <c r="NWC13" s="1609"/>
      <c r="NWD13" s="1609"/>
      <c r="NWE13" s="1609"/>
      <c r="NWF13" s="1609"/>
      <c r="NWG13" s="1609"/>
      <c r="NWH13" s="1609"/>
      <c r="NWI13" s="1609"/>
      <c r="NWJ13" s="1609"/>
      <c r="NWK13" s="1609"/>
      <c r="NWL13" s="1609"/>
      <c r="NWM13" s="1609"/>
      <c r="NWN13" s="1609"/>
      <c r="NWO13" s="1609"/>
      <c r="NWP13" s="1609"/>
      <c r="NWQ13" s="1609"/>
      <c r="NWR13" s="1609"/>
      <c r="NWS13" s="1609"/>
      <c r="NWT13" s="1609"/>
      <c r="NWU13" s="1609"/>
      <c r="NWV13" s="1609"/>
      <c r="NWW13" s="1609"/>
      <c r="NWX13" s="1609"/>
      <c r="NWY13" s="1609"/>
      <c r="NWZ13" s="1609"/>
      <c r="NXA13" s="1609"/>
      <c r="NXB13" s="1609"/>
      <c r="NXC13" s="1609"/>
      <c r="NXD13" s="1609"/>
      <c r="NXE13" s="1609"/>
      <c r="NXF13" s="1609"/>
      <c r="NXG13" s="1609"/>
      <c r="NXH13" s="1609"/>
      <c r="NXI13" s="1609"/>
      <c r="NXJ13" s="1609"/>
      <c r="NXK13" s="1609"/>
      <c r="NXL13" s="1609"/>
      <c r="NXM13" s="1609"/>
      <c r="NXN13" s="1609"/>
      <c r="NXO13" s="1609"/>
      <c r="NXP13" s="1609"/>
      <c r="NXQ13" s="1609"/>
      <c r="NXR13" s="1609"/>
      <c r="NXS13" s="1609"/>
      <c r="NXT13" s="1609"/>
      <c r="NXU13" s="1609"/>
      <c r="NXV13" s="1609"/>
      <c r="NXW13" s="1609"/>
      <c r="NXX13" s="1609"/>
      <c r="NXY13" s="1609"/>
      <c r="NXZ13" s="1609"/>
      <c r="NYA13" s="1609"/>
      <c r="NYB13" s="1609"/>
      <c r="NYC13" s="1609"/>
      <c r="NYD13" s="1609"/>
      <c r="NYE13" s="1609"/>
      <c r="NYF13" s="1609"/>
      <c r="NYG13" s="1609"/>
      <c r="NYH13" s="1609"/>
      <c r="NYI13" s="1609"/>
      <c r="NYJ13" s="1609"/>
      <c r="NYK13" s="1609"/>
      <c r="NYL13" s="1609"/>
      <c r="NYM13" s="1609"/>
      <c r="NYN13" s="1609"/>
      <c r="NYO13" s="1609"/>
      <c r="NYP13" s="1609"/>
      <c r="NYQ13" s="1609"/>
      <c r="NYR13" s="1609"/>
      <c r="NYS13" s="1609"/>
      <c r="NYT13" s="1609"/>
      <c r="NYU13" s="1609"/>
      <c r="NYV13" s="1609"/>
      <c r="NYW13" s="1609"/>
      <c r="NYX13" s="1609"/>
      <c r="NYY13" s="1609"/>
      <c r="NYZ13" s="1609"/>
      <c r="NZA13" s="1609"/>
      <c r="NZB13" s="1609"/>
      <c r="NZC13" s="1609"/>
      <c r="NZD13" s="1609"/>
      <c r="NZE13" s="1609"/>
      <c r="NZF13" s="1609"/>
      <c r="NZG13" s="1609"/>
      <c r="NZH13" s="1609"/>
      <c r="NZI13" s="1609"/>
      <c r="NZJ13" s="1609"/>
      <c r="NZK13" s="1609"/>
      <c r="NZL13" s="1609"/>
      <c r="NZM13" s="1609"/>
      <c r="NZN13" s="1609"/>
      <c r="NZO13" s="1609"/>
      <c r="NZP13" s="1609"/>
      <c r="NZQ13" s="1609"/>
      <c r="NZR13" s="1609"/>
      <c r="NZS13" s="1609"/>
      <c r="NZT13" s="1609"/>
      <c r="NZU13" s="1609"/>
      <c r="NZV13" s="1609"/>
      <c r="NZW13" s="1609"/>
      <c r="NZX13" s="1609"/>
      <c r="NZY13" s="1609"/>
      <c r="NZZ13" s="1609"/>
      <c r="OAA13" s="1609"/>
      <c r="OAB13" s="1609"/>
      <c r="OAC13" s="1609"/>
      <c r="OAD13" s="1609"/>
      <c r="OAE13" s="1609"/>
      <c r="OAF13" s="1609"/>
      <c r="OAG13" s="1609"/>
      <c r="OAH13" s="1609"/>
      <c r="OAI13" s="1609"/>
      <c r="OAJ13" s="1609"/>
      <c r="OAK13" s="1609"/>
      <c r="OAL13" s="1609"/>
      <c r="OAM13" s="1609"/>
      <c r="OAN13" s="1609"/>
      <c r="OAO13" s="1609"/>
      <c r="OAP13" s="1609"/>
      <c r="OAQ13" s="1609"/>
      <c r="OAR13" s="1609"/>
      <c r="OAS13" s="1609"/>
      <c r="OAT13" s="1609"/>
      <c r="OAU13" s="1609"/>
      <c r="OAV13" s="1609"/>
      <c r="OAW13" s="1609"/>
      <c r="OAX13" s="1609"/>
      <c r="OAY13" s="1609"/>
      <c r="OAZ13" s="1609"/>
      <c r="OBA13" s="1609"/>
      <c r="OBB13" s="1609"/>
      <c r="OBC13" s="1609"/>
      <c r="OBD13" s="1609"/>
      <c r="OBE13" s="1609"/>
      <c r="OBF13" s="1609"/>
      <c r="OBG13" s="1609"/>
      <c r="OBH13" s="1609"/>
      <c r="OBI13" s="1609"/>
      <c r="OBJ13" s="1609"/>
      <c r="OBK13" s="1609"/>
      <c r="OBL13" s="1609"/>
      <c r="OBM13" s="1609"/>
      <c r="OBN13" s="1609"/>
      <c r="OBO13" s="1609"/>
      <c r="OBP13" s="1609"/>
      <c r="OBQ13" s="1609"/>
      <c r="OBR13" s="1609"/>
      <c r="OBS13" s="1609"/>
      <c r="OBT13" s="1609"/>
      <c r="OBU13" s="1609"/>
      <c r="OBV13" s="1609"/>
      <c r="OBW13" s="1609"/>
      <c r="OBX13" s="1609"/>
      <c r="OBY13" s="1609"/>
      <c r="OBZ13" s="1609"/>
      <c r="OCA13" s="1609"/>
      <c r="OCB13" s="1609"/>
      <c r="OCC13" s="1609"/>
      <c r="OCD13" s="1609"/>
      <c r="OCE13" s="1609"/>
      <c r="OCF13" s="1609"/>
      <c r="OCG13" s="1609"/>
      <c r="OCH13" s="1609"/>
      <c r="OCI13" s="1609"/>
      <c r="OCJ13" s="1609"/>
      <c r="OCK13" s="1609"/>
      <c r="OCL13" s="1609"/>
      <c r="OCM13" s="1609"/>
      <c r="OCN13" s="1609"/>
      <c r="OCO13" s="1609"/>
      <c r="OCP13" s="1609"/>
      <c r="OCQ13" s="1609"/>
      <c r="OCR13" s="1609"/>
      <c r="OCS13" s="1609"/>
      <c r="OCT13" s="1609"/>
      <c r="OCU13" s="1609"/>
      <c r="OCV13" s="1609"/>
      <c r="OCW13" s="1609"/>
      <c r="OCX13" s="1609"/>
      <c r="OCY13" s="1609"/>
      <c r="OCZ13" s="1609"/>
      <c r="ODA13" s="1609"/>
      <c r="ODB13" s="1609"/>
      <c r="ODC13" s="1609"/>
      <c r="ODD13" s="1609"/>
      <c r="ODE13" s="1609"/>
      <c r="ODF13" s="1609"/>
      <c r="ODG13" s="1609"/>
      <c r="ODH13" s="1609"/>
      <c r="ODI13" s="1609"/>
      <c r="ODJ13" s="1609"/>
      <c r="ODK13" s="1609"/>
      <c r="ODL13" s="1609"/>
      <c r="ODM13" s="1609"/>
      <c r="ODN13" s="1609"/>
      <c r="ODO13" s="1609"/>
      <c r="ODP13" s="1609"/>
      <c r="ODQ13" s="1609"/>
      <c r="ODR13" s="1609"/>
      <c r="ODS13" s="1609"/>
      <c r="ODT13" s="1609"/>
      <c r="ODU13" s="1609"/>
      <c r="ODV13" s="1609"/>
      <c r="ODW13" s="1609"/>
      <c r="ODX13" s="1609"/>
      <c r="ODY13" s="1609"/>
      <c r="ODZ13" s="1609"/>
      <c r="OEA13" s="1609"/>
      <c r="OEB13" s="1609"/>
      <c r="OEC13" s="1609"/>
      <c r="OED13" s="1609"/>
      <c r="OEE13" s="1609"/>
      <c r="OEF13" s="1609"/>
      <c r="OEG13" s="1609"/>
      <c r="OEH13" s="1609"/>
      <c r="OEI13" s="1609"/>
      <c r="OEJ13" s="1609"/>
      <c r="OEK13" s="1609"/>
      <c r="OEL13" s="1609"/>
      <c r="OEM13" s="1609"/>
      <c r="OEN13" s="1609"/>
      <c r="OEO13" s="1609"/>
      <c r="OEP13" s="1609"/>
      <c r="OEQ13" s="1609"/>
      <c r="OER13" s="1609"/>
      <c r="OES13" s="1609"/>
      <c r="OET13" s="1609"/>
      <c r="OEU13" s="1609"/>
      <c r="OEV13" s="1609"/>
      <c r="OEW13" s="1609"/>
      <c r="OEX13" s="1609"/>
      <c r="OEY13" s="1609"/>
      <c r="OEZ13" s="1609"/>
      <c r="OFA13" s="1609"/>
      <c r="OFB13" s="1609"/>
      <c r="OFC13" s="1609"/>
      <c r="OFD13" s="1609"/>
      <c r="OFE13" s="1609"/>
      <c r="OFF13" s="1609"/>
      <c r="OFG13" s="1609"/>
      <c r="OFH13" s="1609"/>
      <c r="OFI13" s="1609"/>
      <c r="OFJ13" s="1609"/>
      <c r="OFK13" s="1609"/>
      <c r="OFL13" s="1609"/>
      <c r="OFM13" s="1609"/>
      <c r="OFN13" s="1609"/>
      <c r="OFO13" s="1609"/>
      <c r="OFP13" s="1609"/>
      <c r="OFQ13" s="1609"/>
      <c r="OFR13" s="1609"/>
      <c r="OFS13" s="1609"/>
      <c r="OFT13" s="1609"/>
      <c r="OFU13" s="1609"/>
      <c r="OFV13" s="1609"/>
      <c r="OFW13" s="1609"/>
      <c r="OFX13" s="1609"/>
      <c r="OFY13" s="1609"/>
      <c r="OFZ13" s="1609"/>
      <c r="OGA13" s="1609"/>
      <c r="OGB13" s="1609"/>
      <c r="OGC13" s="1609"/>
      <c r="OGD13" s="1609"/>
      <c r="OGE13" s="1609"/>
      <c r="OGF13" s="1609"/>
      <c r="OGG13" s="1609"/>
      <c r="OGH13" s="1609"/>
      <c r="OGI13" s="1609"/>
      <c r="OGJ13" s="1609"/>
      <c r="OGK13" s="1609"/>
      <c r="OGL13" s="1609"/>
      <c r="OGM13" s="1609"/>
      <c r="OGN13" s="1609"/>
      <c r="OGO13" s="1609"/>
      <c r="OGP13" s="1609"/>
      <c r="OGQ13" s="1609"/>
      <c r="OGR13" s="1609"/>
      <c r="OGS13" s="1609"/>
      <c r="OGT13" s="1609"/>
      <c r="OGU13" s="1609"/>
      <c r="OGV13" s="1609"/>
      <c r="OGW13" s="1609"/>
      <c r="OGX13" s="1609"/>
      <c r="OGY13" s="1609"/>
      <c r="OGZ13" s="1609"/>
      <c r="OHA13" s="1609"/>
      <c r="OHB13" s="1609"/>
      <c r="OHC13" s="1609"/>
      <c r="OHD13" s="1609"/>
      <c r="OHE13" s="1609"/>
      <c r="OHF13" s="1609"/>
      <c r="OHG13" s="1609"/>
      <c r="OHH13" s="1609"/>
      <c r="OHI13" s="1609"/>
      <c r="OHJ13" s="1609"/>
      <c r="OHK13" s="1609"/>
      <c r="OHL13" s="1609"/>
      <c r="OHM13" s="1609"/>
      <c r="OHN13" s="1609"/>
      <c r="OHO13" s="1609"/>
      <c r="OHP13" s="1609"/>
      <c r="OHQ13" s="1609"/>
      <c r="OHR13" s="1609"/>
      <c r="OHS13" s="1609"/>
      <c r="OHT13" s="1609"/>
      <c r="OHU13" s="1609"/>
      <c r="OHV13" s="1609"/>
      <c r="OHW13" s="1609"/>
      <c r="OHX13" s="1609"/>
      <c r="OHY13" s="1609"/>
      <c r="OHZ13" s="1609"/>
      <c r="OIA13" s="1609"/>
      <c r="OIB13" s="1609"/>
      <c r="OIC13" s="1609"/>
      <c r="OID13" s="1609"/>
      <c r="OIE13" s="1609"/>
      <c r="OIF13" s="1609"/>
      <c r="OIG13" s="1609"/>
      <c r="OIH13" s="1609"/>
      <c r="OII13" s="1609"/>
      <c r="OIJ13" s="1609"/>
      <c r="OIK13" s="1609"/>
      <c r="OIL13" s="1609"/>
      <c r="OIM13" s="1609"/>
      <c r="OIN13" s="1609"/>
      <c r="OIO13" s="1609"/>
      <c r="OIP13" s="1609"/>
      <c r="OIQ13" s="1609"/>
      <c r="OIR13" s="1609"/>
      <c r="OIS13" s="1609"/>
      <c r="OIT13" s="1609"/>
      <c r="OIU13" s="1609"/>
      <c r="OIV13" s="1609"/>
      <c r="OIW13" s="1609"/>
      <c r="OIX13" s="1609"/>
      <c r="OIY13" s="1609"/>
      <c r="OIZ13" s="1609"/>
      <c r="OJA13" s="1609"/>
      <c r="OJB13" s="1609"/>
      <c r="OJC13" s="1609"/>
      <c r="OJD13" s="1609"/>
      <c r="OJE13" s="1609"/>
      <c r="OJF13" s="1609"/>
      <c r="OJG13" s="1609"/>
      <c r="OJH13" s="1609"/>
      <c r="OJI13" s="1609"/>
      <c r="OJJ13" s="1609"/>
      <c r="OJK13" s="1609"/>
      <c r="OJL13" s="1609"/>
      <c r="OJM13" s="1609"/>
      <c r="OJN13" s="1609"/>
      <c r="OJO13" s="1609"/>
      <c r="OJP13" s="1609"/>
      <c r="OJQ13" s="1609"/>
      <c r="OJR13" s="1609"/>
      <c r="OJS13" s="1609"/>
      <c r="OJT13" s="1609"/>
      <c r="OJU13" s="1609"/>
      <c r="OJV13" s="1609"/>
      <c r="OJW13" s="1609"/>
      <c r="OJX13" s="1609"/>
      <c r="OJY13" s="1609"/>
      <c r="OJZ13" s="1609"/>
      <c r="OKA13" s="1609"/>
      <c r="OKB13" s="1609"/>
      <c r="OKC13" s="1609"/>
      <c r="OKD13" s="1609"/>
      <c r="OKE13" s="1609"/>
      <c r="OKF13" s="1609"/>
      <c r="OKG13" s="1609"/>
      <c r="OKH13" s="1609"/>
      <c r="OKI13" s="1609"/>
      <c r="OKJ13" s="1609"/>
      <c r="OKK13" s="1609"/>
      <c r="OKL13" s="1609"/>
      <c r="OKM13" s="1609"/>
      <c r="OKN13" s="1609"/>
      <c r="OKO13" s="1609"/>
      <c r="OKP13" s="1609"/>
      <c r="OKQ13" s="1609"/>
      <c r="OKR13" s="1609"/>
      <c r="OKS13" s="1609"/>
      <c r="OKT13" s="1609"/>
      <c r="OKU13" s="1609"/>
      <c r="OKV13" s="1609"/>
      <c r="OKW13" s="1609"/>
      <c r="OKX13" s="1609"/>
      <c r="OKY13" s="1609"/>
      <c r="OKZ13" s="1609"/>
      <c r="OLA13" s="1609"/>
      <c r="OLB13" s="1609"/>
      <c r="OLC13" s="1609"/>
      <c r="OLD13" s="1609"/>
      <c r="OLE13" s="1609"/>
      <c r="OLF13" s="1609"/>
      <c r="OLG13" s="1609"/>
      <c r="OLH13" s="1609"/>
      <c r="OLI13" s="1609"/>
      <c r="OLJ13" s="1609"/>
      <c r="OLK13" s="1609"/>
      <c r="OLL13" s="1609"/>
      <c r="OLM13" s="1609"/>
      <c r="OLN13" s="1609"/>
      <c r="OLO13" s="1609"/>
      <c r="OLP13" s="1609"/>
      <c r="OLQ13" s="1609"/>
      <c r="OLR13" s="1609"/>
      <c r="OLS13" s="1609"/>
      <c r="OLT13" s="1609"/>
      <c r="OLU13" s="1609"/>
      <c r="OLV13" s="1609"/>
      <c r="OLW13" s="1609"/>
      <c r="OLX13" s="1609"/>
      <c r="OLY13" s="1609"/>
      <c r="OLZ13" s="1609"/>
      <c r="OMA13" s="1609"/>
      <c r="OMB13" s="1609"/>
      <c r="OMC13" s="1609"/>
      <c r="OMD13" s="1609"/>
      <c r="OME13" s="1609"/>
      <c r="OMF13" s="1609"/>
      <c r="OMG13" s="1609"/>
      <c r="OMH13" s="1609"/>
      <c r="OMI13" s="1609"/>
      <c r="OMJ13" s="1609"/>
      <c r="OMK13" s="1609"/>
      <c r="OML13" s="1609"/>
      <c r="OMM13" s="1609"/>
      <c r="OMN13" s="1609"/>
      <c r="OMO13" s="1609"/>
      <c r="OMP13" s="1609"/>
      <c r="OMQ13" s="1609"/>
      <c r="OMR13" s="1609"/>
      <c r="OMS13" s="1609"/>
      <c r="OMT13" s="1609"/>
      <c r="OMU13" s="1609"/>
      <c r="OMV13" s="1609"/>
      <c r="OMW13" s="1609"/>
      <c r="OMX13" s="1609"/>
      <c r="OMY13" s="1609"/>
      <c r="OMZ13" s="1609"/>
      <c r="ONA13" s="1609"/>
      <c r="ONB13" s="1609"/>
      <c r="ONC13" s="1609"/>
      <c r="OND13" s="1609"/>
      <c r="ONE13" s="1609"/>
      <c r="ONF13" s="1609"/>
      <c r="ONG13" s="1609"/>
      <c r="ONH13" s="1609"/>
      <c r="ONI13" s="1609"/>
      <c r="ONJ13" s="1609"/>
      <c r="ONK13" s="1609"/>
      <c r="ONL13" s="1609"/>
      <c r="ONM13" s="1609"/>
      <c r="ONN13" s="1609"/>
      <c r="ONO13" s="1609"/>
      <c r="ONP13" s="1609"/>
      <c r="ONQ13" s="1609"/>
      <c r="ONR13" s="1609"/>
      <c r="ONS13" s="1609"/>
      <c r="ONT13" s="1609"/>
      <c r="ONU13" s="1609"/>
      <c r="ONV13" s="1609"/>
      <c r="ONW13" s="1609"/>
      <c r="ONX13" s="1609"/>
      <c r="ONY13" s="1609"/>
      <c r="ONZ13" s="1609"/>
      <c r="OOA13" s="1609"/>
      <c r="OOB13" s="1609"/>
      <c r="OOC13" s="1609"/>
      <c r="OOD13" s="1609"/>
      <c r="OOE13" s="1609"/>
      <c r="OOF13" s="1609"/>
      <c r="OOG13" s="1609"/>
      <c r="OOH13" s="1609"/>
      <c r="OOI13" s="1609"/>
      <c r="OOJ13" s="1609"/>
      <c r="OOK13" s="1609"/>
      <c r="OOL13" s="1609"/>
      <c r="OOM13" s="1609"/>
      <c r="OON13" s="1609"/>
      <c r="OOO13" s="1609"/>
      <c r="OOP13" s="1609"/>
      <c r="OOQ13" s="1609"/>
      <c r="OOR13" s="1609"/>
      <c r="OOS13" s="1609"/>
      <c r="OOT13" s="1609"/>
      <c r="OOU13" s="1609"/>
      <c r="OOV13" s="1609"/>
      <c r="OOW13" s="1609"/>
      <c r="OOX13" s="1609"/>
      <c r="OOY13" s="1609"/>
      <c r="OOZ13" s="1609"/>
      <c r="OPA13" s="1609"/>
      <c r="OPB13" s="1609"/>
      <c r="OPC13" s="1609"/>
      <c r="OPD13" s="1609"/>
      <c r="OPE13" s="1609"/>
      <c r="OPF13" s="1609"/>
      <c r="OPG13" s="1609"/>
      <c r="OPH13" s="1609"/>
      <c r="OPI13" s="1609"/>
      <c r="OPJ13" s="1609"/>
      <c r="OPK13" s="1609"/>
      <c r="OPL13" s="1609"/>
      <c r="OPM13" s="1609"/>
      <c r="OPN13" s="1609"/>
      <c r="OPO13" s="1609"/>
      <c r="OPP13" s="1609"/>
      <c r="OPQ13" s="1609"/>
      <c r="OPR13" s="1609"/>
      <c r="OPS13" s="1609"/>
      <c r="OPT13" s="1609"/>
      <c r="OPU13" s="1609"/>
      <c r="OPV13" s="1609"/>
      <c r="OPW13" s="1609"/>
      <c r="OPX13" s="1609"/>
      <c r="OPY13" s="1609"/>
      <c r="OPZ13" s="1609"/>
      <c r="OQA13" s="1609"/>
      <c r="OQB13" s="1609"/>
      <c r="OQC13" s="1609"/>
      <c r="OQD13" s="1609"/>
      <c r="OQE13" s="1609"/>
      <c r="OQF13" s="1609"/>
      <c r="OQG13" s="1609"/>
      <c r="OQH13" s="1609"/>
      <c r="OQI13" s="1609"/>
      <c r="OQJ13" s="1609"/>
      <c r="OQK13" s="1609"/>
      <c r="OQL13" s="1609"/>
      <c r="OQM13" s="1609"/>
      <c r="OQN13" s="1609"/>
      <c r="OQO13" s="1609"/>
      <c r="OQP13" s="1609"/>
      <c r="OQQ13" s="1609"/>
      <c r="OQR13" s="1609"/>
      <c r="OQS13" s="1609"/>
      <c r="OQT13" s="1609"/>
      <c r="OQU13" s="1609"/>
      <c r="OQV13" s="1609"/>
      <c r="OQW13" s="1609"/>
      <c r="OQX13" s="1609"/>
      <c r="OQY13" s="1609"/>
      <c r="OQZ13" s="1609"/>
      <c r="ORA13" s="1609"/>
      <c r="ORB13" s="1609"/>
      <c r="ORC13" s="1609"/>
      <c r="ORD13" s="1609"/>
      <c r="ORE13" s="1609"/>
      <c r="ORF13" s="1609"/>
      <c r="ORG13" s="1609"/>
      <c r="ORH13" s="1609"/>
      <c r="ORI13" s="1609"/>
      <c r="ORJ13" s="1609"/>
      <c r="ORK13" s="1609"/>
      <c r="ORL13" s="1609"/>
      <c r="ORM13" s="1609"/>
      <c r="ORN13" s="1609"/>
      <c r="ORO13" s="1609"/>
      <c r="ORP13" s="1609"/>
      <c r="ORQ13" s="1609"/>
      <c r="ORR13" s="1609"/>
      <c r="ORS13" s="1609"/>
      <c r="ORT13" s="1609"/>
      <c r="ORU13" s="1609"/>
      <c r="ORV13" s="1609"/>
      <c r="ORW13" s="1609"/>
      <c r="ORX13" s="1609"/>
      <c r="ORY13" s="1609"/>
      <c r="ORZ13" s="1609"/>
      <c r="OSA13" s="1609"/>
      <c r="OSB13" s="1609"/>
      <c r="OSC13" s="1609"/>
      <c r="OSD13" s="1609"/>
      <c r="OSE13" s="1609"/>
      <c r="OSF13" s="1609"/>
      <c r="OSG13" s="1609"/>
      <c r="OSH13" s="1609"/>
      <c r="OSI13" s="1609"/>
      <c r="OSJ13" s="1609"/>
      <c r="OSK13" s="1609"/>
      <c r="OSL13" s="1609"/>
      <c r="OSM13" s="1609"/>
      <c r="OSN13" s="1609"/>
      <c r="OSO13" s="1609"/>
      <c r="OSP13" s="1609"/>
      <c r="OSQ13" s="1609"/>
      <c r="OSR13" s="1609"/>
      <c r="OSS13" s="1609"/>
      <c r="OST13" s="1609"/>
      <c r="OSU13" s="1609"/>
      <c r="OSV13" s="1609"/>
      <c r="OSW13" s="1609"/>
      <c r="OSX13" s="1609"/>
      <c r="OSY13" s="1609"/>
      <c r="OSZ13" s="1609"/>
      <c r="OTA13" s="1609"/>
      <c r="OTB13" s="1609"/>
      <c r="OTC13" s="1609"/>
      <c r="OTD13" s="1609"/>
      <c r="OTE13" s="1609"/>
      <c r="OTF13" s="1609"/>
      <c r="OTG13" s="1609"/>
      <c r="OTH13" s="1609"/>
      <c r="OTI13" s="1609"/>
      <c r="OTJ13" s="1609"/>
      <c r="OTK13" s="1609"/>
      <c r="OTL13" s="1609"/>
      <c r="OTM13" s="1609"/>
      <c r="OTN13" s="1609"/>
      <c r="OTO13" s="1609"/>
      <c r="OTP13" s="1609"/>
      <c r="OTQ13" s="1609"/>
      <c r="OTR13" s="1609"/>
      <c r="OTS13" s="1609"/>
      <c r="OTT13" s="1609"/>
      <c r="OTU13" s="1609"/>
      <c r="OTV13" s="1609"/>
      <c r="OTW13" s="1609"/>
      <c r="OTX13" s="1609"/>
      <c r="OTY13" s="1609"/>
      <c r="OTZ13" s="1609"/>
      <c r="OUA13" s="1609"/>
      <c r="OUB13" s="1609"/>
      <c r="OUC13" s="1609"/>
      <c r="OUD13" s="1609"/>
      <c r="OUE13" s="1609"/>
      <c r="OUF13" s="1609"/>
      <c r="OUG13" s="1609"/>
      <c r="OUH13" s="1609"/>
      <c r="OUI13" s="1609"/>
      <c r="OUJ13" s="1609"/>
      <c r="OUK13" s="1609"/>
      <c r="OUL13" s="1609"/>
      <c r="OUM13" s="1609"/>
      <c r="OUN13" s="1609"/>
      <c r="OUO13" s="1609"/>
      <c r="OUP13" s="1609"/>
      <c r="OUQ13" s="1609"/>
      <c r="OUR13" s="1609"/>
      <c r="OUS13" s="1609"/>
      <c r="OUT13" s="1609"/>
      <c r="OUU13" s="1609"/>
      <c r="OUV13" s="1609"/>
      <c r="OUW13" s="1609"/>
      <c r="OUX13" s="1609"/>
      <c r="OUY13" s="1609"/>
      <c r="OUZ13" s="1609"/>
      <c r="OVA13" s="1609"/>
      <c r="OVB13" s="1609"/>
      <c r="OVC13" s="1609"/>
      <c r="OVD13" s="1609"/>
      <c r="OVE13" s="1609"/>
      <c r="OVF13" s="1609"/>
      <c r="OVG13" s="1609"/>
      <c r="OVH13" s="1609"/>
      <c r="OVI13" s="1609"/>
      <c r="OVJ13" s="1609"/>
      <c r="OVK13" s="1609"/>
      <c r="OVL13" s="1609"/>
      <c r="OVM13" s="1609"/>
      <c r="OVN13" s="1609"/>
      <c r="OVO13" s="1609"/>
      <c r="OVP13" s="1609"/>
      <c r="OVQ13" s="1609"/>
      <c r="OVR13" s="1609"/>
      <c r="OVS13" s="1609"/>
      <c r="OVT13" s="1609"/>
      <c r="OVU13" s="1609"/>
      <c r="OVV13" s="1609"/>
      <c r="OVW13" s="1609"/>
      <c r="OVX13" s="1609"/>
      <c r="OVY13" s="1609"/>
      <c r="OVZ13" s="1609"/>
      <c r="OWA13" s="1609"/>
      <c r="OWB13" s="1609"/>
      <c r="OWC13" s="1609"/>
      <c r="OWD13" s="1609"/>
      <c r="OWE13" s="1609"/>
      <c r="OWF13" s="1609"/>
      <c r="OWG13" s="1609"/>
      <c r="OWH13" s="1609"/>
      <c r="OWI13" s="1609"/>
      <c r="OWJ13" s="1609"/>
      <c r="OWK13" s="1609"/>
      <c r="OWL13" s="1609"/>
      <c r="OWM13" s="1609"/>
      <c r="OWN13" s="1609"/>
      <c r="OWO13" s="1609"/>
      <c r="OWP13" s="1609"/>
      <c r="OWQ13" s="1609"/>
      <c r="OWR13" s="1609"/>
      <c r="OWS13" s="1609"/>
      <c r="OWT13" s="1609"/>
      <c r="OWU13" s="1609"/>
      <c r="OWV13" s="1609"/>
      <c r="OWW13" s="1609"/>
      <c r="OWX13" s="1609"/>
      <c r="OWY13" s="1609"/>
      <c r="OWZ13" s="1609"/>
      <c r="OXA13" s="1609"/>
      <c r="OXB13" s="1609"/>
      <c r="OXC13" s="1609"/>
      <c r="OXD13" s="1609"/>
      <c r="OXE13" s="1609"/>
      <c r="OXF13" s="1609"/>
      <c r="OXG13" s="1609"/>
      <c r="OXH13" s="1609"/>
      <c r="OXI13" s="1609"/>
      <c r="OXJ13" s="1609"/>
      <c r="OXK13" s="1609"/>
      <c r="OXL13" s="1609"/>
      <c r="OXM13" s="1609"/>
      <c r="OXN13" s="1609"/>
      <c r="OXO13" s="1609"/>
      <c r="OXP13" s="1609"/>
      <c r="OXQ13" s="1609"/>
      <c r="OXR13" s="1609"/>
      <c r="OXS13" s="1609"/>
      <c r="OXT13" s="1609"/>
      <c r="OXU13" s="1609"/>
      <c r="OXV13" s="1609"/>
      <c r="OXW13" s="1609"/>
      <c r="OXX13" s="1609"/>
      <c r="OXY13" s="1609"/>
      <c r="OXZ13" s="1609"/>
      <c r="OYA13" s="1609"/>
      <c r="OYB13" s="1609"/>
      <c r="OYC13" s="1609"/>
      <c r="OYD13" s="1609"/>
      <c r="OYE13" s="1609"/>
      <c r="OYF13" s="1609"/>
      <c r="OYG13" s="1609"/>
      <c r="OYH13" s="1609"/>
      <c r="OYI13" s="1609"/>
      <c r="OYJ13" s="1609"/>
      <c r="OYK13" s="1609"/>
      <c r="OYL13" s="1609"/>
      <c r="OYM13" s="1609"/>
      <c r="OYN13" s="1609"/>
      <c r="OYO13" s="1609"/>
      <c r="OYP13" s="1609"/>
      <c r="OYQ13" s="1609"/>
      <c r="OYR13" s="1609"/>
      <c r="OYS13" s="1609"/>
      <c r="OYT13" s="1609"/>
      <c r="OYU13" s="1609"/>
      <c r="OYV13" s="1609"/>
      <c r="OYW13" s="1609"/>
      <c r="OYX13" s="1609"/>
      <c r="OYY13" s="1609"/>
      <c r="OYZ13" s="1609"/>
      <c r="OZA13" s="1609"/>
      <c r="OZB13" s="1609"/>
      <c r="OZC13" s="1609"/>
      <c r="OZD13" s="1609"/>
      <c r="OZE13" s="1609"/>
      <c r="OZF13" s="1609"/>
      <c r="OZG13" s="1609"/>
      <c r="OZH13" s="1609"/>
      <c r="OZI13" s="1609"/>
      <c r="OZJ13" s="1609"/>
      <c r="OZK13" s="1609"/>
      <c r="OZL13" s="1609"/>
      <c r="OZM13" s="1609"/>
      <c r="OZN13" s="1609"/>
      <c r="OZO13" s="1609"/>
      <c r="OZP13" s="1609"/>
      <c r="OZQ13" s="1609"/>
      <c r="OZR13" s="1609"/>
      <c r="OZS13" s="1609"/>
      <c r="OZT13" s="1609"/>
      <c r="OZU13" s="1609"/>
      <c r="OZV13" s="1609"/>
      <c r="OZW13" s="1609"/>
      <c r="OZX13" s="1609"/>
      <c r="OZY13" s="1609"/>
      <c r="OZZ13" s="1609"/>
      <c r="PAA13" s="1609"/>
      <c r="PAB13" s="1609"/>
      <c r="PAC13" s="1609"/>
      <c r="PAD13" s="1609"/>
      <c r="PAE13" s="1609"/>
      <c r="PAF13" s="1609"/>
      <c r="PAG13" s="1609"/>
      <c r="PAH13" s="1609"/>
      <c r="PAI13" s="1609"/>
      <c r="PAJ13" s="1609"/>
      <c r="PAK13" s="1609"/>
      <c r="PAL13" s="1609"/>
      <c r="PAM13" s="1609"/>
      <c r="PAN13" s="1609"/>
      <c r="PAO13" s="1609"/>
      <c r="PAP13" s="1609"/>
      <c r="PAQ13" s="1609"/>
      <c r="PAR13" s="1609"/>
      <c r="PAS13" s="1609"/>
      <c r="PAT13" s="1609"/>
      <c r="PAU13" s="1609"/>
      <c r="PAV13" s="1609"/>
      <c r="PAW13" s="1609"/>
      <c r="PAX13" s="1609"/>
      <c r="PAY13" s="1609"/>
      <c r="PAZ13" s="1609"/>
      <c r="PBA13" s="1609"/>
      <c r="PBB13" s="1609"/>
      <c r="PBC13" s="1609"/>
      <c r="PBD13" s="1609"/>
      <c r="PBE13" s="1609"/>
      <c r="PBF13" s="1609"/>
      <c r="PBG13" s="1609"/>
      <c r="PBH13" s="1609"/>
      <c r="PBI13" s="1609"/>
      <c r="PBJ13" s="1609"/>
      <c r="PBK13" s="1609"/>
      <c r="PBL13" s="1609"/>
      <c r="PBM13" s="1609"/>
      <c r="PBN13" s="1609"/>
      <c r="PBO13" s="1609"/>
      <c r="PBP13" s="1609"/>
      <c r="PBQ13" s="1609"/>
      <c r="PBR13" s="1609"/>
      <c r="PBS13" s="1609"/>
      <c r="PBT13" s="1609"/>
      <c r="PBU13" s="1609"/>
      <c r="PBV13" s="1609"/>
      <c r="PBW13" s="1609"/>
      <c r="PBX13" s="1609"/>
      <c r="PBY13" s="1609"/>
      <c r="PBZ13" s="1609"/>
      <c r="PCA13" s="1609"/>
      <c r="PCB13" s="1609"/>
      <c r="PCC13" s="1609"/>
      <c r="PCD13" s="1609"/>
      <c r="PCE13" s="1609"/>
      <c r="PCF13" s="1609"/>
      <c r="PCG13" s="1609"/>
      <c r="PCH13" s="1609"/>
      <c r="PCI13" s="1609"/>
      <c r="PCJ13" s="1609"/>
      <c r="PCK13" s="1609"/>
      <c r="PCL13" s="1609"/>
      <c r="PCM13" s="1609"/>
      <c r="PCN13" s="1609"/>
      <c r="PCO13" s="1609"/>
      <c r="PCP13" s="1609"/>
      <c r="PCQ13" s="1609"/>
      <c r="PCR13" s="1609"/>
      <c r="PCS13" s="1609"/>
      <c r="PCT13" s="1609"/>
      <c r="PCU13" s="1609"/>
      <c r="PCV13" s="1609"/>
      <c r="PCW13" s="1609"/>
      <c r="PCX13" s="1609"/>
      <c r="PCY13" s="1609"/>
      <c r="PCZ13" s="1609"/>
      <c r="PDA13" s="1609"/>
      <c r="PDB13" s="1609"/>
      <c r="PDC13" s="1609"/>
      <c r="PDD13" s="1609"/>
      <c r="PDE13" s="1609"/>
      <c r="PDF13" s="1609"/>
      <c r="PDG13" s="1609"/>
      <c r="PDH13" s="1609"/>
      <c r="PDI13" s="1609"/>
      <c r="PDJ13" s="1609"/>
      <c r="PDK13" s="1609"/>
      <c r="PDL13" s="1609"/>
      <c r="PDM13" s="1609"/>
      <c r="PDN13" s="1609"/>
      <c r="PDO13" s="1609"/>
      <c r="PDP13" s="1609"/>
      <c r="PDQ13" s="1609"/>
      <c r="PDR13" s="1609"/>
      <c r="PDS13" s="1609"/>
      <c r="PDT13" s="1609"/>
      <c r="PDU13" s="1609"/>
      <c r="PDV13" s="1609"/>
      <c r="PDW13" s="1609"/>
      <c r="PDX13" s="1609"/>
      <c r="PDY13" s="1609"/>
      <c r="PDZ13" s="1609"/>
      <c r="PEA13" s="1609"/>
      <c r="PEB13" s="1609"/>
      <c r="PEC13" s="1609"/>
      <c r="PED13" s="1609"/>
      <c r="PEE13" s="1609"/>
      <c r="PEF13" s="1609"/>
      <c r="PEG13" s="1609"/>
      <c r="PEH13" s="1609"/>
      <c r="PEI13" s="1609"/>
      <c r="PEJ13" s="1609"/>
      <c r="PEK13" s="1609"/>
      <c r="PEL13" s="1609"/>
      <c r="PEM13" s="1609"/>
      <c r="PEN13" s="1609"/>
      <c r="PEO13" s="1609"/>
      <c r="PEP13" s="1609"/>
      <c r="PEQ13" s="1609"/>
      <c r="PER13" s="1609"/>
      <c r="PES13" s="1609"/>
      <c r="PET13" s="1609"/>
      <c r="PEU13" s="1609"/>
      <c r="PEV13" s="1609"/>
      <c r="PEW13" s="1609"/>
      <c r="PEX13" s="1609"/>
      <c r="PEY13" s="1609"/>
      <c r="PEZ13" s="1609"/>
      <c r="PFA13" s="1609"/>
      <c r="PFB13" s="1609"/>
      <c r="PFC13" s="1609"/>
      <c r="PFD13" s="1609"/>
      <c r="PFE13" s="1609"/>
      <c r="PFF13" s="1609"/>
      <c r="PFG13" s="1609"/>
      <c r="PFH13" s="1609"/>
      <c r="PFI13" s="1609"/>
      <c r="PFJ13" s="1609"/>
      <c r="PFK13" s="1609"/>
      <c r="PFL13" s="1609"/>
      <c r="PFM13" s="1609"/>
      <c r="PFN13" s="1609"/>
      <c r="PFO13" s="1609"/>
      <c r="PFP13" s="1609"/>
      <c r="PFQ13" s="1609"/>
      <c r="PFR13" s="1609"/>
      <c r="PFS13" s="1609"/>
      <c r="PFT13" s="1609"/>
      <c r="PFU13" s="1609"/>
      <c r="PFV13" s="1609"/>
      <c r="PFW13" s="1609"/>
      <c r="PFX13" s="1609"/>
      <c r="PFY13" s="1609"/>
      <c r="PFZ13" s="1609"/>
      <c r="PGA13" s="1609"/>
      <c r="PGB13" s="1609"/>
      <c r="PGC13" s="1609"/>
      <c r="PGD13" s="1609"/>
      <c r="PGE13" s="1609"/>
      <c r="PGF13" s="1609"/>
      <c r="PGG13" s="1609"/>
      <c r="PGH13" s="1609"/>
      <c r="PGI13" s="1609"/>
      <c r="PGJ13" s="1609"/>
      <c r="PGK13" s="1609"/>
      <c r="PGL13" s="1609"/>
      <c r="PGM13" s="1609"/>
      <c r="PGN13" s="1609"/>
      <c r="PGO13" s="1609"/>
      <c r="PGP13" s="1609"/>
      <c r="PGQ13" s="1609"/>
      <c r="PGR13" s="1609"/>
      <c r="PGS13" s="1609"/>
      <c r="PGT13" s="1609"/>
      <c r="PGU13" s="1609"/>
      <c r="PGV13" s="1609"/>
      <c r="PGW13" s="1609"/>
      <c r="PGX13" s="1609"/>
      <c r="PGY13" s="1609"/>
      <c r="PGZ13" s="1609"/>
      <c r="PHA13" s="1609"/>
      <c r="PHB13" s="1609"/>
      <c r="PHC13" s="1609"/>
      <c r="PHD13" s="1609"/>
      <c r="PHE13" s="1609"/>
      <c r="PHF13" s="1609"/>
      <c r="PHG13" s="1609"/>
      <c r="PHH13" s="1609"/>
      <c r="PHI13" s="1609"/>
      <c r="PHJ13" s="1609"/>
      <c r="PHK13" s="1609"/>
      <c r="PHL13" s="1609"/>
      <c r="PHM13" s="1609"/>
      <c r="PHN13" s="1609"/>
      <c r="PHO13" s="1609"/>
      <c r="PHP13" s="1609"/>
      <c r="PHQ13" s="1609"/>
      <c r="PHR13" s="1609"/>
      <c r="PHS13" s="1609"/>
      <c r="PHT13" s="1609"/>
      <c r="PHU13" s="1609"/>
      <c r="PHV13" s="1609"/>
      <c r="PHW13" s="1609"/>
      <c r="PHX13" s="1609"/>
      <c r="PHY13" s="1609"/>
      <c r="PHZ13" s="1609"/>
      <c r="PIA13" s="1609"/>
      <c r="PIB13" s="1609"/>
      <c r="PIC13" s="1609"/>
      <c r="PID13" s="1609"/>
      <c r="PIE13" s="1609"/>
      <c r="PIF13" s="1609"/>
      <c r="PIG13" s="1609"/>
      <c r="PIH13" s="1609"/>
      <c r="PII13" s="1609"/>
      <c r="PIJ13" s="1609"/>
      <c r="PIK13" s="1609"/>
      <c r="PIL13" s="1609"/>
      <c r="PIM13" s="1609"/>
      <c r="PIN13" s="1609"/>
      <c r="PIO13" s="1609"/>
      <c r="PIP13" s="1609"/>
      <c r="PIQ13" s="1609"/>
      <c r="PIR13" s="1609"/>
      <c r="PIS13" s="1609"/>
      <c r="PIT13" s="1609"/>
      <c r="PIU13" s="1609"/>
      <c r="PIV13" s="1609"/>
      <c r="PIW13" s="1609"/>
      <c r="PIX13" s="1609"/>
      <c r="PIY13" s="1609"/>
      <c r="PIZ13" s="1609"/>
      <c r="PJA13" s="1609"/>
      <c r="PJB13" s="1609"/>
      <c r="PJC13" s="1609"/>
      <c r="PJD13" s="1609"/>
      <c r="PJE13" s="1609"/>
      <c r="PJF13" s="1609"/>
      <c r="PJG13" s="1609"/>
      <c r="PJH13" s="1609"/>
      <c r="PJI13" s="1609"/>
      <c r="PJJ13" s="1609"/>
      <c r="PJK13" s="1609"/>
      <c r="PJL13" s="1609"/>
      <c r="PJM13" s="1609"/>
      <c r="PJN13" s="1609"/>
      <c r="PJO13" s="1609"/>
      <c r="PJP13" s="1609"/>
      <c r="PJQ13" s="1609"/>
      <c r="PJR13" s="1609"/>
      <c r="PJS13" s="1609"/>
      <c r="PJT13" s="1609"/>
      <c r="PJU13" s="1609"/>
      <c r="PJV13" s="1609"/>
      <c r="PJW13" s="1609"/>
      <c r="PJX13" s="1609"/>
      <c r="PJY13" s="1609"/>
      <c r="PJZ13" s="1609"/>
      <c r="PKA13" s="1609"/>
      <c r="PKB13" s="1609"/>
      <c r="PKC13" s="1609"/>
      <c r="PKD13" s="1609"/>
      <c r="PKE13" s="1609"/>
      <c r="PKF13" s="1609"/>
      <c r="PKG13" s="1609"/>
      <c r="PKH13" s="1609"/>
      <c r="PKI13" s="1609"/>
      <c r="PKJ13" s="1609"/>
      <c r="PKK13" s="1609"/>
      <c r="PKL13" s="1609"/>
      <c r="PKM13" s="1609"/>
      <c r="PKN13" s="1609"/>
      <c r="PKO13" s="1609"/>
      <c r="PKP13" s="1609"/>
      <c r="PKQ13" s="1609"/>
      <c r="PKR13" s="1609"/>
      <c r="PKS13" s="1609"/>
      <c r="PKT13" s="1609"/>
      <c r="PKU13" s="1609"/>
      <c r="PKV13" s="1609"/>
      <c r="PKW13" s="1609"/>
      <c r="PKX13" s="1609"/>
      <c r="PKY13" s="1609"/>
      <c r="PKZ13" s="1609"/>
      <c r="PLA13" s="1609"/>
      <c r="PLB13" s="1609"/>
      <c r="PLC13" s="1609"/>
      <c r="PLD13" s="1609"/>
      <c r="PLE13" s="1609"/>
      <c r="PLF13" s="1609"/>
      <c r="PLG13" s="1609"/>
      <c r="PLH13" s="1609"/>
      <c r="PLI13" s="1609"/>
      <c r="PLJ13" s="1609"/>
      <c r="PLK13" s="1609"/>
      <c r="PLL13" s="1609"/>
      <c r="PLM13" s="1609"/>
      <c r="PLN13" s="1609"/>
      <c r="PLO13" s="1609"/>
      <c r="PLP13" s="1609"/>
      <c r="PLQ13" s="1609"/>
      <c r="PLR13" s="1609"/>
      <c r="PLS13" s="1609"/>
      <c r="PLT13" s="1609"/>
      <c r="PLU13" s="1609"/>
      <c r="PLV13" s="1609"/>
      <c r="PLW13" s="1609"/>
      <c r="PLX13" s="1609"/>
      <c r="PLY13" s="1609"/>
      <c r="PLZ13" s="1609"/>
      <c r="PMA13" s="1609"/>
      <c r="PMB13" s="1609"/>
      <c r="PMC13" s="1609"/>
      <c r="PMD13" s="1609"/>
      <c r="PME13" s="1609"/>
      <c r="PMF13" s="1609"/>
      <c r="PMG13" s="1609"/>
      <c r="PMH13" s="1609"/>
      <c r="PMI13" s="1609"/>
      <c r="PMJ13" s="1609"/>
      <c r="PMK13" s="1609"/>
      <c r="PML13" s="1609"/>
      <c r="PMM13" s="1609"/>
      <c r="PMN13" s="1609"/>
      <c r="PMO13" s="1609"/>
      <c r="PMP13" s="1609"/>
      <c r="PMQ13" s="1609"/>
      <c r="PMR13" s="1609"/>
      <c r="PMS13" s="1609"/>
      <c r="PMT13" s="1609"/>
      <c r="PMU13" s="1609"/>
      <c r="PMV13" s="1609"/>
      <c r="PMW13" s="1609"/>
      <c r="PMX13" s="1609"/>
      <c r="PMY13" s="1609"/>
      <c r="PMZ13" s="1609"/>
      <c r="PNA13" s="1609"/>
      <c r="PNB13" s="1609"/>
      <c r="PNC13" s="1609"/>
      <c r="PND13" s="1609"/>
      <c r="PNE13" s="1609"/>
      <c r="PNF13" s="1609"/>
      <c r="PNG13" s="1609"/>
      <c r="PNH13" s="1609"/>
      <c r="PNI13" s="1609"/>
      <c r="PNJ13" s="1609"/>
      <c r="PNK13" s="1609"/>
      <c r="PNL13" s="1609"/>
      <c r="PNM13" s="1609"/>
      <c r="PNN13" s="1609"/>
      <c r="PNO13" s="1609"/>
      <c r="PNP13" s="1609"/>
      <c r="PNQ13" s="1609"/>
      <c r="PNR13" s="1609"/>
      <c r="PNS13" s="1609"/>
      <c r="PNT13" s="1609"/>
      <c r="PNU13" s="1609"/>
      <c r="PNV13" s="1609"/>
      <c r="PNW13" s="1609"/>
      <c r="PNX13" s="1609"/>
      <c r="PNY13" s="1609"/>
      <c r="PNZ13" s="1609"/>
      <c r="POA13" s="1609"/>
      <c r="POB13" s="1609"/>
      <c r="POC13" s="1609"/>
      <c r="POD13" s="1609"/>
      <c r="POE13" s="1609"/>
      <c r="POF13" s="1609"/>
      <c r="POG13" s="1609"/>
      <c r="POH13" s="1609"/>
      <c r="POI13" s="1609"/>
      <c r="POJ13" s="1609"/>
      <c r="POK13" s="1609"/>
      <c r="POL13" s="1609"/>
      <c r="POM13" s="1609"/>
      <c r="PON13" s="1609"/>
      <c r="POO13" s="1609"/>
      <c r="POP13" s="1609"/>
      <c r="POQ13" s="1609"/>
      <c r="POR13" s="1609"/>
      <c r="POS13" s="1609"/>
      <c r="POT13" s="1609"/>
      <c r="POU13" s="1609"/>
      <c r="POV13" s="1609"/>
      <c r="POW13" s="1609"/>
      <c r="POX13" s="1609"/>
      <c r="POY13" s="1609"/>
      <c r="POZ13" s="1609"/>
      <c r="PPA13" s="1609"/>
      <c r="PPB13" s="1609"/>
      <c r="PPC13" s="1609"/>
      <c r="PPD13" s="1609"/>
      <c r="PPE13" s="1609"/>
      <c r="PPF13" s="1609"/>
      <c r="PPG13" s="1609"/>
      <c r="PPH13" s="1609"/>
      <c r="PPI13" s="1609"/>
      <c r="PPJ13" s="1609"/>
      <c r="PPK13" s="1609"/>
      <c r="PPL13" s="1609"/>
      <c r="PPM13" s="1609"/>
      <c r="PPN13" s="1609"/>
      <c r="PPO13" s="1609"/>
      <c r="PPP13" s="1609"/>
      <c r="PPQ13" s="1609"/>
      <c r="PPR13" s="1609"/>
      <c r="PPS13" s="1609"/>
      <c r="PPT13" s="1609"/>
      <c r="PPU13" s="1609"/>
      <c r="PPV13" s="1609"/>
      <c r="PPW13" s="1609"/>
      <c r="PPX13" s="1609"/>
      <c r="PPY13" s="1609"/>
      <c r="PPZ13" s="1609"/>
      <c r="PQA13" s="1609"/>
      <c r="PQB13" s="1609"/>
      <c r="PQC13" s="1609"/>
      <c r="PQD13" s="1609"/>
      <c r="PQE13" s="1609"/>
      <c r="PQF13" s="1609"/>
      <c r="PQG13" s="1609"/>
      <c r="PQH13" s="1609"/>
      <c r="PQI13" s="1609"/>
      <c r="PQJ13" s="1609"/>
      <c r="PQK13" s="1609"/>
      <c r="PQL13" s="1609"/>
      <c r="PQM13" s="1609"/>
      <c r="PQN13" s="1609"/>
      <c r="PQO13" s="1609"/>
      <c r="PQP13" s="1609"/>
      <c r="PQQ13" s="1609"/>
      <c r="PQR13" s="1609"/>
      <c r="PQS13" s="1609"/>
      <c r="PQT13" s="1609"/>
      <c r="PQU13" s="1609"/>
      <c r="PQV13" s="1609"/>
      <c r="PQW13" s="1609"/>
      <c r="PQX13" s="1609"/>
      <c r="PQY13" s="1609"/>
      <c r="PQZ13" s="1609"/>
      <c r="PRA13" s="1609"/>
      <c r="PRB13" s="1609"/>
      <c r="PRC13" s="1609"/>
      <c r="PRD13" s="1609"/>
      <c r="PRE13" s="1609"/>
      <c r="PRF13" s="1609"/>
      <c r="PRG13" s="1609"/>
      <c r="PRH13" s="1609"/>
      <c r="PRI13" s="1609"/>
      <c r="PRJ13" s="1609"/>
      <c r="PRK13" s="1609"/>
      <c r="PRL13" s="1609"/>
      <c r="PRM13" s="1609"/>
      <c r="PRN13" s="1609"/>
      <c r="PRO13" s="1609"/>
      <c r="PRP13" s="1609"/>
      <c r="PRQ13" s="1609"/>
      <c r="PRR13" s="1609"/>
      <c r="PRS13" s="1609"/>
      <c r="PRT13" s="1609"/>
      <c r="PRU13" s="1609"/>
      <c r="PRV13" s="1609"/>
      <c r="PRW13" s="1609"/>
      <c r="PRX13" s="1609"/>
      <c r="PRY13" s="1609"/>
      <c r="PRZ13" s="1609"/>
      <c r="PSA13" s="1609"/>
      <c r="PSB13" s="1609"/>
      <c r="PSC13" s="1609"/>
      <c r="PSD13" s="1609"/>
      <c r="PSE13" s="1609"/>
      <c r="PSF13" s="1609"/>
      <c r="PSG13" s="1609"/>
      <c r="PSH13" s="1609"/>
      <c r="PSI13" s="1609"/>
      <c r="PSJ13" s="1609"/>
      <c r="PSK13" s="1609"/>
      <c r="PSL13" s="1609"/>
      <c r="PSM13" s="1609"/>
      <c r="PSN13" s="1609"/>
      <c r="PSO13" s="1609"/>
      <c r="PSP13" s="1609"/>
      <c r="PSQ13" s="1609"/>
      <c r="PSR13" s="1609"/>
      <c r="PSS13" s="1609"/>
      <c r="PST13" s="1609"/>
      <c r="PSU13" s="1609"/>
      <c r="PSV13" s="1609"/>
      <c r="PSW13" s="1609"/>
      <c r="PSX13" s="1609"/>
      <c r="PSY13" s="1609"/>
      <c r="PSZ13" s="1609"/>
      <c r="PTA13" s="1609"/>
      <c r="PTB13" s="1609"/>
      <c r="PTC13" s="1609"/>
      <c r="PTD13" s="1609"/>
      <c r="PTE13" s="1609"/>
      <c r="PTF13" s="1609"/>
      <c r="PTG13" s="1609"/>
      <c r="PTH13" s="1609"/>
      <c r="PTI13" s="1609"/>
      <c r="PTJ13" s="1609"/>
      <c r="PTK13" s="1609"/>
      <c r="PTL13" s="1609"/>
      <c r="PTM13" s="1609"/>
      <c r="PTN13" s="1609"/>
      <c r="PTO13" s="1609"/>
      <c r="PTP13" s="1609"/>
      <c r="PTQ13" s="1609"/>
      <c r="PTR13" s="1609"/>
      <c r="PTS13" s="1609"/>
      <c r="PTT13" s="1609"/>
      <c r="PTU13" s="1609"/>
      <c r="PTV13" s="1609"/>
      <c r="PTW13" s="1609"/>
      <c r="PTX13" s="1609"/>
      <c r="PTY13" s="1609"/>
      <c r="PTZ13" s="1609"/>
      <c r="PUA13" s="1609"/>
      <c r="PUB13" s="1609"/>
      <c r="PUC13" s="1609"/>
      <c r="PUD13" s="1609"/>
      <c r="PUE13" s="1609"/>
      <c r="PUF13" s="1609"/>
      <c r="PUG13" s="1609"/>
      <c r="PUH13" s="1609"/>
      <c r="PUI13" s="1609"/>
      <c r="PUJ13" s="1609"/>
      <c r="PUK13" s="1609"/>
      <c r="PUL13" s="1609"/>
      <c r="PUM13" s="1609"/>
      <c r="PUN13" s="1609"/>
      <c r="PUO13" s="1609"/>
      <c r="PUP13" s="1609"/>
      <c r="PUQ13" s="1609"/>
      <c r="PUR13" s="1609"/>
      <c r="PUS13" s="1609"/>
      <c r="PUT13" s="1609"/>
      <c r="PUU13" s="1609"/>
      <c r="PUV13" s="1609"/>
      <c r="PUW13" s="1609"/>
      <c r="PUX13" s="1609"/>
      <c r="PUY13" s="1609"/>
      <c r="PUZ13" s="1609"/>
      <c r="PVA13" s="1609"/>
      <c r="PVB13" s="1609"/>
      <c r="PVC13" s="1609"/>
      <c r="PVD13" s="1609"/>
      <c r="PVE13" s="1609"/>
      <c r="PVF13" s="1609"/>
      <c r="PVG13" s="1609"/>
      <c r="PVH13" s="1609"/>
      <c r="PVI13" s="1609"/>
      <c r="PVJ13" s="1609"/>
      <c r="PVK13" s="1609"/>
      <c r="PVL13" s="1609"/>
      <c r="PVM13" s="1609"/>
      <c r="PVN13" s="1609"/>
      <c r="PVO13" s="1609"/>
      <c r="PVP13" s="1609"/>
      <c r="PVQ13" s="1609"/>
      <c r="PVR13" s="1609"/>
      <c r="PVS13" s="1609"/>
      <c r="PVT13" s="1609"/>
      <c r="PVU13" s="1609"/>
      <c r="PVV13" s="1609"/>
      <c r="PVW13" s="1609"/>
      <c r="PVX13" s="1609"/>
      <c r="PVY13" s="1609"/>
      <c r="PVZ13" s="1609"/>
      <c r="PWA13" s="1609"/>
      <c r="PWB13" s="1609"/>
      <c r="PWC13" s="1609"/>
      <c r="PWD13" s="1609"/>
      <c r="PWE13" s="1609"/>
      <c r="PWF13" s="1609"/>
      <c r="PWG13" s="1609"/>
      <c r="PWH13" s="1609"/>
      <c r="PWI13" s="1609"/>
      <c r="PWJ13" s="1609"/>
      <c r="PWK13" s="1609"/>
      <c r="PWL13" s="1609"/>
      <c r="PWM13" s="1609"/>
      <c r="PWN13" s="1609"/>
      <c r="PWO13" s="1609"/>
      <c r="PWP13" s="1609"/>
      <c r="PWQ13" s="1609"/>
      <c r="PWR13" s="1609"/>
      <c r="PWS13" s="1609"/>
      <c r="PWT13" s="1609"/>
      <c r="PWU13" s="1609"/>
      <c r="PWV13" s="1609"/>
      <c r="PWW13" s="1609"/>
      <c r="PWX13" s="1609"/>
      <c r="PWY13" s="1609"/>
      <c r="PWZ13" s="1609"/>
      <c r="PXA13" s="1609"/>
      <c r="PXB13" s="1609"/>
      <c r="PXC13" s="1609"/>
      <c r="PXD13" s="1609"/>
      <c r="PXE13" s="1609"/>
      <c r="PXF13" s="1609"/>
      <c r="PXG13" s="1609"/>
      <c r="PXH13" s="1609"/>
      <c r="PXI13" s="1609"/>
      <c r="PXJ13" s="1609"/>
      <c r="PXK13" s="1609"/>
      <c r="PXL13" s="1609"/>
      <c r="PXM13" s="1609"/>
      <c r="PXN13" s="1609"/>
      <c r="PXO13" s="1609"/>
      <c r="PXP13" s="1609"/>
      <c r="PXQ13" s="1609"/>
      <c r="PXR13" s="1609"/>
      <c r="PXS13" s="1609"/>
      <c r="PXT13" s="1609"/>
      <c r="PXU13" s="1609"/>
      <c r="PXV13" s="1609"/>
      <c r="PXW13" s="1609"/>
      <c r="PXX13" s="1609"/>
      <c r="PXY13" s="1609"/>
      <c r="PXZ13" s="1609"/>
      <c r="PYA13" s="1609"/>
      <c r="PYB13" s="1609"/>
      <c r="PYC13" s="1609"/>
      <c r="PYD13" s="1609"/>
      <c r="PYE13" s="1609"/>
      <c r="PYF13" s="1609"/>
      <c r="PYG13" s="1609"/>
      <c r="PYH13" s="1609"/>
      <c r="PYI13" s="1609"/>
      <c r="PYJ13" s="1609"/>
      <c r="PYK13" s="1609"/>
      <c r="PYL13" s="1609"/>
      <c r="PYM13" s="1609"/>
      <c r="PYN13" s="1609"/>
      <c r="PYO13" s="1609"/>
      <c r="PYP13" s="1609"/>
      <c r="PYQ13" s="1609"/>
      <c r="PYR13" s="1609"/>
      <c r="PYS13" s="1609"/>
      <c r="PYT13" s="1609"/>
      <c r="PYU13" s="1609"/>
      <c r="PYV13" s="1609"/>
      <c r="PYW13" s="1609"/>
      <c r="PYX13" s="1609"/>
      <c r="PYY13" s="1609"/>
      <c r="PYZ13" s="1609"/>
      <c r="PZA13" s="1609"/>
      <c r="PZB13" s="1609"/>
      <c r="PZC13" s="1609"/>
      <c r="PZD13" s="1609"/>
      <c r="PZE13" s="1609"/>
      <c r="PZF13" s="1609"/>
      <c r="PZG13" s="1609"/>
      <c r="PZH13" s="1609"/>
      <c r="PZI13" s="1609"/>
      <c r="PZJ13" s="1609"/>
      <c r="PZK13" s="1609"/>
      <c r="PZL13" s="1609"/>
      <c r="PZM13" s="1609"/>
      <c r="PZN13" s="1609"/>
      <c r="PZO13" s="1609"/>
      <c r="PZP13" s="1609"/>
      <c r="PZQ13" s="1609"/>
      <c r="PZR13" s="1609"/>
      <c r="PZS13" s="1609"/>
      <c r="PZT13" s="1609"/>
      <c r="PZU13" s="1609"/>
      <c r="PZV13" s="1609"/>
      <c r="PZW13" s="1609"/>
      <c r="PZX13" s="1609"/>
      <c r="PZY13" s="1609"/>
      <c r="PZZ13" s="1609"/>
      <c r="QAA13" s="1609"/>
      <c r="QAB13" s="1609"/>
      <c r="QAC13" s="1609"/>
      <c r="QAD13" s="1609"/>
      <c r="QAE13" s="1609"/>
      <c r="QAF13" s="1609"/>
      <c r="QAG13" s="1609"/>
      <c r="QAH13" s="1609"/>
      <c r="QAI13" s="1609"/>
      <c r="QAJ13" s="1609"/>
      <c r="QAK13" s="1609"/>
      <c r="QAL13" s="1609"/>
      <c r="QAM13" s="1609"/>
      <c r="QAN13" s="1609"/>
      <c r="QAO13" s="1609"/>
      <c r="QAP13" s="1609"/>
      <c r="QAQ13" s="1609"/>
      <c r="QAR13" s="1609"/>
      <c r="QAS13" s="1609"/>
      <c r="QAT13" s="1609"/>
      <c r="QAU13" s="1609"/>
      <c r="QAV13" s="1609"/>
      <c r="QAW13" s="1609"/>
      <c r="QAX13" s="1609"/>
      <c r="QAY13" s="1609"/>
      <c r="QAZ13" s="1609"/>
      <c r="QBA13" s="1609"/>
      <c r="QBB13" s="1609"/>
      <c r="QBC13" s="1609"/>
      <c r="QBD13" s="1609"/>
      <c r="QBE13" s="1609"/>
      <c r="QBF13" s="1609"/>
      <c r="QBG13" s="1609"/>
      <c r="QBH13" s="1609"/>
      <c r="QBI13" s="1609"/>
      <c r="QBJ13" s="1609"/>
      <c r="QBK13" s="1609"/>
      <c r="QBL13" s="1609"/>
      <c r="QBM13" s="1609"/>
      <c r="QBN13" s="1609"/>
      <c r="QBO13" s="1609"/>
      <c r="QBP13" s="1609"/>
      <c r="QBQ13" s="1609"/>
      <c r="QBR13" s="1609"/>
      <c r="QBS13" s="1609"/>
      <c r="QBT13" s="1609"/>
      <c r="QBU13" s="1609"/>
      <c r="QBV13" s="1609"/>
      <c r="QBW13" s="1609"/>
      <c r="QBX13" s="1609"/>
      <c r="QBY13" s="1609"/>
      <c r="QBZ13" s="1609"/>
      <c r="QCA13" s="1609"/>
      <c r="QCB13" s="1609"/>
      <c r="QCC13" s="1609"/>
      <c r="QCD13" s="1609"/>
      <c r="QCE13" s="1609"/>
      <c r="QCF13" s="1609"/>
      <c r="QCG13" s="1609"/>
      <c r="QCH13" s="1609"/>
      <c r="QCI13" s="1609"/>
      <c r="QCJ13" s="1609"/>
      <c r="QCK13" s="1609"/>
      <c r="QCL13" s="1609"/>
      <c r="QCM13" s="1609"/>
      <c r="QCN13" s="1609"/>
      <c r="QCO13" s="1609"/>
      <c r="QCP13" s="1609"/>
      <c r="QCQ13" s="1609"/>
      <c r="QCR13" s="1609"/>
      <c r="QCS13" s="1609"/>
      <c r="QCT13" s="1609"/>
      <c r="QCU13" s="1609"/>
      <c r="QCV13" s="1609"/>
      <c r="QCW13" s="1609"/>
      <c r="QCX13" s="1609"/>
      <c r="QCY13" s="1609"/>
      <c r="QCZ13" s="1609"/>
      <c r="QDA13" s="1609"/>
      <c r="QDB13" s="1609"/>
      <c r="QDC13" s="1609"/>
      <c r="QDD13" s="1609"/>
      <c r="QDE13" s="1609"/>
      <c r="QDF13" s="1609"/>
      <c r="QDG13" s="1609"/>
      <c r="QDH13" s="1609"/>
      <c r="QDI13" s="1609"/>
      <c r="QDJ13" s="1609"/>
      <c r="QDK13" s="1609"/>
      <c r="QDL13" s="1609"/>
      <c r="QDM13" s="1609"/>
      <c r="QDN13" s="1609"/>
      <c r="QDO13" s="1609"/>
      <c r="QDP13" s="1609"/>
      <c r="QDQ13" s="1609"/>
      <c r="QDR13" s="1609"/>
      <c r="QDS13" s="1609"/>
      <c r="QDT13" s="1609"/>
      <c r="QDU13" s="1609"/>
      <c r="QDV13" s="1609"/>
      <c r="QDW13" s="1609"/>
      <c r="QDX13" s="1609"/>
      <c r="QDY13" s="1609"/>
      <c r="QDZ13" s="1609"/>
      <c r="QEA13" s="1609"/>
      <c r="QEB13" s="1609"/>
      <c r="QEC13" s="1609"/>
      <c r="QED13" s="1609"/>
      <c r="QEE13" s="1609"/>
      <c r="QEF13" s="1609"/>
      <c r="QEG13" s="1609"/>
      <c r="QEH13" s="1609"/>
      <c r="QEI13" s="1609"/>
      <c r="QEJ13" s="1609"/>
      <c r="QEK13" s="1609"/>
      <c r="QEL13" s="1609"/>
      <c r="QEM13" s="1609"/>
      <c r="QEN13" s="1609"/>
      <c r="QEO13" s="1609"/>
      <c r="QEP13" s="1609"/>
      <c r="QEQ13" s="1609"/>
      <c r="QER13" s="1609"/>
      <c r="QES13" s="1609"/>
      <c r="QET13" s="1609"/>
      <c r="QEU13" s="1609"/>
      <c r="QEV13" s="1609"/>
      <c r="QEW13" s="1609"/>
      <c r="QEX13" s="1609"/>
      <c r="QEY13" s="1609"/>
      <c r="QEZ13" s="1609"/>
      <c r="QFA13" s="1609"/>
      <c r="QFB13" s="1609"/>
      <c r="QFC13" s="1609"/>
      <c r="QFD13" s="1609"/>
      <c r="QFE13" s="1609"/>
      <c r="QFF13" s="1609"/>
      <c r="QFG13" s="1609"/>
      <c r="QFH13" s="1609"/>
      <c r="QFI13" s="1609"/>
      <c r="QFJ13" s="1609"/>
      <c r="QFK13" s="1609"/>
      <c r="QFL13" s="1609"/>
      <c r="QFM13" s="1609"/>
      <c r="QFN13" s="1609"/>
      <c r="QFO13" s="1609"/>
      <c r="QFP13" s="1609"/>
      <c r="QFQ13" s="1609"/>
      <c r="QFR13" s="1609"/>
      <c r="QFS13" s="1609"/>
      <c r="QFT13" s="1609"/>
      <c r="QFU13" s="1609"/>
      <c r="QFV13" s="1609"/>
      <c r="QFW13" s="1609"/>
      <c r="QFX13" s="1609"/>
      <c r="QFY13" s="1609"/>
      <c r="QFZ13" s="1609"/>
      <c r="QGA13" s="1609"/>
      <c r="QGB13" s="1609"/>
      <c r="QGC13" s="1609"/>
      <c r="QGD13" s="1609"/>
      <c r="QGE13" s="1609"/>
      <c r="QGF13" s="1609"/>
      <c r="QGG13" s="1609"/>
      <c r="QGH13" s="1609"/>
      <c r="QGI13" s="1609"/>
      <c r="QGJ13" s="1609"/>
      <c r="QGK13" s="1609"/>
      <c r="QGL13" s="1609"/>
      <c r="QGM13" s="1609"/>
      <c r="QGN13" s="1609"/>
      <c r="QGO13" s="1609"/>
      <c r="QGP13" s="1609"/>
      <c r="QGQ13" s="1609"/>
      <c r="QGR13" s="1609"/>
      <c r="QGS13" s="1609"/>
      <c r="QGT13" s="1609"/>
      <c r="QGU13" s="1609"/>
      <c r="QGV13" s="1609"/>
      <c r="QGW13" s="1609"/>
      <c r="QGX13" s="1609"/>
      <c r="QGY13" s="1609"/>
      <c r="QGZ13" s="1609"/>
      <c r="QHA13" s="1609"/>
      <c r="QHB13" s="1609"/>
      <c r="QHC13" s="1609"/>
      <c r="QHD13" s="1609"/>
      <c r="QHE13" s="1609"/>
      <c r="QHF13" s="1609"/>
      <c r="QHG13" s="1609"/>
      <c r="QHH13" s="1609"/>
      <c r="QHI13" s="1609"/>
      <c r="QHJ13" s="1609"/>
      <c r="QHK13" s="1609"/>
      <c r="QHL13" s="1609"/>
      <c r="QHM13" s="1609"/>
      <c r="QHN13" s="1609"/>
      <c r="QHO13" s="1609"/>
      <c r="QHP13" s="1609"/>
      <c r="QHQ13" s="1609"/>
      <c r="QHR13" s="1609"/>
      <c r="QHS13" s="1609"/>
      <c r="QHT13" s="1609"/>
      <c r="QHU13" s="1609"/>
      <c r="QHV13" s="1609"/>
      <c r="QHW13" s="1609"/>
      <c r="QHX13" s="1609"/>
      <c r="QHY13" s="1609"/>
      <c r="QHZ13" s="1609"/>
      <c r="QIA13" s="1609"/>
      <c r="QIB13" s="1609"/>
      <c r="QIC13" s="1609"/>
      <c r="QID13" s="1609"/>
      <c r="QIE13" s="1609"/>
      <c r="QIF13" s="1609"/>
      <c r="QIG13" s="1609"/>
      <c r="QIH13" s="1609"/>
      <c r="QII13" s="1609"/>
      <c r="QIJ13" s="1609"/>
      <c r="QIK13" s="1609"/>
      <c r="QIL13" s="1609"/>
      <c r="QIM13" s="1609"/>
      <c r="QIN13" s="1609"/>
      <c r="QIO13" s="1609"/>
      <c r="QIP13" s="1609"/>
      <c r="QIQ13" s="1609"/>
      <c r="QIR13" s="1609"/>
      <c r="QIS13" s="1609"/>
      <c r="QIT13" s="1609"/>
      <c r="QIU13" s="1609"/>
      <c r="QIV13" s="1609"/>
      <c r="QIW13" s="1609"/>
      <c r="QIX13" s="1609"/>
      <c r="QIY13" s="1609"/>
      <c r="QIZ13" s="1609"/>
      <c r="QJA13" s="1609"/>
      <c r="QJB13" s="1609"/>
      <c r="QJC13" s="1609"/>
      <c r="QJD13" s="1609"/>
      <c r="QJE13" s="1609"/>
      <c r="QJF13" s="1609"/>
      <c r="QJG13" s="1609"/>
      <c r="QJH13" s="1609"/>
      <c r="QJI13" s="1609"/>
      <c r="QJJ13" s="1609"/>
      <c r="QJK13" s="1609"/>
      <c r="QJL13" s="1609"/>
      <c r="QJM13" s="1609"/>
      <c r="QJN13" s="1609"/>
      <c r="QJO13" s="1609"/>
      <c r="QJP13" s="1609"/>
      <c r="QJQ13" s="1609"/>
      <c r="QJR13" s="1609"/>
      <c r="QJS13" s="1609"/>
      <c r="QJT13" s="1609"/>
      <c r="QJU13" s="1609"/>
      <c r="QJV13" s="1609"/>
      <c r="QJW13" s="1609"/>
      <c r="QJX13" s="1609"/>
      <c r="QJY13" s="1609"/>
      <c r="QJZ13" s="1609"/>
      <c r="QKA13" s="1609"/>
      <c r="QKB13" s="1609"/>
      <c r="QKC13" s="1609"/>
      <c r="QKD13" s="1609"/>
      <c r="QKE13" s="1609"/>
      <c r="QKF13" s="1609"/>
      <c r="QKG13" s="1609"/>
      <c r="QKH13" s="1609"/>
      <c r="QKI13" s="1609"/>
      <c r="QKJ13" s="1609"/>
      <c r="QKK13" s="1609"/>
      <c r="QKL13" s="1609"/>
      <c r="QKM13" s="1609"/>
      <c r="QKN13" s="1609"/>
      <c r="QKO13" s="1609"/>
      <c r="QKP13" s="1609"/>
      <c r="QKQ13" s="1609"/>
      <c r="QKR13" s="1609"/>
      <c r="QKS13" s="1609"/>
      <c r="QKT13" s="1609"/>
      <c r="QKU13" s="1609"/>
      <c r="QKV13" s="1609"/>
      <c r="QKW13" s="1609"/>
      <c r="QKX13" s="1609"/>
      <c r="QKY13" s="1609"/>
      <c r="QKZ13" s="1609"/>
      <c r="QLA13" s="1609"/>
      <c r="QLB13" s="1609"/>
      <c r="QLC13" s="1609"/>
      <c r="QLD13" s="1609"/>
      <c r="QLE13" s="1609"/>
      <c r="QLF13" s="1609"/>
      <c r="QLG13" s="1609"/>
      <c r="QLH13" s="1609"/>
      <c r="QLI13" s="1609"/>
      <c r="QLJ13" s="1609"/>
      <c r="QLK13" s="1609"/>
      <c r="QLL13" s="1609"/>
      <c r="QLM13" s="1609"/>
      <c r="QLN13" s="1609"/>
      <c r="QLO13" s="1609"/>
      <c r="QLP13" s="1609"/>
      <c r="QLQ13" s="1609"/>
      <c r="QLR13" s="1609"/>
      <c r="QLS13" s="1609"/>
      <c r="QLT13" s="1609"/>
      <c r="QLU13" s="1609"/>
      <c r="QLV13" s="1609"/>
      <c r="QLW13" s="1609"/>
      <c r="QLX13" s="1609"/>
      <c r="QLY13" s="1609"/>
      <c r="QLZ13" s="1609"/>
      <c r="QMA13" s="1609"/>
      <c r="QMB13" s="1609"/>
      <c r="QMC13" s="1609"/>
      <c r="QMD13" s="1609"/>
      <c r="QME13" s="1609"/>
      <c r="QMF13" s="1609"/>
      <c r="QMG13" s="1609"/>
      <c r="QMH13" s="1609"/>
      <c r="QMI13" s="1609"/>
      <c r="QMJ13" s="1609"/>
      <c r="QMK13" s="1609"/>
      <c r="QML13" s="1609"/>
      <c r="QMM13" s="1609"/>
      <c r="QMN13" s="1609"/>
      <c r="QMO13" s="1609"/>
      <c r="QMP13" s="1609"/>
      <c r="QMQ13" s="1609"/>
      <c r="QMR13" s="1609"/>
      <c r="QMS13" s="1609"/>
      <c r="QMT13" s="1609"/>
      <c r="QMU13" s="1609"/>
      <c r="QMV13" s="1609"/>
      <c r="QMW13" s="1609"/>
      <c r="QMX13" s="1609"/>
      <c r="QMY13" s="1609"/>
      <c r="QMZ13" s="1609"/>
      <c r="QNA13" s="1609"/>
      <c r="QNB13" s="1609"/>
      <c r="QNC13" s="1609"/>
      <c r="QND13" s="1609"/>
      <c r="QNE13" s="1609"/>
      <c r="QNF13" s="1609"/>
      <c r="QNG13" s="1609"/>
      <c r="QNH13" s="1609"/>
      <c r="QNI13" s="1609"/>
      <c r="QNJ13" s="1609"/>
      <c r="QNK13" s="1609"/>
      <c r="QNL13" s="1609"/>
      <c r="QNM13" s="1609"/>
      <c r="QNN13" s="1609"/>
      <c r="QNO13" s="1609"/>
      <c r="QNP13" s="1609"/>
      <c r="QNQ13" s="1609"/>
      <c r="QNR13" s="1609"/>
      <c r="QNS13" s="1609"/>
      <c r="QNT13" s="1609"/>
      <c r="QNU13" s="1609"/>
      <c r="QNV13" s="1609"/>
      <c r="QNW13" s="1609"/>
      <c r="QNX13" s="1609"/>
      <c r="QNY13" s="1609"/>
      <c r="QNZ13" s="1609"/>
      <c r="QOA13" s="1609"/>
      <c r="QOB13" s="1609"/>
      <c r="QOC13" s="1609"/>
      <c r="QOD13" s="1609"/>
      <c r="QOE13" s="1609"/>
      <c r="QOF13" s="1609"/>
      <c r="QOG13" s="1609"/>
      <c r="QOH13" s="1609"/>
      <c r="QOI13" s="1609"/>
      <c r="QOJ13" s="1609"/>
      <c r="QOK13" s="1609"/>
      <c r="QOL13" s="1609"/>
      <c r="QOM13" s="1609"/>
      <c r="QON13" s="1609"/>
      <c r="QOO13" s="1609"/>
      <c r="QOP13" s="1609"/>
      <c r="QOQ13" s="1609"/>
      <c r="QOR13" s="1609"/>
      <c r="QOS13" s="1609"/>
      <c r="QOT13" s="1609"/>
      <c r="QOU13" s="1609"/>
      <c r="QOV13" s="1609"/>
      <c r="QOW13" s="1609"/>
      <c r="QOX13" s="1609"/>
      <c r="QOY13" s="1609"/>
      <c r="QOZ13" s="1609"/>
      <c r="QPA13" s="1609"/>
      <c r="QPB13" s="1609"/>
      <c r="QPC13" s="1609"/>
      <c r="QPD13" s="1609"/>
      <c r="QPE13" s="1609"/>
      <c r="QPF13" s="1609"/>
      <c r="QPG13" s="1609"/>
      <c r="QPH13" s="1609"/>
      <c r="QPI13" s="1609"/>
      <c r="QPJ13" s="1609"/>
      <c r="QPK13" s="1609"/>
      <c r="QPL13" s="1609"/>
      <c r="QPM13" s="1609"/>
      <c r="QPN13" s="1609"/>
      <c r="QPO13" s="1609"/>
      <c r="QPP13" s="1609"/>
      <c r="QPQ13" s="1609"/>
      <c r="QPR13" s="1609"/>
      <c r="QPS13" s="1609"/>
      <c r="QPT13" s="1609"/>
      <c r="QPU13" s="1609"/>
      <c r="QPV13" s="1609"/>
      <c r="QPW13" s="1609"/>
      <c r="QPX13" s="1609"/>
      <c r="QPY13" s="1609"/>
      <c r="QPZ13" s="1609"/>
      <c r="QQA13" s="1609"/>
      <c r="QQB13" s="1609"/>
      <c r="QQC13" s="1609"/>
      <c r="QQD13" s="1609"/>
      <c r="QQE13" s="1609"/>
      <c r="QQF13" s="1609"/>
      <c r="QQG13" s="1609"/>
      <c r="QQH13" s="1609"/>
      <c r="QQI13" s="1609"/>
      <c r="QQJ13" s="1609"/>
      <c r="QQK13" s="1609"/>
      <c r="QQL13" s="1609"/>
      <c r="QQM13" s="1609"/>
      <c r="QQN13" s="1609"/>
      <c r="QQO13" s="1609"/>
      <c r="QQP13" s="1609"/>
      <c r="QQQ13" s="1609"/>
      <c r="QQR13" s="1609"/>
      <c r="QQS13" s="1609"/>
      <c r="QQT13" s="1609"/>
      <c r="QQU13" s="1609"/>
      <c r="QQV13" s="1609"/>
      <c r="QQW13" s="1609"/>
      <c r="QQX13" s="1609"/>
      <c r="QQY13" s="1609"/>
      <c r="QQZ13" s="1609"/>
      <c r="QRA13" s="1609"/>
      <c r="QRB13" s="1609"/>
      <c r="QRC13" s="1609"/>
      <c r="QRD13" s="1609"/>
      <c r="QRE13" s="1609"/>
      <c r="QRF13" s="1609"/>
      <c r="QRG13" s="1609"/>
      <c r="QRH13" s="1609"/>
      <c r="QRI13" s="1609"/>
      <c r="QRJ13" s="1609"/>
      <c r="QRK13" s="1609"/>
      <c r="QRL13" s="1609"/>
      <c r="QRM13" s="1609"/>
      <c r="QRN13" s="1609"/>
      <c r="QRO13" s="1609"/>
      <c r="QRP13" s="1609"/>
      <c r="QRQ13" s="1609"/>
      <c r="QRR13" s="1609"/>
      <c r="QRS13" s="1609"/>
      <c r="QRT13" s="1609"/>
      <c r="QRU13" s="1609"/>
      <c r="QRV13" s="1609"/>
      <c r="QRW13" s="1609"/>
      <c r="QRX13" s="1609"/>
      <c r="QRY13" s="1609"/>
      <c r="QRZ13" s="1609"/>
      <c r="QSA13" s="1609"/>
      <c r="QSB13" s="1609"/>
      <c r="QSC13" s="1609"/>
      <c r="QSD13" s="1609"/>
      <c r="QSE13" s="1609"/>
      <c r="QSF13" s="1609"/>
      <c r="QSG13" s="1609"/>
      <c r="QSH13" s="1609"/>
      <c r="QSI13" s="1609"/>
      <c r="QSJ13" s="1609"/>
      <c r="QSK13" s="1609"/>
      <c r="QSL13" s="1609"/>
      <c r="QSM13" s="1609"/>
      <c r="QSN13" s="1609"/>
      <c r="QSO13" s="1609"/>
      <c r="QSP13" s="1609"/>
      <c r="QSQ13" s="1609"/>
      <c r="QSR13" s="1609"/>
      <c r="QSS13" s="1609"/>
      <c r="QST13" s="1609"/>
      <c r="QSU13" s="1609"/>
      <c r="QSV13" s="1609"/>
      <c r="QSW13" s="1609"/>
      <c r="QSX13" s="1609"/>
      <c r="QSY13" s="1609"/>
      <c r="QSZ13" s="1609"/>
      <c r="QTA13" s="1609"/>
      <c r="QTB13" s="1609"/>
      <c r="QTC13" s="1609"/>
      <c r="QTD13" s="1609"/>
      <c r="QTE13" s="1609"/>
      <c r="QTF13" s="1609"/>
      <c r="QTG13" s="1609"/>
      <c r="QTH13" s="1609"/>
      <c r="QTI13" s="1609"/>
      <c r="QTJ13" s="1609"/>
      <c r="QTK13" s="1609"/>
      <c r="QTL13" s="1609"/>
      <c r="QTM13" s="1609"/>
      <c r="QTN13" s="1609"/>
      <c r="QTO13" s="1609"/>
      <c r="QTP13" s="1609"/>
      <c r="QTQ13" s="1609"/>
      <c r="QTR13" s="1609"/>
      <c r="QTS13" s="1609"/>
      <c r="QTT13" s="1609"/>
      <c r="QTU13" s="1609"/>
      <c r="QTV13" s="1609"/>
      <c r="QTW13" s="1609"/>
      <c r="QTX13" s="1609"/>
      <c r="QTY13" s="1609"/>
      <c r="QTZ13" s="1609"/>
      <c r="QUA13" s="1609"/>
      <c r="QUB13" s="1609"/>
      <c r="QUC13" s="1609"/>
      <c r="QUD13" s="1609"/>
      <c r="QUE13" s="1609"/>
      <c r="QUF13" s="1609"/>
      <c r="QUG13" s="1609"/>
      <c r="QUH13" s="1609"/>
      <c r="QUI13" s="1609"/>
      <c r="QUJ13" s="1609"/>
      <c r="QUK13" s="1609"/>
      <c r="QUL13" s="1609"/>
      <c r="QUM13" s="1609"/>
      <c r="QUN13" s="1609"/>
      <c r="QUO13" s="1609"/>
      <c r="QUP13" s="1609"/>
      <c r="QUQ13" s="1609"/>
      <c r="QUR13" s="1609"/>
      <c r="QUS13" s="1609"/>
      <c r="QUT13" s="1609"/>
      <c r="QUU13" s="1609"/>
      <c r="QUV13" s="1609"/>
      <c r="QUW13" s="1609"/>
      <c r="QUX13" s="1609"/>
      <c r="QUY13" s="1609"/>
      <c r="QUZ13" s="1609"/>
      <c r="QVA13" s="1609"/>
      <c r="QVB13" s="1609"/>
      <c r="QVC13" s="1609"/>
      <c r="QVD13" s="1609"/>
      <c r="QVE13" s="1609"/>
      <c r="QVF13" s="1609"/>
      <c r="QVG13" s="1609"/>
      <c r="QVH13" s="1609"/>
      <c r="QVI13" s="1609"/>
      <c r="QVJ13" s="1609"/>
      <c r="QVK13" s="1609"/>
      <c r="QVL13" s="1609"/>
      <c r="QVM13" s="1609"/>
      <c r="QVN13" s="1609"/>
      <c r="QVO13" s="1609"/>
      <c r="QVP13" s="1609"/>
      <c r="QVQ13" s="1609"/>
      <c r="QVR13" s="1609"/>
      <c r="QVS13" s="1609"/>
      <c r="QVT13" s="1609"/>
      <c r="QVU13" s="1609"/>
      <c r="QVV13" s="1609"/>
      <c r="QVW13" s="1609"/>
      <c r="QVX13" s="1609"/>
      <c r="QVY13" s="1609"/>
      <c r="QVZ13" s="1609"/>
      <c r="QWA13" s="1609"/>
      <c r="QWB13" s="1609"/>
      <c r="QWC13" s="1609"/>
      <c r="QWD13" s="1609"/>
      <c r="QWE13" s="1609"/>
      <c r="QWF13" s="1609"/>
      <c r="QWG13" s="1609"/>
      <c r="QWH13" s="1609"/>
      <c r="QWI13" s="1609"/>
      <c r="QWJ13" s="1609"/>
      <c r="QWK13" s="1609"/>
      <c r="QWL13" s="1609"/>
      <c r="QWM13" s="1609"/>
      <c r="QWN13" s="1609"/>
      <c r="QWO13" s="1609"/>
      <c r="QWP13" s="1609"/>
      <c r="QWQ13" s="1609"/>
      <c r="QWR13" s="1609"/>
      <c r="QWS13" s="1609"/>
      <c r="QWT13" s="1609"/>
      <c r="QWU13" s="1609"/>
      <c r="QWV13" s="1609"/>
      <c r="QWW13" s="1609"/>
      <c r="QWX13" s="1609"/>
      <c r="QWY13" s="1609"/>
      <c r="QWZ13" s="1609"/>
      <c r="QXA13" s="1609"/>
      <c r="QXB13" s="1609"/>
      <c r="QXC13" s="1609"/>
      <c r="QXD13" s="1609"/>
      <c r="QXE13" s="1609"/>
      <c r="QXF13" s="1609"/>
      <c r="QXG13" s="1609"/>
      <c r="QXH13" s="1609"/>
      <c r="QXI13" s="1609"/>
      <c r="QXJ13" s="1609"/>
      <c r="QXK13" s="1609"/>
      <c r="QXL13" s="1609"/>
      <c r="QXM13" s="1609"/>
      <c r="QXN13" s="1609"/>
      <c r="QXO13" s="1609"/>
      <c r="QXP13" s="1609"/>
      <c r="QXQ13" s="1609"/>
      <c r="QXR13" s="1609"/>
      <c r="QXS13" s="1609"/>
      <c r="QXT13" s="1609"/>
      <c r="QXU13" s="1609"/>
      <c r="QXV13" s="1609"/>
      <c r="QXW13" s="1609"/>
      <c r="QXX13" s="1609"/>
      <c r="QXY13" s="1609"/>
      <c r="QXZ13" s="1609"/>
      <c r="QYA13" s="1609"/>
      <c r="QYB13" s="1609"/>
      <c r="QYC13" s="1609"/>
      <c r="QYD13" s="1609"/>
      <c r="QYE13" s="1609"/>
      <c r="QYF13" s="1609"/>
      <c r="QYG13" s="1609"/>
      <c r="QYH13" s="1609"/>
      <c r="QYI13" s="1609"/>
      <c r="QYJ13" s="1609"/>
      <c r="QYK13" s="1609"/>
      <c r="QYL13" s="1609"/>
      <c r="QYM13" s="1609"/>
      <c r="QYN13" s="1609"/>
      <c r="QYO13" s="1609"/>
      <c r="QYP13" s="1609"/>
      <c r="QYQ13" s="1609"/>
      <c r="QYR13" s="1609"/>
      <c r="QYS13" s="1609"/>
      <c r="QYT13" s="1609"/>
      <c r="QYU13" s="1609"/>
      <c r="QYV13" s="1609"/>
      <c r="QYW13" s="1609"/>
      <c r="QYX13" s="1609"/>
      <c r="QYY13" s="1609"/>
      <c r="QYZ13" s="1609"/>
      <c r="QZA13" s="1609"/>
      <c r="QZB13" s="1609"/>
      <c r="QZC13" s="1609"/>
      <c r="QZD13" s="1609"/>
      <c r="QZE13" s="1609"/>
      <c r="QZF13" s="1609"/>
      <c r="QZG13" s="1609"/>
      <c r="QZH13" s="1609"/>
      <c r="QZI13" s="1609"/>
      <c r="QZJ13" s="1609"/>
      <c r="QZK13" s="1609"/>
      <c r="QZL13" s="1609"/>
      <c r="QZM13" s="1609"/>
      <c r="QZN13" s="1609"/>
      <c r="QZO13" s="1609"/>
      <c r="QZP13" s="1609"/>
      <c r="QZQ13" s="1609"/>
      <c r="QZR13" s="1609"/>
      <c r="QZS13" s="1609"/>
      <c r="QZT13" s="1609"/>
      <c r="QZU13" s="1609"/>
      <c r="QZV13" s="1609"/>
      <c r="QZW13" s="1609"/>
      <c r="QZX13" s="1609"/>
      <c r="QZY13" s="1609"/>
      <c r="QZZ13" s="1609"/>
      <c r="RAA13" s="1609"/>
      <c r="RAB13" s="1609"/>
      <c r="RAC13" s="1609"/>
      <c r="RAD13" s="1609"/>
      <c r="RAE13" s="1609"/>
      <c r="RAF13" s="1609"/>
      <c r="RAG13" s="1609"/>
      <c r="RAH13" s="1609"/>
      <c r="RAI13" s="1609"/>
      <c r="RAJ13" s="1609"/>
      <c r="RAK13" s="1609"/>
      <c r="RAL13" s="1609"/>
      <c r="RAM13" s="1609"/>
      <c r="RAN13" s="1609"/>
      <c r="RAO13" s="1609"/>
      <c r="RAP13" s="1609"/>
      <c r="RAQ13" s="1609"/>
      <c r="RAR13" s="1609"/>
      <c r="RAS13" s="1609"/>
      <c r="RAT13" s="1609"/>
      <c r="RAU13" s="1609"/>
      <c r="RAV13" s="1609"/>
      <c r="RAW13" s="1609"/>
      <c r="RAX13" s="1609"/>
      <c r="RAY13" s="1609"/>
      <c r="RAZ13" s="1609"/>
      <c r="RBA13" s="1609"/>
      <c r="RBB13" s="1609"/>
      <c r="RBC13" s="1609"/>
      <c r="RBD13" s="1609"/>
      <c r="RBE13" s="1609"/>
      <c r="RBF13" s="1609"/>
      <c r="RBG13" s="1609"/>
      <c r="RBH13" s="1609"/>
      <c r="RBI13" s="1609"/>
      <c r="RBJ13" s="1609"/>
      <c r="RBK13" s="1609"/>
      <c r="RBL13" s="1609"/>
      <c r="RBM13" s="1609"/>
      <c r="RBN13" s="1609"/>
      <c r="RBO13" s="1609"/>
      <c r="RBP13" s="1609"/>
      <c r="RBQ13" s="1609"/>
      <c r="RBR13" s="1609"/>
      <c r="RBS13" s="1609"/>
      <c r="RBT13" s="1609"/>
      <c r="RBU13" s="1609"/>
      <c r="RBV13" s="1609"/>
      <c r="RBW13" s="1609"/>
      <c r="RBX13" s="1609"/>
      <c r="RBY13" s="1609"/>
      <c r="RBZ13" s="1609"/>
      <c r="RCA13" s="1609"/>
      <c r="RCB13" s="1609"/>
      <c r="RCC13" s="1609"/>
      <c r="RCD13" s="1609"/>
      <c r="RCE13" s="1609"/>
      <c r="RCF13" s="1609"/>
      <c r="RCG13" s="1609"/>
      <c r="RCH13" s="1609"/>
      <c r="RCI13" s="1609"/>
      <c r="RCJ13" s="1609"/>
      <c r="RCK13" s="1609"/>
      <c r="RCL13" s="1609"/>
      <c r="RCM13" s="1609"/>
      <c r="RCN13" s="1609"/>
      <c r="RCO13" s="1609"/>
      <c r="RCP13" s="1609"/>
      <c r="RCQ13" s="1609"/>
      <c r="RCR13" s="1609"/>
      <c r="RCS13" s="1609"/>
      <c r="RCT13" s="1609"/>
      <c r="RCU13" s="1609"/>
      <c r="RCV13" s="1609"/>
      <c r="RCW13" s="1609"/>
      <c r="RCX13" s="1609"/>
      <c r="RCY13" s="1609"/>
      <c r="RCZ13" s="1609"/>
      <c r="RDA13" s="1609"/>
      <c r="RDB13" s="1609"/>
      <c r="RDC13" s="1609"/>
      <c r="RDD13" s="1609"/>
      <c r="RDE13" s="1609"/>
      <c r="RDF13" s="1609"/>
      <c r="RDG13" s="1609"/>
      <c r="RDH13" s="1609"/>
      <c r="RDI13" s="1609"/>
      <c r="RDJ13" s="1609"/>
      <c r="RDK13" s="1609"/>
      <c r="RDL13" s="1609"/>
      <c r="RDM13" s="1609"/>
      <c r="RDN13" s="1609"/>
      <c r="RDO13" s="1609"/>
      <c r="RDP13" s="1609"/>
      <c r="RDQ13" s="1609"/>
      <c r="RDR13" s="1609"/>
      <c r="RDS13" s="1609"/>
      <c r="RDT13" s="1609"/>
      <c r="RDU13" s="1609"/>
      <c r="RDV13" s="1609"/>
      <c r="RDW13" s="1609"/>
      <c r="RDX13" s="1609"/>
      <c r="RDY13" s="1609"/>
      <c r="RDZ13" s="1609"/>
      <c r="REA13" s="1609"/>
      <c r="REB13" s="1609"/>
      <c r="REC13" s="1609"/>
      <c r="RED13" s="1609"/>
      <c r="REE13" s="1609"/>
      <c r="REF13" s="1609"/>
      <c r="REG13" s="1609"/>
      <c r="REH13" s="1609"/>
      <c r="REI13" s="1609"/>
      <c r="REJ13" s="1609"/>
      <c r="REK13" s="1609"/>
      <c r="REL13" s="1609"/>
      <c r="REM13" s="1609"/>
      <c r="REN13" s="1609"/>
      <c r="REO13" s="1609"/>
      <c r="REP13" s="1609"/>
      <c r="REQ13" s="1609"/>
      <c r="RER13" s="1609"/>
      <c r="RES13" s="1609"/>
      <c r="RET13" s="1609"/>
      <c r="REU13" s="1609"/>
      <c r="REV13" s="1609"/>
      <c r="REW13" s="1609"/>
      <c r="REX13" s="1609"/>
      <c r="REY13" s="1609"/>
      <c r="REZ13" s="1609"/>
      <c r="RFA13" s="1609"/>
      <c r="RFB13" s="1609"/>
      <c r="RFC13" s="1609"/>
      <c r="RFD13" s="1609"/>
      <c r="RFE13" s="1609"/>
      <c r="RFF13" s="1609"/>
      <c r="RFG13" s="1609"/>
      <c r="RFH13" s="1609"/>
      <c r="RFI13" s="1609"/>
      <c r="RFJ13" s="1609"/>
      <c r="RFK13" s="1609"/>
      <c r="RFL13" s="1609"/>
      <c r="RFM13" s="1609"/>
      <c r="RFN13" s="1609"/>
      <c r="RFO13" s="1609"/>
      <c r="RFP13" s="1609"/>
      <c r="RFQ13" s="1609"/>
      <c r="RFR13" s="1609"/>
      <c r="RFS13" s="1609"/>
      <c r="RFT13" s="1609"/>
      <c r="RFU13" s="1609"/>
      <c r="RFV13" s="1609"/>
      <c r="RFW13" s="1609"/>
      <c r="RFX13" s="1609"/>
      <c r="RFY13" s="1609"/>
      <c r="RFZ13" s="1609"/>
      <c r="RGA13" s="1609"/>
      <c r="RGB13" s="1609"/>
      <c r="RGC13" s="1609"/>
      <c r="RGD13" s="1609"/>
      <c r="RGE13" s="1609"/>
      <c r="RGF13" s="1609"/>
      <c r="RGG13" s="1609"/>
      <c r="RGH13" s="1609"/>
      <c r="RGI13" s="1609"/>
      <c r="RGJ13" s="1609"/>
      <c r="RGK13" s="1609"/>
      <c r="RGL13" s="1609"/>
      <c r="RGM13" s="1609"/>
      <c r="RGN13" s="1609"/>
      <c r="RGO13" s="1609"/>
      <c r="RGP13" s="1609"/>
      <c r="RGQ13" s="1609"/>
      <c r="RGR13" s="1609"/>
      <c r="RGS13" s="1609"/>
      <c r="RGT13" s="1609"/>
      <c r="RGU13" s="1609"/>
      <c r="RGV13" s="1609"/>
      <c r="RGW13" s="1609"/>
      <c r="RGX13" s="1609"/>
      <c r="RGY13" s="1609"/>
      <c r="RGZ13" s="1609"/>
      <c r="RHA13" s="1609"/>
      <c r="RHB13" s="1609"/>
      <c r="RHC13" s="1609"/>
      <c r="RHD13" s="1609"/>
      <c r="RHE13" s="1609"/>
      <c r="RHF13" s="1609"/>
      <c r="RHG13" s="1609"/>
      <c r="RHH13" s="1609"/>
      <c r="RHI13" s="1609"/>
      <c r="RHJ13" s="1609"/>
      <c r="RHK13" s="1609"/>
      <c r="RHL13" s="1609"/>
      <c r="RHM13" s="1609"/>
      <c r="RHN13" s="1609"/>
      <c r="RHO13" s="1609"/>
      <c r="RHP13" s="1609"/>
      <c r="RHQ13" s="1609"/>
      <c r="RHR13" s="1609"/>
      <c r="RHS13" s="1609"/>
      <c r="RHT13" s="1609"/>
      <c r="RHU13" s="1609"/>
      <c r="RHV13" s="1609"/>
      <c r="RHW13" s="1609"/>
      <c r="RHX13" s="1609"/>
      <c r="RHY13" s="1609"/>
      <c r="RHZ13" s="1609"/>
      <c r="RIA13" s="1609"/>
      <c r="RIB13" s="1609"/>
      <c r="RIC13" s="1609"/>
      <c r="RID13" s="1609"/>
      <c r="RIE13" s="1609"/>
      <c r="RIF13" s="1609"/>
      <c r="RIG13" s="1609"/>
      <c r="RIH13" s="1609"/>
      <c r="RII13" s="1609"/>
      <c r="RIJ13" s="1609"/>
      <c r="RIK13" s="1609"/>
      <c r="RIL13" s="1609"/>
      <c r="RIM13" s="1609"/>
      <c r="RIN13" s="1609"/>
      <c r="RIO13" s="1609"/>
      <c r="RIP13" s="1609"/>
      <c r="RIQ13" s="1609"/>
      <c r="RIR13" s="1609"/>
      <c r="RIS13" s="1609"/>
      <c r="RIT13" s="1609"/>
      <c r="RIU13" s="1609"/>
      <c r="RIV13" s="1609"/>
      <c r="RIW13" s="1609"/>
      <c r="RIX13" s="1609"/>
      <c r="RIY13" s="1609"/>
      <c r="RIZ13" s="1609"/>
      <c r="RJA13" s="1609"/>
      <c r="RJB13" s="1609"/>
      <c r="RJC13" s="1609"/>
      <c r="RJD13" s="1609"/>
      <c r="RJE13" s="1609"/>
      <c r="RJF13" s="1609"/>
      <c r="RJG13" s="1609"/>
      <c r="RJH13" s="1609"/>
      <c r="RJI13" s="1609"/>
      <c r="RJJ13" s="1609"/>
      <c r="RJK13" s="1609"/>
      <c r="RJL13" s="1609"/>
      <c r="RJM13" s="1609"/>
      <c r="RJN13" s="1609"/>
      <c r="RJO13" s="1609"/>
      <c r="RJP13" s="1609"/>
      <c r="RJQ13" s="1609"/>
      <c r="RJR13" s="1609"/>
      <c r="RJS13" s="1609"/>
      <c r="RJT13" s="1609"/>
      <c r="RJU13" s="1609"/>
      <c r="RJV13" s="1609"/>
      <c r="RJW13" s="1609"/>
      <c r="RJX13" s="1609"/>
      <c r="RJY13" s="1609"/>
      <c r="RJZ13" s="1609"/>
      <c r="RKA13" s="1609"/>
      <c r="RKB13" s="1609"/>
      <c r="RKC13" s="1609"/>
      <c r="RKD13" s="1609"/>
      <c r="RKE13" s="1609"/>
      <c r="RKF13" s="1609"/>
      <c r="RKG13" s="1609"/>
      <c r="RKH13" s="1609"/>
      <c r="RKI13" s="1609"/>
      <c r="RKJ13" s="1609"/>
      <c r="RKK13" s="1609"/>
      <c r="RKL13" s="1609"/>
      <c r="RKM13" s="1609"/>
      <c r="RKN13" s="1609"/>
      <c r="RKO13" s="1609"/>
      <c r="RKP13" s="1609"/>
      <c r="RKQ13" s="1609"/>
      <c r="RKR13" s="1609"/>
      <c r="RKS13" s="1609"/>
      <c r="RKT13" s="1609"/>
      <c r="RKU13" s="1609"/>
      <c r="RKV13" s="1609"/>
      <c r="RKW13" s="1609"/>
      <c r="RKX13" s="1609"/>
      <c r="RKY13" s="1609"/>
      <c r="RKZ13" s="1609"/>
      <c r="RLA13" s="1609"/>
      <c r="RLB13" s="1609"/>
      <c r="RLC13" s="1609"/>
      <c r="RLD13" s="1609"/>
      <c r="RLE13" s="1609"/>
      <c r="RLF13" s="1609"/>
      <c r="RLG13" s="1609"/>
      <c r="RLH13" s="1609"/>
      <c r="RLI13" s="1609"/>
      <c r="RLJ13" s="1609"/>
      <c r="RLK13" s="1609"/>
      <c r="RLL13" s="1609"/>
      <c r="RLM13" s="1609"/>
      <c r="RLN13" s="1609"/>
      <c r="RLO13" s="1609"/>
      <c r="RLP13" s="1609"/>
      <c r="RLQ13" s="1609"/>
      <c r="RLR13" s="1609"/>
      <c r="RLS13" s="1609"/>
      <c r="RLT13" s="1609"/>
      <c r="RLU13" s="1609"/>
      <c r="RLV13" s="1609"/>
      <c r="RLW13" s="1609"/>
      <c r="RLX13" s="1609"/>
      <c r="RLY13" s="1609"/>
      <c r="RLZ13" s="1609"/>
      <c r="RMA13" s="1609"/>
      <c r="RMB13" s="1609"/>
      <c r="RMC13" s="1609"/>
      <c r="RMD13" s="1609"/>
      <c r="RME13" s="1609"/>
      <c r="RMF13" s="1609"/>
      <c r="RMG13" s="1609"/>
      <c r="RMH13" s="1609"/>
      <c r="RMI13" s="1609"/>
      <c r="RMJ13" s="1609"/>
      <c r="RMK13" s="1609"/>
      <c r="RML13" s="1609"/>
      <c r="RMM13" s="1609"/>
      <c r="RMN13" s="1609"/>
      <c r="RMO13" s="1609"/>
      <c r="RMP13" s="1609"/>
      <c r="RMQ13" s="1609"/>
      <c r="RMR13" s="1609"/>
      <c r="RMS13" s="1609"/>
      <c r="RMT13" s="1609"/>
      <c r="RMU13" s="1609"/>
      <c r="RMV13" s="1609"/>
      <c r="RMW13" s="1609"/>
      <c r="RMX13" s="1609"/>
      <c r="RMY13" s="1609"/>
      <c r="RMZ13" s="1609"/>
      <c r="RNA13" s="1609"/>
      <c r="RNB13" s="1609"/>
      <c r="RNC13" s="1609"/>
      <c r="RND13" s="1609"/>
      <c r="RNE13" s="1609"/>
      <c r="RNF13" s="1609"/>
      <c r="RNG13" s="1609"/>
      <c r="RNH13" s="1609"/>
      <c r="RNI13" s="1609"/>
      <c r="RNJ13" s="1609"/>
      <c r="RNK13" s="1609"/>
      <c r="RNL13" s="1609"/>
      <c r="RNM13" s="1609"/>
      <c r="RNN13" s="1609"/>
      <c r="RNO13" s="1609"/>
      <c r="RNP13" s="1609"/>
      <c r="RNQ13" s="1609"/>
      <c r="RNR13" s="1609"/>
      <c r="RNS13" s="1609"/>
      <c r="RNT13" s="1609"/>
      <c r="RNU13" s="1609"/>
      <c r="RNV13" s="1609"/>
      <c r="RNW13" s="1609"/>
      <c r="RNX13" s="1609"/>
      <c r="RNY13" s="1609"/>
      <c r="RNZ13" s="1609"/>
      <c r="ROA13" s="1609"/>
      <c r="ROB13" s="1609"/>
      <c r="ROC13" s="1609"/>
      <c r="ROD13" s="1609"/>
      <c r="ROE13" s="1609"/>
      <c r="ROF13" s="1609"/>
      <c r="ROG13" s="1609"/>
      <c r="ROH13" s="1609"/>
      <c r="ROI13" s="1609"/>
      <c r="ROJ13" s="1609"/>
      <c r="ROK13" s="1609"/>
      <c r="ROL13" s="1609"/>
      <c r="ROM13" s="1609"/>
      <c r="RON13" s="1609"/>
      <c r="ROO13" s="1609"/>
      <c r="ROP13" s="1609"/>
      <c r="ROQ13" s="1609"/>
      <c r="ROR13" s="1609"/>
      <c r="ROS13" s="1609"/>
      <c r="ROT13" s="1609"/>
      <c r="ROU13" s="1609"/>
      <c r="ROV13" s="1609"/>
      <c r="ROW13" s="1609"/>
      <c r="ROX13" s="1609"/>
      <c r="ROY13" s="1609"/>
      <c r="ROZ13" s="1609"/>
      <c r="RPA13" s="1609"/>
      <c r="RPB13" s="1609"/>
      <c r="RPC13" s="1609"/>
      <c r="RPD13" s="1609"/>
      <c r="RPE13" s="1609"/>
      <c r="RPF13" s="1609"/>
      <c r="RPG13" s="1609"/>
      <c r="RPH13" s="1609"/>
      <c r="RPI13" s="1609"/>
      <c r="RPJ13" s="1609"/>
      <c r="RPK13" s="1609"/>
      <c r="RPL13" s="1609"/>
      <c r="RPM13" s="1609"/>
      <c r="RPN13" s="1609"/>
      <c r="RPO13" s="1609"/>
      <c r="RPP13" s="1609"/>
      <c r="RPQ13" s="1609"/>
      <c r="RPR13" s="1609"/>
      <c r="RPS13" s="1609"/>
      <c r="RPT13" s="1609"/>
      <c r="RPU13" s="1609"/>
      <c r="RPV13" s="1609"/>
      <c r="RPW13" s="1609"/>
      <c r="RPX13" s="1609"/>
      <c r="RPY13" s="1609"/>
      <c r="RPZ13" s="1609"/>
      <c r="RQA13" s="1609"/>
      <c r="RQB13" s="1609"/>
      <c r="RQC13" s="1609"/>
      <c r="RQD13" s="1609"/>
      <c r="RQE13" s="1609"/>
      <c r="RQF13" s="1609"/>
      <c r="RQG13" s="1609"/>
      <c r="RQH13" s="1609"/>
      <c r="RQI13" s="1609"/>
      <c r="RQJ13" s="1609"/>
      <c r="RQK13" s="1609"/>
      <c r="RQL13" s="1609"/>
      <c r="RQM13" s="1609"/>
      <c r="RQN13" s="1609"/>
      <c r="RQO13" s="1609"/>
      <c r="RQP13" s="1609"/>
      <c r="RQQ13" s="1609"/>
      <c r="RQR13" s="1609"/>
      <c r="RQS13" s="1609"/>
      <c r="RQT13" s="1609"/>
      <c r="RQU13" s="1609"/>
      <c r="RQV13" s="1609"/>
      <c r="RQW13" s="1609"/>
      <c r="RQX13" s="1609"/>
      <c r="RQY13" s="1609"/>
      <c r="RQZ13" s="1609"/>
      <c r="RRA13" s="1609"/>
      <c r="RRB13" s="1609"/>
      <c r="RRC13" s="1609"/>
      <c r="RRD13" s="1609"/>
      <c r="RRE13" s="1609"/>
      <c r="RRF13" s="1609"/>
      <c r="RRG13" s="1609"/>
      <c r="RRH13" s="1609"/>
      <c r="RRI13" s="1609"/>
      <c r="RRJ13" s="1609"/>
      <c r="RRK13" s="1609"/>
      <c r="RRL13" s="1609"/>
      <c r="RRM13" s="1609"/>
      <c r="RRN13" s="1609"/>
      <c r="RRO13" s="1609"/>
      <c r="RRP13" s="1609"/>
      <c r="RRQ13" s="1609"/>
      <c r="RRR13" s="1609"/>
      <c r="RRS13" s="1609"/>
      <c r="RRT13" s="1609"/>
      <c r="RRU13" s="1609"/>
      <c r="RRV13" s="1609"/>
      <c r="RRW13" s="1609"/>
      <c r="RRX13" s="1609"/>
      <c r="RRY13" s="1609"/>
      <c r="RRZ13" s="1609"/>
      <c r="RSA13" s="1609"/>
      <c r="RSB13" s="1609"/>
      <c r="RSC13" s="1609"/>
      <c r="RSD13" s="1609"/>
      <c r="RSE13" s="1609"/>
      <c r="RSF13" s="1609"/>
      <c r="RSG13" s="1609"/>
      <c r="RSH13" s="1609"/>
      <c r="RSI13" s="1609"/>
      <c r="RSJ13" s="1609"/>
      <c r="RSK13" s="1609"/>
      <c r="RSL13" s="1609"/>
      <c r="RSM13" s="1609"/>
      <c r="RSN13" s="1609"/>
      <c r="RSO13" s="1609"/>
      <c r="RSP13" s="1609"/>
      <c r="RSQ13" s="1609"/>
      <c r="RSR13" s="1609"/>
      <c r="RSS13" s="1609"/>
      <c r="RST13" s="1609"/>
      <c r="RSU13" s="1609"/>
      <c r="RSV13" s="1609"/>
      <c r="RSW13" s="1609"/>
      <c r="RSX13" s="1609"/>
      <c r="RSY13" s="1609"/>
      <c r="RSZ13" s="1609"/>
      <c r="RTA13" s="1609"/>
      <c r="RTB13" s="1609"/>
      <c r="RTC13" s="1609"/>
      <c r="RTD13" s="1609"/>
      <c r="RTE13" s="1609"/>
      <c r="RTF13" s="1609"/>
      <c r="RTG13" s="1609"/>
      <c r="RTH13" s="1609"/>
      <c r="RTI13" s="1609"/>
      <c r="RTJ13" s="1609"/>
      <c r="RTK13" s="1609"/>
      <c r="RTL13" s="1609"/>
      <c r="RTM13" s="1609"/>
      <c r="RTN13" s="1609"/>
      <c r="RTO13" s="1609"/>
      <c r="RTP13" s="1609"/>
      <c r="RTQ13" s="1609"/>
      <c r="RTR13" s="1609"/>
      <c r="RTS13" s="1609"/>
      <c r="RTT13" s="1609"/>
      <c r="RTU13" s="1609"/>
      <c r="RTV13" s="1609"/>
      <c r="RTW13" s="1609"/>
      <c r="RTX13" s="1609"/>
      <c r="RTY13" s="1609"/>
      <c r="RTZ13" s="1609"/>
      <c r="RUA13" s="1609"/>
      <c r="RUB13" s="1609"/>
      <c r="RUC13" s="1609"/>
      <c r="RUD13" s="1609"/>
      <c r="RUE13" s="1609"/>
      <c r="RUF13" s="1609"/>
      <c r="RUG13" s="1609"/>
      <c r="RUH13" s="1609"/>
      <c r="RUI13" s="1609"/>
      <c r="RUJ13" s="1609"/>
      <c r="RUK13" s="1609"/>
      <c r="RUL13" s="1609"/>
      <c r="RUM13" s="1609"/>
      <c r="RUN13" s="1609"/>
      <c r="RUO13" s="1609"/>
      <c r="RUP13" s="1609"/>
      <c r="RUQ13" s="1609"/>
      <c r="RUR13" s="1609"/>
      <c r="RUS13" s="1609"/>
      <c r="RUT13" s="1609"/>
      <c r="RUU13" s="1609"/>
      <c r="RUV13" s="1609"/>
      <c r="RUW13" s="1609"/>
      <c r="RUX13" s="1609"/>
      <c r="RUY13" s="1609"/>
      <c r="RUZ13" s="1609"/>
      <c r="RVA13" s="1609"/>
      <c r="RVB13" s="1609"/>
      <c r="RVC13" s="1609"/>
      <c r="RVD13" s="1609"/>
      <c r="RVE13" s="1609"/>
      <c r="RVF13" s="1609"/>
      <c r="RVG13" s="1609"/>
      <c r="RVH13" s="1609"/>
      <c r="RVI13" s="1609"/>
      <c r="RVJ13" s="1609"/>
      <c r="RVK13" s="1609"/>
      <c r="RVL13" s="1609"/>
      <c r="RVM13" s="1609"/>
      <c r="RVN13" s="1609"/>
      <c r="RVO13" s="1609"/>
      <c r="RVP13" s="1609"/>
      <c r="RVQ13" s="1609"/>
      <c r="RVR13" s="1609"/>
      <c r="RVS13" s="1609"/>
      <c r="RVT13" s="1609"/>
      <c r="RVU13" s="1609"/>
      <c r="RVV13" s="1609"/>
      <c r="RVW13" s="1609"/>
      <c r="RVX13" s="1609"/>
      <c r="RVY13" s="1609"/>
      <c r="RVZ13" s="1609"/>
      <c r="RWA13" s="1609"/>
      <c r="RWB13" s="1609"/>
      <c r="RWC13" s="1609"/>
      <c r="RWD13" s="1609"/>
      <c r="RWE13" s="1609"/>
      <c r="RWF13" s="1609"/>
      <c r="RWG13" s="1609"/>
      <c r="RWH13" s="1609"/>
      <c r="RWI13" s="1609"/>
      <c r="RWJ13" s="1609"/>
      <c r="RWK13" s="1609"/>
      <c r="RWL13" s="1609"/>
      <c r="RWM13" s="1609"/>
      <c r="RWN13" s="1609"/>
      <c r="RWO13" s="1609"/>
      <c r="RWP13" s="1609"/>
      <c r="RWQ13" s="1609"/>
      <c r="RWR13" s="1609"/>
      <c r="RWS13" s="1609"/>
      <c r="RWT13" s="1609"/>
      <c r="RWU13" s="1609"/>
      <c r="RWV13" s="1609"/>
      <c r="RWW13" s="1609"/>
      <c r="RWX13" s="1609"/>
      <c r="RWY13" s="1609"/>
      <c r="RWZ13" s="1609"/>
      <c r="RXA13" s="1609"/>
      <c r="RXB13" s="1609"/>
      <c r="RXC13" s="1609"/>
      <c r="RXD13" s="1609"/>
      <c r="RXE13" s="1609"/>
      <c r="RXF13" s="1609"/>
      <c r="RXG13" s="1609"/>
      <c r="RXH13" s="1609"/>
      <c r="RXI13" s="1609"/>
      <c r="RXJ13" s="1609"/>
      <c r="RXK13" s="1609"/>
      <c r="RXL13" s="1609"/>
      <c r="RXM13" s="1609"/>
      <c r="RXN13" s="1609"/>
      <c r="RXO13" s="1609"/>
      <c r="RXP13" s="1609"/>
      <c r="RXQ13" s="1609"/>
      <c r="RXR13" s="1609"/>
      <c r="RXS13" s="1609"/>
      <c r="RXT13" s="1609"/>
      <c r="RXU13" s="1609"/>
      <c r="RXV13" s="1609"/>
      <c r="RXW13" s="1609"/>
      <c r="RXX13" s="1609"/>
      <c r="RXY13" s="1609"/>
      <c r="RXZ13" s="1609"/>
      <c r="RYA13" s="1609"/>
      <c r="RYB13" s="1609"/>
      <c r="RYC13" s="1609"/>
      <c r="RYD13" s="1609"/>
      <c r="RYE13" s="1609"/>
      <c r="RYF13" s="1609"/>
      <c r="RYG13" s="1609"/>
      <c r="RYH13" s="1609"/>
      <c r="RYI13" s="1609"/>
      <c r="RYJ13" s="1609"/>
      <c r="RYK13" s="1609"/>
      <c r="RYL13" s="1609"/>
      <c r="RYM13" s="1609"/>
      <c r="RYN13" s="1609"/>
      <c r="RYO13" s="1609"/>
      <c r="RYP13" s="1609"/>
      <c r="RYQ13" s="1609"/>
      <c r="RYR13" s="1609"/>
      <c r="RYS13" s="1609"/>
      <c r="RYT13" s="1609"/>
      <c r="RYU13" s="1609"/>
      <c r="RYV13" s="1609"/>
      <c r="RYW13" s="1609"/>
      <c r="RYX13" s="1609"/>
      <c r="RYY13" s="1609"/>
      <c r="RYZ13" s="1609"/>
      <c r="RZA13" s="1609"/>
      <c r="RZB13" s="1609"/>
      <c r="RZC13" s="1609"/>
      <c r="RZD13" s="1609"/>
      <c r="RZE13" s="1609"/>
      <c r="RZF13" s="1609"/>
      <c r="RZG13" s="1609"/>
      <c r="RZH13" s="1609"/>
      <c r="RZI13" s="1609"/>
      <c r="RZJ13" s="1609"/>
      <c r="RZK13" s="1609"/>
      <c r="RZL13" s="1609"/>
      <c r="RZM13" s="1609"/>
      <c r="RZN13" s="1609"/>
      <c r="RZO13" s="1609"/>
      <c r="RZP13" s="1609"/>
      <c r="RZQ13" s="1609"/>
      <c r="RZR13" s="1609"/>
      <c r="RZS13" s="1609"/>
      <c r="RZT13" s="1609"/>
      <c r="RZU13" s="1609"/>
      <c r="RZV13" s="1609"/>
      <c r="RZW13" s="1609"/>
      <c r="RZX13" s="1609"/>
      <c r="RZY13" s="1609"/>
      <c r="RZZ13" s="1609"/>
      <c r="SAA13" s="1609"/>
      <c r="SAB13" s="1609"/>
      <c r="SAC13" s="1609"/>
      <c r="SAD13" s="1609"/>
      <c r="SAE13" s="1609"/>
      <c r="SAF13" s="1609"/>
      <c r="SAG13" s="1609"/>
      <c r="SAH13" s="1609"/>
      <c r="SAI13" s="1609"/>
      <c r="SAJ13" s="1609"/>
      <c r="SAK13" s="1609"/>
      <c r="SAL13" s="1609"/>
      <c r="SAM13" s="1609"/>
      <c r="SAN13" s="1609"/>
      <c r="SAO13" s="1609"/>
      <c r="SAP13" s="1609"/>
      <c r="SAQ13" s="1609"/>
      <c r="SAR13" s="1609"/>
      <c r="SAS13" s="1609"/>
      <c r="SAT13" s="1609"/>
      <c r="SAU13" s="1609"/>
      <c r="SAV13" s="1609"/>
      <c r="SAW13" s="1609"/>
      <c r="SAX13" s="1609"/>
      <c r="SAY13" s="1609"/>
      <c r="SAZ13" s="1609"/>
      <c r="SBA13" s="1609"/>
      <c r="SBB13" s="1609"/>
      <c r="SBC13" s="1609"/>
      <c r="SBD13" s="1609"/>
      <c r="SBE13" s="1609"/>
      <c r="SBF13" s="1609"/>
      <c r="SBG13" s="1609"/>
      <c r="SBH13" s="1609"/>
      <c r="SBI13" s="1609"/>
      <c r="SBJ13" s="1609"/>
      <c r="SBK13" s="1609"/>
      <c r="SBL13" s="1609"/>
      <c r="SBM13" s="1609"/>
      <c r="SBN13" s="1609"/>
      <c r="SBO13" s="1609"/>
      <c r="SBP13" s="1609"/>
      <c r="SBQ13" s="1609"/>
      <c r="SBR13" s="1609"/>
      <c r="SBS13" s="1609"/>
      <c r="SBT13" s="1609"/>
      <c r="SBU13" s="1609"/>
      <c r="SBV13" s="1609"/>
      <c r="SBW13" s="1609"/>
      <c r="SBX13" s="1609"/>
      <c r="SBY13" s="1609"/>
      <c r="SBZ13" s="1609"/>
      <c r="SCA13" s="1609"/>
      <c r="SCB13" s="1609"/>
      <c r="SCC13" s="1609"/>
      <c r="SCD13" s="1609"/>
      <c r="SCE13" s="1609"/>
      <c r="SCF13" s="1609"/>
      <c r="SCG13" s="1609"/>
      <c r="SCH13" s="1609"/>
      <c r="SCI13" s="1609"/>
      <c r="SCJ13" s="1609"/>
      <c r="SCK13" s="1609"/>
      <c r="SCL13" s="1609"/>
      <c r="SCM13" s="1609"/>
      <c r="SCN13" s="1609"/>
      <c r="SCO13" s="1609"/>
      <c r="SCP13" s="1609"/>
      <c r="SCQ13" s="1609"/>
      <c r="SCR13" s="1609"/>
      <c r="SCS13" s="1609"/>
      <c r="SCT13" s="1609"/>
      <c r="SCU13" s="1609"/>
      <c r="SCV13" s="1609"/>
      <c r="SCW13" s="1609"/>
      <c r="SCX13" s="1609"/>
      <c r="SCY13" s="1609"/>
      <c r="SCZ13" s="1609"/>
      <c r="SDA13" s="1609"/>
      <c r="SDB13" s="1609"/>
      <c r="SDC13" s="1609"/>
      <c r="SDD13" s="1609"/>
      <c r="SDE13" s="1609"/>
      <c r="SDF13" s="1609"/>
      <c r="SDG13" s="1609"/>
      <c r="SDH13" s="1609"/>
      <c r="SDI13" s="1609"/>
      <c r="SDJ13" s="1609"/>
      <c r="SDK13" s="1609"/>
      <c r="SDL13" s="1609"/>
      <c r="SDM13" s="1609"/>
      <c r="SDN13" s="1609"/>
      <c r="SDO13" s="1609"/>
      <c r="SDP13" s="1609"/>
      <c r="SDQ13" s="1609"/>
      <c r="SDR13" s="1609"/>
      <c r="SDS13" s="1609"/>
      <c r="SDT13" s="1609"/>
      <c r="SDU13" s="1609"/>
      <c r="SDV13" s="1609"/>
      <c r="SDW13" s="1609"/>
      <c r="SDX13" s="1609"/>
      <c r="SDY13" s="1609"/>
      <c r="SDZ13" s="1609"/>
      <c r="SEA13" s="1609"/>
      <c r="SEB13" s="1609"/>
      <c r="SEC13" s="1609"/>
      <c r="SED13" s="1609"/>
      <c r="SEE13" s="1609"/>
      <c r="SEF13" s="1609"/>
      <c r="SEG13" s="1609"/>
      <c r="SEH13" s="1609"/>
      <c r="SEI13" s="1609"/>
      <c r="SEJ13" s="1609"/>
      <c r="SEK13" s="1609"/>
      <c r="SEL13" s="1609"/>
      <c r="SEM13" s="1609"/>
      <c r="SEN13" s="1609"/>
      <c r="SEO13" s="1609"/>
      <c r="SEP13" s="1609"/>
      <c r="SEQ13" s="1609"/>
      <c r="SER13" s="1609"/>
      <c r="SES13" s="1609"/>
      <c r="SET13" s="1609"/>
      <c r="SEU13" s="1609"/>
      <c r="SEV13" s="1609"/>
      <c r="SEW13" s="1609"/>
      <c r="SEX13" s="1609"/>
      <c r="SEY13" s="1609"/>
      <c r="SEZ13" s="1609"/>
      <c r="SFA13" s="1609"/>
      <c r="SFB13" s="1609"/>
      <c r="SFC13" s="1609"/>
      <c r="SFD13" s="1609"/>
      <c r="SFE13" s="1609"/>
      <c r="SFF13" s="1609"/>
      <c r="SFG13" s="1609"/>
      <c r="SFH13" s="1609"/>
      <c r="SFI13" s="1609"/>
      <c r="SFJ13" s="1609"/>
      <c r="SFK13" s="1609"/>
      <c r="SFL13" s="1609"/>
      <c r="SFM13" s="1609"/>
      <c r="SFN13" s="1609"/>
      <c r="SFO13" s="1609"/>
      <c r="SFP13" s="1609"/>
      <c r="SFQ13" s="1609"/>
      <c r="SFR13" s="1609"/>
      <c r="SFS13" s="1609"/>
      <c r="SFT13" s="1609"/>
      <c r="SFU13" s="1609"/>
      <c r="SFV13" s="1609"/>
      <c r="SFW13" s="1609"/>
      <c r="SFX13" s="1609"/>
      <c r="SFY13" s="1609"/>
      <c r="SFZ13" s="1609"/>
      <c r="SGA13" s="1609"/>
      <c r="SGB13" s="1609"/>
      <c r="SGC13" s="1609"/>
      <c r="SGD13" s="1609"/>
      <c r="SGE13" s="1609"/>
      <c r="SGF13" s="1609"/>
      <c r="SGG13" s="1609"/>
      <c r="SGH13" s="1609"/>
      <c r="SGI13" s="1609"/>
      <c r="SGJ13" s="1609"/>
      <c r="SGK13" s="1609"/>
      <c r="SGL13" s="1609"/>
      <c r="SGM13" s="1609"/>
      <c r="SGN13" s="1609"/>
      <c r="SGO13" s="1609"/>
      <c r="SGP13" s="1609"/>
      <c r="SGQ13" s="1609"/>
      <c r="SGR13" s="1609"/>
      <c r="SGS13" s="1609"/>
      <c r="SGT13" s="1609"/>
      <c r="SGU13" s="1609"/>
      <c r="SGV13" s="1609"/>
      <c r="SGW13" s="1609"/>
      <c r="SGX13" s="1609"/>
      <c r="SGY13" s="1609"/>
      <c r="SGZ13" s="1609"/>
      <c r="SHA13" s="1609"/>
      <c r="SHB13" s="1609"/>
      <c r="SHC13" s="1609"/>
      <c r="SHD13" s="1609"/>
      <c r="SHE13" s="1609"/>
      <c r="SHF13" s="1609"/>
      <c r="SHG13" s="1609"/>
      <c r="SHH13" s="1609"/>
      <c r="SHI13" s="1609"/>
      <c r="SHJ13" s="1609"/>
      <c r="SHK13" s="1609"/>
      <c r="SHL13" s="1609"/>
      <c r="SHM13" s="1609"/>
      <c r="SHN13" s="1609"/>
      <c r="SHO13" s="1609"/>
      <c r="SHP13" s="1609"/>
      <c r="SHQ13" s="1609"/>
      <c r="SHR13" s="1609"/>
      <c r="SHS13" s="1609"/>
      <c r="SHT13" s="1609"/>
      <c r="SHU13" s="1609"/>
      <c r="SHV13" s="1609"/>
      <c r="SHW13" s="1609"/>
      <c r="SHX13" s="1609"/>
      <c r="SHY13" s="1609"/>
      <c r="SHZ13" s="1609"/>
      <c r="SIA13" s="1609"/>
      <c r="SIB13" s="1609"/>
      <c r="SIC13" s="1609"/>
      <c r="SID13" s="1609"/>
      <c r="SIE13" s="1609"/>
      <c r="SIF13" s="1609"/>
      <c r="SIG13" s="1609"/>
      <c r="SIH13" s="1609"/>
      <c r="SII13" s="1609"/>
      <c r="SIJ13" s="1609"/>
      <c r="SIK13" s="1609"/>
      <c r="SIL13" s="1609"/>
      <c r="SIM13" s="1609"/>
      <c r="SIN13" s="1609"/>
      <c r="SIO13" s="1609"/>
      <c r="SIP13" s="1609"/>
      <c r="SIQ13" s="1609"/>
      <c r="SIR13" s="1609"/>
      <c r="SIS13" s="1609"/>
      <c r="SIT13" s="1609"/>
      <c r="SIU13" s="1609"/>
      <c r="SIV13" s="1609"/>
      <c r="SIW13" s="1609"/>
      <c r="SIX13" s="1609"/>
      <c r="SIY13" s="1609"/>
      <c r="SIZ13" s="1609"/>
      <c r="SJA13" s="1609"/>
      <c r="SJB13" s="1609"/>
      <c r="SJC13" s="1609"/>
      <c r="SJD13" s="1609"/>
      <c r="SJE13" s="1609"/>
      <c r="SJF13" s="1609"/>
      <c r="SJG13" s="1609"/>
      <c r="SJH13" s="1609"/>
      <c r="SJI13" s="1609"/>
      <c r="SJJ13" s="1609"/>
      <c r="SJK13" s="1609"/>
      <c r="SJL13" s="1609"/>
      <c r="SJM13" s="1609"/>
      <c r="SJN13" s="1609"/>
      <c r="SJO13" s="1609"/>
      <c r="SJP13" s="1609"/>
      <c r="SJQ13" s="1609"/>
      <c r="SJR13" s="1609"/>
      <c r="SJS13" s="1609"/>
      <c r="SJT13" s="1609"/>
      <c r="SJU13" s="1609"/>
      <c r="SJV13" s="1609"/>
      <c r="SJW13" s="1609"/>
      <c r="SJX13" s="1609"/>
      <c r="SJY13" s="1609"/>
      <c r="SJZ13" s="1609"/>
      <c r="SKA13" s="1609"/>
      <c r="SKB13" s="1609"/>
      <c r="SKC13" s="1609"/>
      <c r="SKD13" s="1609"/>
      <c r="SKE13" s="1609"/>
      <c r="SKF13" s="1609"/>
      <c r="SKG13" s="1609"/>
      <c r="SKH13" s="1609"/>
      <c r="SKI13" s="1609"/>
      <c r="SKJ13" s="1609"/>
      <c r="SKK13" s="1609"/>
      <c r="SKL13" s="1609"/>
      <c r="SKM13" s="1609"/>
      <c r="SKN13" s="1609"/>
      <c r="SKO13" s="1609"/>
      <c r="SKP13" s="1609"/>
      <c r="SKQ13" s="1609"/>
      <c r="SKR13" s="1609"/>
      <c r="SKS13" s="1609"/>
      <c r="SKT13" s="1609"/>
      <c r="SKU13" s="1609"/>
      <c r="SKV13" s="1609"/>
      <c r="SKW13" s="1609"/>
      <c r="SKX13" s="1609"/>
      <c r="SKY13" s="1609"/>
      <c r="SKZ13" s="1609"/>
      <c r="SLA13" s="1609"/>
      <c r="SLB13" s="1609"/>
      <c r="SLC13" s="1609"/>
      <c r="SLD13" s="1609"/>
      <c r="SLE13" s="1609"/>
      <c r="SLF13" s="1609"/>
      <c r="SLG13" s="1609"/>
      <c r="SLH13" s="1609"/>
      <c r="SLI13" s="1609"/>
      <c r="SLJ13" s="1609"/>
      <c r="SLK13" s="1609"/>
      <c r="SLL13" s="1609"/>
      <c r="SLM13" s="1609"/>
      <c r="SLN13" s="1609"/>
      <c r="SLO13" s="1609"/>
      <c r="SLP13" s="1609"/>
      <c r="SLQ13" s="1609"/>
      <c r="SLR13" s="1609"/>
      <c r="SLS13" s="1609"/>
      <c r="SLT13" s="1609"/>
      <c r="SLU13" s="1609"/>
      <c r="SLV13" s="1609"/>
      <c r="SLW13" s="1609"/>
      <c r="SLX13" s="1609"/>
      <c r="SLY13" s="1609"/>
      <c r="SLZ13" s="1609"/>
      <c r="SMA13" s="1609"/>
      <c r="SMB13" s="1609"/>
      <c r="SMC13" s="1609"/>
      <c r="SMD13" s="1609"/>
      <c r="SME13" s="1609"/>
      <c r="SMF13" s="1609"/>
      <c r="SMG13" s="1609"/>
      <c r="SMH13" s="1609"/>
      <c r="SMI13" s="1609"/>
      <c r="SMJ13" s="1609"/>
      <c r="SMK13" s="1609"/>
      <c r="SML13" s="1609"/>
      <c r="SMM13" s="1609"/>
      <c r="SMN13" s="1609"/>
      <c r="SMO13" s="1609"/>
      <c r="SMP13" s="1609"/>
      <c r="SMQ13" s="1609"/>
      <c r="SMR13" s="1609"/>
      <c r="SMS13" s="1609"/>
      <c r="SMT13" s="1609"/>
      <c r="SMU13" s="1609"/>
      <c r="SMV13" s="1609"/>
      <c r="SMW13" s="1609"/>
      <c r="SMX13" s="1609"/>
      <c r="SMY13" s="1609"/>
      <c r="SMZ13" s="1609"/>
      <c r="SNA13" s="1609"/>
      <c r="SNB13" s="1609"/>
      <c r="SNC13" s="1609"/>
      <c r="SND13" s="1609"/>
      <c r="SNE13" s="1609"/>
      <c r="SNF13" s="1609"/>
      <c r="SNG13" s="1609"/>
      <c r="SNH13" s="1609"/>
      <c r="SNI13" s="1609"/>
      <c r="SNJ13" s="1609"/>
      <c r="SNK13" s="1609"/>
      <c r="SNL13" s="1609"/>
      <c r="SNM13" s="1609"/>
      <c r="SNN13" s="1609"/>
      <c r="SNO13" s="1609"/>
      <c r="SNP13" s="1609"/>
      <c r="SNQ13" s="1609"/>
      <c r="SNR13" s="1609"/>
      <c r="SNS13" s="1609"/>
      <c r="SNT13" s="1609"/>
      <c r="SNU13" s="1609"/>
      <c r="SNV13" s="1609"/>
      <c r="SNW13" s="1609"/>
      <c r="SNX13" s="1609"/>
      <c r="SNY13" s="1609"/>
      <c r="SNZ13" s="1609"/>
      <c r="SOA13" s="1609"/>
      <c r="SOB13" s="1609"/>
      <c r="SOC13" s="1609"/>
      <c r="SOD13" s="1609"/>
      <c r="SOE13" s="1609"/>
      <c r="SOF13" s="1609"/>
      <c r="SOG13" s="1609"/>
      <c r="SOH13" s="1609"/>
      <c r="SOI13" s="1609"/>
      <c r="SOJ13" s="1609"/>
      <c r="SOK13" s="1609"/>
      <c r="SOL13" s="1609"/>
      <c r="SOM13" s="1609"/>
      <c r="SON13" s="1609"/>
      <c r="SOO13" s="1609"/>
      <c r="SOP13" s="1609"/>
      <c r="SOQ13" s="1609"/>
      <c r="SOR13" s="1609"/>
      <c r="SOS13" s="1609"/>
      <c r="SOT13" s="1609"/>
      <c r="SOU13" s="1609"/>
      <c r="SOV13" s="1609"/>
      <c r="SOW13" s="1609"/>
      <c r="SOX13" s="1609"/>
      <c r="SOY13" s="1609"/>
      <c r="SOZ13" s="1609"/>
      <c r="SPA13" s="1609"/>
      <c r="SPB13" s="1609"/>
      <c r="SPC13" s="1609"/>
      <c r="SPD13" s="1609"/>
      <c r="SPE13" s="1609"/>
      <c r="SPF13" s="1609"/>
      <c r="SPG13" s="1609"/>
      <c r="SPH13" s="1609"/>
      <c r="SPI13" s="1609"/>
      <c r="SPJ13" s="1609"/>
      <c r="SPK13" s="1609"/>
      <c r="SPL13" s="1609"/>
      <c r="SPM13" s="1609"/>
      <c r="SPN13" s="1609"/>
      <c r="SPO13" s="1609"/>
      <c r="SPP13" s="1609"/>
      <c r="SPQ13" s="1609"/>
      <c r="SPR13" s="1609"/>
      <c r="SPS13" s="1609"/>
      <c r="SPT13" s="1609"/>
      <c r="SPU13" s="1609"/>
      <c r="SPV13" s="1609"/>
      <c r="SPW13" s="1609"/>
      <c r="SPX13" s="1609"/>
      <c r="SPY13" s="1609"/>
      <c r="SPZ13" s="1609"/>
      <c r="SQA13" s="1609"/>
      <c r="SQB13" s="1609"/>
      <c r="SQC13" s="1609"/>
      <c r="SQD13" s="1609"/>
      <c r="SQE13" s="1609"/>
      <c r="SQF13" s="1609"/>
      <c r="SQG13" s="1609"/>
      <c r="SQH13" s="1609"/>
      <c r="SQI13" s="1609"/>
      <c r="SQJ13" s="1609"/>
      <c r="SQK13" s="1609"/>
      <c r="SQL13" s="1609"/>
      <c r="SQM13" s="1609"/>
      <c r="SQN13" s="1609"/>
      <c r="SQO13" s="1609"/>
      <c r="SQP13" s="1609"/>
      <c r="SQQ13" s="1609"/>
      <c r="SQR13" s="1609"/>
      <c r="SQS13" s="1609"/>
      <c r="SQT13" s="1609"/>
      <c r="SQU13" s="1609"/>
      <c r="SQV13" s="1609"/>
      <c r="SQW13" s="1609"/>
      <c r="SQX13" s="1609"/>
      <c r="SQY13" s="1609"/>
      <c r="SQZ13" s="1609"/>
      <c r="SRA13" s="1609"/>
      <c r="SRB13" s="1609"/>
      <c r="SRC13" s="1609"/>
      <c r="SRD13" s="1609"/>
      <c r="SRE13" s="1609"/>
      <c r="SRF13" s="1609"/>
      <c r="SRG13" s="1609"/>
      <c r="SRH13" s="1609"/>
      <c r="SRI13" s="1609"/>
      <c r="SRJ13" s="1609"/>
      <c r="SRK13" s="1609"/>
      <c r="SRL13" s="1609"/>
      <c r="SRM13" s="1609"/>
      <c r="SRN13" s="1609"/>
      <c r="SRO13" s="1609"/>
      <c r="SRP13" s="1609"/>
      <c r="SRQ13" s="1609"/>
      <c r="SRR13" s="1609"/>
      <c r="SRS13" s="1609"/>
      <c r="SRT13" s="1609"/>
      <c r="SRU13" s="1609"/>
      <c r="SRV13" s="1609"/>
      <c r="SRW13" s="1609"/>
      <c r="SRX13" s="1609"/>
      <c r="SRY13" s="1609"/>
      <c r="SRZ13" s="1609"/>
      <c r="SSA13" s="1609"/>
      <c r="SSB13" s="1609"/>
      <c r="SSC13" s="1609"/>
      <c r="SSD13" s="1609"/>
      <c r="SSE13" s="1609"/>
      <c r="SSF13" s="1609"/>
      <c r="SSG13" s="1609"/>
      <c r="SSH13" s="1609"/>
      <c r="SSI13" s="1609"/>
      <c r="SSJ13" s="1609"/>
      <c r="SSK13" s="1609"/>
      <c r="SSL13" s="1609"/>
      <c r="SSM13" s="1609"/>
      <c r="SSN13" s="1609"/>
      <c r="SSO13" s="1609"/>
      <c r="SSP13" s="1609"/>
      <c r="SSQ13" s="1609"/>
      <c r="SSR13" s="1609"/>
      <c r="SSS13" s="1609"/>
      <c r="SST13" s="1609"/>
      <c r="SSU13" s="1609"/>
      <c r="SSV13" s="1609"/>
      <c r="SSW13" s="1609"/>
      <c r="SSX13" s="1609"/>
      <c r="SSY13" s="1609"/>
      <c r="SSZ13" s="1609"/>
      <c r="STA13" s="1609"/>
      <c r="STB13" s="1609"/>
      <c r="STC13" s="1609"/>
      <c r="STD13" s="1609"/>
      <c r="STE13" s="1609"/>
      <c r="STF13" s="1609"/>
      <c r="STG13" s="1609"/>
      <c r="STH13" s="1609"/>
      <c r="STI13" s="1609"/>
      <c r="STJ13" s="1609"/>
      <c r="STK13" s="1609"/>
      <c r="STL13" s="1609"/>
      <c r="STM13" s="1609"/>
      <c r="STN13" s="1609"/>
      <c r="STO13" s="1609"/>
      <c r="STP13" s="1609"/>
      <c r="STQ13" s="1609"/>
      <c r="STR13" s="1609"/>
      <c r="STS13" s="1609"/>
      <c r="STT13" s="1609"/>
      <c r="STU13" s="1609"/>
      <c r="STV13" s="1609"/>
      <c r="STW13" s="1609"/>
      <c r="STX13" s="1609"/>
      <c r="STY13" s="1609"/>
      <c r="STZ13" s="1609"/>
      <c r="SUA13" s="1609"/>
      <c r="SUB13" s="1609"/>
      <c r="SUC13" s="1609"/>
      <c r="SUD13" s="1609"/>
      <c r="SUE13" s="1609"/>
      <c r="SUF13" s="1609"/>
      <c r="SUG13" s="1609"/>
      <c r="SUH13" s="1609"/>
      <c r="SUI13" s="1609"/>
      <c r="SUJ13" s="1609"/>
      <c r="SUK13" s="1609"/>
      <c r="SUL13" s="1609"/>
      <c r="SUM13" s="1609"/>
      <c r="SUN13" s="1609"/>
      <c r="SUO13" s="1609"/>
      <c r="SUP13" s="1609"/>
      <c r="SUQ13" s="1609"/>
      <c r="SUR13" s="1609"/>
      <c r="SUS13" s="1609"/>
      <c r="SUT13" s="1609"/>
      <c r="SUU13" s="1609"/>
      <c r="SUV13" s="1609"/>
      <c r="SUW13" s="1609"/>
      <c r="SUX13" s="1609"/>
      <c r="SUY13" s="1609"/>
      <c r="SUZ13" s="1609"/>
      <c r="SVA13" s="1609"/>
      <c r="SVB13" s="1609"/>
      <c r="SVC13" s="1609"/>
      <c r="SVD13" s="1609"/>
      <c r="SVE13" s="1609"/>
      <c r="SVF13" s="1609"/>
      <c r="SVG13" s="1609"/>
      <c r="SVH13" s="1609"/>
      <c r="SVI13" s="1609"/>
      <c r="SVJ13" s="1609"/>
      <c r="SVK13" s="1609"/>
      <c r="SVL13" s="1609"/>
      <c r="SVM13" s="1609"/>
      <c r="SVN13" s="1609"/>
      <c r="SVO13" s="1609"/>
      <c r="SVP13" s="1609"/>
      <c r="SVQ13" s="1609"/>
      <c r="SVR13" s="1609"/>
      <c r="SVS13" s="1609"/>
      <c r="SVT13" s="1609"/>
      <c r="SVU13" s="1609"/>
      <c r="SVV13" s="1609"/>
      <c r="SVW13" s="1609"/>
      <c r="SVX13" s="1609"/>
      <c r="SVY13" s="1609"/>
      <c r="SVZ13" s="1609"/>
      <c r="SWA13" s="1609"/>
      <c r="SWB13" s="1609"/>
      <c r="SWC13" s="1609"/>
      <c r="SWD13" s="1609"/>
      <c r="SWE13" s="1609"/>
      <c r="SWF13" s="1609"/>
      <c r="SWG13" s="1609"/>
      <c r="SWH13" s="1609"/>
      <c r="SWI13" s="1609"/>
      <c r="SWJ13" s="1609"/>
      <c r="SWK13" s="1609"/>
      <c r="SWL13" s="1609"/>
      <c r="SWM13" s="1609"/>
      <c r="SWN13" s="1609"/>
      <c r="SWO13" s="1609"/>
      <c r="SWP13" s="1609"/>
      <c r="SWQ13" s="1609"/>
      <c r="SWR13" s="1609"/>
      <c r="SWS13" s="1609"/>
      <c r="SWT13" s="1609"/>
      <c r="SWU13" s="1609"/>
      <c r="SWV13" s="1609"/>
      <c r="SWW13" s="1609"/>
      <c r="SWX13" s="1609"/>
      <c r="SWY13" s="1609"/>
      <c r="SWZ13" s="1609"/>
      <c r="SXA13" s="1609"/>
      <c r="SXB13" s="1609"/>
      <c r="SXC13" s="1609"/>
      <c r="SXD13" s="1609"/>
      <c r="SXE13" s="1609"/>
      <c r="SXF13" s="1609"/>
      <c r="SXG13" s="1609"/>
      <c r="SXH13" s="1609"/>
      <c r="SXI13" s="1609"/>
      <c r="SXJ13" s="1609"/>
      <c r="SXK13" s="1609"/>
      <c r="SXL13" s="1609"/>
      <c r="SXM13" s="1609"/>
      <c r="SXN13" s="1609"/>
      <c r="SXO13" s="1609"/>
      <c r="SXP13" s="1609"/>
      <c r="SXQ13" s="1609"/>
      <c r="SXR13" s="1609"/>
      <c r="SXS13" s="1609"/>
      <c r="SXT13" s="1609"/>
      <c r="SXU13" s="1609"/>
      <c r="SXV13" s="1609"/>
      <c r="SXW13" s="1609"/>
      <c r="SXX13" s="1609"/>
      <c r="SXY13" s="1609"/>
      <c r="SXZ13" s="1609"/>
      <c r="SYA13" s="1609"/>
      <c r="SYB13" s="1609"/>
      <c r="SYC13" s="1609"/>
      <c r="SYD13" s="1609"/>
      <c r="SYE13" s="1609"/>
      <c r="SYF13" s="1609"/>
      <c r="SYG13" s="1609"/>
      <c r="SYH13" s="1609"/>
      <c r="SYI13" s="1609"/>
      <c r="SYJ13" s="1609"/>
      <c r="SYK13" s="1609"/>
      <c r="SYL13" s="1609"/>
      <c r="SYM13" s="1609"/>
      <c r="SYN13" s="1609"/>
      <c r="SYO13" s="1609"/>
      <c r="SYP13" s="1609"/>
      <c r="SYQ13" s="1609"/>
      <c r="SYR13" s="1609"/>
      <c r="SYS13" s="1609"/>
      <c r="SYT13" s="1609"/>
      <c r="SYU13" s="1609"/>
      <c r="SYV13" s="1609"/>
      <c r="SYW13" s="1609"/>
      <c r="SYX13" s="1609"/>
      <c r="SYY13" s="1609"/>
      <c r="SYZ13" s="1609"/>
      <c r="SZA13" s="1609"/>
      <c r="SZB13" s="1609"/>
      <c r="SZC13" s="1609"/>
      <c r="SZD13" s="1609"/>
      <c r="SZE13" s="1609"/>
      <c r="SZF13" s="1609"/>
      <c r="SZG13" s="1609"/>
      <c r="SZH13" s="1609"/>
      <c r="SZI13" s="1609"/>
      <c r="SZJ13" s="1609"/>
      <c r="SZK13" s="1609"/>
      <c r="SZL13" s="1609"/>
      <c r="SZM13" s="1609"/>
      <c r="SZN13" s="1609"/>
      <c r="SZO13" s="1609"/>
      <c r="SZP13" s="1609"/>
      <c r="SZQ13" s="1609"/>
      <c r="SZR13" s="1609"/>
      <c r="SZS13" s="1609"/>
      <c r="SZT13" s="1609"/>
      <c r="SZU13" s="1609"/>
      <c r="SZV13" s="1609"/>
      <c r="SZW13" s="1609"/>
      <c r="SZX13" s="1609"/>
      <c r="SZY13" s="1609"/>
      <c r="SZZ13" s="1609"/>
      <c r="TAA13" s="1609"/>
      <c r="TAB13" s="1609"/>
      <c r="TAC13" s="1609"/>
      <c r="TAD13" s="1609"/>
      <c r="TAE13" s="1609"/>
      <c r="TAF13" s="1609"/>
      <c r="TAG13" s="1609"/>
      <c r="TAH13" s="1609"/>
      <c r="TAI13" s="1609"/>
      <c r="TAJ13" s="1609"/>
      <c r="TAK13" s="1609"/>
      <c r="TAL13" s="1609"/>
      <c r="TAM13" s="1609"/>
      <c r="TAN13" s="1609"/>
      <c r="TAO13" s="1609"/>
      <c r="TAP13" s="1609"/>
      <c r="TAQ13" s="1609"/>
      <c r="TAR13" s="1609"/>
      <c r="TAS13" s="1609"/>
      <c r="TAT13" s="1609"/>
      <c r="TAU13" s="1609"/>
      <c r="TAV13" s="1609"/>
      <c r="TAW13" s="1609"/>
      <c r="TAX13" s="1609"/>
      <c r="TAY13" s="1609"/>
      <c r="TAZ13" s="1609"/>
      <c r="TBA13" s="1609"/>
      <c r="TBB13" s="1609"/>
      <c r="TBC13" s="1609"/>
      <c r="TBD13" s="1609"/>
      <c r="TBE13" s="1609"/>
      <c r="TBF13" s="1609"/>
      <c r="TBG13" s="1609"/>
      <c r="TBH13" s="1609"/>
      <c r="TBI13" s="1609"/>
      <c r="TBJ13" s="1609"/>
      <c r="TBK13" s="1609"/>
      <c r="TBL13" s="1609"/>
      <c r="TBM13" s="1609"/>
      <c r="TBN13" s="1609"/>
      <c r="TBO13" s="1609"/>
      <c r="TBP13" s="1609"/>
      <c r="TBQ13" s="1609"/>
      <c r="TBR13" s="1609"/>
      <c r="TBS13" s="1609"/>
      <c r="TBT13" s="1609"/>
      <c r="TBU13" s="1609"/>
      <c r="TBV13" s="1609"/>
      <c r="TBW13" s="1609"/>
      <c r="TBX13" s="1609"/>
      <c r="TBY13" s="1609"/>
      <c r="TBZ13" s="1609"/>
      <c r="TCA13" s="1609"/>
      <c r="TCB13" s="1609"/>
      <c r="TCC13" s="1609"/>
      <c r="TCD13" s="1609"/>
      <c r="TCE13" s="1609"/>
      <c r="TCF13" s="1609"/>
      <c r="TCG13" s="1609"/>
      <c r="TCH13" s="1609"/>
      <c r="TCI13" s="1609"/>
      <c r="TCJ13" s="1609"/>
      <c r="TCK13" s="1609"/>
      <c r="TCL13" s="1609"/>
      <c r="TCM13" s="1609"/>
      <c r="TCN13" s="1609"/>
      <c r="TCO13" s="1609"/>
      <c r="TCP13" s="1609"/>
      <c r="TCQ13" s="1609"/>
      <c r="TCR13" s="1609"/>
      <c r="TCS13" s="1609"/>
      <c r="TCT13" s="1609"/>
      <c r="TCU13" s="1609"/>
      <c r="TCV13" s="1609"/>
      <c r="TCW13" s="1609"/>
      <c r="TCX13" s="1609"/>
      <c r="TCY13" s="1609"/>
      <c r="TCZ13" s="1609"/>
      <c r="TDA13" s="1609"/>
      <c r="TDB13" s="1609"/>
      <c r="TDC13" s="1609"/>
      <c r="TDD13" s="1609"/>
      <c r="TDE13" s="1609"/>
      <c r="TDF13" s="1609"/>
      <c r="TDG13" s="1609"/>
      <c r="TDH13" s="1609"/>
      <c r="TDI13" s="1609"/>
      <c r="TDJ13" s="1609"/>
      <c r="TDK13" s="1609"/>
      <c r="TDL13" s="1609"/>
      <c r="TDM13" s="1609"/>
      <c r="TDN13" s="1609"/>
      <c r="TDO13" s="1609"/>
      <c r="TDP13" s="1609"/>
      <c r="TDQ13" s="1609"/>
      <c r="TDR13" s="1609"/>
      <c r="TDS13" s="1609"/>
      <c r="TDT13" s="1609"/>
      <c r="TDU13" s="1609"/>
      <c r="TDV13" s="1609"/>
      <c r="TDW13" s="1609"/>
      <c r="TDX13" s="1609"/>
      <c r="TDY13" s="1609"/>
      <c r="TDZ13" s="1609"/>
      <c r="TEA13" s="1609"/>
      <c r="TEB13" s="1609"/>
      <c r="TEC13" s="1609"/>
      <c r="TED13" s="1609"/>
      <c r="TEE13" s="1609"/>
      <c r="TEF13" s="1609"/>
      <c r="TEG13" s="1609"/>
      <c r="TEH13" s="1609"/>
      <c r="TEI13" s="1609"/>
      <c r="TEJ13" s="1609"/>
      <c r="TEK13" s="1609"/>
      <c r="TEL13" s="1609"/>
      <c r="TEM13" s="1609"/>
      <c r="TEN13" s="1609"/>
      <c r="TEO13" s="1609"/>
      <c r="TEP13" s="1609"/>
      <c r="TEQ13" s="1609"/>
      <c r="TER13" s="1609"/>
      <c r="TES13" s="1609"/>
      <c r="TET13" s="1609"/>
      <c r="TEU13" s="1609"/>
      <c r="TEV13" s="1609"/>
      <c r="TEW13" s="1609"/>
      <c r="TEX13" s="1609"/>
      <c r="TEY13" s="1609"/>
      <c r="TEZ13" s="1609"/>
      <c r="TFA13" s="1609"/>
      <c r="TFB13" s="1609"/>
      <c r="TFC13" s="1609"/>
      <c r="TFD13" s="1609"/>
      <c r="TFE13" s="1609"/>
      <c r="TFF13" s="1609"/>
      <c r="TFG13" s="1609"/>
      <c r="TFH13" s="1609"/>
      <c r="TFI13" s="1609"/>
      <c r="TFJ13" s="1609"/>
      <c r="TFK13" s="1609"/>
      <c r="TFL13" s="1609"/>
      <c r="TFM13" s="1609"/>
      <c r="TFN13" s="1609"/>
      <c r="TFO13" s="1609"/>
      <c r="TFP13" s="1609"/>
      <c r="TFQ13" s="1609"/>
      <c r="TFR13" s="1609"/>
      <c r="TFS13" s="1609"/>
      <c r="TFT13" s="1609"/>
      <c r="TFU13" s="1609"/>
      <c r="TFV13" s="1609"/>
      <c r="TFW13" s="1609"/>
      <c r="TFX13" s="1609"/>
      <c r="TFY13" s="1609"/>
      <c r="TFZ13" s="1609"/>
      <c r="TGA13" s="1609"/>
      <c r="TGB13" s="1609"/>
      <c r="TGC13" s="1609"/>
      <c r="TGD13" s="1609"/>
      <c r="TGE13" s="1609"/>
      <c r="TGF13" s="1609"/>
      <c r="TGG13" s="1609"/>
      <c r="TGH13" s="1609"/>
      <c r="TGI13" s="1609"/>
      <c r="TGJ13" s="1609"/>
      <c r="TGK13" s="1609"/>
      <c r="TGL13" s="1609"/>
      <c r="TGM13" s="1609"/>
      <c r="TGN13" s="1609"/>
      <c r="TGO13" s="1609"/>
      <c r="TGP13" s="1609"/>
      <c r="TGQ13" s="1609"/>
      <c r="TGR13" s="1609"/>
      <c r="TGS13" s="1609"/>
      <c r="TGT13" s="1609"/>
      <c r="TGU13" s="1609"/>
      <c r="TGV13" s="1609"/>
      <c r="TGW13" s="1609"/>
      <c r="TGX13" s="1609"/>
      <c r="TGY13" s="1609"/>
      <c r="TGZ13" s="1609"/>
      <c r="THA13" s="1609"/>
      <c r="THB13" s="1609"/>
      <c r="THC13" s="1609"/>
      <c r="THD13" s="1609"/>
      <c r="THE13" s="1609"/>
      <c r="THF13" s="1609"/>
      <c r="THG13" s="1609"/>
      <c r="THH13" s="1609"/>
      <c r="THI13" s="1609"/>
      <c r="THJ13" s="1609"/>
      <c r="THK13" s="1609"/>
      <c r="THL13" s="1609"/>
      <c r="THM13" s="1609"/>
      <c r="THN13" s="1609"/>
      <c r="THO13" s="1609"/>
      <c r="THP13" s="1609"/>
      <c r="THQ13" s="1609"/>
      <c r="THR13" s="1609"/>
      <c r="THS13" s="1609"/>
      <c r="THT13" s="1609"/>
      <c r="THU13" s="1609"/>
      <c r="THV13" s="1609"/>
      <c r="THW13" s="1609"/>
      <c r="THX13" s="1609"/>
      <c r="THY13" s="1609"/>
      <c r="THZ13" s="1609"/>
      <c r="TIA13" s="1609"/>
      <c r="TIB13" s="1609"/>
      <c r="TIC13" s="1609"/>
      <c r="TID13" s="1609"/>
      <c r="TIE13" s="1609"/>
      <c r="TIF13" s="1609"/>
      <c r="TIG13" s="1609"/>
      <c r="TIH13" s="1609"/>
      <c r="TII13" s="1609"/>
      <c r="TIJ13" s="1609"/>
      <c r="TIK13" s="1609"/>
      <c r="TIL13" s="1609"/>
      <c r="TIM13" s="1609"/>
      <c r="TIN13" s="1609"/>
      <c r="TIO13" s="1609"/>
      <c r="TIP13" s="1609"/>
      <c r="TIQ13" s="1609"/>
      <c r="TIR13" s="1609"/>
      <c r="TIS13" s="1609"/>
      <c r="TIT13" s="1609"/>
      <c r="TIU13" s="1609"/>
      <c r="TIV13" s="1609"/>
      <c r="TIW13" s="1609"/>
      <c r="TIX13" s="1609"/>
      <c r="TIY13" s="1609"/>
      <c r="TIZ13" s="1609"/>
      <c r="TJA13" s="1609"/>
      <c r="TJB13" s="1609"/>
      <c r="TJC13" s="1609"/>
      <c r="TJD13" s="1609"/>
      <c r="TJE13" s="1609"/>
      <c r="TJF13" s="1609"/>
      <c r="TJG13" s="1609"/>
      <c r="TJH13" s="1609"/>
      <c r="TJI13" s="1609"/>
      <c r="TJJ13" s="1609"/>
      <c r="TJK13" s="1609"/>
      <c r="TJL13" s="1609"/>
      <c r="TJM13" s="1609"/>
      <c r="TJN13" s="1609"/>
      <c r="TJO13" s="1609"/>
      <c r="TJP13" s="1609"/>
      <c r="TJQ13" s="1609"/>
      <c r="TJR13" s="1609"/>
      <c r="TJS13" s="1609"/>
      <c r="TJT13" s="1609"/>
      <c r="TJU13" s="1609"/>
      <c r="TJV13" s="1609"/>
      <c r="TJW13" s="1609"/>
      <c r="TJX13" s="1609"/>
      <c r="TJY13" s="1609"/>
      <c r="TJZ13" s="1609"/>
      <c r="TKA13" s="1609"/>
      <c r="TKB13" s="1609"/>
      <c r="TKC13" s="1609"/>
      <c r="TKD13" s="1609"/>
      <c r="TKE13" s="1609"/>
      <c r="TKF13" s="1609"/>
      <c r="TKG13" s="1609"/>
      <c r="TKH13" s="1609"/>
      <c r="TKI13" s="1609"/>
      <c r="TKJ13" s="1609"/>
      <c r="TKK13" s="1609"/>
      <c r="TKL13" s="1609"/>
      <c r="TKM13" s="1609"/>
      <c r="TKN13" s="1609"/>
      <c r="TKO13" s="1609"/>
      <c r="TKP13" s="1609"/>
      <c r="TKQ13" s="1609"/>
      <c r="TKR13" s="1609"/>
      <c r="TKS13" s="1609"/>
      <c r="TKT13" s="1609"/>
      <c r="TKU13" s="1609"/>
      <c r="TKV13" s="1609"/>
      <c r="TKW13" s="1609"/>
      <c r="TKX13" s="1609"/>
      <c r="TKY13" s="1609"/>
      <c r="TKZ13" s="1609"/>
      <c r="TLA13" s="1609"/>
      <c r="TLB13" s="1609"/>
      <c r="TLC13" s="1609"/>
      <c r="TLD13" s="1609"/>
      <c r="TLE13" s="1609"/>
      <c r="TLF13" s="1609"/>
      <c r="TLG13" s="1609"/>
      <c r="TLH13" s="1609"/>
      <c r="TLI13" s="1609"/>
      <c r="TLJ13" s="1609"/>
      <c r="TLK13" s="1609"/>
      <c r="TLL13" s="1609"/>
      <c r="TLM13" s="1609"/>
      <c r="TLN13" s="1609"/>
      <c r="TLO13" s="1609"/>
      <c r="TLP13" s="1609"/>
      <c r="TLQ13" s="1609"/>
      <c r="TLR13" s="1609"/>
      <c r="TLS13" s="1609"/>
      <c r="TLT13" s="1609"/>
      <c r="TLU13" s="1609"/>
      <c r="TLV13" s="1609"/>
      <c r="TLW13" s="1609"/>
      <c r="TLX13" s="1609"/>
      <c r="TLY13" s="1609"/>
      <c r="TLZ13" s="1609"/>
      <c r="TMA13" s="1609"/>
      <c r="TMB13" s="1609"/>
      <c r="TMC13" s="1609"/>
      <c r="TMD13" s="1609"/>
      <c r="TME13" s="1609"/>
      <c r="TMF13" s="1609"/>
      <c r="TMG13" s="1609"/>
      <c r="TMH13" s="1609"/>
      <c r="TMI13" s="1609"/>
      <c r="TMJ13" s="1609"/>
      <c r="TMK13" s="1609"/>
      <c r="TML13" s="1609"/>
      <c r="TMM13" s="1609"/>
      <c r="TMN13" s="1609"/>
      <c r="TMO13" s="1609"/>
      <c r="TMP13" s="1609"/>
      <c r="TMQ13" s="1609"/>
      <c r="TMR13" s="1609"/>
      <c r="TMS13" s="1609"/>
      <c r="TMT13" s="1609"/>
      <c r="TMU13" s="1609"/>
      <c r="TMV13" s="1609"/>
      <c r="TMW13" s="1609"/>
      <c r="TMX13" s="1609"/>
      <c r="TMY13" s="1609"/>
      <c r="TMZ13" s="1609"/>
      <c r="TNA13" s="1609"/>
      <c r="TNB13" s="1609"/>
      <c r="TNC13" s="1609"/>
      <c r="TND13" s="1609"/>
      <c r="TNE13" s="1609"/>
      <c r="TNF13" s="1609"/>
      <c r="TNG13" s="1609"/>
      <c r="TNH13" s="1609"/>
      <c r="TNI13" s="1609"/>
      <c r="TNJ13" s="1609"/>
      <c r="TNK13" s="1609"/>
      <c r="TNL13" s="1609"/>
      <c r="TNM13" s="1609"/>
      <c r="TNN13" s="1609"/>
      <c r="TNO13" s="1609"/>
      <c r="TNP13" s="1609"/>
      <c r="TNQ13" s="1609"/>
      <c r="TNR13" s="1609"/>
      <c r="TNS13" s="1609"/>
      <c r="TNT13" s="1609"/>
      <c r="TNU13" s="1609"/>
      <c r="TNV13" s="1609"/>
      <c r="TNW13" s="1609"/>
      <c r="TNX13" s="1609"/>
      <c r="TNY13" s="1609"/>
      <c r="TNZ13" s="1609"/>
      <c r="TOA13" s="1609"/>
      <c r="TOB13" s="1609"/>
      <c r="TOC13" s="1609"/>
      <c r="TOD13" s="1609"/>
      <c r="TOE13" s="1609"/>
      <c r="TOF13" s="1609"/>
      <c r="TOG13" s="1609"/>
      <c r="TOH13" s="1609"/>
      <c r="TOI13" s="1609"/>
      <c r="TOJ13" s="1609"/>
      <c r="TOK13" s="1609"/>
      <c r="TOL13" s="1609"/>
      <c r="TOM13" s="1609"/>
      <c r="TON13" s="1609"/>
      <c r="TOO13" s="1609"/>
      <c r="TOP13" s="1609"/>
      <c r="TOQ13" s="1609"/>
      <c r="TOR13" s="1609"/>
      <c r="TOS13" s="1609"/>
      <c r="TOT13" s="1609"/>
      <c r="TOU13" s="1609"/>
      <c r="TOV13" s="1609"/>
      <c r="TOW13" s="1609"/>
      <c r="TOX13" s="1609"/>
      <c r="TOY13" s="1609"/>
      <c r="TOZ13" s="1609"/>
      <c r="TPA13" s="1609"/>
      <c r="TPB13" s="1609"/>
      <c r="TPC13" s="1609"/>
      <c r="TPD13" s="1609"/>
      <c r="TPE13" s="1609"/>
      <c r="TPF13" s="1609"/>
      <c r="TPG13" s="1609"/>
      <c r="TPH13" s="1609"/>
      <c r="TPI13" s="1609"/>
      <c r="TPJ13" s="1609"/>
      <c r="TPK13" s="1609"/>
      <c r="TPL13" s="1609"/>
      <c r="TPM13" s="1609"/>
      <c r="TPN13" s="1609"/>
      <c r="TPO13" s="1609"/>
      <c r="TPP13" s="1609"/>
      <c r="TPQ13" s="1609"/>
      <c r="TPR13" s="1609"/>
      <c r="TPS13" s="1609"/>
      <c r="TPT13" s="1609"/>
      <c r="TPU13" s="1609"/>
      <c r="TPV13" s="1609"/>
      <c r="TPW13" s="1609"/>
      <c r="TPX13" s="1609"/>
      <c r="TPY13" s="1609"/>
      <c r="TPZ13" s="1609"/>
      <c r="TQA13" s="1609"/>
      <c r="TQB13" s="1609"/>
      <c r="TQC13" s="1609"/>
      <c r="TQD13" s="1609"/>
      <c r="TQE13" s="1609"/>
      <c r="TQF13" s="1609"/>
      <c r="TQG13" s="1609"/>
      <c r="TQH13" s="1609"/>
      <c r="TQI13" s="1609"/>
      <c r="TQJ13" s="1609"/>
      <c r="TQK13" s="1609"/>
      <c r="TQL13" s="1609"/>
      <c r="TQM13" s="1609"/>
      <c r="TQN13" s="1609"/>
      <c r="TQO13" s="1609"/>
      <c r="TQP13" s="1609"/>
      <c r="TQQ13" s="1609"/>
      <c r="TQR13" s="1609"/>
      <c r="TQS13" s="1609"/>
      <c r="TQT13" s="1609"/>
      <c r="TQU13" s="1609"/>
      <c r="TQV13" s="1609"/>
      <c r="TQW13" s="1609"/>
      <c r="TQX13" s="1609"/>
      <c r="TQY13" s="1609"/>
      <c r="TQZ13" s="1609"/>
      <c r="TRA13" s="1609"/>
      <c r="TRB13" s="1609"/>
      <c r="TRC13" s="1609"/>
      <c r="TRD13" s="1609"/>
      <c r="TRE13" s="1609"/>
      <c r="TRF13" s="1609"/>
      <c r="TRG13" s="1609"/>
      <c r="TRH13" s="1609"/>
      <c r="TRI13" s="1609"/>
      <c r="TRJ13" s="1609"/>
      <c r="TRK13" s="1609"/>
      <c r="TRL13" s="1609"/>
      <c r="TRM13" s="1609"/>
      <c r="TRN13" s="1609"/>
      <c r="TRO13" s="1609"/>
      <c r="TRP13" s="1609"/>
      <c r="TRQ13" s="1609"/>
      <c r="TRR13" s="1609"/>
      <c r="TRS13" s="1609"/>
      <c r="TRT13" s="1609"/>
      <c r="TRU13" s="1609"/>
      <c r="TRV13" s="1609"/>
      <c r="TRW13" s="1609"/>
      <c r="TRX13" s="1609"/>
      <c r="TRY13" s="1609"/>
      <c r="TRZ13" s="1609"/>
      <c r="TSA13" s="1609"/>
      <c r="TSB13" s="1609"/>
      <c r="TSC13" s="1609"/>
      <c r="TSD13" s="1609"/>
      <c r="TSE13" s="1609"/>
      <c r="TSF13" s="1609"/>
      <c r="TSG13" s="1609"/>
      <c r="TSH13" s="1609"/>
      <c r="TSI13" s="1609"/>
      <c r="TSJ13" s="1609"/>
      <c r="TSK13" s="1609"/>
      <c r="TSL13" s="1609"/>
      <c r="TSM13" s="1609"/>
      <c r="TSN13" s="1609"/>
      <c r="TSO13" s="1609"/>
      <c r="TSP13" s="1609"/>
      <c r="TSQ13" s="1609"/>
      <c r="TSR13" s="1609"/>
      <c r="TSS13" s="1609"/>
      <c r="TST13" s="1609"/>
      <c r="TSU13" s="1609"/>
      <c r="TSV13" s="1609"/>
      <c r="TSW13" s="1609"/>
      <c r="TSX13" s="1609"/>
      <c r="TSY13" s="1609"/>
      <c r="TSZ13" s="1609"/>
      <c r="TTA13" s="1609"/>
      <c r="TTB13" s="1609"/>
      <c r="TTC13" s="1609"/>
      <c r="TTD13" s="1609"/>
      <c r="TTE13" s="1609"/>
      <c r="TTF13" s="1609"/>
      <c r="TTG13" s="1609"/>
      <c r="TTH13" s="1609"/>
      <c r="TTI13" s="1609"/>
      <c r="TTJ13" s="1609"/>
      <c r="TTK13" s="1609"/>
      <c r="TTL13" s="1609"/>
      <c r="TTM13" s="1609"/>
      <c r="TTN13" s="1609"/>
      <c r="TTO13" s="1609"/>
      <c r="TTP13" s="1609"/>
      <c r="TTQ13" s="1609"/>
      <c r="TTR13" s="1609"/>
      <c r="TTS13" s="1609"/>
      <c r="TTT13" s="1609"/>
      <c r="TTU13" s="1609"/>
      <c r="TTV13" s="1609"/>
      <c r="TTW13" s="1609"/>
      <c r="TTX13" s="1609"/>
      <c r="TTY13" s="1609"/>
      <c r="TTZ13" s="1609"/>
      <c r="TUA13" s="1609"/>
      <c r="TUB13" s="1609"/>
      <c r="TUC13" s="1609"/>
      <c r="TUD13" s="1609"/>
      <c r="TUE13" s="1609"/>
      <c r="TUF13" s="1609"/>
      <c r="TUG13" s="1609"/>
      <c r="TUH13" s="1609"/>
      <c r="TUI13" s="1609"/>
      <c r="TUJ13" s="1609"/>
      <c r="TUK13" s="1609"/>
      <c r="TUL13" s="1609"/>
      <c r="TUM13" s="1609"/>
      <c r="TUN13" s="1609"/>
      <c r="TUO13" s="1609"/>
      <c r="TUP13" s="1609"/>
      <c r="TUQ13" s="1609"/>
      <c r="TUR13" s="1609"/>
      <c r="TUS13" s="1609"/>
      <c r="TUT13" s="1609"/>
      <c r="TUU13" s="1609"/>
      <c r="TUV13" s="1609"/>
      <c r="TUW13" s="1609"/>
      <c r="TUX13" s="1609"/>
      <c r="TUY13" s="1609"/>
      <c r="TUZ13" s="1609"/>
      <c r="TVA13" s="1609"/>
      <c r="TVB13" s="1609"/>
      <c r="TVC13" s="1609"/>
      <c r="TVD13" s="1609"/>
      <c r="TVE13" s="1609"/>
      <c r="TVF13" s="1609"/>
      <c r="TVG13" s="1609"/>
      <c r="TVH13" s="1609"/>
      <c r="TVI13" s="1609"/>
      <c r="TVJ13" s="1609"/>
      <c r="TVK13" s="1609"/>
      <c r="TVL13" s="1609"/>
      <c r="TVM13" s="1609"/>
      <c r="TVN13" s="1609"/>
      <c r="TVO13" s="1609"/>
      <c r="TVP13" s="1609"/>
      <c r="TVQ13" s="1609"/>
      <c r="TVR13" s="1609"/>
      <c r="TVS13" s="1609"/>
      <c r="TVT13" s="1609"/>
      <c r="TVU13" s="1609"/>
      <c r="TVV13" s="1609"/>
      <c r="TVW13" s="1609"/>
      <c r="TVX13" s="1609"/>
      <c r="TVY13" s="1609"/>
      <c r="TVZ13" s="1609"/>
      <c r="TWA13" s="1609"/>
      <c r="TWB13" s="1609"/>
      <c r="TWC13" s="1609"/>
      <c r="TWD13" s="1609"/>
      <c r="TWE13" s="1609"/>
      <c r="TWF13" s="1609"/>
      <c r="TWG13" s="1609"/>
      <c r="TWH13" s="1609"/>
      <c r="TWI13" s="1609"/>
      <c r="TWJ13" s="1609"/>
      <c r="TWK13" s="1609"/>
      <c r="TWL13" s="1609"/>
      <c r="TWM13" s="1609"/>
      <c r="TWN13" s="1609"/>
      <c r="TWO13" s="1609"/>
      <c r="TWP13" s="1609"/>
      <c r="TWQ13" s="1609"/>
      <c r="TWR13" s="1609"/>
      <c r="TWS13" s="1609"/>
      <c r="TWT13" s="1609"/>
      <c r="TWU13" s="1609"/>
      <c r="TWV13" s="1609"/>
      <c r="TWW13" s="1609"/>
      <c r="TWX13" s="1609"/>
      <c r="TWY13" s="1609"/>
      <c r="TWZ13" s="1609"/>
      <c r="TXA13" s="1609"/>
      <c r="TXB13" s="1609"/>
      <c r="TXC13" s="1609"/>
      <c r="TXD13" s="1609"/>
      <c r="TXE13" s="1609"/>
      <c r="TXF13" s="1609"/>
      <c r="TXG13" s="1609"/>
      <c r="TXH13" s="1609"/>
      <c r="TXI13" s="1609"/>
      <c r="TXJ13" s="1609"/>
      <c r="TXK13" s="1609"/>
      <c r="TXL13" s="1609"/>
      <c r="TXM13" s="1609"/>
      <c r="TXN13" s="1609"/>
      <c r="TXO13" s="1609"/>
      <c r="TXP13" s="1609"/>
      <c r="TXQ13" s="1609"/>
      <c r="TXR13" s="1609"/>
      <c r="TXS13" s="1609"/>
      <c r="TXT13" s="1609"/>
      <c r="TXU13" s="1609"/>
      <c r="TXV13" s="1609"/>
      <c r="TXW13" s="1609"/>
      <c r="TXX13" s="1609"/>
      <c r="TXY13" s="1609"/>
      <c r="TXZ13" s="1609"/>
      <c r="TYA13" s="1609"/>
      <c r="TYB13" s="1609"/>
      <c r="TYC13" s="1609"/>
      <c r="TYD13" s="1609"/>
      <c r="TYE13" s="1609"/>
      <c r="TYF13" s="1609"/>
      <c r="TYG13" s="1609"/>
      <c r="TYH13" s="1609"/>
      <c r="TYI13" s="1609"/>
      <c r="TYJ13" s="1609"/>
      <c r="TYK13" s="1609"/>
      <c r="TYL13" s="1609"/>
      <c r="TYM13" s="1609"/>
      <c r="TYN13" s="1609"/>
      <c r="TYO13" s="1609"/>
      <c r="TYP13" s="1609"/>
      <c r="TYQ13" s="1609"/>
      <c r="TYR13" s="1609"/>
      <c r="TYS13" s="1609"/>
      <c r="TYT13" s="1609"/>
      <c r="TYU13" s="1609"/>
      <c r="TYV13" s="1609"/>
      <c r="TYW13" s="1609"/>
      <c r="TYX13" s="1609"/>
      <c r="TYY13" s="1609"/>
      <c r="TYZ13" s="1609"/>
      <c r="TZA13" s="1609"/>
      <c r="TZB13" s="1609"/>
      <c r="TZC13" s="1609"/>
      <c r="TZD13" s="1609"/>
      <c r="TZE13" s="1609"/>
      <c r="TZF13" s="1609"/>
      <c r="TZG13" s="1609"/>
      <c r="TZH13" s="1609"/>
      <c r="TZI13" s="1609"/>
      <c r="TZJ13" s="1609"/>
      <c r="TZK13" s="1609"/>
      <c r="TZL13" s="1609"/>
      <c r="TZM13" s="1609"/>
      <c r="TZN13" s="1609"/>
      <c r="TZO13" s="1609"/>
      <c r="TZP13" s="1609"/>
      <c r="TZQ13" s="1609"/>
      <c r="TZR13" s="1609"/>
      <c r="TZS13" s="1609"/>
      <c r="TZT13" s="1609"/>
      <c r="TZU13" s="1609"/>
      <c r="TZV13" s="1609"/>
      <c r="TZW13" s="1609"/>
      <c r="TZX13" s="1609"/>
      <c r="TZY13" s="1609"/>
      <c r="TZZ13" s="1609"/>
      <c r="UAA13" s="1609"/>
      <c r="UAB13" s="1609"/>
      <c r="UAC13" s="1609"/>
      <c r="UAD13" s="1609"/>
      <c r="UAE13" s="1609"/>
      <c r="UAF13" s="1609"/>
      <c r="UAG13" s="1609"/>
      <c r="UAH13" s="1609"/>
      <c r="UAI13" s="1609"/>
      <c r="UAJ13" s="1609"/>
      <c r="UAK13" s="1609"/>
      <c r="UAL13" s="1609"/>
      <c r="UAM13" s="1609"/>
      <c r="UAN13" s="1609"/>
      <c r="UAO13" s="1609"/>
      <c r="UAP13" s="1609"/>
      <c r="UAQ13" s="1609"/>
      <c r="UAR13" s="1609"/>
      <c r="UAS13" s="1609"/>
      <c r="UAT13" s="1609"/>
      <c r="UAU13" s="1609"/>
      <c r="UAV13" s="1609"/>
      <c r="UAW13" s="1609"/>
      <c r="UAX13" s="1609"/>
      <c r="UAY13" s="1609"/>
      <c r="UAZ13" s="1609"/>
      <c r="UBA13" s="1609"/>
      <c r="UBB13" s="1609"/>
      <c r="UBC13" s="1609"/>
      <c r="UBD13" s="1609"/>
      <c r="UBE13" s="1609"/>
      <c r="UBF13" s="1609"/>
      <c r="UBG13" s="1609"/>
      <c r="UBH13" s="1609"/>
      <c r="UBI13" s="1609"/>
      <c r="UBJ13" s="1609"/>
      <c r="UBK13" s="1609"/>
      <c r="UBL13" s="1609"/>
      <c r="UBM13" s="1609"/>
      <c r="UBN13" s="1609"/>
      <c r="UBO13" s="1609"/>
      <c r="UBP13" s="1609"/>
      <c r="UBQ13" s="1609"/>
      <c r="UBR13" s="1609"/>
      <c r="UBS13" s="1609"/>
      <c r="UBT13" s="1609"/>
      <c r="UBU13" s="1609"/>
      <c r="UBV13" s="1609"/>
      <c r="UBW13" s="1609"/>
      <c r="UBX13" s="1609"/>
      <c r="UBY13" s="1609"/>
      <c r="UBZ13" s="1609"/>
      <c r="UCA13" s="1609"/>
      <c r="UCB13" s="1609"/>
      <c r="UCC13" s="1609"/>
      <c r="UCD13" s="1609"/>
      <c r="UCE13" s="1609"/>
      <c r="UCF13" s="1609"/>
      <c r="UCG13" s="1609"/>
      <c r="UCH13" s="1609"/>
      <c r="UCI13" s="1609"/>
      <c r="UCJ13" s="1609"/>
      <c r="UCK13" s="1609"/>
      <c r="UCL13" s="1609"/>
      <c r="UCM13" s="1609"/>
      <c r="UCN13" s="1609"/>
      <c r="UCO13" s="1609"/>
      <c r="UCP13" s="1609"/>
      <c r="UCQ13" s="1609"/>
      <c r="UCR13" s="1609"/>
      <c r="UCS13" s="1609"/>
      <c r="UCT13" s="1609"/>
      <c r="UCU13" s="1609"/>
      <c r="UCV13" s="1609"/>
      <c r="UCW13" s="1609"/>
      <c r="UCX13" s="1609"/>
      <c r="UCY13" s="1609"/>
      <c r="UCZ13" s="1609"/>
      <c r="UDA13" s="1609"/>
      <c r="UDB13" s="1609"/>
      <c r="UDC13" s="1609"/>
      <c r="UDD13" s="1609"/>
      <c r="UDE13" s="1609"/>
      <c r="UDF13" s="1609"/>
      <c r="UDG13" s="1609"/>
      <c r="UDH13" s="1609"/>
      <c r="UDI13" s="1609"/>
      <c r="UDJ13" s="1609"/>
      <c r="UDK13" s="1609"/>
      <c r="UDL13" s="1609"/>
      <c r="UDM13" s="1609"/>
      <c r="UDN13" s="1609"/>
      <c r="UDO13" s="1609"/>
      <c r="UDP13" s="1609"/>
      <c r="UDQ13" s="1609"/>
      <c r="UDR13" s="1609"/>
      <c r="UDS13" s="1609"/>
      <c r="UDT13" s="1609"/>
      <c r="UDU13" s="1609"/>
      <c r="UDV13" s="1609"/>
      <c r="UDW13" s="1609"/>
      <c r="UDX13" s="1609"/>
      <c r="UDY13" s="1609"/>
      <c r="UDZ13" s="1609"/>
      <c r="UEA13" s="1609"/>
      <c r="UEB13" s="1609"/>
      <c r="UEC13" s="1609"/>
      <c r="UED13" s="1609"/>
      <c r="UEE13" s="1609"/>
      <c r="UEF13" s="1609"/>
      <c r="UEG13" s="1609"/>
      <c r="UEH13" s="1609"/>
      <c r="UEI13" s="1609"/>
      <c r="UEJ13" s="1609"/>
      <c r="UEK13" s="1609"/>
      <c r="UEL13" s="1609"/>
      <c r="UEM13" s="1609"/>
      <c r="UEN13" s="1609"/>
      <c r="UEO13" s="1609"/>
      <c r="UEP13" s="1609"/>
      <c r="UEQ13" s="1609"/>
      <c r="UER13" s="1609"/>
      <c r="UES13" s="1609"/>
      <c r="UET13" s="1609"/>
      <c r="UEU13" s="1609"/>
      <c r="UEV13" s="1609"/>
      <c r="UEW13" s="1609"/>
      <c r="UEX13" s="1609"/>
      <c r="UEY13" s="1609"/>
      <c r="UEZ13" s="1609"/>
      <c r="UFA13" s="1609"/>
      <c r="UFB13" s="1609"/>
      <c r="UFC13" s="1609"/>
      <c r="UFD13" s="1609"/>
      <c r="UFE13" s="1609"/>
      <c r="UFF13" s="1609"/>
      <c r="UFG13" s="1609"/>
      <c r="UFH13" s="1609"/>
      <c r="UFI13" s="1609"/>
      <c r="UFJ13" s="1609"/>
      <c r="UFK13" s="1609"/>
      <c r="UFL13" s="1609"/>
      <c r="UFM13" s="1609"/>
      <c r="UFN13" s="1609"/>
      <c r="UFO13" s="1609"/>
      <c r="UFP13" s="1609"/>
      <c r="UFQ13" s="1609"/>
      <c r="UFR13" s="1609"/>
      <c r="UFS13" s="1609"/>
      <c r="UFT13" s="1609"/>
      <c r="UFU13" s="1609"/>
      <c r="UFV13" s="1609"/>
      <c r="UFW13" s="1609"/>
      <c r="UFX13" s="1609"/>
      <c r="UFY13" s="1609"/>
      <c r="UFZ13" s="1609"/>
      <c r="UGA13" s="1609"/>
      <c r="UGB13" s="1609"/>
      <c r="UGC13" s="1609"/>
      <c r="UGD13" s="1609"/>
      <c r="UGE13" s="1609"/>
      <c r="UGF13" s="1609"/>
      <c r="UGG13" s="1609"/>
      <c r="UGH13" s="1609"/>
      <c r="UGI13" s="1609"/>
      <c r="UGJ13" s="1609"/>
      <c r="UGK13" s="1609"/>
      <c r="UGL13" s="1609"/>
      <c r="UGM13" s="1609"/>
      <c r="UGN13" s="1609"/>
      <c r="UGO13" s="1609"/>
      <c r="UGP13" s="1609"/>
      <c r="UGQ13" s="1609"/>
      <c r="UGR13" s="1609"/>
      <c r="UGS13" s="1609"/>
      <c r="UGT13" s="1609"/>
      <c r="UGU13" s="1609"/>
      <c r="UGV13" s="1609"/>
      <c r="UGW13" s="1609"/>
      <c r="UGX13" s="1609"/>
      <c r="UGY13" s="1609"/>
      <c r="UGZ13" s="1609"/>
      <c r="UHA13" s="1609"/>
      <c r="UHB13" s="1609"/>
      <c r="UHC13" s="1609"/>
      <c r="UHD13" s="1609"/>
      <c r="UHE13" s="1609"/>
      <c r="UHF13" s="1609"/>
      <c r="UHG13" s="1609"/>
      <c r="UHH13" s="1609"/>
      <c r="UHI13" s="1609"/>
      <c r="UHJ13" s="1609"/>
      <c r="UHK13" s="1609"/>
      <c r="UHL13" s="1609"/>
      <c r="UHM13" s="1609"/>
      <c r="UHN13" s="1609"/>
      <c r="UHO13" s="1609"/>
      <c r="UHP13" s="1609"/>
      <c r="UHQ13" s="1609"/>
      <c r="UHR13" s="1609"/>
      <c r="UHS13" s="1609"/>
      <c r="UHT13" s="1609"/>
      <c r="UHU13" s="1609"/>
      <c r="UHV13" s="1609"/>
      <c r="UHW13" s="1609"/>
      <c r="UHX13" s="1609"/>
      <c r="UHY13" s="1609"/>
      <c r="UHZ13" s="1609"/>
      <c r="UIA13" s="1609"/>
      <c r="UIB13" s="1609"/>
      <c r="UIC13" s="1609"/>
      <c r="UID13" s="1609"/>
      <c r="UIE13" s="1609"/>
      <c r="UIF13" s="1609"/>
      <c r="UIG13" s="1609"/>
      <c r="UIH13" s="1609"/>
      <c r="UII13" s="1609"/>
      <c r="UIJ13" s="1609"/>
      <c r="UIK13" s="1609"/>
      <c r="UIL13" s="1609"/>
      <c r="UIM13" s="1609"/>
      <c r="UIN13" s="1609"/>
      <c r="UIO13" s="1609"/>
      <c r="UIP13" s="1609"/>
      <c r="UIQ13" s="1609"/>
      <c r="UIR13" s="1609"/>
      <c r="UIS13" s="1609"/>
      <c r="UIT13" s="1609"/>
      <c r="UIU13" s="1609"/>
      <c r="UIV13" s="1609"/>
      <c r="UIW13" s="1609"/>
      <c r="UIX13" s="1609"/>
      <c r="UIY13" s="1609"/>
      <c r="UIZ13" s="1609"/>
      <c r="UJA13" s="1609"/>
      <c r="UJB13" s="1609"/>
      <c r="UJC13" s="1609"/>
      <c r="UJD13" s="1609"/>
      <c r="UJE13" s="1609"/>
      <c r="UJF13" s="1609"/>
      <c r="UJG13" s="1609"/>
      <c r="UJH13" s="1609"/>
      <c r="UJI13" s="1609"/>
      <c r="UJJ13" s="1609"/>
      <c r="UJK13" s="1609"/>
      <c r="UJL13" s="1609"/>
      <c r="UJM13" s="1609"/>
      <c r="UJN13" s="1609"/>
      <c r="UJO13" s="1609"/>
      <c r="UJP13" s="1609"/>
      <c r="UJQ13" s="1609"/>
      <c r="UJR13" s="1609"/>
      <c r="UJS13" s="1609"/>
      <c r="UJT13" s="1609"/>
      <c r="UJU13" s="1609"/>
      <c r="UJV13" s="1609"/>
      <c r="UJW13" s="1609"/>
      <c r="UJX13" s="1609"/>
      <c r="UJY13" s="1609"/>
      <c r="UJZ13" s="1609"/>
      <c r="UKA13" s="1609"/>
      <c r="UKB13" s="1609"/>
      <c r="UKC13" s="1609"/>
      <c r="UKD13" s="1609"/>
      <c r="UKE13" s="1609"/>
      <c r="UKF13" s="1609"/>
      <c r="UKG13" s="1609"/>
      <c r="UKH13" s="1609"/>
      <c r="UKI13" s="1609"/>
      <c r="UKJ13" s="1609"/>
      <c r="UKK13" s="1609"/>
      <c r="UKL13" s="1609"/>
      <c r="UKM13" s="1609"/>
      <c r="UKN13" s="1609"/>
      <c r="UKO13" s="1609"/>
      <c r="UKP13" s="1609"/>
      <c r="UKQ13" s="1609"/>
      <c r="UKR13" s="1609"/>
      <c r="UKS13" s="1609"/>
      <c r="UKT13" s="1609"/>
      <c r="UKU13" s="1609"/>
      <c r="UKV13" s="1609"/>
      <c r="UKW13" s="1609"/>
      <c r="UKX13" s="1609"/>
      <c r="UKY13" s="1609"/>
      <c r="UKZ13" s="1609"/>
      <c r="ULA13" s="1609"/>
      <c r="ULB13" s="1609"/>
      <c r="ULC13" s="1609"/>
      <c r="ULD13" s="1609"/>
      <c r="ULE13" s="1609"/>
      <c r="ULF13" s="1609"/>
      <c r="ULG13" s="1609"/>
      <c r="ULH13" s="1609"/>
      <c r="ULI13" s="1609"/>
      <c r="ULJ13" s="1609"/>
      <c r="ULK13" s="1609"/>
      <c r="ULL13" s="1609"/>
      <c r="ULM13" s="1609"/>
      <c r="ULN13" s="1609"/>
      <c r="ULO13" s="1609"/>
      <c r="ULP13" s="1609"/>
      <c r="ULQ13" s="1609"/>
      <c r="ULR13" s="1609"/>
      <c r="ULS13" s="1609"/>
      <c r="ULT13" s="1609"/>
      <c r="ULU13" s="1609"/>
      <c r="ULV13" s="1609"/>
      <c r="ULW13" s="1609"/>
      <c r="ULX13" s="1609"/>
      <c r="ULY13" s="1609"/>
      <c r="ULZ13" s="1609"/>
      <c r="UMA13" s="1609"/>
      <c r="UMB13" s="1609"/>
      <c r="UMC13" s="1609"/>
      <c r="UMD13" s="1609"/>
      <c r="UME13" s="1609"/>
      <c r="UMF13" s="1609"/>
      <c r="UMG13" s="1609"/>
      <c r="UMH13" s="1609"/>
      <c r="UMI13" s="1609"/>
      <c r="UMJ13" s="1609"/>
      <c r="UMK13" s="1609"/>
      <c r="UML13" s="1609"/>
      <c r="UMM13" s="1609"/>
      <c r="UMN13" s="1609"/>
      <c r="UMO13" s="1609"/>
      <c r="UMP13" s="1609"/>
      <c r="UMQ13" s="1609"/>
      <c r="UMR13" s="1609"/>
      <c r="UMS13" s="1609"/>
      <c r="UMT13" s="1609"/>
      <c r="UMU13" s="1609"/>
      <c r="UMV13" s="1609"/>
      <c r="UMW13" s="1609"/>
      <c r="UMX13" s="1609"/>
      <c r="UMY13" s="1609"/>
      <c r="UMZ13" s="1609"/>
      <c r="UNA13" s="1609"/>
      <c r="UNB13" s="1609"/>
      <c r="UNC13" s="1609"/>
      <c r="UND13" s="1609"/>
      <c r="UNE13" s="1609"/>
      <c r="UNF13" s="1609"/>
      <c r="UNG13" s="1609"/>
      <c r="UNH13" s="1609"/>
      <c r="UNI13" s="1609"/>
      <c r="UNJ13" s="1609"/>
      <c r="UNK13" s="1609"/>
      <c r="UNL13" s="1609"/>
      <c r="UNM13" s="1609"/>
      <c r="UNN13" s="1609"/>
      <c r="UNO13" s="1609"/>
      <c r="UNP13" s="1609"/>
      <c r="UNQ13" s="1609"/>
      <c r="UNR13" s="1609"/>
      <c r="UNS13" s="1609"/>
      <c r="UNT13" s="1609"/>
      <c r="UNU13" s="1609"/>
      <c r="UNV13" s="1609"/>
      <c r="UNW13" s="1609"/>
      <c r="UNX13" s="1609"/>
      <c r="UNY13" s="1609"/>
      <c r="UNZ13" s="1609"/>
      <c r="UOA13" s="1609"/>
      <c r="UOB13" s="1609"/>
      <c r="UOC13" s="1609"/>
      <c r="UOD13" s="1609"/>
      <c r="UOE13" s="1609"/>
      <c r="UOF13" s="1609"/>
      <c r="UOG13" s="1609"/>
      <c r="UOH13" s="1609"/>
      <c r="UOI13" s="1609"/>
      <c r="UOJ13" s="1609"/>
      <c r="UOK13" s="1609"/>
      <c r="UOL13" s="1609"/>
      <c r="UOM13" s="1609"/>
      <c r="UON13" s="1609"/>
      <c r="UOO13" s="1609"/>
      <c r="UOP13" s="1609"/>
      <c r="UOQ13" s="1609"/>
      <c r="UOR13" s="1609"/>
      <c r="UOS13" s="1609"/>
      <c r="UOT13" s="1609"/>
      <c r="UOU13" s="1609"/>
      <c r="UOV13" s="1609"/>
      <c r="UOW13" s="1609"/>
      <c r="UOX13" s="1609"/>
      <c r="UOY13" s="1609"/>
      <c r="UOZ13" s="1609"/>
      <c r="UPA13" s="1609"/>
      <c r="UPB13" s="1609"/>
      <c r="UPC13" s="1609"/>
      <c r="UPD13" s="1609"/>
      <c r="UPE13" s="1609"/>
      <c r="UPF13" s="1609"/>
      <c r="UPG13" s="1609"/>
      <c r="UPH13" s="1609"/>
      <c r="UPI13" s="1609"/>
      <c r="UPJ13" s="1609"/>
      <c r="UPK13" s="1609"/>
      <c r="UPL13" s="1609"/>
      <c r="UPM13" s="1609"/>
      <c r="UPN13" s="1609"/>
      <c r="UPO13" s="1609"/>
      <c r="UPP13" s="1609"/>
      <c r="UPQ13" s="1609"/>
      <c r="UPR13" s="1609"/>
      <c r="UPS13" s="1609"/>
      <c r="UPT13" s="1609"/>
      <c r="UPU13" s="1609"/>
      <c r="UPV13" s="1609"/>
      <c r="UPW13" s="1609"/>
      <c r="UPX13" s="1609"/>
      <c r="UPY13" s="1609"/>
      <c r="UPZ13" s="1609"/>
      <c r="UQA13" s="1609"/>
      <c r="UQB13" s="1609"/>
      <c r="UQC13" s="1609"/>
      <c r="UQD13" s="1609"/>
      <c r="UQE13" s="1609"/>
      <c r="UQF13" s="1609"/>
      <c r="UQG13" s="1609"/>
      <c r="UQH13" s="1609"/>
      <c r="UQI13" s="1609"/>
      <c r="UQJ13" s="1609"/>
      <c r="UQK13" s="1609"/>
      <c r="UQL13" s="1609"/>
      <c r="UQM13" s="1609"/>
      <c r="UQN13" s="1609"/>
      <c r="UQO13" s="1609"/>
      <c r="UQP13" s="1609"/>
      <c r="UQQ13" s="1609"/>
      <c r="UQR13" s="1609"/>
      <c r="UQS13" s="1609"/>
      <c r="UQT13" s="1609"/>
      <c r="UQU13" s="1609"/>
      <c r="UQV13" s="1609"/>
      <c r="UQW13" s="1609"/>
      <c r="UQX13" s="1609"/>
      <c r="UQY13" s="1609"/>
      <c r="UQZ13" s="1609"/>
      <c r="URA13" s="1609"/>
      <c r="URB13" s="1609"/>
      <c r="URC13" s="1609"/>
      <c r="URD13" s="1609"/>
      <c r="URE13" s="1609"/>
      <c r="URF13" s="1609"/>
      <c r="URG13" s="1609"/>
      <c r="URH13" s="1609"/>
      <c r="URI13" s="1609"/>
      <c r="URJ13" s="1609"/>
      <c r="URK13" s="1609"/>
      <c r="URL13" s="1609"/>
      <c r="URM13" s="1609"/>
      <c r="URN13" s="1609"/>
      <c r="URO13" s="1609"/>
      <c r="URP13" s="1609"/>
      <c r="URQ13" s="1609"/>
      <c r="URR13" s="1609"/>
      <c r="URS13" s="1609"/>
      <c r="URT13" s="1609"/>
      <c r="URU13" s="1609"/>
      <c r="URV13" s="1609"/>
      <c r="URW13" s="1609"/>
      <c r="URX13" s="1609"/>
      <c r="URY13" s="1609"/>
      <c r="URZ13" s="1609"/>
      <c r="USA13" s="1609"/>
      <c r="USB13" s="1609"/>
      <c r="USC13" s="1609"/>
      <c r="USD13" s="1609"/>
      <c r="USE13" s="1609"/>
      <c r="USF13" s="1609"/>
      <c r="USG13" s="1609"/>
      <c r="USH13" s="1609"/>
      <c r="USI13" s="1609"/>
      <c r="USJ13" s="1609"/>
      <c r="USK13" s="1609"/>
      <c r="USL13" s="1609"/>
      <c r="USM13" s="1609"/>
      <c r="USN13" s="1609"/>
      <c r="USO13" s="1609"/>
      <c r="USP13" s="1609"/>
      <c r="USQ13" s="1609"/>
      <c r="USR13" s="1609"/>
      <c r="USS13" s="1609"/>
      <c r="UST13" s="1609"/>
      <c r="USU13" s="1609"/>
      <c r="USV13" s="1609"/>
      <c r="USW13" s="1609"/>
      <c r="USX13" s="1609"/>
      <c r="USY13" s="1609"/>
      <c r="USZ13" s="1609"/>
      <c r="UTA13" s="1609"/>
      <c r="UTB13" s="1609"/>
      <c r="UTC13" s="1609"/>
      <c r="UTD13" s="1609"/>
      <c r="UTE13" s="1609"/>
      <c r="UTF13" s="1609"/>
      <c r="UTG13" s="1609"/>
      <c r="UTH13" s="1609"/>
      <c r="UTI13" s="1609"/>
      <c r="UTJ13" s="1609"/>
      <c r="UTK13" s="1609"/>
      <c r="UTL13" s="1609"/>
      <c r="UTM13" s="1609"/>
      <c r="UTN13" s="1609"/>
      <c r="UTO13" s="1609"/>
      <c r="UTP13" s="1609"/>
      <c r="UTQ13" s="1609"/>
      <c r="UTR13" s="1609"/>
      <c r="UTS13" s="1609"/>
      <c r="UTT13" s="1609"/>
      <c r="UTU13" s="1609"/>
      <c r="UTV13" s="1609"/>
      <c r="UTW13" s="1609"/>
      <c r="UTX13" s="1609"/>
      <c r="UTY13" s="1609"/>
      <c r="UTZ13" s="1609"/>
      <c r="UUA13" s="1609"/>
      <c r="UUB13" s="1609"/>
      <c r="UUC13" s="1609"/>
      <c r="UUD13" s="1609"/>
      <c r="UUE13" s="1609"/>
      <c r="UUF13" s="1609"/>
      <c r="UUG13" s="1609"/>
      <c r="UUH13" s="1609"/>
      <c r="UUI13" s="1609"/>
      <c r="UUJ13" s="1609"/>
      <c r="UUK13" s="1609"/>
      <c r="UUL13" s="1609"/>
      <c r="UUM13" s="1609"/>
      <c r="UUN13" s="1609"/>
      <c r="UUO13" s="1609"/>
      <c r="UUP13" s="1609"/>
      <c r="UUQ13" s="1609"/>
      <c r="UUR13" s="1609"/>
      <c r="UUS13" s="1609"/>
      <c r="UUT13" s="1609"/>
      <c r="UUU13" s="1609"/>
      <c r="UUV13" s="1609"/>
      <c r="UUW13" s="1609"/>
      <c r="UUX13" s="1609"/>
      <c r="UUY13" s="1609"/>
      <c r="UUZ13" s="1609"/>
      <c r="UVA13" s="1609"/>
      <c r="UVB13" s="1609"/>
      <c r="UVC13" s="1609"/>
      <c r="UVD13" s="1609"/>
      <c r="UVE13" s="1609"/>
      <c r="UVF13" s="1609"/>
      <c r="UVG13" s="1609"/>
      <c r="UVH13" s="1609"/>
      <c r="UVI13" s="1609"/>
      <c r="UVJ13" s="1609"/>
      <c r="UVK13" s="1609"/>
      <c r="UVL13" s="1609"/>
      <c r="UVM13" s="1609"/>
      <c r="UVN13" s="1609"/>
      <c r="UVO13" s="1609"/>
      <c r="UVP13" s="1609"/>
      <c r="UVQ13" s="1609"/>
      <c r="UVR13" s="1609"/>
      <c r="UVS13" s="1609"/>
      <c r="UVT13" s="1609"/>
      <c r="UVU13" s="1609"/>
      <c r="UVV13" s="1609"/>
      <c r="UVW13" s="1609"/>
      <c r="UVX13" s="1609"/>
      <c r="UVY13" s="1609"/>
      <c r="UVZ13" s="1609"/>
      <c r="UWA13" s="1609"/>
      <c r="UWB13" s="1609"/>
      <c r="UWC13" s="1609"/>
      <c r="UWD13" s="1609"/>
      <c r="UWE13" s="1609"/>
      <c r="UWF13" s="1609"/>
      <c r="UWG13" s="1609"/>
      <c r="UWH13" s="1609"/>
      <c r="UWI13" s="1609"/>
      <c r="UWJ13" s="1609"/>
      <c r="UWK13" s="1609"/>
      <c r="UWL13" s="1609"/>
      <c r="UWM13" s="1609"/>
      <c r="UWN13" s="1609"/>
      <c r="UWO13" s="1609"/>
      <c r="UWP13" s="1609"/>
      <c r="UWQ13" s="1609"/>
      <c r="UWR13" s="1609"/>
      <c r="UWS13" s="1609"/>
      <c r="UWT13" s="1609"/>
      <c r="UWU13" s="1609"/>
      <c r="UWV13" s="1609"/>
      <c r="UWW13" s="1609"/>
      <c r="UWX13" s="1609"/>
      <c r="UWY13" s="1609"/>
      <c r="UWZ13" s="1609"/>
      <c r="UXA13" s="1609"/>
      <c r="UXB13" s="1609"/>
      <c r="UXC13" s="1609"/>
      <c r="UXD13" s="1609"/>
      <c r="UXE13" s="1609"/>
      <c r="UXF13" s="1609"/>
      <c r="UXG13" s="1609"/>
      <c r="UXH13" s="1609"/>
      <c r="UXI13" s="1609"/>
      <c r="UXJ13" s="1609"/>
      <c r="UXK13" s="1609"/>
      <c r="UXL13" s="1609"/>
      <c r="UXM13" s="1609"/>
      <c r="UXN13" s="1609"/>
      <c r="UXO13" s="1609"/>
      <c r="UXP13" s="1609"/>
      <c r="UXQ13" s="1609"/>
      <c r="UXR13" s="1609"/>
      <c r="UXS13" s="1609"/>
      <c r="UXT13" s="1609"/>
      <c r="UXU13" s="1609"/>
      <c r="UXV13" s="1609"/>
      <c r="UXW13" s="1609"/>
      <c r="UXX13" s="1609"/>
      <c r="UXY13" s="1609"/>
      <c r="UXZ13" s="1609"/>
      <c r="UYA13" s="1609"/>
      <c r="UYB13" s="1609"/>
      <c r="UYC13" s="1609"/>
      <c r="UYD13" s="1609"/>
      <c r="UYE13" s="1609"/>
      <c r="UYF13" s="1609"/>
      <c r="UYG13" s="1609"/>
      <c r="UYH13" s="1609"/>
      <c r="UYI13" s="1609"/>
      <c r="UYJ13" s="1609"/>
      <c r="UYK13" s="1609"/>
      <c r="UYL13" s="1609"/>
      <c r="UYM13" s="1609"/>
      <c r="UYN13" s="1609"/>
      <c r="UYO13" s="1609"/>
      <c r="UYP13" s="1609"/>
      <c r="UYQ13" s="1609"/>
      <c r="UYR13" s="1609"/>
      <c r="UYS13" s="1609"/>
      <c r="UYT13" s="1609"/>
      <c r="UYU13" s="1609"/>
      <c r="UYV13" s="1609"/>
      <c r="UYW13" s="1609"/>
      <c r="UYX13" s="1609"/>
      <c r="UYY13" s="1609"/>
      <c r="UYZ13" s="1609"/>
      <c r="UZA13" s="1609"/>
      <c r="UZB13" s="1609"/>
      <c r="UZC13" s="1609"/>
      <c r="UZD13" s="1609"/>
      <c r="UZE13" s="1609"/>
      <c r="UZF13" s="1609"/>
      <c r="UZG13" s="1609"/>
      <c r="UZH13" s="1609"/>
      <c r="UZI13" s="1609"/>
      <c r="UZJ13" s="1609"/>
      <c r="UZK13" s="1609"/>
      <c r="UZL13" s="1609"/>
      <c r="UZM13" s="1609"/>
      <c r="UZN13" s="1609"/>
      <c r="UZO13" s="1609"/>
      <c r="UZP13" s="1609"/>
      <c r="UZQ13" s="1609"/>
      <c r="UZR13" s="1609"/>
      <c r="UZS13" s="1609"/>
      <c r="UZT13" s="1609"/>
      <c r="UZU13" s="1609"/>
      <c r="UZV13" s="1609"/>
      <c r="UZW13" s="1609"/>
      <c r="UZX13" s="1609"/>
      <c r="UZY13" s="1609"/>
      <c r="UZZ13" s="1609"/>
      <c r="VAA13" s="1609"/>
      <c r="VAB13" s="1609"/>
      <c r="VAC13" s="1609"/>
      <c r="VAD13" s="1609"/>
      <c r="VAE13" s="1609"/>
      <c r="VAF13" s="1609"/>
      <c r="VAG13" s="1609"/>
      <c r="VAH13" s="1609"/>
      <c r="VAI13" s="1609"/>
      <c r="VAJ13" s="1609"/>
      <c r="VAK13" s="1609"/>
      <c r="VAL13" s="1609"/>
      <c r="VAM13" s="1609"/>
      <c r="VAN13" s="1609"/>
      <c r="VAO13" s="1609"/>
      <c r="VAP13" s="1609"/>
      <c r="VAQ13" s="1609"/>
      <c r="VAR13" s="1609"/>
      <c r="VAS13" s="1609"/>
      <c r="VAT13" s="1609"/>
      <c r="VAU13" s="1609"/>
      <c r="VAV13" s="1609"/>
      <c r="VAW13" s="1609"/>
      <c r="VAX13" s="1609"/>
      <c r="VAY13" s="1609"/>
      <c r="VAZ13" s="1609"/>
      <c r="VBA13" s="1609"/>
      <c r="VBB13" s="1609"/>
      <c r="VBC13" s="1609"/>
      <c r="VBD13" s="1609"/>
      <c r="VBE13" s="1609"/>
      <c r="VBF13" s="1609"/>
      <c r="VBG13" s="1609"/>
      <c r="VBH13" s="1609"/>
      <c r="VBI13" s="1609"/>
      <c r="VBJ13" s="1609"/>
      <c r="VBK13" s="1609"/>
      <c r="VBL13" s="1609"/>
      <c r="VBM13" s="1609"/>
      <c r="VBN13" s="1609"/>
      <c r="VBO13" s="1609"/>
      <c r="VBP13" s="1609"/>
      <c r="VBQ13" s="1609"/>
      <c r="VBR13" s="1609"/>
      <c r="VBS13" s="1609"/>
      <c r="VBT13" s="1609"/>
      <c r="VBU13" s="1609"/>
      <c r="VBV13" s="1609"/>
      <c r="VBW13" s="1609"/>
      <c r="VBX13" s="1609"/>
      <c r="VBY13" s="1609"/>
      <c r="VBZ13" s="1609"/>
      <c r="VCA13" s="1609"/>
      <c r="VCB13" s="1609"/>
      <c r="VCC13" s="1609"/>
      <c r="VCD13" s="1609"/>
      <c r="VCE13" s="1609"/>
      <c r="VCF13" s="1609"/>
      <c r="VCG13" s="1609"/>
      <c r="VCH13" s="1609"/>
      <c r="VCI13" s="1609"/>
      <c r="VCJ13" s="1609"/>
      <c r="VCK13" s="1609"/>
      <c r="VCL13" s="1609"/>
      <c r="VCM13" s="1609"/>
      <c r="VCN13" s="1609"/>
      <c r="VCO13" s="1609"/>
      <c r="VCP13" s="1609"/>
      <c r="VCQ13" s="1609"/>
      <c r="VCR13" s="1609"/>
      <c r="VCS13" s="1609"/>
      <c r="VCT13" s="1609"/>
      <c r="VCU13" s="1609"/>
      <c r="VCV13" s="1609"/>
      <c r="VCW13" s="1609"/>
      <c r="VCX13" s="1609"/>
      <c r="VCY13" s="1609"/>
      <c r="VCZ13" s="1609"/>
      <c r="VDA13" s="1609"/>
      <c r="VDB13" s="1609"/>
      <c r="VDC13" s="1609"/>
      <c r="VDD13" s="1609"/>
      <c r="VDE13" s="1609"/>
      <c r="VDF13" s="1609"/>
      <c r="VDG13" s="1609"/>
      <c r="VDH13" s="1609"/>
      <c r="VDI13" s="1609"/>
      <c r="VDJ13" s="1609"/>
      <c r="VDK13" s="1609"/>
      <c r="VDL13" s="1609"/>
      <c r="VDM13" s="1609"/>
      <c r="VDN13" s="1609"/>
      <c r="VDO13" s="1609"/>
      <c r="VDP13" s="1609"/>
      <c r="VDQ13" s="1609"/>
      <c r="VDR13" s="1609"/>
      <c r="VDS13" s="1609"/>
      <c r="VDT13" s="1609"/>
      <c r="VDU13" s="1609"/>
      <c r="VDV13" s="1609"/>
      <c r="VDW13" s="1609"/>
      <c r="VDX13" s="1609"/>
      <c r="VDY13" s="1609"/>
      <c r="VDZ13" s="1609"/>
      <c r="VEA13" s="1609"/>
      <c r="VEB13" s="1609"/>
      <c r="VEC13" s="1609"/>
      <c r="VED13" s="1609"/>
      <c r="VEE13" s="1609"/>
      <c r="VEF13" s="1609"/>
      <c r="VEG13" s="1609"/>
      <c r="VEH13" s="1609"/>
      <c r="VEI13" s="1609"/>
      <c r="VEJ13" s="1609"/>
      <c r="VEK13" s="1609"/>
      <c r="VEL13" s="1609"/>
      <c r="VEM13" s="1609"/>
      <c r="VEN13" s="1609"/>
      <c r="VEO13" s="1609"/>
      <c r="VEP13" s="1609"/>
      <c r="VEQ13" s="1609"/>
      <c r="VER13" s="1609"/>
      <c r="VES13" s="1609"/>
      <c r="VET13" s="1609"/>
      <c r="VEU13" s="1609"/>
      <c r="VEV13" s="1609"/>
      <c r="VEW13" s="1609"/>
      <c r="VEX13" s="1609"/>
      <c r="VEY13" s="1609"/>
      <c r="VEZ13" s="1609"/>
      <c r="VFA13" s="1609"/>
      <c r="VFB13" s="1609"/>
      <c r="VFC13" s="1609"/>
      <c r="VFD13" s="1609"/>
      <c r="VFE13" s="1609"/>
      <c r="VFF13" s="1609"/>
      <c r="VFG13" s="1609"/>
      <c r="VFH13" s="1609"/>
      <c r="VFI13" s="1609"/>
      <c r="VFJ13" s="1609"/>
      <c r="VFK13" s="1609"/>
      <c r="VFL13" s="1609"/>
      <c r="VFM13" s="1609"/>
      <c r="VFN13" s="1609"/>
      <c r="VFO13" s="1609"/>
      <c r="VFP13" s="1609"/>
      <c r="VFQ13" s="1609"/>
      <c r="VFR13" s="1609"/>
      <c r="VFS13" s="1609"/>
      <c r="VFT13" s="1609"/>
      <c r="VFU13" s="1609"/>
      <c r="VFV13" s="1609"/>
      <c r="VFW13" s="1609"/>
      <c r="VFX13" s="1609"/>
      <c r="VFY13" s="1609"/>
      <c r="VFZ13" s="1609"/>
      <c r="VGA13" s="1609"/>
      <c r="VGB13" s="1609"/>
      <c r="VGC13" s="1609"/>
      <c r="VGD13" s="1609"/>
      <c r="VGE13" s="1609"/>
      <c r="VGF13" s="1609"/>
      <c r="VGG13" s="1609"/>
      <c r="VGH13" s="1609"/>
      <c r="VGI13" s="1609"/>
      <c r="VGJ13" s="1609"/>
      <c r="VGK13" s="1609"/>
      <c r="VGL13" s="1609"/>
      <c r="VGM13" s="1609"/>
      <c r="VGN13" s="1609"/>
      <c r="VGO13" s="1609"/>
      <c r="VGP13" s="1609"/>
      <c r="VGQ13" s="1609"/>
      <c r="VGR13" s="1609"/>
      <c r="VGS13" s="1609"/>
      <c r="VGT13" s="1609"/>
      <c r="VGU13" s="1609"/>
      <c r="VGV13" s="1609"/>
      <c r="VGW13" s="1609"/>
      <c r="VGX13" s="1609"/>
      <c r="VGY13" s="1609"/>
      <c r="VGZ13" s="1609"/>
      <c r="VHA13" s="1609"/>
      <c r="VHB13" s="1609"/>
      <c r="VHC13" s="1609"/>
      <c r="VHD13" s="1609"/>
      <c r="VHE13" s="1609"/>
      <c r="VHF13" s="1609"/>
      <c r="VHG13" s="1609"/>
      <c r="VHH13" s="1609"/>
      <c r="VHI13" s="1609"/>
      <c r="VHJ13" s="1609"/>
      <c r="VHK13" s="1609"/>
      <c r="VHL13" s="1609"/>
      <c r="VHM13" s="1609"/>
      <c r="VHN13" s="1609"/>
      <c r="VHO13" s="1609"/>
      <c r="VHP13" s="1609"/>
      <c r="VHQ13" s="1609"/>
      <c r="VHR13" s="1609"/>
      <c r="VHS13" s="1609"/>
      <c r="VHT13" s="1609"/>
      <c r="VHU13" s="1609"/>
      <c r="VHV13" s="1609"/>
      <c r="VHW13" s="1609"/>
      <c r="VHX13" s="1609"/>
      <c r="VHY13" s="1609"/>
      <c r="VHZ13" s="1609"/>
      <c r="VIA13" s="1609"/>
      <c r="VIB13" s="1609"/>
      <c r="VIC13" s="1609"/>
      <c r="VID13" s="1609"/>
      <c r="VIE13" s="1609"/>
      <c r="VIF13" s="1609"/>
      <c r="VIG13" s="1609"/>
      <c r="VIH13" s="1609"/>
      <c r="VII13" s="1609"/>
      <c r="VIJ13" s="1609"/>
      <c r="VIK13" s="1609"/>
      <c r="VIL13" s="1609"/>
      <c r="VIM13" s="1609"/>
      <c r="VIN13" s="1609"/>
      <c r="VIO13" s="1609"/>
      <c r="VIP13" s="1609"/>
      <c r="VIQ13" s="1609"/>
      <c r="VIR13" s="1609"/>
      <c r="VIS13" s="1609"/>
      <c r="VIT13" s="1609"/>
      <c r="VIU13" s="1609"/>
      <c r="VIV13" s="1609"/>
      <c r="VIW13" s="1609"/>
      <c r="VIX13" s="1609"/>
      <c r="VIY13" s="1609"/>
      <c r="VIZ13" s="1609"/>
      <c r="VJA13" s="1609"/>
      <c r="VJB13" s="1609"/>
      <c r="VJC13" s="1609"/>
      <c r="VJD13" s="1609"/>
      <c r="VJE13" s="1609"/>
      <c r="VJF13" s="1609"/>
      <c r="VJG13" s="1609"/>
      <c r="VJH13" s="1609"/>
      <c r="VJI13" s="1609"/>
      <c r="VJJ13" s="1609"/>
      <c r="VJK13" s="1609"/>
      <c r="VJL13" s="1609"/>
      <c r="VJM13" s="1609"/>
      <c r="VJN13" s="1609"/>
      <c r="VJO13" s="1609"/>
      <c r="VJP13" s="1609"/>
      <c r="VJQ13" s="1609"/>
      <c r="VJR13" s="1609"/>
      <c r="VJS13" s="1609"/>
      <c r="VJT13" s="1609"/>
      <c r="VJU13" s="1609"/>
      <c r="VJV13" s="1609"/>
      <c r="VJW13" s="1609"/>
      <c r="VJX13" s="1609"/>
      <c r="VJY13" s="1609"/>
      <c r="VJZ13" s="1609"/>
      <c r="VKA13" s="1609"/>
      <c r="VKB13" s="1609"/>
      <c r="VKC13" s="1609"/>
      <c r="VKD13" s="1609"/>
      <c r="VKE13" s="1609"/>
      <c r="VKF13" s="1609"/>
      <c r="VKG13" s="1609"/>
      <c r="VKH13" s="1609"/>
      <c r="VKI13" s="1609"/>
      <c r="VKJ13" s="1609"/>
      <c r="VKK13" s="1609"/>
      <c r="VKL13" s="1609"/>
      <c r="VKM13" s="1609"/>
      <c r="VKN13" s="1609"/>
      <c r="VKO13" s="1609"/>
      <c r="VKP13" s="1609"/>
      <c r="VKQ13" s="1609"/>
      <c r="VKR13" s="1609"/>
      <c r="VKS13" s="1609"/>
      <c r="VKT13" s="1609"/>
      <c r="VKU13" s="1609"/>
      <c r="VKV13" s="1609"/>
      <c r="VKW13" s="1609"/>
      <c r="VKX13" s="1609"/>
      <c r="VKY13" s="1609"/>
      <c r="VKZ13" s="1609"/>
      <c r="VLA13" s="1609"/>
      <c r="VLB13" s="1609"/>
      <c r="VLC13" s="1609"/>
      <c r="VLD13" s="1609"/>
      <c r="VLE13" s="1609"/>
      <c r="VLF13" s="1609"/>
      <c r="VLG13" s="1609"/>
      <c r="VLH13" s="1609"/>
      <c r="VLI13" s="1609"/>
      <c r="VLJ13" s="1609"/>
      <c r="VLK13" s="1609"/>
      <c r="VLL13" s="1609"/>
      <c r="VLM13" s="1609"/>
      <c r="VLN13" s="1609"/>
      <c r="VLO13" s="1609"/>
      <c r="VLP13" s="1609"/>
      <c r="VLQ13" s="1609"/>
      <c r="VLR13" s="1609"/>
      <c r="VLS13" s="1609"/>
      <c r="VLT13" s="1609"/>
      <c r="VLU13" s="1609"/>
      <c r="VLV13" s="1609"/>
      <c r="VLW13" s="1609"/>
      <c r="VLX13" s="1609"/>
      <c r="VLY13" s="1609"/>
      <c r="VLZ13" s="1609"/>
      <c r="VMA13" s="1609"/>
      <c r="VMB13" s="1609"/>
      <c r="VMC13" s="1609"/>
      <c r="VMD13" s="1609"/>
      <c r="VME13" s="1609"/>
      <c r="VMF13" s="1609"/>
      <c r="VMG13" s="1609"/>
      <c r="VMH13" s="1609"/>
      <c r="VMI13" s="1609"/>
      <c r="VMJ13" s="1609"/>
      <c r="VMK13" s="1609"/>
      <c r="VML13" s="1609"/>
      <c r="VMM13" s="1609"/>
      <c r="VMN13" s="1609"/>
      <c r="VMO13" s="1609"/>
      <c r="VMP13" s="1609"/>
      <c r="VMQ13" s="1609"/>
      <c r="VMR13" s="1609"/>
      <c r="VMS13" s="1609"/>
      <c r="VMT13" s="1609"/>
      <c r="VMU13" s="1609"/>
      <c r="VMV13" s="1609"/>
      <c r="VMW13" s="1609"/>
      <c r="VMX13" s="1609"/>
      <c r="VMY13" s="1609"/>
      <c r="VMZ13" s="1609"/>
      <c r="VNA13" s="1609"/>
      <c r="VNB13" s="1609"/>
      <c r="VNC13" s="1609"/>
      <c r="VND13" s="1609"/>
      <c r="VNE13" s="1609"/>
      <c r="VNF13" s="1609"/>
      <c r="VNG13" s="1609"/>
      <c r="VNH13" s="1609"/>
      <c r="VNI13" s="1609"/>
      <c r="VNJ13" s="1609"/>
      <c r="VNK13" s="1609"/>
      <c r="VNL13" s="1609"/>
      <c r="VNM13" s="1609"/>
      <c r="VNN13" s="1609"/>
      <c r="VNO13" s="1609"/>
      <c r="VNP13" s="1609"/>
      <c r="VNQ13" s="1609"/>
      <c r="VNR13" s="1609"/>
      <c r="VNS13" s="1609"/>
      <c r="VNT13" s="1609"/>
      <c r="VNU13" s="1609"/>
      <c r="VNV13" s="1609"/>
      <c r="VNW13" s="1609"/>
      <c r="VNX13" s="1609"/>
      <c r="VNY13" s="1609"/>
      <c r="VNZ13" s="1609"/>
      <c r="VOA13" s="1609"/>
      <c r="VOB13" s="1609"/>
      <c r="VOC13" s="1609"/>
      <c r="VOD13" s="1609"/>
      <c r="VOE13" s="1609"/>
      <c r="VOF13" s="1609"/>
      <c r="VOG13" s="1609"/>
      <c r="VOH13" s="1609"/>
      <c r="VOI13" s="1609"/>
      <c r="VOJ13" s="1609"/>
      <c r="VOK13" s="1609"/>
      <c r="VOL13" s="1609"/>
      <c r="VOM13" s="1609"/>
      <c r="VON13" s="1609"/>
      <c r="VOO13" s="1609"/>
      <c r="VOP13" s="1609"/>
      <c r="VOQ13" s="1609"/>
      <c r="VOR13" s="1609"/>
      <c r="VOS13" s="1609"/>
      <c r="VOT13" s="1609"/>
      <c r="VOU13" s="1609"/>
      <c r="VOV13" s="1609"/>
      <c r="VOW13" s="1609"/>
      <c r="VOX13" s="1609"/>
      <c r="VOY13" s="1609"/>
      <c r="VOZ13" s="1609"/>
      <c r="VPA13" s="1609"/>
      <c r="VPB13" s="1609"/>
      <c r="VPC13" s="1609"/>
      <c r="VPD13" s="1609"/>
      <c r="VPE13" s="1609"/>
      <c r="VPF13" s="1609"/>
      <c r="VPG13" s="1609"/>
      <c r="VPH13" s="1609"/>
      <c r="VPI13" s="1609"/>
      <c r="VPJ13" s="1609"/>
      <c r="VPK13" s="1609"/>
      <c r="VPL13" s="1609"/>
      <c r="VPM13" s="1609"/>
      <c r="VPN13" s="1609"/>
      <c r="VPO13" s="1609"/>
      <c r="VPP13" s="1609"/>
      <c r="VPQ13" s="1609"/>
      <c r="VPR13" s="1609"/>
      <c r="VPS13" s="1609"/>
      <c r="VPT13" s="1609"/>
      <c r="VPU13" s="1609"/>
      <c r="VPV13" s="1609"/>
      <c r="VPW13" s="1609"/>
      <c r="VPX13" s="1609"/>
      <c r="VPY13" s="1609"/>
      <c r="VPZ13" s="1609"/>
      <c r="VQA13" s="1609"/>
      <c r="VQB13" s="1609"/>
      <c r="VQC13" s="1609"/>
      <c r="VQD13" s="1609"/>
      <c r="VQE13" s="1609"/>
      <c r="VQF13" s="1609"/>
      <c r="VQG13" s="1609"/>
      <c r="VQH13" s="1609"/>
      <c r="VQI13" s="1609"/>
      <c r="VQJ13" s="1609"/>
      <c r="VQK13" s="1609"/>
      <c r="VQL13" s="1609"/>
      <c r="VQM13" s="1609"/>
      <c r="VQN13" s="1609"/>
      <c r="VQO13" s="1609"/>
      <c r="VQP13" s="1609"/>
      <c r="VQQ13" s="1609"/>
      <c r="VQR13" s="1609"/>
      <c r="VQS13" s="1609"/>
      <c r="VQT13" s="1609"/>
      <c r="VQU13" s="1609"/>
      <c r="VQV13" s="1609"/>
      <c r="VQW13" s="1609"/>
      <c r="VQX13" s="1609"/>
      <c r="VQY13" s="1609"/>
      <c r="VQZ13" s="1609"/>
      <c r="VRA13" s="1609"/>
      <c r="VRB13" s="1609"/>
      <c r="VRC13" s="1609"/>
      <c r="VRD13" s="1609"/>
      <c r="VRE13" s="1609"/>
      <c r="VRF13" s="1609"/>
      <c r="VRG13" s="1609"/>
      <c r="VRH13" s="1609"/>
      <c r="VRI13" s="1609"/>
      <c r="VRJ13" s="1609"/>
      <c r="VRK13" s="1609"/>
      <c r="VRL13" s="1609"/>
      <c r="VRM13" s="1609"/>
      <c r="VRN13" s="1609"/>
      <c r="VRO13" s="1609"/>
      <c r="VRP13" s="1609"/>
      <c r="VRQ13" s="1609"/>
      <c r="VRR13" s="1609"/>
      <c r="VRS13" s="1609"/>
      <c r="VRT13" s="1609"/>
      <c r="VRU13" s="1609"/>
      <c r="VRV13" s="1609"/>
      <c r="VRW13" s="1609"/>
      <c r="VRX13" s="1609"/>
      <c r="VRY13" s="1609"/>
      <c r="VRZ13" s="1609"/>
      <c r="VSA13" s="1609"/>
      <c r="VSB13" s="1609"/>
      <c r="VSC13" s="1609"/>
      <c r="VSD13" s="1609"/>
      <c r="VSE13" s="1609"/>
      <c r="VSF13" s="1609"/>
      <c r="VSG13" s="1609"/>
      <c r="VSH13" s="1609"/>
      <c r="VSI13" s="1609"/>
      <c r="VSJ13" s="1609"/>
      <c r="VSK13" s="1609"/>
      <c r="VSL13" s="1609"/>
      <c r="VSM13" s="1609"/>
      <c r="VSN13" s="1609"/>
      <c r="VSO13" s="1609"/>
      <c r="VSP13" s="1609"/>
      <c r="VSQ13" s="1609"/>
      <c r="VSR13" s="1609"/>
      <c r="VSS13" s="1609"/>
      <c r="VST13" s="1609"/>
      <c r="VSU13" s="1609"/>
      <c r="VSV13" s="1609"/>
      <c r="VSW13" s="1609"/>
      <c r="VSX13" s="1609"/>
      <c r="VSY13" s="1609"/>
      <c r="VSZ13" s="1609"/>
      <c r="VTA13" s="1609"/>
      <c r="VTB13" s="1609"/>
      <c r="VTC13" s="1609"/>
      <c r="VTD13" s="1609"/>
      <c r="VTE13" s="1609"/>
      <c r="VTF13" s="1609"/>
      <c r="VTG13" s="1609"/>
      <c r="VTH13" s="1609"/>
      <c r="VTI13" s="1609"/>
      <c r="VTJ13" s="1609"/>
      <c r="VTK13" s="1609"/>
      <c r="VTL13" s="1609"/>
      <c r="VTM13" s="1609"/>
      <c r="VTN13" s="1609"/>
      <c r="VTO13" s="1609"/>
      <c r="VTP13" s="1609"/>
      <c r="VTQ13" s="1609"/>
      <c r="VTR13" s="1609"/>
      <c r="VTS13" s="1609"/>
      <c r="VTT13" s="1609"/>
      <c r="VTU13" s="1609"/>
      <c r="VTV13" s="1609"/>
      <c r="VTW13" s="1609"/>
      <c r="VTX13" s="1609"/>
      <c r="VTY13" s="1609"/>
      <c r="VTZ13" s="1609"/>
      <c r="VUA13" s="1609"/>
      <c r="VUB13" s="1609"/>
      <c r="VUC13" s="1609"/>
      <c r="VUD13" s="1609"/>
      <c r="VUE13" s="1609"/>
      <c r="VUF13" s="1609"/>
      <c r="VUG13" s="1609"/>
      <c r="VUH13" s="1609"/>
      <c r="VUI13" s="1609"/>
      <c r="VUJ13" s="1609"/>
      <c r="VUK13" s="1609"/>
      <c r="VUL13" s="1609"/>
      <c r="VUM13" s="1609"/>
      <c r="VUN13" s="1609"/>
      <c r="VUO13" s="1609"/>
      <c r="VUP13" s="1609"/>
      <c r="VUQ13" s="1609"/>
      <c r="VUR13" s="1609"/>
      <c r="VUS13" s="1609"/>
      <c r="VUT13" s="1609"/>
      <c r="VUU13" s="1609"/>
      <c r="VUV13" s="1609"/>
      <c r="VUW13" s="1609"/>
      <c r="VUX13" s="1609"/>
      <c r="VUY13" s="1609"/>
      <c r="VUZ13" s="1609"/>
      <c r="VVA13" s="1609"/>
      <c r="VVB13" s="1609"/>
      <c r="VVC13" s="1609"/>
      <c r="VVD13" s="1609"/>
      <c r="VVE13" s="1609"/>
      <c r="VVF13" s="1609"/>
      <c r="VVG13" s="1609"/>
      <c r="VVH13" s="1609"/>
      <c r="VVI13" s="1609"/>
      <c r="VVJ13" s="1609"/>
      <c r="VVK13" s="1609"/>
      <c r="VVL13" s="1609"/>
      <c r="VVM13" s="1609"/>
      <c r="VVN13" s="1609"/>
      <c r="VVO13" s="1609"/>
      <c r="VVP13" s="1609"/>
      <c r="VVQ13" s="1609"/>
      <c r="VVR13" s="1609"/>
      <c r="VVS13" s="1609"/>
      <c r="VVT13" s="1609"/>
      <c r="VVU13" s="1609"/>
      <c r="VVV13" s="1609"/>
      <c r="VVW13" s="1609"/>
      <c r="VVX13" s="1609"/>
      <c r="VVY13" s="1609"/>
      <c r="VVZ13" s="1609"/>
      <c r="VWA13" s="1609"/>
      <c r="VWB13" s="1609"/>
      <c r="VWC13" s="1609"/>
      <c r="VWD13" s="1609"/>
      <c r="VWE13" s="1609"/>
      <c r="VWF13" s="1609"/>
      <c r="VWG13" s="1609"/>
      <c r="VWH13" s="1609"/>
      <c r="VWI13" s="1609"/>
      <c r="VWJ13" s="1609"/>
      <c r="VWK13" s="1609"/>
      <c r="VWL13" s="1609"/>
      <c r="VWM13" s="1609"/>
      <c r="VWN13" s="1609"/>
      <c r="VWO13" s="1609"/>
      <c r="VWP13" s="1609"/>
      <c r="VWQ13" s="1609"/>
      <c r="VWR13" s="1609"/>
      <c r="VWS13" s="1609"/>
      <c r="VWT13" s="1609"/>
      <c r="VWU13" s="1609"/>
      <c r="VWV13" s="1609"/>
      <c r="VWW13" s="1609"/>
      <c r="VWX13" s="1609"/>
      <c r="VWY13" s="1609"/>
      <c r="VWZ13" s="1609"/>
      <c r="VXA13" s="1609"/>
      <c r="VXB13" s="1609"/>
      <c r="VXC13" s="1609"/>
      <c r="VXD13" s="1609"/>
      <c r="VXE13" s="1609"/>
      <c r="VXF13" s="1609"/>
      <c r="VXG13" s="1609"/>
      <c r="VXH13" s="1609"/>
      <c r="VXI13" s="1609"/>
      <c r="VXJ13" s="1609"/>
      <c r="VXK13" s="1609"/>
      <c r="VXL13" s="1609"/>
      <c r="VXM13" s="1609"/>
      <c r="VXN13" s="1609"/>
      <c r="VXO13" s="1609"/>
      <c r="VXP13" s="1609"/>
      <c r="VXQ13" s="1609"/>
      <c r="VXR13" s="1609"/>
      <c r="VXS13" s="1609"/>
      <c r="VXT13" s="1609"/>
      <c r="VXU13" s="1609"/>
      <c r="VXV13" s="1609"/>
      <c r="VXW13" s="1609"/>
      <c r="VXX13" s="1609"/>
      <c r="VXY13" s="1609"/>
      <c r="VXZ13" s="1609"/>
      <c r="VYA13" s="1609"/>
      <c r="VYB13" s="1609"/>
      <c r="VYC13" s="1609"/>
      <c r="VYD13" s="1609"/>
      <c r="VYE13" s="1609"/>
      <c r="VYF13" s="1609"/>
      <c r="VYG13" s="1609"/>
      <c r="VYH13" s="1609"/>
      <c r="VYI13" s="1609"/>
      <c r="VYJ13" s="1609"/>
      <c r="VYK13" s="1609"/>
      <c r="VYL13" s="1609"/>
      <c r="VYM13" s="1609"/>
      <c r="VYN13" s="1609"/>
      <c r="VYO13" s="1609"/>
      <c r="VYP13" s="1609"/>
      <c r="VYQ13" s="1609"/>
      <c r="VYR13" s="1609"/>
      <c r="VYS13" s="1609"/>
      <c r="VYT13" s="1609"/>
      <c r="VYU13" s="1609"/>
      <c r="VYV13" s="1609"/>
      <c r="VYW13" s="1609"/>
      <c r="VYX13" s="1609"/>
      <c r="VYY13" s="1609"/>
      <c r="VYZ13" s="1609"/>
      <c r="VZA13" s="1609"/>
      <c r="VZB13" s="1609"/>
      <c r="VZC13" s="1609"/>
      <c r="VZD13" s="1609"/>
      <c r="VZE13" s="1609"/>
      <c r="VZF13" s="1609"/>
      <c r="VZG13" s="1609"/>
      <c r="VZH13" s="1609"/>
      <c r="VZI13" s="1609"/>
      <c r="VZJ13" s="1609"/>
      <c r="VZK13" s="1609"/>
      <c r="VZL13" s="1609"/>
      <c r="VZM13" s="1609"/>
      <c r="VZN13" s="1609"/>
      <c r="VZO13" s="1609"/>
      <c r="VZP13" s="1609"/>
      <c r="VZQ13" s="1609"/>
      <c r="VZR13" s="1609"/>
      <c r="VZS13" s="1609"/>
      <c r="VZT13" s="1609"/>
      <c r="VZU13" s="1609"/>
      <c r="VZV13" s="1609"/>
      <c r="VZW13" s="1609"/>
      <c r="VZX13" s="1609"/>
      <c r="VZY13" s="1609"/>
      <c r="VZZ13" s="1609"/>
      <c r="WAA13" s="1609"/>
      <c r="WAB13" s="1609"/>
      <c r="WAC13" s="1609"/>
      <c r="WAD13" s="1609"/>
      <c r="WAE13" s="1609"/>
      <c r="WAF13" s="1609"/>
      <c r="WAG13" s="1609"/>
      <c r="WAH13" s="1609"/>
      <c r="WAI13" s="1609"/>
      <c r="WAJ13" s="1609"/>
      <c r="WAK13" s="1609"/>
      <c r="WAL13" s="1609"/>
      <c r="WAM13" s="1609"/>
      <c r="WAN13" s="1609"/>
      <c r="WAO13" s="1609"/>
      <c r="WAP13" s="1609"/>
      <c r="WAQ13" s="1609"/>
      <c r="WAR13" s="1609"/>
      <c r="WAS13" s="1609"/>
      <c r="WAT13" s="1609"/>
      <c r="WAU13" s="1609"/>
      <c r="WAV13" s="1609"/>
      <c r="WAW13" s="1609"/>
      <c r="WAX13" s="1609"/>
      <c r="WAY13" s="1609"/>
      <c r="WAZ13" s="1609"/>
      <c r="WBA13" s="1609"/>
      <c r="WBB13" s="1609"/>
      <c r="WBC13" s="1609"/>
      <c r="WBD13" s="1609"/>
      <c r="WBE13" s="1609"/>
      <c r="WBF13" s="1609"/>
      <c r="WBG13" s="1609"/>
      <c r="WBH13" s="1609"/>
      <c r="WBI13" s="1609"/>
      <c r="WBJ13" s="1609"/>
      <c r="WBK13" s="1609"/>
      <c r="WBL13" s="1609"/>
      <c r="WBM13" s="1609"/>
      <c r="WBN13" s="1609"/>
      <c r="WBO13" s="1609"/>
      <c r="WBP13" s="1609"/>
      <c r="WBQ13" s="1609"/>
      <c r="WBR13" s="1609"/>
      <c r="WBS13" s="1609"/>
      <c r="WBT13" s="1609"/>
      <c r="WBU13" s="1609"/>
      <c r="WBV13" s="1609"/>
      <c r="WBW13" s="1609"/>
      <c r="WBX13" s="1609"/>
      <c r="WBY13" s="1609"/>
      <c r="WBZ13" s="1609"/>
      <c r="WCA13" s="1609"/>
      <c r="WCB13" s="1609"/>
      <c r="WCC13" s="1609"/>
      <c r="WCD13" s="1609"/>
      <c r="WCE13" s="1609"/>
      <c r="WCF13" s="1609"/>
      <c r="WCG13" s="1609"/>
      <c r="WCH13" s="1609"/>
      <c r="WCI13" s="1609"/>
      <c r="WCJ13" s="1609"/>
      <c r="WCK13" s="1609"/>
      <c r="WCL13" s="1609"/>
      <c r="WCM13" s="1609"/>
      <c r="WCN13" s="1609"/>
      <c r="WCO13" s="1609"/>
      <c r="WCP13" s="1609"/>
      <c r="WCQ13" s="1609"/>
      <c r="WCR13" s="1609"/>
      <c r="WCS13" s="1609"/>
      <c r="WCT13" s="1609"/>
      <c r="WCU13" s="1609"/>
      <c r="WCV13" s="1609"/>
      <c r="WCW13" s="1609"/>
      <c r="WCX13" s="1609"/>
      <c r="WCY13" s="1609"/>
      <c r="WCZ13" s="1609"/>
      <c r="WDA13" s="1609"/>
      <c r="WDB13" s="1609"/>
      <c r="WDC13" s="1609"/>
      <c r="WDD13" s="1609"/>
      <c r="WDE13" s="1609"/>
      <c r="WDF13" s="1609"/>
      <c r="WDG13" s="1609"/>
      <c r="WDH13" s="1609"/>
      <c r="WDI13" s="1609"/>
      <c r="WDJ13" s="1609"/>
      <c r="WDK13" s="1609"/>
      <c r="WDL13" s="1609"/>
      <c r="WDM13" s="1609"/>
      <c r="WDN13" s="1609"/>
      <c r="WDO13" s="1609"/>
      <c r="WDP13" s="1609"/>
      <c r="WDQ13" s="1609"/>
      <c r="WDR13" s="1609"/>
      <c r="WDS13" s="1609"/>
      <c r="WDT13" s="1609"/>
      <c r="WDU13" s="1609"/>
      <c r="WDV13" s="1609"/>
      <c r="WDW13" s="1609"/>
      <c r="WDX13" s="1609"/>
      <c r="WDY13" s="1609"/>
      <c r="WDZ13" s="1609"/>
      <c r="WEA13" s="1609"/>
      <c r="WEB13" s="1609"/>
      <c r="WEC13" s="1609"/>
      <c r="WED13" s="1609"/>
      <c r="WEE13" s="1609"/>
      <c r="WEF13" s="1609"/>
      <c r="WEG13" s="1609"/>
      <c r="WEH13" s="1609"/>
      <c r="WEI13" s="1609"/>
      <c r="WEJ13" s="1609"/>
      <c r="WEK13" s="1609"/>
      <c r="WEL13" s="1609"/>
      <c r="WEM13" s="1609"/>
      <c r="WEN13" s="1609"/>
      <c r="WEO13" s="1609"/>
      <c r="WEP13" s="1609"/>
      <c r="WEQ13" s="1609"/>
      <c r="WER13" s="1609"/>
      <c r="WES13" s="1609"/>
      <c r="WET13" s="1609"/>
      <c r="WEU13" s="1609"/>
      <c r="WEV13" s="1609"/>
      <c r="WEW13" s="1609"/>
      <c r="WEX13" s="1609"/>
      <c r="WEY13" s="1609"/>
      <c r="WEZ13" s="1609"/>
      <c r="WFA13" s="1609"/>
      <c r="WFB13" s="1609"/>
      <c r="WFC13" s="1609"/>
      <c r="WFD13" s="1609"/>
      <c r="WFE13" s="1609"/>
      <c r="WFF13" s="1609"/>
      <c r="WFG13" s="1609"/>
      <c r="WFH13" s="1609"/>
      <c r="WFI13" s="1609"/>
      <c r="WFJ13" s="1609"/>
      <c r="WFK13" s="1609"/>
      <c r="WFL13" s="1609"/>
      <c r="WFM13" s="1609"/>
      <c r="WFN13" s="1609"/>
      <c r="WFO13" s="1609"/>
      <c r="WFP13" s="1609"/>
      <c r="WFQ13" s="1609"/>
      <c r="WFR13" s="1609"/>
      <c r="WFS13" s="1609"/>
      <c r="WFT13" s="1609"/>
      <c r="WFU13" s="1609"/>
      <c r="WFV13" s="1609"/>
      <c r="WFW13" s="1609"/>
      <c r="WFX13" s="1609"/>
      <c r="WFY13" s="1609"/>
      <c r="WFZ13" s="1609"/>
      <c r="WGA13" s="1609"/>
      <c r="WGB13" s="1609"/>
      <c r="WGC13" s="1609"/>
      <c r="WGD13" s="1609"/>
      <c r="WGE13" s="1609"/>
      <c r="WGF13" s="1609"/>
      <c r="WGG13" s="1609"/>
      <c r="WGH13" s="1609"/>
      <c r="WGI13" s="1609"/>
      <c r="WGJ13" s="1609"/>
      <c r="WGK13" s="1609"/>
      <c r="WGL13" s="1609"/>
      <c r="WGM13" s="1609"/>
      <c r="WGN13" s="1609"/>
      <c r="WGO13" s="1609"/>
      <c r="WGP13" s="1609"/>
      <c r="WGQ13" s="1609"/>
      <c r="WGR13" s="1609"/>
      <c r="WGS13" s="1609"/>
      <c r="WGT13" s="1609"/>
      <c r="WGU13" s="1609"/>
      <c r="WGV13" s="1609"/>
      <c r="WGW13" s="1609"/>
      <c r="WGX13" s="1609"/>
      <c r="WGY13" s="1609"/>
      <c r="WGZ13" s="1609"/>
      <c r="WHA13" s="1609"/>
      <c r="WHB13" s="1609"/>
      <c r="WHC13" s="1609"/>
      <c r="WHD13" s="1609"/>
      <c r="WHE13" s="1609"/>
      <c r="WHF13" s="1609"/>
      <c r="WHG13" s="1609"/>
      <c r="WHH13" s="1609"/>
      <c r="WHI13" s="1609"/>
      <c r="WHJ13" s="1609"/>
      <c r="WHK13" s="1609"/>
      <c r="WHL13" s="1609"/>
      <c r="WHM13" s="1609"/>
      <c r="WHN13" s="1609"/>
      <c r="WHO13" s="1609"/>
      <c r="WHP13" s="1609"/>
      <c r="WHQ13" s="1609"/>
      <c r="WHR13" s="1609"/>
      <c r="WHS13" s="1609"/>
      <c r="WHT13" s="1609"/>
      <c r="WHU13" s="1609"/>
      <c r="WHV13" s="1609"/>
      <c r="WHW13" s="1609"/>
      <c r="WHX13" s="1609"/>
      <c r="WHY13" s="1609"/>
      <c r="WHZ13" s="1609"/>
      <c r="WIA13" s="1609"/>
      <c r="WIB13" s="1609"/>
      <c r="WIC13" s="1609"/>
      <c r="WID13" s="1609"/>
      <c r="WIE13" s="1609"/>
      <c r="WIF13" s="1609"/>
      <c r="WIG13" s="1609"/>
      <c r="WIH13" s="1609"/>
      <c r="WII13" s="1609"/>
      <c r="WIJ13" s="1609"/>
      <c r="WIK13" s="1609"/>
      <c r="WIL13" s="1609"/>
      <c r="WIM13" s="1609"/>
      <c r="WIN13" s="1609"/>
      <c r="WIO13" s="1609"/>
      <c r="WIP13" s="1609"/>
      <c r="WIQ13" s="1609"/>
      <c r="WIR13" s="1609"/>
      <c r="WIS13" s="1609"/>
      <c r="WIT13" s="1609"/>
      <c r="WIU13" s="1609"/>
      <c r="WIV13" s="1609"/>
      <c r="WIW13" s="1609"/>
      <c r="WIX13" s="1609"/>
      <c r="WIY13" s="1609"/>
      <c r="WIZ13" s="1609"/>
      <c r="WJA13" s="1609"/>
      <c r="WJB13" s="1609"/>
      <c r="WJC13" s="1609"/>
      <c r="WJD13" s="1609"/>
      <c r="WJE13" s="1609"/>
      <c r="WJF13" s="1609"/>
      <c r="WJG13" s="1609"/>
      <c r="WJH13" s="1609"/>
      <c r="WJI13" s="1609"/>
      <c r="WJJ13" s="1609"/>
      <c r="WJK13" s="1609"/>
      <c r="WJL13" s="1609"/>
      <c r="WJM13" s="1609"/>
      <c r="WJN13" s="1609"/>
      <c r="WJO13" s="1609"/>
      <c r="WJP13" s="1609"/>
      <c r="WJQ13" s="1609"/>
      <c r="WJR13" s="1609"/>
      <c r="WJS13" s="1609"/>
      <c r="WJT13" s="1609"/>
      <c r="WJU13" s="1609"/>
      <c r="WJV13" s="1609"/>
      <c r="WJW13" s="1609"/>
      <c r="WJX13" s="1609"/>
      <c r="WJY13" s="1609"/>
      <c r="WJZ13" s="1609"/>
      <c r="WKA13" s="1609"/>
      <c r="WKB13" s="1609"/>
      <c r="WKC13" s="1609"/>
      <c r="WKD13" s="1609"/>
      <c r="WKE13" s="1609"/>
      <c r="WKF13" s="1609"/>
      <c r="WKG13" s="1609"/>
      <c r="WKH13" s="1609"/>
      <c r="WKI13" s="1609"/>
      <c r="WKJ13" s="1609"/>
      <c r="WKK13" s="1609"/>
      <c r="WKL13" s="1609"/>
      <c r="WKM13" s="1609"/>
      <c r="WKN13" s="1609"/>
      <c r="WKO13" s="1609"/>
      <c r="WKP13" s="1609"/>
      <c r="WKQ13" s="1609"/>
      <c r="WKR13" s="1609"/>
      <c r="WKS13" s="1609"/>
      <c r="WKT13" s="1609"/>
      <c r="WKU13" s="1609"/>
      <c r="WKV13" s="1609"/>
      <c r="WKW13" s="1609"/>
      <c r="WKX13" s="1609"/>
      <c r="WKY13" s="1609"/>
      <c r="WKZ13" s="1609"/>
      <c r="WLA13" s="1609"/>
      <c r="WLB13" s="1609"/>
      <c r="WLC13" s="1609"/>
      <c r="WLD13" s="1609"/>
      <c r="WLE13" s="1609"/>
      <c r="WLF13" s="1609"/>
      <c r="WLG13" s="1609"/>
      <c r="WLH13" s="1609"/>
      <c r="WLI13" s="1609"/>
      <c r="WLJ13" s="1609"/>
      <c r="WLK13" s="1609"/>
      <c r="WLL13" s="1609"/>
      <c r="WLM13" s="1609"/>
      <c r="WLN13" s="1609"/>
      <c r="WLO13" s="1609"/>
      <c r="WLP13" s="1609"/>
      <c r="WLQ13" s="1609"/>
      <c r="WLR13" s="1609"/>
      <c r="WLS13" s="1609"/>
      <c r="WLT13" s="1609"/>
      <c r="WLU13" s="1609"/>
      <c r="WLV13" s="1609"/>
      <c r="WLW13" s="1609"/>
      <c r="WLX13" s="1609"/>
      <c r="WLY13" s="1609"/>
      <c r="WLZ13" s="1609"/>
      <c r="WMA13" s="1609"/>
      <c r="WMB13" s="1609"/>
      <c r="WMC13" s="1609"/>
      <c r="WMD13" s="1609"/>
      <c r="WME13" s="1609"/>
      <c r="WMF13" s="1609"/>
      <c r="WMG13" s="1609"/>
      <c r="WMH13" s="1609"/>
      <c r="WMI13" s="1609"/>
      <c r="WMJ13" s="1609"/>
      <c r="WMK13" s="1609"/>
      <c r="WML13" s="1609"/>
      <c r="WMM13" s="1609"/>
      <c r="WMN13" s="1609"/>
      <c r="WMO13" s="1609"/>
      <c r="WMP13" s="1609"/>
      <c r="WMQ13" s="1609"/>
      <c r="WMR13" s="1609"/>
      <c r="WMS13" s="1609"/>
      <c r="WMT13" s="1609"/>
      <c r="WMU13" s="1609"/>
      <c r="WMV13" s="1609"/>
      <c r="WMW13" s="1609"/>
      <c r="WMX13" s="1609"/>
      <c r="WMY13" s="1609"/>
      <c r="WMZ13" s="1609"/>
      <c r="WNA13" s="1609"/>
      <c r="WNB13" s="1609"/>
      <c r="WNC13" s="1609"/>
      <c r="WND13" s="1609"/>
      <c r="WNE13" s="1609"/>
      <c r="WNF13" s="1609"/>
      <c r="WNG13" s="1609"/>
      <c r="WNH13" s="1609"/>
      <c r="WNI13" s="1609"/>
      <c r="WNJ13" s="1609"/>
      <c r="WNK13" s="1609"/>
      <c r="WNL13" s="1609"/>
      <c r="WNM13" s="1609"/>
      <c r="WNN13" s="1609"/>
      <c r="WNO13" s="1609"/>
      <c r="WNP13" s="1609"/>
      <c r="WNQ13" s="1609"/>
      <c r="WNR13" s="1609"/>
      <c r="WNS13" s="1609"/>
      <c r="WNT13" s="1609"/>
      <c r="WNU13" s="1609"/>
      <c r="WNV13" s="1609"/>
      <c r="WNW13" s="1609"/>
      <c r="WNX13" s="1609"/>
      <c r="WNY13" s="1609"/>
      <c r="WNZ13" s="1609"/>
      <c r="WOA13" s="1609"/>
      <c r="WOB13" s="1609"/>
      <c r="WOC13" s="1609"/>
      <c r="WOD13" s="1609"/>
      <c r="WOE13" s="1609"/>
      <c r="WOF13" s="1609"/>
      <c r="WOG13" s="1609"/>
      <c r="WOH13" s="1609"/>
      <c r="WOI13" s="1609"/>
      <c r="WOJ13" s="1609"/>
      <c r="WOK13" s="1609"/>
      <c r="WOL13" s="1609"/>
      <c r="WOM13" s="1609"/>
      <c r="WON13" s="1609"/>
      <c r="WOO13" s="1609"/>
      <c r="WOP13" s="1609"/>
      <c r="WOQ13" s="1609"/>
      <c r="WOR13" s="1609"/>
      <c r="WOS13" s="1609"/>
      <c r="WOT13" s="1609"/>
      <c r="WOU13" s="1609"/>
      <c r="WOV13" s="1609"/>
      <c r="WOW13" s="1609"/>
      <c r="WOX13" s="1609"/>
      <c r="WOY13" s="1609"/>
      <c r="WOZ13" s="1609"/>
      <c r="WPA13" s="1609"/>
      <c r="WPB13" s="1609"/>
      <c r="WPC13" s="1609"/>
      <c r="WPD13" s="1609"/>
      <c r="WPE13" s="1609"/>
      <c r="WPF13" s="1609"/>
      <c r="WPG13" s="1609"/>
      <c r="WPH13" s="1609"/>
      <c r="WPI13" s="1609"/>
      <c r="WPJ13" s="1609"/>
      <c r="WPK13" s="1609"/>
      <c r="WPL13" s="1609"/>
      <c r="WPM13" s="1609"/>
      <c r="WPN13" s="1609"/>
      <c r="WPO13" s="1609"/>
      <c r="WPP13" s="1609"/>
      <c r="WPQ13" s="1609"/>
      <c r="WPR13" s="1609"/>
      <c r="WPS13" s="1609"/>
      <c r="WPT13" s="1609"/>
      <c r="WPU13" s="1609"/>
      <c r="WPV13" s="1609"/>
      <c r="WPW13" s="1609"/>
      <c r="WPX13" s="1609"/>
      <c r="WPY13" s="1609"/>
      <c r="WPZ13" s="1609"/>
      <c r="WQA13" s="1609"/>
      <c r="WQB13" s="1609"/>
      <c r="WQC13" s="1609"/>
      <c r="WQD13" s="1609"/>
      <c r="WQE13" s="1609"/>
      <c r="WQF13" s="1609"/>
      <c r="WQG13" s="1609"/>
      <c r="WQH13" s="1609"/>
      <c r="WQI13" s="1609"/>
      <c r="WQJ13" s="1609"/>
      <c r="WQK13" s="1609"/>
      <c r="WQL13" s="1609"/>
      <c r="WQM13" s="1609"/>
      <c r="WQN13" s="1609"/>
      <c r="WQO13" s="1609"/>
      <c r="WQP13" s="1609"/>
      <c r="WQQ13" s="1609"/>
      <c r="WQR13" s="1609"/>
      <c r="WQS13" s="1609"/>
      <c r="WQT13" s="1609"/>
      <c r="WQU13" s="1609"/>
      <c r="WQV13" s="1609"/>
      <c r="WQW13" s="1609"/>
      <c r="WQX13" s="1609"/>
      <c r="WQY13" s="1609"/>
      <c r="WQZ13" s="1609"/>
      <c r="WRA13" s="1609"/>
      <c r="WRB13" s="1609"/>
      <c r="WRC13" s="1609"/>
      <c r="WRD13" s="1609"/>
      <c r="WRE13" s="1609"/>
      <c r="WRF13" s="1609"/>
      <c r="WRG13" s="1609"/>
      <c r="WRH13" s="1609"/>
      <c r="WRI13" s="1609"/>
      <c r="WRJ13" s="1609"/>
      <c r="WRK13" s="1609"/>
      <c r="WRL13" s="1609"/>
      <c r="WRM13" s="1609"/>
      <c r="WRN13" s="1609"/>
      <c r="WRO13" s="1609"/>
      <c r="WRP13" s="1609"/>
      <c r="WRQ13" s="1609"/>
      <c r="WRR13" s="1609"/>
      <c r="WRS13" s="1609"/>
      <c r="WRT13" s="1609"/>
      <c r="WRU13" s="1609"/>
      <c r="WRV13" s="1609"/>
      <c r="WRW13" s="1609"/>
      <c r="WRX13" s="1609"/>
      <c r="WRY13" s="1609"/>
      <c r="WRZ13" s="1609"/>
      <c r="WSA13" s="1609"/>
      <c r="WSB13" s="1609"/>
      <c r="WSC13" s="1609"/>
      <c r="WSD13" s="1609"/>
      <c r="WSE13" s="1609"/>
      <c r="WSF13" s="1609"/>
      <c r="WSG13" s="1609"/>
      <c r="WSH13" s="1609"/>
      <c r="WSI13" s="1609"/>
      <c r="WSJ13" s="1609"/>
      <c r="WSK13" s="1609"/>
      <c r="WSL13" s="1609"/>
      <c r="WSM13" s="1609"/>
      <c r="WSN13" s="1609"/>
      <c r="WSO13" s="1609"/>
      <c r="WSP13" s="1609"/>
      <c r="WSQ13" s="1609"/>
      <c r="WSR13" s="1609"/>
      <c r="WSS13" s="1609"/>
      <c r="WST13" s="1609"/>
      <c r="WSU13" s="1609"/>
      <c r="WSV13" s="1609"/>
      <c r="WSW13" s="1609"/>
      <c r="WSX13" s="1609"/>
      <c r="WSY13" s="1609"/>
      <c r="WSZ13" s="1609"/>
      <c r="WTA13" s="1609"/>
      <c r="WTB13" s="1609"/>
      <c r="WTC13" s="1609"/>
      <c r="WTD13" s="1609"/>
      <c r="WTE13" s="1609"/>
      <c r="WTF13" s="1609"/>
      <c r="WTG13" s="1609"/>
      <c r="WTH13" s="1609"/>
      <c r="WTI13" s="1609"/>
      <c r="WTJ13" s="1609"/>
      <c r="WTK13" s="1609"/>
      <c r="WTL13" s="1609"/>
      <c r="WTM13" s="1609"/>
      <c r="WTN13" s="1609"/>
      <c r="WTO13" s="1609"/>
      <c r="WTP13" s="1609"/>
      <c r="WTQ13" s="1609"/>
      <c r="WTR13" s="1609"/>
      <c r="WTS13" s="1609"/>
      <c r="WTT13" s="1609"/>
      <c r="WTU13" s="1609"/>
      <c r="WTV13" s="1609"/>
      <c r="WTW13" s="1609"/>
      <c r="WTX13" s="1609"/>
      <c r="WTY13" s="1609"/>
      <c r="WTZ13" s="1609"/>
      <c r="WUA13" s="1609"/>
      <c r="WUB13" s="1609"/>
      <c r="WUC13" s="1609"/>
      <c r="WUD13" s="1609"/>
      <c r="WUE13" s="1609"/>
      <c r="WUF13" s="1609"/>
      <c r="WUG13" s="1609"/>
      <c r="WUH13" s="1609"/>
      <c r="WUI13" s="1609"/>
      <c r="WUJ13" s="1609"/>
      <c r="WUK13" s="1609"/>
      <c r="WUL13" s="1609"/>
      <c r="WUM13" s="1609"/>
      <c r="WUN13" s="1609"/>
      <c r="WUO13" s="1609"/>
      <c r="WUP13" s="1609"/>
      <c r="WUQ13" s="1609"/>
      <c r="WUR13" s="1609"/>
      <c r="WUS13" s="1609"/>
      <c r="WUT13" s="1609"/>
      <c r="WUU13" s="1609"/>
      <c r="WUV13" s="1609"/>
      <c r="WUW13" s="1609"/>
      <c r="WUX13" s="1609"/>
      <c r="WUY13" s="1609"/>
      <c r="WUZ13" s="1609"/>
      <c r="WVA13" s="1609"/>
      <c r="WVB13" s="1609"/>
      <c r="WVC13" s="1609"/>
      <c r="WVD13" s="1609"/>
      <c r="WVE13" s="1609"/>
      <c r="WVF13" s="1609"/>
      <c r="WVG13" s="1609"/>
      <c r="WVH13" s="1609"/>
      <c r="WVI13" s="1609"/>
      <c r="WVJ13" s="1609"/>
      <c r="WVK13" s="1609"/>
      <c r="WVL13" s="1609"/>
      <c r="WVM13" s="1609"/>
      <c r="WVN13" s="1609"/>
      <c r="WVO13" s="1609"/>
      <c r="WVP13" s="1609"/>
      <c r="WVQ13" s="1609"/>
      <c r="WVR13" s="1609"/>
      <c r="WVS13" s="1609"/>
      <c r="WVT13" s="1609"/>
      <c r="WVU13" s="1609"/>
      <c r="WVV13" s="1609"/>
      <c r="WVW13" s="1609"/>
      <c r="WVX13" s="1609"/>
      <c r="WVY13" s="1609"/>
      <c r="WVZ13" s="1609"/>
      <c r="WWA13" s="1609"/>
      <c r="WWB13" s="1609"/>
      <c r="WWC13" s="1609"/>
      <c r="WWD13" s="1609"/>
      <c r="WWE13" s="1609"/>
      <c r="WWF13" s="1609"/>
      <c r="WWG13" s="1609"/>
      <c r="WWH13" s="1609"/>
      <c r="WWI13" s="1609"/>
      <c r="WWJ13" s="1609"/>
      <c r="WWK13" s="1609"/>
      <c r="WWL13" s="1609"/>
      <c r="WWM13" s="1609"/>
      <c r="WWN13" s="1609"/>
      <c r="WWO13" s="1609"/>
      <c r="WWP13" s="1609"/>
      <c r="WWQ13" s="1609"/>
      <c r="WWR13" s="1609"/>
      <c r="WWS13" s="1609"/>
      <c r="WWT13" s="1609"/>
      <c r="WWU13" s="1609"/>
      <c r="WWV13" s="1609"/>
      <c r="WWW13" s="1609"/>
      <c r="WWX13" s="1609"/>
      <c r="WWY13" s="1609"/>
      <c r="WWZ13" s="1609"/>
      <c r="WXA13" s="1609"/>
      <c r="WXB13" s="1609"/>
      <c r="WXC13" s="1609"/>
      <c r="WXD13" s="1609"/>
      <c r="WXE13" s="1609"/>
      <c r="WXF13" s="1609"/>
      <c r="WXG13" s="1609"/>
      <c r="WXH13" s="1609"/>
      <c r="WXI13" s="1609"/>
      <c r="WXJ13" s="1609"/>
      <c r="WXK13" s="1609"/>
      <c r="WXL13" s="1609"/>
      <c r="WXM13" s="1609"/>
      <c r="WXN13" s="1609"/>
      <c r="WXO13" s="1609"/>
      <c r="WXP13" s="1609"/>
      <c r="WXQ13" s="1609"/>
      <c r="WXR13" s="1609"/>
      <c r="WXS13" s="1609"/>
      <c r="WXT13" s="1609"/>
      <c r="WXU13" s="1609"/>
      <c r="WXV13" s="1609"/>
      <c r="WXW13" s="1609"/>
      <c r="WXX13" s="1609"/>
      <c r="WXY13" s="1609"/>
      <c r="WXZ13" s="1609"/>
      <c r="WYA13" s="1609"/>
      <c r="WYB13" s="1609"/>
      <c r="WYC13" s="1609"/>
      <c r="WYD13" s="1609"/>
      <c r="WYE13" s="1609"/>
      <c r="WYF13" s="1609"/>
      <c r="WYG13" s="1609"/>
      <c r="WYH13" s="1609"/>
      <c r="WYI13" s="1609"/>
      <c r="WYJ13" s="1609"/>
      <c r="WYK13" s="1609"/>
      <c r="WYL13" s="1609"/>
      <c r="WYM13" s="1609"/>
      <c r="WYN13" s="1609"/>
      <c r="WYO13" s="1609"/>
      <c r="WYP13" s="1609"/>
      <c r="WYQ13" s="1609"/>
      <c r="WYR13" s="1609"/>
      <c r="WYS13" s="1609"/>
      <c r="WYT13" s="1609"/>
      <c r="WYU13" s="1609"/>
      <c r="WYV13" s="1609"/>
      <c r="WYW13" s="1609"/>
      <c r="WYX13" s="1609"/>
      <c r="WYY13" s="1609"/>
      <c r="WYZ13" s="1609"/>
      <c r="WZA13" s="1609"/>
      <c r="WZB13" s="1609"/>
      <c r="WZC13" s="1609"/>
      <c r="WZD13" s="1609"/>
      <c r="WZE13" s="1609"/>
      <c r="WZF13" s="1609"/>
      <c r="WZG13" s="1609"/>
      <c r="WZH13" s="1609"/>
      <c r="WZI13" s="1609"/>
      <c r="WZJ13" s="1609"/>
      <c r="WZK13" s="1609"/>
      <c r="WZL13" s="1609"/>
      <c r="WZM13" s="1609"/>
      <c r="WZN13" s="1609"/>
      <c r="WZO13" s="1609"/>
      <c r="WZP13" s="1609"/>
      <c r="WZQ13" s="1609"/>
      <c r="WZR13" s="1609"/>
      <c r="WZS13" s="1609"/>
      <c r="WZT13" s="1609"/>
      <c r="WZU13" s="1609"/>
      <c r="WZV13" s="1609"/>
      <c r="WZW13" s="1609"/>
      <c r="WZX13" s="1609"/>
      <c r="WZY13" s="1609"/>
      <c r="WZZ13" s="1609"/>
      <c r="XAA13" s="1609"/>
      <c r="XAB13" s="1609"/>
      <c r="XAC13" s="1609"/>
      <c r="XAD13" s="1609"/>
      <c r="XAE13" s="1609"/>
      <c r="XAF13" s="1609"/>
      <c r="XAG13" s="1609"/>
      <c r="XAH13" s="1609"/>
      <c r="XAI13" s="1609"/>
      <c r="XAJ13" s="1609"/>
      <c r="XAK13" s="1609"/>
      <c r="XAL13" s="1609"/>
      <c r="XAM13" s="1609"/>
      <c r="XAN13" s="1609"/>
      <c r="XAO13" s="1609"/>
      <c r="XAP13" s="1609"/>
      <c r="XAQ13" s="1609"/>
      <c r="XAR13" s="1609"/>
      <c r="XAS13" s="1609"/>
      <c r="XAT13" s="1609"/>
      <c r="XAU13" s="1609"/>
      <c r="XAV13" s="1609"/>
      <c r="XAW13" s="1609"/>
      <c r="XAX13" s="1609"/>
      <c r="XAY13" s="1609"/>
      <c r="XAZ13" s="1609"/>
      <c r="XBA13" s="1609"/>
      <c r="XBB13" s="1609"/>
      <c r="XBC13" s="1609"/>
      <c r="XBD13" s="1609"/>
      <c r="XBE13" s="1609"/>
      <c r="XBF13" s="1609"/>
      <c r="XBG13" s="1609"/>
      <c r="XBH13" s="1609"/>
      <c r="XBI13" s="1609"/>
      <c r="XBJ13" s="1609"/>
      <c r="XBK13" s="1609"/>
      <c r="XBL13" s="1609"/>
      <c r="XBM13" s="1609"/>
      <c r="XBN13" s="1609"/>
      <c r="XBO13" s="1609"/>
      <c r="XBP13" s="1609"/>
      <c r="XBQ13" s="1609"/>
      <c r="XBR13" s="1609"/>
      <c r="XBS13" s="1609"/>
      <c r="XBT13" s="1609"/>
      <c r="XBU13" s="1609"/>
      <c r="XBV13" s="1609"/>
      <c r="XBW13" s="1609"/>
      <c r="XBX13" s="1609"/>
      <c r="XBY13" s="1609"/>
      <c r="XBZ13" s="1609"/>
      <c r="XCA13" s="1609"/>
      <c r="XCB13" s="1609"/>
      <c r="XCC13" s="1609"/>
      <c r="XCD13" s="1609"/>
      <c r="XCE13" s="1609"/>
      <c r="XCF13" s="1609"/>
      <c r="XCG13" s="1609"/>
      <c r="XCH13" s="1609"/>
      <c r="XCI13" s="1609"/>
      <c r="XCJ13" s="1609"/>
      <c r="XCK13" s="1609"/>
      <c r="XCL13" s="1609"/>
      <c r="XCM13" s="1609"/>
      <c r="XCN13" s="1609"/>
      <c r="XCO13" s="1609"/>
      <c r="XCP13" s="1609"/>
      <c r="XCQ13" s="1609"/>
      <c r="XCR13" s="1609"/>
      <c r="XCS13" s="1609"/>
      <c r="XCT13" s="1609"/>
      <c r="XCU13" s="1609"/>
      <c r="XCV13" s="1609"/>
      <c r="XCW13" s="1609"/>
      <c r="XCX13" s="1609"/>
      <c r="XCY13" s="1609"/>
      <c r="XCZ13" s="1609"/>
      <c r="XDA13" s="1609"/>
      <c r="XDB13" s="1609"/>
      <c r="XDC13" s="1609"/>
      <c r="XDD13" s="1609"/>
      <c r="XDE13" s="1609"/>
      <c r="XDF13" s="1609"/>
      <c r="XDG13" s="1609"/>
      <c r="XDH13" s="1609"/>
      <c r="XDI13" s="1609"/>
      <c r="XDJ13" s="1609"/>
      <c r="XDK13" s="1609"/>
      <c r="XDL13" s="1609"/>
      <c r="XDM13" s="1609"/>
      <c r="XDN13" s="1609"/>
      <c r="XDO13" s="1609"/>
      <c r="XDP13" s="1609"/>
      <c r="XDQ13" s="1609"/>
      <c r="XDR13" s="1609"/>
      <c r="XDS13" s="1609"/>
      <c r="XDT13" s="1609"/>
      <c r="XDU13" s="1609"/>
      <c r="XDV13" s="1609"/>
      <c r="XDW13" s="1609"/>
      <c r="XDX13" s="1609"/>
      <c r="XDY13" s="1609"/>
      <c r="XDZ13" s="1609"/>
      <c r="XEA13" s="1609"/>
      <c r="XEB13" s="1609"/>
      <c r="XEC13" s="1609"/>
      <c r="XED13" s="1609"/>
      <c r="XEE13" s="1609"/>
      <c r="XEF13" s="1609"/>
      <c r="XEG13" s="1609"/>
      <c r="XEH13" s="1609"/>
      <c r="XEI13" s="1609"/>
      <c r="XEJ13" s="1609"/>
      <c r="XEK13" s="1609"/>
      <c r="XEL13" s="1609"/>
      <c r="XEM13" s="1609"/>
      <c r="XEN13" s="1609"/>
      <c r="XEO13" s="1609"/>
      <c r="XEP13" s="1609"/>
      <c r="XEQ13" s="1609"/>
    </row>
    <row r="14" spans="1:16371" s="1566" customFormat="1" ht="30.75" hidden="1" customHeight="1" x14ac:dyDescent="0.25">
      <c r="A14" s="1872" t="s">
        <v>351</v>
      </c>
      <c r="B14" s="1873" t="s">
        <v>417</v>
      </c>
      <c r="C14" s="1577"/>
      <c r="D14" s="1573" t="s">
        <v>190</v>
      </c>
      <c r="E14" s="1573"/>
      <c r="F14" s="1874"/>
      <c r="G14" s="1875">
        <v>2</v>
      </c>
      <c r="H14" s="1577">
        <v>60</v>
      </c>
      <c r="I14" s="1580">
        <v>30</v>
      </c>
      <c r="J14" s="1878">
        <v>15</v>
      </c>
      <c r="K14" s="1878"/>
      <c r="L14" s="1878">
        <v>15</v>
      </c>
      <c r="M14" s="1879">
        <v>30</v>
      </c>
      <c r="N14" s="1580">
        <v>2</v>
      </c>
      <c r="O14" s="1612"/>
      <c r="P14" s="1581"/>
      <c r="Q14" s="1613"/>
      <c r="R14" s="1580"/>
      <c r="S14" s="1614"/>
      <c r="T14" s="1612"/>
      <c r="U14" s="1581"/>
      <c r="V14" s="1609"/>
      <c r="W14" s="1586" t="s">
        <v>551</v>
      </c>
      <c r="X14" s="1586" t="s">
        <v>552</v>
      </c>
      <c r="Y14" s="1586" t="s">
        <v>552</v>
      </c>
      <c r="Z14" s="1609"/>
      <c r="AA14" s="1609"/>
      <c r="AB14" s="1609"/>
      <c r="AC14" s="1609"/>
      <c r="AD14" s="1609"/>
      <c r="AE14" s="1609"/>
      <c r="AF14" s="1609"/>
      <c r="AG14" s="1609"/>
      <c r="AH14" s="1609"/>
      <c r="AI14" s="1609"/>
      <c r="AJ14" s="1609"/>
      <c r="AK14" s="1609"/>
      <c r="AL14" s="1739"/>
      <c r="AM14" s="1609"/>
      <c r="AN14" s="1609"/>
      <c r="AO14" s="1609"/>
      <c r="AP14" s="1609"/>
      <c r="AQ14" s="1609"/>
      <c r="AR14" s="1609"/>
      <c r="AS14" s="1609"/>
      <c r="AT14" s="1609"/>
      <c r="AU14" s="1609"/>
      <c r="AV14" s="1609"/>
      <c r="AW14" s="1609"/>
      <c r="AX14" s="1609"/>
      <c r="AY14" s="1609"/>
      <c r="AZ14" s="1609"/>
      <c r="BA14" s="1609"/>
      <c r="BB14" s="1609"/>
      <c r="BC14" s="1609"/>
      <c r="BD14" s="1609"/>
      <c r="BE14" s="1609"/>
      <c r="BF14" s="1609"/>
      <c r="BG14" s="1609"/>
      <c r="BH14" s="1609"/>
      <c r="BI14" s="1609"/>
      <c r="BJ14" s="1609"/>
      <c r="BK14" s="1609"/>
      <c r="BL14" s="1609"/>
      <c r="BM14" s="1609"/>
      <c r="BN14" s="1609"/>
      <c r="BO14" s="1609"/>
      <c r="BP14" s="1609"/>
      <c r="BQ14" s="1609"/>
      <c r="BR14" s="1609"/>
      <c r="BS14" s="1609"/>
      <c r="BT14" s="1609"/>
      <c r="BU14" s="1609"/>
      <c r="BV14" s="1609"/>
      <c r="BW14" s="1609"/>
      <c r="BX14" s="1609"/>
      <c r="BY14" s="1609"/>
      <c r="BZ14" s="1609"/>
      <c r="CA14" s="1609"/>
      <c r="CB14" s="1609"/>
      <c r="CC14" s="1609"/>
      <c r="CD14" s="1609"/>
      <c r="CE14" s="1609"/>
      <c r="CF14" s="1609"/>
      <c r="CG14" s="1609"/>
      <c r="CH14" s="1609"/>
      <c r="CI14" s="1609"/>
      <c r="CJ14" s="1609"/>
      <c r="CK14" s="1609"/>
      <c r="CL14" s="1609"/>
      <c r="CM14" s="1609"/>
      <c r="CN14" s="1609"/>
      <c r="CO14" s="1609"/>
      <c r="CP14" s="1609"/>
      <c r="CQ14" s="1609"/>
      <c r="CR14" s="1609"/>
      <c r="CS14" s="1609"/>
      <c r="CT14" s="1609"/>
      <c r="CU14" s="1609"/>
      <c r="CV14" s="1609"/>
      <c r="CW14" s="1609"/>
      <c r="CX14" s="1609"/>
      <c r="CY14" s="1609"/>
      <c r="CZ14" s="1609"/>
      <c r="DA14" s="1609"/>
      <c r="DB14" s="1609"/>
      <c r="DC14" s="1609"/>
      <c r="DD14" s="1609"/>
      <c r="DE14" s="1609"/>
      <c r="DF14" s="1609"/>
      <c r="DG14" s="1609"/>
      <c r="DH14" s="1609"/>
      <c r="DI14" s="1609"/>
      <c r="DJ14" s="1609"/>
      <c r="DK14" s="1609"/>
      <c r="DL14" s="1609"/>
      <c r="DM14" s="1609"/>
      <c r="DN14" s="1609"/>
      <c r="DO14" s="1609"/>
      <c r="DP14" s="1609"/>
      <c r="DQ14" s="1609"/>
      <c r="DR14" s="1609"/>
      <c r="DS14" s="1609"/>
      <c r="DT14" s="1609"/>
      <c r="DU14" s="1609"/>
      <c r="DV14" s="1609"/>
      <c r="DW14" s="1609"/>
      <c r="DX14" s="1609"/>
      <c r="DY14" s="1609"/>
      <c r="DZ14" s="1609"/>
      <c r="EA14" s="1609"/>
      <c r="EB14" s="1609"/>
      <c r="EC14" s="1609"/>
      <c r="ED14" s="1609"/>
      <c r="EE14" s="1609"/>
      <c r="EF14" s="1609"/>
      <c r="EG14" s="1609"/>
      <c r="EH14" s="1609"/>
      <c r="EI14" s="1609"/>
      <c r="EJ14" s="1609"/>
      <c r="EK14" s="1609"/>
      <c r="EL14" s="1609"/>
      <c r="EM14" s="1609"/>
      <c r="EN14" s="1609"/>
      <c r="EO14" s="1609"/>
      <c r="EP14" s="1609"/>
      <c r="EQ14" s="1609"/>
      <c r="ER14" s="1609"/>
      <c r="ES14" s="1609"/>
      <c r="ET14" s="1609"/>
      <c r="EU14" s="1609"/>
      <c r="EV14" s="1609"/>
      <c r="EW14" s="1609"/>
      <c r="EX14" s="1609"/>
      <c r="EY14" s="1609"/>
      <c r="EZ14" s="1609"/>
      <c r="FA14" s="1609"/>
      <c r="FB14" s="1609"/>
      <c r="FC14" s="1609"/>
      <c r="FD14" s="1609"/>
      <c r="FE14" s="1609"/>
      <c r="FF14" s="1609"/>
      <c r="FG14" s="1609"/>
      <c r="FH14" s="1609"/>
      <c r="FI14" s="1609"/>
      <c r="FJ14" s="1609"/>
      <c r="FK14" s="1609"/>
      <c r="FL14" s="1609"/>
      <c r="FM14" s="1609"/>
      <c r="FN14" s="1609"/>
      <c r="FO14" s="1609"/>
      <c r="FP14" s="1609"/>
      <c r="FQ14" s="1609"/>
      <c r="FR14" s="1609"/>
      <c r="FS14" s="1609"/>
      <c r="FT14" s="1609"/>
      <c r="FU14" s="1609"/>
      <c r="FV14" s="1609"/>
      <c r="FW14" s="1609"/>
      <c r="FX14" s="1609"/>
      <c r="FY14" s="1609"/>
      <c r="FZ14" s="1609"/>
      <c r="GA14" s="1609"/>
      <c r="GB14" s="1609"/>
      <c r="GC14" s="1609"/>
      <c r="GD14" s="1609"/>
      <c r="GE14" s="1609"/>
      <c r="GF14" s="1609"/>
      <c r="GG14" s="1609"/>
      <c r="GH14" s="1609"/>
      <c r="GI14" s="1609"/>
      <c r="GJ14" s="1609"/>
      <c r="GK14" s="1609"/>
      <c r="GL14" s="1609"/>
      <c r="GM14" s="1609"/>
      <c r="GN14" s="1609"/>
      <c r="GO14" s="1609"/>
      <c r="GP14" s="1609"/>
      <c r="GQ14" s="1609"/>
      <c r="GR14" s="1609"/>
      <c r="GS14" s="1609"/>
      <c r="GT14" s="1609"/>
      <c r="GU14" s="1609"/>
      <c r="GV14" s="1609"/>
      <c r="GW14" s="1609"/>
      <c r="GX14" s="1609"/>
      <c r="GY14" s="1609"/>
      <c r="GZ14" s="1609"/>
      <c r="HA14" s="1609"/>
      <c r="HB14" s="1609"/>
      <c r="HC14" s="1609"/>
      <c r="HD14" s="1609"/>
      <c r="HE14" s="1609"/>
      <c r="HF14" s="1609"/>
      <c r="HG14" s="1609"/>
      <c r="HH14" s="1609"/>
      <c r="HI14" s="1609"/>
      <c r="HJ14" s="1609"/>
      <c r="HK14" s="1609"/>
      <c r="HL14" s="1609"/>
      <c r="HM14" s="1609"/>
      <c r="HN14" s="1609"/>
      <c r="HO14" s="1609"/>
      <c r="HP14" s="1609"/>
      <c r="HQ14" s="1609"/>
      <c r="HR14" s="1609"/>
      <c r="HS14" s="1609"/>
      <c r="HT14" s="1609"/>
      <c r="HU14" s="1609"/>
      <c r="HV14" s="1609"/>
      <c r="HW14" s="1609"/>
      <c r="HX14" s="1609"/>
      <c r="HY14" s="1609"/>
      <c r="HZ14" s="1609"/>
      <c r="IA14" s="1609"/>
      <c r="IB14" s="1609"/>
      <c r="IC14" s="1609"/>
      <c r="ID14" s="1609"/>
      <c r="IE14" s="1609"/>
      <c r="IF14" s="1609"/>
      <c r="IG14" s="1609"/>
      <c r="IH14" s="1609"/>
      <c r="II14" s="1609"/>
      <c r="IJ14" s="1609"/>
      <c r="IK14" s="1609"/>
      <c r="IL14" s="1609"/>
      <c r="IM14" s="1609"/>
      <c r="IN14" s="1609"/>
      <c r="IO14" s="1609"/>
      <c r="IP14" s="1609"/>
      <c r="IQ14" s="1609"/>
      <c r="IR14" s="1609"/>
      <c r="IS14" s="1609"/>
      <c r="IT14" s="1609"/>
      <c r="IU14" s="1609"/>
      <c r="IV14" s="1609"/>
      <c r="IW14" s="1609"/>
      <c r="IX14" s="1609"/>
      <c r="IY14" s="1609"/>
      <c r="IZ14" s="1609"/>
      <c r="JA14" s="1609"/>
      <c r="JB14" s="1609"/>
      <c r="JC14" s="1609"/>
      <c r="JD14" s="1609"/>
      <c r="JE14" s="1609"/>
      <c r="JF14" s="1609"/>
      <c r="JG14" s="1609"/>
      <c r="JH14" s="1609"/>
      <c r="JI14" s="1609"/>
      <c r="JJ14" s="1609"/>
      <c r="JK14" s="1609"/>
      <c r="JL14" s="1609"/>
      <c r="JM14" s="1609"/>
      <c r="JN14" s="1609"/>
      <c r="JO14" s="1609"/>
      <c r="JP14" s="1609"/>
      <c r="JQ14" s="1609"/>
      <c r="JR14" s="1609"/>
      <c r="JS14" s="1609"/>
      <c r="JT14" s="1609"/>
      <c r="JU14" s="1609"/>
      <c r="JV14" s="1609"/>
      <c r="JW14" s="1609"/>
      <c r="JX14" s="1609"/>
      <c r="JY14" s="1609"/>
      <c r="JZ14" s="1609"/>
      <c r="KA14" s="1609"/>
      <c r="KB14" s="1609"/>
      <c r="KC14" s="1609"/>
      <c r="KD14" s="1609"/>
      <c r="KE14" s="1609"/>
      <c r="KF14" s="1609"/>
      <c r="KG14" s="1609"/>
      <c r="KH14" s="1609"/>
      <c r="KI14" s="1609"/>
      <c r="KJ14" s="1609"/>
      <c r="KK14" s="1609"/>
      <c r="KL14" s="1609"/>
      <c r="KM14" s="1609"/>
      <c r="KN14" s="1609"/>
      <c r="KO14" s="1609"/>
      <c r="KP14" s="1609"/>
      <c r="KQ14" s="1609"/>
      <c r="KR14" s="1609"/>
      <c r="KS14" s="1609"/>
      <c r="KT14" s="1609"/>
      <c r="KU14" s="1609"/>
      <c r="KV14" s="1609"/>
      <c r="KW14" s="1609"/>
      <c r="KX14" s="1609"/>
      <c r="KY14" s="1609"/>
      <c r="KZ14" s="1609"/>
      <c r="LA14" s="1609"/>
      <c r="LB14" s="1609"/>
      <c r="LC14" s="1609"/>
      <c r="LD14" s="1609"/>
      <c r="LE14" s="1609"/>
      <c r="LF14" s="1609"/>
      <c r="LG14" s="1609"/>
      <c r="LH14" s="1609"/>
      <c r="LI14" s="1609"/>
      <c r="LJ14" s="1609"/>
      <c r="LK14" s="1609"/>
      <c r="LL14" s="1609"/>
      <c r="LM14" s="1609"/>
      <c r="LN14" s="1609"/>
      <c r="LO14" s="1609"/>
      <c r="LP14" s="1609"/>
      <c r="LQ14" s="1609"/>
      <c r="LR14" s="1609"/>
      <c r="LS14" s="1609"/>
      <c r="LT14" s="1609"/>
      <c r="LU14" s="1609"/>
      <c r="LV14" s="1609"/>
      <c r="LW14" s="1609"/>
      <c r="LX14" s="1609"/>
      <c r="LY14" s="1609"/>
      <c r="LZ14" s="1609"/>
      <c r="MA14" s="1609"/>
      <c r="MB14" s="1609"/>
      <c r="MC14" s="1609"/>
      <c r="MD14" s="1609"/>
      <c r="ME14" s="1609"/>
      <c r="MF14" s="1609"/>
      <c r="MG14" s="1609"/>
      <c r="MH14" s="1609"/>
      <c r="MI14" s="1609"/>
      <c r="MJ14" s="1609"/>
      <c r="MK14" s="1609"/>
      <c r="ML14" s="1609"/>
      <c r="MM14" s="1609"/>
      <c r="MN14" s="1609"/>
      <c r="MO14" s="1609"/>
      <c r="MP14" s="1609"/>
      <c r="MQ14" s="1609"/>
      <c r="MR14" s="1609"/>
      <c r="MS14" s="1609"/>
      <c r="MT14" s="1609"/>
      <c r="MU14" s="1609"/>
      <c r="MV14" s="1609"/>
      <c r="MW14" s="1609"/>
      <c r="MX14" s="1609"/>
      <c r="MY14" s="1609"/>
      <c r="MZ14" s="1609"/>
      <c r="NA14" s="1609"/>
      <c r="NB14" s="1609"/>
      <c r="NC14" s="1609"/>
      <c r="ND14" s="1609"/>
      <c r="NE14" s="1609"/>
      <c r="NF14" s="1609"/>
      <c r="NG14" s="1609"/>
      <c r="NH14" s="1609"/>
      <c r="NI14" s="1609"/>
      <c r="NJ14" s="1609"/>
      <c r="NK14" s="1609"/>
      <c r="NL14" s="1609"/>
      <c r="NM14" s="1609"/>
      <c r="NN14" s="1609"/>
      <c r="NO14" s="1609"/>
      <c r="NP14" s="1609"/>
      <c r="NQ14" s="1609"/>
      <c r="NR14" s="1609"/>
      <c r="NS14" s="1609"/>
      <c r="NT14" s="1609"/>
      <c r="NU14" s="1609"/>
      <c r="NV14" s="1609"/>
      <c r="NW14" s="1609"/>
      <c r="NX14" s="1609"/>
      <c r="NY14" s="1609"/>
      <c r="NZ14" s="1609"/>
      <c r="OA14" s="1609"/>
      <c r="OB14" s="1609"/>
      <c r="OC14" s="1609"/>
      <c r="OD14" s="1609"/>
      <c r="OE14" s="1609"/>
      <c r="OF14" s="1609"/>
      <c r="OG14" s="1609"/>
      <c r="OH14" s="1609"/>
      <c r="OI14" s="1609"/>
      <c r="OJ14" s="1609"/>
      <c r="OK14" s="1609"/>
      <c r="OL14" s="1609"/>
      <c r="OM14" s="1609"/>
      <c r="ON14" s="1609"/>
      <c r="OO14" s="1609"/>
      <c r="OP14" s="1609"/>
      <c r="OQ14" s="1609"/>
      <c r="OR14" s="1609"/>
      <c r="OS14" s="1609"/>
      <c r="OT14" s="1609"/>
      <c r="OU14" s="1609"/>
      <c r="OV14" s="1609"/>
      <c r="OW14" s="1609"/>
      <c r="OX14" s="1609"/>
      <c r="OY14" s="1609"/>
      <c r="OZ14" s="1609"/>
      <c r="PA14" s="1609"/>
      <c r="PB14" s="1609"/>
      <c r="PC14" s="1609"/>
      <c r="PD14" s="1609"/>
      <c r="PE14" s="1609"/>
      <c r="PF14" s="1609"/>
      <c r="PG14" s="1609"/>
      <c r="PH14" s="1609"/>
      <c r="PI14" s="1609"/>
      <c r="PJ14" s="1609"/>
      <c r="PK14" s="1609"/>
      <c r="PL14" s="1609"/>
      <c r="PM14" s="1609"/>
      <c r="PN14" s="1609"/>
      <c r="PO14" s="1609"/>
      <c r="PP14" s="1609"/>
      <c r="PQ14" s="1609"/>
      <c r="PR14" s="1609"/>
      <c r="PS14" s="1609"/>
      <c r="PT14" s="1609"/>
      <c r="PU14" s="1609"/>
      <c r="PV14" s="1609"/>
      <c r="PW14" s="1609"/>
      <c r="PX14" s="1609"/>
      <c r="PY14" s="1609"/>
      <c r="PZ14" s="1609"/>
      <c r="QA14" s="1609"/>
      <c r="QB14" s="1609"/>
      <c r="QC14" s="1609"/>
      <c r="QD14" s="1609"/>
      <c r="QE14" s="1609"/>
      <c r="QF14" s="1609"/>
      <c r="QG14" s="1609"/>
      <c r="QH14" s="1609"/>
      <c r="QI14" s="1609"/>
      <c r="QJ14" s="1609"/>
      <c r="QK14" s="1609"/>
      <c r="QL14" s="1609"/>
      <c r="QM14" s="1609"/>
      <c r="QN14" s="1609"/>
      <c r="QO14" s="1609"/>
      <c r="QP14" s="1609"/>
      <c r="QQ14" s="1609"/>
      <c r="QR14" s="1609"/>
      <c r="QS14" s="1609"/>
      <c r="QT14" s="1609"/>
      <c r="QU14" s="1609"/>
      <c r="QV14" s="1609"/>
      <c r="QW14" s="1609"/>
      <c r="QX14" s="1609"/>
      <c r="QY14" s="1609"/>
      <c r="QZ14" s="1609"/>
      <c r="RA14" s="1609"/>
      <c r="RB14" s="1609"/>
      <c r="RC14" s="1609"/>
      <c r="RD14" s="1609"/>
      <c r="RE14" s="1609"/>
      <c r="RF14" s="1609"/>
      <c r="RG14" s="1609"/>
      <c r="RH14" s="1609"/>
      <c r="RI14" s="1609"/>
      <c r="RJ14" s="1609"/>
      <c r="RK14" s="1609"/>
      <c r="RL14" s="1609"/>
      <c r="RM14" s="1609"/>
      <c r="RN14" s="1609"/>
      <c r="RO14" s="1609"/>
      <c r="RP14" s="1609"/>
      <c r="RQ14" s="1609"/>
      <c r="RR14" s="1609"/>
      <c r="RS14" s="1609"/>
      <c r="RT14" s="1609"/>
      <c r="RU14" s="1609"/>
      <c r="RV14" s="1609"/>
      <c r="RW14" s="1609"/>
      <c r="RX14" s="1609"/>
      <c r="RY14" s="1609"/>
      <c r="RZ14" s="1609"/>
      <c r="SA14" s="1609"/>
      <c r="SB14" s="1609"/>
      <c r="SC14" s="1609"/>
      <c r="SD14" s="1609"/>
      <c r="SE14" s="1609"/>
      <c r="SF14" s="1609"/>
      <c r="SG14" s="1609"/>
      <c r="SH14" s="1609"/>
      <c r="SI14" s="1609"/>
      <c r="SJ14" s="1609"/>
      <c r="SK14" s="1609"/>
      <c r="SL14" s="1609"/>
      <c r="SM14" s="1609"/>
      <c r="SN14" s="1609"/>
      <c r="SO14" s="1609"/>
      <c r="SP14" s="1609"/>
      <c r="SQ14" s="1609"/>
      <c r="SR14" s="1609"/>
      <c r="SS14" s="1609"/>
      <c r="ST14" s="1609"/>
      <c r="SU14" s="1609"/>
      <c r="SV14" s="1609"/>
      <c r="SW14" s="1609"/>
      <c r="SX14" s="1609"/>
      <c r="SY14" s="1609"/>
      <c r="SZ14" s="1609"/>
      <c r="TA14" s="1609"/>
      <c r="TB14" s="1609"/>
      <c r="TC14" s="1609"/>
      <c r="TD14" s="1609"/>
      <c r="TE14" s="1609"/>
      <c r="TF14" s="1609"/>
      <c r="TG14" s="1609"/>
      <c r="TH14" s="1609"/>
      <c r="TI14" s="1609"/>
      <c r="TJ14" s="1609"/>
      <c r="TK14" s="1609"/>
      <c r="TL14" s="1609"/>
      <c r="TM14" s="1609"/>
      <c r="TN14" s="1609"/>
      <c r="TO14" s="1609"/>
      <c r="TP14" s="1609"/>
      <c r="TQ14" s="1609"/>
      <c r="TR14" s="1609"/>
      <c r="TS14" s="1609"/>
      <c r="TT14" s="1609"/>
      <c r="TU14" s="1609"/>
      <c r="TV14" s="1609"/>
      <c r="TW14" s="1609"/>
      <c r="TX14" s="1609"/>
      <c r="TY14" s="1609"/>
      <c r="TZ14" s="1609"/>
      <c r="UA14" s="1609"/>
      <c r="UB14" s="1609"/>
      <c r="UC14" s="1609"/>
      <c r="UD14" s="1609"/>
      <c r="UE14" s="1609"/>
      <c r="UF14" s="1609"/>
      <c r="UG14" s="1609"/>
      <c r="UH14" s="1609"/>
      <c r="UI14" s="1609"/>
      <c r="UJ14" s="1609"/>
      <c r="UK14" s="1609"/>
      <c r="UL14" s="1609"/>
      <c r="UM14" s="1609"/>
      <c r="UN14" s="1609"/>
      <c r="UO14" s="1609"/>
      <c r="UP14" s="1609"/>
      <c r="UQ14" s="1609"/>
      <c r="UR14" s="1609"/>
      <c r="US14" s="1609"/>
      <c r="UT14" s="1609"/>
      <c r="UU14" s="1609"/>
      <c r="UV14" s="1609"/>
      <c r="UW14" s="1609"/>
      <c r="UX14" s="1609"/>
      <c r="UY14" s="1609"/>
      <c r="UZ14" s="1609"/>
      <c r="VA14" s="1609"/>
      <c r="VB14" s="1609"/>
      <c r="VC14" s="1609"/>
      <c r="VD14" s="1609"/>
      <c r="VE14" s="1609"/>
      <c r="VF14" s="1609"/>
      <c r="VG14" s="1609"/>
      <c r="VH14" s="1609"/>
      <c r="VI14" s="1609"/>
      <c r="VJ14" s="1609"/>
      <c r="VK14" s="1609"/>
      <c r="VL14" s="1609"/>
      <c r="VM14" s="1609"/>
      <c r="VN14" s="1609"/>
      <c r="VO14" s="1609"/>
      <c r="VP14" s="1609"/>
      <c r="VQ14" s="1609"/>
      <c r="VR14" s="1609"/>
      <c r="VS14" s="1609"/>
      <c r="VT14" s="1609"/>
      <c r="VU14" s="1609"/>
      <c r="VV14" s="1609"/>
      <c r="VW14" s="1609"/>
      <c r="VX14" s="1609"/>
      <c r="VY14" s="1609"/>
      <c r="VZ14" s="1609"/>
      <c r="WA14" s="1609"/>
      <c r="WB14" s="1609"/>
      <c r="WC14" s="1609"/>
      <c r="WD14" s="1609"/>
      <c r="WE14" s="1609"/>
      <c r="WF14" s="1609"/>
      <c r="WG14" s="1609"/>
      <c r="WH14" s="1609"/>
      <c r="WI14" s="1609"/>
      <c r="WJ14" s="1609"/>
      <c r="WK14" s="1609"/>
      <c r="WL14" s="1609"/>
      <c r="WM14" s="1609"/>
      <c r="WN14" s="1609"/>
      <c r="WO14" s="1609"/>
      <c r="WP14" s="1609"/>
      <c r="WQ14" s="1609"/>
      <c r="WR14" s="1609"/>
      <c r="WS14" s="1609"/>
      <c r="WT14" s="1609"/>
      <c r="WU14" s="1609"/>
      <c r="WV14" s="1609"/>
      <c r="WW14" s="1609"/>
      <c r="WX14" s="1609"/>
      <c r="WY14" s="1609"/>
      <c r="WZ14" s="1609"/>
      <c r="XA14" s="1609"/>
      <c r="XB14" s="1609"/>
      <c r="XC14" s="1609"/>
      <c r="XD14" s="1609"/>
      <c r="XE14" s="1609"/>
      <c r="XF14" s="1609"/>
      <c r="XG14" s="1609"/>
      <c r="XH14" s="1609"/>
      <c r="XI14" s="1609"/>
      <c r="XJ14" s="1609"/>
      <c r="XK14" s="1609"/>
      <c r="XL14" s="1609"/>
      <c r="XM14" s="1609"/>
      <c r="XN14" s="1609"/>
      <c r="XO14" s="1609"/>
      <c r="XP14" s="1609"/>
      <c r="XQ14" s="1609"/>
      <c r="XR14" s="1609"/>
      <c r="XS14" s="1609"/>
      <c r="XT14" s="1609"/>
      <c r="XU14" s="1609"/>
      <c r="XV14" s="1609"/>
      <c r="XW14" s="1609"/>
      <c r="XX14" s="1609"/>
      <c r="XY14" s="1609"/>
      <c r="XZ14" s="1609"/>
      <c r="YA14" s="1609"/>
      <c r="YB14" s="1609"/>
      <c r="YC14" s="1609"/>
      <c r="YD14" s="1609"/>
      <c r="YE14" s="1609"/>
      <c r="YF14" s="1609"/>
      <c r="YG14" s="1609"/>
      <c r="YH14" s="1609"/>
      <c r="YI14" s="1609"/>
      <c r="YJ14" s="1609"/>
      <c r="YK14" s="1609"/>
      <c r="YL14" s="1609"/>
      <c r="YM14" s="1609"/>
      <c r="YN14" s="1609"/>
      <c r="YO14" s="1609"/>
      <c r="YP14" s="1609"/>
      <c r="YQ14" s="1609"/>
      <c r="YR14" s="1609"/>
      <c r="YS14" s="1609"/>
      <c r="YT14" s="1609"/>
      <c r="YU14" s="1609"/>
      <c r="YV14" s="1609"/>
      <c r="YW14" s="1609"/>
      <c r="YX14" s="1609"/>
      <c r="YY14" s="1609"/>
      <c r="YZ14" s="1609"/>
      <c r="ZA14" s="1609"/>
      <c r="ZB14" s="1609"/>
      <c r="ZC14" s="1609"/>
      <c r="ZD14" s="1609"/>
      <c r="ZE14" s="1609"/>
      <c r="ZF14" s="1609"/>
      <c r="ZG14" s="1609"/>
      <c r="ZH14" s="1609"/>
      <c r="ZI14" s="1609"/>
      <c r="ZJ14" s="1609"/>
      <c r="ZK14" s="1609"/>
      <c r="ZL14" s="1609"/>
      <c r="ZM14" s="1609"/>
      <c r="ZN14" s="1609"/>
      <c r="ZO14" s="1609"/>
      <c r="ZP14" s="1609"/>
      <c r="ZQ14" s="1609"/>
      <c r="ZR14" s="1609"/>
      <c r="ZS14" s="1609"/>
      <c r="ZT14" s="1609"/>
      <c r="ZU14" s="1609"/>
      <c r="ZV14" s="1609"/>
      <c r="ZW14" s="1609"/>
      <c r="ZX14" s="1609"/>
      <c r="ZY14" s="1609"/>
      <c r="ZZ14" s="1609"/>
      <c r="AAA14" s="1609"/>
      <c r="AAB14" s="1609"/>
      <c r="AAC14" s="1609"/>
      <c r="AAD14" s="1609"/>
      <c r="AAE14" s="1609"/>
      <c r="AAF14" s="1609"/>
      <c r="AAG14" s="1609"/>
      <c r="AAH14" s="1609"/>
      <c r="AAI14" s="1609"/>
      <c r="AAJ14" s="1609"/>
      <c r="AAK14" s="1609"/>
      <c r="AAL14" s="1609"/>
      <c r="AAM14" s="1609"/>
      <c r="AAN14" s="1609"/>
      <c r="AAO14" s="1609"/>
      <c r="AAP14" s="1609"/>
      <c r="AAQ14" s="1609"/>
      <c r="AAR14" s="1609"/>
      <c r="AAS14" s="1609"/>
      <c r="AAT14" s="1609"/>
      <c r="AAU14" s="1609"/>
      <c r="AAV14" s="1609"/>
      <c r="AAW14" s="1609"/>
      <c r="AAX14" s="1609"/>
      <c r="AAY14" s="1609"/>
      <c r="AAZ14" s="1609"/>
      <c r="ABA14" s="1609"/>
      <c r="ABB14" s="1609"/>
      <c r="ABC14" s="1609"/>
      <c r="ABD14" s="1609"/>
      <c r="ABE14" s="1609"/>
      <c r="ABF14" s="1609"/>
      <c r="ABG14" s="1609"/>
      <c r="ABH14" s="1609"/>
      <c r="ABI14" s="1609"/>
      <c r="ABJ14" s="1609"/>
      <c r="ABK14" s="1609"/>
      <c r="ABL14" s="1609"/>
      <c r="ABM14" s="1609"/>
      <c r="ABN14" s="1609"/>
      <c r="ABO14" s="1609"/>
      <c r="ABP14" s="1609"/>
      <c r="ABQ14" s="1609"/>
      <c r="ABR14" s="1609"/>
      <c r="ABS14" s="1609"/>
      <c r="ABT14" s="1609"/>
      <c r="ABU14" s="1609"/>
      <c r="ABV14" s="1609"/>
      <c r="ABW14" s="1609"/>
      <c r="ABX14" s="1609"/>
      <c r="ABY14" s="1609"/>
      <c r="ABZ14" s="1609"/>
      <c r="ACA14" s="1609"/>
      <c r="ACB14" s="1609"/>
      <c r="ACC14" s="1609"/>
      <c r="ACD14" s="1609"/>
      <c r="ACE14" s="1609"/>
      <c r="ACF14" s="1609"/>
      <c r="ACG14" s="1609"/>
      <c r="ACH14" s="1609"/>
      <c r="ACI14" s="1609"/>
      <c r="ACJ14" s="1609"/>
      <c r="ACK14" s="1609"/>
      <c r="ACL14" s="1609"/>
      <c r="ACM14" s="1609"/>
      <c r="ACN14" s="1609"/>
      <c r="ACO14" s="1609"/>
      <c r="ACP14" s="1609"/>
      <c r="ACQ14" s="1609"/>
      <c r="ACR14" s="1609"/>
      <c r="ACS14" s="1609"/>
      <c r="ACT14" s="1609"/>
      <c r="ACU14" s="1609"/>
      <c r="ACV14" s="1609"/>
      <c r="ACW14" s="1609"/>
      <c r="ACX14" s="1609"/>
      <c r="ACY14" s="1609"/>
      <c r="ACZ14" s="1609"/>
      <c r="ADA14" s="1609"/>
      <c r="ADB14" s="1609"/>
      <c r="ADC14" s="1609"/>
      <c r="ADD14" s="1609"/>
      <c r="ADE14" s="1609"/>
      <c r="ADF14" s="1609"/>
      <c r="ADG14" s="1609"/>
      <c r="ADH14" s="1609"/>
      <c r="ADI14" s="1609"/>
      <c r="ADJ14" s="1609"/>
      <c r="ADK14" s="1609"/>
      <c r="ADL14" s="1609"/>
      <c r="ADM14" s="1609"/>
      <c r="ADN14" s="1609"/>
      <c r="ADO14" s="1609"/>
      <c r="ADP14" s="1609"/>
      <c r="ADQ14" s="1609"/>
      <c r="ADR14" s="1609"/>
      <c r="ADS14" s="1609"/>
      <c r="ADT14" s="1609"/>
      <c r="ADU14" s="1609"/>
      <c r="ADV14" s="1609"/>
      <c r="ADW14" s="1609"/>
      <c r="ADX14" s="1609"/>
      <c r="ADY14" s="1609"/>
      <c r="ADZ14" s="1609"/>
      <c r="AEA14" s="1609"/>
      <c r="AEB14" s="1609"/>
      <c r="AEC14" s="1609"/>
      <c r="AED14" s="1609"/>
      <c r="AEE14" s="1609"/>
      <c r="AEF14" s="1609"/>
      <c r="AEG14" s="1609"/>
      <c r="AEH14" s="1609"/>
      <c r="AEI14" s="1609"/>
      <c r="AEJ14" s="1609"/>
      <c r="AEK14" s="1609"/>
      <c r="AEL14" s="1609"/>
      <c r="AEM14" s="1609"/>
      <c r="AEN14" s="1609"/>
      <c r="AEO14" s="1609"/>
      <c r="AEP14" s="1609"/>
      <c r="AEQ14" s="1609"/>
      <c r="AER14" s="1609"/>
      <c r="AES14" s="1609"/>
      <c r="AET14" s="1609"/>
      <c r="AEU14" s="1609"/>
      <c r="AEV14" s="1609"/>
      <c r="AEW14" s="1609"/>
      <c r="AEX14" s="1609"/>
      <c r="AEY14" s="1609"/>
      <c r="AEZ14" s="1609"/>
      <c r="AFA14" s="1609"/>
      <c r="AFB14" s="1609"/>
      <c r="AFC14" s="1609"/>
      <c r="AFD14" s="1609"/>
      <c r="AFE14" s="1609"/>
      <c r="AFF14" s="1609"/>
      <c r="AFG14" s="1609"/>
      <c r="AFH14" s="1609"/>
      <c r="AFI14" s="1609"/>
      <c r="AFJ14" s="1609"/>
      <c r="AFK14" s="1609"/>
      <c r="AFL14" s="1609"/>
      <c r="AFM14" s="1609"/>
      <c r="AFN14" s="1609"/>
      <c r="AFO14" s="1609"/>
      <c r="AFP14" s="1609"/>
      <c r="AFQ14" s="1609"/>
      <c r="AFR14" s="1609"/>
      <c r="AFS14" s="1609"/>
      <c r="AFT14" s="1609"/>
      <c r="AFU14" s="1609"/>
      <c r="AFV14" s="1609"/>
      <c r="AFW14" s="1609"/>
      <c r="AFX14" s="1609"/>
      <c r="AFY14" s="1609"/>
      <c r="AFZ14" s="1609"/>
      <c r="AGA14" s="1609"/>
      <c r="AGB14" s="1609"/>
      <c r="AGC14" s="1609"/>
      <c r="AGD14" s="1609"/>
      <c r="AGE14" s="1609"/>
      <c r="AGF14" s="1609"/>
      <c r="AGG14" s="1609"/>
      <c r="AGH14" s="1609"/>
      <c r="AGI14" s="1609"/>
      <c r="AGJ14" s="1609"/>
      <c r="AGK14" s="1609"/>
      <c r="AGL14" s="1609"/>
      <c r="AGM14" s="1609"/>
      <c r="AGN14" s="1609"/>
      <c r="AGO14" s="1609"/>
      <c r="AGP14" s="1609"/>
      <c r="AGQ14" s="1609"/>
      <c r="AGR14" s="1609"/>
      <c r="AGS14" s="1609"/>
      <c r="AGT14" s="1609"/>
      <c r="AGU14" s="1609"/>
      <c r="AGV14" s="1609"/>
      <c r="AGW14" s="1609"/>
      <c r="AGX14" s="1609"/>
      <c r="AGY14" s="1609"/>
      <c r="AGZ14" s="1609"/>
      <c r="AHA14" s="1609"/>
      <c r="AHB14" s="1609"/>
      <c r="AHC14" s="1609"/>
      <c r="AHD14" s="1609"/>
      <c r="AHE14" s="1609"/>
      <c r="AHF14" s="1609"/>
      <c r="AHG14" s="1609"/>
      <c r="AHH14" s="1609"/>
      <c r="AHI14" s="1609"/>
      <c r="AHJ14" s="1609"/>
      <c r="AHK14" s="1609"/>
      <c r="AHL14" s="1609"/>
      <c r="AHM14" s="1609"/>
      <c r="AHN14" s="1609"/>
      <c r="AHO14" s="1609"/>
      <c r="AHP14" s="1609"/>
      <c r="AHQ14" s="1609"/>
      <c r="AHR14" s="1609"/>
      <c r="AHS14" s="1609"/>
      <c r="AHT14" s="1609"/>
      <c r="AHU14" s="1609"/>
      <c r="AHV14" s="1609"/>
      <c r="AHW14" s="1609"/>
      <c r="AHX14" s="1609"/>
      <c r="AHY14" s="1609"/>
      <c r="AHZ14" s="1609"/>
      <c r="AIA14" s="1609"/>
      <c r="AIB14" s="1609"/>
      <c r="AIC14" s="1609"/>
      <c r="AID14" s="1609"/>
      <c r="AIE14" s="1609"/>
      <c r="AIF14" s="1609"/>
      <c r="AIG14" s="1609"/>
      <c r="AIH14" s="1609"/>
      <c r="AII14" s="1609"/>
      <c r="AIJ14" s="1609"/>
      <c r="AIK14" s="1609"/>
      <c r="AIL14" s="1609"/>
      <c r="AIM14" s="1609"/>
      <c r="AIN14" s="1609"/>
      <c r="AIO14" s="1609"/>
      <c r="AIP14" s="1609"/>
      <c r="AIQ14" s="1609"/>
      <c r="AIR14" s="1609"/>
      <c r="AIS14" s="1609"/>
      <c r="AIT14" s="1609"/>
      <c r="AIU14" s="1609"/>
      <c r="AIV14" s="1609"/>
      <c r="AIW14" s="1609"/>
      <c r="AIX14" s="1609"/>
      <c r="AIY14" s="1609"/>
      <c r="AIZ14" s="1609"/>
      <c r="AJA14" s="1609"/>
      <c r="AJB14" s="1609"/>
      <c r="AJC14" s="1609"/>
      <c r="AJD14" s="1609"/>
      <c r="AJE14" s="1609"/>
      <c r="AJF14" s="1609"/>
      <c r="AJG14" s="1609"/>
      <c r="AJH14" s="1609"/>
      <c r="AJI14" s="1609"/>
      <c r="AJJ14" s="1609"/>
      <c r="AJK14" s="1609"/>
      <c r="AJL14" s="1609"/>
      <c r="AJM14" s="1609"/>
      <c r="AJN14" s="1609"/>
      <c r="AJO14" s="1609"/>
      <c r="AJP14" s="1609"/>
      <c r="AJQ14" s="1609"/>
      <c r="AJR14" s="1609"/>
      <c r="AJS14" s="1609"/>
      <c r="AJT14" s="1609"/>
      <c r="AJU14" s="1609"/>
      <c r="AJV14" s="1609"/>
      <c r="AJW14" s="1609"/>
      <c r="AJX14" s="1609"/>
      <c r="AJY14" s="1609"/>
      <c r="AJZ14" s="1609"/>
      <c r="AKA14" s="1609"/>
      <c r="AKB14" s="1609"/>
      <c r="AKC14" s="1609"/>
      <c r="AKD14" s="1609"/>
      <c r="AKE14" s="1609"/>
      <c r="AKF14" s="1609"/>
      <c r="AKG14" s="1609"/>
      <c r="AKH14" s="1609"/>
      <c r="AKI14" s="1609"/>
      <c r="AKJ14" s="1609"/>
      <c r="AKK14" s="1609"/>
      <c r="AKL14" s="1609"/>
      <c r="AKM14" s="1609"/>
      <c r="AKN14" s="1609"/>
      <c r="AKO14" s="1609"/>
      <c r="AKP14" s="1609"/>
      <c r="AKQ14" s="1609"/>
      <c r="AKR14" s="1609"/>
      <c r="AKS14" s="1609"/>
      <c r="AKT14" s="1609"/>
      <c r="AKU14" s="1609"/>
      <c r="AKV14" s="1609"/>
      <c r="AKW14" s="1609"/>
      <c r="AKX14" s="1609"/>
      <c r="AKY14" s="1609"/>
      <c r="AKZ14" s="1609"/>
      <c r="ALA14" s="1609"/>
      <c r="ALB14" s="1609"/>
      <c r="ALC14" s="1609"/>
      <c r="ALD14" s="1609"/>
      <c r="ALE14" s="1609"/>
      <c r="ALF14" s="1609"/>
      <c r="ALG14" s="1609"/>
      <c r="ALH14" s="1609"/>
      <c r="ALI14" s="1609"/>
      <c r="ALJ14" s="1609"/>
      <c r="ALK14" s="1609"/>
      <c r="ALL14" s="1609"/>
      <c r="ALM14" s="1609"/>
      <c r="ALN14" s="1609"/>
      <c r="ALO14" s="1609"/>
      <c r="ALP14" s="1609"/>
      <c r="ALQ14" s="1609"/>
      <c r="ALR14" s="1609"/>
      <c r="ALS14" s="1609"/>
      <c r="ALT14" s="1609"/>
      <c r="ALU14" s="1609"/>
      <c r="ALV14" s="1609"/>
      <c r="ALW14" s="1609"/>
      <c r="ALX14" s="1609"/>
      <c r="ALY14" s="1609"/>
      <c r="ALZ14" s="1609"/>
      <c r="AMA14" s="1609"/>
      <c r="AMB14" s="1609"/>
      <c r="AMC14" s="1609"/>
      <c r="AMD14" s="1609"/>
      <c r="AME14" s="1609"/>
      <c r="AMF14" s="1609"/>
      <c r="AMG14" s="1609"/>
      <c r="AMH14" s="1609"/>
      <c r="AMI14" s="1609"/>
      <c r="AMJ14" s="1609"/>
      <c r="AMK14" s="1609"/>
      <c r="AML14" s="1609"/>
      <c r="AMM14" s="1609"/>
      <c r="AMN14" s="1609"/>
      <c r="AMO14" s="1609"/>
      <c r="AMP14" s="1609"/>
      <c r="AMQ14" s="1609"/>
      <c r="AMR14" s="1609"/>
      <c r="AMS14" s="1609"/>
      <c r="AMT14" s="1609"/>
      <c r="AMU14" s="1609"/>
      <c r="AMV14" s="1609"/>
      <c r="AMW14" s="1609"/>
      <c r="AMX14" s="1609"/>
      <c r="AMY14" s="1609"/>
      <c r="AMZ14" s="1609"/>
      <c r="ANA14" s="1609"/>
      <c r="ANB14" s="1609"/>
      <c r="ANC14" s="1609"/>
      <c r="AND14" s="1609"/>
      <c r="ANE14" s="1609"/>
      <c r="ANF14" s="1609"/>
      <c r="ANG14" s="1609"/>
      <c r="ANH14" s="1609"/>
      <c r="ANI14" s="1609"/>
      <c r="ANJ14" s="1609"/>
      <c r="ANK14" s="1609"/>
      <c r="ANL14" s="1609"/>
      <c r="ANM14" s="1609"/>
      <c r="ANN14" s="1609"/>
      <c r="ANO14" s="1609"/>
      <c r="ANP14" s="1609"/>
      <c r="ANQ14" s="1609"/>
      <c r="ANR14" s="1609"/>
      <c r="ANS14" s="1609"/>
      <c r="ANT14" s="1609"/>
      <c r="ANU14" s="1609"/>
      <c r="ANV14" s="1609"/>
      <c r="ANW14" s="1609"/>
      <c r="ANX14" s="1609"/>
      <c r="ANY14" s="1609"/>
      <c r="ANZ14" s="1609"/>
      <c r="AOA14" s="1609"/>
      <c r="AOB14" s="1609"/>
      <c r="AOC14" s="1609"/>
      <c r="AOD14" s="1609"/>
      <c r="AOE14" s="1609"/>
      <c r="AOF14" s="1609"/>
      <c r="AOG14" s="1609"/>
      <c r="AOH14" s="1609"/>
      <c r="AOI14" s="1609"/>
      <c r="AOJ14" s="1609"/>
      <c r="AOK14" s="1609"/>
      <c r="AOL14" s="1609"/>
      <c r="AOM14" s="1609"/>
      <c r="AON14" s="1609"/>
      <c r="AOO14" s="1609"/>
      <c r="AOP14" s="1609"/>
      <c r="AOQ14" s="1609"/>
      <c r="AOR14" s="1609"/>
      <c r="AOS14" s="1609"/>
      <c r="AOT14" s="1609"/>
      <c r="AOU14" s="1609"/>
      <c r="AOV14" s="1609"/>
      <c r="AOW14" s="1609"/>
      <c r="AOX14" s="1609"/>
      <c r="AOY14" s="1609"/>
      <c r="AOZ14" s="1609"/>
      <c r="APA14" s="1609"/>
      <c r="APB14" s="1609"/>
      <c r="APC14" s="1609"/>
      <c r="APD14" s="1609"/>
      <c r="APE14" s="1609"/>
      <c r="APF14" s="1609"/>
      <c r="APG14" s="1609"/>
      <c r="APH14" s="1609"/>
      <c r="API14" s="1609"/>
      <c r="APJ14" s="1609"/>
      <c r="APK14" s="1609"/>
      <c r="APL14" s="1609"/>
      <c r="APM14" s="1609"/>
      <c r="APN14" s="1609"/>
      <c r="APO14" s="1609"/>
      <c r="APP14" s="1609"/>
      <c r="APQ14" s="1609"/>
      <c r="APR14" s="1609"/>
      <c r="APS14" s="1609"/>
      <c r="APT14" s="1609"/>
      <c r="APU14" s="1609"/>
      <c r="APV14" s="1609"/>
      <c r="APW14" s="1609"/>
      <c r="APX14" s="1609"/>
      <c r="APY14" s="1609"/>
      <c r="APZ14" s="1609"/>
      <c r="AQA14" s="1609"/>
      <c r="AQB14" s="1609"/>
      <c r="AQC14" s="1609"/>
      <c r="AQD14" s="1609"/>
      <c r="AQE14" s="1609"/>
      <c r="AQF14" s="1609"/>
      <c r="AQG14" s="1609"/>
      <c r="AQH14" s="1609"/>
      <c r="AQI14" s="1609"/>
      <c r="AQJ14" s="1609"/>
      <c r="AQK14" s="1609"/>
      <c r="AQL14" s="1609"/>
      <c r="AQM14" s="1609"/>
      <c r="AQN14" s="1609"/>
      <c r="AQO14" s="1609"/>
      <c r="AQP14" s="1609"/>
      <c r="AQQ14" s="1609"/>
      <c r="AQR14" s="1609"/>
      <c r="AQS14" s="1609"/>
      <c r="AQT14" s="1609"/>
      <c r="AQU14" s="1609"/>
      <c r="AQV14" s="1609"/>
      <c r="AQW14" s="1609"/>
      <c r="AQX14" s="1609"/>
      <c r="AQY14" s="1609"/>
      <c r="AQZ14" s="1609"/>
      <c r="ARA14" s="1609"/>
      <c r="ARB14" s="1609"/>
      <c r="ARC14" s="1609"/>
      <c r="ARD14" s="1609"/>
      <c r="ARE14" s="1609"/>
      <c r="ARF14" s="1609"/>
      <c r="ARG14" s="1609"/>
      <c r="ARH14" s="1609"/>
      <c r="ARI14" s="1609"/>
      <c r="ARJ14" s="1609"/>
      <c r="ARK14" s="1609"/>
      <c r="ARL14" s="1609"/>
      <c r="ARM14" s="1609"/>
      <c r="ARN14" s="1609"/>
      <c r="ARO14" s="1609"/>
      <c r="ARP14" s="1609"/>
      <c r="ARQ14" s="1609"/>
      <c r="ARR14" s="1609"/>
      <c r="ARS14" s="1609"/>
      <c r="ART14" s="1609"/>
      <c r="ARU14" s="1609"/>
      <c r="ARV14" s="1609"/>
      <c r="ARW14" s="1609"/>
      <c r="ARX14" s="1609"/>
      <c r="ARY14" s="1609"/>
      <c r="ARZ14" s="1609"/>
      <c r="ASA14" s="1609"/>
      <c r="ASB14" s="1609"/>
      <c r="ASC14" s="1609"/>
      <c r="ASD14" s="1609"/>
      <c r="ASE14" s="1609"/>
      <c r="ASF14" s="1609"/>
      <c r="ASG14" s="1609"/>
      <c r="ASH14" s="1609"/>
      <c r="ASI14" s="1609"/>
      <c r="ASJ14" s="1609"/>
      <c r="ASK14" s="1609"/>
      <c r="ASL14" s="1609"/>
      <c r="ASM14" s="1609"/>
      <c r="ASN14" s="1609"/>
      <c r="ASO14" s="1609"/>
      <c r="ASP14" s="1609"/>
      <c r="ASQ14" s="1609"/>
      <c r="ASR14" s="1609"/>
      <c r="ASS14" s="1609"/>
      <c r="AST14" s="1609"/>
      <c r="ASU14" s="1609"/>
      <c r="ASV14" s="1609"/>
      <c r="ASW14" s="1609"/>
      <c r="ASX14" s="1609"/>
      <c r="ASY14" s="1609"/>
      <c r="ASZ14" s="1609"/>
      <c r="ATA14" s="1609"/>
      <c r="ATB14" s="1609"/>
      <c r="ATC14" s="1609"/>
      <c r="ATD14" s="1609"/>
      <c r="ATE14" s="1609"/>
      <c r="ATF14" s="1609"/>
      <c r="ATG14" s="1609"/>
      <c r="ATH14" s="1609"/>
      <c r="ATI14" s="1609"/>
      <c r="ATJ14" s="1609"/>
      <c r="ATK14" s="1609"/>
      <c r="ATL14" s="1609"/>
      <c r="ATM14" s="1609"/>
      <c r="ATN14" s="1609"/>
      <c r="ATO14" s="1609"/>
      <c r="ATP14" s="1609"/>
      <c r="ATQ14" s="1609"/>
      <c r="ATR14" s="1609"/>
      <c r="ATS14" s="1609"/>
      <c r="ATT14" s="1609"/>
      <c r="ATU14" s="1609"/>
      <c r="ATV14" s="1609"/>
      <c r="ATW14" s="1609"/>
      <c r="ATX14" s="1609"/>
      <c r="ATY14" s="1609"/>
      <c r="ATZ14" s="1609"/>
      <c r="AUA14" s="1609"/>
      <c r="AUB14" s="1609"/>
      <c r="AUC14" s="1609"/>
      <c r="AUD14" s="1609"/>
      <c r="AUE14" s="1609"/>
      <c r="AUF14" s="1609"/>
      <c r="AUG14" s="1609"/>
      <c r="AUH14" s="1609"/>
      <c r="AUI14" s="1609"/>
      <c r="AUJ14" s="1609"/>
      <c r="AUK14" s="1609"/>
      <c r="AUL14" s="1609"/>
      <c r="AUM14" s="1609"/>
      <c r="AUN14" s="1609"/>
      <c r="AUO14" s="1609"/>
      <c r="AUP14" s="1609"/>
      <c r="AUQ14" s="1609"/>
      <c r="AUR14" s="1609"/>
      <c r="AUS14" s="1609"/>
      <c r="AUT14" s="1609"/>
      <c r="AUU14" s="1609"/>
      <c r="AUV14" s="1609"/>
      <c r="AUW14" s="1609"/>
      <c r="AUX14" s="1609"/>
      <c r="AUY14" s="1609"/>
      <c r="AUZ14" s="1609"/>
      <c r="AVA14" s="1609"/>
      <c r="AVB14" s="1609"/>
      <c r="AVC14" s="1609"/>
      <c r="AVD14" s="1609"/>
      <c r="AVE14" s="1609"/>
      <c r="AVF14" s="1609"/>
      <c r="AVG14" s="1609"/>
      <c r="AVH14" s="1609"/>
      <c r="AVI14" s="1609"/>
      <c r="AVJ14" s="1609"/>
      <c r="AVK14" s="1609"/>
      <c r="AVL14" s="1609"/>
      <c r="AVM14" s="1609"/>
      <c r="AVN14" s="1609"/>
      <c r="AVO14" s="1609"/>
      <c r="AVP14" s="1609"/>
      <c r="AVQ14" s="1609"/>
      <c r="AVR14" s="1609"/>
      <c r="AVS14" s="1609"/>
      <c r="AVT14" s="1609"/>
      <c r="AVU14" s="1609"/>
      <c r="AVV14" s="1609"/>
      <c r="AVW14" s="1609"/>
      <c r="AVX14" s="1609"/>
      <c r="AVY14" s="1609"/>
      <c r="AVZ14" s="1609"/>
      <c r="AWA14" s="1609"/>
      <c r="AWB14" s="1609"/>
      <c r="AWC14" s="1609"/>
      <c r="AWD14" s="1609"/>
      <c r="AWE14" s="1609"/>
      <c r="AWF14" s="1609"/>
      <c r="AWG14" s="1609"/>
      <c r="AWH14" s="1609"/>
      <c r="AWI14" s="1609"/>
      <c r="AWJ14" s="1609"/>
      <c r="AWK14" s="1609"/>
      <c r="AWL14" s="1609"/>
      <c r="AWM14" s="1609"/>
      <c r="AWN14" s="1609"/>
      <c r="AWO14" s="1609"/>
      <c r="AWP14" s="1609"/>
      <c r="AWQ14" s="1609"/>
      <c r="AWR14" s="1609"/>
      <c r="AWS14" s="1609"/>
      <c r="AWT14" s="1609"/>
      <c r="AWU14" s="1609"/>
      <c r="AWV14" s="1609"/>
      <c r="AWW14" s="1609"/>
      <c r="AWX14" s="1609"/>
      <c r="AWY14" s="1609"/>
      <c r="AWZ14" s="1609"/>
      <c r="AXA14" s="1609"/>
      <c r="AXB14" s="1609"/>
      <c r="AXC14" s="1609"/>
      <c r="AXD14" s="1609"/>
      <c r="AXE14" s="1609"/>
      <c r="AXF14" s="1609"/>
      <c r="AXG14" s="1609"/>
      <c r="AXH14" s="1609"/>
      <c r="AXI14" s="1609"/>
      <c r="AXJ14" s="1609"/>
      <c r="AXK14" s="1609"/>
      <c r="AXL14" s="1609"/>
      <c r="AXM14" s="1609"/>
      <c r="AXN14" s="1609"/>
      <c r="AXO14" s="1609"/>
      <c r="AXP14" s="1609"/>
      <c r="AXQ14" s="1609"/>
      <c r="AXR14" s="1609"/>
      <c r="AXS14" s="1609"/>
      <c r="AXT14" s="1609"/>
      <c r="AXU14" s="1609"/>
      <c r="AXV14" s="1609"/>
      <c r="AXW14" s="1609"/>
      <c r="AXX14" s="1609"/>
      <c r="AXY14" s="1609"/>
      <c r="AXZ14" s="1609"/>
      <c r="AYA14" s="1609"/>
      <c r="AYB14" s="1609"/>
      <c r="AYC14" s="1609"/>
      <c r="AYD14" s="1609"/>
      <c r="AYE14" s="1609"/>
      <c r="AYF14" s="1609"/>
      <c r="AYG14" s="1609"/>
      <c r="AYH14" s="1609"/>
      <c r="AYI14" s="1609"/>
      <c r="AYJ14" s="1609"/>
      <c r="AYK14" s="1609"/>
      <c r="AYL14" s="1609"/>
      <c r="AYM14" s="1609"/>
      <c r="AYN14" s="1609"/>
      <c r="AYO14" s="1609"/>
      <c r="AYP14" s="1609"/>
      <c r="AYQ14" s="1609"/>
      <c r="AYR14" s="1609"/>
      <c r="AYS14" s="1609"/>
      <c r="AYT14" s="1609"/>
      <c r="AYU14" s="1609"/>
      <c r="AYV14" s="1609"/>
      <c r="AYW14" s="1609"/>
      <c r="AYX14" s="1609"/>
      <c r="AYY14" s="1609"/>
      <c r="AYZ14" s="1609"/>
      <c r="AZA14" s="1609"/>
      <c r="AZB14" s="1609"/>
      <c r="AZC14" s="1609"/>
      <c r="AZD14" s="1609"/>
      <c r="AZE14" s="1609"/>
      <c r="AZF14" s="1609"/>
      <c r="AZG14" s="1609"/>
      <c r="AZH14" s="1609"/>
      <c r="AZI14" s="1609"/>
      <c r="AZJ14" s="1609"/>
      <c r="AZK14" s="1609"/>
      <c r="AZL14" s="1609"/>
      <c r="AZM14" s="1609"/>
      <c r="AZN14" s="1609"/>
      <c r="AZO14" s="1609"/>
      <c r="AZP14" s="1609"/>
      <c r="AZQ14" s="1609"/>
      <c r="AZR14" s="1609"/>
      <c r="AZS14" s="1609"/>
      <c r="AZT14" s="1609"/>
      <c r="AZU14" s="1609"/>
      <c r="AZV14" s="1609"/>
      <c r="AZW14" s="1609"/>
      <c r="AZX14" s="1609"/>
      <c r="AZY14" s="1609"/>
      <c r="AZZ14" s="1609"/>
      <c r="BAA14" s="1609"/>
      <c r="BAB14" s="1609"/>
      <c r="BAC14" s="1609"/>
      <c r="BAD14" s="1609"/>
      <c r="BAE14" s="1609"/>
      <c r="BAF14" s="1609"/>
      <c r="BAG14" s="1609"/>
      <c r="BAH14" s="1609"/>
      <c r="BAI14" s="1609"/>
      <c r="BAJ14" s="1609"/>
      <c r="BAK14" s="1609"/>
      <c r="BAL14" s="1609"/>
      <c r="BAM14" s="1609"/>
      <c r="BAN14" s="1609"/>
      <c r="BAO14" s="1609"/>
      <c r="BAP14" s="1609"/>
      <c r="BAQ14" s="1609"/>
      <c r="BAR14" s="1609"/>
      <c r="BAS14" s="1609"/>
      <c r="BAT14" s="1609"/>
      <c r="BAU14" s="1609"/>
      <c r="BAV14" s="1609"/>
      <c r="BAW14" s="1609"/>
      <c r="BAX14" s="1609"/>
      <c r="BAY14" s="1609"/>
      <c r="BAZ14" s="1609"/>
      <c r="BBA14" s="1609"/>
      <c r="BBB14" s="1609"/>
      <c r="BBC14" s="1609"/>
      <c r="BBD14" s="1609"/>
      <c r="BBE14" s="1609"/>
      <c r="BBF14" s="1609"/>
      <c r="BBG14" s="1609"/>
      <c r="BBH14" s="1609"/>
      <c r="BBI14" s="1609"/>
      <c r="BBJ14" s="1609"/>
      <c r="BBK14" s="1609"/>
      <c r="BBL14" s="1609"/>
      <c r="BBM14" s="1609"/>
      <c r="BBN14" s="1609"/>
      <c r="BBO14" s="1609"/>
      <c r="BBP14" s="1609"/>
      <c r="BBQ14" s="1609"/>
      <c r="BBR14" s="1609"/>
      <c r="BBS14" s="1609"/>
      <c r="BBT14" s="1609"/>
      <c r="BBU14" s="1609"/>
      <c r="BBV14" s="1609"/>
      <c r="BBW14" s="1609"/>
      <c r="BBX14" s="1609"/>
      <c r="BBY14" s="1609"/>
      <c r="BBZ14" s="1609"/>
      <c r="BCA14" s="1609"/>
      <c r="BCB14" s="1609"/>
      <c r="BCC14" s="1609"/>
      <c r="BCD14" s="1609"/>
      <c r="BCE14" s="1609"/>
      <c r="BCF14" s="1609"/>
      <c r="BCG14" s="1609"/>
      <c r="BCH14" s="1609"/>
      <c r="BCI14" s="1609"/>
      <c r="BCJ14" s="1609"/>
      <c r="BCK14" s="1609"/>
      <c r="BCL14" s="1609"/>
      <c r="BCM14" s="1609"/>
      <c r="BCN14" s="1609"/>
      <c r="BCO14" s="1609"/>
      <c r="BCP14" s="1609"/>
      <c r="BCQ14" s="1609"/>
      <c r="BCR14" s="1609"/>
      <c r="BCS14" s="1609"/>
      <c r="BCT14" s="1609"/>
      <c r="BCU14" s="1609"/>
      <c r="BCV14" s="1609"/>
      <c r="BCW14" s="1609"/>
      <c r="BCX14" s="1609"/>
      <c r="BCY14" s="1609"/>
      <c r="BCZ14" s="1609"/>
      <c r="BDA14" s="1609"/>
      <c r="BDB14" s="1609"/>
      <c r="BDC14" s="1609"/>
      <c r="BDD14" s="1609"/>
      <c r="BDE14" s="1609"/>
      <c r="BDF14" s="1609"/>
      <c r="BDG14" s="1609"/>
      <c r="BDH14" s="1609"/>
      <c r="BDI14" s="1609"/>
      <c r="BDJ14" s="1609"/>
      <c r="BDK14" s="1609"/>
      <c r="BDL14" s="1609"/>
      <c r="BDM14" s="1609"/>
      <c r="BDN14" s="1609"/>
      <c r="BDO14" s="1609"/>
      <c r="BDP14" s="1609"/>
      <c r="BDQ14" s="1609"/>
      <c r="BDR14" s="1609"/>
      <c r="BDS14" s="1609"/>
      <c r="BDT14" s="1609"/>
      <c r="BDU14" s="1609"/>
      <c r="BDV14" s="1609"/>
      <c r="BDW14" s="1609"/>
      <c r="BDX14" s="1609"/>
      <c r="BDY14" s="1609"/>
      <c r="BDZ14" s="1609"/>
      <c r="BEA14" s="1609"/>
      <c r="BEB14" s="1609"/>
      <c r="BEC14" s="1609"/>
      <c r="BED14" s="1609"/>
      <c r="BEE14" s="1609"/>
      <c r="BEF14" s="1609"/>
      <c r="BEG14" s="1609"/>
      <c r="BEH14" s="1609"/>
      <c r="BEI14" s="1609"/>
      <c r="BEJ14" s="1609"/>
      <c r="BEK14" s="1609"/>
      <c r="BEL14" s="1609"/>
      <c r="BEM14" s="1609"/>
      <c r="BEN14" s="1609"/>
      <c r="BEO14" s="1609"/>
      <c r="BEP14" s="1609"/>
      <c r="BEQ14" s="1609"/>
      <c r="BER14" s="1609"/>
      <c r="BES14" s="1609"/>
      <c r="BET14" s="1609"/>
      <c r="BEU14" s="1609"/>
      <c r="BEV14" s="1609"/>
      <c r="BEW14" s="1609"/>
      <c r="BEX14" s="1609"/>
      <c r="BEY14" s="1609"/>
      <c r="BEZ14" s="1609"/>
      <c r="BFA14" s="1609"/>
      <c r="BFB14" s="1609"/>
      <c r="BFC14" s="1609"/>
      <c r="BFD14" s="1609"/>
      <c r="BFE14" s="1609"/>
      <c r="BFF14" s="1609"/>
      <c r="BFG14" s="1609"/>
      <c r="BFH14" s="1609"/>
      <c r="BFI14" s="1609"/>
      <c r="BFJ14" s="1609"/>
      <c r="BFK14" s="1609"/>
      <c r="BFL14" s="1609"/>
      <c r="BFM14" s="1609"/>
      <c r="BFN14" s="1609"/>
      <c r="BFO14" s="1609"/>
      <c r="BFP14" s="1609"/>
      <c r="BFQ14" s="1609"/>
      <c r="BFR14" s="1609"/>
      <c r="BFS14" s="1609"/>
      <c r="BFT14" s="1609"/>
      <c r="BFU14" s="1609"/>
      <c r="BFV14" s="1609"/>
      <c r="BFW14" s="1609"/>
      <c r="BFX14" s="1609"/>
      <c r="BFY14" s="1609"/>
      <c r="BFZ14" s="1609"/>
      <c r="BGA14" s="1609"/>
      <c r="BGB14" s="1609"/>
      <c r="BGC14" s="1609"/>
      <c r="BGD14" s="1609"/>
      <c r="BGE14" s="1609"/>
      <c r="BGF14" s="1609"/>
      <c r="BGG14" s="1609"/>
      <c r="BGH14" s="1609"/>
      <c r="BGI14" s="1609"/>
      <c r="BGJ14" s="1609"/>
      <c r="BGK14" s="1609"/>
      <c r="BGL14" s="1609"/>
      <c r="BGM14" s="1609"/>
      <c r="BGN14" s="1609"/>
      <c r="BGO14" s="1609"/>
      <c r="BGP14" s="1609"/>
      <c r="BGQ14" s="1609"/>
      <c r="BGR14" s="1609"/>
      <c r="BGS14" s="1609"/>
      <c r="BGT14" s="1609"/>
      <c r="BGU14" s="1609"/>
      <c r="BGV14" s="1609"/>
      <c r="BGW14" s="1609"/>
      <c r="BGX14" s="1609"/>
      <c r="BGY14" s="1609"/>
      <c r="BGZ14" s="1609"/>
      <c r="BHA14" s="1609"/>
      <c r="BHB14" s="1609"/>
      <c r="BHC14" s="1609"/>
      <c r="BHD14" s="1609"/>
      <c r="BHE14" s="1609"/>
      <c r="BHF14" s="1609"/>
      <c r="BHG14" s="1609"/>
      <c r="BHH14" s="1609"/>
      <c r="BHI14" s="1609"/>
      <c r="BHJ14" s="1609"/>
      <c r="BHK14" s="1609"/>
      <c r="BHL14" s="1609"/>
      <c r="BHM14" s="1609"/>
      <c r="BHN14" s="1609"/>
      <c r="BHO14" s="1609"/>
      <c r="BHP14" s="1609"/>
      <c r="BHQ14" s="1609"/>
      <c r="BHR14" s="1609"/>
      <c r="BHS14" s="1609"/>
      <c r="BHT14" s="1609"/>
      <c r="BHU14" s="1609"/>
      <c r="BHV14" s="1609"/>
      <c r="BHW14" s="1609"/>
      <c r="BHX14" s="1609"/>
      <c r="BHY14" s="1609"/>
      <c r="BHZ14" s="1609"/>
      <c r="BIA14" s="1609"/>
      <c r="BIB14" s="1609"/>
      <c r="BIC14" s="1609"/>
      <c r="BID14" s="1609"/>
      <c r="BIE14" s="1609"/>
      <c r="BIF14" s="1609"/>
      <c r="BIG14" s="1609"/>
      <c r="BIH14" s="1609"/>
      <c r="BII14" s="1609"/>
      <c r="BIJ14" s="1609"/>
      <c r="BIK14" s="1609"/>
      <c r="BIL14" s="1609"/>
      <c r="BIM14" s="1609"/>
      <c r="BIN14" s="1609"/>
      <c r="BIO14" s="1609"/>
      <c r="BIP14" s="1609"/>
      <c r="BIQ14" s="1609"/>
      <c r="BIR14" s="1609"/>
      <c r="BIS14" s="1609"/>
      <c r="BIT14" s="1609"/>
      <c r="BIU14" s="1609"/>
      <c r="BIV14" s="1609"/>
      <c r="BIW14" s="1609"/>
      <c r="BIX14" s="1609"/>
      <c r="BIY14" s="1609"/>
      <c r="BIZ14" s="1609"/>
      <c r="BJA14" s="1609"/>
      <c r="BJB14" s="1609"/>
      <c r="BJC14" s="1609"/>
      <c r="BJD14" s="1609"/>
      <c r="BJE14" s="1609"/>
      <c r="BJF14" s="1609"/>
      <c r="BJG14" s="1609"/>
      <c r="BJH14" s="1609"/>
      <c r="BJI14" s="1609"/>
      <c r="BJJ14" s="1609"/>
      <c r="BJK14" s="1609"/>
      <c r="BJL14" s="1609"/>
      <c r="BJM14" s="1609"/>
      <c r="BJN14" s="1609"/>
      <c r="BJO14" s="1609"/>
      <c r="BJP14" s="1609"/>
      <c r="BJQ14" s="1609"/>
      <c r="BJR14" s="1609"/>
      <c r="BJS14" s="1609"/>
      <c r="BJT14" s="1609"/>
      <c r="BJU14" s="1609"/>
      <c r="BJV14" s="1609"/>
      <c r="BJW14" s="1609"/>
      <c r="BJX14" s="1609"/>
      <c r="BJY14" s="1609"/>
      <c r="BJZ14" s="1609"/>
      <c r="BKA14" s="1609"/>
      <c r="BKB14" s="1609"/>
      <c r="BKC14" s="1609"/>
      <c r="BKD14" s="1609"/>
      <c r="BKE14" s="1609"/>
      <c r="BKF14" s="1609"/>
      <c r="BKG14" s="1609"/>
      <c r="BKH14" s="1609"/>
      <c r="BKI14" s="1609"/>
      <c r="BKJ14" s="1609"/>
      <c r="BKK14" s="1609"/>
      <c r="BKL14" s="1609"/>
      <c r="BKM14" s="1609"/>
      <c r="BKN14" s="1609"/>
      <c r="BKO14" s="1609"/>
      <c r="BKP14" s="1609"/>
      <c r="BKQ14" s="1609"/>
      <c r="BKR14" s="1609"/>
      <c r="BKS14" s="1609"/>
      <c r="BKT14" s="1609"/>
      <c r="BKU14" s="1609"/>
      <c r="BKV14" s="1609"/>
      <c r="BKW14" s="1609"/>
      <c r="BKX14" s="1609"/>
      <c r="BKY14" s="1609"/>
      <c r="BKZ14" s="1609"/>
      <c r="BLA14" s="1609"/>
      <c r="BLB14" s="1609"/>
      <c r="BLC14" s="1609"/>
      <c r="BLD14" s="1609"/>
      <c r="BLE14" s="1609"/>
      <c r="BLF14" s="1609"/>
      <c r="BLG14" s="1609"/>
      <c r="BLH14" s="1609"/>
      <c r="BLI14" s="1609"/>
      <c r="BLJ14" s="1609"/>
      <c r="BLK14" s="1609"/>
      <c r="BLL14" s="1609"/>
      <c r="BLM14" s="1609"/>
      <c r="BLN14" s="1609"/>
      <c r="BLO14" s="1609"/>
      <c r="BLP14" s="1609"/>
      <c r="BLQ14" s="1609"/>
      <c r="BLR14" s="1609"/>
      <c r="BLS14" s="1609"/>
      <c r="BLT14" s="1609"/>
      <c r="BLU14" s="1609"/>
      <c r="BLV14" s="1609"/>
      <c r="BLW14" s="1609"/>
      <c r="BLX14" s="1609"/>
      <c r="BLY14" s="1609"/>
      <c r="BLZ14" s="1609"/>
      <c r="BMA14" s="1609"/>
      <c r="BMB14" s="1609"/>
      <c r="BMC14" s="1609"/>
      <c r="BMD14" s="1609"/>
      <c r="BME14" s="1609"/>
      <c r="BMF14" s="1609"/>
      <c r="BMG14" s="1609"/>
      <c r="BMH14" s="1609"/>
      <c r="BMI14" s="1609"/>
      <c r="BMJ14" s="1609"/>
      <c r="BMK14" s="1609"/>
      <c r="BML14" s="1609"/>
      <c r="BMM14" s="1609"/>
      <c r="BMN14" s="1609"/>
      <c r="BMO14" s="1609"/>
      <c r="BMP14" s="1609"/>
      <c r="BMQ14" s="1609"/>
      <c r="BMR14" s="1609"/>
      <c r="BMS14" s="1609"/>
      <c r="BMT14" s="1609"/>
      <c r="BMU14" s="1609"/>
      <c r="BMV14" s="1609"/>
      <c r="BMW14" s="1609"/>
      <c r="BMX14" s="1609"/>
      <c r="BMY14" s="1609"/>
      <c r="BMZ14" s="1609"/>
      <c r="BNA14" s="1609"/>
      <c r="BNB14" s="1609"/>
      <c r="BNC14" s="1609"/>
      <c r="BND14" s="1609"/>
      <c r="BNE14" s="1609"/>
      <c r="BNF14" s="1609"/>
      <c r="BNG14" s="1609"/>
      <c r="BNH14" s="1609"/>
      <c r="BNI14" s="1609"/>
      <c r="BNJ14" s="1609"/>
      <c r="BNK14" s="1609"/>
      <c r="BNL14" s="1609"/>
      <c r="BNM14" s="1609"/>
      <c r="BNN14" s="1609"/>
      <c r="BNO14" s="1609"/>
      <c r="BNP14" s="1609"/>
      <c r="BNQ14" s="1609"/>
      <c r="BNR14" s="1609"/>
      <c r="BNS14" s="1609"/>
      <c r="BNT14" s="1609"/>
      <c r="BNU14" s="1609"/>
      <c r="BNV14" s="1609"/>
      <c r="BNW14" s="1609"/>
      <c r="BNX14" s="1609"/>
      <c r="BNY14" s="1609"/>
      <c r="BNZ14" s="1609"/>
      <c r="BOA14" s="1609"/>
      <c r="BOB14" s="1609"/>
      <c r="BOC14" s="1609"/>
      <c r="BOD14" s="1609"/>
      <c r="BOE14" s="1609"/>
      <c r="BOF14" s="1609"/>
      <c r="BOG14" s="1609"/>
      <c r="BOH14" s="1609"/>
      <c r="BOI14" s="1609"/>
      <c r="BOJ14" s="1609"/>
      <c r="BOK14" s="1609"/>
      <c r="BOL14" s="1609"/>
      <c r="BOM14" s="1609"/>
      <c r="BON14" s="1609"/>
      <c r="BOO14" s="1609"/>
      <c r="BOP14" s="1609"/>
      <c r="BOQ14" s="1609"/>
      <c r="BOR14" s="1609"/>
      <c r="BOS14" s="1609"/>
      <c r="BOT14" s="1609"/>
      <c r="BOU14" s="1609"/>
      <c r="BOV14" s="1609"/>
      <c r="BOW14" s="1609"/>
      <c r="BOX14" s="1609"/>
      <c r="BOY14" s="1609"/>
      <c r="BOZ14" s="1609"/>
      <c r="BPA14" s="1609"/>
      <c r="BPB14" s="1609"/>
      <c r="BPC14" s="1609"/>
      <c r="BPD14" s="1609"/>
      <c r="BPE14" s="1609"/>
      <c r="BPF14" s="1609"/>
      <c r="BPG14" s="1609"/>
      <c r="BPH14" s="1609"/>
      <c r="BPI14" s="1609"/>
      <c r="BPJ14" s="1609"/>
      <c r="BPK14" s="1609"/>
      <c r="BPL14" s="1609"/>
      <c r="BPM14" s="1609"/>
      <c r="BPN14" s="1609"/>
      <c r="BPO14" s="1609"/>
      <c r="BPP14" s="1609"/>
      <c r="BPQ14" s="1609"/>
      <c r="BPR14" s="1609"/>
      <c r="BPS14" s="1609"/>
      <c r="BPT14" s="1609"/>
      <c r="BPU14" s="1609"/>
      <c r="BPV14" s="1609"/>
      <c r="BPW14" s="1609"/>
      <c r="BPX14" s="1609"/>
      <c r="BPY14" s="1609"/>
      <c r="BPZ14" s="1609"/>
      <c r="BQA14" s="1609"/>
      <c r="BQB14" s="1609"/>
      <c r="BQC14" s="1609"/>
      <c r="BQD14" s="1609"/>
      <c r="BQE14" s="1609"/>
      <c r="BQF14" s="1609"/>
      <c r="BQG14" s="1609"/>
      <c r="BQH14" s="1609"/>
      <c r="BQI14" s="1609"/>
      <c r="BQJ14" s="1609"/>
      <c r="BQK14" s="1609"/>
      <c r="BQL14" s="1609"/>
      <c r="BQM14" s="1609"/>
      <c r="BQN14" s="1609"/>
      <c r="BQO14" s="1609"/>
      <c r="BQP14" s="1609"/>
      <c r="BQQ14" s="1609"/>
      <c r="BQR14" s="1609"/>
      <c r="BQS14" s="1609"/>
      <c r="BQT14" s="1609"/>
      <c r="BQU14" s="1609"/>
      <c r="BQV14" s="1609"/>
      <c r="BQW14" s="1609"/>
      <c r="BQX14" s="1609"/>
      <c r="BQY14" s="1609"/>
      <c r="BQZ14" s="1609"/>
      <c r="BRA14" s="1609"/>
      <c r="BRB14" s="1609"/>
      <c r="BRC14" s="1609"/>
      <c r="BRD14" s="1609"/>
      <c r="BRE14" s="1609"/>
      <c r="BRF14" s="1609"/>
      <c r="BRG14" s="1609"/>
      <c r="BRH14" s="1609"/>
      <c r="BRI14" s="1609"/>
      <c r="BRJ14" s="1609"/>
      <c r="BRK14" s="1609"/>
      <c r="BRL14" s="1609"/>
      <c r="BRM14" s="1609"/>
      <c r="BRN14" s="1609"/>
      <c r="BRO14" s="1609"/>
      <c r="BRP14" s="1609"/>
      <c r="BRQ14" s="1609"/>
      <c r="BRR14" s="1609"/>
      <c r="BRS14" s="1609"/>
      <c r="BRT14" s="1609"/>
      <c r="BRU14" s="1609"/>
      <c r="BRV14" s="1609"/>
      <c r="BRW14" s="1609"/>
      <c r="BRX14" s="1609"/>
      <c r="BRY14" s="1609"/>
      <c r="BRZ14" s="1609"/>
      <c r="BSA14" s="1609"/>
      <c r="BSB14" s="1609"/>
      <c r="BSC14" s="1609"/>
      <c r="BSD14" s="1609"/>
      <c r="BSE14" s="1609"/>
      <c r="BSF14" s="1609"/>
      <c r="BSG14" s="1609"/>
      <c r="BSH14" s="1609"/>
      <c r="BSI14" s="1609"/>
      <c r="BSJ14" s="1609"/>
      <c r="BSK14" s="1609"/>
      <c r="BSL14" s="1609"/>
      <c r="BSM14" s="1609"/>
      <c r="BSN14" s="1609"/>
      <c r="BSO14" s="1609"/>
      <c r="BSP14" s="1609"/>
      <c r="BSQ14" s="1609"/>
      <c r="BSR14" s="1609"/>
      <c r="BSS14" s="1609"/>
      <c r="BST14" s="1609"/>
      <c r="BSU14" s="1609"/>
      <c r="BSV14" s="1609"/>
      <c r="BSW14" s="1609"/>
      <c r="BSX14" s="1609"/>
      <c r="BSY14" s="1609"/>
      <c r="BSZ14" s="1609"/>
      <c r="BTA14" s="1609"/>
      <c r="BTB14" s="1609"/>
      <c r="BTC14" s="1609"/>
      <c r="BTD14" s="1609"/>
      <c r="BTE14" s="1609"/>
      <c r="BTF14" s="1609"/>
      <c r="BTG14" s="1609"/>
      <c r="BTH14" s="1609"/>
      <c r="BTI14" s="1609"/>
      <c r="BTJ14" s="1609"/>
      <c r="BTK14" s="1609"/>
      <c r="BTL14" s="1609"/>
      <c r="BTM14" s="1609"/>
      <c r="BTN14" s="1609"/>
      <c r="BTO14" s="1609"/>
      <c r="BTP14" s="1609"/>
      <c r="BTQ14" s="1609"/>
      <c r="BTR14" s="1609"/>
      <c r="BTS14" s="1609"/>
      <c r="BTT14" s="1609"/>
      <c r="BTU14" s="1609"/>
      <c r="BTV14" s="1609"/>
      <c r="BTW14" s="1609"/>
      <c r="BTX14" s="1609"/>
      <c r="BTY14" s="1609"/>
      <c r="BTZ14" s="1609"/>
      <c r="BUA14" s="1609"/>
      <c r="BUB14" s="1609"/>
      <c r="BUC14" s="1609"/>
      <c r="BUD14" s="1609"/>
      <c r="BUE14" s="1609"/>
      <c r="BUF14" s="1609"/>
      <c r="BUG14" s="1609"/>
      <c r="BUH14" s="1609"/>
      <c r="BUI14" s="1609"/>
      <c r="BUJ14" s="1609"/>
      <c r="BUK14" s="1609"/>
      <c r="BUL14" s="1609"/>
      <c r="BUM14" s="1609"/>
      <c r="BUN14" s="1609"/>
      <c r="BUO14" s="1609"/>
      <c r="BUP14" s="1609"/>
      <c r="BUQ14" s="1609"/>
      <c r="BUR14" s="1609"/>
      <c r="BUS14" s="1609"/>
      <c r="BUT14" s="1609"/>
      <c r="BUU14" s="1609"/>
      <c r="BUV14" s="1609"/>
      <c r="BUW14" s="1609"/>
      <c r="BUX14" s="1609"/>
      <c r="BUY14" s="1609"/>
      <c r="BUZ14" s="1609"/>
      <c r="BVA14" s="1609"/>
      <c r="BVB14" s="1609"/>
      <c r="BVC14" s="1609"/>
      <c r="BVD14" s="1609"/>
      <c r="BVE14" s="1609"/>
      <c r="BVF14" s="1609"/>
      <c r="BVG14" s="1609"/>
      <c r="BVH14" s="1609"/>
      <c r="BVI14" s="1609"/>
      <c r="BVJ14" s="1609"/>
      <c r="BVK14" s="1609"/>
      <c r="BVL14" s="1609"/>
      <c r="BVM14" s="1609"/>
      <c r="BVN14" s="1609"/>
      <c r="BVO14" s="1609"/>
      <c r="BVP14" s="1609"/>
      <c r="BVQ14" s="1609"/>
      <c r="BVR14" s="1609"/>
      <c r="BVS14" s="1609"/>
      <c r="BVT14" s="1609"/>
      <c r="BVU14" s="1609"/>
      <c r="BVV14" s="1609"/>
      <c r="BVW14" s="1609"/>
      <c r="BVX14" s="1609"/>
      <c r="BVY14" s="1609"/>
      <c r="BVZ14" s="1609"/>
      <c r="BWA14" s="1609"/>
      <c r="BWB14" s="1609"/>
      <c r="BWC14" s="1609"/>
      <c r="BWD14" s="1609"/>
      <c r="BWE14" s="1609"/>
      <c r="BWF14" s="1609"/>
      <c r="BWG14" s="1609"/>
      <c r="BWH14" s="1609"/>
      <c r="BWI14" s="1609"/>
      <c r="BWJ14" s="1609"/>
      <c r="BWK14" s="1609"/>
      <c r="BWL14" s="1609"/>
      <c r="BWM14" s="1609"/>
      <c r="BWN14" s="1609"/>
      <c r="BWO14" s="1609"/>
      <c r="BWP14" s="1609"/>
      <c r="BWQ14" s="1609"/>
      <c r="BWR14" s="1609"/>
      <c r="BWS14" s="1609"/>
      <c r="BWT14" s="1609"/>
      <c r="BWU14" s="1609"/>
      <c r="BWV14" s="1609"/>
      <c r="BWW14" s="1609"/>
      <c r="BWX14" s="1609"/>
      <c r="BWY14" s="1609"/>
      <c r="BWZ14" s="1609"/>
      <c r="BXA14" s="1609"/>
      <c r="BXB14" s="1609"/>
      <c r="BXC14" s="1609"/>
      <c r="BXD14" s="1609"/>
      <c r="BXE14" s="1609"/>
      <c r="BXF14" s="1609"/>
      <c r="BXG14" s="1609"/>
      <c r="BXH14" s="1609"/>
      <c r="BXI14" s="1609"/>
      <c r="BXJ14" s="1609"/>
      <c r="BXK14" s="1609"/>
      <c r="BXL14" s="1609"/>
      <c r="BXM14" s="1609"/>
      <c r="BXN14" s="1609"/>
      <c r="BXO14" s="1609"/>
      <c r="BXP14" s="1609"/>
      <c r="BXQ14" s="1609"/>
      <c r="BXR14" s="1609"/>
      <c r="BXS14" s="1609"/>
      <c r="BXT14" s="1609"/>
      <c r="BXU14" s="1609"/>
      <c r="BXV14" s="1609"/>
      <c r="BXW14" s="1609"/>
      <c r="BXX14" s="1609"/>
      <c r="BXY14" s="1609"/>
      <c r="BXZ14" s="1609"/>
      <c r="BYA14" s="1609"/>
      <c r="BYB14" s="1609"/>
      <c r="BYC14" s="1609"/>
      <c r="BYD14" s="1609"/>
      <c r="BYE14" s="1609"/>
      <c r="BYF14" s="1609"/>
      <c r="BYG14" s="1609"/>
      <c r="BYH14" s="1609"/>
      <c r="BYI14" s="1609"/>
      <c r="BYJ14" s="1609"/>
      <c r="BYK14" s="1609"/>
      <c r="BYL14" s="1609"/>
      <c r="BYM14" s="1609"/>
      <c r="BYN14" s="1609"/>
      <c r="BYO14" s="1609"/>
      <c r="BYP14" s="1609"/>
      <c r="BYQ14" s="1609"/>
      <c r="BYR14" s="1609"/>
      <c r="BYS14" s="1609"/>
      <c r="BYT14" s="1609"/>
      <c r="BYU14" s="1609"/>
      <c r="BYV14" s="1609"/>
      <c r="BYW14" s="1609"/>
      <c r="BYX14" s="1609"/>
      <c r="BYY14" s="1609"/>
      <c r="BYZ14" s="1609"/>
      <c r="BZA14" s="1609"/>
      <c r="BZB14" s="1609"/>
      <c r="BZC14" s="1609"/>
      <c r="BZD14" s="1609"/>
      <c r="BZE14" s="1609"/>
      <c r="BZF14" s="1609"/>
      <c r="BZG14" s="1609"/>
      <c r="BZH14" s="1609"/>
      <c r="BZI14" s="1609"/>
      <c r="BZJ14" s="1609"/>
      <c r="BZK14" s="1609"/>
      <c r="BZL14" s="1609"/>
      <c r="BZM14" s="1609"/>
      <c r="BZN14" s="1609"/>
      <c r="BZO14" s="1609"/>
      <c r="BZP14" s="1609"/>
      <c r="BZQ14" s="1609"/>
      <c r="BZR14" s="1609"/>
      <c r="BZS14" s="1609"/>
      <c r="BZT14" s="1609"/>
      <c r="BZU14" s="1609"/>
      <c r="BZV14" s="1609"/>
      <c r="BZW14" s="1609"/>
      <c r="BZX14" s="1609"/>
      <c r="BZY14" s="1609"/>
      <c r="BZZ14" s="1609"/>
      <c r="CAA14" s="1609"/>
      <c r="CAB14" s="1609"/>
      <c r="CAC14" s="1609"/>
      <c r="CAD14" s="1609"/>
      <c r="CAE14" s="1609"/>
      <c r="CAF14" s="1609"/>
      <c r="CAG14" s="1609"/>
      <c r="CAH14" s="1609"/>
      <c r="CAI14" s="1609"/>
      <c r="CAJ14" s="1609"/>
      <c r="CAK14" s="1609"/>
      <c r="CAL14" s="1609"/>
      <c r="CAM14" s="1609"/>
      <c r="CAN14" s="1609"/>
      <c r="CAO14" s="1609"/>
      <c r="CAP14" s="1609"/>
      <c r="CAQ14" s="1609"/>
      <c r="CAR14" s="1609"/>
      <c r="CAS14" s="1609"/>
      <c r="CAT14" s="1609"/>
      <c r="CAU14" s="1609"/>
      <c r="CAV14" s="1609"/>
      <c r="CAW14" s="1609"/>
      <c r="CAX14" s="1609"/>
      <c r="CAY14" s="1609"/>
      <c r="CAZ14" s="1609"/>
      <c r="CBA14" s="1609"/>
      <c r="CBB14" s="1609"/>
      <c r="CBC14" s="1609"/>
      <c r="CBD14" s="1609"/>
      <c r="CBE14" s="1609"/>
      <c r="CBF14" s="1609"/>
      <c r="CBG14" s="1609"/>
      <c r="CBH14" s="1609"/>
      <c r="CBI14" s="1609"/>
      <c r="CBJ14" s="1609"/>
      <c r="CBK14" s="1609"/>
      <c r="CBL14" s="1609"/>
      <c r="CBM14" s="1609"/>
      <c r="CBN14" s="1609"/>
      <c r="CBO14" s="1609"/>
      <c r="CBP14" s="1609"/>
      <c r="CBQ14" s="1609"/>
      <c r="CBR14" s="1609"/>
      <c r="CBS14" s="1609"/>
      <c r="CBT14" s="1609"/>
      <c r="CBU14" s="1609"/>
      <c r="CBV14" s="1609"/>
      <c r="CBW14" s="1609"/>
      <c r="CBX14" s="1609"/>
      <c r="CBY14" s="1609"/>
      <c r="CBZ14" s="1609"/>
      <c r="CCA14" s="1609"/>
      <c r="CCB14" s="1609"/>
      <c r="CCC14" s="1609"/>
      <c r="CCD14" s="1609"/>
      <c r="CCE14" s="1609"/>
      <c r="CCF14" s="1609"/>
      <c r="CCG14" s="1609"/>
      <c r="CCH14" s="1609"/>
      <c r="CCI14" s="1609"/>
      <c r="CCJ14" s="1609"/>
      <c r="CCK14" s="1609"/>
      <c r="CCL14" s="1609"/>
      <c r="CCM14" s="1609"/>
      <c r="CCN14" s="1609"/>
      <c r="CCO14" s="1609"/>
      <c r="CCP14" s="1609"/>
      <c r="CCQ14" s="1609"/>
      <c r="CCR14" s="1609"/>
      <c r="CCS14" s="1609"/>
      <c r="CCT14" s="1609"/>
      <c r="CCU14" s="1609"/>
      <c r="CCV14" s="1609"/>
      <c r="CCW14" s="1609"/>
      <c r="CCX14" s="1609"/>
      <c r="CCY14" s="1609"/>
      <c r="CCZ14" s="1609"/>
      <c r="CDA14" s="1609"/>
      <c r="CDB14" s="1609"/>
      <c r="CDC14" s="1609"/>
      <c r="CDD14" s="1609"/>
      <c r="CDE14" s="1609"/>
      <c r="CDF14" s="1609"/>
      <c r="CDG14" s="1609"/>
      <c r="CDH14" s="1609"/>
      <c r="CDI14" s="1609"/>
      <c r="CDJ14" s="1609"/>
      <c r="CDK14" s="1609"/>
      <c r="CDL14" s="1609"/>
      <c r="CDM14" s="1609"/>
      <c r="CDN14" s="1609"/>
      <c r="CDO14" s="1609"/>
      <c r="CDP14" s="1609"/>
      <c r="CDQ14" s="1609"/>
      <c r="CDR14" s="1609"/>
      <c r="CDS14" s="1609"/>
      <c r="CDT14" s="1609"/>
      <c r="CDU14" s="1609"/>
      <c r="CDV14" s="1609"/>
      <c r="CDW14" s="1609"/>
      <c r="CDX14" s="1609"/>
      <c r="CDY14" s="1609"/>
      <c r="CDZ14" s="1609"/>
      <c r="CEA14" s="1609"/>
      <c r="CEB14" s="1609"/>
      <c r="CEC14" s="1609"/>
      <c r="CED14" s="1609"/>
      <c r="CEE14" s="1609"/>
      <c r="CEF14" s="1609"/>
      <c r="CEG14" s="1609"/>
      <c r="CEH14" s="1609"/>
      <c r="CEI14" s="1609"/>
      <c r="CEJ14" s="1609"/>
      <c r="CEK14" s="1609"/>
      <c r="CEL14" s="1609"/>
      <c r="CEM14" s="1609"/>
      <c r="CEN14" s="1609"/>
      <c r="CEO14" s="1609"/>
      <c r="CEP14" s="1609"/>
      <c r="CEQ14" s="1609"/>
      <c r="CER14" s="1609"/>
      <c r="CES14" s="1609"/>
      <c r="CET14" s="1609"/>
      <c r="CEU14" s="1609"/>
      <c r="CEV14" s="1609"/>
      <c r="CEW14" s="1609"/>
      <c r="CEX14" s="1609"/>
      <c r="CEY14" s="1609"/>
      <c r="CEZ14" s="1609"/>
      <c r="CFA14" s="1609"/>
      <c r="CFB14" s="1609"/>
      <c r="CFC14" s="1609"/>
      <c r="CFD14" s="1609"/>
      <c r="CFE14" s="1609"/>
      <c r="CFF14" s="1609"/>
      <c r="CFG14" s="1609"/>
      <c r="CFH14" s="1609"/>
      <c r="CFI14" s="1609"/>
      <c r="CFJ14" s="1609"/>
      <c r="CFK14" s="1609"/>
      <c r="CFL14" s="1609"/>
      <c r="CFM14" s="1609"/>
      <c r="CFN14" s="1609"/>
      <c r="CFO14" s="1609"/>
      <c r="CFP14" s="1609"/>
      <c r="CFQ14" s="1609"/>
      <c r="CFR14" s="1609"/>
      <c r="CFS14" s="1609"/>
      <c r="CFT14" s="1609"/>
      <c r="CFU14" s="1609"/>
      <c r="CFV14" s="1609"/>
      <c r="CFW14" s="1609"/>
      <c r="CFX14" s="1609"/>
      <c r="CFY14" s="1609"/>
      <c r="CFZ14" s="1609"/>
      <c r="CGA14" s="1609"/>
      <c r="CGB14" s="1609"/>
      <c r="CGC14" s="1609"/>
      <c r="CGD14" s="1609"/>
      <c r="CGE14" s="1609"/>
      <c r="CGF14" s="1609"/>
      <c r="CGG14" s="1609"/>
      <c r="CGH14" s="1609"/>
      <c r="CGI14" s="1609"/>
      <c r="CGJ14" s="1609"/>
      <c r="CGK14" s="1609"/>
      <c r="CGL14" s="1609"/>
      <c r="CGM14" s="1609"/>
      <c r="CGN14" s="1609"/>
      <c r="CGO14" s="1609"/>
      <c r="CGP14" s="1609"/>
      <c r="CGQ14" s="1609"/>
      <c r="CGR14" s="1609"/>
      <c r="CGS14" s="1609"/>
      <c r="CGT14" s="1609"/>
      <c r="CGU14" s="1609"/>
      <c r="CGV14" s="1609"/>
      <c r="CGW14" s="1609"/>
      <c r="CGX14" s="1609"/>
      <c r="CGY14" s="1609"/>
      <c r="CGZ14" s="1609"/>
      <c r="CHA14" s="1609"/>
      <c r="CHB14" s="1609"/>
      <c r="CHC14" s="1609"/>
      <c r="CHD14" s="1609"/>
      <c r="CHE14" s="1609"/>
      <c r="CHF14" s="1609"/>
      <c r="CHG14" s="1609"/>
      <c r="CHH14" s="1609"/>
      <c r="CHI14" s="1609"/>
      <c r="CHJ14" s="1609"/>
      <c r="CHK14" s="1609"/>
      <c r="CHL14" s="1609"/>
      <c r="CHM14" s="1609"/>
      <c r="CHN14" s="1609"/>
      <c r="CHO14" s="1609"/>
      <c r="CHP14" s="1609"/>
      <c r="CHQ14" s="1609"/>
      <c r="CHR14" s="1609"/>
      <c r="CHS14" s="1609"/>
      <c r="CHT14" s="1609"/>
      <c r="CHU14" s="1609"/>
      <c r="CHV14" s="1609"/>
      <c r="CHW14" s="1609"/>
      <c r="CHX14" s="1609"/>
      <c r="CHY14" s="1609"/>
      <c r="CHZ14" s="1609"/>
      <c r="CIA14" s="1609"/>
      <c r="CIB14" s="1609"/>
      <c r="CIC14" s="1609"/>
      <c r="CID14" s="1609"/>
      <c r="CIE14" s="1609"/>
      <c r="CIF14" s="1609"/>
      <c r="CIG14" s="1609"/>
      <c r="CIH14" s="1609"/>
      <c r="CII14" s="1609"/>
      <c r="CIJ14" s="1609"/>
      <c r="CIK14" s="1609"/>
      <c r="CIL14" s="1609"/>
      <c r="CIM14" s="1609"/>
      <c r="CIN14" s="1609"/>
      <c r="CIO14" s="1609"/>
      <c r="CIP14" s="1609"/>
      <c r="CIQ14" s="1609"/>
      <c r="CIR14" s="1609"/>
      <c r="CIS14" s="1609"/>
      <c r="CIT14" s="1609"/>
      <c r="CIU14" s="1609"/>
      <c r="CIV14" s="1609"/>
      <c r="CIW14" s="1609"/>
      <c r="CIX14" s="1609"/>
      <c r="CIY14" s="1609"/>
      <c r="CIZ14" s="1609"/>
      <c r="CJA14" s="1609"/>
      <c r="CJB14" s="1609"/>
      <c r="CJC14" s="1609"/>
      <c r="CJD14" s="1609"/>
      <c r="CJE14" s="1609"/>
      <c r="CJF14" s="1609"/>
      <c r="CJG14" s="1609"/>
      <c r="CJH14" s="1609"/>
      <c r="CJI14" s="1609"/>
      <c r="CJJ14" s="1609"/>
      <c r="CJK14" s="1609"/>
      <c r="CJL14" s="1609"/>
      <c r="CJM14" s="1609"/>
      <c r="CJN14" s="1609"/>
      <c r="CJO14" s="1609"/>
      <c r="CJP14" s="1609"/>
      <c r="CJQ14" s="1609"/>
      <c r="CJR14" s="1609"/>
      <c r="CJS14" s="1609"/>
      <c r="CJT14" s="1609"/>
      <c r="CJU14" s="1609"/>
      <c r="CJV14" s="1609"/>
      <c r="CJW14" s="1609"/>
      <c r="CJX14" s="1609"/>
      <c r="CJY14" s="1609"/>
      <c r="CJZ14" s="1609"/>
      <c r="CKA14" s="1609"/>
      <c r="CKB14" s="1609"/>
      <c r="CKC14" s="1609"/>
      <c r="CKD14" s="1609"/>
      <c r="CKE14" s="1609"/>
      <c r="CKF14" s="1609"/>
      <c r="CKG14" s="1609"/>
      <c r="CKH14" s="1609"/>
      <c r="CKI14" s="1609"/>
      <c r="CKJ14" s="1609"/>
      <c r="CKK14" s="1609"/>
      <c r="CKL14" s="1609"/>
      <c r="CKM14" s="1609"/>
      <c r="CKN14" s="1609"/>
      <c r="CKO14" s="1609"/>
      <c r="CKP14" s="1609"/>
      <c r="CKQ14" s="1609"/>
      <c r="CKR14" s="1609"/>
      <c r="CKS14" s="1609"/>
      <c r="CKT14" s="1609"/>
      <c r="CKU14" s="1609"/>
      <c r="CKV14" s="1609"/>
      <c r="CKW14" s="1609"/>
      <c r="CKX14" s="1609"/>
      <c r="CKY14" s="1609"/>
      <c r="CKZ14" s="1609"/>
      <c r="CLA14" s="1609"/>
      <c r="CLB14" s="1609"/>
      <c r="CLC14" s="1609"/>
      <c r="CLD14" s="1609"/>
      <c r="CLE14" s="1609"/>
      <c r="CLF14" s="1609"/>
      <c r="CLG14" s="1609"/>
      <c r="CLH14" s="1609"/>
      <c r="CLI14" s="1609"/>
      <c r="CLJ14" s="1609"/>
      <c r="CLK14" s="1609"/>
      <c r="CLL14" s="1609"/>
      <c r="CLM14" s="1609"/>
      <c r="CLN14" s="1609"/>
      <c r="CLO14" s="1609"/>
      <c r="CLP14" s="1609"/>
      <c r="CLQ14" s="1609"/>
      <c r="CLR14" s="1609"/>
      <c r="CLS14" s="1609"/>
      <c r="CLT14" s="1609"/>
      <c r="CLU14" s="1609"/>
      <c r="CLV14" s="1609"/>
      <c r="CLW14" s="1609"/>
      <c r="CLX14" s="1609"/>
      <c r="CLY14" s="1609"/>
      <c r="CLZ14" s="1609"/>
      <c r="CMA14" s="1609"/>
      <c r="CMB14" s="1609"/>
      <c r="CMC14" s="1609"/>
      <c r="CMD14" s="1609"/>
      <c r="CME14" s="1609"/>
      <c r="CMF14" s="1609"/>
      <c r="CMG14" s="1609"/>
      <c r="CMH14" s="1609"/>
      <c r="CMI14" s="1609"/>
      <c r="CMJ14" s="1609"/>
      <c r="CMK14" s="1609"/>
      <c r="CML14" s="1609"/>
      <c r="CMM14" s="1609"/>
      <c r="CMN14" s="1609"/>
      <c r="CMO14" s="1609"/>
      <c r="CMP14" s="1609"/>
      <c r="CMQ14" s="1609"/>
      <c r="CMR14" s="1609"/>
      <c r="CMS14" s="1609"/>
      <c r="CMT14" s="1609"/>
      <c r="CMU14" s="1609"/>
      <c r="CMV14" s="1609"/>
      <c r="CMW14" s="1609"/>
      <c r="CMX14" s="1609"/>
      <c r="CMY14" s="1609"/>
      <c r="CMZ14" s="1609"/>
      <c r="CNA14" s="1609"/>
      <c r="CNB14" s="1609"/>
      <c r="CNC14" s="1609"/>
      <c r="CND14" s="1609"/>
      <c r="CNE14" s="1609"/>
      <c r="CNF14" s="1609"/>
      <c r="CNG14" s="1609"/>
      <c r="CNH14" s="1609"/>
      <c r="CNI14" s="1609"/>
      <c r="CNJ14" s="1609"/>
      <c r="CNK14" s="1609"/>
      <c r="CNL14" s="1609"/>
      <c r="CNM14" s="1609"/>
      <c r="CNN14" s="1609"/>
      <c r="CNO14" s="1609"/>
      <c r="CNP14" s="1609"/>
      <c r="CNQ14" s="1609"/>
      <c r="CNR14" s="1609"/>
      <c r="CNS14" s="1609"/>
      <c r="CNT14" s="1609"/>
      <c r="CNU14" s="1609"/>
      <c r="CNV14" s="1609"/>
      <c r="CNW14" s="1609"/>
      <c r="CNX14" s="1609"/>
      <c r="CNY14" s="1609"/>
      <c r="CNZ14" s="1609"/>
      <c r="COA14" s="1609"/>
      <c r="COB14" s="1609"/>
      <c r="COC14" s="1609"/>
      <c r="COD14" s="1609"/>
      <c r="COE14" s="1609"/>
      <c r="COF14" s="1609"/>
      <c r="COG14" s="1609"/>
      <c r="COH14" s="1609"/>
      <c r="COI14" s="1609"/>
      <c r="COJ14" s="1609"/>
      <c r="COK14" s="1609"/>
      <c r="COL14" s="1609"/>
      <c r="COM14" s="1609"/>
      <c r="CON14" s="1609"/>
      <c r="COO14" s="1609"/>
      <c r="COP14" s="1609"/>
      <c r="COQ14" s="1609"/>
      <c r="COR14" s="1609"/>
      <c r="COS14" s="1609"/>
      <c r="COT14" s="1609"/>
      <c r="COU14" s="1609"/>
      <c r="COV14" s="1609"/>
      <c r="COW14" s="1609"/>
      <c r="COX14" s="1609"/>
      <c r="COY14" s="1609"/>
      <c r="COZ14" s="1609"/>
      <c r="CPA14" s="1609"/>
      <c r="CPB14" s="1609"/>
      <c r="CPC14" s="1609"/>
      <c r="CPD14" s="1609"/>
      <c r="CPE14" s="1609"/>
      <c r="CPF14" s="1609"/>
      <c r="CPG14" s="1609"/>
      <c r="CPH14" s="1609"/>
      <c r="CPI14" s="1609"/>
      <c r="CPJ14" s="1609"/>
      <c r="CPK14" s="1609"/>
      <c r="CPL14" s="1609"/>
      <c r="CPM14" s="1609"/>
      <c r="CPN14" s="1609"/>
      <c r="CPO14" s="1609"/>
      <c r="CPP14" s="1609"/>
      <c r="CPQ14" s="1609"/>
      <c r="CPR14" s="1609"/>
      <c r="CPS14" s="1609"/>
      <c r="CPT14" s="1609"/>
      <c r="CPU14" s="1609"/>
      <c r="CPV14" s="1609"/>
      <c r="CPW14" s="1609"/>
      <c r="CPX14" s="1609"/>
      <c r="CPY14" s="1609"/>
      <c r="CPZ14" s="1609"/>
      <c r="CQA14" s="1609"/>
      <c r="CQB14" s="1609"/>
      <c r="CQC14" s="1609"/>
      <c r="CQD14" s="1609"/>
      <c r="CQE14" s="1609"/>
      <c r="CQF14" s="1609"/>
      <c r="CQG14" s="1609"/>
      <c r="CQH14" s="1609"/>
      <c r="CQI14" s="1609"/>
      <c r="CQJ14" s="1609"/>
      <c r="CQK14" s="1609"/>
      <c r="CQL14" s="1609"/>
      <c r="CQM14" s="1609"/>
      <c r="CQN14" s="1609"/>
      <c r="CQO14" s="1609"/>
      <c r="CQP14" s="1609"/>
      <c r="CQQ14" s="1609"/>
      <c r="CQR14" s="1609"/>
      <c r="CQS14" s="1609"/>
      <c r="CQT14" s="1609"/>
      <c r="CQU14" s="1609"/>
      <c r="CQV14" s="1609"/>
      <c r="CQW14" s="1609"/>
      <c r="CQX14" s="1609"/>
      <c r="CQY14" s="1609"/>
      <c r="CQZ14" s="1609"/>
      <c r="CRA14" s="1609"/>
      <c r="CRB14" s="1609"/>
      <c r="CRC14" s="1609"/>
      <c r="CRD14" s="1609"/>
      <c r="CRE14" s="1609"/>
      <c r="CRF14" s="1609"/>
      <c r="CRG14" s="1609"/>
      <c r="CRH14" s="1609"/>
      <c r="CRI14" s="1609"/>
      <c r="CRJ14" s="1609"/>
      <c r="CRK14" s="1609"/>
      <c r="CRL14" s="1609"/>
      <c r="CRM14" s="1609"/>
      <c r="CRN14" s="1609"/>
      <c r="CRO14" s="1609"/>
      <c r="CRP14" s="1609"/>
      <c r="CRQ14" s="1609"/>
      <c r="CRR14" s="1609"/>
      <c r="CRS14" s="1609"/>
      <c r="CRT14" s="1609"/>
      <c r="CRU14" s="1609"/>
      <c r="CRV14" s="1609"/>
      <c r="CRW14" s="1609"/>
      <c r="CRX14" s="1609"/>
      <c r="CRY14" s="1609"/>
      <c r="CRZ14" s="1609"/>
      <c r="CSA14" s="1609"/>
      <c r="CSB14" s="1609"/>
      <c r="CSC14" s="1609"/>
      <c r="CSD14" s="1609"/>
      <c r="CSE14" s="1609"/>
      <c r="CSF14" s="1609"/>
      <c r="CSG14" s="1609"/>
      <c r="CSH14" s="1609"/>
      <c r="CSI14" s="1609"/>
      <c r="CSJ14" s="1609"/>
      <c r="CSK14" s="1609"/>
      <c r="CSL14" s="1609"/>
      <c r="CSM14" s="1609"/>
      <c r="CSN14" s="1609"/>
      <c r="CSO14" s="1609"/>
      <c r="CSP14" s="1609"/>
      <c r="CSQ14" s="1609"/>
      <c r="CSR14" s="1609"/>
      <c r="CSS14" s="1609"/>
      <c r="CST14" s="1609"/>
      <c r="CSU14" s="1609"/>
      <c r="CSV14" s="1609"/>
      <c r="CSW14" s="1609"/>
      <c r="CSX14" s="1609"/>
      <c r="CSY14" s="1609"/>
      <c r="CSZ14" s="1609"/>
      <c r="CTA14" s="1609"/>
      <c r="CTB14" s="1609"/>
      <c r="CTC14" s="1609"/>
      <c r="CTD14" s="1609"/>
      <c r="CTE14" s="1609"/>
      <c r="CTF14" s="1609"/>
      <c r="CTG14" s="1609"/>
      <c r="CTH14" s="1609"/>
      <c r="CTI14" s="1609"/>
      <c r="CTJ14" s="1609"/>
      <c r="CTK14" s="1609"/>
      <c r="CTL14" s="1609"/>
      <c r="CTM14" s="1609"/>
      <c r="CTN14" s="1609"/>
      <c r="CTO14" s="1609"/>
      <c r="CTP14" s="1609"/>
      <c r="CTQ14" s="1609"/>
      <c r="CTR14" s="1609"/>
      <c r="CTS14" s="1609"/>
      <c r="CTT14" s="1609"/>
      <c r="CTU14" s="1609"/>
      <c r="CTV14" s="1609"/>
      <c r="CTW14" s="1609"/>
      <c r="CTX14" s="1609"/>
      <c r="CTY14" s="1609"/>
      <c r="CTZ14" s="1609"/>
      <c r="CUA14" s="1609"/>
      <c r="CUB14" s="1609"/>
      <c r="CUC14" s="1609"/>
      <c r="CUD14" s="1609"/>
      <c r="CUE14" s="1609"/>
      <c r="CUF14" s="1609"/>
      <c r="CUG14" s="1609"/>
      <c r="CUH14" s="1609"/>
      <c r="CUI14" s="1609"/>
      <c r="CUJ14" s="1609"/>
      <c r="CUK14" s="1609"/>
      <c r="CUL14" s="1609"/>
      <c r="CUM14" s="1609"/>
      <c r="CUN14" s="1609"/>
      <c r="CUO14" s="1609"/>
      <c r="CUP14" s="1609"/>
      <c r="CUQ14" s="1609"/>
      <c r="CUR14" s="1609"/>
      <c r="CUS14" s="1609"/>
      <c r="CUT14" s="1609"/>
      <c r="CUU14" s="1609"/>
      <c r="CUV14" s="1609"/>
      <c r="CUW14" s="1609"/>
      <c r="CUX14" s="1609"/>
      <c r="CUY14" s="1609"/>
      <c r="CUZ14" s="1609"/>
      <c r="CVA14" s="1609"/>
      <c r="CVB14" s="1609"/>
      <c r="CVC14" s="1609"/>
      <c r="CVD14" s="1609"/>
      <c r="CVE14" s="1609"/>
      <c r="CVF14" s="1609"/>
      <c r="CVG14" s="1609"/>
      <c r="CVH14" s="1609"/>
      <c r="CVI14" s="1609"/>
      <c r="CVJ14" s="1609"/>
      <c r="CVK14" s="1609"/>
      <c r="CVL14" s="1609"/>
      <c r="CVM14" s="1609"/>
      <c r="CVN14" s="1609"/>
      <c r="CVO14" s="1609"/>
      <c r="CVP14" s="1609"/>
      <c r="CVQ14" s="1609"/>
      <c r="CVR14" s="1609"/>
      <c r="CVS14" s="1609"/>
      <c r="CVT14" s="1609"/>
      <c r="CVU14" s="1609"/>
      <c r="CVV14" s="1609"/>
      <c r="CVW14" s="1609"/>
      <c r="CVX14" s="1609"/>
      <c r="CVY14" s="1609"/>
      <c r="CVZ14" s="1609"/>
      <c r="CWA14" s="1609"/>
      <c r="CWB14" s="1609"/>
      <c r="CWC14" s="1609"/>
      <c r="CWD14" s="1609"/>
      <c r="CWE14" s="1609"/>
      <c r="CWF14" s="1609"/>
      <c r="CWG14" s="1609"/>
      <c r="CWH14" s="1609"/>
      <c r="CWI14" s="1609"/>
      <c r="CWJ14" s="1609"/>
      <c r="CWK14" s="1609"/>
      <c r="CWL14" s="1609"/>
      <c r="CWM14" s="1609"/>
      <c r="CWN14" s="1609"/>
      <c r="CWO14" s="1609"/>
      <c r="CWP14" s="1609"/>
      <c r="CWQ14" s="1609"/>
      <c r="CWR14" s="1609"/>
      <c r="CWS14" s="1609"/>
      <c r="CWT14" s="1609"/>
      <c r="CWU14" s="1609"/>
      <c r="CWV14" s="1609"/>
      <c r="CWW14" s="1609"/>
      <c r="CWX14" s="1609"/>
      <c r="CWY14" s="1609"/>
      <c r="CWZ14" s="1609"/>
      <c r="CXA14" s="1609"/>
      <c r="CXB14" s="1609"/>
      <c r="CXC14" s="1609"/>
      <c r="CXD14" s="1609"/>
      <c r="CXE14" s="1609"/>
      <c r="CXF14" s="1609"/>
      <c r="CXG14" s="1609"/>
      <c r="CXH14" s="1609"/>
      <c r="CXI14" s="1609"/>
      <c r="CXJ14" s="1609"/>
      <c r="CXK14" s="1609"/>
      <c r="CXL14" s="1609"/>
      <c r="CXM14" s="1609"/>
      <c r="CXN14" s="1609"/>
      <c r="CXO14" s="1609"/>
      <c r="CXP14" s="1609"/>
      <c r="CXQ14" s="1609"/>
      <c r="CXR14" s="1609"/>
      <c r="CXS14" s="1609"/>
      <c r="CXT14" s="1609"/>
      <c r="CXU14" s="1609"/>
      <c r="CXV14" s="1609"/>
      <c r="CXW14" s="1609"/>
      <c r="CXX14" s="1609"/>
      <c r="CXY14" s="1609"/>
      <c r="CXZ14" s="1609"/>
      <c r="CYA14" s="1609"/>
      <c r="CYB14" s="1609"/>
      <c r="CYC14" s="1609"/>
      <c r="CYD14" s="1609"/>
      <c r="CYE14" s="1609"/>
      <c r="CYF14" s="1609"/>
      <c r="CYG14" s="1609"/>
      <c r="CYH14" s="1609"/>
      <c r="CYI14" s="1609"/>
      <c r="CYJ14" s="1609"/>
      <c r="CYK14" s="1609"/>
      <c r="CYL14" s="1609"/>
      <c r="CYM14" s="1609"/>
      <c r="CYN14" s="1609"/>
      <c r="CYO14" s="1609"/>
      <c r="CYP14" s="1609"/>
      <c r="CYQ14" s="1609"/>
      <c r="CYR14" s="1609"/>
      <c r="CYS14" s="1609"/>
      <c r="CYT14" s="1609"/>
      <c r="CYU14" s="1609"/>
      <c r="CYV14" s="1609"/>
      <c r="CYW14" s="1609"/>
      <c r="CYX14" s="1609"/>
      <c r="CYY14" s="1609"/>
      <c r="CYZ14" s="1609"/>
      <c r="CZA14" s="1609"/>
      <c r="CZB14" s="1609"/>
      <c r="CZC14" s="1609"/>
      <c r="CZD14" s="1609"/>
      <c r="CZE14" s="1609"/>
      <c r="CZF14" s="1609"/>
      <c r="CZG14" s="1609"/>
      <c r="CZH14" s="1609"/>
      <c r="CZI14" s="1609"/>
      <c r="CZJ14" s="1609"/>
      <c r="CZK14" s="1609"/>
      <c r="CZL14" s="1609"/>
      <c r="CZM14" s="1609"/>
      <c r="CZN14" s="1609"/>
      <c r="CZO14" s="1609"/>
      <c r="CZP14" s="1609"/>
      <c r="CZQ14" s="1609"/>
      <c r="CZR14" s="1609"/>
      <c r="CZS14" s="1609"/>
      <c r="CZT14" s="1609"/>
      <c r="CZU14" s="1609"/>
      <c r="CZV14" s="1609"/>
      <c r="CZW14" s="1609"/>
      <c r="CZX14" s="1609"/>
      <c r="CZY14" s="1609"/>
      <c r="CZZ14" s="1609"/>
      <c r="DAA14" s="1609"/>
      <c r="DAB14" s="1609"/>
      <c r="DAC14" s="1609"/>
      <c r="DAD14" s="1609"/>
      <c r="DAE14" s="1609"/>
      <c r="DAF14" s="1609"/>
      <c r="DAG14" s="1609"/>
      <c r="DAH14" s="1609"/>
      <c r="DAI14" s="1609"/>
      <c r="DAJ14" s="1609"/>
      <c r="DAK14" s="1609"/>
      <c r="DAL14" s="1609"/>
      <c r="DAM14" s="1609"/>
      <c r="DAN14" s="1609"/>
      <c r="DAO14" s="1609"/>
      <c r="DAP14" s="1609"/>
      <c r="DAQ14" s="1609"/>
      <c r="DAR14" s="1609"/>
      <c r="DAS14" s="1609"/>
      <c r="DAT14" s="1609"/>
      <c r="DAU14" s="1609"/>
      <c r="DAV14" s="1609"/>
      <c r="DAW14" s="1609"/>
      <c r="DAX14" s="1609"/>
      <c r="DAY14" s="1609"/>
      <c r="DAZ14" s="1609"/>
      <c r="DBA14" s="1609"/>
      <c r="DBB14" s="1609"/>
      <c r="DBC14" s="1609"/>
      <c r="DBD14" s="1609"/>
      <c r="DBE14" s="1609"/>
      <c r="DBF14" s="1609"/>
      <c r="DBG14" s="1609"/>
      <c r="DBH14" s="1609"/>
      <c r="DBI14" s="1609"/>
      <c r="DBJ14" s="1609"/>
      <c r="DBK14" s="1609"/>
      <c r="DBL14" s="1609"/>
      <c r="DBM14" s="1609"/>
      <c r="DBN14" s="1609"/>
      <c r="DBO14" s="1609"/>
      <c r="DBP14" s="1609"/>
      <c r="DBQ14" s="1609"/>
      <c r="DBR14" s="1609"/>
      <c r="DBS14" s="1609"/>
      <c r="DBT14" s="1609"/>
      <c r="DBU14" s="1609"/>
      <c r="DBV14" s="1609"/>
      <c r="DBW14" s="1609"/>
      <c r="DBX14" s="1609"/>
      <c r="DBY14" s="1609"/>
      <c r="DBZ14" s="1609"/>
      <c r="DCA14" s="1609"/>
      <c r="DCB14" s="1609"/>
      <c r="DCC14" s="1609"/>
      <c r="DCD14" s="1609"/>
      <c r="DCE14" s="1609"/>
      <c r="DCF14" s="1609"/>
      <c r="DCG14" s="1609"/>
      <c r="DCH14" s="1609"/>
      <c r="DCI14" s="1609"/>
      <c r="DCJ14" s="1609"/>
      <c r="DCK14" s="1609"/>
      <c r="DCL14" s="1609"/>
      <c r="DCM14" s="1609"/>
      <c r="DCN14" s="1609"/>
      <c r="DCO14" s="1609"/>
      <c r="DCP14" s="1609"/>
      <c r="DCQ14" s="1609"/>
      <c r="DCR14" s="1609"/>
      <c r="DCS14" s="1609"/>
      <c r="DCT14" s="1609"/>
      <c r="DCU14" s="1609"/>
      <c r="DCV14" s="1609"/>
      <c r="DCW14" s="1609"/>
      <c r="DCX14" s="1609"/>
      <c r="DCY14" s="1609"/>
      <c r="DCZ14" s="1609"/>
      <c r="DDA14" s="1609"/>
      <c r="DDB14" s="1609"/>
      <c r="DDC14" s="1609"/>
      <c r="DDD14" s="1609"/>
      <c r="DDE14" s="1609"/>
      <c r="DDF14" s="1609"/>
      <c r="DDG14" s="1609"/>
      <c r="DDH14" s="1609"/>
      <c r="DDI14" s="1609"/>
      <c r="DDJ14" s="1609"/>
      <c r="DDK14" s="1609"/>
      <c r="DDL14" s="1609"/>
      <c r="DDM14" s="1609"/>
      <c r="DDN14" s="1609"/>
      <c r="DDO14" s="1609"/>
      <c r="DDP14" s="1609"/>
      <c r="DDQ14" s="1609"/>
      <c r="DDR14" s="1609"/>
      <c r="DDS14" s="1609"/>
      <c r="DDT14" s="1609"/>
      <c r="DDU14" s="1609"/>
      <c r="DDV14" s="1609"/>
      <c r="DDW14" s="1609"/>
      <c r="DDX14" s="1609"/>
      <c r="DDY14" s="1609"/>
      <c r="DDZ14" s="1609"/>
      <c r="DEA14" s="1609"/>
      <c r="DEB14" s="1609"/>
      <c r="DEC14" s="1609"/>
      <c r="DED14" s="1609"/>
      <c r="DEE14" s="1609"/>
      <c r="DEF14" s="1609"/>
      <c r="DEG14" s="1609"/>
      <c r="DEH14" s="1609"/>
      <c r="DEI14" s="1609"/>
      <c r="DEJ14" s="1609"/>
      <c r="DEK14" s="1609"/>
      <c r="DEL14" s="1609"/>
      <c r="DEM14" s="1609"/>
      <c r="DEN14" s="1609"/>
      <c r="DEO14" s="1609"/>
      <c r="DEP14" s="1609"/>
      <c r="DEQ14" s="1609"/>
      <c r="DER14" s="1609"/>
      <c r="DES14" s="1609"/>
      <c r="DET14" s="1609"/>
      <c r="DEU14" s="1609"/>
      <c r="DEV14" s="1609"/>
      <c r="DEW14" s="1609"/>
      <c r="DEX14" s="1609"/>
      <c r="DEY14" s="1609"/>
      <c r="DEZ14" s="1609"/>
      <c r="DFA14" s="1609"/>
      <c r="DFB14" s="1609"/>
      <c r="DFC14" s="1609"/>
      <c r="DFD14" s="1609"/>
      <c r="DFE14" s="1609"/>
      <c r="DFF14" s="1609"/>
      <c r="DFG14" s="1609"/>
      <c r="DFH14" s="1609"/>
      <c r="DFI14" s="1609"/>
      <c r="DFJ14" s="1609"/>
      <c r="DFK14" s="1609"/>
      <c r="DFL14" s="1609"/>
      <c r="DFM14" s="1609"/>
      <c r="DFN14" s="1609"/>
      <c r="DFO14" s="1609"/>
      <c r="DFP14" s="1609"/>
      <c r="DFQ14" s="1609"/>
      <c r="DFR14" s="1609"/>
      <c r="DFS14" s="1609"/>
      <c r="DFT14" s="1609"/>
      <c r="DFU14" s="1609"/>
      <c r="DFV14" s="1609"/>
      <c r="DFW14" s="1609"/>
      <c r="DFX14" s="1609"/>
      <c r="DFY14" s="1609"/>
      <c r="DFZ14" s="1609"/>
      <c r="DGA14" s="1609"/>
      <c r="DGB14" s="1609"/>
      <c r="DGC14" s="1609"/>
      <c r="DGD14" s="1609"/>
      <c r="DGE14" s="1609"/>
      <c r="DGF14" s="1609"/>
      <c r="DGG14" s="1609"/>
      <c r="DGH14" s="1609"/>
      <c r="DGI14" s="1609"/>
      <c r="DGJ14" s="1609"/>
      <c r="DGK14" s="1609"/>
      <c r="DGL14" s="1609"/>
      <c r="DGM14" s="1609"/>
      <c r="DGN14" s="1609"/>
      <c r="DGO14" s="1609"/>
      <c r="DGP14" s="1609"/>
      <c r="DGQ14" s="1609"/>
      <c r="DGR14" s="1609"/>
      <c r="DGS14" s="1609"/>
      <c r="DGT14" s="1609"/>
      <c r="DGU14" s="1609"/>
      <c r="DGV14" s="1609"/>
      <c r="DGW14" s="1609"/>
      <c r="DGX14" s="1609"/>
      <c r="DGY14" s="1609"/>
      <c r="DGZ14" s="1609"/>
      <c r="DHA14" s="1609"/>
      <c r="DHB14" s="1609"/>
      <c r="DHC14" s="1609"/>
      <c r="DHD14" s="1609"/>
      <c r="DHE14" s="1609"/>
      <c r="DHF14" s="1609"/>
      <c r="DHG14" s="1609"/>
      <c r="DHH14" s="1609"/>
      <c r="DHI14" s="1609"/>
      <c r="DHJ14" s="1609"/>
      <c r="DHK14" s="1609"/>
      <c r="DHL14" s="1609"/>
      <c r="DHM14" s="1609"/>
      <c r="DHN14" s="1609"/>
      <c r="DHO14" s="1609"/>
      <c r="DHP14" s="1609"/>
      <c r="DHQ14" s="1609"/>
      <c r="DHR14" s="1609"/>
      <c r="DHS14" s="1609"/>
      <c r="DHT14" s="1609"/>
      <c r="DHU14" s="1609"/>
      <c r="DHV14" s="1609"/>
      <c r="DHW14" s="1609"/>
      <c r="DHX14" s="1609"/>
      <c r="DHY14" s="1609"/>
      <c r="DHZ14" s="1609"/>
      <c r="DIA14" s="1609"/>
      <c r="DIB14" s="1609"/>
      <c r="DIC14" s="1609"/>
      <c r="DID14" s="1609"/>
      <c r="DIE14" s="1609"/>
      <c r="DIF14" s="1609"/>
      <c r="DIG14" s="1609"/>
      <c r="DIH14" s="1609"/>
      <c r="DII14" s="1609"/>
      <c r="DIJ14" s="1609"/>
      <c r="DIK14" s="1609"/>
      <c r="DIL14" s="1609"/>
      <c r="DIM14" s="1609"/>
      <c r="DIN14" s="1609"/>
      <c r="DIO14" s="1609"/>
      <c r="DIP14" s="1609"/>
      <c r="DIQ14" s="1609"/>
      <c r="DIR14" s="1609"/>
      <c r="DIS14" s="1609"/>
      <c r="DIT14" s="1609"/>
      <c r="DIU14" s="1609"/>
      <c r="DIV14" s="1609"/>
      <c r="DIW14" s="1609"/>
      <c r="DIX14" s="1609"/>
      <c r="DIY14" s="1609"/>
      <c r="DIZ14" s="1609"/>
      <c r="DJA14" s="1609"/>
      <c r="DJB14" s="1609"/>
      <c r="DJC14" s="1609"/>
      <c r="DJD14" s="1609"/>
      <c r="DJE14" s="1609"/>
      <c r="DJF14" s="1609"/>
      <c r="DJG14" s="1609"/>
      <c r="DJH14" s="1609"/>
      <c r="DJI14" s="1609"/>
      <c r="DJJ14" s="1609"/>
      <c r="DJK14" s="1609"/>
      <c r="DJL14" s="1609"/>
      <c r="DJM14" s="1609"/>
      <c r="DJN14" s="1609"/>
      <c r="DJO14" s="1609"/>
      <c r="DJP14" s="1609"/>
      <c r="DJQ14" s="1609"/>
      <c r="DJR14" s="1609"/>
      <c r="DJS14" s="1609"/>
      <c r="DJT14" s="1609"/>
      <c r="DJU14" s="1609"/>
      <c r="DJV14" s="1609"/>
      <c r="DJW14" s="1609"/>
      <c r="DJX14" s="1609"/>
      <c r="DJY14" s="1609"/>
      <c r="DJZ14" s="1609"/>
      <c r="DKA14" s="1609"/>
      <c r="DKB14" s="1609"/>
      <c r="DKC14" s="1609"/>
      <c r="DKD14" s="1609"/>
      <c r="DKE14" s="1609"/>
      <c r="DKF14" s="1609"/>
      <c r="DKG14" s="1609"/>
      <c r="DKH14" s="1609"/>
      <c r="DKI14" s="1609"/>
      <c r="DKJ14" s="1609"/>
      <c r="DKK14" s="1609"/>
      <c r="DKL14" s="1609"/>
      <c r="DKM14" s="1609"/>
      <c r="DKN14" s="1609"/>
      <c r="DKO14" s="1609"/>
      <c r="DKP14" s="1609"/>
      <c r="DKQ14" s="1609"/>
      <c r="DKR14" s="1609"/>
      <c r="DKS14" s="1609"/>
      <c r="DKT14" s="1609"/>
      <c r="DKU14" s="1609"/>
      <c r="DKV14" s="1609"/>
      <c r="DKW14" s="1609"/>
      <c r="DKX14" s="1609"/>
      <c r="DKY14" s="1609"/>
      <c r="DKZ14" s="1609"/>
      <c r="DLA14" s="1609"/>
      <c r="DLB14" s="1609"/>
      <c r="DLC14" s="1609"/>
      <c r="DLD14" s="1609"/>
      <c r="DLE14" s="1609"/>
      <c r="DLF14" s="1609"/>
      <c r="DLG14" s="1609"/>
      <c r="DLH14" s="1609"/>
      <c r="DLI14" s="1609"/>
      <c r="DLJ14" s="1609"/>
      <c r="DLK14" s="1609"/>
      <c r="DLL14" s="1609"/>
      <c r="DLM14" s="1609"/>
      <c r="DLN14" s="1609"/>
      <c r="DLO14" s="1609"/>
      <c r="DLP14" s="1609"/>
      <c r="DLQ14" s="1609"/>
      <c r="DLR14" s="1609"/>
      <c r="DLS14" s="1609"/>
      <c r="DLT14" s="1609"/>
      <c r="DLU14" s="1609"/>
      <c r="DLV14" s="1609"/>
      <c r="DLW14" s="1609"/>
      <c r="DLX14" s="1609"/>
      <c r="DLY14" s="1609"/>
      <c r="DLZ14" s="1609"/>
      <c r="DMA14" s="1609"/>
      <c r="DMB14" s="1609"/>
      <c r="DMC14" s="1609"/>
      <c r="DMD14" s="1609"/>
      <c r="DME14" s="1609"/>
      <c r="DMF14" s="1609"/>
      <c r="DMG14" s="1609"/>
      <c r="DMH14" s="1609"/>
      <c r="DMI14" s="1609"/>
      <c r="DMJ14" s="1609"/>
      <c r="DMK14" s="1609"/>
      <c r="DML14" s="1609"/>
      <c r="DMM14" s="1609"/>
      <c r="DMN14" s="1609"/>
      <c r="DMO14" s="1609"/>
      <c r="DMP14" s="1609"/>
      <c r="DMQ14" s="1609"/>
      <c r="DMR14" s="1609"/>
      <c r="DMS14" s="1609"/>
      <c r="DMT14" s="1609"/>
      <c r="DMU14" s="1609"/>
      <c r="DMV14" s="1609"/>
      <c r="DMW14" s="1609"/>
      <c r="DMX14" s="1609"/>
      <c r="DMY14" s="1609"/>
      <c r="DMZ14" s="1609"/>
      <c r="DNA14" s="1609"/>
      <c r="DNB14" s="1609"/>
      <c r="DNC14" s="1609"/>
      <c r="DND14" s="1609"/>
      <c r="DNE14" s="1609"/>
      <c r="DNF14" s="1609"/>
      <c r="DNG14" s="1609"/>
      <c r="DNH14" s="1609"/>
      <c r="DNI14" s="1609"/>
      <c r="DNJ14" s="1609"/>
      <c r="DNK14" s="1609"/>
      <c r="DNL14" s="1609"/>
      <c r="DNM14" s="1609"/>
      <c r="DNN14" s="1609"/>
      <c r="DNO14" s="1609"/>
      <c r="DNP14" s="1609"/>
      <c r="DNQ14" s="1609"/>
      <c r="DNR14" s="1609"/>
      <c r="DNS14" s="1609"/>
      <c r="DNT14" s="1609"/>
      <c r="DNU14" s="1609"/>
      <c r="DNV14" s="1609"/>
      <c r="DNW14" s="1609"/>
      <c r="DNX14" s="1609"/>
      <c r="DNY14" s="1609"/>
      <c r="DNZ14" s="1609"/>
      <c r="DOA14" s="1609"/>
      <c r="DOB14" s="1609"/>
      <c r="DOC14" s="1609"/>
      <c r="DOD14" s="1609"/>
      <c r="DOE14" s="1609"/>
      <c r="DOF14" s="1609"/>
      <c r="DOG14" s="1609"/>
      <c r="DOH14" s="1609"/>
      <c r="DOI14" s="1609"/>
      <c r="DOJ14" s="1609"/>
      <c r="DOK14" s="1609"/>
      <c r="DOL14" s="1609"/>
      <c r="DOM14" s="1609"/>
      <c r="DON14" s="1609"/>
      <c r="DOO14" s="1609"/>
      <c r="DOP14" s="1609"/>
      <c r="DOQ14" s="1609"/>
      <c r="DOR14" s="1609"/>
      <c r="DOS14" s="1609"/>
      <c r="DOT14" s="1609"/>
      <c r="DOU14" s="1609"/>
      <c r="DOV14" s="1609"/>
      <c r="DOW14" s="1609"/>
      <c r="DOX14" s="1609"/>
      <c r="DOY14" s="1609"/>
      <c r="DOZ14" s="1609"/>
      <c r="DPA14" s="1609"/>
      <c r="DPB14" s="1609"/>
      <c r="DPC14" s="1609"/>
      <c r="DPD14" s="1609"/>
      <c r="DPE14" s="1609"/>
      <c r="DPF14" s="1609"/>
      <c r="DPG14" s="1609"/>
      <c r="DPH14" s="1609"/>
      <c r="DPI14" s="1609"/>
      <c r="DPJ14" s="1609"/>
      <c r="DPK14" s="1609"/>
      <c r="DPL14" s="1609"/>
      <c r="DPM14" s="1609"/>
      <c r="DPN14" s="1609"/>
      <c r="DPO14" s="1609"/>
      <c r="DPP14" s="1609"/>
      <c r="DPQ14" s="1609"/>
      <c r="DPR14" s="1609"/>
      <c r="DPS14" s="1609"/>
      <c r="DPT14" s="1609"/>
      <c r="DPU14" s="1609"/>
      <c r="DPV14" s="1609"/>
      <c r="DPW14" s="1609"/>
      <c r="DPX14" s="1609"/>
      <c r="DPY14" s="1609"/>
      <c r="DPZ14" s="1609"/>
      <c r="DQA14" s="1609"/>
      <c r="DQB14" s="1609"/>
      <c r="DQC14" s="1609"/>
      <c r="DQD14" s="1609"/>
      <c r="DQE14" s="1609"/>
      <c r="DQF14" s="1609"/>
      <c r="DQG14" s="1609"/>
      <c r="DQH14" s="1609"/>
      <c r="DQI14" s="1609"/>
      <c r="DQJ14" s="1609"/>
      <c r="DQK14" s="1609"/>
      <c r="DQL14" s="1609"/>
      <c r="DQM14" s="1609"/>
      <c r="DQN14" s="1609"/>
      <c r="DQO14" s="1609"/>
      <c r="DQP14" s="1609"/>
      <c r="DQQ14" s="1609"/>
      <c r="DQR14" s="1609"/>
      <c r="DQS14" s="1609"/>
      <c r="DQT14" s="1609"/>
      <c r="DQU14" s="1609"/>
      <c r="DQV14" s="1609"/>
      <c r="DQW14" s="1609"/>
      <c r="DQX14" s="1609"/>
      <c r="DQY14" s="1609"/>
      <c r="DQZ14" s="1609"/>
      <c r="DRA14" s="1609"/>
      <c r="DRB14" s="1609"/>
      <c r="DRC14" s="1609"/>
      <c r="DRD14" s="1609"/>
      <c r="DRE14" s="1609"/>
      <c r="DRF14" s="1609"/>
      <c r="DRG14" s="1609"/>
      <c r="DRH14" s="1609"/>
      <c r="DRI14" s="1609"/>
      <c r="DRJ14" s="1609"/>
      <c r="DRK14" s="1609"/>
      <c r="DRL14" s="1609"/>
      <c r="DRM14" s="1609"/>
      <c r="DRN14" s="1609"/>
      <c r="DRO14" s="1609"/>
      <c r="DRP14" s="1609"/>
      <c r="DRQ14" s="1609"/>
      <c r="DRR14" s="1609"/>
      <c r="DRS14" s="1609"/>
      <c r="DRT14" s="1609"/>
      <c r="DRU14" s="1609"/>
      <c r="DRV14" s="1609"/>
      <c r="DRW14" s="1609"/>
      <c r="DRX14" s="1609"/>
      <c r="DRY14" s="1609"/>
      <c r="DRZ14" s="1609"/>
      <c r="DSA14" s="1609"/>
      <c r="DSB14" s="1609"/>
      <c r="DSC14" s="1609"/>
      <c r="DSD14" s="1609"/>
      <c r="DSE14" s="1609"/>
      <c r="DSF14" s="1609"/>
      <c r="DSG14" s="1609"/>
      <c r="DSH14" s="1609"/>
      <c r="DSI14" s="1609"/>
      <c r="DSJ14" s="1609"/>
      <c r="DSK14" s="1609"/>
      <c r="DSL14" s="1609"/>
      <c r="DSM14" s="1609"/>
      <c r="DSN14" s="1609"/>
      <c r="DSO14" s="1609"/>
      <c r="DSP14" s="1609"/>
      <c r="DSQ14" s="1609"/>
      <c r="DSR14" s="1609"/>
      <c r="DSS14" s="1609"/>
      <c r="DST14" s="1609"/>
      <c r="DSU14" s="1609"/>
      <c r="DSV14" s="1609"/>
      <c r="DSW14" s="1609"/>
      <c r="DSX14" s="1609"/>
      <c r="DSY14" s="1609"/>
      <c r="DSZ14" s="1609"/>
      <c r="DTA14" s="1609"/>
      <c r="DTB14" s="1609"/>
      <c r="DTC14" s="1609"/>
      <c r="DTD14" s="1609"/>
      <c r="DTE14" s="1609"/>
      <c r="DTF14" s="1609"/>
      <c r="DTG14" s="1609"/>
      <c r="DTH14" s="1609"/>
      <c r="DTI14" s="1609"/>
      <c r="DTJ14" s="1609"/>
      <c r="DTK14" s="1609"/>
      <c r="DTL14" s="1609"/>
      <c r="DTM14" s="1609"/>
      <c r="DTN14" s="1609"/>
      <c r="DTO14" s="1609"/>
      <c r="DTP14" s="1609"/>
      <c r="DTQ14" s="1609"/>
      <c r="DTR14" s="1609"/>
      <c r="DTS14" s="1609"/>
      <c r="DTT14" s="1609"/>
      <c r="DTU14" s="1609"/>
      <c r="DTV14" s="1609"/>
      <c r="DTW14" s="1609"/>
      <c r="DTX14" s="1609"/>
      <c r="DTY14" s="1609"/>
      <c r="DTZ14" s="1609"/>
      <c r="DUA14" s="1609"/>
      <c r="DUB14" s="1609"/>
      <c r="DUC14" s="1609"/>
      <c r="DUD14" s="1609"/>
      <c r="DUE14" s="1609"/>
      <c r="DUF14" s="1609"/>
      <c r="DUG14" s="1609"/>
      <c r="DUH14" s="1609"/>
      <c r="DUI14" s="1609"/>
      <c r="DUJ14" s="1609"/>
      <c r="DUK14" s="1609"/>
      <c r="DUL14" s="1609"/>
      <c r="DUM14" s="1609"/>
      <c r="DUN14" s="1609"/>
      <c r="DUO14" s="1609"/>
      <c r="DUP14" s="1609"/>
      <c r="DUQ14" s="1609"/>
      <c r="DUR14" s="1609"/>
      <c r="DUS14" s="1609"/>
      <c r="DUT14" s="1609"/>
      <c r="DUU14" s="1609"/>
      <c r="DUV14" s="1609"/>
      <c r="DUW14" s="1609"/>
      <c r="DUX14" s="1609"/>
      <c r="DUY14" s="1609"/>
      <c r="DUZ14" s="1609"/>
      <c r="DVA14" s="1609"/>
      <c r="DVB14" s="1609"/>
      <c r="DVC14" s="1609"/>
      <c r="DVD14" s="1609"/>
      <c r="DVE14" s="1609"/>
      <c r="DVF14" s="1609"/>
      <c r="DVG14" s="1609"/>
      <c r="DVH14" s="1609"/>
      <c r="DVI14" s="1609"/>
      <c r="DVJ14" s="1609"/>
      <c r="DVK14" s="1609"/>
      <c r="DVL14" s="1609"/>
      <c r="DVM14" s="1609"/>
      <c r="DVN14" s="1609"/>
      <c r="DVO14" s="1609"/>
      <c r="DVP14" s="1609"/>
      <c r="DVQ14" s="1609"/>
      <c r="DVR14" s="1609"/>
      <c r="DVS14" s="1609"/>
      <c r="DVT14" s="1609"/>
      <c r="DVU14" s="1609"/>
      <c r="DVV14" s="1609"/>
      <c r="DVW14" s="1609"/>
      <c r="DVX14" s="1609"/>
      <c r="DVY14" s="1609"/>
      <c r="DVZ14" s="1609"/>
      <c r="DWA14" s="1609"/>
      <c r="DWB14" s="1609"/>
      <c r="DWC14" s="1609"/>
      <c r="DWD14" s="1609"/>
      <c r="DWE14" s="1609"/>
      <c r="DWF14" s="1609"/>
      <c r="DWG14" s="1609"/>
      <c r="DWH14" s="1609"/>
      <c r="DWI14" s="1609"/>
      <c r="DWJ14" s="1609"/>
      <c r="DWK14" s="1609"/>
      <c r="DWL14" s="1609"/>
      <c r="DWM14" s="1609"/>
      <c r="DWN14" s="1609"/>
      <c r="DWO14" s="1609"/>
      <c r="DWP14" s="1609"/>
      <c r="DWQ14" s="1609"/>
      <c r="DWR14" s="1609"/>
      <c r="DWS14" s="1609"/>
      <c r="DWT14" s="1609"/>
      <c r="DWU14" s="1609"/>
      <c r="DWV14" s="1609"/>
      <c r="DWW14" s="1609"/>
      <c r="DWX14" s="1609"/>
      <c r="DWY14" s="1609"/>
      <c r="DWZ14" s="1609"/>
      <c r="DXA14" s="1609"/>
      <c r="DXB14" s="1609"/>
      <c r="DXC14" s="1609"/>
      <c r="DXD14" s="1609"/>
      <c r="DXE14" s="1609"/>
      <c r="DXF14" s="1609"/>
      <c r="DXG14" s="1609"/>
      <c r="DXH14" s="1609"/>
      <c r="DXI14" s="1609"/>
      <c r="DXJ14" s="1609"/>
      <c r="DXK14" s="1609"/>
      <c r="DXL14" s="1609"/>
      <c r="DXM14" s="1609"/>
      <c r="DXN14" s="1609"/>
      <c r="DXO14" s="1609"/>
      <c r="DXP14" s="1609"/>
      <c r="DXQ14" s="1609"/>
      <c r="DXR14" s="1609"/>
      <c r="DXS14" s="1609"/>
      <c r="DXT14" s="1609"/>
      <c r="DXU14" s="1609"/>
      <c r="DXV14" s="1609"/>
      <c r="DXW14" s="1609"/>
      <c r="DXX14" s="1609"/>
      <c r="DXY14" s="1609"/>
      <c r="DXZ14" s="1609"/>
      <c r="DYA14" s="1609"/>
      <c r="DYB14" s="1609"/>
      <c r="DYC14" s="1609"/>
      <c r="DYD14" s="1609"/>
      <c r="DYE14" s="1609"/>
      <c r="DYF14" s="1609"/>
      <c r="DYG14" s="1609"/>
      <c r="DYH14" s="1609"/>
      <c r="DYI14" s="1609"/>
      <c r="DYJ14" s="1609"/>
      <c r="DYK14" s="1609"/>
      <c r="DYL14" s="1609"/>
      <c r="DYM14" s="1609"/>
      <c r="DYN14" s="1609"/>
      <c r="DYO14" s="1609"/>
      <c r="DYP14" s="1609"/>
      <c r="DYQ14" s="1609"/>
      <c r="DYR14" s="1609"/>
      <c r="DYS14" s="1609"/>
      <c r="DYT14" s="1609"/>
      <c r="DYU14" s="1609"/>
      <c r="DYV14" s="1609"/>
      <c r="DYW14" s="1609"/>
      <c r="DYX14" s="1609"/>
      <c r="DYY14" s="1609"/>
      <c r="DYZ14" s="1609"/>
      <c r="DZA14" s="1609"/>
      <c r="DZB14" s="1609"/>
      <c r="DZC14" s="1609"/>
      <c r="DZD14" s="1609"/>
      <c r="DZE14" s="1609"/>
      <c r="DZF14" s="1609"/>
      <c r="DZG14" s="1609"/>
      <c r="DZH14" s="1609"/>
      <c r="DZI14" s="1609"/>
      <c r="DZJ14" s="1609"/>
      <c r="DZK14" s="1609"/>
      <c r="DZL14" s="1609"/>
      <c r="DZM14" s="1609"/>
      <c r="DZN14" s="1609"/>
      <c r="DZO14" s="1609"/>
      <c r="DZP14" s="1609"/>
      <c r="DZQ14" s="1609"/>
      <c r="DZR14" s="1609"/>
      <c r="DZS14" s="1609"/>
      <c r="DZT14" s="1609"/>
      <c r="DZU14" s="1609"/>
      <c r="DZV14" s="1609"/>
      <c r="DZW14" s="1609"/>
      <c r="DZX14" s="1609"/>
      <c r="DZY14" s="1609"/>
      <c r="DZZ14" s="1609"/>
      <c r="EAA14" s="1609"/>
      <c r="EAB14" s="1609"/>
      <c r="EAC14" s="1609"/>
      <c r="EAD14" s="1609"/>
      <c r="EAE14" s="1609"/>
      <c r="EAF14" s="1609"/>
      <c r="EAG14" s="1609"/>
      <c r="EAH14" s="1609"/>
      <c r="EAI14" s="1609"/>
      <c r="EAJ14" s="1609"/>
      <c r="EAK14" s="1609"/>
      <c r="EAL14" s="1609"/>
      <c r="EAM14" s="1609"/>
      <c r="EAN14" s="1609"/>
      <c r="EAO14" s="1609"/>
      <c r="EAP14" s="1609"/>
      <c r="EAQ14" s="1609"/>
      <c r="EAR14" s="1609"/>
      <c r="EAS14" s="1609"/>
      <c r="EAT14" s="1609"/>
      <c r="EAU14" s="1609"/>
      <c r="EAV14" s="1609"/>
      <c r="EAW14" s="1609"/>
      <c r="EAX14" s="1609"/>
      <c r="EAY14" s="1609"/>
      <c r="EAZ14" s="1609"/>
      <c r="EBA14" s="1609"/>
      <c r="EBB14" s="1609"/>
      <c r="EBC14" s="1609"/>
      <c r="EBD14" s="1609"/>
      <c r="EBE14" s="1609"/>
      <c r="EBF14" s="1609"/>
      <c r="EBG14" s="1609"/>
      <c r="EBH14" s="1609"/>
      <c r="EBI14" s="1609"/>
      <c r="EBJ14" s="1609"/>
      <c r="EBK14" s="1609"/>
      <c r="EBL14" s="1609"/>
      <c r="EBM14" s="1609"/>
      <c r="EBN14" s="1609"/>
      <c r="EBO14" s="1609"/>
      <c r="EBP14" s="1609"/>
      <c r="EBQ14" s="1609"/>
      <c r="EBR14" s="1609"/>
      <c r="EBS14" s="1609"/>
      <c r="EBT14" s="1609"/>
      <c r="EBU14" s="1609"/>
      <c r="EBV14" s="1609"/>
      <c r="EBW14" s="1609"/>
      <c r="EBX14" s="1609"/>
      <c r="EBY14" s="1609"/>
      <c r="EBZ14" s="1609"/>
      <c r="ECA14" s="1609"/>
      <c r="ECB14" s="1609"/>
      <c r="ECC14" s="1609"/>
      <c r="ECD14" s="1609"/>
      <c r="ECE14" s="1609"/>
      <c r="ECF14" s="1609"/>
      <c r="ECG14" s="1609"/>
      <c r="ECH14" s="1609"/>
      <c r="ECI14" s="1609"/>
      <c r="ECJ14" s="1609"/>
      <c r="ECK14" s="1609"/>
      <c r="ECL14" s="1609"/>
      <c r="ECM14" s="1609"/>
      <c r="ECN14" s="1609"/>
      <c r="ECO14" s="1609"/>
      <c r="ECP14" s="1609"/>
      <c r="ECQ14" s="1609"/>
      <c r="ECR14" s="1609"/>
      <c r="ECS14" s="1609"/>
      <c r="ECT14" s="1609"/>
      <c r="ECU14" s="1609"/>
      <c r="ECV14" s="1609"/>
      <c r="ECW14" s="1609"/>
      <c r="ECX14" s="1609"/>
      <c r="ECY14" s="1609"/>
      <c r="ECZ14" s="1609"/>
      <c r="EDA14" s="1609"/>
      <c r="EDB14" s="1609"/>
      <c r="EDC14" s="1609"/>
      <c r="EDD14" s="1609"/>
      <c r="EDE14" s="1609"/>
      <c r="EDF14" s="1609"/>
      <c r="EDG14" s="1609"/>
      <c r="EDH14" s="1609"/>
      <c r="EDI14" s="1609"/>
      <c r="EDJ14" s="1609"/>
      <c r="EDK14" s="1609"/>
      <c r="EDL14" s="1609"/>
      <c r="EDM14" s="1609"/>
      <c r="EDN14" s="1609"/>
      <c r="EDO14" s="1609"/>
      <c r="EDP14" s="1609"/>
      <c r="EDQ14" s="1609"/>
      <c r="EDR14" s="1609"/>
      <c r="EDS14" s="1609"/>
      <c r="EDT14" s="1609"/>
      <c r="EDU14" s="1609"/>
      <c r="EDV14" s="1609"/>
      <c r="EDW14" s="1609"/>
      <c r="EDX14" s="1609"/>
      <c r="EDY14" s="1609"/>
      <c r="EDZ14" s="1609"/>
      <c r="EEA14" s="1609"/>
      <c r="EEB14" s="1609"/>
      <c r="EEC14" s="1609"/>
      <c r="EED14" s="1609"/>
      <c r="EEE14" s="1609"/>
      <c r="EEF14" s="1609"/>
      <c r="EEG14" s="1609"/>
      <c r="EEH14" s="1609"/>
      <c r="EEI14" s="1609"/>
      <c r="EEJ14" s="1609"/>
      <c r="EEK14" s="1609"/>
      <c r="EEL14" s="1609"/>
      <c r="EEM14" s="1609"/>
      <c r="EEN14" s="1609"/>
      <c r="EEO14" s="1609"/>
      <c r="EEP14" s="1609"/>
      <c r="EEQ14" s="1609"/>
      <c r="EER14" s="1609"/>
      <c r="EES14" s="1609"/>
      <c r="EET14" s="1609"/>
      <c r="EEU14" s="1609"/>
      <c r="EEV14" s="1609"/>
      <c r="EEW14" s="1609"/>
      <c r="EEX14" s="1609"/>
      <c r="EEY14" s="1609"/>
      <c r="EEZ14" s="1609"/>
      <c r="EFA14" s="1609"/>
      <c r="EFB14" s="1609"/>
      <c r="EFC14" s="1609"/>
      <c r="EFD14" s="1609"/>
      <c r="EFE14" s="1609"/>
      <c r="EFF14" s="1609"/>
      <c r="EFG14" s="1609"/>
      <c r="EFH14" s="1609"/>
      <c r="EFI14" s="1609"/>
      <c r="EFJ14" s="1609"/>
      <c r="EFK14" s="1609"/>
      <c r="EFL14" s="1609"/>
      <c r="EFM14" s="1609"/>
      <c r="EFN14" s="1609"/>
      <c r="EFO14" s="1609"/>
      <c r="EFP14" s="1609"/>
      <c r="EFQ14" s="1609"/>
      <c r="EFR14" s="1609"/>
      <c r="EFS14" s="1609"/>
      <c r="EFT14" s="1609"/>
      <c r="EFU14" s="1609"/>
      <c r="EFV14" s="1609"/>
      <c r="EFW14" s="1609"/>
      <c r="EFX14" s="1609"/>
      <c r="EFY14" s="1609"/>
      <c r="EFZ14" s="1609"/>
      <c r="EGA14" s="1609"/>
      <c r="EGB14" s="1609"/>
      <c r="EGC14" s="1609"/>
      <c r="EGD14" s="1609"/>
      <c r="EGE14" s="1609"/>
      <c r="EGF14" s="1609"/>
      <c r="EGG14" s="1609"/>
      <c r="EGH14" s="1609"/>
      <c r="EGI14" s="1609"/>
      <c r="EGJ14" s="1609"/>
      <c r="EGK14" s="1609"/>
      <c r="EGL14" s="1609"/>
      <c r="EGM14" s="1609"/>
      <c r="EGN14" s="1609"/>
      <c r="EGO14" s="1609"/>
      <c r="EGP14" s="1609"/>
      <c r="EGQ14" s="1609"/>
      <c r="EGR14" s="1609"/>
      <c r="EGS14" s="1609"/>
      <c r="EGT14" s="1609"/>
      <c r="EGU14" s="1609"/>
      <c r="EGV14" s="1609"/>
      <c r="EGW14" s="1609"/>
      <c r="EGX14" s="1609"/>
      <c r="EGY14" s="1609"/>
      <c r="EGZ14" s="1609"/>
      <c r="EHA14" s="1609"/>
      <c r="EHB14" s="1609"/>
      <c r="EHC14" s="1609"/>
      <c r="EHD14" s="1609"/>
      <c r="EHE14" s="1609"/>
      <c r="EHF14" s="1609"/>
      <c r="EHG14" s="1609"/>
      <c r="EHH14" s="1609"/>
      <c r="EHI14" s="1609"/>
      <c r="EHJ14" s="1609"/>
      <c r="EHK14" s="1609"/>
      <c r="EHL14" s="1609"/>
      <c r="EHM14" s="1609"/>
      <c r="EHN14" s="1609"/>
      <c r="EHO14" s="1609"/>
      <c r="EHP14" s="1609"/>
      <c r="EHQ14" s="1609"/>
      <c r="EHR14" s="1609"/>
      <c r="EHS14" s="1609"/>
      <c r="EHT14" s="1609"/>
      <c r="EHU14" s="1609"/>
      <c r="EHV14" s="1609"/>
      <c r="EHW14" s="1609"/>
      <c r="EHX14" s="1609"/>
      <c r="EHY14" s="1609"/>
      <c r="EHZ14" s="1609"/>
      <c r="EIA14" s="1609"/>
      <c r="EIB14" s="1609"/>
      <c r="EIC14" s="1609"/>
      <c r="EID14" s="1609"/>
      <c r="EIE14" s="1609"/>
      <c r="EIF14" s="1609"/>
      <c r="EIG14" s="1609"/>
      <c r="EIH14" s="1609"/>
      <c r="EII14" s="1609"/>
      <c r="EIJ14" s="1609"/>
      <c r="EIK14" s="1609"/>
      <c r="EIL14" s="1609"/>
      <c r="EIM14" s="1609"/>
      <c r="EIN14" s="1609"/>
      <c r="EIO14" s="1609"/>
      <c r="EIP14" s="1609"/>
      <c r="EIQ14" s="1609"/>
      <c r="EIR14" s="1609"/>
      <c r="EIS14" s="1609"/>
      <c r="EIT14" s="1609"/>
      <c r="EIU14" s="1609"/>
      <c r="EIV14" s="1609"/>
      <c r="EIW14" s="1609"/>
      <c r="EIX14" s="1609"/>
      <c r="EIY14" s="1609"/>
      <c r="EIZ14" s="1609"/>
      <c r="EJA14" s="1609"/>
      <c r="EJB14" s="1609"/>
      <c r="EJC14" s="1609"/>
      <c r="EJD14" s="1609"/>
      <c r="EJE14" s="1609"/>
      <c r="EJF14" s="1609"/>
      <c r="EJG14" s="1609"/>
      <c r="EJH14" s="1609"/>
      <c r="EJI14" s="1609"/>
      <c r="EJJ14" s="1609"/>
      <c r="EJK14" s="1609"/>
      <c r="EJL14" s="1609"/>
      <c r="EJM14" s="1609"/>
      <c r="EJN14" s="1609"/>
      <c r="EJO14" s="1609"/>
      <c r="EJP14" s="1609"/>
      <c r="EJQ14" s="1609"/>
      <c r="EJR14" s="1609"/>
      <c r="EJS14" s="1609"/>
      <c r="EJT14" s="1609"/>
      <c r="EJU14" s="1609"/>
      <c r="EJV14" s="1609"/>
      <c r="EJW14" s="1609"/>
      <c r="EJX14" s="1609"/>
      <c r="EJY14" s="1609"/>
      <c r="EJZ14" s="1609"/>
      <c r="EKA14" s="1609"/>
      <c r="EKB14" s="1609"/>
      <c r="EKC14" s="1609"/>
      <c r="EKD14" s="1609"/>
      <c r="EKE14" s="1609"/>
      <c r="EKF14" s="1609"/>
      <c r="EKG14" s="1609"/>
      <c r="EKH14" s="1609"/>
      <c r="EKI14" s="1609"/>
      <c r="EKJ14" s="1609"/>
      <c r="EKK14" s="1609"/>
      <c r="EKL14" s="1609"/>
      <c r="EKM14" s="1609"/>
      <c r="EKN14" s="1609"/>
      <c r="EKO14" s="1609"/>
      <c r="EKP14" s="1609"/>
      <c r="EKQ14" s="1609"/>
      <c r="EKR14" s="1609"/>
      <c r="EKS14" s="1609"/>
      <c r="EKT14" s="1609"/>
      <c r="EKU14" s="1609"/>
      <c r="EKV14" s="1609"/>
      <c r="EKW14" s="1609"/>
      <c r="EKX14" s="1609"/>
      <c r="EKY14" s="1609"/>
      <c r="EKZ14" s="1609"/>
      <c r="ELA14" s="1609"/>
      <c r="ELB14" s="1609"/>
      <c r="ELC14" s="1609"/>
      <c r="ELD14" s="1609"/>
      <c r="ELE14" s="1609"/>
      <c r="ELF14" s="1609"/>
      <c r="ELG14" s="1609"/>
      <c r="ELH14" s="1609"/>
      <c r="ELI14" s="1609"/>
      <c r="ELJ14" s="1609"/>
      <c r="ELK14" s="1609"/>
      <c r="ELL14" s="1609"/>
      <c r="ELM14" s="1609"/>
      <c r="ELN14" s="1609"/>
      <c r="ELO14" s="1609"/>
      <c r="ELP14" s="1609"/>
      <c r="ELQ14" s="1609"/>
      <c r="ELR14" s="1609"/>
      <c r="ELS14" s="1609"/>
      <c r="ELT14" s="1609"/>
      <c r="ELU14" s="1609"/>
      <c r="ELV14" s="1609"/>
      <c r="ELW14" s="1609"/>
      <c r="ELX14" s="1609"/>
      <c r="ELY14" s="1609"/>
      <c r="ELZ14" s="1609"/>
      <c r="EMA14" s="1609"/>
      <c r="EMB14" s="1609"/>
      <c r="EMC14" s="1609"/>
      <c r="EMD14" s="1609"/>
      <c r="EME14" s="1609"/>
      <c r="EMF14" s="1609"/>
      <c r="EMG14" s="1609"/>
      <c r="EMH14" s="1609"/>
      <c r="EMI14" s="1609"/>
      <c r="EMJ14" s="1609"/>
      <c r="EMK14" s="1609"/>
      <c r="EML14" s="1609"/>
      <c r="EMM14" s="1609"/>
      <c r="EMN14" s="1609"/>
      <c r="EMO14" s="1609"/>
      <c r="EMP14" s="1609"/>
      <c r="EMQ14" s="1609"/>
      <c r="EMR14" s="1609"/>
      <c r="EMS14" s="1609"/>
      <c r="EMT14" s="1609"/>
      <c r="EMU14" s="1609"/>
      <c r="EMV14" s="1609"/>
      <c r="EMW14" s="1609"/>
      <c r="EMX14" s="1609"/>
      <c r="EMY14" s="1609"/>
      <c r="EMZ14" s="1609"/>
      <c r="ENA14" s="1609"/>
      <c r="ENB14" s="1609"/>
      <c r="ENC14" s="1609"/>
      <c r="END14" s="1609"/>
      <c r="ENE14" s="1609"/>
      <c r="ENF14" s="1609"/>
      <c r="ENG14" s="1609"/>
      <c r="ENH14" s="1609"/>
      <c r="ENI14" s="1609"/>
      <c r="ENJ14" s="1609"/>
      <c r="ENK14" s="1609"/>
      <c r="ENL14" s="1609"/>
      <c r="ENM14" s="1609"/>
      <c r="ENN14" s="1609"/>
      <c r="ENO14" s="1609"/>
      <c r="ENP14" s="1609"/>
      <c r="ENQ14" s="1609"/>
      <c r="ENR14" s="1609"/>
      <c r="ENS14" s="1609"/>
      <c r="ENT14" s="1609"/>
      <c r="ENU14" s="1609"/>
      <c r="ENV14" s="1609"/>
      <c r="ENW14" s="1609"/>
      <c r="ENX14" s="1609"/>
      <c r="ENY14" s="1609"/>
      <c r="ENZ14" s="1609"/>
      <c r="EOA14" s="1609"/>
      <c r="EOB14" s="1609"/>
      <c r="EOC14" s="1609"/>
      <c r="EOD14" s="1609"/>
      <c r="EOE14" s="1609"/>
      <c r="EOF14" s="1609"/>
      <c r="EOG14" s="1609"/>
      <c r="EOH14" s="1609"/>
      <c r="EOI14" s="1609"/>
      <c r="EOJ14" s="1609"/>
      <c r="EOK14" s="1609"/>
      <c r="EOL14" s="1609"/>
      <c r="EOM14" s="1609"/>
      <c r="EON14" s="1609"/>
      <c r="EOO14" s="1609"/>
      <c r="EOP14" s="1609"/>
      <c r="EOQ14" s="1609"/>
      <c r="EOR14" s="1609"/>
      <c r="EOS14" s="1609"/>
      <c r="EOT14" s="1609"/>
      <c r="EOU14" s="1609"/>
      <c r="EOV14" s="1609"/>
      <c r="EOW14" s="1609"/>
      <c r="EOX14" s="1609"/>
      <c r="EOY14" s="1609"/>
      <c r="EOZ14" s="1609"/>
      <c r="EPA14" s="1609"/>
      <c r="EPB14" s="1609"/>
      <c r="EPC14" s="1609"/>
      <c r="EPD14" s="1609"/>
      <c r="EPE14" s="1609"/>
      <c r="EPF14" s="1609"/>
      <c r="EPG14" s="1609"/>
      <c r="EPH14" s="1609"/>
      <c r="EPI14" s="1609"/>
      <c r="EPJ14" s="1609"/>
      <c r="EPK14" s="1609"/>
      <c r="EPL14" s="1609"/>
      <c r="EPM14" s="1609"/>
      <c r="EPN14" s="1609"/>
      <c r="EPO14" s="1609"/>
      <c r="EPP14" s="1609"/>
      <c r="EPQ14" s="1609"/>
      <c r="EPR14" s="1609"/>
      <c r="EPS14" s="1609"/>
      <c r="EPT14" s="1609"/>
      <c r="EPU14" s="1609"/>
      <c r="EPV14" s="1609"/>
      <c r="EPW14" s="1609"/>
      <c r="EPX14" s="1609"/>
      <c r="EPY14" s="1609"/>
      <c r="EPZ14" s="1609"/>
      <c r="EQA14" s="1609"/>
      <c r="EQB14" s="1609"/>
      <c r="EQC14" s="1609"/>
      <c r="EQD14" s="1609"/>
      <c r="EQE14" s="1609"/>
      <c r="EQF14" s="1609"/>
      <c r="EQG14" s="1609"/>
      <c r="EQH14" s="1609"/>
      <c r="EQI14" s="1609"/>
      <c r="EQJ14" s="1609"/>
      <c r="EQK14" s="1609"/>
      <c r="EQL14" s="1609"/>
      <c r="EQM14" s="1609"/>
      <c r="EQN14" s="1609"/>
      <c r="EQO14" s="1609"/>
      <c r="EQP14" s="1609"/>
      <c r="EQQ14" s="1609"/>
      <c r="EQR14" s="1609"/>
      <c r="EQS14" s="1609"/>
      <c r="EQT14" s="1609"/>
      <c r="EQU14" s="1609"/>
      <c r="EQV14" s="1609"/>
      <c r="EQW14" s="1609"/>
      <c r="EQX14" s="1609"/>
      <c r="EQY14" s="1609"/>
      <c r="EQZ14" s="1609"/>
      <c r="ERA14" s="1609"/>
      <c r="ERB14" s="1609"/>
      <c r="ERC14" s="1609"/>
      <c r="ERD14" s="1609"/>
      <c r="ERE14" s="1609"/>
      <c r="ERF14" s="1609"/>
      <c r="ERG14" s="1609"/>
      <c r="ERH14" s="1609"/>
      <c r="ERI14" s="1609"/>
      <c r="ERJ14" s="1609"/>
      <c r="ERK14" s="1609"/>
      <c r="ERL14" s="1609"/>
      <c r="ERM14" s="1609"/>
      <c r="ERN14" s="1609"/>
      <c r="ERO14" s="1609"/>
      <c r="ERP14" s="1609"/>
      <c r="ERQ14" s="1609"/>
      <c r="ERR14" s="1609"/>
      <c r="ERS14" s="1609"/>
      <c r="ERT14" s="1609"/>
      <c r="ERU14" s="1609"/>
      <c r="ERV14" s="1609"/>
      <c r="ERW14" s="1609"/>
      <c r="ERX14" s="1609"/>
      <c r="ERY14" s="1609"/>
      <c r="ERZ14" s="1609"/>
      <c r="ESA14" s="1609"/>
      <c r="ESB14" s="1609"/>
      <c r="ESC14" s="1609"/>
      <c r="ESD14" s="1609"/>
      <c r="ESE14" s="1609"/>
      <c r="ESF14" s="1609"/>
      <c r="ESG14" s="1609"/>
      <c r="ESH14" s="1609"/>
      <c r="ESI14" s="1609"/>
      <c r="ESJ14" s="1609"/>
      <c r="ESK14" s="1609"/>
      <c r="ESL14" s="1609"/>
      <c r="ESM14" s="1609"/>
      <c r="ESN14" s="1609"/>
      <c r="ESO14" s="1609"/>
      <c r="ESP14" s="1609"/>
      <c r="ESQ14" s="1609"/>
      <c r="ESR14" s="1609"/>
      <c r="ESS14" s="1609"/>
      <c r="EST14" s="1609"/>
      <c r="ESU14" s="1609"/>
      <c r="ESV14" s="1609"/>
      <c r="ESW14" s="1609"/>
      <c r="ESX14" s="1609"/>
      <c r="ESY14" s="1609"/>
      <c r="ESZ14" s="1609"/>
      <c r="ETA14" s="1609"/>
      <c r="ETB14" s="1609"/>
      <c r="ETC14" s="1609"/>
      <c r="ETD14" s="1609"/>
      <c r="ETE14" s="1609"/>
      <c r="ETF14" s="1609"/>
      <c r="ETG14" s="1609"/>
      <c r="ETH14" s="1609"/>
      <c r="ETI14" s="1609"/>
      <c r="ETJ14" s="1609"/>
      <c r="ETK14" s="1609"/>
      <c r="ETL14" s="1609"/>
      <c r="ETM14" s="1609"/>
      <c r="ETN14" s="1609"/>
      <c r="ETO14" s="1609"/>
      <c r="ETP14" s="1609"/>
      <c r="ETQ14" s="1609"/>
      <c r="ETR14" s="1609"/>
      <c r="ETS14" s="1609"/>
      <c r="ETT14" s="1609"/>
      <c r="ETU14" s="1609"/>
      <c r="ETV14" s="1609"/>
      <c r="ETW14" s="1609"/>
      <c r="ETX14" s="1609"/>
      <c r="ETY14" s="1609"/>
      <c r="ETZ14" s="1609"/>
      <c r="EUA14" s="1609"/>
      <c r="EUB14" s="1609"/>
      <c r="EUC14" s="1609"/>
      <c r="EUD14" s="1609"/>
      <c r="EUE14" s="1609"/>
      <c r="EUF14" s="1609"/>
      <c r="EUG14" s="1609"/>
      <c r="EUH14" s="1609"/>
      <c r="EUI14" s="1609"/>
      <c r="EUJ14" s="1609"/>
      <c r="EUK14" s="1609"/>
      <c r="EUL14" s="1609"/>
      <c r="EUM14" s="1609"/>
      <c r="EUN14" s="1609"/>
      <c r="EUO14" s="1609"/>
      <c r="EUP14" s="1609"/>
      <c r="EUQ14" s="1609"/>
      <c r="EUR14" s="1609"/>
      <c r="EUS14" s="1609"/>
      <c r="EUT14" s="1609"/>
      <c r="EUU14" s="1609"/>
      <c r="EUV14" s="1609"/>
      <c r="EUW14" s="1609"/>
      <c r="EUX14" s="1609"/>
      <c r="EUY14" s="1609"/>
      <c r="EUZ14" s="1609"/>
      <c r="EVA14" s="1609"/>
      <c r="EVB14" s="1609"/>
      <c r="EVC14" s="1609"/>
      <c r="EVD14" s="1609"/>
      <c r="EVE14" s="1609"/>
      <c r="EVF14" s="1609"/>
      <c r="EVG14" s="1609"/>
      <c r="EVH14" s="1609"/>
      <c r="EVI14" s="1609"/>
      <c r="EVJ14" s="1609"/>
      <c r="EVK14" s="1609"/>
      <c r="EVL14" s="1609"/>
      <c r="EVM14" s="1609"/>
      <c r="EVN14" s="1609"/>
      <c r="EVO14" s="1609"/>
      <c r="EVP14" s="1609"/>
      <c r="EVQ14" s="1609"/>
      <c r="EVR14" s="1609"/>
      <c r="EVS14" s="1609"/>
      <c r="EVT14" s="1609"/>
      <c r="EVU14" s="1609"/>
      <c r="EVV14" s="1609"/>
      <c r="EVW14" s="1609"/>
      <c r="EVX14" s="1609"/>
      <c r="EVY14" s="1609"/>
      <c r="EVZ14" s="1609"/>
      <c r="EWA14" s="1609"/>
      <c r="EWB14" s="1609"/>
      <c r="EWC14" s="1609"/>
      <c r="EWD14" s="1609"/>
      <c r="EWE14" s="1609"/>
      <c r="EWF14" s="1609"/>
      <c r="EWG14" s="1609"/>
      <c r="EWH14" s="1609"/>
      <c r="EWI14" s="1609"/>
      <c r="EWJ14" s="1609"/>
      <c r="EWK14" s="1609"/>
      <c r="EWL14" s="1609"/>
      <c r="EWM14" s="1609"/>
      <c r="EWN14" s="1609"/>
      <c r="EWO14" s="1609"/>
      <c r="EWP14" s="1609"/>
      <c r="EWQ14" s="1609"/>
      <c r="EWR14" s="1609"/>
      <c r="EWS14" s="1609"/>
      <c r="EWT14" s="1609"/>
      <c r="EWU14" s="1609"/>
      <c r="EWV14" s="1609"/>
      <c r="EWW14" s="1609"/>
      <c r="EWX14" s="1609"/>
      <c r="EWY14" s="1609"/>
      <c r="EWZ14" s="1609"/>
      <c r="EXA14" s="1609"/>
      <c r="EXB14" s="1609"/>
      <c r="EXC14" s="1609"/>
      <c r="EXD14" s="1609"/>
      <c r="EXE14" s="1609"/>
      <c r="EXF14" s="1609"/>
      <c r="EXG14" s="1609"/>
      <c r="EXH14" s="1609"/>
      <c r="EXI14" s="1609"/>
      <c r="EXJ14" s="1609"/>
      <c r="EXK14" s="1609"/>
      <c r="EXL14" s="1609"/>
      <c r="EXM14" s="1609"/>
      <c r="EXN14" s="1609"/>
      <c r="EXO14" s="1609"/>
      <c r="EXP14" s="1609"/>
      <c r="EXQ14" s="1609"/>
      <c r="EXR14" s="1609"/>
      <c r="EXS14" s="1609"/>
      <c r="EXT14" s="1609"/>
      <c r="EXU14" s="1609"/>
      <c r="EXV14" s="1609"/>
      <c r="EXW14" s="1609"/>
      <c r="EXX14" s="1609"/>
      <c r="EXY14" s="1609"/>
      <c r="EXZ14" s="1609"/>
      <c r="EYA14" s="1609"/>
      <c r="EYB14" s="1609"/>
      <c r="EYC14" s="1609"/>
      <c r="EYD14" s="1609"/>
      <c r="EYE14" s="1609"/>
      <c r="EYF14" s="1609"/>
      <c r="EYG14" s="1609"/>
      <c r="EYH14" s="1609"/>
      <c r="EYI14" s="1609"/>
      <c r="EYJ14" s="1609"/>
      <c r="EYK14" s="1609"/>
      <c r="EYL14" s="1609"/>
      <c r="EYM14" s="1609"/>
      <c r="EYN14" s="1609"/>
      <c r="EYO14" s="1609"/>
      <c r="EYP14" s="1609"/>
      <c r="EYQ14" s="1609"/>
      <c r="EYR14" s="1609"/>
      <c r="EYS14" s="1609"/>
      <c r="EYT14" s="1609"/>
      <c r="EYU14" s="1609"/>
      <c r="EYV14" s="1609"/>
      <c r="EYW14" s="1609"/>
      <c r="EYX14" s="1609"/>
      <c r="EYY14" s="1609"/>
      <c r="EYZ14" s="1609"/>
      <c r="EZA14" s="1609"/>
      <c r="EZB14" s="1609"/>
      <c r="EZC14" s="1609"/>
      <c r="EZD14" s="1609"/>
      <c r="EZE14" s="1609"/>
      <c r="EZF14" s="1609"/>
      <c r="EZG14" s="1609"/>
      <c r="EZH14" s="1609"/>
      <c r="EZI14" s="1609"/>
      <c r="EZJ14" s="1609"/>
      <c r="EZK14" s="1609"/>
      <c r="EZL14" s="1609"/>
      <c r="EZM14" s="1609"/>
      <c r="EZN14" s="1609"/>
      <c r="EZO14" s="1609"/>
      <c r="EZP14" s="1609"/>
      <c r="EZQ14" s="1609"/>
      <c r="EZR14" s="1609"/>
      <c r="EZS14" s="1609"/>
      <c r="EZT14" s="1609"/>
      <c r="EZU14" s="1609"/>
      <c r="EZV14" s="1609"/>
      <c r="EZW14" s="1609"/>
      <c r="EZX14" s="1609"/>
      <c r="EZY14" s="1609"/>
      <c r="EZZ14" s="1609"/>
      <c r="FAA14" s="1609"/>
      <c r="FAB14" s="1609"/>
      <c r="FAC14" s="1609"/>
      <c r="FAD14" s="1609"/>
      <c r="FAE14" s="1609"/>
      <c r="FAF14" s="1609"/>
      <c r="FAG14" s="1609"/>
      <c r="FAH14" s="1609"/>
      <c r="FAI14" s="1609"/>
      <c r="FAJ14" s="1609"/>
      <c r="FAK14" s="1609"/>
      <c r="FAL14" s="1609"/>
      <c r="FAM14" s="1609"/>
      <c r="FAN14" s="1609"/>
      <c r="FAO14" s="1609"/>
      <c r="FAP14" s="1609"/>
      <c r="FAQ14" s="1609"/>
      <c r="FAR14" s="1609"/>
      <c r="FAS14" s="1609"/>
      <c r="FAT14" s="1609"/>
      <c r="FAU14" s="1609"/>
      <c r="FAV14" s="1609"/>
      <c r="FAW14" s="1609"/>
      <c r="FAX14" s="1609"/>
      <c r="FAY14" s="1609"/>
      <c r="FAZ14" s="1609"/>
      <c r="FBA14" s="1609"/>
      <c r="FBB14" s="1609"/>
      <c r="FBC14" s="1609"/>
      <c r="FBD14" s="1609"/>
      <c r="FBE14" s="1609"/>
      <c r="FBF14" s="1609"/>
      <c r="FBG14" s="1609"/>
      <c r="FBH14" s="1609"/>
      <c r="FBI14" s="1609"/>
      <c r="FBJ14" s="1609"/>
      <c r="FBK14" s="1609"/>
      <c r="FBL14" s="1609"/>
      <c r="FBM14" s="1609"/>
      <c r="FBN14" s="1609"/>
      <c r="FBO14" s="1609"/>
      <c r="FBP14" s="1609"/>
      <c r="FBQ14" s="1609"/>
      <c r="FBR14" s="1609"/>
      <c r="FBS14" s="1609"/>
      <c r="FBT14" s="1609"/>
      <c r="FBU14" s="1609"/>
      <c r="FBV14" s="1609"/>
      <c r="FBW14" s="1609"/>
      <c r="FBX14" s="1609"/>
      <c r="FBY14" s="1609"/>
      <c r="FBZ14" s="1609"/>
      <c r="FCA14" s="1609"/>
      <c r="FCB14" s="1609"/>
      <c r="FCC14" s="1609"/>
      <c r="FCD14" s="1609"/>
      <c r="FCE14" s="1609"/>
      <c r="FCF14" s="1609"/>
      <c r="FCG14" s="1609"/>
      <c r="FCH14" s="1609"/>
      <c r="FCI14" s="1609"/>
      <c r="FCJ14" s="1609"/>
      <c r="FCK14" s="1609"/>
      <c r="FCL14" s="1609"/>
      <c r="FCM14" s="1609"/>
      <c r="FCN14" s="1609"/>
      <c r="FCO14" s="1609"/>
      <c r="FCP14" s="1609"/>
      <c r="FCQ14" s="1609"/>
      <c r="FCR14" s="1609"/>
      <c r="FCS14" s="1609"/>
      <c r="FCT14" s="1609"/>
      <c r="FCU14" s="1609"/>
      <c r="FCV14" s="1609"/>
      <c r="FCW14" s="1609"/>
      <c r="FCX14" s="1609"/>
      <c r="FCY14" s="1609"/>
      <c r="FCZ14" s="1609"/>
      <c r="FDA14" s="1609"/>
      <c r="FDB14" s="1609"/>
      <c r="FDC14" s="1609"/>
      <c r="FDD14" s="1609"/>
      <c r="FDE14" s="1609"/>
      <c r="FDF14" s="1609"/>
      <c r="FDG14" s="1609"/>
      <c r="FDH14" s="1609"/>
      <c r="FDI14" s="1609"/>
      <c r="FDJ14" s="1609"/>
      <c r="FDK14" s="1609"/>
      <c r="FDL14" s="1609"/>
      <c r="FDM14" s="1609"/>
      <c r="FDN14" s="1609"/>
      <c r="FDO14" s="1609"/>
      <c r="FDP14" s="1609"/>
      <c r="FDQ14" s="1609"/>
      <c r="FDR14" s="1609"/>
      <c r="FDS14" s="1609"/>
      <c r="FDT14" s="1609"/>
      <c r="FDU14" s="1609"/>
      <c r="FDV14" s="1609"/>
      <c r="FDW14" s="1609"/>
      <c r="FDX14" s="1609"/>
      <c r="FDY14" s="1609"/>
      <c r="FDZ14" s="1609"/>
      <c r="FEA14" s="1609"/>
      <c r="FEB14" s="1609"/>
      <c r="FEC14" s="1609"/>
      <c r="FED14" s="1609"/>
      <c r="FEE14" s="1609"/>
      <c r="FEF14" s="1609"/>
      <c r="FEG14" s="1609"/>
      <c r="FEH14" s="1609"/>
      <c r="FEI14" s="1609"/>
      <c r="FEJ14" s="1609"/>
      <c r="FEK14" s="1609"/>
      <c r="FEL14" s="1609"/>
      <c r="FEM14" s="1609"/>
      <c r="FEN14" s="1609"/>
      <c r="FEO14" s="1609"/>
      <c r="FEP14" s="1609"/>
      <c r="FEQ14" s="1609"/>
      <c r="FER14" s="1609"/>
      <c r="FES14" s="1609"/>
      <c r="FET14" s="1609"/>
      <c r="FEU14" s="1609"/>
      <c r="FEV14" s="1609"/>
      <c r="FEW14" s="1609"/>
      <c r="FEX14" s="1609"/>
      <c r="FEY14" s="1609"/>
      <c r="FEZ14" s="1609"/>
      <c r="FFA14" s="1609"/>
      <c r="FFB14" s="1609"/>
      <c r="FFC14" s="1609"/>
      <c r="FFD14" s="1609"/>
      <c r="FFE14" s="1609"/>
      <c r="FFF14" s="1609"/>
      <c r="FFG14" s="1609"/>
      <c r="FFH14" s="1609"/>
      <c r="FFI14" s="1609"/>
      <c r="FFJ14" s="1609"/>
      <c r="FFK14" s="1609"/>
      <c r="FFL14" s="1609"/>
      <c r="FFM14" s="1609"/>
      <c r="FFN14" s="1609"/>
      <c r="FFO14" s="1609"/>
      <c r="FFP14" s="1609"/>
      <c r="FFQ14" s="1609"/>
      <c r="FFR14" s="1609"/>
      <c r="FFS14" s="1609"/>
      <c r="FFT14" s="1609"/>
      <c r="FFU14" s="1609"/>
      <c r="FFV14" s="1609"/>
      <c r="FFW14" s="1609"/>
      <c r="FFX14" s="1609"/>
      <c r="FFY14" s="1609"/>
      <c r="FFZ14" s="1609"/>
      <c r="FGA14" s="1609"/>
      <c r="FGB14" s="1609"/>
      <c r="FGC14" s="1609"/>
      <c r="FGD14" s="1609"/>
      <c r="FGE14" s="1609"/>
      <c r="FGF14" s="1609"/>
      <c r="FGG14" s="1609"/>
      <c r="FGH14" s="1609"/>
      <c r="FGI14" s="1609"/>
      <c r="FGJ14" s="1609"/>
      <c r="FGK14" s="1609"/>
      <c r="FGL14" s="1609"/>
      <c r="FGM14" s="1609"/>
      <c r="FGN14" s="1609"/>
      <c r="FGO14" s="1609"/>
      <c r="FGP14" s="1609"/>
      <c r="FGQ14" s="1609"/>
      <c r="FGR14" s="1609"/>
      <c r="FGS14" s="1609"/>
      <c r="FGT14" s="1609"/>
      <c r="FGU14" s="1609"/>
      <c r="FGV14" s="1609"/>
      <c r="FGW14" s="1609"/>
      <c r="FGX14" s="1609"/>
      <c r="FGY14" s="1609"/>
      <c r="FGZ14" s="1609"/>
      <c r="FHA14" s="1609"/>
      <c r="FHB14" s="1609"/>
      <c r="FHC14" s="1609"/>
      <c r="FHD14" s="1609"/>
      <c r="FHE14" s="1609"/>
      <c r="FHF14" s="1609"/>
      <c r="FHG14" s="1609"/>
      <c r="FHH14" s="1609"/>
      <c r="FHI14" s="1609"/>
      <c r="FHJ14" s="1609"/>
      <c r="FHK14" s="1609"/>
      <c r="FHL14" s="1609"/>
      <c r="FHM14" s="1609"/>
      <c r="FHN14" s="1609"/>
      <c r="FHO14" s="1609"/>
      <c r="FHP14" s="1609"/>
      <c r="FHQ14" s="1609"/>
      <c r="FHR14" s="1609"/>
      <c r="FHS14" s="1609"/>
      <c r="FHT14" s="1609"/>
      <c r="FHU14" s="1609"/>
      <c r="FHV14" s="1609"/>
      <c r="FHW14" s="1609"/>
      <c r="FHX14" s="1609"/>
      <c r="FHY14" s="1609"/>
      <c r="FHZ14" s="1609"/>
      <c r="FIA14" s="1609"/>
      <c r="FIB14" s="1609"/>
      <c r="FIC14" s="1609"/>
      <c r="FID14" s="1609"/>
      <c r="FIE14" s="1609"/>
      <c r="FIF14" s="1609"/>
      <c r="FIG14" s="1609"/>
      <c r="FIH14" s="1609"/>
      <c r="FII14" s="1609"/>
      <c r="FIJ14" s="1609"/>
      <c r="FIK14" s="1609"/>
      <c r="FIL14" s="1609"/>
      <c r="FIM14" s="1609"/>
      <c r="FIN14" s="1609"/>
      <c r="FIO14" s="1609"/>
      <c r="FIP14" s="1609"/>
      <c r="FIQ14" s="1609"/>
      <c r="FIR14" s="1609"/>
      <c r="FIS14" s="1609"/>
      <c r="FIT14" s="1609"/>
      <c r="FIU14" s="1609"/>
      <c r="FIV14" s="1609"/>
      <c r="FIW14" s="1609"/>
      <c r="FIX14" s="1609"/>
      <c r="FIY14" s="1609"/>
      <c r="FIZ14" s="1609"/>
      <c r="FJA14" s="1609"/>
      <c r="FJB14" s="1609"/>
      <c r="FJC14" s="1609"/>
      <c r="FJD14" s="1609"/>
      <c r="FJE14" s="1609"/>
      <c r="FJF14" s="1609"/>
      <c r="FJG14" s="1609"/>
      <c r="FJH14" s="1609"/>
      <c r="FJI14" s="1609"/>
      <c r="FJJ14" s="1609"/>
      <c r="FJK14" s="1609"/>
      <c r="FJL14" s="1609"/>
      <c r="FJM14" s="1609"/>
      <c r="FJN14" s="1609"/>
      <c r="FJO14" s="1609"/>
      <c r="FJP14" s="1609"/>
      <c r="FJQ14" s="1609"/>
      <c r="FJR14" s="1609"/>
      <c r="FJS14" s="1609"/>
      <c r="FJT14" s="1609"/>
      <c r="FJU14" s="1609"/>
      <c r="FJV14" s="1609"/>
      <c r="FJW14" s="1609"/>
      <c r="FJX14" s="1609"/>
      <c r="FJY14" s="1609"/>
      <c r="FJZ14" s="1609"/>
      <c r="FKA14" s="1609"/>
      <c r="FKB14" s="1609"/>
      <c r="FKC14" s="1609"/>
      <c r="FKD14" s="1609"/>
      <c r="FKE14" s="1609"/>
      <c r="FKF14" s="1609"/>
      <c r="FKG14" s="1609"/>
      <c r="FKH14" s="1609"/>
      <c r="FKI14" s="1609"/>
      <c r="FKJ14" s="1609"/>
      <c r="FKK14" s="1609"/>
      <c r="FKL14" s="1609"/>
      <c r="FKM14" s="1609"/>
      <c r="FKN14" s="1609"/>
      <c r="FKO14" s="1609"/>
      <c r="FKP14" s="1609"/>
      <c r="FKQ14" s="1609"/>
      <c r="FKR14" s="1609"/>
      <c r="FKS14" s="1609"/>
      <c r="FKT14" s="1609"/>
      <c r="FKU14" s="1609"/>
      <c r="FKV14" s="1609"/>
      <c r="FKW14" s="1609"/>
      <c r="FKX14" s="1609"/>
      <c r="FKY14" s="1609"/>
      <c r="FKZ14" s="1609"/>
      <c r="FLA14" s="1609"/>
      <c r="FLB14" s="1609"/>
      <c r="FLC14" s="1609"/>
      <c r="FLD14" s="1609"/>
      <c r="FLE14" s="1609"/>
      <c r="FLF14" s="1609"/>
      <c r="FLG14" s="1609"/>
      <c r="FLH14" s="1609"/>
      <c r="FLI14" s="1609"/>
      <c r="FLJ14" s="1609"/>
      <c r="FLK14" s="1609"/>
      <c r="FLL14" s="1609"/>
      <c r="FLM14" s="1609"/>
      <c r="FLN14" s="1609"/>
      <c r="FLO14" s="1609"/>
      <c r="FLP14" s="1609"/>
      <c r="FLQ14" s="1609"/>
      <c r="FLR14" s="1609"/>
      <c r="FLS14" s="1609"/>
      <c r="FLT14" s="1609"/>
      <c r="FLU14" s="1609"/>
      <c r="FLV14" s="1609"/>
      <c r="FLW14" s="1609"/>
      <c r="FLX14" s="1609"/>
      <c r="FLY14" s="1609"/>
      <c r="FLZ14" s="1609"/>
      <c r="FMA14" s="1609"/>
      <c r="FMB14" s="1609"/>
      <c r="FMC14" s="1609"/>
      <c r="FMD14" s="1609"/>
      <c r="FME14" s="1609"/>
      <c r="FMF14" s="1609"/>
      <c r="FMG14" s="1609"/>
      <c r="FMH14" s="1609"/>
      <c r="FMI14" s="1609"/>
      <c r="FMJ14" s="1609"/>
      <c r="FMK14" s="1609"/>
      <c r="FML14" s="1609"/>
      <c r="FMM14" s="1609"/>
      <c r="FMN14" s="1609"/>
      <c r="FMO14" s="1609"/>
      <c r="FMP14" s="1609"/>
      <c r="FMQ14" s="1609"/>
      <c r="FMR14" s="1609"/>
      <c r="FMS14" s="1609"/>
      <c r="FMT14" s="1609"/>
      <c r="FMU14" s="1609"/>
      <c r="FMV14" s="1609"/>
      <c r="FMW14" s="1609"/>
      <c r="FMX14" s="1609"/>
      <c r="FMY14" s="1609"/>
      <c r="FMZ14" s="1609"/>
      <c r="FNA14" s="1609"/>
      <c r="FNB14" s="1609"/>
      <c r="FNC14" s="1609"/>
      <c r="FND14" s="1609"/>
      <c r="FNE14" s="1609"/>
      <c r="FNF14" s="1609"/>
      <c r="FNG14" s="1609"/>
      <c r="FNH14" s="1609"/>
      <c r="FNI14" s="1609"/>
      <c r="FNJ14" s="1609"/>
      <c r="FNK14" s="1609"/>
      <c r="FNL14" s="1609"/>
      <c r="FNM14" s="1609"/>
      <c r="FNN14" s="1609"/>
      <c r="FNO14" s="1609"/>
      <c r="FNP14" s="1609"/>
      <c r="FNQ14" s="1609"/>
      <c r="FNR14" s="1609"/>
      <c r="FNS14" s="1609"/>
      <c r="FNT14" s="1609"/>
      <c r="FNU14" s="1609"/>
      <c r="FNV14" s="1609"/>
      <c r="FNW14" s="1609"/>
      <c r="FNX14" s="1609"/>
      <c r="FNY14" s="1609"/>
      <c r="FNZ14" s="1609"/>
      <c r="FOA14" s="1609"/>
      <c r="FOB14" s="1609"/>
      <c r="FOC14" s="1609"/>
      <c r="FOD14" s="1609"/>
      <c r="FOE14" s="1609"/>
      <c r="FOF14" s="1609"/>
      <c r="FOG14" s="1609"/>
      <c r="FOH14" s="1609"/>
      <c r="FOI14" s="1609"/>
      <c r="FOJ14" s="1609"/>
      <c r="FOK14" s="1609"/>
      <c r="FOL14" s="1609"/>
      <c r="FOM14" s="1609"/>
      <c r="FON14" s="1609"/>
      <c r="FOO14" s="1609"/>
      <c r="FOP14" s="1609"/>
      <c r="FOQ14" s="1609"/>
      <c r="FOR14" s="1609"/>
      <c r="FOS14" s="1609"/>
      <c r="FOT14" s="1609"/>
      <c r="FOU14" s="1609"/>
      <c r="FOV14" s="1609"/>
      <c r="FOW14" s="1609"/>
      <c r="FOX14" s="1609"/>
      <c r="FOY14" s="1609"/>
      <c r="FOZ14" s="1609"/>
      <c r="FPA14" s="1609"/>
      <c r="FPB14" s="1609"/>
      <c r="FPC14" s="1609"/>
      <c r="FPD14" s="1609"/>
      <c r="FPE14" s="1609"/>
      <c r="FPF14" s="1609"/>
      <c r="FPG14" s="1609"/>
      <c r="FPH14" s="1609"/>
      <c r="FPI14" s="1609"/>
      <c r="FPJ14" s="1609"/>
      <c r="FPK14" s="1609"/>
      <c r="FPL14" s="1609"/>
      <c r="FPM14" s="1609"/>
      <c r="FPN14" s="1609"/>
      <c r="FPO14" s="1609"/>
      <c r="FPP14" s="1609"/>
      <c r="FPQ14" s="1609"/>
      <c r="FPR14" s="1609"/>
      <c r="FPS14" s="1609"/>
      <c r="FPT14" s="1609"/>
      <c r="FPU14" s="1609"/>
      <c r="FPV14" s="1609"/>
      <c r="FPW14" s="1609"/>
      <c r="FPX14" s="1609"/>
      <c r="FPY14" s="1609"/>
      <c r="FPZ14" s="1609"/>
      <c r="FQA14" s="1609"/>
      <c r="FQB14" s="1609"/>
      <c r="FQC14" s="1609"/>
      <c r="FQD14" s="1609"/>
      <c r="FQE14" s="1609"/>
      <c r="FQF14" s="1609"/>
      <c r="FQG14" s="1609"/>
      <c r="FQH14" s="1609"/>
      <c r="FQI14" s="1609"/>
      <c r="FQJ14" s="1609"/>
      <c r="FQK14" s="1609"/>
      <c r="FQL14" s="1609"/>
      <c r="FQM14" s="1609"/>
      <c r="FQN14" s="1609"/>
      <c r="FQO14" s="1609"/>
      <c r="FQP14" s="1609"/>
      <c r="FQQ14" s="1609"/>
      <c r="FQR14" s="1609"/>
      <c r="FQS14" s="1609"/>
      <c r="FQT14" s="1609"/>
      <c r="FQU14" s="1609"/>
      <c r="FQV14" s="1609"/>
      <c r="FQW14" s="1609"/>
      <c r="FQX14" s="1609"/>
      <c r="FQY14" s="1609"/>
      <c r="FQZ14" s="1609"/>
      <c r="FRA14" s="1609"/>
      <c r="FRB14" s="1609"/>
      <c r="FRC14" s="1609"/>
      <c r="FRD14" s="1609"/>
      <c r="FRE14" s="1609"/>
      <c r="FRF14" s="1609"/>
      <c r="FRG14" s="1609"/>
      <c r="FRH14" s="1609"/>
      <c r="FRI14" s="1609"/>
      <c r="FRJ14" s="1609"/>
      <c r="FRK14" s="1609"/>
      <c r="FRL14" s="1609"/>
      <c r="FRM14" s="1609"/>
      <c r="FRN14" s="1609"/>
      <c r="FRO14" s="1609"/>
      <c r="FRP14" s="1609"/>
      <c r="FRQ14" s="1609"/>
      <c r="FRR14" s="1609"/>
      <c r="FRS14" s="1609"/>
      <c r="FRT14" s="1609"/>
      <c r="FRU14" s="1609"/>
      <c r="FRV14" s="1609"/>
      <c r="FRW14" s="1609"/>
      <c r="FRX14" s="1609"/>
      <c r="FRY14" s="1609"/>
      <c r="FRZ14" s="1609"/>
      <c r="FSA14" s="1609"/>
      <c r="FSB14" s="1609"/>
      <c r="FSC14" s="1609"/>
      <c r="FSD14" s="1609"/>
      <c r="FSE14" s="1609"/>
      <c r="FSF14" s="1609"/>
      <c r="FSG14" s="1609"/>
      <c r="FSH14" s="1609"/>
      <c r="FSI14" s="1609"/>
      <c r="FSJ14" s="1609"/>
      <c r="FSK14" s="1609"/>
      <c r="FSL14" s="1609"/>
      <c r="FSM14" s="1609"/>
      <c r="FSN14" s="1609"/>
      <c r="FSO14" s="1609"/>
      <c r="FSP14" s="1609"/>
      <c r="FSQ14" s="1609"/>
      <c r="FSR14" s="1609"/>
      <c r="FSS14" s="1609"/>
      <c r="FST14" s="1609"/>
      <c r="FSU14" s="1609"/>
      <c r="FSV14" s="1609"/>
      <c r="FSW14" s="1609"/>
      <c r="FSX14" s="1609"/>
      <c r="FSY14" s="1609"/>
      <c r="FSZ14" s="1609"/>
      <c r="FTA14" s="1609"/>
      <c r="FTB14" s="1609"/>
      <c r="FTC14" s="1609"/>
      <c r="FTD14" s="1609"/>
      <c r="FTE14" s="1609"/>
      <c r="FTF14" s="1609"/>
      <c r="FTG14" s="1609"/>
      <c r="FTH14" s="1609"/>
      <c r="FTI14" s="1609"/>
      <c r="FTJ14" s="1609"/>
      <c r="FTK14" s="1609"/>
      <c r="FTL14" s="1609"/>
      <c r="FTM14" s="1609"/>
      <c r="FTN14" s="1609"/>
      <c r="FTO14" s="1609"/>
      <c r="FTP14" s="1609"/>
      <c r="FTQ14" s="1609"/>
      <c r="FTR14" s="1609"/>
      <c r="FTS14" s="1609"/>
      <c r="FTT14" s="1609"/>
      <c r="FTU14" s="1609"/>
      <c r="FTV14" s="1609"/>
      <c r="FTW14" s="1609"/>
      <c r="FTX14" s="1609"/>
      <c r="FTY14" s="1609"/>
      <c r="FTZ14" s="1609"/>
      <c r="FUA14" s="1609"/>
      <c r="FUB14" s="1609"/>
      <c r="FUC14" s="1609"/>
      <c r="FUD14" s="1609"/>
      <c r="FUE14" s="1609"/>
      <c r="FUF14" s="1609"/>
      <c r="FUG14" s="1609"/>
      <c r="FUH14" s="1609"/>
      <c r="FUI14" s="1609"/>
      <c r="FUJ14" s="1609"/>
      <c r="FUK14" s="1609"/>
      <c r="FUL14" s="1609"/>
      <c r="FUM14" s="1609"/>
      <c r="FUN14" s="1609"/>
      <c r="FUO14" s="1609"/>
      <c r="FUP14" s="1609"/>
      <c r="FUQ14" s="1609"/>
      <c r="FUR14" s="1609"/>
      <c r="FUS14" s="1609"/>
      <c r="FUT14" s="1609"/>
      <c r="FUU14" s="1609"/>
      <c r="FUV14" s="1609"/>
      <c r="FUW14" s="1609"/>
      <c r="FUX14" s="1609"/>
      <c r="FUY14" s="1609"/>
      <c r="FUZ14" s="1609"/>
      <c r="FVA14" s="1609"/>
      <c r="FVB14" s="1609"/>
      <c r="FVC14" s="1609"/>
      <c r="FVD14" s="1609"/>
      <c r="FVE14" s="1609"/>
      <c r="FVF14" s="1609"/>
      <c r="FVG14" s="1609"/>
      <c r="FVH14" s="1609"/>
      <c r="FVI14" s="1609"/>
      <c r="FVJ14" s="1609"/>
      <c r="FVK14" s="1609"/>
      <c r="FVL14" s="1609"/>
      <c r="FVM14" s="1609"/>
      <c r="FVN14" s="1609"/>
      <c r="FVO14" s="1609"/>
      <c r="FVP14" s="1609"/>
      <c r="FVQ14" s="1609"/>
      <c r="FVR14" s="1609"/>
      <c r="FVS14" s="1609"/>
      <c r="FVT14" s="1609"/>
      <c r="FVU14" s="1609"/>
      <c r="FVV14" s="1609"/>
      <c r="FVW14" s="1609"/>
      <c r="FVX14" s="1609"/>
      <c r="FVY14" s="1609"/>
      <c r="FVZ14" s="1609"/>
      <c r="FWA14" s="1609"/>
      <c r="FWB14" s="1609"/>
      <c r="FWC14" s="1609"/>
      <c r="FWD14" s="1609"/>
      <c r="FWE14" s="1609"/>
      <c r="FWF14" s="1609"/>
      <c r="FWG14" s="1609"/>
      <c r="FWH14" s="1609"/>
      <c r="FWI14" s="1609"/>
      <c r="FWJ14" s="1609"/>
      <c r="FWK14" s="1609"/>
      <c r="FWL14" s="1609"/>
      <c r="FWM14" s="1609"/>
      <c r="FWN14" s="1609"/>
      <c r="FWO14" s="1609"/>
      <c r="FWP14" s="1609"/>
      <c r="FWQ14" s="1609"/>
      <c r="FWR14" s="1609"/>
      <c r="FWS14" s="1609"/>
      <c r="FWT14" s="1609"/>
      <c r="FWU14" s="1609"/>
      <c r="FWV14" s="1609"/>
      <c r="FWW14" s="1609"/>
      <c r="FWX14" s="1609"/>
      <c r="FWY14" s="1609"/>
      <c r="FWZ14" s="1609"/>
      <c r="FXA14" s="1609"/>
      <c r="FXB14" s="1609"/>
      <c r="FXC14" s="1609"/>
      <c r="FXD14" s="1609"/>
      <c r="FXE14" s="1609"/>
      <c r="FXF14" s="1609"/>
      <c r="FXG14" s="1609"/>
      <c r="FXH14" s="1609"/>
      <c r="FXI14" s="1609"/>
      <c r="FXJ14" s="1609"/>
      <c r="FXK14" s="1609"/>
      <c r="FXL14" s="1609"/>
      <c r="FXM14" s="1609"/>
      <c r="FXN14" s="1609"/>
      <c r="FXO14" s="1609"/>
      <c r="FXP14" s="1609"/>
      <c r="FXQ14" s="1609"/>
      <c r="FXR14" s="1609"/>
      <c r="FXS14" s="1609"/>
      <c r="FXT14" s="1609"/>
      <c r="FXU14" s="1609"/>
      <c r="FXV14" s="1609"/>
      <c r="FXW14" s="1609"/>
      <c r="FXX14" s="1609"/>
      <c r="FXY14" s="1609"/>
      <c r="FXZ14" s="1609"/>
      <c r="FYA14" s="1609"/>
      <c r="FYB14" s="1609"/>
      <c r="FYC14" s="1609"/>
      <c r="FYD14" s="1609"/>
      <c r="FYE14" s="1609"/>
      <c r="FYF14" s="1609"/>
      <c r="FYG14" s="1609"/>
      <c r="FYH14" s="1609"/>
      <c r="FYI14" s="1609"/>
      <c r="FYJ14" s="1609"/>
      <c r="FYK14" s="1609"/>
      <c r="FYL14" s="1609"/>
      <c r="FYM14" s="1609"/>
      <c r="FYN14" s="1609"/>
      <c r="FYO14" s="1609"/>
      <c r="FYP14" s="1609"/>
      <c r="FYQ14" s="1609"/>
      <c r="FYR14" s="1609"/>
      <c r="FYS14" s="1609"/>
      <c r="FYT14" s="1609"/>
      <c r="FYU14" s="1609"/>
      <c r="FYV14" s="1609"/>
      <c r="FYW14" s="1609"/>
      <c r="FYX14" s="1609"/>
      <c r="FYY14" s="1609"/>
      <c r="FYZ14" s="1609"/>
      <c r="FZA14" s="1609"/>
      <c r="FZB14" s="1609"/>
      <c r="FZC14" s="1609"/>
      <c r="FZD14" s="1609"/>
      <c r="FZE14" s="1609"/>
      <c r="FZF14" s="1609"/>
      <c r="FZG14" s="1609"/>
      <c r="FZH14" s="1609"/>
      <c r="FZI14" s="1609"/>
      <c r="FZJ14" s="1609"/>
      <c r="FZK14" s="1609"/>
      <c r="FZL14" s="1609"/>
      <c r="FZM14" s="1609"/>
      <c r="FZN14" s="1609"/>
      <c r="FZO14" s="1609"/>
      <c r="FZP14" s="1609"/>
      <c r="FZQ14" s="1609"/>
      <c r="FZR14" s="1609"/>
      <c r="FZS14" s="1609"/>
      <c r="FZT14" s="1609"/>
      <c r="FZU14" s="1609"/>
      <c r="FZV14" s="1609"/>
      <c r="FZW14" s="1609"/>
      <c r="FZX14" s="1609"/>
      <c r="FZY14" s="1609"/>
      <c r="FZZ14" s="1609"/>
      <c r="GAA14" s="1609"/>
      <c r="GAB14" s="1609"/>
      <c r="GAC14" s="1609"/>
      <c r="GAD14" s="1609"/>
      <c r="GAE14" s="1609"/>
      <c r="GAF14" s="1609"/>
      <c r="GAG14" s="1609"/>
      <c r="GAH14" s="1609"/>
      <c r="GAI14" s="1609"/>
      <c r="GAJ14" s="1609"/>
      <c r="GAK14" s="1609"/>
      <c r="GAL14" s="1609"/>
      <c r="GAM14" s="1609"/>
      <c r="GAN14" s="1609"/>
      <c r="GAO14" s="1609"/>
      <c r="GAP14" s="1609"/>
      <c r="GAQ14" s="1609"/>
      <c r="GAR14" s="1609"/>
      <c r="GAS14" s="1609"/>
      <c r="GAT14" s="1609"/>
      <c r="GAU14" s="1609"/>
      <c r="GAV14" s="1609"/>
      <c r="GAW14" s="1609"/>
      <c r="GAX14" s="1609"/>
      <c r="GAY14" s="1609"/>
      <c r="GAZ14" s="1609"/>
      <c r="GBA14" s="1609"/>
      <c r="GBB14" s="1609"/>
      <c r="GBC14" s="1609"/>
      <c r="GBD14" s="1609"/>
      <c r="GBE14" s="1609"/>
      <c r="GBF14" s="1609"/>
      <c r="GBG14" s="1609"/>
      <c r="GBH14" s="1609"/>
      <c r="GBI14" s="1609"/>
      <c r="GBJ14" s="1609"/>
      <c r="GBK14" s="1609"/>
      <c r="GBL14" s="1609"/>
      <c r="GBM14" s="1609"/>
      <c r="GBN14" s="1609"/>
      <c r="GBO14" s="1609"/>
      <c r="GBP14" s="1609"/>
      <c r="GBQ14" s="1609"/>
      <c r="GBR14" s="1609"/>
      <c r="GBS14" s="1609"/>
      <c r="GBT14" s="1609"/>
      <c r="GBU14" s="1609"/>
      <c r="GBV14" s="1609"/>
      <c r="GBW14" s="1609"/>
      <c r="GBX14" s="1609"/>
      <c r="GBY14" s="1609"/>
      <c r="GBZ14" s="1609"/>
      <c r="GCA14" s="1609"/>
      <c r="GCB14" s="1609"/>
      <c r="GCC14" s="1609"/>
      <c r="GCD14" s="1609"/>
      <c r="GCE14" s="1609"/>
      <c r="GCF14" s="1609"/>
      <c r="GCG14" s="1609"/>
      <c r="GCH14" s="1609"/>
      <c r="GCI14" s="1609"/>
      <c r="GCJ14" s="1609"/>
      <c r="GCK14" s="1609"/>
      <c r="GCL14" s="1609"/>
      <c r="GCM14" s="1609"/>
      <c r="GCN14" s="1609"/>
      <c r="GCO14" s="1609"/>
      <c r="GCP14" s="1609"/>
      <c r="GCQ14" s="1609"/>
      <c r="GCR14" s="1609"/>
      <c r="GCS14" s="1609"/>
      <c r="GCT14" s="1609"/>
      <c r="GCU14" s="1609"/>
      <c r="GCV14" s="1609"/>
      <c r="GCW14" s="1609"/>
      <c r="GCX14" s="1609"/>
      <c r="GCY14" s="1609"/>
      <c r="GCZ14" s="1609"/>
      <c r="GDA14" s="1609"/>
      <c r="GDB14" s="1609"/>
      <c r="GDC14" s="1609"/>
      <c r="GDD14" s="1609"/>
      <c r="GDE14" s="1609"/>
      <c r="GDF14" s="1609"/>
      <c r="GDG14" s="1609"/>
      <c r="GDH14" s="1609"/>
      <c r="GDI14" s="1609"/>
      <c r="GDJ14" s="1609"/>
      <c r="GDK14" s="1609"/>
      <c r="GDL14" s="1609"/>
      <c r="GDM14" s="1609"/>
      <c r="GDN14" s="1609"/>
      <c r="GDO14" s="1609"/>
      <c r="GDP14" s="1609"/>
      <c r="GDQ14" s="1609"/>
      <c r="GDR14" s="1609"/>
      <c r="GDS14" s="1609"/>
      <c r="GDT14" s="1609"/>
      <c r="GDU14" s="1609"/>
      <c r="GDV14" s="1609"/>
      <c r="GDW14" s="1609"/>
      <c r="GDX14" s="1609"/>
      <c r="GDY14" s="1609"/>
      <c r="GDZ14" s="1609"/>
      <c r="GEA14" s="1609"/>
      <c r="GEB14" s="1609"/>
      <c r="GEC14" s="1609"/>
      <c r="GED14" s="1609"/>
      <c r="GEE14" s="1609"/>
      <c r="GEF14" s="1609"/>
      <c r="GEG14" s="1609"/>
      <c r="GEH14" s="1609"/>
      <c r="GEI14" s="1609"/>
      <c r="GEJ14" s="1609"/>
      <c r="GEK14" s="1609"/>
      <c r="GEL14" s="1609"/>
      <c r="GEM14" s="1609"/>
      <c r="GEN14" s="1609"/>
      <c r="GEO14" s="1609"/>
      <c r="GEP14" s="1609"/>
      <c r="GEQ14" s="1609"/>
      <c r="GER14" s="1609"/>
      <c r="GES14" s="1609"/>
      <c r="GET14" s="1609"/>
      <c r="GEU14" s="1609"/>
      <c r="GEV14" s="1609"/>
      <c r="GEW14" s="1609"/>
      <c r="GEX14" s="1609"/>
      <c r="GEY14" s="1609"/>
      <c r="GEZ14" s="1609"/>
      <c r="GFA14" s="1609"/>
      <c r="GFB14" s="1609"/>
      <c r="GFC14" s="1609"/>
      <c r="GFD14" s="1609"/>
      <c r="GFE14" s="1609"/>
      <c r="GFF14" s="1609"/>
      <c r="GFG14" s="1609"/>
      <c r="GFH14" s="1609"/>
      <c r="GFI14" s="1609"/>
      <c r="GFJ14" s="1609"/>
      <c r="GFK14" s="1609"/>
      <c r="GFL14" s="1609"/>
      <c r="GFM14" s="1609"/>
      <c r="GFN14" s="1609"/>
      <c r="GFO14" s="1609"/>
      <c r="GFP14" s="1609"/>
      <c r="GFQ14" s="1609"/>
      <c r="GFR14" s="1609"/>
      <c r="GFS14" s="1609"/>
      <c r="GFT14" s="1609"/>
      <c r="GFU14" s="1609"/>
      <c r="GFV14" s="1609"/>
      <c r="GFW14" s="1609"/>
      <c r="GFX14" s="1609"/>
      <c r="GFY14" s="1609"/>
      <c r="GFZ14" s="1609"/>
      <c r="GGA14" s="1609"/>
      <c r="GGB14" s="1609"/>
      <c r="GGC14" s="1609"/>
      <c r="GGD14" s="1609"/>
      <c r="GGE14" s="1609"/>
      <c r="GGF14" s="1609"/>
      <c r="GGG14" s="1609"/>
      <c r="GGH14" s="1609"/>
      <c r="GGI14" s="1609"/>
      <c r="GGJ14" s="1609"/>
      <c r="GGK14" s="1609"/>
      <c r="GGL14" s="1609"/>
      <c r="GGM14" s="1609"/>
      <c r="GGN14" s="1609"/>
      <c r="GGO14" s="1609"/>
      <c r="GGP14" s="1609"/>
      <c r="GGQ14" s="1609"/>
      <c r="GGR14" s="1609"/>
      <c r="GGS14" s="1609"/>
      <c r="GGT14" s="1609"/>
      <c r="GGU14" s="1609"/>
      <c r="GGV14" s="1609"/>
      <c r="GGW14" s="1609"/>
      <c r="GGX14" s="1609"/>
      <c r="GGY14" s="1609"/>
      <c r="GGZ14" s="1609"/>
      <c r="GHA14" s="1609"/>
      <c r="GHB14" s="1609"/>
      <c r="GHC14" s="1609"/>
      <c r="GHD14" s="1609"/>
      <c r="GHE14" s="1609"/>
      <c r="GHF14" s="1609"/>
      <c r="GHG14" s="1609"/>
      <c r="GHH14" s="1609"/>
      <c r="GHI14" s="1609"/>
      <c r="GHJ14" s="1609"/>
      <c r="GHK14" s="1609"/>
      <c r="GHL14" s="1609"/>
      <c r="GHM14" s="1609"/>
      <c r="GHN14" s="1609"/>
      <c r="GHO14" s="1609"/>
      <c r="GHP14" s="1609"/>
      <c r="GHQ14" s="1609"/>
      <c r="GHR14" s="1609"/>
      <c r="GHS14" s="1609"/>
      <c r="GHT14" s="1609"/>
      <c r="GHU14" s="1609"/>
      <c r="GHV14" s="1609"/>
      <c r="GHW14" s="1609"/>
      <c r="GHX14" s="1609"/>
      <c r="GHY14" s="1609"/>
      <c r="GHZ14" s="1609"/>
      <c r="GIA14" s="1609"/>
      <c r="GIB14" s="1609"/>
      <c r="GIC14" s="1609"/>
      <c r="GID14" s="1609"/>
      <c r="GIE14" s="1609"/>
      <c r="GIF14" s="1609"/>
      <c r="GIG14" s="1609"/>
      <c r="GIH14" s="1609"/>
      <c r="GII14" s="1609"/>
      <c r="GIJ14" s="1609"/>
      <c r="GIK14" s="1609"/>
      <c r="GIL14" s="1609"/>
      <c r="GIM14" s="1609"/>
      <c r="GIN14" s="1609"/>
      <c r="GIO14" s="1609"/>
      <c r="GIP14" s="1609"/>
      <c r="GIQ14" s="1609"/>
      <c r="GIR14" s="1609"/>
      <c r="GIS14" s="1609"/>
      <c r="GIT14" s="1609"/>
      <c r="GIU14" s="1609"/>
      <c r="GIV14" s="1609"/>
      <c r="GIW14" s="1609"/>
      <c r="GIX14" s="1609"/>
      <c r="GIY14" s="1609"/>
      <c r="GIZ14" s="1609"/>
      <c r="GJA14" s="1609"/>
      <c r="GJB14" s="1609"/>
      <c r="GJC14" s="1609"/>
      <c r="GJD14" s="1609"/>
      <c r="GJE14" s="1609"/>
      <c r="GJF14" s="1609"/>
      <c r="GJG14" s="1609"/>
      <c r="GJH14" s="1609"/>
      <c r="GJI14" s="1609"/>
      <c r="GJJ14" s="1609"/>
      <c r="GJK14" s="1609"/>
      <c r="GJL14" s="1609"/>
      <c r="GJM14" s="1609"/>
      <c r="GJN14" s="1609"/>
      <c r="GJO14" s="1609"/>
      <c r="GJP14" s="1609"/>
      <c r="GJQ14" s="1609"/>
      <c r="GJR14" s="1609"/>
      <c r="GJS14" s="1609"/>
      <c r="GJT14" s="1609"/>
      <c r="GJU14" s="1609"/>
      <c r="GJV14" s="1609"/>
      <c r="GJW14" s="1609"/>
      <c r="GJX14" s="1609"/>
      <c r="GJY14" s="1609"/>
      <c r="GJZ14" s="1609"/>
      <c r="GKA14" s="1609"/>
      <c r="GKB14" s="1609"/>
      <c r="GKC14" s="1609"/>
      <c r="GKD14" s="1609"/>
      <c r="GKE14" s="1609"/>
      <c r="GKF14" s="1609"/>
      <c r="GKG14" s="1609"/>
      <c r="GKH14" s="1609"/>
      <c r="GKI14" s="1609"/>
      <c r="GKJ14" s="1609"/>
      <c r="GKK14" s="1609"/>
      <c r="GKL14" s="1609"/>
      <c r="GKM14" s="1609"/>
      <c r="GKN14" s="1609"/>
      <c r="GKO14" s="1609"/>
      <c r="GKP14" s="1609"/>
      <c r="GKQ14" s="1609"/>
      <c r="GKR14" s="1609"/>
      <c r="GKS14" s="1609"/>
      <c r="GKT14" s="1609"/>
      <c r="GKU14" s="1609"/>
      <c r="GKV14" s="1609"/>
      <c r="GKW14" s="1609"/>
      <c r="GKX14" s="1609"/>
      <c r="GKY14" s="1609"/>
      <c r="GKZ14" s="1609"/>
      <c r="GLA14" s="1609"/>
      <c r="GLB14" s="1609"/>
      <c r="GLC14" s="1609"/>
      <c r="GLD14" s="1609"/>
      <c r="GLE14" s="1609"/>
      <c r="GLF14" s="1609"/>
      <c r="GLG14" s="1609"/>
      <c r="GLH14" s="1609"/>
      <c r="GLI14" s="1609"/>
      <c r="GLJ14" s="1609"/>
      <c r="GLK14" s="1609"/>
      <c r="GLL14" s="1609"/>
      <c r="GLM14" s="1609"/>
      <c r="GLN14" s="1609"/>
      <c r="GLO14" s="1609"/>
      <c r="GLP14" s="1609"/>
      <c r="GLQ14" s="1609"/>
      <c r="GLR14" s="1609"/>
      <c r="GLS14" s="1609"/>
      <c r="GLT14" s="1609"/>
      <c r="GLU14" s="1609"/>
      <c r="GLV14" s="1609"/>
      <c r="GLW14" s="1609"/>
      <c r="GLX14" s="1609"/>
      <c r="GLY14" s="1609"/>
      <c r="GLZ14" s="1609"/>
      <c r="GMA14" s="1609"/>
      <c r="GMB14" s="1609"/>
      <c r="GMC14" s="1609"/>
      <c r="GMD14" s="1609"/>
      <c r="GME14" s="1609"/>
      <c r="GMF14" s="1609"/>
      <c r="GMG14" s="1609"/>
      <c r="GMH14" s="1609"/>
      <c r="GMI14" s="1609"/>
      <c r="GMJ14" s="1609"/>
      <c r="GMK14" s="1609"/>
      <c r="GML14" s="1609"/>
      <c r="GMM14" s="1609"/>
      <c r="GMN14" s="1609"/>
      <c r="GMO14" s="1609"/>
      <c r="GMP14" s="1609"/>
      <c r="GMQ14" s="1609"/>
      <c r="GMR14" s="1609"/>
      <c r="GMS14" s="1609"/>
      <c r="GMT14" s="1609"/>
      <c r="GMU14" s="1609"/>
      <c r="GMV14" s="1609"/>
      <c r="GMW14" s="1609"/>
      <c r="GMX14" s="1609"/>
      <c r="GMY14" s="1609"/>
      <c r="GMZ14" s="1609"/>
      <c r="GNA14" s="1609"/>
      <c r="GNB14" s="1609"/>
      <c r="GNC14" s="1609"/>
      <c r="GND14" s="1609"/>
      <c r="GNE14" s="1609"/>
      <c r="GNF14" s="1609"/>
      <c r="GNG14" s="1609"/>
      <c r="GNH14" s="1609"/>
      <c r="GNI14" s="1609"/>
      <c r="GNJ14" s="1609"/>
      <c r="GNK14" s="1609"/>
      <c r="GNL14" s="1609"/>
      <c r="GNM14" s="1609"/>
      <c r="GNN14" s="1609"/>
      <c r="GNO14" s="1609"/>
      <c r="GNP14" s="1609"/>
      <c r="GNQ14" s="1609"/>
      <c r="GNR14" s="1609"/>
      <c r="GNS14" s="1609"/>
      <c r="GNT14" s="1609"/>
      <c r="GNU14" s="1609"/>
      <c r="GNV14" s="1609"/>
      <c r="GNW14" s="1609"/>
      <c r="GNX14" s="1609"/>
      <c r="GNY14" s="1609"/>
      <c r="GNZ14" s="1609"/>
      <c r="GOA14" s="1609"/>
      <c r="GOB14" s="1609"/>
      <c r="GOC14" s="1609"/>
      <c r="GOD14" s="1609"/>
      <c r="GOE14" s="1609"/>
      <c r="GOF14" s="1609"/>
      <c r="GOG14" s="1609"/>
      <c r="GOH14" s="1609"/>
      <c r="GOI14" s="1609"/>
      <c r="GOJ14" s="1609"/>
      <c r="GOK14" s="1609"/>
      <c r="GOL14" s="1609"/>
      <c r="GOM14" s="1609"/>
      <c r="GON14" s="1609"/>
      <c r="GOO14" s="1609"/>
      <c r="GOP14" s="1609"/>
      <c r="GOQ14" s="1609"/>
      <c r="GOR14" s="1609"/>
      <c r="GOS14" s="1609"/>
      <c r="GOT14" s="1609"/>
      <c r="GOU14" s="1609"/>
      <c r="GOV14" s="1609"/>
      <c r="GOW14" s="1609"/>
      <c r="GOX14" s="1609"/>
      <c r="GOY14" s="1609"/>
      <c r="GOZ14" s="1609"/>
      <c r="GPA14" s="1609"/>
      <c r="GPB14" s="1609"/>
      <c r="GPC14" s="1609"/>
      <c r="GPD14" s="1609"/>
      <c r="GPE14" s="1609"/>
      <c r="GPF14" s="1609"/>
      <c r="GPG14" s="1609"/>
      <c r="GPH14" s="1609"/>
      <c r="GPI14" s="1609"/>
      <c r="GPJ14" s="1609"/>
      <c r="GPK14" s="1609"/>
      <c r="GPL14" s="1609"/>
      <c r="GPM14" s="1609"/>
      <c r="GPN14" s="1609"/>
      <c r="GPO14" s="1609"/>
      <c r="GPP14" s="1609"/>
      <c r="GPQ14" s="1609"/>
      <c r="GPR14" s="1609"/>
      <c r="GPS14" s="1609"/>
      <c r="GPT14" s="1609"/>
      <c r="GPU14" s="1609"/>
      <c r="GPV14" s="1609"/>
      <c r="GPW14" s="1609"/>
      <c r="GPX14" s="1609"/>
      <c r="GPY14" s="1609"/>
      <c r="GPZ14" s="1609"/>
      <c r="GQA14" s="1609"/>
      <c r="GQB14" s="1609"/>
      <c r="GQC14" s="1609"/>
      <c r="GQD14" s="1609"/>
      <c r="GQE14" s="1609"/>
      <c r="GQF14" s="1609"/>
      <c r="GQG14" s="1609"/>
      <c r="GQH14" s="1609"/>
      <c r="GQI14" s="1609"/>
      <c r="GQJ14" s="1609"/>
      <c r="GQK14" s="1609"/>
      <c r="GQL14" s="1609"/>
      <c r="GQM14" s="1609"/>
      <c r="GQN14" s="1609"/>
      <c r="GQO14" s="1609"/>
      <c r="GQP14" s="1609"/>
      <c r="GQQ14" s="1609"/>
      <c r="GQR14" s="1609"/>
      <c r="GQS14" s="1609"/>
      <c r="GQT14" s="1609"/>
      <c r="GQU14" s="1609"/>
      <c r="GQV14" s="1609"/>
      <c r="GQW14" s="1609"/>
      <c r="GQX14" s="1609"/>
      <c r="GQY14" s="1609"/>
      <c r="GQZ14" s="1609"/>
      <c r="GRA14" s="1609"/>
      <c r="GRB14" s="1609"/>
      <c r="GRC14" s="1609"/>
      <c r="GRD14" s="1609"/>
      <c r="GRE14" s="1609"/>
      <c r="GRF14" s="1609"/>
      <c r="GRG14" s="1609"/>
      <c r="GRH14" s="1609"/>
      <c r="GRI14" s="1609"/>
      <c r="GRJ14" s="1609"/>
      <c r="GRK14" s="1609"/>
      <c r="GRL14" s="1609"/>
      <c r="GRM14" s="1609"/>
      <c r="GRN14" s="1609"/>
      <c r="GRO14" s="1609"/>
      <c r="GRP14" s="1609"/>
      <c r="GRQ14" s="1609"/>
      <c r="GRR14" s="1609"/>
      <c r="GRS14" s="1609"/>
      <c r="GRT14" s="1609"/>
      <c r="GRU14" s="1609"/>
      <c r="GRV14" s="1609"/>
      <c r="GRW14" s="1609"/>
      <c r="GRX14" s="1609"/>
      <c r="GRY14" s="1609"/>
      <c r="GRZ14" s="1609"/>
      <c r="GSA14" s="1609"/>
      <c r="GSB14" s="1609"/>
      <c r="GSC14" s="1609"/>
      <c r="GSD14" s="1609"/>
      <c r="GSE14" s="1609"/>
      <c r="GSF14" s="1609"/>
      <c r="GSG14" s="1609"/>
      <c r="GSH14" s="1609"/>
      <c r="GSI14" s="1609"/>
      <c r="GSJ14" s="1609"/>
      <c r="GSK14" s="1609"/>
      <c r="GSL14" s="1609"/>
      <c r="GSM14" s="1609"/>
      <c r="GSN14" s="1609"/>
      <c r="GSO14" s="1609"/>
      <c r="GSP14" s="1609"/>
      <c r="GSQ14" s="1609"/>
      <c r="GSR14" s="1609"/>
      <c r="GSS14" s="1609"/>
      <c r="GST14" s="1609"/>
      <c r="GSU14" s="1609"/>
      <c r="GSV14" s="1609"/>
      <c r="GSW14" s="1609"/>
      <c r="GSX14" s="1609"/>
      <c r="GSY14" s="1609"/>
      <c r="GSZ14" s="1609"/>
      <c r="GTA14" s="1609"/>
      <c r="GTB14" s="1609"/>
      <c r="GTC14" s="1609"/>
      <c r="GTD14" s="1609"/>
      <c r="GTE14" s="1609"/>
      <c r="GTF14" s="1609"/>
      <c r="GTG14" s="1609"/>
      <c r="GTH14" s="1609"/>
      <c r="GTI14" s="1609"/>
      <c r="GTJ14" s="1609"/>
      <c r="GTK14" s="1609"/>
      <c r="GTL14" s="1609"/>
      <c r="GTM14" s="1609"/>
      <c r="GTN14" s="1609"/>
      <c r="GTO14" s="1609"/>
      <c r="GTP14" s="1609"/>
      <c r="GTQ14" s="1609"/>
      <c r="GTR14" s="1609"/>
      <c r="GTS14" s="1609"/>
      <c r="GTT14" s="1609"/>
      <c r="GTU14" s="1609"/>
      <c r="GTV14" s="1609"/>
      <c r="GTW14" s="1609"/>
      <c r="GTX14" s="1609"/>
      <c r="GTY14" s="1609"/>
      <c r="GTZ14" s="1609"/>
      <c r="GUA14" s="1609"/>
      <c r="GUB14" s="1609"/>
      <c r="GUC14" s="1609"/>
      <c r="GUD14" s="1609"/>
      <c r="GUE14" s="1609"/>
      <c r="GUF14" s="1609"/>
      <c r="GUG14" s="1609"/>
      <c r="GUH14" s="1609"/>
      <c r="GUI14" s="1609"/>
      <c r="GUJ14" s="1609"/>
      <c r="GUK14" s="1609"/>
      <c r="GUL14" s="1609"/>
      <c r="GUM14" s="1609"/>
      <c r="GUN14" s="1609"/>
      <c r="GUO14" s="1609"/>
      <c r="GUP14" s="1609"/>
      <c r="GUQ14" s="1609"/>
      <c r="GUR14" s="1609"/>
      <c r="GUS14" s="1609"/>
      <c r="GUT14" s="1609"/>
      <c r="GUU14" s="1609"/>
      <c r="GUV14" s="1609"/>
      <c r="GUW14" s="1609"/>
      <c r="GUX14" s="1609"/>
      <c r="GUY14" s="1609"/>
      <c r="GUZ14" s="1609"/>
      <c r="GVA14" s="1609"/>
      <c r="GVB14" s="1609"/>
      <c r="GVC14" s="1609"/>
      <c r="GVD14" s="1609"/>
      <c r="GVE14" s="1609"/>
      <c r="GVF14" s="1609"/>
      <c r="GVG14" s="1609"/>
      <c r="GVH14" s="1609"/>
      <c r="GVI14" s="1609"/>
      <c r="GVJ14" s="1609"/>
      <c r="GVK14" s="1609"/>
      <c r="GVL14" s="1609"/>
      <c r="GVM14" s="1609"/>
      <c r="GVN14" s="1609"/>
      <c r="GVO14" s="1609"/>
      <c r="GVP14" s="1609"/>
      <c r="GVQ14" s="1609"/>
      <c r="GVR14" s="1609"/>
      <c r="GVS14" s="1609"/>
      <c r="GVT14" s="1609"/>
      <c r="GVU14" s="1609"/>
      <c r="GVV14" s="1609"/>
      <c r="GVW14" s="1609"/>
      <c r="GVX14" s="1609"/>
      <c r="GVY14" s="1609"/>
      <c r="GVZ14" s="1609"/>
      <c r="GWA14" s="1609"/>
      <c r="GWB14" s="1609"/>
      <c r="GWC14" s="1609"/>
      <c r="GWD14" s="1609"/>
      <c r="GWE14" s="1609"/>
      <c r="GWF14" s="1609"/>
      <c r="GWG14" s="1609"/>
      <c r="GWH14" s="1609"/>
      <c r="GWI14" s="1609"/>
      <c r="GWJ14" s="1609"/>
      <c r="GWK14" s="1609"/>
      <c r="GWL14" s="1609"/>
      <c r="GWM14" s="1609"/>
      <c r="GWN14" s="1609"/>
      <c r="GWO14" s="1609"/>
      <c r="GWP14" s="1609"/>
      <c r="GWQ14" s="1609"/>
      <c r="GWR14" s="1609"/>
      <c r="GWS14" s="1609"/>
      <c r="GWT14" s="1609"/>
      <c r="GWU14" s="1609"/>
      <c r="GWV14" s="1609"/>
      <c r="GWW14" s="1609"/>
      <c r="GWX14" s="1609"/>
      <c r="GWY14" s="1609"/>
      <c r="GWZ14" s="1609"/>
      <c r="GXA14" s="1609"/>
      <c r="GXB14" s="1609"/>
      <c r="GXC14" s="1609"/>
      <c r="GXD14" s="1609"/>
      <c r="GXE14" s="1609"/>
      <c r="GXF14" s="1609"/>
      <c r="GXG14" s="1609"/>
      <c r="GXH14" s="1609"/>
      <c r="GXI14" s="1609"/>
      <c r="GXJ14" s="1609"/>
      <c r="GXK14" s="1609"/>
      <c r="GXL14" s="1609"/>
      <c r="GXM14" s="1609"/>
      <c r="GXN14" s="1609"/>
      <c r="GXO14" s="1609"/>
      <c r="GXP14" s="1609"/>
      <c r="GXQ14" s="1609"/>
      <c r="GXR14" s="1609"/>
      <c r="GXS14" s="1609"/>
      <c r="GXT14" s="1609"/>
      <c r="GXU14" s="1609"/>
      <c r="GXV14" s="1609"/>
      <c r="GXW14" s="1609"/>
      <c r="GXX14" s="1609"/>
      <c r="GXY14" s="1609"/>
      <c r="GXZ14" s="1609"/>
      <c r="GYA14" s="1609"/>
      <c r="GYB14" s="1609"/>
      <c r="GYC14" s="1609"/>
      <c r="GYD14" s="1609"/>
      <c r="GYE14" s="1609"/>
      <c r="GYF14" s="1609"/>
      <c r="GYG14" s="1609"/>
      <c r="GYH14" s="1609"/>
      <c r="GYI14" s="1609"/>
      <c r="GYJ14" s="1609"/>
      <c r="GYK14" s="1609"/>
      <c r="GYL14" s="1609"/>
      <c r="GYM14" s="1609"/>
      <c r="GYN14" s="1609"/>
      <c r="GYO14" s="1609"/>
      <c r="GYP14" s="1609"/>
      <c r="GYQ14" s="1609"/>
      <c r="GYR14" s="1609"/>
      <c r="GYS14" s="1609"/>
      <c r="GYT14" s="1609"/>
      <c r="GYU14" s="1609"/>
      <c r="GYV14" s="1609"/>
      <c r="GYW14" s="1609"/>
      <c r="GYX14" s="1609"/>
      <c r="GYY14" s="1609"/>
      <c r="GYZ14" s="1609"/>
      <c r="GZA14" s="1609"/>
      <c r="GZB14" s="1609"/>
      <c r="GZC14" s="1609"/>
      <c r="GZD14" s="1609"/>
      <c r="GZE14" s="1609"/>
      <c r="GZF14" s="1609"/>
      <c r="GZG14" s="1609"/>
      <c r="GZH14" s="1609"/>
      <c r="GZI14" s="1609"/>
      <c r="GZJ14" s="1609"/>
      <c r="GZK14" s="1609"/>
      <c r="GZL14" s="1609"/>
      <c r="GZM14" s="1609"/>
      <c r="GZN14" s="1609"/>
      <c r="GZO14" s="1609"/>
      <c r="GZP14" s="1609"/>
      <c r="GZQ14" s="1609"/>
      <c r="GZR14" s="1609"/>
      <c r="GZS14" s="1609"/>
      <c r="GZT14" s="1609"/>
      <c r="GZU14" s="1609"/>
      <c r="GZV14" s="1609"/>
      <c r="GZW14" s="1609"/>
      <c r="GZX14" s="1609"/>
      <c r="GZY14" s="1609"/>
      <c r="GZZ14" s="1609"/>
      <c r="HAA14" s="1609"/>
      <c r="HAB14" s="1609"/>
      <c r="HAC14" s="1609"/>
      <c r="HAD14" s="1609"/>
      <c r="HAE14" s="1609"/>
      <c r="HAF14" s="1609"/>
      <c r="HAG14" s="1609"/>
      <c r="HAH14" s="1609"/>
      <c r="HAI14" s="1609"/>
      <c r="HAJ14" s="1609"/>
      <c r="HAK14" s="1609"/>
      <c r="HAL14" s="1609"/>
      <c r="HAM14" s="1609"/>
      <c r="HAN14" s="1609"/>
      <c r="HAO14" s="1609"/>
      <c r="HAP14" s="1609"/>
      <c r="HAQ14" s="1609"/>
      <c r="HAR14" s="1609"/>
      <c r="HAS14" s="1609"/>
      <c r="HAT14" s="1609"/>
      <c r="HAU14" s="1609"/>
      <c r="HAV14" s="1609"/>
      <c r="HAW14" s="1609"/>
      <c r="HAX14" s="1609"/>
      <c r="HAY14" s="1609"/>
      <c r="HAZ14" s="1609"/>
      <c r="HBA14" s="1609"/>
      <c r="HBB14" s="1609"/>
      <c r="HBC14" s="1609"/>
      <c r="HBD14" s="1609"/>
      <c r="HBE14" s="1609"/>
      <c r="HBF14" s="1609"/>
      <c r="HBG14" s="1609"/>
      <c r="HBH14" s="1609"/>
      <c r="HBI14" s="1609"/>
      <c r="HBJ14" s="1609"/>
      <c r="HBK14" s="1609"/>
      <c r="HBL14" s="1609"/>
      <c r="HBM14" s="1609"/>
      <c r="HBN14" s="1609"/>
      <c r="HBO14" s="1609"/>
      <c r="HBP14" s="1609"/>
      <c r="HBQ14" s="1609"/>
      <c r="HBR14" s="1609"/>
      <c r="HBS14" s="1609"/>
      <c r="HBT14" s="1609"/>
      <c r="HBU14" s="1609"/>
      <c r="HBV14" s="1609"/>
      <c r="HBW14" s="1609"/>
      <c r="HBX14" s="1609"/>
      <c r="HBY14" s="1609"/>
      <c r="HBZ14" s="1609"/>
      <c r="HCA14" s="1609"/>
      <c r="HCB14" s="1609"/>
      <c r="HCC14" s="1609"/>
      <c r="HCD14" s="1609"/>
      <c r="HCE14" s="1609"/>
      <c r="HCF14" s="1609"/>
      <c r="HCG14" s="1609"/>
      <c r="HCH14" s="1609"/>
      <c r="HCI14" s="1609"/>
      <c r="HCJ14" s="1609"/>
      <c r="HCK14" s="1609"/>
      <c r="HCL14" s="1609"/>
      <c r="HCM14" s="1609"/>
      <c r="HCN14" s="1609"/>
      <c r="HCO14" s="1609"/>
      <c r="HCP14" s="1609"/>
      <c r="HCQ14" s="1609"/>
      <c r="HCR14" s="1609"/>
      <c r="HCS14" s="1609"/>
      <c r="HCT14" s="1609"/>
      <c r="HCU14" s="1609"/>
      <c r="HCV14" s="1609"/>
      <c r="HCW14" s="1609"/>
      <c r="HCX14" s="1609"/>
      <c r="HCY14" s="1609"/>
      <c r="HCZ14" s="1609"/>
      <c r="HDA14" s="1609"/>
      <c r="HDB14" s="1609"/>
      <c r="HDC14" s="1609"/>
      <c r="HDD14" s="1609"/>
      <c r="HDE14" s="1609"/>
      <c r="HDF14" s="1609"/>
      <c r="HDG14" s="1609"/>
      <c r="HDH14" s="1609"/>
      <c r="HDI14" s="1609"/>
      <c r="HDJ14" s="1609"/>
      <c r="HDK14" s="1609"/>
      <c r="HDL14" s="1609"/>
      <c r="HDM14" s="1609"/>
      <c r="HDN14" s="1609"/>
      <c r="HDO14" s="1609"/>
      <c r="HDP14" s="1609"/>
      <c r="HDQ14" s="1609"/>
      <c r="HDR14" s="1609"/>
      <c r="HDS14" s="1609"/>
      <c r="HDT14" s="1609"/>
      <c r="HDU14" s="1609"/>
      <c r="HDV14" s="1609"/>
      <c r="HDW14" s="1609"/>
      <c r="HDX14" s="1609"/>
      <c r="HDY14" s="1609"/>
      <c r="HDZ14" s="1609"/>
      <c r="HEA14" s="1609"/>
      <c r="HEB14" s="1609"/>
      <c r="HEC14" s="1609"/>
      <c r="HED14" s="1609"/>
      <c r="HEE14" s="1609"/>
      <c r="HEF14" s="1609"/>
      <c r="HEG14" s="1609"/>
      <c r="HEH14" s="1609"/>
      <c r="HEI14" s="1609"/>
      <c r="HEJ14" s="1609"/>
      <c r="HEK14" s="1609"/>
      <c r="HEL14" s="1609"/>
      <c r="HEM14" s="1609"/>
      <c r="HEN14" s="1609"/>
      <c r="HEO14" s="1609"/>
      <c r="HEP14" s="1609"/>
      <c r="HEQ14" s="1609"/>
      <c r="HER14" s="1609"/>
      <c r="HES14" s="1609"/>
      <c r="HET14" s="1609"/>
      <c r="HEU14" s="1609"/>
      <c r="HEV14" s="1609"/>
      <c r="HEW14" s="1609"/>
      <c r="HEX14" s="1609"/>
      <c r="HEY14" s="1609"/>
      <c r="HEZ14" s="1609"/>
      <c r="HFA14" s="1609"/>
      <c r="HFB14" s="1609"/>
      <c r="HFC14" s="1609"/>
      <c r="HFD14" s="1609"/>
      <c r="HFE14" s="1609"/>
      <c r="HFF14" s="1609"/>
      <c r="HFG14" s="1609"/>
      <c r="HFH14" s="1609"/>
      <c r="HFI14" s="1609"/>
      <c r="HFJ14" s="1609"/>
      <c r="HFK14" s="1609"/>
      <c r="HFL14" s="1609"/>
      <c r="HFM14" s="1609"/>
      <c r="HFN14" s="1609"/>
      <c r="HFO14" s="1609"/>
      <c r="HFP14" s="1609"/>
      <c r="HFQ14" s="1609"/>
      <c r="HFR14" s="1609"/>
      <c r="HFS14" s="1609"/>
      <c r="HFT14" s="1609"/>
      <c r="HFU14" s="1609"/>
      <c r="HFV14" s="1609"/>
      <c r="HFW14" s="1609"/>
      <c r="HFX14" s="1609"/>
      <c r="HFY14" s="1609"/>
      <c r="HFZ14" s="1609"/>
      <c r="HGA14" s="1609"/>
      <c r="HGB14" s="1609"/>
      <c r="HGC14" s="1609"/>
      <c r="HGD14" s="1609"/>
      <c r="HGE14" s="1609"/>
      <c r="HGF14" s="1609"/>
      <c r="HGG14" s="1609"/>
      <c r="HGH14" s="1609"/>
      <c r="HGI14" s="1609"/>
      <c r="HGJ14" s="1609"/>
      <c r="HGK14" s="1609"/>
      <c r="HGL14" s="1609"/>
      <c r="HGM14" s="1609"/>
      <c r="HGN14" s="1609"/>
      <c r="HGO14" s="1609"/>
      <c r="HGP14" s="1609"/>
      <c r="HGQ14" s="1609"/>
      <c r="HGR14" s="1609"/>
      <c r="HGS14" s="1609"/>
      <c r="HGT14" s="1609"/>
      <c r="HGU14" s="1609"/>
      <c r="HGV14" s="1609"/>
      <c r="HGW14" s="1609"/>
      <c r="HGX14" s="1609"/>
      <c r="HGY14" s="1609"/>
      <c r="HGZ14" s="1609"/>
      <c r="HHA14" s="1609"/>
      <c r="HHB14" s="1609"/>
      <c r="HHC14" s="1609"/>
      <c r="HHD14" s="1609"/>
      <c r="HHE14" s="1609"/>
      <c r="HHF14" s="1609"/>
      <c r="HHG14" s="1609"/>
      <c r="HHH14" s="1609"/>
      <c r="HHI14" s="1609"/>
      <c r="HHJ14" s="1609"/>
      <c r="HHK14" s="1609"/>
      <c r="HHL14" s="1609"/>
      <c r="HHM14" s="1609"/>
      <c r="HHN14" s="1609"/>
      <c r="HHO14" s="1609"/>
      <c r="HHP14" s="1609"/>
      <c r="HHQ14" s="1609"/>
      <c r="HHR14" s="1609"/>
      <c r="HHS14" s="1609"/>
      <c r="HHT14" s="1609"/>
      <c r="HHU14" s="1609"/>
      <c r="HHV14" s="1609"/>
      <c r="HHW14" s="1609"/>
      <c r="HHX14" s="1609"/>
      <c r="HHY14" s="1609"/>
      <c r="HHZ14" s="1609"/>
      <c r="HIA14" s="1609"/>
      <c r="HIB14" s="1609"/>
      <c r="HIC14" s="1609"/>
      <c r="HID14" s="1609"/>
      <c r="HIE14" s="1609"/>
      <c r="HIF14" s="1609"/>
      <c r="HIG14" s="1609"/>
      <c r="HIH14" s="1609"/>
      <c r="HII14" s="1609"/>
      <c r="HIJ14" s="1609"/>
      <c r="HIK14" s="1609"/>
      <c r="HIL14" s="1609"/>
      <c r="HIM14" s="1609"/>
      <c r="HIN14" s="1609"/>
      <c r="HIO14" s="1609"/>
      <c r="HIP14" s="1609"/>
      <c r="HIQ14" s="1609"/>
      <c r="HIR14" s="1609"/>
      <c r="HIS14" s="1609"/>
      <c r="HIT14" s="1609"/>
      <c r="HIU14" s="1609"/>
      <c r="HIV14" s="1609"/>
      <c r="HIW14" s="1609"/>
      <c r="HIX14" s="1609"/>
      <c r="HIY14" s="1609"/>
      <c r="HIZ14" s="1609"/>
      <c r="HJA14" s="1609"/>
      <c r="HJB14" s="1609"/>
      <c r="HJC14" s="1609"/>
      <c r="HJD14" s="1609"/>
      <c r="HJE14" s="1609"/>
      <c r="HJF14" s="1609"/>
      <c r="HJG14" s="1609"/>
      <c r="HJH14" s="1609"/>
      <c r="HJI14" s="1609"/>
      <c r="HJJ14" s="1609"/>
      <c r="HJK14" s="1609"/>
      <c r="HJL14" s="1609"/>
      <c r="HJM14" s="1609"/>
      <c r="HJN14" s="1609"/>
      <c r="HJO14" s="1609"/>
      <c r="HJP14" s="1609"/>
      <c r="HJQ14" s="1609"/>
      <c r="HJR14" s="1609"/>
      <c r="HJS14" s="1609"/>
      <c r="HJT14" s="1609"/>
      <c r="HJU14" s="1609"/>
      <c r="HJV14" s="1609"/>
      <c r="HJW14" s="1609"/>
      <c r="HJX14" s="1609"/>
      <c r="HJY14" s="1609"/>
      <c r="HJZ14" s="1609"/>
      <c r="HKA14" s="1609"/>
      <c r="HKB14" s="1609"/>
      <c r="HKC14" s="1609"/>
      <c r="HKD14" s="1609"/>
      <c r="HKE14" s="1609"/>
      <c r="HKF14" s="1609"/>
      <c r="HKG14" s="1609"/>
      <c r="HKH14" s="1609"/>
      <c r="HKI14" s="1609"/>
      <c r="HKJ14" s="1609"/>
      <c r="HKK14" s="1609"/>
      <c r="HKL14" s="1609"/>
      <c r="HKM14" s="1609"/>
      <c r="HKN14" s="1609"/>
      <c r="HKO14" s="1609"/>
      <c r="HKP14" s="1609"/>
      <c r="HKQ14" s="1609"/>
      <c r="HKR14" s="1609"/>
      <c r="HKS14" s="1609"/>
      <c r="HKT14" s="1609"/>
      <c r="HKU14" s="1609"/>
      <c r="HKV14" s="1609"/>
      <c r="HKW14" s="1609"/>
      <c r="HKX14" s="1609"/>
      <c r="HKY14" s="1609"/>
      <c r="HKZ14" s="1609"/>
      <c r="HLA14" s="1609"/>
      <c r="HLB14" s="1609"/>
      <c r="HLC14" s="1609"/>
      <c r="HLD14" s="1609"/>
      <c r="HLE14" s="1609"/>
      <c r="HLF14" s="1609"/>
      <c r="HLG14" s="1609"/>
      <c r="HLH14" s="1609"/>
      <c r="HLI14" s="1609"/>
      <c r="HLJ14" s="1609"/>
      <c r="HLK14" s="1609"/>
      <c r="HLL14" s="1609"/>
      <c r="HLM14" s="1609"/>
      <c r="HLN14" s="1609"/>
      <c r="HLO14" s="1609"/>
      <c r="HLP14" s="1609"/>
      <c r="HLQ14" s="1609"/>
      <c r="HLR14" s="1609"/>
      <c r="HLS14" s="1609"/>
      <c r="HLT14" s="1609"/>
      <c r="HLU14" s="1609"/>
      <c r="HLV14" s="1609"/>
      <c r="HLW14" s="1609"/>
      <c r="HLX14" s="1609"/>
      <c r="HLY14" s="1609"/>
      <c r="HLZ14" s="1609"/>
      <c r="HMA14" s="1609"/>
      <c r="HMB14" s="1609"/>
      <c r="HMC14" s="1609"/>
      <c r="HMD14" s="1609"/>
      <c r="HME14" s="1609"/>
      <c r="HMF14" s="1609"/>
      <c r="HMG14" s="1609"/>
      <c r="HMH14" s="1609"/>
      <c r="HMI14" s="1609"/>
      <c r="HMJ14" s="1609"/>
      <c r="HMK14" s="1609"/>
      <c r="HML14" s="1609"/>
      <c r="HMM14" s="1609"/>
      <c r="HMN14" s="1609"/>
      <c r="HMO14" s="1609"/>
      <c r="HMP14" s="1609"/>
      <c r="HMQ14" s="1609"/>
      <c r="HMR14" s="1609"/>
      <c r="HMS14" s="1609"/>
      <c r="HMT14" s="1609"/>
      <c r="HMU14" s="1609"/>
      <c r="HMV14" s="1609"/>
      <c r="HMW14" s="1609"/>
      <c r="HMX14" s="1609"/>
      <c r="HMY14" s="1609"/>
      <c r="HMZ14" s="1609"/>
      <c r="HNA14" s="1609"/>
      <c r="HNB14" s="1609"/>
      <c r="HNC14" s="1609"/>
      <c r="HND14" s="1609"/>
      <c r="HNE14" s="1609"/>
      <c r="HNF14" s="1609"/>
      <c r="HNG14" s="1609"/>
      <c r="HNH14" s="1609"/>
      <c r="HNI14" s="1609"/>
      <c r="HNJ14" s="1609"/>
      <c r="HNK14" s="1609"/>
      <c r="HNL14" s="1609"/>
      <c r="HNM14" s="1609"/>
      <c r="HNN14" s="1609"/>
      <c r="HNO14" s="1609"/>
      <c r="HNP14" s="1609"/>
      <c r="HNQ14" s="1609"/>
      <c r="HNR14" s="1609"/>
      <c r="HNS14" s="1609"/>
      <c r="HNT14" s="1609"/>
      <c r="HNU14" s="1609"/>
      <c r="HNV14" s="1609"/>
      <c r="HNW14" s="1609"/>
      <c r="HNX14" s="1609"/>
      <c r="HNY14" s="1609"/>
      <c r="HNZ14" s="1609"/>
      <c r="HOA14" s="1609"/>
      <c r="HOB14" s="1609"/>
      <c r="HOC14" s="1609"/>
      <c r="HOD14" s="1609"/>
      <c r="HOE14" s="1609"/>
      <c r="HOF14" s="1609"/>
      <c r="HOG14" s="1609"/>
      <c r="HOH14" s="1609"/>
      <c r="HOI14" s="1609"/>
      <c r="HOJ14" s="1609"/>
      <c r="HOK14" s="1609"/>
      <c r="HOL14" s="1609"/>
      <c r="HOM14" s="1609"/>
      <c r="HON14" s="1609"/>
      <c r="HOO14" s="1609"/>
      <c r="HOP14" s="1609"/>
      <c r="HOQ14" s="1609"/>
      <c r="HOR14" s="1609"/>
      <c r="HOS14" s="1609"/>
      <c r="HOT14" s="1609"/>
      <c r="HOU14" s="1609"/>
      <c r="HOV14" s="1609"/>
      <c r="HOW14" s="1609"/>
      <c r="HOX14" s="1609"/>
      <c r="HOY14" s="1609"/>
      <c r="HOZ14" s="1609"/>
      <c r="HPA14" s="1609"/>
      <c r="HPB14" s="1609"/>
      <c r="HPC14" s="1609"/>
      <c r="HPD14" s="1609"/>
      <c r="HPE14" s="1609"/>
      <c r="HPF14" s="1609"/>
      <c r="HPG14" s="1609"/>
      <c r="HPH14" s="1609"/>
      <c r="HPI14" s="1609"/>
      <c r="HPJ14" s="1609"/>
      <c r="HPK14" s="1609"/>
      <c r="HPL14" s="1609"/>
      <c r="HPM14" s="1609"/>
      <c r="HPN14" s="1609"/>
      <c r="HPO14" s="1609"/>
      <c r="HPP14" s="1609"/>
      <c r="HPQ14" s="1609"/>
      <c r="HPR14" s="1609"/>
      <c r="HPS14" s="1609"/>
      <c r="HPT14" s="1609"/>
      <c r="HPU14" s="1609"/>
      <c r="HPV14" s="1609"/>
      <c r="HPW14" s="1609"/>
      <c r="HPX14" s="1609"/>
      <c r="HPY14" s="1609"/>
      <c r="HPZ14" s="1609"/>
      <c r="HQA14" s="1609"/>
      <c r="HQB14" s="1609"/>
      <c r="HQC14" s="1609"/>
      <c r="HQD14" s="1609"/>
      <c r="HQE14" s="1609"/>
      <c r="HQF14" s="1609"/>
      <c r="HQG14" s="1609"/>
      <c r="HQH14" s="1609"/>
      <c r="HQI14" s="1609"/>
      <c r="HQJ14" s="1609"/>
      <c r="HQK14" s="1609"/>
      <c r="HQL14" s="1609"/>
      <c r="HQM14" s="1609"/>
      <c r="HQN14" s="1609"/>
      <c r="HQO14" s="1609"/>
      <c r="HQP14" s="1609"/>
      <c r="HQQ14" s="1609"/>
      <c r="HQR14" s="1609"/>
      <c r="HQS14" s="1609"/>
      <c r="HQT14" s="1609"/>
      <c r="HQU14" s="1609"/>
      <c r="HQV14" s="1609"/>
      <c r="HQW14" s="1609"/>
      <c r="HQX14" s="1609"/>
      <c r="HQY14" s="1609"/>
      <c r="HQZ14" s="1609"/>
      <c r="HRA14" s="1609"/>
      <c r="HRB14" s="1609"/>
      <c r="HRC14" s="1609"/>
      <c r="HRD14" s="1609"/>
      <c r="HRE14" s="1609"/>
      <c r="HRF14" s="1609"/>
      <c r="HRG14" s="1609"/>
      <c r="HRH14" s="1609"/>
      <c r="HRI14" s="1609"/>
      <c r="HRJ14" s="1609"/>
      <c r="HRK14" s="1609"/>
      <c r="HRL14" s="1609"/>
      <c r="HRM14" s="1609"/>
      <c r="HRN14" s="1609"/>
      <c r="HRO14" s="1609"/>
      <c r="HRP14" s="1609"/>
      <c r="HRQ14" s="1609"/>
      <c r="HRR14" s="1609"/>
      <c r="HRS14" s="1609"/>
      <c r="HRT14" s="1609"/>
      <c r="HRU14" s="1609"/>
      <c r="HRV14" s="1609"/>
      <c r="HRW14" s="1609"/>
      <c r="HRX14" s="1609"/>
      <c r="HRY14" s="1609"/>
      <c r="HRZ14" s="1609"/>
      <c r="HSA14" s="1609"/>
      <c r="HSB14" s="1609"/>
      <c r="HSC14" s="1609"/>
      <c r="HSD14" s="1609"/>
      <c r="HSE14" s="1609"/>
      <c r="HSF14" s="1609"/>
      <c r="HSG14" s="1609"/>
      <c r="HSH14" s="1609"/>
      <c r="HSI14" s="1609"/>
      <c r="HSJ14" s="1609"/>
      <c r="HSK14" s="1609"/>
      <c r="HSL14" s="1609"/>
      <c r="HSM14" s="1609"/>
      <c r="HSN14" s="1609"/>
      <c r="HSO14" s="1609"/>
      <c r="HSP14" s="1609"/>
      <c r="HSQ14" s="1609"/>
      <c r="HSR14" s="1609"/>
      <c r="HSS14" s="1609"/>
      <c r="HST14" s="1609"/>
      <c r="HSU14" s="1609"/>
      <c r="HSV14" s="1609"/>
      <c r="HSW14" s="1609"/>
      <c r="HSX14" s="1609"/>
      <c r="HSY14" s="1609"/>
      <c r="HSZ14" s="1609"/>
      <c r="HTA14" s="1609"/>
      <c r="HTB14" s="1609"/>
      <c r="HTC14" s="1609"/>
      <c r="HTD14" s="1609"/>
      <c r="HTE14" s="1609"/>
      <c r="HTF14" s="1609"/>
      <c r="HTG14" s="1609"/>
      <c r="HTH14" s="1609"/>
      <c r="HTI14" s="1609"/>
      <c r="HTJ14" s="1609"/>
      <c r="HTK14" s="1609"/>
      <c r="HTL14" s="1609"/>
      <c r="HTM14" s="1609"/>
      <c r="HTN14" s="1609"/>
      <c r="HTO14" s="1609"/>
      <c r="HTP14" s="1609"/>
      <c r="HTQ14" s="1609"/>
      <c r="HTR14" s="1609"/>
      <c r="HTS14" s="1609"/>
      <c r="HTT14" s="1609"/>
      <c r="HTU14" s="1609"/>
      <c r="HTV14" s="1609"/>
      <c r="HTW14" s="1609"/>
      <c r="HTX14" s="1609"/>
      <c r="HTY14" s="1609"/>
      <c r="HTZ14" s="1609"/>
      <c r="HUA14" s="1609"/>
      <c r="HUB14" s="1609"/>
      <c r="HUC14" s="1609"/>
      <c r="HUD14" s="1609"/>
      <c r="HUE14" s="1609"/>
      <c r="HUF14" s="1609"/>
      <c r="HUG14" s="1609"/>
      <c r="HUH14" s="1609"/>
      <c r="HUI14" s="1609"/>
      <c r="HUJ14" s="1609"/>
      <c r="HUK14" s="1609"/>
      <c r="HUL14" s="1609"/>
      <c r="HUM14" s="1609"/>
      <c r="HUN14" s="1609"/>
      <c r="HUO14" s="1609"/>
      <c r="HUP14" s="1609"/>
      <c r="HUQ14" s="1609"/>
      <c r="HUR14" s="1609"/>
      <c r="HUS14" s="1609"/>
      <c r="HUT14" s="1609"/>
      <c r="HUU14" s="1609"/>
      <c r="HUV14" s="1609"/>
      <c r="HUW14" s="1609"/>
      <c r="HUX14" s="1609"/>
      <c r="HUY14" s="1609"/>
      <c r="HUZ14" s="1609"/>
      <c r="HVA14" s="1609"/>
      <c r="HVB14" s="1609"/>
      <c r="HVC14" s="1609"/>
      <c r="HVD14" s="1609"/>
      <c r="HVE14" s="1609"/>
      <c r="HVF14" s="1609"/>
      <c r="HVG14" s="1609"/>
      <c r="HVH14" s="1609"/>
      <c r="HVI14" s="1609"/>
      <c r="HVJ14" s="1609"/>
      <c r="HVK14" s="1609"/>
      <c r="HVL14" s="1609"/>
      <c r="HVM14" s="1609"/>
      <c r="HVN14" s="1609"/>
      <c r="HVO14" s="1609"/>
      <c r="HVP14" s="1609"/>
      <c r="HVQ14" s="1609"/>
      <c r="HVR14" s="1609"/>
      <c r="HVS14" s="1609"/>
      <c r="HVT14" s="1609"/>
      <c r="HVU14" s="1609"/>
      <c r="HVV14" s="1609"/>
      <c r="HVW14" s="1609"/>
      <c r="HVX14" s="1609"/>
      <c r="HVY14" s="1609"/>
      <c r="HVZ14" s="1609"/>
      <c r="HWA14" s="1609"/>
      <c r="HWB14" s="1609"/>
      <c r="HWC14" s="1609"/>
      <c r="HWD14" s="1609"/>
      <c r="HWE14" s="1609"/>
      <c r="HWF14" s="1609"/>
      <c r="HWG14" s="1609"/>
      <c r="HWH14" s="1609"/>
      <c r="HWI14" s="1609"/>
      <c r="HWJ14" s="1609"/>
      <c r="HWK14" s="1609"/>
      <c r="HWL14" s="1609"/>
      <c r="HWM14" s="1609"/>
      <c r="HWN14" s="1609"/>
      <c r="HWO14" s="1609"/>
      <c r="HWP14" s="1609"/>
      <c r="HWQ14" s="1609"/>
      <c r="HWR14" s="1609"/>
      <c r="HWS14" s="1609"/>
      <c r="HWT14" s="1609"/>
      <c r="HWU14" s="1609"/>
      <c r="HWV14" s="1609"/>
      <c r="HWW14" s="1609"/>
      <c r="HWX14" s="1609"/>
      <c r="HWY14" s="1609"/>
      <c r="HWZ14" s="1609"/>
      <c r="HXA14" s="1609"/>
      <c r="HXB14" s="1609"/>
      <c r="HXC14" s="1609"/>
      <c r="HXD14" s="1609"/>
      <c r="HXE14" s="1609"/>
      <c r="HXF14" s="1609"/>
      <c r="HXG14" s="1609"/>
      <c r="HXH14" s="1609"/>
      <c r="HXI14" s="1609"/>
      <c r="HXJ14" s="1609"/>
      <c r="HXK14" s="1609"/>
      <c r="HXL14" s="1609"/>
      <c r="HXM14" s="1609"/>
      <c r="HXN14" s="1609"/>
      <c r="HXO14" s="1609"/>
      <c r="HXP14" s="1609"/>
      <c r="HXQ14" s="1609"/>
      <c r="HXR14" s="1609"/>
      <c r="HXS14" s="1609"/>
      <c r="HXT14" s="1609"/>
      <c r="HXU14" s="1609"/>
      <c r="HXV14" s="1609"/>
      <c r="HXW14" s="1609"/>
      <c r="HXX14" s="1609"/>
      <c r="HXY14" s="1609"/>
      <c r="HXZ14" s="1609"/>
      <c r="HYA14" s="1609"/>
      <c r="HYB14" s="1609"/>
      <c r="HYC14" s="1609"/>
      <c r="HYD14" s="1609"/>
      <c r="HYE14" s="1609"/>
      <c r="HYF14" s="1609"/>
      <c r="HYG14" s="1609"/>
      <c r="HYH14" s="1609"/>
      <c r="HYI14" s="1609"/>
      <c r="HYJ14" s="1609"/>
      <c r="HYK14" s="1609"/>
      <c r="HYL14" s="1609"/>
      <c r="HYM14" s="1609"/>
      <c r="HYN14" s="1609"/>
      <c r="HYO14" s="1609"/>
      <c r="HYP14" s="1609"/>
      <c r="HYQ14" s="1609"/>
      <c r="HYR14" s="1609"/>
      <c r="HYS14" s="1609"/>
      <c r="HYT14" s="1609"/>
      <c r="HYU14" s="1609"/>
      <c r="HYV14" s="1609"/>
      <c r="HYW14" s="1609"/>
      <c r="HYX14" s="1609"/>
      <c r="HYY14" s="1609"/>
      <c r="HYZ14" s="1609"/>
      <c r="HZA14" s="1609"/>
      <c r="HZB14" s="1609"/>
      <c r="HZC14" s="1609"/>
      <c r="HZD14" s="1609"/>
      <c r="HZE14" s="1609"/>
      <c r="HZF14" s="1609"/>
      <c r="HZG14" s="1609"/>
      <c r="HZH14" s="1609"/>
      <c r="HZI14" s="1609"/>
      <c r="HZJ14" s="1609"/>
      <c r="HZK14" s="1609"/>
      <c r="HZL14" s="1609"/>
      <c r="HZM14" s="1609"/>
      <c r="HZN14" s="1609"/>
      <c r="HZO14" s="1609"/>
      <c r="HZP14" s="1609"/>
      <c r="HZQ14" s="1609"/>
      <c r="HZR14" s="1609"/>
      <c r="HZS14" s="1609"/>
      <c r="HZT14" s="1609"/>
      <c r="HZU14" s="1609"/>
      <c r="HZV14" s="1609"/>
      <c r="HZW14" s="1609"/>
      <c r="HZX14" s="1609"/>
      <c r="HZY14" s="1609"/>
      <c r="HZZ14" s="1609"/>
      <c r="IAA14" s="1609"/>
      <c r="IAB14" s="1609"/>
      <c r="IAC14" s="1609"/>
      <c r="IAD14" s="1609"/>
      <c r="IAE14" s="1609"/>
      <c r="IAF14" s="1609"/>
      <c r="IAG14" s="1609"/>
      <c r="IAH14" s="1609"/>
      <c r="IAI14" s="1609"/>
      <c r="IAJ14" s="1609"/>
      <c r="IAK14" s="1609"/>
      <c r="IAL14" s="1609"/>
      <c r="IAM14" s="1609"/>
      <c r="IAN14" s="1609"/>
      <c r="IAO14" s="1609"/>
      <c r="IAP14" s="1609"/>
      <c r="IAQ14" s="1609"/>
      <c r="IAR14" s="1609"/>
      <c r="IAS14" s="1609"/>
      <c r="IAT14" s="1609"/>
      <c r="IAU14" s="1609"/>
      <c r="IAV14" s="1609"/>
      <c r="IAW14" s="1609"/>
      <c r="IAX14" s="1609"/>
      <c r="IAY14" s="1609"/>
      <c r="IAZ14" s="1609"/>
      <c r="IBA14" s="1609"/>
      <c r="IBB14" s="1609"/>
      <c r="IBC14" s="1609"/>
      <c r="IBD14" s="1609"/>
      <c r="IBE14" s="1609"/>
      <c r="IBF14" s="1609"/>
      <c r="IBG14" s="1609"/>
      <c r="IBH14" s="1609"/>
      <c r="IBI14" s="1609"/>
      <c r="IBJ14" s="1609"/>
      <c r="IBK14" s="1609"/>
      <c r="IBL14" s="1609"/>
      <c r="IBM14" s="1609"/>
      <c r="IBN14" s="1609"/>
      <c r="IBO14" s="1609"/>
      <c r="IBP14" s="1609"/>
      <c r="IBQ14" s="1609"/>
      <c r="IBR14" s="1609"/>
      <c r="IBS14" s="1609"/>
      <c r="IBT14" s="1609"/>
      <c r="IBU14" s="1609"/>
      <c r="IBV14" s="1609"/>
      <c r="IBW14" s="1609"/>
      <c r="IBX14" s="1609"/>
      <c r="IBY14" s="1609"/>
      <c r="IBZ14" s="1609"/>
      <c r="ICA14" s="1609"/>
      <c r="ICB14" s="1609"/>
      <c r="ICC14" s="1609"/>
      <c r="ICD14" s="1609"/>
      <c r="ICE14" s="1609"/>
      <c r="ICF14" s="1609"/>
      <c r="ICG14" s="1609"/>
      <c r="ICH14" s="1609"/>
      <c r="ICI14" s="1609"/>
      <c r="ICJ14" s="1609"/>
      <c r="ICK14" s="1609"/>
      <c r="ICL14" s="1609"/>
      <c r="ICM14" s="1609"/>
      <c r="ICN14" s="1609"/>
      <c r="ICO14" s="1609"/>
      <c r="ICP14" s="1609"/>
      <c r="ICQ14" s="1609"/>
      <c r="ICR14" s="1609"/>
      <c r="ICS14" s="1609"/>
      <c r="ICT14" s="1609"/>
      <c r="ICU14" s="1609"/>
      <c r="ICV14" s="1609"/>
      <c r="ICW14" s="1609"/>
      <c r="ICX14" s="1609"/>
      <c r="ICY14" s="1609"/>
      <c r="ICZ14" s="1609"/>
      <c r="IDA14" s="1609"/>
      <c r="IDB14" s="1609"/>
      <c r="IDC14" s="1609"/>
      <c r="IDD14" s="1609"/>
      <c r="IDE14" s="1609"/>
      <c r="IDF14" s="1609"/>
      <c r="IDG14" s="1609"/>
      <c r="IDH14" s="1609"/>
      <c r="IDI14" s="1609"/>
      <c r="IDJ14" s="1609"/>
      <c r="IDK14" s="1609"/>
      <c r="IDL14" s="1609"/>
      <c r="IDM14" s="1609"/>
      <c r="IDN14" s="1609"/>
      <c r="IDO14" s="1609"/>
      <c r="IDP14" s="1609"/>
      <c r="IDQ14" s="1609"/>
      <c r="IDR14" s="1609"/>
      <c r="IDS14" s="1609"/>
      <c r="IDT14" s="1609"/>
      <c r="IDU14" s="1609"/>
      <c r="IDV14" s="1609"/>
      <c r="IDW14" s="1609"/>
      <c r="IDX14" s="1609"/>
      <c r="IDY14" s="1609"/>
      <c r="IDZ14" s="1609"/>
      <c r="IEA14" s="1609"/>
      <c r="IEB14" s="1609"/>
      <c r="IEC14" s="1609"/>
      <c r="IED14" s="1609"/>
      <c r="IEE14" s="1609"/>
      <c r="IEF14" s="1609"/>
      <c r="IEG14" s="1609"/>
      <c r="IEH14" s="1609"/>
      <c r="IEI14" s="1609"/>
      <c r="IEJ14" s="1609"/>
      <c r="IEK14" s="1609"/>
      <c r="IEL14" s="1609"/>
      <c r="IEM14" s="1609"/>
      <c r="IEN14" s="1609"/>
      <c r="IEO14" s="1609"/>
      <c r="IEP14" s="1609"/>
      <c r="IEQ14" s="1609"/>
      <c r="IER14" s="1609"/>
      <c r="IES14" s="1609"/>
      <c r="IET14" s="1609"/>
      <c r="IEU14" s="1609"/>
      <c r="IEV14" s="1609"/>
      <c r="IEW14" s="1609"/>
      <c r="IEX14" s="1609"/>
      <c r="IEY14" s="1609"/>
      <c r="IEZ14" s="1609"/>
      <c r="IFA14" s="1609"/>
      <c r="IFB14" s="1609"/>
      <c r="IFC14" s="1609"/>
      <c r="IFD14" s="1609"/>
      <c r="IFE14" s="1609"/>
      <c r="IFF14" s="1609"/>
      <c r="IFG14" s="1609"/>
      <c r="IFH14" s="1609"/>
      <c r="IFI14" s="1609"/>
      <c r="IFJ14" s="1609"/>
      <c r="IFK14" s="1609"/>
      <c r="IFL14" s="1609"/>
      <c r="IFM14" s="1609"/>
      <c r="IFN14" s="1609"/>
      <c r="IFO14" s="1609"/>
      <c r="IFP14" s="1609"/>
      <c r="IFQ14" s="1609"/>
      <c r="IFR14" s="1609"/>
      <c r="IFS14" s="1609"/>
      <c r="IFT14" s="1609"/>
      <c r="IFU14" s="1609"/>
      <c r="IFV14" s="1609"/>
      <c r="IFW14" s="1609"/>
      <c r="IFX14" s="1609"/>
      <c r="IFY14" s="1609"/>
      <c r="IFZ14" s="1609"/>
      <c r="IGA14" s="1609"/>
      <c r="IGB14" s="1609"/>
      <c r="IGC14" s="1609"/>
      <c r="IGD14" s="1609"/>
      <c r="IGE14" s="1609"/>
      <c r="IGF14" s="1609"/>
      <c r="IGG14" s="1609"/>
      <c r="IGH14" s="1609"/>
      <c r="IGI14" s="1609"/>
      <c r="IGJ14" s="1609"/>
      <c r="IGK14" s="1609"/>
      <c r="IGL14" s="1609"/>
      <c r="IGM14" s="1609"/>
      <c r="IGN14" s="1609"/>
      <c r="IGO14" s="1609"/>
      <c r="IGP14" s="1609"/>
      <c r="IGQ14" s="1609"/>
      <c r="IGR14" s="1609"/>
      <c r="IGS14" s="1609"/>
      <c r="IGT14" s="1609"/>
      <c r="IGU14" s="1609"/>
      <c r="IGV14" s="1609"/>
      <c r="IGW14" s="1609"/>
      <c r="IGX14" s="1609"/>
      <c r="IGY14" s="1609"/>
      <c r="IGZ14" s="1609"/>
      <c r="IHA14" s="1609"/>
      <c r="IHB14" s="1609"/>
      <c r="IHC14" s="1609"/>
      <c r="IHD14" s="1609"/>
      <c r="IHE14" s="1609"/>
      <c r="IHF14" s="1609"/>
      <c r="IHG14" s="1609"/>
      <c r="IHH14" s="1609"/>
      <c r="IHI14" s="1609"/>
      <c r="IHJ14" s="1609"/>
      <c r="IHK14" s="1609"/>
      <c r="IHL14" s="1609"/>
      <c r="IHM14" s="1609"/>
      <c r="IHN14" s="1609"/>
      <c r="IHO14" s="1609"/>
      <c r="IHP14" s="1609"/>
      <c r="IHQ14" s="1609"/>
      <c r="IHR14" s="1609"/>
      <c r="IHS14" s="1609"/>
      <c r="IHT14" s="1609"/>
      <c r="IHU14" s="1609"/>
      <c r="IHV14" s="1609"/>
      <c r="IHW14" s="1609"/>
      <c r="IHX14" s="1609"/>
      <c r="IHY14" s="1609"/>
      <c r="IHZ14" s="1609"/>
      <c r="IIA14" s="1609"/>
      <c r="IIB14" s="1609"/>
      <c r="IIC14" s="1609"/>
      <c r="IID14" s="1609"/>
      <c r="IIE14" s="1609"/>
      <c r="IIF14" s="1609"/>
      <c r="IIG14" s="1609"/>
      <c r="IIH14" s="1609"/>
      <c r="III14" s="1609"/>
      <c r="IIJ14" s="1609"/>
      <c r="IIK14" s="1609"/>
      <c r="IIL14" s="1609"/>
      <c r="IIM14" s="1609"/>
      <c r="IIN14" s="1609"/>
      <c r="IIO14" s="1609"/>
      <c r="IIP14" s="1609"/>
      <c r="IIQ14" s="1609"/>
      <c r="IIR14" s="1609"/>
      <c r="IIS14" s="1609"/>
      <c r="IIT14" s="1609"/>
      <c r="IIU14" s="1609"/>
      <c r="IIV14" s="1609"/>
      <c r="IIW14" s="1609"/>
      <c r="IIX14" s="1609"/>
      <c r="IIY14" s="1609"/>
      <c r="IIZ14" s="1609"/>
      <c r="IJA14" s="1609"/>
      <c r="IJB14" s="1609"/>
      <c r="IJC14" s="1609"/>
      <c r="IJD14" s="1609"/>
      <c r="IJE14" s="1609"/>
      <c r="IJF14" s="1609"/>
      <c r="IJG14" s="1609"/>
      <c r="IJH14" s="1609"/>
      <c r="IJI14" s="1609"/>
      <c r="IJJ14" s="1609"/>
      <c r="IJK14" s="1609"/>
      <c r="IJL14" s="1609"/>
      <c r="IJM14" s="1609"/>
      <c r="IJN14" s="1609"/>
      <c r="IJO14" s="1609"/>
      <c r="IJP14" s="1609"/>
      <c r="IJQ14" s="1609"/>
      <c r="IJR14" s="1609"/>
      <c r="IJS14" s="1609"/>
      <c r="IJT14" s="1609"/>
      <c r="IJU14" s="1609"/>
      <c r="IJV14" s="1609"/>
      <c r="IJW14" s="1609"/>
      <c r="IJX14" s="1609"/>
      <c r="IJY14" s="1609"/>
      <c r="IJZ14" s="1609"/>
      <c r="IKA14" s="1609"/>
      <c r="IKB14" s="1609"/>
      <c r="IKC14" s="1609"/>
      <c r="IKD14" s="1609"/>
      <c r="IKE14" s="1609"/>
      <c r="IKF14" s="1609"/>
      <c r="IKG14" s="1609"/>
      <c r="IKH14" s="1609"/>
      <c r="IKI14" s="1609"/>
      <c r="IKJ14" s="1609"/>
      <c r="IKK14" s="1609"/>
      <c r="IKL14" s="1609"/>
      <c r="IKM14" s="1609"/>
      <c r="IKN14" s="1609"/>
      <c r="IKO14" s="1609"/>
      <c r="IKP14" s="1609"/>
      <c r="IKQ14" s="1609"/>
      <c r="IKR14" s="1609"/>
      <c r="IKS14" s="1609"/>
      <c r="IKT14" s="1609"/>
      <c r="IKU14" s="1609"/>
      <c r="IKV14" s="1609"/>
      <c r="IKW14" s="1609"/>
      <c r="IKX14" s="1609"/>
      <c r="IKY14" s="1609"/>
      <c r="IKZ14" s="1609"/>
      <c r="ILA14" s="1609"/>
      <c r="ILB14" s="1609"/>
      <c r="ILC14" s="1609"/>
      <c r="ILD14" s="1609"/>
      <c r="ILE14" s="1609"/>
      <c r="ILF14" s="1609"/>
      <c r="ILG14" s="1609"/>
      <c r="ILH14" s="1609"/>
      <c r="ILI14" s="1609"/>
      <c r="ILJ14" s="1609"/>
      <c r="ILK14" s="1609"/>
      <c r="ILL14" s="1609"/>
      <c r="ILM14" s="1609"/>
      <c r="ILN14" s="1609"/>
      <c r="ILO14" s="1609"/>
      <c r="ILP14" s="1609"/>
      <c r="ILQ14" s="1609"/>
      <c r="ILR14" s="1609"/>
      <c r="ILS14" s="1609"/>
      <c r="ILT14" s="1609"/>
      <c r="ILU14" s="1609"/>
      <c r="ILV14" s="1609"/>
      <c r="ILW14" s="1609"/>
      <c r="ILX14" s="1609"/>
      <c r="ILY14" s="1609"/>
      <c r="ILZ14" s="1609"/>
      <c r="IMA14" s="1609"/>
      <c r="IMB14" s="1609"/>
      <c r="IMC14" s="1609"/>
      <c r="IMD14" s="1609"/>
      <c r="IME14" s="1609"/>
      <c r="IMF14" s="1609"/>
      <c r="IMG14" s="1609"/>
      <c r="IMH14" s="1609"/>
      <c r="IMI14" s="1609"/>
      <c r="IMJ14" s="1609"/>
      <c r="IMK14" s="1609"/>
      <c r="IML14" s="1609"/>
      <c r="IMM14" s="1609"/>
      <c r="IMN14" s="1609"/>
      <c r="IMO14" s="1609"/>
      <c r="IMP14" s="1609"/>
      <c r="IMQ14" s="1609"/>
      <c r="IMR14" s="1609"/>
      <c r="IMS14" s="1609"/>
      <c r="IMT14" s="1609"/>
      <c r="IMU14" s="1609"/>
      <c r="IMV14" s="1609"/>
      <c r="IMW14" s="1609"/>
      <c r="IMX14" s="1609"/>
      <c r="IMY14" s="1609"/>
      <c r="IMZ14" s="1609"/>
      <c r="INA14" s="1609"/>
      <c r="INB14" s="1609"/>
      <c r="INC14" s="1609"/>
      <c r="IND14" s="1609"/>
      <c r="INE14" s="1609"/>
      <c r="INF14" s="1609"/>
      <c r="ING14" s="1609"/>
      <c r="INH14" s="1609"/>
      <c r="INI14" s="1609"/>
      <c r="INJ14" s="1609"/>
      <c r="INK14" s="1609"/>
      <c r="INL14" s="1609"/>
      <c r="INM14" s="1609"/>
      <c r="INN14" s="1609"/>
      <c r="INO14" s="1609"/>
      <c r="INP14" s="1609"/>
      <c r="INQ14" s="1609"/>
      <c r="INR14" s="1609"/>
      <c r="INS14" s="1609"/>
      <c r="INT14" s="1609"/>
      <c r="INU14" s="1609"/>
      <c r="INV14" s="1609"/>
      <c r="INW14" s="1609"/>
      <c r="INX14" s="1609"/>
      <c r="INY14" s="1609"/>
      <c r="INZ14" s="1609"/>
      <c r="IOA14" s="1609"/>
      <c r="IOB14" s="1609"/>
      <c r="IOC14" s="1609"/>
      <c r="IOD14" s="1609"/>
      <c r="IOE14" s="1609"/>
      <c r="IOF14" s="1609"/>
      <c r="IOG14" s="1609"/>
      <c r="IOH14" s="1609"/>
      <c r="IOI14" s="1609"/>
      <c r="IOJ14" s="1609"/>
      <c r="IOK14" s="1609"/>
      <c r="IOL14" s="1609"/>
      <c r="IOM14" s="1609"/>
      <c r="ION14" s="1609"/>
      <c r="IOO14" s="1609"/>
      <c r="IOP14" s="1609"/>
      <c r="IOQ14" s="1609"/>
      <c r="IOR14" s="1609"/>
      <c r="IOS14" s="1609"/>
      <c r="IOT14" s="1609"/>
      <c r="IOU14" s="1609"/>
      <c r="IOV14" s="1609"/>
      <c r="IOW14" s="1609"/>
      <c r="IOX14" s="1609"/>
      <c r="IOY14" s="1609"/>
      <c r="IOZ14" s="1609"/>
      <c r="IPA14" s="1609"/>
      <c r="IPB14" s="1609"/>
      <c r="IPC14" s="1609"/>
      <c r="IPD14" s="1609"/>
      <c r="IPE14" s="1609"/>
      <c r="IPF14" s="1609"/>
      <c r="IPG14" s="1609"/>
      <c r="IPH14" s="1609"/>
      <c r="IPI14" s="1609"/>
      <c r="IPJ14" s="1609"/>
      <c r="IPK14" s="1609"/>
      <c r="IPL14" s="1609"/>
      <c r="IPM14" s="1609"/>
      <c r="IPN14" s="1609"/>
      <c r="IPO14" s="1609"/>
      <c r="IPP14" s="1609"/>
      <c r="IPQ14" s="1609"/>
      <c r="IPR14" s="1609"/>
      <c r="IPS14" s="1609"/>
      <c r="IPT14" s="1609"/>
      <c r="IPU14" s="1609"/>
      <c r="IPV14" s="1609"/>
      <c r="IPW14" s="1609"/>
      <c r="IPX14" s="1609"/>
      <c r="IPY14" s="1609"/>
      <c r="IPZ14" s="1609"/>
      <c r="IQA14" s="1609"/>
      <c r="IQB14" s="1609"/>
      <c r="IQC14" s="1609"/>
      <c r="IQD14" s="1609"/>
      <c r="IQE14" s="1609"/>
      <c r="IQF14" s="1609"/>
      <c r="IQG14" s="1609"/>
      <c r="IQH14" s="1609"/>
      <c r="IQI14" s="1609"/>
      <c r="IQJ14" s="1609"/>
      <c r="IQK14" s="1609"/>
      <c r="IQL14" s="1609"/>
      <c r="IQM14" s="1609"/>
      <c r="IQN14" s="1609"/>
      <c r="IQO14" s="1609"/>
      <c r="IQP14" s="1609"/>
      <c r="IQQ14" s="1609"/>
      <c r="IQR14" s="1609"/>
      <c r="IQS14" s="1609"/>
      <c r="IQT14" s="1609"/>
      <c r="IQU14" s="1609"/>
      <c r="IQV14" s="1609"/>
      <c r="IQW14" s="1609"/>
      <c r="IQX14" s="1609"/>
      <c r="IQY14" s="1609"/>
      <c r="IQZ14" s="1609"/>
      <c r="IRA14" s="1609"/>
      <c r="IRB14" s="1609"/>
      <c r="IRC14" s="1609"/>
      <c r="IRD14" s="1609"/>
      <c r="IRE14" s="1609"/>
      <c r="IRF14" s="1609"/>
      <c r="IRG14" s="1609"/>
      <c r="IRH14" s="1609"/>
      <c r="IRI14" s="1609"/>
      <c r="IRJ14" s="1609"/>
      <c r="IRK14" s="1609"/>
      <c r="IRL14" s="1609"/>
      <c r="IRM14" s="1609"/>
      <c r="IRN14" s="1609"/>
      <c r="IRO14" s="1609"/>
      <c r="IRP14" s="1609"/>
      <c r="IRQ14" s="1609"/>
      <c r="IRR14" s="1609"/>
      <c r="IRS14" s="1609"/>
      <c r="IRT14" s="1609"/>
      <c r="IRU14" s="1609"/>
      <c r="IRV14" s="1609"/>
      <c r="IRW14" s="1609"/>
      <c r="IRX14" s="1609"/>
      <c r="IRY14" s="1609"/>
      <c r="IRZ14" s="1609"/>
      <c r="ISA14" s="1609"/>
      <c r="ISB14" s="1609"/>
      <c r="ISC14" s="1609"/>
      <c r="ISD14" s="1609"/>
      <c r="ISE14" s="1609"/>
      <c r="ISF14" s="1609"/>
      <c r="ISG14" s="1609"/>
      <c r="ISH14" s="1609"/>
      <c r="ISI14" s="1609"/>
      <c r="ISJ14" s="1609"/>
      <c r="ISK14" s="1609"/>
      <c r="ISL14" s="1609"/>
      <c r="ISM14" s="1609"/>
      <c r="ISN14" s="1609"/>
      <c r="ISO14" s="1609"/>
      <c r="ISP14" s="1609"/>
      <c r="ISQ14" s="1609"/>
      <c r="ISR14" s="1609"/>
      <c r="ISS14" s="1609"/>
      <c r="IST14" s="1609"/>
      <c r="ISU14" s="1609"/>
      <c r="ISV14" s="1609"/>
      <c r="ISW14" s="1609"/>
      <c r="ISX14" s="1609"/>
      <c r="ISY14" s="1609"/>
      <c r="ISZ14" s="1609"/>
      <c r="ITA14" s="1609"/>
      <c r="ITB14" s="1609"/>
      <c r="ITC14" s="1609"/>
      <c r="ITD14" s="1609"/>
      <c r="ITE14" s="1609"/>
      <c r="ITF14" s="1609"/>
      <c r="ITG14" s="1609"/>
      <c r="ITH14" s="1609"/>
      <c r="ITI14" s="1609"/>
      <c r="ITJ14" s="1609"/>
      <c r="ITK14" s="1609"/>
      <c r="ITL14" s="1609"/>
      <c r="ITM14" s="1609"/>
      <c r="ITN14" s="1609"/>
      <c r="ITO14" s="1609"/>
      <c r="ITP14" s="1609"/>
      <c r="ITQ14" s="1609"/>
      <c r="ITR14" s="1609"/>
      <c r="ITS14" s="1609"/>
      <c r="ITT14" s="1609"/>
      <c r="ITU14" s="1609"/>
      <c r="ITV14" s="1609"/>
      <c r="ITW14" s="1609"/>
      <c r="ITX14" s="1609"/>
      <c r="ITY14" s="1609"/>
      <c r="ITZ14" s="1609"/>
      <c r="IUA14" s="1609"/>
      <c r="IUB14" s="1609"/>
      <c r="IUC14" s="1609"/>
      <c r="IUD14" s="1609"/>
      <c r="IUE14" s="1609"/>
      <c r="IUF14" s="1609"/>
      <c r="IUG14" s="1609"/>
      <c r="IUH14" s="1609"/>
      <c r="IUI14" s="1609"/>
      <c r="IUJ14" s="1609"/>
      <c r="IUK14" s="1609"/>
      <c r="IUL14" s="1609"/>
      <c r="IUM14" s="1609"/>
      <c r="IUN14" s="1609"/>
      <c r="IUO14" s="1609"/>
      <c r="IUP14" s="1609"/>
      <c r="IUQ14" s="1609"/>
      <c r="IUR14" s="1609"/>
      <c r="IUS14" s="1609"/>
      <c r="IUT14" s="1609"/>
      <c r="IUU14" s="1609"/>
      <c r="IUV14" s="1609"/>
      <c r="IUW14" s="1609"/>
      <c r="IUX14" s="1609"/>
      <c r="IUY14" s="1609"/>
      <c r="IUZ14" s="1609"/>
      <c r="IVA14" s="1609"/>
      <c r="IVB14" s="1609"/>
      <c r="IVC14" s="1609"/>
      <c r="IVD14" s="1609"/>
      <c r="IVE14" s="1609"/>
      <c r="IVF14" s="1609"/>
      <c r="IVG14" s="1609"/>
      <c r="IVH14" s="1609"/>
      <c r="IVI14" s="1609"/>
      <c r="IVJ14" s="1609"/>
      <c r="IVK14" s="1609"/>
      <c r="IVL14" s="1609"/>
      <c r="IVM14" s="1609"/>
      <c r="IVN14" s="1609"/>
      <c r="IVO14" s="1609"/>
      <c r="IVP14" s="1609"/>
      <c r="IVQ14" s="1609"/>
      <c r="IVR14" s="1609"/>
      <c r="IVS14" s="1609"/>
      <c r="IVT14" s="1609"/>
      <c r="IVU14" s="1609"/>
      <c r="IVV14" s="1609"/>
      <c r="IVW14" s="1609"/>
      <c r="IVX14" s="1609"/>
      <c r="IVY14" s="1609"/>
      <c r="IVZ14" s="1609"/>
      <c r="IWA14" s="1609"/>
      <c r="IWB14" s="1609"/>
      <c r="IWC14" s="1609"/>
      <c r="IWD14" s="1609"/>
      <c r="IWE14" s="1609"/>
      <c r="IWF14" s="1609"/>
      <c r="IWG14" s="1609"/>
      <c r="IWH14" s="1609"/>
      <c r="IWI14" s="1609"/>
      <c r="IWJ14" s="1609"/>
      <c r="IWK14" s="1609"/>
      <c r="IWL14" s="1609"/>
      <c r="IWM14" s="1609"/>
      <c r="IWN14" s="1609"/>
      <c r="IWO14" s="1609"/>
      <c r="IWP14" s="1609"/>
      <c r="IWQ14" s="1609"/>
      <c r="IWR14" s="1609"/>
      <c r="IWS14" s="1609"/>
      <c r="IWT14" s="1609"/>
      <c r="IWU14" s="1609"/>
      <c r="IWV14" s="1609"/>
      <c r="IWW14" s="1609"/>
      <c r="IWX14" s="1609"/>
      <c r="IWY14" s="1609"/>
      <c r="IWZ14" s="1609"/>
      <c r="IXA14" s="1609"/>
      <c r="IXB14" s="1609"/>
      <c r="IXC14" s="1609"/>
      <c r="IXD14" s="1609"/>
      <c r="IXE14" s="1609"/>
      <c r="IXF14" s="1609"/>
      <c r="IXG14" s="1609"/>
      <c r="IXH14" s="1609"/>
      <c r="IXI14" s="1609"/>
      <c r="IXJ14" s="1609"/>
      <c r="IXK14" s="1609"/>
      <c r="IXL14" s="1609"/>
      <c r="IXM14" s="1609"/>
      <c r="IXN14" s="1609"/>
      <c r="IXO14" s="1609"/>
      <c r="IXP14" s="1609"/>
      <c r="IXQ14" s="1609"/>
      <c r="IXR14" s="1609"/>
      <c r="IXS14" s="1609"/>
      <c r="IXT14" s="1609"/>
      <c r="IXU14" s="1609"/>
      <c r="IXV14" s="1609"/>
      <c r="IXW14" s="1609"/>
      <c r="IXX14" s="1609"/>
      <c r="IXY14" s="1609"/>
      <c r="IXZ14" s="1609"/>
      <c r="IYA14" s="1609"/>
      <c r="IYB14" s="1609"/>
      <c r="IYC14" s="1609"/>
      <c r="IYD14" s="1609"/>
      <c r="IYE14" s="1609"/>
      <c r="IYF14" s="1609"/>
      <c r="IYG14" s="1609"/>
      <c r="IYH14" s="1609"/>
      <c r="IYI14" s="1609"/>
      <c r="IYJ14" s="1609"/>
      <c r="IYK14" s="1609"/>
      <c r="IYL14" s="1609"/>
      <c r="IYM14" s="1609"/>
      <c r="IYN14" s="1609"/>
      <c r="IYO14" s="1609"/>
      <c r="IYP14" s="1609"/>
      <c r="IYQ14" s="1609"/>
      <c r="IYR14" s="1609"/>
      <c r="IYS14" s="1609"/>
      <c r="IYT14" s="1609"/>
      <c r="IYU14" s="1609"/>
      <c r="IYV14" s="1609"/>
      <c r="IYW14" s="1609"/>
      <c r="IYX14" s="1609"/>
      <c r="IYY14" s="1609"/>
      <c r="IYZ14" s="1609"/>
      <c r="IZA14" s="1609"/>
      <c r="IZB14" s="1609"/>
      <c r="IZC14" s="1609"/>
      <c r="IZD14" s="1609"/>
      <c r="IZE14" s="1609"/>
      <c r="IZF14" s="1609"/>
      <c r="IZG14" s="1609"/>
      <c r="IZH14" s="1609"/>
      <c r="IZI14" s="1609"/>
      <c r="IZJ14" s="1609"/>
      <c r="IZK14" s="1609"/>
      <c r="IZL14" s="1609"/>
      <c r="IZM14" s="1609"/>
      <c r="IZN14" s="1609"/>
      <c r="IZO14" s="1609"/>
      <c r="IZP14" s="1609"/>
      <c r="IZQ14" s="1609"/>
      <c r="IZR14" s="1609"/>
      <c r="IZS14" s="1609"/>
      <c r="IZT14" s="1609"/>
      <c r="IZU14" s="1609"/>
      <c r="IZV14" s="1609"/>
      <c r="IZW14" s="1609"/>
      <c r="IZX14" s="1609"/>
      <c r="IZY14" s="1609"/>
      <c r="IZZ14" s="1609"/>
      <c r="JAA14" s="1609"/>
      <c r="JAB14" s="1609"/>
      <c r="JAC14" s="1609"/>
      <c r="JAD14" s="1609"/>
      <c r="JAE14" s="1609"/>
      <c r="JAF14" s="1609"/>
      <c r="JAG14" s="1609"/>
      <c r="JAH14" s="1609"/>
      <c r="JAI14" s="1609"/>
      <c r="JAJ14" s="1609"/>
      <c r="JAK14" s="1609"/>
      <c r="JAL14" s="1609"/>
      <c r="JAM14" s="1609"/>
      <c r="JAN14" s="1609"/>
      <c r="JAO14" s="1609"/>
      <c r="JAP14" s="1609"/>
      <c r="JAQ14" s="1609"/>
      <c r="JAR14" s="1609"/>
      <c r="JAS14" s="1609"/>
      <c r="JAT14" s="1609"/>
      <c r="JAU14" s="1609"/>
      <c r="JAV14" s="1609"/>
      <c r="JAW14" s="1609"/>
      <c r="JAX14" s="1609"/>
      <c r="JAY14" s="1609"/>
      <c r="JAZ14" s="1609"/>
      <c r="JBA14" s="1609"/>
      <c r="JBB14" s="1609"/>
      <c r="JBC14" s="1609"/>
      <c r="JBD14" s="1609"/>
      <c r="JBE14" s="1609"/>
      <c r="JBF14" s="1609"/>
      <c r="JBG14" s="1609"/>
      <c r="JBH14" s="1609"/>
      <c r="JBI14" s="1609"/>
      <c r="JBJ14" s="1609"/>
      <c r="JBK14" s="1609"/>
      <c r="JBL14" s="1609"/>
      <c r="JBM14" s="1609"/>
      <c r="JBN14" s="1609"/>
      <c r="JBO14" s="1609"/>
      <c r="JBP14" s="1609"/>
      <c r="JBQ14" s="1609"/>
      <c r="JBR14" s="1609"/>
      <c r="JBS14" s="1609"/>
      <c r="JBT14" s="1609"/>
      <c r="JBU14" s="1609"/>
      <c r="JBV14" s="1609"/>
      <c r="JBW14" s="1609"/>
      <c r="JBX14" s="1609"/>
      <c r="JBY14" s="1609"/>
      <c r="JBZ14" s="1609"/>
      <c r="JCA14" s="1609"/>
      <c r="JCB14" s="1609"/>
      <c r="JCC14" s="1609"/>
      <c r="JCD14" s="1609"/>
      <c r="JCE14" s="1609"/>
      <c r="JCF14" s="1609"/>
      <c r="JCG14" s="1609"/>
      <c r="JCH14" s="1609"/>
      <c r="JCI14" s="1609"/>
      <c r="JCJ14" s="1609"/>
      <c r="JCK14" s="1609"/>
      <c r="JCL14" s="1609"/>
      <c r="JCM14" s="1609"/>
      <c r="JCN14" s="1609"/>
      <c r="JCO14" s="1609"/>
      <c r="JCP14" s="1609"/>
      <c r="JCQ14" s="1609"/>
      <c r="JCR14" s="1609"/>
      <c r="JCS14" s="1609"/>
      <c r="JCT14" s="1609"/>
      <c r="JCU14" s="1609"/>
      <c r="JCV14" s="1609"/>
      <c r="JCW14" s="1609"/>
      <c r="JCX14" s="1609"/>
      <c r="JCY14" s="1609"/>
      <c r="JCZ14" s="1609"/>
      <c r="JDA14" s="1609"/>
      <c r="JDB14" s="1609"/>
      <c r="JDC14" s="1609"/>
      <c r="JDD14" s="1609"/>
      <c r="JDE14" s="1609"/>
      <c r="JDF14" s="1609"/>
      <c r="JDG14" s="1609"/>
      <c r="JDH14" s="1609"/>
      <c r="JDI14" s="1609"/>
      <c r="JDJ14" s="1609"/>
      <c r="JDK14" s="1609"/>
      <c r="JDL14" s="1609"/>
      <c r="JDM14" s="1609"/>
      <c r="JDN14" s="1609"/>
      <c r="JDO14" s="1609"/>
      <c r="JDP14" s="1609"/>
      <c r="JDQ14" s="1609"/>
      <c r="JDR14" s="1609"/>
      <c r="JDS14" s="1609"/>
      <c r="JDT14" s="1609"/>
      <c r="JDU14" s="1609"/>
      <c r="JDV14" s="1609"/>
      <c r="JDW14" s="1609"/>
      <c r="JDX14" s="1609"/>
      <c r="JDY14" s="1609"/>
      <c r="JDZ14" s="1609"/>
      <c r="JEA14" s="1609"/>
      <c r="JEB14" s="1609"/>
      <c r="JEC14" s="1609"/>
      <c r="JED14" s="1609"/>
      <c r="JEE14" s="1609"/>
      <c r="JEF14" s="1609"/>
      <c r="JEG14" s="1609"/>
      <c r="JEH14" s="1609"/>
      <c r="JEI14" s="1609"/>
      <c r="JEJ14" s="1609"/>
      <c r="JEK14" s="1609"/>
      <c r="JEL14" s="1609"/>
      <c r="JEM14" s="1609"/>
      <c r="JEN14" s="1609"/>
      <c r="JEO14" s="1609"/>
      <c r="JEP14" s="1609"/>
      <c r="JEQ14" s="1609"/>
      <c r="JER14" s="1609"/>
      <c r="JES14" s="1609"/>
      <c r="JET14" s="1609"/>
      <c r="JEU14" s="1609"/>
      <c r="JEV14" s="1609"/>
      <c r="JEW14" s="1609"/>
      <c r="JEX14" s="1609"/>
      <c r="JEY14" s="1609"/>
      <c r="JEZ14" s="1609"/>
      <c r="JFA14" s="1609"/>
      <c r="JFB14" s="1609"/>
      <c r="JFC14" s="1609"/>
      <c r="JFD14" s="1609"/>
      <c r="JFE14" s="1609"/>
      <c r="JFF14" s="1609"/>
      <c r="JFG14" s="1609"/>
      <c r="JFH14" s="1609"/>
      <c r="JFI14" s="1609"/>
      <c r="JFJ14" s="1609"/>
      <c r="JFK14" s="1609"/>
      <c r="JFL14" s="1609"/>
      <c r="JFM14" s="1609"/>
      <c r="JFN14" s="1609"/>
      <c r="JFO14" s="1609"/>
      <c r="JFP14" s="1609"/>
      <c r="JFQ14" s="1609"/>
      <c r="JFR14" s="1609"/>
      <c r="JFS14" s="1609"/>
      <c r="JFT14" s="1609"/>
      <c r="JFU14" s="1609"/>
      <c r="JFV14" s="1609"/>
      <c r="JFW14" s="1609"/>
      <c r="JFX14" s="1609"/>
      <c r="JFY14" s="1609"/>
      <c r="JFZ14" s="1609"/>
      <c r="JGA14" s="1609"/>
      <c r="JGB14" s="1609"/>
      <c r="JGC14" s="1609"/>
      <c r="JGD14" s="1609"/>
      <c r="JGE14" s="1609"/>
      <c r="JGF14" s="1609"/>
      <c r="JGG14" s="1609"/>
      <c r="JGH14" s="1609"/>
      <c r="JGI14" s="1609"/>
      <c r="JGJ14" s="1609"/>
      <c r="JGK14" s="1609"/>
      <c r="JGL14" s="1609"/>
      <c r="JGM14" s="1609"/>
      <c r="JGN14" s="1609"/>
      <c r="JGO14" s="1609"/>
      <c r="JGP14" s="1609"/>
      <c r="JGQ14" s="1609"/>
      <c r="JGR14" s="1609"/>
      <c r="JGS14" s="1609"/>
      <c r="JGT14" s="1609"/>
      <c r="JGU14" s="1609"/>
      <c r="JGV14" s="1609"/>
      <c r="JGW14" s="1609"/>
      <c r="JGX14" s="1609"/>
      <c r="JGY14" s="1609"/>
      <c r="JGZ14" s="1609"/>
      <c r="JHA14" s="1609"/>
      <c r="JHB14" s="1609"/>
      <c r="JHC14" s="1609"/>
      <c r="JHD14" s="1609"/>
      <c r="JHE14" s="1609"/>
      <c r="JHF14" s="1609"/>
      <c r="JHG14" s="1609"/>
      <c r="JHH14" s="1609"/>
      <c r="JHI14" s="1609"/>
      <c r="JHJ14" s="1609"/>
      <c r="JHK14" s="1609"/>
      <c r="JHL14" s="1609"/>
      <c r="JHM14" s="1609"/>
      <c r="JHN14" s="1609"/>
      <c r="JHO14" s="1609"/>
      <c r="JHP14" s="1609"/>
      <c r="JHQ14" s="1609"/>
      <c r="JHR14" s="1609"/>
      <c r="JHS14" s="1609"/>
      <c r="JHT14" s="1609"/>
      <c r="JHU14" s="1609"/>
      <c r="JHV14" s="1609"/>
      <c r="JHW14" s="1609"/>
      <c r="JHX14" s="1609"/>
      <c r="JHY14" s="1609"/>
      <c r="JHZ14" s="1609"/>
      <c r="JIA14" s="1609"/>
      <c r="JIB14" s="1609"/>
      <c r="JIC14" s="1609"/>
      <c r="JID14" s="1609"/>
      <c r="JIE14" s="1609"/>
      <c r="JIF14" s="1609"/>
      <c r="JIG14" s="1609"/>
      <c r="JIH14" s="1609"/>
      <c r="JII14" s="1609"/>
      <c r="JIJ14" s="1609"/>
      <c r="JIK14" s="1609"/>
      <c r="JIL14" s="1609"/>
      <c r="JIM14" s="1609"/>
      <c r="JIN14" s="1609"/>
      <c r="JIO14" s="1609"/>
      <c r="JIP14" s="1609"/>
      <c r="JIQ14" s="1609"/>
      <c r="JIR14" s="1609"/>
      <c r="JIS14" s="1609"/>
      <c r="JIT14" s="1609"/>
      <c r="JIU14" s="1609"/>
      <c r="JIV14" s="1609"/>
      <c r="JIW14" s="1609"/>
      <c r="JIX14" s="1609"/>
      <c r="JIY14" s="1609"/>
      <c r="JIZ14" s="1609"/>
      <c r="JJA14" s="1609"/>
      <c r="JJB14" s="1609"/>
      <c r="JJC14" s="1609"/>
      <c r="JJD14" s="1609"/>
      <c r="JJE14" s="1609"/>
      <c r="JJF14" s="1609"/>
      <c r="JJG14" s="1609"/>
      <c r="JJH14" s="1609"/>
      <c r="JJI14" s="1609"/>
      <c r="JJJ14" s="1609"/>
      <c r="JJK14" s="1609"/>
      <c r="JJL14" s="1609"/>
      <c r="JJM14" s="1609"/>
      <c r="JJN14" s="1609"/>
      <c r="JJO14" s="1609"/>
      <c r="JJP14" s="1609"/>
      <c r="JJQ14" s="1609"/>
      <c r="JJR14" s="1609"/>
      <c r="JJS14" s="1609"/>
      <c r="JJT14" s="1609"/>
      <c r="JJU14" s="1609"/>
      <c r="JJV14" s="1609"/>
      <c r="JJW14" s="1609"/>
      <c r="JJX14" s="1609"/>
      <c r="JJY14" s="1609"/>
      <c r="JJZ14" s="1609"/>
      <c r="JKA14" s="1609"/>
      <c r="JKB14" s="1609"/>
      <c r="JKC14" s="1609"/>
      <c r="JKD14" s="1609"/>
      <c r="JKE14" s="1609"/>
      <c r="JKF14" s="1609"/>
      <c r="JKG14" s="1609"/>
      <c r="JKH14" s="1609"/>
      <c r="JKI14" s="1609"/>
      <c r="JKJ14" s="1609"/>
      <c r="JKK14" s="1609"/>
      <c r="JKL14" s="1609"/>
      <c r="JKM14" s="1609"/>
      <c r="JKN14" s="1609"/>
      <c r="JKO14" s="1609"/>
      <c r="JKP14" s="1609"/>
      <c r="JKQ14" s="1609"/>
      <c r="JKR14" s="1609"/>
      <c r="JKS14" s="1609"/>
      <c r="JKT14" s="1609"/>
      <c r="JKU14" s="1609"/>
      <c r="JKV14" s="1609"/>
      <c r="JKW14" s="1609"/>
      <c r="JKX14" s="1609"/>
      <c r="JKY14" s="1609"/>
      <c r="JKZ14" s="1609"/>
      <c r="JLA14" s="1609"/>
      <c r="JLB14" s="1609"/>
      <c r="JLC14" s="1609"/>
      <c r="JLD14" s="1609"/>
      <c r="JLE14" s="1609"/>
      <c r="JLF14" s="1609"/>
      <c r="JLG14" s="1609"/>
      <c r="JLH14" s="1609"/>
      <c r="JLI14" s="1609"/>
      <c r="JLJ14" s="1609"/>
      <c r="JLK14" s="1609"/>
      <c r="JLL14" s="1609"/>
      <c r="JLM14" s="1609"/>
      <c r="JLN14" s="1609"/>
      <c r="JLO14" s="1609"/>
      <c r="JLP14" s="1609"/>
      <c r="JLQ14" s="1609"/>
      <c r="JLR14" s="1609"/>
      <c r="JLS14" s="1609"/>
      <c r="JLT14" s="1609"/>
      <c r="JLU14" s="1609"/>
      <c r="JLV14" s="1609"/>
      <c r="JLW14" s="1609"/>
      <c r="JLX14" s="1609"/>
      <c r="JLY14" s="1609"/>
      <c r="JLZ14" s="1609"/>
      <c r="JMA14" s="1609"/>
      <c r="JMB14" s="1609"/>
      <c r="JMC14" s="1609"/>
      <c r="JMD14" s="1609"/>
      <c r="JME14" s="1609"/>
      <c r="JMF14" s="1609"/>
      <c r="JMG14" s="1609"/>
      <c r="JMH14" s="1609"/>
      <c r="JMI14" s="1609"/>
      <c r="JMJ14" s="1609"/>
      <c r="JMK14" s="1609"/>
      <c r="JML14" s="1609"/>
      <c r="JMM14" s="1609"/>
      <c r="JMN14" s="1609"/>
      <c r="JMO14" s="1609"/>
      <c r="JMP14" s="1609"/>
      <c r="JMQ14" s="1609"/>
      <c r="JMR14" s="1609"/>
      <c r="JMS14" s="1609"/>
      <c r="JMT14" s="1609"/>
      <c r="JMU14" s="1609"/>
      <c r="JMV14" s="1609"/>
      <c r="JMW14" s="1609"/>
      <c r="JMX14" s="1609"/>
      <c r="JMY14" s="1609"/>
      <c r="JMZ14" s="1609"/>
      <c r="JNA14" s="1609"/>
      <c r="JNB14" s="1609"/>
      <c r="JNC14" s="1609"/>
      <c r="JND14" s="1609"/>
      <c r="JNE14" s="1609"/>
      <c r="JNF14" s="1609"/>
      <c r="JNG14" s="1609"/>
      <c r="JNH14" s="1609"/>
      <c r="JNI14" s="1609"/>
      <c r="JNJ14" s="1609"/>
      <c r="JNK14" s="1609"/>
      <c r="JNL14" s="1609"/>
      <c r="JNM14" s="1609"/>
      <c r="JNN14" s="1609"/>
      <c r="JNO14" s="1609"/>
      <c r="JNP14" s="1609"/>
      <c r="JNQ14" s="1609"/>
      <c r="JNR14" s="1609"/>
      <c r="JNS14" s="1609"/>
      <c r="JNT14" s="1609"/>
      <c r="JNU14" s="1609"/>
      <c r="JNV14" s="1609"/>
      <c r="JNW14" s="1609"/>
      <c r="JNX14" s="1609"/>
      <c r="JNY14" s="1609"/>
      <c r="JNZ14" s="1609"/>
      <c r="JOA14" s="1609"/>
      <c r="JOB14" s="1609"/>
      <c r="JOC14" s="1609"/>
      <c r="JOD14" s="1609"/>
      <c r="JOE14" s="1609"/>
      <c r="JOF14" s="1609"/>
      <c r="JOG14" s="1609"/>
      <c r="JOH14" s="1609"/>
      <c r="JOI14" s="1609"/>
      <c r="JOJ14" s="1609"/>
      <c r="JOK14" s="1609"/>
      <c r="JOL14" s="1609"/>
      <c r="JOM14" s="1609"/>
      <c r="JON14" s="1609"/>
      <c r="JOO14" s="1609"/>
      <c r="JOP14" s="1609"/>
      <c r="JOQ14" s="1609"/>
      <c r="JOR14" s="1609"/>
      <c r="JOS14" s="1609"/>
      <c r="JOT14" s="1609"/>
      <c r="JOU14" s="1609"/>
      <c r="JOV14" s="1609"/>
      <c r="JOW14" s="1609"/>
      <c r="JOX14" s="1609"/>
      <c r="JOY14" s="1609"/>
      <c r="JOZ14" s="1609"/>
      <c r="JPA14" s="1609"/>
      <c r="JPB14" s="1609"/>
      <c r="JPC14" s="1609"/>
      <c r="JPD14" s="1609"/>
      <c r="JPE14" s="1609"/>
      <c r="JPF14" s="1609"/>
      <c r="JPG14" s="1609"/>
      <c r="JPH14" s="1609"/>
      <c r="JPI14" s="1609"/>
      <c r="JPJ14" s="1609"/>
      <c r="JPK14" s="1609"/>
      <c r="JPL14" s="1609"/>
      <c r="JPM14" s="1609"/>
      <c r="JPN14" s="1609"/>
      <c r="JPO14" s="1609"/>
      <c r="JPP14" s="1609"/>
      <c r="JPQ14" s="1609"/>
      <c r="JPR14" s="1609"/>
      <c r="JPS14" s="1609"/>
      <c r="JPT14" s="1609"/>
      <c r="JPU14" s="1609"/>
      <c r="JPV14" s="1609"/>
      <c r="JPW14" s="1609"/>
      <c r="JPX14" s="1609"/>
      <c r="JPY14" s="1609"/>
      <c r="JPZ14" s="1609"/>
      <c r="JQA14" s="1609"/>
      <c r="JQB14" s="1609"/>
      <c r="JQC14" s="1609"/>
      <c r="JQD14" s="1609"/>
      <c r="JQE14" s="1609"/>
      <c r="JQF14" s="1609"/>
      <c r="JQG14" s="1609"/>
      <c r="JQH14" s="1609"/>
      <c r="JQI14" s="1609"/>
      <c r="JQJ14" s="1609"/>
      <c r="JQK14" s="1609"/>
      <c r="JQL14" s="1609"/>
      <c r="JQM14" s="1609"/>
      <c r="JQN14" s="1609"/>
      <c r="JQO14" s="1609"/>
      <c r="JQP14" s="1609"/>
      <c r="JQQ14" s="1609"/>
      <c r="JQR14" s="1609"/>
      <c r="JQS14" s="1609"/>
      <c r="JQT14" s="1609"/>
      <c r="JQU14" s="1609"/>
      <c r="JQV14" s="1609"/>
      <c r="JQW14" s="1609"/>
      <c r="JQX14" s="1609"/>
      <c r="JQY14" s="1609"/>
      <c r="JQZ14" s="1609"/>
      <c r="JRA14" s="1609"/>
      <c r="JRB14" s="1609"/>
      <c r="JRC14" s="1609"/>
      <c r="JRD14" s="1609"/>
      <c r="JRE14" s="1609"/>
      <c r="JRF14" s="1609"/>
      <c r="JRG14" s="1609"/>
      <c r="JRH14" s="1609"/>
      <c r="JRI14" s="1609"/>
      <c r="JRJ14" s="1609"/>
      <c r="JRK14" s="1609"/>
      <c r="JRL14" s="1609"/>
      <c r="JRM14" s="1609"/>
      <c r="JRN14" s="1609"/>
      <c r="JRO14" s="1609"/>
      <c r="JRP14" s="1609"/>
      <c r="JRQ14" s="1609"/>
      <c r="JRR14" s="1609"/>
      <c r="JRS14" s="1609"/>
      <c r="JRT14" s="1609"/>
      <c r="JRU14" s="1609"/>
      <c r="JRV14" s="1609"/>
      <c r="JRW14" s="1609"/>
      <c r="JRX14" s="1609"/>
      <c r="JRY14" s="1609"/>
      <c r="JRZ14" s="1609"/>
      <c r="JSA14" s="1609"/>
      <c r="JSB14" s="1609"/>
      <c r="JSC14" s="1609"/>
      <c r="JSD14" s="1609"/>
      <c r="JSE14" s="1609"/>
      <c r="JSF14" s="1609"/>
      <c r="JSG14" s="1609"/>
      <c r="JSH14" s="1609"/>
      <c r="JSI14" s="1609"/>
      <c r="JSJ14" s="1609"/>
      <c r="JSK14" s="1609"/>
      <c r="JSL14" s="1609"/>
      <c r="JSM14" s="1609"/>
      <c r="JSN14" s="1609"/>
      <c r="JSO14" s="1609"/>
      <c r="JSP14" s="1609"/>
      <c r="JSQ14" s="1609"/>
      <c r="JSR14" s="1609"/>
      <c r="JSS14" s="1609"/>
      <c r="JST14" s="1609"/>
      <c r="JSU14" s="1609"/>
      <c r="JSV14" s="1609"/>
      <c r="JSW14" s="1609"/>
      <c r="JSX14" s="1609"/>
      <c r="JSY14" s="1609"/>
      <c r="JSZ14" s="1609"/>
      <c r="JTA14" s="1609"/>
      <c r="JTB14" s="1609"/>
      <c r="JTC14" s="1609"/>
      <c r="JTD14" s="1609"/>
      <c r="JTE14" s="1609"/>
      <c r="JTF14" s="1609"/>
      <c r="JTG14" s="1609"/>
      <c r="JTH14" s="1609"/>
      <c r="JTI14" s="1609"/>
      <c r="JTJ14" s="1609"/>
      <c r="JTK14" s="1609"/>
      <c r="JTL14" s="1609"/>
      <c r="JTM14" s="1609"/>
      <c r="JTN14" s="1609"/>
      <c r="JTO14" s="1609"/>
      <c r="JTP14" s="1609"/>
      <c r="JTQ14" s="1609"/>
      <c r="JTR14" s="1609"/>
      <c r="JTS14" s="1609"/>
      <c r="JTT14" s="1609"/>
      <c r="JTU14" s="1609"/>
      <c r="JTV14" s="1609"/>
      <c r="JTW14" s="1609"/>
      <c r="JTX14" s="1609"/>
      <c r="JTY14" s="1609"/>
      <c r="JTZ14" s="1609"/>
      <c r="JUA14" s="1609"/>
      <c r="JUB14" s="1609"/>
      <c r="JUC14" s="1609"/>
      <c r="JUD14" s="1609"/>
      <c r="JUE14" s="1609"/>
      <c r="JUF14" s="1609"/>
      <c r="JUG14" s="1609"/>
      <c r="JUH14" s="1609"/>
      <c r="JUI14" s="1609"/>
      <c r="JUJ14" s="1609"/>
      <c r="JUK14" s="1609"/>
      <c r="JUL14" s="1609"/>
      <c r="JUM14" s="1609"/>
      <c r="JUN14" s="1609"/>
      <c r="JUO14" s="1609"/>
      <c r="JUP14" s="1609"/>
      <c r="JUQ14" s="1609"/>
      <c r="JUR14" s="1609"/>
      <c r="JUS14" s="1609"/>
      <c r="JUT14" s="1609"/>
      <c r="JUU14" s="1609"/>
      <c r="JUV14" s="1609"/>
      <c r="JUW14" s="1609"/>
      <c r="JUX14" s="1609"/>
      <c r="JUY14" s="1609"/>
      <c r="JUZ14" s="1609"/>
      <c r="JVA14" s="1609"/>
      <c r="JVB14" s="1609"/>
      <c r="JVC14" s="1609"/>
      <c r="JVD14" s="1609"/>
      <c r="JVE14" s="1609"/>
      <c r="JVF14" s="1609"/>
      <c r="JVG14" s="1609"/>
      <c r="JVH14" s="1609"/>
      <c r="JVI14" s="1609"/>
      <c r="JVJ14" s="1609"/>
      <c r="JVK14" s="1609"/>
      <c r="JVL14" s="1609"/>
      <c r="JVM14" s="1609"/>
      <c r="JVN14" s="1609"/>
      <c r="JVO14" s="1609"/>
      <c r="JVP14" s="1609"/>
      <c r="JVQ14" s="1609"/>
      <c r="JVR14" s="1609"/>
      <c r="JVS14" s="1609"/>
      <c r="JVT14" s="1609"/>
      <c r="JVU14" s="1609"/>
      <c r="JVV14" s="1609"/>
      <c r="JVW14" s="1609"/>
      <c r="JVX14" s="1609"/>
      <c r="JVY14" s="1609"/>
      <c r="JVZ14" s="1609"/>
      <c r="JWA14" s="1609"/>
      <c r="JWB14" s="1609"/>
      <c r="JWC14" s="1609"/>
      <c r="JWD14" s="1609"/>
      <c r="JWE14" s="1609"/>
      <c r="JWF14" s="1609"/>
      <c r="JWG14" s="1609"/>
      <c r="JWH14" s="1609"/>
      <c r="JWI14" s="1609"/>
      <c r="JWJ14" s="1609"/>
      <c r="JWK14" s="1609"/>
      <c r="JWL14" s="1609"/>
      <c r="JWM14" s="1609"/>
      <c r="JWN14" s="1609"/>
      <c r="JWO14" s="1609"/>
      <c r="JWP14" s="1609"/>
      <c r="JWQ14" s="1609"/>
      <c r="JWR14" s="1609"/>
      <c r="JWS14" s="1609"/>
      <c r="JWT14" s="1609"/>
      <c r="JWU14" s="1609"/>
      <c r="JWV14" s="1609"/>
      <c r="JWW14" s="1609"/>
      <c r="JWX14" s="1609"/>
      <c r="JWY14" s="1609"/>
      <c r="JWZ14" s="1609"/>
      <c r="JXA14" s="1609"/>
      <c r="JXB14" s="1609"/>
      <c r="JXC14" s="1609"/>
      <c r="JXD14" s="1609"/>
      <c r="JXE14" s="1609"/>
      <c r="JXF14" s="1609"/>
      <c r="JXG14" s="1609"/>
      <c r="JXH14" s="1609"/>
      <c r="JXI14" s="1609"/>
      <c r="JXJ14" s="1609"/>
      <c r="JXK14" s="1609"/>
      <c r="JXL14" s="1609"/>
      <c r="JXM14" s="1609"/>
      <c r="JXN14" s="1609"/>
      <c r="JXO14" s="1609"/>
      <c r="JXP14" s="1609"/>
      <c r="JXQ14" s="1609"/>
      <c r="JXR14" s="1609"/>
      <c r="JXS14" s="1609"/>
      <c r="JXT14" s="1609"/>
      <c r="JXU14" s="1609"/>
      <c r="JXV14" s="1609"/>
      <c r="JXW14" s="1609"/>
      <c r="JXX14" s="1609"/>
      <c r="JXY14" s="1609"/>
      <c r="JXZ14" s="1609"/>
      <c r="JYA14" s="1609"/>
      <c r="JYB14" s="1609"/>
      <c r="JYC14" s="1609"/>
      <c r="JYD14" s="1609"/>
      <c r="JYE14" s="1609"/>
      <c r="JYF14" s="1609"/>
      <c r="JYG14" s="1609"/>
      <c r="JYH14" s="1609"/>
      <c r="JYI14" s="1609"/>
      <c r="JYJ14" s="1609"/>
      <c r="JYK14" s="1609"/>
      <c r="JYL14" s="1609"/>
      <c r="JYM14" s="1609"/>
      <c r="JYN14" s="1609"/>
      <c r="JYO14" s="1609"/>
      <c r="JYP14" s="1609"/>
      <c r="JYQ14" s="1609"/>
      <c r="JYR14" s="1609"/>
      <c r="JYS14" s="1609"/>
      <c r="JYT14" s="1609"/>
      <c r="JYU14" s="1609"/>
      <c r="JYV14" s="1609"/>
      <c r="JYW14" s="1609"/>
      <c r="JYX14" s="1609"/>
      <c r="JYY14" s="1609"/>
      <c r="JYZ14" s="1609"/>
      <c r="JZA14" s="1609"/>
      <c r="JZB14" s="1609"/>
      <c r="JZC14" s="1609"/>
      <c r="JZD14" s="1609"/>
      <c r="JZE14" s="1609"/>
      <c r="JZF14" s="1609"/>
      <c r="JZG14" s="1609"/>
      <c r="JZH14" s="1609"/>
      <c r="JZI14" s="1609"/>
      <c r="JZJ14" s="1609"/>
      <c r="JZK14" s="1609"/>
      <c r="JZL14" s="1609"/>
      <c r="JZM14" s="1609"/>
      <c r="JZN14" s="1609"/>
      <c r="JZO14" s="1609"/>
      <c r="JZP14" s="1609"/>
      <c r="JZQ14" s="1609"/>
      <c r="JZR14" s="1609"/>
      <c r="JZS14" s="1609"/>
      <c r="JZT14" s="1609"/>
      <c r="JZU14" s="1609"/>
      <c r="JZV14" s="1609"/>
      <c r="JZW14" s="1609"/>
      <c r="JZX14" s="1609"/>
      <c r="JZY14" s="1609"/>
      <c r="JZZ14" s="1609"/>
      <c r="KAA14" s="1609"/>
      <c r="KAB14" s="1609"/>
      <c r="KAC14" s="1609"/>
      <c r="KAD14" s="1609"/>
      <c r="KAE14" s="1609"/>
      <c r="KAF14" s="1609"/>
      <c r="KAG14" s="1609"/>
      <c r="KAH14" s="1609"/>
      <c r="KAI14" s="1609"/>
      <c r="KAJ14" s="1609"/>
      <c r="KAK14" s="1609"/>
      <c r="KAL14" s="1609"/>
      <c r="KAM14" s="1609"/>
      <c r="KAN14" s="1609"/>
      <c r="KAO14" s="1609"/>
      <c r="KAP14" s="1609"/>
      <c r="KAQ14" s="1609"/>
      <c r="KAR14" s="1609"/>
      <c r="KAS14" s="1609"/>
      <c r="KAT14" s="1609"/>
      <c r="KAU14" s="1609"/>
      <c r="KAV14" s="1609"/>
      <c r="KAW14" s="1609"/>
      <c r="KAX14" s="1609"/>
      <c r="KAY14" s="1609"/>
      <c r="KAZ14" s="1609"/>
      <c r="KBA14" s="1609"/>
      <c r="KBB14" s="1609"/>
      <c r="KBC14" s="1609"/>
      <c r="KBD14" s="1609"/>
      <c r="KBE14" s="1609"/>
      <c r="KBF14" s="1609"/>
      <c r="KBG14" s="1609"/>
      <c r="KBH14" s="1609"/>
      <c r="KBI14" s="1609"/>
      <c r="KBJ14" s="1609"/>
      <c r="KBK14" s="1609"/>
      <c r="KBL14" s="1609"/>
      <c r="KBM14" s="1609"/>
      <c r="KBN14" s="1609"/>
      <c r="KBO14" s="1609"/>
      <c r="KBP14" s="1609"/>
      <c r="KBQ14" s="1609"/>
      <c r="KBR14" s="1609"/>
      <c r="KBS14" s="1609"/>
      <c r="KBT14" s="1609"/>
      <c r="KBU14" s="1609"/>
      <c r="KBV14" s="1609"/>
      <c r="KBW14" s="1609"/>
      <c r="KBX14" s="1609"/>
      <c r="KBY14" s="1609"/>
      <c r="KBZ14" s="1609"/>
      <c r="KCA14" s="1609"/>
      <c r="KCB14" s="1609"/>
      <c r="KCC14" s="1609"/>
      <c r="KCD14" s="1609"/>
      <c r="KCE14" s="1609"/>
      <c r="KCF14" s="1609"/>
      <c r="KCG14" s="1609"/>
      <c r="KCH14" s="1609"/>
      <c r="KCI14" s="1609"/>
      <c r="KCJ14" s="1609"/>
      <c r="KCK14" s="1609"/>
      <c r="KCL14" s="1609"/>
      <c r="KCM14" s="1609"/>
      <c r="KCN14" s="1609"/>
      <c r="KCO14" s="1609"/>
      <c r="KCP14" s="1609"/>
      <c r="KCQ14" s="1609"/>
      <c r="KCR14" s="1609"/>
      <c r="KCS14" s="1609"/>
      <c r="KCT14" s="1609"/>
      <c r="KCU14" s="1609"/>
      <c r="KCV14" s="1609"/>
      <c r="KCW14" s="1609"/>
      <c r="KCX14" s="1609"/>
      <c r="KCY14" s="1609"/>
      <c r="KCZ14" s="1609"/>
      <c r="KDA14" s="1609"/>
      <c r="KDB14" s="1609"/>
      <c r="KDC14" s="1609"/>
      <c r="KDD14" s="1609"/>
      <c r="KDE14" s="1609"/>
      <c r="KDF14" s="1609"/>
      <c r="KDG14" s="1609"/>
      <c r="KDH14" s="1609"/>
      <c r="KDI14" s="1609"/>
      <c r="KDJ14" s="1609"/>
      <c r="KDK14" s="1609"/>
      <c r="KDL14" s="1609"/>
      <c r="KDM14" s="1609"/>
      <c r="KDN14" s="1609"/>
      <c r="KDO14" s="1609"/>
      <c r="KDP14" s="1609"/>
      <c r="KDQ14" s="1609"/>
      <c r="KDR14" s="1609"/>
      <c r="KDS14" s="1609"/>
      <c r="KDT14" s="1609"/>
      <c r="KDU14" s="1609"/>
      <c r="KDV14" s="1609"/>
      <c r="KDW14" s="1609"/>
      <c r="KDX14" s="1609"/>
      <c r="KDY14" s="1609"/>
      <c r="KDZ14" s="1609"/>
      <c r="KEA14" s="1609"/>
      <c r="KEB14" s="1609"/>
      <c r="KEC14" s="1609"/>
      <c r="KED14" s="1609"/>
      <c r="KEE14" s="1609"/>
      <c r="KEF14" s="1609"/>
      <c r="KEG14" s="1609"/>
      <c r="KEH14" s="1609"/>
      <c r="KEI14" s="1609"/>
      <c r="KEJ14" s="1609"/>
      <c r="KEK14" s="1609"/>
      <c r="KEL14" s="1609"/>
      <c r="KEM14" s="1609"/>
      <c r="KEN14" s="1609"/>
      <c r="KEO14" s="1609"/>
      <c r="KEP14" s="1609"/>
      <c r="KEQ14" s="1609"/>
      <c r="KER14" s="1609"/>
      <c r="KES14" s="1609"/>
      <c r="KET14" s="1609"/>
      <c r="KEU14" s="1609"/>
      <c r="KEV14" s="1609"/>
      <c r="KEW14" s="1609"/>
      <c r="KEX14" s="1609"/>
      <c r="KEY14" s="1609"/>
      <c r="KEZ14" s="1609"/>
      <c r="KFA14" s="1609"/>
      <c r="KFB14" s="1609"/>
      <c r="KFC14" s="1609"/>
      <c r="KFD14" s="1609"/>
      <c r="KFE14" s="1609"/>
      <c r="KFF14" s="1609"/>
      <c r="KFG14" s="1609"/>
      <c r="KFH14" s="1609"/>
      <c r="KFI14" s="1609"/>
      <c r="KFJ14" s="1609"/>
      <c r="KFK14" s="1609"/>
      <c r="KFL14" s="1609"/>
      <c r="KFM14" s="1609"/>
      <c r="KFN14" s="1609"/>
      <c r="KFO14" s="1609"/>
      <c r="KFP14" s="1609"/>
      <c r="KFQ14" s="1609"/>
      <c r="KFR14" s="1609"/>
      <c r="KFS14" s="1609"/>
      <c r="KFT14" s="1609"/>
      <c r="KFU14" s="1609"/>
      <c r="KFV14" s="1609"/>
      <c r="KFW14" s="1609"/>
      <c r="KFX14" s="1609"/>
      <c r="KFY14" s="1609"/>
      <c r="KFZ14" s="1609"/>
      <c r="KGA14" s="1609"/>
      <c r="KGB14" s="1609"/>
      <c r="KGC14" s="1609"/>
      <c r="KGD14" s="1609"/>
      <c r="KGE14" s="1609"/>
      <c r="KGF14" s="1609"/>
      <c r="KGG14" s="1609"/>
      <c r="KGH14" s="1609"/>
      <c r="KGI14" s="1609"/>
      <c r="KGJ14" s="1609"/>
      <c r="KGK14" s="1609"/>
      <c r="KGL14" s="1609"/>
      <c r="KGM14" s="1609"/>
      <c r="KGN14" s="1609"/>
      <c r="KGO14" s="1609"/>
      <c r="KGP14" s="1609"/>
      <c r="KGQ14" s="1609"/>
      <c r="KGR14" s="1609"/>
      <c r="KGS14" s="1609"/>
      <c r="KGT14" s="1609"/>
      <c r="KGU14" s="1609"/>
      <c r="KGV14" s="1609"/>
      <c r="KGW14" s="1609"/>
      <c r="KGX14" s="1609"/>
      <c r="KGY14" s="1609"/>
      <c r="KGZ14" s="1609"/>
      <c r="KHA14" s="1609"/>
      <c r="KHB14" s="1609"/>
      <c r="KHC14" s="1609"/>
      <c r="KHD14" s="1609"/>
      <c r="KHE14" s="1609"/>
      <c r="KHF14" s="1609"/>
      <c r="KHG14" s="1609"/>
      <c r="KHH14" s="1609"/>
      <c r="KHI14" s="1609"/>
      <c r="KHJ14" s="1609"/>
      <c r="KHK14" s="1609"/>
      <c r="KHL14" s="1609"/>
      <c r="KHM14" s="1609"/>
      <c r="KHN14" s="1609"/>
      <c r="KHO14" s="1609"/>
      <c r="KHP14" s="1609"/>
      <c r="KHQ14" s="1609"/>
      <c r="KHR14" s="1609"/>
      <c r="KHS14" s="1609"/>
      <c r="KHT14" s="1609"/>
      <c r="KHU14" s="1609"/>
      <c r="KHV14" s="1609"/>
      <c r="KHW14" s="1609"/>
      <c r="KHX14" s="1609"/>
      <c r="KHY14" s="1609"/>
      <c r="KHZ14" s="1609"/>
      <c r="KIA14" s="1609"/>
      <c r="KIB14" s="1609"/>
      <c r="KIC14" s="1609"/>
      <c r="KID14" s="1609"/>
      <c r="KIE14" s="1609"/>
      <c r="KIF14" s="1609"/>
      <c r="KIG14" s="1609"/>
      <c r="KIH14" s="1609"/>
      <c r="KII14" s="1609"/>
      <c r="KIJ14" s="1609"/>
      <c r="KIK14" s="1609"/>
      <c r="KIL14" s="1609"/>
      <c r="KIM14" s="1609"/>
      <c r="KIN14" s="1609"/>
      <c r="KIO14" s="1609"/>
      <c r="KIP14" s="1609"/>
      <c r="KIQ14" s="1609"/>
      <c r="KIR14" s="1609"/>
      <c r="KIS14" s="1609"/>
      <c r="KIT14" s="1609"/>
      <c r="KIU14" s="1609"/>
      <c r="KIV14" s="1609"/>
      <c r="KIW14" s="1609"/>
      <c r="KIX14" s="1609"/>
      <c r="KIY14" s="1609"/>
      <c r="KIZ14" s="1609"/>
      <c r="KJA14" s="1609"/>
      <c r="KJB14" s="1609"/>
      <c r="KJC14" s="1609"/>
      <c r="KJD14" s="1609"/>
      <c r="KJE14" s="1609"/>
      <c r="KJF14" s="1609"/>
      <c r="KJG14" s="1609"/>
      <c r="KJH14" s="1609"/>
      <c r="KJI14" s="1609"/>
      <c r="KJJ14" s="1609"/>
      <c r="KJK14" s="1609"/>
      <c r="KJL14" s="1609"/>
      <c r="KJM14" s="1609"/>
      <c r="KJN14" s="1609"/>
      <c r="KJO14" s="1609"/>
      <c r="KJP14" s="1609"/>
      <c r="KJQ14" s="1609"/>
      <c r="KJR14" s="1609"/>
      <c r="KJS14" s="1609"/>
      <c r="KJT14" s="1609"/>
      <c r="KJU14" s="1609"/>
      <c r="KJV14" s="1609"/>
      <c r="KJW14" s="1609"/>
      <c r="KJX14" s="1609"/>
      <c r="KJY14" s="1609"/>
      <c r="KJZ14" s="1609"/>
      <c r="KKA14" s="1609"/>
      <c r="KKB14" s="1609"/>
      <c r="KKC14" s="1609"/>
      <c r="KKD14" s="1609"/>
      <c r="KKE14" s="1609"/>
      <c r="KKF14" s="1609"/>
      <c r="KKG14" s="1609"/>
      <c r="KKH14" s="1609"/>
      <c r="KKI14" s="1609"/>
      <c r="KKJ14" s="1609"/>
      <c r="KKK14" s="1609"/>
      <c r="KKL14" s="1609"/>
      <c r="KKM14" s="1609"/>
      <c r="KKN14" s="1609"/>
      <c r="KKO14" s="1609"/>
      <c r="KKP14" s="1609"/>
      <c r="KKQ14" s="1609"/>
      <c r="KKR14" s="1609"/>
      <c r="KKS14" s="1609"/>
      <c r="KKT14" s="1609"/>
      <c r="KKU14" s="1609"/>
      <c r="KKV14" s="1609"/>
      <c r="KKW14" s="1609"/>
      <c r="KKX14" s="1609"/>
      <c r="KKY14" s="1609"/>
      <c r="KKZ14" s="1609"/>
      <c r="KLA14" s="1609"/>
      <c r="KLB14" s="1609"/>
      <c r="KLC14" s="1609"/>
      <c r="KLD14" s="1609"/>
      <c r="KLE14" s="1609"/>
      <c r="KLF14" s="1609"/>
      <c r="KLG14" s="1609"/>
      <c r="KLH14" s="1609"/>
      <c r="KLI14" s="1609"/>
      <c r="KLJ14" s="1609"/>
      <c r="KLK14" s="1609"/>
      <c r="KLL14" s="1609"/>
      <c r="KLM14" s="1609"/>
      <c r="KLN14" s="1609"/>
      <c r="KLO14" s="1609"/>
      <c r="KLP14" s="1609"/>
      <c r="KLQ14" s="1609"/>
      <c r="KLR14" s="1609"/>
      <c r="KLS14" s="1609"/>
      <c r="KLT14" s="1609"/>
      <c r="KLU14" s="1609"/>
      <c r="KLV14" s="1609"/>
      <c r="KLW14" s="1609"/>
      <c r="KLX14" s="1609"/>
      <c r="KLY14" s="1609"/>
      <c r="KLZ14" s="1609"/>
      <c r="KMA14" s="1609"/>
      <c r="KMB14" s="1609"/>
      <c r="KMC14" s="1609"/>
      <c r="KMD14" s="1609"/>
      <c r="KME14" s="1609"/>
      <c r="KMF14" s="1609"/>
      <c r="KMG14" s="1609"/>
      <c r="KMH14" s="1609"/>
      <c r="KMI14" s="1609"/>
      <c r="KMJ14" s="1609"/>
      <c r="KMK14" s="1609"/>
      <c r="KML14" s="1609"/>
      <c r="KMM14" s="1609"/>
      <c r="KMN14" s="1609"/>
      <c r="KMO14" s="1609"/>
      <c r="KMP14" s="1609"/>
      <c r="KMQ14" s="1609"/>
      <c r="KMR14" s="1609"/>
      <c r="KMS14" s="1609"/>
      <c r="KMT14" s="1609"/>
      <c r="KMU14" s="1609"/>
      <c r="KMV14" s="1609"/>
      <c r="KMW14" s="1609"/>
      <c r="KMX14" s="1609"/>
      <c r="KMY14" s="1609"/>
      <c r="KMZ14" s="1609"/>
      <c r="KNA14" s="1609"/>
      <c r="KNB14" s="1609"/>
      <c r="KNC14" s="1609"/>
      <c r="KND14" s="1609"/>
      <c r="KNE14" s="1609"/>
      <c r="KNF14" s="1609"/>
      <c r="KNG14" s="1609"/>
      <c r="KNH14" s="1609"/>
      <c r="KNI14" s="1609"/>
      <c r="KNJ14" s="1609"/>
      <c r="KNK14" s="1609"/>
      <c r="KNL14" s="1609"/>
      <c r="KNM14" s="1609"/>
      <c r="KNN14" s="1609"/>
      <c r="KNO14" s="1609"/>
      <c r="KNP14" s="1609"/>
      <c r="KNQ14" s="1609"/>
      <c r="KNR14" s="1609"/>
      <c r="KNS14" s="1609"/>
      <c r="KNT14" s="1609"/>
      <c r="KNU14" s="1609"/>
      <c r="KNV14" s="1609"/>
      <c r="KNW14" s="1609"/>
      <c r="KNX14" s="1609"/>
      <c r="KNY14" s="1609"/>
      <c r="KNZ14" s="1609"/>
      <c r="KOA14" s="1609"/>
      <c r="KOB14" s="1609"/>
      <c r="KOC14" s="1609"/>
      <c r="KOD14" s="1609"/>
      <c r="KOE14" s="1609"/>
      <c r="KOF14" s="1609"/>
      <c r="KOG14" s="1609"/>
      <c r="KOH14" s="1609"/>
      <c r="KOI14" s="1609"/>
      <c r="KOJ14" s="1609"/>
      <c r="KOK14" s="1609"/>
      <c r="KOL14" s="1609"/>
      <c r="KOM14" s="1609"/>
      <c r="KON14" s="1609"/>
      <c r="KOO14" s="1609"/>
      <c r="KOP14" s="1609"/>
      <c r="KOQ14" s="1609"/>
      <c r="KOR14" s="1609"/>
      <c r="KOS14" s="1609"/>
      <c r="KOT14" s="1609"/>
      <c r="KOU14" s="1609"/>
      <c r="KOV14" s="1609"/>
      <c r="KOW14" s="1609"/>
      <c r="KOX14" s="1609"/>
      <c r="KOY14" s="1609"/>
      <c r="KOZ14" s="1609"/>
      <c r="KPA14" s="1609"/>
      <c r="KPB14" s="1609"/>
      <c r="KPC14" s="1609"/>
      <c r="KPD14" s="1609"/>
      <c r="KPE14" s="1609"/>
      <c r="KPF14" s="1609"/>
      <c r="KPG14" s="1609"/>
      <c r="KPH14" s="1609"/>
      <c r="KPI14" s="1609"/>
      <c r="KPJ14" s="1609"/>
      <c r="KPK14" s="1609"/>
      <c r="KPL14" s="1609"/>
      <c r="KPM14" s="1609"/>
      <c r="KPN14" s="1609"/>
      <c r="KPO14" s="1609"/>
      <c r="KPP14" s="1609"/>
      <c r="KPQ14" s="1609"/>
      <c r="KPR14" s="1609"/>
      <c r="KPS14" s="1609"/>
      <c r="KPT14" s="1609"/>
      <c r="KPU14" s="1609"/>
      <c r="KPV14" s="1609"/>
      <c r="KPW14" s="1609"/>
      <c r="KPX14" s="1609"/>
      <c r="KPY14" s="1609"/>
      <c r="KPZ14" s="1609"/>
      <c r="KQA14" s="1609"/>
      <c r="KQB14" s="1609"/>
      <c r="KQC14" s="1609"/>
      <c r="KQD14" s="1609"/>
      <c r="KQE14" s="1609"/>
      <c r="KQF14" s="1609"/>
      <c r="KQG14" s="1609"/>
      <c r="KQH14" s="1609"/>
      <c r="KQI14" s="1609"/>
      <c r="KQJ14" s="1609"/>
      <c r="KQK14" s="1609"/>
      <c r="KQL14" s="1609"/>
      <c r="KQM14" s="1609"/>
      <c r="KQN14" s="1609"/>
      <c r="KQO14" s="1609"/>
      <c r="KQP14" s="1609"/>
      <c r="KQQ14" s="1609"/>
      <c r="KQR14" s="1609"/>
      <c r="KQS14" s="1609"/>
      <c r="KQT14" s="1609"/>
      <c r="KQU14" s="1609"/>
      <c r="KQV14" s="1609"/>
      <c r="KQW14" s="1609"/>
      <c r="KQX14" s="1609"/>
      <c r="KQY14" s="1609"/>
      <c r="KQZ14" s="1609"/>
      <c r="KRA14" s="1609"/>
      <c r="KRB14" s="1609"/>
      <c r="KRC14" s="1609"/>
      <c r="KRD14" s="1609"/>
      <c r="KRE14" s="1609"/>
      <c r="KRF14" s="1609"/>
      <c r="KRG14" s="1609"/>
      <c r="KRH14" s="1609"/>
      <c r="KRI14" s="1609"/>
      <c r="KRJ14" s="1609"/>
      <c r="KRK14" s="1609"/>
      <c r="KRL14" s="1609"/>
      <c r="KRM14" s="1609"/>
      <c r="KRN14" s="1609"/>
      <c r="KRO14" s="1609"/>
      <c r="KRP14" s="1609"/>
      <c r="KRQ14" s="1609"/>
      <c r="KRR14" s="1609"/>
      <c r="KRS14" s="1609"/>
      <c r="KRT14" s="1609"/>
      <c r="KRU14" s="1609"/>
      <c r="KRV14" s="1609"/>
      <c r="KRW14" s="1609"/>
      <c r="KRX14" s="1609"/>
      <c r="KRY14" s="1609"/>
      <c r="KRZ14" s="1609"/>
      <c r="KSA14" s="1609"/>
      <c r="KSB14" s="1609"/>
      <c r="KSC14" s="1609"/>
      <c r="KSD14" s="1609"/>
      <c r="KSE14" s="1609"/>
      <c r="KSF14" s="1609"/>
      <c r="KSG14" s="1609"/>
      <c r="KSH14" s="1609"/>
      <c r="KSI14" s="1609"/>
      <c r="KSJ14" s="1609"/>
      <c r="KSK14" s="1609"/>
      <c r="KSL14" s="1609"/>
      <c r="KSM14" s="1609"/>
      <c r="KSN14" s="1609"/>
      <c r="KSO14" s="1609"/>
      <c r="KSP14" s="1609"/>
      <c r="KSQ14" s="1609"/>
      <c r="KSR14" s="1609"/>
      <c r="KSS14" s="1609"/>
      <c r="KST14" s="1609"/>
      <c r="KSU14" s="1609"/>
      <c r="KSV14" s="1609"/>
      <c r="KSW14" s="1609"/>
      <c r="KSX14" s="1609"/>
      <c r="KSY14" s="1609"/>
      <c r="KSZ14" s="1609"/>
      <c r="KTA14" s="1609"/>
      <c r="KTB14" s="1609"/>
      <c r="KTC14" s="1609"/>
      <c r="KTD14" s="1609"/>
      <c r="KTE14" s="1609"/>
      <c r="KTF14" s="1609"/>
      <c r="KTG14" s="1609"/>
      <c r="KTH14" s="1609"/>
      <c r="KTI14" s="1609"/>
      <c r="KTJ14" s="1609"/>
      <c r="KTK14" s="1609"/>
      <c r="KTL14" s="1609"/>
      <c r="KTM14" s="1609"/>
      <c r="KTN14" s="1609"/>
      <c r="KTO14" s="1609"/>
      <c r="KTP14" s="1609"/>
      <c r="KTQ14" s="1609"/>
      <c r="KTR14" s="1609"/>
      <c r="KTS14" s="1609"/>
      <c r="KTT14" s="1609"/>
      <c r="KTU14" s="1609"/>
      <c r="KTV14" s="1609"/>
      <c r="KTW14" s="1609"/>
      <c r="KTX14" s="1609"/>
      <c r="KTY14" s="1609"/>
      <c r="KTZ14" s="1609"/>
      <c r="KUA14" s="1609"/>
      <c r="KUB14" s="1609"/>
      <c r="KUC14" s="1609"/>
      <c r="KUD14" s="1609"/>
      <c r="KUE14" s="1609"/>
      <c r="KUF14" s="1609"/>
      <c r="KUG14" s="1609"/>
      <c r="KUH14" s="1609"/>
      <c r="KUI14" s="1609"/>
      <c r="KUJ14" s="1609"/>
      <c r="KUK14" s="1609"/>
      <c r="KUL14" s="1609"/>
      <c r="KUM14" s="1609"/>
      <c r="KUN14" s="1609"/>
      <c r="KUO14" s="1609"/>
      <c r="KUP14" s="1609"/>
      <c r="KUQ14" s="1609"/>
      <c r="KUR14" s="1609"/>
      <c r="KUS14" s="1609"/>
      <c r="KUT14" s="1609"/>
      <c r="KUU14" s="1609"/>
      <c r="KUV14" s="1609"/>
      <c r="KUW14" s="1609"/>
      <c r="KUX14" s="1609"/>
      <c r="KUY14" s="1609"/>
      <c r="KUZ14" s="1609"/>
      <c r="KVA14" s="1609"/>
      <c r="KVB14" s="1609"/>
      <c r="KVC14" s="1609"/>
      <c r="KVD14" s="1609"/>
      <c r="KVE14" s="1609"/>
      <c r="KVF14" s="1609"/>
      <c r="KVG14" s="1609"/>
      <c r="KVH14" s="1609"/>
      <c r="KVI14" s="1609"/>
      <c r="KVJ14" s="1609"/>
      <c r="KVK14" s="1609"/>
      <c r="KVL14" s="1609"/>
      <c r="KVM14" s="1609"/>
      <c r="KVN14" s="1609"/>
      <c r="KVO14" s="1609"/>
      <c r="KVP14" s="1609"/>
      <c r="KVQ14" s="1609"/>
      <c r="KVR14" s="1609"/>
      <c r="KVS14" s="1609"/>
      <c r="KVT14" s="1609"/>
      <c r="KVU14" s="1609"/>
      <c r="KVV14" s="1609"/>
      <c r="KVW14" s="1609"/>
      <c r="KVX14" s="1609"/>
      <c r="KVY14" s="1609"/>
      <c r="KVZ14" s="1609"/>
      <c r="KWA14" s="1609"/>
      <c r="KWB14" s="1609"/>
      <c r="KWC14" s="1609"/>
      <c r="KWD14" s="1609"/>
      <c r="KWE14" s="1609"/>
      <c r="KWF14" s="1609"/>
      <c r="KWG14" s="1609"/>
      <c r="KWH14" s="1609"/>
      <c r="KWI14" s="1609"/>
      <c r="KWJ14" s="1609"/>
      <c r="KWK14" s="1609"/>
      <c r="KWL14" s="1609"/>
      <c r="KWM14" s="1609"/>
      <c r="KWN14" s="1609"/>
      <c r="KWO14" s="1609"/>
      <c r="KWP14" s="1609"/>
      <c r="KWQ14" s="1609"/>
      <c r="KWR14" s="1609"/>
      <c r="KWS14" s="1609"/>
      <c r="KWT14" s="1609"/>
      <c r="KWU14" s="1609"/>
      <c r="KWV14" s="1609"/>
      <c r="KWW14" s="1609"/>
      <c r="KWX14" s="1609"/>
      <c r="KWY14" s="1609"/>
      <c r="KWZ14" s="1609"/>
      <c r="KXA14" s="1609"/>
      <c r="KXB14" s="1609"/>
      <c r="KXC14" s="1609"/>
      <c r="KXD14" s="1609"/>
      <c r="KXE14" s="1609"/>
      <c r="KXF14" s="1609"/>
      <c r="KXG14" s="1609"/>
      <c r="KXH14" s="1609"/>
      <c r="KXI14" s="1609"/>
      <c r="KXJ14" s="1609"/>
      <c r="KXK14" s="1609"/>
      <c r="KXL14" s="1609"/>
      <c r="KXM14" s="1609"/>
      <c r="KXN14" s="1609"/>
      <c r="KXO14" s="1609"/>
      <c r="KXP14" s="1609"/>
      <c r="KXQ14" s="1609"/>
      <c r="KXR14" s="1609"/>
      <c r="KXS14" s="1609"/>
      <c r="KXT14" s="1609"/>
      <c r="KXU14" s="1609"/>
      <c r="KXV14" s="1609"/>
      <c r="KXW14" s="1609"/>
      <c r="KXX14" s="1609"/>
      <c r="KXY14" s="1609"/>
      <c r="KXZ14" s="1609"/>
      <c r="KYA14" s="1609"/>
      <c r="KYB14" s="1609"/>
      <c r="KYC14" s="1609"/>
      <c r="KYD14" s="1609"/>
      <c r="KYE14" s="1609"/>
      <c r="KYF14" s="1609"/>
      <c r="KYG14" s="1609"/>
      <c r="KYH14" s="1609"/>
      <c r="KYI14" s="1609"/>
      <c r="KYJ14" s="1609"/>
      <c r="KYK14" s="1609"/>
      <c r="KYL14" s="1609"/>
      <c r="KYM14" s="1609"/>
      <c r="KYN14" s="1609"/>
      <c r="KYO14" s="1609"/>
      <c r="KYP14" s="1609"/>
      <c r="KYQ14" s="1609"/>
      <c r="KYR14" s="1609"/>
      <c r="KYS14" s="1609"/>
      <c r="KYT14" s="1609"/>
      <c r="KYU14" s="1609"/>
      <c r="KYV14" s="1609"/>
      <c r="KYW14" s="1609"/>
      <c r="KYX14" s="1609"/>
      <c r="KYY14" s="1609"/>
      <c r="KYZ14" s="1609"/>
      <c r="KZA14" s="1609"/>
      <c r="KZB14" s="1609"/>
      <c r="KZC14" s="1609"/>
      <c r="KZD14" s="1609"/>
      <c r="KZE14" s="1609"/>
      <c r="KZF14" s="1609"/>
      <c r="KZG14" s="1609"/>
      <c r="KZH14" s="1609"/>
      <c r="KZI14" s="1609"/>
      <c r="KZJ14" s="1609"/>
      <c r="KZK14" s="1609"/>
      <c r="KZL14" s="1609"/>
      <c r="KZM14" s="1609"/>
      <c r="KZN14" s="1609"/>
      <c r="KZO14" s="1609"/>
      <c r="KZP14" s="1609"/>
      <c r="KZQ14" s="1609"/>
      <c r="KZR14" s="1609"/>
      <c r="KZS14" s="1609"/>
      <c r="KZT14" s="1609"/>
      <c r="KZU14" s="1609"/>
      <c r="KZV14" s="1609"/>
      <c r="KZW14" s="1609"/>
      <c r="KZX14" s="1609"/>
      <c r="KZY14" s="1609"/>
      <c r="KZZ14" s="1609"/>
      <c r="LAA14" s="1609"/>
      <c r="LAB14" s="1609"/>
      <c r="LAC14" s="1609"/>
      <c r="LAD14" s="1609"/>
      <c r="LAE14" s="1609"/>
      <c r="LAF14" s="1609"/>
      <c r="LAG14" s="1609"/>
      <c r="LAH14" s="1609"/>
      <c r="LAI14" s="1609"/>
      <c r="LAJ14" s="1609"/>
      <c r="LAK14" s="1609"/>
      <c r="LAL14" s="1609"/>
      <c r="LAM14" s="1609"/>
      <c r="LAN14" s="1609"/>
      <c r="LAO14" s="1609"/>
      <c r="LAP14" s="1609"/>
      <c r="LAQ14" s="1609"/>
      <c r="LAR14" s="1609"/>
      <c r="LAS14" s="1609"/>
      <c r="LAT14" s="1609"/>
      <c r="LAU14" s="1609"/>
      <c r="LAV14" s="1609"/>
      <c r="LAW14" s="1609"/>
      <c r="LAX14" s="1609"/>
      <c r="LAY14" s="1609"/>
      <c r="LAZ14" s="1609"/>
      <c r="LBA14" s="1609"/>
      <c r="LBB14" s="1609"/>
      <c r="LBC14" s="1609"/>
      <c r="LBD14" s="1609"/>
      <c r="LBE14" s="1609"/>
      <c r="LBF14" s="1609"/>
      <c r="LBG14" s="1609"/>
      <c r="LBH14" s="1609"/>
      <c r="LBI14" s="1609"/>
      <c r="LBJ14" s="1609"/>
      <c r="LBK14" s="1609"/>
      <c r="LBL14" s="1609"/>
      <c r="LBM14" s="1609"/>
      <c r="LBN14" s="1609"/>
      <c r="LBO14" s="1609"/>
      <c r="LBP14" s="1609"/>
      <c r="LBQ14" s="1609"/>
      <c r="LBR14" s="1609"/>
      <c r="LBS14" s="1609"/>
      <c r="LBT14" s="1609"/>
      <c r="LBU14" s="1609"/>
      <c r="LBV14" s="1609"/>
      <c r="LBW14" s="1609"/>
      <c r="LBX14" s="1609"/>
      <c r="LBY14" s="1609"/>
      <c r="LBZ14" s="1609"/>
      <c r="LCA14" s="1609"/>
      <c r="LCB14" s="1609"/>
      <c r="LCC14" s="1609"/>
      <c r="LCD14" s="1609"/>
      <c r="LCE14" s="1609"/>
      <c r="LCF14" s="1609"/>
      <c r="LCG14" s="1609"/>
      <c r="LCH14" s="1609"/>
      <c r="LCI14" s="1609"/>
      <c r="LCJ14" s="1609"/>
      <c r="LCK14" s="1609"/>
      <c r="LCL14" s="1609"/>
      <c r="LCM14" s="1609"/>
      <c r="LCN14" s="1609"/>
      <c r="LCO14" s="1609"/>
      <c r="LCP14" s="1609"/>
      <c r="LCQ14" s="1609"/>
      <c r="LCR14" s="1609"/>
      <c r="LCS14" s="1609"/>
      <c r="LCT14" s="1609"/>
      <c r="LCU14" s="1609"/>
      <c r="LCV14" s="1609"/>
      <c r="LCW14" s="1609"/>
      <c r="LCX14" s="1609"/>
      <c r="LCY14" s="1609"/>
      <c r="LCZ14" s="1609"/>
      <c r="LDA14" s="1609"/>
      <c r="LDB14" s="1609"/>
      <c r="LDC14" s="1609"/>
      <c r="LDD14" s="1609"/>
      <c r="LDE14" s="1609"/>
      <c r="LDF14" s="1609"/>
      <c r="LDG14" s="1609"/>
      <c r="LDH14" s="1609"/>
      <c r="LDI14" s="1609"/>
      <c r="LDJ14" s="1609"/>
      <c r="LDK14" s="1609"/>
      <c r="LDL14" s="1609"/>
      <c r="LDM14" s="1609"/>
      <c r="LDN14" s="1609"/>
      <c r="LDO14" s="1609"/>
      <c r="LDP14" s="1609"/>
      <c r="LDQ14" s="1609"/>
      <c r="LDR14" s="1609"/>
      <c r="LDS14" s="1609"/>
      <c r="LDT14" s="1609"/>
      <c r="LDU14" s="1609"/>
      <c r="LDV14" s="1609"/>
      <c r="LDW14" s="1609"/>
      <c r="LDX14" s="1609"/>
      <c r="LDY14" s="1609"/>
      <c r="LDZ14" s="1609"/>
      <c r="LEA14" s="1609"/>
      <c r="LEB14" s="1609"/>
      <c r="LEC14" s="1609"/>
      <c r="LED14" s="1609"/>
      <c r="LEE14" s="1609"/>
      <c r="LEF14" s="1609"/>
      <c r="LEG14" s="1609"/>
      <c r="LEH14" s="1609"/>
      <c r="LEI14" s="1609"/>
      <c r="LEJ14" s="1609"/>
      <c r="LEK14" s="1609"/>
      <c r="LEL14" s="1609"/>
      <c r="LEM14" s="1609"/>
      <c r="LEN14" s="1609"/>
      <c r="LEO14" s="1609"/>
      <c r="LEP14" s="1609"/>
      <c r="LEQ14" s="1609"/>
      <c r="LER14" s="1609"/>
      <c r="LES14" s="1609"/>
      <c r="LET14" s="1609"/>
      <c r="LEU14" s="1609"/>
      <c r="LEV14" s="1609"/>
      <c r="LEW14" s="1609"/>
      <c r="LEX14" s="1609"/>
      <c r="LEY14" s="1609"/>
      <c r="LEZ14" s="1609"/>
      <c r="LFA14" s="1609"/>
      <c r="LFB14" s="1609"/>
      <c r="LFC14" s="1609"/>
      <c r="LFD14" s="1609"/>
      <c r="LFE14" s="1609"/>
      <c r="LFF14" s="1609"/>
      <c r="LFG14" s="1609"/>
      <c r="LFH14" s="1609"/>
      <c r="LFI14" s="1609"/>
      <c r="LFJ14" s="1609"/>
      <c r="LFK14" s="1609"/>
      <c r="LFL14" s="1609"/>
      <c r="LFM14" s="1609"/>
      <c r="LFN14" s="1609"/>
      <c r="LFO14" s="1609"/>
      <c r="LFP14" s="1609"/>
      <c r="LFQ14" s="1609"/>
      <c r="LFR14" s="1609"/>
      <c r="LFS14" s="1609"/>
      <c r="LFT14" s="1609"/>
      <c r="LFU14" s="1609"/>
      <c r="LFV14" s="1609"/>
      <c r="LFW14" s="1609"/>
      <c r="LFX14" s="1609"/>
      <c r="LFY14" s="1609"/>
      <c r="LFZ14" s="1609"/>
      <c r="LGA14" s="1609"/>
      <c r="LGB14" s="1609"/>
      <c r="LGC14" s="1609"/>
      <c r="LGD14" s="1609"/>
      <c r="LGE14" s="1609"/>
      <c r="LGF14" s="1609"/>
      <c r="LGG14" s="1609"/>
      <c r="LGH14" s="1609"/>
      <c r="LGI14" s="1609"/>
      <c r="LGJ14" s="1609"/>
      <c r="LGK14" s="1609"/>
      <c r="LGL14" s="1609"/>
      <c r="LGM14" s="1609"/>
      <c r="LGN14" s="1609"/>
      <c r="LGO14" s="1609"/>
      <c r="LGP14" s="1609"/>
      <c r="LGQ14" s="1609"/>
      <c r="LGR14" s="1609"/>
      <c r="LGS14" s="1609"/>
      <c r="LGT14" s="1609"/>
      <c r="LGU14" s="1609"/>
      <c r="LGV14" s="1609"/>
      <c r="LGW14" s="1609"/>
      <c r="LGX14" s="1609"/>
      <c r="LGY14" s="1609"/>
      <c r="LGZ14" s="1609"/>
      <c r="LHA14" s="1609"/>
      <c r="LHB14" s="1609"/>
      <c r="LHC14" s="1609"/>
      <c r="LHD14" s="1609"/>
      <c r="LHE14" s="1609"/>
      <c r="LHF14" s="1609"/>
      <c r="LHG14" s="1609"/>
      <c r="LHH14" s="1609"/>
      <c r="LHI14" s="1609"/>
      <c r="LHJ14" s="1609"/>
      <c r="LHK14" s="1609"/>
      <c r="LHL14" s="1609"/>
      <c r="LHM14" s="1609"/>
      <c r="LHN14" s="1609"/>
      <c r="LHO14" s="1609"/>
      <c r="LHP14" s="1609"/>
      <c r="LHQ14" s="1609"/>
      <c r="LHR14" s="1609"/>
      <c r="LHS14" s="1609"/>
      <c r="LHT14" s="1609"/>
      <c r="LHU14" s="1609"/>
      <c r="LHV14" s="1609"/>
      <c r="LHW14" s="1609"/>
      <c r="LHX14" s="1609"/>
      <c r="LHY14" s="1609"/>
      <c r="LHZ14" s="1609"/>
      <c r="LIA14" s="1609"/>
      <c r="LIB14" s="1609"/>
      <c r="LIC14" s="1609"/>
      <c r="LID14" s="1609"/>
      <c r="LIE14" s="1609"/>
      <c r="LIF14" s="1609"/>
      <c r="LIG14" s="1609"/>
      <c r="LIH14" s="1609"/>
      <c r="LII14" s="1609"/>
      <c r="LIJ14" s="1609"/>
      <c r="LIK14" s="1609"/>
      <c r="LIL14" s="1609"/>
      <c r="LIM14" s="1609"/>
      <c r="LIN14" s="1609"/>
      <c r="LIO14" s="1609"/>
      <c r="LIP14" s="1609"/>
      <c r="LIQ14" s="1609"/>
      <c r="LIR14" s="1609"/>
      <c r="LIS14" s="1609"/>
      <c r="LIT14" s="1609"/>
      <c r="LIU14" s="1609"/>
      <c r="LIV14" s="1609"/>
      <c r="LIW14" s="1609"/>
      <c r="LIX14" s="1609"/>
      <c r="LIY14" s="1609"/>
      <c r="LIZ14" s="1609"/>
      <c r="LJA14" s="1609"/>
      <c r="LJB14" s="1609"/>
      <c r="LJC14" s="1609"/>
      <c r="LJD14" s="1609"/>
      <c r="LJE14" s="1609"/>
      <c r="LJF14" s="1609"/>
      <c r="LJG14" s="1609"/>
      <c r="LJH14" s="1609"/>
      <c r="LJI14" s="1609"/>
      <c r="LJJ14" s="1609"/>
      <c r="LJK14" s="1609"/>
      <c r="LJL14" s="1609"/>
      <c r="LJM14" s="1609"/>
      <c r="LJN14" s="1609"/>
      <c r="LJO14" s="1609"/>
      <c r="LJP14" s="1609"/>
      <c r="LJQ14" s="1609"/>
      <c r="LJR14" s="1609"/>
      <c r="LJS14" s="1609"/>
      <c r="LJT14" s="1609"/>
      <c r="LJU14" s="1609"/>
      <c r="LJV14" s="1609"/>
      <c r="LJW14" s="1609"/>
      <c r="LJX14" s="1609"/>
      <c r="LJY14" s="1609"/>
      <c r="LJZ14" s="1609"/>
      <c r="LKA14" s="1609"/>
      <c r="LKB14" s="1609"/>
      <c r="LKC14" s="1609"/>
      <c r="LKD14" s="1609"/>
      <c r="LKE14" s="1609"/>
      <c r="LKF14" s="1609"/>
      <c r="LKG14" s="1609"/>
      <c r="LKH14" s="1609"/>
      <c r="LKI14" s="1609"/>
      <c r="LKJ14" s="1609"/>
      <c r="LKK14" s="1609"/>
      <c r="LKL14" s="1609"/>
      <c r="LKM14" s="1609"/>
      <c r="LKN14" s="1609"/>
      <c r="LKO14" s="1609"/>
      <c r="LKP14" s="1609"/>
      <c r="LKQ14" s="1609"/>
      <c r="LKR14" s="1609"/>
      <c r="LKS14" s="1609"/>
      <c r="LKT14" s="1609"/>
      <c r="LKU14" s="1609"/>
      <c r="LKV14" s="1609"/>
      <c r="LKW14" s="1609"/>
      <c r="LKX14" s="1609"/>
      <c r="LKY14" s="1609"/>
      <c r="LKZ14" s="1609"/>
      <c r="LLA14" s="1609"/>
      <c r="LLB14" s="1609"/>
      <c r="LLC14" s="1609"/>
      <c r="LLD14" s="1609"/>
      <c r="LLE14" s="1609"/>
      <c r="LLF14" s="1609"/>
      <c r="LLG14" s="1609"/>
      <c r="LLH14" s="1609"/>
      <c r="LLI14" s="1609"/>
      <c r="LLJ14" s="1609"/>
      <c r="LLK14" s="1609"/>
      <c r="LLL14" s="1609"/>
      <c r="LLM14" s="1609"/>
      <c r="LLN14" s="1609"/>
      <c r="LLO14" s="1609"/>
      <c r="LLP14" s="1609"/>
      <c r="LLQ14" s="1609"/>
      <c r="LLR14" s="1609"/>
      <c r="LLS14" s="1609"/>
      <c r="LLT14" s="1609"/>
      <c r="LLU14" s="1609"/>
      <c r="LLV14" s="1609"/>
      <c r="LLW14" s="1609"/>
      <c r="LLX14" s="1609"/>
      <c r="LLY14" s="1609"/>
      <c r="LLZ14" s="1609"/>
      <c r="LMA14" s="1609"/>
      <c r="LMB14" s="1609"/>
      <c r="LMC14" s="1609"/>
      <c r="LMD14" s="1609"/>
      <c r="LME14" s="1609"/>
      <c r="LMF14" s="1609"/>
      <c r="LMG14" s="1609"/>
      <c r="LMH14" s="1609"/>
      <c r="LMI14" s="1609"/>
      <c r="LMJ14" s="1609"/>
      <c r="LMK14" s="1609"/>
      <c r="LML14" s="1609"/>
      <c r="LMM14" s="1609"/>
      <c r="LMN14" s="1609"/>
      <c r="LMO14" s="1609"/>
      <c r="LMP14" s="1609"/>
      <c r="LMQ14" s="1609"/>
      <c r="LMR14" s="1609"/>
      <c r="LMS14" s="1609"/>
      <c r="LMT14" s="1609"/>
      <c r="LMU14" s="1609"/>
      <c r="LMV14" s="1609"/>
      <c r="LMW14" s="1609"/>
      <c r="LMX14" s="1609"/>
      <c r="LMY14" s="1609"/>
      <c r="LMZ14" s="1609"/>
      <c r="LNA14" s="1609"/>
      <c r="LNB14" s="1609"/>
      <c r="LNC14" s="1609"/>
      <c r="LND14" s="1609"/>
      <c r="LNE14" s="1609"/>
      <c r="LNF14" s="1609"/>
      <c r="LNG14" s="1609"/>
      <c r="LNH14" s="1609"/>
      <c r="LNI14" s="1609"/>
      <c r="LNJ14" s="1609"/>
      <c r="LNK14" s="1609"/>
      <c r="LNL14" s="1609"/>
      <c r="LNM14" s="1609"/>
      <c r="LNN14" s="1609"/>
      <c r="LNO14" s="1609"/>
      <c r="LNP14" s="1609"/>
      <c r="LNQ14" s="1609"/>
      <c r="LNR14" s="1609"/>
      <c r="LNS14" s="1609"/>
      <c r="LNT14" s="1609"/>
      <c r="LNU14" s="1609"/>
      <c r="LNV14" s="1609"/>
      <c r="LNW14" s="1609"/>
      <c r="LNX14" s="1609"/>
      <c r="LNY14" s="1609"/>
      <c r="LNZ14" s="1609"/>
      <c r="LOA14" s="1609"/>
      <c r="LOB14" s="1609"/>
      <c r="LOC14" s="1609"/>
      <c r="LOD14" s="1609"/>
      <c r="LOE14" s="1609"/>
      <c r="LOF14" s="1609"/>
      <c r="LOG14" s="1609"/>
      <c r="LOH14" s="1609"/>
      <c r="LOI14" s="1609"/>
      <c r="LOJ14" s="1609"/>
      <c r="LOK14" s="1609"/>
      <c r="LOL14" s="1609"/>
      <c r="LOM14" s="1609"/>
      <c r="LON14" s="1609"/>
      <c r="LOO14" s="1609"/>
      <c r="LOP14" s="1609"/>
      <c r="LOQ14" s="1609"/>
      <c r="LOR14" s="1609"/>
      <c r="LOS14" s="1609"/>
      <c r="LOT14" s="1609"/>
      <c r="LOU14" s="1609"/>
      <c r="LOV14" s="1609"/>
      <c r="LOW14" s="1609"/>
      <c r="LOX14" s="1609"/>
      <c r="LOY14" s="1609"/>
      <c r="LOZ14" s="1609"/>
      <c r="LPA14" s="1609"/>
      <c r="LPB14" s="1609"/>
      <c r="LPC14" s="1609"/>
      <c r="LPD14" s="1609"/>
      <c r="LPE14" s="1609"/>
      <c r="LPF14" s="1609"/>
      <c r="LPG14" s="1609"/>
      <c r="LPH14" s="1609"/>
      <c r="LPI14" s="1609"/>
      <c r="LPJ14" s="1609"/>
      <c r="LPK14" s="1609"/>
      <c r="LPL14" s="1609"/>
      <c r="LPM14" s="1609"/>
      <c r="LPN14" s="1609"/>
      <c r="LPO14" s="1609"/>
      <c r="LPP14" s="1609"/>
      <c r="LPQ14" s="1609"/>
      <c r="LPR14" s="1609"/>
      <c r="LPS14" s="1609"/>
      <c r="LPT14" s="1609"/>
      <c r="LPU14" s="1609"/>
      <c r="LPV14" s="1609"/>
      <c r="LPW14" s="1609"/>
      <c r="LPX14" s="1609"/>
      <c r="LPY14" s="1609"/>
      <c r="LPZ14" s="1609"/>
      <c r="LQA14" s="1609"/>
      <c r="LQB14" s="1609"/>
      <c r="LQC14" s="1609"/>
      <c r="LQD14" s="1609"/>
      <c r="LQE14" s="1609"/>
      <c r="LQF14" s="1609"/>
      <c r="LQG14" s="1609"/>
      <c r="LQH14" s="1609"/>
      <c r="LQI14" s="1609"/>
      <c r="LQJ14" s="1609"/>
      <c r="LQK14" s="1609"/>
      <c r="LQL14" s="1609"/>
      <c r="LQM14" s="1609"/>
      <c r="LQN14" s="1609"/>
      <c r="LQO14" s="1609"/>
      <c r="LQP14" s="1609"/>
      <c r="LQQ14" s="1609"/>
      <c r="LQR14" s="1609"/>
      <c r="LQS14" s="1609"/>
      <c r="LQT14" s="1609"/>
      <c r="LQU14" s="1609"/>
      <c r="LQV14" s="1609"/>
      <c r="LQW14" s="1609"/>
      <c r="LQX14" s="1609"/>
      <c r="LQY14" s="1609"/>
      <c r="LQZ14" s="1609"/>
      <c r="LRA14" s="1609"/>
      <c r="LRB14" s="1609"/>
      <c r="LRC14" s="1609"/>
      <c r="LRD14" s="1609"/>
      <c r="LRE14" s="1609"/>
      <c r="LRF14" s="1609"/>
      <c r="LRG14" s="1609"/>
      <c r="LRH14" s="1609"/>
      <c r="LRI14" s="1609"/>
      <c r="LRJ14" s="1609"/>
      <c r="LRK14" s="1609"/>
      <c r="LRL14" s="1609"/>
      <c r="LRM14" s="1609"/>
      <c r="LRN14" s="1609"/>
      <c r="LRO14" s="1609"/>
      <c r="LRP14" s="1609"/>
      <c r="LRQ14" s="1609"/>
      <c r="LRR14" s="1609"/>
      <c r="LRS14" s="1609"/>
      <c r="LRT14" s="1609"/>
      <c r="LRU14" s="1609"/>
      <c r="LRV14" s="1609"/>
      <c r="LRW14" s="1609"/>
      <c r="LRX14" s="1609"/>
      <c r="LRY14" s="1609"/>
      <c r="LRZ14" s="1609"/>
      <c r="LSA14" s="1609"/>
      <c r="LSB14" s="1609"/>
      <c r="LSC14" s="1609"/>
      <c r="LSD14" s="1609"/>
      <c r="LSE14" s="1609"/>
      <c r="LSF14" s="1609"/>
      <c r="LSG14" s="1609"/>
      <c r="LSH14" s="1609"/>
      <c r="LSI14" s="1609"/>
      <c r="LSJ14" s="1609"/>
      <c r="LSK14" s="1609"/>
      <c r="LSL14" s="1609"/>
      <c r="LSM14" s="1609"/>
      <c r="LSN14" s="1609"/>
      <c r="LSO14" s="1609"/>
      <c r="LSP14" s="1609"/>
      <c r="LSQ14" s="1609"/>
      <c r="LSR14" s="1609"/>
      <c r="LSS14" s="1609"/>
      <c r="LST14" s="1609"/>
      <c r="LSU14" s="1609"/>
      <c r="LSV14" s="1609"/>
      <c r="LSW14" s="1609"/>
      <c r="LSX14" s="1609"/>
      <c r="LSY14" s="1609"/>
      <c r="LSZ14" s="1609"/>
      <c r="LTA14" s="1609"/>
      <c r="LTB14" s="1609"/>
      <c r="LTC14" s="1609"/>
      <c r="LTD14" s="1609"/>
      <c r="LTE14" s="1609"/>
      <c r="LTF14" s="1609"/>
      <c r="LTG14" s="1609"/>
      <c r="LTH14" s="1609"/>
      <c r="LTI14" s="1609"/>
      <c r="LTJ14" s="1609"/>
      <c r="LTK14" s="1609"/>
      <c r="LTL14" s="1609"/>
      <c r="LTM14" s="1609"/>
      <c r="LTN14" s="1609"/>
      <c r="LTO14" s="1609"/>
      <c r="LTP14" s="1609"/>
      <c r="LTQ14" s="1609"/>
      <c r="LTR14" s="1609"/>
      <c r="LTS14" s="1609"/>
      <c r="LTT14" s="1609"/>
      <c r="LTU14" s="1609"/>
      <c r="LTV14" s="1609"/>
      <c r="LTW14" s="1609"/>
      <c r="LTX14" s="1609"/>
      <c r="LTY14" s="1609"/>
      <c r="LTZ14" s="1609"/>
      <c r="LUA14" s="1609"/>
      <c r="LUB14" s="1609"/>
      <c r="LUC14" s="1609"/>
      <c r="LUD14" s="1609"/>
      <c r="LUE14" s="1609"/>
      <c r="LUF14" s="1609"/>
      <c r="LUG14" s="1609"/>
      <c r="LUH14" s="1609"/>
      <c r="LUI14" s="1609"/>
      <c r="LUJ14" s="1609"/>
      <c r="LUK14" s="1609"/>
      <c r="LUL14" s="1609"/>
      <c r="LUM14" s="1609"/>
      <c r="LUN14" s="1609"/>
      <c r="LUO14" s="1609"/>
      <c r="LUP14" s="1609"/>
      <c r="LUQ14" s="1609"/>
      <c r="LUR14" s="1609"/>
      <c r="LUS14" s="1609"/>
      <c r="LUT14" s="1609"/>
      <c r="LUU14" s="1609"/>
      <c r="LUV14" s="1609"/>
      <c r="LUW14" s="1609"/>
      <c r="LUX14" s="1609"/>
      <c r="LUY14" s="1609"/>
      <c r="LUZ14" s="1609"/>
      <c r="LVA14" s="1609"/>
      <c r="LVB14" s="1609"/>
      <c r="LVC14" s="1609"/>
      <c r="LVD14" s="1609"/>
      <c r="LVE14" s="1609"/>
      <c r="LVF14" s="1609"/>
      <c r="LVG14" s="1609"/>
      <c r="LVH14" s="1609"/>
      <c r="LVI14" s="1609"/>
      <c r="LVJ14" s="1609"/>
      <c r="LVK14" s="1609"/>
      <c r="LVL14" s="1609"/>
      <c r="LVM14" s="1609"/>
      <c r="LVN14" s="1609"/>
      <c r="LVO14" s="1609"/>
      <c r="LVP14" s="1609"/>
      <c r="LVQ14" s="1609"/>
      <c r="LVR14" s="1609"/>
      <c r="LVS14" s="1609"/>
      <c r="LVT14" s="1609"/>
      <c r="LVU14" s="1609"/>
      <c r="LVV14" s="1609"/>
      <c r="LVW14" s="1609"/>
      <c r="LVX14" s="1609"/>
      <c r="LVY14" s="1609"/>
      <c r="LVZ14" s="1609"/>
      <c r="LWA14" s="1609"/>
      <c r="LWB14" s="1609"/>
      <c r="LWC14" s="1609"/>
      <c r="LWD14" s="1609"/>
      <c r="LWE14" s="1609"/>
      <c r="LWF14" s="1609"/>
      <c r="LWG14" s="1609"/>
      <c r="LWH14" s="1609"/>
      <c r="LWI14" s="1609"/>
      <c r="LWJ14" s="1609"/>
      <c r="LWK14" s="1609"/>
      <c r="LWL14" s="1609"/>
      <c r="LWM14" s="1609"/>
      <c r="LWN14" s="1609"/>
      <c r="LWO14" s="1609"/>
      <c r="LWP14" s="1609"/>
      <c r="LWQ14" s="1609"/>
      <c r="LWR14" s="1609"/>
      <c r="LWS14" s="1609"/>
      <c r="LWT14" s="1609"/>
      <c r="LWU14" s="1609"/>
      <c r="LWV14" s="1609"/>
      <c r="LWW14" s="1609"/>
      <c r="LWX14" s="1609"/>
      <c r="LWY14" s="1609"/>
      <c r="LWZ14" s="1609"/>
      <c r="LXA14" s="1609"/>
      <c r="LXB14" s="1609"/>
      <c r="LXC14" s="1609"/>
      <c r="LXD14" s="1609"/>
      <c r="LXE14" s="1609"/>
      <c r="LXF14" s="1609"/>
      <c r="LXG14" s="1609"/>
      <c r="LXH14" s="1609"/>
      <c r="LXI14" s="1609"/>
      <c r="LXJ14" s="1609"/>
      <c r="LXK14" s="1609"/>
      <c r="LXL14" s="1609"/>
      <c r="LXM14" s="1609"/>
      <c r="LXN14" s="1609"/>
      <c r="LXO14" s="1609"/>
      <c r="LXP14" s="1609"/>
      <c r="LXQ14" s="1609"/>
      <c r="LXR14" s="1609"/>
      <c r="LXS14" s="1609"/>
      <c r="LXT14" s="1609"/>
      <c r="LXU14" s="1609"/>
      <c r="LXV14" s="1609"/>
      <c r="LXW14" s="1609"/>
      <c r="LXX14" s="1609"/>
      <c r="LXY14" s="1609"/>
      <c r="LXZ14" s="1609"/>
      <c r="LYA14" s="1609"/>
      <c r="LYB14" s="1609"/>
      <c r="LYC14" s="1609"/>
      <c r="LYD14" s="1609"/>
      <c r="LYE14" s="1609"/>
      <c r="LYF14" s="1609"/>
      <c r="LYG14" s="1609"/>
      <c r="LYH14" s="1609"/>
      <c r="LYI14" s="1609"/>
      <c r="LYJ14" s="1609"/>
      <c r="LYK14" s="1609"/>
      <c r="LYL14" s="1609"/>
      <c r="LYM14" s="1609"/>
      <c r="LYN14" s="1609"/>
      <c r="LYO14" s="1609"/>
      <c r="LYP14" s="1609"/>
      <c r="LYQ14" s="1609"/>
      <c r="LYR14" s="1609"/>
      <c r="LYS14" s="1609"/>
      <c r="LYT14" s="1609"/>
      <c r="LYU14" s="1609"/>
      <c r="LYV14" s="1609"/>
      <c r="LYW14" s="1609"/>
      <c r="LYX14" s="1609"/>
      <c r="LYY14" s="1609"/>
      <c r="LYZ14" s="1609"/>
      <c r="LZA14" s="1609"/>
      <c r="LZB14" s="1609"/>
      <c r="LZC14" s="1609"/>
      <c r="LZD14" s="1609"/>
      <c r="LZE14" s="1609"/>
      <c r="LZF14" s="1609"/>
      <c r="LZG14" s="1609"/>
      <c r="LZH14" s="1609"/>
      <c r="LZI14" s="1609"/>
      <c r="LZJ14" s="1609"/>
      <c r="LZK14" s="1609"/>
      <c r="LZL14" s="1609"/>
      <c r="LZM14" s="1609"/>
      <c r="LZN14" s="1609"/>
      <c r="LZO14" s="1609"/>
      <c r="LZP14" s="1609"/>
      <c r="LZQ14" s="1609"/>
      <c r="LZR14" s="1609"/>
      <c r="LZS14" s="1609"/>
      <c r="LZT14" s="1609"/>
      <c r="LZU14" s="1609"/>
      <c r="LZV14" s="1609"/>
      <c r="LZW14" s="1609"/>
      <c r="LZX14" s="1609"/>
      <c r="LZY14" s="1609"/>
      <c r="LZZ14" s="1609"/>
      <c r="MAA14" s="1609"/>
      <c r="MAB14" s="1609"/>
      <c r="MAC14" s="1609"/>
      <c r="MAD14" s="1609"/>
      <c r="MAE14" s="1609"/>
      <c r="MAF14" s="1609"/>
      <c r="MAG14" s="1609"/>
      <c r="MAH14" s="1609"/>
      <c r="MAI14" s="1609"/>
      <c r="MAJ14" s="1609"/>
      <c r="MAK14" s="1609"/>
      <c r="MAL14" s="1609"/>
      <c r="MAM14" s="1609"/>
      <c r="MAN14" s="1609"/>
      <c r="MAO14" s="1609"/>
      <c r="MAP14" s="1609"/>
      <c r="MAQ14" s="1609"/>
      <c r="MAR14" s="1609"/>
      <c r="MAS14" s="1609"/>
      <c r="MAT14" s="1609"/>
      <c r="MAU14" s="1609"/>
      <c r="MAV14" s="1609"/>
      <c r="MAW14" s="1609"/>
      <c r="MAX14" s="1609"/>
      <c r="MAY14" s="1609"/>
      <c r="MAZ14" s="1609"/>
      <c r="MBA14" s="1609"/>
      <c r="MBB14" s="1609"/>
      <c r="MBC14" s="1609"/>
      <c r="MBD14" s="1609"/>
      <c r="MBE14" s="1609"/>
      <c r="MBF14" s="1609"/>
      <c r="MBG14" s="1609"/>
      <c r="MBH14" s="1609"/>
      <c r="MBI14" s="1609"/>
      <c r="MBJ14" s="1609"/>
      <c r="MBK14" s="1609"/>
      <c r="MBL14" s="1609"/>
      <c r="MBM14" s="1609"/>
      <c r="MBN14" s="1609"/>
      <c r="MBO14" s="1609"/>
      <c r="MBP14" s="1609"/>
      <c r="MBQ14" s="1609"/>
      <c r="MBR14" s="1609"/>
      <c r="MBS14" s="1609"/>
      <c r="MBT14" s="1609"/>
      <c r="MBU14" s="1609"/>
      <c r="MBV14" s="1609"/>
      <c r="MBW14" s="1609"/>
      <c r="MBX14" s="1609"/>
      <c r="MBY14" s="1609"/>
      <c r="MBZ14" s="1609"/>
      <c r="MCA14" s="1609"/>
      <c r="MCB14" s="1609"/>
      <c r="MCC14" s="1609"/>
      <c r="MCD14" s="1609"/>
      <c r="MCE14" s="1609"/>
      <c r="MCF14" s="1609"/>
      <c r="MCG14" s="1609"/>
      <c r="MCH14" s="1609"/>
      <c r="MCI14" s="1609"/>
      <c r="MCJ14" s="1609"/>
      <c r="MCK14" s="1609"/>
      <c r="MCL14" s="1609"/>
      <c r="MCM14" s="1609"/>
      <c r="MCN14" s="1609"/>
      <c r="MCO14" s="1609"/>
      <c r="MCP14" s="1609"/>
      <c r="MCQ14" s="1609"/>
      <c r="MCR14" s="1609"/>
      <c r="MCS14" s="1609"/>
      <c r="MCT14" s="1609"/>
      <c r="MCU14" s="1609"/>
      <c r="MCV14" s="1609"/>
      <c r="MCW14" s="1609"/>
      <c r="MCX14" s="1609"/>
      <c r="MCY14" s="1609"/>
      <c r="MCZ14" s="1609"/>
      <c r="MDA14" s="1609"/>
      <c r="MDB14" s="1609"/>
      <c r="MDC14" s="1609"/>
      <c r="MDD14" s="1609"/>
      <c r="MDE14" s="1609"/>
      <c r="MDF14" s="1609"/>
      <c r="MDG14" s="1609"/>
      <c r="MDH14" s="1609"/>
      <c r="MDI14" s="1609"/>
      <c r="MDJ14" s="1609"/>
      <c r="MDK14" s="1609"/>
      <c r="MDL14" s="1609"/>
      <c r="MDM14" s="1609"/>
      <c r="MDN14" s="1609"/>
      <c r="MDO14" s="1609"/>
      <c r="MDP14" s="1609"/>
      <c r="MDQ14" s="1609"/>
      <c r="MDR14" s="1609"/>
      <c r="MDS14" s="1609"/>
      <c r="MDT14" s="1609"/>
      <c r="MDU14" s="1609"/>
      <c r="MDV14" s="1609"/>
      <c r="MDW14" s="1609"/>
      <c r="MDX14" s="1609"/>
      <c r="MDY14" s="1609"/>
      <c r="MDZ14" s="1609"/>
      <c r="MEA14" s="1609"/>
      <c r="MEB14" s="1609"/>
      <c r="MEC14" s="1609"/>
      <c r="MED14" s="1609"/>
      <c r="MEE14" s="1609"/>
      <c r="MEF14" s="1609"/>
      <c r="MEG14" s="1609"/>
      <c r="MEH14" s="1609"/>
      <c r="MEI14" s="1609"/>
      <c r="MEJ14" s="1609"/>
      <c r="MEK14" s="1609"/>
      <c r="MEL14" s="1609"/>
      <c r="MEM14" s="1609"/>
      <c r="MEN14" s="1609"/>
      <c r="MEO14" s="1609"/>
      <c r="MEP14" s="1609"/>
      <c r="MEQ14" s="1609"/>
      <c r="MER14" s="1609"/>
      <c r="MES14" s="1609"/>
      <c r="MET14" s="1609"/>
      <c r="MEU14" s="1609"/>
      <c r="MEV14" s="1609"/>
      <c r="MEW14" s="1609"/>
      <c r="MEX14" s="1609"/>
      <c r="MEY14" s="1609"/>
      <c r="MEZ14" s="1609"/>
      <c r="MFA14" s="1609"/>
      <c r="MFB14" s="1609"/>
      <c r="MFC14" s="1609"/>
      <c r="MFD14" s="1609"/>
      <c r="MFE14" s="1609"/>
      <c r="MFF14" s="1609"/>
      <c r="MFG14" s="1609"/>
      <c r="MFH14" s="1609"/>
      <c r="MFI14" s="1609"/>
      <c r="MFJ14" s="1609"/>
      <c r="MFK14" s="1609"/>
      <c r="MFL14" s="1609"/>
      <c r="MFM14" s="1609"/>
      <c r="MFN14" s="1609"/>
      <c r="MFO14" s="1609"/>
      <c r="MFP14" s="1609"/>
      <c r="MFQ14" s="1609"/>
      <c r="MFR14" s="1609"/>
      <c r="MFS14" s="1609"/>
      <c r="MFT14" s="1609"/>
      <c r="MFU14" s="1609"/>
      <c r="MFV14" s="1609"/>
      <c r="MFW14" s="1609"/>
      <c r="MFX14" s="1609"/>
      <c r="MFY14" s="1609"/>
      <c r="MFZ14" s="1609"/>
      <c r="MGA14" s="1609"/>
      <c r="MGB14" s="1609"/>
      <c r="MGC14" s="1609"/>
      <c r="MGD14" s="1609"/>
      <c r="MGE14" s="1609"/>
      <c r="MGF14" s="1609"/>
      <c r="MGG14" s="1609"/>
      <c r="MGH14" s="1609"/>
      <c r="MGI14" s="1609"/>
      <c r="MGJ14" s="1609"/>
      <c r="MGK14" s="1609"/>
      <c r="MGL14" s="1609"/>
      <c r="MGM14" s="1609"/>
      <c r="MGN14" s="1609"/>
      <c r="MGO14" s="1609"/>
      <c r="MGP14" s="1609"/>
      <c r="MGQ14" s="1609"/>
      <c r="MGR14" s="1609"/>
      <c r="MGS14" s="1609"/>
      <c r="MGT14" s="1609"/>
      <c r="MGU14" s="1609"/>
      <c r="MGV14" s="1609"/>
      <c r="MGW14" s="1609"/>
      <c r="MGX14" s="1609"/>
      <c r="MGY14" s="1609"/>
      <c r="MGZ14" s="1609"/>
      <c r="MHA14" s="1609"/>
      <c r="MHB14" s="1609"/>
      <c r="MHC14" s="1609"/>
      <c r="MHD14" s="1609"/>
      <c r="MHE14" s="1609"/>
      <c r="MHF14" s="1609"/>
      <c r="MHG14" s="1609"/>
      <c r="MHH14" s="1609"/>
      <c r="MHI14" s="1609"/>
      <c r="MHJ14" s="1609"/>
      <c r="MHK14" s="1609"/>
      <c r="MHL14" s="1609"/>
      <c r="MHM14" s="1609"/>
      <c r="MHN14" s="1609"/>
      <c r="MHO14" s="1609"/>
      <c r="MHP14" s="1609"/>
      <c r="MHQ14" s="1609"/>
      <c r="MHR14" s="1609"/>
      <c r="MHS14" s="1609"/>
      <c r="MHT14" s="1609"/>
      <c r="MHU14" s="1609"/>
      <c r="MHV14" s="1609"/>
      <c r="MHW14" s="1609"/>
      <c r="MHX14" s="1609"/>
      <c r="MHY14" s="1609"/>
      <c r="MHZ14" s="1609"/>
      <c r="MIA14" s="1609"/>
      <c r="MIB14" s="1609"/>
      <c r="MIC14" s="1609"/>
      <c r="MID14" s="1609"/>
      <c r="MIE14" s="1609"/>
      <c r="MIF14" s="1609"/>
      <c r="MIG14" s="1609"/>
      <c r="MIH14" s="1609"/>
      <c r="MII14" s="1609"/>
      <c r="MIJ14" s="1609"/>
      <c r="MIK14" s="1609"/>
      <c r="MIL14" s="1609"/>
      <c r="MIM14" s="1609"/>
      <c r="MIN14" s="1609"/>
      <c r="MIO14" s="1609"/>
      <c r="MIP14" s="1609"/>
      <c r="MIQ14" s="1609"/>
      <c r="MIR14" s="1609"/>
      <c r="MIS14" s="1609"/>
      <c r="MIT14" s="1609"/>
      <c r="MIU14" s="1609"/>
      <c r="MIV14" s="1609"/>
      <c r="MIW14" s="1609"/>
      <c r="MIX14" s="1609"/>
      <c r="MIY14" s="1609"/>
      <c r="MIZ14" s="1609"/>
      <c r="MJA14" s="1609"/>
      <c r="MJB14" s="1609"/>
      <c r="MJC14" s="1609"/>
      <c r="MJD14" s="1609"/>
      <c r="MJE14" s="1609"/>
      <c r="MJF14" s="1609"/>
      <c r="MJG14" s="1609"/>
      <c r="MJH14" s="1609"/>
      <c r="MJI14" s="1609"/>
      <c r="MJJ14" s="1609"/>
      <c r="MJK14" s="1609"/>
      <c r="MJL14" s="1609"/>
      <c r="MJM14" s="1609"/>
      <c r="MJN14" s="1609"/>
      <c r="MJO14" s="1609"/>
      <c r="MJP14" s="1609"/>
      <c r="MJQ14" s="1609"/>
      <c r="MJR14" s="1609"/>
      <c r="MJS14" s="1609"/>
      <c r="MJT14" s="1609"/>
      <c r="MJU14" s="1609"/>
      <c r="MJV14" s="1609"/>
      <c r="MJW14" s="1609"/>
      <c r="MJX14" s="1609"/>
      <c r="MJY14" s="1609"/>
      <c r="MJZ14" s="1609"/>
      <c r="MKA14" s="1609"/>
      <c r="MKB14" s="1609"/>
      <c r="MKC14" s="1609"/>
      <c r="MKD14" s="1609"/>
      <c r="MKE14" s="1609"/>
      <c r="MKF14" s="1609"/>
      <c r="MKG14" s="1609"/>
      <c r="MKH14" s="1609"/>
      <c r="MKI14" s="1609"/>
      <c r="MKJ14" s="1609"/>
      <c r="MKK14" s="1609"/>
      <c r="MKL14" s="1609"/>
      <c r="MKM14" s="1609"/>
      <c r="MKN14" s="1609"/>
      <c r="MKO14" s="1609"/>
      <c r="MKP14" s="1609"/>
      <c r="MKQ14" s="1609"/>
      <c r="MKR14" s="1609"/>
      <c r="MKS14" s="1609"/>
      <c r="MKT14" s="1609"/>
      <c r="MKU14" s="1609"/>
      <c r="MKV14" s="1609"/>
      <c r="MKW14" s="1609"/>
      <c r="MKX14" s="1609"/>
      <c r="MKY14" s="1609"/>
      <c r="MKZ14" s="1609"/>
      <c r="MLA14" s="1609"/>
      <c r="MLB14" s="1609"/>
      <c r="MLC14" s="1609"/>
      <c r="MLD14" s="1609"/>
      <c r="MLE14" s="1609"/>
      <c r="MLF14" s="1609"/>
      <c r="MLG14" s="1609"/>
      <c r="MLH14" s="1609"/>
      <c r="MLI14" s="1609"/>
      <c r="MLJ14" s="1609"/>
      <c r="MLK14" s="1609"/>
      <c r="MLL14" s="1609"/>
      <c r="MLM14" s="1609"/>
      <c r="MLN14" s="1609"/>
      <c r="MLO14" s="1609"/>
      <c r="MLP14" s="1609"/>
      <c r="MLQ14" s="1609"/>
      <c r="MLR14" s="1609"/>
      <c r="MLS14" s="1609"/>
      <c r="MLT14" s="1609"/>
      <c r="MLU14" s="1609"/>
      <c r="MLV14" s="1609"/>
      <c r="MLW14" s="1609"/>
      <c r="MLX14" s="1609"/>
      <c r="MLY14" s="1609"/>
      <c r="MLZ14" s="1609"/>
      <c r="MMA14" s="1609"/>
      <c r="MMB14" s="1609"/>
      <c r="MMC14" s="1609"/>
      <c r="MMD14" s="1609"/>
      <c r="MME14" s="1609"/>
      <c r="MMF14" s="1609"/>
      <c r="MMG14" s="1609"/>
      <c r="MMH14" s="1609"/>
      <c r="MMI14" s="1609"/>
      <c r="MMJ14" s="1609"/>
      <c r="MMK14" s="1609"/>
      <c r="MML14" s="1609"/>
      <c r="MMM14" s="1609"/>
      <c r="MMN14" s="1609"/>
      <c r="MMO14" s="1609"/>
      <c r="MMP14" s="1609"/>
      <c r="MMQ14" s="1609"/>
      <c r="MMR14" s="1609"/>
      <c r="MMS14" s="1609"/>
      <c r="MMT14" s="1609"/>
      <c r="MMU14" s="1609"/>
      <c r="MMV14" s="1609"/>
      <c r="MMW14" s="1609"/>
      <c r="MMX14" s="1609"/>
      <c r="MMY14" s="1609"/>
      <c r="MMZ14" s="1609"/>
      <c r="MNA14" s="1609"/>
      <c r="MNB14" s="1609"/>
      <c r="MNC14" s="1609"/>
      <c r="MND14" s="1609"/>
      <c r="MNE14" s="1609"/>
      <c r="MNF14" s="1609"/>
      <c r="MNG14" s="1609"/>
      <c r="MNH14" s="1609"/>
      <c r="MNI14" s="1609"/>
      <c r="MNJ14" s="1609"/>
      <c r="MNK14" s="1609"/>
      <c r="MNL14" s="1609"/>
      <c r="MNM14" s="1609"/>
      <c r="MNN14" s="1609"/>
      <c r="MNO14" s="1609"/>
      <c r="MNP14" s="1609"/>
      <c r="MNQ14" s="1609"/>
      <c r="MNR14" s="1609"/>
      <c r="MNS14" s="1609"/>
      <c r="MNT14" s="1609"/>
      <c r="MNU14" s="1609"/>
      <c r="MNV14" s="1609"/>
      <c r="MNW14" s="1609"/>
      <c r="MNX14" s="1609"/>
      <c r="MNY14" s="1609"/>
      <c r="MNZ14" s="1609"/>
      <c r="MOA14" s="1609"/>
      <c r="MOB14" s="1609"/>
      <c r="MOC14" s="1609"/>
      <c r="MOD14" s="1609"/>
      <c r="MOE14" s="1609"/>
      <c r="MOF14" s="1609"/>
      <c r="MOG14" s="1609"/>
      <c r="MOH14" s="1609"/>
      <c r="MOI14" s="1609"/>
      <c r="MOJ14" s="1609"/>
      <c r="MOK14" s="1609"/>
      <c r="MOL14" s="1609"/>
      <c r="MOM14" s="1609"/>
      <c r="MON14" s="1609"/>
      <c r="MOO14" s="1609"/>
      <c r="MOP14" s="1609"/>
      <c r="MOQ14" s="1609"/>
      <c r="MOR14" s="1609"/>
      <c r="MOS14" s="1609"/>
      <c r="MOT14" s="1609"/>
      <c r="MOU14" s="1609"/>
      <c r="MOV14" s="1609"/>
      <c r="MOW14" s="1609"/>
      <c r="MOX14" s="1609"/>
      <c r="MOY14" s="1609"/>
      <c r="MOZ14" s="1609"/>
      <c r="MPA14" s="1609"/>
      <c r="MPB14" s="1609"/>
      <c r="MPC14" s="1609"/>
      <c r="MPD14" s="1609"/>
      <c r="MPE14" s="1609"/>
      <c r="MPF14" s="1609"/>
      <c r="MPG14" s="1609"/>
      <c r="MPH14" s="1609"/>
      <c r="MPI14" s="1609"/>
      <c r="MPJ14" s="1609"/>
      <c r="MPK14" s="1609"/>
      <c r="MPL14" s="1609"/>
      <c r="MPM14" s="1609"/>
      <c r="MPN14" s="1609"/>
      <c r="MPO14" s="1609"/>
      <c r="MPP14" s="1609"/>
      <c r="MPQ14" s="1609"/>
      <c r="MPR14" s="1609"/>
      <c r="MPS14" s="1609"/>
      <c r="MPT14" s="1609"/>
      <c r="MPU14" s="1609"/>
      <c r="MPV14" s="1609"/>
      <c r="MPW14" s="1609"/>
      <c r="MPX14" s="1609"/>
      <c r="MPY14" s="1609"/>
      <c r="MPZ14" s="1609"/>
      <c r="MQA14" s="1609"/>
      <c r="MQB14" s="1609"/>
      <c r="MQC14" s="1609"/>
      <c r="MQD14" s="1609"/>
      <c r="MQE14" s="1609"/>
      <c r="MQF14" s="1609"/>
      <c r="MQG14" s="1609"/>
      <c r="MQH14" s="1609"/>
      <c r="MQI14" s="1609"/>
      <c r="MQJ14" s="1609"/>
      <c r="MQK14" s="1609"/>
      <c r="MQL14" s="1609"/>
      <c r="MQM14" s="1609"/>
      <c r="MQN14" s="1609"/>
      <c r="MQO14" s="1609"/>
      <c r="MQP14" s="1609"/>
      <c r="MQQ14" s="1609"/>
      <c r="MQR14" s="1609"/>
      <c r="MQS14" s="1609"/>
      <c r="MQT14" s="1609"/>
      <c r="MQU14" s="1609"/>
      <c r="MQV14" s="1609"/>
      <c r="MQW14" s="1609"/>
      <c r="MQX14" s="1609"/>
      <c r="MQY14" s="1609"/>
      <c r="MQZ14" s="1609"/>
      <c r="MRA14" s="1609"/>
      <c r="MRB14" s="1609"/>
      <c r="MRC14" s="1609"/>
      <c r="MRD14" s="1609"/>
      <c r="MRE14" s="1609"/>
      <c r="MRF14" s="1609"/>
      <c r="MRG14" s="1609"/>
      <c r="MRH14" s="1609"/>
      <c r="MRI14" s="1609"/>
      <c r="MRJ14" s="1609"/>
      <c r="MRK14" s="1609"/>
      <c r="MRL14" s="1609"/>
      <c r="MRM14" s="1609"/>
      <c r="MRN14" s="1609"/>
      <c r="MRO14" s="1609"/>
      <c r="MRP14" s="1609"/>
      <c r="MRQ14" s="1609"/>
      <c r="MRR14" s="1609"/>
      <c r="MRS14" s="1609"/>
      <c r="MRT14" s="1609"/>
      <c r="MRU14" s="1609"/>
      <c r="MRV14" s="1609"/>
      <c r="MRW14" s="1609"/>
      <c r="MRX14" s="1609"/>
      <c r="MRY14" s="1609"/>
      <c r="MRZ14" s="1609"/>
      <c r="MSA14" s="1609"/>
      <c r="MSB14" s="1609"/>
      <c r="MSC14" s="1609"/>
      <c r="MSD14" s="1609"/>
      <c r="MSE14" s="1609"/>
      <c r="MSF14" s="1609"/>
      <c r="MSG14" s="1609"/>
      <c r="MSH14" s="1609"/>
      <c r="MSI14" s="1609"/>
      <c r="MSJ14" s="1609"/>
      <c r="MSK14" s="1609"/>
      <c r="MSL14" s="1609"/>
      <c r="MSM14" s="1609"/>
      <c r="MSN14" s="1609"/>
      <c r="MSO14" s="1609"/>
      <c r="MSP14" s="1609"/>
      <c r="MSQ14" s="1609"/>
      <c r="MSR14" s="1609"/>
      <c r="MSS14" s="1609"/>
      <c r="MST14" s="1609"/>
      <c r="MSU14" s="1609"/>
      <c r="MSV14" s="1609"/>
      <c r="MSW14" s="1609"/>
      <c r="MSX14" s="1609"/>
      <c r="MSY14" s="1609"/>
      <c r="MSZ14" s="1609"/>
      <c r="MTA14" s="1609"/>
      <c r="MTB14" s="1609"/>
      <c r="MTC14" s="1609"/>
      <c r="MTD14" s="1609"/>
      <c r="MTE14" s="1609"/>
      <c r="MTF14" s="1609"/>
      <c r="MTG14" s="1609"/>
      <c r="MTH14" s="1609"/>
      <c r="MTI14" s="1609"/>
      <c r="MTJ14" s="1609"/>
      <c r="MTK14" s="1609"/>
      <c r="MTL14" s="1609"/>
      <c r="MTM14" s="1609"/>
      <c r="MTN14" s="1609"/>
      <c r="MTO14" s="1609"/>
      <c r="MTP14" s="1609"/>
      <c r="MTQ14" s="1609"/>
      <c r="MTR14" s="1609"/>
      <c r="MTS14" s="1609"/>
      <c r="MTT14" s="1609"/>
      <c r="MTU14" s="1609"/>
      <c r="MTV14" s="1609"/>
      <c r="MTW14" s="1609"/>
      <c r="MTX14" s="1609"/>
      <c r="MTY14" s="1609"/>
      <c r="MTZ14" s="1609"/>
      <c r="MUA14" s="1609"/>
      <c r="MUB14" s="1609"/>
      <c r="MUC14" s="1609"/>
      <c r="MUD14" s="1609"/>
      <c r="MUE14" s="1609"/>
      <c r="MUF14" s="1609"/>
      <c r="MUG14" s="1609"/>
      <c r="MUH14" s="1609"/>
      <c r="MUI14" s="1609"/>
      <c r="MUJ14" s="1609"/>
      <c r="MUK14" s="1609"/>
      <c r="MUL14" s="1609"/>
      <c r="MUM14" s="1609"/>
      <c r="MUN14" s="1609"/>
      <c r="MUO14" s="1609"/>
      <c r="MUP14" s="1609"/>
      <c r="MUQ14" s="1609"/>
      <c r="MUR14" s="1609"/>
      <c r="MUS14" s="1609"/>
      <c r="MUT14" s="1609"/>
      <c r="MUU14" s="1609"/>
      <c r="MUV14" s="1609"/>
      <c r="MUW14" s="1609"/>
      <c r="MUX14" s="1609"/>
      <c r="MUY14" s="1609"/>
      <c r="MUZ14" s="1609"/>
      <c r="MVA14" s="1609"/>
      <c r="MVB14" s="1609"/>
      <c r="MVC14" s="1609"/>
      <c r="MVD14" s="1609"/>
      <c r="MVE14" s="1609"/>
      <c r="MVF14" s="1609"/>
      <c r="MVG14" s="1609"/>
      <c r="MVH14" s="1609"/>
      <c r="MVI14" s="1609"/>
      <c r="MVJ14" s="1609"/>
      <c r="MVK14" s="1609"/>
      <c r="MVL14" s="1609"/>
      <c r="MVM14" s="1609"/>
      <c r="MVN14" s="1609"/>
      <c r="MVO14" s="1609"/>
      <c r="MVP14" s="1609"/>
      <c r="MVQ14" s="1609"/>
      <c r="MVR14" s="1609"/>
      <c r="MVS14" s="1609"/>
      <c r="MVT14" s="1609"/>
      <c r="MVU14" s="1609"/>
      <c r="MVV14" s="1609"/>
      <c r="MVW14" s="1609"/>
      <c r="MVX14" s="1609"/>
      <c r="MVY14" s="1609"/>
      <c r="MVZ14" s="1609"/>
      <c r="MWA14" s="1609"/>
      <c r="MWB14" s="1609"/>
      <c r="MWC14" s="1609"/>
      <c r="MWD14" s="1609"/>
      <c r="MWE14" s="1609"/>
      <c r="MWF14" s="1609"/>
      <c r="MWG14" s="1609"/>
      <c r="MWH14" s="1609"/>
      <c r="MWI14" s="1609"/>
      <c r="MWJ14" s="1609"/>
      <c r="MWK14" s="1609"/>
      <c r="MWL14" s="1609"/>
      <c r="MWM14" s="1609"/>
      <c r="MWN14" s="1609"/>
      <c r="MWO14" s="1609"/>
      <c r="MWP14" s="1609"/>
      <c r="MWQ14" s="1609"/>
      <c r="MWR14" s="1609"/>
      <c r="MWS14" s="1609"/>
      <c r="MWT14" s="1609"/>
      <c r="MWU14" s="1609"/>
      <c r="MWV14" s="1609"/>
      <c r="MWW14" s="1609"/>
      <c r="MWX14" s="1609"/>
      <c r="MWY14" s="1609"/>
      <c r="MWZ14" s="1609"/>
      <c r="MXA14" s="1609"/>
      <c r="MXB14" s="1609"/>
      <c r="MXC14" s="1609"/>
      <c r="MXD14" s="1609"/>
      <c r="MXE14" s="1609"/>
      <c r="MXF14" s="1609"/>
      <c r="MXG14" s="1609"/>
      <c r="MXH14" s="1609"/>
      <c r="MXI14" s="1609"/>
      <c r="MXJ14" s="1609"/>
      <c r="MXK14" s="1609"/>
      <c r="MXL14" s="1609"/>
      <c r="MXM14" s="1609"/>
      <c r="MXN14" s="1609"/>
      <c r="MXO14" s="1609"/>
      <c r="MXP14" s="1609"/>
      <c r="MXQ14" s="1609"/>
      <c r="MXR14" s="1609"/>
      <c r="MXS14" s="1609"/>
      <c r="MXT14" s="1609"/>
      <c r="MXU14" s="1609"/>
      <c r="MXV14" s="1609"/>
      <c r="MXW14" s="1609"/>
      <c r="MXX14" s="1609"/>
      <c r="MXY14" s="1609"/>
      <c r="MXZ14" s="1609"/>
      <c r="MYA14" s="1609"/>
      <c r="MYB14" s="1609"/>
      <c r="MYC14" s="1609"/>
      <c r="MYD14" s="1609"/>
      <c r="MYE14" s="1609"/>
      <c r="MYF14" s="1609"/>
      <c r="MYG14" s="1609"/>
      <c r="MYH14" s="1609"/>
      <c r="MYI14" s="1609"/>
      <c r="MYJ14" s="1609"/>
      <c r="MYK14" s="1609"/>
      <c r="MYL14" s="1609"/>
      <c r="MYM14" s="1609"/>
      <c r="MYN14" s="1609"/>
      <c r="MYO14" s="1609"/>
      <c r="MYP14" s="1609"/>
      <c r="MYQ14" s="1609"/>
      <c r="MYR14" s="1609"/>
      <c r="MYS14" s="1609"/>
      <c r="MYT14" s="1609"/>
      <c r="MYU14" s="1609"/>
      <c r="MYV14" s="1609"/>
      <c r="MYW14" s="1609"/>
      <c r="MYX14" s="1609"/>
      <c r="MYY14" s="1609"/>
      <c r="MYZ14" s="1609"/>
      <c r="MZA14" s="1609"/>
      <c r="MZB14" s="1609"/>
      <c r="MZC14" s="1609"/>
      <c r="MZD14" s="1609"/>
      <c r="MZE14" s="1609"/>
      <c r="MZF14" s="1609"/>
      <c r="MZG14" s="1609"/>
      <c r="MZH14" s="1609"/>
      <c r="MZI14" s="1609"/>
      <c r="MZJ14" s="1609"/>
      <c r="MZK14" s="1609"/>
      <c r="MZL14" s="1609"/>
      <c r="MZM14" s="1609"/>
      <c r="MZN14" s="1609"/>
      <c r="MZO14" s="1609"/>
      <c r="MZP14" s="1609"/>
      <c r="MZQ14" s="1609"/>
      <c r="MZR14" s="1609"/>
      <c r="MZS14" s="1609"/>
      <c r="MZT14" s="1609"/>
      <c r="MZU14" s="1609"/>
      <c r="MZV14" s="1609"/>
      <c r="MZW14" s="1609"/>
      <c r="MZX14" s="1609"/>
      <c r="MZY14" s="1609"/>
      <c r="MZZ14" s="1609"/>
      <c r="NAA14" s="1609"/>
      <c r="NAB14" s="1609"/>
      <c r="NAC14" s="1609"/>
      <c r="NAD14" s="1609"/>
      <c r="NAE14" s="1609"/>
      <c r="NAF14" s="1609"/>
      <c r="NAG14" s="1609"/>
      <c r="NAH14" s="1609"/>
      <c r="NAI14" s="1609"/>
      <c r="NAJ14" s="1609"/>
      <c r="NAK14" s="1609"/>
      <c r="NAL14" s="1609"/>
      <c r="NAM14" s="1609"/>
      <c r="NAN14" s="1609"/>
      <c r="NAO14" s="1609"/>
      <c r="NAP14" s="1609"/>
      <c r="NAQ14" s="1609"/>
      <c r="NAR14" s="1609"/>
      <c r="NAS14" s="1609"/>
      <c r="NAT14" s="1609"/>
      <c r="NAU14" s="1609"/>
      <c r="NAV14" s="1609"/>
      <c r="NAW14" s="1609"/>
      <c r="NAX14" s="1609"/>
      <c r="NAY14" s="1609"/>
      <c r="NAZ14" s="1609"/>
      <c r="NBA14" s="1609"/>
      <c r="NBB14" s="1609"/>
      <c r="NBC14" s="1609"/>
      <c r="NBD14" s="1609"/>
      <c r="NBE14" s="1609"/>
      <c r="NBF14" s="1609"/>
      <c r="NBG14" s="1609"/>
      <c r="NBH14" s="1609"/>
      <c r="NBI14" s="1609"/>
      <c r="NBJ14" s="1609"/>
      <c r="NBK14" s="1609"/>
      <c r="NBL14" s="1609"/>
      <c r="NBM14" s="1609"/>
      <c r="NBN14" s="1609"/>
      <c r="NBO14" s="1609"/>
      <c r="NBP14" s="1609"/>
      <c r="NBQ14" s="1609"/>
      <c r="NBR14" s="1609"/>
      <c r="NBS14" s="1609"/>
      <c r="NBT14" s="1609"/>
      <c r="NBU14" s="1609"/>
      <c r="NBV14" s="1609"/>
      <c r="NBW14" s="1609"/>
      <c r="NBX14" s="1609"/>
      <c r="NBY14" s="1609"/>
      <c r="NBZ14" s="1609"/>
      <c r="NCA14" s="1609"/>
      <c r="NCB14" s="1609"/>
      <c r="NCC14" s="1609"/>
      <c r="NCD14" s="1609"/>
      <c r="NCE14" s="1609"/>
      <c r="NCF14" s="1609"/>
      <c r="NCG14" s="1609"/>
      <c r="NCH14" s="1609"/>
      <c r="NCI14" s="1609"/>
      <c r="NCJ14" s="1609"/>
      <c r="NCK14" s="1609"/>
      <c r="NCL14" s="1609"/>
      <c r="NCM14" s="1609"/>
      <c r="NCN14" s="1609"/>
      <c r="NCO14" s="1609"/>
      <c r="NCP14" s="1609"/>
      <c r="NCQ14" s="1609"/>
      <c r="NCR14" s="1609"/>
      <c r="NCS14" s="1609"/>
      <c r="NCT14" s="1609"/>
      <c r="NCU14" s="1609"/>
      <c r="NCV14" s="1609"/>
      <c r="NCW14" s="1609"/>
      <c r="NCX14" s="1609"/>
      <c r="NCY14" s="1609"/>
      <c r="NCZ14" s="1609"/>
      <c r="NDA14" s="1609"/>
      <c r="NDB14" s="1609"/>
      <c r="NDC14" s="1609"/>
      <c r="NDD14" s="1609"/>
      <c r="NDE14" s="1609"/>
      <c r="NDF14" s="1609"/>
      <c r="NDG14" s="1609"/>
      <c r="NDH14" s="1609"/>
      <c r="NDI14" s="1609"/>
      <c r="NDJ14" s="1609"/>
      <c r="NDK14" s="1609"/>
      <c r="NDL14" s="1609"/>
      <c r="NDM14" s="1609"/>
      <c r="NDN14" s="1609"/>
      <c r="NDO14" s="1609"/>
      <c r="NDP14" s="1609"/>
      <c r="NDQ14" s="1609"/>
      <c r="NDR14" s="1609"/>
      <c r="NDS14" s="1609"/>
      <c r="NDT14" s="1609"/>
      <c r="NDU14" s="1609"/>
      <c r="NDV14" s="1609"/>
      <c r="NDW14" s="1609"/>
      <c r="NDX14" s="1609"/>
      <c r="NDY14" s="1609"/>
      <c r="NDZ14" s="1609"/>
      <c r="NEA14" s="1609"/>
      <c r="NEB14" s="1609"/>
      <c r="NEC14" s="1609"/>
      <c r="NED14" s="1609"/>
      <c r="NEE14" s="1609"/>
      <c r="NEF14" s="1609"/>
      <c r="NEG14" s="1609"/>
      <c r="NEH14" s="1609"/>
      <c r="NEI14" s="1609"/>
      <c r="NEJ14" s="1609"/>
      <c r="NEK14" s="1609"/>
      <c r="NEL14" s="1609"/>
      <c r="NEM14" s="1609"/>
      <c r="NEN14" s="1609"/>
      <c r="NEO14" s="1609"/>
      <c r="NEP14" s="1609"/>
      <c r="NEQ14" s="1609"/>
      <c r="NER14" s="1609"/>
      <c r="NES14" s="1609"/>
      <c r="NET14" s="1609"/>
      <c r="NEU14" s="1609"/>
      <c r="NEV14" s="1609"/>
      <c r="NEW14" s="1609"/>
      <c r="NEX14" s="1609"/>
      <c r="NEY14" s="1609"/>
      <c r="NEZ14" s="1609"/>
      <c r="NFA14" s="1609"/>
      <c r="NFB14" s="1609"/>
      <c r="NFC14" s="1609"/>
      <c r="NFD14" s="1609"/>
      <c r="NFE14" s="1609"/>
      <c r="NFF14" s="1609"/>
      <c r="NFG14" s="1609"/>
      <c r="NFH14" s="1609"/>
      <c r="NFI14" s="1609"/>
      <c r="NFJ14" s="1609"/>
      <c r="NFK14" s="1609"/>
      <c r="NFL14" s="1609"/>
      <c r="NFM14" s="1609"/>
      <c r="NFN14" s="1609"/>
      <c r="NFO14" s="1609"/>
      <c r="NFP14" s="1609"/>
      <c r="NFQ14" s="1609"/>
      <c r="NFR14" s="1609"/>
      <c r="NFS14" s="1609"/>
      <c r="NFT14" s="1609"/>
      <c r="NFU14" s="1609"/>
      <c r="NFV14" s="1609"/>
      <c r="NFW14" s="1609"/>
      <c r="NFX14" s="1609"/>
      <c r="NFY14" s="1609"/>
      <c r="NFZ14" s="1609"/>
      <c r="NGA14" s="1609"/>
      <c r="NGB14" s="1609"/>
      <c r="NGC14" s="1609"/>
      <c r="NGD14" s="1609"/>
      <c r="NGE14" s="1609"/>
      <c r="NGF14" s="1609"/>
      <c r="NGG14" s="1609"/>
      <c r="NGH14" s="1609"/>
      <c r="NGI14" s="1609"/>
      <c r="NGJ14" s="1609"/>
      <c r="NGK14" s="1609"/>
      <c r="NGL14" s="1609"/>
      <c r="NGM14" s="1609"/>
      <c r="NGN14" s="1609"/>
      <c r="NGO14" s="1609"/>
      <c r="NGP14" s="1609"/>
      <c r="NGQ14" s="1609"/>
      <c r="NGR14" s="1609"/>
      <c r="NGS14" s="1609"/>
      <c r="NGT14" s="1609"/>
      <c r="NGU14" s="1609"/>
      <c r="NGV14" s="1609"/>
      <c r="NGW14" s="1609"/>
      <c r="NGX14" s="1609"/>
      <c r="NGY14" s="1609"/>
      <c r="NGZ14" s="1609"/>
      <c r="NHA14" s="1609"/>
      <c r="NHB14" s="1609"/>
      <c r="NHC14" s="1609"/>
      <c r="NHD14" s="1609"/>
      <c r="NHE14" s="1609"/>
      <c r="NHF14" s="1609"/>
      <c r="NHG14" s="1609"/>
      <c r="NHH14" s="1609"/>
      <c r="NHI14" s="1609"/>
      <c r="NHJ14" s="1609"/>
      <c r="NHK14" s="1609"/>
      <c r="NHL14" s="1609"/>
      <c r="NHM14" s="1609"/>
      <c r="NHN14" s="1609"/>
      <c r="NHO14" s="1609"/>
      <c r="NHP14" s="1609"/>
      <c r="NHQ14" s="1609"/>
      <c r="NHR14" s="1609"/>
      <c r="NHS14" s="1609"/>
      <c r="NHT14" s="1609"/>
      <c r="NHU14" s="1609"/>
      <c r="NHV14" s="1609"/>
      <c r="NHW14" s="1609"/>
      <c r="NHX14" s="1609"/>
      <c r="NHY14" s="1609"/>
      <c r="NHZ14" s="1609"/>
      <c r="NIA14" s="1609"/>
      <c r="NIB14" s="1609"/>
      <c r="NIC14" s="1609"/>
      <c r="NID14" s="1609"/>
      <c r="NIE14" s="1609"/>
      <c r="NIF14" s="1609"/>
      <c r="NIG14" s="1609"/>
      <c r="NIH14" s="1609"/>
      <c r="NII14" s="1609"/>
      <c r="NIJ14" s="1609"/>
      <c r="NIK14" s="1609"/>
      <c r="NIL14" s="1609"/>
      <c r="NIM14" s="1609"/>
      <c r="NIN14" s="1609"/>
      <c r="NIO14" s="1609"/>
      <c r="NIP14" s="1609"/>
      <c r="NIQ14" s="1609"/>
      <c r="NIR14" s="1609"/>
      <c r="NIS14" s="1609"/>
      <c r="NIT14" s="1609"/>
      <c r="NIU14" s="1609"/>
      <c r="NIV14" s="1609"/>
      <c r="NIW14" s="1609"/>
      <c r="NIX14" s="1609"/>
      <c r="NIY14" s="1609"/>
      <c r="NIZ14" s="1609"/>
      <c r="NJA14" s="1609"/>
      <c r="NJB14" s="1609"/>
      <c r="NJC14" s="1609"/>
      <c r="NJD14" s="1609"/>
      <c r="NJE14" s="1609"/>
      <c r="NJF14" s="1609"/>
      <c r="NJG14" s="1609"/>
      <c r="NJH14" s="1609"/>
      <c r="NJI14" s="1609"/>
      <c r="NJJ14" s="1609"/>
      <c r="NJK14" s="1609"/>
      <c r="NJL14" s="1609"/>
      <c r="NJM14" s="1609"/>
      <c r="NJN14" s="1609"/>
      <c r="NJO14" s="1609"/>
      <c r="NJP14" s="1609"/>
      <c r="NJQ14" s="1609"/>
      <c r="NJR14" s="1609"/>
      <c r="NJS14" s="1609"/>
      <c r="NJT14" s="1609"/>
      <c r="NJU14" s="1609"/>
      <c r="NJV14" s="1609"/>
      <c r="NJW14" s="1609"/>
      <c r="NJX14" s="1609"/>
      <c r="NJY14" s="1609"/>
      <c r="NJZ14" s="1609"/>
      <c r="NKA14" s="1609"/>
      <c r="NKB14" s="1609"/>
      <c r="NKC14" s="1609"/>
      <c r="NKD14" s="1609"/>
      <c r="NKE14" s="1609"/>
      <c r="NKF14" s="1609"/>
      <c r="NKG14" s="1609"/>
      <c r="NKH14" s="1609"/>
      <c r="NKI14" s="1609"/>
      <c r="NKJ14" s="1609"/>
      <c r="NKK14" s="1609"/>
      <c r="NKL14" s="1609"/>
      <c r="NKM14" s="1609"/>
      <c r="NKN14" s="1609"/>
      <c r="NKO14" s="1609"/>
      <c r="NKP14" s="1609"/>
      <c r="NKQ14" s="1609"/>
      <c r="NKR14" s="1609"/>
      <c r="NKS14" s="1609"/>
      <c r="NKT14" s="1609"/>
      <c r="NKU14" s="1609"/>
      <c r="NKV14" s="1609"/>
      <c r="NKW14" s="1609"/>
      <c r="NKX14" s="1609"/>
      <c r="NKY14" s="1609"/>
      <c r="NKZ14" s="1609"/>
      <c r="NLA14" s="1609"/>
      <c r="NLB14" s="1609"/>
      <c r="NLC14" s="1609"/>
      <c r="NLD14" s="1609"/>
      <c r="NLE14" s="1609"/>
      <c r="NLF14" s="1609"/>
      <c r="NLG14" s="1609"/>
      <c r="NLH14" s="1609"/>
      <c r="NLI14" s="1609"/>
      <c r="NLJ14" s="1609"/>
      <c r="NLK14" s="1609"/>
      <c r="NLL14" s="1609"/>
      <c r="NLM14" s="1609"/>
      <c r="NLN14" s="1609"/>
      <c r="NLO14" s="1609"/>
      <c r="NLP14" s="1609"/>
      <c r="NLQ14" s="1609"/>
      <c r="NLR14" s="1609"/>
      <c r="NLS14" s="1609"/>
      <c r="NLT14" s="1609"/>
      <c r="NLU14" s="1609"/>
      <c r="NLV14" s="1609"/>
      <c r="NLW14" s="1609"/>
      <c r="NLX14" s="1609"/>
      <c r="NLY14" s="1609"/>
      <c r="NLZ14" s="1609"/>
      <c r="NMA14" s="1609"/>
      <c r="NMB14" s="1609"/>
      <c r="NMC14" s="1609"/>
      <c r="NMD14" s="1609"/>
      <c r="NME14" s="1609"/>
      <c r="NMF14" s="1609"/>
      <c r="NMG14" s="1609"/>
      <c r="NMH14" s="1609"/>
      <c r="NMI14" s="1609"/>
      <c r="NMJ14" s="1609"/>
      <c r="NMK14" s="1609"/>
      <c r="NML14" s="1609"/>
      <c r="NMM14" s="1609"/>
      <c r="NMN14" s="1609"/>
      <c r="NMO14" s="1609"/>
      <c r="NMP14" s="1609"/>
      <c r="NMQ14" s="1609"/>
      <c r="NMR14" s="1609"/>
      <c r="NMS14" s="1609"/>
      <c r="NMT14" s="1609"/>
      <c r="NMU14" s="1609"/>
      <c r="NMV14" s="1609"/>
      <c r="NMW14" s="1609"/>
      <c r="NMX14" s="1609"/>
      <c r="NMY14" s="1609"/>
      <c r="NMZ14" s="1609"/>
      <c r="NNA14" s="1609"/>
      <c r="NNB14" s="1609"/>
      <c r="NNC14" s="1609"/>
      <c r="NND14" s="1609"/>
      <c r="NNE14" s="1609"/>
      <c r="NNF14" s="1609"/>
      <c r="NNG14" s="1609"/>
      <c r="NNH14" s="1609"/>
      <c r="NNI14" s="1609"/>
      <c r="NNJ14" s="1609"/>
      <c r="NNK14" s="1609"/>
      <c r="NNL14" s="1609"/>
      <c r="NNM14" s="1609"/>
      <c r="NNN14" s="1609"/>
      <c r="NNO14" s="1609"/>
      <c r="NNP14" s="1609"/>
      <c r="NNQ14" s="1609"/>
      <c r="NNR14" s="1609"/>
      <c r="NNS14" s="1609"/>
      <c r="NNT14" s="1609"/>
      <c r="NNU14" s="1609"/>
      <c r="NNV14" s="1609"/>
      <c r="NNW14" s="1609"/>
      <c r="NNX14" s="1609"/>
      <c r="NNY14" s="1609"/>
      <c r="NNZ14" s="1609"/>
      <c r="NOA14" s="1609"/>
      <c r="NOB14" s="1609"/>
      <c r="NOC14" s="1609"/>
      <c r="NOD14" s="1609"/>
      <c r="NOE14" s="1609"/>
      <c r="NOF14" s="1609"/>
      <c r="NOG14" s="1609"/>
      <c r="NOH14" s="1609"/>
      <c r="NOI14" s="1609"/>
      <c r="NOJ14" s="1609"/>
      <c r="NOK14" s="1609"/>
      <c r="NOL14" s="1609"/>
      <c r="NOM14" s="1609"/>
      <c r="NON14" s="1609"/>
      <c r="NOO14" s="1609"/>
      <c r="NOP14" s="1609"/>
      <c r="NOQ14" s="1609"/>
      <c r="NOR14" s="1609"/>
      <c r="NOS14" s="1609"/>
      <c r="NOT14" s="1609"/>
      <c r="NOU14" s="1609"/>
      <c r="NOV14" s="1609"/>
      <c r="NOW14" s="1609"/>
      <c r="NOX14" s="1609"/>
      <c r="NOY14" s="1609"/>
      <c r="NOZ14" s="1609"/>
      <c r="NPA14" s="1609"/>
      <c r="NPB14" s="1609"/>
      <c r="NPC14" s="1609"/>
      <c r="NPD14" s="1609"/>
      <c r="NPE14" s="1609"/>
      <c r="NPF14" s="1609"/>
      <c r="NPG14" s="1609"/>
      <c r="NPH14" s="1609"/>
      <c r="NPI14" s="1609"/>
      <c r="NPJ14" s="1609"/>
      <c r="NPK14" s="1609"/>
      <c r="NPL14" s="1609"/>
      <c r="NPM14" s="1609"/>
      <c r="NPN14" s="1609"/>
      <c r="NPO14" s="1609"/>
      <c r="NPP14" s="1609"/>
      <c r="NPQ14" s="1609"/>
      <c r="NPR14" s="1609"/>
      <c r="NPS14" s="1609"/>
      <c r="NPT14" s="1609"/>
      <c r="NPU14" s="1609"/>
      <c r="NPV14" s="1609"/>
      <c r="NPW14" s="1609"/>
      <c r="NPX14" s="1609"/>
      <c r="NPY14" s="1609"/>
      <c r="NPZ14" s="1609"/>
      <c r="NQA14" s="1609"/>
      <c r="NQB14" s="1609"/>
      <c r="NQC14" s="1609"/>
      <c r="NQD14" s="1609"/>
      <c r="NQE14" s="1609"/>
      <c r="NQF14" s="1609"/>
      <c r="NQG14" s="1609"/>
      <c r="NQH14" s="1609"/>
      <c r="NQI14" s="1609"/>
      <c r="NQJ14" s="1609"/>
      <c r="NQK14" s="1609"/>
      <c r="NQL14" s="1609"/>
      <c r="NQM14" s="1609"/>
      <c r="NQN14" s="1609"/>
      <c r="NQO14" s="1609"/>
      <c r="NQP14" s="1609"/>
      <c r="NQQ14" s="1609"/>
      <c r="NQR14" s="1609"/>
      <c r="NQS14" s="1609"/>
      <c r="NQT14" s="1609"/>
      <c r="NQU14" s="1609"/>
      <c r="NQV14" s="1609"/>
      <c r="NQW14" s="1609"/>
      <c r="NQX14" s="1609"/>
      <c r="NQY14" s="1609"/>
      <c r="NQZ14" s="1609"/>
      <c r="NRA14" s="1609"/>
      <c r="NRB14" s="1609"/>
      <c r="NRC14" s="1609"/>
      <c r="NRD14" s="1609"/>
      <c r="NRE14" s="1609"/>
      <c r="NRF14" s="1609"/>
      <c r="NRG14" s="1609"/>
      <c r="NRH14" s="1609"/>
      <c r="NRI14" s="1609"/>
      <c r="NRJ14" s="1609"/>
      <c r="NRK14" s="1609"/>
      <c r="NRL14" s="1609"/>
      <c r="NRM14" s="1609"/>
      <c r="NRN14" s="1609"/>
      <c r="NRO14" s="1609"/>
      <c r="NRP14" s="1609"/>
      <c r="NRQ14" s="1609"/>
      <c r="NRR14" s="1609"/>
      <c r="NRS14" s="1609"/>
      <c r="NRT14" s="1609"/>
      <c r="NRU14" s="1609"/>
      <c r="NRV14" s="1609"/>
      <c r="NRW14" s="1609"/>
      <c r="NRX14" s="1609"/>
      <c r="NRY14" s="1609"/>
      <c r="NRZ14" s="1609"/>
      <c r="NSA14" s="1609"/>
      <c r="NSB14" s="1609"/>
      <c r="NSC14" s="1609"/>
      <c r="NSD14" s="1609"/>
      <c r="NSE14" s="1609"/>
      <c r="NSF14" s="1609"/>
      <c r="NSG14" s="1609"/>
      <c r="NSH14" s="1609"/>
      <c r="NSI14" s="1609"/>
      <c r="NSJ14" s="1609"/>
      <c r="NSK14" s="1609"/>
      <c r="NSL14" s="1609"/>
      <c r="NSM14" s="1609"/>
      <c r="NSN14" s="1609"/>
      <c r="NSO14" s="1609"/>
      <c r="NSP14" s="1609"/>
      <c r="NSQ14" s="1609"/>
      <c r="NSR14" s="1609"/>
      <c r="NSS14" s="1609"/>
      <c r="NST14" s="1609"/>
      <c r="NSU14" s="1609"/>
      <c r="NSV14" s="1609"/>
      <c r="NSW14" s="1609"/>
      <c r="NSX14" s="1609"/>
      <c r="NSY14" s="1609"/>
      <c r="NSZ14" s="1609"/>
      <c r="NTA14" s="1609"/>
      <c r="NTB14" s="1609"/>
      <c r="NTC14" s="1609"/>
      <c r="NTD14" s="1609"/>
      <c r="NTE14" s="1609"/>
      <c r="NTF14" s="1609"/>
      <c r="NTG14" s="1609"/>
      <c r="NTH14" s="1609"/>
      <c r="NTI14" s="1609"/>
      <c r="NTJ14" s="1609"/>
      <c r="NTK14" s="1609"/>
      <c r="NTL14" s="1609"/>
      <c r="NTM14" s="1609"/>
      <c r="NTN14" s="1609"/>
      <c r="NTO14" s="1609"/>
      <c r="NTP14" s="1609"/>
      <c r="NTQ14" s="1609"/>
      <c r="NTR14" s="1609"/>
      <c r="NTS14" s="1609"/>
      <c r="NTT14" s="1609"/>
      <c r="NTU14" s="1609"/>
      <c r="NTV14" s="1609"/>
      <c r="NTW14" s="1609"/>
      <c r="NTX14" s="1609"/>
      <c r="NTY14" s="1609"/>
      <c r="NTZ14" s="1609"/>
      <c r="NUA14" s="1609"/>
      <c r="NUB14" s="1609"/>
      <c r="NUC14" s="1609"/>
      <c r="NUD14" s="1609"/>
      <c r="NUE14" s="1609"/>
      <c r="NUF14" s="1609"/>
      <c r="NUG14" s="1609"/>
      <c r="NUH14" s="1609"/>
      <c r="NUI14" s="1609"/>
      <c r="NUJ14" s="1609"/>
      <c r="NUK14" s="1609"/>
      <c r="NUL14" s="1609"/>
      <c r="NUM14" s="1609"/>
      <c r="NUN14" s="1609"/>
      <c r="NUO14" s="1609"/>
      <c r="NUP14" s="1609"/>
      <c r="NUQ14" s="1609"/>
      <c r="NUR14" s="1609"/>
      <c r="NUS14" s="1609"/>
      <c r="NUT14" s="1609"/>
      <c r="NUU14" s="1609"/>
      <c r="NUV14" s="1609"/>
      <c r="NUW14" s="1609"/>
      <c r="NUX14" s="1609"/>
      <c r="NUY14" s="1609"/>
      <c r="NUZ14" s="1609"/>
      <c r="NVA14" s="1609"/>
      <c r="NVB14" s="1609"/>
      <c r="NVC14" s="1609"/>
      <c r="NVD14" s="1609"/>
      <c r="NVE14" s="1609"/>
      <c r="NVF14" s="1609"/>
      <c r="NVG14" s="1609"/>
      <c r="NVH14" s="1609"/>
      <c r="NVI14" s="1609"/>
      <c r="NVJ14" s="1609"/>
      <c r="NVK14" s="1609"/>
      <c r="NVL14" s="1609"/>
      <c r="NVM14" s="1609"/>
      <c r="NVN14" s="1609"/>
      <c r="NVO14" s="1609"/>
      <c r="NVP14" s="1609"/>
      <c r="NVQ14" s="1609"/>
      <c r="NVR14" s="1609"/>
      <c r="NVS14" s="1609"/>
      <c r="NVT14" s="1609"/>
      <c r="NVU14" s="1609"/>
      <c r="NVV14" s="1609"/>
      <c r="NVW14" s="1609"/>
      <c r="NVX14" s="1609"/>
      <c r="NVY14" s="1609"/>
      <c r="NVZ14" s="1609"/>
      <c r="NWA14" s="1609"/>
      <c r="NWB14" s="1609"/>
      <c r="NWC14" s="1609"/>
      <c r="NWD14" s="1609"/>
      <c r="NWE14" s="1609"/>
      <c r="NWF14" s="1609"/>
      <c r="NWG14" s="1609"/>
      <c r="NWH14" s="1609"/>
      <c r="NWI14" s="1609"/>
      <c r="NWJ14" s="1609"/>
      <c r="NWK14" s="1609"/>
      <c r="NWL14" s="1609"/>
      <c r="NWM14" s="1609"/>
      <c r="NWN14" s="1609"/>
      <c r="NWO14" s="1609"/>
      <c r="NWP14" s="1609"/>
      <c r="NWQ14" s="1609"/>
      <c r="NWR14" s="1609"/>
      <c r="NWS14" s="1609"/>
      <c r="NWT14" s="1609"/>
      <c r="NWU14" s="1609"/>
      <c r="NWV14" s="1609"/>
      <c r="NWW14" s="1609"/>
      <c r="NWX14" s="1609"/>
      <c r="NWY14" s="1609"/>
      <c r="NWZ14" s="1609"/>
      <c r="NXA14" s="1609"/>
      <c r="NXB14" s="1609"/>
      <c r="NXC14" s="1609"/>
      <c r="NXD14" s="1609"/>
      <c r="NXE14" s="1609"/>
      <c r="NXF14" s="1609"/>
      <c r="NXG14" s="1609"/>
      <c r="NXH14" s="1609"/>
      <c r="NXI14" s="1609"/>
      <c r="NXJ14" s="1609"/>
      <c r="NXK14" s="1609"/>
      <c r="NXL14" s="1609"/>
      <c r="NXM14" s="1609"/>
      <c r="NXN14" s="1609"/>
      <c r="NXO14" s="1609"/>
      <c r="NXP14" s="1609"/>
      <c r="NXQ14" s="1609"/>
      <c r="NXR14" s="1609"/>
      <c r="NXS14" s="1609"/>
      <c r="NXT14" s="1609"/>
      <c r="NXU14" s="1609"/>
      <c r="NXV14" s="1609"/>
      <c r="NXW14" s="1609"/>
      <c r="NXX14" s="1609"/>
      <c r="NXY14" s="1609"/>
      <c r="NXZ14" s="1609"/>
      <c r="NYA14" s="1609"/>
      <c r="NYB14" s="1609"/>
      <c r="NYC14" s="1609"/>
      <c r="NYD14" s="1609"/>
      <c r="NYE14" s="1609"/>
      <c r="NYF14" s="1609"/>
      <c r="NYG14" s="1609"/>
      <c r="NYH14" s="1609"/>
      <c r="NYI14" s="1609"/>
      <c r="NYJ14" s="1609"/>
      <c r="NYK14" s="1609"/>
      <c r="NYL14" s="1609"/>
      <c r="NYM14" s="1609"/>
      <c r="NYN14" s="1609"/>
      <c r="NYO14" s="1609"/>
      <c r="NYP14" s="1609"/>
      <c r="NYQ14" s="1609"/>
      <c r="NYR14" s="1609"/>
      <c r="NYS14" s="1609"/>
      <c r="NYT14" s="1609"/>
      <c r="NYU14" s="1609"/>
      <c r="NYV14" s="1609"/>
      <c r="NYW14" s="1609"/>
      <c r="NYX14" s="1609"/>
      <c r="NYY14" s="1609"/>
      <c r="NYZ14" s="1609"/>
      <c r="NZA14" s="1609"/>
      <c r="NZB14" s="1609"/>
      <c r="NZC14" s="1609"/>
      <c r="NZD14" s="1609"/>
      <c r="NZE14" s="1609"/>
      <c r="NZF14" s="1609"/>
      <c r="NZG14" s="1609"/>
      <c r="NZH14" s="1609"/>
      <c r="NZI14" s="1609"/>
      <c r="NZJ14" s="1609"/>
      <c r="NZK14" s="1609"/>
      <c r="NZL14" s="1609"/>
      <c r="NZM14" s="1609"/>
      <c r="NZN14" s="1609"/>
      <c r="NZO14" s="1609"/>
      <c r="NZP14" s="1609"/>
      <c r="NZQ14" s="1609"/>
      <c r="NZR14" s="1609"/>
      <c r="NZS14" s="1609"/>
      <c r="NZT14" s="1609"/>
      <c r="NZU14" s="1609"/>
      <c r="NZV14" s="1609"/>
      <c r="NZW14" s="1609"/>
      <c r="NZX14" s="1609"/>
      <c r="NZY14" s="1609"/>
      <c r="NZZ14" s="1609"/>
      <c r="OAA14" s="1609"/>
      <c r="OAB14" s="1609"/>
      <c r="OAC14" s="1609"/>
      <c r="OAD14" s="1609"/>
      <c r="OAE14" s="1609"/>
      <c r="OAF14" s="1609"/>
      <c r="OAG14" s="1609"/>
      <c r="OAH14" s="1609"/>
      <c r="OAI14" s="1609"/>
      <c r="OAJ14" s="1609"/>
      <c r="OAK14" s="1609"/>
      <c r="OAL14" s="1609"/>
      <c r="OAM14" s="1609"/>
      <c r="OAN14" s="1609"/>
      <c r="OAO14" s="1609"/>
      <c r="OAP14" s="1609"/>
      <c r="OAQ14" s="1609"/>
      <c r="OAR14" s="1609"/>
      <c r="OAS14" s="1609"/>
      <c r="OAT14" s="1609"/>
      <c r="OAU14" s="1609"/>
      <c r="OAV14" s="1609"/>
      <c r="OAW14" s="1609"/>
      <c r="OAX14" s="1609"/>
      <c r="OAY14" s="1609"/>
      <c r="OAZ14" s="1609"/>
      <c r="OBA14" s="1609"/>
      <c r="OBB14" s="1609"/>
      <c r="OBC14" s="1609"/>
      <c r="OBD14" s="1609"/>
      <c r="OBE14" s="1609"/>
      <c r="OBF14" s="1609"/>
      <c r="OBG14" s="1609"/>
      <c r="OBH14" s="1609"/>
      <c r="OBI14" s="1609"/>
      <c r="OBJ14" s="1609"/>
      <c r="OBK14" s="1609"/>
      <c r="OBL14" s="1609"/>
      <c r="OBM14" s="1609"/>
      <c r="OBN14" s="1609"/>
      <c r="OBO14" s="1609"/>
      <c r="OBP14" s="1609"/>
      <c r="OBQ14" s="1609"/>
      <c r="OBR14" s="1609"/>
      <c r="OBS14" s="1609"/>
      <c r="OBT14" s="1609"/>
      <c r="OBU14" s="1609"/>
      <c r="OBV14" s="1609"/>
      <c r="OBW14" s="1609"/>
      <c r="OBX14" s="1609"/>
      <c r="OBY14" s="1609"/>
      <c r="OBZ14" s="1609"/>
      <c r="OCA14" s="1609"/>
      <c r="OCB14" s="1609"/>
      <c r="OCC14" s="1609"/>
      <c r="OCD14" s="1609"/>
      <c r="OCE14" s="1609"/>
      <c r="OCF14" s="1609"/>
      <c r="OCG14" s="1609"/>
      <c r="OCH14" s="1609"/>
      <c r="OCI14" s="1609"/>
      <c r="OCJ14" s="1609"/>
      <c r="OCK14" s="1609"/>
      <c r="OCL14" s="1609"/>
      <c r="OCM14" s="1609"/>
      <c r="OCN14" s="1609"/>
      <c r="OCO14" s="1609"/>
      <c r="OCP14" s="1609"/>
      <c r="OCQ14" s="1609"/>
      <c r="OCR14" s="1609"/>
      <c r="OCS14" s="1609"/>
      <c r="OCT14" s="1609"/>
      <c r="OCU14" s="1609"/>
      <c r="OCV14" s="1609"/>
      <c r="OCW14" s="1609"/>
      <c r="OCX14" s="1609"/>
      <c r="OCY14" s="1609"/>
      <c r="OCZ14" s="1609"/>
      <c r="ODA14" s="1609"/>
      <c r="ODB14" s="1609"/>
      <c r="ODC14" s="1609"/>
      <c r="ODD14" s="1609"/>
      <c r="ODE14" s="1609"/>
      <c r="ODF14" s="1609"/>
      <c r="ODG14" s="1609"/>
      <c r="ODH14" s="1609"/>
      <c r="ODI14" s="1609"/>
      <c r="ODJ14" s="1609"/>
      <c r="ODK14" s="1609"/>
      <c r="ODL14" s="1609"/>
      <c r="ODM14" s="1609"/>
      <c r="ODN14" s="1609"/>
      <c r="ODO14" s="1609"/>
      <c r="ODP14" s="1609"/>
      <c r="ODQ14" s="1609"/>
      <c r="ODR14" s="1609"/>
      <c r="ODS14" s="1609"/>
      <c r="ODT14" s="1609"/>
      <c r="ODU14" s="1609"/>
      <c r="ODV14" s="1609"/>
      <c r="ODW14" s="1609"/>
      <c r="ODX14" s="1609"/>
      <c r="ODY14" s="1609"/>
      <c r="ODZ14" s="1609"/>
      <c r="OEA14" s="1609"/>
      <c r="OEB14" s="1609"/>
      <c r="OEC14" s="1609"/>
      <c r="OED14" s="1609"/>
      <c r="OEE14" s="1609"/>
      <c r="OEF14" s="1609"/>
      <c r="OEG14" s="1609"/>
      <c r="OEH14" s="1609"/>
      <c r="OEI14" s="1609"/>
      <c r="OEJ14" s="1609"/>
      <c r="OEK14" s="1609"/>
      <c r="OEL14" s="1609"/>
      <c r="OEM14" s="1609"/>
      <c r="OEN14" s="1609"/>
      <c r="OEO14" s="1609"/>
      <c r="OEP14" s="1609"/>
      <c r="OEQ14" s="1609"/>
      <c r="OER14" s="1609"/>
      <c r="OES14" s="1609"/>
      <c r="OET14" s="1609"/>
      <c r="OEU14" s="1609"/>
      <c r="OEV14" s="1609"/>
      <c r="OEW14" s="1609"/>
      <c r="OEX14" s="1609"/>
      <c r="OEY14" s="1609"/>
      <c r="OEZ14" s="1609"/>
      <c r="OFA14" s="1609"/>
      <c r="OFB14" s="1609"/>
      <c r="OFC14" s="1609"/>
      <c r="OFD14" s="1609"/>
      <c r="OFE14" s="1609"/>
      <c r="OFF14" s="1609"/>
      <c r="OFG14" s="1609"/>
      <c r="OFH14" s="1609"/>
      <c r="OFI14" s="1609"/>
      <c r="OFJ14" s="1609"/>
      <c r="OFK14" s="1609"/>
      <c r="OFL14" s="1609"/>
      <c r="OFM14" s="1609"/>
      <c r="OFN14" s="1609"/>
      <c r="OFO14" s="1609"/>
      <c r="OFP14" s="1609"/>
      <c r="OFQ14" s="1609"/>
      <c r="OFR14" s="1609"/>
      <c r="OFS14" s="1609"/>
      <c r="OFT14" s="1609"/>
      <c r="OFU14" s="1609"/>
      <c r="OFV14" s="1609"/>
      <c r="OFW14" s="1609"/>
      <c r="OFX14" s="1609"/>
      <c r="OFY14" s="1609"/>
      <c r="OFZ14" s="1609"/>
      <c r="OGA14" s="1609"/>
      <c r="OGB14" s="1609"/>
      <c r="OGC14" s="1609"/>
      <c r="OGD14" s="1609"/>
      <c r="OGE14" s="1609"/>
      <c r="OGF14" s="1609"/>
      <c r="OGG14" s="1609"/>
      <c r="OGH14" s="1609"/>
      <c r="OGI14" s="1609"/>
      <c r="OGJ14" s="1609"/>
      <c r="OGK14" s="1609"/>
      <c r="OGL14" s="1609"/>
      <c r="OGM14" s="1609"/>
      <c r="OGN14" s="1609"/>
      <c r="OGO14" s="1609"/>
      <c r="OGP14" s="1609"/>
      <c r="OGQ14" s="1609"/>
      <c r="OGR14" s="1609"/>
      <c r="OGS14" s="1609"/>
      <c r="OGT14" s="1609"/>
      <c r="OGU14" s="1609"/>
      <c r="OGV14" s="1609"/>
      <c r="OGW14" s="1609"/>
      <c r="OGX14" s="1609"/>
      <c r="OGY14" s="1609"/>
      <c r="OGZ14" s="1609"/>
      <c r="OHA14" s="1609"/>
      <c r="OHB14" s="1609"/>
      <c r="OHC14" s="1609"/>
      <c r="OHD14" s="1609"/>
      <c r="OHE14" s="1609"/>
      <c r="OHF14" s="1609"/>
      <c r="OHG14" s="1609"/>
      <c r="OHH14" s="1609"/>
      <c r="OHI14" s="1609"/>
      <c r="OHJ14" s="1609"/>
      <c r="OHK14" s="1609"/>
      <c r="OHL14" s="1609"/>
      <c r="OHM14" s="1609"/>
      <c r="OHN14" s="1609"/>
      <c r="OHO14" s="1609"/>
      <c r="OHP14" s="1609"/>
      <c r="OHQ14" s="1609"/>
      <c r="OHR14" s="1609"/>
      <c r="OHS14" s="1609"/>
      <c r="OHT14" s="1609"/>
      <c r="OHU14" s="1609"/>
      <c r="OHV14" s="1609"/>
      <c r="OHW14" s="1609"/>
      <c r="OHX14" s="1609"/>
      <c r="OHY14" s="1609"/>
      <c r="OHZ14" s="1609"/>
      <c r="OIA14" s="1609"/>
      <c r="OIB14" s="1609"/>
      <c r="OIC14" s="1609"/>
      <c r="OID14" s="1609"/>
      <c r="OIE14" s="1609"/>
      <c r="OIF14" s="1609"/>
      <c r="OIG14" s="1609"/>
      <c r="OIH14" s="1609"/>
      <c r="OII14" s="1609"/>
      <c r="OIJ14" s="1609"/>
      <c r="OIK14" s="1609"/>
      <c r="OIL14" s="1609"/>
      <c r="OIM14" s="1609"/>
      <c r="OIN14" s="1609"/>
      <c r="OIO14" s="1609"/>
      <c r="OIP14" s="1609"/>
      <c r="OIQ14" s="1609"/>
      <c r="OIR14" s="1609"/>
      <c r="OIS14" s="1609"/>
      <c r="OIT14" s="1609"/>
      <c r="OIU14" s="1609"/>
      <c r="OIV14" s="1609"/>
      <c r="OIW14" s="1609"/>
      <c r="OIX14" s="1609"/>
      <c r="OIY14" s="1609"/>
      <c r="OIZ14" s="1609"/>
      <c r="OJA14" s="1609"/>
      <c r="OJB14" s="1609"/>
      <c r="OJC14" s="1609"/>
      <c r="OJD14" s="1609"/>
      <c r="OJE14" s="1609"/>
      <c r="OJF14" s="1609"/>
      <c r="OJG14" s="1609"/>
      <c r="OJH14" s="1609"/>
      <c r="OJI14" s="1609"/>
      <c r="OJJ14" s="1609"/>
      <c r="OJK14" s="1609"/>
      <c r="OJL14" s="1609"/>
      <c r="OJM14" s="1609"/>
      <c r="OJN14" s="1609"/>
      <c r="OJO14" s="1609"/>
      <c r="OJP14" s="1609"/>
      <c r="OJQ14" s="1609"/>
      <c r="OJR14" s="1609"/>
      <c r="OJS14" s="1609"/>
      <c r="OJT14" s="1609"/>
      <c r="OJU14" s="1609"/>
      <c r="OJV14" s="1609"/>
      <c r="OJW14" s="1609"/>
      <c r="OJX14" s="1609"/>
      <c r="OJY14" s="1609"/>
      <c r="OJZ14" s="1609"/>
      <c r="OKA14" s="1609"/>
      <c r="OKB14" s="1609"/>
      <c r="OKC14" s="1609"/>
      <c r="OKD14" s="1609"/>
      <c r="OKE14" s="1609"/>
      <c r="OKF14" s="1609"/>
      <c r="OKG14" s="1609"/>
      <c r="OKH14" s="1609"/>
      <c r="OKI14" s="1609"/>
      <c r="OKJ14" s="1609"/>
      <c r="OKK14" s="1609"/>
      <c r="OKL14" s="1609"/>
      <c r="OKM14" s="1609"/>
      <c r="OKN14" s="1609"/>
      <c r="OKO14" s="1609"/>
      <c r="OKP14" s="1609"/>
      <c r="OKQ14" s="1609"/>
      <c r="OKR14" s="1609"/>
      <c r="OKS14" s="1609"/>
      <c r="OKT14" s="1609"/>
      <c r="OKU14" s="1609"/>
      <c r="OKV14" s="1609"/>
      <c r="OKW14" s="1609"/>
      <c r="OKX14" s="1609"/>
      <c r="OKY14" s="1609"/>
      <c r="OKZ14" s="1609"/>
      <c r="OLA14" s="1609"/>
      <c r="OLB14" s="1609"/>
      <c r="OLC14" s="1609"/>
      <c r="OLD14" s="1609"/>
      <c r="OLE14" s="1609"/>
      <c r="OLF14" s="1609"/>
      <c r="OLG14" s="1609"/>
      <c r="OLH14" s="1609"/>
      <c r="OLI14" s="1609"/>
      <c r="OLJ14" s="1609"/>
      <c r="OLK14" s="1609"/>
      <c r="OLL14" s="1609"/>
      <c r="OLM14" s="1609"/>
      <c r="OLN14" s="1609"/>
      <c r="OLO14" s="1609"/>
      <c r="OLP14" s="1609"/>
      <c r="OLQ14" s="1609"/>
      <c r="OLR14" s="1609"/>
      <c r="OLS14" s="1609"/>
      <c r="OLT14" s="1609"/>
      <c r="OLU14" s="1609"/>
      <c r="OLV14" s="1609"/>
      <c r="OLW14" s="1609"/>
      <c r="OLX14" s="1609"/>
      <c r="OLY14" s="1609"/>
      <c r="OLZ14" s="1609"/>
      <c r="OMA14" s="1609"/>
      <c r="OMB14" s="1609"/>
      <c r="OMC14" s="1609"/>
      <c r="OMD14" s="1609"/>
      <c r="OME14" s="1609"/>
      <c r="OMF14" s="1609"/>
      <c r="OMG14" s="1609"/>
      <c r="OMH14" s="1609"/>
      <c r="OMI14" s="1609"/>
      <c r="OMJ14" s="1609"/>
      <c r="OMK14" s="1609"/>
      <c r="OML14" s="1609"/>
      <c r="OMM14" s="1609"/>
      <c r="OMN14" s="1609"/>
      <c r="OMO14" s="1609"/>
      <c r="OMP14" s="1609"/>
      <c r="OMQ14" s="1609"/>
      <c r="OMR14" s="1609"/>
      <c r="OMS14" s="1609"/>
      <c r="OMT14" s="1609"/>
      <c r="OMU14" s="1609"/>
      <c r="OMV14" s="1609"/>
      <c r="OMW14" s="1609"/>
      <c r="OMX14" s="1609"/>
      <c r="OMY14" s="1609"/>
      <c r="OMZ14" s="1609"/>
      <c r="ONA14" s="1609"/>
      <c r="ONB14" s="1609"/>
      <c r="ONC14" s="1609"/>
      <c r="OND14" s="1609"/>
      <c r="ONE14" s="1609"/>
      <c r="ONF14" s="1609"/>
      <c r="ONG14" s="1609"/>
      <c r="ONH14" s="1609"/>
      <c r="ONI14" s="1609"/>
      <c r="ONJ14" s="1609"/>
      <c r="ONK14" s="1609"/>
      <c r="ONL14" s="1609"/>
      <c r="ONM14" s="1609"/>
      <c r="ONN14" s="1609"/>
      <c r="ONO14" s="1609"/>
      <c r="ONP14" s="1609"/>
      <c r="ONQ14" s="1609"/>
      <c r="ONR14" s="1609"/>
      <c r="ONS14" s="1609"/>
      <c r="ONT14" s="1609"/>
      <c r="ONU14" s="1609"/>
      <c r="ONV14" s="1609"/>
      <c r="ONW14" s="1609"/>
      <c r="ONX14" s="1609"/>
      <c r="ONY14" s="1609"/>
      <c r="ONZ14" s="1609"/>
      <c r="OOA14" s="1609"/>
      <c r="OOB14" s="1609"/>
      <c r="OOC14" s="1609"/>
      <c r="OOD14" s="1609"/>
      <c r="OOE14" s="1609"/>
      <c r="OOF14" s="1609"/>
      <c r="OOG14" s="1609"/>
      <c r="OOH14" s="1609"/>
      <c r="OOI14" s="1609"/>
      <c r="OOJ14" s="1609"/>
      <c r="OOK14" s="1609"/>
      <c r="OOL14" s="1609"/>
      <c r="OOM14" s="1609"/>
      <c r="OON14" s="1609"/>
      <c r="OOO14" s="1609"/>
      <c r="OOP14" s="1609"/>
      <c r="OOQ14" s="1609"/>
      <c r="OOR14" s="1609"/>
      <c r="OOS14" s="1609"/>
      <c r="OOT14" s="1609"/>
      <c r="OOU14" s="1609"/>
      <c r="OOV14" s="1609"/>
      <c r="OOW14" s="1609"/>
      <c r="OOX14" s="1609"/>
      <c r="OOY14" s="1609"/>
      <c r="OOZ14" s="1609"/>
      <c r="OPA14" s="1609"/>
      <c r="OPB14" s="1609"/>
      <c r="OPC14" s="1609"/>
      <c r="OPD14" s="1609"/>
      <c r="OPE14" s="1609"/>
      <c r="OPF14" s="1609"/>
      <c r="OPG14" s="1609"/>
      <c r="OPH14" s="1609"/>
      <c r="OPI14" s="1609"/>
      <c r="OPJ14" s="1609"/>
      <c r="OPK14" s="1609"/>
      <c r="OPL14" s="1609"/>
      <c r="OPM14" s="1609"/>
      <c r="OPN14" s="1609"/>
      <c r="OPO14" s="1609"/>
      <c r="OPP14" s="1609"/>
      <c r="OPQ14" s="1609"/>
      <c r="OPR14" s="1609"/>
      <c r="OPS14" s="1609"/>
      <c r="OPT14" s="1609"/>
      <c r="OPU14" s="1609"/>
      <c r="OPV14" s="1609"/>
      <c r="OPW14" s="1609"/>
      <c r="OPX14" s="1609"/>
      <c r="OPY14" s="1609"/>
      <c r="OPZ14" s="1609"/>
      <c r="OQA14" s="1609"/>
      <c r="OQB14" s="1609"/>
      <c r="OQC14" s="1609"/>
      <c r="OQD14" s="1609"/>
      <c r="OQE14" s="1609"/>
      <c r="OQF14" s="1609"/>
      <c r="OQG14" s="1609"/>
      <c r="OQH14" s="1609"/>
      <c r="OQI14" s="1609"/>
      <c r="OQJ14" s="1609"/>
      <c r="OQK14" s="1609"/>
      <c r="OQL14" s="1609"/>
      <c r="OQM14" s="1609"/>
      <c r="OQN14" s="1609"/>
      <c r="OQO14" s="1609"/>
      <c r="OQP14" s="1609"/>
      <c r="OQQ14" s="1609"/>
      <c r="OQR14" s="1609"/>
      <c r="OQS14" s="1609"/>
      <c r="OQT14" s="1609"/>
      <c r="OQU14" s="1609"/>
      <c r="OQV14" s="1609"/>
      <c r="OQW14" s="1609"/>
      <c r="OQX14" s="1609"/>
      <c r="OQY14" s="1609"/>
      <c r="OQZ14" s="1609"/>
      <c r="ORA14" s="1609"/>
      <c r="ORB14" s="1609"/>
      <c r="ORC14" s="1609"/>
      <c r="ORD14" s="1609"/>
      <c r="ORE14" s="1609"/>
      <c r="ORF14" s="1609"/>
      <c r="ORG14" s="1609"/>
      <c r="ORH14" s="1609"/>
      <c r="ORI14" s="1609"/>
      <c r="ORJ14" s="1609"/>
      <c r="ORK14" s="1609"/>
      <c r="ORL14" s="1609"/>
      <c r="ORM14" s="1609"/>
      <c r="ORN14" s="1609"/>
      <c r="ORO14" s="1609"/>
      <c r="ORP14" s="1609"/>
      <c r="ORQ14" s="1609"/>
      <c r="ORR14" s="1609"/>
      <c r="ORS14" s="1609"/>
      <c r="ORT14" s="1609"/>
      <c r="ORU14" s="1609"/>
      <c r="ORV14" s="1609"/>
      <c r="ORW14" s="1609"/>
      <c r="ORX14" s="1609"/>
      <c r="ORY14" s="1609"/>
      <c r="ORZ14" s="1609"/>
      <c r="OSA14" s="1609"/>
      <c r="OSB14" s="1609"/>
      <c r="OSC14" s="1609"/>
      <c r="OSD14" s="1609"/>
      <c r="OSE14" s="1609"/>
      <c r="OSF14" s="1609"/>
      <c r="OSG14" s="1609"/>
      <c r="OSH14" s="1609"/>
      <c r="OSI14" s="1609"/>
      <c r="OSJ14" s="1609"/>
      <c r="OSK14" s="1609"/>
      <c r="OSL14" s="1609"/>
      <c r="OSM14" s="1609"/>
      <c r="OSN14" s="1609"/>
      <c r="OSO14" s="1609"/>
      <c r="OSP14" s="1609"/>
      <c r="OSQ14" s="1609"/>
      <c r="OSR14" s="1609"/>
      <c r="OSS14" s="1609"/>
      <c r="OST14" s="1609"/>
      <c r="OSU14" s="1609"/>
      <c r="OSV14" s="1609"/>
      <c r="OSW14" s="1609"/>
      <c r="OSX14" s="1609"/>
      <c r="OSY14" s="1609"/>
      <c r="OSZ14" s="1609"/>
      <c r="OTA14" s="1609"/>
      <c r="OTB14" s="1609"/>
      <c r="OTC14" s="1609"/>
      <c r="OTD14" s="1609"/>
      <c r="OTE14" s="1609"/>
      <c r="OTF14" s="1609"/>
      <c r="OTG14" s="1609"/>
      <c r="OTH14" s="1609"/>
      <c r="OTI14" s="1609"/>
      <c r="OTJ14" s="1609"/>
      <c r="OTK14" s="1609"/>
      <c r="OTL14" s="1609"/>
      <c r="OTM14" s="1609"/>
      <c r="OTN14" s="1609"/>
      <c r="OTO14" s="1609"/>
      <c r="OTP14" s="1609"/>
      <c r="OTQ14" s="1609"/>
      <c r="OTR14" s="1609"/>
      <c r="OTS14" s="1609"/>
      <c r="OTT14" s="1609"/>
      <c r="OTU14" s="1609"/>
      <c r="OTV14" s="1609"/>
      <c r="OTW14" s="1609"/>
      <c r="OTX14" s="1609"/>
      <c r="OTY14" s="1609"/>
      <c r="OTZ14" s="1609"/>
      <c r="OUA14" s="1609"/>
      <c r="OUB14" s="1609"/>
      <c r="OUC14" s="1609"/>
      <c r="OUD14" s="1609"/>
      <c r="OUE14" s="1609"/>
      <c r="OUF14" s="1609"/>
      <c r="OUG14" s="1609"/>
      <c r="OUH14" s="1609"/>
      <c r="OUI14" s="1609"/>
      <c r="OUJ14" s="1609"/>
      <c r="OUK14" s="1609"/>
      <c r="OUL14" s="1609"/>
      <c r="OUM14" s="1609"/>
      <c r="OUN14" s="1609"/>
      <c r="OUO14" s="1609"/>
      <c r="OUP14" s="1609"/>
      <c r="OUQ14" s="1609"/>
      <c r="OUR14" s="1609"/>
      <c r="OUS14" s="1609"/>
      <c r="OUT14" s="1609"/>
      <c r="OUU14" s="1609"/>
      <c r="OUV14" s="1609"/>
      <c r="OUW14" s="1609"/>
      <c r="OUX14" s="1609"/>
      <c r="OUY14" s="1609"/>
      <c r="OUZ14" s="1609"/>
      <c r="OVA14" s="1609"/>
      <c r="OVB14" s="1609"/>
      <c r="OVC14" s="1609"/>
      <c r="OVD14" s="1609"/>
      <c r="OVE14" s="1609"/>
      <c r="OVF14" s="1609"/>
      <c r="OVG14" s="1609"/>
      <c r="OVH14" s="1609"/>
      <c r="OVI14" s="1609"/>
      <c r="OVJ14" s="1609"/>
      <c r="OVK14" s="1609"/>
      <c r="OVL14" s="1609"/>
      <c r="OVM14" s="1609"/>
      <c r="OVN14" s="1609"/>
      <c r="OVO14" s="1609"/>
      <c r="OVP14" s="1609"/>
      <c r="OVQ14" s="1609"/>
      <c r="OVR14" s="1609"/>
      <c r="OVS14" s="1609"/>
      <c r="OVT14" s="1609"/>
      <c r="OVU14" s="1609"/>
      <c r="OVV14" s="1609"/>
      <c r="OVW14" s="1609"/>
      <c r="OVX14" s="1609"/>
      <c r="OVY14" s="1609"/>
      <c r="OVZ14" s="1609"/>
      <c r="OWA14" s="1609"/>
      <c r="OWB14" s="1609"/>
      <c r="OWC14" s="1609"/>
      <c r="OWD14" s="1609"/>
      <c r="OWE14" s="1609"/>
      <c r="OWF14" s="1609"/>
      <c r="OWG14" s="1609"/>
      <c r="OWH14" s="1609"/>
      <c r="OWI14" s="1609"/>
      <c r="OWJ14" s="1609"/>
      <c r="OWK14" s="1609"/>
      <c r="OWL14" s="1609"/>
      <c r="OWM14" s="1609"/>
      <c r="OWN14" s="1609"/>
      <c r="OWO14" s="1609"/>
      <c r="OWP14" s="1609"/>
      <c r="OWQ14" s="1609"/>
      <c r="OWR14" s="1609"/>
      <c r="OWS14" s="1609"/>
      <c r="OWT14" s="1609"/>
      <c r="OWU14" s="1609"/>
      <c r="OWV14" s="1609"/>
      <c r="OWW14" s="1609"/>
      <c r="OWX14" s="1609"/>
      <c r="OWY14" s="1609"/>
      <c r="OWZ14" s="1609"/>
      <c r="OXA14" s="1609"/>
      <c r="OXB14" s="1609"/>
      <c r="OXC14" s="1609"/>
      <c r="OXD14" s="1609"/>
      <c r="OXE14" s="1609"/>
      <c r="OXF14" s="1609"/>
      <c r="OXG14" s="1609"/>
      <c r="OXH14" s="1609"/>
      <c r="OXI14" s="1609"/>
      <c r="OXJ14" s="1609"/>
      <c r="OXK14" s="1609"/>
      <c r="OXL14" s="1609"/>
      <c r="OXM14" s="1609"/>
      <c r="OXN14" s="1609"/>
      <c r="OXO14" s="1609"/>
      <c r="OXP14" s="1609"/>
      <c r="OXQ14" s="1609"/>
      <c r="OXR14" s="1609"/>
      <c r="OXS14" s="1609"/>
      <c r="OXT14" s="1609"/>
      <c r="OXU14" s="1609"/>
      <c r="OXV14" s="1609"/>
      <c r="OXW14" s="1609"/>
      <c r="OXX14" s="1609"/>
      <c r="OXY14" s="1609"/>
      <c r="OXZ14" s="1609"/>
      <c r="OYA14" s="1609"/>
      <c r="OYB14" s="1609"/>
      <c r="OYC14" s="1609"/>
      <c r="OYD14" s="1609"/>
      <c r="OYE14" s="1609"/>
      <c r="OYF14" s="1609"/>
      <c r="OYG14" s="1609"/>
      <c r="OYH14" s="1609"/>
      <c r="OYI14" s="1609"/>
      <c r="OYJ14" s="1609"/>
      <c r="OYK14" s="1609"/>
      <c r="OYL14" s="1609"/>
      <c r="OYM14" s="1609"/>
      <c r="OYN14" s="1609"/>
      <c r="OYO14" s="1609"/>
      <c r="OYP14" s="1609"/>
      <c r="OYQ14" s="1609"/>
      <c r="OYR14" s="1609"/>
      <c r="OYS14" s="1609"/>
      <c r="OYT14" s="1609"/>
      <c r="OYU14" s="1609"/>
      <c r="OYV14" s="1609"/>
      <c r="OYW14" s="1609"/>
      <c r="OYX14" s="1609"/>
      <c r="OYY14" s="1609"/>
      <c r="OYZ14" s="1609"/>
      <c r="OZA14" s="1609"/>
      <c r="OZB14" s="1609"/>
      <c r="OZC14" s="1609"/>
      <c r="OZD14" s="1609"/>
      <c r="OZE14" s="1609"/>
      <c r="OZF14" s="1609"/>
      <c r="OZG14" s="1609"/>
      <c r="OZH14" s="1609"/>
      <c r="OZI14" s="1609"/>
      <c r="OZJ14" s="1609"/>
      <c r="OZK14" s="1609"/>
      <c r="OZL14" s="1609"/>
      <c r="OZM14" s="1609"/>
      <c r="OZN14" s="1609"/>
      <c r="OZO14" s="1609"/>
      <c r="OZP14" s="1609"/>
      <c r="OZQ14" s="1609"/>
      <c r="OZR14" s="1609"/>
      <c r="OZS14" s="1609"/>
      <c r="OZT14" s="1609"/>
      <c r="OZU14" s="1609"/>
      <c r="OZV14" s="1609"/>
      <c r="OZW14" s="1609"/>
      <c r="OZX14" s="1609"/>
      <c r="OZY14" s="1609"/>
      <c r="OZZ14" s="1609"/>
      <c r="PAA14" s="1609"/>
      <c r="PAB14" s="1609"/>
      <c r="PAC14" s="1609"/>
      <c r="PAD14" s="1609"/>
      <c r="PAE14" s="1609"/>
      <c r="PAF14" s="1609"/>
      <c r="PAG14" s="1609"/>
      <c r="PAH14" s="1609"/>
      <c r="PAI14" s="1609"/>
      <c r="PAJ14" s="1609"/>
      <c r="PAK14" s="1609"/>
      <c r="PAL14" s="1609"/>
      <c r="PAM14" s="1609"/>
      <c r="PAN14" s="1609"/>
      <c r="PAO14" s="1609"/>
      <c r="PAP14" s="1609"/>
      <c r="PAQ14" s="1609"/>
      <c r="PAR14" s="1609"/>
      <c r="PAS14" s="1609"/>
      <c r="PAT14" s="1609"/>
      <c r="PAU14" s="1609"/>
      <c r="PAV14" s="1609"/>
      <c r="PAW14" s="1609"/>
      <c r="PAX14" s="1609"/>
      <c r="PAY14" s="1609"/>
      <c r="PAZ14" s="1609"/>
      <c r="PBA14" s="1609"/>
      <c r="PBB14" s="1609"/>
      <c r="PBC14" s="1609"/>
      <c r="PBD14" s="1609"/>
      <c r="PBE14" s="1609"/>
      <c r="PBF14" s="1609"/>
      <c r="PBG14" s="1609"/>
      <c r="PBH14" s="1609"/>
      <c r="PBI14" s="1609"/>
      <c r="PBJ14" s="1609"/>
      <c r="PBK14" s="1609"/>
      <c r="PBL14" s="1609"/>
      <c r="PBM14" s="1609"/>
      <c r="PBN14" s="1609"/>
      <c r="PBO14" s="1609"/>
      <c r="PBP14" s="1609"/>
      <c r="PBQ14" s="1609"/>
      <c r="PBR14" s="1609"/>
      <c r="PBS14" s="1609"/>
      <c r="PBT14" s="1609"/>
      <c r="PBU14" s="1609"/>
      <c r="PBV14" s="1609"/>
      <c r="PBW14" s="1609"/>
      <c r="PBX14" s="1609"/>
      <c r="PBY14" s="1609"/>
      <c r="PBZ14" s="1609"/>
      <c r="PCA14" s="1609"/>
      <c r="PCB14" s="1609"/>
      <c r="PCC14" s="1609"/>
      <c r="PCD14" s="1609"/>
      <c r="PCE14" s="1609"/>
      <c r="PCF14" s="1609"/>
      <c r="PCG14" s="1609"/>
      <c r="PCH14" s="1609"/>
      <c r="PCI14" s="1609"/>
      <c r="PCJ14" s="1609"/>
      <c r="PCK14" s="1609"/>
      <c r="PCL14" s="1609"/>
      <c r="PCM14" s="1609"/>
      <c r="PCN14" s="1609"/>
      <c r="PCO14" s="1609"/>
      <c r="PCP14" s="1609"/>
      <c r="PCQ14" s="1609"/>
      <c r="PCR14" s="1609"/>
      <c r="PCS14" s="1609"/>
      <c r="PCT14" s="1609"/>
      <c r="PCU14" s="1609"/>
      <c r="PCV14" s="1609"/>
      <c r="PCW14" s="1609"/>
      <c r="PCX14" s="1609"/>
      <c r="PCY14" s="1609"/>
      <c r="PCZ14" s="1609"/>
      <c r="PDA14" s="1609"/>
      <c r="PDB14" s="1609"/>
      <c r="PDC14" s="1609"/>
      <c r="PDD14" s="1609"/>
      <c r="PDE14" s="1609"/>
      <c r="PDF14" s="1609"/>
      <c r="PDG14" s="1609"/>
      <c r="PDH14" s="1609"/>
      <c r="PDI14" s="1609"/>
      <c r="PDJ14" s="1609"/>
      <c r="PDK14" s="1609"/>
      <c r="PDL14" s="1609"/>
      <c r="PDM14" s="1609"/>
      <c r="PDN14" s="1609"/>
      <c r="PDO14" s="1609"/>
      <c r="PDP14" s="1609"/>
      <c r="PDQ14" s="1609"/>
      <c r="PDR14" s="1609"/>
      <c r="PDS14" s="1609"/>
      <c r="PDT14" s="1609"/>
      <c r="PDU14" s="1609"/>
      <c r="PDV14" s="1609"/>
      <c r="PDW14" s="1609"/>
      <c r="PDX14" s="1609"/>
      <c r="PDY14" s="1609"/>
      <c r="PDZ14" s="1609"/>
      <c r="PEA14" s="1609"/>
      <c r="PEB14" s="1609"/>
      <c r="PEC14" s="1609"/>
      <c r="PED14" s="1609"/>
      <c r="PEE14" s="1609"/>
      <c r="PEF14" s="1609"/>
      <c r="PEG14" s="1609"/>
      <c r="PEH14" s="1609"/>
      <c r="PEI14" s="1609"/>
      <c r="PEJ14" s="1609"/>
      <c r="PEK14" s="1609"/>
      <c r="PEL14" s="1609"/>
      <c r="PEM14" s="1609"/>
      <c r="PEN14" s="1609"/>
      <c r="PEO14" s="1609"/>
      <c r="PEP14" s="1609"/>
      <c r="PEQ14" s="1609"/>
      <c r="PER14" s="1609"/>
      <c r="PES14" s="1609"/>
      <c r="PET14" s="1609"/>
      <c r="PEU14" s="1609"/>
      <c r="PEV14" s="1609"/>
      <c r="PEW14" s="1609"/>
      <c r="PEX14" s="1609"/>
      <c r="PEY14" s="1609"/>
      <c r="PEZ14" s="1609"/>
      <c r="PFA14" s="1609"/>
      <c r="PFB14" s="1609"/>
      <c r="PFC14" s="1609"/>
      <c r="PFD14" s="1609"/>
      <c r="PFE14" s="1609"/>
      <c r="PFF14" s="1609"/>
      <c r="PFG14" s="1609"/>
      <c r="PFH14" s="1609"/>
      <c r="PFI14" s="1609"/>
      <c r="PFJ14" s="1609"/>
      <c r="PFK14" s="1609"/>
      <c r="PFL14" s="1609"/>
      <c r="PFM14" s="1609"/>
      <c r="PFN14" s="1609"/>
      <c r="PFO14" s="1609"/>
      <c r="PFP14" s="1609"/>
      <c r="PFQ14" s="1609"/>
      <c r="PFR14" s="1609"/>
      <c r="PFS14" s="1609"/>
      <c r="PFT14" s="1609"/>
      <c r="PFU14" s="1609"/>
      <c r="PFV14" s="1609"/>
      <c r="PFW14" s="1609"/>
      <c r="PFX14" s="1609"/>
      <c r="PFY14" s="1609"/>
      <c r="PFZ14" s="1609"/>
      <c r="PGA14" s="1609"/>
      <c r="PGB14" s="1609"/>
      <c r="PGC14" s="1609"/>
      <c r="PGD14" s="1609"/>
      <c r="PGE14" s="1609"/>
      <c r="PGF14" s="1609"/>
      <c r="PGG14" s="1609"/>
      <c r="PGH14" s="1609"/>
      <c r="PGI14" s="1609"/>
      <c r="PGJ14" s="1609"/>
      <c r="PGK14" s="1609"/>
      <c r="PGL14" s="1609"/>
      <c r="PGM14" s="1609"/>
      <c r="PGN14" s="1609"/>
      <c r="PGO14" s="1609"/>
      <c r="PGP14" s="1609"/>
      <c r="PGQ14" s="1609"/>
      <c r="PGR14" s="1609"/>
      <c r="PGS14" s="1609"/>
      <c r="PGT14" s="1609"/>
      <c r="PGU14" s="1609"/>
      <c r="PGV14" s="1609"/>
      <c r="PGW14" s="1609"/>
      <c r="PGX14" s="1609"/>
      <c r="PGY14" s="1609"/>
      <c r="PGZ14" s="1609"/>
      <c r="PHA14" s="1609"/>
      <c r="PHB14" s="1609"/>
      <c r="PHC14" s="1609"/>
      <c r="PHD14" s="1609"/>
      <c r="PHE14" s="1609"/>
      <c r="PHF14" s="1609"/>
      <c r="PHG14" s="1609"/>
      <c r="PHH14" s="1609"/>
      <c r="PHI14" s="1609"/>
      <c r="PHJ14" s="1609"/>
      <c r="PHK14" s="1609"/>
      <c r="PHL14" s="1609"/>
      <c r="PHM14" s="1609"/>
      <c r="PHN14" s="1609"/>
      <c r="PHO14" s="1609"/>
      <c r="PHP14" s="1609"/>
      <c r="PHQ14" s="1609"/>
      <c r="PHR14" s="1609"/>
      <c r="PHS14" s="1609"/>
      <c r="PHT14" s="1609"/>
      <c r="PHU14" s="1609"/>
      <c r="PHV14" s="1609"/>
      <c r="PHW14" s="1609"/>
      <c r="PHX14" s="1609"/>
      <c r="PHY14" s="1609"/>
      <c r="PHZ14" s="1609"/>
      <c r="PIA14" s="1609"/>
      <c r="PIB14" s="1609"/>
      <c r="PIC14" s="1609"/>
      <c r="PID14" s="1609"/>
      <c r="PIE14" s="1609"/>
      <c r="PIF14" s="1609"/>
      <c r="PIG14" s="1609"/>
      <c r="PIH14" s="1609"/>
      <c r="PII14" s="1609"/>
      <c r="PIJ14" s="1609"/>
      <c r="PIK14" s="1609"/>
      <c r="PIL14" s="1609"/>
      <c r="PIM14" s="1609"/>
      <c r="PIN14" s="1609"/>
      <c r="PIO14" s="1609"/>
      <c r="PIP14" s="1609"/>
      <c r="PIQ14" s="1609"/>
      <c r="PIR14" s="1609"/>
      <c r="PIS14" s="1609"/>
      <c r="PIT14" s="1609"/>
      <c r="PIU14" s="1609"/>
      <c r="PIV14" s="1609"/>
      <c r="PIW14" s="1609"/>
      <c r="PIX14" s="1609"/>
      <c r="PIY14" s="1609"/>
      <c r="PIZ14" s="1609"/>
      <c r="PJA14" s="1609"/>
      <c r="PJB14" s="1609"/>
      <c r="PJC14" s="1609"/>
      <c r="PJD14" s="1609"/>
      <c r="PJE14" s="1609"/>
      <c r="PJF14" s="1609"/>
      <c r="PJG14" s="1609"/>
      <c r="PJH14" s="1609"/>
      <c r="PJI14" s="1609"/>
      <c r="PJJ14" s="1609"/>
      <c r="PJK14" s="1609"/>
      <c r="PJL14" s="1609"/>
      <c r="PJM14" s="1609"/>
      <c r="PJN14" s="1609"/>
      <c r="PJO14" s="1609"/>
      <c r="PJP14" s="1609"/>
      <c r="PJQ14" s="1609"/>
      <c r="PJR14" s="1609"/>
      <c r="PJS14" s="1609"/>
      <c r="PJT14" s="1609"/>
      <c r="PJU14" s="1609"/>
      <c r="PJV14" s="1609"/>
      <c r="PJW14" s="1609"/>
      <c r="PJX14" s="1609"/>
      <c r="PJY14" s="1609"/>
      <c r="PJZ14" s="1609"/>
      <c r="PKA14" s="1609"/>
      <c r="PKB14" s="1609"/>
      <c r="PKC14" s="1609"/>
      <c r="PKD14" s="1609"/>
      <c r="PKE14" s="1609"/>
      <c r="PKF14" s="1609"/>
      <c r="PKG14" s="1609"/>
      <c r="PKH14" s="1609"/>
      <c r="PKI14" s="1609"/>
      <c r="PKJ14" s="1609"/>
      <c r="PKK14" s="1609"/>
      <c r="PKL14" s="1609"/>
      <c r="PKM14" s="1609"/>
      <c r="PKN14" s="1609"/>
      <c r="PKO14" s="1609"/>
      <c r="PKP14" s="1609"/>
      <c r="PKQ14" s="1609"/>
      <c r="PKR14" s="1609"/>
      <c r="PKS14" s="1609"/>
      <c r="PKT14" s="1609"/>
      <c r="PKU14" s="1609"/>
      <c r="PKV14" s="1609"/>
      <c r="PKW14" s="1609"/>
      <c r="PKX14" s="1609"/>
      <c r="PKY14" s="1609"/>
      <c r="PKZ14" s="1609"/>
      <c r="PLA14" s="1609"/>
      <c r="PLB14" s="1609"/>
      <c r="PLC14" s="1609"/>
      <c r="PLD14" s="1609"/>
      <c r="PLE14" s="1609"/>
      <c r="PLF14" s="1609"/>
      <c r="PLG14" s="1609"/>
      <c r="PLH14" s="1609"/>
      <c r="PLI14" s="1609"/>
      <c r="PLJ14" s="1609"/>
      <c r="PLK14" s="1609"/>
      <c r="PLL14" s="1609"/>
      <c r="PLM14" s="1609"/>
      <c r="PLN14" s="1609"/>
      <c r="PLO14" s="1609"/>
      <c r="PLP14" s="1609"/>
      <c r="PLQ14" s="1609"/>
      <c r="PLR14" s="1609"/>
      <c r="PLS14" s="1609"/>
      <c r="PLT14" s="1609"/>
      <c r="PLU14" s="1609"/>
      <c r="PLV14" s="1609"/>
      <c r="PLW14" s="1609"/>
      <c r="PLX14" s="1609"/>
      <c r="PLY14" s="1609"/>
      <c r="PLZ14" s="1609"/>
      <c r="PMA14" s="1609"/>
      <c r="PMB14" s="1609"/>
      <c r="PMC14" s="1609"/>
      <c r="PMD14" s="1609"/>
      <c r="PME14" s="1609"/>
      <c r="PMF14" s="1609"/>
      <c r="PMG14" s="1609"/>
      <c r="PMH14" s="1609"/>
      <c r="PMI14" s="1609"/>
      <c r="PMJ14" s="1609"/>
      <c r="PMK14" s="1609"/>
      <c r="PML14" s="1609"/>
      <c r="PMM14" s="1609"/>
      <c r="PMN14" s="1609"/>
      <c r="PMO14" s="1609"/>
      <c r="PMP14" s="1609"/>
      <c r="PMQ14" s="1609"/>
      <c r="PMR14" s="1609"/>
      <c r="PMS14" s="1609"/>
      <c r="PMT14" s="1609"/>
      <c r="PMU14" s="1609"/>
      <c r="PMV14" s="1609"/>
      <c r="PMW14" s="1609"/>
      <c r="PMX14" s="1609"/>
      <c r="PMY14" s="1609"/>
      <c r="PMZ14" s="1609"/>
      <c r="PNA14" s="1609"/>
      <c r="PNB14" s="1609"/>
      <c r="PNC14" s="1609"/>
      <c r="PND14" s="1609"/>
      <c r="PNE14" s="1609"/>
      <c r="PNF14" s="1609"/>
      <c r="PNG14" s="1609"/>
      <c r="PNH14" s="1609"/>
      <c r="PNI14" s="1609"/>
      <c r="PNJ14" s="1609"/>
      <c r="PNK14" s="1609"/>
      <c r="PNL14" s="1609"/>
      <c r="PNM14" s="1609"/>
      <c r="PNN14" s="1609"/>
      <c r="PNO14" s="1609"/>
      <c r="PNP14" s="1609"/>
      <c r="PNQ14" s="1609"/>
      <c r="PNR14" s="1609"/>
      <c r="PNS14" s="1609"/>
      <c r="PNT14" s="1609"/>
      <c r="PNU14" s="1609"/>
      <c r="PNV14" s="1609"/>
      <c r="PNW14" s="1609"/>
      <c r="PNX14" s="1609"/>
      <c r="PNY14" s="1609"/>
      <c r="PNZ14" s="1609"/>
      <c r="POA14" s="1609"/>
      <c r="POB14" s="1609"/>
      <c r="POC14" s="1609"/>
      <c r="POD14" s="1609"/>
      <c r="POE14" s="1609"/>
      <c r="POF14" s="1609"/>
      <c r="POG14" s="1609"/>
      <c r="POH14" s="1609"/>
      <c r="POI14" s="1609"/>
      <c r="POJ14" s="1609"/>
      <c r="POK14" s="1609"/>
      <c r="POL14" s="1609"/>
      <c r="POM14" s="1609"/>
      <c r="PON14" s="1609"/>
      <c r="POO14" s="1609"/>
      <c r="POP14" s="1609"/>
      <c r="POQ14" s="1609"/>
      <c r="POR14" s="1609"/>
      <c r="POS14" s="1609"/>
      <c r="POT14" s="1609"/>
      <c r="POU14" s="1609"/>
      <c r="POV14" s="1609"/>
      <c r="POW14" s="1609"/>
      <c r="POX14" s="1609"/>
      <c r="POY14" s="1609"/>
      <c r="POZ14" s="1609"/>
      <c r="PPA14" s="1609"/>
      <c r="PPB14" s="1609"/>
      <c r="PPC14" s="1609"/>
      <c r="PPD14" s="1609"/>
      <c r="PPE14" s="1609"/>
      <c r="PPF14" s="1609"/>
      <c r="PPG14" s="1609"/>
      <c r="PPH14" s="1609"/>
      <c r="PPI14" s="1609"/>
      <c r="PPJ14" s="1609"/>
      <c r="PPK14" s="1609"/>
      <c r="PPL14" s="1609"/>
      <c r="PPM14" s="1609"/>
      <c r="PPN14" s="1609"/>
      <c r="PPO14" s="1609"/>
      <c r="PPP14" s="1609"/>
      <c r="PPQ14" s="1609"/>
      <c r="PPR14" s="1609"/>
      <c r="PPS14" s="1609"/>
      <c r="PPT14" s="1609"/>
      <c r="PPU14" s="1609"/>
      <c r="PPV14" s="1609"/>
      <c r="PPW14" s="1609"/>
      <c r="PPX14" s="1609"/>
      <c r="PPY14" s="1609"/>
      <c r="PPZ14" s="1609"/>
      <c r="PQA14" s="1609"/>
      <c r="PQB14" s="1609"/>
      <c r="PQC14" s="1609"/>
      <c r="PQD14" s="1609"/>
      <c r="PQE14" s="1609"/>
      <c r="PQF14" s="1609"/>
      <c r="PQG14" s="1609"/>
      <c r="PQH14" s="1609"/>
      <c r="PQI14" s="1609"/>
      <c r="PQJ14" s="1609"/>
      <c r="PQK14" s="1609"/>
      <c r="PQL14" s="1609"/>
      <c r="PQM14" s="1609"/>
      <c r="PQN14" s="1609"/>
      <c r="PQO14" s="1609"/>
      <c r="PQP14" s="1609"/>
      <c r="PQQ14" s="1609"/>
      <c r="PQR14" s="1609"/>
      <c r="PQS14" s="1609"/>
      <c r="PQT14" s="1609"/>
      <c r="PQU14" s="1609"/>
      <c r="PQV14" s="1609"/>
      <c r="PQW14" s="1609"/>
      <c r="PQX14" s="1609"/>
      <c r="PQY14" s="1609"/>
      <c r="PQZ14" s="1609"/>
      <c r="PRA14" s="1609"/>
      <c r="PRB14" s="1609"/>
      <c r="PRC14" s="1609"/>
      <c r="PRD14" s="1609"/>
      <c r="PRE14" s="1609"/>
      <c r="PRF14" s="1609"/>
      <c r="PRG14" s="1609"/>
      <c r="PRH14" s="1609"/>
      <c r="PRI14" s="1609"/>
      <c r="PRJ14" s="1609"/>
      <c r="PRK14" s="1609"/>
      <c r="PRL14" s="1609"/>
      <c r="PRM14" s="1609"/>
      <c r="PRN14" s="1609"/>
      <c r="PRO14" s="1609"/>
      <c r="PRP14" s="1609"/>
      <c r="PRQ14" s="1609"/>
      <c r="PRR14" s="1609"/>
      <c r="PRS14" s="1609"/>
      <c r="PRT14" s="1609"/>
      <c r="PRU14" s="1609"/>
      <c r="PRV14" s="1609"/>
      <c r="PRW14" s="1609"/>
      <c r="PRX14" s="1609"/>
      <c r="PRY14" s="1609"/>
      <c r="PRZ14" s="1609"/>
      <c r="PSA14" s="1609"/>
      <c r="PSB14" s="1609"/>
      <c r="PSC14" s="1609"/>
      <c r="PSD14" s="1609"/>
      <c r="PSE14" s="1609"/>
      <c r="PSF14" s="1609"/>
      <c r="PSG14" s="1609"/>
      <c r="PSH14" s="1609"/>
      <c r="PSI14" s="1609"/>
      <c r="PSJ14" s="1609"/>
      <c r="PSK14" s="1609"/>
      <c r="PSL14" s="1609"/>
      <c r="PSM14" s="1609"/>
      <c r="PSN14" s="1609"/>
      <c r="PSO14" s="1609"/>
      <c r="PSP14" s="1609"/>
      <c r="PSQ14" s="1609"/>
      <c r="PSR14" s="1609"/>
      <c r="PSS14" s="1609"/>
      <c r="PST14" s="1609"/>
      <c r="PSU14" s="1609"/>
      <c r="PSV14" s="1609"/>
      <c r="PSW14" s="1609"/>
      <c r="PSX14" s="1609"/>
      <c r="PSY14" s="1609"/>
      <c r="PSZ14" s="1609"/>
      <c r="PTA14" s="1609"/>
      <c r="PTB14" s="1609"/>
      <c r="PTC14" s="1609"/>
      <c r="PTD14" s="1609"/>
      <c r="PTE14" s="1609"/>
      <c r="PTF14" s="1609"/>
      <c r="PTG14" s="1609"/>
      <c r="PTH14" s="1609"/>
      <c r="PTI14" s="1609"/>
      <c r="PTJ14" s="1609"/>
      <c r="PTK14" s="1609"/>
      <c r="PTL14" s="1609"/>
      <c r="PTM14" s="1609"/>
      <c r="PTN14" s="1609"/>
      <c r="PTO14" s="1609"/>
      <c r="PTP14" s="1609"/>
      <c r="PTQ14" s="1609"/>
      <c r="PTR14" s="1609"/>
      <c r="PTS14" s="1609"/>
      <c r="PTT14" s="1609"/>
      <c r="PTU14" s="1609"/>
      <c r="PTV14" s="1609"/>
      <c r="PTW14" s="1609"/>
      <c r="PTX14" s="1609"/>
      <c r="PTY14" s="1609"/>
      <c r="PTZ14" s="1609"/>
      <c r="PUA14" s="1609"/>
      <c r="PUB14" s="1609"/>
      <c r="PUC14" s="1609"/>
      <c r="PUD14" s="1609"/>
      <c r="PUE14" s="1609"/>
      <c r="PUF14" s="1609"/>
      <c r="PUG14" s="1609"/>
      <c r="PUH14" s="1609"/>
      <c r="PUI14" s="1609"/>
      <c r="PUJ14" s="1609"/>
      <c r="PUK14" s="1609"/>
      <c r="PUL14" s="1609"/>
      <c r="PUM14" s="1609"/>
      <c r="PUN14" s="1609"/>
      <c r="PUO14" s="1609"/>
      <c r="PUP14" s="1609"/>
      <c r="PUQ14" s="1609"/>
      <c r="PUR14" s="1609"/>
      <c r="PUS14" s="1609"/>
      <c r="PUT14" s="1609"/>
      <c r="PUU14" s="1609"/>
      <c r="PUV14" s="1609"/>
      <c r="PUW14" s="1609"/>
      <c r="PUX14" s="1609"/>
      <c r="PUY14" s="1609"/>
      <c r="PUZ14" s="1609"/>
      <c r="PVA14" s="1609"/>
      <c r="PVB14" s="1609"/>
      <c r="PVC14" s="1609"/>
      <c r="PVD14" s="1609"/>
      <c r="PVE14" s="1609"/>
      <c r="PVF14" s="1609"/>
      <c r="PVG14" s="1609"/>
      <c r="PVH14" s="1609"/>
      <c r="PVI14" s="1609"/>
      <c r="PVJ14" s="1609"/>
      <c r="PVK14" s="1609"/>
      <c r="PVL14" s="1609"/>
      <c r="PVM14" s="1609"/>
      <c r="PVN14" s="1609"/>
      <c r="PVO14" s="1609"/>
      <c r="PVP14" s="1609"/>
      <c r="PVQ14" s="1609"/>
      <c r="PVR14" s="1609"/>
      <c r="PVS14" s="1609"/>
      <c r="PVT14" s="1609"/>
      <c r="PVU14" s="1609"/>
      <c r="PVV14" s="1609"/>
      <c r="PVW14" s="1609"/>
      <c r="PVX14" s="1609"/>
      <c r="PVY14" s="1609"/>
      <c r="PVZ14" s="1609"/>
      <c r="PWA14" s="1609"/>
      <c r="PWB14" s="1609"/>
      <c r="PWC14" s="1609"/>
      <c r="PWD14" s="1609"/>
      <c r="PWE14" s="1609"/>
      <c r="PWF14" s="1609"/>
      <c r="PWG14" s="1609"/>
      <c r="PWH14" s="1609"/>
      <c r="PWI14" s="1609"/>
      <c r="PWJ14" s="1609"/>
      <c r="PWK14" s="1609"/>
      <c r="PWL14" s="1609"/>
      <c r="PWM14" s="1609"/>
      <c r="PWN14" s="1609"/>
      <c r="PWO14" s="1609"/>
      <c r="PWP14" s="1609"/>
      <c r="PWQ14" s="1609"/>
      <c r="PWR14" s="1609"/>
      <c r="PWS14" s="1609"/>
      <c r="PWT14" s="1609"/>
      <c r="PWU14" s="1609"/>
      <c r="PWV14" s="1609"/>
      <c r="PWW14" s="1609"/>
      <c r="PWX14" s="1609"/>
      <c r="PWY14" s="1609"/>
      <c r="PWZ14" s="1609"/>
      <c r="PXA14" s="1609"/>
      <c r="PXB14" s="1609"/>
      <c r="PXC14" s="1609"/>
      <c r="PXD14" s="1609"/>
      <c r="PXE14" s="1609"/>
      <c r="PXF14" s="1609"/>
      <c r="PXG14" s="1609"/>
      <c r="PXH14" s="1609"/>
      <c r="PXI14" s="1609"/>
      <c r="PXJ14" s="1609"/>
      <c r="PXK14" s="1609"/>
      <c r="PXL14" s="1609"/>
      <c r="PXM14" s="1609"/>
      <c r="PXN14" s="1609"/>
      <c r="PXO14" s="1609"/>
      <c r="PXP14" s="1609"/>
      <c r="PXQ14" s="1609"/>
      <c r="PXR14" s="1609"/>
      <c r="PXS14" s="1609"/>
      <c r="PXT14" s="1609"/>
      <c r="PXU14" s="1609"/>
      <c r="PXV14" s="1609"/>
      <c r="PXW14" s="1609"/>
      <c r="PXX14" s="1609"/>
      <c r="PXY14" s="1609"/>
      <c r="PXZ14" s="1609"/>
      <c r="PYA14" s="1609"/>
      <c r="PYB14" s="1609"/>
      <c r="PYC14" s="1609"/>
      <c r="PYD14" s="1609"/>
      <c r="PYE14" s="1609"/>
      <c r="PYF14" s="1609"/>
      <c r="PYG14" s="1609"/>
      <c r="PYH14" s="1609"/>
      <c r="PYI14" s="1609"/>
      <c r="PYJ14" s="1609"/>
      <c r="PYK14" s="1609"/>
      <c r="PYL14" s="1609"/>
      <c r="PYM14" s="1609"/>
      <c r="PYN14" s="1609"/>
      <c r="PYO14" s="1609"/>
      <c r="PYP14" s="1609"/>
      <c r="PYQ14" s="1609"/>
      <c r="PYR14" s="1609"/>
      <c r="PYS14" s="1609"/>
      <c r="PYT14" s="1609"/>
      <c r="PYU14" s="1609"/>
      <c r="PYV14" s="1609"/>
      <c r="PYW14" s="1609"/>
      <c r="PYX14" s="1609"/>
      <c r="PYY14" s="1609"/>
      <c r="PYZ14" s="1609"/>
      <c r="PZA14" s="1609"/>
      <c r="PZB14" s="1609"/>
      <c r="PZC14" s="1609"/>
      <c r="PZD14" s="1609"/>
      <c r="PZE14" s="1609"/>
      <c r="PZF14" s="1609"/>
      <c r="PZG14" s="1609"/>
      <c r="PZH14" s="1609"/>
      <c r="PZI14" s="1609"/>
      <c r="PZJ14" s="1609"/>
      <c r="PZK14" s="1609"/>
      <c r="PZL14" s="1609"/>
      <c r="PZM14" s="1609"/>
      <c r="PZN14" s="1609"/>
      <c r="PZO14" s="1609"/>
      <c r="PZP14" s="1609"/>
      <c r="PZQ14" s="1609"/>
      <c r="PZR14" s="1609"/>
      <c r="PZS14" s="1609"/>
      <c r="PZT14" s="1609"/>
      <c r="PZU14" s="1609"/>
      <c r="PZV14" s="1609"/>
      <c r="PZW14" s="1609"/>
      <c r="PZX14" s="1609"/>
      <c r="PZY14" s="1609"/>
      <c r="PZZ14" s="1609"/>
      <c r="QAA14" s="1609"/>
      <c r="QAB14" s="1609"/>
      <c r="QAC14" s="1609"/>
      <c r="QAD14" s="1609"/>
      <c r="QAE14" s="1609"/>
      <c r="QAF14" s="1609"/>
      <c r="QAG14" s="1609"/>
      <c r="QAH14" s="1609"/>
      <c r="QAI14" s="1609"/>
      <c r="QAJ14" s="1609"/>
      <c r="QAK14" s="1609"/>
      <c r="QAL14" s="1609"/>
      <c r="QAM14" s="1609"/>
      <c r="QAN14" s="1609"/>
      <c r="QAO14" s="1609"/>
      <c r="QAP14" s="1609"/>
      <c r="QAQ14" s="1609"/>
      <c r="QAR14" s="1609"/>
      <c r="QAS14" s="1609"/>
      <c r="QAT14" s="1609"/>
      <c r="QAU14" s="1609"/>
      <c r="QAV14" s="1609"/>
      <c r="QAW14" s="1609"/>
      <c r="QAX14" s="1609"/>
      <c r="QAY14" s="1609"/>
      <c r="QAZ14" s="1609"/>
      <c r="QBA14" s="1609"/>
      <c r="QBB14" s="1609"/>
      <c r="QBC14" s="1609"/>
      <c r="QBD14" s="1609"/>
      <c r="QBE14" s="1609"/>
      <c r="QBF14" s="1609"/>
      <c r="QBG14" s="1609"/>
      <c r="QBH14" s="1609"/>
      <c r="QBI14" s="1609"/>
      <c r="QBJ14" s="1609"/>
      <c r="QBK14" s="1609"/>
      <c r="QBL14" s="1609"/>
      <c r="QBM14" s="1609"/>
      <c r="QBN14" s="1609"/>
      <c r="QBO14" s="1609"/>
      <c r="QBP14" s="1609"/>
      <c r="QBQ14" s="1609"/>
      <c r="QBR14" s="1609"/>
      <c r="QBS14" s="1609"/>
      <c r="QBT14" s="1609"/>
      <c r="QBU14" s="1609"/>
      <c r="QBV14" s="1609"/>
      <c r="QBW14" s="1609"/>
      <c r="QBX14" s="1609"/>
      <c r="QBY14" s="1609"/>
      <c r="QBZ14" s="1609"/>
      <c r="QCA14" s="1609"/>
      <c r="QCB14" s="1609"/>
      <c r="QCC14" s="1609"/>
      <c r="QCD14" s="1609"/>
      <c r="QCE14" s="1609"/>
      <c r="QCF14" s="1609"/>
      <c r="QCG14" s="1609"/>
      <c r="QCH14" s="1609"/>
      <c r="QCI14" s="1609"/>
      <c r="QCJ14" s="1609"/>
      <c r="QCK14" s="1609"/>
      <c r="QCL14" s="1609"/>
      <c r="QCM14" s="1609"/>
      <c r="QCN14" s="1609"/>
      <c r="QCO14" s="1609"/>
      <c r="QCP14" s="1609"/>
      <c r="QCQ14" s="1609"/>
      <c r="QCR14" s="1609"/>
      <c r="QCS14" s="1609"/>
      <c r="QCT14" s="1609"/>
      <c r="QCU14" s="1609"/>
      <c r="QCV14" s="1609"/>
      <c r="QCW14" s="1609"/>
      <c r="QCX14" s="1609"/>
      <c r="QCY14" s="1609"/>
      <c r="QCZ14" s="1609"/>
      <c r="QDA14" s="1609"/>
      <c r="QDB14" s="1609"/>
      <c r="QDC14" s="1609"/>
      <c r="QDD14" s="1609"/>
      <c r="QDE14" s="1609"/>
      <c r="QDF14" s="1609"/>
      <c r="QDG14" s="1609"/>
      <c r="QDH14" s="1609"/>
      <c r="QDI14" s="1609"/>
      <c r="QDJ14" s="1609"/>
      <c r="QDK14" s="1609"/>
      <c r="QDL14" s="1609"/>
      <c r="QDM14" s="1609"/>
      <c r="QDN14" s="1609"/>
      <c r="QDO14" s="1609"/>
      <c r="QDP14" s="1609"/>
      <c r="QDQ14" s="1609"/>
      <c r="QDR14" s="1609"/>
      <c r="QDS14" s="1609"/>
      <c r="QDT14" s="1609"/>
      <c r="QDU14" s="1609"/>
      <c r="QDV14" s="1609"/>
      <c r="QDW14" s="1609"/>
      <c r="QDX14" s="1609"/>
      <c r="QDY14" s="1609"/>
      <c r="QDZ14" s="1609"/>
      <c r="QEA14" s="1609"/>
      <c r="QEB14" s="1609"/>
      <c r="QEC14" s="1609"/>
      <c r="QED14" s="1609"/>
      <c r="QEE14" s="1609"/>
      <c r="QEF14" s="1609"/>
      <c r="QEG14" s="1609"/>
      <c r="QEH14" s="1609"/>
      <c r="QEI14" s="1609"/>
      <c r="QEJ14" s="1609"/>
      <c r="QEK14" s="1609"/>
      <c r="QEL14" s="1609"/>
      <c r="QEM14" s="1609"/>
      <c r="QEN14" s="1609"/>
      <c r="QEO14" s="1609"/>
      <c r="QEP14" s="1609"/>
      <c r="QEQ14" s="1609"/>
      <c r="QER14" s="1609"/>
      <c r="QES14" s="1609"/>
      <c r="QET14" s="1609"/>
      <c r="QEU14" s="1609"/>
      <c r="QEV14" s="1609"/>
      <c r="QEW14" s="1609"/>
      <c r="QEX14" s="1609"/>
      <c r="QEY14" s="1609"/>
      <c r="QEZ14" s="1609"/>
      <c r="QFA14" s="1609"/>
      <c r="QFB14" s="1609"/>
      <c r="QFC14" s="1609"/>
      <c r="QFD14" s="1609"/>
      <c r="QFE14" s="1609"/>
      <c r="QFF14" s="1609"/>
      <c r="QFG14" s="1609"/>
      <c r="QFH14" s="1609"/>
      <c r="QFI14" s="1609"/>
      <c r="QFJ14" s="1609"/>
      <c r="QFK14" s="1609"/>
      <c r="QFL14" s="1609"/>
      <c r="QFM14" s="1609"/>
      <c r="QFN14" s="1609"/>
      <c r="QFO14" s="1609"/>
      <c r="QFP14" s="1609"/>
      <c r="QFQ14" s="1609"/>
      <c r="QFR14" s="1609"/>
      <c r="QFS14" s="1609"/>
      <c r="QFT14" s="1609"/>
      <c r="QFU14" s="1609"/>
      <c r="QFV14" s="1609"/>
      <c r="QFW14" s="1609"/>
      <c r="QFX14" s="1609"/>
      <c r="QFY14" s="1609"/>
      <c r="QFZ14" s="1609"/>
      <c r="QGA14" s="1609"/>
      <c r="QGB14" s="1609"/>
      <c r="QGC14" s="1609"/>
      <c r="QGD14" s="1609"/>
      <c r="QGE14" s="1609"/>
      <c r="QGF14" s="1609"/>
      <c r="QGG14" s="1609"/>
      <c r="QGH14" s="1609"/>
      <c r="QGI14" s="1609"/>
      <c r="QGJ14" s="1609"/>
      <c r="QGK14" s="1609"/>
      <c r="QGL14" s="1609"/>
      <c r="QGM14" s="1609"/>
      <c r="QGN14" s="1609"/>
      <c r="QGO14" s="1609"/>
      <c r="QGP14" s="1609"/>
      <c r="QGQ14" s="1609"/>
      <c r="QGR14" s="1609"/>
      <c r="QGS14" s="1609"/>
      <c r="QGT14" s="1609"/>
      <c r="QGU14" s="1609"/>
      <c r="QGV14" s="1609"/>
      <c r="QGW14" s="1609"/>
      <c r="QGX14" s="1609"/>
      <c r="QGY14" s="1609"/>
      <c r="QGZ14" s="1609"/>
      <c r="QHA14" s="1609"/>
      <c r="QHB14" s="1609"/>
      <c r="QHC14" s="1609"/>
      <c r="QHD14" s="1609"/>
      <c r="QHE14" s="1609"/>
      <c r="QHF14" s="1609"/>
      <c r="QHG14" s="1609"/>
      <c r="QHH14" s="1609"/>
      <c r="QHI14" s="1609"/>
      <c r="QHJ14" s="1609"/>
      <c r="QHK14" s="1609"/>
      <c r="QHL14" s="1609"/>
      <c r="QHM14" s="1609"/>
      <c r="QHN14" s="1609"/>
      <c r="QHO14" s="1609"/>
      <c r="QHP14" s="1609"/>
      <c r="QHQ14" s="1609"/>
      <c r="QHR14" s="1609"/>
      <c r="QHS14" s="1609"/>
      <c r="QHT14" s="1609"/>
      <c r="QHU14" s="1609"/>
      <c r="QHV14" s="1609"/>
      <c r="QHW14" s="1609"/>
      <c r="QHX14" s="1609"/>
      <c r="QHY14" s="1609"/>
      <c r="QHZ14" s="1609"/>
      <c r="QIA14" s="1609"/>
      <c r="QIB14" s="1609"/>
      <c r="QIC14" s="1609"/>
      <c r="QID14" s="1609"/>
      <c r="QIE14" s="1609"/>
      <c r="QIF14" s="1609"/>
      <c r="QIG14" s="1609"/>
      <c r="QIH14" s="1609"/>
      <c r="QII14" s="1609"/>
      <c r="QIJ14" s="1609"/>
      <c r="QIK14" s="1609"/>
      <c r="QIL14" s="1609"/>
      <c r="QIM14" s="1609"/>
      <c r="QIN14" s="1609"/>
      <c r="QIO14" s="1609"/>
      <c r="QIP14" s="1609"/>
      <c r="QIQ14" s="1609"/>
      <c r="QIR14" s="1609"/>
      <c r="QIS14" s="1609"/>
      <c r="QIT14" s="1609"/>
      <c r="QIU14" s="1609"/>
      <c r="QIV14" s="1609"/>
      <c r="QIW14" s="1609"/>
      <c r="QIX14" s="1609"/>
      <c r="QIY14" s="1609"/>
      <c r="QIZ14" s="1609"/>
      <c r="QJA14" s="1609"/>
      <c r="QJB14" s="1609"/>
      <c r="QJC14" s="1609"/>
      <c r="QJD14" s="1609"/>
      <c r="QJE14" s="1609"/>
      <c r="QJF14" s="1609"/>
      <c r="QJG14" s="1609"/>
      <c r="QJH14" s="1609"/>
      <c r="QJI14" s="1609"/>
      <c r="QJJ14" s="1609"/>
      <c r="QJK14" s="1609"/>
      <c r="QJL14" s="1609"/>
      <c r="QJM14" s="1609"/>
      <c r="QJN14" s="1609"/>
      <c r="QJO14" s="1609"/>
      <c r="QJP14" s="1609"/>
      <c r="QJQ14" s="1609"/>
      <c r="QJR14" s="1609"/>
      <c r="QJS14" s="1609"/>
      <c r="QJT14" s="1609"/>
      <c r="QJU14" s="1609"/>
      <c r="QJV14" s="1609"/>
      <c r="QJW14" s="1609"/>
      <c r="QJX14" s="1609"/>
      <c r="QJY14" s="1609"/>
      <c r="QJZ14" s="1609"/>
      <c r="QKA14" s="1609"/>
      <c r="QKB14" s="1609"/>
      <c r="QKC14" s="1609"/>
      <c r="QKD14" s="1609"/>
      <c r="QKE14" s="1609"/>
      <c r="QKF14" s="1609"/>
      <c r="QKG14" s="1609"/>
      <c r="QKH14" s="1609"/>
      <c r="QKI14" s="1609"/>
      <c r="QKJ14" s="1609"/>
      <c r="QKK14" s="1609"/>
      <c r="QKL14" s="1609"/>
      <c r="QKM14" s="1609"/>
      <c r="QKN14" s="1609"/>
      <c r="QKO14" s="1609"/>
      <c r="QKP14" s="1609"/>
      <c r="QKQ14" s="1609"/>
      <c r="QKR14" s="1609"/>
      <c r="QKS14" s="1609"/>
      <c r="QKT14" s="1609"/>
      <c r="QKU14" s="1609"/>
      <c r="QKV14" s="1609"/>
      <c r="QKW14" s="1609"/>
      <c r="QKX14" s="1609"/>
      <c r="QKY14" s="1609"/>
      <c r="QKZ14" s="1609"/>
      <c r="QLA14" s="1609"/>
      <c r="QLB14" s="1609"/>
      <c r="QLC14" s="1609"/>
      <c r="QLD14" s="1609"/>
      <c r="QLE14" s="1609"/>
      <c r="QLF14" s="1609"/>
      <c r="QLG14" s="1609"/>
      <c r="QLH14" s="1609"/>
      <c r="QLI14" s="1609"/>
      <c r="QLJ14" s="1609"/>
      <c r="QLK14" s="1609"/>
      <c r="QLL14" s="1609"/>
      <c r="QLM14" s="1609"/>
      <c r="QLN14" s="1609"/>
      <c r="QLO14" s="1609"/>
      <c r="QLP14" s="1609"/>
      <c r="QLQ14" s="1609"/>
      <c r="QLR14" s="1609"/>
      <c r="QLS14" s="1609"/>
      <c r="QLT14" s="1609"/>
      <c r="QLU14" s="1609"/>
      <c r="QLV14" s="1609"/>
      <c r="QLW14" s="1609"/>
      <c r="QLX14" s="1609"/>
      <c r="QLY14" s="1609"/>
      <c r="QLZ14" s="1609"/>
      <c r="QMA14" s="1609"/>
      <c r="QMB14" s="1609"/>
      <c r="QMC14" s="1609"/>
      <c r="QMD14" s="1609"/>
      <c r="QME14" s="1609"/>
      <c r="QMF14" s="1609"/>
      <c r="QMG14" s="1609"/>
      <c r="QMH14" s="1609"/>
      <c r="QMI14" s="1609"/>
      <c r="QMJ14" s="1609"/>
      <c r="QMK14" s="1609"/>
      <c r="QML14" s="1609"/>
      <c r="QMM14" s="1609"/>
      <c r="QMN14" s="1609"/>
      <c r="QMO14" s="1609"/>
      <c r="QMP14" s="1609"/>
      <c r="QMQ14" s="1609"/>
      <c r="QMR14" s="1609"/>
      <c r="QMS14" s="1609"/>
      <c r="QMT14" s="1609"/>
      <c r="QMU14" s="1609"/>
      <c r="QMV14" s="1609"/>
      <c r="QMW14" s="1609"/>
      <c r="QMX14" s="1609"/>
      <c r="QMY14" s="1609"/>
      <c r="QMZ14" s="1609"/>
      <c r="QNA14" s="1609"/>
      <c r="QNB14" s="1609"/>
      <c r="QNC14" s="1609"/>
      <c r="QND14" s="1609"/>
      <c r="QNE14" s="1609"/>
      <c r="QNF14" s="1609"/>
      <c r="QNG14" s="1609"/>
      <c r="QNH14" s="1609"/>
      <c r="QNI14" s="1609"/>
      <c r="QNJ14" s="1609"/>
      <c r="QNK14" s="1609"/>
      <c r="QNL14" s="1609"/>
      <c r="QNM14" s="1609"/>
      <c r="QNN14" s="1609"/>
      <c r="QNO14" s="1609"/>
      <c r="QNP14" s="1609"/>
      <c r="QNQ14" s="1609"/>
      <c r="QNR14" s="1609"/>
      <c r="QNS14" s="1609"/>
      <c r="QNT14" s="1609"/>
      <c r="QNU14" s="1609"/>
      <c r="QNV14" s="1609"/>
      <c r="QNW14" s="1609"/>
      <c r="QNX14" s="1609"/>
      <c r="QNY14" s="1609"/>
      <c r="QNZ14" s="1609"/>
      <c r="QOA14" s="1609"/>
      <c r="QOB14" s="1609"/>
      <c r="QOC14" s="1609"/>
      <c r="QOD14" s="1609"/>
      <c r="QOE14" s="1609"/>
      <c r="QOF14" s="1609"/>
      <c r="QOG14" s="1609"/>
      <c r="QOH14" s="1609"/>
      <c r="QOI14" s="1609"/>
      <c r="QOJ14" s="1609"/>
      <c r="QOK14" s="1609"/>
      <c r="QOL14" s="1609"/>
      <c r="QOM14" s="1609"/>
      <c r="QON14" s="1609"/>
      <c r="QOO14" s="1609"/>
      <c r="QOP14" s="1609"/>
      <c r="QOQ14" s="1609"/>
      <c r="QOR14" s="1609"/>
      <c r="QOS14" s="1609"/>
      <c r="QOT14" s="1609"/>
      <c r="QOU14" s="1609"/>
      <c r="QOV14" s="1609"/>
      <c r="QOW14" s="1609"/>
      <c r="QOX14" s="1609"/>
      <c r="QOY14" s="1609"/>
      <c r="QOZ14" s="1609"/>
      <c r="QPA14" s="1609"/>
      <c r="QPB14" s="1609"/>
      <c r="QPC14" s="1609"/>
      <c r="QPD14" s="1609"/>
      <c r="QPE14" s="1609"/>
      <c r="QPF14" s="1609"/>
      <c r="QPG14" s="1609"/>
      <c r="QPH14" s="1609"/>
      <c r="QPI14" s="1609"/>
      <c r="QPJ14" s="1609"/>
      <c r="QPK14" s="1609"/>
      <c r="QPL14" s="1609"/>
      <c r="QPM14" s="1609"/>
      <c r="QPN14" s="1609"/>
      <c r="QPO14" s="1609"/>
      <c r="QPP14" s="1609"/>
      <c r="QPQ14" s="1609"/>
      <c r="QPR14" s="1609"/>
      <c r="QPS14" s="1609"/>
      <c r="QPT14" s="1609"/>
      <c r="QPU14" s="1609"/>
      <c r="QPV14" s="1609"/>
      <c r="QPW14" s="1609"/>
      <c r="QPX14" s="1609"/>
      <c r="QPY14" s="1609"/>
      <c r="QPZ14" s="1609"/>
      <c r="QQA14" s="1609"/>
      <c r="QQB14" s="1609"/>
      <c r="QQC14" s="1609"/>
      <c r="QQD14" s="1609"/>
      <c r="QQE14" s="1609"/>
      <c r="QQF14" s="1609"/>
      <c r="QQG14" s="1609"/>
      <c r="QQH14" s="1609"/>
      <c r="QQI14" s="1609"/>
      <c r="QQJ14" s="1609"/>
      <c r="QQK14" s="1609"/>
      <c r="QQL14" s="1609"/>
      <c r="QQM14" s="1609"/>
      <c r="QQN14" s="1609"/>
      <c r="QQO14" s="1609"/>
      <c r="QQP14" s="1609"/>
      <c r="QQQ14" s="1609"/>
      <c r="QQR14" s="1609"/>
      <c r="QQS14" s="1609"/>
      <c r="QQT14" s="1609"/>
      <c r="QQU14" s="1609"/>
      <c r="QQV14" s="1609"/>
      <c r="QQW14" s="1609"/>
      <c r="QQX14" s="1609"/>
      <c r="QQY14" s="1609"/>
      <c r="QQZ14" s="1609"/>
      <c r="QRA14" s="1609"/>
      <c r="QRB14" s="1609"/>
      <c r="QRC14" s="1609"/>
      <c r="QRD14" s="1609"/>
      <c r="QRE14" s="1609"/>
      <c r="QRF14" s="1609"/>
      <c r="QRG14" s="1609"/>
      <c r="QRH14" s="1609"/>
      <c r="QRI14" s="1609"/>
      <c r="QRJ14" s="1609"/>
      <c r="QRK14" s="1609"/>
      <c r="QRL14" s="1609"/>
      <c r="QRM14" s="1609"/>
      <c r="QRN14" s="1609"/>
      <c r="QRO14" s="1609"/>
      <c r="QRP14" s="1609"/>
      <c r="QRQ14" s="1609"/>
      <c r="QRR14" s="1609"/>
      <c r="QRS14" s="1609"/>
      <c r="QRT14" s="1609"/>
      <c r="QRU14" s="1609"/>
      <c r="QRV14" s="1609"/>
      <c r="QRW14" s="1609"/>
      <c r="QRX14" s="1609"/>
      <c r="QRY14" s="1609"/>
      <c r="QRZ14" s="1609"/>
      <c r="QSA14" s="1609"/>
      <c r="QSB14" s="1609"/>
      <c r="QSC14" s="1609"/>
      <c r="QSD14" s="1609"/>
      <c r="QSE14" s="1609"/>
      <c r="QSF14" s="1609"/>
      <c r="QSG14" s="1609"/>
      <c r="QSH14" s="1609"/>
      <c r="QSI14" s="1609"/>
      <c r="QSJ14" s="1609"/>
      <c r="QSK14" s="1609"/>
      <c r="QSL14" s="1609"/>
      <c r="QSM14" s="1609"/>
      <c r="QSN14" s="1609"/>
      <c r="QSO14" s="1609"/>
      <c r="QSP14" s="1609"/>
      <c r="QSQ14" s="1609"/>
      <c r="QSR14" s="1609"/>
      <c r="QSS14" s="1609"/>
      <c r="QST14" s="1609"/>
      <c r="QSU14" s="1609"/>
      <c r="QSV14" s="1609"/>
      <c r="QSW14" s="1609"/>
      <c r="QSX14" s="1609"/>
      <c r="QSY14" s="1609"/>
      <c r="QSZ14" s="1609"/>
      <c r="QTA14" s="1609"/>
      <c r="QTB14" s="1609"/>
      <c r="QTC14" s="1609"/>
      <c r="QTD14" s="1609"/>
      <c r="QTE14" s="1609"/>
      <c r="QTF14" s="1609"/>
      <c r="QTG14" s="1609"/>
      <c r="QTH14" s="1609"/>
      <c r="QTI14" s="1609"/>
      <c r="QTJ14" s="1609"/>
      <c r="QTK14" s="1609"/>
      <c r="QTL14" s="1609"/>
      <c r="QTM14" s="1609"/>
      <c r="QTN14" s="1609"/>
      <c r="QTO14" s="1609"/>
      <c r="QTP14" s="1609"/>
      <c r="QTQ14" s="1609"/>
      <c r="QTR14" s="1609"/>
      <c r="QTS14" s="1609"/>
      <c r="QTT14" s="1609"/>
      <c r="QTU14" s="1609"/>
      <c r="QTV14" s="1609"/>
      <c r="QTW14" s="1609"/>
      <c r="QTX14" s="1609"/>
      <c r="QTY14" s="1609"/>
      <c r="QTZ14" s="1609"/>
      <c r="QUA14" s="1609"/>
      <c r="QUB14" s="1609"/>
      <c r="QUC14" s="1609"/>
      <c r="QUD14" s="1609"/>
      <c r="QUE14" s="1609"/>
      <c r="QUF14" s="1609"/>
      <c r="QUG14" s="1609"/>
      <c r="QUH14" s="1609"/>
      <c r="QUI14" s="1609"/>
      <c r="QUJ14" s="1609"/>
      <c r="QUK14" s="1609"/>
      <c r="QUL14" s="1609"/>
      <c r="QUM14" s="1609"/>
      <c r="QUN14" s="1609"/>
      <c r="QUO14" s="1609"/>
      <c r="QUP14" s="1609"/>
      <c r="QUQ14" s="1609"/>
      <c r="QUR14" s="1609"/>
      <c r="QUS14" s="1609"/>
      <c r="QUT14" s="1609"/>
      <c r="QUU14" s="1609"/>
      <c r="QUV14" s="1609"/>
      <c r="QUW14" s="1609"/>
      <c r="QUX14" s="1609"/>
      <c r="QUY14" s="1609"/>
      <c r="QUZ14" s="1609"/>
      <c r="QVA14" s="1609"/>
      <c r="QVB14" s="1609"/>
      <c r="QVC14" s="1609"/>
      <c r="QVD14" s="1609"/>
      <c r="QVE14" s="1609"/>
      <c r="QVF14" s="1609"/>
      <c r="QVG14" s="1609"/>
      <c r="QVH14" s="1609"/>
      <c r="QVI14" s="1609"/>
      <c r="QVJ14" s="1609"/>
      <c r="QVK14" s="1609"/>
      <c r="QVL14" s="1609"/>
      <c r="QVM14" s="1609"/>
      <c r="QVN14" s="1609"/>
      <c r="QVO14" s="1609"/>
      <c r="QVP14" s="1609"/>
      <c r="QVQ14" s="1609"/>
      <c r="QVR14" s="1609"/>
      <c r="QVS14" s="1609"/>
      <c r="QVT14" s="1609"/>
      <c r="QVU14" s="1609"/>
      <c r="QVV14" s="1609"/>
      <c r="QVW14" s="1609"/>
      <c r="QVX14" s="1609"/>
      <c r="QVY14" s="1609"/>
      <c r="QVZ14" s="1609"/>
      <c r="QWA14" s="1609"/>
      <c r="QWB14" s="1609"/>
      <c r="QWC14" s="1609"/>
      <c r="QWD14" s="1609"/>
      <c r="QWE14" s="1609"/>
      <c r="QWF14" s="1609"/>
      <c r="QWG14" s="1609"/>
      <c r="QWH14" s="1609"/>
      <c r="QWI14" s="1609"/>
      <c r="QWJ14" s="1609"/>
      <c r="QWK14" s="1609"/>
      <c r="QWL14" s="1609"/>
      <c r="QWM14" s="1609"/>
      <c r="QWN14" s="1609"/>
      <c r="QWO14" s="1609"/>
      <c r="QWP14" s="1609"/>
      <c r="QWQ14" s="1609"/>
      <c r="QWR14" s="1609"/>
      <c r="QWS14" s="1609"/>
      <c r="QWT14" s="1609"/>
      <c r="QWU14" s="1609"/>
      <c r="QWV14" s="1609"/>
      <c r="QWW14" s="1609"/>
      <c r="QWX14" s="1609"/>
      <c r="QWY14" s="1609"/>
      <c r="QWZ14" s="1609"/>
      <c r="QXA14" s="1609"/>
      <c r="QXB14" s="1609"/>
      <c r="QXC14" s="1609"/>
      <c r="QXD14" s="1609"/>
      <c r="QXE14" s="1609"/>
      <c r="QXF14" s="1609"/>
      <c r="QXG14" s="1609"/>
      <c r="QXH14" s="1609"/>
      <c r="QXI14" s="1609"/>
      <c r="QXJ14" s="1609"/>
      <c r="QXK14" s="1609"/>
      <c r="QXL14" s="1609"/>
      <c r="QXM14" s="1609"/>
      <c r="QXN14" s="1609"/>
      <c r="QXO14" s="1609"/>
      <c r="QXP14" s="1609"/>
      <c r="QXQ14" s="1609"/>
      <c r="QXR14" s="1609"/>
      <c r="QXS14" s="1609"/>
      <c r="QXT14" s="1609"/>
      <c r="QXU14" s="1609"/>
      <c r="QXV14" s="1609"/>
      <c r="QXW14" s="1609"/>
      <c r="QXX14" s="1609"/>
      <c r="QXY14" s="1609"/>
      <c r="QXZ14" s="1609"/>
      <c r="QYA14" s="1609"/>
      <c r="QYB14" s="1609"/>
      <c r="QYC14" s="1609"/>
      <c r="QYD14" s="1609"/>
      <c r="QYE14" s="1609"/>
      <c r="QYF14" s="1609"/>
      <c r="QYG14" s="1609"/>
      <c r="QYH14" s="1609"/>
      <c r="QYI14" s="1609"/>
      <c r="QYJ14" s="1609"/>
      <c r="QYK14" s="1609"/>
      <c r="QYL14" s="1609"/>
      <c r="QYM14" s="1609"/>
      <c r="QYN14" s="1609"/>
      <c r="QYO14" s="1609"/>
      <c r="QYP14" s="1609"/>
      <c r="QYQ14" s="1609"/>
      <c r="QYR14" s="1609"/>
      <c r="QYS14" s="1609"/>
      <c r="QYT14" s="1609"/>
      <c r="QYU14" s="1609"/>
      <c r="QYV14" s="1609"/>
      <c r="QYW14" s="1609"/>
      <c r="QYX14" s="1609"/>
      <c r="QYY14" s="1609"/>
      <c r="QYZ14" s="1609"/>
      <c r="QZA14" s="1609"/>
      <c r="QZB14" s="1609"/>
      <c r="QZC14" s="1609"/>
      <c r="QZD14" s="1609"/>
      <c r="QZE14" s="1609"/>
      <c r="QZF14" s="1609"/>
      <c r="QZG14" s="1609"/>
      <c r="QZH14" s="1609"/>
      <c r="QZI14" s="1609"/>
      <c r="QZJ14" s="1609"/>
      <c r="QZK14" s="1609"/>
      <c r="QZL14" s="1609"/>
      <c r="QZM14" s="1609"/>
      <c r="QZN14" s="1609"/>
      <c r="QZO14" s="1609"/>
      <c r="QZP14" s="1609"/>
      <c r="QZQ14" s="1609"/>
      <c r="QZR14" s="1609"/>
      <c r="QZS14" s="1609"/>
      <c r="QZT14" s="1609"/>
      <c r="QZU14" s="1609"/>
      <c r="QZV14" s="1609"/>
      <c r="QZW14" s="1609"/>
      <c r="QZX14" s="1609"/>
      <c r="QZY14" s="1609"/>
      <c r="QZZ14" s="1609"/>
      <c r="RAA14" s="1609"/>
      <c r="RAB14" s="1609"/>
      <c r="RAC14" s="1609"/>
      <c r="RAD14" s="1609"/>
      <c r="RAE14" s="1609"/>
      <c r="RAF14" s="1609"/>
      <c r="RAG14" s="1609"/>
      <c r="RAH14" s="1609"/>
      <c r="RAI14" s="1609"/>
      <c r="RAJ14" s="1609"/>
      <c r="RAK14" s="1609"/>
      <c r="RAL14" s="1609"/>
      <c r="RAM14" s="1609"/>
      <c r="RAN14" s="1609"/>
      <c r="RAO14" s="1609"/>
      <c r="RAP14" s="1609"/>
      <c r="RAQ14" s="1609"/>
      <c r="RAR14" s="1609"/>
      <c r="RAS14" s="1609"/>
      <c r="RAT14" s="1609"/>
      <c r="RAU14" s="1609"/>
      <c r="RAV14" s="1609"/>
      <c r="RAW14" s="1609"/>
      <c r="RAX14" s="1609"/>
      <c r="RAY14" s="1609"/>
      <c r="RAZ14" s="1609"/>
      <c r="RBA14" s="1609"/>
      <c r="RBB14" s="1609"/>
      <c r="RBC14" s="1609"/>
      <c r="RBD14" s="1609"/>
      <c r="RBE14" s="1609"/>
      <c r="RBF14" s="1609"/>
      <c r="RBG14" s="1609"/>
      <c r="RBH14" s="1609"/>
      <c r="RBI14" s="1609"/>
      <c r="RBJ14" s="1609"/>
      <c r="RBK14" s="1609"/>
      <c r="RBL14" s="1609"/>
      <c r="RBM14" s="1609"/>
      <c r="RBN14" s="1609"/>
      <c r="RBO14" s="1609"/>
      <c r="RBP14" s="1609"/>
      <c r="RBQ14" s="1609"/>
      <c r="RBR14" s="1609"/>
      <c r="RBS14" s="1609"/>
      <c r="RBT14" s="1609"/>
      <c r="RBU14" s="1609"/>
      <c r="RBV14" s="1609"/>
      <c r="RBW14" s="1609"/>
      <c r="RBX14" s="1609"/>
      <c r="RBY14" s="1609"/>
      <c r="RBZ14" s="1609"/>
      <c r="RCA14" s="1609"/>
      <c r="RCB14" s="1609"/>
      <c r="RCC14" s="1609"/>
      <c r="RCD14" s="1609"/>
      <c r="RCE14" s="1609"/>
      <c r="RCF14" s="1609"/>
      <c r="RCG14" s="1609"/>
      <c r="RCH14" s="1609"/>
      <c r="RCI14" s="1609"/>
      <c r="RCJ14" s="1609"/>
      <c r="RCK14" s="1609"/>
      <c r="RCL14" s="1609"/>
      <c r="RCM14" s="1609"/>
      <c r="RCN14" s="1609"/>
      <c r="RCO14" s="1609"/>
      <c r="RCP14" s="1609"/>
      <c r="RCQ14" s="1609"/>
      <c r="RCR14" s="1609"/>
      <c r="RCS14" s="1609"/>
      <c r="RCT14" s="1609"/>
      <c r="RCU14" s="1609"/>
      <c r="RCV14" s="1609"/>
      <c r="RCW14" s="1609"/>
      <c r="RCX14" s="1609"/>
      <c r="RCY14" s="1609"/>
      <c r="RCZ14" s="1609"/>
      <c r="RDA14" s="1609"/>
      <c r="RDB14" s="1609"/>
      <c r="RDC14" s="1609"/>
      <c r="RDD14" s="1609"/>
      <c r="RDE14" s="1609"/>
      <c r="RDF14" s="1609"/>
      <c r="RDG14" s="1609"/>
      <c r="RDH14" s="1609"/>
      <c r="RDI14" s="1609"/>
      <c r="RDJ14" s="1609"/>
      <c r="RDK14" s="1609"/>
      <c r="RDL14" s="1609"/>
      <c r="RDM14" s="1609"/>
      <c r="RDN14" s="1609"/>
      <c r="RDO14" s="1609"/>
      <c r="RDP14" s="1609"/>
      <c r="RDQ14" s="1609"/>
      <c r="RDR14" s="1609"/>
      <c r="RDS14" s="1609"/>
      <c r="RDT14" s="1609"/>
      <c r="RDU14" s="1609"/>
      <c r="RDV14" s="1609"/>
      <c r="RDW14" s="1609"/>
      <c r="RDX14" s="1609"/>
      <c r="RDY14" s="1609"/>
      <c r="RDZ14" s="1609"/>
      <c r="REA14" s="1609"/>
      <c r="REB14" s="1609"/>
      <c r="REC14" s="1609"/>
      <c r="RED14" s="1609"/>
      <c r="REE14" s="1609"/>
      <c r="REF14" s="1609"/>
      <c r="REG14" s="1609"/>
      <c r="REH14" s="1609"/>
      <c r="REI14" s="1609"/>
      <c r="REJ14" s="1609"/>
      <c r="REK14" s="1609"/>
      <c r="REL14" s="1609"/>
      <c r="REM14" s="1609"/>
      <c r="REN14" s="1609"/>
      <c r="REO14" s="1609"/>
      <c r="REP14" s="1609"/>
      <c r="REQ14" s="1609"/>
      <c r="RER14" s="1609"/>
      <c r="RES14" s="1609"/>
      <c r="RET14" s="1609"/>
      <c r="REU14" s="1609"/>
      <c r="REV14" s="1609"/>
      <c r="REW14" s="1609"/>
      <c r="REX14" s="1609"/>
      <c r="REY14" s="1609"/>
      <c r="REZ14" s="1609"/>
      <c r="RFA14" s="1609"/>
      <c r="RFB14" s="1609"/>
      <c r="RFC14" s="1609"/>
      <c r="RFD14" s="1609"/>
      <c r="RFE14" s="1609"/>
      <c r="RFF14" s="1609"/>
      <c r="RFG14" s="1609"/>
      <c r="RFH14" s="1609"/>
      <c r="RFI14" s="1609"/>
      <c r="RFJ14" s="1609"/>
      <c r="RFK14" s="1609"/>
      <c r="RFL14" s="1609"/>
      <c r="RFM14" s="1609"/>
      <c r="RFN14" s="1609"/>
      <c r="RFO14" s="1609"/>
      <c r="RFP14" s="1609"/>
      <c r="RFQ14" s="1609"/>
      <c r="RFR14" s="1609"/>
      <c r="RFS14" s="1609"/>
      <c r="RFT14" s="1609"/>
      <c r="RFU14" s="1609"/>
      <c r="RFV14" s="1609"/>
      <c r="RFW14" s="1609"/>
      <c r="RFX14" s="1609"/>
      <c r="RFY14" s="1609"/>
      <c r="RFZ14" s="1609"/>
      <c r="RGA14" s="1609"/>
      <c r="RGB14" s="1609"/>
      <c r="RGC14" s="1609"/>
      <c r="RGD14" s="1609"/>
      <c r="RGE14" s="1609"/>
      <c r="RGF14" s="1609"/>
      <c r="RGG14" s="1609"/>
      <c r="RGH14" s="1609"/>
      <c r="RGI14" s="1609"/>
      <c r="RGJ14" s="1609"/>
      <c r="RGK14" s="1609"/>
      <c r="RGL14" s="1609"/>
      <c r="RGM14" s="1609"/>
      <c r="RGN14" s="1609"/>
      <c r="RGO14" s="1609"/>
      <c r="RGP14" s="1609"/>
      <c r="RGQ14" s="1609"/>
      <c r="RGR14" s="1609"/>
      <c r="RGS14" s="1609"/>
      <c r="RGT14" s="1609"/>
      <c r="RGU14" s="1609"/>
      <c r="RGV14" s="1609"/>
      <c r="RGW14" s="1609"/>
      <c r="RGX14" s="1609"/>
      <c r="RGY14" s="1609"/>
      <c r="RGZ14" s="1609"/>
      <c r="RHA14" s="1609"/>
      <c r="RHB14" s="1609"/>
      <c r="RHC14" s="1609"/>
      <c r="RHD14" s="1609"/>
      <c r="RHE14" s="1609"/>
      <c r="RHF14" s="1609"/>
      <c r="RHG14" s="1609"/>
      <c r="RHH14" s="1609"/>
      <c r="RHI14" s="1609"/>
      <c r="RHJ14" s="1609"/>
      <c r="RHK14" s="1609"/>
      <c r="RHL14" s="1609"/>
      <c r="RHM14" s="1609"/>
      <c r="RHN14" s="1609"/>
      <c r="RHO14" s="1609"/>
      <c r="RHP14" s="1609"/>
      <c r="RHQ14" s="1609"/>
      <c r="RHR14" s="1609"/>
      <c r="RHS14" s="1609"/>
      <c r="RHT14" s="1609"/>
      <c r="RHU14" s="1609"/>
      <c r="RHV14" s="1609"/>
      <c r="RHW14" s="1609"/>
      <c r="RHX14" s="1609"/>
      <c r="RHY14" s="1609"/>
      <c r="RHZ14" s="1609"/>
      <c r="RIA14" s="1609"/>
      <c r="RIB14" s="1609"/>
      <c r="RIC14" s="1609"/>
      <c r="RID14" s="1609"/>
      <c r="RIE14" s="1609"/>
      <c r="RIF14" s="1609"/>
      <c r="RIG14" s="1609"/>
      <c r="RIH14" s="1609"/>
      <c r="RII14" s="1609"/>
      <c r="RIJ14" s="1609"/>
      <c r="RIK14" s="1609"/>
      <c r="RIL14" s="1609"/>
      <c r="RIM14" s="1609"/>
      <c r="RIN14" s="1609"/>
      <c r="RIO14" s="1609"/>
      <c r="RIP14" s="1609"/>
      <c r="RIQ14" s="1609"/>
      <c r="RIR14" s="1609"/>
      <c r="RIS14" s="1609"/>
      <c r="RIT14" s="1609"/>
      <c r="RIU14" s="1609"/>
      <c r="RIV14" s="1609"/>
      <c r="RIW14" s="1609"/>
      <c r="RIX14" s="1609"/>
      <c r="RIY14" s="1609"/>
      <c r="RIZ14" s="1609"/>
      <c r="RJA14" s="1609"/>
      <c r="RJB14" s="1609"/>
      <c r="RJC14" s="1609"/>
      <c r="RJD14" s="1609"/>
      <c r="RJE14" s="1609"/>
      <c r="RJF14" s="1609"/>
      <c r="RJG14" s="1609"/>
      <c r="RJH14" s="1609"/>
      <c r="RJI14" s="1609"/>
      <c r="RJJ14" s="1609"/>
      <c r="RJK14" s="1609"/>
      <c r="RJL14" s="1609"/>
      <c r="RJM14" s="1609"/>
      <c r="RJN14" s="1609"/>
      <c r="RJO14" s="1609"/>
      <c r="RJP14" s="1609"/>
      <c r="RJQ14" s="1609"/>
      <c r="RJR14" s="1609"/>
      <c r="RJS14" s="1609"/>
      <c r="RJT14" s="1609"/>
      <c r="RJU14" s="1609"/>
      <c r="RJV14" s="1609"/>
      <c r="RJW14" s="1609"/>
      <c r="RJX14" s="1609"/>
      <c r="RJY14" s="1609"/>
      <c r="RJZ14" s="1609"/>
      <c r="RKA14" s="1609"/>
      <c r="RKB14" s="1609"/>
      <c r="RKC14" s="1609"/>
      <c r="RKD14" s="1609"/>
      <c r="RKE14" s="1609"/>
      <c r="RKF14" s="1609"/>
      <c r="RKG14" s="1609"/>
      <c r="RKH14" s="1609"/>
      <c r="RKI14" s="1609"/>
      <c r="RKJ14" s="1609"/>
      <c r="RKK14" s="1609"/>
      <c r="RKL14" s="1609"/>
      <c r="RKM14" s="1609"/>
      <c r="RKN14" s="1609"/>
      <c r="RKO14" s="1609"/>
      <c r="RKP14" s="1609"/>
      <c r="RKQ14" s="1609"/>
      <c r="RKR14" s="1609"/>
      <c r="RKS14" s="1609"/>
      <c r="RKT14" s="1609"/>
      <c r="RKU14" s="1609"/>
      <c r="RKV14" s="1609"/>
      <c r="RKW14" s="1609"/>
      <c r="RKX14" s="1609"/>
      <c r="RKY14" s="1609"/>
      <c r="RKZ14" s="1609"/>
      <c r="RLA14" s="1609"/>
      <c r="RLB14" s="1609"/>
      <c r="RLC14" s="1609"/>
      <c r="RLD14" s="1609"/>
      <c r="RLE14" s="1609"/>
      <c r="RLF14" s="1609"/>
      <c r="RLG14" s="1609"/>
      <c r="RLH14" s="1609"/>
      <c r="RLI14" s="1609"/>
      <c r="RLJ14" s="1609"/>
      <c r="RLK14" s="1609"/>
      <c r="RLL14" s="1609"/>
      <c r="RLM14" s="1609"/>
      <c r="RLN14" s="1609"/>
      <c r="RLO14" s="1609"/>
      <c r="RLP14" s="1609"/>
      <c r="RLQ14" s="1609"/>
      <c r="RLR14" s="1609"/>
      <c r="RLS14" s="1609"/>
      <c r="RLT14" s="1609"/>
      <c r="RLU14" s="1609"/>
      <c r="RLV14" s="1609"/>
      <c r="RLW14" s="1609"/>
      <c r="RLX14" s="1609"/>
      <c r="RLY14" s="1609"/>
      <c r="RLZ14" s="1609"/>
      <c r="RMA14" s="1609"/>
      <c r="RMB14" s="1609"/>
      <c r="RMC14" s="1609"/>
      <c r="RMD14" s="1609"/>
      <c r="RME14" s="1609"/>
      <c r="RMF14" s="1609"/>
      <c r="RMG14" s="1609"/>
      <c r="RMH14" s="1609"/>
      <c r="RMI14" s="1609"/>
      <c r="RMJ14" s="1609"/>
      <c r="RMK14" s="1609"/>
      <c r="RML14" s="1609"/>
      <c r="RMM14" s="1609"/>
      <c r="RMN14" s="1609"/>
      <c r="RMO14" s="1609"/>
      <c r="RMP14" s="1609"/>
      <c r="RMQ14" s="1609"/>
      <c r="RMR14" s="1609"/>
      <c r="RMS14" s="1609"/>
      <c r="RMT14" s="1609"/>
      <c r="RMU14" s="1609"/>
      <c r="RMV14" s="1609"/>
      <c r="RMW14" s="1609"/>
      <c r="RMX14" s="1609"/>
      <c r="RMY14" s="1609"/>
      <c r="RMZ14" s="1609"/>
      <c r="RNA14" s="1609"/>
      <c r="RNB14" s="1609"/>
      <c r="RNC14" s="1609"/>
      <c r="RND14" s="1609"/>
      <c r="RNE14" s="1609"/>
      <c r="RNF14" s="1609"/>
      <c r="RNG14" s="1609"/>
      <c r="RNH14" s="1609"/>
      <c r="RNI14" s="1609"/>
      <c r="RNJ14" s="1609"/>
      <c r="RNK14" s="1609"/>
      <c r="RNL14" s="1609"/>
      <c r="RNM14" s="1609"/>
      <c r="RNN14" s="1609"/>
      <c r="RNO14" s="1609"/>
      <c r="RNP14" s="1609"/>
      <c r="RNQ14" s="1609"/>
      <c r="RNR14" s="1609"/>
      <c r="RNS14" s="1609"/>
      <c r="RNT14" s="1609"/>
      <c r="RNU14" s="1609"/>
      <c r="RNV14" s="1609"/>
      <c r="RNW14" s="1609"/>
      <c r="RNX14" s="1609"/>
      <c r="RNY14" s="1609"/>
      <c r="RNZ14" s="1609"/>
      <c r="ROA14" s="1609"/>
      <c r="ROB14" s="1609"/>
      <c r="ROC14" s="1609"/>
      <c r="ROD14" s="1609"/>
      <c r="ROE14" s="1609"/>
      <c r="ROF14" s="1609"/>
      <c r="ROG14" s="1609"/>
      <c r="ROH14" s="1609"/>
      <c r="ROI14" s="1609"/>
      <c r="ROJ14" s="1609"/>
      <c r="ROK14" s="1609"/>
      <c r="ROL14" s="1609"/>
      <c r="ROM14" s="1609"/>
      <c r="RON14" s="1609"/>
      <c r="ROO14" s="1609"/>
      <c r="ROP14" s="1609"/>
      <c r="ROQ14" s="1609"/>
      <c r="ROR14" s="1609"/>
      <c r="ROS14" s="1609"/>
      <c r="ROT14" s="1609"/>
      <c r="ROU14" s="1609"/>
      <c r="ROV14" s="1609"/>
      <c r="ROW14" s="1609"/>
      <c r="ROX14" s="1609"/>
      <c r="ROY14" s="1609"/>
      <c r="ROZ14" s="1609"/>
      <c r="RPA14" s="1609"/>
      <c r="RPB14" s="1609"/>
      <c r="RPC14" s="1609"/>
      <c r="RPD14" s="1609"/>
      <c r="RPE14" s="1609"/>
      <c r="RPF14" s="1609"/>
      <c r="RPG14" s="1609"/>
      <c r="RPH14" s="1609"/>
      <c r="RPI14" s="1609"/>
      <c r="RPJ14" s="1609"/>
      <c r="RPK14" s="1609"/>
      <c r="RPL14" s="1609"/>
      <c r="RPM14" s="1609"/>
      <c r="RPN14" s="1609"/>
      <c r="RPO14" s="1609"/>
      <c r="RPP14" s="1609"/>
      <c r="RPQ14" s="1609"/>
      <c r="RPR14" s="1609"/>
      <c r="RPS14" s="1609"/>
      <c r="RPT14" s="1609"/>
      <c r="RPU14" s="1609"/>
      <c r="RPV14" s="1609"/>
      <c r="RPW14" s="1609"/>
      <c r="RPX14" s="1609"/>
      <c r="RPY14" s="1609"/>
      <c r="RPZ14" s="1609"/>
      <c r="RQA14" s="1609"/>
      <c r="RQB14" s="1609"/>
      <c r="RQC14" s="1609"/>
      <c r="RQD14" s="1609"/>
      <c r="RQE14" s="1609"/>
      <c r="RQF14" s="1609"/>
      <c r="RQG14" s="1609"/>
      <c r="RQH14" s="1609"/>
      <c r="RQI14" s="1609"/>
      <c r="RQJ14" s="1609"/>
      <c r="RQK14" s="1609"/>
      <c r="RQL14" s="1609"/>
      <c r="RQM14" s="1609"/>
      <c r="RQN14" s="1609"/>
      <c r="RQO14" s="1609"/>
      <c r="RQP14" s="1609"/>
      <c r="RQQ14" s="1609"/>
      <c r="RQR14" s="1609"/>
      <c r="RQS14" s="1609"/>
      <c r="RQT14" s="1609"/>
      <c r="RQU14" s="1609"/>
      <c r="RQV14" s="1609"/>
      <c r="RQW14" s="1609"/>
      <c r="RQX14" s="1609"/>
      <c r="RQY14" s="1609"/>
      <c r="RQZ14" s="1609"/>
      <c r="RRA14" s="1609"/>
      <c r="RRB14" s="1609"/>
      <c r="RRC14" s="1609"/>
      <c r="RRD14" s="1609"/>
      <c r="RRE14" s="1609"/>
      <c r="RRF14" s="1609"/>
      <c r="RRG14" s="1609"/>
      <c r="RRH14" s="1609"/>
      <c r="RRI14" s="1609"/>
      <c r="RRJ14" s="1609"/>
      <c r="RRK14" s="1609"/>
      <c r="RRL14" s="1609"/>
      <c r="RRM14" s="1609"/>
      <c r="RRN14" s="1609"/>
      <c r="RRO14" s="1609"/>
      <c r="RRP14" s="1609"/>
      <c r="RRQ14" s="1609"/>
      <c r="RRR14" s="1609"/>
      <c r="RRS14" s="1609"/>
      <c r="RRT14" s="1609"/>
      <c r="RRU14" s="1609"/>
      <c r="RRV14" s="1609"/>
      <c r="RRW14" s="1609"/>
      <c r="RRX14" s="1609"/>
      <c r="RRY14" s="1609"/>
      <c r="RRZ14" s="1609"/>
      <c r="RSA14" s="1609"/>
      <c r="RSB14" s="1609"/>
      <c r="RSC14" s="1609"/>
      <c r="RSD14" s="1609"/>
      <c r="RSE14" s="1609"/>
      <c r="RSF14" s="1609"/>
      <c r="RSG14" s="1609"/>
      <c r="RSH14" s="1609"/>
      <c r="RSI14" s="1609"/>
      <c r="RSJ14" s="1609"/>
      <c r="RSK14" s="1609"/>
      <c r="RSL14" s="1609"/>
      <c r="RSM14" s="1609"/>
      <c r="RSN14" s="1609"/>
      <c r="RSO14" s="1609"/>
      <c r="RSP14" s="1609"/>
      <c r="RSQ14" s="1609"/>
      <c r="RSR14" s="1609"/>
      <c r="RSS14" s="1609"/>
      <c r="RST14" s="1609"/>
      <c r="RSU14" s="1609"/>
      <c r="RSV14" s="1609"/>
      <c r="RSW14" s="1609"/>
      <c r="RSX14" s="1609"/>
      <c r="RSY14" s="1609"/>
      <c r="RSZ14" s="1609"/>
      <c r="RTA14" s="1609"/>
      <c r="RTB14" s="1609"/>
      <c r="RTC14" s="1609"/>
      <c r="RTD14" s="1609"/>
      <c r="RTE14" s="1609"/>
      <c r="RTF14" s="1609"/>
      <c r="RTG14" s="1609"/>
      <c r="RTH14" s="1609"/>
      <c r="RTI14" s="1609"/>
      <c r="RTJ14" s="1609"/>
      <c r="RTK14" s="1609"/>
      <c r="RTL14" s="1609"/>
      <c r="RTM14" s="1609"/>
      <c r="RTN14" s="1609"/>
      <c r="RTO14" s="1609"/>
      <c r="RTP14" s="1609"/>
      <c r="RTQ14" s="1609"/>
      <c r="RTR14" s="1609"/>
      <c r="RTS14" s="1609"/>
      <c r="RTT14" s="1609"/>
      <c r="RTU14" s="1609"/>
      <c r="RTV14" s="1609"/>
      <c r="RTW14" s="1609"/>
      <c r="RTX14" s="1609"/>
      <c r="RTY14" s="1609"/>
      <c r="RTZ14" s="1609"/>
      <c r="RUA14" s="1609"/>
      <c r="RUB14" s="1609"/>
      <c r="RUC14" s="1609"/>
      <c r="RUD14" s="1609"/>
      <c r="RUE14" s="1609"/>
      <c r="RUF14" s="1609"/>
      <c r="RUG14" s="1609"/>
      <c r="RUH14" s="1609"/>
      <c r="RUI14" s="1609"/>
      <c r="RUJ14" s="1609"/>
      <c r="RUK14" s="1609"/>
      <c r="RUL14" s="1609"/>
      <c r="RUM14" s="1609"/>
      <c r="RUN14" s="1609"/>
      <c r="RUO14" s="1609"/>
      <c r="RUP14" s="1609"/>
      <c r="RUQ14" s="1609"/>
      <c r="RUR14" s="1609"/>
      <c r="RUS14" s="1609"/>
      <c r="RUT14" s="1609"/>
      <c r="RUU14" s="1609"/>
      <c r="RUV14" s="1609"/>
      <c r="RUW14" s="1609"/>
      <c r="RUX14" s="1609"/>
      <c r="RUY14" s="1609"/>
      <c r="RUZ14" s="1609"/>
      <c r="RVA14" s="1609"/>
      <c r="RVB14" s="1609"/>
      <c r="RVC14" s="1609"/>
      <c r="RVD14" s="1609"/>
      <c r="RVE14" s="1609"/>
      <c r="RVF14" s="1609"/>
      <c r="RVG14" s="1609"/>
      <c r="RVH14" s="1609"/>
      <c r="RVI14" s="1609"/>
      <c r="RVJ14" s="1609"/>
      <c r="RVK14" s="1609"/>
      <c r="RVL14" s="1609"/>
      <c r="RVM14" s="1609"/>
      <c r="RVN14" s="1609"/>
      <c r="RVO14" s="1609"/>
      <c r="RVP14" s="1609"/>
      <c r="RVQ14" s="1609"/>
      <c r="RVR14" s="1609"/>
      <c r="RVS14" s="1609"/>
      <c r="RVT14" s="1609"/>
      <c r="RVU14" s="1609"/>
      <c r="RVV14" s="1609"/>
      <c r="RVW14" s="1609"/>
      <c r="RVX14" s="1609"/>
      <c r="RVY14" s="1609"/>
      <c r="RVZ14" s="1609"/>
      <c r="RWA14" s="1609"/>
      <c r="RWB14" s="1609"/>
      <c r="RWC14" s="1609"/>
      <c r="RWD14" s="1609"/>
      <c r="RWE14" s="1609"/>
      <c r="RWF14" s="1609"/>
      <c r="RWG14" s="1609"/>
      <c r="RWH14" s="1609"/>
      <c r="RWI14" s="1609"/>
      <c r="RWJ14" s="1609"/>
      <c r="RWK14" s="1609"/>
      <c r="RWL14" s="1609"/>
      <c r="RWM14" s="1609"/>
      <c r="RWN14" s="1609"/>
      <c r="RWO14" s="1609"/>
      <c r="RWP14" s="1609"/>
      <c r="RWQ14" s="1609"/>
      <c r="RWR14" s="1609"/>
      <c r="RWS14" s="1609"/>
      <c r="RWT14" s="1609"/>
      <c r="RWU14" s="1609"/>
      <c r="RWV14" s="1609"/>
      <c r="RWW14" s="1609"/>
      <c r="RWX14" s="1609"/>
      <c r="RWY14" s="1609"/>
      <c r="RWZ14" s="1609"/>
      <c r="RXA14" s="1609"/>
      <c r="RXB14" s="1609"/>
      <c r="RXC14" s="1609"/>
      <c r="RXD14" s="1609"/>
      <c r="RXE14" s="1609"/>
      <c r="RXF14" s="1609"/>
      <c r="RXG14" s="1609"/>
      <c r="RXH14" s="1609"/>
      <c r="RXI14" s="1609"/>
      <c r="RXJ14" s="1609"/>
      <c r="RXK14" s="1609"/>
      <c r="RXL14" s="1609"/>
      <c r="RXM14" s="1609"/>
      <c r="RXN14" s="1609"/>
      <c r="RXO14" s="1609"/>
      <c r="RXP14" s="1609"/>
      <c r="RXQ14" s="1609"/>
      <c r="RXR14" s="1609"/>
      <c r="RXS14" s="1609"/>
      <c r="RXT14" s="1609"/>
      <c r="RXU14" s="1609"/>
      <c r="RXV14" s="1609"/>
      <c r="RXW14" s="1609"/>
      <c r="RXX14" s="1609"/>
      <c r="RXY14" s="1609"/>
      <c r="RXZ14" s="1609"/>
      <c r="RYA14" s="1609"/>
      <c r="RYB14" s="1609"/>
      <c r="RYC14" s="1609"/>
      <c r="RYD14" s="1609"/>
      <c r="RYE14" s="1609"/>
      <c r="RYF14" s="1609"/>
      <c r="RYG14" s="1609"/>
      <c r="RYH14" s="1609"/>
      <c r="RYI14" s="1609"/>
      <c r="RYJ14" s="1609"/>
      <c r="RYK14" s="1609"/>
      <c r="RYL14" s="1609"/>
      <c r="RYM14" s="1609"/>
      <c r="RYN14" s="1609"/>
      <c r="RYO14" s="1609"/>
      <c r="RYP14" s="1609"/>
      <c r="RYQ14" s="1609"/>
      <c r="RYR14" s="1609"/>
      <c r="RYS14" s="1609"/>
      <c r="RYT14" s="1609"/>
      <c r="RYU14" s="1609"/>
      <c r="RYV14" s="1609"/>
      <c r="RYW14" s="1609"/>
      <c r="RYX14" s="1609"/>
      <c r="RYY14" s="1609"/>
      <c r="RYZ14" s="1609"/>
      <c r="RZA14" s="1609"/>
      <c r="RZB14" s="1609"/>
      <c r="RZC14" s="1609"/>
      <c r="RZD14" s="1609"/>
      <c r="RZE14" s="1609"/>
      <c r="RZF14" s="1609"/>
      <c r="RZG14" s="1609"/>
      <c r="RZH14" s="1609"/>
      <c r="RZI14" s="1609"/>
      <c r="RZJ14" s="1609"/>
      <c r="RZK14" s="1609"/>
      <c r="RZL14" s="1609"/>
      <c r="RZM14" s="1609"/>
      <c r="RZN14" s="1609"/>
      <c r="RZO14" s="1609"/>
      <c r="RZP14" s="1609"/>
      <c r="RZQ14" s="1609"/>
      <c r="RZR14" s="1609"/>
      <c r="RZS14" s="1609"/>
      <c r="RZT14" s="1609"/>
      <c r="RZU14" s="1609"/>
      <c r="RZV14" s="1609"/>
      <c r="RZW14" s="1609"/>
      <c r="RZX14" s="1609"/>
      <c r="RZY14" s="1609"/>
      <c r="RZZ14" s="1609"/>
      <c r="SAA14" s="1609"/>
      <c r="SAB14" s="1609"/>
      <c r="SAC14" s="1609"/>
      <c r="SAD14" s="1609"/>
      <c r="SAE14" s="1609"/>
      <c r="SAF14" s="1609"/>
      <c r="SAG14" s="1609"/>
      <c r="SAH14" s="1609"/>
      <c r="SAI14" s="1609"/>
      <c r="SAJ14" s="1609"/>
      <c r="SAK14" s="1609"/>
      <c r="SAL14" s="1609"/>
      <c r="SAM14" s="1609"/>
      <c r="SAN14" s="1609"/>
      <c r="SAO14" s="1609"/>
      <c r="SAP14" s="1609"/>
      <c r="SAQ14" s="1609"/>
      <c r="SAR14" s="1609"/>
      <c r="SAS14" s="1609"/>
      <c r="SAT14" s="1609"/>
      <c r="SAU14" s="1609"/>
      <c r="SAV14" s="1609"/>
      <c r="SAW14" s="1609"/>
      <c r="SAX14" s="1609"/>
      <c r="SAY14" s="1609"/>
      <c r="SAZ14" s="1609"/>
      <c r="SBA14" s="1609"/>
      <c r="SBB14" s="1609"/>
      <c r="SBC14" s="1609"/>
      <c r="SBD14" s="1609"/>
      <c r="SBE14" s="1609"/>
      <c r="SBF14" s="1609"/>
      <c r="SBG14" s="1609"/>
      <c r="SBH14" s="1609"/>
      <c r="SBI14" s="1609"/>
      <c r="SBJ14" s="1609"/>
      <c r="SBK14" s="1609"/>
      <c r="SBL14" s="1609"/>
      <c r="SBM14" s="1609"/>
      <c r="SBN14" s="1609"/>
      <c r="SBO14" s="1609"/>
      <c r="SBP14" s="1609"/>
      <c r="SBQ14" s="1609"/>
      <c r="SBR14" s="1609"/>
      <c r="SBS14" s="1609"/>
      <c r="SBT14" s="1609"/>
      <c r="SBU14" s="1609"/>
      <c r="SBV14" s="1609"/>
      <c r="SBW14" s="1609"/>
      <c r="SBX14" s="1609"/>
      <c r="SBY14" s="1609"/>
      <c r="SBZ14" s="1609"/>
      <c r="SCA14" s="1609"/>
      <c r="SCB14" s="1609"/>
      <c r="SCC14" s="1609"/>
      <c r="SCD14" s="1609"/>
      <c r="SCE14" s="1609"/>
      <c r="SCF14" s="1609"/>
      <c r="SCG14" s="1609"/>
      <c r="SCH14" s="1609"/>
      <c r="SCI14" s="1609"/>
      <c r="SCJ14" s="1609"/>
      <c r="SCK14" s="1609"/>
      <c r="SCL14" s="1609"/>
      <c r="SCM14" s="1609"/>
      <c r="SCN14" s="1609"/>
      <c r="SCO14" s="1609"/>
      <c r="SCP14" s="1609"/>
      <c r="SCQ14" s="1609"/>
      <c r="SCR14" s="1609"/>
      <c r="SCS14" s="1609"/>
      <c r="SCT14" s="1609"/>
      <c r="SCU14" s="1609"/>
      <c r="SCV14" s="1609"/>
      <c r="SCW14" s="1609"/>
      <c r="SCX14" s="1609"/>
      <c r="SCY14" s="1609"/>
      <c r="SCZ14" s="1609"/>
      <c r="SDA14" s="1609"/>
      <c r="SDB14" s="1609"/>
      <c r="SDC14" s="1609"/>
      <c r="SDD14" s="1609"/>
      <c r="SDE14" s="1609"/>
      <c r="SDF14" s="1609"/>
      <c r="SDG14" s="1609"/>
      <c r="SDH14" s="1609"/>
      <c r="SDI14" s="1609"/>
      <c r="SDJ14" s="1609"/>
      <c r="SDK14" s="1609"/>
      <c r="SDL14" s="1609"/>
      <c r="SDM14" s="1609"/>
      <c r="SDN14" s="1609"/>
      <c r="SDO14" s="1609"/>
      <c r="SDP14" s="1609"/>
      <c r="SDQ14" s="1609"/>
      <c r="SDR14" s="1609"/>
      <c r="SDS14" s="1609"/>
      <c r="SDT14" s="1609"/>
      <c r="SDU14" s="1609"/>
      <c r="SDV14" s="1609"/>
      <c r="SDW14" s="1609"/>
      <c r="SDX14" s="1609"/>
      <c r="SDY14" s="1609"/>
      <c r="SDZ14" s="1609"/>
      <c r="SEA14" s="1609"/>
      <c r="SEB14" s="1609"/>
      <c r="SEC14" s="1609"/>
      <c r="SED14" s="1609"/>
      <c r="SEE14" s="1609"/>
      <c r="SEF14" s="1609"/>
      <c r="SEG14" s="1609"/>
      <c r="SEH14" s="1609"/>
      <c r="SEI14" s="1609"/>
      <c r="SEJ14" s="1609"/>
      <c r="SEK14" s="1609"/>
      <c r="SEL14" s="1609"/>
      <c r="SEM14" s="1609"/>
      <c r="SEN14" s="1609"/>
      <c r="SEO14" s="1609"/>
      <c r="SEP14" s="1609"/>
      <c r="SEQ14" s="1609"/>
      <c r="SER14" s="1609"/>
      <c r="SES14" s="1609"/>
      <c r="SET14" s="1609"/>
      <c r="SEU14" s="1609"/>
      <c r="SEV14" s="1609"/>
      <c r="SEW14" s="1609"/>
      <c r="SEX14" s="1609"/>
      <c r="SEY14" s="1609"/>
      <c r="SEZ14" s="1609"/>
      <c r="SFA14" s="1609"/>
      <c r="SFB14" s="1609"/>
      <c r="SFC14" s="1609"/>
      <c r="SFD14" s="1609"/>
      <c r="SFE14" s="1609"/>
      <c r="SFF14" s="1609"/>
      <c r="SFG14" s="1609"/>
      <c r="SFH14" s="1609"/>
      <c r="SFI14" s="1609"/>
      <c r="SFJ14" s="1609"/>
      <c r="SFK14" s="1609"/>
      <c r="SFL14" s="1609"/>
      <c r="SFM14" s="1609"/>
      <c r="SFN14" s="1609"/>
      <c r="SFO14" s="1609"/>
      <c r="SFP14" s="1609"/>
      <c r="SFQ14" s="1609"/>
      <c r="SFR14" s="1609"/>
      <c r="SFS14" s="1609"/>
      <c r="SFT14" s="1609"/>
      <c r="SFU14" s="1609"/>
      <c r="SFV14" s="1609"/>
      <c r="SFW14" s="1609"/>
      <c r="SFX14" s="1609"/>
      <c r="SFY14" s="1609"/>
      <c r="SFZ14" s="1609"/>
      <c r="SGA14" s="1609"/>
      <c r="SGB14" s="1609"/>
      <c r="SGC14" s="1609"/>
      <c r="SGD14" s="1609"/>
      <c r="SGE14" s="1609"/>
      <c r="SGF14" s="1609"/>
      <c r="SGG14" s="1609"/>
      <c r="SGH14" s="1609"/>
      <c r="SGI14" s="1609"/>
      <c r="SGJ14" s="1609"/>
      <c r="SGK14" s="1609"/>
      <c r="SGL14" s="1609"/>
      <c r="SGM14" s="1609"/>
      <c r="SGN14" s="1609"/>
      <c r="SGO14" s="1609"/>
      <c r="SGP14" s="1609"/>
      <c r="SGQ14" s="1609"/>
      <c r="SGR14" s="1609"/>
      <c r="SGS14" s="1609"/>
      <c r="SGT14" s="1609"/>
      <c r="SGU14" s="1609"/>
      <c r="SGV14" s="1609"/>
      <c r="SGW14" s="1609"/>
      <c r="SGX14" s="1609"/>
      <c r="SGY14" s="1609"/>
      <c r="SGZ14" s="1609"/>
      <c r="SHA14" s="1609"/>
      <c r="SHB14" s="1609"/>
      <c r="SHC14" s="1609"/>
      <c r="SHD14" s="1609"/>
      <c r="SHE14" s="1609"/>
      <c r="SHF14" s="1609"/>
      <c r="SHG14" s="1609"/>
      <c r="SHH14" s="1609"/>
      <c r="SHI14" s="1609"/>
      <c r="SHJ14" s="1609"/>
      <c r="SHK14" s="1609"/>
      <c r="SHL14" s="1609"/>
      <c r="SHM14" s="1609"/>
      <c r="SHN14" s="1609"/>
      <c r="SHO14" s="1609"/>
      <c r="SHP14" s="1609"/>
      <c r="SHQ14" s="1609"/>
      <c r="SHR14" s="1609"/>
      <c r="SHS14" s="1609"/>
      <c r="SHT14" s="1609"/>
      <c r="SHU14" s="1609"/>
      <c r="SHV14" s="1609"/>
      <c r="SHW14" s="1609"/>
      <c r="SHX14" s="1609"/>
      <c r="SHY14" s="1609"/>
      <c r="SHZ14" s="1609"/>
      <c r="SIA14" s="1609"/>
      <c r="SIB14" s="1609"/>
      <c r="SIC14" s="1609"/>
      <c r="SID14" s="1609"/>
      <c r="SIE14" s="1609"/>
      <c r="SIF14" s="1609"/>
      <c r="SIG14" s="1609"/>
      <c r="SIH14" s="1609"/>
      <c r="SII14" s="1609"/>
      <c r="SIJ14" s="1609"/>
      <c r="SIK14" s="1609"/>
      <c r="SIL14" s="1609"/>
      <c r="SIM14" s="1609"/>
      <c r="SIN14" s="1609"/>
      <c r="SIO14" s="1609"/>
      <c r="SIP14" s="1609"/>
      <c r="SIQ14" s="1609"/>
      <c r="SIR14" s="1609"/>
      <c r="SIS14" s="1609"/>
      <c r="SIT14" s="1609"/>
      <c r="SIU14" s="1609"/>
      <c r="SIV14" s="1609"/>
      <c r="SIW14" s="1609"/>
      <c r="SIX14" s="1609"/>
      <c r="SIY14" s="1609"/>
      <c r="SIZ14" s="1609"/>
      <c r="SJA14" s="1609"/>
      <c r="SJB14" s="1609"/>
      <c r="SJC14" s="1609"/>
      <c r="SJD14" s="1609"/>
      <c r="SJE14" s="1609"/>
      <c r="SJF14" s="1609"/>
      <c r="SJG14" s="1609"/>
      <c r="SJH14" s="1609"/>
      <c r="SJI14" s="1609"/>
      <c r="SJJ14" s="1609"/>
      <c r="SJK14" s="1609"/>
      <c r="SJL14" s="1609"/>
      <c r="SJM14" s="1609"/>
      <c r="SJN14" s="1609"/>
      <c r="SJO14" s="1609"/>
      <c r="SJP14" s="1609"/>
      <c r="SJQ14" s="1609"/>
      <c r="SJR14" s="1609"/>
      <c r="SJS14" s="1609"/>
      <c r="SJT14" s="1609"/>
      <c r="SJU14" s="1609"/>
      <c r="SJV14" s="1609"/>
      <c r="SJW14" s="1609"/>
      <c r="SJX14" s="1609"/>
      <c r="SJY14" s="1609"/>
      <c r="SJZ14" s="1609"/>
      <c r="SKA14" s="1609"/>
      <c r="SKB14" s="1609"/>
      <c r="SKC14" s="1609"/>
      <c r="SKD14" s="1609"/>
      <c r="SKE14" s="1609"/>
      <c r="SKF14" s="1609"/>
      <c r="SKG14" s="1609"/>
      <c r="SKH14" s="1609"/>
      <c r="SKI14" s="1609"/>
      <c r="SKJ14" s="1609"/>
      <c r="SKK14" s="1609"/>
      <c r="SKL14" s="1609"/>
      <c r="SKM14" s="1609"/>
      <c r="SKN14" s="1609"/>
      <c r="SKO14" s="1609"/>
      <c r="SKP14" s="1609"/>
      <c r="SKQ14" s="1609"/>
      <c r="SKR14" s="1609"/>
      <c r="SKS14" s="1609"/>
      <c r="SKT14" s="1609"/>
      <c r="SKU14" s="1609"/>
      <c r="SKV14" s="1609"/>
      <c r="SKW14" s="1609"/>
      <c r="SKX14" s="1609"/>
      <c r="SKY14" s="1609"/>
      <c r="SKZ14" s="1609"/>
      <c r="SLA14" s="1609"/>
      <c r="SLB14" s="1609"/>
      <c r="SLC14" s="1609"/>
      <c r="SLD14" s="1609"/>
      <c r="SLE14" s="1609"/>
      <c r="SLF14" s="1609"/>
      <c r="SLG14" s="1609"/>
      <c r="SLH14" s="1609"/>
      <c r="SLI14" s="1609"/>
      <c r="SLJ14" s="1609"/>
      <c r="SLK14" s="1609"/>
      <c r="SLL14" s="1609"/>
      <c r="SLM14" s="1609"/>
      <c r="SLN14" s="1609"/>
      <c r="SLO14" s="1609"/>
      <c r="SLP14" s="1609"/>
      <c r="SLQ14" s="1609"/>
      <c r="SLR14" s="1609"/>
      <c r="SLS14" s="1609"/>
      <c r="SLT14" s="1609"/>
      <c r="SLU14" s="1609"/>
      <c r="SLV14" s="1609"/>
      <c r="SLW14" s="1609"/>
      <c r="SLX14" s="1609"/>
      <c r="SLY14" s="1609"/>
      <c r="SLZ14" s="1609"/>
      <c r="SMA14" s="1609"/>
      <c r="SMB14" s="1609"/>
      <c r="SMC14" s="1609"/>
      <c r="SMD14" s="1609"/>
      <c r="SME14" s="1609"/>
      <c r="SMF14" s="1609"/>
      <c r="SMG14" s="1609"/>
      <c r="SMH14" s="1609"/>
      <c r="SMI14" s="1609"/>
      <c r="SMJ14" s="1609"/>
      <c r="SMK14" s="1609"/>
      <c r="SML14" s="1609"/>
      <c r="SMM14" s="1609"/>
      <c r="SMN14" s="1609"/>
      <c r="SMO14" s="1609"/>
      <c r="SMP14" s="1609"/>
      <c r="SMQ14" s="1609"/>
      <c r="SMR14" s="1609"/>
      <c r="SMS14" s="1609"/>
      <c r="SMT14" s="1609"/>
      <c r="SMU14" s="1609"/>
      <c r="SMV14" s="1609"/>
      <c r="SMW14" s="1609"/>
      <c r="SMX14" s="1609"/>
      <c r="SMY14" s="1609"/>
      <c r="SMZ14" s="1609"/>
      <c r="SNA14" s="1609"/>
      <c r="SNB14" s="1609"/>
      <c r="SNC14" s="1609"/>
      <c r="SND14" s="1609"/>
      <c r="SNE14" s="1609"/>
      <c r="SNF14" s="1609"/>
      <c r="SNG14" s="1609"/>
      <c r="SNH14" s="1609"/>
      <c r="SNI14" s="1609"/>
      <c r="SNJ14" s="1609"/>
      <c r="SNK14" s="1609"/>
      <c r="SNL14" s="1609"/>
      <c r="SNM14" s="1609"/>
      <c r="SNN14" s="1609"/>
      <c r="SNO14" s="1609"/>
      <c r="SNP14" s="1609"/>
      <c r="SNQ14" s="1609"/>
      <c r="SNR14" s="1609"/>
      <c r="SNS14" s="1609"/>
      <c r="SNT14" s="1609"/>
      <c r="SNU14" s="1609"/>
      <c r="SNV14" s="1609"/>
      <c r="SNW14" s="1609"/>
      <c r="SNX14" s="1609"/>
      <c r="SNY14" s="1609"/>
      <c r="SNZ14" s="1609"/>
      <c r="SOA14" s="1609"/>
      <c r="SOB14" s="1609"/>
      <c r="SOC14" s="1609"/>
      <c r="SOD14" s="1609"/>
      <c r="SOE14" s="1609"/>
      <c r="SOF14" s="1609"/>
      <c r="SOG14" s="1609"/>
      <c r="SOH14" s="1609"/>
      <c r="SOI14" s="1609"/>
      <c r="SOJ14" s="1609"/>
      <c r="SOK14" s="1609"/>
      <c r="SOL14" s="1609"/>
      <c r="SOM14" s="1609"/>
      <c r="SON14" s="1609"/>
      <c r="SOO14" s="1609"/>
      <c r="SOP14" s="1609"/>
      <c r="SOQ14" s="1609"/>
      <c r="SOR14" s="1609"/>
      <c r="SOS14" s="1609"/>
      <c r="SOT14" s="1609"/>
      <c r="SOU14" s="1609"/>
      <c r="SOV14" s="1609"/>
      <c r="SOW14" s="1609"/>
      <c r="SOX14" s="1609"/>
      <c r="SOY14" s="1609"/>
      <c r="SOZ14" s="1609"/>
      <c r="SPA14" s="1609"/>
      <c r="SPB14" s="1609"/>
      <c r="SPC14" s="1609"/>
      <c r="SPD14" s="1609"/>
      <c r="SPE14" s="1609"/>
      <c r="SPF14" s="1609"/>
      <c r="SPG14" s="1609"/>
      <c r="SPH14" s="1609"/>
      <c r="SPI14" s="1609"/>
      <c r="SPJ14" s="1609"/>
      <c r="SPK14" s="1609"/>
      <c r="SPL14" s="1609"/>
      <c r="SPM14" s="1609"/>
      <c r="SPN14" s="1609"/>
      <c r="SPO14" s="1609"/>
      <c r="SPP14" s="1609"/>
      <c r="SPQ14" s="1609"/>
      <c r="SPR14" s="1609"/>
      <c r="SPS14" s="1609"/>
      <c r="SPT14" s="1609"/>
      <c r="SPU14" s="1609"/>
      <c r="SPV14" s="1609"/>
      <c r="SPW14" s="1609"/>
      <c r="SPX14" s="1609"/>
      <c r="SPY14" s="1609"/>
      <c r="SPZ14" s="1609"/>
      <c r="SQA14" s="1609"/>
      <c r="SQB14" s="1609"/>
      <c r="SQC14" s="1609"/>
      <c r="SQD14" s="1609"/>
      <c r="SQE14" s="1609"/>
      <c r="SQF14" s="1609"/>
      <c r="SQG14" s="1609"/>
      <c r="SQH14" s="1609"/>
      <c r="SQI14" s="1609"/>
      <c r="SQJ14" s="1609"/>
      <c r="SQK14" s="1609"/>
      <c r="SQL14" s="1609"/>
      <c r="SQM14" s="1609"/>
      <c r="SQN14" s="1609"/>
      <c r="SQO14" s="1609"/>
      <c r="SQP14" s="1609"/>
      <c r="SQQ14" s="1609"/>
      <c r="SQR14" s="1609"/>
      <c r="SQS14" s="1609"/>
      <c r="SQT14" s="1609"/>
      <c r="SQU14" s="1609"/>
      <c r="SQV14" s="1609"/>
      <c r="SQW14" s="1609"/>
      <c r="SQX14" s="1609"/>
      <c r="SQY14" s="1609"/>
      <c r="SQZ14" s="1609"/>
      <c r="SRA14" s="1609"/>
      <c r="SRB14" s="1609"/>
      <c r="SRC14" s="1609"/>
      <c r="SRD14" s="1609"/>
      <c r="SRE14" s="1609"/>
      <c r="SRF14" s="1609"/>
      <c r="SRG14" s="1609"/>
      <c r="SRH14" s="1609"/>
      <c r="SRI14" s="1609"/>
      <c r="SRJ14" s="1609"/>
      <c r="SRK14" s="1609"/>
      <c r="SRL14" s="1609"/>
      <c r="SRM14" s="1609"/>
      <c r="SRN14" s="1609"/>
      <c r="SRO14" s="1609"/>
      <c r="SRP14" s="1609"/>
      <c r="SRQ14" s="1609"/>
      <c r="SRR14" s="1609"/>
      <c r="SRS14" s="1609"/>
      <c r="SRT14" s="1609"/>
      <c r="SRU14" s="1609"/>
      <c r="SRV14" s="1609"/>
      <c r="SRW14" s="1609"/>
      <c r="SRX14" s="1609"/>
      <c r="SRY14" s="1609"/>
      <c r="SRZ14" s="1609"/>
      <c r="SSA14" s="1609"/>
      <c r="SSB14" s="1609"/>
      <c r="SSC14" s="1609"/>
      <c r="SSD14" s="1609"/>
      <c r="SSE14" s="1609"/>
      <c r="SSF14" s="1609"/>
      <c r="SSG14" s="1609"/>
      <c r="SSH14" s="1609"/>
      <c r="SSI14" s="1609"/>
      <c r="SSJ14" s="1609"/>
      <c r="SSK14" s="1609"/>
      <c r="SSL14" s="1609"/>
      <c r="SSM14" s="1609"/>
      <c r="SSN14" s="1609"/>
      <c r="SSO14" s="1609"/>
      <c r="SSP14" s="1609"/>
      <c r="SSQ14" s="1609"/>
      <c r="SSR14" s="1609"/>
      <c r="SSS14" s="1609"/>
      <c r="SST14" s="1609"/>
      <c r="SSU14" s="1609"/>
      <c r="SSV14" s="1609"/>
      <c r="SSW14" s="1609"/>
      <c r="SSX14" s="1609"/>
      <c r="SSY14" s="1609"/>
      <c r="SSZ14" s="1609"/>
      <c r="STA14" s="1609"/>
      <c r="STB14" s="1609"/>
      <c r="STC14" s="1609"/>
      <c r="STD14" s="1609"/>
      <c r="STE14" s="1609"/>
      <c r="STF14" s="1609"/>
      <c r="STG14" s="1609"/>
      <c r="STH14" s="1609"/>
      <c r="STI14" s="1609"/>
      <c r="STJ14" s="1609"/>
      <c r="STK14" s="1609"/>
      <c r="STL14" s="1609"/>
      <c r="STM14" s="1609"/>
      <c r="STN14" s="1609"/>
      <c r="STO14" s="1609"/>
      <c r="STP14" s="1609"/>
      <c r="STQ14" s="1609"/>
      <c r="STR14" s="1609"/>
      <c r="STS14" s="1609"/>
      <c r="STT14" s="1609"/>
      <c r="STU14" s="1609"/>
      <c r="STV14" s="1609"/>
      <c r="STW14" s="1609"/>
      <c r="STX14" s="1609"/>
      <c r="STY14" s="1609"/>
      <c r="STZ14" s="1609"/>
      <c r="SUA14" s="1609"/>
      <c r="SUB14" s="1609"/>
      <c r="SUC14" s="1609"/>
      <c r="SUD14" s="1609"/>
      <c r="SUE14" s="1609"/>
      <c r="SUF14" s="1609"/>
      <c r="SUG14" s="1609"/>
      <c r="SUH14" s="1609"/>
      <c r="SUI14" s="1609"/>
      <c r="SUJ14" s="1609"/>
      <c r="SUK14" s="1609"/>
      <c r="SUL14" s="1609"/>
      <c r="SUM14" s="1609"/>
      <c r="SUN14" s="1609"/>
      <c r="SUO14" s="1609"/>
      <c r="SUP14" s="1609"/>
      <c r="SUQ14" s="1609"/>
      <c r="SUR14" s="1609"/>
      <c r="SUS14" s="1609"/>
      <c r="SUT14" s="1609"/>
      <c r="SUU14" s="1609"/>
      <c r="SUV14" s="1609"/>
      <c r="SUW14" s="1609"/>
      <c r="SUX14" s="1609"/>
      <c r="SUY14" s="1609"/>
      <c r="SUZ14" s="1609"/>
      <c r="SVA14" s="1609"/>
      <c r="SVB14" s="1609"/>
      <c r="SVC14" s="1609"/>
      <c r="SVD14" s="1609"/>
      <c r="SVE14" s="1609"/>
      <c r="SVF14" s="1609"/>
      <c r="SVG14" s="1609"/>
      <c r="SVH14" s="1609"/>
      <c r="SVI14" s="1609"/>
      <c r="SVJ14" s="1609"/>
      <c r="SVK14" s="1609"/>
      <c r="SVL14" s="1609"/>
      <c r="SVM14" s="1609"/>
      <c r="SVN14" s="1609"/>
      <c r="SVO14" s="1609"/>
      <c r="SVP14" s="1609"/>
      <c r="SVQ14" s="1609"/>
      <c r="SVR14" s="1609"/>
      <c r="SVS14" s="1609"/>
      <c r="SVT14" s="1609"/>
      <c r="SVU14" s="1609"/>
      <c r="SVV14" s="1609"/>
      <c r="SVW14" s="1609"/>
      <c r="SVX14" s="1609"/>
      <c r="SVY14" s="1609"/>
      <c r="SVZ14" s="1609"/>
      <c r="SWA14" s="1609"/>
      <c r="SWB14" s="1609"/>
      <c r="SWC14" s="1609"/>
      <c r="SWD14" s="1609"/>
      <c r="SWE14" s="1609"/>
      <c r="SWF14" s="1609"/>
      <c r="SWG14" s="1609"/>
      <c r="SWH14" s="1609"/>
      <c r="SWI14" s="1609"/>
      <c r="SWJ14" s="1609"/>
      <c r="SWK14" s="1609"/>
      <c r="SWL14" s="1609"/>
      <c r="SWM14" s="1609"/>
      <c r="SWN14" s="1609"/>
      <c r="SWO14" s="1609"/>
      <c r="SWP14" s="1609"/>
      <c r="SWQ14" s="1609"/>
      <c r="SWR14" s="1609"/>
      <c r="SWS14" s="1609"/>
      <c r="SWT14" s="1609"/>
      <c r="SWU14" s="1609"/>
      <c r="SWV14" s="1609"/>
      <c r="SWW14" s="1609"/>
      <c r="SWX14" s="1609"/>
      <c r="SWY14" s="1609"/>
      <c r="SWZ14" s="1609"/>
      <c r="SXA14" s="1609"/>
      <c r="SXB14" s="1609"/>
      <c r="SXC14" s="1609"/>
      <c r="SXD14" s="1609"/>
      <c r="SXE14" s="1609"/>
      <c r="SXF14" s="1609"/>
      <c r="SXG14" s="1609"/>
      <c r="SXH14" s="1609"/>
      <c r="SXI14" s="1609"/>
      <c r="SXJ14" s="1609"/>
      <c r="SXK14" s="1609"/>
      <c r="SXL14" s="1609"/>
      <c r="SXM14" s="1609"/>
      <c r="SXN14" s="1609"/>
      <c r="SXO14" s="1609"/>
      <c r="SXP14" s="1609"/>
      <c r="SXQ14" s="1609"/>
      <c r="SXR14" s="1609"/>
      <c r="SXS14" s="1609"/>
      <c r="SXT14" s="1609"/>
      <c r="SXU14" s="1609"/>
      <c r="SXV14" s="1609"/>
      <c r="SXW14" s="1609"/>
      <c r="SXX14" s="1609"/>
      <c r="SXY14" s="1609"/>
      <c r="SXZ14" s="1609"/>
      <c r="SYA14" s="1609"/>
      <c r="SYB14" s="1609"/>
      <c r="SYC14" s="1609"/>
      <c r="SYD14" s="1609"/>
      <c r="SYE14" s="1609"/>
      <c r="SYF14" s="1609"/>
      <c r="SYG14" s="1609"/>
      <c r="SYH14" s="1609"/>
      <c r="SYI14" s="1609"/>
      <c r="SYJ14" s="1609"/>
      <c r="SYK14" s="1609"/>
      <c r="SYL14" s="1609"/>
      <c r="SYM14" s="1609"/>
      <c r="SYN14" s="1609"/>
      <c r="SYO14" s="1609"/>
      <c r="SYP14" s="1609"/>
      <c r="SYQ14" s="1609"/>
      <c r="SYR14" s="1609"/>
      <c r="SYS14" s="1609"/>
      <c r="SYT14" s="1609"/>
      <c r="SYU14" s="1609"/>
      <c r="SYV14" s="1609"/>
      <c r="SYW14" s="1609"/>
      <c r="SYX14" s="1609"/>
      <c r="SYY14" s="1609"/>
      <c r="SYZ14" s="1609"/>
      <c r="SZA14" s="1609"/>
      <c r="SZB14" s="1609"/>
      <c r="SZC14" s="1609"/>
      <c r="SZD14" s="1609"/>
      <c r="SZE14" s="1609"/>
      <c r="SZF14" s="1609"/>
      <c r="SZG14" s="1609"/>
      <c r="SZH14" s="1609"/>
      <c r="SZI14" s="1609"/>
      <c r="SZJ14" s="1609"/>
      <c r="SZK14" s="1609"/>
      <c r="SZL14" s="1609"/>
      <c r="SZM14" s="1609"/>
      <c r="SZN14" s="1609"/>
      <c r="SZO14" s="1609"/>
      <c r="SZP14" s="1609"/>
      <c r="SZQ14" s="1609"/>
      <c r="SZR14" s="1609"/>
      <c r="SZS14" s="1609"/>
      <c r="SZT14" s="1609"/>
      <c r="SZU14" s="1609"/>
      <c r="SZV14" s="1609"/>
      <c r="SZW14" s="1609"/>
      <c r="SZX14" s="1609"/>
      <c r="SZY14" s="1609"/>
      <c r="SZZ14" s="1609"/>
      <c r="TAA14" s="1609"/>
      <c r="TAB14" s="1609"/>
      <c r="TAC14" s="1609"/>
      <c r="TAD14" s="1609"/>
      <c r="TAE14" s="1609"/>
      <c r="TAF14" s="1609"/>
      <c r="TAG14" s="1609"/>
      <c r="TAH14" s="1609"/>
      <c r="TAI14" s="1609"/>
      <c r="TAJ14" s="1609"/>
      <c r="TAK14" s="1609"/>
      <c r="TAL14" s="1609"/>
      <c r="TAM14" s="1609"/>
      <c r="TAN14" s="1609"/>
      <c r="TAO14" s="1609"/>
      <c r="TAP14" s="1609"/>
      <c r="TAQ14" s="1609"/>
      <c r="TAR14" s="1609"/>
      <c r="TAS14" s="1609"/>
      <c r="TAT14" s="1609"/>
      <c r="TAU14" s="1609"/>
      <c r="TAV14" s="1609"/>
      <c r="TAW14" s="1609"/>
      <c r="TAX14" s="1609"/>
      <c r="TAY14" s="1609"/>
      <c r="TAZ14" s="1609"/>
      <c r="TBA14" s="1609"/>
      <c r="TBB14" s="1609"/>
      <c r="TBC14" s="1609"/>
      <c r="TBD14" s="1609"/>
      <c r="TBE14" s="1609"/>
      <c r="TBF14" s="1609"/>
      <c r="TBG14" s="1609"/>
      <c r="TBH14" s="1609"/>
      <c r="TBI14" s="1609"/>
      <c r="TBJ14" s="1609"/>
      <c r="TBK14" s="1609"/>
      <c r="TBL14" s="1609"/>
      <c r="TBM14" s="1609"/>
      <c r="TBN14" s="1609"/>
      <c r="TBO14" s="1609"/>
      <c r="TBP14" s="1609"/>
      <c r="TBQ14" s="1609"/>
      <c r="TBR14" s="1609"/>
      <c r="TBS14" s="1609"/>
      <c r="TBT14" s="1609"/>
      <c r="TBU14" s="1609"/>
      <c r="TBV14" s="1609"/>
      <c r="TBW14" s="1609"/>
      <c r="TBX14" s="1609"/>
      <c r="TBY14" s="1609"/>
      <c r="TBZ14" s="1609"/>
      <c r="TCA14" s="1609"/>
      <c r="TCB14" s="1609"/>
      <c r="TCC14" s="1609"/>
      <c r="TCD14" s="1609"/>
      <c r="TCE14" s="1609"/>
      <c r="TCF14" s="1609"/>
      <c r="TCG14" s="1609"/>
      <c r="TCH14" s="1609"/>
      <c r="TCI14" s="1609"/>
      <c r="TCJ14" s="1609"/>
      <c r="TCK14" s="1609"/>
      <c r="TCL14" s="1609"/>
      <c r="TCM14" s="1609"/>
      <c r="TCN14" s="1609"/>
      <c r="TCO14" s="1609"/>
      <c r="TCP14" s="1609"/>
      <c r="TCQ14" s="1609"/>
      <c r="TCR14" s="1609"/>
      <c r="TCS14" s="1609"/>
      <c r="TCT14" s="1609"/>
      <c r="TCU14" s="1609"/>
      <c r="TCV14" s="1609"/>
      <c r="TCW14" s="1609"/>
      <c r="TCX14" s="1609"/>
      <c r="TCY14" s="1609"/>
      <c r="TCZ14" s="1609"/>
      <c r="TDA14" s="1609"/>
      <c r="TDB14" s="1609"/>
      <c r="TDC14" s="1609"/>
      <c r="TDD14" s="1609"/>
      <c r="TDE14" s="1609"/>
      <c r="TDF14" s="1609"/>
      <c r="TDG14" s="1609"/>
      <c r="TDH14" s="1609"/>
      <c r="TDI14" s="1609"/>
      <c r="TDJ14" s="1609"/>
      <c r="TDK14" s="1609"/>
      <c r="TDL14" s="1609"/>
      <c r="TDM14" s="1609"/>
      <c r="TDN14" s="1609"/>
      <c r="TDO14" s="1609"/>
      <c r="TDP14" s="1609"/>
      <c r="TDQ14" s="1609"/>
      <c r="TDR14" s="1609"/>
      <c r="TDS14" s="1609"/>
      <c r="TDT14" s="1609"/>
      <c r="TDU14" s="1609"/>
      <c r="TDV14" s="1609"/>
      <c r="TDW14" s="1609"/>
      <c r="TDX14" s="1609"/>
      <c r="TDY14" s="1609"/>
      <c r="TDZ14" s="1609"/>
      <c r="TEA14" s="1609"/>
      <c r="TEB14" s="1609"/>
      <c r="TEC14" s="1609"/>
      <c r="TED14" s="1609"/>
      <c r="TEE14" s="1609"/>
      <c r="TEF14" s="1609"/>
      <c r="TEG14" s="1609"/>
      <c r="TEH14" s="1609"/>
      <c r="TEI14" s="1609"/>
      <c r="TEJ14" s="1609"/>
      <c r="TEK14" s="1609"/>
      <c r="TEL14" s="1609"/>
      <c r="TEM14" s="1609"/>
      <c r="TEN14" s="1609"/>
      <c r="TEO14" s="1609"/>
      <c r="TEP14" s="1609"/>
      <c r="TEQ14" s="1609"/>
      <c r="TER14" s="1609"/>
      <c r="TES14" s="1609"/>
      <c r="TET14" s="1609"/>
      <c r="TEU14" s="1609"/>
      <c r="TEV14" s="1609"/>
      <c r="TEW14" s="1609"/>
      <c r="TEX14" s="1609"/>
      <c r="TEY14" s="1609"/>
      <c r="TEZ14" s="1609"/>
      <c r="TFA14" s="1609"/>
      <c r="TFB14" s="1609"/>
      <c r="TFC14" s="1609"/>
      <c r="TFD14" s="1609"/>
      <c r="TFE14" s="1609"/>
      <c r="TFF14" s="1609"/>
      <c r="TFG14" s="1609"/>
      <c r="TFH14" s="1609"/>
      <c r="TFI14" s="1609"/>
      <c r="TFJ14" s="1609"/>
      <c r="TFK14" s="1609"/>
      <c r="TFL14" s="1609"/>
      <c r="TFM14" s="1609"/>
      <c r="TFN14" s="1609"/>
      <c r="TFO14" s="1609"/>
      <c r="TFP14" s="1609"/>
      <c r="TFQ14" s="1609"/>
      <c r="TFR14" s="1609"/>
      <c r="TFS14" s="1609"/>
      <c r="TFT14" s="1609"/>
      <c r="TFU14" s="1609"/>
      <c r="TFV14" s="1609"/>
      <c r="TFW14" s="1609"/>
      <c r="TFX14" s="1609"/>
      <c r="TFY14" s="1609"/>
      <c r="TFZ14" s="1609"/>
      <c r="TGA14" s="1609"/>
      <c r="TGB14" s="1609"/>
      <c r="TGC14" s="1609"/>
      <c r="TGD14" s="1609"/>
      <c r="TGE14" s="1609"/>
      <c r="TGF14" s="1609"/>
      <c r="TGG14" s="1609"/>
      <c r="TGH14" s="1609"/>
      <c r="TGI14" s="1609"/>
      <c r="TGJ14" s="1609"/>
      <c r="TGK14" s="1609"/>
      <c r="TGL14" s="1609"/>
      <c r="TGM14" s="1609"/>
      <c r="TGN14" s="1609"/>
      <c r="TGO14" s="1609"/>
      <c r="TGP14" s="1609"/>
      <c r="TGQ14" s="1609"/>
      <c r="TGR14" s="1609"/>
      <c r="TGS14" s="1609"/>
      <c r="TGT14" s="1609"/>
      <c r="TGU14" s="1609"/>
      <c r="TGV14" s="1609"/>
      <c r="TGW14" s="1609"/>
      <c r="TGX14" s="1609"/>
      <c r="TGY14" s="1609"/>
      <c r="TGZ14" s="1609"/>
      <c r="THA14" s="1609"/>
      <c r="THB14" s="1609"/>
      <c r="THC14" s="1609"/>
      <c r="THD14" s="1609"/>
      <c r="THE14" s="1609"/>
      <c r="THF14" s="1609"/>
      <c r="THG14" s="1609"/>
      <c r="THH14" s="1609"/>
      <c r="THI14" s="1609"/>
      <c r="THJ14" s="1609"/>
      <c r="THK14" s="1609"/>
      <c r="THL14" s="1609"/>
      <c r="THM14" s="1609"/>
      <c r="THN14" s="1609"/>
      <c r="THO14" s="1609"/>
      <c r="THP14" s="1609"/>
      <c r="THQ14" s="1609"/>
      <c r="THR14" s="1609"/>
      <c r="THS14" s="1609"/>
      <c r="THT14" s="1609"/>
      <c r="THU14" s="1609"/>
      <c r="THV14" s="1609"/>
      <c r="THW14" s="1609"/>
      <c r="THX14" s="1609"/>
      <c r="THY14" s="1609"/>
      <c r="THZ14" s="1609"/>
      <c r="TIA14" s="1609"/>
      <c r="TIB14" s="1609"/>
      <c r="TIC14" s="1609"/>
      <c r="TID14" s="1609"/>
      <c r="TIE14" s="1609"/>
      <c r="TIF14" s="1609"/>
      <c r="TIG14" s="1609"/>
      <c r="TIH14" s="1609"/>
      <c r="TII14" s="1609"/>
      <c r="TIJ14" s="1609"/>
      <c r="TIK14" s="1609"/>
      <c r="TIL14" s="1609"/>
      <c r="TIM14" s="1609"/>
      <c r="TIN14" s="1609"/>
      <c r="TIO14" s="1609"/>
      <c r="TIP14" s="1609"/>
      <c r="TIQ14" s="1609"/>
      <c r="TIR14" s="1609"/>
      <c r="TIS14" s="1609"/>
      <c r="TIT14" s="1609"/>
      <c r="TIU14" s="1609"/>
      <c r="TIV14" s="1609"/>
      <c r="TIW14" s="1609"/>
      <c r="TIX14" s="1609"/>
      <c r="TIY14" s="1609"/>
      <c r="TIZ14" s="1609"/>
      <c r="TJA14" s="1609"/>
      <c r="TJB14" s="1609"/>
      <c r="TJC14" s="1609"/>
      <c r="TJD14" s="1609"/>
      <c r="TJE14" s="1609"/>
      <c r="TJF14" s="1609"/>
      <c r="TJG14" s="1609"/>
      <c r="TJH14" s="1609"/>
      <c r="TJI14" s="1609"/>
      <c r="TJJ14" s="1609"/>
      <c r="TJK14" s="1609"/>
      <c r="TJL14" s="1609"/>
      <c r="TJM14" s="1609"/>
      <c r="TJN14" s="1609"/>
      <c r="TJO14" s="1609"/>
      <c r="TJP14" s="1609"/>
      <c r="TJQ14" s="1609"/>
      <c r="TJR14" s="1609"/>
      <c r="TJS14" s="1609"/>
      <c r="TJT14" s="1609"/>
      <c r="TJU14" s="1609"/>
      <c r="TJV14" s="1609"/>
      <c r="TJW14" s="1609"/>
      <c r="TJX14" s="1609"/>
      <c r="TJY14" s="1609"/>
      <c r="TJZ14" s="1609"/>
      <c r="TKA14" s="1609"/>
      <c r="TKB14" s="1609"/>
      <c r="TKC14" s="1609"/>
      <c r="TKD14" s="1609"/>
      <c r="TKE14" s="1609"/>
      <c r="TKF14" s="1609"/>
      <c r="TKG14" s="1609"/>
      <c r="TKH14" s="1609"/>
      <c r="TKI14" s="1609"/>
      <c r="TKJ14" s="1609"/>
      <c r="TKK14" s="1609"/>
      <c r="TKL14" s="1609"/>
      <c r="TKM14" s="1609"/>
      <c r="TKN14" s="1609"/>
      <c r="TKO14" s="1609"/>
      <c r="TKP14" s="1609"/>
      <c r="TKQ14" s="1609"/>
      <c r="TKR14" s="1609"/>
      <c r="TKS14" s="1609"/>
      <c r="TKT14" s="1609"/>
      <c r="TKU14" s="1609"/>
      <c r="TKV14" s="1609"/>
      <c r="TKW14" s="1609"/>
      <c r="TKX14" s="1609"/>
      <c r="TKY14" s="1609"/>
      <c r="TKZ14" s="1609"/>
      <c r="TLA14" s="1609"/>
      <c r="TLB14" s="1609"/>
      <c r="TLC14" s="1609"/>
      <c r="TLD14" s="1609"/>
      <c r="TLE14" s="1609"/>
      <c r="TLF14" s="1609"/>
      <c r="TLG14" s="1609"/>
      <c r="TLH14" s="1609"/>
      <c r="TLI14" s="1609"/>
      <c r="TLJ14" s="1609"/>
      <c r="TLK14" s="1609"/>
      <c r="TLL14" s="1609"/>
      <c r="TLM14" s="1609"/>
      <c r="TLN14" s="1609"/>
      <c r="TLO14" s="1609"/>
      <c r="TLP14" s="1609"/>
      <c r="TLQ14" s="1609"/>
      <c r="TLR14" s="1609"/>
      <c r="TLS14" s="1609"/>
      <c r="TLT14" s="1609"/>
      <c r="TLU14" s="1609"/>
      <c r="TLV14" s="1609"/>
      <c r="TLW14" s="1609"/>
      <c r="TLX14" s="1609"/>
      <c r="TLY14" s="1609"/>
      <c r="TLZ14" s="1609"/>
      <c r="TMA14" s="1609"/>
      <c r="TMB14" s="1609"/>
      <c r="TMC14" s="1609"/>
      <c r="TMD14" s="1609"/>
      <c r="TME14" s="1609"/>
      <c r="TMF14" s="1609"/>
      <c r="TMG14" s="1609"/>
      <c r="TMH14" s="1609"/>
      <c r="TMI14" s="1609"/>
      <c r="TMJ14" s="1609"/>
      <c r="TMK14" s="1609"/>
      <c r="TML14" s="1609"/>
      <c r="TMM14" s="1609"/>
      <c r="TMN14" s="1609"/>
      <c r="TMO14" s="1609"/>
      <c r="TMP14" s="1609"/>
      <c r="TMQ14" s="1609"/>
      <c r="TMR14" s="1609"/>
      <c r="TMS14" s="1609"/>
      <c r="TMT14" s="1609"/>
      <c r="TMU14" s="1609"/>
      <c r="TMV14" s="1609"/>
      <c r="TMW14" s="1609"/>
      <c r="TMX14" s="1609"/>
      <c r="TMY14" s="1609"/>
      <c r="TMZ14" s="1609"/>
      <c r="TNA14" s="1609"/>
      <c r="TNB14" s="1609"/>
      <c r="TNC14" s="1609"/>
      <c r="TND14" s="1609"/>
      <c r="TNE14" s="1609"/>
      <c r="TNF14" s="1609"/>
      <c r="TNG14" s="1609"/>
      <c r="TNH14" s="1609"/>
      <c r="TNI14" s="1609"/>
      <c r="TNJ14" s="1609"/>
      <c r="TNK14" s="1609"/>
      <c r="TNL14" s="1609"/>
      <c r="TNM14" s="1609"/>
      <c r="TNN14" s="1609"/>
      <c r="TNO14" s="1609"/>
      <c r="TNP14" s="1609"/>
      <c r="TNQ14" s="1609"/>
      <c r="TNR14" s="1609"/>
      <c r="TNS14" s="1609"/>
      <c r="TNT14" s="1609"/>
      <c r="TNU14" s="1609"/>
      <c r="TNV14" s="1609"/>
      <c r="TNW14" s="1609"/>
      <c r="TNX14" s="1609"/>
      <c r="TNY14" s="1609"/>
      <c r="TNZ14" s="1609"/>
      <c r="TOA14" s="1609"/>
      <c r="TOB14" s="1609"/>
      <c r="TOC14" s="1609"/>
      <c r="TOD14" s="1609"/>
      <c r="TOE14" s="1609"/>
      <c r="TOF14" s="1609"/>
      <c r="TOG14" s="1609"/>
      <c r="TOH14" s="1609"/>
      <c r="TOI14" s="1609"/>
      <c r="TOJ14" s="1609"/>
      <c r="TOK14" s="1609"/>
      <c r="TOL14" s="1609"/>
      <c r="TOM14" s="1609"/>
      <c r="TON14" s="1609"/>
      <c r="TOO14" s="1609"/>
      <c r="TOP14" s="1609"/>
      <c r="TOQ14" s="1609"/>
      <c r="TOR14" s="1609"/>
      <c r="TOS14" s="1609"/>
      <c r="TOT14" s="1609"/>
      <c r="TOU14" s="1609"/>
      <c r="TOV14" s="1609"/>
      <c r="TOW14" s="1609"/>
      <c r="TOX14" s="1609"/>
      <c r="TOY14" s="1609"/>
      <c r="TOZ14" s="1609"/>
      <c r="TPA14" s="1609"/>
      <c r="TPB14" s="1609"/>
      <c r="TPC14" s="1609"/>
      <c r="TPD14" s="1609"/>
      <c r="TPE14" s="1609"/>
      <c r="TPF14" s="1609"/>
      <c r="TPG14" s="1609"/>
      <c r="TPH14" s="1609"/>
      <c r="TPI14" s="1609"/>
      <c r="TPJ14" s="1609"/>
      <c r="TPK14" s="1609"/>
      <c r="TPL14" s="1609"/>
      <c r="TPM14" s="1609"/>
      <c r="TPN14" s="1609"/>
      <c r="TPO14" s="1609"/>
      <c r="TPP14" s="1609"/>
      <c r="TPQ14" s="1609"/>
      <c r="TPR14" s="1609"/>
      <c r="TPS14" s="1609"/>
      <c r="TPT14" s="1609"/>
      <c r="TPU14" s="1609"/>
      <c r="TPV14" s="1609"/>
      <c r="TPW14" s="1609"/>
      <c r="TPX14" s="1609"/>
      <c r="TPY14" s="1609"/>
      <c r="TPZ14" s="1609"/>
      <c r="TQA14" s="1609"/>
      <c r="TQB14" s="1609"/>
      <c r="TQC14" s="1609"/>
      <c r="TQD14" s="1609"/>
      <c r="TQE14" s="1609"/>
      <c r="TQF14" s="1609"/>
      <c r="TQG14" s="1609"/>
      <c r="TQH14" s="1609"/>
      <c r="TQI14" s="1609"/>
      <c r="TQJ14" s="1609"/>
      <c r="TQK14" s="1609"/>
      <c r="TQL14" s="1609"/>
      <c r="TQM14" s="1609"/>
      <c r="TQN14" s="1609"/>
      <c r="TQO14" s="1609"/>
      <c r="TQP14" s="1609"/>
      <c r="TQQ14" s="1609"/>
      <c r="TQR14" s="1609"/>
      <c r="TQS14" s="1609"/>
      <c r="TQT14" s="1609"/>
      <c r="TQU14" s="1609"/>
      <c r="TQV14" s="1609"/>
      <c r="TQW14" s="1609"/>
      <c r="TQX14" s="1609"/>
      <c r="TQY14" s="1609"/>
      <c r="TQZ14" s="1609"/>
      <c r="TRA14" s="1609"/>
      <c r="TRB14" s="1609"/>
      <c r="TRC14" s="1609"/>
      <c r="TRD14" s="1609"/>
      <c r="TRE14" s="1609"/>
      <c r="TRF14" s="1609"/>
      <c r="TRG14" s="1609"/>
      <c r="TRH14" s="1609"/>
      <c r="TRI14" s="1609"/>
      <c r="TRJ14" s="1609"/>
      <c r="TRK14" s="1609"/>
      <c r="TRL14" s="1609"/>
      <c r="TRM14" s="1609"/>
      <c r="TRN14" s="1609"/>
      <c r="TRO14" s="1609"/>
      <c r="TRP14" s="1609"/>
      <c r="TRQ14" s="1609"/>
      <c r="TRR14" s="1609"/>
      <c r="TRS14" s="1609"/>
      <c r="TRT14" s="1609"/>
      <c r="TRU14" s="1609"/>
      <c r="TRV14" s="1609"/>
      <c r="TRW14" s="1609"/>
      <c r="TRX14" s="1609"/>
      <c r="TRY14" s="1609"/>
      <c r="TRZ14" s="1609"/>
      <c r="TSA14" s="1609"/>
      <c r="TSB14" s="1609"/>
      <c r="TSC14" s="1609"/>
      <c r="TSD14" s="1609"/>
      <c r="TSE14" s="1609"/>
      <c r="TSF14" s="1609"/>
      <c r="TSG14" s="1609"/>
      <c r="TSH14" s="1609"/>
      <c r="TSI14" s="1609"/>
      <c r="TSJ14" s="1609"/>
      <c r="TSK14" s="1609"/>
      <c r="TSL14" s="1609"/>
      <c r="TSM14" s="1609"/>
      <c r="TSN14" s="1609"/>
      <c r="TSO14" s="1609"/>
      <c r="TSP14" s="1609"/>
      <c r="TSQ14" s="1609"/>
      <c r="TSR14" s="1609"/>
      <c r="TSS14" s="1609"/>
      <c r="TST14" s="1609"/>
      <c r="TSU14" s="1609"/>
      <c r="TSV14" s="1609"/>
      <c r="TSW14" s="1609"/>
      <c r="TSX14" s="1609"/>
      <c r="TSY14" s="1609"/>
      <c r="TSZ14" s="1609"/>
      <c r="TTA14" s="1609"/>
      <c r="TTB14" s="1609"/>
      <c r="TTC14" s="1609"/>
      <c r="TTD14" s="1609"/>
      <c r="TTE14" s="1609"/>
      <c r="TTF14" s="1609"/>
      <c r="TTG14" s="1609"/>
      <c r="TTH14" s="1609"/>
      <c r="TTI14" s="1609"/>
      <c r="TTJ14" s="1609"/>
      <c r="TTK14" s="1609"/>
      <c r="TTL14" s="1609"/>
      <c r="TTM14" s="1609"/>
      <c r="TTN14" s="1609"/>
      <c r="TTO14" s="1609"/>
      <c r="TTP14" s="1609"/>
      <c r="TTQ14" s="1609"/>
      <c r="TTR14" s="1609"/>
      <c r="TTS14" s="1609"/>
      <c r="TTT14" s="1609"/>
      <c r="TTU14" s="1609"/>
      <c r="TTV14" s="1609"/>
      <c r="TTW14" s="1609"/>
      <c r="TTX14" s="1609"/>
      <c r="TTY14" s="1609"/>
      <c r="TTZ14" s="1609"/>
      <c r="TUA14" s="1609"/>
      <c r="TUB14" s="1609"/>
      <c r="TUC14" s="1609"/>
      <c r="TUD14" s="1609"/>
      <c r="TUE14" s="1609"/>
      <c r="TUF14" s="1609"/>
      <c r="TUG14" s="1609"/>
      <c r="TUH14" s="1609"/>
      <c r="TUI14" s="1609"/>
      <c r="TUJ14" s="1609"/>
      <c r="TUK14" s="1609"/>
      <c r="TUL14" s="1609"/>
      <c r="TUM14" s="1609"/>
      <c r="TUN14" s="1609"/>
      <c r="TUO14" s="1609"/>
      <c r="TUP14" s="1609"/>
      <c r="TUQ14" s="1609"/>
      <c r="TUR14" s="1609"/>
      <c r="TUS14" s="1609"/>
      <c r="TUT14" s="1609"/>
      <c r="TUU14" s="1609"/>
      <c r="TUV14" s="1609"/>
      <c r="TUW14" s="1609"/>
      <c r="TUX14" s="1609"/>
      <c r="TUY14" s="1609"/>
      <c r="TUZ14" s="1609"/>
      <c r="TVA14" s="1609"/>
      <c r="TVB14" s="1609"/>
      <c r="TVC14" s="1609"/>
      <c r="TVD14" s="1609"/>
      <c r="TVE14" s="1609"/>
      <c r="TVF14" s="1609"/>
      <c r="TVG14" s="1609"/>
      <c r="TVH14" s="1609"/>
      <c r="TVI14" s="1609"/>
      <c r="TVJ14" s="1609"/>
      <c r="TVK14" s="1609"/>
      <c r="TVL14" s="1609"/>
      <c r="TVM14" s="1609"/>
      <c r="TVN14" s="1609"/>
      <c r="TVO14" s="1609"/>
      <c r="TVP14" s="1609"/>
      <c r="TVQ14" s="1609"/>
      <c r="TVR14" s="1609"/>
      <c r="TVS14" s="1609"/>
      <c r="TVT14" s="1609"/>
      <c r="TVU14" s="1609"/>
      <c r="TVV14" s="1609"/>
      <c r="TVW14" s="1609"/>
      <c r="TVX14" s="1609"/>
      <c r="TVY14" s="1609"/>
      <c r="TVZ14" s="1609"/>
      <c r="TWA14" s="1609"/>
      <c r="TWB14" s="1609"/>
      <c r="TWC14" s="1609"/>
      <c r="TWD14" s="1609"/>
      <c r="TWE14" s="1609"/>
      <c r="TWF14" s="1609"/>
      <c r="TWG14" s="1609"/>
      <c r="TWH14" s="1609"/>
      <c r="TWI14" s="1609"/>
      <c r="TWJ14" s="1609"/>
      <c r="TWK14" s="1609"/>
      <c r="TWL14" s="1609"/>
      <c r="TWM14" s="1609"/>
      <c r="TWN14" s="1609"/>
      <c r="TWO14" s="1609"/>
      <c r="TWP14" s="1609"/>
      <c r="TWQ14" s="1609"/>
      <c r="TWR14" s="1609"/>
      <c r="TWS14" s="1609"/>
      <c r="TWT14" s="1609"/>
      <c r="TWU14" s="1609"/>
      <c r="TWV14" s="1609"/>
      <c r="TWW14" s="1609"/>
      <c r="TWX14" s="1609"/>
      <c r="TWY14" s="1609"/>
      <c r="TWZ14" s="1609"/>
      <c r="TXA14" s="1609"/>
      <c r="TXB14" s="1609"/>
      <c r="TXC14" s="1609"/>
      <c r="TXD14" s="1609"/>
      <c r="TXE14" s="1609"/>
      <c r="TXF14" s="1609"/>
      <c r="TXG14" s="1609"/>
      <c r="TXH14" s="1609"/>
      <c r="TXI14" s="1609"/>
      <c r="TXJ14" s="1609"/>
      <c r="TXK14" s="1609"/>
      <c r="TXL14" s="1609"/>
      <c r="TXM14" s="1609"/>
      <c r="TXN14" s="1609"/>
      <c r="TXO14" s="1609"/>
      <c r="TXP14" s="1609"/>
      <c r="TXQ14" s="1609"/>
      <c r="TXR14" s="1609"/>
      <c r="TXS14" s="1609"/>
      <c r="TXT14" s="1609"/>
      <c r="TXU14" s="1609"/>
      <c r="TXV14" s="1609"/>
      <c r="TXW14" s="1609"/>
      <c r="TXX14" s="1609"/>
      <c r="TXY14" s="1609"/>
      <c r="TXZ14" s="1609"/>
      <c r="TYA14" s="1609"/>
      <c r="TYB14" s="1609"/>
      <c r="TYC14" s="1609"/>
      <c r="TYD14" s="1609"/>
      <c r="TYE14" s="1609"/>
      <c r="TYF14" s="1609"/>
      <c r="TYG14" s="1609"/>
      <c r="TYH14" s="1609"/>
      <c r="TYI14" s="1609"/>
      <c r="TYJ14" s="1609"/>
      <c r="TYK14" s="1609"/>
      <c r="TYL14" s="1609"/>
      <c r="TYM14" s="1609"/>
      <c r="TYN14" s="1609"/>
      <c r="TYO14" s="1609"/>
      <c r="TYP14" s="1609"/>
      <c r="TYQ14" s="1609"/>
      <c r="TYR14" s="1609"/>
      <c r="TYS14" s="1609"/>
      <c r="TYT14" s="1609"/>
      <c r="TYU14" s="1609"/>
      <c r="TYV14" s="1609"/>
      <c r="TYW14" s="1609"/>
      <c r="TYX14" s="1609"/>
      <c r="TYY14" s="1609"/>
      <c r="TYZ14" s="1609"/>
      <c r="TZA14" s="1609"/>
      <c r="TZB14" s="1609"/>
      <c r="TZC14" s="1609"/>
      <c r="TZD14" s="1609"/>
      <c r="TZE14" s="1609"/>
      <c r="TZF14" s="1609"/>
      <c r="TZG14" s="1609"/>
      <c r="TZH14" s="1609"/>
      <c r="TZI14" s="1609"/>
      <c r="TZJ14" s="1609"/>
      <c r="TZK14" s="1609"/>
      <c r="TZL14" s="1609"/>
      <c r="TZM14" s="1609"/>
      <c r="TZN14" s="1609"/>
      <c r="TZO14" s="1609"/>
      <c r="TZP14" s="1609"/>
      <c r="TZQ14" s="1609"/>
      <c r="TZR14" s="1609"/>
      <c r="TZS14" s="1609"/>
      <c r="TZT14" s="1609"/>
      <c r="TZU14" s="1609"/>
      <c r="TZV14" s="1609"/>
      <c r="TZW14" s="1609"/>
      <c r="TZX14" s="1609"/>
      <c r="TZY14" s="1609"/>
      <c r="TZZ14" s="1609"/>
      <c r="UAA14" s="1609"/>
      <c r="UAB14" s="1609"/>
      <c r="UAC14" s="1609"/>
      <c r="UAD14" s="1609"/>
      <c r="UAE14" s="1609"/>
      <c r="UAF14" s="1609"/>
      <c r="UAG14" s="1609"/>
      <c r="UAH14" s="1609"/>
      <c r="UAI14" s="1609"/>
      <c r="UAJ14" s="1609"/>
      <c r="UAK14" s="1609"/>
      <c r="UAL14" s="1609"/>
      <c r="UAM14" s="1609"/>
      <c r="UAN14" s="1609"/>
      <c r="UAO14" s="1609"/>
      <c r="UAP14" s="1609"/>
      <c r="UAQ14" s="1609"/>
      <c r="UAR14" s="1609"/>
      <c r="UAS14" s="1609"/>
      <c r="UAT14" s="1609"/>
      <c r="UAU14" s="1609"/>
      <c r="UAV14" s="1609"/>
      <c r="UAW14" s="1609"/>
      <c r="UAX14" s="1609"/>
      <c r="UAY14" s="1609"/>
      <c r="UAZ14" s="1609"/>
      <c r="UBA14" s="1609"/>
      <c r="UBB14" s="1609"/>
      <c r="UBC14" s="1609"/>
      <c r="UBD14" s="1609"/>
      <c r="UBE14" s="1609"/>
      <c r="UBF14" s="1609"/>
      <c r="UBG14" s="1609"/>
      <c r="UBH14" s="1609"/>
      <c r="UBI14" s="1609"/>
      <c r="UBJ14" s="1609"/>
      <c r="UBK14" s="1609"/>
      <c r="UBL14" s="1609"/>
      <c r="UBM14" s="1609"/>
      <c r="UBN14" s="1609"/>
      <c r="UBO14" s="1609"/>
      <c r="UBP14" s="1609"/>
      <c r="UBQ14" s="1609"/>
      <c r="UBR14" s="1609"/>
      <c r="UBS14" s="1609"/>
      <c r="UBT14" s="1609"/>
      <c r="UBU14" s="1609"/>
      <c r="UBV14" s="1609"/>
      <c r="UBW14" s="1609"/>
      <c r="UBX14" s="1609"/>
      <c r="UBY14" s="1609"/>
      <c r="UBZ14" s="1609"/>
      <c r="UCA14" s="1609"/>
      <c r="UCB14" s="1609"/>
      <c r="UCC14" s="1609"/>
      <c r="UCD14" s="1609"/>
      <c r="UCE14" s="1609"/>
      <c r="UCF14" s="1609"/>
      <c r="UCG14" s="1609"/>
      <c r="UCH14" s="1609"/>
      <c r="UCI14" s="1609"/>
      <c r="UCJ14" s="1609"/>
      <c r="UCK14" s="1609"/>
      <c r="UCL14" s="1609"/>
      <c r="UCM14" s="1609"/>
      <c r="UCN14" s="1609"/>
      <c r="UCO14" s="1609"/>
      <c r="UCP14" s="1609"/>
      <c r="UCQ14" s="1609"/>
      <c r="UCR14" s="1609"/>
      <c r="UCS14" s="1609"/>
      <c r="UCT14" s="1609"/>
      <c r="UCU14" s="1609"/>
      <c r="UCV14" s="1609"/>
      <c r="UCW14" s="1609"/>
      <c r="UCX14" s="1609"/>
      <c r="UCY14" s="1609"/>
      <c r="UCZ14" s="1609"/>
      <c r="UDA14" s="1609"/>
      <c r="UDB14" s="1609"/>
      <c r="UDC14" s="1609"/>
      <c r="UDD14" s="1609"/>
      <c r="UDE14" s="1609"/>
      <c r="UDF14" s="1609"/>
      <c r="UDG14" s="1609"/>
      <c r="UDH14" s="1609"/>
      <c r="UDI14" s="1609"/>
      <c r="UDJ14" s="1609"/>
      <c r="UDK14" s="1609"/>
      <c r="UDL14" s="1609"/>
      <c r="UDM14" s="1609"/>
      <c r="UDN14" s="1609"/>
      <c r="UDO14" s="1609"/>
      <c r="UDP14" s="1609"/>
      <c r="UDQ14" s="1609"/>
      <c r="UDR14" s="1609"/>
      <c r="UDS14" s="1609"/>
      <c r="UDT14" s="1609"/>
      <c r="UDU14" s="1609"/>
      <c r="UDV14" s="1609"/>
      <c r="UDW14" s="1609"/>
      <c r="UDX14" s="1609"/>
      <c r="UDY14" s="1609"/>
      <c r="UDZ14" s="1609"/>
      <c r="UEA14" s="1609"/>
      <c r="UEB14" s="1609"/>
      <c r="UEC14" s="1609"/>
      <c r="UED14" s="1609"/>
      <c r="UEE14" s="1609"/>
      <c r="UEF14" s="1609"/>
      <c r="UEG14" s="1609"/>
      <c r="UEH14" s="1609"/>
      <c r="UEI14" s="1609"/>
      <c r="UEJ14" s="1609"/>
      <c r="UEK14" s="1609"/>
      <c r="UEL14" s="1609"/>
      <c r="UEM14" s="1609"/>
      <c r="UEN14" s="1609"/>
      <c r="UEO14" s="1609"/>
      <c r="UEP14" s="1609"/>
      <c r="UEQ14" s="1609"/>
      <c r="UER14" s="1609"/>
      <c r="UES14" s="1609"/>
      <c r="UET14" s="1609"/>
      <c r="UEU14" s="1609"/>
      <c r="UEV14" s="1609"/>
      <c r="UEW14" s="1609"/>
      <c r="UEX14" s="1609"/>
      <c r="UEY14" s="1609"/>
      <c r="UEZ14" s="1609"/>
      <c r="UFA14" s="1609"/>
      <c r="UFB14" s="1609"/>
      <c r="UFC14" s="1609"/>
      <c r="UFD14" s="1609"/>
      <c r="UFE14" s="1609"/>
      <c r="UFF14" s="1609"/>
      <c r="UFG14" s="1609"/>
      <c r="UFH14" s="1609"/>
      <c r="UFI14" s="1609"/>
      <c r="UFJ14" s="1609"/>
      <c r="UFK14" s="1609"/>
      <c r="UFL14" s="1609"/>
      <c r="UFM14" s="1609"/>
      <c r="UFN14" s="1609"/>
      <c r="UFO14" s="1609"/>
      <c r="UFP14" s="1609"/>
      <c r="UFQ14" s="1609"/>
      <c r="UFR14" s="1609"/>
      <c r="UFS14" s="1609"/>
      <c r="UFT14" s="1609"/>
      <c r="UFU14" s="1609"/>
      <c r="UFV14" s="1609"/>
      <c r="UFW14" s="1609"/>
      <c r="UFX14" s="1609"/>
      <c r="UFY14" s="1609"/>
      <c r="UFZ14" s="1609"/>
      <c r="UGA14" s="1609"/>
      <c r="UGB14" s="1609"/>
      <c r="UGC14" s="1609"/>
      <c r="UGD14" s="1609"/>
      <c r="UGE14" s="1609"/>
      <c r="UGF14" s="1609"/>
      <c r="UGG14" s="1609"/>
      <c r="UGH14" s="1609"/>
      <c r="UGI14" s="1609"/>
      <c r="UGJ14" s="1609"/>
      <c r="UGK14" s="1609"/>
      <c r="UGL14" s="1609"/>
      <c r="UGM14" s="1609"/>
      <c r="UGN14" s="1609"/>
      <c r="UGO14" s="1609"/>
      <c r="UGP14" s="1609"/>
      <c r="UGQ14" s="1609"/>
      <c r="UGR14" s="1609"/>
      <c r="UGS14" s="1609"/>
      <c r="UGT14" s="1609"/>
      <c r="UGU14" s="1609"/>
      <c r="UGV14" s="1609"/>
      <c r="UGW14" s="1609"/>
      <c r="UGX14" s="1609"/>
      <c r="UGY14" s="1609"/>
      <c r="UGZ14" s="1609"/>
      <c r="UHA14" s="1609"/>
      <c r="UHB14" s="1609"/>
      <c r="UHC14" s="1609"/>
      <c r="UHD14" s="1609"/>
      <c r="UHE14" s="1609"/>
      <c r="UHF14" s="1609"/>
      <c r="UHG14" s="1609"/>
      <c r="UHH14" s="1609"/>
      <c r="UHI14" s="1609"/>
      <c r="UHJ14" s="1609"/>
      <c r="UHK14" s="1609"/>
      <c r="UHL14" s="1609"/>
      <c r="UHM14" s="1609"/>
      <c r="UHN14" s="1609"/>
      <c r="UHO14" s="1609"/>
      <c r="UHP14" s="1609"/>
      <c r="UHQ14" s="1609"/>
      <c r="UHR14" s="1609"/>
      <c r="UHS14" s="1609"/>
      <c r="UHT14" s="1609"/>
      <c r="UHU14" s="1609"/>
      <c r="UHV14" s="1609"/>
      <c r="UHW14" s="1609"/>
      <c r="UHX14" s="1609"/>
      <c r="UHY14" s="1609"/>
      <c r="UHZ14" s="1609"/>
      <c r="UIA14" s="1609"/>
      <c r="UIB14" s="1609"/>
      <c r="UIC14" s="1609"/>
      <c r="UID14" s="1609"/>
      <c r="UIE14" s="1609"/>
      <c r="UIF14" s="1609"/>
      <c r="UIG14" s="1609"/>
      <c r="UIH14" s="1609"/>
      <c r="UII14" s="1609"/>
      <c r="UIJ14" s="1609"/>
      <c r="UIK14" s="1609"/>
      <c r="UIL14" s="1609"/>
      <c r="UIM14" s="1609"/>
      <c r="UIN14" s="1609"/>
      <c r="UIO14" s="1609"/>
      <c r="UIP14" s="1609"/>
      <c r="UIQ14" s="1609"/>
      <c r="UIR14" s="1609"/>
      <c r="UIS14" s="1609"/>
      <c r="UIT14" s="1609"/>
      <c r="UIU14" s="1609"/>
      <c r="UIV14" s="1609"/>
      <c r="UIW14" s="1609"/>
      <c r="UIX14" s="1609"/>
      <c r="UIY14" s="1609"/>
      <c r="UIZ14" s="1609"/>
      <c r="UJA14" s="1609"/>
      <c r="UJB14" s="1609"/>
      <c r="UJC14" s="1609"/>
      <c r="UJD14" s="1609"/>
      <c r="UJE14" s="1609"/>
      <c r="UJF14" s="1609"/>
      <c r="UJG14" s="1609"/>
      <c r="UJH14" s="1609"/>
      <c r="UJI14" s="1609"/>
      <c r="UJJ14" s="1609"/>
      <c r="UJK14" s="1609"/>
      <c r="UJL14" s="1609"/>
      <c r="UJM14" s="1609"/>
      <c r="UJN14" s="1609"/>
      <c r="UJO14" s="1609"/>
      <c r="UJP14" s="1609"/>
      <c r="UJQ14" s="1609"/>
      <c r="UJR14" s="1609"/>
      <c r="UJS14" s="1609"/>
      <c r="UJT14" s="1609"/>
      <c r="UJU14" s="1609"/>
      <c r="UJV14" s="1609"/>
      <c r="UJW14" s="1609"/>
      <c r="UJX14" s="1609"/>
      <c r="UJY14" s="1609"/>
      <c r="UJZ14" s="1609"/>
      <c r="UKA14" s="1609"/>
      <c r="UKB14" s="1609"/>
      <c r="UKC14" s="1609"/>
      <c r="UKD14" s="1609"/>
      <c r="UKE14" s="1609"/>
      <c r="UKF14" s="1609"/>
      <c r="UKG14" s="1609"/>
      <c r="UKH14" s="1609"/>
      <c r="UKI14" s="1609"/>
      <c r="UKJ14" s="1609"/>
      <c r="UKK14" s="1609"/>
      <c r="UKL14" s="1609"/>
      <c r="UKM14" s="1609"/>
      <c r="UKN14" s="1609"/>
      <c r="UKO14" s="1609"/>
      <c r="UKP14" s="1609"/>
      <c r="UKQ14" s="1609"/>
      <c r="UKR14" s="1609"/>
      <c r="UKS14" s="1609"/>
      <c r="UKT14" s="1609"/>
      <c r="UKU14" s="1609"/>
      <c r="UKV14" s="1609"/>
      <c r="UKW14" s="1609"/>
      <c r="UKX14" s="1609"/>
      <c r="UKY14" s="1609"/>
      <c r="UKZ14" s="1609"/>
      <c r="ULA14" s="1609"/>
      <c r="ULB14" s="1609"/>
      <c r="ULC14" s="1609"/>
      <c r="ULD14" s="1609"/>
      <c r="ULE14" s="1609"/>
      <c r="ULF14" s="1609"/>
      <c r="ULG14" s="1609"/>
      <c r="ULH14" s="1609"/>
      <c r="ULI14" s="1609"/>
      <c r="ULJ14" s="1609"/>
      <c r="ULK14" s="1609"/>
      <c r="ULL14" s="1609"/>
      <c r="ULM14" s="1609"/>
      <c r="ULN14" s="1609"/>
      <c r="ULO14" s="1609"/>
      <c r="ULP14" s="1609"/>
      <c r="ULQ14" s="1609"/>
      <c r="ULR14" s="1609"/>
      <c r="ULS14" s="1609"/>
      <c r="ULT14" s="1609"/>
      <c r="ULU14" s="1609"/>
      <c r="ULV14" s="1609"/>
      <c r="ULW14" s="1609"/>
      <c r="ULX14" s="1609"/>
      <c r="ULY14" s="1609"/>
      <c r="ULZ14" s="1609"/>
      <c r="UMA14" s="1609"/>
      <c r="UMB14" s="1609"/>
      <c r="UMC14" s="1609"/>
      <c r="UMD14" s="1609"/>
      <c r="UME14" s="1609"/>
      <c r="UMF14" s="1609"/>
      <c r="UMG14" s="1609"/>
      <c r="UMH14" s="1609"/>
      <c r="UMI14" s="1609"/>
      <c r="UMJ14" s="1609"/>
      <c r="UMK14" s="1609"/>
      <c r="UML14" s="1609"/>
      <c r="UMM14" s="1609"/>
      <c r="UMN14" s="1609"/>
      <c r="UMO14" s="1609"/>
      <c r="UMP14" s="1609"/>
      <c r="UMQ14" s="1609"/>
      <c r="UMR14" s="1609"/>
      <c r="UMS14" s="1609"/>
      <c r="UMT14" s="1609"/>
      <c r="UMU14" s="1609"/>
      <c r="UMV14" s="1609"/>
      <c r="UMW14" s="1609"/>
      <c r="UMX14" s="1609"/>
      <c r="UMY14" s="1609"/>
      <c r="UMZ14" s="1609"/>
      <c r="UNA14" s="1609"/>
      <c r="UNB14" s="1609"/>
      <c r="UNC14" s="1609"/>
      <c r="UND14" s="1609"/>
      <c r="UNE14" s="1609"/>
      <c r="UNF14" s="1609"/>
      <c r="UNG14" s="1609"/>
      <c r="UNH14" s="1609"/>
      <c r="UNI14" s="1609"/>
      <c r="UNJ14" s="1609"/>
      <c r="UNK14" s="1609"/>
      <c r="UNL14" s="1609"/>
      <c r="UNM14" s="1609"/>
      <c r="UNN14" s="1609"/>
      <c r="UNO14" s="1609"/>
      <c r="UNP14" s="1609"/>
      <c r="UNQ14" s="1609"/>
      <c r="UNR14" s="1609"/>
      <c r="UNS14" s="1609"/>
      <c r="UNT14" s="1609"/>
      <c r="UNU14" s="1609"/>
      <c r="UNV14" s="1609"/>
      <c r="UNW14" s="1609"/>
      <c r="UNX14" s="1609"/>
      <c r="UNY14" s="1609"/>
      <c r="UNZ14" s="1609"/>
      <c r="UOA14" s="1609"/>
      <c r="UOB14" s="1609"/>
      <c r="UOC14" s="1609"/>
      <c r="UOD14" s="1609"/>
      <c r="UOE14" s="1609"/>
      <c r="UOF14" s="1609"/>
      <c r="UOG14" s="1609"/>
      <c r="UOH14" s="1609"/>
      <c r="UOI14" s="1609"/>
      <c r="UOJ14" s="1609"/>
      <c r="UOK14" s="1609"/>
      <c r="UOL14" s="1609"/>
      <c r="UOM14" s="1609"/>
      <c r="UON14" s="1609"/>
      <c r="UOO14" s="1609"/>
      <c r="UOP14" s="1609"/>
      <c r="UOQ14" s="1609"/>
      <c r="UOR14" s="1609"/>
      <c r="UOS14" s="1609"/>
      <c r="UOT14" s="1609"/>
      <c r="UOU14" s="1609"/>
      <c r="UOV14" s="1609"/>
      <c r="UOW14" s="1609"/>
      <c r="UOX14" s="1609"/>
      <c r="UOY14" s="1609"/>
      <c r="UOZ14" s="1609"/>
      <c r="UPA14" s="1609"/>
      <c r="UPB14" s="1609"/>
      <c r="UPC14" s="1609"/>
      <c r="UPD14" s="1609"/>
      <c r="UPE14" s="1609"/>
      <c r="UPF14" s="1609"/>
      <c r="UPG14" s="1609"/>
      <c r="UPH14" s="1609"/>
      <c r="UPI14" s="1609"/>
      <c r="UPJ14" s="1609"/>
      <c r="UPK14" s="1609"/>
      <c r="UPL14" s="1609"/>
      <c r="UPM14" s="1609"/>
      <c r="UPN14" s="1609"/>
      <c r="UPO14" s="1609"/>
      <c r="UPP14" s="1609"/>
      <c r="UPQ14" s="1609"/>
      <c r="UPR14" s="1609"/>
      <c r="UPS14" s="1609"/>
      <c r="UPT14" s="1609"/>
      <c r="UPU14" s="1609"/>
      <c r="UPV14" s="1609"/>
      <c r="UPW14" s="1609"/>
      <c r="UPX14" s="1609"/>
      <c r="UPY14" s="1609"/>
      <c r="UPZ14" s="1609"/>
      <c r="UQA14" s="1609"/>
      <c r="UQB14" s="1609"/>
      <c r="UQC14" s="1609"/>
      <c r="UQD14" s="1609"/>
      <c r="UQE14" s="1609"/>
      <c r="UQF14" s="1609"/>
      <c r="UQG14" s="1609"/>
      <c r="UQH14" s="1609"/>
      <c r="UQI14" s="1609"/>
      <c r="UQJ14" s="1609"/>
      <c r="UQK14" s="1609"/>
      <c r="UQL14" s="1609"/>
      <c r="UQM14" s="1609"/>
      <c r="UQN14" s="1609"/>
      <c r="UQO14" s="1609"/>
      <c r="UQP14" s="1609"/>
      <c r="UQQ14" s="1609"/>
      <c r="UQR14" s="1609"/>
      <c r="UQS14" s="1609"/>
      <c r="UQT14" s="1609"/>
      <c r="UQU14" s="1609"/>
      <c r="UQV14" s="1609"/>
      <c r="UQW14" s="1609"/>
      <c r="UQX14" s="1609"/>
      <c r="UQY14" s="1609"/>
      <c r="UQZ14" s="1609"/>
      <c r="URA14" s="1609"/>
      <c r="URB14" s="1609"/>
      <c r="URC14" s="1609"/>
      <c r="URD14" s="1609"/>
      <c r="URE14" s="1609"/>
      <c r="URF14" s="1609"/>
      <c r="URG14" s="1609"/>
      <c r="URH14" s="1609"/>
      <c r="URI14" s="1609"/>
      <c r="URJ14" s="1609"/>
      <c r="URK14" s="1609"/>
      <c r="URL14" s="1609"/>
      <c r="URM14" s="1609"/>
      <c r="URN14" s="1609"/>
      <c r="URO14" s="1609"/>
      <c r="URP14" s="1609"/>
      <c r="URQ14" s="1609"/>
      <c r="URR14" s="1609"/>
      <c r="URS14" s="1609"/>
      <c r="URT14" s="1609"/>
      <c r="URU14" s="1609"/>
      <c r="URV14" s="1609"/>
      <c r="URW14" s="1609"/>
      <c r="URX14" s="1609"/>
      <c r="URY14" s="1609"/>
      <c r="URZ14" s="1609"/>
      <c r="USA14" s="1609"/>
      <c r="USB14" s="1609"/>
      <c r="USC14" s="1609"/>
      <c r="USD14" s="1609"/>
      <c r="USE14" s="1609"/>
      <c r="USF14" s="1609"/>
      <c r="USG14" s="1609"/>
      <c r="USH14" s="1609"/>
      <c r="USI14" s="1609"/>
      <c r="USJ14" s="1609"/>
      <c r="USK14" s="1609"/>
      <c r="USL14" s="1609"/>
      <c r="USM14" s="1609"/>
      <c r="USN14" s="1609"/>
      <c r="USO14" s="1609"/>
      <c r="USP14" s="1609"/>
      <c r="USQ14" s="1609"/>
      <c r="USR14" s="1609"/>
      <c r="USS14" s="1609"/>
      <c r="UST14" s="1609"/>
      <c r="USU14" s="1609"/>
      <c r="USV14" s="1609"/>
      <c r="USW14" s="1609"/>
      <c r="USX14" s="1609"/>
      <c r="USY14" s="1609"/>
      <c r="USZ14" s="1609"/>
      <c r="UTA14" s="1609"/>
      <c r="UTB14" s="1609"/>
      <c r="UTC14" s="1609"/>
      <c r="UTD14" s="1609"/>
      <c r="UTE14" s="1609"/>
      <c r="UTF14" s="1609"/>
      <c r="UTG14" s="1609"/>
      <c r="UTH14" s="1609"/>
      <c r="UTI14" s="1609"/>
      <c r="UTJ14" s="1609"/>
      <c r="UTK14" s="1609"/>
      <c r="UTL14" s="1609"/>
      <c r="UTM14" s="1609"/>
      <c r="UTN14" s="1609"/>
      <c r="UTO14" s="1609"/>
      <c r="UTP14" s="1609"/>
      <c r="UTQ14" s="1609"/>
      <c r="UTR14" s="1609"/>
      <c r="UTS14" s="1609"/>
      <c r="UTT14" s="1609"/>
      <c r="UTU14" s="1609"/>
      <c r="UTV14" s="1609"/>
      <c r="UTW14" s="1609"/>
      <c r="UTX14" s="1609"/>
      <c r="UTY14" s="1609"/>
      <c r="UTZ14" s="1609"/>
      <c r="UUA14" s="1609"/>
      <c r="UUB14" s="1609"/>
      <c r="UUC14" s="1609"/>
      <c r="UUD14" s="1609"/>
      <c r="UUE14" s="1609"/>
      <c r="UUF14" s="1609"/>
      <c r="UUG14" s="1609"/>
      <c r="UUH14" s="1609"/>
      <c r="UUI14" s="1609"/>
      <c r="UUJ14" s="1609"/>
      <c r="UUK14" s="1609"/>
      <c r="UUL14" s="1609"/>
      <c r="UUM14" s="1609"/>
      <c r="UUN14" s="1609"/>
      <c r="UUO14" s="1609"/>
      <c r="UUP14" s="1609"/>
      <c r="UUQ14" s="1609"/>
      <c r="UUR14" s="1609"/>
      <c r="UUS14" s="1609"/>
      <c r="UUT14" s="1609"/>
      <c r="UUU14" s="1609"/>
      <c r="UUV14" s="1609"/>
      <c r="UUW14" s="1609"/>
      <c r="UUX14" s="1609"/>
      <c r="UUY14" s="1609"/>
      <c r="UUZ14" s="1609"/>
      <c r="UVA14" s="1609"/>
      <c r="UVB14" s="1609"/>
      <c r="UVC14" s="1609"/>
      <c r="UVD14" s="1609"/>
      <c r="UVE14" s="1609"/>
      <c r="UVF14" s="1609"/>
      <c r="UVG14" s="1609"/>
      <c r="UVH14" s="1609"/>
      <c r="UVI14" s="1609"/>
      <c r="UVJ14" s="1609"/>
      <c r="UVK14" s="1609"/>
      <c r="UVL14" s="1609"/>
      <c r="UVM14" s="1609"/>
      <c r="UVN14" s="1609"/>
      <c r="UVO14" s="1609"/>
      <c r="UVP14" s="1609"/>
      <c r="UVQ14" s="1609"/>
      <c r="UVR14" s="1609"/>
      <c r="UVS14" s="1609"/>
      <c r="UVT14" s="1609"/>
      <c r="UVU14" s="1609"/>
      <c r="UVV14" s="1609"/>
      <c r="UVW14" s="1609"/>
      <c r="UVX14" s="1609"/>
      <c r="UVY14" s="1609"/>
      <c r="UVZ14" s="1609"/>
      <c r="UWA14" s="1609"/>
      <c r="UWB14" s="1609"/>
      <c r="UWC14" s="1609"/>
      <c r="UWD14" s="1609"/>
      <c r="UWE14" s="1609"/>
      <c r="UWF14" s="1609"/>
      <c r="UWG14" s="1609"/>
      <c r="UWH14" s="1609"/>
      <c r="UWI14" s="1609"/>
      <c r="UWJ14" s="1609"/>
      <c r="UWK14" s="1609"/>
      <c r="UWL14" s="1609"/>
      <c r="UWM14" s="1609"/>
      <c r="UWN14" s="1609"/>
      <c r="UWO14" s="1609"/>
      <c r="UWP14" s="1609"/>
      <c r="UWQ14" s="1609"/>
      <c r="UWR14" s="1609"/>
      <c r="UWS14" s="1609"/>
      <c r="UWT14" s="1609"/>
      <c r="UWU14" s="1609"/>
      <c r="UWV14" s="1609"/>
      <c r="UWW14" s="1609"/>
      <c r="UWX14" s="1609"/>
      <c r="UWY14" s="1609"/>
      <c r="UWZ14" s="1609"/>
      <c r="UXA14" s="1609"/>
      <c r="UXB14" s="1609"/>
      <c r="UXC14" s="1609"/>
      <c r="UXD14" s="1609"/>
      <c r="UXE14" s="1609"/>
      <c r="UXF14" s="1609"/>
      <c r="UXG14" s="1609"/>
      <c r="UXH14" s="1609"/>
      <c r="UXI14" s="1609"/>
      <c r="UXJ14" s="1609"/>
      <c r="UXK14" s="1609"/>
      <c r="UXL14" s="1609"/>
      <c r="UXM14" s="1609"/>
      <c r="UXN14" s="1609"/>
      <c r="UXO14" s="1609"/>
      <c r="UXP14" s="1609"/>
      <c r="UXQ14" s="1609"/>
      <c r="UXR14" s="1609"/>
      <c r="UXS14" s="1609"/>
      <c r="UXT14" s="1609"/>
      <c r="UXU14" s="1609"/>
      <c r="UXV14" s="1609"/>
      <c r="UXW14" s="1609"/>
      <c r="UXX14" s="1609"/>
      <c r="UXY14" s="1609"/>
      <c r="UXZ14" s="1609"/>
      <c r="UYA14" s="1609"/>
      <c r="UYB14" s="1609"/>
      <c r="UYC14" s="1609"/>
      <c r="UYD14" s="1609"/>
      <c r="UYE14" s="1609"/>
      <c r="UYF14" s="1609"/>
      <c r="UYG14" s="1609"/>
      <c r="UYH14" s="1609"/>
      <c r="UYI14" s="1609"/>
      <c r="UYJ14" s="1609"/>
      <c r="UYK14" s="1609"/>
      <c r="UYL14" s="1609"/>
      <c r="UYM14" s="1609"/>
      <c r="UYN14" s="1609"/>
      <c r="UYO14" s="1609"/>
      <c r="UYP14" s="1609"/>
      <c r="UYQ14" s="1609"/>
      <c r="UYR14" s="1609"/>
      <c r="UYS14" s="1609"/>
      <c r="UYT14" s="1609"/>
      <c r="UYU14" s="1609"/>
      <c r="UYV14" s="1609"/>
      <c r="UYW14" s="1609"/>
      <c r="UYX14" s="1609"/>
      <c r="UYY14" s="1609"/>
      <c r="UYZ14" s="1609"/>
      <c r="UZA14" s="1609"/>
      <c r="UZB14" s="1609"/>
      <c r="UZC14" s="1609"/>
      <c r="UZD14" s="1609"/>
      <c r="UZE14" s="1609"/>
      <c r="UZF14" s="1609"/>
      <c r="UZG14" s="1609"/>
      <c r="UZH14" s="1609"/>
      <c r="UZI14" s="1609"/>
      <c r="UZJ14" s="1609"/>
      <c r="UZK14" s="1609"/>
      <c r="UZL14" s="1609"/>
      <c r="UZM14" s="1609"/>
      <c r="UZN14" s="1609"/>
      <c r="UZO14" s="1609"/>
      <c r="UZP14" s="1609"/>
      <c r="UZQ14" s="1609"/>
      <c r="UZR14" s="1609"/>
      <c r="UZS14" s="1609"/>
      <c r="UZT14" s="1609"/>
      <c r="UZU14" s="1609"/>
      <c r="UZV14" s="1609"/>
      <c r="UZW14" s="1609"/>
      <c r="UZX14" s="1609"/>
      <c r="UZY14" s="1609"/>
      <c r="UZZ14" s="1609"/>
      <c r="VAA14" s="1609"/>
      <c r="VAB14" s="1609"/>
      <c r="VAC14" s="1609"/>
      <c r="VAD14" s="1609"/>
      <c r="VAE14" s="1609"/>
      <c r="VAF14" s="1609"/>
      <c r="VAG14" s="1609"/>
      <c r="VAH14" s="1609"/>
      <c r="VAI14" s="1609"/>
      <c r="VAJ14" s="1609"/>
      <c r="VAK14" s="1609"/>
      <c r="VAL14" s="1609"/>
      <c r="VAM14" s="1609"/>
      <c r="VAN14" s="1609"/>
      <c r="VAO14" s="1609"/>
      <c r="VAP14" s="1609"/>
      <c r="VAQ14" s="1609"/>
      <c r="VAR14" s="1609"/>
      <c r="VAS14" s="1609"/>
      <c r="VAT14" s="1609"/>
      <c r="VAU14" s="1609"/>
      <c r="VAV14" s="1609"/>
      <c r="VAW14" s="1609"/>
      <c r="VAX14" s="1609"/>
      <c r="VAY14" s="1609"/>
      <c r="VAZ14" s="1609"/>
      <c r="VBA14" s="1609"/>
      <c r="VBB14" s="1609"/>
      <c r="VBC14" s="1609"/>
      <c r="VBD14" s="1609"/>
      <c r="VBE14" s="1609"/>
      <c r="VBF14" s="1609"/>
      <c r="VBG14" s="1609"/>
      <c r="VBH14" s="1609"/>
      <c r="VBI14" s="1609"/>
      <c r="VBJ14" s="1609"/>
      <c r="VBK14" s="1609"/>
      <c r="VBL14" s="1609"/>
      <c r="VBM14" s="1609"/>
      <c r="VBN14" s="1609"/>
      <c r="VBO14" s="1609"/>
      <c r="VBP14" s="1609"/>
      <c r="VBQ14" s="1609"/>
      <c r="VBR14" s="1609"/>
      <c r="VBS14" s="1609"/>
      <c r="VBT14" s="1609"/>
      <c r="VBU14" s="1609"/>
      <c r="VBV14" s="1609"/>
      <c r="VBW14" s="1609"/>
      <c r="VBX14" s="1609"/>
      <c r="VBY14" s="1609"/>
      <c r="VBZ14" s="1609"/>
      <c r="VCA14" s="1609"/>
      <c r="VCB14" s="1609"/>
      <c r="VCC14" s="1609"/>
      <c r="VCD14" s="1609"/>
      <c r="VCE14" s="1609"/>
      <c r="VCF14" s="1609"/>
      <c r="VCG14" s="1609"/>
      <c r="VCH14" s="1609"/>
      <c r="VCI14" s="1609"/>
      <c r="VCJ14" s="1609"/>
      <c r="VCK14" s="1609"/>
      <c r="VCL14" s="1609"/>
      <c r="VCM14" s="1609"/>
      <c r="VCN14" s="1609"/>
      <c r="VCO14" s="1609"/>
      <c r="VCP14" s="1609"/>
      <c r="VCQ14" s="1609"/>
      <c r="VCR14" s="1609"/>
      <c r="VCS14" s="1609"/>
      <c r="VCT14" s="1609"/>
      <c r="VCU14" s="1609"/>
      <c r="VCV14" s="1609"/>
      <c r="VCW14" s="1609"/>
      <c r="VCX14" s="1609"/>
      <c r="VCY14" s="1609"/>
      <c r="VCZ14" s="1609"/>
      <c r="VDA14" s="1609"/>
      <c r="VDB14" s="1609"/>
      <c r="VDC14" s="1609"/>
      <c r="VDD14" s="1609"/>
      <c r="VDE14" s="1609"/>
      <c r="VDF14" s="1609"/>
      <c r="VDG14" s="1609"/>
      <c r="VDH14" s="1609"/>
      <c r="VDI14" s="1609"/>
      <c r="VDJ14" s="1609"/>
      <c r="VDK14" s="1609"/>
      <c r="VDL14" s="1609"/>
      <c r="VDM14" s="1609"/>
      <c r="VDN14" s="1609"/>
      <c r="VDO14" s="1609"/>
      <c r="VDP14" s="1609"/>
      <c r="VDQ14" s="1609"/>
      <c r="VDR14" s="1609"/>
      <c r="VDS14" s="1609"/>
      <c r="VDT14" s="1609"/>
      <c r="VDU14" s="1609"/>
      <c r="VDV14" s="1609"/>
      <c r="VDW14" s="1609"/>
      <c r="VDX14" s="1609"/>
      <c r="VDY14" s="1609"/>
      <c r="VDZ14" s="1609"/>
      <c r="VEA14" s="1609"/>
      <c r="VEB14" s="1609"/>
      <c r="VEC14" s="1609"/>
      <c r="VED14" s="1609"/>
      <c r="VEE14" s="1609"/>
      <c r="VEF14" s="1609"/>
      <c r="VEG14" s="1609"/>
      <c r="VEH14" s="1609"/>
      <c r="VEI14" s="1609"/>
      <c r="VEJ14" s="1609"/>
      <c r="VEK14" s="1609"/>
      <c r="VEL14" s="1609"/>
      <c r="VEM14" s="1609"/>
      <c r="VEN14" s="1609"/>
      <c r="VEO14" s="1609"/>
      <c r="VEP14" s="1609"/>
      <c r="VEQ14" s="1609"/>
      <c r="VER14" s="1609"/>
      <c r="VES14" s="1609"/>
      <c r="VET14" s="1609"/>
      <c r="VEU14" s="1609"/>
      <c r="VEV14" s="1609"/>
      <c r="VEW14" s="1609"/>
      <c r="VEX14" s="1609"/>
      <c r="VEY14" s="1609"/>
      <c r="VEZ14" s="1609"/>
      <c r="VFA14" s="1609"/>
      <c r="VFB14" s="1609"/>
      <c r="VFC14" s="1609"/>
      <c r="VFD14" s="1609"/>
      <c r="VFE14" s="1609"/>
      <c r="VFF14" s="1609"/>
      <c r="VFG14" s="1609"/>
      <c r="VFH14" s="1609"/>
      <c r="VFI14" s="1609"/>
      <c r="VFJ14" s="1609"/>
      <c r="VFK14" s="1609"/>
      <c r="VFL14" s="1609"/>
      <c r="VFM14" s="1609"/>
      <c r="VFN14" s="1609"/>
      <c r="VFO14" s="1609"/>
      <c r="VFP14" s="1609"/>
      <c r="VFQ14" s="1609"/>
      <c r="VFR14" s="1609"/>
      <c r="VFS14" s="1609"/>
      <c r="VFT14" s="1609"/>
      <c r="VFU14" s="1609"/>
      <c r="VFV14" s="1609"/>
      <c r="VFW14" s="1609"/>
      <c r="VFX14" s="1609"/>
      <c r="VFY14" s="1609"/>
      <c r="VFZ14" s="1609"/>
      <c r="VGA14" s="1609"/>
      <c r="VGB14" s="1609"/>
      <c r="VGC14" s="1609"/>
      <c r="VGD14" s="1609"/>
      <c r="VGE14" s="1609"/>
      <c r="VGF14" s="1609"/>
      <c r="VGG14" s="1609"/>
      <c r="VGH14" s="1609"/>
      <c r="VGI14" s="1609"/>
      <c r="VGJ14" s="1609"/>
      <c r="VGK14" s="1609"/>
      <c r="VGL14" s="1609"/>
      <c r="VGM14" s="1609"/>
      <c r="VGN14" s="1609"/>
      <c r="VGO14" s="1609"/>
      <c r="VGP14" s="1609"/>
      <c r="VGQ14" s="1609"/>
      <c r="VGR14" s="1609"/>
      <c r="VGS14" s="1609"/>
      <c r="VGT14" s="1609"/>
      <c r="VGU14" s="1609"/>
      <c r="VGV14" s="1609"/>
      <c r="VGW14" s="1609"/>
      <c r="VGX14" s="1609"/>
      <c r="VGY14" s="1609"/>
      <c r="VGZ14" s="1609"/>
      <c r="VHA14" s="1609"/>
      <c r="VHB14" s="1609"/>
      <c r="VHC14" s="1609"/>
      <c r="VHD14" s="1609"/>
      <c r="VHE14" s="1609"/>
      <c r="VHF14" s="1609"/>
      <c r="VHG14" s="1609"/>
      <c r="VHH14" s="1609"/>
      <c r="VHI14" s="1609"/>
      <c r="VHJ14" s="1609"/>
      <c r="VHK14" s="1609"/>
      <c r="VHL14" s="1609"/>
      <c r="VHM14" s="1609"/>
      <c r="VHN14" s="1609"/>
      <c r="VHO14" s="1609"/>
      <c r="VHP14" s="1609"/>
      <c r="VHQ14" s="1609"/>
      <c r="VHR14" s="1609"/>
      <c r="VHS14" s="1609"/>
      <c r="VHT14" s="1609"/>
      <c r="VHU14" s="1609"/>
      <c r="VHV14" s="1609"/>
      <c r="VHW14" s="1609"/>
      <c r="VHX14" s="1609"/>
      <c r="VHY14" s="1609"/>
      <c r="VHZ14" s="1609"/>
      <c r="VIA14" s="1609"/>
      <c r="VIB14" s="1609"/>
      <c r="VIC14" s="1609"/>
      <c r="VID14" s="1609"/>
      <c r="VIE14" s="1609"/>
      <c r="VIF14" s="1609"/>
      <c r="VIG14" s="1609"/>
      <c r="VIH14" s="1609"/>
      <c r="VII14" s="1609"/>
      <c r="VIJ14" s="1609"/>
      <c r="VIK14" s="1609"/>
      <c r="VIL14" s="1609"/>
      <c r="VIM14" s="1609"/>
      <c r="VIN14" s="1609"/>
      <c r="VIO14" s="1609"/>
      <c r="VIP14" s="1609"/>
      <c r="VIQ14" s="1609"/>
      <c r="VIR14" s="1609"/>
      <c r="VIS14" s="1609"/>
      <c r="VIT14" s="1609"/>
      <c r="VIU14" s="1609"/>
      <c r="VIV14" s="1609"/>
      <c r="VIW14" s="1609"/>
      <c r="VIX14" s="1609"/>
      <c r="VIY14" s="1609"/>
      <c r="VIZ14" s="1609"/>
      <c r="VJA14" s="1609"/>
      <c r="VJB14" s="1609"/>
      <c r="VJC14" s="1609"/>
      <c r="VJD14" s="1609"/>
      <c r="VJE14" s="1609"/>
      <c r="VJF14" s="1609"/>
      <c r="VJG14" s="1609"/>
      <c r="VJH14" s="1609"/>
      <c r="VJI14" s="1609"/>
      <c r="VJJ14" s="1609"/>
      <c r="VJK14" s="1609"/>
      <c r="VJL14" s="1609"/>
      <c r="VJM14" s="1609"/>
      <c r="VJN14" s="1609"/>
      <c r="VJO14" s="1609"/>
      <c r="VJP14" s="1609"/>
      <c r="VJQ14" s="1609"/>
      <c r="VJR14" s="1609"/>
      <c r="VJS14" s="1609"/>
      <c r="VJT14" s="1609"/>
      <c r="VJU14" s="1609"/>
      <c r="VJV14" s="1609"/>
      <c r="VJW14" s="1609"/>
      <c r="VJX14" s="1609"/>
      <c r="VJY14" s="1609"/>
      <c r="VJZ14" s="1609"/>
      <c r="VKA14" s="1609"/>
      <c r="VKB14" s="1609"/>
      <c r="VKC14" s="1609"/>
      <c r="VKD14" s="1609"/>
      <c r="VKE14" s="1609"/>
      <c r="VKF14" s="1609"/>
      <c r="VKG14" s="1609"/>
      <c r="VKH14" s="1609"/>
      <c r="VKI14" s="1609"/>
      <c r="VKJ14" s="1609"/>
      <c r="VKK14" s="1609"/>
      <c r="VKL14" s="1609"/>
      <c r="VKM14" s="1609"/>
      <c r="VKN14" s="1609"/>
      <c r="VKO14" s="1609"/>
      <c r="VKP14" s="1609"/>
      <c r="VKQ14" s="1609"/>
      <c r="VKR14" s="1609"/>
      <c r="VKS14" s="1609"/>
      <c r="VKT14" s="1609"/>
      <c r="VKU14" s="1609"/>
      <c r="VKV14" s="1609"/>
      <c r="VKW14" s="1609"/>
      <c r="VKX14" s="1609"/>
      <c r="VKY14" s="1609"/>
      <c r="VKZ14" s="1609"/>
      <c r="VLA14" s="1609"/>
      <c r="VLB14" s="1609"/>
      <c r="VLC14" s="1609"/>
      <c r="VLD14" s="1609"/>
      <c r="VLE14" s="1609"/>
      <c r="VLF14" s="1609"/>
      <c r="VLG14" s="1609"/>
      <c r="VLH14" s="1609"/>
      <c r="VLI14" s="1609"/>
      <c r="VLJ14" s="1609"/>
      <c r="VLK14" s="1609"/>
      <c r="VLL14" s="1609"/>
      <c r="VLM14" s="1609"/>
      <c r="VLN14" s="1609"/>
      <c r="VLO14" s="1609"/>
      <c r="VLP14" s="1609"/>
      <c r="VLQ14" s="1609"/>
      <c r="VLR14" s="1609"/>
      <c r="VLS14" s="1609"/>
      <c r="VLT14" s="1609"/>
      <c r="VLU14" s="1609"/>
      <c r="VLV14" s="1609"/>
      <c r="VLW14" s="1609"/>
      <c r="VLX14" s="1609"/>
      <c r="VLY14" s="1609"/>
      <c r="VLZ14" s="1609"/>
      <c r="VMA14" s="1609"/>
      <c r="VMB14" s="1609"/>
      <c r="VMC14" s="1609"/>
      <c r="VMD14" s="1609"/>
      <c r="VME14" s="1609"/>
      <c r="VMF14" s="1609"/>
      <c r="VMG14" s="1609"/>
      <c r="VMH14" s="1609"/>
      <c r="VMI14" s="1609"/>
      <c r="VMJ14" s="1609"/>
      <c r="VMK14" s="1609"/>
      <c r="VML14" s="1609"/>
      <c r="VMM14" s="1609"/>
      <c r="VMN14" s="1609"/>
      <c r="VMO14" s="1609"/>
      <c r="VMP14" s="1609"/>
      <c r="VMQ14" s="1609"/>
      <c r="VMR14" s="1609"/>
      <c r="VMS14" s="1609"/>
      <c r="VMT14" s="1609"/>
      <c r="VMU14" s="1609"/>
      <c r="VMV14" s="1609"/>
      <c r="VMW14" s="1609"/>
      <c r="VMX14" s="1609"/>
      <c r="VMY14" s="1609"/>
      <c r="VMZ14" s="1609"/>
      <c r="VNA14" s="1609"/>
      <c r="VNB14" s="1609"/>
      <c r="VNC14" s="1609"/>
      <c r="VND14" s="1609"/>
      <c r="VNE14" s="1609"/>
      <c r="VNF14" s="1609"/>
      <c r="VNG14" s="1609"/>
      <c r="VNH14" s="1609"/>
      <c r="VNI14" s="1609"/>
      <c r="VNJ14" s="1609"/>
      <c r="VNK14" s="1609"/>
      <c r="VNL14" s="1609"/>
      <c r="VNM14" s="1609"/>
      <c r="VNN14" s="1609"/>
      <c r="VNO14" s="1609"/>
      <c r="VNP14" s="1609"/>
      <c r="VNQ14" s="1609"/>
      <c r="VNR14" s="1609"/>
      <c r="VNS14" s="1609"/>
      <c r="VNT14" s="1609"/>
      <c r="VNU14" s="1609"/>
      <c r="VNV14" s="1609"/>
      <c r="VNW14" s="1609"/>
      <c r="VNX14" s="1609"/>
      <c r="VNY14" s="1609"/>
      <c r="VNZ14" s="1609"/>
      <c r="VOA14" s="1609"/>
      <c r="VOB14" s="1609"/>
      <c r="VOC14" s="1609"/>
      <c r="VOD14" s="1609"/>
      <c r="VOE14" s="1609"/>
      <c r="VOF14" s="1609"/>
      <c r="VOG14" s="1609"/>
      <c r="VOH14" s="1609"/>
      <c r="VOI14" s="1609"/>
      <c r="VOJ14" s="1609"/>
      <c r="VOK14" s="1609"/>
      <c r="VOL14" s="1609"/>
      <c r="VOM14" s="1609"/>
      <c r="VON14" s="1609"/>
      <c r="VOO14" s="1609"/>
      <c r="VOP14" s="1609"/>
      <c r="VOQ14" s="1609"/>
      <c r="VOR14" s="1609"/>
      <c r="VOS14" s="1609"/>
      <c r="VOT14" s="1609"/>
      <c r="VOU14" s="1609"/>
      <c r="VOV14" s="1609"/>
      <c r="VOW14" s="1609"/>
      <c r="VOX14" s="1609"/>
      <c r="VOY14" s="1609"/>
      <c r="VOZ14" s="1609"/>
      <c r="VPA14" s="1609"/>
      <c r="VPB14" s="1609"/>
      <c r="VPC14" s="1609"/>
      <c r="VPD14" s="1609"/>
      <c r="VPE14" s="1609"/>
      <c r="VPF14" s="1609"/>
      <c r="VPG14" s="1609"/>
      <c r="VPH14" s="1609"/>
      <c r="VPI14" s="1609"/>
      <c r="VPJ14" s="1609"/>
      <c r="VPK14" s="1609"/>
      <c r="VPL14" s="1609"/>
      <c r="VPM14" s="1609"/>
      <c r="VPN14" s="1609"/>
      <c r="VPO14" s="1609"/>
      <c r="VPP14" s="1609"/>
      <c r="VPQ14" s="1609"/>
      <c r="VPR14" s="1609"/>
      <c r="VPS14" s="1609"/>
      <c r="VPT14" s="1609"/>
      <c r="VPU14" s="1609"/>
      <c r="VPV14" s="1609"/>
      <c r="VPW14" s="1609"/>
      <c r="VPX14" s="1609"/>
      <c r="VPY14" s="1609"/>
      <c r="VPZ14" s="1609"/>
      <c r="VQA14" s="1609"/>
      <c r="VQB14" s="1609"/>
      <c r="VQC14" s="1609"/>
      <c r="VQD14" s="1609"/>
      <c r="VQE14" s="1609"/>
      <c r="VQF14" s="1609"/>
      <c r="VQG14" s="1609"/>
      <c r="VQH14" s="1609"/>
      <c r="VQI14" s="1609"/>
      <c r="VQJ14" s="1609"/>
      <c r="VQK14" s="1609"/>
      <c r="VQL14" s="1609"/>
      <c r="VQM14" s="1609"/>
      <c r="VQN14" s="1609"/>
      <c r="VQO14" s="1609"/>
      <c r="VQP14" s="1609"/>
      <c r="VQQ14" s="1609"/>
      <c r="VQR14" s="1609"/>
      <c r="VQS14" s="1609"/>
      <c r="VQT14" s="1609"/>
      <c r="VQU14" s="1609"/>
      <c r="VQV14" s="1609"/>
      <c r="VQW14" s="1609"/>
      <c r="VQX14" s="1609"/>
      <c r="VQY14" s="1609"/>
      <c r="VQZ14" s="1609"/>
      <c r="VRA14" s="1609"/>
      <c r="VRB14" s="1609"/>
      <c r="VRC14" s="1609"/>
      <c r="VRD14" s="1609"/>
      <c r="VRE14" s="1609"/>
      <c r="VRF14" s="1609"/>
      <c r="VRG14" s="1609"/>
      <c r="VRH14" s="1609"/>
      <c r="VRI14" s="1609"/>
      <c r="VRJ14" s="1609"/>
      <c r="VRK14" s="1609"/>
      <c r="VRL14" s="1609"/>
      <c r="VRM14" s="1609"/>
      <c r="VRN14" s="1609"/>
      <c r="VRO14" s="1609"/>
      <c r="VRP14" s="1609"/>
      <c r="VRQ14" s="1609"/>
      <c r="VRR14" s="1609"/>
      <c r="VRS14" s="1609"/>
      <c r="VRT14" s="1609"/>
      <c r="VRU14" s="1609"/>
      <c r="VRV14" s="1609"/>
      <c r="VRW14" s="1609"/>
      <c r="VRX14" s="1609"/>
      <c r="VRY14" s="1609"/>
      <c r="VRZ14" s="1609"/>
      <c r="VSA14" s="1609"/>
      <c r="VSB14" s="1609"/>
      <c r="VSC14" s="1609"/>
      <c r="VSD14" s="1609"/>
      <c r="VSE14" s="1609"/>
      <c r="VSF14" s="1609"/>
      <c r="VSG14" s="1609"/>
      <c r="VSH14" s="1609"/>
      <c r="VSI14" s="1609"/>
      <c r="VSJ14" s="1609"/>
      <c r="VSK14" s="1609"/>
      <c r="VSL14" s="1609"/>
      <c r="VSM14" s="1609"/>
      <c r="VSN14" s="1609"/>
      <c r="VSO14" s="1609"/>
      <c r="VSP14" s="1609"/>
      <c r="VSQ14" s="1609"/>
      <c r="VSR14" s="1609"/>
      <c r="VSS14" s="1609"/>
      <c r="VST14" s="1609"/>
      <c r="VSU14" s="1609"/>
      <c r="VSV14" s="1609"/>
      <c r="VSW14" s="1609"/>
      <c r="VSX14" s="1609"/>
      <c r="VSY14" s="1609"/>
      <c r="VSZ14" s="1609"/>
      <c r="VTA14" s="1609"/>
      <c r="VTB14" s="1609"/>
      <c r="VTC14" s="1609"/>
      <c r="VTD14" s="1609"/>
      <c r="VTE14" s="1609"/>
      <c r="VTF14" s="1609"/>
      <c r="VTG14" s="1609"/>
      <c r="VTH14" s="1609"/>
      <c r="VTI14" s="1609"/>
      <c r="VTJ14" s="1609"/>
      <c r="VTK14" s="1609"/>
      <c r="VTL14" s="1609"/>
      <c r="VTM14" s="1609"/>
      <c r="VTN14" s="1609"/>
      <c r="VTO14" s="1609"/>
      <c r="VTP14" s="1609"/>
      <c r="VTQ14" s="1609"/>
      <c r="VTR14" s="1609"/>
      <c r="VTS14" s="1609"/>
      <c r="VTT14" s="1609"/>
      <c r="VTU14" s="1609"/>
      <c r="VTV14" s="1609"/>
      <c r="VTW14" s="1609"/>
      <c r="VTX14" s="1609"/>
      <c r="VTY14" s="1609"/>
      <c r="VTZ14" s="1609"/>
      <c r="VUA14" s="1609"/>
      <c r="VUB14" s="1609"/>
      <c r="VUC14" s="1609"/>
      <c r="VUD14" s="1609"/>
      <c r="VUE14" s="1609"/>
      <c r="VUF14" s="1609"/>
      <c r="VUG14" s="1609"/>
      <c r="VUH14" s="1609"/>
      <c r="VUI14" s="1609"/>
      <c r="VUJ14" s="1609"/>
      <c r="VUK14" s="1609"/>
      <c r="VUL14" s="1609"/>
      <c r="VUM14" s="1609"/>
      <c r="VUN14" s="1609"/>
      <c r="VUO14" s="1609"/>
      <c r="VUP14" s="1609"/>
      <c r="VUQ14" s="1609"/>
      <c r="VUR14" s="1609"/>
      <c r="VUS14" s="1609"/>
      <c r="VUT14" s="1609"/>
      <c r="VUU14" s="1609"/>
      <c r="VUV14" s="1609"/>
      <c r="VUW14" s="1609"/>
      <c r="VUX14" s="1609"/>
      <c r="VUY14" s="1609"/>
      <c r="VUZ14" s="1609"/>
      <c r="VVA14" s="1609"/>
      <c r="VVB14" s="1609"/>
      <c r="VVC14" s="1609"/>
      <c r="VVD14" s="1609"/>
      <c r="VVE14" s="1609"/>
      <c r="VVF14" s="1609"/>
      <c r="VVG14" s="1609"/>
      <c r="VVH14" s="1609"/>
      <c r="VVI14" s="1609"/>
      <c r="VVJ14" s="1609"/>
      <c r="VVK14" s="1609"/>
      <c r="VVL14" s="1609"/>
      <c r="VVM14" s="1609"/>
      <c r="VVN14" s="1609"/>
      <c r="VVO14" s="1609"/>
      <c r="VVP14" s="1609"/>
      <c r="VVQ14" s="1609"/>
      <c r="VVR14" s="1609"/>
      <c r="VVS14" s="1609"/>
      <c r="VVT14" s="1609"/>
      <c r="VVU14" s="1609"/>
      <c r="VVV14" s="1609"/>
      <c r="VVW14" s="1609"/>
      <c r="VVX14" s="1609"/>
      <c r="VVY14" s="1609"/>
      <c r="VVZ14" s="1609"/>
      <c r="VWA14" s="1609"/>
      <c r="VWB14" s="1609"/>
      <c r="VWC14" s="1609"/>
      <c r="VWD14" s="1609"/>
      <c r="VWE14" s="1609"/>
      <c r="VWF14" s="1609"/>
      <c r="VWG14" s="1609"/>
      <c r="VWH14" s="1609"/>
      <c r="VWI14" s="1609"/>
      <c r="VWJ14" s="1609"/>
      <c r="VWK14" s="1609"/>
      <c r="VWL14" s="1609"/>
      <c r="VWM14" s="1609"/>
      <c r="VWN14" s="1609"/>
      <c r="VWO14" s="1609"/>
      <c r="VWP14" s="1609"/>
      <c r="VWQ14" s="1609"/>
      <c r="VWR14" s="1609"/>
      <c r="VWS14" s="1609"/>
      <c r="VWT14" s="1609"/>
      <c r="VWU14" s="1609"/>
      <c r="VWV14" s="1609"/>
      <c r="VWW14" s="1609"/>
      <c r="VWX14" s="1609"/>
      <c r="VWY14" s="1609"/>
      <c r="VWZ14" s="1609"/>
      <c r="VXA14" s="1609"/>
      <c r="VXB14" s="1609"/>
      <c r="VXC14" s="1609"/>
      <c r="VXD14" s="1609"/>
      <c r="VXE14" s="1609"/>
      <c r="VXF14" s="1609"/>
      <c r="VXG14" s="1609"/>
      <c r="VXH14" s="1609"/>
      <c r="VXI14" s="1609"/>
      <c r="VXJ14" s="1609"/>
      <c r="VXK14" s="1609"/>
      <c r="VXL14" s="1609"/>
      <c r="VXM14" s="1609"/>
      <c r="VXN14" s="1609"/>
      <c r="VXO14" s="1609"/>
      <c r="VXP14" s="1609"/>
      <c r="VXQ14" s="1609"/>
      <c r="VXR14" s="1609"/>
      <c r="VXS14" s="1609"/>
      <c r="VXT14" s="1609"/>
      <c r="VXU14" s="1609"/>
      <c r="VXV14" s="1609"/>
      <c r="VXW14" s="1609"/>
      <c r="VXX14" s="1609"/>
      <c r="VXY14" s="1609"/>
      <c r="VXZ14" s="1609"/>
      <c r="VYA14" s="1609"/>
      <c r="VYB14" s="1609"/>
      <c r="VYC14" s="1609"/>
      <c r="VYD14" s="1609"/>
      <c r="VYE14" s="1609"/>
      <c r="VYF14" s="1609"/>
      <c r="VYG14" s="1609"/>
      <c r="VYH14" s="1609"/>
      <c r="VYI14" s="1609"/>
      <c r="VYJ14" s="1609"/>
      <c r="VYK14" s="1609"/>
      <c r="VYL14" s="1609"/>
      <c r="VYM14" s="1609"/>
      <c r="VYN14" s="1609"/>
      <c r="VYO14" s="1609"/>
      <c r="VYP14" s="1609"/>
      <c r="VYQ14" s="1609"/>
      <c r="VYR14" s="1609"/>
      <c r="VYS14" s="1609"/>
      <c r="VYT14" s="1609"/>
      <c r="VYU14" s="1609"/>
      <c r="VYV14" s="1609"/>
      <c r="VYW14" s="1609"/>
      <c r="VYX14" s="1609"/>
      <c r="VYY14" s="1609"/>
      <c r="VYZ14" s="1609"/>
      <c r="VZA14" s="1609"/>
      <c r="VZB14" s="1609"/>
      <c r="VZC14" s="1609"/>
      <c r="VZD14" s="1609"/>
      <c r="VZE14" s="1609"/>
      <c r="VZF14" s="1609"/>
      <c r="VZG14" s="1609"/>
      <c r="VZH14" s="1609"/>
      <c r="VZI14" s="1609"/>
      <c r="VZJ14" s="1609"/>
      <c r="VZK14" s="1609"/>
      <c r="VZL14" s="1609"/>
      <c r="VZM14" s="1609"/>
      <c r="VZN14" s="1609"/>
      <c r="VZO14" s="1609"/>
      <c r="VZP14" s="1609"/>
      <c r="VZQ14" s="1609"/>
      <c r="VZR14" s="1609"/>
      <c r="VZS14" s="1609"/>
      <c r="VZT14" s="1609"/>
      <c r="VZU14" s="1609"/>
      <c r="VZV14" s="1609"/>
      <c r="VZW14" s="1609"/>
      <c r="VZX14" s="1609"/>
      <c r="VZY14" s="1609"/>
      <c r="VZZ14" s="1609"/>
      <c r="WAA14" s="1609"/>
      <c r="WAB14" s="1609"/>
      <c r="WAC14" s="1609"/>
      <c r="WAD14" s="1609"/>
      <c r="WAE14" s="1609"/>
      <c r="WAF14" s="1609"/>
      <c r="WAG14" s="1609"/>
      <c r="WAH14" s="1609"/>
      <c r="WAI14" s="1609"/>
      <c r="WAJ14" s="1609"/>
      <c r="WAK14" s="1609"/>
      <c r="WAL14" s="1609"/>
      <c r="WAM14" s="1609"/>
      <c r="WAN14" s="1609"/>
      <c r="WAO14" s="1609"/>
      <c r="WAP14" s="1609"/>
      <c r="WAQ14" s="1609"/>
      <c r="WAR14" s="1609"/>
      <c r="WAS14" s="1609"/>
      <c r="WAT14" s="1609"/>
      <c r="WAU14" s="1609"/>
      <c r="WAV14" s="1609"/>
      <c r="WAW14" s="1609"/>
      <c r="WAX14" s="1609"/>
      <c r="WAY14" s="1609"/>
      <c r="WAZ14" s="1609"/>
      <c r="WBA14" s="1609"/>
      <c r="WBB14" s="1609"/>
      <c r="WBC14" s="1609"/>
      <c r="WBD14" s="1609"/>
      <c r="WBE14" s="1609"/>
      <c r="WBF14" s="1609"/>
      <c r="WBG14" s="1609"/>
      <c r="WBH14" s="1609"/>
      <c r="WBI14" s="1609"/>
      <c r="WBJ14" s="1609"/>
      <c r="WBK14" s="1609"/>
      <c r="WBL14" s="1609"/>
      <c r="WBM14" s="1609"/>
      <c r="WBN14" s="1609"/>
      <c r="WBO14" s="1609"/>
      <c r="WBP14" s="1609"/>
      <c r="WBQ14" s="1609"/>
      <c r="WBR14" s="1609"/>
      <c r="WBS14" s="1609"/>
      <c r="WBT14" s="1609"/>
      <c r="WBU14" s="1609"/>
      <c r="WBV14" s="1609"/>
      <c r="WBW14" s="1609"/>
      <c r="WBX14" s="1609"/>
      <c r="WBY14" s="1609"/>
      <c r="WBZ14" s="1609"/>
      <c r="WCA14" s="1609"/>
      <c r="WCB14" s="1609"/>
      <c r="WCC14" s="1609"/>
      <c r="WCD14" s="1609"/>
      <c r="WCE14" s="1609"/>
      <c r="WCF14" s="1609"/>
      <c r="WCG14" s="1609"/>
      <c r="WCH14" s="1609"/>
      <c r="WCI14" s="1609"/>
      <c r="WCJ14" s="1609"/>
      <c r="WCK14" s="1609"/>
      <c r="WCL14" s="1609"/>
      <c r="WCM14" s="1609"/>
      <c r="WCN14" s="1609"/>
      <c r="WCO14" s="1609"/>
      <c r="WCP14" s="1609"/>
      <c r="WCQ14" s="1609"/>
      <c r="WCR14" s="1609"/>
      <c r="WCS14" s="1609"/>
      <c r="WCT14" s="1609"/>
      <c r="WCU14" s="1609"/>
      <c r="WCV14" s="1609"/>
      <c r="WCW14" s="1609"/>
      <c r="WCX14" s="1609"/>
      <c r="WCY14" s="1609"/>
      <c r="WCZ14" s="1609"/>
      <c r="WDA14" s="1609"/>
      <c r="WDB14" s="1609"/>
      <c r="WDC14" s="1609"/>
      <c r="WDD14" s="1609"/>
      <c r="WDE14" s="1609"/>
      <c r="WDF14" s="1609"/>
      <c r="WDG14" s="1609"/>
      <c r="WDH14" s="1609"/>
      <c r="WDI14" s="1609"/>
      <c r="WDJ14" s="1609"/>
      <c r="WDK14" s="1609"/>
      <c r="WDL14" s="1609"/>
      <c r="WDM14" s="1609"/>
      <c r="WDN14" s="1609"/>
      <c r="WDO14" s="1609"/>
      <c r="WDP14" s="1609"/>
      <c r="WDQ14" s="1609"/>
      <c r="WDR14" s="1609"/>
      <c r="WDS14" s="1609"/>
      <c r="WDT14" s="1609"/>
      <c r="WDU14" s="1609"/>
      <c r="WDV14" s="1609"/>
      <c r="WDW14" s="1609"/>
      <c r="WDX14" s="1609"/>
      <c r="WDY14" s="1609"/>
      <c r="WDZ14" s="1609"/>
      <c r="WEA14" s="1609"/>
      <c r="WEB14" s="1609"/>
      <c r="WEC14" s="1609"/>
      <c r="WED14" s="1609"/>
      <c r="WEE14" s="1609"/>
      <c r="WEF14" s="1609"/>
      <c r="WEG14" s="1609"/>
      <c r="WEH14" s="1609"/>
      <c r="WEI14" s="1609"/>
      <c r="WEJ14" s="1609"/>
      <c r="WEK14" s="1609"/>
      <c r="WEL14" s="1609"/>
      <c r="WEM14" s="1609"/>
      <c r="WEN14" s="1609"/>
      <c r="WEO14" s="1609"/>
      <c r="WEP14" s="1609"/>
      <c r="WEQ14" s="1609"/>
      <c r="WER14" s="1609"/>
      <c r="WES14" s="1609"/>
      <c r="WET14" s="1609"/>
      <c r="WEU14" s="1609"/>
      <c r="WEV14" s="1609"/>
      <c r="WEW14" s="1609"/>
      <c r="WEX14" s="1609"/>
      <c r="WEY14" s="1609"/>
      <c r="WEZ14" s="1609"/>
      <c r="WFA14" s="1609"/>
      <c r="WFB14" s="1609"/>
      <c r="WFC14" s="1609"/>
      <c r="WFD14" s="1609"/>
      <c r="WFE14" s="1609"/>
      <c r="WFF14" s="1609"/>
      <c r="WFG14" s="1609"/>
      <c r="WFH14" s="1609"/>
      <c r="WFI14" s="1609"/>
      <c r="WFJ14" s="1609"/>
      <c r="WFK14" s="1609"/>
      <c r="WFL14" s="1609"/>
      <c r="WFM14" s="1609"/>
      <c r="WFN14" s="1609"/>
      <c r="WFO14" s="1609"/>
      <c r="WFP14" s="1609"/>
      <c r="WFQ14" s="1609"/>
      <c r="WFR14" s="1609"/>
      <c r="WFS14" s="1609"/>
      <c r="WFT14" s="1609"/>
      <c r="WFU14" s="1609"/>
      <c r="WFV14" s="1609"/>
      <c r="WFW14" s="1609"/>
      <c r="WFX14" s="1609"/>
      <c r="WFY14" s="1609"/>
      <c r="WFZ14" s="1609"/>
      <c r="WGA14" s="1609"/>
      <c r="WGB14" s="1609"/>
      <c r="WGC14" s="1609"/>
      <c r="WGD14" s="1609"/>
      <c r="WGE14" s="1609"/>
      <c r="WGF14" s="1609"/>
      <c r="WGG14" s="1609"/>
      <c r="WGH14" s="1609"/>
      <c r="WGI14" s="1609"/>
      <c r="WGJ14" s="1609"/>
      <c r="WGK14" s="1609"/>
      <c r="WGL14" s="1609"/>
      <c r="WGM14" s="1609"/>
      <c r="WGN14" s="1609"/>
      <c r="WGO14" s="1609"/>
      <c r="WGP14" s="1609"/>
      <c r="WGQ14" s="1609"/>
      <c r="WGR14" s="1609"/>
      <c r="WGS14" s="1609"/>
      <c r="WGT14" s="1609"/>
      <c r="WGU14" s="1609"/>
      <c r="WGV14" s="1609"/>
      <c r="WGW14" s="1609"/>
      <c r="WGX14" s="1609"/>
      <c r="WGY14" s="1609"/>
      <c r="WGZ14" s="1609"/>
      <c r="WHA14" s="1609"/>
      <c r="WHB14" s="1609"/>
      <c r="WHC14" s="1609"/>
      <c r="WHD14" s="1609"/>
      <c r="WHE14" s="1609"/>
      <c r="WHF14" s="1609"/>
      <c r="WHG14" s="1609"/>
      <c r="WHH14" s="1609"/>
      <c r="WHI14" s="1609"/>
      <c r="WHJ14" s="1609"/>
      <c r="WHK14" s="1609"/>
      <c r="WHL14" s="1609"/>
      <c r="WHM14" s="1609"/>
      <c r="WHN14" s="1609"/>
      <c r="WHO14" s="1609"/>
      <c r="WHP14" s="1609"/>
      <c r="WHQ14" s="1609"/>
      <c r="WHR14" s="1609"/>
      <c r="WHS14" s="1609"/>
      <c r="WHT14" s="1609"/>
      <c r="WHU14" s="1609"/>
      <c r="WHV14" s="1609"/>
      <c r="WHW14" s="1609"/>
      <c r="WHX14" s="1609"/>
      <c r="WHY14" s="1609"/>
      <c r="WHZ14" s="1609"/>
      <c r="WIA14" s="1609"/>
      <c r="WIB14" s="1609"/>
      <c r="WIC14" s="1609"/>
      <c r="WID14" s="1609"/>
      <c r="WIE14" s="1609"/>
      <c r="WIF14" s="1609"/>
      <c r="WIG14" s="1609"/>
      <c r="WIH14" s="1609"/>
      <c r="WII14" s="1609"/>
      <c r="WIJ14" s="1609"/>
      <c r="WIK14" s="1609"/>
      <c r="WIL14" s="1609"/>
      <c r="WIM14" s="1609"/>
      <c r="WIN14" s="1609"/>
      <c r="WIO14" s="1609"/>
      <c r="WIP14" s="1609"/>
      <c r="WIQ14" s="1609"/>
      <c r="WIR14" s="1609"/>
      <c r="WIS14" s="1609"/>
      <c r="WIT14" s="1609"/>
      <c r="WIU14" s="1609"/>
      <c r="WIV14" s="1609"/>
      <c r="WIW14" s="1609"/>
      <c r="WIX14" s="1609"/>
      <c r="WIY14" s="1609"/>
      <c r="WIZ14" s="1609"/>
      <c r="WJA14" s="1609"/>
      <c r="WJB14" s="1609"/>
      <c r="WJC14" s="1609"/>
      <c r="WJD14" s="1609"/>
      <c r="WJE14" s="1609"/>
      <c r="WJF14" s="1609"/>
      <c r="WJG14" s="1609"/>
      <c r="WJH14" s="1609"/>
      <c r="WJI14" s="1609"/>
      <c r="WJJ14" s="1609"/>
      <c r="WJK14" s="1609"/>
      <c r="WJL14" s="1609"/>
      <c r="WJM14" s="1609"/>
      <c r="WJN14" s="1609"/>
      <c r="WJO14" s="1609"/>
      <c r="WJP14" s="1609"/>
      <c r="WJQ14" s="1609"/>
      <c r="WJR14" s="1609"/>
      <c r="WJS14" s="1609"/>
      <c r="WJT14" s="1609"/>
      <c r="WJU14" s="1609"/>
      <c r="WJV14" s="1609"/>
      <c r="WJW14" s="1609"/>
      <c r="WJX14" s="1609"/>
      <c r="WJY14" s="1609"/>
      <c r="WJZ14" s="1609"/>
      <c r="WKA14" s="1609"/>
      <c r="WKB14" s="1609"/>
      <c r="WKC14" s="1609"/>
      <c r="WKD14" s="1609"/>
      <c r="WKE14" s="1609"/>
      <c r="WKF14" s="1609"/>
      <c r="WKG14" s="1609"/>
      <c r="WKH14" s="1609"/>
      <c r="WKI14" s="1609"/>
      <c r="WKJ14" s="1609"/>
      <c r="WKK14" s="1609"/>
      <c r="WKL14" s="1609"/>
      <c r="WKM14" s="1609"/>
      <c r="WKN14" s="1609"/>
      <c r="WKO14" s="1609"/>
      <c r="WKP14" s="1609"/>
      <c r="WKQ14" s="1609"/>
      <c r="WKR14" s="1609"/>
      <c r="WKS14" s="1609"/>
      <c r="WKT14" s="1609"/>
      <c r="WKU14" s="1609"/>
      <c r="WKV14" s="1609"/>
      <c r="WKW14" s="1609"/>
      <c r="WKX14" s="1609"/>
      <c r="WKY14" s="1609"/>
      <c r="WKZ14" s="1609"/>
      <c r="WLA14" s="1609"/>
      <c r="WLB14" s="1609"/>
      <c r="WLC14" s="1609"/>
      <c r="WLD14" s="1609"/>
      <c r="WLE14" s="1609"/>
      <c r="WLF14" s="1609"/>
      <c r="WLG14" s="1609"/>
      <c r="WLH14" s="1609"/>
      <c r="WLI14" s="1609"/>
      <c r="WLJ14" s="1609"/>
      <c r="WLK14" s="1609"/>
      <c r="WLL14" s="1609"/>
      <c r="WLM14" s="1609"/>
      <c r="WLN14" s="1609"/>
      <c r="WLO14" s="1609"/>
      <c r="WLP14" s="1609"/>
      <c r="WLQ14" s="1609"/>
      <c r="WLR14" s="1609"/>
      <c r="WLS14" s="1609"/>
      <c r="WLT14" s="1609"/>
      <c r="WLU14" s="1609"/>
      <c r="WLV14" s="1609"/>
      <c r="WLW14" s="1609"/>
      <c r="WLX14" s="1609"/>
      <c r="WLY14" s="1609"/>
      <c r="WLZ14" s="1609"/>
      <c r="WMA14" s="1609"/>
      <c r="WMB14" s="1609"/>
      <c r="WMC14" s="1609"/>
      <c r="WMD14" s="1609"/>
      <c r="WME14" s="1609"/>
      <c r="WMF14" s="1609"/>
      <c r="WMG14" s="1609"/>
      <c r="WMH14" s="1609"/>
      <c r="WMI14" s="1609"/>
      <c r="WMJ14" s="1609"/>
      <c r="WMK14" s="1609"/>
      <c r="WML14" s="1609"/>
      <c r="WMM14" s="1609"/>
      <c r="WMN14" s="1609"/>
      <c r="WMO14" s="1609"/>
      <c r="WMP14" s="1609"/>
      <c r="WMQ14" s="1609"/>
      <c r="WMR14" s="1609"/>
      <c r="WMS14" s="1609"/>
      <c r="WMT14" s="1609"/>
      <c r="WMU14" s="1609"/>
      <c r="WMV14" s="1609"/>
      <c r="WMW14" s="1609"/>
      <c r="WMX14" s="1609"/>
      <c r="WMY14" s="1609"/>
      <c r="WMZ14" s="1609"/>
      <c r="WNA14" s="1609"/>
      <c r="WNB14" s="1609"/>
      <c r="WNC14" s="1609"/>
      <c r="WND14" s="1609"/>
      <c r="WNE14" s="1609"/>
      <c r="WNF14" s="1609"/>
      <c r="WNG14" s="1609"/>
      <c r="WNH14" s="1609"/>
      <c r="WNI14" s="1609"/>
      <c r="WNJ14" s="1609"/>
      <c r="WNK14" s="1609"/>
      <c r="WNL14" s="1609"/>
      <c r="WNM14" s="1609"/>
      <c r="WNN14" s="1609"/>
      <c r="WNO14" s="1609"/>
      <c r="WNP14" s="1609"/>
      <c r="WNQ14" s="1609"/>
      <c r="WNR14" s="1609"/>
      <c r="WNS14" s="1609"/>
      <c r="WNT14" s="1609"/>
      <c r="WNU14" s="1609"/>
      <c r="WNV14" s="1609"/>
      <c r="WNW14" s="1609"/>
      <c r="WNX14" s="1609"/>
      <c r="WNY14" s="1609"/>
      <c r="WNZ14" s="1609"/>
      <c r="WOA14" s="1609"/>
      <c r="WOB14" s="1609"/>
      <c r="WOC14" s="1609"/>
      <c r="WOD14" s="1609"/>
      <c r="WOE14" s="1609"/>
      <c r="WOF14" s="1609"/>
      <c r="WOG14" s="1609"/>
      <c r="WOH14" s="1609"/>
      <c r="WOI14" s="1609"/>
      <c r="WOJ14" s="1609"/>
      <c r="WOK14" s="1609"/>
      <c r="WOL14" s="1609"/>
      <c r="WOM14" s="1609"/>
      <c r="WON14" s="1609"/>
      <c r="WOO14" s="1609"/>
      <c r="WOP14" s="1609"/>
      <c r="WOQ14" s="1609"/>
      <c r="WOR14" s="1609"/>
      <c r="WOS14" s="1609"/>
      <c r="WOT14" s="1609"/>
      <c r="WOU14" s="1609"/>
      <c r="WOV14" s="1609"/>
      <c r="WOW14" s="1609"/>
      <c r="WOX14" s="1609"/>
      <c r="WOY14" s="1609"/>
      <c r="WOZ14" s="1609"/>
      <c r="WPA14" s="1609"/>
      <c r="WPB14" s="1609"/>
      <c r="WPC14" s="1609"/>
      <c r="WPD14" s="1609"/>
      <c r="WPE14" s="1609"/>
      <c r="WPF14" s="1609"/>
      <c r="WPG14" s="1609"/>
      <c r="WPH14" s="1609"/>
      <c r="WPI14" s="1609"/>
      <c r="WPJ14" s="1609"/>
      <c r="WPK14" s="1609"/>
      <c r="WPL14" s="1609"/>
      <c r="WPM14" s="1609"/>
      <c r="WPN14" s="1609"/>
      <c r="WPO14" s="1609"/>
      <c r="WPP14" s="1609"/>
      <c r="WPQ14" s="1609"/>
      <c r="WPR14" s="1609"/>
      <c r="WPS14" s="1609"/>
      <c r="WPT14" s="1609"/>
      <c r="WPU14" s="1609"/>
      <c r="WPV14" s="1609"/>
      <c r="WPW14" s="1609"/>
      <c r="WPX14" s="1609"/>
      <c r="WPY14" s="1609"/>
      <c r="WPZ14" s="1609"/>
      <c r="WQA14" s="1609"/>
      <c r="WQB14" s="1609"/>
      <c r="WQC14" s="1609"/>
      <c r="WQD14" s="1609"/>
      <c r="WQE14" s="1609"/>
      <c r="WQF14" s="1609"/>
      <c r="WQG14" s="1609"/>
      <c r="WQH14" s="1609"/>
      <c r="WQI14" s="1609"/>
      <c r="WQJ14" s="1609"/>
      <c r="WQK14" s="1609"/>
      <c r="WQL14" s="1609"/>
      <c r="WQM14" s="1609"/>
      <c r="WQN14" s="1609"/>
      <c r="WQO14" s="1609"/>
      <c r="WQP14" s="1609"/>
      <c r="WQQ14" s="1609"/>
      <c r="WQR14" s="1609"/>
      <c r="WQS14" s="1609"/>
      <c r="WQT14" s="1609"/>
      <c r="WQU14" s="1609"/>
      <c r="WQV14" s="1609"/>
      <c r="WQW14" s="1609"/>
      <c r="WQX14" s="1609"/>
      <c r="WQY14" s="1609"/>
      <c r="WQZ14" s="1609"/>
      <c r="WRA14" s="1609"/>
      <c r="WRB14" s="1609"/>
      <c r="WRC14" s="1609"/>
      <c r="WRD14" s="1609"/>
      <c r="WRE14" s="1609"/>
      <c r="WRF14" s="1609"/>
      <c r="WRG14" s="1609"/>
      <c r="WRH14" s="1609"/>
      <c r="WRI14" s="1609"/>
      <c r="WRJ14" s="1609"/>
      <c r="WRK14" s="1609"/>
      <c r="WRL14" s="1609"/>
      <c r="WRM14" s="1609"/>
      <c r="WRN14" s="1609"/>
      <c r="WRO14" s="1609"/>
      <c r="WRP14" s="1609"/>
      <c r="WRQ14" s="1609"/>
      <c r="WRR14" s="1609"/>
      <c r="WRS14" s="1609"/>
      <c r="WRT14" s="1609"/>
      <c r="WRU14" s="1609"/>
      <c r="WRV14" s="1609"/>
      <c r="WRW14" s="1609"/>
      <c r="WRX14" s="1609"/>
      <c r="WRY14" s="1609"/>
      <c r="WRZ14" s="1609"/>
      <c r="WSA14" s="1609"/>
      <c r="WSB14" s="1609"/>
      <c r="WSC14" s="1609"/>
      <c r="WSD14" s="1609"/>
      <c r="WSE14" s="1609"/>
      <c r="WSF14" s="1609"/>
      <c r="WSG14" s="1609"/>
      <c r="WSH14" s="1609"/>
      <c r="WSI14" s="1609"/>
      <c r="WSJ14" s="1609"/>
      <c r="WSK14" s="1609"/>
      <c r="WSL14" s="1609"/>
      <c r="WSM14" s="1609"/>
      <c r="WSN14" s="1609"/>
      <c r="WSO14" s="1609"/>
      <c r="WSP14" s="1609"/>
      <c r="WSQ14" s="1609"/>
      <c r="WSR14" s="1609"/>
      <c r="WSS14" s="1609"/>
      <c r="WST14" s="1609"/>
      <c r="WSU14" s="1609"/>
      <c r="WSV14" s="1609"/>
      <c r="WSW14" s="1609"/>
      <c r="WSX14" s="1609"/>
      <c r="WSY14" s="1609"/>
      <c r="WSZ14" s="1609"/>
      <c r="WTA14" s="1609"/>
      <c r="WTB14" s="1609"/>
      <c r="WTC14" s="1609"/>
      <c r="WTD14" s="1609"/>
      <c r="WTE14" s="1609"/>
      <c r="WTF14" s="1609"/>
      <c r="WTG14" s="1609"/>
      <c r="WTH14" s="1609"/>
      <c r="WTI14" s="1609"/>
      <c r="WTJ14" s="1609"/>
      <c r="WTK14" s="1609"/>
      <c r="WTL14" s="1609"/>
      <c r="WTM14" s="1609"/>
      <c r="WTN14" s="1609"/>
      <c r="WTO14" s="1609"/>
      <c r="WTP14" s="1609"/>
      <c r="WTQ14" s="1609"/>
      <c r="WTR14" s="1609"/>
      <c r="WTS14" s="1609"/>
      <c r="WTT14" s="1609"/>
      <c r="WTU14" s="1609"/>
      <c r="WTV14" s="1609"/>
      <c r="WTW14" s="1609"/>
      <c r="WTX14" s="1609"/>
      <c r="WTY14" s="1609"/>
      <c r="WTZ14" s="1609"/>
      <c r="WUA14" s="1609"/>
      <c r="WUB14" s="1609"/>
      <c r="WUC14" s="1609"/>
      <c r="WUD14" s="1609"/>
      <c r="WUE14" s="1609"/>
      <c r="WUF14" s="1609"/>
      <c r="WUG14" s="1609"/>
      <c r="WUH14" s="1609"/>
      <c r="WUI14" s="1609"/>
      <c r="WUJ14" s="1609"/>
      <c r="WUK14" s="1609"/>
      <c r="WUL14" s="1609"/>
      <c r="WUM14" s="1609"/>
      <c r="WUN14" s="1609"/>
      <c r="WUO14" s="1609"/>
      <c r="WUP14" s="1609"/>
      <c r="WUQ14" s="1609"/>
      <c r="WUR14" s="1609"/>
      <c r="WUS14" s="1609"/>
      <c r="WUT14" s="1609"/>
      <c r="WUU14" s="1609"/>
      <c r="WUV14" s="1609"/>
      <c r="WUW14" s="1609"/>
      <c r="WUX14" s="1609"/>
      <c r="WUY14" s="1609"/>
      <c r="WUZ14" s="1609"/>
      <c r="WVA14" s="1609"/>
      <c r="WVB14" s="1609"/>
      <c r="WVC14" s="1609"/>
      <c r="WVD14" s="1609"/>
      <c r="WVE14" s="1609"/>
      <c r="WVF14" s="1609"/>
      <c r="WVG14" s="1609"/>
      <c r="WVH14" s="1609"/>
      <c r="WVI14" s="1609"/>
      <c r="WVJ14" s="1609"/>
      <c r="WVK14" s="1609"/>
      <c r="WVL14" s="1609"/>
      <c r="WVM14" s="1609"/>
      <c r="WVN14" s="1609"/>
      <c r="WVO14" s="1609"/>
      <c r="WVP14" s="1609"/>
      <c r="WVQ14" s="1609"/>
      <c r="WVR14" s="1609"/>
      <c r="WVS14" s="1609"/>
      <c r="WVT14" s="1609"/>
      <c r="WVU14" s="1609"/>
      <c r="WVV14" s="1609"/>
      <c r="WVW14" s="1609"/>
      <c r="WVX14" s="1609"/>
      <c r="WVY14" s="1609"/>
      <c r="WVZ14" s="1609"/>
      <c r="WWA14" s="1609"/>
      <c r="WWB14" s="1609"/>
      <c r="WWC14" s="1609"/>
      <c r="WWD14" s="1609"/>
      <c r="WWE14" s="1609"/>
      <c r="WWF14" s="1609"/>
      <c r="WWG14" s="1609"/>
      <c r="WWH14" s="1609"/>
      <c r="WWI14" s="1609"/>
      <c r="WWJ14" s="1609"/>
      <c r="WWK14" s="1609"/>
      <c r="WWL14" s="1609"/>
      <c r="WWM14" s="1609"/>
      <c r="WWN14" s="1609"/>
      <c r="WWO14" s="1609"/>
      <c r="WWP14" s="1609"/>
      <c r="WWQ14" s="1609"/>
      <c r="WWR14" s="1609"/>
      <c r="WWS14" s="1609"/>
      <c r="WWT14" s="1609"/>
      <c r="WWU14" s="1609"/>
      <c r="WWV14" s="1609"/>
      <c r="WWW14" s="1609"/>
      <c r="WWX14" s="1609"/>
      <c r="WWY14" s="1609"/>
      <c r="WWZ14" s="1609"/>
      <c r="WXA14" s="1609"/>
      <c r="WXB14" s="1609"/>
      <c r="WXC14" s="1609"/>
      <c r="WXD14" s="1609"/>
      <c r="WXE14" s="1609"/>
      <c r="WXF14" s="1609"/>
      <c r="WXG14" s="1609"/>
      <c r="WXH14" s="1609"/>
      <c r="WXI14" s="1609"/>
      <c r="WXJ14" s="1609"/>
      <c r="WXK14" s="1609"/>
      <c r="WXL14" s="1609"/>
      <c r="WXM14" s="1609"/>
      <c r="WXN14" s="1609"/>
      <c r="WXO14" s="1609"/>
      <c r="WXP14" s="1609"/>
      <c r="WXQ14" s="1609"/>
      <c r="WXR14" s="1609"/>
      <c r="WXS14" s="1609"/>
      <c r="WXT14" s="1609"/>
      <c r="WXU14" s="1609"/>
      <c r="WXV14" s="1609"/>
      <c r="WXW14" s="1609"/>
      <c r="WXX14" s="1609"/>
      <c r="WXY14" s="1609"/>
      <c r="WXZ14" s="1609"/>
      <c r="WYA14" s="1609"/>
      <c r="WYB14" s="1609"/>
      <c r="WYC14" s="1609"/>
      <c r="WYD14" s="1609"/>
      <c r="WYE14" s="1609"/>
      <c r="WYF14" s="1609"/>
      <c r="WYG14" s="1609"/>
      <c r="WYH14" s="1609"/>
      <c r="WYI14" s="1609"/>
      <c r="WYJ14" s="1609"/>
      <c r="WYK14" s="1609"/>
      <c r="WYL14" s="1609"/>
      <c r="WYM14" s="1609"/>
      <c r="WYN14" s="1609"/>
      <c r="WYO14" s="1609"/>
      <c r="WYP14" s="1609"/>
      <c r="WYQ14" s="1609"/>
      <c r="WYR14" s="1609"/>
      <c r="WYS14" s="1609"/>
      <c r="WYT14" s="1609"/>
      <c r="WYU14" s="1609"/>
      <c r="WYV14" s="1609"/>
      <c r="WYW14" s="1609"/>
      <c r="WYX14" s="1609"/>
      <c r="WYY14" s="1609"/>
      <c r="WYZ14" s="1609"/>
      <c r="WZA14" s="1609"/>
      <c r="WZB14" s="1609"/>
      <c r="WZC14" s="1609"/>
      <c r="WZD14" s="1609"/>
      <c r="WZE14" s="1609"/>
      <c r="WZF14" s="1609"/>
      <c r="WZG14" s="1609"/>
      <c r="WZH14" s="1609"/>
      <c r="WZI14" s="1609"/>
      <c r="WZJ14" s="1609"/>
      <c r="WZK14" s="1609"/>
      <c r="WZL14" s="1609"/>
      <c r="WZM14" s="1609"/>
      <c r="WZN14" s="1609"/>
      <c r="WZO14" s="1609"/>
      <c r="WZP14" s="1609"/>
      <c r="WZQ14" s="1609"/>
      <c r="WZR14" s="1609"/>
      <c r="WZS14" s="1609"/>
      <c r="WZT14" s="1609"/>
      <c r="WZU14" s="1609"/>
      <c r="WZV14" s="1609"/>
      <c r="WZW14" s="1609"/>
      <c r="WZX14" s="1609"/>
      <c r="WZY14" s="1609"/>
      <c r="WZZ14" s="1609"/>
      <c r="XAA14" s="1609"/>
      <c r="XAB14" s="1609"/>
      <c r="XAC14" s="1609"/>
      <c r="XAD14" s="1609"/>
      <c r="XAE14" s="1609"/>
      <c r="XAF14" s="1609"/>
      <c r="XAG14" s="1609"/>
      <c r="XAH14" s="1609"/>
      <c r="XAI14" s="1609"/>
      <c r="XAJ14" s="1609"/>
      <c r="XAK14" s="1609"/>
      <c r="XAL14" s="1609"/>
      <c r="XAM14" s="1609"/>
      <c r="XAN14" s="1609"/>
      <c r="XAO14" s="1609"/>
      <c r="XAP14" s="1609"/>
      <c r="XAQ14" s="1609"/>
      <c r="XAR14" s="1609"/>
      <c r="XAS14" s="1609"/>
      <c r="XAT14" s="1609"/>
      <c r="XAU14" s="1609"/>
      <c r="XAV14" s="1609"/>
      <c r="XAW14" s="1609"/>
      <c r="XAX14" s="1609"/>
      <c r="XAY14" s="1609"/>
      <c r="XAZ14" s="1609"/>
      <c r="XBA14" s="1609"/>
      <c r="XBB14" s="1609"/>
      <c r="XBC14" s="1609"/>
      <c r="XBD14" s="1609"/>
      <c r="XBE14" s="1609"/>
      <c r="XBF14" s="1609"/>
      <c r="XBG14" s="1609"/>
      <c r="XBH14" s="1609"/>
      <c r="XBI14" s="1609"/>
      <c r="XBJ14" s="1609"/>
      <c r="XBK14" s="1609"/>
      <c r="XBL14" s="1609"/>
      <c r="XBM14" s="1609"/>
      <c r="XBN14" s="1609"/>
      <c r="XBO14" s="1609"/>
      <c r="XBP14" s="1609"/>
      <c r="XBQ14" s="1609"/>
      <c r="XBR14" s="1609"/>
      <c r="XBS14" s="1609"/>
      <c r="XBT14" s="1609"/>
      <c r="XBU14" s="1609"/>
      <c r="XBV14" s="1609"/>
      <c r="XBW14" s="1609"/>
      <c r="XBX14" s="1609"/>
      <c r="XBY14" s="1609"/>
      <c r="XBZ14" s="1609"/>
      <c r="XCA14" s="1609"/>
      <c r="XCB14" s="1609"/>
      <c r="XCC14" s="1609"/>
      <c r="XCD14" s="1609"/>
      <c r="XCE14" s="1609"/>
      <c r="XCF14" s="1609"/>
      <c r="XCG14" s="1609"/>
      <c r="XCH14" s="1609"/>
      <c r="XCI14" s="1609"/>
      <c r="XCJ14" s="1609"/>
      <c r="XCK14" s="1609"/>
      <c r="XCL14" s="1609"/>
      <c r="XCM14" s="1609"/>
      <c r="XCN14" s="1609"/>
      <c r="XCO14" s="1609"/>
      <c r="XCP14" s="1609"/>
      <c r="XCQ14" s="1609"/>
      <c r="XCR14" s="1609"/>
      <c r="XCS14" s="1609"/>
      <c r="XCT14" s="1609"/>
      <c r="XCU14" s="1609"/>
      <c r="XCV14" s="1609"/>
      <c r="XCW14" s="1609"/>
      <c r="XCX14" s="1609"/>
      <c r="XCY14" s="1609"/>
      <c r="XCZ14" s="1609"/>
      <c r="XDA14" s="1609"/>
      <c r="XDB14" s="1609"/>
      <c r="XDC14" s="1609"/>
      <c r="XDD14" s="1609"/>
      <c r="XDE14" s="1609"/>
      <c r="XDF14" s="1609"/>
      <c r="XDG14" s="1609"/>
      <c r="XDH14" s="1609"/>
      <c r="XDI14" s="1609"/>
      <c r="XDJ14" s="1609"/>
      <c r="XDK14" s="1609"/>
      <c r="XDL14" s="1609"/>
      <c r="XDM14" s="1609"/>
      <c r="XDN14" s="1609"/>
      <c r="XDO14" s="1609"/>
      <c r="XDP14" s="1609"/>
      <c r="XDQ14" s="1609"/>
      <c r="XDR14" s="1609"/>
      <c r="XDS14" s="1609"/>
      <c r="XDT14" s="1609"/>
      <c r="XDU14" s="1609"/>
      <c r="XDV14" s="1609"/>
      <c r="XDW14" s="1609"/>
      <c r="XDX14" s="1609"/>
      <c r="XDY14" s="1609"/>
      <c r="XDZ14" s="1609"/>
      <c r="XEA14" s="1609"/>
      <c r="XEB14" s="1609"/>
      <c r="XEC14" s="1609"/>
      <c r="XED14" s="1609"/>
      <c r="XEE14" s="1609"/>
      <c r="XEF14" s="1609"/>
      <c r="XEG14" s="1609"/>
      <c r="XEH14" s="1609"/>
      <c r="XEI14" s="1609"/>
      <c r="XEJ14" s="1609"/>
      <c r="XEK14" s="1609"/>
      <c r="XEL14" s="1609"/>
      <c r="XEM14" s="1609"/>
      <c r="XEN14" s="1609"/>
      <c r="XEO14" s="1609"/>
      <c r="XEP14" s="1609"/>
      <c r="XEQ14" s="1609"/>
    </row>
    <row r="15" spans="1:16371" s="1566" customFormat="1" ht="30.75" hidden="1" customHeight="1" x14ac:dyDescent="0.25">
      <c r="A15" s="1872" t="s">
        <v>289</v>
      </c>
      <c r="B15" s="1873" t="s">
        <v>62</v>
      </c>
      <c r="C15" s="1577"/>
      <c r="D15" s="1573" t="s">
        <v>183</v>
      </c>
      <c r="E15" s="1573"/>
      <c r="F15" s="1874"/>
      <c r="G15" s="1875">
        <v>3</v>
      </c>
      <c r="H15" s="1577">
        <v>90</v>
      </c>
      <c r="I15" s="1580">
        <v>60</v>
      </c>
      <c r="J15" s="1577">
        <v>30</v>
      </c>
      <c r="K15" s="1577"/>
      <c r="L15" s="1577">
        <v>30</v>
      </c>
      <c r="M15" s="1577">
        <v>30</v>
      </c>
      <c r="N15" s="1580">
        <v>4</v>
      </c>
      <c r="O15" s="1612"/>
      <c r="P15" s="1581"/>
      <c r="Q15" s="1613"/>
      <c r="R15" s="1580"/>
      <c r="S15" s="1614"/>
      <c r="T15" s="1612"/>
      <c r="U15" s="1581"/>
      <c r="V15" s="1609"/>
      <c r="W15" s="1586" t="s">
        <v>551</v>
      </c>
      <c r="X15" s="1586" t="s">
        <v>552</v>
      </c>
      <c r="Y15" s="1586" t="s">
        <v>552</v>
      </c>
      <c r="Z15" s="1609"/>
      <c r="AA15" s="1609"/>
      <c r="AB15" s="1609"/>
      <c r="AC15" s="1609"/>
      <c r="AD15" s="1609"/>
      <c r="AE15" s="1609"/>
      <c r="AF15" s="1609"/>
      <c r="AG15" s="1609"/>
      <c r="AH15" s="1609"/>
      <c r="AI15" s="1609"/>
      <c r="AJ15" s="1609"/>
      <c r="AK15" s="1609"/>
      <c r="AL15" s="1739"/>
      <c r="AM15" s="1609"/>
      <c r="AN15" s="1609"/>
      <c r="AO15" s="1609"/>
      <c r="AP15" s="1609"/>
      <c r="AQ15" s="1609"/>
      <c r="AR15" s="1609"/>
      <c r="AS15" s="1609"/>
      <c r="AT15" s="1609"/>
      <c r="AU15" s="1609"/>
      <c r="AV15" s="1609"/>
      <c r="AW15" s="1609"/>
      <c r="AX15" s="1609"/>
      <c r="AY15" s="1609"/>
      <c r="AZ15" s="1609"/>
      <c r="BA15" s="1609"/>
      <c r="BB15" s="1609"/>
      <c r="BC15" s="1609"/>
      <c r="BD15" s="1609"/>
      <c r="BE15" s="1609"/>
      <c r="BF15" s="1609"/>
      <c r="BG15" s="1609"/>
      <c r="BH15" s="1609"/>
      <c r="BI15" s="1609"/>
      <c r="BJ15" s="1609"/>
      <c r="BK15" s="1609"/>
      <c r="BL15" s="1609"/>
      <c r="BM15" s="1609"/>
      <c r="BN15" s="1609"/>
      <c r="BO15" s="1609"/>
      <c r="BP15" s="1609"/>
      <c r="BQ15" s="1609"/>
      <c r="BR15" s="1609"/>
      <c r="BS15" s="1609"/>
      <c r="BT15" s="1609"/>
      <c r="BU15" s="1609"/>
      <c r="BV15" s="1609"/>
      <c r="BW15" s="1609"/>
      <c r="BX15" s="1609"/>
      <c r="BY15" s="1609"/>
      <c r="BZ15" s="1609"/>
      <c r="CA15" s="1609"/>
      <c r="CB15" s="1609"/>
      <c r="CC15" s="1609"/>
      <c r="CD15" s="1609"/>
      <c r="CE15" s="1609"/>
      <c r="CF15" s="1609"/>
      <c r="CG15" s="1609"/>
      <c r="CH15" s="1609"/>
      <c r="CI15" s="1609"/>
      <c r="CJ15" s="1609"/>
      <c r="CK15" s="1609"/>
      <c r="CL15" s="1609"/>
      <c r="CM15" s="1609"/>
      <c r="CN15" s="1609"/>
      <c r="CO15" s="1609"/>
      <c r="CP15" s="1609"/>
      <c r="CQ15" s="1609"/>
      <c r="CR15" s="1609"/>
      <c r="CS15" s="1609"/>
      <c r="CT15" s="1609"/>
      <c r="CU15" s="1609"/>
      <c r="CV15" s="1609"/>
      <c r="CW15" s="1609"/>
      <c r="CX15" s="1609"/>
      <c r="CY15" s="1609"/>
      <c r="CZ15" s="1609"/>
      <c r="DA15" s="1609"/>
      <c r="DB15" s="1609"/>
      <c r="DC15" s="1609"/>
      <c r="DD15" s="1609"/>
      <c r="DE15" s="1609"/>
      <c r="DF15" s="1609"/>
      <c r="DG15" s="1609"/>
      <c r="DH15" s="1609"/>
      <c r="DI15" s="1609"/>
      <c r="DJ15" s="1609"/>
      <c r="DK15" s="1609"/>
      <c r="DL15" s="1609"/>
      <c r="DM15" s="1609"/>
      <c r="DN15" s="1609"/>
      <c r="DO15" s="1609"/>
      <c r="DP15" s="1609"/>
      <c r="DQ15" s="1609"/>
      <c r="DR15" s="1609"/>
      <c r="DS15" s="1609"/>
      <c r="DT15" s="1609"/>
      <c r="DU15" s="1609"/>
      <c r="DV15" s="1609"/>
      <c r="DW15" s="1609"/>
      <c r="DX15" s="1609"/>
      <c r="DY15" s="1609"/>
      <c r="DZ15" s="1609"/>
      <c r="EA15" s="1609"/>
      <c r="EB15" s="1609"/>
      <c r="EC15" s="1609"/>
      <c r="ED15" s="1609"/>
      <c r="EE15" s="1609"/>
      <c r="EF15" s="1609"/>
      <c r="EG15" s="1609"/>
      <c r="EH15" s="1609"/>
      <c r="EI15" s="1609"/>
      <c r="EJ15" s="1609"/>
      <c r="EK15" s="1609"/>
      <c r="EL15" s="1609"/>
      <c r="EM15" s="1609"/>
      <c r="EN15" s="1609"/>
      <c r="EO15" s="1609"/>
      <c r="EP15" s="1609"/>
      <c r="EQ15" s="1609"/>
      <c r="ER15" s="1609"/>
      <c r="ES15" s="1609"/>
      <c r="ET15" s="1609"/>
      <c r="EU15" s="1609"/>
      <c r="EV15" s="1609"/>
      <c r="EW15" s="1609"/>
      <c r="EX15" s="1609"/>
      <c r="EY15" s="1609"/>
      <c r="EZ15" s="1609"/>
      <c r="FA15" s="1609"/>
      <c r="FB15" s="1609"/>
      <c r="FC15" s="1609"/>
      <c r="FD15" s="1609"/>
      <c r="FE15" s="1609"/>
      <c r="FF15" s="1609"/>
      <c r="FG15" s="1609"/>
      <c r="FH15" s="1609"/>
      <c r="FI15" s="1609"/>
      <c r="FJ15" s="1609"/>
      <c r="FK15" s="1609"/>
      <c r="FL15" s="1609"/>
      <c r="FM15" s="1609"/>
      <c r="FN15" s="1609"/>
      <c r="FO15" s="1609"/>
      <c r="FP15" s="1609"/>
      <c r="FQ15" s="1609"/>
      <c r="FR15" s="1609"/>
      <c r="FS15" s="1609"/>
      <c r="FT15" s="1609"/>
      <c r="FU15" s="1609"/>
      <c r="FV15" s="1609"/>
      <c r="FW15" s="1609"/>
      <c r="FX15" s="1609"/>
      <c r="FY15" s="1609"/>
      <c r="FZ15" s="1609"/>
      <c r="GA15" s="1609"/>
      <c r="GB15" s="1609"/>
      <c r="GC15" s="1609"/>
      <c r="GD15" s="1609"/>
      <c r="GE15" s="1609"/>
      <c r="GF15" s="1609"/>
      <c r="GG15" s="1609"/>
      <c r="GH15" s="1609"/>
      <c r="GI15" s="1609"/>
      <c r="GJ15" s="1609"/>
      <c r="GK15" s="1609"/>
      <c r="GL15" s="1609"/>
      <c r="GM15" s="1609"/>
      <c r="GN15" s="1609"/>
      <c r="GO15" s="1609"/>
      <c r="GP15" s="1609"/>
      <c r="GQ15" s="1609"/>
      <c r="GR15" s="1609"/>
      <c r="GS15" s="1609"/>
      <c r="GT15" s="1609"/>
      <c r="GU15" s="1609"/>
      <c r="GV15" s="1609"/>
      <c r="GW15" s="1609"/>
      <c r="GX15" s="1609"/>
      <c r="GY15" s="1609"/>
      <c r="GZ15" s="1609"/>
      <c r="HA15" s="1609"/>
      <c r="HB15" s="1609"/>
      <c r="HC15" s="1609"/>
      <c r="HD15" s="1609"/>
      <c r="HE15" s="1609"/>
      <c r="HF15" s="1609"/>
      <c r="HG15" s="1609"/>
      <c r="HH15" s="1609"/>
      <c r="HI15" s="1609"/>
      <c r="HJ15" s="1609"/>
      <c r="HK15" s="1609"/>
      <c r="HL15" s="1609"/>
      <c r="HM15" s="1609"/>
      <c r="HN15" s="1609"/>
      <c r="HO15" s="1609"/>
      <c r="HP15" s="1609"/>
      <c r="HQ15" s="1609"/>
      <c r="HR15" s="1609"/>
      <c r="HS15" s="1609"/>
      <c r="HT15" s="1609"/>
      <c r="HU15" s="1609"/>
      <c r="HV15" s="1609"/>
      <c r="HW15" s="1609"/>
      <c r="HX15" s="1609"/>
      <c r="HY15" s="1609"/>
      <c r="HZ15" s="1609"/>
      <c r="IA15" s="1609"/>
      <c r="IB15" s="1609"/>
      <c r="IC15" s="1609"/>
      <c r="ID15" s="1609"/>
      <c r="IE15" s="1609"/>
      <c r="IF15" s="1609"/>
      <c r="IG15" s="1609"/>
      <c r="IH15" s="1609"/>
      <c r="II15" s="1609"/>
      <c r="IJ15" s="1609"/>
      <c r="IK15" s="1609"/>
      <c r="IL15" s="1609"/>
      <c r="IM15" s="1609"/>
      <c r="IN15" s="1609"/>
      <c r="IO15" s="1609"/>
      <c r="IP15" s="1609"/>
      <c r="IQ15" s="1609"/>
      <c r="IR15" s="1609"/>
      <c r="IS15" s="1609"/>
      <c r="IT15" s="1609"/>
      <c r="IU15" s="1609"/>
      <c r="IV15" s="1609"/>
      <c r="IW15" s="1609"/>
      <c r="IX15" s="1609"/>
      <c r="IY15" s="1609"/>
      <c r="IZ15" s="1609"/>
      <c r="JA15" s="1609"/>
      <c r="JB15" s="1609"/>
      <c r="JC15" s="1609"/>
      <c r="JD15" s="1609"/>
      <c r="JE15" s="1609"/>
      <c r="JF15" s="1609"/>
      <c r="JG15" s="1609"/>
      <c r="JH15" s="1609"/>
      <c r="JI15" s="1609"/>
      <c r="JJ15" s="1609"/>
      <c r="JK15" s="1609"/>
      <c r="JL15" s="1609"/>
      <c r="JM15" s="1609"/>
      <c r="JN15" s="1609"/>
      <c r="JO15" s="1609"/>
      <c r="JP15" s="1609"/>
      <c r="JQ15" s="1609"/>
      <c r="JR15" s="1609"/>
      <c r="JS15" s="1609"/>
      <c r="JT15" s="1609"/>
      <c r="JU15" s="1609"/>
      <c r="JV15" s="1609"/>
      <c r="JW15" s="1609"/>
      <c r="JX15" s="1609"/>
      <c r="JY15" s="1609"/>
      <c r="JZ15" s="1609"/>
      <c r="KA15" s="1609"/>
      <c r="KB15" s="1609"/>
      <c r="KC15" s="1609"/>
      <c r="KD15" s="1609"/>
      <c r="KE15" s="1609"/>
      <c r="KF15" s="1609"/>
      <c r="KG15" s="1609"/>
      <c r="KH15" s="1609"/>
      <c r="KI15" s="1609"/>
      <c r="KJ15" s="1609"/>
      <c r="KK15" s="1609"/>
      <c r="KL15" s="1609"/>
      <c r="KM15" s="1609"/>
      <c r="KN15" s="1609"/>
      <c r="KO15" s="1609"/>
      <c r="KP15" s="1609"/>
      <c r="KQ15" s="1609"/>
      <c r="KR15" s="1609"/>
      <c r="KS15" s="1609"/>
      <c r="KT15" s="1609"/>
      <c r="KU15" s="1609"/>
      <c r="KV15" s="1609"/>
      <c r="KW15" s="1609"/>
      <c r="KX15" s="1609"/>
      <c r="KY15" s="1609"/>
      <c r="KZ15" s="1609"/>
      <c r="LA15" s="1609"/>
      <c r="LB15" s="1609"/>
      <c r="LC15" s="1609"/>
      <c r="LD15" s="1609"/>
      <c r="LE15" s="1609"/>
      <c r="LF15" s="1609"/>
      <c r="LG15" s="1609"/>
      <c r="LH15" s="1609"/>
      <c r="LI15" s="1609"/>
      <c r="LJ15" s="1609"/>
      <c r="LK15" s="1609"/>
      <c r="LL15" s="1609"/>
      <c r="LM15" s="1609"/>
      <c r="LN15" s="1609"/>
      <c r="LO15" s="1609"/>
      <c r="LP15" s="1609"/>
      <c r="LQ15" s="1609"/>
      <c r="LR15" s="1609"/>
      <c r="LS15" s="1609"/>
      <c r="LT15" s="1609"/>
      <c r="LU15" s="1609"/>
      <c r="LV15" s="1609"/>
      <c r="LW15" s="1609"/>
      <c r="LX15" s="1609"/>
      <c r="LY15" s="1609"/>
      <c r="LZ15" s="1609"/>
      <c r="MA15" s="1609"/>
      <c r="MB15" s="1609"/>
      <c r="MC15" s="1609"/>
      <c r="MD15" s="1609"/>
      <c r="ME15" s="1609"/>
      <c r="MF15" s="1609"/>
      <c r="MG15" s="1609"/>
      <c r="MH15" s="1609"/>
      <c r="MI15" s="1609"/>
      <c r="MJ15" s="1609"/>
      <c r="MK15" s="1609"/>
      <c r="ML15" s="1609"/>
      <c r="MM15" s="1609"/>
      <c r="MN15" s="1609"/>
      <c r="MO15" s="1609"/>
      <c r="MP15" s="1609"/>
      <c r="MQ15" s="1609"/>
      <c r="MR15" s="1609"/>
      <c r="MS15" s="1609"/>
      <c r="MT15" s="1609"/>
      <c r="MU15" s="1609"/>
      <c r="MV15" s="1609"/>
      <c r="MW15" s="1609"/>
      <c r="MX15" s="1609"/>
      <c r="MY15" s="1609"/>
      <c r="MZ15" s="1609"/>
      <c r="NA15" s="1609"/>
      <c r="NB15" s="1609"/>
      <c r="NC15" s="1609"/>
      <c r="ND15" s="1609"/>
      <c r="NE15" s="1609"/>
      <c r="NF15" s="1609"/>
      <c r="NG15" s="1609"/>
      <c r="NH15" s="1609"/>
      <c r="NI15" s="1609"/>
      <c r="NJ15" s="1609"/>
      <c r="NK15" s="1609"/>
      <c r="NL15" s="1609"/>
      <c r="NM15" s="1609"/>
      <c r="NN15" s="1609"/>
      <c r="NO15" s="1609"/>
      <c r="NP15" s="1609"/>
      <c r="NQ15" s="1609"/>
      <c r="NR15" s="1609"/>
      <c r="NS15" s="1609"/>
      <c r="NT15" s="1609"/>
      <c r="NU15" s="1609"/>
      <c r="NV15" s="1609"/>
      <c r="NW15" s="1609"/>
      <c r="NX15" s="1609"/>
      <c r="NY15" s="1609"/>
      <c r="NZ15" s="1609"/>
      <c r="OA15" s="1609"/>
      <c r="OB15" s="1609"/>
      <c r="OC15" s="1609"/>
      <c r="OD15" s="1609"/>
      <c r="OE15" s="1609"/>
      <c r="OF15" s="1609"/>
      <c r="OG15" s="1609"/>
      <c r="OH15" s="1609"/>
      <c r="OI15" s="1609"/>
      <c r="OJ15" s="1609"/>
      <c r="OK15" s="1609"/>
      <c r="OL15" s="1609"/>
      <c r="OM15" s="1609"/>
      <c r="ON15" s="1609"/>
      <c r="OO15" s="1609"/>
      <c r="OP15" s="1609"/>
      <c r="OQ15" s="1609"/>
      <c r="OR15" s="1609"/>
      <c r="OS15" s="1609"/>
      <c r="OT15" s="1609"/>
      <c r="OU15" s="1609"/>
      <c r="OV15" s="1609"/>
      <c r="OW15" s="1609"/>
      <c r="OX15" s="1609"/>
      <c r="OY15" s="1609"/>
      <c r="OZ15" s="1609"/>
      <c r="PA15" s="1609"/>
      <c r="PB15" s="1609"/>
      <c r="PC15" s="1609"/>
      <c r="PD15" s="1609"/>
      <c r="PE15" s="1609"/>
      <c r="PF15" s="1609"/>
      <c r="PG15" s="1609"/>
      <c r="PH15" s="1609"/>
      <c r="PI15" s="1609"/>
      <c r="PJ15" s="1609"/>
      <c r="PK15" s="1609"/>
      <c r="PL15" s="1609"/>
      <c r="PM15" s="1609"/>
      <c r="PN15" s="1609"/>
      <c r="PO15" s="1609"/>
      <c r="PP15" s="1609"/>
      <c r="PQ15" s="1609"/>
      <c r="PR15" s="1609"/>
      <c r="PS15" s="1609"/>
      <c r="PT15" s="1609"/>
      <c r="PU15" s="1609"/>
      <c r="PV15" s="1609"/>
      <c r="PW15" s="1609"/>
      <c r="PX15" s="1609"/>
      <c r="PY15" s="1609"/>
      <c r="PZ15" s="1609"/>
      <c r="QA15" s="1609"/>
      <c r="QB15" s="1609"/>
      <c r="QC15" s="1609"/>
      <c r="QD15" s="1609"/>
      <c r="QE15" s="1609"/>
      <c r="QF15" s="1609"/>
      <c r="QG15" s="1609"/>
      <c r="QH15" s="1609"/>
      <c r="QI15" s="1609"/>
      <c r="QJ15" s="1609"/>
      <c r="QK15" s="1609"/>
      <c r="QL15" s="1609"/>
      <c r="QM15" s="1609"/>
      <c r="QN15" s="1609"/>
      <c r="QO15" s="1609"/>
      <c r="QP15" s="1609"/>
      <c r="QQ15" s="1609"/>
      <c r="QR15" s="1609"/>
      <c r="QS15" s="1609"/>
      <c r="QT15" s="1609"/>
      <c r="QU15" s="1609"/>
      <c r="QV15" s="1609"/>
      <c r="QW15" s="1609"/>
      <c r="QX15" s="1609"/>
      <c r="QY15" s="1609"/>
      <c r="QZ15" s="1609"/>
      <c r="RA15" s="1609"/>
      <c r="RB15" s="1609"/>
      <c r="RC15" s="1609"/>
      <c r="RD15" s="1609"/>
      <c r="RE15" s="1609"/>
      <c r="RF15" s="1609"/>
      <c r="RG15" s="1609"/>
      <c r="RH15" s="1609"/>
      <c r="RI15" s="1609"/>
      <c r="RJ15" s="1609"/>
      <c r="RK15" s="1609"/>
      <c r="RL15" s="1609"/>
      <c r="RM15" s="1609"/>
      <c r="RN15" s="1609"/>
      <c r="RO15" s="1609"/>
      <c r="RP15" s="1609"/>
      <c r="RQ15" s="1609"/>
      <c r="RR15" s="1609"/>
      <c r="RS15" s="1609"/>
      <c r="RT15" s="1609"/>
      <c r="RU15" s="1609"/>
      <c r="RV15" s="1609"/>
      <c r="RW15" s="1609"/>
      <c r="RX15" s="1609"/>
      <c r="RY15" s="1609"/>
      <c r="RZ15" s="1609"/>
      <c r="SA15" s="1609"/>
      <c r="SB15" s="1609"/>
      <c r="SC15" s="1609"/>
      <c r="SD15" s="1609"/>
      <c r="SE15" s="1609"/>
      <c r="SF15" s="1609"/>
      <c r="SG15" s="1609"/>
      <c r="SH15" s="1609"/>
      <c r="SI15" s="1609"/>
      <c r="SJ15" s="1609"/>
      <c r="SK15" s="1609"/>
      <c r="SL15" s="1609"/>
      <c r="SM15" s="1609"/>
      <c r="SN15" s="1609"/>
      <c r="SO15" s="1609"/>
      <c r="SP15" s="1609"/>
      <c r="SQ15" s="1609"/>
      <c r="SR15" s="1609"/>
      <c r="SS15" s="1609"/>
      <c r="ST15" s="1609"/>
      <c r="SU15" s="1609"/>
      <c r="SV15" s="1609"/>
      <c r="SW15" s="1609"/>
      <c r="SX15" s="1609"/>
      <c r="SY15" s="1609"/>
      <c r="SZ15" s="1609"/>
      <c r="TA15" s="1609"/>
      <c r="TB15" s="1609"/>
      <c r="TC15" s="1609"/>
      <c r="TD15" s="1609"/>
      <c r="TE15" s="1609"/>
      <c r="TF15" s="1609"/>
      <c r="TG15" s="1609"/>
      <c r="TH15" s="1609"/>
      <c r="TI15" s="1609"/>
      <c r="TJ15" s="1609"/>
      <c r="TK15" s="1609"/>
      <c r="TL15" s="1609"/>
      <c r="TM15" s="1609"/>
      <c r="TN15" s="1609"/>
      <c r="TO15" s="1609"/>
      <c r="TP15" s="1609"/>
      <c r="TQ15" s="1609"/>
      <c r="TR15" s="1609"/>
      <c r="TS15" s="1609"/>
      <c r="TT15" s="1609"/>
      <c r="TU15" s="1609"/>
      <c r="TV15" s="1609"/>
      <c r="TW15" s="1609"/>
      <c r="TX15" s="1609"/>
      <c r="TY15" s="1609"/>
      <c r="TZ15" s="1609"/>
      <c r="UA15" s="1609"/>
      <c r="UB15" s="1609"/>
      <c r="UC15" s="1609"/>
      <c r="UD15" s="1609"/>
      <c r="UE15" s="1609"/>
      <c r="UF15" s="1609"/>
      <c r="UG15" s="1609"/>
      <c r="UH15" s="1609"/>
      <c r="UI15" s="1609"/>
      <c r="UJ15" s="1609"/>
      <c r="UK15" s="1609"/>
      <c r="UL15" s="1609"/>
      <c r="UM15" s="1609"/>
      <c r="UN15" s="1609"/>
      <c r="UO15" s="1609"/>
      <c r="UP15" s="1609"/>
      <c r="UQ15" s="1609"/>
      <c r="UR15" s="1609"/>
      <c r="US15" s="1609"/>
      <c r="UT15" s="1609"/>
      <c r="UU15" s="1609"/>
      <c r="UV15" s="1609"/>
      <c r="UW15" s="1609"/>
      <c r="UX15" s="1609"/>
      <c r="UY15" s="1609"/>
      <c r="UZ15" s="1609"/>
      <c r="VA15" s="1609"/>
      <c r="VB15" s="1609"/>
      <c r="VC15" s="1609"/>
      <c r="VD15" s="1609"/>
      <c r="VE15" s="1609"/>
      <c r="VF15" s="1609"/>
      <c r="VG15" s="1609"/>
      <c r="VH15" s="1609"/>
      <c r="VI15" s="1609"/>
      <c r="VJ15" s="1609"/>
      <c r="VK15" s="1609"/>
      <c r="VL15" s="1609"/>
      <c r="VM15" s="1609"/>
      <c r="VN15" s="1609"/>
      <c r="VO15" s="1609"/>
      <c r="VP15" s="1609"/>
      <c r="VQ15" s="1609"/>
      <c r="VR15" s="1609"/>
      <c r="VS15" s="1609"/>
      <c r="VT15" s="1609"/>
      <c r="VU15" s="1609"/>
      <c r="VV15" s="1609"/>
      <c r="VW15" s="1609"/>
      <c r="VX15" s="1609"/>
      <c r="VY15" s="1609"/>
      <c r="VZ15" s="1609"/>
      <c r="WA15" s="1609"/>
      <c r="WB15" s="1609"/>
      <c r="WC15" s="1609"/>
      <c r="WD15" s="1609"/>
      <c r="WE15" s="1609"/>
      <c r="WF15" s="1609"/>
      <c r="WG15" s="1609"/>
      <c r="WH15" s="1609"/>
      <c r="WI15" s="1609"/>
      <c r="WJ15" s="1609"/>
      <c r="WK15" s="1609"/>
      <c r="WL15" s="1609"/>
      <c r="WM15" s="1609"/>
      <c r="WN15" s="1609"/>
      <c r="WO15" s="1609"/>
      <c r="WP15" s="1609"/>
      <c r="WQ15" s="1609"/>
      <c r="WR15" s="1609"/>
      <c r="WS15" s="1609"/>
      <c r="WT15" s="1609"/>
      <c r="WU15" s="1609"/>
      <c r="WV15" s="1609"/>
      <c r="WW15" s="1609"/>
      <c r="WX15" s="1609"/>
      <c r="WY15" s="1609"/>
      <c r="WZ15" s="1609"/>
      <c r="XA15" s="1609"/>
      <c r="XB15" s="1609"/>
      <c r="XC15" s="1609"/>
      <c r="XD15" s="1609"/>
      <c r="XE15" s="1609"/>
      <c r="XF15" s="1609"/>
      <c r="XG15" s="1609"/>
      <c r="XH15" s="1609"/>
      <c r="XI15" s="1609"/>
      <c r="XJ15" s="1609"/>
      <c r="XK15" s="1609"/>
      <c r="XL15" s="1609"/>
      <c r="XM15" s="1609"/>
      <c r="XN15" s="1609"/>
      <c r="XO15" s="1609"/>
      <c r="XP15" s="1609"/>
      <c r="XQ15" s="1609"/>
      <c r="XR15" s="1609"/>
      <c r="XS15" s="1609"/>
      <c r="XT15" s="1609"/>
      <c r="XU15" s="1609"/>
      <c r="XV15" s="1609"/>
      <c r="XW15" s="1609"/>
      <c r="XX15" s="1609"/>
      <c r="XY15" s="1609"/>
      <c r="XZ15" s="1609"/>
      <c r="YA15" s="1609"/>
      <c r="YB15" s="1609"/>
      <c r="YC15" s="1609"/>
      <c r="YD15" s="1609"/>
      <c r="YE15" s="1609"/>
      <c r="YF15" s="1609"/>
      <c r="YG15" s="1609"/>
      <c r="YH15" s="1609"/>
      <c r="YI15" s="1609"/>
      <c r="YJ15" s="1609"/>
      <c r="YK15" s="1609"/>
      <c r="YL15" s="1609"/>
      <c r="YM15" s="1609"/>
      <c r="YN15" s="1609"/>
      <c r="YO15" s="1609"/>
      <c r="YP15" s="1609"/>
      <c r="YQ15" s="1609"/>
      <c r="YR15" s="1609"/>
      <c r="YS15" s="1609"/>
      <c r="YT15" s="1609"/>
      <c r="YU15" s="1609"/>
      <c r="YV15" s="1609"/>
      <c r="YW15" s="1609"/>
      <c r="YX15" s="1609"/>
      <c r="YY15" s="1609"/>
      <c r="YZ15" s="1609"/>
      <c r="ZA15" s="1609"/>
      <c r="ZB15" s="1609"/>
      <c r="ZC15" s="1609"/>
      <c r="ZD15" s="1609"/>
      <c r="ZE15" s="1609"/>
      <c r="ZF15" s="1609"/>
      <c r="ZG15" s="1609"/>
      <c r="ZH15" s="1609"/>
      <c r="ZI15" s="1609"/>
      <c r="ZJ15" s="1609"/>
      <c r="ZK15" s="1609"/>
      <c r="ZL15" s="1609"/>
      <c r="ZM15" s="1609"/>
      <c r="ZN15" s="1609"/>
      <c r="ZO15" s="1609"/>
      <c r="ZP15" s="1609"/>
      <c r="ZQ15" s="1609"/>
      <c r="ZR15" s="1609"/>
      <c r="ZS15" s="1609"/>
      <c r="ZT15" s="1609"/>
      <c r="ZU15" s="1609"/>
      <c r="ZV15" s="1609"/>
      <c r="ZW15" s="1609"/>
      <c r="ZX15" s="1609"/>
      <c r="ZY15" s="1609"/>
      <c r="ZZ15" s="1609"/>
      <c r="AAA15" s="1609"/>
      <c r="AAB15" s="1609"/>
      <c r="AAC15" s="1609"/>
      <c r="AAD15" s="1609"/>
      <c r="AAE15" s="1609"/>
      <c r="AAF15" s="1609"/>
      <c r="AAG15" s="1609"/>
      <c r="AAH15" s="1609"/>
      <c r="AAI15" s="1609"/>
      <c r="AAJ15" s="1609"/>
      <c r="AAK15" s="1609"/>
      <c r="AAL15" s="1609"/>
      <c r="AAM15" s="1609"/>
      <c r="AAN15" s="1609"/>
      <c r="AAO15" s="1609"/>
      <c r="AAP15" s="1609"/>
      <c r="AAQ15" s="1609"/>
      <c r="AAR15" s="1609"/>
      <c r="AAS15" s="1609"/>
      <c r="AAT15" s="1609"/>
      <c r="AAU15" s="1609"/>
      <c r="AAV15" s="1609"/>
      <c r="AAW15" s="1609"/>
      <c r="AAX15" s="1609"/>
      <c r="AAY15" s="1609"/>
      <c r="AAZ15" s="1609"/>
      <c r="ABA15" s="1609"/>
      <c r="ABB15" s="1609"/>
      <c r="ABC15" s="1609"/>
      <c r="ABD15" s="1609"/>
      <c r="ABE15" s="1609"/>
      <c r="ABF15" s="1609"/>
      <c r="ABG15" s="1609"/>
      <c r="ABH15" s="1609"/>
      <c r="ABI15" s="1609"/>
      <c r="ABJ15" s="1609"/>
      <c r="ABK15" s="1609"/>
      <c r="ABL15" s="1609"/>
      <c r="ABM15" s="1609"/>
      <c r="ABN15" s="1609"/>
      <c r="ABO15" s="1609"/>
      <c r="ABP15" s="1609"/>
      <c r="ABQ15" s="1609"/>
      <c r="ABR15" s="1609"/>
      <c r="ABS15" s="1609"/>
      <c r="ABT15" s="1609"/>
      <c r="ABU15" s="1609"/>
      <c r="ABV15" s="1609"/>
      <c r="ABW15" s="1609"/>
      <c r="ABX15" s="1609"/>
      <c r="ABY15" s="1609"/>
      <c r="ABZ15" s="1609"/>
      <c r="ACA15" s="1609"/>
      <c r="ACB15" s="1609"/>
      <c r="ACC15" s="1609"/>
      <c r="ACD15" s="1609"/>
      <c r="ACE15" s="1609"/>
      <c r="ACF15" s="1609"/>
      <c r="ACG15" s="1609"/>
      <c r="ACH15" s="1609"/>
      <c r="ACI15" s="1609"/>
      <c r="ACJ15" s="1609"/>
      <c r="ACK15" s="1609"/>
      <c r="ACL15" s="1609"/>
      <c r="ACM15" s="1609"/>
      <c r="ACN15" s="1609"/>
      <c r="ACO15" s="1609"/>
      <c r="ACP15" s="1609"/>
      <c r="ACQ15" s="1609"/>
      <c r="ACR15" s="1609"/>
      <c r="ACS15" s="1609"/>
      <c r="ACT15" s="1609"/>
      <c r="ACU15" s="1609"/>
      <c r="ACV15" s="1609"/>
      <c r="ACW15" s="1609"/>
      <c r="ACX15" s="1609"/>
      <c r="ACY15" s="1609"/>
      <c r="ACZ15" s="1609"/>
      <c r="ADA15" s="1609"/>
      <c r="ADB15" s="1609"/>
      <c r="ADC15" s="1609"/>
      <c r="ADD15" s="1609"/>
      <c r="ADE15" s="1609"/>
      <c r="ADF15" s="1609"/>
      <c r="ADG15" s="1609"/>
      <c r="ADH15" s="1609"/>
      <c r="ADI15" s="1609"/>
      <c r="ADJ15" s="1609"/>
      <c r="ADK15" s="1609"/>
      <c r="ADL15" s="1609"/>
      <c r="ADM15" s="1609"/>
      <c r="ADN15" s="1609"/>
      <c r="ADO15" s="1609"/>
      <c r="ADP15" s="1609"/>
      <c r="ADQ15" s="1609"/>
      <c r="ADR15" s="1609"/>
      <c r="ADS15" s="1609"/>
      <c r="ADT15" s="1609"/>
      <c r="ADU15" s="1609"/>
      <c r="ADV15" s="1609"/>
      <c r="ADW15" s="1609"/>
      <c r="ADX15" s="1609"/>
      <c r="ADY15" s="1609"/>
      <c r="ADZ15" s="1609"/>
      <c r="AEA15" s="1609"/>
      <c r="AEB15" s="1609"/>
      <c r="AEC15" s="1609"/>
      <c r="AED15" s="1609"/>
      <c r="AEE15" s="1609"/>
      <c r="AEF15" s="1609"/>
      <c r="AEG15" s="1609"/>
      <c r="AEH15" s="1609"/>
      <c r="AEI15" s="1609"/>
      <c r="AEJ15" s="1609"/>
      <c r="AEK15" s="1609"/>
      <c r="AEL15" s="1609"/>
      <c r="AEM15" s="1609"/>
      <c r="AEN15" s="1609"/>
      <c r="AEO15" s="1609"/>
      <c r="AEP15" s="1609"/>
      <c r="AEQ15" s="1609"/>
      <c r="AER15" s="1609"/>
      <c r="AES15" s="1609"/>
      <c r="AET15" s="1609"/>
      <c r="AEU15" s="1609"/>
      <c r="AEV15" s="1609"/>
      <c r="AEW15" s="1609"/>
      <c r="AEX15" s="1609"/>
      <c r="AEY15" s="1609"/>
      <c r="AEZ15" s="1609"/>
      <c r="AFA15" s="1609"/>
      <c r="AFB15" s="1609"/>
      <c r="AFC15" s="1609"/>
      <c r="AFD15" s="1609"/>
      <c r="AFE15" s="1609"/>
      <c r="AFF15" s="1609"/>
      <c r="AFG15" s="1609"/>
      <c r="AFH15" s="1609"/>
      <c r="AFI15" s="1609"/>
      <c r="AFJ15" s="1609"/>
      <c r="AFK15" s="1609"/>
      <c r="AFL15" s="1609"/>
      <c r="AFM15" s="1609"/>
      <c r="AFN15" s="1609"/>
      <c r="AFO15" s="1609"/>
      <c r="AFP15" s="1609"/>
      <c r="AFQ15" s="1609"/>
      <c r="AFR15" s="1609"/>
      <c r="AFS15" s="1609"/>
      <c r="AFT15" s="1609"/>
      <c r="AFU15" s="1609"/>
      <c r="AFV15" s="1609"/>
      <c r="AFW15" s="1609"/>
      <c r="AFX15" s="1609"/>
      <c r="AFY15" s="1609"/>
      <c r="AFZ15" s="1609"/>
      <c r="AGA15" s="1609"/>
      <c r="AGB15" s="1609"/>
      <c r="AGC15" s="1609"/>
      <c r="AGD15" s="1609"/>
      <c r="AGE15" s="1609"/>
      <c r="AGF15" s="1609"/>
      <c r="AGG15" s="1609"/>
      <c r="AGH15" s="1609"/>
      <c r="AGI15" s="1609"/>
      <c r="AGJ15" s="1609"/>
      <c r="AGK15" s="1609"/>
      <c r="AGL15" s="1609"/>
      <c r="AGM15" s="1609"/>
      <c r="AGN15" s="1609"/>
      <c r="AGO15" s="1609"/>
      <c r="AGP15" s="1609"/>
      <c r="AGQ15" s="1609"/>
      <c r="AGR15" s="1609"/>
      <c r="AGS15" s="1609"/>
      <c r="AGT15" s="1609"/>
      <c r="AGU15" s="1609"/>
      <c r="AGV15" s="1609"/>
      <c r="AGW15" s="1609"/>
      <c r="AGX15" s="1609"/>
      <c r="AGY15" s="1609"/>
      <c r="AGZ15" s="1609"/>
      <c r="AHA15" s="1609"/>
      <c r="AHB15" s="1609"/>
      <c r="AHC15" s="1609"/>
      <c r="AHD15" s="1609"/>
      <c r="AHE15" s="1609"/>
      <c r="AHF15" s="1609"/>
      <c r="AHG15" s="1609"/>
      <c r="AHH15" s="1609"/>
      <c r="AHI15" s="1609"/>
      <c r="AHJ15" s="1609"/>
      <c r="AHK15" s="1609"/>
      <c r="AHL15" s="1609"/>
      <c r="AHM15" s="1609"/>
      <c r="AHN15" s="1609"/>
      <c r="AHO15" s="1609"/>
      <c r="AHP15" s="1609"/>
      <c r="AHQ15" s="1609"/>
      <c r="AHR15" s="1609"/>
      <c r="AHS15" s="1609"/>
      <c r="AHT15" s="1609"/>
      <c r="AHU15" s="1609"/>
      <c r="AHV15" s="1609"/>
      <c r="AHW15" s="1609"/>
      <c r="AHX15" s="1609"/>
      <c r="AHY15" s="1609"/>
      <c r="AHZ15" s="1609"/>
      <c r="AIA15" s="1609"/>
      <c r="AIB15" s="1609"/>
      <c r="AIC15" s="1609"/>
      <c r="AID15" s="1609"/>
      <c r="AIE15" s="1609"/>
      <c r="AIF15" s="1609"/>
      <c r="AIG15" s="1609"/>
      <c r="AIH15" s="1609"/>
      <c r="AII15" s="1609"/>
      <c r="AIJ15" s="1609"/>
      <c r="AIK15" s="1609"/>
      <c r="AIL15" s="1609"/>
      <c r="AIM15" s="1609"/>
      <c r="AIN15" s="1609"/>
      <c r="AIO15" s="1609"/>
      <c r="AIP15" s="1609"/>
      <c r="AIQ15" s="1609"/>
      <c r="AIR15" s="1609"/>
      <c r="AIS15" s="1609"/>
      <c r="AIT15" s="1609"/>
      <c r="AIU15" s="1609"/>
      <c r="AIV15" s="1609"/>
      <c r="AIW15" s="1609"/>
      <c r="AIX15" s="1609"/>
      <c r="AIY15" s="1609"/>
      <c r="AIZ15" s="1609"/>
      <c r="AJA15" s="1609"/>
      <c r="AJB15" s="1609"/>
      <c r="AJC15" s="1609"/>
      <c r="AJD15" s="1609"/>
      <c r="AJE15" s="1609"/>
      <c r="AJF15" s="1609"/>
      <c r="AJG15" s="1609"/>
      <c r="AJH15" s="1609"/>
      <c r="AJI15" s="1609"/>
      <c r="AJJ15" s="1609"/>
      <c r="AJK15" s="1609"/>
      <c r="AJL15" s="1609"/>
      <c r="AJM15" s="1609"/>
      <c r="AJN15" s="1609"/>
      <c r="AJO15" s="1609"/>
      <c r="AJP15" s="1609"/>
      <c r="AJQ15" s="1609"/>
      <c r="AJR15" s="1609"/>
      <c r="AJS15" s="1609"/>
      <c r="AJT15" s="1609"/>
      <c r="AJU15" s="1609"/>
      <c r="AJV15" s="1609"/>
      <c r="AJW15" s="1609"/>
      <c r="AJX15" s="1609"/>
      <c r="AJY15" s="1609"/>
      <c r="AJZ15" s="1609"/>
      <c r="AKA15" s="1609"/>
      <c r="AKB15" s="1609"/>
      <c r="AKC15" s="1609"/>
      <c r="AKD15" s="1609"/>
      <c r="AKE15" s="1609"/>
      <c r="AKF15" s="1609"/>
      <c r="AKG15" s="1609"/>
      <c r="AKH15" s="1609"/>
      <c r="AKI15" s="1609"/>
      <c r="AKJ15" s="1609"/>
      <c r="AKK15" s="1609"/>
      <c r="AKL15" s="1609"/>
      <c r="AKM15" s="1609"/>
      <c r="AKN15" s="1609"/>
      <c r="AKO15" s="1609"/>
      <c r="AKP15" s="1609"/>
      <c r="AKQ15" s="1609"/>
      <c r="AKR15" s="1609"/>
      <c r="AKS15" s="1609"/>
      <c r="AKT15" s="1609"/>
      <c r="AKU15" s="1609"/>
      <c r="AKV15" s="1609"/>
      <c r="AKW15" s="1609"/>
      <c r="AKX15" s="1609"/>
      <c r="AKY15" s="1609"/>
      <c r="AKZ15" s="1609"/>
      <c r="ALA15" s="1609"/>
      <c r="ALB15" s="1609"/>
      <c r="ALC15" s="1609"/>
      <c r="ALD15" s="1609"/>
      <c r="ALE15" s="1609"/>
      <c r="ALF15" s="1609"/>
      <c r="ALG15" s="1609"/>
      <c r="ALH15" s="1609"/>
      <c r="ALI15" s="1609"/>
      <c r="ALJ15" s="1609"/>
      <c r="ALK15" s="1609"/>
      <c r="ALL15" s="1609"/>
      <c r="ALM15" s="1609"/>
      <c r="ALN15" s="1609"/>
      <c r="ALO15" s="1609"/>
      <c r="ALP15" s="1609"/>
      <c r="ALQ15" s="1609"/>
      <c r="ALR15" s="1609"/>
      <c r="ALS15" s="1609"/>
      <c r="ALT15" s="1609"/>
      <c r="ALU15" s="1609"/>
      <c r="ALV15" s="1609"/>
      <c r="ALW15" s="1609"/>
      <c r="ALX15" s="1609"/>
      <c r="ALY15" s="1609"/>
      <c r="ALZ15" s="1609"/>
      <c r="AMA15" s="1609"/>
      <c r="AMB15" s="1609"/>
      <c r="AMC15" s="1609"/>
      <c r="AMD15" s="1609"/>
      <c r="AME15" s="1609"/>
      <c r="AMF15" s="1609"/>
      <c r="AMG15" s="1609"/>
      <c r="AMH15" s="1609"/>
      <c r="AMI15" s="1609"/>
      <c r="AMJ15" s="1609"/>
      <c r="AMK15" s="1609"/>
      <c r="AML15" s="1609"/>
      <c r="AMM15" s="1609"/>
      <c r="AMN15" s="1609"/>
      <c r="AMO15" s="1609"/>
      <c r="AMP15" s="1609"/>
      <c r="AMQ15" s="1609"/>
      <c r="AMR15" s="1609"/>
      <c r="AMS15" s="1609"/>
      <c r="AMT15" s="1609"/>
      <c r="AMU15" s="1609"/>
      <c r="AMV15" s="1609"/>
      <c r="AMW15" s="1609"/>
      <c r="AMX15" s="1609"/>
      <c r="AMY15" s="1609"/>
      <c r="AMZ15" s="1609"/>
      <c r="ANA15" s="1609"/>
      <c r="ANB15" s="1609"/>
      <c r="ANC15" s="1609"/>
      <c r="AND15" s="1609"/>
      <c r="ANE15" s="1609"/>
      <c r="ANF15" s="1609"/>
      <c r="ANG15" s="1609"/>
      <c r="ANH15" s="1609"/>
      <c r="ANI15" s="1609"/>
      <c r="ANJ15" s="1609"/>
      <c r="ANK15" s="1609"/>
      <c r="ANL15" s="1609"/>
      <c r="ANM15" s="1609"/>
      <c r="ANN15" s="1609"/>
      <c r="ANO15" s="1609"/>
      <c r="ANP15" s="1609"/>
      <c r="ANQ15" s="1609"/>
      <c r="ANR15" s="1609"/>
      <c r="ANS15" s="1609"/>
      <c r="ANT15" s="1609"/>
      <c r="ANU15" s="1609"/>
      <c r="ANV15" s="1609"/>
      <c r="ANW15" s="1609"/>
      <c r="ANX15" s="1609"/>
      <c r="ANY15" s="1609"/>
      <c r="ANZ15" s="1609"/>
      <c r="AOA15" s="1609"/>
      <c r="AOB15" s="1609"/>
      <c r="AOC15" s="1609"/>
      <c r="AOD15" s="1609"/>
      <c r="AOE15" s="1609"/>
      <c r="AOF15" s="1609"/>
      <c r="AOG15" s="1609"/>
      <c r="AOH15" s="1609"/>
      <c r="AOI15" s="1609"/>
      <c r="AOJ15" s="1609"/>
      <c r="AOK15" s="1609"/>
      <c r="AOL15" s="1609"/>
      <c r="AOM15" s="1609"/>
      <c r="AON15" s="1609"/>
      <c r="AOO15" s="1609"/>
      <c r="AOP15" s="1609"/>
      <c r="AOQ15" s="1609"/>
      <c r="AOR15" s="1609"/>
      <c r="AOS15" s="1609"/>
      <c r="AOT15" s="1609"/>
      <c r="AOU15" s="1609"/>
      <c r="AOV15" s="1609"/>
      <c r="AOW15" s="1609"/>
      <c r="AOX15" s="1609"/>
      <c r="AOY15" s="1609"/>
      <c r="AOZ15" s="1609"/>
      <c r="APA15" s="1609"/>
      <c r="APB15" s="1609"/>
      <c r="APC15" s="1609"/>
      <c r="APD15" s="1609"/>
      <c r="APE15" s="1609"/>
      <c r="APF15" s="1609"/>
      <c r="APG15" s="1609"/>
      <c r="APH15" s="1609"/>
      <c r="API15" s="1609"/>
      <c r="APJ15" s="1609"/>
      <c r="APK15" s="1609"/>
      <c r="APL15" s="1609"/>
      <c r="APM15" s="1609"/>
      <c r="APN15" s="1609"/>
      <c r="APO15" s="1609"/>
      <c r="APP15" s="1609"/>
      <c r="APQ15" s="1609"/>
      <c r="APR15" s="1609"/>
      <c r="APS15" s="1609"/>
      <c r="APT15" s="1609"/>
      <c r="APU15" s="1609"/>
      <c r="APV15" s="1609"/>
      <c r="APW15" s="1609"/>
      <c r="APX15" s="1609"/>
      <c r="APY15" s="1609"/>
      <c r="APZ15" s="1609"/>
      <c r="AQA15" s="1609"/>
      <c r="AQB15" s="1609"/>
      <c r="AQC15" s="1609"/>
      <c r="AQD15" s="1609"/>
      <c r="AQE15" s="1609"/>
      <c r="AQF15" s="1609"/>
      <c r="AQG15" s="1609"/>
      <c r="AQH15" s="1609"/>
      <c r="AQI15" s="1609"/>
      <c r="AQJ15" s="1609"/>
      <c r="AQK15" s="1609"/>
      <c r="AQL15" s="1609"/>
      <c r="AQM15" s="1609"/>
      <c r="AQN15" s="1609"/>
      <c r="AQO15" s="1609"/>
      <c r="AQP15" s="1609"/>
      <c r="AQQ15" s="1609"/>
      <c r="AQR15" s="1609"/>
      <c r="AQS15" s="1609"/>
      <c r="AQT15" s="1609"/>
      <c r="AQU15" s="1609"/>
      <c r="AQV15" s="1609"/>
      <c r="AQW15" s="1609"/>
      <c r="AQX15" s="1609"/>
      <c r="AQY15" s="1609"/>
      <c r="AQZ15" s="1609"/>
      <c r="ARA15" s="1609"/>
      <c r="ARB15" s="1609"/>
      <c r="ARC15" s="1609"/>
      <c r="ARD15" s="1609"/>
      <c r="ARE15" s="1609"/>
      <c r="ARF15" s="1609"/>
      <c r="ARG15" s="1609"/>
      <c r="ARH15" s="1609"/>
      <c r="ARI15" s="1609"/>
      <c r="ARJ15" s="1609"/>
      <c r="ARK15" s="1609"/>
      <c r="ARL15" s="1609"/>
      <c r="ARM15" s="1609"/>
      <c r="ARN15" s="1609"/>
      <c r="ARO15" s="1609"/>
      <c r="ARP15" s="1609"/>
      <c r="ARQ15" s="1609"/>
      <c r="ARR15" s="1609"/>
      <c r="ARS15" s="1609"/>
      <c r="ART15" s="1609"/>
      <c r="ARU15" s="1609"/>
      <c r="ARV15" s="1609"/>
      <c r="ARW15" s="1609"/>
      <c r="ARX15" s="1609"/>
      <c r="ARY15" s="1609"/>
      <c r="ARZ15" s="1609"/>
      <c r="ASA15" s="1609"/>
      <c r="ASB15" s="1609"/>
      <c r="ASC15" s="1609"/>
      <c r="ASD15" s="1609"/>
      <c r="ASE15" s="1609"/>
      <c r="ASF15" s="1609"/>
      <c r="ASG15" s="1609"/>
      <c r="ASH15" s="1609"/>
      <c r="ASI15" s="1609"/>
      <c r="ASJ15" s="1609"/>
      <c r="ASK15" s="1609"/>
      <c r="ASL15" s="1609"/>
      <c r="ASM15" s="1609"/>
      <c r="ASN15" s="1609"/>
      <c r="ASO15" s="1609"/>
      <c r="ASP15" s="1609"/>
      <c r="ASQ15" s="1609"/>
      <c r="ASR15" s="1609"/>
      <c r="ASS15" s="1609"/>
      <c r="AST15" s="1609"/>
      <c r="ASU15" s="1609"/>
      <c r="ASV15" s="1609"/>
      <c r="ASW15" s="1609"/>
      <c r="ASX15" s="1609"/>
      <c r="ASY15" s="1609"/>
      <c r="ASZ15" s="1609"/>
      <c r="ATA15" s="1609"/>
      <c r="ATB15" s="1609"/>
      <c r="ATC15" s="1609"/>
      <c r="ATD15" s="1609"/>
      <c r="ATE15" s="1609"/>
      <c r="ATF15" s="1609"/>
      <c r="ATG15" s="1609"/>
      <c r="ATH15" s="1609"/>
      <c r="ATI15" s="1609"/>
      <c r="ATJ15" s="1609"/>
      <c r="ATK15" s="1609"/>
      <c r="ATL15" s="1609"/>
      <c r="ATM15" s="1609"/>
      <c r="ATN15" s="1609"/>
      <c r="ATO15" s="1609"/>
      <c r="ATP15" s="1609"/>
      <c r="ATQ15" s="1609"/>
      <c r="ATR15" s="1609"/>
      <c r="ATS15" s="1609"/>
      <c r="ATT15" s="1609"/>
      <c r="ATU15" s="1609"/>
      <c r="ATV15" s="1609"/>
      <c r="ATW15" s="1609"/>
      <c r="ATX15" s="1609"/>
      <c r="ATY15" s="1609"/>
      <c r="ATZ15" s="1609"/>
      <c r="AUA15" s="1609"/>
      <c r="AUB15" s="1609"/>
      <c r="AUC15" s="1609"/>
      <c r="AUD15" s="1609"/>
      <c r="AUE15" s="1609"/>
      <c r="AUF15" s="1609"/>
      <c r="AUG15" s="1609"/>
      <c r="AUH15" s="1609"/>
      <c r="AUI15" s="1609"/>
      <c r="AUJ15" s="1609"/>
      <c r="AUK15" s="1609"/>
      <c r="AUL15" s="1609"/>
      <c r="AUM15" s="1609"/>
      <c r="AUN15" s="1609"/>
      <c r="AUO15" s="1609"/>
      <c r="AUP15" s="1609"/>
      <c r="AUQ15" s="1609"/>
      <c r="AUR15" s="1609"/>
      <c r="AUS15" s="1609"/>
      <c r="AUT15" s="1609"/>
      <c r="AUU15" s="1609"/>
      <c r="AUV15" s="1609"/>
      <c r="AUW15" s="1609"/>
      <c r="AUX15" s="1609"/>
      <c r="AUY15" s="1609"/>
      <c r="AUZ15" s="1609"/>
      <c r="AVA15" s="1609"/>
      <c r="AVB15" s="1609"/>
      <c r="AVC15" s="1609"/>
      <c r="AVD15" s="1609"/>
      <c r="AVE15" s="1609"/>
      <c r="AVF15" s="1609"/>
      <c r="AVG15" s="1609"/>
      <c r="AVH15" s="1609"/>
      <c r="AVI15" s="1609"/>
      <c r="AVJ15" s="1609"/>
      <c r="AVK15" s="1609"/>
      <c r="AVL15" s="1609"/>
      <c r="AVM15" s="1609"/>
      <c r="AVN15" s="1609"/>
      <c r="AVO15" s="1609"/>
      <c r="AVP15" s="1609"/>
      <c r="AVQ15" s="1609"/>
      <c r="AVR15" s="1609"/>
      <c r="AVS15" s="1609"/>
      <c r="AVT15" s="1609"/>
      <c r="AVU15" s="1609"/>
      <c r="AVV15" s="1609"/>
      <c r="AVW15" s="1609"/>
      <c r="AVX15" s="1609"/>
      <c r="AVY15" s="1609"/>
      <c r="AVZ15" s="1609"/>
      <c r="AWA15" s="1609"/>
      <c r="AWB15" s="1609"/>
      <c r="AWC15" s="1609"/>
      <c r="AWD15" s="1609"/>
      <c r="AWE15" s="1609"/>
      <c r="AWF15" s="1609"/>
      <c r="AWG15" s="1609"/>
      <c r="AWH15" s="1609"/>
      <c r="AWI15" s="1609"/>
      <c r="AWJ15" s="1609"/>
      <c r="AWK15" s="1609"/>
      <c r="AWL15" s="1609"/>
      <c r="AWM15" s="1609"/>
      <c r="AWN15" s="1609"/>
      <c r="AWO15" s="1609"/>
      <c r="AWP15" s="1609"/>
      <c r="AWQ15" s="1609"/>
      <c r="AWR15" s="1609"/>
      <c r="AWS15" s="1609"/>
      <c r="AWT15" s="1609"/>
      <c r="AWU15" s="1609"/>
      <c r="AWV15" s="1609"/>
      <c r="AWW15" s="1609"/>
      <c r="AWX15" s="1609"/>
      <c r="AWY15" s="1609"/>
      <c r="AWZ15" s="1609"/>
      <c r="AXA15" s="1609"/>
      <c r="AXB15" s="1609"/>
      <c r="AXC15" s="1609"/>
      <c r="AXD15" s="1609"/>
      <c r="AXE15" s="1609"/>
      <c r="AXF15" s="1609"/>
      <c r="AXG15" s="1609"/>
      <c r="AXH15" s="1609"/>
      <c r="AXI15" s="1609"/>
      <c r="AXJ15" s="1609"/>
      <c r="AXK15" s="1609"/>
      <c r="AXL15" s="1609"/>
      <c r="AXM15" s="1609"/>
      <c r="AXN15" s="1609"/>
      <c r="AXO15" s="1609"/>
      <c r="AXP15" s="1609"/>
      <c r="AXQ15" s="1609"/>
      <c r="AXR15" s="1609"/>
      <c r="AXS15" s="1609"/>
      <c r="AXT15" s="1609"/>
      <c r="AXU15" s="1609"/>
      <c r="AXV15" s="1609"/>
      <c r="AXW15" s="1609"/>
      <c r="AXX15" s="1609"/>
      <c r="AXY15" s="1609"/>
      <c r="AXZ15" s="1609"/>
      <c r="AYA15" s="1609"/>
      <c r="AYB15" s="1609"/>
      <c r="AYC15" s="1609"/>
      <c r="AYD15" s="1609"/>
      <c r="AYE15" s="1609"/>
      <c r="AYF15" s="1609"/>
      <c r="AYG15" s="1609"/>
      <c r="AYH15" s="1609"/>
      <c r="AYI15" s="1609"/>
      <c r="AYJ15" s="1609"/>
      <c r="AYK15" s="1609"/>
      <c r="AYL15" s="1609"/>
      <c r="AYM15" s="1609"/>
      <c r="AYN15" s="1609"/>
      <c r="AYO15" s="1609"/>
      <c r="AYP15" s="1609"/>
      <c r="AYQ15" s="1609"/>
      <c r="AYR15" s="1609"/>
      <c r="AYS15" s="1609"/>
      <c r="AYT15" s="1609"/>
      <c r="AYU15" s="1609"/>
      <c r="AYV15" s="1609"/>
      <c r="AYW15" s="1609"/>
      <c r="AYX15" s="1609"/>
      <c r="AYY15" s="1609"/>
      <c r="AYZ15" s="1609"/>
      <c r="AZA15" s="1609"/>
      <c r="AZB15" s="1609"/>
      <c r="AZC15" s="1609"/>
      <c r="AZD15" s="1609"/>
      <c r="AZE15" s="1609"/>
      <c r="AZF15" s="1609"/>
      <c r="AZG15" s="1609"/>
      <c r="AZH15" s="1609"/>
      <c r="AZI15" s="1609"/>
      <c r="AZJ15" s="1609"/>
      <c r="AZK15" s="1609"/>
      <c r="AZL15" s="1609"/>
      <c r="AZM15" s="1609"/>
      <c r="AZN15" s="1609"/>
      <c r="AZO15" s="1609"/>
      <c r="AZP15" s="1609"/>
      <c r="AZQ15" s="1609"/>
      <c r="AZR15" s="1609"/>
      <c r="AZS15" s="1609"/>
      <c r="AZT15" s="1609"/>
      <c r="AZU15" s="1609"/>
      <c r="AZV15" s="1609"/>
      <c r="AZW15" s="1609"/>
      <c r="AZX15" s="1609"/>
      <c r="AZY15" s="1609"/>
      <c r="AZZ15" s="1609"/>
      <c r="BAA15" s="1609"/>
      <c r="BAB15" s="1609"/>
      <c r="BAC15" s="1609"/>
      <c r="BAD15" s="1609"/>
      <c r="BAE15" s="1609"/>
      <c r="BAF15" s="1609"/>
      <c r="BAG15" s="1609"/>
      <c r="BAH15" s="1609"/>
      <c r="BAI15" s="1609"/>
      <c r="BAJ15" s="1609"/>
      <c r="BAK15" s="1609"/>
      <c r="BAL15" s="1609"/>
      <c r="BAM15" s="1609"/>
      <c r="BAN15" s="1609"/>
      <c r="BAO15" s="1609"/>
      <c r="BAP15" s="1609"/>
      <c r="BAQ15" s="1609"/>
      <c r="BAR15" s="1609"/>
      <c r="BAS15" s="1609"/>
      <c r="BAT15" s="1609"/>
      <c r="BAU15" s="1609"/>
      <c r="BAV15" s="1609"/>
      <c r="BAW15" s="1609"/>
      <c r="BAX15" s="1609"/>
      <c r="BAY15" s="1609"/>
      <c r="BAZ15" s="1609"/>
      <c r="BBA15" s="1609"/>
      <c r="BBB15" s="1609"/>
      <c r="BBC15" s="1609"/>
      <c r="BBD15" s="1609"/>
      <c r="BBE15" s="1609"/>
      <c r="BBF15" s="1609"/>
      <c r="BBG15" s="1609"/>
      <c r="BBH15" s="1609"/>
      <c r="BBI15" s="1609"/>
      <c r="BBJ15" s="1609"/>
      <c r="BBK15" s="1609"/>
      <c r="BBL15" s="1609"/>
      <c r="BBM15" s="1609"/>
      <c r="BBN15" s="1609"/>
      <c r="BBO15" s="1609"/>
      <c r="BBP15" s="1609"/>
      <c r="BBQ15" s="1609"/>
      <c r="BBR15" s="1609"/>
      <c r="BBS15" s="1609"/>
      <c r="BBT15" s="1609"/>
      <c r="BBU15" s="1609"/>
      <c r="BBV15" s="1609"/>
      <c r="BBW15" s="1609"/>
      <c r="BBX15" s="1609"/>
      <c r="BBY15" s="1609"/>
      <c r="BBZ15" s="1609"/>
      <c r="BCA15" s="1609"/>
      <c r="BCB15" s="1609"/>
      <c r="BCC15" s="1609"/>
      <c r="BCD15" s="1609"/>
      <c r="BCE15" s="1609"/>
      <c r="BCF15" s="1609"/>
      <c r="BCG15" s="1609"/>
      <c r="BCH15" s="1609"/>
      <c r="BCI15" s="1609"/>
      <c r="BCJ15" s="1609"/>
      <c r="BCK15" s="1609"/>
      <c r="BCL15" s="1609"/>
      <c r="BCM15" s="1609"/>
      <c r="BCN15" s="1609"/>
      <c r="BCO15" s="1609"/>
      <c r="BCP15" s="1609"/>
      <c r="BCQ15" s="1609"/>
      <c r="BCR15" s="1609"/>
      <c r="BCS15" s="1609"/>
      <c r="BCT15" s="1609"/>
      <c r="BCU15" s="1609"/>
      <c r="BCV15" s="1609"/>
      <c r="BCW15" s="1609"/>
      <c r="BCX15" s="1609"/>
      <c r="BCY15" s="1609"/>
      <c r="BCZ15" s="1609"/>
      <c r="BDA15" s="1609"/>
      <c r="BDB15" s="1609"/>
      <c r="BDC15" s="1609"/>
      <c r="BDD15" s="1609"/>
      <c r="BDE15" s="1609"/>
      <c r="BDF15" s="1609"/>
      <c r="BDG15" s="1609"/>
      <c r="BDH15" s="1609"/>
      <c r="BDI15" s="1609"/>
      <c r="BDJ15" s="1609"/>
      <c r="BDK15" s="1609"/>
      <c r="BDL15" s="1609"/>
      <c r="BDM15" s="1609"/>
      <c r="BDN15" s="1609"/>
      <c r="BDO15" s="1609"/>
      <c r="BDP15" s="1609"/>
      <c r="BDQ15" s="1609"/>
      <c r="BDR15" s="1609"/>
      <c r="BDS15" s="1609"/>
      <c r="BDT15" s="1609"/>
      <c r="BDU15" s="1609"/>
      <c r="BDV15" s="1609"/>
      <c r="BDW15" s="1609"/>
      <c r="BDX15" s="1609"/>
      <c r="BDY15" s="1609"/>
      <c r="BDZ15" s="1609"/>
      <c r="BEA15" s="1609"/>
      <c r="BEB15" s="1609"/>
      <c r="BEC15" s="1609"/>
      <c r="BED15" s="1609"/>
      <c r="BEE15" s="1609"/>
      <c r="BEF15" s="1609"/>
      <c r="BEG15" s="1609"/>
      <c r="BEH15" s="1609"/>
      <c r="BEI15" s="1609"/>
      <c r="BEJ15" s="1609"/>
      <c r="BEK15" s="1609"/>
      <c r="BEL15" s="1609"/>
      <c r="BEM15" s="1609"/>
      <c r="BEN15" s="1609"/>
      <c r="BEO15" s="1609"/>
      <c r="BEP15" s="1609"/>
      <c r="BEQ15" s="1609"/>
      <c r="BER15" s="1609"/>
      <c r="BES15" s="1609"/>
      <c r="BET15" s="1609"/>
      <c r="BEU15" s="1609"/>
      <c r="BEV15" s="1609"/>
      <c r="BEW15" s="1609"/>
      <c r="BEX15" s="1609"/>
      <c r="BEY15" s="1609"/>
      <c r="BEZ15" s="1609"/>
      <c r="BFA15" s="1609"/>
      <c r="BFB15" s="1609"/>
      <c r="BFC15" s="1609"/>
      <c r="BFD15" s="1609"/>
      <c r="BFE15" s="1609"/>
      <c r="BFF15" s="1609"/>
      <c r="BFG15" s="1609"/>
      <c r="BFH15" s="1609"/>
      <c r="BFI15" s="1609"/>
      <c r="BFJ15" s="1609"/>
      <c r="BFK15" s="1609"/>
      <c r="BFL15" s="1609"/>
      <c r="BFM15" s="1609"/>
      <c r="BFN15" s="1609"/>
      <c r="BFO15" s="1609"/>
      <c r="BFP15" s="1609"/>
      <c r="BFQ15" s="1609"/>
      <c r="BFR15" s="1609"/>
      <c r="BFS15" s="1609"/>
      <c r="BFT15" s="1609"/>
      <c r="BFU15" s="1609"/>
      <c r="BFV15" s="1609"/>
      <c r="BFW15" s="1609"/>
      <c r="BFX15" s="1609"/>
      <c r="BFY15" s="1609"/>
      <c r="BFZ15" s="1609"/>
      <c r="BGA15" s="1609"/>
      <c r="BGB15" s="1609"/>
      <c r="BGC15" s="1609"/>
      <c r="BGD15" s="1609"/>
      <c r="BGE15" s="1609"/>
      <c r="BGF15" s="1609"/>
      <c r="BGG15" s="1609"/>
      <c r="BGH15" s="1609"/>
      <c r="BGI15" s="1609"/>
      <c r="BGJ15" s="1609"/>
      <c r="BGK15" s="1609"/>
      <c r="BGL15" s="1609"/>
      <c r="BGM15" s="1609"/>
      <c r="BGN15" s="1609"/>
      <c r="BGO15" s="1609"/>
      <c r="BGP15" s="1609"/>
      <c r="BGQ15" s="1609"/>
      <c r="BGR15" s="1609"/>
      <c r="BGS15" s="1609"/>
      <c r="BGT15" s="1609"/>
      <c r="BGU15" s="1609"/>
      <c r="BGV15" s="1609"/>
      <c r="BGW15" s="1609"/>
      <c r="BGX15" s="1609"/>
      <c r="BGY15" s="1609"/>
      <c r="BGZ15" s="1609"/>
      <c r="BHA15" s="1609"/>
      <c r="BHB15" s="1609"/>
      <c r="BHC15" s="1609"/>
      <c r="BHD15" s="1609"/>
      <c r="BHE15" s="1609"/>
      <c r="BHF15" s="1609"/>
      <c r="BHG15" s="1609"/>
      <c r="BHH15" s="1609"/>
      <c r="BHI15" s="1609"/>
      <c r="BHJ15" s="1609"/>
      <c r="BHK15" s="1609"/>
      <c r="BHL15" s="1609"/>
      <c r="BHM15" s="1609"/>
      <c r="BHN15" s="1609"/>
      <c r="BHO15" s="1609"/>
      <c r="BHP15" s="1609"/>
      <c r="BHQ15" s="1609"/>
      <c r="BHR15" s="1609"/>
      <c r="BHS15" s="1609"/>
      <c r="BHT15" s="1609"/>
      <c r="BHU15" s="1609"/>
      <c r="BHV15" s="1609"/>
      <c r="BHW15" s="1609"/>
      <c r="BHX15" s="1609"/>
      <c r="BHY15" s="1609"/>
      <c r="BHZ15" s="1609"/>
      <c r="BIA15" s="1609"/>
      <c r="BIB15" s="1609"/>
      <c r="BIC15" s="1609"/>
      <c r="BID15" s="1609"/>
      <c r="BIE15" s="1609"/>
      <c r="BIF15" s="1609"/>
      <c r="BIG15" s="1609"/>
      <c r="BIH15" s="1609"/>
      <c r="BII15" s="1609"/>
      <c r="BIJ15" s="1609"/>
      <c r="BIK15" s="1609"/>
      <c r="BIL15" s="1609"/>
      <c r="BIM15" s="1609"/>
      <c r="BIN15" s="1609"/>
      <c r="BIO15" s="1609"/>
      <c r="BIP15" s="1609"/>
      <c r="BIQ15" s="1609"/>
      <c r="BIR15" s="1609"/>
      <c r="BIS15" s="1609"/>
      <c r="BIT15" s="1609"/>
      <c r="BIU15" s="1609"/>
      <c r="BIV15" s="1609"/>
      <c r="BIW15" s="1609"/>
      <c r="BIX15" s="1609"/>
      <c r="BIY15" s="1609"/>
      <c r="BIZ15" s="1609"/>
      <c r="BJA15" s="1609"/>
      <c r="BJB15" s="1609"/>
      <c r="BJC15" s="1609"/>
      <c r="BJD15" s="1609"/>
      <c r="BJE15" s="1609"/>
      <c r="BJF15" s="1609"/>
      <c r="BJG15" s="1609"/>
      <c r="BJH15" s="1609"/>
      <c r="BJI15" s="1609"/>
      <c r="BJJ15" s="1609"/>
      <c r="BJK15" s="1609"/>
      <c r="BJL15" s="1609"/>
      <c r="BJM15" s="1609"/>
      <c r="BJN15" s="1609"/>
      <c r="BJO15" s="1609"/>
      <c r="BJP15" s="1609"/>
      <c r="BJQ15" s="1609"/>
      <c r="BJR15" s="1609"/>
      <c r="BJS15" s="1609"/>
      <c r="BJT15" s="1609"/>
      <c r="BJU15" s="1609"/>
      <c r="BJV15" s="1609"/>
      <c r="BJW15" s="1609"/>
      <c r="BJX15" s="1609"/>
      <c r="BJY15" s="1609"/>
      <c r="BJZ15" s="1609"/>
      <c r="BKA15" s="1609"/>
      <c r="BKB15" s="1609"/>
      <c r="BKC15" s="1609"/>
      <c r="BKD15" s="1609"/>
      <c r="BKE15" s="1609"/>
      <c r="BKF15" s="1609"/>
      <c r="BKG15" s="1609"/>
      <c r="BKH15" s="1609"/>
      <c r="BKI15" s="1609"/>
      <c r="BKJ15" s="1609"/>
      <c r="BKK15" s="1609"/>
      <c r="BKL15" s="1609"/>
      <c r="BKM15" s="1609"/>
      <c r="BKN15" s="1609"/>
      <c r="BKO15" s="1609"/>
      <c r="BKP15" s="1609"/>
      <c r="BKQ15" s="1609"/>
      <c r="BKR15" s="1609"/>
      <c r="BKS15" s="1609"/>
      <c r="BKT15" s="1609"/>
      <c r="BKU15" s="1609"/>
      <c r="BKV15" s="1609"/>
      <c r="BKW15" s="1609"/>
      <c r="BKX15" s="1609"/>
      <c r="BKY15" s="1609"/>
      <c r="BKZ15" s="1609"/>
      <c r="BLA15" s="1609"/>
      <c r="BLB15" s="1609"/>
      <c r="BLC15" s="1609"/>
      <c r="BLD15" s="1609"/>
      <c r="BLE15" s="1609"/>
      <c r="BLF15" s="1609"/>
      <c r="BLG15" s="1609"/>
      <c r="BLH15" s="1609"/>
      <c r="BLI15" s="1609"/>
      <c r="BLJ15" s="1609"/>
      <c r="BLK15" s="1609"/>
      <c r="BLL15" s="1609"/>
      <c r="BLM15" s="1609"/>
      <c r="BLN15" s="1609"/>
      <c r="BLO15" s="1609"/>
      <c r="BLP15" s="1609"/>
      <c r="BLQ15" s="1609"/>
      <c r="BLR15" s="1609"/>
      <c r="BLS15" s="1609"/>
      <c r="BLT15" s="1609"/>
      <c r="BLU15" s="1609"/>
      <c r="BLV15" s="1609"/>
      <c r="BLW15" s="1609"/>
      <c r="BLX15" s="1609"/>
      <c r="BLY15" s="1609"/>
      <c r="BLZ15" s="1609"/>
      <c r="BMA15" s="1609"/>
      <c r="BMB15" s="1609"/>
      <c r="BMC15" s="1609"/>
      <c r="BMD15" s="1609"/>
      <c r="BME15" s="1609"/>
      <c r="BMF15" s="1609"/>
      <c r="BMG15" s="1609"/>
      <c r="BMH15" s="1609"/>
      <c r="BMI15" s="1609"/>
      <c r="BMJ15" s="1609"/>
      <c r="BMK15" s="1609"/>
      <c r="BML15" s="1609"/>
      <c r="BMM15" s="1609"/>
      <c r="BMN15" s="1609"/>
      <c r="BMO15" s="1609"/>
      <c r="BMP15" s="1609"/>
      <c r="BMQ15" s="1609"/>
      <c r="BMR15" s="1609"/>
      <c r="BMS15" s="1609"/>
      <c r="BMT15" s="1609"/>
      <c r="BMU15" s="1609"/>
      <c r="BMV15" s="1609"/>
      <c r="BMW15" s="1609"/>
      <c r="BMX15" s="1609"/>
      <c r="BMY15" s="1609"/>
      <c r="BMZ15" s="1609"/>
      <c r="BNA15" s="1609"/>
      <c r="BNB15" s="1609"/>
      <c r="BNC15" s="1609"/>
      <c r="BND15" s="1609"/>
      <c r="BNE15" s="1609"/>
      <c r="BNF15" s="1609"/>
      <c r="BNG15" s="1609"/>
      <c r="BNH15" s="1609"/>
      <c r="BNI15" s="1609"/>
      <c r="BNJ15" s="1609"/>
      <c r="BNK15" s="1609"/>
      <c r="BNL15" s="1609"/>
      <c r="BNM15" s="1609"/>
      <c r="BNN15" s="1609"/>
      <c r="BNO15" s="1609"/>
      <c r="BNP15" s="1609"/>
      <c r="BNQ15" s="1609"/>
      <c r="BNR15" s="1609"/>
      <c r="BNS15" s="1609"/>
      <c r="BNT15" s="1609"/>
      <c r="BNU15" s="1609"/>
      <c r="BNV15" s="1609"/>
      <c r="BNW15" s="1609"/>
      <c r="BNX15" s="1609"/>
      <c r="BNY15" s="1609"/>
      <c r="BNZ15" s="1609"/>
      <c r="BOA15" s="1609"/>
      <c r="BOB15" s="1609"/>
      <c r="BOC15" s="1609"/>
      <c r="BOD15" s="1609"/>
      <c r="BOE15" s="1609"/>
      <c r="BOF15" s="1609"/>
      <c r="BOG15" s="1609"/>
      <c r="BOH15" s="1609"/>
      <c r="BOI15" s="1609"/>
      <c r="BOJ15" s="1609"/>
      <c r="BOK15" s="1609"/>
      <c r="BOL15" s="1609"/>
      <c r="BOM15" s="1609"/>
      <c r="BON15" s="1609"/>
      <c r="BOO15" s="1609"/>
      <c r="BOP15" s="1609"/>
      <c r="BOQ15" s="1609"/>
      <c r="BOR15" s="1609"/>
      <c r="BOS15" s="1609"/>
      <c r="BOT15" s="1609"/>
      <c r="BOU15" s="1609"/>
      <c r="BOV15" s="1609"/>
      <c r="BOW15" s="1609"/>
      <c r="BOX15" s="1609"/>
      <c r="BOY15" s="1609"/>
      <c r="BOZ15" s="1609"/>
      <c r="BPA15" s="1609"/>
      <c r="BPB15" s="1609"/>
      <c r="BPC15" s="1609"/>
      <c r="BPD15" s="1609"/>
      <c r="BPE15" s="1609"/>
      <c r="BPF15" s="1609"/>
      <c r="BPG15" s="1609"/>
      <c r="BPH15" s="1609"/>
      <c r="BPI15" s="1609"/>
      <c r="BPJ15" s="1609"/>
      <c r="BPK15" s="1609"/>
      <c r="BPL15" s="1609"/>
      <c r="BPM15" s="1609"/>
      <c r="BPN15" s="1609"/>
      <c r="BPO15" s="1609"/>
      <c r="BPP15" s="1609"/>
      <c r="BPQ15" s="1609"/>
      <c r="BPR15" s="1609"/>
      <c r="BPS15" s="1609"/>
      <c r="BPT15" s="1609"/>
      <c r="BPU15" s="1609"/>
      <c r="BPV15" s="1609"/>
      <c r="BPW15" s="1609"/>
      <c r="BPX15" s="1609"/>
      <c r="BPY15" s="1609"/>
      <c r="BPZ15" s="1609"/>
      <c r="BQA15" s="1609"/>
      <c r="BQB15" s="1609"/>
      <c r="BQC15" s="1609"/>
      <c r="BQD15" s="1609"/>
      <c r="BQE15" s="1609"/>
      <c r="BQF15" s="1609"/>
      <c r="BQG15" s="1609"/>
      <c r="BQH15" s="1609"/>
      <c r="BQI15" s="1609"/>
      <c r="BQJ15" s="1609"/>
      <c r="BQK15" s="1609"/>
      <c r="BQL15" s="1609"/>
      <c r="BQM15" s="1609"/>
      <c r="BQN15" s="1609"/>
      <c r="BQO15" s="1609"/>
      <c r="BQP15" s="1609"/>
      <c r="BQQ15" s="1609"/>
      <c r="BQR15" s="1609"/>
      <c r="BQS15" s="1609"/>
      <c r="BQT15" s="1609"/>
      <c r="BQU15" s="1609"/>
      <c r="BQV15" s="1609"/>
      <c r="BQW15" s="1609"/>
      <c r="BQX15" s="1609"/>
      <c r="BQY15" s="1609"/>
      <c r="BQZ15" s="1609"/>
      <c r="BRA15" s="1609"/>
      <c r="BRB15" s="1609"/>
      <c r="BRC15" s="1609"/>
      <c r="BRD15" s="1609"/>
      <c r="BRE15" s="1609"/>
      <c r="BRF15" s="1609"/>
      <c r="BRG15" s="1609"/>
      <c r="BRH15" s="1609"/>
      <c r="BRI15" s="1609"/>
      <c r="BRJ15" s="1609"/>
      <c r="BRK15" s="1609"/>
      <c r="BRL15" s="1609"/>
      <c r="BRM15" s="1609"/>
      <c r="BRN15" s="1609"/>
      <c r="BRO15" s="1609"/>
      <c r="BRP15" s="1609"/>
      <c r="BRQ15" s="1609"/>
      <c r="BRR15" s="1609"/>
      <c r="BRS15" s="1609"/>
      <c r="BRT15" s="1609"/>
      <c r="BRU15" s="1609"/>
      <c r="BRV15" s="1609"/>
      <c r="BRW15" s="1609"/>
      <c r="BRX15" s="1609"/>
      <c r="BRY15" s="1609"/>
      <c r="BRZ15" s="1609"/>
      <c r="BSA15" s="1609"/>
      <c r="BSB15" s="1609"/>
      <c r="BSC15" s="1609"/>
      <c r="BSD15" s="1609"/>
      <c r="BSE15" s="1609"/>
      <c r="BSF15" s="1609"/>
      <c r="BSG15" s="1609"/>
      <c r="BSH15" s="1609"/>
      <c r="BSI15" s="1609"/>
      <c r="BSJ15" s="1609"/>
      <c r="BSK15" s="1609"/>
      <c r="BSL15" s="1609"/>
      <c r="BSM15" s="1609"/>
      <c r="BSN15" s="1609"/>
      <c r="BSO15" s="1609"/>
      <c r="BSP15" s="1609"/>
      <c r="BSQ15" s="1609"/>
      <c r="BSR15" s="1609"/>
      <c r="BSS15" s="1609"/>
      <c r="BST15" s="1609"/>
      <c r="BSU15" s="1609"/>
      <c r="BSV15" s="1609"/>
      <c r="BSW15" s="1609"/>
      <c r="BSX15" s="1609"/>
      <c r="BSY15" s="1609"/>
      <c r="BSZ15" s="1609"/>
      <c r="BTA15" s="1609"/>
      <c r="BTB15" s="1609"/>
      <c r="BTC15" s="1609"/>
      <c r="BTD15" s="1609"/>
      <c r="BTE15" s="1609"/>
      <c r="BTF15" s="1609"/>
      <c r="BTG15" s="1609"/>
      <c r="BTH15" s="1609"/>
      <c r="BTI15" s="1609"/>
      <c r="BTJ15" s="1609"/>
      <c r="BTK15" s="1609"/>
      <c r="BTL15" s="1609"/>
      <c r="BTM15" s="1609"/>
      <c r="BTN15" s="1609"/>
      <c r="BTO15" s="1609"/>
      <c r="BTP15" s="1609"/>
      <c r="BTQ15" s="1609"/>
      <c r="BTR15" s="1609"/>
      <c r="BTS15" s="1609"/>
      <c r="BTT15" s="1609"/>
      <c r="BTU15" s="1609"/>
      <c r="BTV15" s="1609"/>
      <c r="BTW15" s="1609"/>
      <c r="BTX15" s="1609"/>
      <c r="BTY15" s="1609"/>
      <c r="BTZ15" s="1609"/>
      <c r="BUA15" s="1609"/>
      <c r="BUB15" s="1609"/>
      <c r="BUC15" s="1609"/>
      <c r="BUD15" s="1609"/>
      <c r="BUE15" s="1609"/>
      <c r="BUF15" s="1609"/>
      <c r="BUG15" s="1609"/>
      <c r="BUH15" s="1609"/>
      <c r="BUI15" s="1609"/>
      <c r="BUJ15" s="1609"/>
      <c r="BUK15" s="1609"/>
      <c r="BUL15" s="1609"/>
      <c r="BUM15" s="1609"/>
      <c r="BUN15" s="1609"/>
      <c r="BUO15" s="1609"/>
      <c r="BUP15" s="1609"/>
      <c r="BUQ15" s="1609"/>
      <c r="BUR15" s="1609"/>
      <c r="BUS15" s="1609"/>
      <c r="BUT15" s="1609"/>
      <c r="BUU15" s="1609"/>
      <c r="BUV15" s="1609"/>
      <c r="BUW15" s="1609"/>
      <c r="BUX15" s="1609"/>
      <c r="BUY15" s="1609"/>
      <c r="BUZ15" s="1609"/>
      <c r="BVA15" s="1609"/>
      <c r="BVB15" s="1609"/>
      <c r="BVC15" s="1609"/>
      <c r="BVD15" s="1609"/>
      <c r="BVE15" s="1609"/>
      <c r="BVF15" s="1609"/>
      <c r="BVG15" s="1609"/>
      <c r="BVH15" s="1609"/>
      <c r="BVI15" s="1609"/>
      <c r="BVJ15" s="1609"/>
      <c r="BVK15" s="1609"/>
      <c r="BVL15" s="1609"/>
      <c r="BVM15" s="1609"/>
      <c r="BVN15" s="1609"/>
      <c r="BVO15" s="1609"/>
      <c r="BVP15" s="1609"/>
      <c r="BVQ15" s="1609"/>
      <c r="BVR15" s="1609"/>
      <c r="BVS15" s="1609"/>
      <c r="BVT15" s="1609"/>
      <c r="BVU15" s="1609"/>
      <c r="BVV15" s="1609"/>
      <c r="BVW15" s="1609"/>
      <c r="BVX15" s="1609"/>
      <c r="BVY15" s="1609"/>
      <c r="BVZ15" s="1609"/>
      <c r="BWA15" s="1609"/>
      <c r="BWB15" s="1609"/>
      <c r="BWC15" s="1609"/>
      <c r="BWD15" s="1609"/>
      <c r="BWE15" s="1609"/>
      <c r="BWF15" s="1609"/>
      <c r="BWG15" s="1609"/>
      <c r="BWH15" s="1609"/>
      <c r="BWI15" s="1609"/>
      <c r="BWJ15" s="1609"/>
      <c r="BWK15" s="1609"/>
      <c r="BWL15" s="1609"/>
      <c r="BWM15" s="1609"/>
      <c r="BWN15" s="1609"/>
      <c r="BWO15" s="1609"/>
      <c r="BWP15" s="1609"/>
      <c r="BWQ15" s="1609"/>
      <c r="BWR15" s="1609"/>
      <c r="BWS15" s="1609"/>
      <c r="BWT15" s="1609"/>
      <c r="BWU15" s="1609"/>
      <c r="BWV15" s="1609"/>
      <c r="BWW15" s="1609"/>
      <c r="BWX15" s="1609"/>
      <c r="BWY15" s="1609"/>
      <c r="BWZ15" s="1609"/>
      <c r="BXA15" s="1609"/>
      <c r="BXB15" s="1609"/>
      <c r="BXC15" s="1609"/>
      <c r="BXD15" s="1609"/>
      <c r="BXE15" s="1609"/>
      <c r="BXF15" s="1609"/>
      <c r="BXG15" s="1609"/>
      <c r="BXH15" s="1609"/>
      <c r="BXI15" s="1609"/>
      <c r="BXJ15" s="1609"/>
      <c r="BXK15" s="1609"/>
      <c r="BXL15" s="1609"/>
      <c r="BXM15" s="1609"/>
      <c r="BXN15" s="1609"/>
      <c r="BXO15" s="1609"/>
      <c r="BXP15" s="1609"/>
      <c r="BXQ15" s="1609"/>
      <c r="BXR15" s="1609"/>
      <c r="BXS15" s="1609"/>
      <c r="BXT15" s="1609"/>
      <c r="BXU15" s="1609"/>
      <c r="BXV15" s="1609"/>
      <c r="BXW15" s="1609"/>
      <c r="BXX15" s="1609"/>
      <c r="BXY15" s="1609"/>
      <c r="BXZ15" s="1609"/>
      <c r="BYA15" s="1609"/>
      <c r="BYB15" s="1609"/>
      <c r="BYC15" s="1609"/>
      <c r="BYD15" s="1609"/>
      <c r="BYE15" s="1609"/>
      <c r="BYF15" s="1609"/>
      <c r="BYG15" s="1609"/>
      <c r="BYH15" s="1609"/>
      <c r="BYI15" s="1609"/>
      <c r="BYJ15" s="1609"/>
      <c r="BYK15" s="1609"/>
      <c r="BYL15" s="1609"/>
      <c r="BYM15" s="1609"/>
      <c r="BYN15" s="1609"/>
      <c r="BYO15" s="1609"/>
      <c r="BYP15" s="1609"/>
      <c r="BYQ15" s="1609"/>
      <c r="BYR15" s="1609"/>
      <c r="BYS15" s="1609"/>
      <c r="BYT15" s="1609"/>
      <c r="BYU15" s="1609"/>
      <c r="BYV15" s="1609"/>
      <c r="BYW15" s="1609"/>
      <c r="BYX15" s="1609"/>
      <c r="BYY15" s="1609"/>
      <c r="BYZ15" s="1609"/>
      <c r="BZA15" s="1609"/>
      <c r="BZB15" s="1609"/>
      <c r="BZC15" s="1609"/>
      <c r="BZD15" s="1609"/>
      <c r="BZE15" s="1609"/>
      <c r="BZF15" s="1609"/>
      <c r="BZG15" s="1609"/>
      <c r="BZH15" s="1609"/>
      <c r="BZI15" s="1609"/>
      <c r="BZJ15" s="1609"/>
      <c r="BZK15" s="1609"/>
      <c r="BZL15" s="1609"/>
      <c r="BZM15" s="1609"/>
      <c r="BZN15" s="1609"/>
      <c r="BZO15" s="1609"/>
      <c r="BZP15" s="1609"/>
      <c r="BZQ15" s="1609"/>
      <c r="BZR15" s="1609"/>
      <c r="BZS15" s="1609"/>
      <c r="BZT15" s="1609"/>
      <c r="BZU15" s="1609"/>
      <c r="BZV15" s="1609"/>
      <c r="BZW15" s="1609"/>
      <c r="BZX15" s="1609"/>
      <c r="BZY15" s="1609"/>
      <c r="BZZ15" s="1609"/>
      <c r="CAA15" s="1609"/>
      <c r="CAB15" s="1609"/>
      <c r="CAC15" s="1609"/>
      <c r="CAD15" s="1609"/>
      <c r="CAE15" s="1609"/>
      <c r="CAF15" s="1609"/>
      <c r="CAG15" s="1609"/>
      <c r="CAH15" s="1609"/>
      <c r="CAI15" s="1609"/>
      <c r="CAJ15" s="1609"/>
      <c r="CAK15" s="1609"/>
      <c r="CAL15" s="1609"/>
      <c r="CAM15" s="1609"/>
      <c r="CAN15" s="1609"/>
      <c r="CAO15" s="1609"/>
      <c r="CAP15" s="1609"/>
      <c r="CAQ15" s="1609"/>
      <c r="CAR15" s="1609"/>
      <c r="CAS15" s="1609"/>
      <c r="CAT15" s="1609"/>
      <c r="CAU15" s="1609"/>
      <c r="CAV15" s="1609"/>
      <c r="CAW15" s="1609"/>
      <c r="CAX15" s="1609"/>
      <c r="CAY15" s="1609"/>
      <c r="CAZ15" s="1609"/>
      <c r="CBA15" s="1609"/>
      <c r="CBB15" s="1609"/>
      <c r="CBC15" s="1609"/>
      <c r="CBD15" s="1609"/>
      <c r="CBE15" s="1609"/>
      <c r="CBF15" s="1609"/>
      <c r="CBG15" s="1609"/>
      <c r="CBH15" s="1609"/>
      <c r="CBI15" s="1609"/>
      <c r="CBJ15" s="1609"/>
      <c r="CBK15" s="1609"/>
      <c r="CBL15" s="1609"/>
      <c r="CBM15" s="1609"/>
      <c r="CBN15" s="1609"/>
      <c r="CBO15" s="1609"/>
      <c r="CBP15" s="1609"/>
      <c r="CBQ15" s="1609"/>
      <c r="CBR15" s="1609"/>
      <c r="CBS15" s="1609"/>
      <c r="CBT15" s="1609"/>
      <c r="CBU15" s="1609"/>
      <c r="CBV15" s="1609"/>
      <c r="CBW15" s="1609"/>
      <c r="CBX15" s="1609"/>
      <c r="CBY15" s="1609"/>
      <c r="CBZ15" s="1609"/>
      <c r="CCA15" s="1609"/>
      <c r="CCB15" s="1609"/>
      <c r="CCC15" s="1609"/>
      <c r="CCD15" s="1609"/>
      <c r="CCE15" s="1609"/>
      <c r="CCF15" s="1609"/>
      <c r="CCG15" s="1609"/>
      <c r="CCH15" s="1609"/>
      <c r="CCI15" s="1609"/>
      <c r="CCJ15" s="1609"/>
      <c r="CCK15" s="1609"/>
      <c r="CCL15" s="1609"/>
      <c r="CCM15" s="1609"/>
      <c r="CCN15" s="1609"/>
      <c r="CCO15" s="1609"/>
      <c r="CCP15" s="1609"/>
      <c r="CCQ15" s="1609"/>
      <c r="CCR15" s="1609"/>
      <c r="CCS15" s="1609"/>
      <c r="CCT15" s="1609"/>
      <c r="CCU15" s="1609"/>
      <c r="CCV15" s="1609"/>
      <c r="CCW15" s="1609"/>
      <c r="CCX15" s="1609"/>
      <c r="CCY15" s="1609"/>
      <c r="CCZ15" s="1609"/>
      <c r="CDA15" s="1609"/>
      <c r="CDB15" s="1609"/>
      <c r="CDC15" s="1609"/>
      <c r="CDD15" s="1609"/>
      <c r="CDE15" s="1609"/>
      <c r="CDF15" s="1609"/>
      <c r="CDG15" s="1609"/>
      <c r="CDH15" s="1609"/>
      <c r="CDI15" s="1609"/>
      <c r="CDJ15" s="1609"/>
      <c r="CDK15" s="1609"/>
      <c r="CDL15" s="1609"/>
      <c r="CDM15" s="1609"/>
      <c r="CDN15" s="1609"/>
      <c r="CDO15" s="1609"/>
      <c r="CDP15" s="1609"/>
      <c r="CDQ15" s="1609"/>
      <c r="CDR15" s="1609"/>
      <c r="CDS15" s="1609"/>
      <c r="CDT15" s="1609"/>
      <c r="CDU15" s="1609"/>
      <c r="CDV15" s="1609"/>
      <c r="CDW15" s="1609"/>
      <c r="CDX15" s="1609"/>
      <c r="CDY15" s="1609"/>
      <c r="CDZ15" s="1609"/>
      <c r="CEA15" s="1609"/>
      <c r="CEB15" s="1609"/>
      <c r="CEC15" s="1609"/>
      <c r="CED15" s="1609"/>
      <c r="CEE15" s="1609"/>
      <c r="CEF15" s="1609"/>
      <c r="CEG15" s="1609"/>
      <c r="CEH15" s="1609"/>
      <c r="CEI15" s="1609"/>
      <c r="CEJ15" s="1609"/>
      <c r="CEK15" s="1609"/>
      <c r="CEL15" s="1609"/>
      <c r="CEM15" s="1609"/>
      <c r="CEN15" s="1609"/>
      <c r="CEO15" s="1609"/>
      <c r="CEP15" s="1609"/>
      <c r="CEQ15" s="1609"/>
      <c r="CER15" s="1609"/>
      <c r="CES15" s="1609"/>
      <c r="CET15" s="1609"/>
      <c r="CEU15" s="1609"/>
      <c r="CEV15" s="1609"/>
      <c r="CEW15" s="1609"/>
      <c r="CEX15" s="1609"/>
      <c r="CEY15" s="1609"/>
      <c r="CEZ15" s="1609"/>
      <c r="CFA15" s="1609"/>
      <c r="CFB15" s="1609"/>
      <c r="CFC15" s="1609"/>
      <c r="CFD15" s="1609"/>
      <c r="CFE15" s="1609"/>
      <c r="CFF15" s="1609"/>
      <c r="CFG15" s="1609"/>
      <c r="CFH15" s="1609"/>
      <c r="CFI15" s="1609"/>
      <c r="CFJ15" s="1609"/>
      <c r="CFK15" s="1609"/>
      <c r="CFL15" s="1609"/>
      <c r="CFM15" s="1609"/>
      <c r="CFN15" s="1609"/>
      <c r="CFO15" s="1609"/>
      <c r="CFP15" s="1609"/>
      <c r="CFQ15" s="1609"/>
      <c r="CFR15" s="1609"/>
      <c r="CFS15" s="1609"/>
      <c r="CFT15" s="1609"/>
      <c r="CFU15" s="1609"/>
      <c r="CFV15" s="1609"/>
      <c r="CFW15" s="1609"/>
      <c r="CFX15" s="1609"/>
      <c r="CFY15" s="1609"/>
      <c r="CFZ15" s="1609"/>
      <c r="CGA15" s="1609"/>
      <c r="CGB15" s="1609"/>
      <c r="CGC15" s="1609"/>
      <c r="CGD15" s="1609"/>
      <c r="CGE15" s="1609"/>
      <c r="CGF15" s="1609"/>
      <c r="CGG15" s="1609"/>
      <c r="CGH15" s="1609"/>
      <c r="CGI15" s="1609"/>
      <c r="CGJ15" s="1609"/>
      <c r="CGK15" s="1609"/>
      <c r="CGL15" s="1609"/>
      <c r="CGM15" s="1609"/>
      <c r="CGN15" s="1609"/>
      <c r="CGO15" s="1609"/>
      <c r="CGP15" s="1609"/>
      <c r="CGQ15" s="1609"/>
      <c r="CGR15" s="1609"/>
      <c r="CGS15" s="1609"/>
      <c r="CGT15" s="1609"/>
      <c r="CGU15" s="1609"/>
      <c r="CGV15" s="1609"/>
      <c r="CGW15" s="1609"/>
      <c r="CGX15" s="1609"/>
      <c r="CGY15" s="1609"/>
      <c r="CGZ15" s="1609"/>
      <c r="CHA15" s="1609"/>
      <c r="CHB15" s="1609"/>
      <c r="CHC15" s="1609"/>
      <c r="CHD15" s="1609"/>
      <c r="CHE15" s="1609"/>
      <c r="CHF15" s="1609"/>
      <c r="CHG15" s="1609"/>
      <c r="CHH15" s="1609"/>
      <c r="CHI15" s="1609"/>
      <c r="CHJ15" s="1609"/>
      <c r="CHK15" s="1609"/>
      <c r="CHL15" s="1609"/>
      <c r="CHM15" s="1609"/>
      <c r="CHN15" s="1609"/>
      <c r="CHO15" s="1609"/>
      <c r="CHP15" s="1609"/>
      <c r="CHQ15" s="1609"/>
      <c r="CHR15" s="1609"/>
      <c r="CHS15" s="1609"/>
      <c r="CHT15" s="1609"/>
      <c r="CHU15" s="1609"/>
      <c r="CHV15" s="1609"/>
      <c r="CHW15" s="1609"/>
      <c r="CHX15" s="1609"/>
      <c r="CHY15" s="1609"/>
      <c r="CHZ15" s="1609"/>
      <c r="CIA15" s="1609"/>
      <c r="CIB15" s="1609"/>
      <c r="CIC15" s="1609"/>
      <c r="CID15" s="1609"/>
      <c r="CIE15" s="1609"/>
      <c r="CIF15" s="1609"/>
      <c r="CIG15" s="1609"/>
      <c r="CIH15" s="1609"/>
      <c r="CII15" s="1609"/>
      <c r="CIJ15" s="1609"/>
      <c r="CIK15" s="1609"/>
      <c r="CIL15" s="1609"/>
      <c r="CIM15" s="1609"/>
      <c r="CIN15" s="1609"/>
      <c r="CIO15" s="1609"/>
      <c r="CIP15" s="1609"/>
      <c r="CIQ15" s="1609"/>
      <c r="CIR15" s="1609"/>
      <c r="CIS15" s="1609"/>
      <c r="CIT15" s="1609"/>
      <c r="CIU15" s="1609"/>
      <c r="CIV15" s="1609"/>
      <c r="CIW15" s="1609"/>
      <c r="CIX15" s="1609"/>
      <c r="CIY15" s="1609"/>
      <c r="CIZ15" s="1609"/>
      <c r="CJA15" s="1609"/>
      <c r="CJB15" s="1609"/>
      <c r="CJC15" s="1609"/>
      <c r="CJD15" s="1609"/>
      <c r="CJE15" s="1609"/>
      <c r="CJF15" s="1609"/>
      <c r="CJG15" s="1609"/>
      <c r="CJH15" s="1609"/>
      <c r="CJI15" s="1609"/>
      <c r="CJJ15" s="1609"/>
      <c r="CJK15" s="1609"/>
      <c r="CJL15" s="1609"/>
      <c r="CJM15" s="1609"/>
      <c r="CJN15" s="1609"/>
      <c r="CJO15" s="1609"/>
      <c r="CJP15" s="1609"/>
      <c r="CJQ15" s="1609"/>
      <c r="CJR15" s="1609"/>
      <c r="CJS15" s="1609"/>
      <c r="CJT15" s="1609"/>
      <c r="CJU15" s="1609"/>
      <c r="CJV15" s="1609"/>
      <c r="CJW15" s="1609"/>
      <c r="CJX15" s="1609"/>
      <c r="CJY15" s="1609"/>
      <c r="CJZ15" s="1609"/>
      <c r="CKA15" s="1609"/>
      <c r="CKB15" s="1609"/>
      <c r="CKC15" s="1609"/>
      <c r="CKD15" s="1609"/>
      <c r="CKE15" s="1609"/>
      <c r="CKF15" s="1609"/>
      <c r="CKG15" s="1609"/>
      <c r="CKH15" s="1609"/>
      <c r="CKI15" s="1609"/>
      <c r="CKJ15" s="1609"/>
      <c r="CKK15" s="1609"/>
      <c r="CKL15" s="1609"/>
      <c r="CKM15" s="1609"/>
      <c r="CKN15" s="1609"/>
      <c r="CKO15" s="1609"/>
      <c r="CKP15" s="1609"/>
      <c r="CKQ15" s="1609"/>
      <c r="CKR15" s="1609"/>
      <c r="CKS15" s="1609"/>
      <c r="CKT15" s="1609"/>
      <c r="CKU15" s="1609"/>
      <c r="CKV15" s="1609"/>
      <c r="CKW15" s="1609"/>
      <c r="CKX15" s="1609"/>
      <c r="CKY15" s="1609"/>
      <c r="CKZ15" s="1609"/>
      <c r="CLA15" s="1609"/>
      <c r="CLB15" s="1609"/>
      <c r="CLC15" s="1609"/>
      <c r="CLD15" s="1609"/>
      <c r="CLE15" s="1609"/>
      <c r="CLF15" s="1609"/>
      <c r="CLG15" s="1609"/>
      <c r="CLH15" s="1609"/>
      <c r="CLI15" s="1609"/>
      <c r="CLJ15" s="1609"/>
      <c r="CLK15" s="1609"/>
      <c r="CLL15" s="1609"/>
      <c r="CLM15" s="1609"/>
      <c r="CLN15" s="1609"/>
      <c r="CLO15" s="1609"/>
      <c r="CLP15" s="1609"/>
      <c r="CLQ15" s="1609"/>
      <c r="CLR15" s="1609"/>
      <c r="CLS15" s="1609"/>
      <c r="CLT15" s="1609"/>
      <c r="CLU15" s="1609"/>
      <c r="CLV15" s="1609"/>
      <c r="CLW15" s="1609"/>
      <c r="CLX15" s="1609"/>
      <c r="CLY15" s="1609"/>
      <c r="CLZ15" s="1609"/>
      <c r="CMA15" s="1609"/>
      <c r="CMB15" s="1609"/>
      <c r="CMC15" s="1609"/>
      <c r="CMD15" s="1609"/>
      <c r="CME15" s="1609"/>
      <c r="CMF15" s="1609"/>
      <c r="CMG15" s="1609"/>
      <c r="CMH15" s="1609"/>
      <c r="CMI15" s="1609"/>
      <c r="CMJ15" s="1609"/>
      <c r="CMK15" s="1609"/>
      <c r="CML15" s="1609"/>
      <c r="CMM15" s="1609"/>
      <c r="CMN15" s="1609"/>
      <c r="CMO15" s="1609"/>
      <c r="CMP15" s="1609"/>
      <c r="CMQ15" s="1609"/>
      <c r="CMR15" s="1609"/>
      <c r="CMS15" s="1609"/>
      <c r="CMT15" s="1609"/>
      <c r="CMU15" s="1609"/>
      <c r="CMV15" s="1609"/>
      <c r="CMW15" s="1609"/>
      <c r="CMX15" s="1609"/>
      <c r="CMY15" s="1609"/>
      <c r="CMZ15" s="1609"/>
      <c r="CNA15" s="1609"/>
      <c r="CNB15" s="1609"/>
      <c r="CNC15" s="1609"/>
      <c r="CND15" s="1609"/>
      <c r="CNE15" s="1609"/>
      <c r="CNF15" s="1609"/>
      <c r="CNG15" s="1609"/>
      <c r="CNH15" s="1609"/>
      <c r="CNI15" s="1609"/>
      <c r="CNJ15" s="1609"/>
      <c r="CNK15" s="1609"/>
      <c r="CNL15" s="1609"/>
      <c r="CNM15" s="1609"/>
      <c r="CNN15" s="1609"/>
      <c r="CNO15" s="1609"/>
      <c r="CNP15" s="1609"/>
      <c r="CNQ15" s="1609"/>
      <c r="CNR15" s="1609"/>
      <c r="CNS15" s="1609"/>
      <c r="CNT15" s="1609"/>
      <c r="CNU15" s="1609"/>
      <c r="CNV15" s="1609"/>
      <c r="CNW15" s="1609"/>
      <c r="CNX15" s="1609"/>
      <c r="CNY15" s="1609"/>
      <c r="CNZ15" s="1609"/>
      <c r="COA15" s="1609"/>
      <c r="COB15" s="1609"/>
      <c r="COC15" s="1609"/>
      <c r="COD15" s="1609"/>
      <c r="COE15" s="1609"/>
      <c r="COF15" s="1609"/>
      <c r="COG15" s="1609"/>
      <c r="COH15" s="1609"/>
      <c r="COI15" s="1609"/>
      <c r="COJ15" s="1609"/>
      <c r="COK15" s="1609"/>
      <c r="COL15" s="1609"/>
      <c r="COM15" s="1609"/>
      <c r="CON15" s="1609"/>
      <c r="COO15" s="1609"/>
      <c r="COP15" s="1609"/>
      <c r="COQ15" s="1609"/>
      <c r="COR15" s="1609"/>
      <c r="COS15" s="1609"/>
      <c r="COT15" s="1609"/>
      <c r="COU15" s="1609"/>
      <c r="COV15" s="1609"/>
      <c r="COW15" s="1609"/>
      <c r="COX15" s="1609"/>
      <c r="COY15" s="1609"/>
      <c r="COZ15" s="1609"/>
      <c r="CPA15" s="1609"/>
      <c r="CPB15" s="1609"/>
      <c r="CPC15" s="1609"/>
      <c r="CPD15" s="1609"/>
      <c r="CPE15" s="1609"/>
      <c r="CPF15" s="1609"/>
      <c r="CPG15" s="1609"/>
      <c r="CPH15" s="1609"/>
      <c r="CPI15" s="1609"/>
      <c r="CPJ15" s="1609"/>
      <c r="CPK15" s="1609"/>
      <c r="CPL15" s="1609"/>
      <c r="CPM15" s="1609"/>
      <c r="CPN15" s="1609"/>
      <c r="CPO15" s="1609"/>
      <c r="CPP15" s="1609"/>
      <c r="CPQ15" s="1609"/>
      <c r="CPR15" s="1609"/>
      <c r="CPS15" s="1609"/>
      <c r="CPT15" s="1609"/>
      <c r="CPU15" s="1609"/>
      <c r="CPV15" s="1609"/>
      <c r="CPW15" s="1609"/>
      <c r="CPX15" s="1609"/>
      <c r="CPY15" s="1609"/>
      <c r="CPZ15" s="1609"/>
      <c r="CQA15" s="1609"/>
      <c r="CQB15" s="1609"/>
      <c r="CQC15" s="1609"/>
      <c r="CQD15" s="1609"/>
      <c r="CQE15" s="1609"/>
      <c r="CQF15" s="1609"/>
      <c r="CQG15" s="1609"/>
      <c r="CQH15" s="1609"/>
      <c r="CQI15" s="1609"/>
      <c r="CQJ15" s="1609"/>
      <c r="CQK15" s="1609"/>
      <c r="CQL15" s="1609"/>
      <c r="CQM15" s="1609"/>
      <c r="CQN15" s="1609"/>
      <c r="CQO15" s="1609"/>
      <c r="CQP15" s="1609"/>
      <c r="CQQ15" s="1609"/>
      <c r="CQR15" s="1609"/>
      <c r="CQS15" s="1609"/>
      <c r="CQT15" s="1609"/>
      <c r="CQU15" s="1609"/>
      <c r="CQV15" s="1609"/>
      <c r="CQW15" s="1609"/>
      <c r="CQX15" s="1609"/>
      <c r="CQY15" s="1609"/>
      <c r="CQZ15" s="1609"/>
      <c r="CRA15" s="1609"/>
      <c r="CRB15" s="1609"/>
      <c r="CRC15" s="1609"/>
      <c r="CRD15" s="1609"/>
      <c r="CRE15" s="1609"/>
      <c r="CRF15" s="1609"/>
      <c r="CRG15" s="1609"/>
      <c r="CRH15" s="1609"/>
      <c r="CRI15" s="1609"/>
      <c r="CRJ15" s="1609"/>
      <c r="CRK15" s="1609"/>
      <c r="CRL15" s="1609"/>
      <c r="CRM15" s="1609"/>
      <c r="CRN15" s="1609"/>
      <c r="CRO15" s="1609"/>
      <c r="CRP15" s="1609"/>
      <c r="CRQ15" s="1609"/>
      <c r="CRR15" s="1609"/>
      <c r="CRS15" s="1609"/>
      <c r="CRT15" s="1609"/>
      <c r="CRU15" s="1609"/>
      <c r="CRV15" s="1609"/>
      <c r="CRW15" s="1609"/>
      <c r="CRX15" s="1609"/>
      <c r="CRY15" s="1609"/>
      <c r="CRZ15" s="1609"/>
      <c r="CSA15" s="1609"/>
      <c r="CSB15" s="1609"/>
      <c r="CSC15" s="1609"/>
      <c r="CSD15" s="1609"/>
      <c r="CSE15" s="1609"/>
      <c r="CSF15" s="1609"/>
      <c r="CSG15" s="1609"/>
      <c r="CSH15" s="1609"/>
      <c r="CSI15" s="1609"/>
      <c r="CSJ15" s="1609"/>
      <c r="CSK15" s="1609"/>
      <c r="CSL15" s="1609"/>
      <c r="CSM15" s="1609"/>
      <c r="CSN15" s="1609"/>
      <c r="CSO15" s="1609"/>
      <c r="CSP15" s="1609"/>
      <c r="CSQ15" s="1609"/>
      <c r="CSR15" s="1609"/>
      <c r="CSS15" s="1609"/>
      <c r="CST15" s="1609"/>
      <c r="CSU15" s="1609"/>
      <c r="CSV15" s="1609"/>
      <c r="CSW15" s="1609"/>
      <c r="CSX15" s="1609"/>
      <c r="CSY15" s="1609"/>
      <c r="CSZ15" s="1609"/>
      <c r="CTA15" s="1609"/>
      <c r="CTB15" s="1609"/>
      <c r="CTC15" s="1609"/>
      <c r="CTD15" s="1609"/>
      <c r="CTE15" s="1609"/>
      <c r="CTF15" s="1609"/>
      <c r="CTG15" s="1609"/>
      <c r="CTH15" s="1609"/>
      <c r="CTI15" s="1609"/>
      <c r="CTJ15" s="1609"/>
      <c r="CTK15" s="1609"/>
      <c r="CTL15" s="1609"/>
      <c r="CTM15" s="1609"/>
      <c r="CTN15" s="1609"/>
      <c r="CTO15" s="1609"/>
      <c r="CTP15" s="1609"/>
      <c r="CTQ15" s="1609"/>
      <c r="CTR15" s="1609"/>
      <c r="CTS15" s="1609"/>
      <c r="CTT15" s="1609"/>
      <c r="CTU15" s="1609"/>
      <c r="CTV15" s="1609"/>
      <c r="CTW15" s="1609"/>
      <c r="CTX15" s="1609"/>
      <c r="CTY15" s="1609"/>
      <c r="CTZ15" s="1609"/>
      <c r="CUA15" s="1609"/>
      <c r="CUB15" s="1609"/>
      <c r="CUC15" s="1609"/>
      <c r="CUD15" s="1609"/>
      <c r="CUE15" s="1609"/>
      <c r="CUF15" s="1609"/>
      <c r="CUG15" s="1609"/>
      <c r="CUH15" s="1609"/>
      <c r="CUI15" s="1609"/>
      <c r="CUJ15" s="1609"/>
      <c r="CUK15" s="1609"/>
      <c r="CUL15" s="1609"/>
      <c r="CUM15" s="1609"/>
      <c r="CUN15" s="1609"/>
      <c r="CUO15" s="1609"/>
      <c r="CUP15" s="1609"/>
      <c r="CUQ15" s="1609"/>
      <c r="CUR15" s="1609"/>
      <c r="CUS15" s="1609"/>
      <c r="CUT15" s="1609"/>
      <c r="CUU15" s="1609"/>
      <c r="CUV15" s="1609"/>
      <c r="CUW15" s="1609"/>
      <c r="CUX15" s="1609"/>
      <c r="CUY15" s="1609"/>
      <c r="CUZ15" s="1609"/>
      <c r="CVA15" s="1609"/>
      <c r="CVB15" s="1609"/>
      <c r="CVC15" s="1609"/>
      <c r="CVD15" s="1609"/>
      <c r="CVE15" s="1609"/>
      <c r="CVF15" s="1609"/>
      <c r="CVG15" s="1609"/>
      <c r="CVH15" s="1609"/>
      <c r="CVI15" s="1609"/>
      <c r="CVJ15" s="1609"/>
      <c r="CVK15" s="1609"/>
      <c r="CVL15" s="1609"/>
      <c r="CVM15" s="1609"/>
      <c r="CVN15" s="1609"/>
      <c r="CVO15" s="1609"/>
      <c r="CVP15" s="1609"/>
      <c r="CVQ15" s="1609"/>
      <c r="CVR15" s="1609"/>
      <c r="CVS15" s="1609"/>
      <c r="CVT15" s="1609"/>
      <c r="CVU15" s="1609"/>
      <c r="CVV15" s="1609"/>
      <c r="CVW15" s="1609"/>
      <c r="CVX15" s="1609"/>
      <c r="CVY15" s="1609"/>
      <c r="CVZ15" s="1609"/>
      <c r="CWA15" s="1609"/>
      <c r="CWB15" s="1609"/>
      <c r="CWC15" s="1609"/>
      <c r="CWD15" s="1609"/>
      <c r="CWE15" s="1609"/>
      <c r="CWF15" s="1609"/>
      <c r="CWG15" s="1609"/>
      <c r="CWH15" s="1609"/>
      <c r="CWI15" s="1609"/>
      <c r="CWJ15" s="1609"/>
      <c r="CWK15" s="1609"/>
      <c r="CWL15" s="1609"/>
      <c r="CWM15" s="1609"/>
      <c r="CWN15" s="1609"/>
      <c r="CWO15" s="1609"/>
      <c r="CWP15" s="1609"/>
      <c r="CWQ15" s="1609"/>
      <c r="CWR15" s="1609"/>
      <c r="CWS15" s="1609"/>
      <c r="CWT15" s="1609"/>
      <c r="CWU15" s="1609"/>
      <c r="CWV15" s="1609"/>
      <c r="CWW15" s="1609"/>
      <c r="CWX15" s="1609"/>
      <c r="CWY15" s="1609"/>
      <c r="CWZ15" s="1609"/>
      <c r="CXA15" s="1609"/>
      <c r="CXB15" s="1609"/>
      <c r="CXC15" s="1609"/>
      <c r="CXD15" s="1609"/>
      <c r="CXE15" s="1609"/>
      <c r="CXF15" s="1609"/>
      <c r="CXG15" s="1609"/>
      <c r="CXH15" s="1609"/>
      <c r="CXI15" s="1609"/>
      <c r="CXJ15" s="1609"/>
      <c r="CXK15" s="1609"/>
      <c r="CXL15" s="1609"/>
      <c r="CXM15" s="1609"/>
      <c r="CXN15" s="1609"/>
      <c r="CXO15" s="1609"/>
      <c r="CXP15" s="1609"/>
      <c r="CXQ15" s="1609"/>
      <c r="CXR15" s="1609"/>
      <c r="CXS15" s="1609"/>
      <c r="CXT15" s="1609"/>
      <c r="CXU15" s="1609"/>
      <c r="CXV15" s="1609"/>
      <c r="CXW15" s="1609"/>
      <c r="CXX15" s="1609"/>
      <c r="CXY15" s="1609"/>
      <c r="CXZ15" s="1609"/>
      <c r="CYA15" s="1609"/>
      <c r="CYB15" s="1609"/>
      <c r="CYC15" s="1609"/>
      <c r="CYD15" s="1609"/>
      <c r="CYE15" s="1609"/>
      <c r="CYF15" s="1609"/>
      <c r="CYG15" s="1609"/>
      <c r="CYH15" s="1609"/>
      <c r="CYI15" s="1609"/>
      <c r="CYJ15" s="1609"/>
      <c r="CYK15" s="1609"/>
      <c r="CYL15" s="1609"/>
      <c r="CYM15" s="1609"/>
      <c r="CYN15" s="1609"/>
      <c r="CYO15" s="1609"/>
      <c r="CYP15" s="1609"/>
      <c r="CYQ15" s="1609"/>
      <c r="CYR15" s="1609"/>
      <c r="CYS15" s="1609"/>
      <c r="CYT15" s="1609"/>
      <c r="CYU15" s="1609"/>
      <c r="CYV15" s="1609"/>
      <c r="CYW15" s="1609"/>
      <c r="CYX15" s="1609"/>
      <c r="CYY15" s="1609"/>
      <c r="CYZ15" s="1609"/>
      <c r="CZA15" s="1609"/>
      <c r="CZB15" s="1609"/>
      <c r="CZC15" s="1609"/>
      <c r="CZD15" s="1609"/>
      <c r="CZE15" s="1609"/>
      <c r="CZF15" s="1609"/>
      <c r="CZG15" s="1609"/>
      <c r="CZH15" s="1609"/>
      <c r="CZI15" s="1609"/>
      <c r="CZJ15" s="1609"/>
      <c r="CZK15" s="1609"/>
      <c r="CZL15" s="1609"/>
      <c r="CZM15" s="1609"/>
      <c r="CZN15" s="1609"/>
      <c r="CZO15" s="1609"/>
      <c r="CZP15" s="1609"/>
      <c r="CZQ15" s="1609"/>
      <c r="CZR15" s="1609"/>
      <c r="CZS15" s="1609"/>
      <c r="CZT15" s="1609"/>
      <c r="CZU15" s="1609"/>
      <c r="CZV15" s="1609"/>
      <c r="CZW15" s="1609"/>
      <c r="CZX15" s="1609"/>
      <c r="CZY15" s="1609"/>
      <c r="CZZ15" s="1609"/>
      <c r="DAA15" s="1609"/>
      <c r="DAB15" s="1609"/>
      <c r="DAC15" s="1609"/>
      <c r="DAD15" s="1609"/>
      <c r="DAE15" s="1609"/>
      <c r="DAF15" s="1609"/>
      <c r="DAG15" s="1609"/>
      <c r="DAH15" s="1609"/>
      <c r="DAI15" s="1609"/>
      <c r="DAJ15" s="1609"/>
      <c r="DAK15" s="1609"/>
      <c r="DAL15" s="1609"/>
      <c r="DAM15" s="1609"/>
      <c r="DAN15" s="1609"/>
      <c r="DAO15" s="1609"/>
      <c r="DAP15" s="1609"/>
      <c r="DAQ15" s="1609"/>
      <c r="DAR15" s="1609"/>
      <c r="DAS15" s="1609"/>
      <c r="DAT15" s="1609"/>
      <c r="DAU15" s="1609"/>
      <c r="DAV15" s="1609"/>
      <c r="DAW15" s="1609"/>
      <c r="DAX15" s="1609"/>
      <c r="DAY15" s="1609"/>
      <c r="DAZ15" s="1609"/>
      <c r="DBA15" s="1609"/>
      <c r="DBB15" s="1609"/>
      <c r="DBC15" s="1609"/>
      <c r="DBD15" s="1609"/>
      <c r="DBE15" s="1609"/>
      <c r="DBF15" s="1609"/>
      <c r="DBG15" s="1609"/>
      <c r="DBH15" s="1609"/>
      <c r="DBI15" s="1609"/>
      <c r="DBJ15" s="1609"/>
      <c r="DBK15" s="1609"/>
      <c r="DBL15" s="1609"/>
      <c r="DBM15" s="1609"/>
      <c r="DBN15" s="1609"/>
      <c r="DBO15" s="1609"/>
      <c r="DBP15" s="1609"/>
      <c r="DBQ15" s="1609"/>
      <c r="DBR15" s="1609"/>
      <c r="DBS15" s="1609"/>
      <c r="DBT15" s="1609"/>
      <c r="DBU15" s="1609"/>
      <c r="DBV15" s="1609"/>
      <c r="DBW15" s="1609"/>
      <c r="DBX15" s="1609"/>
      <c r="DBY15" s="1609"/>
      <c r="DBZ15" s="1609"/>
      <c r="DCA15" s="1609"/>
      <c r="DCB15" s="1609"/>
      <c r="DCC15" s="1609"/>
      <c r="DCD15" s="1609"/>
      <c r="DCE15" s="1609"/>
      <c r="DCF15" s="1609"/>
      <c r="DCG15" s="1609"/>
      <c r="DCH15" s="1609"/>
      <c r="DCI15" s="1609"/>
      <c r="DCJ15" s="1609"/>
      <c r="DCK15" s="1609"/>
      <c r="DCL15" s="1609"/>
      <c r="DCM15" s="1609"/>
      <c r="DCN15" s="1609"/>
      <c r="DCO15" s="1609"/>
      <c r="DCP15" s="1609"/>
      <c r="DCQ15" s="1609"/>
      <c r="DCR15" s="1609"/>
      <c r="DCS15" s="1609"/>
      <c r="DCT15" s="1609"/>
      <c r="DCU15" s="1609"/>
      <c r="DCV15" s="1609"/>
      <c r="DCW15" s="1609"/>
      <c r="DCX15" s="1609"/>
      <c r="DCY15" s="1609"/>
      <c r="DCZ15" s="1609"/>
      <c r="DDA15" s="1609"/>
      <c r="DDB15" s="1609"/>
      <c r="DDC15" s="1609"/>
      <c r="DDD15" s="1609"/>
      <c r="DDE15" s="1609"/>
      <c r="DDF15" s="1609"/>
      <c r="DDG15" s="1609"/>
      <c r="DDH15" s="1609"/>
      <c r="DDI15" s="1609"/>
      <c r="DDJ15" s="1609"/>
      <c r="DDK15" s="1609"/>
      <c r="DDL15" s="1609"/>
      <c r="DDM15" s="1609"/>
      <c r="DDN15" s="1609"/>
      <c r="DDO15" s="1609"/>
      <c r="DDP15" s="1609"/>
      <c r="DDQ15" s="1609"/>
      <c r="DDR15" s="1609"/>
      <c r="DDS15" s="1609"/>
      <c r="DDT15" s="1609"/>
      <c r="DDU15" s="1609"/>
      <c r="DDV15" s="1609"/>
      <c r="DDW15" s="1609"/>
      <c r="DDX15" s="1609"/>
      <c r="DDY15" s="1609"/>
      <c r="DDZ15" s="1609"/>
      <c r="DEA15" s="1609"/>
      <c r="DEB15" s="1609"/>
      <c r="DEC15" s="1609"/>
      <c r="DED15" s="1609"/>
      <c r="DEE15" s="1609"/>
      <c r="DEF15" s="1609"/>
      <c r="DEG15" s="1609"/>
      <c r="DEH15" s="1609"/>
      <c r="DEI15" s="1609"/>
      <c r="DEJ15" s="1609"/>
      <c r="DEK15" s="1609"/>
      <c r="DEL15" s="1609"/>
      <c r="DEM15" s="1609"/>
      <c r="DEN15" s="1609"/>
      <c r="DEO15" s="1609"/>
      <c r="DEP15" s="1609"/>
      <c r="DEQ15" s="1609"/>
      <c r="DER15" s="1609"/>
      <c r="DES15" s="1609"/>
      <c r="DET15" s="1609"/>
      <c r="DEU15" s="1609"/>
      <c r="DEV15" s="1609"/>
      <c r="DEW15" s="1609"/>
      <c r="DEX15" s="1609"/>
      <c r="DEY15" s="1609"/>
      <c r="DEZ15" s="1609"/>
      <c r="DFA15" s="1609"/>
      <c r="DFB15" s="1609"/>
      <c r="DFC15" s="1609"/>
      <c r="DFD15" s="1609"/>
      <c r="DFE15" s="1609"/>
      <c r="DFF15" s="1609"/>
      <c r="DFG15" s="1609"/>
      <c r="DFH15" s="1609"/>
      <c r="DFI15" s="1609"/>
      <c r="DFJ15" s="1609"/>
      <c r="DFK15" s="1609"/>
      <c r="DFL15" s="1609"/>
      <c r="DFM15" s="1609"/>
      <c r="DFN15" s="1609"/>
      <c r="DFO15" s="1609"/>
      <c r="DFP15" s="1609"/>
      <c r="DFQ15" s="1609"/>
      <c r="DFR15" s="1609"/>
      <c r="DFS15" s="1609"/>
      <c r="DFT15" s="1609"/>
      <c r="DFU15" s="1609"/>
      <c r="DFV15" s="1609"/>
      <c r="DFW15" s="1609"/>
      <c r="DFX15" s="1609"/>
      <c r="DFY15" s="1609"/>
      <c r="DFZ15" s="1609"/>
      <c r="DGA15" s="1609"/>
      <c r="DGB15" s="1609"/>
      <c r="DGC15" s="1609"/>
      <c r="DGD15" s="1609"/>
      <c r="DGE15" s="1609"/>
      <c r="DGF15" s="1609"/>
      <c r="DGG15" s="1609"/>
      <c r="DGH15" s="1609"/>
      <c r="DGI15" s="1609"/>
      <c r="DGJ15" s="1609"/>
      <c r="DGK15" s="1609"/>
      <c r="DGL15" s="1609"/>
      <c r="DGM15" s="1609"/>
      <c r="DGN15" s="1609"/>
      <c r="DGO15" s="1609"/>
      <c r="DGP15" s="1609"/>
      <c r="DGQ15" s="1609"/>
      <c r="DGR15" s="1609"/>
      <c r="DGS15" s="1609"/>
      <c r="DGT15" s="1609"/>
      <c r="DGU15" s="1609"/>
      <c r="DGV15" s="1609"/>
      <c r="DGW15" s="1609"/>
      <c r="DGX15" s="1609"/>
      <c r="DGY15" s="1609"/>
      <c r="DGZ15" s="1609"/>
      <c r="DHA15" s="1609"/>
      <c r="DHB15" s="1609"/>
      <c r="DHC15" s="1609"/>
      <c r="DHD15" s="1609"/>
      <c r="DHE15" s="1609"/>
      <c r="DHF15" s="1609"/>
      <c r="DHG15" s="1609"/>
      <c r="DHH15" s="1609"/>
      <c r="DHI15" s="1609"/>
      <c r="DHJ15" s="1609"/>
      <c r="DHK15" s="1609"/>
      <c r="DHL15" s="1609"/>
      <c r="DHM15" s="1609"/>
      <c r="DHN15" s="1609"/>
      <c r="DHO15" s="1609"/>
      <c r="DHP15" s="1609"/>
      <c r="DHQ15" s="1609"/>
      <c r="DHR15" s="1609"/>
      <c r="DHS15" s="1609"/>
      <c r="DHT15" s="1609"/>
      <c r="DHU15" s="1609"/>
      <c r="DHV15" s="1609"/>
      <c r="DHW15" s="1609"/>
      <c r="DHX15" s="1609"/>
      <c r="DHY15" s="1609"/>
      <c r="DHZ15" s="1609"/>
      <c r="DIA15" s="1609"/>
      <c r="DIB15" s="1609"/>
      <c r="DIC15" s="1609"/>
      <c r="DID15" s="1609"/>
      <c r="DIE15" s="1609"/>
      <c r="DIF15" s="1609"/>
      <c r="DIG15" s="1609"/>
      <c r="DIH15" s="1609"/>
      <c r="DII15" s="1609"/>
      <c r="DIJ15" s="1609"/>
      <c r="DIK15" s="1609"/>
      <c r="DIL15" s="1609"/>
      <c r="DIM15" s="1609"/>
      <c r="DIN15" s="1609"/>
      <c r="DIO15" s="1609"/>
      <c r="DIP15" s="1609"/>
      <c r="DIQ15" s="1609"/>
      <c r="DIR15" s="1609"/>
      <c r="DIS15" s="1609"/>
      <c r="DIT15" s="1609"/>
      <c r="DIU15" s="1609"/>
      <c r="DIV15" s="1609"/>
      <c r="DIW15" s="1609"/>
      <c r="DIX15" s="1609"/>
      <c r="DIY15" s="1609"/>
      <c r="DIZ15" s="1609"/>
      <c r="DJA15" s="1609"/>
      <c r="DJB15" s="1609"/>
      <c r="DJC15" s="1609"/>
      <c r="DJD15" s="1609"/>
      <c r="DJE15" s="1609"/>
      <c r="DJF15" s="1609"/>
      <c r="DJG15" s="1609"/>
      <c r="DJH15" s="1609"/>
      <c r="DJI15" s="1609"/>
      <c r="DJJ15" s="1609"/>
      <c r="DJK15" s="1609"/>
      <c r="DJL15" s="1609"/>
      <c r="DJM15" s="1609"/>
      <c r="DJN15" s="1609"/>
      <c r="DJO15" s="1609"/>
      <c r="DJP15" s="1609"/>
      <c r="DJQ15" s="1609"/>
      <c r="DJR15" s="1609"/>
      <c r="DJS15" s="1609"/>
      <c r="DJT15" s="1609"/>
      <c r="DJU15" s="1609"/>
      <c r="DJV15" s="1609"/>
      <c r="DJW15" s="1609"/>
      <c r="DJX15" s="1609"/>
      <c r="DJY15" s="1609"/>
      <c r="DJZ15" s="1609"/>
      <c r="DKA15" s="1609"/>
      <c r="DKB15" s="1609"/>
      <c r="DKC15" s="1609"/>
      <c r="DKD15" s="1609"/>
      <c r="DKE15" s="1609"/>
      <c r="DKF15" s="1609"/>
      <c r="DKG15" s="1609"/>
      <c r="DKH15" s="1609"/>
      <c r="DKI15" s="1609"/>
      <c r="DKJ15" s="1609"/>
      <c r="DKK15" s="1609"/>
      <c r="DKL15" s="1609"/>
      <c r="DKM15" s="1609"/>
      <c r="DKN15" s="1609"/>
      <c r="DKO15" s="1609"/>
      <c r="DKP15" s="1609"/>
      <c r="DKQ15" s="1609"/>
      <c r="DKR15" s="1609"/>
      <c r="DKS15" s="1609"/>
      <c r="DKT15" s="1609"/>
      <c r="DKU15" s="1609"/>
      <c r="DKV15" s="1609"/>
      <c r="DKW15" s="1609"/>
      <c r="DKX15" s="1609"/>
      <c r="DKY15" s="1609"/>
      <c r="DKZ15" s="1609"/>
      <c r="DLA15" s="1609"/>
      <c r="DLB15" s="1609"/>
      <c r="DLC15" s="1609"/>
      <c r="DLD15" s="1609"/>
      <c r="DLE15" s="1609"/>
      <c r="DLF15" s="1609"/>
      <c r="DLG15" s="1609"/>
      <c r="DLH15" s="1609"/>
      <c r="DLI15" s="1609"/>
      <c r="DLJ15" s="1609"/>
      <c r="DLK15" s="1609"/>
      <c r="DLL15" s="1609"/>
      <c r="DLM15" s="1609"/>
      <c r="DLN15" s="1609"/>
      <c r="DLO15" s="1609"/>
      <c r="DLP15" s="1609"/>
      <c r="DLQ15" s="1609"/>
      <c r="DLR15" s="1609"/>
      <c r="DLS15" s="1609"/>
      <c r="DLT15" s="1609"/>
      <c r="DLU15" s="1609"/>
      <c r="DLV15" s="1609"/>
      <c r="DLW15" s="1609"/>
      <c r="DLX15" s="1609"/>
      <c r="DLY15" s="1609"/>
      <c r="DLZ15" s="1609"/>
      <c r="DMA15" s="1609"/>
      <c r="DMB15" s="1609"/>
      <c r="DMC15" s="1609"/>
      <c r="DMD15" s="1609"/>
      <c r="DME15" s="1609"/>
      <c r="DMF15" s="1609"/>
      <c r="DMG15" s="1609"/>
      <c r="DMH15" s="1609"/>
      <c r="DMI15" s="1609"/>
      <c r="DMJ15" s="1609"/>
      <c r="DMK15" s="1609"/>
      <c r="DML15" s="1609"/>
      <c r="DMM15" s="1609"/>
      <c r="DMN15" s="1609"/>
      <c r="DMO15" s="1609"/>
      <c r="DMP15" s="1609"/>
      <c r="DMQ15" s="1609"/>
      <c r="DMR15" s="1609"/>
      <c r="DMS15" s="1609"/>
      <c r="DMT15" s="1609"/>
      <c r="DMU15" s="1609"/>
      <c r="DMV15" s="1609"/>
      <c r="DMW15" s="1609"/>
      <c r="DMX15" s="1609"/>
      <c r="DMY15" s="1609"/>
      <c r="DMZ15" s="1609"/>
      <c r="DNA15" s="1609"/>
      <c r="DNB15" s="1609"/>
      <c r="DNC15" s="1609"/>
      <c r="DND15" s="1609"/>
      <c r="DNE15" s="1609"/>
      <c r="DNF15" s="1609"/>
      <c r="DNG15" s="1609"/>
      <c r="DNH15" s="1609"/>
      <c r="DNI15" s="1609"/>
      <c r="DNJ15" s="1609"/>
      <c r="DNK15" s="1609"/>
      <c r="DNL15" s="1609"/>
      <c r="DNM15" s="1609"/>
      <c r="DNN15" s="1609"/>
      <c r="DNO15" s="1609"/>
      <c r="DNP15" s="1609"/>
      <c r="DNQ15" s="1609"/>
      <c r="DNR15" s="1609"/>
      <c r="DNS15" s="1609"/>
      <c r="DNT15" s="1609"/>
      <c r="DNU15" s="1609"/>
      <c r="DNV15" s="1609"/>
      <c r="DNW15" s="1609"/>
      <c r="DNX15" s="1609"/>
      <c r="DNY15" s="1609"/>
      <c r="DNZ15" s="1609"/>
      <c r="DOA15" s="1609"/>
      <c r="DOB15" s="1609"/>
      <c r="DOC15" s="1609"/>
      <c r="DOD15" s="1609"/>
      <c r="DOE15" s="1609"/>
      <c r="DOF15" s="1609"/>
      <c r="DOG15" s="1609"/>
      <c r="DOH15" s="1609"/>
      <c r="DOI15" s="1609"/>
      <c r="DOJ15" s="1609"/>
      <c r="DOK15" s="1609"/>
      <c r="DOL15" s="1609"/>
      <c r="DOM15" s="1609"/>
      <c r="DON15" s="1609"/>
      <c r="DOO15" s="1609"/>
      <c r="DOP15" s="1609"/>
      <c r="DOQ15" s="1609"/>
      <c r="DOR15" s="1609"/>
      <c r="DOS15" s="1609"/>
      <c r="DOT15" s="1609"/>
      <c r="DOU15" s="1609"/>
      <c r="DOV15" s="1609"/>
      <c r="DOW15" s="1609"/>
      <c r="DOX15" s="1609"/>
      <c r="DOY15" s="1609"/>
      <c r="DOZ15" s="1609"/>
      <c r="DPA15" s="1609"/>
      <c r="DPB15" s="1609"/>
      <c r="DPC15" s="1609"/>
      <c r="DPD15" s="1609"/>
      <c r="DPE15" s="1609"/>
      <c r="DPF15" s="1609"/>
      <c r="DPG15" s="1609"/>
      <c r="DPH15" s="1609"/>
      <c r="DPI15" s="1609"/>
      <c r="DPJ15" s="1609"/>
      <c r="DPK15" s="1609"/>
      <c r="DPL15" s="1609"/>
      <c r="DPM15" s="1609"/>
      <c r="DPN15" s="1609"/>
      <c r="DPO15" s="1609"/>
      <c r="DPP15" s="1609"/>
      <c r="DPQ15" s="1609"/>
      <c r="DPR15" s="1609"/>
      <c r="DPS15" s="1609"/>
      <c r="DPT15" s="1609"/>
      <c r="DPU15" s="1609"/>
      <c r="DPV15" s="1609"/>
      <c r="DPW15" s="1609"/>
      <c r="DPX15" s="1609"/>
      <c r="DPY15" s="1609"/>
      <c r="DPZ15" s="1609"/>
      <c r="DQA15" s="1609"/>
      <c r="DQB15" s="1609"/>
      <c r="DQC15" s="1609"/>
      <c r="DQD15" s="1609"/>
      <c r="DQE15" s="1609"/>
      <c r="DQF15" s="1609"/>
      <c r="DQG15" s="1609"/>
      <c r="DQH15" s="1609"/>
      <c r="DQI15" s="1609"/>
      <c r="DQJ15" s="1609"/>
      <c r="DQK15" s="1609"/>
      <c r="DQL15" s="1609"/>
      <c r="DQM15" s="1609"/>
      <c r="DQN15" s="1609"/>
      <c r="DQO15" s="1609"/>
      <c r="DQP15" s="1609"/>
      <c r="DQQ15" s="1609"/>
      <c r="DQR15" s="1609"/>
      <c r="DQS15" s="1609"/>
      <c r="DQT15" s="1609"/>
      <c r="DQU15" s="1609"/>
      <c r="DQV15" s="1609"/>
      <c r="DQW15" s="1609"/>
      <c r="DQX15" s="1609"/>
      <c r="DQY15" s="1609"/>
      <c r="DQZ15" s="1609"/>
      <c r="DRA15" s="1609"/>
      <c r="DRB15" s="1609"/>
      <c r="DRC15" s="1609"/>
      <c r="DRD15" s="1609"/>
      <c r="DRE15" s="1609"/>
      <c r="DRF15" s="1609"/>
      <c r="DRG15" s="1609"/>
      <c r="DRH15" s="1609"/>
      <c r="DRI15" s="1609"/>
      <c r="DRJ15" s="1609"/>
      <c r="DRK15" s="1609"/>
      <c r="DRL15" s="1609"/>
      <c r="DRM15" s="1609"/>
      <c r="DRN15" s="1609"/>
      <c r="DRO15" s="1609"/>
      <c r="DRP15" s="1609"/>
      <c r="DRQ15" s="1609"/>
      <c r="DRR15" s="1609"/>
      <c r="DRS15" s="1609"/>
      <c r="DRT15" s="1609"/>
      <c r="DRU15" s="1609"/>
      <c r="DRV15" s="1609"/>
      <c r="DRW15" s="1609"/>
      <c r="DRX15" s="1609"/>
      <c r="DRY15" s="1609"/>
      <c r="DRZ15" s="1609"/>
      <c r="DSA15" s="1609"/>
      <c r="DSB15" s="1609"/>
      <c r="DSC15" s="1609"/>
      <c r="DSD15" s="1609"/>
      <c r="DSE15" s="1609"/>
      <c r="DSF15" s="1609"/>
      <c r="DSG15" s="1609"/>
      <c r="DSH15" s="1609"/>
      <c r="DSI15" s="1609"/>
      <c r="DSJ15" s="1609"/>
      <c r="DSK15" s="1609"/>
      <c r="DSL15" s="1609"/>
      <c r="DSM15" s="1609"/>
      <c r="DSN15" s="1609"/>
      <c r="DSO15" s="1609"/>
      <c r="DSP15" s="1609"/>
      <c r="DSQ15" s="1609"/>
      <c r="DSR15" s="1609"/>
      <c r="DSS15" s="1609"/>
      <c r="DST15" s="1609"/>
      <c r="DSU15" s="1609"/>
      <c r="DSV15" s="1609"/>
      <c r="DSW15" s="1609"/>
      <c r="DSX15" s="1609"/>
      <c r="DSY15" s="1609"/>
      <c r="DSZ15" s="1609"/>
      <c r="DTA15" s="1609"/>
      <c r="DTB15" s="1609"/>
      <c r="DTC15" s="1609"/>
      <c r="DTD15" s="1609"/>
      <c r="DTE15" s="1609"/>
      <c r="DTF15" s="1609"/>
      <c r="DTG15" s="1609"/>
      <c r="DTH15" s="1609"/>
      <c r="DTI15" s="1609"/>
      <c r="DTJ15" s="1609"/>
      <c r="DTK15" s="1609"/>
      <c r="DTL15" s="1609"/>
      <c r="DTM15" s="1609"/>
      <c r="DTN15" s="1609"/>
      <c r="DTO15" s="1609"/>
      <c r="DTP15" s="1609"/>
      <c r="DTQ15" s="1609"/>
      <c r="DTR15" s="1609"/>
      <c r="DTS15" s="1609"/>
      <c r="DTT15" s="1609"/>
      <c r="DTU15" s="1609"/>
      <c r="DTV15" s="1609"/>
      <c r="DTW15" s="1609"/>
      <c r="DTX15" s="1609"/>
      <c r="DTY15" s="1609"/>
      <c r="DTZ15" s="1609"/>
      <c r="DUA15" s="1609"/>
      <c r="DUB15" s="1609"/>
      <c r="DUC15" s="1609"/>
      <c r="DUD15" s="1609"/>
      <c r="DUE15" s="1609"/>
      <c r="DUF15" s="1609"/>
      <c r="DUG15" s="1609"/>
      <c r="DUH15" s="1609"/>
      <c r="DUI15" s="1609"/>
      <c r="DUJ15" s="1609"/>
      <c r="DUK15" s="1609"/>
      <c r="DUL15" s="1609"/>
      <c r="DUM15" s="1609"/>
      <c r="DUN15" s="1609"/>
      <c r="DUO15" s="1609"/>
      <c r="DUP15" s="1609"/>
      <c r="DUQ15" s="1609"/>
      <c r="DUR15" s="1609"/>
      <c r="DUS15" s="1609"/>
      <c r="DUT15" s="1609"/>
      <c r="DUU15" s="1609"/>
      <c r="DUV15" s="1609"/>
      <c r="DUW15" s="1609"/>
      <c r="DUX15" s="1609"/>
      <c r="DUY15" s="1609"/>
      <c r="DUZ15" s="1609"/>
      <c r="DVA15" s="1609"/>
      <c r="DVB15" s="1609"/>
      <c r="DVC15" s="1609"/>
      <c r="DVD15" s="1609"/>
      <c r="DVE15" s="1609"/>
      <c r="DVF15" s="1609"/>
      <c r="DVG15" s="1609"/>
      <c r="DVH15" s="1609"/>
      <c r="DVI15" s="1609"/>
      <c r="DVJ15" s="1609"/>
      <c r="DVK15" s="1609"/>
      <c r="DVL15" s="1609"/>
      <c r="DVM15" s="1609"/>
      <c r="DVN15" s="1609"/>
      <c r="DVO15" s="1609"/>
      <c r="DVP15" s="1609"/>
      <c r="DVQ15" s="1609"/>
      <c r="DVR15" s="1609"/>
      <c r="DVS15" s="1609"/>
      <c r="DVT15" s="1609"/>
      <c r="DVU15" s="1609"/>
      <c r="DVV15" s="1609"/>
      <c r="DVW15" s="1609"/>
      <c r="DVX15" s="1609"/>
      <c r="DVY15" s="1609"/>
      <c r="DVZ15" s="1609"/>
      <c r="DWA15" s="1609"/>
      <c r="DWB15" s="1609"/>
      <c r="DWC15" s="1609"/>
      <c r="DWD15" s="1609"/>
      <c r="DWE15" s="1609"/>
      <c r="DWF15" s="1609"/>
      <c r="DWG15" s="1609"/>
      <c r="DWH15" s="1609"/>
      <c r="DWI15" s="1609"/>
      <c r="DWJ15" s="1609"/>
      <c r="DWK15" s="1609"/>
      <c r="DWL15" s="1609"/>
      <c r="DWM15" s="1609"/>
      <c r="DWN15" s="1609"/>
      <c r="DWO15" s="1609"/>
      <c r="DWP15" s="1609"/>
      <c r="DWQ15" s="1609"/>
      <c r="DWR15" s="1609"/>
      <c r="DWS15" s="1609"/>
      <c r="DWT15" s="1609"/>
      <c r="DWU15" s="1609"/>
      <c r="DWV15" s="1609"/>
      <c r="DWW15" s="1609"/>
      <c r="DWX15" s="1609"/>
      <c r="DWY15" s="1609"/>
      <c r="DWZ15" s="1609"/>
      <c r="DXA15" s="1609"/>
      <c r="DXB15" s="1609"/>
      <c r="DXC15" s="1609"/>
      <c r="DXD15" s="1609"/>
      <c r="DXE15" s="1609"/>
      <c r="DXF15" s="1609"/>
      <c r="DXG15" s="1609"/>
      <c r="DXH15" s="1609"/>
      <c r="DXI15" s="1609"/>
      <c r="DXJ15" s="1609"/>
      <c r="DXK15" s="1609"/>
      <c r="DXL15" s="1609"/>
      <c r="DXM15" s="1609"/>
      <c r="DXN15" s="1609"/>
      <c r="DXO15" s="1609"/>
      <c r="DXP15" s="1609"/>
      <c r="DXQ15" s="1609"/>
      <c r="DXR15" s="1609"/>
      <c r="DXS15" s="1609"/>
      <c r="DXT15" s="1609"/>
      <c r="DXU15" s="1609"/>
      <c r="DXV15" s="1609"/>
      <c r="DXW15" s="1609"/>
      <c r="DXX15" s="1609"/>
      <c r="DXY15" s="1609"/>
      <c r="DXZ15" s="1609"/>
      <c r="DYA15" s="1609"/>
      <c r="DYB15" s="1609"/>
      <c r="DYC15" s="1609"/>
      <c r="DYD15" s="1609"/>
      <c r="DYE15" s="1609"/>
      <c r="DYF15" s="1609"/>
      <c r="DYG15" s="1609"/>
      <c r="DYH15" s="1609"/>
      <c r="DYI15" s="1609"/>
      <c r="DYJ15" s="1609"/>
      <c r="DYK15" s="1609"/>
      <c r="DYL15" s="1609"/>
      <c r="DYM15" s="1609"/>
      <c r="DYN15" s="1609"/>
      <c r="DYO15" s="1609"/>
      <c r="DYP15" s="1609"/>
      <c r="DYQ15" s="1609"/>
      <c r="DYR15" s="1609"/>
      <c r="DYS15" s="1609"/>
      <c r="DYT15" s="1609"/>
      <c r="DYU15" s="1609"/>
      <c r="DYV15" s="1609"/>
      <c r="DYW15" s="1609"/>
      <c r="DYX15" s="1609"/>
      <c r="DYY15" s="1609"/>
      <c r="DYZ15" s="1609"/>
      <c r="DZA15" s="1609"/>
      <c r="DZB15" s="1609"/>
      <c r="DZC15" s="1609"/>
      <c r="DZD15" s="1609"/>
      <c r="DZE15" s="1609"/>
      <c r="DZF15" s="1609"/>
      <c r="DZG15" s="1609"/>
      <c r="DZH15" s="1609"/>
      <c r="DZI15" s="1609"/>
      <c r="DZJ15" s="1609"/>
      <c r="DZK15" s="1609"/>
      <c r="DZL15" s="1609"/>
      <c r="DZM15" s="1609"/>
      <c r="DZN15" s="1609"/>
      <c r="DZO15" s="1609"/>
      <c r="DZP15" s="1609"/>
      <c r="DZQ15" s="1609"/>
      <c r="DZR15" s="1609"/>
      <c r="DZS15" s="1609"/>
      <c r="DZT15" s="1609"/>
      <c r="DZU15" s="1609"/>
      <c r="DZV15" s="1609"/>
      <c r="DZW15" s="1609"/>
      <c r="DZX15" s="1609"/>
      <c r="DZY15" s="1609"/>
      <c r="DZZ15" s="1609"/>
      <c r="EAA15" s="1609"/>
      <c r="EAB15" s="1609"/>
      <c r="EAC15" s="1609"/>
      <c r="EAD15" s="1609"/>
      <c r="EAE15" s="1609"/>
      <c r="EAF15" s="1609"/>
      <c r="EAG15" s="1609"/>
      <c r="EAH15" s="1609"/>
      <c r="EAI15" s="1609"/>
      <c r="EAJ15" s="1609"/>
      <c r="EAK15" s="1609"/>
      <c r="EAL15" s="1609"/>
      <c r="EAM15" s="1609"/>
      <c r="EAN15" s="1609"/>
      <c r="EAO15" s="1609"/>
      <c r="EAP15" s="1609"/>
      <c r="EAQ15" s="1609"/>
      <c r="EAR15" s="1609"/>
      <c r="EAS15" s="1609"/>
      <c r="EAT15" s="1609"/>
      <c r="EAU15" s="1609"/>
      <c r="EAV15" s="1609"/>
      <c r="EAW15" s="1609"/>
      <c r="EAX15" s="1609"/>
      <c r="EAY15" s="1609"/>
      <c r="EAZ15" s="1609"/>
      <c r="EBA15" s="1609"/>
      <c r="EBB15" s="1609"/>
      <c r="EBC15" s="1609"/>
      <c r="EBD15" s="1609"/>
      <c r="EBE15" s="1609"/>
      <c r="EBF15" s="1609"/>
      <c r="EBG15" s="1609"/>
      <c r="EBH15" s="1609"/>
      <c r="EBI15" s="1609"/>
      <c r="EBJ15" s="1609"/>
      <c r="EBK15" s="1609"/>
      <c r="EBL15" s="1609"/>
      <c r="EBM15" s="1609"/>
      <c r="EBN15" s="1609"/>
      <c r="EBO15" s="1609"/>
      <c r="EBP15" s="1609"/>
      <c r="EBQ15" s="1609"/>
      <c r="EBR15" s="1609"/>
      <c r="EBS15" s="1609"/>
      <c r="EBT15" s="1609"/>
      <c r="EBU15" s="1609"/>
      <c r="EBV15" s="1609"/>
      <c r="EBW15" s="1609"/>
      <c r="EBX15" s="1609"/>
      <c r="EBY15" s="1609"/>
      <c r="EBZ15" s="1609"/>
      <c r="ECA15" s="1609"/>
      <c r="ECB15" s="1609"/>
      <c r="ECC15" s="1609"/>
      <c r="ECD15" s="1609"/>
      <c r="ECE15" s="1609"/>
      <c r="ECF15" s="1609"/>
      <c r="ECG15" s="1609"/>
      <c r="ECH15" s="1609"/>
      <c r="ECI15" s="1609"/>
      <c r="ECJ15" s="1609"/>
      <c r="ECK15" s="1609"/>
      <c r="ECL15" s="1609"/>
      <c r="ECM15" s="1609"/>
      <c r="ECN15" s="1609"/>
      <c r="ECO15" s="1609"/>
      <c r="ECP15" s="1609"/>
      <c r="ECQ15" s="1609"/>
      <c r="ECR15" s="1609"/>
      <c r="ECS15" s="1609"/>
      <c r="ECT15" s="1609"/>
      <c r="ECU15" s="1609"/>
      <c r="ECV15" s="1609"/>
      <c r="ECW15" s="1609"/>
      <c r="ECX15" s="1609"/>
      <c r="ECY15" s="1609"/>
      <c r="ECZ15" s="1609"/>
      <c r="EDA15" s="1609"/>
      <c r="EDB15" s="1609"/>
      <c r="EDC15" s="1609"/>
      <c r="EDD15" s="1609"/>
      <c r="EDE15" s="1609"/>
      <c r="EDF15" s="1609"/>
      <c r="EDG15" s="1609"/>
      <c r="EDH15" s="1609"/>
      <c r="EDI15" s="1609"/>
      <c r="EDJ15" s="1609"/>
      <c r="EDK15" s="1609"/>
      <c r="EDL15" s="1609"/>
      <c r="EDM15" s="1609"/>
      <c r="EDN15" s="1609"/>
      <c r="EDO15" s="1609"/>
      <c r="EDP15" s="1609"/>
      <c r="EDQ15" s="1609"/>
      <c r="EDR15" s="1609"/>
      <c r="EDS15" s="1609"/>
      <c r="EDT15" s="1609"/>
      <c r="EDU15" s="1609"/>
      <c r="EDV15" s="1609"/>
      <c r="EDW15" s="1609"/>
      <c r="EDX15" s="1609"/>
      <c r="EDY15" s="1609"/>
      <c r="EDZ15" s="1609"/>
      <c r="EEA15" s="1609"/>
      <c r="EEB15" s="1609"/>
      <c r="EEC15" s="1609"/>
      <c r="EED15" s="1609"/>
      <c r="EEE15" s="1609"/>
      <c r="EEF15" s="1609"/>
      <c r="EEG15" s="1609"/>
      <c r="EEH15" s="1609"/>
      <c r="EEI15" s="1609"/>
      <c r="EEJ15" s="1609"/>
      <c r="EEK15" s="1609"/>
      <c r="EEL15" s="1609"/>
      <c r="EEM15" s="1609"/>
      <c r="EEN15" s="1609"/>
      <c r="EEO15" s="1609"/>
      <c r="EEP15" s="1609"/>
      <c r="EEQ15" s="1609"/>
      <c r="EER15" s="1609"/>
      <c r="EES15" s="1609"/>
      <c r="EET15" s="1609"/>
      <c r="EEU15" s="1609"/>
      <c r="EEV15" s="1609"/>
      <c r="EEW15" s="1609"/>
      <c r="EEX15" s="1609"/>
      <c r="EEY15" s="1609"/>
      <c r="EEZ15" s="1609"/>
      <c r="EFA15" s="1609"/>
      <c r="EFB15" s="1609"/>
      <c r="EFC15" s="1609"/>
      <c r="EFD15" s="1609"/>
      <c r="EFE15" s="1609"/>
      <c r="EFF15" s="1609"/>
      <c r="EFG15" s="1609"/>
      <c r="EFH15" s="1609"/>
      <c r="EFI15" s="1609"/>
      <c r="EFJ15" s="1609"/>
      <c r="EFK15" s="1609"/>
      <c r="EFL15" s="1609"/>
      <c r="EFM15" s="1609"/>
      <c r="EFN15" s="1609"/>
      <c r="EFO15" s="1609"/>
      <c r="EFP15" s="1609"/>
      <c r="EFQ15" s="1609"/>
      <c r="EFR15" s="1609"/>
      <c r="EFS15" s="1609"/>
      <c r="EFT15" s="1609"/>
      <c r="EFU15" s="1609"/>
      <c r="EFV15" s="1609"/>
      <c r="EFW15" s="1609"/>
      <c r="EFX15" s="1609"/>
      <c r="EFY15" s="1609"/>
      <c r="EFZ15" s="1609"/>
      <c r="EGA15" s="1609"/>
      <c r="EGB15" s="1609"/>
      <c r="EGC15" s="1609"/>
      <c r="EGD15" s="1609"/>
      <c r="EGE15" s="1609"/>
      <c r="EGF15" s="1609"/>
      <c r="EGG15" s="1609"/>
      <c r="EGH15" s="1609"/>
      <c r="EGI15" s="1609"/>
      <c r="EGJ15" s="1609"/>
      <c r="EGK15" s="1609"/>
      <c r="EGL15" s="1609"/>
      <c r="EGM15" s="1609"/>
      <c r="EGN15" s="1609"/>
      <c r="EGO15" s="1609"/>
      <c r="EGP15" s="1609"/>
      <c r="EGQ15" s="1609"/>
      <c r="EGR15" s="1609"/>
      <c r="EGS15" s="1609"/>
      <c r="EGT15" s="1609"/>
      <c r="EGU15" s="1609"/>
      <c r="EGV15" s="1609"/>
      <c r="EGW15" s="1609"/>
      <c r="EGX15" s="1609"/>
      <c r="EGY15" s="1609"/>
      <c r="EGZ15" s="1609"/>
      <c r="EHA15" s="1609"/>
      <c r="EHB15" s="1609"/>
      <c r="EHC15" s="1609"/>
      <c r="EHD15" s="1609"/>
      <c r="EHE15" s="1609"/>
      <c r="EHF15" s="1609"/>
      <c r="EHG15" s="1609"/>
      <c r="EHH15" s="1609"/>
      <c r="EHI15" s="1609"/>
      <c r="EHJ15" s="1609"/>
      <c r="EHK15" s="1609"/>
      <c r="EHL15" s="1609"/>
      <c r="EHM15" s="1609"/>
      <c r="EHN15" s="1609"/>
      <c r="EHO15" s="1609"/>
      <c r="EHP15" s="1609"/>
      <c r="EHQ15" s="1609"/>
      <c r="EHR15" s="1609"/>
      <c r="EHS15" s="1609"/>
      <c r="EHT15" s="1609"/>
      <c r="EHU15" s="1609"/>
      <c r="EHV15" s="1609"/>
      <c r="EHW15" s="1609"/>
      <c r="EHX15" s="1609"/>
      <c r="EHY15" s="1609"/>
      <c r="EHZ15" s="1609"/>
      <c r="EIA15" s="1609"/>
      <c r="EIB15" s="1609"/>
      <c r="EIC15" s="1609"/>
      <c r="EID15" s="1609"/>
      <c r="EIE15" s="1609"/>
      <c r="EIF15" s="1609"/>
      <c r="EIG15" s="1609"/>
      <c r="EIH15" s="1609"/>
      <c r="EII15" s="1609"/>
      <c r="EIJ15" s="1609"/>
      <c r="EIK15" s="1609"/>
      <c r="EIL15" s="1609"/>
      <c r="EIM15" s="1609"/>
      <c r="EIN15" s="1609"/>
      <c r="EIO15" s="1609"/>
      <c r="EIP15" s="1609"/>
      <c r="EIQ15" s="1609"/>
      <c r="EIR15" s="1609"/>
      <c r="EIS15" s="1609"/>
      <c r="EIT15" s="1609"/>
      <c r="EIU15" s="1609"/>
      <c r="EIV15" s="1609"/>
      <c r="EIW15" s="1609"/>
      <c r="EIX15" s="1609"/>
      <c r="EIY15" s="1609"/>
      <c r="EIZ15" s="1609"/>
      <c r="EJA15" s="1609"/>
      <c r="EJB15" s="1609"/>
      <c r="EJC15" s="1609"/>
      <c r="EJD15" s="1609"/>
      <c r="EJE15" s="1609"/>
      <c r="EJF15" s="1609"/>
      <c r="EJG15" s="1609"/>
      <c r="EJH15" s="1609"/>
      <c r="EJI15" s="1609"/>
      <c r="EJJ15" s="1609"/>
      <c r="EJK15" s="1609"/>
      <c r="EJL15" s="1609"/>
      <c r="EJM15" s="1609"/>
      <c r="EJN15" s="1609"/>
      <c r="EJO15" s="1609"/>
      <c r="EJP15" s="1609"/>
      <c r="EJQ15" s="1609"/>
      <c r="EJR15" s="1609"/>
      <c r="EJS15" s="1609"/>
      <c r="EJT15" s="1609"/>
      <c r="EJU15" s="1609"/>
      <c r="EJV15" s="1609"/>
      <c r="EJW15" s="1609"/>
      <c r="EJX15" s="1609"/>
      <c r="EJY15" s="1609"/>
      <c r="EJZ15" s="1609"/>
      <c r="EKA15" s="1609"/>
      <c r="EKB15" s="1609"/>
      <c r="EKC15" s="1609"/>
      <c r="EKD15" s="1609"/>
      <c r="EKE15" s="1609"/>
      <c r="EKF15" s="1609"/>
      <c r="EKG15" s="1609"/>
      <c r="EKH15" s="1609"/>
      <c r="EKI15" s="1609"/>
      <c r="EKJ15" s="1609"/>
      <c r="EKK15" s="1609"/>
      <c r="EKL15" s="1609"/>
      <c r="EKM15" s="1609"/>
      <c r="EKN15" s="1609"/>
      <c r="EKO15" s="1609"/>
      <c r="EKP15" s="1609"/>
      <c r="EKQ15" s="1609"/>
      <c r="EKR15" s="1609"/>
      <c r="EKS15" s="1609"/>
      <c r="EKT15" s="1609"/>
      <c r="EKU15" s="1609"/>
      <c r="EKV15" s="1609"/>
      <c r="EKW15" s="1609"/>
      <c r="EKX15" s="1609"/>
      <c r="EKY15" s="1609"/>
      <c r="EKZ15" s="1609"/>
      <c r="ELA15" s="1609"/>
      <c r="ELB15" s="1609"/>
      <c r="ELC15" s="1609"/>
      <c r="ELD15" s="1609"/>
      <c r="ELE15" s="1609"/>
      <c r="ELF15" s="1609"/>
      <c r="ELG15" s="1609"/>
      <c r="ELH15" s="1609"/>
      <c r="ELI15" s="1609"/>
      <c r="ELJ15" s="1609"/>
      <c r="ELK15" s="1609"/>
      <c r="ELL15" s="1609"/>
      <c r="ELM15" s="1609"/>
      <c r="ELN15" s="1609"/>
      <c r="ELO15" s="1609"/>
      <c r="ELP15" s="1609"/>
      <c r="ELQ15" s="1609"/>
      <c r="ELR15" s="1609"/>
      <c r="ELS15" s="1609"/>
      <c r="ELT15" s="1609"/>
      <c r="ELU15" s="1609"/>
      <c r="ELV15" s="1609"/>
      <c r="ELW15" s="1609"/>
      <c r="ELX15" s="1609"/>
      <c r="ELY15" s="1609"/>
      <c r="ELZ15" s="1609"/>
      <c r="EMA15" s="1609"/>
      <c r="EMB15" s="1609"/>
      <c r="EMC15" s="1609"/>
      <c r="EMD15" s="1609"/>
      <c r="EME15" s="1609"/>
      <c r="EMF15" s="1609"/>
      <c r="EMG15" s="1609"/>
      <c r="EMH15" s="1609"/>
      <c r="EMI15" s="1609"/>
      <c r="EMJ15" s="1609"/>
      <c r="EMK15" s="1609"/>
      <c r="EML15" s="1609"/>
      <c r="EMM15" s="1609"/>
      <c r="EMN15" s="1609"/>
      <c r="EMO15" s="1609"/>
      <c r="EMP15" s="1609"/>
      <c r="EMQ15" s="1609"/>
      <c r="EMR15" s="1609"/>
      <c r="EMS15" s="1609"/>
      <c r="EMT15" s="1609"/>
      <c r="EMU15" s="1609"/>
      <c r="EMV15" s="1609"/>
      <c r="EMW15" s="1609"/>
      <c r="EMX15" s="1609"/>
      <c r="EMY15" s="1609"/>
      <c r="EMZ15" s="1609"/>
      <c r="ENA15" s="1609"/>
      <c r="ENB15" s="1609"/>
      <c r="ENC15" s="1609"/>
      <c r="END15" s="1609"/>
      <c r="ENE15" s="1609"/>
      <c r="ENF15" s="1609"/>
      <c r="ENG15" s="1609"/>
      <c r="ENH15" s="1609"/>
      <c r="ENI15" s="1609"/>
      <c r="ENJ15" s="1609"/>
      <c r="ENK15" s="1609"/>
      <c r="ENL15" s="1609"/>
      <c r="ENM15" s="1609"/>
      <c r="ENN15" s="1609"/>
      <c r="ENO15" s="1609"/>
      <c r="ENP15" s="1609"/>
      <c r="ENQ15" s="1609"/>
      <c r="ENR15" s="1609"/>
      <c r="ENS15" s="1609"/>
      <c r="ENT15" s="1609"/>
      <c r="ENU15" s="1609"/>
      <c r="ENV15" s="1609"/>
      <c r="ENW15" s="1609"/>
      <c r="ENX15" s="1609"/>
      <c r="ENY15" s="1609"/>
      <c r="ENZ15" s="1609"/>
      <c r="EOA15" s="1609"/>
      <c r="EOB15" s="1609"/>
      <c r="EOC15" s="1609"/>
      <c r="EOD15" s="1609"/>
      <c r="EOE15" s="1609"/>
      <c r="EOF15" s="1609"/>
      <c r="EOG15" s="1609"/>
      <c r="EOH15" s="1609"/>
      <c r="EOI15" s="1609"/>
      <c r="EOJ15" s="1609"/>
      <c r="EOK15" s="1609"/>
      <c r="EOL15" s="1609"/>
      <c r="EOM15" s="1609"/>
      <c r="EON15" s="1609"/>
      <c r="EOO15" s="1609"/>
      <c r="EOP15" s="1609"/>
      <c r="EOQ15" s="1609"/>
      <c r="EOR15" s="1609"/>
      <c r="EOS15" s="1609"/>
      <c r="EOT15" s="1609"/>
      <c r="EOU15" s="1609"/>
      <c r="EOV15" s="1609"/>
      <c r="EOW15" s="1609"/>
      <c r="EOX15" s="1609"/>
      <c r="EOY15" s="1609"/>
      <c r="EOZ15" s="1609"/>
      <c r="EPA15" s="1609"/>
      <c r="EPB15" s="1609"/>
      <c r="EPC15" s="1609"/>
      <c r="EPD15" s="1609"/>
      <c r="EPE15" s="1609"/>
      <c r="EPF15" s="1609"/>
      <c r="EPG15" s="1609"/>
      <c r="EPH15" s="1609"/>
      <c r="EPI15" s="1609"/>
      <c r="EPJ15" s="1609"/>
      <c r="EPK15" s="1609"/>
      <c r="EPL15" s="1609"/>
      <c r="EPM15" s="1609"/>
      <c r="EPN15" s="1609"/>
      <c r="EPO15" s="1609"/>
      <c r="EPP15" s="1609"/>
      <c r="EPQ15" s="1609"/>
      <c r="EPR15" s="1609"/>
      <c r="EPS15" s="1609"/>
      <c r="EPT15" s="1609"/>
      <c r="EPU15" s="1609"/>
      <c r="EPV15" s="1609"/>
      <c r="EPW15" s="1609"/>
      <c r="EPX15" s="1609"/>
      <c r="EPY15" s="1609"/>
      <c r="EPZ15" s="1609"/>
      <c r="EQA15" s="1609"/>
      <c r="EQB15" s="1609"/>
      <c r="EQC15" s="1609"/>
      <c r="EQD15" s="1609"/>
      <c r="EQE15" s="1609"/>
      <c r="EQF15" s="1609"/>
      <c r="EQG15" s="1609"/>
      <c r="EQH15" s="1609"/>
      <c r="EQI15" s="1609"/>
      <c r="EQJ15" s="1609"/>
      <c r="EQK15" s="1609"/>
      <c r="EQL15" s="1609"/>
      <c r="EQM15" s="1609"/>
      <c r="EQN15" s="1609"/>
      <c r="EQO15" s="1609"/>
      <c r="EQP15" s="1609"/>
      <c r="EQQ15" s="1609"/>
      <c r="EQR15" s="1609"/>
      <c r="EQS15" s="1609"/>
      <c r="EQT15" s="1609"/>
      <c r="EQU15" s="1609"/>
      <c r="EQV15" s="1609"/>
      <c r="EQW15" s="1609"/>
      <c r="EQX15" s="1609"/>
      <c r="EQY15" s="1609"/>
      <c r="EQZ15" s="1609"/>
      <c r="ERA15" s="1609"/>
      <c r="ERB15" s="1609"/>
      <c r="ERC15" s="1609"/>
      <c r="ERD15" s="1609"/>
      <c r="ERE15" s="1609"/>
      <c r="ERF15" s="1609"/>
      <c r="ERG15" s="1609"/>
      <c r="ERH15" s="1609"/>
      <c r="ERI15" s="1609"/>
      <c r="ERJ15" s="1609"/>
      <c r="ERK15" s="1609"/>
      <c r="ERL15" s="1609"/>
      <c r="ERM15" s="1609"/>
      <c r="ERN15" s="1609"/>
      <c r="ERO15" s="1609"/>
      <c r="ERP15" s="1609"/>
      <c r="ERQ15" s="1609"/>
      <c r="ERR15" s="1609"/>
      <c r="ERS15" s="1609"/>
      <c r="ERT15" s="1609"/>
      <c r="ERU15" s="1609"/>
      <c r="ERV15" s="1609"/>
      <c r="ERW15" s="1609"/>
      <c r="ERX15" s="1609"/>
      <c r="ERY15" s="1609"/>
      <c r="ERZ15" s="1609"/>
      <c r="ESA15" s="1609"/>
      <c r="ESB15" s="1609"/>
      <c r="ESC15" s="1609"/>
      <c r="ESD15" s="1609"/>
      <c r="ESE15" s="1609"/>
      <c r="ESF15" s="1609"/>
      <c r="ESG15" s="1609"/>
      <c r="ESH15" s="1609"/>
      <c r="ESI15" s="1609"/>
      <c r="ESJ15" s="1609"/>
      <c r="ESK15" s="1609"/>
      <c r="ESL15" s="1609"/>
      <c r="ESM15" s="1609"/>
      <c r="ESN15" s="1609"/>
      <c r="ESO15" s="1609"/>
      <c r="ESP15" s="1609"/>
      <c r="ESQ15" s="1609"/>
      <c r="ESR15" s="1609"/>
      <c r="ESS15" s="1609"/>
      <c r="EST15" s="1609"/>
      <c r="ESU15" s="1609"/>
      <c r="ESV15" s="1609"/>
      <c r="ESW15" s="1609"/>
      <c r="ESX15" s="1609"/>
      <c r="ESY15" s="1609"/>
      <c r="ESZ15" s="1609"/>
      <c r="ETA15" s="1609"/>
      <c r="ETB15" s="1609"/>
      <c r="ETC15" s="1609"/>
      <c r="ETD15" s="1609"/>
      <c r="ETE15" s="1609"/>
      <c r="ETF15" s="1609"/>
      <c r="ETG15" s="1609"/>
      <c r="ETH15" s="1609"/>
      <c r="ETI15" s="1609"/>
      <c r="ETJ15" s="1609"/>
      <c r="ETK15" s="1609"/>
      <c r="ETL15" s="1609"/>
      <c r="ETM15" s="1609"/>
      <c r="ETN15" s="1609"/>
      <c r="ETO15" s="1609"/>
      <c r="ETP15" s="1609"/>
      <c r="ETQ15" s="1609"/>
      <c r="ETR15" s="1609"/>
      <c r="ETS15" s="1609"/>
      <c r="ETT15" s="1609"/>
      <c r="ETU15" s="1609"/>
      <c r="ETV15" s="1609"/>
      <c r="ETW15" s="1609"/>
      <c r="ETX15" s="1609"/>
      <c r="ETY15" s="1609"/>
      <c r="ETZ15" s="1609"/>
      <c r="EUA15" s="1609"/>
      <c r="EUB15" s="1609"/>
      <c r="EUC15" s="1609"/>
      <c r="EUD15" s="1609"/>
      <c r="EUE15" s="1609"/>
      <c r="EUF15" s="1609"/>
      <c r="EUG15" s="1609"/>
      <c r="EUH15" s="1609"/>
      <c r="EUI15" s="1609"/>
      <c r="EUJ15" s="1609"/>
      <c r="EUK15" s="1609"/>
      <c r="EUL15" s="1609"/>
      <c r="EUM15" s="1609"/>
      <c r="EUN15" s="1609"/>
      <c r="EUO15" s="1609"/>
      <c r="EUP15" s="1609"/>
      <c r="EUQ15" s="1609"/>
      <c r="EUR15" s="1609"/>
      <c r="EUS15" s="1609"/>
      <c r="EUT15" s="1609"/>
      <c r="EUU15" s="1609"/>
      <c r="EUV15" s="1609"/>
      <c r="EUW15" s="1609"/>
      <c r="EUX15" s="1609"/>
      <c r="EUY15" s="1609"/>
      <c r="EUZ15" s="1609"/>
      <c r="EVA15" s="1609"/>
      <c r="EVB15" s="1609"/>
      <c r="EVC15" s="1609"/>
      <c r="EVD15" s="1609"/>
      <c r="EVE15" s="1609"/>
      <c r="EVF15" s="1609"/>
      <c r="EVG15" s="1609"/>
      <c r="EVH15" s="1609"/>
      <c r="EVI15" s="1609"/>
      <c r="EVJ15" s="1609"/>
      <c r="EVK15" s="1609"/>
      <c r="EVL15" s="1609"/>
      <c r="EVM15" s="1609"/>
      <c r="EVN15" s="1609"/>
      <c r="EVO15" s="1609"/>
      <c r="EVP15" s="1609"/>
      <c r="EVQ15" s="1609"/>
      <c r="EVR15" s="1609"/>
      <c r="EVS15" s="1609"/>
      <c r="EVT15" s="1609"/>
      <c r="EVU15" s="1609"/>
      <c r="EVV15" s="1609"/>
      <c r="EVW15" s="1609"/>
      <c r="EVX15" s="1609"/>
      <c r="EVY15" s="1609"/>
      <c r="EVZ15" s="1609"/>
      <c r="EWA15" s="1609"/>
      <c r="EWB15" s="1609"/>
      <c r="EWC15" s="1609"/>
      <c r="EWD15" s="1609"/>
      <c r="EWE15" s="1609"/>
      <c r="EWF15" s="1609"/>
      <c r="EWG15" s="1609"/>
      <c r="EWH15" s="1609"/>
      <c r="EWI15" s="1609"/>
      <c r="EWJ15" s="1609"/>
      <c r="EWK15" s="1609"/>
      <c r="EWL15" s="1609"/>
      <c r="EWM15" s="1609"/>
      <c r="EWN15" s="1609"/>
      <c r="EWO15" s="1609"/>
      <c r="EWP15" s="1609"/>
      <c r="EWQ15" s="1609"/>
      <c r="EWR15" s="1609"/>
      <c r="EWS15" s="1609"/>
      <c r="EWT15" s="1609"/>
      <c r="EWU15" s="1609"/>
      <c r="EWV15" s="1609"/>
      <c r="EWW15" s="1609"/>
      <c r="EWX15" s="1609"/>
      <c r="EWY15" s="1609"/>
      <c r="EWZ15" s="1609"/>
      <c r="EXA15" s="1609"/>
      <c r="EXB15" s="1609"/>
      <c r="EXC15" s="1609"/>
      <c r="EXD15" s="1609"/>
      <c r="EXE15" s="1609"/>
      <c r="EXF15" s="1609"/>
      <c r="EXG15" s="1609"/>
      <c r="EXH15" s="1609"/>
      <c r="EXI15" s="1609"/>
      <c r="EXJ15" s="1609"/>
      <c r="EXK15" s="1609"/>
      <c r="EXL15" s="1609"/>
      <c r="EXM15" s="1609"/>
      <c r="EXN15" s="1609"/>
      <c r="EXO15" s="1609"/>
      <c r="EXP15" s="1609"/>
      <c r="EXQ15" s="1609"/>
      <c r="EXR15" s="1609"/>
      <c r="EXS15" s="1609"/>
      <c r="EXT15" s="1609"/>
      <c r="EXU15" s="1609"/>
      <c r="EXV15" s="1609"/>
      <c r="EXW15" s="1609"/>
      <c r="EXX15" s="1609"/>
      <c r="EXY15" s="1609"/>
      <c r="EXZ15" s="1609"/>
      <c r="EYA15" s="1609"/>
      <c r="EYB15" s="1609"/>
      <c r="EYC15" s="1609"/>
      <c r="EYD15" s="1609"/>
      <c r="EYE15" s="1609"/>
      <c r="EYF15" s="1609"/>
      <c r="EYG15" s="1609"/>
      <c r="EYH15" s="1609"/>
      <c r="EYI15" s="1609"/>
      <c r="EYJ15" s="1609"/>
      <c r="EYK15" s="1609"/>
      <c r="EYL15" s="1609"/>
      <c r="EYM15" s="1609"/>
      <c r="EYN15" s="1609"/>
      <c r="EYO15" s="1609"/>
      <c r="EYP15" s="1609"/>
      <c r="EYQ15" s="1609"/>
      <c r="EYR15" s="1609"/>
      <c r="EYS15" s="1609"/>
      <c r="EYT15" s="1609"/>
      <c r="EYU15" s="1609"/>
      <c r="EYV15" s="1609"/>
      <c r="EYW15" s="1609"/>
      <c r="EYX15" s="1609"/>
      <c r="EYY15" s="1609"/>
      <c r="EYZ15" s="1609"/>
      <c r="EZA15" s="1609"/>
      <c r="EZB15" s="1609"/>
      <c r="EZC15" s="1609"/>
      <c r="EZD15" s="1609"/>
      <c r="EZE15" s="1609"/>
      <c r="EZF15" s="1609"/>
      <c r="EZG15" s="1609"/>
      <c r="EZH15" s="1609"/>
      <c r="EZI15" s="1609"/>
      <c r="EZJ15" s="1609"/>
      <c r="EZK15" s="1609"/>
      <c r="EZL15" s="1609"/>
      <c r="EZM15" s="1609"/>
      <c r="EZN15" s="1609"/>
      <c r="EZO15" s="1609"/>
      <c r="EZP15" s="1609"/>
      <c r="EZQ15" s="1609"/>
      <c r="EZR15" s="1609"/>
      <c r="EZS15" s="1609"/>
      <c r="EZT15" s="1609"/>
      <c r="EZU15" s="1609"/>
      <c r="EZV15" s="1609"/>
      <c r="EZW15" s="1609"/>
      <c r="EZX15" s="1609"/>
      <c r="EZY15" s="1609"/>
      <c r="EZZ15" s="1609"/>
      <c r="FAA15" s="1609"/>
      <c r="FAB15" s="1609"/>
      <c r="FAC15" s="1609"/>
      <c r="FAD15" s="1609"/>
      <c r="FAE15" s="1609"/>
      <c r="FAF15" s="1609"/>
      <c r="FAG15" s="1609"/>
      <c r="FAH15" s="1609"/>
      <c r="FAI15" s="1609"/>
      <c r="FAJ15" s="1609"/>
      <c r="FAK15" s="1609"/>
      <c r="FAL15" s="1609"/>
      <c r="FAM15" s="1609"/>
      <c r="FAN15" s="1609"/>
      <c r="FAO15" s="1609"/>
      <c r="FAP15" s="1609"/>
      <c r="FAQ15" s="1609"/>
      <c r="FAR15" s="1609"/>
      <c r="FAS15" s="1609"/>
      <c r="FAT15" s="1609"/>
      <c r="FAU15" s="1609"/>
      <c r="FAV15" s="1609"/>
      <c r="FAW15" s="1609"/>
      <c r="FAX15" s="1609"/>
      <c r="FAY15" s="1609"/>
      <c r="FAZ15" s="1609"/>
      <c r="FBA15" s="1609"/>
      <c r="FBB15" s="1609"/>
      <c r="FBC15" s="1609"/>
      <c r="FBD15" s="1609"/>
      <c r="FBE15" s="1609"/>
      <c r="FBF15" s="1609"/>
      <c r="FBG15" s="1609"/>
      <c r="FBH15" s="1609"/>
      <c r="FBI15" s="1609"/>
      <c r="FBJ15" s="1609"/>
      <c r="FBK15" s="1609"/>
      <c r="FBL15" s="1609"/>
      <c r="FBM15" s="1609"/>
      <c r="FBN15" s="1609"/>
      <c r="FBO15" s="1609"/>
      <c r="FBP15" s="1609"/>
      <c r="FBQ15" s="1609"/>
      <c r="FBR15" s="1609"/>
      <c r="FBS15" s="1609"/>
      <c r="FBT15" s="1609"/>
      <c r="FBU15" s="1609"/>
      <c r="FBV15" s="1609"/>
      <c r="FBW15" s="1609"/>
      <c r="FBX15" s="1609"/>
      <c r="FBY15" s="1609"/>
      <c r="FBZ15" s="1609"/>
      <c r="FCA15" s="1609"/>
      <c r="FCB15" s="1609"/>
      <c r="FCC15" s="1609"/>
      <c r="FCD15" s="1609"/>
      <c r="FCE15" s="1609"/>
      <c r="FCF15" s="1609"/>
      <c r="FCG15" s="1609"/>
      <c r="FCH15" s="1609"/>
      <c r="FCI15" s="1609"/>
      <c r="FCJ15" s="1609"/>
      <c r="FCK15" s="1609"/>
      <c r="FCL15" s="1609"/>
      <c r="FCM15" s="1609"/>
      <c r="FCN15" s="1609"/>
      <c r="FCO15" s="1609"/>
      <c r="FCP15" s="1609"/>
      <c r="FCQ15" s="1609"/>
      <c r="FCR15" s="1609"/>
      <c r="FCS15" s="1609"/>
      <c r="FCT15" s="1609"/>
      <c r="FCU15" s="1609"/>
      <c r="FCV15" s="1609"/>
      <c r="FCW15" s="1609"/>
      <c r="FCX15" s="1609"/>
      <c r="FCY15" s="1609"/>
      <c r="FCZ15" s="1609"/>
      <c r="FDA15" s="1609"/>
      <c r="FDB15" s="1609"/>
      <c r="FDC15" s="1609"/>
      <c r="FDD15" s="1609"/>
      <c r="FDE15" s="1609"/>
      <c r="FDF15" s="1609"/>
      <c r="FDG15" s="1609"/>
      <c r="FDH15" s="1609"/>
      <c r="FDI15" s="1609"/>
      <c r="FDJ15" s="1609"/>
      <c r="FDK15" s="1609"/>
      <c r="FDL15" s="1609"/>
      <c r="FDM15" s="1609"/>
      <c r="FDN15" s="1609"/>
      <c r="FDO15" s="1609"/>
      <c r="FDP15" s="1609"/>
      <c r="FDQ15" s="1609"/>
      <c r="FDR15" s="1609"/>
      <c r="FDS15" s="1609"/>
      <c r="FDT15" s="1609"/>
      <c r="FDU15" s="1609"/>
      <c r="FDV15" s="1609"/>
      <c r="FDW15" s="1609"/>
      <c r="FDX15" s="1609"/>
      <c r="FDY15" s="1609"/>
      <c r="FDZ15" s="1609"/>
      <c r="FEA15" s="1609"/>
      <c r="FEB15" s="1609"/>
      <c r="FEC15" s="1609"/>
      <c r="FED15" s="1609"/>
      <c r="FEE15" s="1609"/>
      <c r="FEF15" s="1609"/>
      <c r="FEG15" s="1609"/>
      <c r="FEH15" s="1609"/>
      <c r="FEI15" s="1609"/>
      <c r="FEJ15" s="1609"/>
      <c r="FEK15" s="1609"/>
      <c r="FEL15" s="1609"/>
      <c r="FEM15" s="1609"/>
      <c r="FEN15" s="1609"/>
      <c r="FEO15" s="1609"/>
      <c r="FEP15" s="1609"/>
      <c r="FEQ15" s="1609"/>
      <c r="FER15" s="1609"/>
      <c r="FES15" s="1609"/>
      <c r="FET15" s="1609"/>
      <c r="FEU15" s="1609"/>
      <c r="FEV15" s="1609"/>
      <c r="FEW15" s="1609"/>
      <c r="FEX15" s="1609"/>
      <c r="FEY15" s="1609"/>
      <c r="FEZ15" s="1609"/>
      <c r="FFA15" s="1609"/>
      <c r="FFB15" s="1609"/>
      <c r="FFC15" s="1609"/>
      <c r="FFD15" s="1609"/>
      <c r="FFE15" s="1609"/>
      <c r="FFF15" s="1609"/>
      <c r="FFG15" s="1609"/>
      <c r="FFH15" s="1609"/>
      <c r="FFI15" s="1609"/>
      <c r="FFJ15" s="1609"/>
      <c r="FFK15" s="1609"/>
      <c r="FFL15" s="1609"/>
      <c r="FFM15" s="1609"/>
      <c r="FFN15" s="1609"/>
      <c r="FFO15" s="1609"/>
      <c r="FFP15" s="1609"/>
      <c r="FFQ15" s="1609"/>
      <c r="FFR15" s="1609"/>
      <c r="FFS15" s="1609"/>
      <c r="FFT15" s="1609"/>
      <c r="FFU15" s="1609"/>
      <c r="FFV15" s="1609"/>
      <c r="FFW15" s="1609"/>
      <c r="FFX15" s="1609"/>
      <c r="FFY15" s="1609"/>
      <c r="FFZ15" s="1609"/>
      <c r="FGA15" s="1609"/>
      <c r="FGB15" s="1609"/>
      <c r="FGC15" s="1609"/>
      <c r="FGD15" s="1609"/>
      <c r="FGE15" s="1609"/>
      <c r="FGF15" s="1609"/>
      <c r="FGG15" s="1609"/>
      <c r="FGH15" s="1609"/>
      <c r="FGI15" s="1609"/>
      <c r="FGJ15" s="1609"/>
      <c r="FGK15" s="1609"/>
      <c r="FGL15" s="1609"/>
      <c r="FGM15" s="1609"/>
      <c r="FGN15" s="1609"/>
      <c r="FGO15" s="1609"/>
      <c r="FGP15" s="1609"/>
      <c r="FGQ15" s="1609"/>
      <c r="FGR15" s="1609"/>
      <c r="FGS15" s="1609"/>
      <c r="FGT15" s="1609"/>
      <c r="FGU15" s="1609"/>
      <c r="FGV15" s="1609"/>
      <c r="FGW15" s="1609"/>
      <c r="FGX15" s="1609"/>
      <c r="FGY15" s="1609"/>
      <c r="FGZ15" s="1609"/>
      <c r="FHA15" s="1609"/>
      <c r="FHB15" s="1609"/>
      <c r="FHC15" s="1609"/>
      <c r="FHD15" s="1609"/>
      <c r="FHE15" s="1609"/>
      <c r="FHF15" s="1609"/>
      <c r="FHG15" s="1609"/>
      <c r="FHH15" s="1609"/>
      <c r="FHI15" s="1609"/>
      <c r="FHJ15" s="1609"/>
      <c r="FHK15" s="1609"/>
      <c r="FHL15" s="1609"/>
      <c r="FHM15" s="1609"/>
      <c r="FHN15" s="1609"/>
      <c r="FHO15" s="1609"/>
      <c r="FHP15" s="1609"/>
      <c r="FHQ15" s="1609"/>
      <c r="FHR15" s="1609"/>
      <c r="FHS15" s="1609"/>
      <c r="FHT15" s="1609"/>
      <c r="FHU15" s="1609"/>
      <c r="FHV15" s="1609"/>
      <c r="FHW15" s="1609"/>
      <c r="FHX15" s="1609"/>
      <c r="FHY15" s="1609"/>
      <c r="FHZ15" s="1609"/>
      <c r="FIA15" s="1609"/>
      <c r="FIB15" s="1609"/>
      <c r="FIC15" s="1609"/>
      <c r="FID15" s="1609"/>
      <c r="FIE15" s="1609"/>
      <c r="FIF15" s="1609"/>
      <c r="FIG15" s="1609"/>
      <c r="FIH15" s="1609"/>
      <c r="FII15" s="1609"/>
      <c r="FIJ15" s="1609"/>
      <c r="FIK15" s="1609"/>
      <c r="FIL15" s="1609"/>
      <c r="FIM15" s="1609"/>
      <c r="FIN15" s="1609"/>
      <c r="FIO15" s="1609"/>
      <c r="FIP15" s="1609"/>
      <c r="FIQ15" s="1609"/>
      <c r="FIR15" s="1609"/>
      <c r="FIS15" s="1609"/>
      <c r="FIT15" s="1609"/>
      <c r="FIU15" s="1609"/>
      <c r="FIV15" s="1609"/>
      <c r="FIW15" s="1609"/>
      <c r="FIX15" s="1609"/>
      <c r="FIY15" s="1609"/>
      <c r="FIZ15" s="1609"/>
      <c r="FJA15" s="1609"/>
      <c r="FJB15" s="1609"/>
      <c r="FJC15" s="1609"/>
      <c r="FJD15" s="1609"/>
      <c r="FJE15" s="1609"/>
      <c r="FJF15" s="1609"/>
      <c r="FJG15" s="1609"/>
      <c r="FJH15" s="1609"/>
      <c r="FJI15" s="1609"/>
      <c r="FJJ15" s="1609"/>
      <c r="FJK15" s="1609"/>
      <c r="FJL15" s="1609"/>
      <c r="FJM15" s="1609"/>
      <c r="FJN15" s="1609"/>
      <c r="FJO15" s="1609"/>
      <c r="FJP15" s="1609"/>
      <c r="FJQ15" s="1609"/>
      <c r="FJR15" s="1609"/>
      <c r="FJS15" s="1609"/>
      <c r="FJT15" s="1609"/>
      <c r="FJU15" s="1609"/>
      <c r="FJV15" s="1609"/>
      <c r="FJW15" s="1609"/>
      <c r="FJX15" s="1609"/>
      <c r="FJY15" s="1609"/>
      <c r="FJZ15" s="1609"/>
      <c r="FKA15" s="1609"/>
      <c r="FKB15" s="1609"/>
      <c r="FKC15" s="1609"/>
      <c r="FKD15" s="1609"/>
      <c r="FKE15" s="1609"/>
      <c r="FKF15" s="1609"/>
      <c r="FKG15" s="1609"/>
      <c r="FKH15" s="1609"/>
      <c r="FKI15" s="1609"/>
      <c r="FKJ15" s="1609"/>
      <c r="FKK15" s="1609"/>
      <c r="FKL15" s="1609"/>
      <c r="FKM15" s="1609"/>
      <c r="FKN15" s="1609"/>
      <c r="FKO15" s="1609"/>
      <c r="FKP15" s="1609"/>
      <c r="FKQ15" s="1609"/>
      <c r="FKR15" s="1609"/>
      <c r="FKS15" s="1609"/>
      <c r="FKT15" s="1609"/>
      <c r="FKU15" s="1609"/>
      <c r="FKV15" s="1609"/>
      <c r="FKW15" s="1609"/>
      <c r="FKX15" s="1609"/>
      <c r="FKY15" s="1609"/>
      <c r="FKZ15" s="1609"/>
      <c r="FLA15" s="1609"/>
      <c r="FLB15" s="1609"/>
      <c r="FLC15" s="1609"/>
      <c r="FLD15" s="1609"/>
      <c r="FLE15" s="1609"/>
      <c r="FLF15" s="1609"/>
      <c r="FLG15" s="1609"/>
      <c r="FLH15" s="1609"/>
      <c r="FLI15" s="1609"/>
      <c r="FLJ15" s="1609"/>
      <c r="FLK15" s="1609"/>
      <c r="FLL15" s="1609"/>
      <c r="FLM15" s="1609"/>
      <c r="FLN15" s="1609"/>
      <c r="FLO15" s="1609"/>
      <c r="FLP15" s="1609"/>
      <c r="FLQ15" s="1609"/>
      <c r="FLR15" s="1609"/>
      <c r="FLS15" s="1609"/>
      <c r="FLT15" s="1609"/>
      <c r="FLU15" s="1609"/>
      <c r="FLV15" s="1609"/>
      <c r="FLW15" s="1609"/>
      <c r="FLX15" s="1609"/>
      <c r="FLY15" s="1609"/>
      <c r="FLZ15" s="1609"/>
      <c r="FMA15" s="1609"/>
      <c r="FMB15" s="1609"/>
      <c r="FMC15" s="1609"/>
      <c r="FMD15" s="1609"/>
      <c r="FME15" s="1609"/>
      <c r="FMF15" s="1609"/>
      <c r="FMG15" s="1609"/>
      <c r="FMH15" s="1609"/>
      <c r="FMI15" s="1609"/>
      <c r="FMJ15" s="1609"/>
      <c r="FMK15" s="1609"/>
      <c r="FML15" s="1609"/>
      <c r="FMM15" s="1609"/>
      <c r="FMN15" s="1609"/>
      <c r="FMO15" s="1609"/>
      <c r="FMP15" s="1609"/>
      <c r="FMQ15" s="1609"/>
      <c r="FMR15" s="1609"/>
      <c r="FMS15" s="1609"/>
      <c r="FMT15" s="1609"/>
      <c r="FMU15" s="1609"/>
      <c r="FMV15" s="1609"/>
      <c r="FMW15" s="1609"/>
      <c r="FMX15" s="1609"/>
      <c r="FMY15" s="1609"/>
      <c r="FMZ15" s="1609"/>
      <c r="FNA15" s="1609"/>
      <c r="FNB15" s="1609"/>
      <c r="FNC15" s="1609"/>
      <c r="FND15" s="1609"/>
      <c r="FNE15" s="1609"/>
      <c r="FNF15" s="1609"/>
      <c r="FNG15" s="1609"/>
      <c r="FNH15" s="1609"/>
      <c r="FNI15" s="1609"/>
      <c r="FNJ15" s="1609"/>
      <c r="FNK15" s="1609"/>
      <c r="FNL15" s="1609"/>
      <c r="FNM15" s="1609"/>
      <c r="FNN15" s="1609"/>
      <c r="FNO15" s="1609"/>
      <c r="FNP15" s="1609"/>
      <c r="FNQ15" s="1609"/>
      <c r="FNR15" s="1609"/>
      <c r="FNS15" s="1609"/>
      <c r="FNT15" s="1609"/>
      <c r="FNU15" s="1609"/>
      <c r="FNV15" s="1609"/>
      <c r="FNW15" s="1609"/>
      <c r="FNX15" s="1609"/>
      <c r="FNY15" s="1609"/>
      <c r="FNZ15" s="1609"/>
      <c r="FOA15" s="1609"/>
      <c r="FOB15" s="1609"/>
      <c r="FOC15" s="1609"/>
      <c r="FOD15" s="1609"/>
      <c r="FOE15" s="1609"/>
      <c r="FOF15" s="1609"/>
      <c r="FOG15" s="1609"/>
      <c r="FOH15" s="1609"/>
      <c r="FOI15" s="1609"/>
      <c r="FOJ15" s="1609"/>
      <c r="FOK15" s="1609"/>
      <c r="FOL15" s="1609"/>
      <c r="FOM15" s="1609"/>
      <c r="FON15" s="1609"/>
      <c r="FOO15" s="1609"/>
      <c r="FOP15" s="1609"/>
      <c r="FOQ15" s="1609"/>
      <c r="FOR15" s="1609"/>
      <c r="FOS15" s="1609"/>
      <c r="FOT15" s="1609"/>
      <c r="FOU15" s="1609"/>
      <c r="FOV15" s="1609"/>
      <c r="FOW15" s="1609"/>
      <c r="FOX15" s="1609"/>
      <c r="FOY15" s="1609"/>
      <c r="FOZ15" s="1609"/>
      <c r="FPA15" s="1609"/>
      <c r="FPB15" s="1609"/>
      <c r="FPC15" s="1609"/>
      <c r="FPD15" s="1609"/>
      <c r="FPE15" s="1609"/>
      <c r="FPF15" s="1609"/>
      <c r="FPG15" s="1609"/>
      <c r="FPH15" s="1609"/>
      <c r="FPI15" s="1609"/>
      <c r="FPJ15" s="1609"/>
      <c r="FPK15" s="1609"/>
      <c r="FPL15" s="1609"/>
      <c r="FPM15" s="1609"/>
      <c r="FPN15" s="1609"/>
      <c r="FPO15" s="1609"/>
      <c r="FPP15" s="1609"/>
      <c r="FPQ15" s="1609"/>
      <c r="FPR15" s="1609"/>
      <c r="FPS15" s="1609"/>
      <c r="FPT15" s="1609"/>
      <c r="FPU15" s="1609"/>
      <c r="FPV15" s="1609"/>
      <c r="FPW15" s="1609"/>
      <c r="FPX15" s="1609"/>
      <c r="FPY15" s="1609"/>
      <c r="FPZ15" s="1609"/>
      <c r="FQA15" s="1609"/>
      <c r="FQB15" s="1609"/>
      <c r="FQC15" s="1609"/>
      <c r="FQD15" s="1609"/>
      <c r="FQE15" s="1609"/>
      <c r="FQF15" s="1609"/>
      <c r="FQG15" s="1609"/>
      <c r="FQH15" s="1609"/>
      <c r="FQI15" s="1609"/>
      <c r="FQJ15" s="1609"/>
      <c r="FQK15" s="1609"/>
      <c r="FQL15" s="1609"/>
      <c r="FQM15" s="1609"/>
      <c r="FQN15" s="1609"/>
      <c r="FQO15" s="1609"/>
      <c r="FQP15" s="1609"/>
      <c r="FQQ15" s="1609"/>
      <c r="FQR15" s="1609"/>
      <c r="FQS15" s="1609"/>
      <c r="FQT15" s="1609"/>
      <c r="FQU15" s="1609"/>
      <c r="FQV15" s="1609"/>
      <c r="FQW15" s="1609"/>
      <c r="FQX15" s="1609"/>
      <c r="FQY15" s="1609"/>
      <c r="FQZ15" s="1609"/>
      <c r="FRA15" s="1609"/>
      <c r="FRB15" s="1609"/>
      <c r="FRC15" s="1609"/>
      <c r="FRD15" s="1609"/>
      <c r="FRE15" s="1609"/>
      <c r="FRF15" s="1609"/>
      <c r="FRG15" s="1609"/>
      <c r="FRH15" s="1609"/>
      <c r="FRI15" s="1609"/>
      <c r="FRJ15" s="1609"/>
      <c r="FRK15" s="1609"/>
      <c r="FRL15" s="1609"/>
      <c r="FRM15" s="1609"/>
      <c r="FRN15" s="1609"/>
      <c r="FRO15" s="1609"/>
      <c r="FRP15" s="1609"/>
      <c r="FRQ15" s="1609"/>
      <c r="FRR15" s="1609"/>
      <c r="FRS15" s="1609"/>
      <c r="FRT15" s="1609"/>
      <c r="FRU15" s="1609"/>
      <c r="FRV15" s="1609"/>
      <c r="FRW15" s="1609"/>
      <c r="FRX15" s="1609"/>
      <c r="FRY15" s="1609"/>
      <c r="FRZ15" s="1609"/>
      <c r="FSA15" s="1609"/>
      <c r="FSB15" s="1609"/>
      <c r="FSC15" s="1609"/>
      <c r="FSD15" s="1609"/>
      <c r="FSE15" s="1609"/>
      <c r="FSF15" s="1609"/>
      <c r="FSG15" s="1609"/>
      <c r="FSH15" s="1609"/>
      <c r="FSI15" s="1609"/>
      <c r="FSJ15" s="1609"/>
      <c r="FSK15" s="1609"/>
      <c r="FSL15" s="1609"/>
      <c r="FSM15" s="1609"/>
      <c r="FSN15" s="1609"/>
      <c r="FSO15" s="1609"/>
      <c r="FSP15" s="1609"/>
      <c r="FSQ15" s="1609"/>
      <c r="FSR15" s="1609"/>
      <c r="FSS15" s="1609"/>
      <c r="FST15" s="1609"/>
      <c r="FSU15" s="1609"/>
      <c r="FSV15" s="1609"/>
      <c r="FSW15" s="1609"/>
      <c r="FSX15" s="1609"/>
      <c r="FSY15" s="1609"/>
      <c r="FSZ15" s="1609"/>
      <c r="FTA15" s="1609"/>
      <c r="FTB15" s="1609"/>
      <c r="FTC15" s="1609"/>
      <c r="FTD15" s="1609"/>
      <c r="FTE15" s="1609"/>
      <c r="FTF15" s="1609"/>
      <c r="FTG15" s="1609"/>
      <c r="FTH15" s="1609"/>
      <c r="FTI15" s="1609"/>
      <c r="FTJ15" s="1609"/>
      <c r="FTK15" s="1609"/>
      <c r="FTL15" s="1609"/>
      <c r="FTM15" s="1609"/>
      <c r="FTN15" s="1609"/>
      <c r="FTO15" s="1609"/>
      <c r="FTP15" s="1609"/>
      <c r="FTQ15" s="1609"/>
      <c r="FTR15" s="1609"/>
      <c r="FTS15" s="1609"/>
      <c r="FTT15" s="1609"/>
      <c r="FTU15" s="1609"/>
      <c r="FTV15" s="1609"/>
      <c r="FTW15" s="1609"/>
      <c r="FTX15" s="1609"/>
      <c r="FTY15" s="1609"/>
      <c r="FTZ15" s="1609"/>
      <c r="FUA15" s="1609"/>
      <c r="FUB15" s="1609"/>
      <c r="FUC15" s="1609"/>
      <c r="FUD15" s="1609"/>
      <c r="FUE15" s="1609"/>
      <c r="FUF15" s="1609"/>
      <c r="FUG15" s="1609"/>
      <c r="FUH15" s="1609"/>
      <c r="FUI15" s="1609"/>
      <c r="FUJ15" s="1609"/>
      <c r="FUK15" s="1609"/>
      <c r="FUL15" s="1609"/>
      <c r="FUM15" s="1609"/>
      <c r="FUN15" s="1609"/>
      <c r="FUO15" s="1609"/>
      <c r="FUP15" s="1609"/>
      <c r="FUQ15" s="1609"/>
      <c r="FUR15" s="1609"/>
      <c r="FUS15" s="1609"/>
      <c r="FUT15" s="1609"/>
      <c r="FUU15" s="1609"/>
      <c r="FUV15" s="1609"/>
      <c r="FUW15" s="1609"/>
      <c r="FUX15" s="1609"/>
      <c r="FUY15" s="1609"/>
      <c r="FUZ15" s="1609"/>
      <c r="FVA15" s="1609"/>
      <c r="FVB15" s="1609"/>
      <c r="FVC15" s="1609"/>
      <c r="FVD15" s="1609"/>
      <c r="FVE15" s="1609"/>
      <c r="FVF15" s="1609"/>
      <c r="FVG15" s="1609"/>
      <c r="FVH15" s="1609"/>
      <c r="FVI15" s="1609"/>
      <c r="FVJ15" s="1609"/>
      <c r="FVK15" s="1609"/>
      <c r="FVL15" s="1609"/>
      <c r="FVM15" s="1609"/>
      <c r="FVN15" s="1609"/>
      <c r="FVO15" s="1609"/>
      <c r="FVP15" s="1609"/>
      <c r="FVQ15" s="1609"/>
      <c r="FVR15" s="1609"/>
      <c r="FVS15" s="1609"/>
      <c r="FVT15" s="1609"/>
      <c r="FVU15" s="1609"/>
      <c r="FVV15" s="1609"/>
      <c r="FVW15" s="1609"/>
      <c r="FVX15" s="1609"/>
      <c r="FVY15" s="1609"/>
      <c r="FVZ15" s="1609"/>
      <c r="FWA15" s="1609"/>
      <c r="FWB15" s="1609"/>
      <c r="FWC15" s="1609"/>
      <c r="FWD15" s="1609"/>
      <c r="FWE15" s="1609"/>
      <c r="FWF15" s="1609"/>
      <c r="FWG15" s="1609"/>
      <c r="FWH15" s="1609"/>
      <c r="FWI15" s="1609"/>
      <c r="FWJ15" s="1609"/>
      <c r="FWK15" s="1609"/>
      <c r="FWL15" s="1609"/>
      <c r="FWM15" s="1609"/>
      <c r="FWN15" s="1609"/>
      <c r="FWO15" s="1609"/>
      <c r="FWP15" s="1609"/>
      <c r="FWQ15" s="1609"/>
      <c r="FWR15" s="1609"/>
      <c r="FWS15" s="1609"/>
      <c r="FWT15" s="1609"/>
      <c r="FWU15" s="1609"/>
      <c r="FWV15" s="1609"/>
      <c r="FWW15" s="1609"/>
      <c r="FWX15" s="1609"/>
      <c r="FWY15" s="1609"/>
      <c r="FWZ15" s="1609"/>
      <c r="FXA15" s="1609"/>
      <c r="FXB15" s="1609"/>
      <c r="FXC15" s="1609"/>
      <c r="FXD15" s="1609"/>
      <c r="FXE15" s="1609"/>
      <c r="FXF15" s="1609"/>
      <c r="FXG15" s="1609"/>
      <c r="FXH15" s="1609"/>
      <c r="FXI15" s="1609"/>
      <c r="FXJ15" s="1609"/>
      <c r="FXK15" s="1609"/>
      <c r="FXL15" s="1609"/>
      <c r="FXM15" s="1609"/>
      <c r="FXN15" s="1609"/>
      <c r="FXO15" s="1609"/>
      <c r="FXP15" s="1609"/>
      <c r="FXQ15" s="1609"/>
      <c r="FXR15" s="1609"/>
      <c r="FXS15" s="1609"/>
      <c r="FXT15" s="1609"/>
      <c r="FXU15" s="1609"/>
      <c r="FXV15" s="1609"/>
      <c r="FXW15" s="1609"/>
      <c r="FXX15" s="1609"/>
      <c r="FXY15" s="1609"/>
      <c r="FXZ15" s="1609"/>
      <c r="FYA15" s="1609"/>
      <c r="FYB15" s="1609"/>
      <c r="FYC15" s="1609"/>
      <c r="FYD15" s="1609"/>
      <c r="FYE15" s="1609"/>
      <c r="FYF15" s="1609"/>
      <c r="FYG15" s="1609"/>
      <c r="FYH15" s="1609"/>
      <c r="FYI15" s="1609"/>
      <c r="FYJ15" s="1609"/>
      <c r="FYK15" s="1609"/>
      <c r="FYL15" s="1609"/>
      <c r="FYM15" s="1609"/>
      <c r="FYN15" s="1609"/>
      <c r="FYO15" s="1609"/>
      <c r="FYP15" s="1609"/>
      <c r="FYQ15" s="1609"/>
      <c r="FYR15" s="1609"/>
      <c r="FYS15" s="1609"/>
      <c r="FYT15" s="1609"/>
      <c r="FYU15" s="1609"/>
      <c r="FYV15" s="1609"/>
      <c r="FYW15" s="1609"/>
      <c r="FYX15" s="1609"/>
      <c r="FYY15" s="1609"/>
      <c r="FYZ15" s="1609"/>
      <c r="FZA15" s="1609"/>
      <c r="FZB15" s="1609"/>
      <c r="FZC15" s="1609"/>
      <c r="FZD15" s="1609"/>
      <c r="FZE15" s="1609"/>
      <c r="FZF15" s="1609"/>
      <c r="FZG15" s="1609"/>
      <c r="FZH15" s="1609"/>
      <c r="FZI15" s="1609"/>
      <c r="FZJ15" s="1609"/>
      <c r="FZK15" s="1609"/>
      <c r="FZL15" s="1609"/>
      <c r="FZM15" s="1609"/>
      <c r="FZN15" s="1609"/>
      <c r="FZO15" s="1609"/>
      <c r="FZP15" s="1609"/>
      <c r="FZQ15" s="1609"/>
      <c r="FZR15" s="1609"/>
      <c r="FZS15" s="1609"/>
      <c r="FZT15" s="1609"/>
      <c r="FZU15" s="1609"/>
      <c r="FZV15" s="1609"/>
      <c r="FZW15" s="1609"/>
      <c r="FZX15" s="1609"/>
      <c r="FZY15" s="1609"/>
      <c r="FZZ15" s="1609"/>
      <c r="GAA15" s="1609"/>
      <c r="GAB15" s="1609"/>
      <c r="GAC15" s="1609"/>
      <c r="GAD15" s="1609"/>
      <c r="GAE15" s="1609"/>
      <c r="GAF15" s="1609"/>
      <c r="GAG15" s="1609"/>
      <c r="GAH15" s="1609"/>
      <c r="GAI15" s="1609"/>
      <c r="GAJ15" s="1609"/>
      <c r="GAK15" s="1609"/>
      <c r="GAL15" s="1609"/>
      <c r="GAM15" s="1609"/>
      <c r="GAN15" s="1609"/>
      <c r="GAO15" s="1609"/>
      <c r="GAP15" s="1609"/>
      <c r="GAQ15" s="1609"/>
      <c r="GAR15" s="1609"/>
      <c r="GAS15" s="1609"/>
      <c r="GAT15" s="1609"/>
      <c r="GAU15" s="1609"/>
      <c r="GAV15" s="1609"/>
      <c r="GAW15" s="1609"/>
      <c r="GAX15" s="1609"/>
      <c r="GAY15" s="1609"/>
      <c r="GAZ15" s="1609"/>
      <c r="GBA15" s="1609"/>
      <c r="GBB15" s="1609"/>
      <c r="GBC15" s="1609"/>
      <c r="GBD15" s="1609"/>
      <c r="GBE15" s="1609"/>
      <c r="GBF15" s="1609"/>
      <c r="GBG15" s="1609"/>
      <c r="GBH15" s="1609"/>
      <c r="GBI15" s="1609"/>
      <c r="GBJ15" s="1609"/>
      <c r="GBK15" s="1609"/>
      <c r="GBL15" s="1609"/>
      <c r="GBM15" s="1609"/>
      <c r="GBN15" s="1609"/>
      <c r="GBO15" s="1609"/>
      <c r="GBP15" s="1609"/>
      <c r="GBQ15" s="1609"/>
      <c r="GBR15" s="1609"/>
      <c r="GBS15" s="1609"/>
      <c r="GBT15" s="1609"/>
      <c r="GBU15" s="1609"/>
      <c r="GBV15" s="1609"/>
      <c r="GBW15" s="1609"/>
      <c r="GBX15" s="1609"/>
      <c r="GBY15" s="1609"/>
      <c r="GBZ15" s="1609"/>
      <c r="GCA15" s="1609"/>
      <c r="GCB15" s="1609"/>
      <c r="GCC15" s="1609"/>
      <c r="GCD15" s="1609"/>
      <c r="GCE15" s="1609"/>
      <c r="GCF15" s="1609"/>
      <c r="GCG15" s="1609"/>
      <c r="GCH15" s="1609"/>
      <c r="GCI15" s="1609"/>
      <c r="GCJ15" s="1609"/>
      <c r="GCK15" s="1609"/>
      <c r="GCL15" s="1609"/>
      <c r="GCM15" s="1609"/>
      <c r="GCN15" s="1609"/>
      <c r="GCO15" s="1609"/>
      <c r="GCP15" s="1609"/>
      <c r="GCQ15" s="1609"/>
      <c r="GCR15" s="1609"/>
      <c r="GCS15" s="1609"/>
      <c r="GCT15" s="1609"/>
      <c r="GCU15" s="1609"/>
      <c r="GCV15" s="1609"/>
      <c r="GCW15" s="1609"/>
      <c r="GCX15" s="1609"/>
      <c r="GCY15" s="1609"/>
      <c r="GCZ15" s="1609"/>
      <c r="GDA15" s="1609"/>
      <c r="GDB15" s="1609"/>
      <c r="GDC15" s="1609"/>
      <c r="GDD15" s="1609"/>
      <c r="GDE15" s="1609"/>
      <c r="GDF15" s="1609"/>
      <c r="GDG15" s="1609"/>
      <c r="GDH15" s="1609"/>
      <c r="GDI15" s="1609"/>
      <c r="GDJ15" s="1609"/>
      <c r="GDK15" s="1609"/>
      <c r="GDL15" s="1609"/>
      <c r="GDM15" s="1609"/>
      <c r="GDN15" s="1609"/>
      <c r="GDO15" s="1609"/>
      <c r="GDP15" s="1609"/>
      <c r="GDQ15" s="1609"/>
      <c r="GDR15" s="1609"/>
      <c r="GDS15" s="1609"/>
      <c r="GDT15" s="1609"/>
      <c r="GDU15" s="1609"/>
      <c r="GDV15" s="1609"/>
      <c r="GDW15" s="1609"/>
      <c r="GDX15" s="1609"/>
      <c r="GDY15" s="1609"/>
      <c r="GDZ15" s="1609"/>
      <c r="GEA15" s="1609"/>
      <c r="GEB15" s="1609"/>
      <c r="GEC15" s="1609"/>
      <c r="GED15" s="1609"/>
      <c r="GEE15" s="1609"/>
      <c r="GEF15" s="1609"/>
      <c r="GEG15" s="1609"/>
      <c r="GEH15" s="1609"/>
      <c r="GEI15" s="1609"/>
      <c r="GEJ15" s="1609"/>
      <c r="GEK15" s="1609"/>
      <c r="GEL15" s="1609"/>
      <c r="GEM15" s="1609"/>
      <c r="GEN15" s="1609"/>
      <c r="GEO15" s="1609"/>
      <c r="GEP15" s="1609"/>
      <c r="GEQ15" s="1609"/>
      <c r="GER15" s="1609"/>
      <c r="GES15" s="1609"/>
      <c r="GET15" s="1609"/>
      <c r="GEU15" s="1609"/>
      <c r="GEV15" s="1609"/>
      <c r="GEW15" s="1609"/>
      <c r="GEX15" s="1609"/>
      <c r="GEY15" s="1609"/>
      <c r="GEZ15" s="1609"/>
      <c r="GFA15" s="1609"/>
      <c r="GFB15" s="1609"/>
      <c r="GFC15" s="1609"/>
      <c r="GFD15" s="1609"/>
      <c r="GFE15" s="1609"/>
      <c r="GFF15" s="1609"/>
      <c r="GFG15" s="1609"/>
      <c r="GFH15" s="1609"/>
      <c r="GFI15" s="1609"/>
      <c r="GFJ15" s="1609"/>
      <c r="GFK15" s="1609"/>
      <c r="GFL15" s="1609"/>
      <c r="GFM15" s="1609"/>
      <c r="GFN15" s="1609"/>
      <c r="GFO15" s="1609"/>
      <c r="GFP15" s="1609"/>
      <c r="GFQ15" s="1609"/>
      <c r="GFR15" s="1609"/>
      <c r="GFS15" s="1609"/>
      <c r="GFT15" s="1609"/>
      <c r="GFU15" s="1609"/>
      <c r="GFV15" s="1609"/>
      <c r="GFW15" s="1609"/>
      <c r="GFX15" s="1609"/>
      <c r="GFY15" s="1609"/>
      <c r="GFZ15" s="1609"/>
      <c r="GGA15" s="1609"/>
      <c r="GGB15" s="1609"/>
      <c r="GGC15" s="1609"/>
      <c r="GGD15" s="1609"/>
      <c r="GGE15" s="1609"/>
      <c r="GGF15" s="1609"/>
      <c r="GGG15" s="1609"/>
      <c r="GGH15" s="1609"/>
      <c r="GGI15" s="1609"/>
      <c r="GGJ15" s="1609"/>
      <c r="GGK15" s="1609"/>
      <c r="GGL15" s="1609"/>
      <c r="GGM15" s="1609"/>
      <c r="GGN15" s="1609"/>
      <c r="GGO15" s="1609"/>
      <c r="GGP15" s="1609"/>
      <c r="GGQ15" s="1609"/>
      <c r="GGR15" s="1609"/>
      <c r="GGS15" s="1609"/>
      <c r="GGT15" s="1609"/>
      <c r="GGU15" s="1609"/>
      <c r="GGV15" s="1609"/>
      <c r="GGW15" s="1609"/>
      <c r="GGX15" s="1609"/>
      <c r="GGY15" s="1609"/>
      <c r="GGZ15" s="1609"/>
      <c r="GHA15" s="1609"/>
      <c r="GHB15" s="1609"/>
      <c r="GHC15" s="1609"/>
      <c r="GHD15" s="1609"/>
      <c r="GHE15" s="1609"/>
      <c r="GHF15" s="1609"/>
      <c r="GHG15" s="1609"/>
      <c r="GHH15" s="1609"/>
      <c r="GHI15" s="1609"/>
      <c r="GHJ15" s="1609"/>
      <c r="GHK15" s="1609"/>
      <c r="GHL15" s="1609"/>
      <c r="GHM15" s="1609"/>
      <c r="GHN15" s="1609"/>
      <c r="GHO15" s="1609"/>
      <c r="GHP15" s="1609"/>
      <c r="GHQ15" s="1609"/>
      <c r="GHR15" s="1609"/>
      <c r="GHS15" s="1609"/>
      <c r="GHT15" s="1609"/>
      <c r="GHU15" s="1609"/>
      <c r="GHV15" s="1609"/>
      <c r="GHW15" s="1609"/>
      <c r="GHX15" s="1609"/>
      <c r="GHY15" s="1609"/>
      <c r="GHZ15" s="1609"/>
      <c r="GIA15" s="1609"/>
      <c r="GIB15" s="1609"/>
      <c r="GIC15" s="1609"/>
      <c r="GID15" s="1609"/>
      <c r="GIE15" s="1609"/>
      <c r="GIF15" s="1609"/>
      <c r="GIG15" s="1609"/>
      <c r="GIH15" s="1609"/>
      <c r="GII15" s="1609"/>
      <c r="GIJ15" s="1609"/>
      <c r="GIK15" s="1609"/>
      <c r="GIL15" s="1609"/>
      <c r="GIM15" s="1609"/>
      <c r="GIN15" s="1609"/>
      <c r="GIO15" s="1609"/>
      <c r="GIP15" s="1609"/>
      <c r="GIQ15" s="1609"/>
      <c r="GIR15" s="1609"/>
      <c r="GIS15" s="1609"/>
      <c r="GIT15" s="1609"/>
      <c r="GIU15" s="1609"/>
      <c r="GIV15" s="1609"/>
      <c r="GIW15" s="1609"/>
      <c r="GIX15" s="1609"/>
      <c r="GIY15" s="1609"/>
      <c r="GIZ15" s="1609"/>
      <c r="GJA15" s="1609"/>
      <c r="GJB15" s="1609"/>
      <c r="GJC15" s="1609"/>
      <c r="GJD15" s="1609"/>
      <c r="GJE15" s="1609"/>
      <c r="GJF15" s="1609"/>
      <c r="GJG15" s="1609"/>
      <c r="GJH15" s="1609"/>
      <c r="GJI15" s="1609"/>
      <c r="GJJ15" s="1609"/>
      <c r="GJK15" s="1609"/>
      <c r="GJL15" s="1609"/>
      <c r="GJM15" s="1609"/>
      <c r="GJN15" s="1609"/>
      <c r="GJO15" s="1609"/>
      <c r="GJP15" s="1609"/>
      <c r="GJQ15" s="1609"/>
      <c r="GJR15" s="1609"/>
      <c r="GJS15" s="1609"/>
      <c r="GJT15" s="1609"/>
      <c r="GJU15" s="1609"/>
      <c r="GJV15" s="1609"/>
      <c r="GJW15" s="1609"/>
      <c r="GJX15" s="1609"/>
      <c r="GJY15" s="1609"/>
      <c r="GJZ15" s="1609"/>
      <c r="GKA15" s="1609"/>
      <c r="GKB15" s="1609"/>
      <c r="GKC15" s="1609"/>
      <c r="GKD15" s="1609"/>
      <c r="GKE15" s="1609"/>
      <c r="GKF15" s="1609"/>
      <c r="GKG15" s="1609"/>
      <c r="GKH15" s="1609"/>
      <c r="GKI15" s="1609"/>
      <c r="GKJ15" s="1609"/>
      <c r="GKK15" s="1609"/>
      <c r="GKL15" s="1609"/>
      <c r="GKM15" s="1609"/>
      <c r="GKN15" s="1609"/>
      <c r="GKO15" s="1609"/>
      <c r="GKP15" s="1609"/>
      <c r="GKQ15" s="1609"/>
      <c r="GKR15" s="1609"/>
      <c r="GKS15" s="1609"/>
      <c r="GKT15" s="1609"/>
      <c r="GKU15" s="1609"/>
      <c r="GKV15" s="1609"/>
      <c r="GKW15" s="1609"/>
      <c r="GKX15" s="1609"/>
      <c r="GKY15" s="1609"/>
      <c r="GKZ15" s="1609"/>
      <c r="GLA15" s="1609"/>
      <c r="GLB15" s="1609"/>
      <c r="GLC15" s="1609"/>
      <c r="GLD15" s="1609"/>
      <c r="GLE15" s="1609"/>
      <c r="GLF15" s="1609"/>
      <c r="GLG15" s="1609"/>
      <c r="GLH15" s="1609"/>
      <c r="GLI15" s="1609"/>
      <c r="GLJ15" s="1609"/>
      <c r="GLK15" s="1609"/>
      <c r="GLL15" s="1609"/>
      <c r="GLM15" s="1609"/>
      <c r="GLN15" s="1609"/>
      <c r="GLO15" s="1609"/>
      <c r="GLP15" s="1609"/>
      <c r="GLQ15" s="1609"/>
      <c r="GLR15" s="1609"/>
      <c r="GLS15" s="1609"/>
      <c r="GLT15" s="1609"/>
      <c r="GLU15" s="1609"/>
      <c r="GLV15" s="1609"/>
      <c r="GLW15" s="1609"/>
      <c r="GLX15" s="1609"/>
      <c r="GLY15" s="1609"/>
      <c r="GLZ15" s="1609"/>
      <c r="GMA15" s="1609"/>
      <c r="GMB15" s="1609"/>
      <c r="GMC15" s="1609"/>
      <c r="GMD15" s="1609"/>
      <c r="GME15" s="1609"/>
      <c r="GMF15" s="1609"/>
      <c r="GMG15" s="1609"/>
      <c r="GMH15" s="1609"/>
      <c r="GMI15" s="1609"/>
      <c r="GMJ15" s="1609"/>
      <c r="GMK15" s="1609"/>
      <c r="GML15" s="1609"/>
      <c r="GMM15" s="1609"/>
      <c r="GMN15" s="1609"/>
      <c r="GMO15" s="1609"/>
      <c r="GMP15" s="1609"/>
      <c r="GMQ15" s="1609"/>
      <c r="GMR15" s="1609"/>
      <c r="GMS15" s="1609"/>
      <c r="GMT15" s="1609"/>
      <c r="GMU15" s="1609"/>
      <c r="GMV15" s="1609"/>
      <c r="GMW15" s="1609"/>
      <c r="GMX15" s="1609"/>
      <c r="GMY15" s="1609"/>
      <c r="GMZ15" s="1609"/>
      <c r="GNA15" s="1609"/>
      <c r="GNB15" s="1609"/>
      <c r="GNC15" s="1609"/>
      <c r="GND15" s="1609"/>
      <c r="GNE15" s="1609"/>
      <c r="GNF15" s="1609"/>
      <c r="GNG15" s="1609"/>
      <c r="GNH15" s="1609"/>
      <c r="GNI15" s="1609"/>
      <c r="GNJ15" s="1609"/>
      <c r="GNK15" s="1609"/>
      <c r="GNL15" s="1609"/>
      <c r="GNM15" s="1609"/>
      <c r="GNN15" s="1609"/>
      <c r="GNO15" s="1609"/>
      <c r="GNP15" s="1609"/>
      <c r="GNQ15" s="1609"/>
      <c r="GNR15" s="1609"/>
      <c r="GNS15" s="1609"/>
      <c r="GNT15" s="1609"/>
      <c r="GNU15" s="1609"/>
      <c r="GNV15" s="1609"/>
      <c r="GNW15" s="1609"/>
      <c r="GNX15" s="1609"/>
      <c r="GNY15" s="1609"/>
      <c r="GNZ15" s="1609"/>
      <c r="GOA15" s="1609"/>
      <c r="GOB15" s="1609"/>
      <c r="GOC15" s="1609"/>
      <c r="GOD15" s="1609"/>
      <c r="GOE15" s="1609"/>
      <c r="GOF15" s="1609"/>
      <c r="GOG15" s="1609"/>
      <c r="GOH15" s="1609"/>
      <c r="GOI15" s="1609"/>
      <c r="GOJ15" s="1609"/>
      <c r="GOK15" s="1609"/>
      <c r="GOL15" s="1609"/>
      <c r="GOM15" s="1609"/>
      <c r="GON15" s="1609"/>
      <c r="GOO15" s="1609"/>
      <c r="GOP15" s="1609"/>
      <c r="GOQ15" s="1609"/>
      <c r="GOR15" s="1609"/>
      <c r="GOS15" s="1609"/>
      <c r="GOT15" s="1609"/>
      <c r="GOU15" s="1609"/>
      <c r="GOV15" s="1609"/>
      <c r="GOW15" s="1609"/>
      <c r="GOX15" s="1609"/>
      <c r="GOY15" s="1609"/>
      <c r="GOZ15" s="1609"/>
      <c r="GPA15" s="1609"/>
      <c r="GPB15" s="1609"/>
      <c r="GPC15" s="1609"/>
      <c r="GPD15" s="1609"/>
      <c r="GPE15" s="1609"/>
      <c r="GPF15" s="1609"/>
      <c r="GPG15" s="1609"/>
      <c r="GPH15" s="1609"/>
      <c r="GPI15" s="1609"/>
      <c r="GPJ15" s="1609"/>
      <c r="GPK15" s="1609"/>
      <c r="GPL15" s="1609"/>
      <c r="GPM15" s="1609"/>
      <c r="GPN15" s="1609"/>
      <c r="GPO15" s="1609"/>
      <c r="GPP15" s="1609"/>
      <c r="GPQ15" s="1609"/>
      <c r="GPR15" s="1609"/>
      <c r="GPS15" s="1609"/>
      <c r="GPT15" s="1609"/>
      <c r="GPU15" s="1609"/>
      <c r="GPV15" s="1609"/>
      <c r="GPW15" s="1609"/>
      <c r="GPX15" s="1609"/>
      <c r="GPY15" s="1609"/>
      <c r="GPZ15" s="1609"/>
      <c r="GQA15" s="1609"/>
      <c r="GQB15" s="1609"/>
      <c r="GQC15" s="1609"/>
      <c r="GQD15" s="1609"/>
      <c r="GQE15" s="1609"/>
      <c r="GQF15" s="1609"/>
      <c r="GQG15" s="1609"/>
      <c r="GQH15" s="1609"/>
      <c r="GQI15" s="1609"/>
      <c r="GQJ15" s="1609"/>
      <c r="GQK15" s="1609"/>
      <c r="GQL15" s="1609"/>
      <c r="GQM15" s="1609"/>
      <c r="GQN15" s="1609"/>
      <c r="GQO15" s="1609"/>
      <c r="GQP15" s="1609"/>
      <c r="GQQ15" s="1609"/>
      <c r="GQR15" s="1609"/>
      <c r="GQS15" s="1609"/>
      <c r="GQT15" s="1609"/>
      <c r="GQU15" s="1609"/>
      <c r="GQV15" s="1609"/>
      <c r="GQW15" s="1609"/>
      <c r="GQX15" s="1609"/>
      <c r="GQY15" s="1609"/>
      <c r="GQZ15" s="1609"/>
      <c r="GRA15" s="1609"/>
      <c r="GRB15" s="1609"/>
      <c r="GRC15" s="1609"/>
      <c r="GRD15" s="1609"/>
      <c r="GRE15" s="1609"/>
      <c r="GRF15" s="1609"/>
      <c r="GRG15" s="1609"/>
      <c r="GRH15" s="1609"/>
      <c r="GRI15" s="1609"/>
      <c r="GRJ15" s="1609"/>
      <c r="GRK15" s="1609"/>
      <c r="GRL15" s="1609"/>
      <c r="GRM15" s="1609"/>
      <c r="GRN15" s="1609"/>
      <c r="GRO15" s="1609"/>
      <c r="GRP15" s="1609"/>
      <c r="GRQ15" s="1609"/>
      <c r="GRR15" s="1609"/>
      <c r="GRS15" s="1609"/>
      <c r="GRT15" s="1609"/>
      <c r="GRU15" s="1609"/>
      <c r="GRV15" s="1609"/>
      <c r="GRW15" s="1609"/>
      <c r="GRX15" s="1609"/>
      <c r="GRY15" s="1609"/>
      <c r="GRZ15" s="1609"/>
      <c r="GSA15" s="1609"/>
      <c r="GSB15" s="1609"/>
      <c r="GSC15" s="1609"/>
      <c r="GSD15" s="1609"/>
      <c r="GSE15" s="1609"/>
      <c r="GSF15" s="1609"/>
      <c r="GSG15" s="1609"/>
      <c r="GSH15" s="1609"/>
      <c r="GSI15" s="1609"/>
      <c r="GSJ15" s="1609"/>
      <c r="GSK15" s="1609"/>
      <c r="GSL15" s="1609"/>
      <c r="GSM15" s="1609"/>
      <c r="GSN15" s="1609"/>
      <c r="GSO15" s="1609"/>
      <c r="GSP15" s="1609"/>
      <c r="GSQ15" s="1609"/>
      <c r="GSR15" s="1609"/>
      <c r="GSS15" s="1609"/>
      <c r="GST15" s="1609"/>
      <c r="GSU15" s="1609"/>
      <c r="GSV15" s="1609"/>
      <c r="GSW15" s="1609"/>
      <c r="GSX15" s="1609"/>
      <c r="GSY15" s="1609"/>
      <c r="GSZ15" s="1609"/>
      <c r="GTA15" s="1609"/>
      <c r="GTB15" s="1609"/>
      <c r="GTC15" s="1609"/>
      <c r="GTD15" s="1609"/>
      <c r="GTE15" s="1609"/>
      <c r="GTF15" s="1609"/>
      <c r="GTG15" s="1609"/>
      <c r="GTH15" s="1609"/>
      <c r="GTI15" s="1609"/>
      <c r="GTJ15" s="1609"/>
      <c r="GTK15" s="1609"/>
      <c r="GTL15" s="1609"/>
      <c r="GTM15" s="1609"/>
      <c r="GTN15" s="1609"/>
      <c r="GTO15" s="1609"/>
      <c r="GTP15" s="1609"/>
      <c r="GTQ15" s="1609"/>
      <c r="GTR15" s="1609"/>
      <c r="GTS15" s="1609"/>
      <c r="GTT15" s="1609"/>
      <c r="GTU15" s="1609"/>
      <c r="GTV15" s="1609"/>
      <c r="GTW15" s="1609"/>
      <c r="GTX15" s="1609"/>
      <c r="GTY15" s="1609"/>
      <c r="GTZ15" s="1609"/>
      <c r="GUA15" s="1609"/>
      <c r="GUB15" s="1609"/>
      <c r="GUC15" s="1609"/>
      <c r="GUD15" s="1609"/>
      <c r="GUE15" s="1609"/>
      <c r="GUF15" s="1609"/>
      <c r="GUG15" s="1609"/>
      <c r="GUH15" s="1609"/>
      <c r="GUI15" s="1609"/>
      <c r="GUJ15" s="1609"/>
      <c r="GUK15" s="1609"/>
      <c r="GUL15" s="1609"/>
      <c r="GUM15" s="1609"/>
      <c r="GUN15" s="1609"/>
      <c r="GUO15" s="1609"/>
      <c r="GUP15" s="1609"/>
      <c r="GUQ15" s="1609"/>
      <c r="GUR15" s="1609"/>
      <c r="GUS15" s="1609"/>
      <c r="GUT15" s="1609"/>
      <c r="GUU15" s="1609"/>
      <c r="GUV15" s="1609"/>
      <c r="GUW15" s="1609"/>
      <c r="GUX15" s="1609"/>
      <c r="GUY15" s="1609"/>
      <c r="GUZ15" s="1609"/>
      <c r="GVA15" s="1609"/>
      <c r="GVB15" s="1609"/>
      <c r="GVC15" s="1609"/>
      <c r="GVD15" s="1609"/>
      <c r="GVE15" s="1609"/>
      <c r="GVF15" s="1609"/>
      <c r="GVG15" s="1609"/>
      <c r="GVH15" s="1609"/>
      <c r="GVI15" s="1609"/>
      <c r="GVJ15" s="1609"/>
      <c r="GVK15" s="1609"/>
      <c r="GVL15" s="1609"/>
      <c r="GVM15" s="1609"/>
      <c r="GVN15" s="1609"/>
      <c r="GVO15" s="1609"/>
      <c r="GVP15" s="1609"/>
      <c r="GVQ15" s="1609"/>
      <c r="GVR15" s="1609"/>
      <c r="GVS15" s="1609"/>
      <c r="GVT15" s="1609"/>
      <c r="GVU15" s="1609"/>
      <c r="GVV15" s="1609"/>
      <c r="GVW15" s="1609"/>
      <c r="GVX15" s="1609"/>
      <c r="GVY15" s="1609"/>
      <c r="GVZ15" s="1609"/>
      <c r="GWA15" s="1609"/>
      <c r="GWB15" s="1609"/>
      <c r="GWC15" s="1609"/>
      <c r="GWD15" s="1609"/>
      <c r="GWE15" s="1609"/>
      <c r="GWF15" s="1609"/>
      <c r="GWG15" s="1609"/>
      <c r="GWH15" s="1609"/>
      <c r="GWI15" s="1609"/>
      <c r="GWJ15" s="1609"/>
      <c r="GWK15" s="1609"/>
      <c r="GWL15" s="1609"/>
      <c r="GWM15" s="1609"/>
      <c r="GWN15" s="1609"/>
      <c r="GWO15" s="1609"/>
      <c r="GWP15" s="1609"/>
      <c r="GWQ15" s="1609"/>
      <c r="GWR15" s="1609"/>
      <c r="GWS15" s="1609"/>
      <c r="GWT15" s="1609"/>
      <c r="GWU15" s="1609"/>
      <c r="GWV15" s="1609"/>
      <c r="GWW15" s="1609"/>
      <c r="GWX15" s="1609"/>
      <c r="GWY15" s="1609"/>
      <c r="GWZ15" s="1609"/>
      <c r="GXA15" s="1609"/>
      <c r="GXB15" s="1609"/>
      <c r="GXC15" s="1609"/>
      <c r="GXD15" s="1609"/>
      <c r="GXE15" s="1609"/>
      <c r="GXF15" s="1609"/>
      <c r="GXG15" s="1609"/>
      <c r="GXH15" s="1609"/>
      <c r="GXI15" s="1609"/>
      <c r="GXJ15" s="1609"/>
      <c r="GXK15" s="1609"/>
      <c r="GXL15" s="1609"/>
      <c r="GXM15" s="1609"/>
      <c r="GXN15" s="1609"/>
      <c r="GXO15" s="1609"/>
      <c r="GXP15" s="1609"/>
      <c r="GXQ15" s="1609"/>
      <c r="GXR15" s="1609"/>
      <c r="GXS15" s="1609"/>
      <c r="GXT15" s="1609"/>
      <c r="GXU15" s="1609"/>
      <c r="GXV15" s="1609"/>
      <c r="GXW15" s="1609"/>
      <c r="GXX15" s="1609"/>
      <c r="GXY15" s="1609"/>
      <c r="GXZ15" s="1609"/>
      <c r="GYA15" s="1609"/>
      <c r="GYB15" s="1609"/>
      <c r="GYC15" s="1609"/>
      <c r="GYD15" s="1609"/>
      <c r="GYE15" s="1609"/>
      <c r="GYF15" s="1609"/>
      <c r="GYG15" s="1609"/>
      <c r="GYH15" s="1609"/>
      <c r="GYI15" s="1609"/>
      <c r="GYJ15" s="1609"/>
      <c r="GYK15" s="1609"/>
      <c r="GYL15" s="1609"/>
      <c r="GYM15" s="1609"/>
      <c r="GYN15" s="1609"/>
      <c r="GYO15" s="1609"/>
      <c r="GYP15" s="1609"/>
      <c r="GYQ15" s="1609"/>
      <c r="GYR15" s="1609"/>
      <c r="GYS15" s="1609"/>
      <c r="GYT15" s="1609"/>
      <c r="GYU15" s="1609"/>
      <c r="GYV15" s="1609"/>
      <c r="GYW15" s="1609"/>
      <c r="GYX15" s="1609"/>
      <c r="GYY15" s="1609"/>
      <c r="GYZ15" s="1609"/>
      <c r="GZA15" s="1609"/>
      <c r="GZB15" s="1609"/>
      <c r="GZC15" s="1609"/>
      <c r="GZD15" s="1609"/>
      <c r="GZE15" s="1609"/>
      <c r="GZF15" s="1609"/>
      <c r="GZG15" s="1609"/>
      <c r="GZH15" s="1609"/>
      <c r="GZI15" s="1609"/>
      <c r="GZJ15" s="1609"/>
      <c r="GZK15" s="1609"/>
      <c r="GZL15" s="1609"/>
      <c r="GZM15" s="1609"/>
      <c r="GZN15" s="1609"/>
      <c r="GZO15" s="1609"/>
      <c r="GZP15" s="1609"/>
      <c r="GZQ15" s="1609"/>
      <c r="GZR15" s="1609"/>
      <c r="GZS15" s="1609"/>
      <c r="GZT15" s="1609"/>
      <c r="GZU15" s="1609"/>
      <c r="GZV15" s="1609"/>
      <c r="GZW15" s="1609"/>
      <c r="GZX15" s="1609"/>
      <c r="GZY15" s="1609"/>
      <c r="GZZ15" s="1609"/>
      <c r="HAA15" s="1609"/>
      <c r="HAB15" s="1609"/>
      <c r="HAC15" s="1609"/>
      <c r="HAD15" s="1609"/>
      <c r="HAE15" s="1609"/>
      <c r="HAF15" s="1609"/>
      <c r="HAG15" s="1609"/>
      <c r="HAH15" s="1609"/>
      <c r="HAI15" s="1609"/>
      <c r="HAJ15" s="1609"/>
      <c r="HAK15" s="1609"/>
      <c r="HAL15" s="1609"/>
      <c r="HAM15" s="1609"/>
      <c r="HAN15" s="1609"/>
      <c r="HAO15" s="1609"/>
      <c r="HAP15" s="1609"/>
      <c r="HAQ15" s="1609"/>
      <c r="HAR15" s="1609"/>
      <c r="HAS15" s="1609"/>
      <c r="HAT15" s="1609"/>
      <c r="HAU15" s="1609"/>
      <c r="HAV15" s="1609"/>
      <c r="HAW15" s="1609"/>
      <c r="HAX15" s="1609"/>
      <c r="HAY15" s="1609"/>
      <c r="HAZ15" s="1609"/>
      <c r="HBA15" s="1609"/>
      <c r="HBB15" s="1609"/>
      <c r="HBC15" s="1609"/>
      <c r="HBD15" s="1609"/>
      <c r="HBE15" s="1609"/>
      <c r="HBF15" s="1609"/>
      <c r="HBG15" s="1609"/>
      <c r="HBH15" s="1609"/>
      <c r="HBI15" s="1609"/>
      <c r="HBJ15" s="1609"/>
      <c r="HBK15" s="1609"/>
      <c r="HBL15" s="1609"/>
      <c r="HBM15" s="1609"/>
      <c r="HBN15" s="1609"/>
      <c r="HBO15" s="1609"/>
      <c r="HBP15" s="1609"/>
      <c r="HBQ15" s="1609"/>
      <c r="HBR15" s="1609"/>
      <c r="HBS15" s="1609"/>
      <c r="HBT15" s="1609"/>
      <c r="HBU15" s="1609"/>
      <c r="HBV15" s="1609"/>
      <c r="HBW15" s="1609"/>
      <c r="HBX15" s="1609"/>
      <c r="HBY15" s="1609"/>
      <c r="HBZ15" s="1609"/>
      <c r="HCA15" s="1609"/>
      <c r="HCB15" s="1609"/>
      <c r="HCC15" s="1609"/>
      <c r="HCD15" s="1609"/>
      <c r="HCE15" s="1609"/>
      <c r="HCF15" s="1609"/>
      <c r="HCG15" s="1609"/>
      <c r="HCH15" s="1609"/>
      <c r="HCI15" s="1609"/>
      <c r="HCJ15" s="1609"/>
      <c r="HCK15" s="1609"/>
      <c r="HCL15" s="1609"/>
      <c r="HCM15" s="1609"/>
      <c r="HCN15" s="1609"/>
      <c r="HCO15" s="1609"/>
      <c r="HCP15" s="1609"/>
      <c r="HCQ15" s="1609"/>
      <c r="HCR15" s="1609"/>
      <c r="HCS15" s="1609"/>
      <c r="HCT15" s="1609"/>
      <c r="HCU15" s="1609"/>
      <c r="HCV15" s="1609"/>
      <c r="HCW15" s="1609"/>
      <c r="HCX15" s="1609"/>
      <c r="HCY15" s="1609"/>
      <c r="HCZ15" s="1609"/>
      <c r="HDA15" s="1609"/>
      <c r="HDB15" s="1609"/>
      <c r="HDC15" s="1609"/>
      <c r="HDD15" s="1609"/>
      <c r="HDE15" s="1609"/>
      <c r="HDF15" s="1609"/>
      <c r="HDG15" s="1609"/>
      <c r="HDH15" s="1609"/>
      <c r="HDI15" s="1609"/>
      <c r="HDJ15" s="1609"/>
      <c r="HDK15" s="1609"/>
      <c r="HDL15" s="1609"/>
      <c r="HDM15" s="1609"/>
      <c r="HDN15" s="1609"/>
      <c r="HDO15" s="1609"/>
      <c r="HDP15" s="1609"/>
      <c r="HDQ15" s="1609"/>
      <c r="HDR15" s="1609"/>
      <c r="HDS15" s="1609"/>
      <c r="HDT15" s="1609"/>
      <c r="HDU15" s="1609"/>
      <c r="HDV15" s="1609"/>
      <c r="HDW15" s="1609"/>
      <c r="HDX15" s="1609"/>
      <c r="HDY15" s="1609"/>
      <c r="HDZ15" s="1609"/>
      <c r="HEA15" s="1609"/>
      <c r="HEB15" s="1609"/>
      <c r="HEC15" s="1609"/>
      <c r="HED15" s="1609"/>
      <c r="HEE15" s="1609"/>
      <c r="HEF15" s="1609"/>
      <c r="HEG15" s="1609"/>
      <c r="HEH15" s="1609"/>
      <c r="HEI15" s="1609"/>
      <c r="HEJ15" s="1609"/>
      <c r="HEK15" s="1609"/>
      <c r="HEL15" s="1609"/>
      <c r="HEM15" s="1609"/>
      <c r="HEN15" s="1609"/>
      <c r="HEO15" s="1609"/>
      <c r="HEP15" s="1609"/>
      <c r="HEQ15" s="1609"/>
      <c r="HER15" s="1609"/>
      <c r="HES15" s="1609"/>
      <c r="HET15" s="1609"/>
      <c r="HEU15" s="1609"/>
      <c r="HEV15" s="1609"/>
      <c r="HEW15" s="1609"/>
      <c r="HEX15" s="1609"/>
      <c r="HEY15" s="1609"/>
      <c r="HEZ15" s="1609"/>
      <c r="HFA15" s="1609"/>
      <c r="HFB15" s="1609"/>
      <c r="HFC15" s="1609"/>
      <c r="HFD15" s="1609"/>
      <c r="HFE15" s="1609"/>
      <c r="HFF15" s="1609"/>
      <c r="HFG15" s="1609"/>
      <c r="HFH15" s="1609"/>
      <c r="HFI15" s="1609"/>
      <c r="HFJ15" s="1609"/>
      <c r="HFK15" s="1609"/>
      <c r="HFL15" s="1609"/>
      <c r="HFM15" s="1609"/>
      <c r="HFN15" s="1609"/>
      <c r="HFO15" s="1609"/>
      <c r="HFP15" s="1609"/>
      <c r="HFQ15" s="1609"/>
      <c r="HFR15" s="1609"/>
      <c r="HFS15" s="1609"/>
      <c r="HFT15" s="1609"/>
      <c r="HFU15" s="1609"/>
      <c r="HFV15" s="1609"/>
      <c r="HFW15" s="1609"/>
      <c r="HFX15" s="1609"/>
      <c r="HFY15" s="1609"/>
      <c r="HFZ15" s="1609"/>
      <c r="HGA15" s="1609"/>
      <c r="HGB15" s="1609"/>
      <c r="HGC15" s="1609"/>
      <c r="HGD15" s="1609"/>
      <c r="HGE15" s="1609"/>
      <c r="HGF15" s="1609"/>
      <c r="HGG15" s="1609"/>
      <c r="HGH15" s="1609"/>
      <c r="HGI15" s="1609"/>
      <c r="HGJ15" s="1609"/>
      <c r="HGK15" s="1609"/>
      <c r="HGL15" s="1609"/>
      <c r="HGM15" s="1609"/>
      <c r="HGN15" s="1609"/>
      <c r="HGO15" s="1609"/>
      <c r="HGP15" s="1609"/>
      <c r="HGQ15" s="1609"/>
      <c r="HGR15" s="1609"/>
      <c r="HGS15" s="1609"/>
      <c r="HGT15" s="1609"/>
      <c r="HGU15" s="1609"/>
      <c r="HGV15" s="1609"/>
      <c r="HGW15" s="1609"/>
      <c r="HGX15" s="1609"/>
      <c r="HGY15" s="1609"/>
      <c r="HGZ15" s="1609"/>
      <c r="HHA15" s="1609"/>
      <c r="HHB15" s="1609"/>
      <c r="HHC15" s="1609"/>
      <c r="HHD15" s="1609"/>
      <c r="HHE15" s="1609"/>
      <c r="HHF15" s="1609"/>
      <c r="HHG15" s="1609"/>
      <c r="HHH15" s="1609"/>
      <c r="HHI15" s="1609"/>
      <c r="HHJ15" s="1609"/>
      <c r="HHK15" s="1609"/>
      <c r="HHL15" s="1609"/>
      <c r="HHM15" s="1609"/>
      <c r="HHN15" s="1609"/>
      <c r="HHO15" s="1609"/>
      <c r="HHP15" s="1609"/>
      <c r="HHQ15" s="1609"/>
      <c r="HHR15" s="1609"/>
      <c r="HHS15" s="1609"/>
      <c r="HHT15" s="1609"/>
      <c r="HHU15" s="1609"/>
      <c r="HHV15" s="1609"/>
      <c r="HHW15" s="1609"/>
      <c r="HHX15" s="1609"/>
      <c r="HHY15" s="1609"/>
      <c r="HHZ15" s="1609"/>
      <c r="HIA15" s="1609"/>
      <c r="HIB15" s="1609"/>
      <c r="HIC15" s="1609"/>
      <c r="HID15" s="1609"/>
      <c r="HIE15" s="1609"/>
      <c r="HIF15" s="1609"/>
      <c r="HIG15" s="1609"/>
      <c r="HIH15" s="1609"/>
      <c r="HII15" s="1609"/>
      <c r="HIJ15" s="1609"/>
      <c r="HIK15" s="1609"/>
      <c r="HIL15" s="1609"/>
      <c r="HIM15" s="1609"/>
      <c r="HIN15" s="1609"/>
      <c r="HIO15" s="1609"/>
      <c r="HIP15" s="1609"/>
      <c r="HIQ15" s="1609"/>
      <c r="HIR15" s="1609"/>
      <c r="HIS15" s="1609"/>
      <c r="HIT15" s="1609"/>
      <c r="HIU15" s="1609"/>
      <c r="HIV15" s="1609"/>
      <c r="HIW15" s="1609"/>
      <c r="HIX15" s="1609"/>
      <c r="HIY15" s="1609"/>
      <c r="HIZ15" s="1609"/>
      <c r="HJA15" s="1609"/>
      <c r="HJB15" s="1609"/>
      <c r="HJC15" s="1609"/>
      <c r="HJD15" s="1609"/>
      <c r="HJE15" s="1609"/>
      <c r="HJF15" s="1609"/>
      <c r="HJG15" s="1609"/>
      <c r="HJH15" s="1609"/>
      <c r="HJI15" s="1609"/>
      <c r="HJJ15" s="1609"/>
      <c r="HJK15" s="1609"/>
      <c r="HJL15" s="1609"/>
      <c r="HJM15" s="1609"/>
      <c r="HJN15" s="1609"/>
      <c r="HJO15" s="1609"/>
      <c r="HJP15" s="1609"/>
      <c r="HJQ15" s="1609"/>
      <c r="HJR15" s="1609"/>
      <c r="HJS15" s="1609"/>
      <c r="HJT15" s="1609"/>
      <c r="HJU15" s="1609"/>
      <c r="HJV15" s="1609"/>
      <c r="HJW15" s="1609"/>
      <c r="HJX15" s="1609"/>
      <c r="HJY15" s="1609"/>
      <c r="HJZ15" s="1609"/>
      <c r="HKA15" s="1609"/>
      <c r="HKB15" s="1609"/>
      <c r="HKC15" s="1609"/>
      <c r="HKD15" s="1609"/>
      <c r="HKE15" s="1609"/>
      <c r="HKF15" s="1609"/>
      <c r="HKG15" s="1609"/>
      <c r="HKH15" s="1609"/>
      <c r="HKI15" s="1609"/>
      <c r="HKJ15" s="1609"/>
      <c r="HKK15" s="1609"/>
      <c r="HKL15" s="1609"/>
      <c r="HKM15" s="1609"/>
      <c r="HKN15" s="1609"/>
      <c r="HKO15" s="1609"/>
      <c r="HKP15" s="1609"/>
      <c r="HKQ15" s="1609"/>
      <c r="HKR15" s="1609"/>
      <c r="HKS15" s="1609"/>
      <c r="HKT15" s="1609"/>
      <c r="HKU15" s="1609"/>
      <c r="HKV15" s="1609"/>
      <c r="HKW15" s="1609"/>
      <c r="HKX15" s="1609"/>
      <c r="HKY15" s="1609"/>
      <c r="HKZ15" s="1609"/>
      <c r="HLA15" s="1609"/>
      <c r="HLB15" s="1609"/>
      <c r="HLC15" s="1609"/>
      <c r="HLD15" s="1609"/>
      <c r="HLE15" s="1609"/>
      <c r="HLF15" s="1609"/>
      <c r="HLG15" s="1609"/>
      <c r="HLH15" s="1609"/>
      <c r="HLI15" s="1609"/>
      <c r="HLJ15" s="1609"/>
      <c r="HLK15" s="1609"/>
      <c r="HLL15" s="1609"/>
      <c r="HLM15" s="1609"/>
      <c r="HLN15" s="1609"/>
      <c r="HLO15" s="1609"/>
      <c r="HLP15" s="1609"/>
      <c r="HLQ15" s="1609"/>
      <c r="HLR15" s="1609"/>
      <c r="HLS15" s="1609"/>
      <c r="HLT15" s="1609"/>
      <c r="HLU15" s="1609"/>
      <c r="HLV15" s="1609"/>
      <c r="HLW15" s="1609"/>
      <c r="HLX15" s="1609"/>
      <c r="HLY15" s="1609"/>
      <c r="HLZ15" s="1609"/>
      <c r="HMA15" s="1609"/>
      <c r="HMB15" s="1609"/>
      <c r="HMC15" s="1609"/>
      <c r="HMD15" s="1609"/>
      <c r="HME15" s="1609"/>
      <c r="HMF15" s="1609"/>
      <c r="HMG15" s="1609"/>
      <c r="HMH15" s="1609"/>
      <c r="HMI15" s="1609"/>
      <c r="HMJ15" s="1609"/>
      <c r="HMK15" s="1609"/>
      <c r="HML15" s="1609"/>
      <c r="HMM15" s="1609"/>
      <c r="HMN15" s="1609"/>
      <c r="HMO15" s="1609"/>
      <c r="HMP15" s="1609"/>
      <c r="HMQ15" s="1609"/>
      <c r="HMR15" s="1609"/>
      <c r="HMS15" s="1609"/>
      <c r="HMT15" s="1609"/>
      <c r="HMU15" s="1609"/>
      <c r="HMV15" s="1609"/>
      <c r="HMW15" s="1609"/>
      <c r="HMX15" s="1609"/>
      <c r="HMY15" s="1609"/>
      <c r="HMZ15" s="1609"/>
      <c r="HNA15" s="1609"/>
      <c r="HNB15" s="1609"/>
      <c r="HNC15" s="1609"/>
      <c r="HND15" s="1609"/>
      <c r="HNE15" s="1609"/>
      <c r="HNF15" s="1609"/>
      <c r="HNG15" s="1609"/>
      <c r="HNH15" s="1609"/>
      <c r="HNI15" s="1609"/>
      <c r="HNJ15" s="1609"/>
      <c r="HNK15" s="1609"/>
      <c r="HNL15" s="1609"/>
      <c r="HNM15" s="1609"/>
      <c r="HNN15" s="1609"/>
      <c r="HNO15" s="1609"/>
      <c r="HNP15" s="1609"/>
      <c r="HNQ15" s="1609"/>
      <c r="HNR15" s="1609"/>
      <c r="HNS15" s="1609"/>
      <c r="HNT15" s="1609"/>
      <c r="HNU15" s="1609"/>
      <c r="HNV15" s="1609"/>
      <c r="HNW15" s="1609"/>
      <c r="HNX15" s="1609"/>
      <c r="HNY15" s="1609"/>
      <c r="HNZ15" s="1609"/>
      <c r="HOA15" s="1609"/>
      <c r="HOB15" s="1609"/>
      <c r="HOC15" s="1609"/>
      <c r="HOD15" s="1609"/>
      <c r="HOE15" s="1609"/>
      <c r="HOF15" s="1609"/>
      <c r="HOG15" s="1609"/>
      <c r="HOH15" s="1609"/>
      <c r="HOI15" s="1609"/>
      <c r="HOJ15" s="1609"/>
      <c r="HOK15" s="1609"/>
      <c r="HOL15" s="1609"/>
      <c r="HOM15" s="1609"/>
      <c r="HON15" s="1609"/>
      <c r="HOO15" s="1609"/>
      <c r="HOP15" s="1609"/>
      <c r="HOQ15" s="1609"/>
      <c r="HOR15" s="1609"/>
      <c r="HOS15" s="1609"/>
      <c r="HOT15" s="1609"/>
      <c r="HOU15" s="1609"/>
      <c r="HOV15" s="1609"/>
      <c r="HOW15" s="1609"/>
      <c r="HOX15" s="1609"/>
      <c r="HOY15" s="1609"/>
      <c r="HOZ15" s="1609"/>
      <c r="HPA15" s="1609"/>
      <c r="HPB15" s="1609"/>
      <c r="HPC15" s="1609"/>
      <c r="HPD15" s="1609"/>
      <c r="HPE15" s="1609"/>
      <c r="HPF15" s="1609"/>
      <c r="HPG15" s="1609"/>
      <c r="HPH15" s="1609"/>
      <c r="HPI15" s="1609"/>
      <c r="HPJ15" s="1609"/>
      <c r="HPK15" s="1609"/>
      <c r="HPL15" s="1609"/>
      <c r="HPM15" s="1609"/>
      <c r="HPN15" s="1609"/>
      <c r="HPO15" s="1609"/>
      <c r="HPP15" s="1609"/>
      <c r="HPQ15" s="1609"/>
      <c r="HPR15" s="1609"/>
      <c r="HPS15" s="1609"/>
      <c r="HPT15" s="1609"/>
      <c r="HPU15" s="1609"/>
      <c r="HPV15" s="1609"/>
      <c r="HPW15" s="1609"/>
      <c r="HPX15" s="1609"/>
      <c r="HPY15" s="1609"/>
      <c r="HPZ15" s="1609"/>
      <c r="HQA15" s="1609"/>
      <c r="HQB15" s="1609"/>
      <c r="HQC15" s="1609"/>
      <c r="HQD15" s="1609"/>
      <c r="HQE15" s="1609"/>
      <c r="HQF15" s="1609"/>
      <c r="HQG15" s="1609"/>
      <c r="HQH15" s="1609"/>
      <c r="HQI15" s="1609"/>
      <c r="HQJ15" s="1609"/>
      <c r="HQK15" s="1609"/>
      <c r="HQL15" s="1609"/>
      <c r="HQM15" s="1609"/>
      <c r="HQN15" s="1609"/>
      <c r="HQO15" s="1609"/>
      <c r="HQP15" s="1609"/>
      <c r="HQQ15" s="1609"/>
      <c r="HQR15" s="1609"/>
      <c r="HQS15" s="1609"/>
      <c r="HQT15" s="1609"/>
      <c r="HQU15" s="1609"/>
      <c r="HQV15" s="1609"/>
      <c r="HQW15" s="1609"/>
      <c r="HQX15" s="1609"/>
      <c r="HQY15" s="1609"/>
      <c r="HQZ15" s="1609"/>
      <c r="HRA15" s="1609"/>
      <c r="HRB15" s="1609"/>
      <c r="HRC15" s="1609"/>
      <c r="HRD15" s="1609"/>
      <c r="HRE15" s="1609"/>
      <c r="HRF15" s="1609"/>
      <c r="HRG15" s="1609"/>
      <c r="HRH15" s="1609"/>
      <c r="HRI15" s="1609"/>
      <c r="HRJ15" s="1609"/>
      <c r="HRK15" s="1609"/>
      <c r="HRL15" s="1609"/>
      <c r="HRM15" s="1609"/>
      <c r="HRN15" s="1609"/>
      <c r="HRO15" s="1609"/>
      <c r="HRP15" s="1609"/>
      <c r="HRQ15" s="1609"/>
      <c r="HRR15" s="1609"/>
      <c r="HRS15" s="1609"/>
      <c r="HRT15" s="1609"/>
      <c r="HRU15" s="1609"/>
      <c r="HRV15" s="1609"/>
      <c r="HRW15" s="1609"/>
      <c r="HRX15" s="1609"/>
      <c r="HRY15" s="1609"/>
      <c r="HRZ15" s="1609"/>
      <c r="HSA15" s="1609"/>
      <c r="HSB15" s="1609"/>
      <c r="HSC15" s="1609"/>
      <c r="HSD15" s="1609"/>
      <c r="HSE15" s="1609"/>
      <c r="HSF15" s="1609"/>
      <c r="HSG15" s="1609"/>
      <c r="HSH15" s="1609"/>
      <c r="HSI15" s="1609"/>
      <c r="HSJ15" s="1609"/>
      <c r="HSK15" s="1609"/>
      <c r="HSL15" s="1609"/>
      <c r="HSM15" s="1609"/>
      <c r="HSN15" s="1609"/>
      <c r="HSO15" s="1609"/>
      <c r="HSP15" s="1609"/>
      <c r="HSQ15" s="1609"/>
      <c r="HSR15" s="1609"/>
      <c r="HSS15" s="1609"/>
      <c r="HST15" s="1609"/>
      <c r="HSU15" s="1609"/>
      <c r="HSV15" s="1609"/>
      <c r="HSW15" s="1609"/>
      <c r="HSX15" s="1609"/>
      <c r="HSY15" s="1609"/>
      <c r="HSZ15" s="1609"/>
      <c r="HTA15" s="1609"/>
      <c r="HTB15" s="1609"/>
      <c r="HTC15" s="1609"/>
      <c r="HTD15" s="1609"/>
      <c r="HTE15" s="1609"/>
      <c r="HTF15" s="1609"/>
      <c r="HTG15" s="1609"/>
      <c r="HTH15" s="1609"/>
      <c r="HTI15" s="1609"/>
      <c r="HTJ15" s="1609"/>
      <c r="HTK15" s="1609"/>
      <c r="HTL15" s="1609"/>
      <c r="HTM15" s="1609"/>
      <c r="HTN15" s="1609"/>
      <c r="HTO15" s="1609"/>
      <c r="HTP15" s="1609"/>
      <c r="HTQ15" s="1609"/>
      <c r="HTR15" s="1609"/>
      <c r="HTS15" s="1609"/>
      <c r="HTT15" s="1609"/>
      <c r="HTU15" s="1609"/>
      <c r="HTV15" s="1609"/>
      <c r="HTW15" s="1609"/>
      <c r="HTX15" s="1609"/>
      <c r="HTY15" s="1609"/>
      <c r="HTZ15" s="1609"/>
      <c r="HUA15" s="1609"/>
      <c r="HUB15" s="1609"/>
      <c r="HUC15" s="1609"/>
      <c r="HUD15" s="1609"/>
      <c r="HUE15" s="1609"/>
      <c r="HUF15" s="1609"/>
      <c r="HUG15" s="1609"/>
      <c r="HUH15" s="1609"/>
      <c r="HUI15" s="1609"/>
      <c r="HUJ15" s="1609"/>
      <c r="HUK15" s="1609"/>
      <c r="HUL15" s="1609"/>
      <c r="HUM15" s="1609"/>
      <c r="HUN15" s="1609"/>
      <c r="HUO15" s="1609"/>
      <c r="HUP15" s="1609"/>
      <c r="HUQ15" s="1609"/>
      <c r="HUR15" s="1609"/>
      <c r="HUS15" s="1609"/>
      <c r="HUT15" s="1609"/>
      <c r="HUU15" s="1609"/>
      <c r="HUV15" s="1609"/>
      <c r="HUW15" s="1609"/>
      <c r="HUX15" s="1609"/>
      <c r="HUY15" s="1609"/>
      <c r="HUZ15" s="1609"/>
      <c r="HVA15" s="1609"/>
      <c r="HVB15" s="1609"/>
      <c r="HVC15" s="1609"/>
      <c r="HVD15" s="1609"/>
      <c r="HVE15" s="1609"/>
      <c r="HVF15" s="1609"/>
      <c r="HVG15" s="1609"/>
      <c r="HVH15" s="1609"/>
      <c r="HVI15" s="1609"/>
      <c r="HVJ15" s="1609"/>
      <c r="HVK15" s="1609"/>
      <c r="HVL15" s="1609"/>
      <c r="HVM15" s="1609"/>
      <c r="HVN15" s="1609"/>
      <c r="HVO15" s="1609"/>
      <c r="HVP15" s="1609"/>
      <c r="HVQ15" s="1609"/>
      <c r="HVR15" s="1609"/>
      <c r="HVS15" s="1609"/>
      <c r="HVT15" s="1609"/>
      <c r="HVU15" s="1609"/>
      <c r="HVV15" s="1609"/>
      <c r="HVW15" s="1609"/>
      <c r="HVX15" s="1609"/>
      <c r="HVY15" s="1609"/>
      <c r="HVZ15" s="1609"/>
      <c r="HWA15" s="1609"/>
      <c r="HWB15" s="1609"/>
      <c r="HWC15" s="1609"/>
      <c r="HWD15" s="1609"/>
      <c r="HWE15" s="1609"/>
      <c r="HWF15" s="1609"/>
      <c r="HWG15" s="1609"/>
      <c r="HWH15" s="1609"/>
      <c r="HWI15" s="1609"/>
      <c r="HWJ15" s="1609"/>
      <c r="HWK15" s="1609"/>
      <c r="HWL15" s="1609"/>
      <c r="HWM15" s="1609"/>
      <c r="HWN15" s="1609"/>
      <c r="HWO15" s="1609"/>
      <c r="HWP15" s="1609"/>
      <c r="HWQ15" s="1609"/>
      <c r="HWR15" s="1609"/>
      <c r="HWS15" s="1609"/>
      <c r="HWT15" s="1609"/>
      <c r="HWU15" s="1609"/>
      <c r="HWV15" s="1609"/>
      <c r="HWW15" s="1609"/>
      <c r="HWX15" s="1609"/>
      <c r="HWY15" s="1609"/>
      <c r="HWZ15" s="1609"/>
      <c r="HXA15" s="1609"/>
      <c r="HXB15" s="1609"/>
      <c r="HXC15" s="1609"/>
      <c r="HXD15" s="1609"/>
      <c r="HXE15" s="1609"/>
      <c r="HXF15" s="1609"/>
      <c r="HXG15" s="1609"/>
      <c r="HXH15" s="1609"/>
      <c r="HXI15" s="1609"/>
      <c r="HXJ15" s="1609"/>
      <c r="HXK15" s="1609"/>
      <c r="HXL15" s="1609"/>
      <c r="HXM15" s="1609"/>
      <c r="HXN15" s="1609"/>
      <c r="HXO15" s="1609"/>
      <c r="HXP15" s="1609"/>
      <c r="HXQ15" s="1609"/>
      <c r="HXR15" s="1609"/>
      <c r="HXS15" s="1609"/>
      <c r="HXT15" s="1609"/>
      <c r="HXU15" s="1609"/>
      <c r="HXV15" s="1609"/>
      <c r="HXW15" s="1609"/>
      <c r="HXX15" s="1609"/>
      <c r="HXY15" s="1609"/>
      <c r="HXZ15" s="1609"/>
      <c r="HYA15" s="1609"/>
      <c r="HYB15" s="1609"/>
      <c r="HYC15" s="1609"/>
      <c r="HYD15" s="1609"/>
      <c r="HYE15" s="1609"/>
      <c r="HYF15" s="1609"/>
      <c r="HYG15" s="1609"/>
      <c r="HYH15" s="1609"/>
      <c r="HYI15" s="1609"/>
      <c r="HYJ15" s="1609"/>
      <c r="HYK15" s="1609"/>
      <c r="HYL15" s="1609"/>
      <c r="HYM15" s="1609"/>
      <c r="HYN15" s="1609"/>
      <c r="HYO15" s="1609"/>
      <c r="HYP15" s="1609"/>
      <c r="HYQ15" s="1609"/>
      <c r="HYR15" s="1609"/>
      <c r="HYS15" s="1609"/>
      <c r="HYT15" s="1609"/>
      <c r="HYU15" s="1609"/>
      <c r="HYV15" s="1609"/>
      <c r="HYW15" s="1609"/>
      <c r="HYX15" s="1609"/>
      <c r="HYY15" s="1609"/>
      <c r="HYZ15" s="1609"/>
      <c r="HZA15" s="1609"/>
      <c r="HZB15" s="1609"/>
      <c r="HZC15" s="1609"/>
      <c r="HZD15" s="1609"/>
      <c r="HZE15" s="1609"/>
      <c r="HZF15" s="1609"/>
      <c r="HZG15" s="1609"/>
      <c r="HZH15" s="1609"/>
      <c r="HZI15" s="1609"/>
      <c r="HZJ15" s="1609"/>
      <c r="HZK15" s="1609"/>
      <c r="HZL15" s="1609"/>
      <c r="HZM15" s="1609"/>
      <c r="HZN15" s="1609"/>
      <c r="HZO15" s="1609"/>
      <c r="HZP15" s="1609"/>
      <c r="HZQ15" s="1609"/>
      <c r="HZR15" s="1609"/>
      <c r="HZS15" s="1609"/>
      <c r="HZT15" s="1609"/>
      <c r="HZU15" s="1609"/>
      <c r="HZV15" s="1609"/>
      <c r="HZW15" s="1609"/>
      <c r="HZX15" s="1609"/>
      <c r="HZY15" s="1609"/>
      <c r="HZZ15" s="1609"/>
      <c r="IAA15" s="1609"/>
      <c r="IAB15" s="1609"/>
      <c r="IAC15" s="1609"/>
      <c r="IAD15" s="1609"/>
      <c r="IAE15" s="1609"/>
      <c r="IAF15" s="1609"/>
      <c r="IAG15" s="1609"/>
      <c r="IAH15" s="1609"/>
      <c r="IAI15" s="1609"/>
      <c r="IAJ15" s="1609"/>
      <c r="IAK15" s="1609"/>
      <c r="IAL15" s="1609"/>
      <c r="IAM15" s="1609"/>
      <c r="IAN15" s="1609"/>
      <c r="IAO15" s="1609"/>
      <c r="IAP15" s="1609"/>
      <c r="IAQ15" s="1609"/>
      <c r="IAR15" s="1609"/>
      <c r="IAS15" s="1609"/>
      <c r="IAT15" s="1609"/>
      <c r="IAU15" s="1609"/>
      <c r="IAV15" s="1609"/>
      <c r="IAW15" s="1609"/>
      <c r="IAX15" s="1609"/>
      <c r="IAY15" s="1609"/>
      <c r="IAZ15" s="1609"/>
      <c r="IBA15" s="1609"/>
      <c r="IBB15" s="1609"/>
      <c r="IBC15" s="1609"/>
      <c r="IBD15" s="1609"/>
      <c r="IBE15" s="1609"/>
      <c r="IBF15" s="1609"/>
      <c r="IBG15" s="1609"/>
      <c r="IBH15" s="1609"/>
      <c r="IBI15" s="1609"/>
      <c r="IBJ15" s="1609"/>
      <c r="IBK15" s="1609"/>
      <c r="IBL15" s="1609"/>
      <c r="IBM15" s="1609"/>
      <c r="IBN15" s="1609"/>
      <c r="IBO15" s="1609"/>
      <c r="IBP15" s="1609"/>
      <c r="IBQ15" s="1609"/>
      <c r="IBR15" s="1609"/>
      <c r="IBS15" s="1609"/>
      <c r="IBT15" s="1609"/>
      <c r="IBU15" s="1609"/>
      <c r="IBV15" s="1609"/>
      <c r="IBW15" s="1609"/>
      <c r="IBX15" s="1609"/>
      <c r="IBY15" s="1609"/>
      <c r="IBZ15" s="1609"/>
      <c r="ICA15" s="1609"/>
      <c r="ICB15" s="1609"/>
      <c r="ICC15" s="1609"/>
      <c r="ICD15" s="1609"/>
      <c r="ICE15" s="1609"/>
      <c r="ICF15" s="1609"/>
      <c r="ICG15" s="1609"/>
      <c r="ICH15" s="1609"/>
      <c r="ICI15" s="1609"/>
      <c r="ICJ15" s="1609"/>
      <c r="ICK15" s="1609"/>
      <c r="ICL15" s="1609"/>
      <c r="ICM15" s="1609"/>
      <c r="ICN15" s="1609"/>
      <c r="ICO15" s="1609"/>
      <c r="ICP15" s="1609"/>
      <c r="ICQ15" s="1609"/>
      <c r="ICR15" s="1609"/>
      <c r="ICS15" s="1609"/>
      <c r="ICT15" s="1609"/>
      <c r="ICU15" s="1609"/>
      <c r="ICV15" s="1609"/>
      <c r="ICW15" s="1609"/>
      <c r="ICX15" s="1609"/>
      <c r="ICY15" s="1609"/>
      <c r="ICZ15" s="1609"/>
      <c r="IDA15" s="1609"/>
      <c r="IDB15" s="1609"/>
      <c r="IDC15" s="1609"/>
      <c r="IDD15" s="1609"/>
      <c r="IDE15" s="1609"/>
      <c r="IDF15" s="1609"/>
      <c r="IDG15" s="1609"/>
      <c r="IDH15" s="1609"/>
      <c r="IDI15" s="1609"/>
      <c r="IDJ15" s="1609"/>
      <c r="IDK15" s="1609"/>
      <c r="IDL15" s="1609"/>
      <c r="IDM15" s="1609"/>
      <c r="IDN15" s="1609"/>
      <c r="IDO15" s="1609"/>
      <c r="IDP15" s="1609"/>
      <c r="IDQ15" s="1609"/>
      <c r="IDR15" s="1609"/>
      <c r="IDS15" s="1609"/>
      <c r="IDT15" s="1609"/>
      <c r="IDU15" s="1609"/>
      <c r="IDV15" s="1609"/>
      <c r="IDW15" s="1609"/>
      <c r="IDX15" s="1609"/>
      <c r="IDY15" s="1609"/>
      <c r="IDZ15" s="1609"/>
      <c r="IEA15" s="1609"/>
      <c r="IEB15" s="1609"/>
      <c r="IEC15" s="1609"/>
      <c r="IED15" s="1609"/>
      <c r="IEE15" s="1609"/>
      <c r="IEF15" s="1609"/>
      <c r="IEG15" s="1609"/>
      <c r="IEH15" s="1609"/>
      <c r="IEI15" s="1609"/>
      <c r="IEJ15" s="1609"/>
      <c r="IEK15" s="1609"/>
      <c r="IEL15" s="1609"/>
      <c r="IEM15" s="1609"/>
      <c r="IEN15" s="1609"/>
      <c r="IEO15" s="1609"/>
      <c r="IEP15" s="1609"/>
      <c r="IEQ15" s="1609"/>
      <c r="IER15" s="1609"/>
      <c r="IES15" s="1609"/>
      <c r="IET15" s="1609"/>
      <c r="IEU15" s="1609"/>
      <c r="IEV15" s="1609"/>
      <c r="IEW15" s="1609"/>
      <c r="IEX15" s="1609"/>
      <c r="IEY15" s="1609"/>
      <c r="IEZ15" s="1609"/>
      <c r="IFA15" s="1609"/>
      <c r="IFB15" s="1609"/>
      <c r="IFC15" s="1609"/>
      <c r="IFD15" s="1609"/>
      <c r="IFE15" s="1609"/>
      <c r="IFF15" s="1609"/>
      <c r="IFG15" s="1609"/>
      <c r="IFH15" s="1609"/>
      <c r="IFI15" s="1609"/>
      <c r="IFJ15" s="1609"/>
      <c r="IFK15" s="1609"/>
      <c r="IFL15" s="1609"/>
      <c r="IFM15" s="1609"/>
      <c r="IFN15" s="1609"/>
      <c r="IFO15" s="1609"/>
      <c r="IFP15" s="1609"/>
      <c r="IFQ15" s="1609"/>
      <c r="IFR15" s="1609"/>
      <c r="IFS15" s="1609"/>
      <c r="IFT15" s="1609"/>
      <c r="IFU15" s="1609"/>
      <c r="IFV15" s="1609"/>
      <c r="IFW15" s="1609"/>
      <c r="IFX15" s="1609"/>
      <c r="IFY15" s="1609"/>
      <c r="IFZ15" s="1609"/>
      <c r="IGA15" s="1609"/>
      <c r="IGB15" s="1609"/>
      <c r="IGC15" s="1609"/>
      <c r="IGD15" s="1609"/>
      <c r="IGE15" s="1609"/>
      <c r="IGF15" s="1609"/>
      <c r="IGG15" s="1609"/>
      <c r="IGH15" s="1609"/>
      <c r="IGI15" s="1609"/>
      <c r="IGJ15" s="1609"/>
      <c r="IGK15" s="1609"/>
      <c r="IGL15" s="1609"/>
      <c r="IGM15" s="1609"/>
      <c r="IGN15" s="1609"/>
      <c r="IGO15" s="1609"/>
      <c r="IGP15" s="1609"/>
      <c r="IGQ15" s="1609"/>
      <c r="IGR15" s="1609"/>
      <c r="IGS15" s="1609"/>
      <c r="IGT15" s="1609"/>
      <c r="IGU15" s="1609"/>
      <c r="IGV15" s="1609"/>
      <c r="IGW15" s="1609"/>
      <c r="IGX15" s="1609"/>
      <c r="IGY15" s="1609"/>
      <c r="IGZ15" s="1609"/>
      <c r="IHA15" s="1609"/>
      <c r="IHB15" s="1609"/>
      <c r="IHC15" s="1609"/>
      <c r="IHD15" s="1609"/>
      <c r="IHE15" s="1609"/>
      <c r="IHF15" s="1609"/>
      <c r="IHG15" s="1609"/>
      <c r="IHH15" s="1609"/>
      <c r="IHI15" s="1609"/>
      <c r="IHJ15" s="1609"/>
      <c r="IHK15" s="1609"/>
      <c r="IHL15" s="1609"/>
      <c r="IHM15" s="1609"/>
      <c r="IHN15" s="1609"/>
      <c r="IHO15" s="1609"/>
      <c r="IHP15" s="1609"/>
      <c r="IHQ15" s="1609"/>
      <c r="IHR15" s="1609"/>
      <c r="IHS15" s="1609"/>
      <c r="IHT15" s="1609"/>
      <c r="IHU15" s="1609"/>
      <c r="IHV15" s="1609"/>
      <c r="IHW15" s="1609"/>
      <c r="IHX15" s="1609"/>
      <c r="IHY15" s="1609"/>
      <c r="IHZ15" s="1609"/>
      <c r="IIA15" s="1609"/>
      <c r="IIB15" s="1609"/>
      <c r="IIC15" s="1609"/>
      <c r="IID15" s="1609"/>
      <c r="IIE15" s="1609"/>
      <c r="IIF15" s="1609"/>
      <c r="IIG15" s="1609"/>
      <c r="IIH15" s="1609"/>
      <c r="III15" s="1609"/>
      <c r="IIJ15" s="1609"/>
      <c r="IIK15" s="1609"/>
      <c r="IIL15" s="1609"/>
      <c r="IIM15" s="1609"/>
      <c r="IIN15" s="1609"/>
      <c r="IIO15" s="1609"/>
      <c r="IIP15" s="1609"/>
      <c r="IIQ15" s="1609"/>
      <c r="IIR15" s="1609"/>
      <c r="IIS15" s="1609"/>
      <c r="IIT15" s="1609"/>
      <c r="IIU15" s="1609"/>
      <c r="IIV15" s="1609"/>
      <c r="IIW15" s="1609"/>
      <c r="IIX15" s="1609"/>
      <c r="IIY15" s="1609"/>
      <c r="IIZ15" s="1609"/>
      <c r="IJA15" s="1609"/>
      <c r="IJB15" s="1609"/>
      <c r="IJC15" s="1609"/>
      <c r="IJD15" s="1609"/>
      <c r="IJE15" s="1609"/>
      <c r="IJF15" s="1609"/>
      <c r="IJG15" s="1609"/>
      <c r="IJH15" s="1609"/>
      <c r="IJI15" s="1609"/>
      <c r="IJJ15" s="1609"/>
      <c r="IJK15" s="1609"/>
      <c r="IJL15" s="1609"/>
      <c r="IJM15" s="1609"/>
      <c r="IJN15" s="1609"/>
      <c r="IJO15" s="1609"/>
      <c r="IJP15" s="1609"/>
      <c r="IJQ15" s="1609"/>
      <c r="IJR15" s="1609"/>
      <c r="IJS15" s="1609"/>
      <c r="IJT15" s="1609"/>
      <c r="IJU15" s="1609"/>
      <c r="IJV15" s="1609"/>
      <c r="IJW15" s="1609"/>
      <c r="IJX15" s="1609"/>
      <c r="IJY15" s="1609"/>
      <c r="IJZ15" s="1609"/>
      <c r="IKA15" s="1609"/>
      <c r="IKB15" s="1609"/>
      <c r="IKC15" s="1609"/>
      <c r="IKD15" s="1609"/>
      <c r="IKE15" s="1609"/>
      <c r="IKF15" s="1609"/>
      <c r="IKG15" s="1609"/>
      <c r="IKH15" s="1609"/>
      <c r="IKI15" s="1609"/>
      <c r="IKJ15" s="1609"/>
      <c r="IKK15" s="1609"/>
      <c r="IKL15" s="1609"/>
      <c r="IKM15" s="1609"/>
      <c r="IKN15" s="1609"/>
      <c r="IKO15" s="1609"/>
      <c r="IKP15" s="1609"/>
      <c r="IKQ15" s="1609"/>
      <c r="IKR15" s="1609"/>
      <c r="IKS15" s="1609"/>
      <c r="IKT15" s="1609"/>
      <c r="IKU15" s="1609"/>
      <c r="IKV15" s="1609"/>
      <c r="IKW15" s="1609"/>
      <c r="IKX15" s="1609"/>
      <c r="IKY15" s="1609"/>
      <c r="IKZ15" s="1609"/>
      <c r="ILA15" s="1609"/>
      <c r="ILB15" s="1609"/>
      <c r="ILC15" s="1609"/>
      <c r="ILD15" s="1609"/>
      <c r="ILE15" s="1609"/>
      <c r="ILF15" s="1609"/>
      <c r="ILG15" s="1609"/>
      <c r="ILH15" s="1609"/>
      <c r="ILI15" s="1609"/>
      <c r="ILJ15" s="1609"/>
      <c r="ILK15" s="1609"/>
      <c r="ILL15" s="1609"/>
      <c r="ILM15" s="1609"/>
      <c r="ILN15" s="1609"/>
      <c r="ILO15" s="1609"/>
      <c r="ILP15" s="1609"/>
      <c r="ILQ15" s="1609"/>
      <c r="ILR15" s="1609"/>
      <c r="ILS15" s="1609"/>
      <c r="ILT15" s="1609"/>
      <c r="ILU15" s="1609"/>
      <c r="ILV15" s="1609"/>
      <c r="ILW15" s="1609"/>
      <c r="ILX15" s="1609"/>
      <c r="ILY15" s="1609"/>
      <c r="ILZ15" s="1609"/>
      <c r="IMA15" s="1609"/>
      <c r="IMB15" s="1609"/>
      <c r="IMC15" s="1609"/>
      <c r="IMD15" s="1609"/>
      <c r="IME15" s="1609"/>
      <c r="IMF15" s="1609"/>
      <c r="IMG15" s="1609"/>
      <c r="IMH15" s="1609"/>
      <c r="IMI15" s="1609"/>
      <c r="IMJ15" s="1609"/>
      <c r="IMK15" s="1609"/>
      <c r="IML15" s="1609"/>
      <c r="IMM15" s="1609"/>
      <c r="IMN15" s="1609"/>
      <c r="IMO15" s="1609"/>
      <c r="IMP15" s="1609"/>
      <c r="IMQ15" s="1609"/>
      <c r="IMR15" s="1609"/>
      <c r="IMS15" s="1609"/>
      <c r="IMT15" s="1609"/>
      <c r="IMU15" s="1609"/>
      <c r="IMV15" s="1609"/>
      <c r="IMW15" s="1609"/>
      <c r="IMX15" s="1609"/>
      <c r="IMY15" s="1609"/>
      <c r="IMZ15" s="1609"/>
      <c r="INA15" s="1609"/>
      <c r="INB15" s="1609"/>
      <c r="INC15" s="1609"/>
      <c r="IND15" s="1609"/>
      <c r="INE15" s="1609"/>
      <c r="INF15" s="1609"/>
      <c r="ING15" s="1609"/>
      <c r="INH15" s="1609"/>
      <c r="INI15" s="1609"/>
      <c r="INJ15" s="1609"/>
      <c r="INK15" s="1609"/>
      <c r="INL15" s="1609"/>
      <c r="INM15" s="1609"/>
      <c r="INN15" s="1609"/>
      <c r="INO15" s="1609"/>
      <c r="INP15" s="1609"/>
      <c r="INQ15" s="1609"/>
      <c r="INR15" s="1609"/>
      <c r="INS15" s="1609"/>
      <c r="INT15" s="1609"/>
      <c r="INU15" s="1609"/>
      <c r="INV15" s="1609"/>
      <c r="INW15" s="1609"/>
      <c r="INX15" s="1609"/>
      <c r="INY15" s="1609"/>
      <c r="INZ15" s="1609"/>
      <c r="IOA15" s="1609"/>
      <c r="IOB15" s="1609"/>
      <c r="IOC15" s="1609"/>
      <c r="IOD15" s="1609"/>
      <c r="IOE15" s="1609"/>
      <c r="IOF15" s="1609"/>
      <c r="IOG15" s="1609"/>
      <c r="IOH15" s="1609"/>
      <c r="IOI15" s="1609"/>
      <c r="IOJ15" s="1609"/>
      <c r="IOK15" s="1609"/>
      <c r="IOL15" s="1609"/>
      <c r="IOM15" s="1609"/>
      <c r="ION15" s="1609"/>
      <c r="IOO15" s="1609"/>
      <c r="IOP15" s="1609"/>
      <c r="IOQ15" s="1609"/>
      <c r="IOR15" s="1609"/>
      <c r="IOS15" s="1609"/>
      <c r="IOT15" s="1609"/>
      <c r="IOU15" s="1609"/>
      <c r="IOV15" s="1609"/>
      <c r="IOW15" s="1609"/>
      <c r="IOX15" s="1609"/>
      <c r="IOY15" s="1609"/>
      <c r="IOZ15" s="1609"/>
      <c r="IPA15" s="1609"/>
      <c r="IPB15" s="1609"/>
      <c r="IPC15" s="1609"/>
      <c r="IPD15" s="1609"/>
      <c r="IPE15" s="1609"/>
      <c r="IPF15" s="1609"/>
      <c r="IPG15" s="1609"/>
      <c r="IPH15" s="1609"/>
      <c r="IPI15" s="1609"/>
      <c r="IPJ15" s="1609"/>
      <c r="IPK15" s="1609"/>
      <c r="IPL15" s="1609"/>
      <c r="IPM15" s="1609"/>
      <c r="IPN15" s="1609"/>
      <c r="IPO15" s="1609"/>
      <c r="IPP15" s="1609"/>
      <c r="IPQ15" s="1609"/>
      <c r="IPR15" s="1609"/>
      <c r="IPS15" s="1609"/>
      <c r="IPT15" s="1609"/>
      <c r="IPU15" s="1609"/>
      <c r="IPV15" s="1609"/>
      <c r="IPW15" s="1609"/>
      <c r="IPX15" s="1609"/>
      <c r="IPY15" s="1609"/>
      <c r="IPZ15" s="1609"/>
      <c r="IQA15" s="1609"/>
      <c r="IQB15" s="1609"/>
      <c r="IQC15" s="1609"/>
      <c r="IQD15" s="1609"/>
      <c r="IQE15" s="1609"/>
      <c r="IQF15" s="1609"/>
      <c r="IQG15" s="1609"/>
      <c r="IQH15" s="1609"/>
      <c r="IQI15" s="1609"/>
      <c r="IQJ15" s="1609"/>
      <c r="IQK15" s="1609"/>
      <c r="IQL15" s="1609"/>
      <c r="IQM15" s="1609"/>
      <c r="IQN15" s="1609"/>
      <c r="IQO15" s="1609"/>
      <c r="IQP15" s="1609"/>
      <c r="IQQ15" s="1609"/>
      <c r="IQR15" s="1609"/>
      <c r="IQS15" s="1609"/>
      <c r="IQT15" s="1609"/>
      <c r="IQU15" s="1609"/>
      <c r="IQV15" s="1609"/>
      <c r="IQW15" s="1609"/>
      <c r="IQX15" s="1609"/>
      <c r="IQY15" s="1609"/>
      <c r="IQZ15" s="1609"/>
      <c r="IRA15" s="1609"/>
      <c r="IRB15" s="1609"/>
      <c r="IRC15" s="1609"/>
      <c r="IRD15" s="1609"/>
      <c r="IRE15" s="1609"/>
      <c r="IRF15" s="1609"/>
      <c r="IRG15" s="1609"/>
      <c r="IRH15" s="1609"/>
      <c r="IRI15" s="1609"/>
      <c r="IRJ15" s="1609"/>
      <c r="IRK15" s="1609"/>
      <c r="IRL15" s="1609"/>
      <c r="IRM15" s="1609"/>
      <c r="IRN15" s="1609"/>
      <c r="IRO15" s="1609"/>
      <c r="IRP15" s="1609"/>
      <c r="IRQ15" s="1609"/>
      <c r="IRR15" s="1609"/>
      <c r="IRS15" s="1609"/>
      <c r="IRT15" s="1609"/>
      <c r="IRU15" s="1609"/>
      <c r="IRV15" s="1609"/>
      <c r="IRW15" s="1609"/>
      <c r="IRX15" s="1609"/>
      <c r="IRY15" s="1609"/>
      <c r="IRZ15" s="1609"/>
      <c r="ISA15" s="1609"/>
      <c r="ISB15" s="1609"/>
      <c r="ISC15" s="1609"/>
      <c r="ISD15" s="1609"/>
      <c r="ISE15" s="1609"/>
      <c r="ISF15" s="1609"/>
      <c r="ISG15" s="1609"/>
      <c r="ISH15" s="1609"/>
      <c r="ISI15" s="1609"/>
      <c r="ISJ15" s="1609"/>
      <c r="ISK15" s="1609"/>
      <c r="ISL15" s="1609"/>
      <c r="ISM15" s="1609"/>
      <c r="ISN15" s="1609"/>
      <c r="ISO15" s="1609"/>
      <c r="ISP15" s="1609"/>
      <c r="ISQ15" s="1609"/>
      <c r="ISR15" s="1609"/>
      <c r="ISS15" s="1609"/>
      <c r="IST15" s="1609"/>
      <c r="ISU15" s="1609"/>
      <c r="ISV15" s="1609"/>
      <c r="ISW15" s="1609"/>
      <c r="ISX15" s="1609"/>
      <c r="ISY15" s="1609"/>
      <c r="ISZ15" s="1609"/>
      <c r="ITA15" s="1609"/>
      <c r="ITB15" s="1609"/>
      <c r="ITC15" s="1609"/>
      <c r="ITD15" s="1609"/>
      <c r="ITE15" s="1609"/>
      <c r="ITF15" s="1609"/>
      <c r="ITG15" s="1609"/>
      <c r="ITH15" s="1609"/>
      <c r="ITI15" s="1609"/>
      <c r="ITJ15" s="1609"/>
      <c r="ITK15" s="1609"/>
      <c r="ITL15" s="1609"/>
      <c r="ITM15" s="1609"/>
      <c r="ITN15" s="1609"/>
      <c r="ITO15" s="1609"/>
      <c r="ITP15" s="1609"/>
      <c r="ITQ15" s="1609"/>
      <c r="ITR15" s="1609"/>
      <c r="ITS15" s="1609"/>
      <c r="ITT15" s="1609"/>
      <c r="ITU15" s="1609"/>
      <c r="ITV15" s="1609"/>
      <c r="ITW15" s="1609"/>
      <c r="ITX15" s="1609"/>
      <c r="ITY15" s="1609"/>
      <c r="ITZ15" s="1609"/>
      <c r="IUA15" s="1609"/>
      <c r="IUB15" s="1609"/>
      <c r="IUC15" s="1609"/>
      <c r="IUD15" s="1609"/>
      <c r="IUE15" s="1609"/>
      <c r="IUF15" s="1609"/>
      <c r="IUG15" s="1609"/>
      <c r="IUH15" s="1609"/>
      <c r="IUI15" s="1609"/>
      <c r="IUJ15" s="1609"/>
      <c r="IUK15" s="1609"/>
      <c r="IUL15" s="1609"/>
      <c r="IUM15" s="1609"/>
      <c r="IUN15" s="1609"/>
      <c r="IUO15" s="1609"/>
      <c r="IUP15" s="1609"/>
      <c r="IUQ15" s="1609"/>
      <c r="IUR15" s="1609"/>
      <c r="IUS15" s="1609"/>
      <c r="IUT15" s="1609"/>
      <c r="IUU15" s="1609"/>
      <c r="IUV15" s="1609"/>
      <c r="IUW15" s="1609"/>
      <c r="IUX15" s="1609"/>
      <c r="IUY15" s="1609"/>
      <c r="IUZ15" s="1609"/>
      <c r="IVA15" s="1609"/>
      <c r="IVB15" s="1609"/>
      <c r="IVC15" s="1609"/>
      <c r="IVD15" s="1609"/>
      <c r="IVE15" s="1609"/>
      <c r="IVF15" s="1609"/>
      <c r="IVG15" s="1609"/>
      <c r="IVH15" s="1609"/>
      <c r="IVI15" s="1609"/>
      <c r="IVJ15" s="1609"/>
      <c r="IVK15" s="1609"/>
      <c r="IVL15" s="1609"/>
      <c r="IVM15" s="1609"/>
      <c r="IVN15" s="1609"/>
      <c r="IVO15" s="1609"/>
      <c r="IVP15" s="1609"/>
      <c r="IVQ15" s="1609"/>
      <c r="IVR15" s="1609"/>
      <c r="IVS15" s="1609"/>
      <c r="IVT15" s="1609"/>
      <c r="IVU15" s="1609"/>
      <c r="IVV15" s="1609"/>
      <c r="IVW15" s="1609"/>
      <c r="IVX15" s="1609"/>
      <c r="IVY15" s="1609"/>
      <c r="IVZ15" s="1609"/>
      <c r="IWA15" s="1609"/>
      <c r="IWB15" s="1609"/>
      <c r="IWC15" s="1609"/>
      <c r="IWD15" s="1609"/>
      <c r="IWE15" s="1609"/>
      <c r="IWF15" s="1609"/>
      <c r="IWG15" s="1609"/>
      <c r="IWH15" s="1609"/>
      <c r="IWI15" s="1609"/>
      <c r="IWJ15" s="1609"/>
      <c r="IWK15" s="1609"/>
      <c r="IWL15" s="1609"/>
      <c r="IWM15" s="1609"/>
      <c r="IWN15" s="1609"/>
      <c r="IWO15" s="1609"/>
      <c r="IWP15" s="1609"/>
      <c r="IWQ15" s="1609"/>
      <c r="IWR15" s="1609"/>
      <c r="IWS15" s="1609"/>
      <c r="IWT15" s="1609"/>
      <c r="IWU15" s="1609"/>
      <c r="IWV15" s="1609"/>
      <c r="IWW15" s="1609"/>
      <c r="IWX15" s="1609"/>
      <c r="IWY15" s="1609"/>
      <c r="IWZ15" s="1609"/>
      <c r="IXA15" s="1609"/>
      <c r="IXB15" s="1609"/>
      <c r="IXC15" s="1609"/>
      <c r="IXD15" s="1609"/>
      <c r="IXE15" s="1609"/>
      <c r="IXF15" s="1609"/>
      <c r="IXG15" s="1609"/>
      <c r="IXH15" s="1609"/>
      <c r="IXI15" s="1609"/>
      <c r="IXJ15" s="1609"/>
      <c r="IXK15" s="1609"/>
      <c r="IXL15" s="1609"/>
      <c r="IXM15" s="1609"/>
      <c r="IXN15" s="1609"/>
      <c r="IXO15" s="1609"/>
      <c r="IXP15" s="1609"/>
      <c r="IXQ15" s="1609"/>
      <c r="IXR15" s="1609"/>
      <c r="IXS15" s="1609"/>
      <c r="IXT15" s="1609"/>
      <c r="IXU15" s="1609"/>
      <c r="IXV15" s="1609"/>
      <c r="IXW15" s="1609"/>
      <c r="IXX15" s="1609"/>
      <c r="IXY15" s="1609"/>
      <c r="IXZ15" s="1609"/>
      <c r="IYA15" s="1609"/>
      <c r="IYB15" s="1609"/>
      <c r="IYC15" s="1609"/>
      <c r="IYD15" s="1609"/>
      <c r="IYE15" s="1609"/>
      <c r="IYF15" s="1609"/>
      <c r="IYG15" s="1609"/>
      <c r="IYH15" s="1609"/>
      <c r="IYI15" s="1609"/>
      <c r="IYJ15" s="1609"/>
      <c r="IYK15" s="1609"/>
      <c r="IYL15" s="1609"/>
      <c r="IYM15" s="1609"/>
      <c r="IYN15" s="1609"/>
      <c r="IYO15" s="1609"/>
      <c r="IYP15" s="1609"/>
      <c r="IYQ15" s="1609"/>
      <c r="IYR15" s="1609"/>
      <c r="IYS15" s="1609"/>
      <c r="IYT15" s="1609"/>
      <c r="IYU15" s="1609"/>
      <c r="IYV15" s="1609"/>
      <c r="IYW15" s="1609"/>
      <c r="IYX15" s="1609"/>
      <c r="IYY15" s="1609"/>
      <c r="IYZ15" s="1609"/>
      <c r="IZA15" s="1609"/>
      <c r="IZB15" s="1609"/>
      <c r="IZC15" s="1609"/>
      <c r="IZD15" s="1609"/>
      <c r="IZE15" s="1609"/>
      <c r="IZF15" s="1609"/>
      <c r="IZG15" s="1609"/>
      <c r="IZH15" s="1609"/>
      <c r="IZI15" s="1609"/>
      <c r="IZJ15" s="1609"/>
      <c r="IZK15" s="1609"/>
      <c r="IZL15" s="1609"/>
      <c r="IZM15" s="1609"/>
      <c r="IZN15" s="1609"/>
      <c r="IZO15" s="1609"/>
      <c r="IZP15" s="1609"/>
      <c r="IZQ15" s="1609"/>
      <c r="IZR15" s="1609"/>
      <c r="IZS15" s="1609"/>
      <c r="IZT15" s="1609"/>
      <c r="IZU15" s="1609"/>
      <c r="IZV15" s="1609"/>
      <c r="IZW15" s="1609"/>
      <c r="IZX15" s="1609"/>
      <c r="IZY15" s="1609"/>
      <c r="IZZ15" s="1609"/>
      <c r="JAA15" s="1609"/>
      <c r="JAB15" s="1609"/>
      <c r="JAC15" s="1609"/>
      <c r="JAD15" s="1609"/>
      <c r="JAE15" s="1609"/>
      <c r="JAF15" s="1609"/>
      <c r="JAG15" s="1609"/>
      <c r="JAH15" s="1609"/>
      <c r="JAI15" s="1609"/>
      <c r="JAJ15" s="1609"/>
      <c r="JAK15" s="1609"/>
      <c r="JAL15" s="1609"/>
      <c r="JAM15" s="1609"/>
      <c r="JAN15" s="1609"/>
      <c r="JAO15" s="1609"/>
      <c r="JAP15" s="1609"/>
      <c r="JAQ15" s="1609"/>
      <c r="JAR15" s="1609"/>
      <c r="JAS15" s="1609"/>
      <c r="JAT15" s="1609"/>
      <c r="JAU15" s="1609"/>
      <c r="JAV15" s="1609"/>
      <c r="JAW15" s="1609"/>
      <c r="JAX15" s="1609"/>
      <c r="JAY15" s="1609"/>
      <c r="JAZ15" s="1609"/>
      <c r="JBA15" s="1609"/>
      <c r="JBB15" s="1609"/>
      <c r="JBC15" s="1609"/>
      <c r="JBD15" s="1609"/>
      <c r="JBE15" s="1609"/>
      <c r="JBF15" s="1609"/>
      <c r="JBG15" s="1609"/>
      <c r="JBH15" s="1609"/>
      <c r="JBI15" s="1609"/>
      <c r="JBJ15" s="1609"/>
      <c r="JBK15" s="1609"/>
      <c r="JBL15" s="1609"/>
      <c r="JBM15" s="1609"/>
      <c r="JBN15" s="1609"/>
      <c r="JBO15" s="1609"/>
      <c r="JBP15" s="1609"/>
      <c r="JBQ15" s="1609"/>
      <c r="JBR15" s="1609"/>
      <c r="JBS15" s="1609"/>
      <c r="JBT15" s="1609"/>
      <c r="JBU15" s="1609"/>
      <c r="JBV15" s="1609"/>
      <c r="JBW15" s="1609"/>
      <c r="JBX15" s="1609"/>
      <c r="JBY15" s="1609"/>
      <c r="JBZ15" s="1609"/>
      <c r="JCA15" s="1609"/>
      <c r="JCB15" s="1609"/>
      <c r="JCC15" s="1609"/>
      <c r="JCD15" s="1609"/>
      <c r="JCE15" s="1609"/>
      <c r="JCF15" s="1609"/>
      <c r="JCG15" s="1609"/>
      <c r="JCH15" s="1609"/>
      <c r="JCI15" s="1609"/>
      <c r="JCJ15" s="1609"/>
      <c r="JCK15" s="1609"/>
      <c r="JCL15" s="1609"/>
      <c r="JCM15" s="1609"/>
      <c r="JCN15" s="1609"/>
      <c r="JCO15" s="1609"/>
      <c r="JCP15" s="1609"/>
      <c r="JCQ15" s="1609"/>
      <c r="JCR15" s="1609"/>
      <c r="JCS15" s="1609"/>
      <c r="JCT15" s="1609"/>
      <c r="JCU15" s="1609"/>
      <c r="JCV15" s="1609"/>
      <c r="JCW15" s="1609"/>
      <c r="JCX15" s="1609"/>
      <c r="JCY15" s="1609"/>
      <c r="JCZ15" s="1609"/>
      <c r="JDA15" s="1609"/>
      <c r="JDB15" s="1609"/>
      <c r="JDC15" s="1609"/>
      <c r="JDD15" s="1609"/>
      <c r="JDE15" s="1609"/>
      <c r="JDF15" s="1609"/>
      <c r="JDG15" s="1609"/>
      <c r="JDH15" s="1609"/>
      <c r="JDI15" s="1609"/>
      <c r="JDJ15" s="1609"/>
      <c r="JDK15" s="1609"/>
      <c r="JDL15" s="1609"/>
      <c r="JDM15" s="1609"/>
      <c r="JDN15" s="1609"/>
      <c r="JDO15" s="1609"/>
      <c r="JDP15" s="1609"/>
      <c r="JDQ15" s="1609"/>
      <c r="JDR15" s="1609"/>
      <c r="JDS15" s="1609"/>
      <c r="JDT15" s="1609"/>
      <c r="JDU15" s="1609"/>
      <c r="JDV15" s="1609"/>
      <c r="JDW15" s="1609"/>
      <c r="JDX15" s="1609"/>
      <c r="JDY15" s="1609"/>
      <c r="JDZ15" s="1609"/>
      <c r="JEA15" s="1609"/>
      <c r="JEB15" s="1609"/>
      <c r="JEC15" s="1609"/>
      <c r="JED15" s="1609"/>
      <c r="JEE15" s="1609"/>
      <c r="JEF15" s="1609"/>
      <c r="JEG15" s="1609"/>
      <c r="JEH15" s="1609"/>
      <c r="JEI15" s="1609"/>
      <c r="JEJ15" s="1609"/>
      <c r="JEK15" s="1609"/>
      <c r="JEL15" s="1609"/>
      <c r="JEM15" s="1609"/>
      <c r="JEN15" s="1609"/>
      <c r="JEO15" s="1609"/>
      <c r="JEP15" s="1609"/>
      <c r="JEQ15" s="1609"/>
      <c r="JER15" s="1609"/>
      <c r="JES15" s="1609"/>
      <c r="JET15" s="1609"/>
      <c r="JEU15" s="1609"/>
      <c r="JEV15" s="1609"/>
      <c r="JEW15" s="1609"/>
      <c r="JEX15" s="1609"/>
      <c r="JEY15" s="1609"/>
      <c r="JEZ15" s="1609"/>
      <c r="JFA15" s="1609"/>
      <c r="JFB15" s="1609"/>
      <c r="JFC15" s="1609"/>
      <c r="JFD15" s="1609"/>
      <c r="JFE15" s="1609"/>
      <c r="JFF15" s="1609"/>
      <c r="JFG15" s="1609"/>
      <c r="JFH15" s="1609"/>
      <c r="JFI15" s="1609"/>
      <c r="JFJ15" s="1609"/>
      <c r="JFK15" s="1609"/>
      <c r="JFL15" s="1609"/>
      <c r="JFM15" s="1609"/>
      <c r="JFN15" s="1609"/>
      <c r="JFO15" s="1609"/>
      <c r="JFP15" s="1609"/>
      <c r="JFQ15" s="1609"/>
      <c r="JFR15" s="1609"/>
      <c r="JFS15" s="1609"/>
      <c r="JFT15" s="1609"/>
      <c r="JFU15" s="1609"/>
      <c r="JFV15" s="1609"/>
      <c r="JFW15" s="1609"/>
      <c r="JFX15" s="1609"/>
      <c r="JFY15" s="1609"/>
      <c r="JFZ15" s="1609"/>
      <c r="JGA15" s="1609"/>
      <c r="JGB15" s="1609"/>
      <c r="JGC15" s="1609"/>
      <c r="JGD15" s="1609"/>
      <c r="JGE15" s="1609"/>
      <c r="JGF15" s="1609"/>
      <c r="JGG15" s="1609"/>
      <c r="JGH15" s="1609"/>
      <c r="JGI15" s="1609"/>
      <c r="JGJ15" s="1609"/>
      <c r="JGK15" s="1609"/>
      <c r="JGL15" s="1609"/>
      <c r="JGM15" s="1609"/>
      <c r="JGN15" s="1609"/>
      <c r="JGO15" s="1609"/>
      <c r="JGP15" s="1609"/>
      <c r="JGQ15" s="1609"/>
      <c r="JGR15" s="1609"/>
      <c r="JGS15" s="1609"/>
      <c r="JGT15" s="1609"/>
      <c r="JGU15" s="1609"/>
      <c r="JGV15" s="1609"/>
      <c r="JGW15" s="1609"/>
      <c r="JGX15" s="1609"/>
      <c r="JGY15" s="1609"/>
      <c r="JGZ15" s="1609"/>
      <c r="JHA15" s="1609"/>
      <c r="JHB15" s="1609"/>
      <c r="JHC15" s="1609"/>
      <c r="JHD15" s="1609"/>
      <c r="JHE15" s="1609"/>
      <c r="JHF15" s="1609"/>
      <c r="JHG15" s="1609"/>
      <c r="JHH15" s="1609"/>
      <c r="JHI15" s="1609"/>
      <c r="JHJ15" s="1609"/>
      <c r="JHK15" s="1609"/>
      <c r="JHL15" s="1609"/>
      <c r="JHM15" s="1609"/>
      <c r="JHN15" s="1609"/>
      <c r="JHO15" s="1609"/>
      <c r="JHP15" s="1609"/>
      <c r="JHQ15" s="1609"/>
      <c r="JHR15" s="1609"/>
      <c r="JHS15" s="1609"/>
      <c r="JHT15" s="1609"/>
      <c r="JHU15" s="1609"/>
      <c r="JHV15" s="1609"/>
      <c r="JHW15" s="1609"/>
      <c r="JHX15" s="1609"/>
      <c r="JHY15" s="1609"/>
      <c r="JHZ15" s="1609"/>
      <c r="JIA15" s="1609"/>
      <c r="JIB15" s="1609"/>
      <c r="JIC15" s="1609"/>
      <c r="JID15" s="1609"/>
      <c r="JIE15" s="1609"/>
      <c r="JIF15" s="1609"/>
      <c r="JIG15" s="1609"/>
      <c r="JIH15" s="1609"/>
      <c r="JII15" s="1609"/>
      <c r="JIJ15" s="1609"/>
      <c r="JIK15" s="1609"/>
      <c r="JIL15" s="1609"/>
      <c r="JIM15" s="1609"/>
      <c r="JIN15" s="1609"/>
      <c r="JIO15" s="1609"/>
      <c r="JIP15" s="1609"/>
      <c r="JIQ15" s="1609"/>
      <c r="JIR15" s="1609"/>
      <c r="JIS15" s="1609"/>
      <c r="JIT15" s="1609"/>
      <c r="JIU15" s="1609"/>
      <c r="JIV15" s="1609"/>
      <c r="JIW15" s="1609"/>
      <c r="JIX15" s="1609"/>
      <c r="JIY15" s="1609"/>
      <c r="JIZ15" s="1609"/>
      <c r="JJA15" s="1609"/>
      <c r="JJB15" s="1609"/>
      <c r="JJC15" s="1609"/>
      <c r="JJD15" s="1609"/>
      <c r="JJE15" s="1609"/>
      <c r="JJF15" s="1609"/>
      <c r="JJG15" s="1609"/>
      <c r="JJH15" s="1609"/>
      <c r="JJI15" s="1609"/>
      <c r="JJJ15" s="1609"/>
      <c r="JJK15" s="1609"/>
      <c r="JJL15" s="1609"/>
      <c r="JJM15" s="1609"/>
      <c r="JJN15" s="1609"/>
      <c r="JJO15" s="1609"/>
      <c r="JJP15" s="1609"/>
      <c r="JJQ15" s="1609"/>
      <c r="JJR15" s="1609"/>
      <c r="JJS15" s="1609"/>
      <c r="JJT15" s="1609"/>
      <c r="JJU15" s="1609"/>
      <c r="JJV15" s="1609"/>
      <c r="JJW15" s="1609"/>
      <c r="JJX15" s="1609"/>
      <c r="JJY15" s="1609"/>
      <c r="JJZ15" s="1609"/>
      <c r="JKA15" s="1609"/>
      <c r="JKB15" s="1609"/>
      <c r="JKC15" s="1609"/>
      <c r="JKD15" s="1609"/>
      <c r="JKE15" s="1609"/>
      <c r="JKF15" s="1609"/>
      <c r="JKG15" s="1609"/>
      <c r="JKH15" s="1609"/>
      <c r="JKI15" s="1609"/>
      <c r="JKJ15" s="1609"/>
      <c r="JKK15" s="1609"/>
      <c r="JKL15" s="1609"/>
      <c r="JKM15" s="1609"/>
      <c r="JKN15" s="1609"/>
      <c r="JKO15" s="1609"/>
      <c r="JKP15" s="1609"/>
      <c r="JKQ15" s="1609"/>
      <c r="JKR15" s="1609"/>
      <c r="JKS15" s="1609"/>
      <c r="JKT15" s="1609"/>
      <c r="JKU15" s="1609"/>
      <c r="JKV15" s="1609"/>
      <c r="JKW15" s="1609"/>
      <c r="JKX15" s="1609"/>
      <c r="JKY15" s="1609"/>
      <c r="JKZ15" s="1609"/>
      <c r="JLA15" s="1609"/>
      <c r="JLB15" s="1609"/>
      <c r="JLC15" s="1609"/>
      <c r="JLD15" s="1609"/>
      <c r="JLE15" s="1609"/>
      <c r="JLF15" s="1609"/>
      <c r="JLG15" s="1609"/>
      <c r="JLH15" s="1609"/>
      <c r="JLI15" s="1609"/>
      <c r="JLJ15" s="1609"/>
      <c r="JLK15" s="1609"/>
      <c r="JLL15" s="1609"/>
      <c r="JLM15" s="1609"/>
      <c r="JLN15" s="1609"/>
      <c r="JLO15" s="1609"/>
      <c r="JLP15" s="1609"/>
      <c r="JLQ15" s="1609"/>
      <c r="JLR15" s="1609"/>
      <c r="JLS15" s="1609"/>
      <c r="JLT15" s="1609"/>
      <c r="JLU15" s="1609"/>
      <c r="JLV15" s="1609"/>
      <c r="JLW15" s="1609"/>
      <c r="JLX15" s="1609"/>
      <c r="JLY15" s="1609"/>
      <c r="JLZ15" s="1609"/>
      <c r="JMA15" s="1609"/>
      <c r="JMB15" s="1609"/>
      <c r="JMC15" s="1609"/>
      <c r="JMD15" s="1609"/>
      <c r="JME15" s="1609"/>
      <c r="JMF15" s="1609"/>
      <c r="JMG15" s="1609"/>
      <c r="JMH15" s="1609"/>
      <c r="JMI15" s="1609"/>
      <c r="JMJ15" s="1609"/>
      <c r="JMK15" s="1609"/>
      <c r="JML15" s="1609"/>
      <c r="JMM15" s="1609"/>
      <c r="JMN15" s="1609"/>
      <c r="JMO15" s="1609"/>
      <c r="JMP15" s="1609"/>
      <c r="JMQ15" s="1609"/>
      <c r="JMR15" s="1609"/>
      <c r="JMS15" s="1609"/>
      <c r="JMT15" s="1609"/>
      <c r="JMU15" s="1609"/>
      <c r="JMV15" s="1609"/>
      <c r="JMW15" s="1609"/>
      <c r="JMX15" s="1609"/>
      <c r="JMY15" s="1609"/>
      <c r="JMZ15" s="1609"/>
      <c r="JNA15" s="1609"/>
      <c r="JNB15" s="1609"/>
      <c r="JNC15" s="1609"/>
      <c r="JND15" s="1609"/>
      <c r="JNE15" s="1609"/>
      <c r="JNF15" s="1609"/>
      <c r="JNG15" s="1609"/>
      <c r="JNH15" s="1609"/>
      <c r="JNI15" s="1609"/>
      <c r="JNJ15" s="1609"/>
      <c r="JNK15" s="1609"/>
      <c r="JNL15" s="1609"/>
      <c r="JNM15" s="1609"/>
      <c r="JNN15" s="1609"/>
      <c r="JNO15" s="1609"/>
      <c r="JNP15" s="1609"/>
      <c r="JNQ15" s="1609"/>
      <c r="JNR15" s="1609"/>
      <c r="JNS15" s="1609"/>
      <c r="JNT15" s="1609"/>
      <c r="JNU15" s="1609"/>
      <c r="JNV15" s="1609"/>
      <c r="JNW15" s="1609"/>
      <c r="JNX15" s="1609"/>
      <c r="JNY15" s="1609"/>
      <c r="JNZ15" s="1609"/>
      <c r="JOA15" s="1609"/>
      <c r="JOB15" s="1609"/>
      <c r="JOC15" s="1609"/>
      <c r="JOD15" s="1609"/>
      <c r="JOE15" s="1609"/>
      <c r="JOF15" s="1609"/>
      <c r="JOG15" s="1609"/>
      <c r="JOH15" s="1609"/>
      <c r="JOI15" s="1609"/>
      <c r="JOJ15" s="1609"/>
      <c r="JOK15" s="1609"/>
      <c r="JOL15" s="1609"/>
      <c r="JOM15" s="1609"/>
      <c r="JON15" s="1609"/>
      <c r="JOO15" s="1609"/>
      <c r="JOP15" s="1609"/>
      <c r="JOQ15" s="1609"/>
      <c r="JOR15" s="1609"/>
      <c r="JOS15" s="1609"/>
      <c r="JOT15" s="1609"/>
      <c r="JOU15" s="1609"/>
      <c r="JOV15" s="1609"/>
      <c r="JOW15" s="1609"/>
      <c r="JOX15" s="1609"/>
      <c r="JOY15" s="1609"/>
      <c r="JOZ15" s="1609"/>
      <c r="JPA15" s="1609"/>
      <c r="JPB15" s="1609"/>
      <c r="JPC15" s="1609"/>
      <c r="JPD15" s="1609"/>
      <c r="JPE15" s="1609"/>
      <c r="JPF15" s="1609"/>
      <c r="JPG15" s="1609"/>
      <c r="JPH15" s="1609"/>
      <c r="JPI15" s="1609"/>
      <c r="JPJ15" s="1609"/>
      <c r="JPK15" s="1609"/>
      <c r="JPL15" s="1609"/>
      <c r="JPM15" s="1609"/>
      <c r="JPN15" s="1609"/>
      <c r="JPO15" s="1609"/>
      <c r="JPP15" s="1609"/>
      <c r="JPQ15" s="1609"/>
      <c r="JPR15" s="1609"/>
      <c r="JPS15" s="1609"/>
      <c r="JPT15" s="1609"/>
      <c r="JPU15" s="1609"/>
      <c r="JPV15" s="1609"/>
      <c r="JPW15" s="1609"/>
      <c r="JPX15" s="1609"/>
      <c r="JPY15" s="1609"/>
      <c r="JPZ15" s="1609"/>
      <c r="JQA15" s="1609"/>
      <c r="JQB15" s="1609"/>
      <c r="JQC15" s="1609"/>
      <c r="JQD15" s="1609"/>
      <c r="JQE15" s="1609"/>
      <c r="JQF15" s="1609"/>
      <c r="JQG15" s="1609"/>
      <c r="JQH15" s="1609"/>
      <c r="JQI15" s="1609"/>
      <c r="JQJ15" s="1609"/>
      <c r="JQK15" s="1609"/>
      <c r="JQL15" s="1609"/>
      <c r="JQM15" s="1609"/>
      <c r="JQN15" s="1609"/>
      <c r="JQO15" s="1609"/>
      <c r="JQP15" s="1609"/>
      <c r="JQQ15" s="1609"/>
      <c r="JQR15" s="1609"/>
      <c r="JQS15" s="1609"/>
      <c r="JQT15" s="1609"/>
      <c r="JQU15" s="1609"/>
      <c r="JQV15" s="1609"/>
      <c r="JQW15" s="1609"/>
      <c r="JQX15" s="1609"/>
      <c r="JQY15" s="1609"/>
      <c r="JQZ15" s="1609"/>
      <c r="JRA15" s="1609"/>
      <c r="JRB15" s="1609"/>
      <c r="JRC15" s="1609"/>
      <c r="JRD15" s="1609"/>
      <c r="JRE15" s="1609"/>
      <c r="JRF15" s="1609"/>
      <c r="JRG15" s="1609"/>
      <c r="JRH15" s="1609"/>
      <c r="JRI15" s="1609"/>
      <c r="JRJ15" s="1609"/>
      <c r="JRK15" s="1609"/>
      <c r="JRL15" s="1609"/>
      <c r="JRM15" s="1609"/>
      <c r="JRN15" s="1609"/>
      <c r="JRO15" s="1609"/>
      <c r="JRP15" s="1609"/>
      <c r="JRQ15" s="1609"/>
      <c r="JRR15" s="1609"/>
      <c r="JRS15" s="1609"/>
      <c r="JRT15" s="1609"/>
      <c r="JRU15" s="1609"/>
      <c r="JRV15" s="1609"/>
      <c r="JRW15" s="1609"/>
      <c r="JRX15" s="1609"/>
      <c r="JRY15" s="1609"/>
      <c r="JRZ15" s="1609"/>
      <c r="JSA15" s="1609"/>
      <c r="JSB15" s="1609"/>
      <c r="JSC15" s="1609"/>
      <c r="JSD15" s="1609"/>
      <c r="JSE15" s="1609"/>
      <c r="JSF15" s="1609"/>
      <c r="JSG15" s="1609"/>
      <c r="JSH15" s="1609"/>
      <c r="JSI15" s="1609"/>
      <c r="JSJ15" s="1609"/>
      <c r="JSK15" s="1609"/>
      <c r="JSL15" s="1609"/>
      <c r="JSM15" s="1609"/>
      <c r="JSN15" s="1609"/>
      <c r="JSO15" s="1609"/>
      <c r="JSP15" s="1609"/>
      <c r="JSQ15" s="1609"/>
      <c r="JSR15" s="1609"/>
      <c r="JSS15" s="1609"/>
      <c r="JST15" s="1609"/>
      <c r="JSU15" s="1609"/>
      <c r="JSV15" s="1609"/>
      <c r="JSW15" s="1609"/>
      <c r="JSX15" s="1609"/>
      <c r="JSY15" s="1609"/>
      <c r="JSZ15" s="1609"/>
      <c r="JTA15" s="1609"/>
      <c r="JTB15" s="1609"/>
      <c r="JTC15" s="1609"/>
      <c r="JTD15" s="1609"/>
      <c r="JTE15" s="1609"/>
      <c r="JTF15" s="1609"/>
      <c r="JTG15" s="1609"/>
      <c r="JTH15" s="1609"/>
      <c r="JTI15" s="1609"/>
      <c r="JTJ15" s="1609"/>
      <c r="JTK15" s="1609"/>
      <c r="JTL15" s="1609"/>
      <c r="JTM15" s="1609"/>
      <c r="JTN15" s="1609"/>
      <c r="JTO15" s="1609"/>
      <c r="JTP15" s="1609"/>
      <c r="JTQ15" s="1609"/>
      <c r="JTR15" s="1609"/>
      <c r="JTS15" s="1609"/>
      <c r="JTT15" s="1609"/>
      <c r="JTU15" s="1609"/>
      <c r="JTV15" s="1609"/>
      <c r="JTW15" s="1609"/>
      <c r="JTX15" s="1609"/>
      <c r="JTY15" s="1609"/>
      <c r="JTZ15" s="1609"/>
      <c r="JUA15" s="1609"/>
      <c r="JUB15" s="1609"/>
      <c r="JUC15" s="1609"/>
      <c r="JUD15" s="1609"/>
      <c r="JUE15" s="1609"/>
      <c r="JUF15" s="1609"/>
      <c r="JUG15" s="1609"/>
      <c r="JUH15" s="1609"/>
      <c r="JUI15" s="1609"/>
      <c r="JUJ15" s="1609"/>
      <c r="JUK15" s="1609"/>
      <c r="JUL15" s="1609"/>
      <c r="JUM15" s="1609"/>
      <c r="JUN15" s="1609"/>
      <c r="JUO15" s="1609"/>
      <c r="JUP15" s="1609"/>
      <c r="JUQ15" s="1609"/>
      <c r="JUR15" s="1609"/>
      <c r="JUS15" s="1609"/>
      <c r="JUT15" s="1609"/>
      <c r="JUU15" s="1609"/>
      <c r="JUV15" s="1609"/>
      <c r="JUW15" s="1609"/>
      <c r="JUX15" s="1609"/>
      <c r="JUY15" s="1609"/>
      <c r="JUZ15" s="1609"/>
      <c r="JVA15" s="1609"/>
      <c r="JVB15" s="1609"/>
      <c r="JVC15" s="1609"/>
      <c r="JVD15" s="1609"/>
      <c r="JVE15" s="1609"/>
      <c r="JVF15" s="1609"/>
      <c r="JVG15" s="1609"/>
      <c r="JVH15" s="1609"/>
      <c r="JVI15" s="1609"/>
      <c r="JVJ15" s="1609"/>
      <c r="JVK15" s="1609"/>
      <c r="JVL15" s="1609"/>
      <c r="JVM15" s="1609"/>
      <c r="JVN15" s="1609"/>
      <c r="JVO15" s="1609"/>
      <c r="JVP15" s="1609"/>
      <c r="JVQ15" s="1609"/>
      <c r="JVR15" s="1609"/>
      <c r="JVS15" s="1609"/>
      <c r="JVT15" s="1609"/>
      <c r="JVU15" s="1609"/>
      <c r="JVV15" s="1609"/>
      <c r="JVW15" s="1609"/>
      <c r="JVX15" s="1609"/>
      <c r="JVY15" s="1609"/>
      <c r="JVZ15" s="1609"/>
      <c r="JWA15" s="1609"/>
      <c r="JWB15" s="1609"/>
      <c r="JWC15" s="1609"/>
      <c r="JWD15" s="1609"/>
      <c r="JWE15" s="1609"/>
      <c r="JWF15" s="1609"/>
      <c r="JWG15" s="1609"/>
      <c r="JWH15" s="1609"/>
      <c r="JWI15" s="1609"/>
      <c r="JWJ15" s="1609"/>
      <c r="JWK15" s="1609"/>
      <c r="JWL15" s="1609"/>
      <c r="JWM15" s="1609"/>
      <c r="JWN15" s="1609"/>
      <c r="JWO15" s="1609"/>
      <c r="JWP15" s="1609"/>
      <c r="JWQ15" s="1609"/>
      <c r="JWR15" s="1609"/>
      <c r="JWS15" s="1609"/>
      <c r="JWT15" s="1609"/>
      <c r="JWU15" s="1609"/>
      <c r="JWV15" s="1609"/>
      <c r="JWW15" s="1609"/>
      <c r="JWX15" s="1609"/>
      <c r="JWY15" s="1609"/>
      <c r="JWZ15" s="1609"/>
      <c r="JXA15" s="1609"/>
      <c r="JXB15" s="1609"/>
      <c r="JXC15" s="1609"/>
      <c r="JXD15" s="1609"/>
      <c r="JXE15" s="1609"/>
      <c r="JXF15" s="1609"/>
      <c r="JXG15" s="1609"/>
      <c r="JXH15" s="1609"/>
      <c r="JXI15" s="1609"/>
      <c r="JXJ15" s="1609"/>
      <c r="JXK15" s="1609"/>
      <c r="JXL15" s="1609"/>
      <c r="JXM15" s="1609"/>
      <c r="JXN15" s="1609"/>
      <c r="JXO15" s="1609"/>
      <c r="JXP15" s="1609"/>
      <c r="JXQ15" s="1609"/>
      <c r="JXR15" s="1609"/>
      <c r="JXS15" s="1609"/>
      <c r="JXT15" s="1609"/>
      <c r="JXU15" s="1609"/>
      <c r="JXV15" s="1609"/>
      <c r="JXW15" s="1609"/>
      <c r="JXX15" s="1609"/>
      <c r="JXY15" s="1609"/>
      <c r="JXZ15" s="1609"/>
      <c r="JYA15" s="1609"/>
      <c r="JYB15" s="1609"/>
      <c r="JYC15" s="1609"/>
      <c r="JYD15" s="1609"/>
      <c r="JYE15" s="1609"/>
      <c r="JYF15" s="1609"/>
      <c r="JYG15" s="1609"/>
      <c r="JYH15" s="1609"/>
      <c r="JYI15" s="1609"/>
      <c r="JYJ15" s="1609"/>
      <c r="JYK15" s="1609"/>
      <c r="JYL15" s="1609"/>
      <c r="JYM15" s="1609"/>
      <c r="JYN15" s="1609"/>
      <c r="JYO15" s="1609"/>
      <c r="JYP15" s="1609"/>
      <c r="JYQ15" s="1609"/>
      <c r="JYR15" s="1609"/>
      <c r="JYS15" s="1609"/>
      <c r="JYT15" s="1609"/>
      <c r="JYU15" s="1609"/>
      <c r="JYV15" s="1609"/>
      <c r="JYW15" s="1609"/>
      <c r="JYX15" s="1609"/>
      <c r="JYY15" s="1609"/>
      <c r="JYZ15" s="1609"/>
      <c r="JZA15" s="1609"/>
      <c r="JZB15" s="1609"/>
      <c r="JZC15" s="1609"/>
      <c r="JZD15" s="1609"/>
      <c r="JZE15" s="1609"/>
      <c r="JZF15" s="1609"/>
      <c r="JZG15" s="1609"/>
      <c r="JZH15" s="1609"/>
      <c r="JZI15" s="1609"/>
      <c r="JZJ15" s="1609"/>
      <c r="JZK15" s="1609"/>
      <c r="JZL15" s="1609"/>
      <c r="JZM15" s="1609"/>
      <c r="JZN15" s="1609"/>
      <c r="JZO15" s="1609"/>
      <c r="JZP15" s="1609"/>
      <c r="JZQ15" s="1609"/>
      <c r="JZR15" s="1609"/>
      <c r="JZS15" s="1609"/>
      <c r="JZT15" s="1609"/>
      <c r="JZU15" s="1609"/>
      <c r="JZV15" s="1609"/>
      <c r="JZW15" s="1609"/>
      <c r="JZX15" s="1609"/>
      <c r="JZY15" s="1609"/>
      <c r="JZZ15" s="1609"/>
      <c r="KAA15" s="1609"/>
      <c r="KAB15" s="1609"/>
      <c r="KAC15" s="1609"/>
      <c r="KAD15" s="1609"/>
      <c r="KAE15" s="1609"/>
      <c r="KAF15" s="1609"/>
      <c r="KAG15" s="1609"/>
      <c r="KAH15" s="1609"/>
      <c r="KAI15" s="1609"/>
      <c r="KAJ15" s="1609"/>
      <c r="KAK15" s="1609"/>
      <c r="KAL15" s="1609"/>
      <c r="KAM15" s="1609"/>
      <c r="KAN15" s="1609"/>
      <c r="KAO15" s="1609"/>
      <c r="KAP15" s="1609"/>
      <c r="KAQ15" s="1609"/>
      <c r="KAR15" s="1609"/>
      <c r="KAS15" s="1609"/>
      <c r="KAT15" s="1609"/>
      <c r="KAU15" s="1609"/>
      <c r="KAV15" s="1609"/>
      <c r="KAW15" s="1609"/>
      <c r="KAX15" s="1609"/>
      <c r="KAY15" s="1609"/>
      <c r="KAZ15" s="1609"/>
      <c r="KBA15" s="1609"/>
      <c r="KBB15" s="1609"/>
      <c r="KBC15" s="1609"/>
      <c r="KBD15" s="1609"/>
      <c r="KBE15" s="1609"/>
      <c r="KBF15" s="1609"/>
      <c r="KBG15" s="1609"/>
      <c r="KBH15" s="1609"/>
      <c r="KBI15" s="1609"/>
      <c r="KBJ15" s="1609"/>
      <c r="KBK15" s="1609"/>
      <c r="KBL15" s="1609"/>
      <c r="KBM15" s="1609"/>
      <c r="KBN15" s="1609"/>
      <c r="KBO15" s="1609"/>
      <c r="KBP15" s="1609"/>
      <c r="KBQ15" s="1609"/>
      <c r="KBR15" s="1609"/>
      <c r="KBS15" s="1609"/>
      <c r="KBT15" s="1609"/>
      <c r="KBU15" s="1609"/>
      <c r="KBV15" s="1609"/>
      <c r="KBW15" s="1609"/>
      <c r="KBX15" s="1609"/>
      <c r="KBY15" s="1609"/>
      <c r="KBZ15" s="1609"/>
      <c r="KCA15" s="1609"/>
      <c r="KCB15" s="1609"/>
      <c r="KCC15" s="1609"/>
      <c r="KCD15" s="1609"/>
      <c r="KCE15" s="1609"/>
      <c r="KCF15" s="1609"/>
      <c r="KCG15" s="1609"/>
      <c r="KCH15" s="1609"/>
      <c r="KCI15" s="1609"/>
      <c r="KCJ15" s="1609"/>
      <c r="KCK15" s="1609"/>
      <c r="KCL15" s="1609"/>
      <c r="KCM15" s="1609"/>
      <c r="KCN15" s="1609"/>
      <c r="KCO15" s="1609"/>
      <c r="KCP15" s="1609"/>
      <c r="KCQ15" s="1609"/>
      <c r="KCR15" s="1609"/>
      <c r="KCS15" s="1609"/>
      <c r="KCT15" s="1609"/>
      <c r="KCU15" s="1609"/>
      <c r="KCV15" s="1609"/>
      <c r="KCW15" s="1609"/>
      <c r="KCX15" s="1609"/>
      <c r="KCY15" s="1609"/>
      <c r="KCZ15" s="1609"/>
      <c r="KDA15" s="1609"/>
      <c r="KDB15" s="1609"/>
      <c r="KDC15" s="1609"/>
      <c r="KDD15" s="1609"/>
      <c r="KDE15" s="1609"/>
      <c r="KDF15" s="1609"/>
      <c r="KDG15" s="1609"/>
      <c r="KDH15" s="1609"/>
      <c r="KDI15" s="1609"/>
      <c r="KDJ15" s="1609"/>
      <c r="KDK15" s="1609"/>
      <c r="KDL15" s="1609"/>
      <c r="KDM15" s="1609"/>
      <c r="KDN15" s="1609"/>
      <c r="KDO15" s="1609"/>
      <c r="KDP15" s="1609"/>
      <c r="KDQ15" s="1609"/>
      <c r="KDR15" s="1609"/>
      <c r="KDS15" s="1609"/>
      <c r="KDT15" s="1609"/>
      <c r="KDU15" s="1609"/>
      <c r="KDV15" s="1609"/>
      <c r="KDW15" s="1609"/>
      <c r="KDX15" s="1609"/>
      <c r="KDY15" s="1609"/>
      <c r="KDZ15" s="1609"/>
      <c r="KEA15" s="1609"/>
      <c r="KEB15" s="1609"/>
      <c r="KEC15" s="1609"/>
      <c r="KED15" s="1609"/>
      <c r="KEE15" s="1609"/>
      <c r="KEF15" s="1609"/>
      <c r="KEG15" s="1609"/>
      <c r="KEH15" s="1609"/>
      <c r="KEI15" s="1609"/>
      <c r="KEJ15" s="1609"/>
      <c r="KEK15" s="1609"/>
      <c r="KEL15" s="1609"/>
      <c r="KEM15" s="1609"/>
      <c r="KEN15" s="1609"/>
      <c r="KEO15" s="1609"/>
      <c r="KEP15" s="1609"/>
      <c r="KEQ15" s="1609"/>
      <c r="KER15" s="1609"/>
      <c r="KES15" s="1609"/>
      <c r="KET15" s="1609"/>
      <c r="KEU15" s="1609"/>
      <c r="KEV15" s="1609"/>
      <c r="KEW15" s="1609"/>
      <c r="KEX15" s="1609"/>
      <c r="KEY15" s="1609"/>
      <c r="KEZ15" s="1609"/>
      <c r="KFA15" s="1609"/>
      <c r="KFB15" s="1609"/>
      <c r="KFC15" s="1609"/>
      <c r="KFD15" s="1609"/>
      <c r="KFE15" s="1609"/>
      <c r="KFF15" s="1609"/>
      <c r="KFG15" s="1609"/>
      <c r="KFH15" s="1609"/>
      <c r="KFI15" s="1609"/>
      <c r="KFJ15" s="1609"/>
      <c r="KFK15" s="1609"/>
      <c r="KFL15" s="1609"/>
      <c r="KFM15" s="1609"/>
      <c r="KFN15" s="1609"/>
      <c r="KFO15" s="1609"/>
      <c r="KFP15" s="1609"/>
      <c r="KFQ15" s="1609"/>
      <c r="KFR15" s="1609"/>
      <c r="KFS15" s="1609"/>
      <c r="KFT15" s="1609"/>
      <c r="KFU15" s="1609"/>
      <c r="KFV15" s="1609"/>
      <c r="KFW15" s="1609"/>
      <c r="KFX15" s="1609"/>
      <c r="KFY15" s="1609"/>
      <c r="KFZ15" s="1609"/>
      <c r="KGA15" s="1609"/>
      <c r="KGB15" s="1609"/>
      <c r="KGC15" s="1609"/>
      <c r="KGD15" s="1609"/>
      <c r="KGE15" s="1609"/>
      <c r="KGF15" s="1609"/>
      <c r="KGG15" s="1609"/>
      <c r="KGH15" s="1609"/>
      <c r="KGI15" s="1609"/>
      <c r="KGJ15" s="1609"/>
      <c r="KGK15" s="1609"/>
      <c r="KGL15" s="1609"/>
      <c r="KGM15" s="1609"/>
      <c r="KGN15" s="1609"/>
      <c r="KGO15" s="1609"/>
      <c r="KGP15" s="1609"/>
      <c r="KGQ15" s="1609"/>
      <c r="KGR15" s="1609"/>
      <c r="KGS15" s="1609"/>
      <c r="KGT15" s="1609"/>
      <c r="KGU15" s="1609"/>
      <c r="KGV15" s="1609"/>
      <c r="KGW15" s="1609"/>
      <c r="KGX15" s="1609"/>
      <c r="KGY15" s="1609"/>
      <c r="KGZ15" s="1609"/>
      <c r="KHA15" s="1609"/>
      <c r="KHB15" s="1609"/>
      <c r="KHC15" s="1609"/>
      <c r="KHD15" s="1609"/>
      <c r="KHE15" s="1609"/>
      <c r="KHF15" s="1609"/>
      <c r="KHG15" s="1609"/>
      <c r="KHH15" s="1609"/>
      <c r="KHI15" s="1609"/>
      <c r="KHJ15" s="1609"/>
      <c r="KHK15" s="1609"/>
      <c r="KHL15" s="1609"/>
      <c r="KHM15" s="1609"/>
      <c r="KHN15" s="1609"/>
      <c r="KHO15" s="1609"/>
      <c r="KHP15" s="1609"/>
      <c r="KHQ15" s="1609"/>
      <c r="KHR15" s="1609"/>
      <c r="KHS15" s="1609"/>
      <c r="KHT15" s="1609"/>
      <c r="KHU15" s="1609"/>
      <c r="KHV15" s="1609"/>
      <c r="KHW15" s="1609"/>
      <c r="KHX15" s="1609"/>
      <c r="KHY15" s="1609"/>
      <c r="KHZ15" s="1609"/>
      <c r="KIA15" s="1609"/>
      <c r="KIB15" s="1609"/>
      <c r="KIC15" s="1609"/>
      <c r="KID15" s="1609"/>
      <c r="KIE15" s="1609"/>
      <c r="KIF15" s="1609"/>
      <c r="KIG15" s="1609"/>
      <c r="KIH15" s="1609"/>
      <c r="KII15" s="1609"/>
      <c r="KIJ15" s="1609"/>
      <c r="KIK15" s="1609"/>
      <c r="KIL15" s="1609"/>
      <c r="KIM15" s="1609"/>
      <c r="KIN15" s="1609"/>
      <c r="KIO15" s="1609"/>
      <c r="KIP15" s="1609"/>
      <c r="KIQ15" s="1609"/>
      <c r="KIR15" s="1609"/>
      <c r="KIS15" s="1609"/>
      <c r="KIT15" s="1609"/>
      <c r="KIU15" s="1609"/>
      <c r="KIV15" s="1609"/>
      <c r="KIW15" s="1609"/>
      <c r="KIX15" s="1609"/>
      <c r="KIY15" s="1609"/>
      <c r="KIZ15" s="1609"/>
      <c r="KJA15" s="1609"/>
      <c r="KJB15" s="1609"/>
      <c r="KJC15" s="1609"/>
      <c r="KJD15" s="1609"/>
      <c r="KJE15" s="1609"/>
      <c r="KJF15" s="1609"/>
      <c r="KJG15" s="1609"/>
      <c r="KJH15" s="1609"/>
      <c r="KJI15" s="1609"/>
      <c r="KJJ15" s="1609"/>
      <c r="KJK15" s="1609"/>
      <c r="KJL15" s="1609"/>
      <c r="KJM15" s="1609"/>
      <c r="KJN15" s="1609"/>
      <c r="KJO15" s="1609"/>
      <c r="KJP15" s="1609"/>
      <c r="KJQ15" s="1609"/>
      <c r="KJR15" s="1609"/>
      <c r="KJS15" s="1609"/>
      <c r="KJT15" s="1609"/>
      <c r="KJU15" s="1609"/>
      <c r="KJV15" s="1609"/>
      <c r="KJW15" s="1609"/>
      <c r="KJX15" s="1609"/>
      <c r="KJY15" s="1609"/>
      <c r="KJZ15" s="1609"/>
      <c r="KKA15" s="1609"/>
      <c r="KKB15" s="1609"/>
      <c r="KKC15" s="1609"/>
      <c r="KKD15" s="1609"/>
      <c r="KKE15" s="1609"/>
      <c r="KKF15" s="1609"/>
      <c r="KKG15" s="1609"/>
      <c r="KKH15" s="1609"/>
      <c r="KKI15" s="1609"/>
      <c r="KKJ15" s="1609"/>
      <c r="KKK15" s="1609"/>
      <c r="KKL15" s="1609"/>
      <c r="KKM15" s="1609"/>
      <c r="KKN15" s="1609"/>
      <c r="KKO15" s="1609"/>
      <c r="KKP15" s="1609"/>
      <c r="KKQ15" s="1609"/>
      <c r="KKR15" s="1609"/>
      <c r="KKS15" s="1609"/>
      <c r="KKT15" s="1609"/>
      <c r="KKU15" s="1609"/>
      <c r="KKV15" s="1609"/>
      <c r="KKW15" s="1609"/>
      <c r="KKX15" s="1609"/>
      <c r="KKY15" s="1609"/>
      <c r="KKZ15" s="1609"/>
      <c r="KLA15" s="1609"/>
      <c r="KLB15" s="1609"/>
      <c r="KLC15" s="1609"/>
      <c r="KLD15" s="1609"/>
      <c r="KLE15" s="1609"/>
      <c r="KLF15" s="1609"/>
      <c r="KLG15" s="1609"/>
      <c r="KLH15" s="1609"/>
      <c r="KLI15" s="1609"/>
      <c r="KLJ15" s="1609"/>
      <c r="KLK15" s="1609"/>
      <c r="KLL15" s="1609"/>
      <c r="KLM15" s="1609"/>
      <c r="KLN15" s="1609"/>
      <c r="KLO15" s="1609"/>
      <c r="KLP15" s="1609"/>
      <c r="KLQ15" s="1609"/>
      <c r="KLR15" s="1609"/>
      <c r="KLS15" s="1609"/>
      <c r="KLT15" s="1609"/>
      <c r="KLU15" s="1609"/>
      <c r="KLV15" s="1609"/>
      <c r="KLW15" s="1609"/>
      <c r="KLX15" s="1609"/>
      <c r="KLY15" s="1609"/>
      <c r="KLZ15" s="1609"/>
      <c r="KMA15" s="1609"/>
      <c r="KMB15" s="1609"/>
      <c r="KMC15" s="1609"/>
      <c r="KMD15" s="1609"/>
      <c r="KME15" s="1609"/>
      <c r="KMF15" s="1609"/>
      <c r="KMG15" s="1609"/>
      <c r="KMH15" s="1609"/>
      <c r="KMI15" s="1609"/>
      <c r="KMJ15" s="1609"/>
      <c r="KMK15" s="1609"/>
      <c r="KML15" s="1609"/>
      <c r="KMM15" s="1609"/>
      <c r="KMN15" s="1609"/>
      <c r="KMO15" s="1609"/>
      <c r="KMP15" s="1609"/>
      <c r="KMQ15" s="1609"/>
      <c r="KMR15" s="1609"/>
      <c r="KMS15" s="1609"/>
      <c r="KMT15" s="1609"/>
      <c r="KMU15" s="1609"/>
      <c r="KMV15" s="1609"/>
      <c r="KMW15" s="1609"/>
      <c r="KMX15" s="1609"/>
      <c r="KMY15" s="1609"/>
      <c r="KMZ15" s="1609"/>
      <c r="KNA15" s="1609"/>
      <c r="KNB15" s="1609"/>
      <c r="KNC15" s="1609"/>
      <c r="KND15" s="1609"/>
      <c r="KNE15" s="1609"/>
      <c r="KNF15" s="1609"/>
      <c r="KNG15" s="1609"/>
      <c r="KNH15" s="1609"/>
      <c r="KNI15" s="1609"/>
      <c r="KNJ15" s="1609"/>
      <c r="KNK15" s="1609"/>
      <c r="KNL15" s="1609"/>
      <c r="KNM15" s="1609"/>
      <c r="KNN15" s="1609"/>
      <c r="KNO15" s="1609"/>
      <c r="KNP15" s="1609"/>
      <c r="KNQ15" s="1609"/>
      <c r="KNR15" s="1609"/>
      <c r="KNS15" s="1609"/>
      <c r="KNT15" s="1609"/>
      <c r="KNU15" s="1609"/>
      <c r="KNV15" s="1609"/>
      <c r="KNW15" s="1609"/>
      <c r="KNX15" s="1609"/>
      <c r="KNY15" s="1609"/>
      <c r="KNZ15" s="1609"/>
      <c r="KOA15" s="1609"/>
      <c r="KOB15" s="1609"/>
      <c r="KOC15" s="1609"/>
      <c r="KOD15" s="1609"/>
      <c r="KOE15" s="1609"/>
      <c r="KOF15" s="1609"/>
      <c r="KOG15" s="1609"/>
      <c r="KOH15" s="1609"/>
      <c r="KOI15" s="1609"/>
      <c r="KOJ15" s="1609"/>
      <c r="KOK15" s="1609"/>
      <c r="KOL15" s="1609"/>
      <c r="KOM15" s="1609"/>
      <c r="KON15" s="1609"/>
      <c r="KOO15" s="1609"/>
      <c r="KOP15" s="1609"/>
      <c r="KOQ15" s="1609"/>
      <c r="KOR15" s="1609"/>
      <c r="KOS15" s="1609"/>
      <c r="KOT15" s="1609"/>
      <c r="KOU15" s="1609"/>
      <c r="KOV15" s="1609"/>
      <c r="KOW15" s="1609"/>
      <c r="KOX15" s="1609"/>
      <c r="KOY15" s="1609"/>
      <c r="KOZ15" s="1609"/>
      <c r="KPA15" s="1609"/>
      <c r="KPB15" s="1609"/>
      <c r="KPC15" s="1609"/>
      <c r="KPD15" s="1609"/>
      <c r="KPE15" s="1609"/>
      <c r="KPF15" s="1609"/>
      <c r="KPG15" s="1609"/>
      <c r="KPH15" s="1609"/>
      <c r="KPI15" s="1609"/>
      <c r="KPJ15" s="1609"/>
      <c r="KPK15" s="1609"/>
      <c r="KPL15" s="1609"/>
      <c r="KPM15" s="1609"/>
      <c r="KPN15" s="1609"/>
      <c r="KPO15" s="1609"/>
      <c r="KPP15" s="1609"/>
      <c r="KPQ15" s="1609"/>
      <c r="KPR15" s="1609"/>
      <c r="KPS15" s="1609"/>
      <c r="KPT15" s="1609"/>
      <c r="KPU15" s="1609"/>
      <c r="KPV15" s="1609"/>
      <c r="KPW15" s="1609"/>
      <c r="KPX15" s="1609"/>
      <c r="KPY15" s="1609"/>
      <c r="KPZ15" s="1609"/>
      <c r="KQA15" s="1609"/>
      <c r="KQB15" s="1609"/>
      <c r="KQC15" s="1609"/>
      <c r="KQD15" s="1609"/>
      <c r="KQE15" s="1609"/>
      <c r="KQF15" s="1609"/>
      <c r="KQG15" s="1609"/>
      <c r="KQH15" s="1609"/>
      <c r="KQI15" s="1609"/>
      <c r="KQJ15" s="1609"/>
      <c r="KQK15" s="1609"/>
      <c r="KQL15" s="1609"/>
      <c r="KQM15" s="1609"/>
      <c r="KQN15" s="1609"/>
      <c r="KQO15" s="1609"/>
      <c r="KQP15" s="1609"/>
      <c r="KQQ15" s="1609"/>
      <c r="KQR15" s="1609"/>
      <c r="KQS15" s="1609"/>
      <c r="KQT15" s="1609"/>
      <c r="KQU15" s="1609"/>
      <c r="KQV15" s="1609"/>
      <c r="KQW15" s="1609"/>
      <c r="KQX15" s="1609"/>
      <c r="KQY15" s="1609"/>
      <c r="KQZ15" s="1609"/>
      <c r="KRA15" s="1609"/>
      <c r="KRB15" s="1609"/>
      <c r="KRC15" s="1609"/>
      <c r="KRD15" s="1609"/>
      <c r="KRE15" s="1609"/>
      <c r="KRF15" s="1609"/>
      <c r="KRG15" s="1609"/>
      <c r="KRH15" s="1609"/>
      <c r="KRI15" s="1609"/>
      <c r="KRJ15" s="1609"/>
      <c r="KRK15" s="1609"/>
      <c r="KRL15" s="1609"/>
      <c r="KRM15" s="1609"/>
      <c r="KRN15" s="1609"/>
      <c r="KRO15" s="1609"/>
      <c r="KRP15" s="1609"/>
      <c r="KRQ15" s="1609"/>
      <c r="KRR15" s="1609"/>
      <c r="KRS15" s="1609"/>
      <c r="KRT15" s="1609"/>
      <c r="KRU15" s="1609"/>
      <c r="KRV15" s="1609"/>
      <c r="KRW15" s="1609"/>
      <c r="KRX15" s="1609"/>
      <c r="KRY15" s="1609"/>
      <c r="KRZ15" s="1609"/>
      <c r="KSA15" s="1609"/>
      <c r="KSB15" s="1609"/>
      <c r="KSC15" s="1609"/>
      <c r="KSD15" s="1609"/>
      <c r="KSE15" s="1609"/>
      <c r="KSF15" s="1609"/>
      <c r="KSG15" s="1609"/>
      <c r="KSH15" s="1609"/>
      <c r="KSI15" s="1609"/>
      <c r="KSJ15" s="1609"/>
      <c r="KSK15" s="1609"/>
      <c r="KSL15" s="1609"/>
      <c r="KSM15" s="1609"/>
      <c r="KSN15" s="1609"/>
      <c r="KSO15" s="1609"/>
      <c r="KSP15" s="1609"/>
      <c r="KSQ15" s="1609"/>
      <c r="KSR15" s="1609"/>
      <c r="KSS15" s="1609"/>
      <c r="KST15" s="1609"/>
      <c r="KSU15" s="1609"/>
      <c r="KSV15" s="1609"/>
      <c r="KSW15" s="1609"/>
      <c r="KSX15" s="1609"/>
      <c r="KSY15" s="1609"/>
      <c r="KSZ15" s="1609"/>
      <c r="KTA15" s="1609"/>
      <c r="KTB15" s="1609"/>
      <c r="KTC15" s="1609"/>
      <c r="KTD15" s="1609"/>
      <c r="KTE15" s="1609"/>
      <c r="KTF15" s="1609"/>
      <c r="KTG15" s="1609"/>
      <c r="KTH15" s="1609"/>
      <c r="KTI15" s="1609"/>
      <c r="KTJ15" s="1609"/>
      <c r="KTK15" s="1609"/>
      <c r="KTL15" s="1609"/>
      <c r="KTM15" s="1609"/>
      <c r="KTN15" s="1609"/>
      <c r="KTO15" s="1609"/>
      <c r="KTP15" s="1609"/>
      <c r="KTQ15" s="1609"/>
      <c r="KTR15" s="1609"/>
      <c r="KTS15" s="1609"/>
      <c r="KTT15" s="1609"/>
      <c r="KTU15" s="1609"/>
      <c r="KTV15" s="1609"/>
      <c r="KTW15" s="1609"/>
      <c r="KTX15" s="1609"/>
      <c r="KTY15" s="1609"/>
      <c r="KTZ15" s="1609"/>
      <c r="KUA15" s="1609"/>
      <c r="KUB15" s="1609"/>
      <c r="KUC15" s="1609"/>
      <c r="KUD15" s="1609"/>
      <c r="KUE15" s="1609"/>
      <c r="KUF15" s="1609"/>
      <c r="KUG15" s="1609"/>
      <c r="KUH15" s="1609"/>
      <c r="KUI15" s="1609"/>
      <c r="KUJ15" s="1609"/>
      <c r="KUK15" s="1609"/>
      <c r="KUL15" s="1609"/>
      <c r="KUM15" s="1609"/>
      <c r="KUN15" s="1609"/>
      <c r="KUO15" s="1609"/>
      <c r="KUP15" s="1609"/>
      <c r="KUQ15" s="1609"/>
      <c r="KUR15" s="1609"/>
      <c r="KUS15" s="1609"/>
      <c r="KUT15" s="1609"/>
      <c r="KUU15" s="1609"/>
      <c r="KUV15" s="1609"/>
      <c r="KUW15" s="1609"/>
      <c r="KUX15" s="1609"/>
      <c r="KUY15" s="1609"/>
      <c r="KUZ15" s="1609"/>
      <c r="KVA15" s="1609"/>
      <c r="KVB15" s="1609"/>
      <c r="KVC15" s="1609"/>
      <c r="KVD15" s="1609"/>
      <c r="KVE15" s="1609"/>
      <c r="KVF15" s="1609"/>
      <c r="KVG15" s="1609"/>
      <c r="KVH15" s="1609"/>
      <c r="KVI15" s="1609"/>
      <c r="KVJ15" s="1609"/>
      <c r="KVK15" s="1609"/>
      <c r="KVL15" s="1609"/>
      <c r="KVM15" s="1609"/>
      <c r="KVN15" s="1609"/>
      <c r="KVO15" s="1609"/>
      <c r="KVP15" s="1609"/>
      <c r="KVQ15" s="1609"/>
      <c r="KVR15" s="1609"/>
      <c r="KVS15" s="1609"/>
      <c r="KVT15" s="1609"/>
      <c r="KVU15" s="1609"/>
      <c r="KVV15" s="1609"/>
      <c r="KVW15" s="1609"/>
      <c r="KVX15" s="1609"/>
      <c r="KVY15" s="1609"/>
      <c r="KVZ15" s="1609"/>
      <c r="KWA15" s="1609"/>
      <c r="KWB15" s="1609"/>
      <c r="KWC15" s="1609"/>
      <c r="KWD15" s="1609"/>
      <c r="KWE15" s="1609"/>
      <c r="KWF15" s="1609"/>
      <c r="KWG15" s="1609"/>
      <c r="KWH15" s="1609"/>
      <c r="KWI15" s="1609"/>
      <c r="KWJ15" s="1609"/>
      <c r="KWK15" s="1609"/>
      <c r="KWL15" s="1609"/>
      <c r="KWM15" s="1609"/>
      <c r="KWN15" s="1609"/>
      <c r="KWO15" s="1609"/>
      <c r="KWP15" s="1609"/>
      <c r="KWQ15" s="1609"/>
      <c r="KWR15" s="1609"/>
      <c r="KWS15" s="1609"/>
      <c r="KWT15" s="1609"/>
      <c r="KWU15" s="1609"/>
      <c r="KWV15" s="1609"/>
      <c r="KWW15" s="1609"/>
      <c r="KWX15" s="1609"/>
      <c r="KWY15" s="1609"/>
      <c r="KWZ15" s="1609"/>
      <c r="KXA15" s="1609"/>
      <c r="KXB15" s="1609"/>
      <c r="KXC15" s="1609"/>
      <c r="KXD15" s="1609"/>
      <c r="KXE15" s="1609"/>
      <c r="KXF15" s="1609"/>
      <c r="KXG15" s="1609"/>
      <c r="KXH15" s="1609"/>
      <c r="KXI15" s="1609"/>
      <c r="KXJ15" s="1609"/>
      <c r="KXK15" s="1609"/>
      <c r="KXL15" s="1609"/>
      <c r="KXM15" s="1609"/>
      <c r="KXN15" s="1609"/>
      <c r="KXO15" s="1609"/>
      <c r="KXP15" s="1609"/>
      <c r="KXQ15" s="1609"/>
      <c r="KXR15" s="1609"/>
      <c r="KXS15" s="1609"/>
      <c r="KXT15" s="1609"/>
      <c r="KXU15" s="1609"/>
      <c r="KXV15" s="1609"/>
      <c r="KXW15" s="1609"/>
      <c r="KXX15" s="1609"/>
      <c r="KXY15" s="1609"/>
      <c r="KXZ15" s="1609"/>
      <c r="KYA15" s="1609"/>
      <c r="KYB15" s="1609"/>
      <c r="KYC15" s="1609"/>
      <c r="KYD15" s="1609"/>
      <c r="KYE15" s="1609"/>
      <c r="KYF15" s="1609"/>
      <c r="KYG15" s="1609"/>
      <c r="KYH15" s="1609"/>
      <c r="KYI15" s="1609"/>
      <c r="KYJ15" s="1609"/>
      <c r="KYK15" s="1609"/>
      <c r="KYL15" s="1609"/>
      <c r="KYM15" s="1609"/>
      <c r="KYN15" s="1609"/>
      <c r="KYO15" s="1609"/>
      <c r="KYP15" s="1609"/>
      <c r="KYQ15" s="1609"/>
      <c r="KYR15" s="1609"/>
      <c r="KYS15" s="1609"/>
      <c r="KYT15" s="1609"/>
      <c r="KYU15" s="1609"/>
      <c r="KYV15" s="1609"/>
      <c r="KYW15" s="1609"/>
      <c r="KYX15" s="1609"/>
      <c r="KYY15" s="1609"/>
      <c r="KYZ15" s="1609"/>
      <c r="KZA15" s="1609"/>
      <c r="KZB15" s="1609"/>
      <c r="KZC15" s="1609"/>
      <c r="KZD15" s="1609"/>
      <c r="KZE15" s="1609"/>
      <c r="KZF15" s="1609"/>
      <c r="KZG15" s="1609"/>
      <c r="KZH15" s="1609"/>
      <c r="KZI15" s="1609"/>
      <c r="KZJ15" s="1609"/>
      <c r="KZK15" s="1609"/>
      <c r="KZL15" s="1609"/>
      <c r="KZM15" s="1609"/>
      <c r="KZN15" s="1609"/>
      <c r="KZO15" s="1609"/>
      <c r="KZP15" s="1609"/>
      <c r="KZQ15" s="1609"/>
      <c r="KZR15" s="1609"/>
      <c r="KZS15" s="1609"/>
      <c r="KZT15" s="1609"/>
      <c r="KZU15" s="1609"/>
      <c r="KZV15" s="1609"/>
      <c r="KZW15" s="1609"/>
      <c r="KZX15" s="1609"/>
      <c r="KZY15" s="1609"/>
      <c r="KZZ15" s="1609"/>
      <c r="LAA15" s="1609"/>
      <c r="LAB15" s="1609"/>
      <c r="LAC15" s="1609"/>
      <c r="LAD15" s="1609"/>
      <c r="LAE15" s="1609"/>
      <c r="LAF15" s="1609"/>
      <c r="LAG15" s="1609"/>
      <c r="LAH15" s="1609"/>
      <c r="LAI15" s="1609"/>
      <c r="LAJ15" s="1609"/>
      <c r="LAK15" s="1609"/>
      <c r="LAL15" s="1609"/>
      <c r="LAM15" s="1609"/>
      <c r="LAN15" s="1609"/>
      <c r="LAO15" s="1609"/>
      <c r="LAP15" s="1609"/>
      <c r="LAQ15" s="1609"/>
      <c r="LAR15" s="1609"/>
      <c r="LAS15" s="1609"/>
      <c r="LAT15" s="1609"/>
      <c r="LAU15" s="1609"/>
      <c r="LAV15" s="1609"/>
      <c r="LAW15" s="1609"/>
      <c r="LAX15" s="1609"/>
      <c r="LAY15" s="1609"/>
      <c r="LAZ15" s="1609"/>
      <c r="LBA15" s="1609"/>
      <c r="LBB15" s="1609"/>
      <c r="LBC15" s="1609"/>
      <c r="LBD15" s="1609"/>
      <c r="LBE15" s="1609"/>
      <c r="LBF15" s="1609"/>
      <c r="LBG15" s="1609"/>
      <c r="LBH15" s="1609"/>
      <c r="LBI15" s="1609"/>
      <c r="LBJ15" s="1609"/>
      <c r="LBK15" s="1609"/>
      <c r="LBL15" s="1609"/>
      <c r="LBM15" s="1609"/>
      <c r="LBN15" s="1609"/>
      <c r="LBO15" s="1609"/>
      <c r="LBP15" s="1609"/>
      <c r="LBQ15" s="1609"/>
      <c r="LBR15" s="1609"/>
      <c r="LBS15" s="1609"/>
      <c r="LBT15" s="1609"/>
      <c r="LBU15" s="1609"/>
      <c r="LBV15" s="1609"/>
      <c r="LBW15" s="1609"/>
      <c r="LBX15" s="1609"/>
      <c r="LBY15" s="1609"/>
      <c r="LBZ15" s="1609"/>
      <c r="LCA15" s="1609"/>
      <c r="LCB15" s="1609"/>
      <c r="LCC15" s="1609"/>
      <c r="LCD15" s="1609"/>
      <c r="LCE15" s="1609"/>
      <c r="LCF15" s="1609"/>
      <c r="LCG15" s="1609"/>
      <c r="LCH15" s="1609"/>
      <c r="LCI15" s="1609"/>
      <c r="LCJ15" s="1609"/>
      <c r="LCK15" s="1609"/>
      <c r="LCL15" s="1609"/>
      <c r="LCM15" s="1609"/>
      <c r="LCN15" s="1609"/>
      <c r="LCO15" s="1609"/>
      <c r="LCP15" s="1609"/>
      <c r="LCQ15" s="1609"/>
      <c r="LCR15" s="1609"/>
      <c r="LCS15" s="1609"/>
      <c r="LCT15" s="1609"/>
      <c r="LCU15" s="1609"/>
      <c r="LCV15" s="1609"/>
      <c r="LCW15" s="1609"/>
      <c r="LCX15" s="1609"/>
      <c r="LCY15" s="1609"/>
      <c r="LCZ15" s="1609"/>
      <c r="LDA15" s="1609"/>
      <c r="LDB15" s="1609"/>
      <c r="LDC15" s="1609"/>
      <c r="LDD15" s="1609"/>
      <c r="LDE15" s="1609"/>
      <c r="LDF15" s="1609"/>
      <c r="LDG15" s="1609"/>
      <c r="LDH15" s="1609"/>
      <c r="LDI15" s="1609"/>
      <c r="LDJ15" s="1609"/>
      <c r="LDK15" s="1609"/>
      <c r="LDL15" s="1609"/>
      <c r="LDM15" s="1609"/>
      <c r="LDN15" s="1609"/>
      <c r="LDO15" s="1609"/>
      <c r="LDP15" s="1609"/>
      <c r="LDQ15" s="1609"/>
      <c r="LDR15" s="1609"/>
      <c r="LDS15" s="1609"/>
      <c r="LDT15" s="1609"/>
      <c r="LDU15" s="1609"/>
      <c r="LDV15" s="1609"/>
      <c r="LDW15" s="1609"/>
      <c r="LDX15" s="1609"/>
      <c r="LDY15" s="1609"/>
      <c r="LDZ15" s="1609"/>
      <c r="LEA15" s="1609"/>
      <c r="LEB15" s="1609"/>
      <c r="LEC15" s="1609"/>
      <c r="LED15" s="1609"/>
      <c r="LEE15" s="1609"/>
      <c r="LEF15" s="1609"/>
      <c r="LEG15" s="1609"/>
      <c r="LEH15" s="1609"/>
      <c r="LEI15" s="1609"/>
      <c r="LEJ15" s="1609"/>
      <c r="LEK15" s="1609"/>
      <c r="LEL15" s="1609"/>
      <c r="LEM15" s="1609"/>
      <c r="LEN15" s="1609"/>
      <c r="LEO15" s="1609"/>
      <c r="LEP15" s="1609"/>
      <c r="LEQ15" s="1609"/>
      <c r="LER15" s="1609"/>
      <c r="LES15" s="1609"/>
      <c r="LET15" s="1609"/>
      <c r="LEU15" s="1609"/>
      <c r="LEV15" s="1609"/>
      <c r="LEW15" s="1609"/>
      <c r="LEX15" s="1609"/>
      <c r="LEY15" s="1609"/>
      <c r="LEZ15" s="1609"/>
      <c r="LFA15" s="1609"/>
      <c r="LFB15" s="1609"/>
      <c r="LFC15" s="1609"/>
      <c r="LFD15" s="1609"/>
      <c r="LFE15" s="1609"/>
      <c r="LFF15" s="1609"/>
      <c r="LFG15" s="1609"/>
      <c r="LFH15" s="1609"/>
      <c r="LFI15" s="1609"/>
      <c r="LFJ15" s="1609"/>
      <c r="LFK15" s="1609"/>
      <c r="LFL15" s="1609"/>
      <c r="LFM15" s="1609"/>
      <c r="LFN15" s="1609"/>
      <c r="LFO15" s="1609"/>
      <c r="LFP15" s="1609"/>
      <c r="LFQ15" s="1609"/>
      <c r="LFR15" s="1609"/>
      <c r="LFS15" s="1609"/>
      <c r="LFT15" s="1609"/>
      <c r="LFU15" s="1609"/>
      <c r="LFV15" s="1609"/>
      <c r="LFW15" s="1609"/>
      <c r="LFX15" s="1609"/>
      <c r="LFY15" s="1609"/>
      <c r="LFZ15" s="1609"/>
      <c r="LGA15" s="1609"/>
      <c r="LGB15" s="1609"/>
      <c r="LGC15" s="1609"/>
      <c r="LGD15" s="1609"/>
      <c r="LGE15" s="1609"/>
      <c r="LGF15" s="1609"/>
      <c r="LGG15" s="1609"/>
      <c r="LGH15" s="1609"/>
      <c r="LGI15" s="1609"/>
      <c r="LGJ15" s="1609"/>
      <c r="LGK15" s="1609"/>
      <c r="LGL15" s="1609"/>
      <c r="LGM15" s="1609"/>
      <c r="LGN15" s="1609"/>
      <c r="LGO15" s="1609"/>
      <c r="LGP15" s="1609"/>
      <c r="LGQ15" s="1609"/>
      <c r="LGR15" s="1609"/>
      <c r="LGS15" s="1609"/>
      <c r="LGT15" s="1609"/>
      <c r="LGU15" s="1609"/>
      <c r="LGV15" s="1609"/>
      <c r="LGW15" s="1609"/>
      <c r="LGX15" s="1609"/>
      <c r="LGY15" s="1609"/>
      <c r="LGZ15" s="1609"/>
      <c r="LHA15" s="1609"/>
      <c r="LHB15" s="1609"/>
      <c r="LHC15" s="1609"/>
      <c r="LHD15" s="1609"/>
      <c r="LHE15" s="1609"/>
      <c r="LHF15" s="1609"/>
      <c r="LHG15" s="1609"/>
      <c r="LHH15" s="1609"/>
      <c r="LHI15" s="1609"/>
      <c r="LHJ15" s="1609"/>
      <c r="LHK15" s="1609"/>
      <c r="LHL15" s="1609"/>
      <c r="LHM15" s="1609"/>
      <c r="LHN15" s="1609"/>
      <c r="LHO15" s="1609"/>
      <c r="LHP15" s="1609"/>
      <c r="LHQ15" s="1609"/>
      <c r="LHR15" s="1609"/>
      <c r="LHS15" s="1609"/>
      <c r="LHT15" s="1609"/>
      <c r="LHU15" s="1609"/>
      <c r="LHV15" s="1609"/>
      <c r="LHW15" s="1609"/>
      <c r="LHX15" s="1609"/>
      <c r="LHY15" s="1609"/>
      <c r="LHZ15" s="1609"/>
      <c r="LIA15" s="1609"/>
      <c r="LIB15" s="1609"/>
      <c r="LIC15" s="1609"/>
      <c r="LID15" s="1609"/>
      <c r="LIE15" s="1609"/>
      <c r="LIF15" s="1609"/>
      <c r="LIG15" s="1609"/>
      <c r="LIH15" s="1609"/>
      <c r="LII15" s="1609"/>
      <c r="LIJ15" s="1609"/>
      <c r="LIK15" s="1609"/>
      <c r="LIL15" s="1609"/>
      <c r="LIM15" s="1609"/>
      <c r="LIN15" s="1609"/>
      <c r="LIO15" s="1609"/>
      <c r="LIP15" s="1609"/>
      <c r="LIQ15" s="1609"/>
      <c r="LIR15" s="1609"/>
      <c r="LIS15" s="1609"/>
      <c r="LIT15" s="1609"/>
      <c r="LIU15" s="1609"/>
      <c r="LIV15" s="1609"/>
      <c r="LIW15" s="1609"/>
      <c r="LIX15" s="1609"/>
      <c r="LIY15" s="1609"/>
      <c r="LIZ15" s="1609"/>
      <c r="LJA15" s="1609"/>
      <c r="LJB15" s="1609"/>
      <c r="LJC15" s="1609"/>
      <c r="LJD15" s="1609"/>
      <c r="LJE15" s="1609"/>
      <c r="LJF15" s="1609"/>
      <c r="LJG15" s="1609"/>
      <c r="LJH15" s="1609"/>
      <c r="LJI15" s="1609"/>
      <c r="LJJ15" s="1609"/>
      <c r="LJK15" s="1609"/>
      <c r="LJL15" s="1609"/>
      <c r="LJM15" s="1609"/>
      <c r="LJN15" s="1609"/>
      <c r="LJO15" s="1609"/>
      <c r="LJP15" s="1609"/>
      <c r="LJQ15" s="1609"/>
      <c r="LJR15" s="1609"/>
      <c r="LJS15" s="1609"/>
      <c r="LJT15" s="1609"/>
      <c r="LJU15" s="1609"/>
      <c r="LJV15" s="1609"/>
      <c r="LJW15" s="1609"/>
      <c r="LJX15" s="1609"/>
      <c r="LJY15" s="1609"/>
      <c r="LJZ15" s="1609"/>
      <c r="LKA15" s="1609"/>
      <c r="LKB15" s="1609"/>
      <c r="LKC15" s="1609"/>
      <c r="LKD15" s="1609"/>
      <c r="LKE15" s="1609"/>
      <c r="LKF15" s="1609"/>
      <c r="LKG15" s="1609"/>
      <c r="LKH15" s="1609"/>
      <c r="LKI15" s="1609"/>
      <c r="LKJ15" s="1609"/>
      <c r="LKK15" s="1609"/>
      <c r="LKL15" s="1609"/>
      <c r="LKM15" s="1609"/>
      <c r="LKN15" s="1609"/>
      <c r="LKO15" s="1609"/>
      <c r="LKP15" s="1609"/>
      <c r="LKQ15" s="1609"/>
      <c r="LKR15" s="1609"/>
      <c r="LKS15" s="1609"/>
      <c r="LKT15" s="1609"/>
      <c r="LKU15" s="1609"/>
      <c r="LKV15" s="1609"/>
      <c r="LKW15" s="1609"/>
      <c r="LKX15" s="1609"/>
      <c r="LKY15" s="1609"/>
      <c r="LKZ15" s="1609"/>
      <c r="LLA15" s="1609"/>
      <c r="LLB15" s="1609"/>
      <c r="LLC15" s="1609"/>
      <c r="LLD15" s="1609"/>
      <c r="LLE15" s="1609"/>
      <c r="LLF15" s="1609"/>
      <c r="LLG15" s="1609"/>
      <c r="LLH15" s="1609"/>
      <c r="LLI15" s="1609"/>
      <c r="LLJ15" s="1609"/>
      <c r="LLK15" s="1609"/>
      <c r="LLL15" s="1609"/>
      <c r="LLM15" s="1609"/>
      <c r="LLN15" s="1609"/>
      <c r="LLO15" s="1609"/>
      <c r="LLP15" s="1609"/>
      <c r="LLQ15" s="1609"/>
      <c r="LLR15" s="1609"/>
      <c r="LLS15" s="1609"/>
      <c r="LLT15" s="1609"/>
      <c r="LLU15" s="1609"/>
      <c r="LLV15" s="1609"/>
      <c r="LLW15" s="1609"/>
      <c r="LLX15" s="1609"/>
      <c r="LLY15" s="1609"/>
      <c r="LLZ15" s="1609"/>
      <c r="LMA15" s="1609"/>
      <c r="LMB15" s="1609"/>
      <c r="LMC15" s="1609"/>
      <c r="LMD15" s="1609"/>
      <c r="LME15" s="1609"/>
      <c r="LMF15" s="1609"/>
      <c r="LMG15" s="1609"/>
      <c r="LMH15" s="1609"/>
      <c r="LMI15" s="1609"/>
      <c r="LMJ15" s="1609"/>
      <c r="LMK15" s="1609"/>
      <c r="LML15" s="1609"/>
      <c r="LMM15" s="1609"/>
      <c r="LMN15" s="1609"/>
      <c r="LMO15" s="1609"/>
      <c r="LMP15" s="1609"/>
      <c r="LMQ15" s="1609"/>
      <c r="LMR15" s="1609"/>
      <c r="LMS15" s="1609"/>
      <c r="LMT15" s="1609"/>
      <c r="LMU15" s="1609"/>
      <c r="LMV15" s="1609"/>
      <c r="LMW15" s="1609"/>
      <c r="LMX15" s="1609"/>
      <c r="LMY15" s="1609"/>
      <c r="LMZ15" s="1609"/>
      <c r="LNA15" s="1609"/>
      <c r="LNB15" s="1609"/>
      <c r="LNC15" s="1609"/>
      <c r="LND15" s="1609"/>
      <c r="LNE15" s="1609"/>
      <c r="LNF15" s="1609"/>
      <c r="LNG15" s="1609"/>
      <c r="LNH15" s="1609"/>
      <c r="LNI15" s="1609"/>
      <c r="LNJ15" s="1609"/>
      <c r="LNK15" s="1609"/>
      <c r="LNL15" s="1609"/>
      <c r="LNM15" s="1609"/>
      <c r="LNN15" s="1609"/>
      <c r="LNO15" s="1609"/>
      <c r="LNP15" s="1609"/>
      <c r="LNQ15" s="1609"/>
      <c r="LNR15" s="1609"/>
      <c r="LNS15" s="1609"/>
      <c r="LNT15" s="1609"/>
      <c r="LNU15" s="1609"/>
      <c r="LNV15" s="1609"/>
      <c r="LNW15" s="1609"/>
      <c r="LNX15" s="1609"/>
      <c r="LNY15" s="1609"/>
      <c r="LNZ15" s="1609"/>
      <c r="LOA15" s="1609"/>
      <c r="LOB15" s="1609"/>
      <c r="LOC15" s="1609"/>
      <c r="LOD15" s="1609"/>
      <c r="LOE15" s="1609"/>
      <c r="LOF15" s="1609"/>
      <c r="LOG15" s="1609"/>
      <c r="LOH15" s="1609"/>
      <c r="LOI15" s="1609"/>
      <c r="LOJ15" s="1609"/>
      <c r="LOK15" s="1609"/>
      <c r="LOL15" s="1609"/>
      <c r="LOM15" s="1609"/>
      <c r="LON15" s="1609"/>
      <c r="LOO15" s="1609"/>
      <c r="LOP15" s="1609"/>
      <c r="LOQ15" s="1609"/>
      <c r="LOR15" s="1609"/>
      <c r="LOS15" s="1609"/>
      <c r="LOT15" s="1609"/>
      <c r="LOU15" s="1609"/>
      <c r="LOV15" s="1609"/>
      <c r="LOW15" s="1609"/>
      <c r="LOX15" s="1609"/>
      <c r="LOY15" s="1609"/>
      <c r="LOZ15" s="1609"/>
      <c r="LPA15" s="1609"/>
      <c r="LPB15" s="1609"/>
      <c r="LPC15" s="1609"/>
      <c r="LPD15" s="1609"/>
      <c r="LPE15" s="1609"/>
      <c r="LPF15" s="1609"/>
      <c r="LPG15" s="1609"/>
      <c r="LPH15" s="1609"/>
      <c r="LPI15" s="1609"/>
      <c r="LPJ15" s="1609"/>
      <c r="LPK15" s="1609"/>
      <c r="LPL15" s="1609"/>
      <c r="LPM15" s="1609"/>
      <c r="LPN15" s="1609"/>
      <c r="LPO15" s="1609"/>
      <c r="LPP15" s="1609"/>
      <c r="LPQ15" s="1609"/>
      <c r="LPR15" s="1609"/>
      <c r="LPS15" s="1609"/>
      <c r="LPT15" s="1609"/>
      <c r="LPU15" s="1609"/>
      <c r="LPV15" s="1609"/>
      <c r="LPW15" s="1609"/>
      <c r="LPX15" s="1609"/>
      <c r="LPY15" s="1609"/>
      <c r="LPZ15" s="1609"/>
      <c r="LQA15" s="1609"/>
      <c r="LQB15" s="1609"/>
      <c r="LQC15" s="1609"/>
      <c r="LQD15" s="1609"/>
      <c r="LQE15" s="1609"/>
      <c r="LQF15" s="1609"/>
      <c r="LQG15" s="1609"/>
      <c r="LQH15" s="1609"/>
      <c r="LQI15" s="1609"/>
      <c r="LQJ15" s="1609"/>
      <c r="LQK15" s="1609"/>
      <c r="LQL15" s="1609"/>
      <c r="LQM15" s="1609"/>
      <c r="LQN15" s="1609"/>
      <c r="LQO15" s="1609"/>
      <c r="LQP15" s="1609"/>
      <c r="LQQ15" s="1609"/>
      <c r="LQR15" s="1609"/>
      <c r="LQS15" s="1609"/>
      <c r="LQT15" s="1609"/>
      <c r="LQU15" s="1609"/>
      <c r="LQV15" s="1609"/>
      <c r="LQW15" s="1609"/>
      <c r="LQX15" s="1609"/>
      <c r="LQY15" s="1609"/>
      <c r="LQZ15" s="1609"/>
      <c r="LRA15" s="1609"/>
      <c r="LRB15" s="1609"/>
      <c r="LRC15" s="1609"/>
      <c r="LRD15" s="1609"/>
      <c r="LRE15" s="1609"/>
      <c r="LRF15" s="1609"/>
      <c r="LRG15" s="1609"/>
      <c r="LRH15" s="1609"/>
      <c r="LRI15" s="1609"/>
      <c r="LRJ15" s="1609"/>
      <c r="LRK15" s="1609"/>
      <c r="LRL15" s="1609"/>
      <c r="LRM15" s="1609"/>
      <c r="LRN15" s="1609"/>
      <c r="LRO15" s="1609"/>
      <c r="LRP15" s="1609"/>
      <c r="LRQ15" s="1609"/>
      <c r="LRR15" s="1609"/>
      <c r="LRS15" s="1609"/>
      <c r="LRT15" s="1609"/>
      <c r="LRU15" s="1609"/>
      <c r="LRV15" s="1609"/>
      <c r="LRW15" s="1609"/>
      <c r="LRX15" s="1609"/>
      <c r="LRY15" s="1609"/>
      <c r="LRZ15" s="1609"/>
      <c r="LSA15" s="1609"/>
      <c r="LSB15" s="1609"/>
      <c r="LSC15" s="1609"/>
      <c r="LSD15" s="1609"/>
      <c r="LSE15" s="1609"/>
      <c r="LSF15" s="1609"/>
      <c r="LSG15" s="1609"/>
      <c r="LSH15" s="1609"/>
      <c r="LSI15" s="1609"/>
      <c r="LSJ15" s="1609"/>
      <c r="LSK15" s="1609"/>
      <c r="LSL15" s="1609"/>
      <c r="LSM15" s="1609"/>
      <c r="LSN15" s="1609"/>
      <c r="LSO15" s="1609"/>
      <c r="LSP15" s="1609"/>
      <c r="LSQ15" s="1609"/>
      <c r="LSR15" s="1609"/>
      <c r="LSS15" s="1609"/>
      <c r="LST15" s="1609"/>
      <c r="LSU15" s="1609"/>
      <c r="LSV15" s="1609"/>
      <c r="LSW15" s="1609"/>
      <c r="LSX15" s="1609"/>
      <c r="LSY15" s="1609"/>
      <c r="LSZ15" s="1609"/>
      <c r="LTA15" s="1609"/>
      <c r="LTB15" s="1609"/>
      <c r="LTC15" s="1609"/>
      <c r="LTD15" s="1609"/>
      <c r="LTE15" s="1609"/>
      <c r="LTF15" s="1609"/>
      <c r="LTG15" s="1609"/>
      <c r="LTH15" s="1609"/>
      <c r="LTI15" s="1609"/>
      <c r="LTJ15" s="1609"/>
      <c r="LTK15" s="1609"/>
      <c r="LTL15" s="1609"/>
      <c r="LTM15" s="1609"/>
      <c r="LTN15" s="1609"/>
      <c r="LTO15" s="1609"/>
      <c r="LTP15" s="1609"/>
      <c r="LTQ15" s="1609"/>
      <c r="LTR15" s="1609"/>
      <c r="LTS15" s="1609"/>
      <c r="LTT15" s="1609"/>
      <c r="LTU15" s="1609"/>
      <c r="LTV15" s="1609"/>
      <c r="LTW15" s="1609"/>
      <c r="LTX15" s="1609"/>
      <c r="LTY15" s="1609"/>
      <c r="LTZ15" s="1609"/>
      <c r="LUA15" s="1609"/>
      <c r="LUB15" s="1609"/>
      <c r="LUC15" s="1609"/>
      <c r="LUD15" s="1609"/>
      <c r="LUE15" s="1609"/>
      <c r="LUF15" s="1609"/>
      <c r="LUG15" s="1609"/>
      <c r="LUH15" s="1609"/>
      <c r="LUI15" s="1609"/>
      <c r="LUJ15" s="1609"/>
      <c r="LUK15" s="1609"/>
      <c r="LUL15" s="1609"/>
      <c r="LUM15" s="1609"/>
      <c r="LUN15" s="1609"/>
      <c r="LUO15" s="1609"/>
      <c r="LUP15" s="1609"/>
      <c r="LUQ15" s="1609"/>
      <c r="LUR15" s="1609"/>
      <c r="LUS15" s="1609"/>
      <c r="LUT15" s="1609"/>
      <c r="LUU15" s="1609"/>
      <c r="LUV15" s="1609"/>
      <c r="LUW15" s="1609"/>
      <c r="LUX15" s="1609"/>
      <c r="LUY15" s="1609"/>
      <c r="LUZ15" s="1609"/>
      <c r="LVA15" s="1609"/>
      <c r="LVB15" s="1609"/>
      <c r="LVC15" s="1609"/>
      <c r="LVD15" s="1609"/>
      <c r="LVE15" s="1609"/>
      <c r="LVF15" s="1609"/>
      <c r="LVG15" s="1609"/>
      <c r="LVH15" s="1609"/>
      <c r="LVI15" s="1609"/>
      <c r="LVJ15" s="1609"/>
      <c r="LVK15" s="1609"/>
      <c r="LVL15" s="1609"/>
      <c r="LVM15" s="1609"/>
      <c r="LVN15" s="1609"/>
      <c r="LVO15" s="1609"/>
      <c r="LVP15" s="1609"/>
      <c r="LVQ15" s="1609"/>
      <c r="LVR15" s="1609"/>
      <c r="LVS15" s="1609"/>
      <c r="LVT15" s="1609"/>
      <c r="LVU15" s="1609"/>
      <c r="LVV15" s="1609"/>
      <c r="LVW15" s="1609"/>
      <c r="LVX15" s="1609"/>
      <c r="LVY15" s="1609"/>
      <c r="LVZ15" s="1609"/>
      <c r="LWA15" s="1609"/>
      <c r="LWB15" s="1609"/>
      <c r="LWC15" s="1609"/>
      <c r="LWD15" s="1609"/>
      <c r="LWE15" s="1609"/>
      <c r="LWF15" s="1609"/>
      <c r="LWG15" s="1609"/>
      <c r="LWH15" s="1609"/>
      <c r="LWI15" s="1609"/>
      <c r="LWJ15" s="1609"/>
      <c r="LWK15" s="1609"/>
      <c r="LWL15" s="1609"/>
      <c r="LWM15" s="1609"/>
      <c r="LWN15" s="1609"/>
      <c r="LWO15" s="1609"/>
      <c r="LWP15" s="1609"/>
      <c r="LWQ15" s="1609"/>
      <c r="LWR15" s="1609"/>
      <c r="LWS15" s="1609"/>
      <c r="LWT15" s="1609"/>
      <c r="LWU15" s="1609"/>
      <c r="LWV15" s="1609"/>
      <c r="LWW15" s="1609"/>
      <c r="LWX15" s="1609"/>
      <c r="LWY15" s="1609"/>
      <c r="LWZ15" s="1609"/>
      <c r="LXA15" s="1609"/>
      <c r="LXB15" s="1609"/>
      <c r="LXC15" s="1609"/>
      <c r="LXD15" s="1609"/>
      <c r="LXE15" s="1609"/>
      <c r="LXF15" s="1609"/>
      <c r="LXG15" s="1609"/>
      <c r="LXH15" s="1609"/>
      <c r="LXI15" s="1609"/>
      <c r="LXJ15" s="1609"/>
      <c r="LXK15" s="1609"/>
      <c r="LXL15" s="1609"/>
      <c r="LXM15" s="1609"/>
      <c r="LXN15" s="1609"/>
      <c r="LXO15" s="1609"/>
      <c r="LXP15" s="1609"/>
      <c r="LXQ15" s="1609"/>
      <c r="LXR15" s="1609"/>
      <c r="LXS15" s="1609"/>
      <c r="LXT15" s="1609"/>
      <c r="LXU15" s="1609"/>
      <c r="LXV15" s="1609"/>
      <c r="LXW15" s="1609"/>
      <c r="LXX15" s="1609"/>
      <c r="LXY15" s="1609"/>
      <c r="LXZ15" s="1609"/>
      <c r="LYA15" s="1609"/>
      <c r="LYB15" s="1609"/>
      <c r="LYC15" s="1609"/>
      <c r="LYD15" s="1609"/>
      <c r="LYE15" s="1609"/>
      <c r="LYF15" s="1609"/>
      <c r="LYG15" s="1609"/>
      <c r="LYH15" s="1609"/>
      <c r="LYI15" s="1609"/>
      <c r="LYJ15" s="1609"/>
      <c r="LYK15" s="1609"/>
      <c r="LYL15" s="1609"/>
      <c r="LYM15" s="1609"/>
      <c r="LYN15" s="1609"/>
      <c r="LYO15" s="1609"/>
      <c r="LYP15" s="1609"/>
      <c r="LYQ15" s="1609"/>
      <c r="LYR15" s="1609"/>
      <c r="LYS15" s="1609"/>
      <c r="LYT15" s="1609"/>
      <c r="LYU15" s="1609"/>
      <c r="LYV15" s="1609"/>
      <c r="LYW15" s="1609"/>
      <c r="LYX15" s="1609"/>
      <c r="LYY15" s="1609"/>
      <c r="LYZ15" s="1609"/>
      <c r="LZA15" s="1609"/>
      <c r="LZB15" s="1609"/>
      <c r="LZC15" s="1609"/>
      <c r="LZD15" s="1609"/>
      <c r="LZE15" s="1609"/>
      <c r="LZF15" s="1609"/>
      <c r="LZG15" s="1609"/>
      <c r="LZH15" s="1609"/>
      <c r="LZI15" s="1609"/>
      <c r="LZJ15" s="1609"/>
      <c r="LZK15" s="1609"/>
      <c r="LZL15" s="1609"/>
      <c r="LZM15" s="1609"/>
      <c r="LZN15" s="1609"/>
      <c r="LZO15" s="1609"/>
      <c r="LZP15" s="1609"/>
      <c r="LZQ15" s="1609"/>
      <c r="LZR15" s="1609"/>
      <c r="LZS15" s="1609"/>
      <c r="LZT15" s="1609"/>
      <c r="LZU15" s="1609"/>
      <c r="LZV15" s="1609"/>
      <c r="LZW15" s="1609"/>
      <c r="LZX15" s="1609"/>
      <c r="LZY15" s="1609"/>
      <c r="LZZ15" s="1609"/>
      <c r="MAA15" s="1609"/>
      <c r="MAB15" s="1609"/>
      <c r="MAC15" s="1609"/>
      <c r="MAD15" s="1609"/>
      <c r="MAE15" s="1609"/>
      <c r="MAF15" s="1609"/>
      <c r="MAG15" s="1609"/>
      <c r="MAH15" s="1609"/>
      <c r="MAI15" s="1609"/>
      <c r="MAJ15" s="1609"/>
      <c r="MAK15" s="1609"/>
      <c r="MAL15" s="1609"/>
      <c r="MAM15" s="1609"/>
      <c r="MAN15" s="1609"/>
      <c r="MAO15" s="1609"/>
      <c r="MAP15" s="1609"/>
      <c r="MAQ15" s="1609"/>
      <c r="MAR15" s="1609"/>
      <c r="MAS15" s="1609"/>
      <c r="MAT15" s="1609"/>
      <c r="MAU15" s="1609"/>
      <c r="MAV15" s="1609"/>
      <c r="MAW15" s="1609"/>
      <c r="MAX15" s="1609"/>
      <c r="MAY15" s="1609"/>
      <c r="MAZ15" s="1609"/>
      <c r="MBA15" s="1609"/>
      <c r="MBB15" s="1609"/>
      <c r="MBC15" s="1609"/>
      <c r="MBD15" s="1609"/>
      <c r="MBE15" s="1609"/>
      <c r="MBF15" s="1609"/>
      <c r="MBG15" s="1609"/>
      <c r="MBH15" s="1609"/>
      <c r="MBI15" s="1609"/>
      <c r="MBJ15" s="1609"/>
      <c r="MBK15" s="1609"/>
      <c r="MBL15" s="1609"/>
      <c r="MBM15" s="1609"/>
      <c r="MBN15" s="1609"/>
      <c r="MBO15" s="1609"/>
      <c r="MBP15" s="1609"/>
      <c r="MBQ15" s="1609"/>
      <c r="MBR15" s="1609"/>
      <c r="MBS15" s="1609"/>
      <c r="MBT15" s="1609"/>
      <c r="MBU15" s="1609"/>
      <c r="MBV15" s="1609"/>
      <c r="MBW15" s="1609"/>
      <c r="MBX15" s="1609"/>
      <c r="MBY15" s="1609"/>
      <c r="MBZ15" s="1609"/>
      <c r="MCA15" s="1609"/>
      <c r="MCB15" s="1609"/>
      <c r="MCC15" s="1609"/>
      <c r="MCD15" s="1609"/>
      <c r="MCE15" s="1609"/>
      <c r="MCF15" s="1609"/>
      <c r="MCG15" s="1609"/>
      <c r="MCH15" s="1609"/>
      <c r="MCI15" s="1609"/>
      <c r="MCJ15" s="1609"/>
      <c r="MCK15" s="1609"/>
      <c r="MCL15" s="1609"/>
      <c r="MCM15" s="1609"/>
      <c r="MCN15" s="1609"/>
      <c r="MCO15" s="1609"/>
      <c r="MCP15" s="1609"/>
      <c r="MCQ15" s="1609"/>
      <c r="MCR15" s="1609"/>
      <c r="MCS15" s="1609"/>
      <c r="MCT15" s="1609"/>
      <c r="MCU15" s="1609"/>
      <c r="MCV15" s="1609"/>
      <c r="MCW15" s="1609"/>
      <c r="MCX15" s="1609"/>
      <c r="MCY15" s="1609"/>
      <c r="MCZ15" s="1609"/>
      <c r="MDA15" s="1609"/>
      <c r="MDB15" s="1609"/>
      <c r="MDC15" s="1609"/>
      <c r="MDD15" s="1609"/>
      <c r="MDE15" s="1609"/>
      <c r="MDF15" s="1609"/>
      <c r="MDG15" s="1609"/>
      <c r="MDH15" s="1609"/>
      <c r="MDI15" s="1609"/>
      <c r="MDJ15" s="1609"/>
      <c r="MDK15" s="1609"/>
      <c r="MDL15" s="1609"/>
      <c r="MDM15" s="1609"/>
      <c r="MDN15" s="1609"/>
      <c r="MDO15" s="1609"/>
      <c r="MDP15" s="1609"/>
      <c r="MDQ15" s="1609"/>
      <c r="MDR15" s="1609"/>
      <c r="MDS15" s="1609"/>
      <c r="MDT15" s="1609"/>
      <c r="MDU15" s="1609"/>
      <c r="MDV15" s="1609"/>
      <c r="MDW15" s="1609"/>
      <c r="MDX15" s="1609"/>
      <c r="MDY15" s="1609"/>
      <c r="MDZ15" s="1609"/>
      <c r="MEA15" s="1609"/>
      <c r="MEB15" s="1609"/>
      <c r="MEC15" s="1609"/>
      <c r="MED15" s="1609"/>
      <c r="MEE15" s="1609"/>
      <c r="MEF15" s="1609"/>
      <c r="MEG15" s="1609"/>
      <c r="MEH15" s="1609"/>
      <c r="MEI15" s="1609"/>
      <c r="MEJ15" s="1609"/>
      <c r="MEK15" s="1609"/>
      <c r="MEL15" s="1609"/>
      <c r="MEM15" s="1609"/>
      <c r="MEN15" s="1609"/>
      <c r="MEO15" s="1609"/>
      <c r="MEP15" s="1609"/>
      <c r="MEQ15" s="1609"/>
      <c r="MER15" s="1609"/>
      <c r="MES15" s="1609"/>
      <c r="MET15" s="1609"/>
      <c r="MEU15" s="1609"/>
      <c r="MEV15" s="1609"/>
      <c r="MEW15" s="1609"/>
      <c r="MEX15" s="1609"/>
      <c r="MEY15" s="1609"/>
      <c r="MEZ15" s="1609"/>
      <c r="MFA15" s="1609"/>
      <c r="MFB15" s="1609"/>
      <c r="MFC15" s="1609"/>
      <c r="MFD15" s="1609"/>
      <c r="MFE15" s="1609"/>
      <c r="MFF15" s="1609"/>
      <c r="MFG15" s="1609"/>
      <c r="MFH15" s="1609"/>
      <c r="MFI15" s="1609"/>
      <c r="MFJ15" s="1609"/>
      <c r="MFK15" s="1609"/>
      <c r="MFL15" s="1609"/>
      <c r="MFM15" s="1609"/>
      <c r="MFN15" s="1609"/>
      <c r="MFO15" s="1609"/>
      <c r="MFP15" s="1609"/>
      <c r="MFQ15" s="1609"/>
      <c r="MFR15" s="1609"/>
      <c r="MFS15" s="1609"/>
      <c r="MFT15" s="1609"/>
      <c r="MFU15" s="1609"/>
      <c r="MFV15" s="1609"/>
      <c r="MFW15" s="1609"/>
      <c r="MFX15" s="1609"/>
      <c r="MFY15" s="1609"/>
      <c r="MFZ15" s="1609"/>
      <c r="MGA15" s="1609"/>
      <c r="MGB15" s="1609"/>
      <c r="MGC15" s="1609"/>
      <c r="MGD15" s="1609"/>
      <c r="MGE15" s="1609"/>
      <c r="MGF15" s="1609"/>
      <c r="MGG15" s="1609"/>
      <c r="MGH15" s="1609"/>
      <c r="MGI15" s="1609"/>
      <c r="MGJ15" s="1609"/>
      <c r="MGK15" s="1609"/>
      <c r="MGL15" s="1609"/>
      <c r="MGM15" s="1609"/>
      <c r="MGN15" s="1609"/>
      <c r="MGO15" s="1609"/>
      <c r="MGP15" s="1609"/>
      <c r="MGQ15" s="1609"/>
      <c r="MGR15" s="1609"/>
      <c r="MGS15" s="1609"/>
      <c r="MGT15" s="1609"/>
      <c r="MGU15" s="1609"/>
      <c r="MGV15" s="1609"/>
      <c r="MGW15" s="1609"/>
      <c r="MGX15" s="1609"/>
      <c r="MGY15" s="1609"/>
      <c r="MGZ15" s="1609"/>
      <c r="MHA15" s="1609"/>
      <c r="MHB15" s="1609"/>
      <c r="MHC15" s="1609"/>
      <c r="MHD15" s="1609"/>
      <c r="MHE15" s="1609"/>
      <c r="MHF15" s="1609"/>
      <c r="MHG15" s="1609"/>
      <c r="MHH15" s="1609"/>
      <c r="MHI15" s="1609"/>
      <c r="MHJ15" s="1609"/>
      <c r="MHK15" s="1609"/>
      <c r="MHL15" s="1609"/>
      <c r="MHM15" s="1609"/>
      <c r="MHN15" s="1609"/>
      <c r="MHO15" s="1609"/>
      <c r="MHP15" s="1609"/>
      <c r="MHQ15" s="1609"/>
      <c r="MHR15" s="1609"/>
      <c r="MHS15" s="1609"/>
      <c r="MHT15" s="1609"/>
      <c r="MHU15" s="1609"/>
      <c r="MHV15" s="1609"/>
      <c r="MHW15" s="1609"/>
      <c r="MHX15" s="1609"/>
      <c r="MHY15" s="1609"/>
      <c r="MHZ15" s="1609"/>
      <c r="MIA15" s="1609"/>
      <c r="MIB15" s="1609"/>
      <c r="MIC15" s="1609"/>
      <c r="MID15" s="1609"/>
      <c r="MIE15" s="1609"/>
      <c r="MIF15" s="1609"/>
      <c r="MIG15" s="1609"/>
      <c r="MIH15" s="1609"/>
      <c r="MII15" s="1609"/>
      <c r="MIJ15" s="1609"/>
      <c r="MIK15" s="1609"/>
      <c r="MIL15" s="1609"/>
      <c r="MIM15" s="1609"/>
      <c r="MIN15" s="1609"/>
      <c r="MIO15" s="1609"/>
      <c r="MIP15" s="1609"/>
      <c r="MIQ15" s="1609"/>
      <c r="MIR15" s="1609"/>
      <c r="MIS15" s="1609"/>
      <c r="MIT15" s="1609"/>
      <c r="MIU15" s="1609"/>
      <c r="MIV15" s="1609"/>
      <c r="MIW15" s="1609"/>
      <c r="MIX15" s="1609"/>
      <c r="MIY15" s="1609"/>
      <c r="MIZ15" s="1609"/>
      <c r="MJA15" s="1609"/>
      <c r="MJB15" s="1609"/>
      <c r="MJC15" s="1609"/>
      <c r="MJD15" s="1609"/>
      <c r="MJE15" s="1609"/>
      <c r="MJF15" s="1609"/>
      <c r="MJG15" s="1609"/>
      <c r="MJH15" s="1609"/>
      <c r="MJI15" s="1609"/>
      <c r="MJJ15" s="1609"/>
      <c r="MJK15" s="1609"/>
      <c r="MJL15" s="1609"/>
      <c r="MJM15" s="1609"/>
      <c r="MJN15" s="1609"/>
      <c r="MJO15" s="1609"/>
      <c r="MJP15" s="1609"/>
      <c r="MJQ15" s="1609"/>
      <c r="MJR15" s="1609"/>
      <c r="MJS15" s="1609"/>
      <c r="MJT15" s="1609"/>
      <c r="MJU15" s="1609"/>
      <c r="MJV15" s="1609"/>
      <c r="MJW15" s="1609"/>
      <c r="MJX15" s="1609"/>
      <c r="MJY15" s="1609"/>
      <c r="MJZ15" s="1609"/>
      <c r="MKA15" s="1609"/>
      <c r="MKB15" s="1609"/>
      <c r="MKC15" s="1609"/>
      <c r="MKD15" s="1609"/>
      <c r="MKE15" s="1609"/>
      <c r="MKF15" s="1609"/>
      <c r="MKG15" s="1609"/>
      <c r="MKH15" s="1609"/>
      <c r="MKI15" s="1609"/>
      <c r="MKJ15" s="1609"/>
      <c r="MKK15" s="1609"/>
      <c r="MKL15" s="1609"/>
      <c r="MKM15" s="1609"/>
      <c r="MKN15" s="1609"/>
      <c r="MKO15" s="1609"/>
      <c r="MKP15" s="1609"/>
      <c r="MKQ15" s="1609"/>
      <c r="MKR15" s="1609"/>
      <c r="MKS15" s="1609"/>
      <c r="MKT15" s="1609"/>
      <c r="MKU15" s="1609"/>
      <c r="MKV15" s="1609"/>
      <c r="MKW15" s="1609"/>
      <c r="MKX15" s="1609"/>
      <c r="MKY15" s="1609"/>
      <c r="MKZ15" s="1609"/>
      <c r="MLA15" s="1609"/>
      <c r="MLB15" s="1609"/>
      <c r="MLC15" s="1609"/>
      <c r="MLD15" s="1609"/>
      <c r="MLE15" s="1609"/>
      <c r="MLF15" s="1609"/>
      <c r="MLG15" s="1609"/>
      <c r="MLH15" s="1609"/>
      <c r="MLI15" s="1609"/>
      <c r="MLJ15" s="1609"/>
      <c r="MLK15" s="1609"/>
      <c r="MLL15" s="1609"/>
      <c r="MLM15" s="1609"/>
      <c r="MLN15" s="1609"/>
      <c r="MLO15" s="1609"/>
      <c r="MLP15" s="1609"/>
      <c r="MLQ15" s="1609"/>
      <c r="MLR15" s="1609"/>
      <c r="MLS15" s="1609"/>
      <c r="MLT15" s="1609"/>
      <c r="MLU15" s="1609"/>
      <c r="MLV15" s="1609"/>
      <c r="MLW15" s="1609"/>
      <c r="MLX15" s="1609"/>
      <c r="MLY15" s="1609"/>
      <c r="MLZ15" s="1609"/>
      <c r="MMA15" s="1609"/>
      <c r="MMB15" s="1609"/>
      <c r="MMC15" s="1609"/>
      <c r="MMD15" s="1609"/>
      <c r="MME15" s="1609"/>
      <c r="MMF15" s="1609"/>
      <c r="MMG15" s="1609"/>
      <c r="MMH15" s="1609"/>
      <c r="MMI15" s="1609"/>
      <c r="MMJ15" s="1609"/>
      <c r="MMK15" s="1609"/>
      <c r="MML15" s="1609"/>
      <c r="MMM15" s="1609"/>
      <c r="MMN15" s="1609"/>
      <c r="MMO15" s="1609"/>
      <c r="MMP15" s="1609"/>
      <c r="MMQ15" s="1609"/>
      <c r="MMR15" s="1609"/>
      <c r="MMS15" s="1609"/>
      <c r="MMT15" s="1609"/>
      <c r="MMU15" s="1609"/>
      <c r="MMV15" s="1609"/>
      <c r="MMW15" s="1609"/>
      <c r="MMX15" s="1609"/>
      <c r="MMY15" s="1609"/>
      <c r="MMZ15" s="1609"/>
      <c r="MNA15" s="1609"/>
      <c r="MNB15" s="1609"/>
      <c r="MNC15" s="1609"/>
      <c r="MND15" s="1609"/>
      <c r="MNE15" s="1609"/>
      <c r="MNF15" s="1609"/>
      <c r="MNG15" s="1609"/>
      <c r="MNH15" s="1609"/>
      <c r="MNI15" s="1609"/>
      <c r="MNJ15" s="1609"/>
      <c r="MNK15" s="1609"/>
      <c r="MNL15" s="1609"/>
      <c r="MNM15" s="1609"/>
      <c r="MNN15" s="1609"/>
      <c r="MNO15" s="1609"/>
      <c r="MNP15" s="1609"/>
      <c r="MNQ15" s="1609"/>
      <c r="MNR15" s="1609"/>
      <c r="MNS15" s="1609"/>
      <c r="MNT15" s="1609"/>
      <c r="MNU15" s="1609"/>
      <c r="MNV15" s="1609"/>
      <c r="MNW15" s="1609"/>
      <c r="MNX15" s="1609"/>
      <c r="MNY15" s="1609"/>
      <c r="MNZ15" s="1609"/>
      <c r="MOA15" s="1609"/>
      <c r="MOB15" s="1609"/>
      <c r="MOC15" s="1609"/>
      <c r="MOD15" s="1609"/>
      <c r="MOE15" s="1609"/>
      <c r="MOF15" s="1609"/>
      <c r="MOG15" s="1609"/>
      <c r="MOH15" s="1609"/>
      <c r="MOI15" s="1609"/>
      <c r="MOJ15" s="1609"/>
      <c r="MOK15" s="1609"/>
      <c r="MOL15" s="1609"/>
      <c r="MOM15" s="1609"/>
      <c r="MON15" s="1609"/>
      <c r="MOO15" s="1609"/>
      <c r="MOP15" s="1609"/>
      <c r="MOQ15" s="1609"/>
      <c r="MOR15" s="1609"/>
      <c r="MOS15" s="1609"/>
      <c r="MOT15" s="1609"/>
      <c r="MOU15" s="1609"/>
      <c r="MOV15" s="1609"/>
      <c r="MOW15" s="1609"/>
      <c r="MOX15" s="1609"/>
      <c r="MOY15" s="1609"/>
      <c r="MOZ15" s="1609"/>
      <c r="MPA15" s="1609"/>
      <c r="MPB15" s="1609"/>
      <c r="MPC15" s="1609"/>
      <c r="MPD15" s="1609"/>
      <c r="MPE15" s="1609"/>
      <c r="MPF15" s="1609"/>
      <c r="MPG15" s="1609"/>
      <c r="MPH15" s="1609"/>
      <c r="MPI15" s="1609"/>
      <c r="MPJ15" s="1609"/>
      <c r="MPK15" s="1609"/>
      <c r="MPL15" s="1609"/>
      <c r="MPM15" s="1609"/>
      <c r="MPN15" s="1609"/>
      <c r="MPO15" s="1609"/>
      <c r="MPP15" s="1609"/>
      <c r="MPQ15" s="1609"/>
      <c r="MPR15" s="1609"/>
      <c r="MPS15" s="1609"/>
      <c r="MPT15" s="1609"/>
      <c r="MPU15" s="1609"/>
      <c r="MPV15" s="1609"/>
      <c r="MPW15" s="1609"/>
      <c r="MPX15" s="1609"/>
      <c r="MPY15" s="1609"/>
      <c r="MPZ15" s="1609"/>
      <c r="MQA15" s="1609"/>
      <c r="MQB15" s="1609"/>
      <c r="MQC15" s="1609"/>
      <c r="MQD15" s="1609"/>
      <c r="MQE15" s="1609"/>
      <c r="MQF15" s="1609"/>
      <c r="MQG15" s="1609"/>
      <c r="MQH15" s="1609"/>
      <c r="MQI15" s="1609"/>
      <c r="MQJ15" s="1609"/>
      <c r="MQK15" s="1609"/>
      <c r="MQL15" s="1609"/>
      <c r="MQM15" s="1609"/>
      <c r="MQN15" s="1609"/>
      <c r="MQO15" s="1609"/>
      <c r="MQP15" s="1609"/>
      <c r="MQQ15" s="1609"/>
      <c r="MQR15" s="1609"/>
      <c r="MQS15" s="1609"/>
      <c r="MQT15" s="1609"/>
      <c r="MQU15" s="1609"/>
      <c r="MQV15" s="1609"/>
      <c r="MQW15" s="1609"/>
      <c r="MQX15" s="1609"/>
      <c r="MQY15" s="1609"/>
      <c r="MQZ15" s="1609"/>
      <c r="MRA15" s="1609"/>
      <c r="MRB15" s="1609"/>
      <c r="MRC15" s="1609"/>
      <c r="MRD15" s="1609"/>
      <c r="MRE15" s="1609"/>
      <c r="MRF15" s="1609"/>
      <c r="MRG15" s="1609"/>
      <c r="MRH15" s="1609"/>
      <c r="MRI15" s="1609"/>
      <c r="MRJ15" s="1609"/>
      <c r="MRK15" s="1609"/>
      <c r="MRL15" s="1609"/>
      <c r="MRM15" s="1609"/>
      <c r="MRN15" s="1609"/>
      <c r="MRO15" s="1609"/>
      <c r="MRP15" s="1609"/>
      <c r="MRQ15" s="1609"/>
      <c r="MRR15" s="1609"/>
      <c r="MRS15" s="1609"/>
      <c r="MRT15" s="1609"/>
      <c r="MRU15" s="1609"/>
      <c r="MRV15" s="1609"/>
      <c r="MRW15" s="1609"/>
      <c r="MRX15" s="1609"/>
      <c r="MRY15" s="1609"/>
      <c r="MRZ15" s="1609"/>
      <c r="MSA15" s="1609"/>
      <c r="MSB15" s="1609"/>
      <c r="MSC15" s="1609"/>
      <c r="MSD15" s="1609"/>
      <c r="MSE15" s="1609"/>
      <c r="MSF15" s="1609"/>
      <c r="MSG15" s="1609"/>
      <c r="MSH15" s="1609"/>
      <c r="MSI15" s="1609"/>
      <c r="MSJ15" s="1609"/>
      <c r="MSK15" s="1609"/>
      <c r="MSL15" s="1609"/>
      <c r="MSM15" s="1609"/>
      <c r="MSN15" s="1609"/>
      <c r="MSO15" s="1609"/>
      <c r="MSP15" s="1609"/>
      <c r="MSQ15" s="1609"/>
      <c r="MSR15" s="1609"/>
      <c r="MSS15" s="1609"/>
      <c r="MST15" s="1609"/>
      <c r="MSU15" s="1609"/>
      <c r="MSV15" s="1609"/>
      <c r="MSW15" s="1609"/>
      <c r="MSX15" s="1609"/>
      <c r="MSY15" s="1609"/>
      <c r="MSZ15" s="1609"/>
      <c r="MTA15" s="1609"/>
      <c r="MTB15" s="1609"/>
      <c r="MTC15" s="1609"/>
      <c r="MTD15" s="1609"/>
      <c r="MTE15" s="1609"/>
      <c r="MTF15" s="1609"/>
      <c r="MTG15" s="1609"/>
      <c r="MTH15" s="1609"/>
      <c r="MTI15" s="1609"/>
      <c r="MTJ15" s="1609"/>
      <c r="MTK15" s="1609"/>
      <c r="MTL15" s="1609"/>
      <c r="MTM15" s="1609"/>
      <c r="MTN15" s="1609"/>
      <c r="MTO15" s="1609"/>
      <c r="MTP15" s="1609"/>
      <c r="MTQ15" s="1609"/>
      <c r="MTR15" s="1609"/>
      <c r="MTS15" s="1609"/>
      <c r="MTT15" s="1609"/>
      <c r="MTU15" s="1609"/>
      <c r="MTV15" s="1609"/>
      <c r="MTW15" s="1609"/>
      <c r="MTX15" s="1609"/>
      <c r="MTY15" s="1609"/>
      <c r="MTZ15" s="1609"/>
      <c r="MUA15" s="1609"/>
      <c r="MUB15" s="1609"/>
      <c r="MUC15" s="1609"/>
      <c r="MUD15" s="1609"/>
      <c r="MUE15" s="1609"/>
      <c r="MUF15" s="1609"/>
      <c r="MUG15" s="1609"/>
      <c r="MUH15" s="1609"/>
      <c r="MUI15" s="1609"/>
      <c r="MUJ15" s="1609"/>
      <c r="MUK15" s="1609"/>
      <c r="MUL15" s="1609"/>
      <c r="MUM15" s="1609"/>
      <c r="MUN15" s="1609"/>
      <c r="MUO15" s="1609"/>
      <c r="MUP15" s="1609"/>
      <c r="MUQ15" s="1609"/>
      <c r="MUR15" s="1609"/>
      <c r="MUS15" s="1609"/>
      <c r="MUT15" s="1609"/>
      <c r="MUU15" s="1609"/>
      <c r="MUV15" s="1609"/>
      <c r="MUW15" s="1609"/>
      <c r="MUX15" s="1609"/>
      <c r="MUY15" s="1609"/>
      <c r="MUZ15" s="1609"/>
      <c r="MVA15" s="1609"/>
      <c r="MVB15" s="1609"/>
      <c r="MVC15" s="1609"/>
      <c r="MVD15" s="1609"/>
      <c r="MVE15" s="1609"/>
      <c r="MVF15" s="1609"/>
      <c r="MVG15" s="1609"/>
      <c r="MVH15" s="1609"/>
      <c r="MVI15" s="1609"/>
      <c r="MVJ15" s="1609"/>
      <c r="MVK15" s="1609"/>
      <c r="MVL15" s="1609"/>
      <c r="MVM15" s="1609"/>
      <c r="MVN15" s="1609"/>
      <c r="MVO15" s="1609"/>
      <c r="MVP15" s="1609"/>
      <c r="MVQ15" s="1609"/>
      <c r="MVR15" s="1609"/>
      <c r="MVS15" s="1609"/>
      <c r="MVT15" s="1609"/>
      <c r="MVU15" s="1609"/>
      <c r="MVV15" s="1609"/>
      <c r="MVW15" s="1609"/>
      <c r="MVX15" s="1609"/>
      <c r="MVY15" s="1609"/>
      <c r="MVZ15" s="1609"/>
      <c r="MWA15" s="1609"/>
      <c r="MWB15" s="1609"/>
      <c r="MWC15" s="1609"/>
      <c r="MWD15" s="1609"/>
      <c r="MWE15" s="1609"/>
      <c r="MWF15" s="1609"/>
      <c r="MWG15" s="1609"/>
      <c r="MWH15" s="1609"/>
      <c r="MWI15" s="1609"/>
      <c r="MWJ15" s="1609"/>
      <c r="MWK15" s="1609"/>
      <c r="MWL15" s="1609"/>
      <c r="MWM15" s="1609"/>
      <c r="MWN15" s="1609"/>
      <c r="MWO15" s="1609"/>
      <c r="MWP15" s="1609"/>
      <c r="MWQ15" s="1609"/>
      <c r="MWR15" s="1609"/>
      <c r="MWS15" s="1609"/>
      <c r="MWT15" s="1609"/>
      <c r="MWU15" s="1609"/>
      <c r="MWV15" s="1609"/>
      <c r="MWW15" s="1609"/>
      <c r="MWX15" s="1609"/>
      <c r="MWY15" s="1609"/>
      <c r="MWZ15" s="1609"/>
      <c r="MXA15" s="1609"/>
      <c r="MXB15" s="1609"/>
      <c r="MXC15" s="1609"/>
      <c r="MXD15" s="1609"/>
      <c r="MXE15" s="1609"/>
      <c r="MXF15" s="1609"/>
      <c r="MXG15" s="1609"/>
      <c r="MXH15" s="1609"/>
      <c r="MXI15" s="1609"/>
      <c r="MXJ15" s="1609"/>
      <c r="MXK15" s="1609"/>
      <c r="MXL15" s="1609"/>
      <c r="MXM15" s="1609"/>
      <c r="MXN15" s="1609"/>
      <c r="MXO15" s="1609"/>
      <c r="MXP15" s="1609"/>
      <c r="MXQ15" s="1609"/>
      <c r="MXR15" s="1609"/>
      <c r="MXS15" s="1609"/>
      <c r="MXT15" s="1609"/>
      <c r="MXU15" s="1609"/>
      <c r="MXV15" s="1609"/>
      <c r="MXW15" s="1609"/>
      <c r="MXX15" s="1609"/>
      <c r="MXY15" s="1609"/>
      <c r="MXZ15" s="1609"/>
      <c r="MYA15" s="1609"/>
      <c r="MYB15" s="1609"/>
      <c r="MYC15" s="1609"/>
      <c r="MYD15" s="1609"/>
      <c r="MYE15" s="1609"/>
      <c r="MYF15" s="1609"/>
      <c r="MYG15" s="1609"/>
      <c r="MYH15" s="1609"/>
      <c r="MYI15" s="1609"/>
      <c r="MYJ15" s="1609"/>
      <c r="MYK15" s="1609"/>
      <c r="MYL15" s="1609"/>
      <c r="MYM15" s="1609"/>
      <c r="MYN15" s="1609"/>
      <c r="MYO15" s="1609"/>
      <c r="MYP15" s="1609"/>
      <c r="MYQ15" s="1609"/>
      <c r="MYR15" s="1609"/>
      <c r="MYS15" s="1609"/>
      <c r="MYT15" s="1609"/>
      <c r="MYU15" s="1609"/>
      <c r="MYV15" s="1609"/>
      <c r="MYW15" s="1609"/>
      <c r="MYX15" s="1609"/>
      <c r="MYY15" s="1609"/>
      <c r="MYZ15" s="1609"/>
      <c r="MZA15" s="1609"/>
      <c r="MZB15" s="1609"/>
      <c r="MZC15" s="1609"/>
      <c r="MZD15" s="1609"/>
      <c r="MZE15" s="1609"/>
      <c r="MZF15" s="1609"/>
      <c r="MZG15" s="1609"/>
      <c r="MZH15" s="1609"/>
      <c r="MZI15" s="1609"/>
      <c r="MZJ15" s="1609"/>
      <c r="MZK15" s="1609"/>
      <c r="MZL15" s="1609"/>
      <c r="MZM15" s="1609"/>
      <c r="MZN15" s="1609"/>
      <c r="MZO15" s="1609"/>
      <c r="MZP15" s="1609"/>
      <c r="MZQ15" s="1609"/>
      <c r="MZR15" s="1609"/>
      <c r="MZS15" s="1609"/>
      <c r="MZT15" s="1609"/>
      <c r="MZU15" s="1609"/>
      <c r="MZV15" s="1609"/>
      <c r="MZW15" s="1609"/>
      <c r="MZX15" s="1609"/>
      <c r="MZY15" s="1609"/>
      <c r="MZZ15" s="1609"/>
      <c r="NAA15" s="1609"/>
      <c r="NAB15" s="1609"/>
      <c r="NAC15" s="1609"/>
      <c r="NAD15" s="1609"/>
      <c r="NAE15" s="1609"/>
      <c r="NAF15" s="1609"/>
      <c r="NAG15" s="1609"/>
      <c r="NAH15" s="1609"/>
      <c r="NAI15" s="1609"/>
      <c r="NAJ15" s="1609"/>
      <c r="NAK15" s="1609"/>
      <c r="NAL15" s="1609"/>
      <c r="NAM15" s="1609"/>
      <c r="NAN15" s="1609"/>
      <c r="NAO15" s="1609"/>
      <c r="NAP15" s="1609"/>
      <c r="NAQ15" s="1609"/>
      <c r="NAR15" s="1609"/>
      <c r="NAS15" s="1609"/>
      <c r="NAT15" s="1609"/>
      <c r="NAU15" s="1609"/>
      <c r="NAV15" s="1609"/>
      <c r="NAW15" s="1609"/>
      <c r="NAX15" s="1609"/>
      <c r="NAY15" s="1609"/>
      <c r="NAZ15" s="1609"/>
      <c r="NBA15" s="1609"/>
      <c r="NBB15" s="1609"/>
      <c r="NBC15" s="1609"/>
      <c r="NBD15" s="1609"/>
      <c r="NBE15" s="1609"/>
      <c r="NBF15" s="1609"/>
      <c r="NBG15" s="1609"/>
      <c r="NBH15" s="1609"/>
      <c r="NBI15" s="1609"/>
      <c r="NBJ15" s="1609"/>
      <c r="NBK15" s="1609"/>
      <c r="NBL15" s="1609"/>
      <c r="NBM15" s="1609"/>
      <c r="NBN15" s="1609"/>
      <c r="NBO15" s="1609"/>
      <c r="NBP15" s="1609"/>
      <c r="NBQ15" s="1609"/>
      <c r="NBR15" s="1609"/>
      <c r="NBS15" s="1609"/>
      <c r="NBT15" s="1609"/>
      <c r="NBU15" s="1609"/>
      <c r="NBV15" s="1609"/>
      <c r="NBW15" s="1609"/>
      <c r="NBX15" s="1609"/>
      <c r="NBY15" s="1609"/>
      <c r="NBZ15" s="1609"/>
      <c r="NCA15" s="1609"/>
      <c r="NCB15" s="1609"/>
      <c r="NCC15" s="1609"/>
      <c r="NCD15" s="1609"/>
      <c r="NCE15" s="1609"/>
      <c r="NCF15" s="1609"/>
      <c r="NCG15" s="1609"/>
      <c r="NCH15" s="1609"/>
      <c r="NCI15" s="1609"/>
      <c r="NCJ15" s="1609"/>
      <c r="NCK15" s="1609"/>
      <c r="NCL15" s="1609"/>
      <c r="NCM15" s="1609"/>
      <c r="NCN15" s="1609"/>
      <c r="NCO15" s="1609"/>
      <c r="NCP15" s="1609"/>
      <c r="NCQ15" s="1609"/>
      <c r="NCR15" s="1609"/>
      <c r="NCS15" s="1609"/>
      <c r="NCT15" s="1609"/>
      <c r="NCU15" s="1609"/>
      <c r="NCV15" s="1609"/>
      <c r="NCW15" s="1609"/>
      <c r="NCX15" s="1609"/>
      <c r="NCY15" s="1609"/>
      <c r="NCZ15" s="1609"/>
      <c r="NDA15" s="1609"/>
      <c r="NDB15" s="1609"/>
      <c r="NDC15" s="1609"/>
      <c r="NDD15" s="1609"/>
      <c r="NDE15" s="1609"/>
      <c r="NDF15" s="1609"/>
      <c r="NDG15" s="1609"/>
      <c r="NDH15" s="1609"/>
      <c r="NDI15" s="1609"/>
      <c r="NDJ15" s="1609"/>
      <c r="NDK15" s="1609"/>
      <c r="NDL15" s="1609"/>
      <c r="NDM15" s="1609"/>
      <c r="NDN15" s="1609"/>
      <c r="NDO15" s="1609"/>
      <c r="NDP15" s="1609"/>
      <c r="NDQ15" s="1609"/>
      <c r="NDR15" s="1609"/>
      <c r="NDS15" s="1609"/>
      <c r="NDT15" s="1609"/>
      <c r="NDU15" s="1609"/>
      <c r="NDV15" s="1609"/>
      <c r="NDW15" s="1609"/>
      <c r="NDX15" s="1609"/>
      <c r="NDY15" s="1609"/>
      <c r="NDZ15" s="1609"/>
      <c r="NEA15" s="1609"/>
      <c r="NEB15" s="1609"/>
      <c r="NEC15" s="1609"/>
      <c r="NED15" s="1609"/>
      <c r="NEE15" s="1609"/>
      <c r="NEF15" s="1609"/>
      <c r="NEG15" s="1609"/>
      <c r="NEH15" s="1609"/>
      <c r="NEI15" s="1609"/>
      <c r="NEJ15" s="1609"/>
      <c r="NEK15" s="1609"/>
      <c r="NEL15" s="1609"/>
      <c r="NEM15" s="1609"/>
      <c r="NEN15" s="1609"/>
      <c r="NEO15" s="1609"/>
      <c r="NEP15" s="1609"/>
      <c r="NEQ15" s="1609"/>
      <c r="NER15" s="1609"/>
      <c r="NES15" s="1609"/>
      <c r="NET15" s="1609"/>
      <c r="NEU15" s="1609"/>
      <c r="NEV15" s="1609"/>
      <c r="NEW15" s="1609"/>
      <c r="NEX15" s="1609"/>
      <c r="NEY15" s="1609"/>
      <c r="NEZ15" s="1609"/>
      <c r="NFA15" s="1609"/>
      <c r="NFB15" s="1609"/>
      <c r="NFC15" s="1609"/>
      <c r="NFD15" s="1609"/>
      <c r="NFE15" s="1609"/>
      <c r="NFF15" s="1609"/>
      <c r="NFG15" s="1609"/>
      <c r="NFH15" s="1609"/>
      <c r="NFI15" s="1609"/>
      <c r="NFJ15" s="1609"/>
      <c r="NFK15" s="1609"/>
      <c r="NFL15" s="1609"/>
      <c r="NFM15" s="1609"/>
      <c r="NFN15" s="1609"/>
      <c r="NFO15" s="1609"/>
      <c r="NFP15" s="1609"/>
      <c r="NFQ15" s="1609"/>
      <c r="NFR15" s="1609"/>
      <c r="NFS15" s="1609"/>
      <c r="NFT15" s="1609"/>
      <c r="NFU15" s="1609"/>
      <c r="NFV15" s="1609"/>
      <c r="NFW15" s="1609"/>
      <c r="NFX15" s="1609"/>
      <c r="NFY15" s="1609"/>
      <c r="NFZ15" s="1609"/>
      <c r="NGA15" s="1609"/>
      <c r="NGB15" s="1609"/>
      <c r="NGC15" s="1609"/>
      <c r="NGD15" s="1609"/>
      <c r="NGE15" s="1609"/>
      <c r="NGF15" s="1609"/>
      <c r="NGG15" s="1609"/>
      <c r="NGH15" s="1609"/>
      <c r="NGI15" s="1609"/>
      <c r="NGJ15" s="1609"/>
      <c r="NGK15" s="1609"/>
      <c r="NGL15" s="1609"/>
      <c r="NGM15" s="1609"/>
      <c r="NGN15" s="1609"/>
      <c r="NGO15" s="1609"/>
      <c r="NGP15" s="1609"/>
      <c r="NGQ15" s="1609"/>
      <c r="NGR15" s="1609"/>
      <c r="NGS15" s="1609"/>
      <c r="NGT15" s="1609"/>
      <c r="NGU15" s="1609"/>
      <c r="NGV15" s="1609"/>
      <c r="NGW15" s="1609"/>
      <c r="NGX15" s="1609"/>
      <c r="NGY15" s="1609"/>
      <c r="NGZ15" s="1609"/>
      <c r="NHA15" s="1609"/>
      <c r="NHB15" s="1609"/>
      <c r="NHC15" s="1609"/>
      <c r="NHD15" s="1609"/>
      <c r="NHE15" s="1609"/>
      <c r="NHF15" s="1609"/>
      <c r="NHG15" s="1609"/>
      <c r="NHH15" s="1609"/>
      <c r="NHI15" s="1609"/>
      <c r="NHJ15" s="1609"/>
      <c r="NHK15" s="1609"/>
      <c r="NHL15" s="1609"/>
      <c r="NHM15" s="1609"/>
      <c r="NHN15" s="1609"/>
      <c r="NHO15" s="1609"/>
      <c r="NHP15" s="1609"/>
      <c r="NHQ15" s="1609"/>
      <c r="NHR15" s="1609"/>
      <c r="NHS15" s="1609"/>
      <c r="NHT15" s="1609"/>
      <c r="NHU15" s="1609"/>
      <c r="NHV15" s="1609"/>
      <c r="NHW15" s="1609"/>
      <c r="NHX15" s="1609"/>
      <c r="NHY15" s="1609"/>
      <c r="NHZ15" s="1609"/>
      <c r="NIA15" s="1609"/>
      <c r="NIB15" s="1609"/>
      <c r="NIC15" s="1609"/>
      <c r="NID15" s="1609"/>
      <c r="NIE15" s="1609"/>
      <c r="NIF15" s="1609"/>
      <c r="NIG15" s="1609"/>
      <c r="NIH15" s="1609"/>
      <c r="NII15" s="1609"/>
      <c r="NIJ15" s="1609"/>
      <c r="NIK15" s="1609"/>
      <c r="NIL15" s="1609"/>
      <c r="NIM15" s="1609"/>
      <c r="NIN15" s="1609"/>
      <c r="NIO15" s="1609"/>
      <c r="NIP15" s="1609"/>
      <c r="NIQ15" s="1609"/>
      <c r="NIR15" s="1609"/>
      <c r="NIS15" s="1609"/>
      <c r="NIT15" s="1609"/>
      <c r="NIU15" s="1609"/>
      <c r="NIV15" s="1609"/>
      <c r="NIW15" s="1609"/>
      <c r="NIX15" s="1609"/>
      <c r="NIY15" s="1609"/>
      <c r="NIZ15" s="1609"/>
      <c r="NJA15" s="1609"/>
      <c r="NJB15" s="1609"/>
      <c r="NJC15" s="1609"/>
      <c r="NJD15" s="1609"/>
      <c r="NJE15" s="1609"/>
      <c r="NJF15" s="1609"/>
      <c r="NJG15" s="1609"/>
      <c r="NJH15" s="1609"/>
      <c r="NJI15" s="1609"/>
      <c r="NJJ15" s="1609"/>
      <c r="NJK15" s="1609"/>
      <c r="NJL15" s="1609"/>
      <c r="NJM15" s="1609"/>
      <c r="NJN15" s="1609"/>
      <c r="NJO15" s="1609"/>
      <c r="NJP15" s="1609"/>
      <c r="NJQ15" s="1609"/>
      <c r="NJR15" s="1609"/>
      <c r="NJS15" s="1609"/>
      <c r="NJT15" s="1609"/>
      <c r="NJU15" s="1609"/>
      <c r="NJV15" s="1609"/>
      <c r="NJW15" s="1609"/>
      <c r="NJX15" s="1609"/>
      <c r="NJY15" s="1609"/>
      <c r="NJZ15" s="1609"/>
      <c r="NKA15" s="1609"/>
      <c r="NKB15" s="1609"/>
      <c r="NKC15" s="1609"/>
      <c r="NKD15" s="1609"/>
      <c r="NKE15" s="1609"/>
      <c r="NKF15" s="1609"/>
      <c r="NKG15" s="1609"/>
      <c r="NKH15" s="1609"/>
      <c r="NKI15" s="1609"/>
      <c r="NKJ15" s="1609"/>
      <c r="NKK15" s="1609"/>
      <c r="NKL15" s="1609"/>
      <c r="NKM15" s="1609"/>
      <c r="NKN15" s="1609"/>
      <c r="NKO15" s="1609"/>
      <c r="NKP15" s="1609"/>
      <c r="NKQ15" s="1609"/>
      <c r="NKR15" s="1609"/>
      <c r="NKS15" s="1609"/>
      <c r="NKT15" s="1609"/>
      <c r="NKU15" s="1609"/>
      <c r="NKV15" s="1609"/>
      <c r="NKW15" s="1609"/>
      <c r="NKX15" s="1609"/>
      <c r="NKY15" s="1609"/>
      <c r="NKZ15" s="1609"/>
      <c r="NLA15" s="1609"/>
      <c r="NLB15" s="1609"/>
      <c r="NLC15" s="1609"/>
      <c r="NLD15" s="1609"/>
      <c r="NLE15" s="1609"/>
      <c r="NLF15" s="1609"/>
      <c r="NLG15" s="1609"/>
      <c r="NLH15" s="1609"/>
      <c r="NLI15" s="1609"/>
      <c r="NLJ15" s="1609"/>
      <c r="NLK15" s="1609"/>
      <c r="NLL15" s="1609"/>
      <c r="NLM15" s="1609"/>
      <c r="NLN15" s="1609"/>
      <c r="NLO15" s="1609"/>
      <c r="NLP15" s="1609"/>
      <c r="NLQ15" s="1609"/>
      <c r="NLR15" s="1609"/>
      <c r="NLS15" s="1609"/>
      <c r="NLT15" s="1609"/>
      <c r="NLU15" s="1609"/>
      <c r="NLV15" s="1609"/>
      <c r="NLW15" s="1609"/>
      <c r="NLX15" s="1609"/>
      <c r="NLY15" s="1609"/>
      <c r="NLZ15" s="1609"/>
      <c r="NMA15" s="1609"/>
      <c r="NMB15" s="1609"/>
      <c r="NMC15" s="1609"/>
      <c r="NMD15" s="1609"/>
      <c r="NME15" s="1609"/>
      <c r="NMF15" s="1609"/>
      <c r="NMG15" s="1609"/>
      <c r="NMH15" s="1609"/>
      <c r="NMI15" s="1609"/>
      <c r="NMJ15" s="1609"/>
      <c r="NMK15" s="1609"/>
      <c r="NML15" s="1609"/>
      <c r="NMM15" s="1609"/>
      <c r="NMN15" s="1609"/>
      <c r="NMO15" s="1609"/>
      <c r="NMP15" s="1609"/>
      <c r="NMQ15" s="1609"/>
      <c r="NMR15" s="1609"/>
      <c r="NMS15" s="1609"/>
      <c r="NMT15" s="1609"/>
      <c r="NMU15" s="1609"/>
      <c r="NMV15" s="1609"/>
      <c r="NMW15" s="1609"/>
      <c r="NMX15" s="1609"/>
      <c r="NMY15" s="1609"/>
      <c r="NMZ15" s="1609"/>
      <c r="NNA15" s="1609"/>
      <c r="NNB15" s="1609"/>
      <c r="NNC15" s="1609"/>
      <c r="NND15" s="1609"/>
      <c r="NNE15" s="1609"/>
      <c r="NNF15" s="1609"/>
      <c r="NNG15" s="1609"/>
      <c r="NNH15" s="1609"/>
      <c r="NNI15" s="1609"/>
      <c r="NNJ15" s="1609"/>
      <c r="NNK15" s="1609"/>
      <c r="NNL15" s="1609"/>
      <c r="NNM15" s="1609"/>
      <c r="NNN15" s="1609"/>
      <c r="NNO15" s="1609"/>
      <c r="NNP15" s="1609"/>
      <c r="NNQ15" s="1609"/>
      <c r="NNR15" s="1609"/>
      <c r="NNS15" s="1609"/>
      <c r="NNT15" s="1609"/>
      <c r="NNU15" s="1609"/>
      <c r="NNV15" s="1609"/>
      <c r="NNW15" s="1609"/>
      <c r="NNX15" s="1609"/>
      <c r="NNY15" s="1609"/>
      <c r="NNZ15" s="1609"/>
      <c r="NOA15" s="1609"/>
      <c r="NOB15" s="1609"/>
      <c r="NOC15" s="1609"/>
      <c r="NOD15" s="1609"/>
      <c r="NOE15" s="1609"/>
      <c r="NOF15" s="1609"/>
      <c r="NOG15" s="1609"/>
      <c r="NOH15" s="1609"/>
      <c r="NOI15" s="1609"/>
      <c r="NOJ15" s="1609"/>
      <c r="NOK15" s="1609"/>
      <c r="NOL15" s="1609"/>
      <c r="NOM15" s="1609"/>
      <c r="NON15" s="1609"/>
      <c r="NOO15" s="1609"/>
      <c r="NOP15" s="1609"/>
      <c r="NOQ15" s="1609"/>
      <c r="NOR15" s="1609"/>
      <c r="NOS15" s="1609"/>
      <c r="NOT15" s="1609"/>
      <c r="NOU15" s="1609"/>
      <c r="NOV15" s="1609"/>
      <c r="NOW15" s="1609"/>
      <c r="NOX15" s="1609"/>
      <c r="NOY15" s="1609"/>
      <c r="NOZ15" s="1609"/>
      <c r="NPA15" s="1609"/>
      <c r="NPB15" s="1609"/>
      <c r="NPC15" s="1609"/>
      <c r="NPD15" s="1609"/>
      <c r="NPE15" s="1609"/>
      <c r="NPF15" s="1609"/>
      <c r="NPG15" s="1609"/>
      <c r="NPH15" s="1609"/>
      <c r="NPI15" s="1609"/>
      <c r="NPJ15" s="1609"/>
      <c r="NPK15" s="1609"/>
      <c r="NPL15" s="1609"/>
      <c r="NPM15" s="1609"/>
      <c r="NPN15" s="1609"/>
      <c r="NPO15" s="1609"/>
      <c r="NPP15" s="1609"/>
      <c r="NPQ15" s="1609"/>
      <c r="NPR15" s="1609"/>
      <c r="NPS15" s="1609"/>
      <c r="NPT15" s="1609"/>
      <c r="NPU15" s="1609"/>
      <c r="NPV15" s="1609"/>
      <c r="NPW15" s="1609"/>
      <c r="NPX15" s="1609"/>
      <c r="NPY15" s="1609"/>
      <c r="NPZ15" s="1609"/>
      <c r="NQA15" s="1609"/>
      <c r="NQB15" s="1609"/>
      <c r="NQC15" s="1609"/>
      <c r="NQD15" s="1609"/>
      <c r="NQE15" s="1609"/>
      <c r="NQF15" s="1609"/>
      <c r="NQG15" s="1609"/>
      <c r="NQH15" s="1609"/>
      <c r="NQI15" s="1609"/>
      <c r="NQJ15" s="1609"/>
      <c r="NQK15" s="1609"/>
      <c r="NQL15" s="1609"/>
      <c r="NQM15" s="1609"/>
      <c r="NQN15" s="1609"/>
      <c r="NQO15" s="1609"/>
      <c r="NQP15" s="1609"/>
      <c r="NQQ15" s="1609"/>
      <c r="NQR15" s="1609"/>
      <c r="NQS15" s="1609"/>
      <c r="NQT15" s="1609"/>
      <c r="NQU15" s="1609"/>
      <c r="NQV15" s="1609"/>
      <c r="NQW15" s="1609"/>
      <c r="NQX15" s="1609"/>
      <c r="NQY15" s="1609"/>
      <c r="NQZ15" s="1609"/>
      <c r="NRA15" s="1609"/>
      <c r="NRB15" s="1609"/>
      <c r="NRC15" s="1609"/>
      <c r="NRD15" s="1609"/>
      <c r="NRE15" s="1609"/>
      <c r="NRF15" s="1609"/>
      <c r="NRG15" s="1609"/>
      <c r="NRH15" s="1609"/>
      <c r="NRI15" s="1609"/>
      <c r="NRJ15" s="1609"/>
      <c r="NRK15" s="1609"/>
      <c r="NRL15" s="1609"/>
      <c r="NRM15" s="1609"/>
      <c r="NRN15" s="1609"/>
      <c r="NRO15" s="1609"/>
      <c r="NRP15" s="1609"/>
      <c r="NRQ15" s="1609"/>
      <c r="NRR15" s="1609"/>
      <c r="NRS15" s="1609"/>
      <c r="NRT15" s="1609"/>
      <c r="NRU15" s="1609"/>
      <c r="NRV15" s="1609"/>
      <c r="NRW15" s="1609"/>
      <c r="NRX15" s="1609"/>
      <c r="NRY15" s="1609"/>
      <c r="NRZ15" s="1609"/>
      <c r="NSA15" s="1609"/>
      <c r="NSB15" s="1609"/>
      <c r="NSC15" s="1609"/>
      <c r="NSD15" s="1609"/>
      <c r="NSE15" s="1609"/>
      <c r="NSF15" s="1609"/>
      <c r="NSG15" s="1609"/>
      <c r="NSH15" s="1609"/>
      <c r="NSI15" s="1609"/>
      <c r="NSJ15" s="1609"/>
      <c r="NSK15" s="1609"/>
      <c r="NSL15" s="1609"/>
      <c r="NSM15" s="1609"/>
      <c r="NSN15" s="1609"/>
      <c r="NSO15" s="1609"/>
      <c r="NSP15" s="1609"/>
      <c r="NSQ15" s="1609"/>
      <c r="NSR15" s="1609"/>
      <c r="NSS15" s="1609"/>
      <c r="NST15" s="1609"/>
      <c r="NSU15" s="1609"/>
      <c r="NSV15" s="1609"/>
      <c r="NSW15" s="1609"/>
      <c r="NSX15" s="1609"/>
      <c r="NSY15" s="1609"/>
      <c r="NSZ15" s="1609"/>
      <c r="NTA15" s="1609"/>
      <c r="NTB15" s="1609"/>
      <c r="NTC15" s="1609"/>
      <c r="NTD15" s="1609"/>
      <c r="NTE15" s="1609"/>
      <c r="NTF15" s="1609"/>
      <c r="NTG15" s="1609"/>
      <c r="NTH15" s="1609"/>
      <c r="NTI15" s="1609"/>
      <c r="NTJ15" s="1609"/>
      <c r="NTK15" s="1609"/>
      <c r="NTL15" s="1609"/>
      <c r="NTM15" s="1609"/>
      <c r="NTN15" s="1609"/>
      <c r="NTO15" s="1609"/>
      <c r="NTP15" s="1609"/>
      <c r="NTQ15" s="1609"/>
      <c r="NTR15" s="1609"/>
      <c r="NTS15" s="1609"/>
      <c r="NTT15" s="1609"/>
      <c r="NTU15" s="1609"/>
      <c r="NTV15" s="1609"/>
      <c r="NTW15" s="1609"/>
      <c r="NTX15" s="1609"/>
      <c r="NTY15" s="1609"/>
      <c r="NTZ15" s="1609"/>
      <c r="NUA15" s="1609"/>
      <c r="NUB15" s="1609"/>
      <c r="NUC15" s="1609"/>
      <c r="NUD15" s="1609"/>
      <c r="NUE15" s="1609"/>
      <c r="NUF15" s="1609"/>
      <c r="NUG15" s="1609"/>
      <c r="NUH15" s="1609"/>
      <c r="NUI15" s="1609"/>
      <c r="NUJ15" s="1609"/>
      <c r="NUK15" s="1609"/>
      <c r="NUL15" s="1609"/>
      <c r="NUM15" s="1609"/>
      <c r="NUN15" s="1609"/>
      <c r="NUO15" s="1609"/>
      <c r="NUP15" s="1609"/>
      <c r="NUQ15" s="1609"/>
      <c r="NUR15" s="1609"/>
      <c r="NUS15" s="1609"/>
      <c r="NUT15" s="1609"/>
      <c r="NUU15" s="1609"/>
      <c r="NUV15" s="1609"/>
      <c r="NUW15" s="1609"/>
      <c r="NUX15" s="1609"/>
      <c r="NUY15" s="1609"/>
      <c r="NUZ15" s="1609"/>
      <c r="NVA15" s="1609"/>
      <c r="NVB15" s="1609"/>
      <c r="NVC15" s="1609"/>
      <c r="NVD15" s="1609"/>
      <c r="NVE15" s="1609"/>
      <c r="NVF15" s="1609"/>
      <c r="NVG15" s="1609"/>
      <c r="NVH15" s="1609"/>
      <c r="NVI15" s="1609"/>
      <c r="NVJ15" s="1609"/>
      <c r="NVK15" s="1609"/>
      <c r="NVL15" s="1609"/>
      <c r="NVM15" s="1609"/>
      <c r="NVN15" s="1609"/>
      <c r="NVO15" s="1609"/>
      <c r="NVP15" s="1609"/>
      <c r="NVQ15" s="1609"/>
      <c r="NVR15" s="1609"/>
      <c r="NVS15" s="1609"/>
      <c r="NVT15" s="1609"/>
      <c r="NVU15" s="1609"/>
      <c r="NVV15" s="1609"/>
      <c r="NVW15" s="1609"/>
      <c r="NVX15" s="1609"/>
      <c r="NVY15" s="1609"/>
      <c r="NVZ15" s="1609"/>
      <c r="NWA15" s="1609"/>
      <c r="NWB15" s="1609"/>
      <c r="NWC15" s="1609"/>
      <c r="NWD15" s="1609"/>
      <c r="NWE15" s="1609"/>
      <c r="NWF15" s="1609"/>
      <c r="NWG15" s="1609"/>
      <c r="NWH15" s="1609"/>
      <c r="NWI15" s="1609"/>
      <c r="NWJ15" s="1609"/>
      <c r="NWK15" s="1609"/>
      <c r="NWL15" s="1609"/>
      <c r="NWM15" s="1609"/>
      <c r="NWN15" s="1609"/>
      <c r="NWO15" s="1609"/>
      <c r="NWP15" s="1609"/>
      <c r="NWQ15" s="1609"/>
      <c r="NWR15" s="1609"/>
      <c r="NWS15" s="1609"/>
      <c r="NWT15" s="1609"/>
      <c r="NWU15" s="1609"/>
      <c r="NWV15" s="1609"/>
      <c r="NWW15" s="1609"/>
      <c r="NWX15" s="1609"/>
      <c r="NWY15" s="1609"/>
      <c r="NWZ15" s="1609"/>
      <c r="NXA15" s="1609"/>
      <c r="NXB15" s="1609"/>
      <c r="NXC15" s="1609"/>
      <c r="NXD15" s="1609"/>
      <c r="NXE15" s="1609"/>
      <c r="NXF15" s="1609"/>
      <c r="NXG15" s="1609"/>
      <c r="NXH15" s="1609"/>
      <c r="NXI15" s="1609"/>
      <c r="NXJ15" s="1609"/>
      <c r="NXK15" s="1609"/>
      <c r="NXL15" s="1609"/>
      <c r="NXM15" s="1609"/>
      <c r="NXN15" s="1609"/>
      <c r="NXO15" s="1609"/>
      <c r="NXP15" s="1609"/>
      <c r="NXQ15" s="1609"/>
      <c r="NXR15" s="1609"/>
      <c r="NXS15" s="1609"/>
      <c r="NXT15" s="1609"/>
      <c r="NXU15" s="1609"/>
      <c r="NXV15" s="1609"/>
      <c r="NXW15" s="1609"/>
      <c r="NXX15" s="1609"/>
      <c r="NXY15" s="1609"/>
      <c r="NXZ15" s="1609"/>
      <c r="NYA15" s="1609"/>
      <c r="NYB15" s="1609"/>
      <c r="NYC15" s="1609"/>
      <c r="NYD15" s="1609"/>
      <c r="NYE15" s="1609"/>
      <c r="NYF15" s="1609"/>
      <c r="NYG15" s="1609"/>
      <c r="NYH15" s="1609"/>
      <c r="NYI15" s="1609"/>
      <c r="NYJ15" s="1609"/>
      <c r="NYK15" s="1609"/>
      <c r="NYL15" s="1609"/>
      <c r="NYM15" s="1609"/>
      <c r="NYN15" s="1609"/>
      <c r="NYO15" s="1609"/>
      <c r="NYP15" s="1609"/>
      <c r="NYQ15" s="1609"/>
      <c r="NYR15" s="1609"/>
      <c r="NYS15" s="1609"/>
      <c r="NYT15" s="1609"/>
      <c r="NYU15" s="1609"/>
      <c r="NYV15" s="1609"/>
      <c r="NYW15" s="1609"/>
      <c r="NYX15" s="1609"/>
      <c r="NYY15" s="1609"/>
      <c r="NYZ15" s="1609"/>
      <c r="NZA15" s="1609"/>
      <c r="NZB15" s="1609"/>
      <c r="NZC15" s="1609"/>
      <c r="NZD15" s="1609"/>
      <c r="NZE15" s="1609"/>
      <c r="NZF15" s="1609"/>
      <c r="NZG15" s="1609"/>
      <c r="NZH15" s="1609"/>
      <c r="NZI15" s="1609"/>
      <c r="NZJ15" s="1609"/>
      <c r="NZK15" s="1609"/>
      <c r="NZL15" s="1609"/>
      <c r="NZM15" s="1609"/>
      <c r="NZN15" s="1609"/>
      <c r="NZO15" s="1609"/>
      <c r="NZP15" s="1609"/>
      <c r="NZQ15" s="1609"/>
      <c r="NZR15" s="1609"/>
      <c r="NZS15" s="1609"/>
      <c r="NZT15" s="1609"/>
      <c r="NZU15" s="1609"/>
      <c r="NZV15" s="1609"/>
      <c r="NZW15" s="1609"/>
      <c r="NZX15" s="1609"/>
      <c r="NZY15" s="1609"/>
      <c r="NZZ15" s="1609"/>
      <c r="OAA15" s="1609"/>
      <c r="OAB15" s="1609"/>
      <c r="OAC15" s="1609"/>
      <c r="OAD15" s="1609"/>
      <c r="OAE15" s="1609"/>
      <c r="OAF15" s="1609"/>
      <c r="OAG15" s="1609"/>
      <c r="OAH15" s="1609"/>
      <c r="OAI15" s="1609"/>
      <c r="OAJ15" s="1609"/>
      <c r="OAK15" s="1609"/>
      <c r="OAL15" s="1609"/>
      <c r="OAM15" s="1609"/>
      <c r="OAN15" s="1609"/>
      <c r="OAO15" s="1609"/>
      <c r="OAP15" s="1609"/>
      <c r="OAQ15" s="1609"/>
      <c r="OAR15" s="1609"/>
      <c r="OAS15" s="1609"/>
      <c r="OAT15" s="1609"/>
      <c r="OAU15" s="1609"/>
      <c r="OAV15" s="1609"/>
      <c r="OAW15" s="1609"/>
      <c r="OAX15" s="1609"/>
      <c r="OAY15" s="1609"/>
      <c r="OAZ15" s="1609"/>
      <c r="OBA15" s="1609"/>
      <c r="OBB15" s="1609"/>
      <c r="OBC15" s="1609"/>
      <c r="OBD15" s="1609"/>
      <c r="OBE15" s="1609"/>
      <c r="OBF15" s="1609"/>
      <c r="OBG15" s="1609"/>
      <c r="OBH15" s="1609"/>
      <c r="OBI15" s="1609"/>
      <c r="OBJ15" s="1609"/>
      <c r="OBK15" s="1609"/>
      <c r="OBL15" s="1609"/>
      <c r="OBM15" s="1609"/>
      <c r="OBN15" s="1609"/>
      <c r="OBO15" s="1609"/>
      <c r="OBP15" s="1609"/>
      <c r="OBQ15" s="1609"/>
      <c r="OBR15" s="1609"/>
      <c r="OBS15" s="1609"/>
      <c r="OBT15" s="1609"/>
      <c r="OBU15" s="1609"/>
      <c r="OBV15" s="1609"/>
      <c r="OBW15" s="1609"/>
      <c r="OBX15" s="1609"/>
      <c r="OBY15" s="1609"/>
      <c r="OBZ15" s="1609"/>
      <c r="OCA15" s="1609"/>
      <c r="OCB15" s="1609"/>
      <c r="OCC15" s="1609"/>
      <c r="OCD15" s="1609"/>
      <c r="OCE15" s="1609"/>
      <c r="OCF15" s="1609"/>
      <c r="OCG15" s="1609"/>
      <c r="OCH15" s="1609"/>
      <c r="OCI15" s="1609"/>
      <c r="OCJ15" s="1609"/>
      <c r="OCK15" s="1609"/>
      <c r="OCL15" s="1609"/>
      <c r="OCM15" s="1609"/>
      <c r="OCN15" s="1609"/>
      <c r="OCO15" s="1609"/>
      <c r="OCP15" s="1609"/>
      <c r="OCQ15" s="1609"/>
      <c r="OCR15" s="1609"/>
      <c r="OCS15" s="1609"/>
      <c r="OCT15" s="1609"/>
      <c r="OCU15" s="1609"/>
      <c r="OCV15" s="1609"/>
      <c r="OCW15" s="1609"/>
      <c r="OCX15" s="1609"/>
      <c r="OCY15" s="1609"/>
      <c r="OCZ15" s="1609"/>
      <c r="ODA15" s="1609"/>
      <c r="ODB15" s="1609"/>
      <c r="ODC15" s="1609"/>
      <c r="ODD15" s="1609"/>
      <c r="ODE15" s="1609"/>
      <c r="ODF15" s="1609"/>
      <c r="ODG15" s="1609"/>
      <c r="ODH15" s="1609"/>
      <c r="ODI15" s="1609"/>
      <c r="ODJ15" s="1609"/>
      <c r="ODK15" s="1609"/>
      <c r="ODL15" s="1609"/>
      <c r="ODM15" s="1609"/>
      <c r="ODN15" s="1609"/>
      <c r="ODO15" s="1609"/>
      <c r="ODP15" s="1609"/>
      <c r="ODQ15" s="1609"/>
      <c r="ODR15" s="1609"/>
      <c r="ODS15" s="1609"/>
      <c r="ODT15" s="1609"/>
      <c r="ODU15" s="1609"/>
      <c r="ODV15" s="1609"/>
      <c r="ODW15" s="1609"/>
      <c r="ODX15" s="1609"/>
      <c r="ODY15" s="1609"/>
      <c r="ODZ15" s="1609"/>
      <c r="OEA15" s="1609"/>
      <c r="OEB15" s="1609"/>
      <c r="OEC15" s="1609"/>
      <c r="OED15" s="1609"/>
      <c r="OEE15" s="1609"/>
      <c r="OEF15" s="1609"/>
      <c r="OEG15" s="1609"/>
      <c r="OEH15" s="1609"/>
      <c r="OEI15" s="1609"/>
      <c r="OEJ15" s="1609"/>
      <c r="OEK15" s="1609"/>
      <c r="OEL15" s="1609"/>
      <c r="OEM15" s="1609"/>
      <c r="OEN15" s="1609"/>
      <c r="OEO15" s="1609"/>
      <c r="OEP15" s="1609"/>
      <c r="OEQ15" s="1609"/>
      <c r="OER15" s="1609"/>
      <c r="OES15" s="1609"/>
      <c r="OET15" s="1609"/>
      <c r="OEU15" s="1609"/>
      <c r="OEV15" s="1609"/>
      <c r="OEW15" s="1609"/>
      <c r="OEX15" s="1609"/>
      <c r="OEY15" s="1609"/>
      <c r="OEZ15" s="1609"/>
      <c r="OFA15" s="1609"/>
      <c r="OFB15" s="1609"/>
      <c r="OFC15" s="1609"/>
      <c r="OFD15" s="1609"/>
      <c r="OFE15" s="1609"/>
      <c r="OFF15" s="1609"/>
      <c r="OFG15" s="1609"/>
      <c r="OFH15" s="1609"/>
      <c r="OFI15" s="1609"/>
      <c r="OFJ15" s="1609"/>
      <c r="OFK15" s="1609"/>
      <c r="OFL15" s="1609"/>
      <c r="OFM15" s="1609"/>
      <c r="OFN15" s="1609"/>
      <c r="OFO15" s="1609"/>
      <c r="OFP15" s="1609"/>
      <c r="OFQ15" s="1609"/>
      <c r="OFR15" s="1609"/>
      <c r="OFS15" s="1609"/>
      <c r="OFT15" s="1609"/>
      <c r="OFU15" s="1609"/>
      <c r="OFV15" s="1609"/>
      <c r="OFW15" s="1609"/>
      <c r="OFX15" s="1609"/>
      <c r="OFY15" s="1609"/>
      <c r="OFZ15" s="1609"/>
      <c r="OGA15" s="1609"/>
      <c r="OGB15" s="1609"/>
      <c r="OGC15" s="1609"/>
      <c r="OGD15" s="1609"/>
      <c r="OGE15" s="1609"/>
      <c r="OGF15" s="1609"/>
      <c r="OGG15" s="1609"/>
      <c r="OGH15" s="1609"/>
      <c r="OGI15" s="1609"/>
      <c r="OGJ15" s="1609"/>
      <c r="OGK15" s="1609"/>
      <c r="OGL15" s="1609"/>
      <c r="OGM15" s="1609"/>
      <c r="OGN15" s="1609"/>
      <c r="OGO15" s="1609"/>
      <c r="OGP15" s="1609"/>
      <c r="OGQ15" s="1609"/>
      <c r="OGR15" s="1609"/>
      <c r="OGS15" s="1609"/>
      <c r="OGT15" s="1609"/>
      <c r="OGU15" s="1609"/>
      <c r="OGV15" s="1609"/>
      <c r="OGW15" s="1609"/>
      <c r="OGX15" s="1609"/>
      <c r="OGY15" s="1609"/>
      <c r="OGZ15" s="1609"/>
      <c r="OHA15" s="1609"/>
      <c r="OHB15" s="1609"/>
      <c r="OHC15" s="1609"/>
      <c r="OHD15" s="1609"/>
      <c r="OHE15" s="1609"/>
      <c r="OHF15" s="1609"/>
      <c r="OHG15" s="1609"/>
      <c r="OHH15" s="1609"/>
      <c r="OHI15" s="1609"/>
      <c r="OHJ15" s="1609"/>
      <c r="OHK15" s="1609"/>
      <c r="OHL15" s="1609"/>
      <c r="OHM15" s="1609"/>
      <c r="OHN15" s="1609"/>
      <c r="OHO15" s="1609"/>
      <c r="OHP15" s="1609"/>
      <c r="OHQ15" s="1609"/>
      <c r="OHR15" s="1609"/>
      <c r="OHS15" s="1609"/>
      <c r="OHT15" s="1609"/>
      <c r="OHU15" s="1609"/>
      <c r="OHV15" s="1609"/>
      <c r="OHW15" s="1609"/>
      <c r="OHX15" s="1609"/>
      <c r="OHY15" s="1609"/>
      <c r="OHZ15" s="1609"/>
      <c r="OIA15" s="1609"/>
      <c r="OIB15" s="1609"/>
      <c r="OIC15" s="1609"/>
      <c r="OID15" s="1609"/>
      <c r="OIE15" s="1609"/>
      <c r="OIF15" s="1609"/>
      <c r="OIG15" s="1609"/>
      <c r="OIH15" s="1609"/>
      <c r="OII15" s="1609"/>
      <c r="OIJ15" s="1609"/>
      <c r="OIK15" s="1609"/>
      <c r="OIL15" s="1609"/>
      <c r="OIM15" s="1609"/>
      <c r="OIN15" s="1609"/>
      <c r="OIO15" s="1609"/>
      <c r="OIP15" s="1609"/>
      <c r="OIQ15" s="1609"/>
      <c r="OIR15" s="1609"/>
      <c r="OIS15" s="1609"/>
      <c r="OIT15" s="1609"/>
      <c r="OIU15" s="1609"/>
      <c r="OIV15" s="1609"/>
      <c r="OIW15" s="1609"/>
      <c r="OIX15" s="1609"/>
      <c r="OIY15" s="1609"/>
      <c r="OIZ15" s="1609"/>
      <c r="OJA15" s="1609"/>
      <c r="OJB15" s="1609"/>
      <c r="OJC15" s="1609"/>
      <c r="OJD15" s="1609"/>
      <c r="OJE15" s="1609"/>
      <c r="OJF15" s="1609"/>
      <c r="OJG15" s="1609"/>
      <c r="OJH15" s="1609"/>
      <c r="OJI15" s="1609"/>
      <c r="OJJ15" s="1609"/>
      <c r="OJK15" s="1609"/>
      <c r="OJL15" s="1609"/>
      <c r="OJM15" s="1609"/>
      <c r="OJN15" s="1609"/>
      <c r="OJO15" s="1609"/>
      <c r="OJP15" s="1609"/>
      <c r="OJQ15" s="1609"/>
      <c r="OJR15" s="1609"/>
      <c r="OJS15" s="1609"/>
      <c r="OJT15" s="1609"/>
      <c r="OJU15" s="1609"/>
      <c r="OJV15" s="1609"/>
      <c r="OJW15" s="1609"/>
      <c r="OJX15" s="1609"/>
      <c r="OJY15" s="1609"/>
      <c r="OJZ15" s="1609"/>
      <c r="OKA15" s="1609"/>
      <c r="OKB15" s="1609"/>
      <c r="OKC15" s="1609"/>
      <c r="OKD15" s="1609"/>
      <c r="OKE15" s="1609"/>
      <c r="OKF15" s="1609"/>
      <c r="OKG15" s="1609"/>
      <c r="OKH15" s="1609"/>
      <c r="OKI15" s="1609"/>
      <c r="OKJ15" s="1609"/>
      <c r="OKK15" s="1609"/>
      <c r="OKL15" s="1609"/>
      <c r="OKM15" s="1609"/>
      <c r="OKN15" s="1609"/>
      <c r="OKO15" s="1609"/>
      <c r="OKP15" s="1609"/>
      <c r="OKQ15" s="1609"/>
      <c r="OKR15" s="1609"/>
      <c r="OKS15" s="1609"/>
      <c r="OKT15" s="1609"/>
      <c r="OKU15" s="1609"/>
      <c r="OKV15" s="1609"/>
      <c r="OKW15" s="1609"/>
      <c r="OKX15" s="1609"/>
      <c r="OKY15" s="1609"/>
      <c r="OKZ15" s="1609"/>
      <c r="OLA15" s="1609"/>
      <c r="OLB15" s="1609"/>
      <c r="OLC15" s="1609"/>
      <c r="OLD15" s="1609"/>
      <c r="OLE15" s="1609"/>
      <c r="OLF15" s="1609"/>
      <c r="OLG15" s="1609"/>
      <c r="OLH15" s="1609"/>
      <c r="OLI15" s="1609"/>
      <c r="OLJ15" s="1609"/>
      <c r="OLK15" s="1609"/>
      <c r="OLL15" s="1609"/>
      <c r="OLM15" s="1609"/>
      <c r="OLN15" s="1609"/>
      <c r="OLO15" s="1609"/>
      <c r="OLP15" s="1609"/>
      <c r="OLQ15" s="1609"/>
      <c r="OLR15" s="1609"/>
      <c r="OLS15" s="1609"/>
      <c r="OLT15" s="1609"/>
      <c r="OLU15" s="1609"/>
      <c r="OLV15" s="1609"/>
      <c r="OLW15" s="1609"/>
      <c r="OLX15" s="1609"/>
      <c r="OLY15" s="1609"/>
      <c r="OLZ15" s="1609"/>
      <c r="OMA15" s="1609"/>
      <c r="OMB15" s="1609"/>
      <c r="OMC15" s="1609"/>
      <c r="OMD15" s="1609"/>
      <c r="OME15" s="1609"/>
      <c r="OMF15" s="1609"/>
      <c r="OMG15" s="1609"/>
      <c r="OMH15" s="1609"/>
      <c r="OMI15" s="1609"/>
      <c r="OMJ15" s="1609"/>
      <c r="OMK15" s="1609"/>
      <c r="OML15" s="1609"/>
      <c r="OMM15" s="1609"/>
      <c r="OMN15" s="1609"/>
      <c r="OMO15" s="1609"/>
      <c r="OMP15" s="1609"/>
      <c r="OMQ15" s="1609"/>
      <c r="OMR15" s="1609"/>
      <c r="OMS15" s="1609"/>
      <c r="OMT15" s="1609"/>
      <c r="OMU15" s="1609"/>
      <c r="OMV15" s="1609"/>
      <c r="OMW15" s="1609"/>
      <c r="OMX15" s="1609"/>
      <c r="OMY15" s="1609"/>
      <c r="OMZ15" s="1609"/>
      <c r="ONA15" s="1609"/>
      <c r="ONB15" s="1609"/>
      <c r="ONC15" s="1609"/>
      <c r="OND15" s="1609"/>
      <c r="ONE15" s="1609"/>
      <c r="ONF15" s="1609"/>
      <c r="ONG15" s="1609"/>
      <c r="ONH15" s="1609"/>
      <c r="ONI15" s="1609"/>
      <c r="ONJ15" s="1609"/>
      <c r="ONK15" s="1609"/>
      <c r="ONL15" s="1609"/>
      <c r="ONM15" s="1609"/>
      <c r="ONN15" s="1609"/>
      <c r="ONO15" s="1609"/>
      <c r="ONP15" s="1609"/>
      <c r="ONQ15" s="1609"/>
      <c r="ONR15" s="1609"/>
      <c r="ONS15" s="1609"/>
      <c r="ONT15" s="1609"/>
      <c r="ONU15" s="1609"/>
      <c r="ONV15" s="1609"/>
      <c r="ONW15" s="1609"/>
      <c r="ONX15" s="1609"/>
      <c r="ONY15" s="1609"/>
      <c r="ONZ15" s="1609"/>
      <c r="OOA15" s="1609"/>
      <c r="OOB15" s="1609"/>
      <c r="OOC15" s="1609"/>
      <c r="OOD15" s="1609"/>
      <c r="OOE15" s="1609"/>
      <c r="OOF15" s="1609"/>
      <c r="OOG15" s="1609"/>
      <c r="OOH15" s="1609"/>
      <c r="OOI15" s="1609"/>
      <c r="OOJ15" s="1609"/>
      <c r="OOK15" s="1609"/>
      <c r="OOL15" s="1609"/>
      <c r="OOM15" s="1609"/>
      <c r="OON15" s="1609"/>
      <c r="OOO15" s="1609"/>
      <c r="OOP15" s="1609"/>
      <c r="OOQ15" s="1609"/>
      <c r="OOR15" s="1609"/>
      <c r="OOS15" s="1609"/>
      <c r="OOT15" s="1609"/>
      <c r="OOU15" s="1609"/>
      <c r="OOV15" s="1609"/>
      <c r="OOW15" s="1609"/>
      <c r="OOX15" s="1609"/>
      <c r="OOY15" s="1609"/>
      <c r="OOZ15" s="1609"/>
      <c r="OPA15" s="1609"/>
      <c r="OPB15" s="1609"/>
      <c r="OPC15" s="1609"/>
      <c r="OPD15" s="1609"/>
      <c r="OPE15" s="1609"/>
      <c r="OPF15" s="1609"/>
      <c r="OPG15" s="1609"/>
      <c r="OPH15" s="1609"/>
      <c r="OPI15" s="1609"/>
      <c r="OPJ15" s="1609"/>
      <c r="OPK15" s="1609"/>
      <c r="OPL15" s="1609"/>
      <c r="OPM15" s="1609"/>
      <c r="OPN15" s="1609"/>
      <c r="OPO15" s="1609"/>
      <c r="OPP15" s="1609"/>
      <c r="OPQ15" s="1609"/>
      <c r="OPR15" s="1609"/>
      <c r="OPS15" s="1609"/>
      <c r="OPT15" s="1609"/>
      <c r="OPU15" s="1609"/>
      <c r="OPV15" s="1609"/>
      <c r="OPW15" s="1609"/>
      <c r="OPX15" s="1609"/>
      <c r="OPY15" s="1609"/>
      <c r="OPZ15" s="1609"/>
      <c r="OQA15" s="1609"/>
      <c r="OQB15" s="1609"/>
      <c r="OQC15" s="1609"/>
      <c r="OQD15" s="1609"/>
      <c r="OQE15" s="1609"/>
      <c r="OQF15" s="1609"/>
      <c r="OQG15" s="1609"/>
      <c r="OQH15" s="1609"/>
      <c r="OQI15" s="1609"/>
      <c r="OQJ15" s="1609"/>
      <c r="OQK15" s="1609"/>
      <c r="OQL15" s="1609"/>
      <c r="OQM15" s="1609"/>
      <c r="OQN15" s="1609"/>
      <c r="OQO15" s="1609"/>
      <c r="OQP15" s="1609"/>
      <c r="OQQ15" s="1609"/>
      <c r="OQR15" s="1609"/>
      <c r="OQS15" s="1609"/>
      <c r="OQT15" s="1609"/>
      <c r="OQU15" s="1609"/>
      <c r="OQV15" s="1609"/>
      <c r="OQW15" s="1609"/>
      <c r="OQX15" s="1609"/>
      <c r="OQY15" s="1609"/>
      <c r="OQZ15" s="1609"/>
      <c r="ORA15" s="1609"/>
      <c r="ORB15" s="1609"/>
      <c r="ORC15" s="1609"/>
      <c r="ORD15" s="1609"/>
      <c r="ORE15" s="1609"/>
      <c r="ORF15" s="1609"/>
      <c r="ORG15" s="1609"/>
      <c r="ORH15" s="1609"/>
      <c r="ORI15" s="1609"/>
      <c r="ORJ15" s="1609"/>
      <c r="ORK15" s="1609"/>
      <c r="ORL15" s="1609"/>
      <c r="ORM15" s="1609"/>
      <c r="ORN15" s="1609"/>
      <c r="ORO15" s="1609"/>
      <c r="ORP15" s="1609"/>
      <c r="ORQ15" s="1609"/>
      <c r="ORR15" s="1609"/>
      <c r="ORS15" s="1609"/>
      <c r="ORT15" s="1609"/>
      <c r="ORU15" s="1609"/>
      <c r="ORV15" s="1609"/>
      <c r="ORW15" s="1609"/>
      <c r="ORX15" s="1609"/>
      <c r="ORY15" s="1609"/>
      <c r="ORZ15" s="1609"/>
      <c r="OSA15" s="1609"/>
      <c r="OSB15" s="1609"/>
      <c r="OSC15" s="1609"/>
      <c r="OSD15" s="1609"/>
      <c r="OSE15" s="1609"/>
      <c r="OSF15" s="1609"/>
      <c r="OSG15" s="1609"/>
      <c r="OSH15" s="1609"/>
      <c r="OSI15" s="1609"/>
      <c r="OSJ15" s="1609"/>
      <c r="OSK15" s="1609"/>
      <c r="OSL15" s="1609"/>
      <c r="OSM15" s="1609"/>
      <c r="OSN15" s="1609"/>
      <c r="OSO15" s="1609"/>
      <c r="OSP15" s="1609"/>
      <c r="OSQ15" s="1609"/>
      <c r="OSR15" s="1609"/>
      <c r="OSS15" s="1609"/>
      <c r="OST15" s="1609"/>
      <c r="OSU15" s="1609"/>
      <c r="OSV15" s="1609"/>
      <c r="OSW15" s="1609"/>
      <c r="OSX15" s="1609"/>
      <c r="OSY15" s="1609"/>
      <c r="OSZ15" s="1609"/>
      <c r="OTA15" s="1609"/>
      <c r="OTB15" s="1609"/>
      <c r="OTC15" s="1609"/>
      <c r="OTD15" s="1609"/>
      <c r="OTE15" s="1609"/>
      <c r="OTF15" s="1609"/>
      <c r="OTG15" s="1609"/>
      <c r="OTH15" s="1609"/>
      <c r="OTI15" s="1609"/>
      <c r="OTJ15" s="1609"/>
      <c r="OTK15" s="1609"/>
      <c r="OTL15" s="1609"/>
      <c r="OTM15" s="1609"/>
      <c r="OTN15" s="1609"/>
      <c r="OTO15" s="1609"/>
      <c r="OTP15" s="1609"/>
      <c r="OTQ15" s="1609"/>
      <c r="OTR15" s="1609"/>
      <c r="OTS15" s="1609"/>
      <c r="OTT15" s="1609"/>
      <c r="OTU15" s="1609"/>
      <c r="OTV15" s="1609"/>
      <c r="OTW15" s="1609"/>
      <c r="OTX15" s="1609"/>
      <c r="OTY15" s="1609"/>
      <c r="OTZ15" s="1609"/>
      <c r="OUA15" s="1609"/>
      <c r="OUB15" s="1609"/>
      <c r="OUC15" s="1609"/>
      <c r="OUD15" s="1609"/>
      <c r="OUE15" s="1609"/>
      <c r="OUF15" s="1609"/>
      <c r="OUG15" s="1609"/>
      <c r="OUH15" s="1609"/>
      <c r="OUI15" s="1609"/>
      <c r="OUJ15" s="1609"/>
      <c r="OUK15" s="1609"/>
      <c r="OUL15" s="1609"/>
      <c r="OUM15" s="1609"/>
      <c r="OUN15" s="1609"/>
      <c r="OUO15" s="1609"/>
      <c r="OUP15" s="1609"/>
      <c r="OUQ15" s="1609"/>
      <c r="OUR15" s="1609"/>
      <c r="OUS15" s="1609"/>
      <c r="OUT15" s="1609"/>
      <c r="OUU15" s="1609"/>
      <c r="OUV15" s="1609"/>
      <c r="OUW15" s="1609"/>
      <c r="OUX15" s="1609"/>
      <c r="OUY15" s="1609"/>
      <c r="OUZ15" s="1609"/>
      <c r="OVA15" s="1609"/>
      <c r="OVB15" s="1609"/>
      <c r="OVC15" s="1609"/>
      <c r="OVD15" s="1609"/>
      <c r="OVE15" s="1609"/>
      <c r="OVF15" s="1609"/>
      <c r="OVG15" s="1609"/>
      <c r="OVH15" s="1609"/>
      <c r="OVI15" s="1609"/>
      <c r="OVJ15" s="1609"/>
      <c r="OVK15" s="1609"/>
      <c r="OVL15" s="1609"/>
      <c r="OVM15" s="1609"/>
      <c r="OVN15" s="1609"/>
      <c r="OVO15" s="1609"/>
      <c r="OVP15" s="1609"/>
      <c r="OVQ15" s="1609"/>
      <c r="OVR15" s="1609"/>
      <c r="OVS15" s="1609"/>
      <c r="OVT15" s="1609"/>
      <c r="OVU15" s="1609"/>
      <c r="OVV15" s="1609"/>
      <c r="OVW15" s="1609"/>
      <c r="OVX15" s="1609"/>
      <c r="OVY15" s="1609"/>
      <c r="OVZ15" s="1609"/>
      <c r="OWA15" s="1609"/>
      <c r="OWB15" s="1609"/>
      <c r="OWC15" s="1609"/>
      <c r="OWD15" s="1609"/>
      <c r="OWE15" s="1609"/>
      <c r="OWF15" s="1609"/>
      <c r="OWG15" s="1609"/>
      <c r="OWH15" s="1609"/>
      <c r="OWI15" s="1609"/>
      <c r="OWJ15" s="1609"/>
      <c r="OWK15" s="1609"/>
      <c r="OWL15" s="1609"/>
      <c r="OWM15" s="1609"/>
      <c r="OWN15" s="1609"/>
      <c r="OWO15" s="1609"/>
      <c r="OWP15" s="1609"/>
      <c r="OWQ15" s="1609"/>
      <c r="OWR15" s="1609"/>
      <c r="OWS15" s="1609"/>
      <c r="OWT15" s="1609"/>
      <c r="OWU15" s="1609"/>
      <c r="OWV15" s="1609"/>
      <c r="OWW15" s="1609"/>
      <c r="OWX15" s="1609"/>
      <c r="OWY15" s="1609"/>
      <c r="OWZ15" s="1609"/>
      <c r="OXA15" s="1609"/>
      <c r="OXB15" s="1609"/>
      <c r="OXC15" s="1609"/>
      <c r="OXD15" s="1609"/>
      <c r="OXE15" s="1609"/>
      <c r="OXF15" s="1609"/>
      <c r="OXG15" s="1609"/>
      <c r="OXH15" s="1609"/>
      <c r="OXI15" s="1609"/>
      <c r="OXJ15" s="1609"/>
      <c r="OXK15" s="1609"/>
      <c r="OXL15" s="1609"/>
      <c r="OXM15" s="1609"/>
      <c r="OXN15" s="1609"/>
      <c r="OXO15" s="1609"/>
      <c r="OXP15" s="1609"/>
      <c r="OXQ15" s="1609"/>
      <c r="OXR15" s="1609"/>
      <c r="OXS15" s="1609"/>
      <c r="OXT15" s="1609"/>
      <c r="OXU15" s="1609"/>
      <c r="OXV15" s="1609"/>
      <c r="OXW15" s="1609"/>
      <c r="OXX15" s="1609"/>
      <c r="OXY15" s="1609"/>
      <c r="OXZ15" s="1609"/>
      <c r="OYA15" s="1609"/>
      <c r="OYB15" s="1609"/>
      <c r="OYC15" s="1609"/>
      <c r="OYD15" s="1609"/>
      <c r="OYE15" s="1609"/>
      <c r="OYF15" s="1609"/>
      <c r="OYG15" s="1609"/>
      <c r="OYH15" s="1609"/>
      <c r="OYI15" s="1609"/>
      <c r="OYJ15" s="1609"/>
      <c r="OYK15" s="1609"/>
      <c r="OYL15" s="1609"/>
      <c r="OYM15" s="1609"/>
      <c r="OYN15" s="1609"/>
      <c r="OYO15" s="1609"/>
      <c r="OYP15" s="1609"/>
      <c r="OYQ15" s="1609"/>
      <c r="OYR15" s="1609"/>
      <c r="OYS15" s="1609"/>
      <c r="OYT15" s="1609"/>
      <c r="OYU15" s="1609"/>
      <c r="OYV15" s="1609"/>
      <c r="OYW15" s="1609"/>
      <c r="OYX15" s="1609"/>
      <c r="OYY15" s="1609"/>
      <c r="OYZ15" s="1609"/>
      <c r="OZA15" s="1609"/>
      <c r="OZB15" s="1609"/>
      <c r="OZC15" s="1609"/>
      <c r="OZD15" s="1609"/>
      <c r="OZE15" s="1609"/>
      <c r="OZF15" s="1609"/>
      <c r="OZG15" s="1609"/>
      <c r="OZH15" s="1609"/>
      <c r="OZI15" s="1609"/>
      <c r="OZJ15" s="1609"/>
      <c r="OZK15" s="1609"/>
      <c r="OZL15" s="1609"/>
      <c r="OZM15" s="1609"/>
      <c r="OZN15" s="1609"/>
      <c r="OZO15" s="1609"/>
      <c r="OZP15" s="1609"/>
      <c r="OZQ15" s="1609"/>
      <c r="OZR15" s="1609"/>
      <c r="OZS15" s="1609"/>
      <c r="OZT15" s="1609"/>
      <c r="OZU15" s="1609"/>
      <c r="OZV15" s="1609"/>
      <c r="OZW15" s="1609"/>
      <c r="OZX15" s="1609"/>
      <c r="OZY15" s="1609"/>
      <c r="OZZ15" s="1609"/>
      <c r="PAA15" s="1609"/>
      <c r="PAB15" s="1609"/>
      <c r="PAC15" s="1609"/>
      <c r="PAD15" s="1609"/>
      <c r="PAE15" s="1609"/>
      <c r="PAF15" s="1609"/>
      <c r="PAG15" s="1609"/>
      <c r="PAH15" s="1609"/>
      <c r="PAI15" s="1609"/>
      <c r="PAJ15" s="1609"/>
      <c r="PAK15" s="1609"/>
      <c r="PAL15" s="1609"/>
      <c r="PAM15" s="1609"/>
      <c r="PAN15" s="1609"/>
      <c r="PAO15" s="1609"/>
      <c r="PAP15" s="1609"/>
      <c r="PAQ15" s="1609"/>
      <c r="PAR15" s="1609"/>
      <c r="PAS15" s="1609"/>
      <c r="PAT15" s="1609"/>
      <c r="PAU15" s="1609"/>
      <c r="PAV15" s="1609"/>
      <c r="PAW15" s="1609"/>
      <c r="PAX15" s="1609"/>
      <c r="PAY15" s="1609"/>
      <c r="PAZ15" s="1609"/>
      <c r="PBA15" s="1609"/>
      <c r="PBB15" s="1609"/>
      <c r="PBC15" s="1609"/>
      <c r="PBD15" s="1609"/>
      <c r="PBE15" s="1609"/>
      <c r="PBF15" s="1609"/>
      <c r="PBG15" s="1609"/>
      <c r="PBH15" s="1609"/>
      <c r="PBI15" s="1609"/>
      <c r="PBJ15" s="1609"/>
      <c r="PBK15" s="1609"/>
      <c r="PBL15" s="1609"/>
      <c r="PBM15" s="1609"/>
      <c r="PBN15" s="1609"/>
      <c r="PBO15" s="1609"/>
      <c r="PBP15" s="1609"/>
      <c r="PBQ15" s="1609"/>
      <c r="PBR15" s="1609"/>
      <c r="PBS15" s="1609"/>
      <c r="PBT15" s="1609"/>
      <c r="PBU15" s="1609"/>
      <c r="PBV15" s="1609"/>
      <c r="PBW15" s="1609"/>
      <c r="PBX15" s="1609"/>
      <c r="PBY15" s="1609"/>
      <c r="PBZ15" s="1609"/>
      <c r="PCA15" s="1609"/>
      <c r="PCB15" s="1609"/>
      <c r="PCC15" s="1609"/>
      <c r="PCD15" s="1609"/>
      <c r="PCE15" s="1609"/>
      <c r="PCF15" s="1609"/>
      <c r="PCG15" s="1609"/>
      <c r="PCH15" s="1609"/>
      <c r="PCI15" s="1609"/>
      <c r="PCJ15" s="1609"/>
      <c r="PCK15" s="1609"/>
      <c r="PCL15" s="1609"/>
      <c r="PCM15" s="1609"/>
      <c r="PCN15" s="1609"/>
      <c r="PCO15" s="1609"/>
      <c r="PCP15" s="1609"/>
      <c r="PCQ15" s="1609"/>
      <c r="PCR15" s="1609"/>
      <c r="PCS15" s="1609"/>
      <c r="PCT15" s="1609"/>
      <c r="PCU15" s="1609"/>
      <c r="PCV15" s="1609"/>
      <c r="PCW15" s="1609"/>
      <c r="PCX15" s="1609"/>
      <c r="PCY15" s="1609"/>
      <c r="PCZ15" s="1609"/>
      <c r="PDA15" s="1609"/>
      <c r="PDB15" s="1609"/>
      <c r="PDC15" s="1609"/>
      <c r="PDD15" s="1609"/>
      <c r="PDE15" s="1609"/>
      <c r="PDF15" s="1609"/>
      <c r="PDG15" s="1609"/>
      <c r="PDH15" s="1609"/>
      <c r="PDI15" s="1609"/>
      <c r="PDJ15" s="1609"/>
      <c r="PDK15" s="1609"/>
      <c r="PDL15" s="1609"/>
      <c r="PDM15" s="1609"/>
      <c r="PDN15" s="1609"/>
      <c r="PDO15" s="1609"/>
      <c r="PDP15" s="1609"/>
      <c r="PDQ15" s="1609"/>
      <c r="PDR15" s="1609"/>
      <c r="PDS15" s="1609"/>
      <c r="PDT15" s="1609"/>
      <c r="PDU15" s="1609"/>
      <c r="PDV15" s="1609"/>
      <c r="PDW15" s="1609"/>
      <c r="PDX15" s="1609"/>
      <c r="PDY15" s="1609"/>
      <c r="PDZ15" s="1609"/>
      <c r="PEA15" s="1609"/>
      <c r="PEB15" s="1609"/>
      <c r="PEC15" s="1609"/>
      <c r="PED15" s="1609"/>
      <c r="PEE15" s="1609"/>
      <c r="PEF15" s="1609"/>
      <c r="PEG15" s="1609"/>
      <c r="PEH15" s="1609"/>
      <c r="PEI15" s="1609"/>
      <c r="PEJ15" s="1609"/>
      <c r="PEK15" s="1609"/>
      <c r="PEL15" s="1609"/>
      <c r="PEM15" s="1609"/>
      <c r="PEN15" s="1609"/>
      <c r="PEO15" s="1609"/>
      <c r="PEP15" s="1609"/>
      <c r="PEQ15" s="1609"/>
      <c r="PER15" s="1609"/>
      <c r="PES15" s="1609"/>
      <c r="PET15" s="1609"/>
      <c r="PEU15" s="1609"/>
      <c r="PEV15" s="1609"/>
      <c r="PEW15" s="1609"/>
      <c r="PEX15" s="1609"/>
      <c r="PEY15" s="1609"/>
      <c r="PEZ15" s="1609"/>
      <c r="PFA15" s="1609"/>
      <c r="PFB15" s="1609"/>
      <c r="PFC15" s="1609"/>
      <c r="PFD15" s="1609"/>
      <c r="PFE15" s="1609"/>
      <c r="PFF15" s="1609"/>
      <c r="PFG15" s="1609"/>
      <c r="PFH15" s="1609"/>
      <c r="PFI15" s="1609"/>
      <c r="PFJ15" s="1609"/>
      <c r="PFK15" s="1609"/>
      <c r="PFL15" s="1609"/>
      <c r="PFM15" s="1609"/>
      <c r="PFN15" s="1609"/>
      <c r="PFO15" s="1609"/>
      <c r="PFP15" s="1609"/>
      <c r="PFQ15" s="1609"/>
      <c r="PFR15" s="1609"/>
      <c r="PFS15" s="1609"/>
      <c r="PFT15" s="1609"/>
      <c r="PFU15" s="1609"/>
      <c r="PFV15" s="1609"/>
      <c r="PFW15" s="1609"/>
      <c r="PFX15" s="1609"/>
      <c r="PFY15" s="1609"/>
      <c r="PFZ15" s="1609"/>
      <c r="PGA15" s="1609"/>
      <c r="PGB15" s="1609"/>
      <c r="PGC15" s="1609"/>
      <c r="PGD15" s="1609"/>
      <c r="PGE15" s="1609"/>
      <c r="PGF15" s="1609"/>
      <c r="PGG15" s="1609"/>
      <c r="PGH15" s="1609"/>
      <c r="PGI15" s="1609"/>
      <c r="PGJ15" s="1609"/>
      <c r="PGK15" s="1609"/>
      <c r="PGL15" s="1609"/>
      <c r="PGM15" s="1609"/>
      <c r="PGN15" s="1609"/>
      <c r="PGO15" s="1609"/>
      <c r="PGP15" s="1609"/>
      <c r="PGQ15" s="1609"/>
      <c r="PGR15" s="1609"/>
      <c r="PGS15" s="1609"/>
      <c r="PGT15" s="1609"/>
      <c r="PGU15" s="1609"/>
      <c r="PGV15" s="1609"/>
      <c r="PGW15" s="1609"/>
      <c r="PGX15" s="1609"/>
      <c r="PGY15" s="1609"/>
      <c r="PGZ15" s="1609"/>
      <c r="PHA15" s="1609"/>
      <c r="PHB15" s="1609"/>
      <c r="PHC15" s="1609"/>
      <c r="PHD15" s="1609"/>
      <c r="PHE15" s="1609"/>
      <c r="PHF15" s="1609"/>
      <c r="PHG15" s="1609"/>
      <c r="PHH15" s="1609"/>
      <c r="PHI15" s="1609"/>
      <c r="PHJ15" s="1609"/>
      <c r="PHK15" s="1609"/>
      <c r="PHL15" s="1609"/>
      <c r="PHM15" s="1609"/>
      <c r="PHN15" s="1609"/>
      <c r="PHO15" s="1609"/>
      <c r="PHP15" s="1609"/>
      <c r="PHQ15" s="1609"/>
      <c r="PHR15" s="1609"/>
      <c r="PHS15" s="1609"/>
      <c r="PHT15" s="1609"/>
      <c r="PHU15" s="1609"/>
      <c r="PHV15" s="1609"/>
      <c r="PHW15" s="1609"/>
      <c r="PHX15" s="1609"/>
      <c r="PHY15" s="1609"/>
      <c r="PHZ15" s="1609"/>
      <c r="PIA15" s="1609"/>
      <c r="PIB15" s="1609"/>
      <c r="PIC15" s="1609"/>
      <c r="PID15" s="1609"/>
      <c r="PIE15" s="1609"/>
      <c r="PIF15" s="1609"/>
      <c r="PIG15" s="1609"/>
      <c r="PIH15" s="1609"/>
      <c r="PII15" s="1609"/>
      <c r="PIJ15" s="1609"/>
      <c r="PIK15" s="1609"/>
      <c r="PIL15" s="1609"/>
      <c r="PIM15" s="1609"/>
      <c r="PIN15" s="1609"/>
      <c r="PIO15" s="1609"/>
      <c r="PIP15" s="1609"/>
      <c r="PIQ15" s="1609"/>
      <c r="PIR15" s="1609"/>
      <c r="PIS15" s="1609"/>
      <c r="PIT15" s="1609"/>
      <c r="PIU15" s="1609"/>
      <c r="PIV15" s="1609"/>
      <c r="PIW15" s="1609"/>
      <c r="PIX15" s="1609"/>
      <c r="PIY15" s="1609"/>
      <c r="PIZ15" s="1609"/>
      <c r="PJA15" s="1609"/>
      <c r="PJB15" s="1609"/>
      <c r="PJC15" s="1609"/>
      <c r="PJD15" s="1609"/>
      <c r="PJE15" s="1609"/>
      <c r="PJF15" s="1609"/>
      <c r="PJG15" s="1609"/>
      <c r="PJH15" s="1609"/>
      <c r="PJI15" s="1609"/>
      <c r="PJJ15" s="1609"/>
      <c r="PJK15" s="1609"/>
      <c r="PJL15" s="1609"/>
      <c r="PJM15" s="1609"/>
      <c r="PJN15" s="1609"/>
      <c r="PJO15" s="1609"/>
      <c r="PJP15" s="1609"/>
      <c r="PJQ15" s="1609"/>
      <c r="PJR15" s="1609"/>
      <c r="PJS15" s="1609"/>
      <c r="PJT15" s="1609"/>
      <c r="PJU15" s="1609"/>
      <c r="PJV15" s="1609"/>
      <c r="PJW15" s="1609"/>
      <c r="PJX15" s="1609"/>
      <c r="PJY15" s="1609"/>
      <c r="PJZ15" s="1609"/>
      <c r="PKA15" s="1609"/>
      <c r="PKB15" s="1609"/>
      <c r="PKC15" s="1609"/>
      <c r="PKD15" s="1609"/>
      <c r="PKE15" s="1609"/>
      <c r="PKF15" s="1609"/>
      <c r="PKG15" s="1609"/>
      <c r="PKH15" s="1609"/>
      <c r="PKI15" s="1609"/>
      <c r="PKJ15" s="1609"/>
      <c r="PKK15" s="1609"/>
      <c r="PKL15" s="1609"/>
      <c r="PKM15" s="1609"/>
      <c r="PKN15" s="1609"/>
      <c r="PKO15" s="1609"/>
      <c r="PKP15" s="1609"/>
      <c r="PKQ15" s="1609"/>
      <c r="PKR15" s="1609"/>
      <c r="PKS15" s="1609"/>
      <c r="PKT15" s="1609"/>
      <c r="PKU15" s="1609"/>
      <c r="PKV15" s="1609"/>
      <c r="PKW15" s="1609"/>
      <c r="PKX15" s="1609"/>
      <c r="PKY15" s="1609"/>
      <c r="PKZ15" s="1609"/>
      <c r="PLA15" s="1609"/>
      <c r="PLB15" s="1609"/>
      <c r="PLC15" s="1609"/>
      <c r="PLD15" s="1609"/>
      <c r="PLE15" s="1609"/>
      <c r="PLF15" s="1609"/>
      <c r="PLG15" s="1609"/>
      <c r="PLH15" s="1609"/>
      <c r="PLI15" s="1609"/>
      <c r="PLJ15" s="1609"/>
      <c r="PLK15" s="1609"/>
      <c r="PLL15" s="1609"/>
      <c r="PLM15" s="1609"/>
      <c r="PLN15" s="1609"/>
      <c r="PLO15" s="1609"/>
      <c r="PLP15" s="1609"/>
      <c r="PLQ15" s="1609"/>
      <c r="PLR15" s="1609"/>
      <c r="PLS15" s="1609"/>
      <c r="PLT15" s="1609"/>
      <c r="PLU15" s="1609"/>
      <c r="PLV15" s="1609"/>
      <c r="PLW15" s="1609"/>
      <c r="PLX15" s="1609"/>
      <c r="PLY15" s="1609"/>
      <c r="PLZ15" s="1609"/>
      <c r="PMA15" s="1609"/>
      <c r="PMB15" s="1609"/>
      <c r="PMC15" s="1609"/>
      <c r="PMD15" s="1609"/>
      <c r="PME15" s="1609"/>
      <c r="PMF15" s="1609"/>
      <c r="PMG15" s="1609"/>
      <c r="PMH15" s="1609"/>
      <c r="PMI15" s="1609"/>
      <c r="PMJ15" s="1609"/>
      <c r="PMK15" s="1609"/>
      <c r="PML15" s="1609"/>
      <c r="PMM15" s="1609"/>
      <c r="PMN15" s="1609"/>
      <c r="PMO15" s="1609"/>
      <c r="PMP15" s="1609"/>
      <c r="PMQ15" s="1609"/>
      <c r="PMR15" s="1609"/>
      <c r="PMS15" s="1609"/>
      <c r="PMT15" s="1609"/>
      <c r="PMU15" s="1609"/>
      <c r="PMV15" s="1609"/>
      <c r="PMW15" s="1609"/>
      <c r="PMX15" s="1609"/>
      <c r="PMY15" s="1609"/>
      <c r="PMZ15" s="1609"/>
      <c r="PNA15" s="1609"/>
      <c r="PNB15" s="1609"/>
      <c r="PNC15" s="1609"/>
      <c r="PND15" s="1609"/>
      <c r="PNE15" s="1609"/>
      <c r="PNF15" s="1609"/>
      <c r="PNG15" s="1609"/>
      <c r="PNH15" s="1609"/>
      <c r="PNI15" s="1609"/>
      <c r="PNJ15" s="1609"/>
      <c r="PNK15" s="1609"/>
      <c r="PNL15" s="1609"/>
      <c r="PNM15" s="1609"/>
      <c r="PNN15" s="1609"/>
      <c r="PNO15" s="1609"/>
      <c r="PNP15" s="1609"/>
      <c r="PNQ15" s="1609"/>
      <c r="PNR15" s="1609"/>
      <c r="PNS15" s="1609"/>
      <c r="PNT15" s="1609"/>
      <c r="PNU15" s="1609"/>
      <c r="PNV15" s="1609"/>
      <c r="PNW15" s="1609"/>
      <c r="PNX15" s="1609"/>
      <c r="PNY15" s="1609"/>
      <c r="PNZ15" s="1609"/>
      <c r="POA15" s="1609"/>
      <c r="POB15" s="1609"/>
      <c r="POC15" s="1609"/>
      <c r="POD15" s="1609"/>
      <c r="POE15" s="1609"/>
      <c r="POF15" s="1609"/>
      <c r="POG15" s="1609"/>
      <c r="POH15" s="1609"/>
      <c r="POI15" s="1609"/>
      <c r="POJ15" s="1609"/>
      <c r="POK15" s="1609"/>
      <c r="POL15" s="1609"/>
      <c r="POM15" s="1609"/>
      <c r="PON15" s="1609"/>
      <c r="POO15" s="1609"/>
      <c r="POP15" s="1609"/>
      <c r="POQ15" s="1609"/>
      <c r="POR15" s="1609"/>
      <c r="POS15" s="1609"/>
      <c r="POT15" s="1609"/>
      <c r="POU15" s="1609"/>
      <c r="POV15" s="1609"/>
      <c r="POW15" s="1609"/>
      <c r="POX15" s="1609"/>
      <c r="POY15" s="1609"/>
      <c r="POZ15" s="1609"/>
      <c r="PPA15" s="1609"/>
      <c r="PPB15" s="1609"/>
      <c r="PPC15" s="1609"/>
      <c r="PPD15" s="1609"/>
      <c r="PPE15" s="1609"/>
      <c r="PPF15" s="1609"/>
      <c r="PPG15" s="1609"/>
      <c r="PPH15" s="1609"/>
      <c r="PPI15" s="1609"/>
      <c r="PPJ15" s="1609"/>
      <c r="PPK15" s="1609"/>
      <c r="PPL15" s="1609"/>
      <c r="PPM15" s="1609"/>
      <c r="PPN15" s="1609"/>
      <c r="PPO15" s="1609"/>
      <c r="PPP15" s="1609"/>
      <c r="PPQ15" s="1609"/>
      <c r="PPR15" s="1609"/>
      <c r="PPS15" s="1609"/>
      <c r="PPT15" s="1609"/>
      <c r="PPU15" s="1609"/>
      <c r="PPV15" s="1609"/>
      <c r="PPW15" s="1609"/>
      <c r="PPX15" s="1609"/>
      <c r="PPY15" s="1609"/>
      <c r="PPZ15" s="1609"/>
      <c r="PQA15" s="1609"/>
      <c r="PQB15" s="1609"/>
      <c r="PQC15" s="1609"/>
      <c r="PQD15" s="1609"/>
      <c r="PQE15" s="1609"/>
      <c r="PQF15" s="1609"/>
      <c r="PQG15" s="1609"/>
      <c r="PQH15" s="1609"/>
      <c r="PQI15" s="1609"/>
      <c r="PQJ15" s="1609"/>
      <c r="PQK15" s="1609"/>
      <c r="PQL15" s="1609"/>
      <c r="PQM15" s="1609"/>
      <c r="PQN15" s="1609"/>
      <c r="PQO15" s="1609"/>
      <c r="PQP15" s="1609"/>
      <c r="PQQ15" s="1609"/>
      <c r="PQR15" s="1609"/>
      <c r="PQS15" s="1609"/>
      <c r="PQT15" s="1609"/>
      <c r="PQU15" s="1609"/>
      <c r="PQV15" s="1609"/>
      <c r="PQW15" s="1609"/>
      <c r="PQX15" s="1609"/>
      <c r="PQY15" s="1609"/>
      <c r="PQZ15" s="1609"/>
      <c r="PRA15" s="1609"/>
      <c r="PRB15" s="1609"/>
      <c r="PRC15" s="1609"/>
      <c r="PRD15" s="1609"/>
      <c r="PRE15" s="1609"/>
      <c r="PRF15" s="1609"/>
      <c r="PRG15" s="1609"/>
      <c r="PRH15" s="1609"/>
      <c r="PRI15" s="1609"/>
      <c r="PRJ15" s="1609"/>
      <c r="PRK15" s="1609"/>
      <c r="PRL15" s="1609"/>
      <c r="PRM15" s="1609"/>
      <c r="PRN15" s="1609"/>
      <c r="PRO15" s="1609"/>
      <c r="PRP15" s="1609"/>
      <c r="PRQ15" s="1609"/>
      <c r="PRR15" s="1609"/>
      <c r="PRS15" s="1609"/>
      <c r="PRT15" s="1609"/>
      <c r="PRU15" s="1609"/>
      <c r="PRV15" s="1609"/>
      <c r="PRW15" s="1609"/>
      <c r="PRX15" s="1609"/>
      <c r="PRY15" s="1609"/>
      <c r="PRZ15" s="1609"/>
      <c r="PSA15" s="1609"/>
      <c r="PSB15" s="1609"/>
      <c r="PSC15" s="1609"/>
      <c r="PSD15" s="1609"/>
      <c r="PSE15" s="1609"/>
      <c r="PSF15" s="1609"/>
      <c r="PSG15" s="1609"/>
      <c r="PSH15" s="1609"/>
      <c r="PSI15" s="1609"/>
      <c r="PSJ15" s="1609"/>
      <c r="PSK15" s="1609"/>
      <c r="PSL15" s="1609"/>
      <c r="PSM15" s="1609"/>
      <c r="PSN15" s="1609"/>
      <c r="PSO15" s="1609"/>
      <c r="PSP15" s="1609"/>
      <c r="PSQ15" s="1609"/>
      <c r="PSR15" s="1609"/>
      <c r="PSS15" s="1609"/>
      <c r="PST15" s="1609"/>
      <c r="PSU15" s="1609"/>
      <c r="PSV15" s="1609"/>
      <c r="PSW15" s="1609"/>
      <c r="PSX15" s="1609"/>
      <c r="PSY15" s="1609"/>
      <c r="PSZ15" s="1609"/>
      <c r="PTA15" s="1609"/>
      <c r="PTB15" s="1609"/>
      <c r="PTC15" s="1609"/>
      <c r="PTD15" s="1609"/>
      <c r="PTE15" s="1609"/>
      <c r="PTF15" s="1609"/>
      <c r="PTG15" s="1609"/>
      <c r="PTH15" s="1609"/>
      <c r="PTI15" s="1609"/>
      <c r="PTJ15" s="1609"/>
      <c r="PTK15" s="1609"/>
      <c r="PTL15" s="1609"/>
      <c r="PTM15" s="1609"/>
      <c r="PTN15" s="1609"/>
      <c r="PTO15" s="1609"/>
      <c r="PTP15" s="1609"/>
      <c r="PTQ15" s="1609"/>
      <c r="PTR15" s="1609"/>
      <c r="PTS15" s="1609"/>
      <c r="PTT15" s="1609"/>
      <c r="PTU15" s="1609"/>
      <c r="PTV15" s="1609"/>
      <c r="PTW15" s="1609"/>
      <c r="PTX15" s="1609"/>
      <c r="PTY15" s="1609"/>
      <c r="PTZ15" s="1609"/>
      <c r="PUA15" s="1609"/>
      <c r="PUB15" s="1609"/>
      <c r="PUC15" s="1609"/>
      <c r="PUD15" s="1609"/>
      <c r="PUE15" s="1609"/>
      <c r="PUF15" s="1609"/>
      <c r="PUG15" s="1609"/>
      <c r="PUH15" s="1609"/>
      <c r="PUI15" s="1609"/>
      <c r="PUJ15" s="1609"/>
      <c r="PUK15" s="1609"/>
      <c r="PUL15" s="1609"/>
      <c r="PUM15" s="1609"/>
      <c r="PUN15" s="1609"/>
      <c r="PUO15" s="1609"/>
      <c r="PUP15" s="1609"/>
      <c r="PUQ15" s="1609"/>
      <c r="PUR15" s="1609"/>
      <c r="PUS15" s="1609"/>
      <c r="PUT15" s="1609"/>
      <c r="PUU15" s="1609"/>
      <c r="PUV15" s="1609"/>
      <c r="PUW15" s="1609"/>
      <c r="PUX15" s="1609"/>
      <c r="PUY15" s="1609"/>
      <c r="PUZ15" s="1609"/>
      <c r="PVA15" s="1609"/>
      <c r="PVB15" s="1609"/>
      <c r="PVC15" s="1609"/>
      <c r="PVD15" s="1609"/>
      <c r="PVE15" s="1609"/>
      <c r="PVF15" s="1609"/>
      <c r="PVG15" s="1609"/>
      <c r="PVH15" s="1609"/>
      <c r="PVI15" s="1609"/>
      <c r="PVJ15" s="1609"/>
      <c r="PVK15" s="1609"/>
      <c r="PVL15" s="1609"/>
      <c r="PVM15" s="1609"/>
      <c r="PVN15" s="1609"/>
      <c r="PVO15" s="1609"/>
      <c r="PVP15" s="1609"/>
      <c r="PVQ15" s="1609"/>
      <c r="PVR15" s="1609"/>
      <c r="PVS15" s="1609"/>
      <c r="PVT15" s="1609"/>
      <c r="PVU15" s="1609"/>
      <c r="PVV15" s="1609"/>
      <c r="PVW15" s="1609"/>
      <c r="PVX15" s="1609"/>
      <c r="PVY15" s="1609"/>
      <c r="PVZ15" s="1609"/>
      <c r="PWA15" s="1609"/>
      <c r="PWB15" s="1609"/>
      <c r="PWC15" s="1609"/>
      <c r="PWD15" s="1609"/>
      <c r="PWE15" s="1609"/>
      <c r="PWF15" s="1609"/>
      <c r="PWG15" s="1609"/>
      <c r="PWH15" s="1609"/>
      <c r="PWI15" s="1609"/>
      <c r="PWJ15" s="1609"/>
      <c r="PWK15" s="1609"/>
      <c r="PWL15" s="1609"/>
      <c r="PWM15" s="1609"/>
      <c r="PWN15" s="1609"/>
      <c r="PWO15" s="1609"/>
      <c r="PWP15" s="1609"/>
      <c r="PWQ15" s="1609"/>
      <c r="PWR15" s="1609"/>
      <c r="PWS15" s="1609"/>
      <c r="PWT15" s="1609"/>
      <c r="PWU15" s="1609"/>
      <c r="PWV15" s="1609"/>
      <c r="PWW15" s="1609"/>
      <c r="PWX15" s="1609"/>
      <c r="PWY15" s="1609"/>
      <c r="PWZ15" s="1609"/>
      <c r="PXA15" s="1609"/>
      <c r="PXB15" s="1609"/>
      <c r="PXC15" s="1609"/>
      <c r="PXD15" s="1609"/>
      <c r="PXE15" s="1609"/>
      <c r="PXF15" s="1609"/>
      <c r="PXG15" s="1609"/>
      <c r="PXH15" s="1609"/>
      <c r="PXI15" s="1609"/>
      <c r="PXJ15" s="1609"/>
      <c r="PXK15" s="1609"/>
      <c r="PXL15" s="1609"/>
      <c r="PXM15" s="1609"/>
      <c r="PXN15" s="1609"/>
      <c r="PXO15" s="1609"/>
      <c r="PXP15" s="1609"/>
      <c r="PXQ15" s="1609"/>
      <c r="PXR15" s="1609"/>
      <c r="PXS15" s="1609"/>
      <c r="PXT15" s="1609"/>
      <c r="PXU15" s="1609"/>
      <c r="PXV15" s="1609"/>
      <c r="PXW15" s="1609"/>
      <c r="PXX15" s="1609"/>
      <c r="PXY15" s="1609"/>
      <c r="PXZ15" s="1609"/>
      <c r="PYA15" s="1609"/>
      <c r="PYB15" s="1609"/>
      <c r="PYC15" s="1609"/>
      <c r="PYD15" s="1609"/>
      <c r="PYE15" s="1609"/>
      <c r="PYF15" s="1609"/>
      <c r="PYG15" s="1609"/>
      <c r="PYH15" s="1609"/>
      <c r="PYI15" s="1609"/>
      <c r="PYJ15" s="1609"/>
      <c r="PYK15" s="1609"/>
      <c r="PYL15" s="1609"/>
      <c r="PYM15" s="1609"/>
      <c r="PYN15" s="1609"/>
      <c r="PYO15" s="1609"/>
      <c r="PYP15" s="1609"/>
      <c r="PYQ15" s="1609"/>
      <c r="PYR15" s="1609"/>
      <c r="PYS15" s="1609"/>
      <c r="PYT15" s="1609"/>
      <c r="PYU15" s="1609"/>
      <c r="PYV15" s="1609"/>
      <c r="PYW15" s="1609"/>
      <c r="PYX15" s="1609"/>
      <c r="PYY15" s="1609"/>
      <c r="PYZ15" s="1609"/>
      <c r="PZA15" s="1609"/>
      <c r="PZB15" s="1609"/>
      <c r="PZC15" s="1609"/>
      <c r="PZD15" s="1609"/>
      <c r="PZE15" s="1609"/>
      <c r="PZF15" s="1609"/>
      <c r="PZG15" s="1609"/>
      <c r="PZH15" s="1609"/>
      <c r="PZI15" s="1609"/>
      <c r="PZJ15" s="1609"/>
      <c r="PZK15" s="1609"/>
      <c r="PZL15" s="1609"/>
      <c r="PZM15" s="1609"/>
      <c r="PZN15" s="1609"/>
      <c r="PZO15" s="1609"/>
      <c r="PZP15" s="1609"/>
      <c r="PZQ15" s="1609"/>
      <c r="PZR15" s="1609"/>
      <c r="PZS15" s="1609"/>
      <c r="PZT15" s="1609"/>
      <c r="PZU15" s="1609"/>
      <c r="PZV15" s="1609"/>
      <c r="PZW15" s="1609"/>
      <c r="PZX15" s="1609"/>
      <c r="PZY15" s="1609"/>
      <c r="PZZ15" s="1609"/>
      <c r="QAA15" s="1609"/>
      <c r="QAB15" s="1609"/>
      <c r="QAC15" s="1609"/>
      <c r="QAD15" s="1609"/>
      <c r="QAE15" s="1609"/>
      <c r="QAF15" s="1609"/>
      <c r="QAG15" s="1609"/>
      <c r="QAH15" s="1609"/>
      <c r="QAI15" s="1609"/>
      <c r="QAJ15" s="1609"/>
      <c r="QAK15" s="1609"/>
      <c r="QAL15" s="1609"/>
      <c r="QAM15" s="1609"/>
      <c r="QAN15" s="1609"/>
      <c r="QAO15" s="1609"/>
      <c r="QAP15" s="1609"/>
      <c r="QAQ15" s="1609"/>
      <c r="QAR15" s="1609"/>
      <c r="QAS15" s="1609"/>
      <c r="QAT15" s="1609"/>
      <c r="QAU15" s="1609"/>
      <c r="QAV15" s="1609"/>
      <c r="QAW15" s="1609"/>
      <c r="QAX15" s="1609"/>
      <c r="QAY15" s="1609"/>
      <c r="QAZ15" s="1609"/>
      <c r="QBA15" s="1609"/>
      <c r="QBB15" s="1609"/>
      <c r="QBC15" s="1609"/>
      <c r="QBD15" s="1609"/>
      <c r="QBE15" s="1609"/>
      <c r="QBF15" s="1609"/>
      <c r="QBG15" s="1609"/>
      <c r="QBH15" s="1609"/>
      <c r="QBI15" s="1609"/>
      <c r="QBJ15" s="1609"/>
      <c r="QBK15" s="1609"/>
      <c r="QBL15" s="1609"/>
      <c r="QBM15" s="1609"/>
      <c r="QBN15" s="1609"/>
      <c r="QBO15" s="1609"/>
      <c r="QBP15" s="1609"/>
      <c r="QBQ15" s="1609"/>
      <c r="QBR15" s="1609"/>
      <c r="QBS15" s="1609"/>
      <c r="QBT15" s="1609"/>
      <c r="QBU15" s="1609"/>
      <c r="QBV15" s="1609"/>
      <c r="QBW15" s="1609"/>
      <c r="QBX15" s="1609"/>
      <c r="QBY15" s="1609"/>
      <c r="QBZ15" s="1609"/>
      <c r="QCA15" s="1609"/>
      <c r="QCB15" s="1609"/>
      <c r="QCC15" s="1609"/>
      <c r="QCD15" s="1609"/>
      <c r="QCE15" s="1609"/>
      <c r="QCF15" s="1609"/>
      <c r="QCG15" s="1609"/>
      <c r="QCH15" s="1609"/>
      <c r="QCI15" s="1609"/>
      <c r="QCJ15" s="1609"/>
      <c r="QCK15" s="1609"/>
      <c r="QCL15" s="1609"/>
      <c r="QCM15" s="1609"/>
      <c r="QCN15" s="1609"/>
      <c r="QCO15" s="1609"/>
      <c r="QCP15" s="1609"/>
      <c r="QCQ15" s="1609"/>
      <c r="QCR15" s="1609"/>
      <c r="QCS15" s="1609"/>
      <c r="QCT15" s="1609"/>
      <c r="QCU15" s="1609"/>
      <c r="QCV15" s="1609"/>
      <c r="QCW15" s="1609"/>
      <c r="QCX15" s="1609"/>
      <c r="QCY15" s="1609"/>
      <c r="QCZ15" s="1609"/>
      <c r="QDA15" s="1609"/>
      <c r="QDB15" s="1609"/>
      <c r="QDC15" s="1609"/>
      <c r="QDD15" s="1609"/>
      <c r="QDE15" s="1609"/>
      <c r="QDF15" s="1609"/>
      <c r="QDG15" s="1609"/>
      <c r="QDH15" s="1609"/>
      <c r="QDI15" s="1609"/>
      <c r="QDJ15" s="1609"/>
      <c r="QDK15" s="1609"/>
      <c r="QDL15" s="1609"/>
      <c r="QDM15" s="1609"/>
      <c r="QDN15" s="1609"/>
      <c r="QDO15" s="1609"/>
      <c r="QDP15" s="1609"/>
      <c r="QDQ15" s="1609"/>
      <c r="QDR15" s="1609"/>
      <c r="QDS15" s="1609"/>
      <c r="QDT15" s="1609"/>
      <c r="QDU15" s="1609"/>
      <c r="QDV15" s="1609"/>
      <c r="QDW15" s="1609"/>
      <c r="QDX15" s="1609"/>
      <c r="QDY15" s="1609"/>
      <c r="QDZ15" s="1609"/>
      <c r="QEA15" s="1609"/>
      <c r="QEB15" s="1609"/>
      <c r="QEC15" s="1609"/>
      <c r="QED15" s="1609"/>
      <c r="QEE15" s="1609"/>
      <c r="QEF15" s="1609"/>
      <c r="QEG15" s="1609"/>
      <c r="QEH15" s="1609"/>
      <c r="QEI15" s="1609"/>
      <c r="QEJ15" s="1609"/>
      <c r="QEK15" s="1609"/>
      <c r="QEL15" s="1609"/>
      <c r="QEM15" s="1609"/>
      <c r="QEN15" s="1609"/>
      <c r="QEO15" s="1609"/>
      <c r="QEP15" s="1609"/>
      <c r="QEQ15" s="1609"/>
      <c r="QER15" s="1609"/>
      <c r="QES15" s="1609"/>
      <c r="QET15" s="1609"/>
      <c r="QEU15" s="1609"/>
      <c r="QEV15" s="1609"/>
      <c r="QEW15" s="1609"/>
      <c r="QEX15" s="1609"/>
      <c r="QEY15" s="1609"/>
      <c r="QEZ15" s="1609"/>
      <c r="QFA15" s="1609"/>
      <c r="QFB15" s="1609"/>
      <c r="QFC15" s="1609"/>
      <c r="QFD15" s="1609"/>
      <c r="QFE15" s="1609"/>
      <c r="QFF15" s="1609"/>
      <c r="QFG15" s="1609"/>
      <c r="QFH15" s="1609"/>
      <c r="QFI15" s="1609"/>
      <c r="QFJ15" s="1609"/>
      <c r="QFK15" s="1609"/>
      <c r="QFL15" s="1609"/>
      <c r="QFM15" s="1609"/>
      <c r="QFN15" s="1609"/>
      <c r="QFO15" s="1609"/>
      <c r="QFP15" s="1609"/>
      <c r="QFQ15" s="1609"/>
      <c r="QFR15" s="1609"/>
      <c r="QFS15" s="1609"/>
      <c r="QFT15" s="1609"/>
      <c r="QFU15" s="1609"/>
      <c r="QFV15" s="1609"/>
      <c r="QFW15" s="1609"/>
      <c r="QFX15" s="1609"/>
      <c r="QFY15" s="1609"/>
      <c r="QFZ15" s="1609"/>
      <c r="QGA15" s="1609"/>
      <c r="QGB15" s="1609"/>
      <c r="QGC15" s="1609"/>
      <c r="QGD15" s="1609"/>
      <c r="QGE15" s="1609"/>
      <c r="QGF15" s="1609"/>
      <c r="QGG15" s="1609"/>
      <c r="QGH15" s="1609"/>
      <c r="QGI15" s="1609"/>
      <c r="QGJ15" s="1609"/>
      <c r="QGK15" s="1609"/>
      <c r="QGL15" s="1609"/>
      <c r="QGM15" s="1609"/>
      <c r="QGN15" s="1609"/>
      <c r="QGO15" s="1609"/>
      <c r="QGP15" s="1609"/>
      <c r="QGQ15" s="1609"/>
      <c r="QGR15" s="1609"/>
      <c r="QGS15" s="1609"/>
      <c r="QGT15" s="1609"/>
      <c r="QGU15" s="1609"/>
      <c r="QGV15" s="1609"/>
      <c r="QGW15" s="1609"/>
      <c r="QGX15" s="1609"/>
      <c r="QGY15" s="1609"/>
      <c r="QGZ15" s="1609"/>
      <c r="QHA15" s="1609"/>
      <c r="QHB15" s="1609"/>
      <c r="QHC15" s="1609"/>
      <c r="QHD15" s="1609"/>
      <c r="QHE15" s="1609"/>
      <c r="QHF15" s="1609"/>
      <c r="QHG15" s="1609"/>
      <c r="QHH15" s="1609"/>
      <c r="QHI15" s="1609"/>
      <c r="QHJ15" s="1609"/>
      <c r="QHK15" s="1609"/>
      <c r="QHL15" s="1609"/>
      <c r="QHM15" s="1609"/>
      <c r="QHN15" s="1609"/>
      <c r="QHO15" s="1609"/>
      <c r="QHP15" s="1609"/>
      <c r="QHQ15" s="1609"/>
      <c r="QHR15" s="1609"/>
      <c r="QHS15" s="1609"/>
      <c r="QHT15" s="1609"/>
      <c r="QHU15" s="1609"/>
      <c r="QHV15" s="1609"/>
      <c r="QHW15" s="1609"/>
      <c r="QHX15" s="1609"/>
      <c r="QHY15" s="1609"/>
      <c r="QHZ15" s="1609"/>
      <c r="QIA15" s="1609"/>
      <c r="QIB15" s="1609"/>
      <c r="QIC15" s="1609"/>
      <c r="QID15" s="1609"/>
      <c r="QIE15" s="1609"/>
      <c r="QIF15" s="1609"/>
      <c r="QIG15" s="1609"/>
      <c r="QIH15" s="1609"/>
      <c r="QII15" s="1609"/>
      <c r="QIJ15" s="1609"/>
      <c r="QIK15" s="1609"/>
      <c r="QIL15" s="1609"/>
      <c r="QIM15" s="1609"/>
      <c r="QIN15" s="1609"/>
      <c r="QIO15" s="1609"/>
      <c r="QIP15" s="1609"/>
      <c r="QIQ15" s="1609"/>
      <c r="QIR15" s="1609"/>
      <c r="QIS15" s="1609"/>
      <c r="QIT15" s="1609"/>
      <c r="QIU15" s="1609"/>
      <c r="QIV15" s="1609"/>
      <c r="QIW15" s="1609"/>
      <c r="QIX15" s="1609"/>
      <c r="QIY15" s="1609"/>
      <c r="QIZ15" s="1609"/>
      <c r="QJA15" s="1609"/>
      <c r="QJB15" s="1609"/>
      <c r="QJC15" s="1609"/>
      <c r="QJD15" s="1609"/>
      <c r="QJE15" s="1609"/>
      <c r="QJF15" s="1609"/>
      <c r="QJG15" s="1609"/>
      <c r="QJH15" s="1609"/>
      <c r="QJI15" s="1609"/>
      <c r="QJJ15" s="1609"/>
      <c r="QJK15" s="1609"/>
      <c r="QJL15" s="1609"/>
      <c r="QJM15" s="1609"/>
      <c r="QJN15" s="1609"/>
      <c r="QJO15" s="1609"/>
      <c r="QJP15" s="1609"/>
      <c r="QJQ15" s="1609"/>
      <c r="QJR15" s="1609"/>
      <c r="QJS15" s="1609"/>
      <c r="QJT15" s="1609"/>
      <c r="QJU15" s="1609"/>
      <c r="QJV15" s="1609"/>
      <c r="QJW15" s="1609"/>
      <c r="QJX15" s="1609"/>
      <c r="QJY15" s="1609"/>
      <c r="QJZ15" s="1609"/>
      <c r="QKA15" s="1609"/>
      <c r="QKB15" s="1609"/>
      <c r="QKC15" s="1609"/>
      <c r="QKD15" s="1609"/>
      <c r="QKE15" s="1609"/>
      <c r="QKF15" s="1609"/>
      <c r="QKG15" s="1609"/>
      <c r="QKH15" s="1609"/>
      <c r="QKI15" s="1609"/>
      <c r="QKJ15" s="1609"/>
      <c r="QKK15" s="1609"/>
      <c r="QKL15" s="1609"/>
      <c r="QKM15" s="1609"/>
      <c r="QKN15" s="1609"/>
      <c r="QKO15" s="1609"/>
      <c r="QKP15" s="1609"/>
      <c r="QKQ15" s="1609"/>
      <c r="QKR15" s="1609"/>
      <c r="QKS15" s="1609"/>
      <c r="QKT15" s="1609"/>
      <c r="QKU15" s="1609"/>
      <c r="QKV15" s="1609"/>
      <c r="QKW15" s="1609"/>
      <c r="QKX15" s="1609"/>
      <c r="QKY15" s="1609"/>
      <c r="QKZ15" s="1609"/>
      <c r="QLA15" s="1609"/>
      <c r="QLB15" s="1609"/>
      <c r="QLC15" s="1609"/>
      <c r="QLD15" s="1609"/>
      <c r="QLE15" s="1609"/>
      <c r="QLF15" s="1609"/>
      <c r="QLG15" s="1609"/>
      <c r="QLH15" s="1609"/>
      <c r="QLI15" s="1609"/>
      <c r="QLJ15" s="1609"/>
      <c r="QLK15" s="1609"/>
      <c r="QLL15" s="1609"/>
      <c r="QLM15" s="1609"/>
      <c r="QLN15" s="1609"/>
      <c r="QLO15" s="1609"/>
      <c r="QLP15" s="1609"/>
      <c r="QLQ15" s="1609"/>
      <c r="QLR15" s="1609"/>
      <c r="QLS15" s="1609"/>
      <c r="QLT15" s="1609"/>
      <c r="QLU15" s="1609"/>
      <c r="QLV15" s="1609"/>
      <c r="QLW15" s="1609"/>
      <c r="QLX15" s="1609"/>
      <c r="QLY15" s="1609"/>
      <c r="QLZ15" s="1609"/>
      <c r="QMA15" s="1609"/>
      <c r="QMB15" s="1609"/>
      <c r="QMC15" s="1609"/>
      <c r="QMD15" s="1609"/>
      <c r="QME15" s="1609"/>
      <c r="QMF15" s="1609"/>
      <c r="QMG15" s="1609"/>
      <c r="QMH15" s="1609"/>
      <c r="QMI15" s="1609"/>
      <c r="QMJ15" s="1609"/>
      <c r="QMK15" s="1609"/>
      <c r="QML15" s="1609"/>
      <c r="QMM15" s="1609"/>
      <c r="QMN15" s="1609"/>
      <c r="QMO15" s="1609"/>
      <c r="QMP15" s="1609"/>
      <c r="QMQ15" s="1609"/>
      <c r="QMR15" s="1609"/>
      <c r="QMS15" s="1609"/>
      <c r="QMT15" s="1609"/>
      <c r="QMU15" s="1609"/>
      <c r="QMV15" s="1609"/>
      <c r="QMW15" s="1609"/>
      <c r="QMX15" s="1609"/>
      <c r="QMY15" s="1609"/>
      <c r="QMZ15" s="1609"/>
      <c r="QNA15" s="1609"/>
      <c r="QNB15" s="1609"/>
      <c r="QNC15" s="1609"/>
      <c r="QND15" s="1609"/>
      <c r="QNE15" s="1609"/>
      <c r="QNF15" s="1609"/>
      <c r="QNG15" s="1609"/>
      <c r="QNH15" s="1609"/>
      <c r="QNI15" s="1609"/>
      <c r="QNJ15" s="1609"/>
      <c r="QNK15" s="1609"/>
      <c r="QNL15" s="1609"/>
      <c r="QNM15" s="1609"/>
      <c r="QNN15" s="1609"/>
      <c r="QNO15" s="1609"/>
      <c r="QNP15" s="1609"/>
      <c r="QNQ15" s="1609"/>
      <c r="QNR15" s="1609"/>
      <c r="QNS15" s="1609"/>
      <c r="QNT15" s="1609"/>
      <c r="QNU15" s="1609"/>
      <c r="QNV15" s="1609"/>
      <c r="QNW15" s="1609"/>
      <c r="QNX15" s="1609"/>
      <c r="QNY15" s="1609"/>
      <c r="QNZ15" s="1609"/>
      <c r="QOA15" s="1609"/>
      <c r="QOB15" s="1609"/>
      <c r="QOC15" s="1609"/>
      <c r="QOD15" s="1609"/>
      <c r="QOE15" s="1609"/>
      <c r="QOF15" s="1609"/>
      <c r="QOG15" s="1609"/>
      <c r="QOH15" s="1609"/>
      <c r="QOI15" s="1609"/>
      <c r="QOJ15" s="1609"/>
      <c r="QOK15" s="1609"/>
      <c r="QOL15" s="1609"/>
      <c r="QOM15" s="1609"/>
      <c r="QON15" s="1609"/>
      <c r="QOO15" s="1609"/>
      <c r="QOP15" s="1609"/>
      <c r="QOQ15" s="1609"/>
      <c r="QOR15" s="1609"/>
      <c r="QOS15" s="1609"/>
      <c r="QOT15" s="1609"/>
      <c r="QOU15" s="1609"/>
      <c r="QOV15" s="1609"/>
      <c r="QOW15" s="1609"/>
      <c r="QOX15" s="1609"/>
      <c r="QOY15" s="1609"/>
      <c r="QOZ15" s="1609"/>
      <c r="QPA15" s="1609"/>
      <c r="QPB15" s="1609"/>
      <c r="QPC15" s="1609"/>
      <c r="QPD15" s="1609"/>
      <c r="QPE15" s="1609"/>
      <c r="QPF15" s="1609"/>
      <c r="QPG15" s="1609"/>
      <c r="QPH15" s="1609"/>
      <c r="QPI15" s="1609"/>
      <c r="QPJ15" s="1609"/>
      <c r="QPK15" s="1609"/>
      <c r="QPL15" s="1609"/>
      <c r="QPM15" s="1609"/>
      <c r="QPN15" s="1609"/>
      <c r="QPO15" s="1609"/>
      <c r="QPP15" s="1609"/>
      <c r="QPQ15" s="1609"/>
      <c r="QPR15" s="1609"/>
      <c r="QPS15" s="1609"/>
      <c r="QPT15" s="1609"/>
      <c r="QPU15" s="1609"/>
      <c r="QPV15" s="1609"/>
      <c r="QPW15" s="1609"/>
      <c r="QPX15" s="1609"/>
      <c r="QPY15" s="1609"/>
      <c r="QPZ15" s="1609"/>
      <c r="QQA15" s="1609"/>
      <c r="QQB15" s="1609"/>
      <c r="QQC15" s="1609"/>
      <c r="QQD15" s="1609"/>
      <c r="QQE15" s="1609"/>
      <c r="QQF15" s="1609"/>
      <c r="QQG15" s="1609"/>
      <c r="QQH15" s="1609"/>
      <c r="QQI15" s="1609"/>
      <c r="QQJ15" s="1609"/>
      <c r="QQK15" s="1609"/>
      <c r="QQL15" s="1609"/>
      <c r="QQM15" s="1609"/>
      <c r="QQN15" s="1609"/>
      <c r="QQO15" s="1609"/>
      <c r="QQP15" s="1609"/>
      <c r="QQQ15" s="1609"/>
      <c r="QQR15" s="1609"/>
      <c r="QQS15" s="1609"/>
      <c r="QQT15" s="1609"/>
      <c r="QQU15" s="1609"/>
      <c r="QQV15" s="1609"/>
      <c r="QQW15" s="1609"/>
      <c r="QQX15" s="1609"/>
      <c r="QQY15" s="1609"/>
      <c r="QQZ15" s="1609"/>
      <c r="QRA15" s="1609"/>
      <c r="QRB15" s="1609"/>
      <c r="QRC15" s="1609"/>
      <c r="QRD15" s="1609"/>
      <c r="QRE15" s="1609"/>
      <c r="QRF15" s="1609"/>
      <c r="QRG15" s="1609"/>
      <c r="QRH15" s="1609"/>
      <c r="QRI15" s="1609"/>
      <c r="QRJ15" s="1609"/>
      <c r="QRK15" s="1609"/>
      <c r="QRL15" s="1609"/>
      <c r="QRM15" s="1609"/>
      <c r="QRN15" s="1609"/>
      <c r="QRO15" s="1609"/>
      <c r="QRP15" s="1609"/>
      <c r="QRQ15" s="1609"/>
      <c r="QRR15" s="1609"/>
      <c r="QRS15" s="1609"/>
      <c r="QRT15" s="1609"/>
      <c r="QRU15" s="1609"/>
      <c r="QRV15" s="1609"/>
      <c r="QRW15" s="1609"/>
      <c r="QRX15" s="1609"/>
      <c r="QRY15" s="1609"/>
      <c r="QRZ15" s="1609"/>
      <c r="QSA15" s="1609"/>
      <c r="QSB15" s="1609"/>
      <c r="QSC15" s="1609"/>
      <c r="QSD15" s="1609"/>
      <c r="QSE15" s="1609"/>
      <c r="QSF15" s="1609"/>
      <c r="QSG15" s="1609"/>
      <c r="QSH15" s="1609"/>
      <c r="QSI15" s="1609"/>
      <c r="QSJ15" s="1609"/>
      <c r="QSK15" s="1609"/>
      <c r="QSL15" s="1609"/>
      <c r="QSM15" s="1609"/>
      <c r="QSN15" s="1609"/>
      <c r="QSO15" s="1609"/>
      <c r="QSP15" s="1609"/>
      <c r="QSQ15" s="1609"/>
      <c r="QSR15" s="1609"/>
      <c r="QSS15" s="1609"/>
      <c r="QST15" s="1609"/>
      <c r="QSU15" s="1609"/>
      <c r="QSV15" s="1609"/>
      <c r="QSW15" s="1609"/>
      <c r="QSX15" s="1609"/>
      <c r="QSY15" s="1609"/>
      <c r="QSZ15" s="1609"/>
      <c r="QTA15" s="1609"/>
      <c r="QTB15" s="1609"/>
      <c r="QTC15" s="1609"/>
      <c r="QTD15" s="1609"/>
      <c r="QTE15" s="1609"/>
      <c r="QTF15" s="1609"/>
      <c r="QTG15" s="1609"/>
      <c r="QTH15" s="1609"/>
      <c r="QTI15" s="1609"/>
      <c r="QTJ15" s="1609"/>
      <c r="QTK15" s="1609"/>
      <c r="QTL15" s="1609"/>
      <c r="QTM15" s="1609"/>
      <c r="QTN15" s="1609"/>
      <c r="QTO15" s="1609"/>
      <c r="QTP15" s="1609"/>
      <c r="QTQ15" s="1609"/>
      <c r="QTR15" s="1609"/>
      <c r="QTS15" s="1609"/>
      <c r="QTT15" s="1609"/>
      <c r="QTU15" s="1609"/>
      <c r="QTV15" s="1609"/>
      <c r="QTW15" s="1609"/>
      <c r="QTX15" s="1609"/>
      <c r="QTY15" s="1609"/>
      <c r="QTZ15" s="1609"/>
      <c r="QUA15" s="1609"/>
      <c r="QUB15" s="1609"/>
      <c r="QUC15" s="1609"/>
      <c r="QUD15" s="1609"/>
      <c r="QUE15" s="1609"/>
      <c r="QUF15" s="1609"/>
      <c r="QUG15" s="1609"/>
      <c r="QUH15" s="1609"/>
      <c r="QUI15" s="1609"/>
      <c r="QUJ15" s="1609"/>
      <c r="QUK15" s="1609"/>
      <c r="QUL15" s="1609"/>
      <c r="QUM15" s="1609"/>
      <c r="QUN15" s="1609"/>
      <c r="QUO15" s="1609"/>
      <c r="QUP15" s="1609"/>
      <c r="QUQ15" s="1609"/>
      <c r="QUR15" s="1609"/>
      <c r="QUS15" s="1609"/>
      <c r="QUT15" s="1609"/>
      <c r="QUU15" s="1609"/>
      <c r="QUV15" s="1609"/>
      <c r="QUW15" s="1609"/>
      <c r="QUX15" s="1609"/>
      <c r="QUY15" s="1609"/>
      <c r="QUZ15" s="1609"/>
      <c r="QVA15" s="1609"/>
      <c r="QVB15" s="1609"/>
      <c r="QVC15" s="1609"/>
      <c r="QVD15" s="1609"/>
      <c r="QVE15" s="1609"/>
      <c r="QVF15" s="1609"/>
      <c r="QVG15" s="1609"/>
      <c r="QVH15" s="1609"/>
      <c r="QVI15" s="1609"/>
      <c r="QVJ15" s="1609"/>
      <c r="QVK15" s="1609"/>
      <c r="QVL15" s="1609"/>
      <c r="QVM15" s="1609"/>
      <c r="QVN15" s="1609"/>
      <c r="QVO15" s="1609"/>
      <c r="QVP15" s="1609"/>
      <c r="QVQ15" s="1609"/>
      <c r="QVR15" s="1609"/>
      <c r="QVS15" s="1609"/>
      <c r="QVT15" s="1609"/>
      <c r="QVU15" s="1609"/>
      <c r="QVV15" s="1609"/>
      <c r="QVW15" s="1609"/>
      <c r="QVX15" s="1609"/>
      <c r="QVY15" s="1609"/>
      <c r="QVZ15" s="1609"/>
      <c r="QWA15" s="1609"/>
      <c r="QWB15" s="1609"/>
      <c r="QWC15" s="1609"/>
      <c r="QWD15" s="1609"/>
      <c r="QWE15" s="1609"/>
      <c r="QWF15" s="1609"/>
      <c r="QWG15" s="1609"/>
      <c r="QWH15" s="1609"/>
      <c r="QWI15" s="1609"/>
      <c r="QWJ15" s="1609"/>
      <c r="QWK15" s="1609"/>
      <c r="QWL15" s="1609"/>
      <c r="QWM15" s="1609"/>
      <c r="QWN15" s="1609"/>
      <c r="QWO15" s="1609"/>
      <c r="QWP15" s="1609"/>
      <c r="QWQ15" s="1609"/>
      <c r="QWR15" s="1609"/>
      <c r="QWS15" s="1609"/>
      <c r="QWT15" s="1609"/>
      <c r="QWU15" s="1609"/>
      <c r="QWV15" s="1609"/>
      <c r="QWW15" s="1609"/>
      <c r="QWX15" s="1609"/>
      <c r="QWY15" s="1609"/>
      <c r="QWZ15" s="1609"/>
      <c r="QXA15" s="1609"/>
      <c r="QXB15" s="1609"/>
      <c r="QXC15" s="1609"/>
      <c r="QXD15" s="1609"/>
      <c r="QXE15" s="1609"/>
      <c r="QXF15" s="1609"/>
      <c r="QXG15" s="1609"/>
      <c r="QXH15" s="1609"/>
      <c r="QXI15" s="1609"/>
      <c r="QXJ15" s="1609"/>
      <c r="QXK15" s="1609"/>
      <c r="QXL15" s="1609"/>
      <c r="QXM15" s="1609"/>
      <c r="QXN15" s="1609"/>
      <c r="QXO15" s="1609"/>
      <c r="QXP15" s="1609"/>
      <c r="QXQ15" s="1609"/>
      <c r="QXR15" s="1609"/>
      <c r="QXS15" s="1609"/>
      <c r="QXT15" s="1609"/>
      <c r="QXU15" s="1609"/>
      <c r="QXV15" s="1609"/>
      <c r="QXW15" s="1609"/>
      <c r="QXX15" s="1609"/>
      <c r="QXY15" s="1609"/>
      <c r="QXZ15" s="1609"/>
      <c r="QYA15" s="1609"/>
      <c r="QYB15" s="1609"/>
      <c r="QYC15" s="1609"/>
      <c r="QYD15" s="1609"/>
      <c r="QYE15" s="1609"/>
      <c r="QYF15" s="1609"/>
      <c r="QYG15" s="1609"/>
      <c r="QYH15" s="1609"/>
      <c r="QYI15" s="1609"/>
      <c r="QYJ15" s="1609"/>
      <c r="QYK15" s="1609"/>
      <c r="QYL15" s="1609"/>
      <c r="QYM15" s="1609"/>
      <c r="QYN15" s="1609"/>
      <c r="QYO15" s="1609"/>
      <c r="QYP15" s="1609"/>
      <c r="QYQ15" s="1609"/>
      <c r="QYR15" s="1609"/>
      <c r="QYS15" s="1609"/>
      <c r="QYT15" s="1609"/>
      <c r="QYU15" s="1609"/>
      <c r="QYV15" s="1609"/>
      <c r="QYW15" s="1609"/>
      <c r="QYX15" s="1609"/>
      <c r="QYY15" s="1609"/>
      <c r="QYZ15" s="1609"/>
      <c r="QZA15" s="1609"/>
      <c r="QZB15" s="1609"/>
      <c r="QZC15" s="1609"/>
      <c r="QZD15" s="1609"/>
      <c r="QZE15" s="1609"/>
      <c r="QZF15" s="1609"/>
      <c r="QZG15" s="1609"/>
      <c r="QZH15" s="1609"/>
      <c r="QZI15" s="1609"/>
      <c r="QZJ15" s="1609"/>
      <c r="QZK15" s="1609"/>
      <c r="QZL15" s="1609"/>
      <c r="QZM15" s="1609"/>
      <c r="QZN15" s="1609"/>
      <c r="QZO15" s="1609"/>
      <c r="QZP15" s="1609"/>
      <c r="QZQ15" s="1609"/>
      <c r="QZR15" s="1609"/>
      <c r="QZS15" s="1609"/>
      <c r="QZT15" s="1609"/>
      <c r="QZU15" s="1609"/>
      <c r="QZV15" s="1609"/>
      <c r="QZW15" s="1609"/>
      <c r="QZX15" s="1609"/>
      <c r="QZY15" s="1609"/>
      <c r="QZZ15" s="1609"/>
      <c r="RAA15" s="1609"/>
      <c r="RAB15" s="1609"/>
      <c r="RAC15" s="1609"/>
      <c r="RAD15" s="1609"/>
      <c r="RAE15" s="1609"/>
      <c r="RAF15" s="1609"/>
      <c r="RAG15" s="1609"/>
      <c r="RAH15" s="1609"/>
      <c r="RAI15" s="1609"/>
      <c r="RAJ15" s="1609"/>
      <c r="RAK15" s="1609"/>
      <c r="RAL15" s="1609"/>
      <c r="RAM15" s="1609"/>
      <c r="RAN15" s="1609"/>
      <c r="RAO15" s="1609"/>
      <c r="RAP15" s="1609"/>
      <c r="RAQ15" s="1609"/>
      <c r="RAR15" s="1609"/>
      <c r="RAS15" s="1609"/>
      <c r="RAT15" s="1609"/>
      <c r="RAU15" s="1609"/>
      <c r="RAV15" s="1609"/>
      <c r="RAW15" s="1609"/>
      <c r="RAX15" s="1609"/>
      <c r="RAY15" s="1609"/>
      <c r="RAZ15" s="1609"/>
      <c r="RBA15" s="1609"/>
      <c r="RBB15" s="1609"/>
      <c r="RBC15" s="1609"/>
      <c r="RBD15" s="1609"/>
      <c r="RBE15" s="1609"/>
      <c r="RBF15" s="1609"/>
      <c r="RBG15" s="1609"/>
      <c r="RBH15" s="1609"/>
      <c r="RBI15" s="1609"/>
      <c r="RBJ15" s="1609"/>
      <c r="RBK15" s="1609"/>
      <c r="RBL15" s="1609"/>
      <c r="RBM15" s="1609"/>
      <c r="RBN15" s="1609"/>
      <c r="RBO15" s="1609"/>
      <c r="RBP15" s="1609"/>
      <c r="RBQ15" s="1609"/>
      <c r="RBR15" s="1609"/>
      <c r="RBS15" s="1609"/>
      <c r="RBT15" s="1609"/>
      <c r="RBU15" s="1609"/>
      <c r="RBV15" s="1609"/>
      <c r="RBW15" s="1609"/>
      <c r="RBX15" s="1609"/>
      <c r="RBY15" s="1609"/>
      <c r="RBZ15" s="1609"/>
      <c r="RCA15" s="1609"/>
      <c r="RCB15" s="1609"/>
      <c r="RCC15" s="1609"/>
      <c r="RCD15" s="1609"/>
      <c r="RCE15" s="1609"/>
      <c r="RCF15" s="1609"/>
      <c r="RCG15" s="1609"/>
      <c r="RCH15" s="1609"/>
      <c r="RCI15" s="1609"/>
      <c r="RCJ15" s="1609"/>
      <c r="RCK15" s="1609"/>
      <c r="RCL15" s="1609"/>
      <c r="RCM15" s="1609"/>
      <c r="RCN15" s="1609"/>
      <c r="RCO15" s="1609"/>
      <c r="RCP15" s="1609"/>
      <c r="RCQ15" s="1609"/>
      <c r="RCR15" s="1609"/>
      <c r="RCS15" s="1609"/>
      <c r="RCT15" s="1609"/>
      <c r="RCU15" s="1609"/>
      <c r="RCV15" s="1609"/>
      <c r="RCW15" s="1609"/>
      <c r="RCX15" s="1609"/>
      <c r="RCY15" s="1609"/>
      <c r="RCZ15" s="1609"/>
      <c r="RDA15" s="1609"/>
      <c r="RDB15" s="1609"/>
      <c r="RDC15" s="1609"/>
      <c r="RDD15" s="1609"/>
      <c r="RDE15" s="1609"/>
      <c r="RDF15" s="1609"/>
      <c r="RDG15" s="1609"/>
      <c r="RDH15" s="1609"/>
      <c r="RDI15" s="1609"/>
      <c r="RDJ15" s="1609"/>
      <c r="RDK15" s="1609"/>
      <c r="RDL15" s="1609"/>
      <c r="RDM15" s="1609"/>
      <c r="RDN15" s="1609"/>
      <c r="RDO15" s="1609"/>
      <c r="RDP15" s="1609"/>
      <c r="RDQ15" s="1609"/>
      <c r="RDR15" s="1609"/>
      <c r="RDS15" s="1609"/>
      <c r="RDT15" s="1609"/>
      <c r="RDU15" s="1609"/>
      <c r="RDV15" s="1609"/>
      <c r="RDW15" s="1609"/>
      <c r="RDX15" s="1609"/>
      <c r="RDY15" s="1609"/>
      <c r="RDZ15" s="1609"/>
      <c r="REA15" s="1609"/>
      <c r="REB15" s="1609"/>
      <c r="REC15" s="1609"/>
      <c r="RED15" s="1609"/>
      <c r="REE15" s="1609"/>
      <c r="REF15" s="1609"/>
      <c r="REG15" s="1609"/>
      <c r="REH15" s="1609"/>
      <c r="REI15" s="1609"/>
      <c r="REJ15" s="1609"/>
      <c r="REK15" s="1609"/>
      <c r="REL15" s="1609"/>
      <c r="REM15" s="1609"/>
      <c r="REN15" s="1609"/>
      <c r="REO15" s="1609"/>
      <c r="REP15" s="1609"/>
      <c r="REQ15" s="1609"/>
      <c r="RER15" s="1609"/>
      <c r="RES15" s="1609"/>
      <c r="RET15" s="1609"/>
      <c r="REU15" s="1609"/>
      <c r="REV15" s="1609"/>
      <c r="REW15" s="1609"/>
      <c r="REX15" s="1609"/>
      <c r="REY15" s="1609"/>
      <c r="REZ15" s="1609"/>
      <c r="RFA15" s="1609"/>
      <c r="RFB15" s="1609"/>
      <c r="RFC15" s="1609"/>
      <c r="RFD15" s="1609"/>
      <c r="RFE15" s="1609"/>
      <c r="RFF15" s="1609"/>
      <c r="RFG15" s="1609"/>
      <c r="RFH15" s="1609"/>
      <c r="RFI15" s="1609"/>
      <c r="RFJ15" s="1609"/>
      <c r="RFK15" s="1609"/>
      <c r="RFL15" s="1609"/>
      <c r="RFM15" s="1609"/>
      <c r="RFN15" s="1609"/>
      <c r="RFO15" s="1609"/>
      <c r="RFP15" s="1609"/>
      <c r="RFQ15" s="1609"/>
      <c r="RFR15" s="1609"/>
      <c r="RFS15" s="1609"/>
      <c r="RFT15" s="1609"/>
      <c r="RFU15" s="1609"/>
      <c r="RFV15" s="1609"/>
      <c r="RFW15" s="1609"/>
      <c r="RFX15" s="1609"/>
      <c r="RFY15" s="1609"/>
      <c r="RFZ15" s="1609"/>
      <c r="RGA15" s="1609"/>
      <c r="RGB15" s="1609"/>
      <c r="RGC15" s="1609"/>
      <c r="RGD15" s="1609"/>
      <c r="RGE15" s="1609"/>
      <c r="RGF15" s="1609"/>
      <c r="RGG15" s="1609"/>
      <c r="RGH15" s="1609"/>
      <c r="RGI15" s="1609"/>
      <c r="RGJ15" s="1609"/>
      <c r="RGK15" s="1609"/>
      <c r="RGL15" s="1609"/>
      <c r="RGM15" s="1609"/>
      <c r="RGN15" s="1609"/>
      <c r="RGO15" s="1609"/>
      <c r="RGP15" s="1609"/>
      <c r="RGQ15" s="1609"/>
      <c r="RGR15" s="1609"/>
      <c r="RGS15" s="1609"/>
      <c r="RGT15" s="1609"/>
      <c r="RGU15" s="1609"/>
      <c r="RGV15" s="1609"/>
      <c r="RGW15" s="1609"/>
      <c r="RGX15" s="1609"/>
      <c r="RGY15" s="1609"/>
      <c r="RGZ15" s="1609"/>
      <c r="RHA15" s="1609"/>
      <c r="RHB15" s="1609"/>
      <c r="RHC15" s="1609"/>
      <c r="RHD15" s="1609"/>
      <c r="RHE15" s="1609"/>
      <c r="RHF15" s="1609"/>
      <c r="RHG15" s="1609"/>
      <c r="RHH15" s="1609"/>
      <c r="RHI15" s="1609"/>
      <c r="RHJ15" s="1609"/>
      <c r="RHK15" s="1609"/>
      <c r="RHL15" s="1609"/>
      <c r="RHM15" s="1609"/>
      <c r="RHN15" s="1609"/>
      <c r="RHO15" s="1609"/>
      <c r="RHP15" s="1609"/>
      <c r="RHQ15" s="1609"/>
      <c r="RHR15" s="1609"/>
      <c r="RHS15" s="1609"/>
      <c r="RHT15" s="1609"/>
      <c r="RHU15" s="1609"/>
      <c r="RHV15" s="1609"/>
      <c r="RHW15" s="1609"/>
      <c r="RHX15" s="1609"/>
      <c r="RHY15" s="1609"/>
      <c r="RHZ15" s="1609"/>
      <c r="RIA15" s="1609"/>
      <c r="RIB15" s="1609"/>
      <c r="RIC15" s="1609"/>
      <c r="RID15" s="1609"/>
      <c r="RIE15" s="1609"/>
      <c r="RIF15" s="1609"/>
      <c r="RIG15" s="1609"/>
      <c r="RIH15" s="1609"/>
      <c r="RII15" s="1609"/>
      <c r="RIJ15" s="1609"/>
      <c r="RIK15" s="1609"/>
      <c r="RIL15" s="1609"/>
      <c r="RIM15" s="1609"/>
      <c r="RIN15" s="1609"/>
      <c r="RIO15" s="1609"/>
      <c r="RIP15" s="1609"/>
      <c r="RIQ15" s="1609"/>
      <c r="RIR15" s="1609"/>
      <c r="RIS15" s="1609"/>
      <c r="RIT15" s="1609"/>
      <c r="RIU15" s="1609"/>
      <c r="RIV15" s="1609"/>
      <c r="RIW15" s="1609"/>
      <c r="RIX15" s="1609"/>
      <c r="RIY15" s="1609"/>
      <c r="RIZ15" s="1609"/>
      <c r="RJA15" s="1609"/>
      <c r="RJB15" s="1609"/>
      <c r="RJC15" s="1609"/>
      <c r="RJD15" s="1609"/>
      <c r="RJE15" s="1609"/>
      <c r="RJF15" s="1609"/>
      <c r="RJG15" s="1609"/>
      <c r="RJH15" s="1609"/>
      <c r="RJI15" s="1609"/>
      <c r="RJJ15" s="1609"/>
      <c r="RJK15" s="1609"/>
      <c r="RJL15" s="1609"/>
      <c r="RJM15" s="1609"/>
      <c r="RJN15" s="1609"/>
      <c r="RJO15" s="1609"/>
      <c r="RJP15" s="1609"/>
      <c r="RJQ15" s="1609"/>
      <c r="RJR15" s="1609"/>
      <c r="RJS15" s="1609"/>
      <c r="RJT15" s="1609"/>
      <c r="RJU15" s="1609"/>
      <c r="RJV15" s="1609"/>
      <c r="RJW15" s="1609"/>
      <c r="RJX15" s="1609"/>
      <c r="RJY15" s="1609"/>
      <c r="RJZ15" s="1609"/>
      <c r="RKA15" s="1609"/>
      <c r="RKB15" s="1609"/>
      <c r="RKC15" s="1609"/>
      <c r="RKD15" s="1609"/>
      <c r="RKE15" s="1609"/>
      <c r="RKF15" s="1609"/>
      <c r="RKG15" s="1609"/>
      <c r="RKH15" s="1609"/>
      <c r="RKI15" s="1609"/>
      <c r="RKJ15" s="1609"/>
      <c r="RKK15" s="1609"/>
      <c r="RKL15" s="1609"/>
      <c r="RKM15" s="1609"/>
      <c r="RKN15" s="1609"/>
      <c r="RKO15" s="1609"/>
      <c r="RKP15" s="1609"/>
      <c r="RKQ15" s="1609"/>
      <c r="RKR15" s="1609"/>
      <c r="RKS15" s="1609"/>
      <c r="RKT15" s="1609"/>
      <c r="RKU15" s="1609"/>
      <c r="RKV15" s="1609"/>
      <c r="RKW15" s="1609"/>
      <c r="RKX15" s="1609"/>
      <c r="RKY15" s="1609"/>
      <c r="RKZ15" s="1609"/>
      <c r="RLA15" s="1609"/>
      <c r="RLB15" s="1609"/>
      <c r="RLC15" s="1609"/>
      <c r="RLD15" s="1609"/>
      <c r="RLE15" s="1609"/>
      <c r="RLF15" s="1609"/>
      <c r="RLG15" s="1609"/>
      <c r="RLH15" s="1609"/>
      <c r="RLI15" s="1609"/>
      <c r="RLJ15" s="1609"/>
      <c r="RLK15" s="1609"/>
      <c r="RLL15" s="1609"/>
      <c r="RLM15" s="1609"/>
      <c r="RLN15" s="1609"/>
      <c r="RLO15" s="1609"/>
      <c r="RLP15" s="1609"/>
      <c r="RLQ15" s="1609"/>
      <c r="RLR15" s="1609"/>
      <c r="RLS15" s="1609"/>
      <c r="RLT15" s="1609"/>
      <c r="RLU15" s="1609"/>
      <c r="RLV15" s="1609"/>
      <c r="RLW15" s="1609"/>
      <c r="RLX15" s="1609"/>
      <c r="RLY15" s="1609"/>
      <c r="RLZ15" s="1609"/>
      <c r="RMA15" s="1609"/>
      <c r="RMB15" s="1609"/>
      <c r="RMC15" s="1609"/>
      <c r="RMD15" s="1609"/>
      <c r="RME15" s="1609"/>
      <c r="RMF15" s="1609"/>
      <c r="RMG15" s="1609"/>
      <c r="RMH15" s="1609"/>
      <c r="RMI15" s="1609"/>
      <c r="RMJ15" s="1609"/>
      <c r="RMK15" s="1609"/>
      <c r="RML15" s="1609"/>
      <c r="RMM15" s="1609"/>
      <c r="RMN15" s="1609"/>
      <c r="RMO15" s="1609"/>
      <c r="RMP15" s="1609"/>
      <c r="RMQ15" s="1609"/>
      <c r="RMR15" s="1609"/>
      <c r="RMS15" s="1609"/>
      <c r="RMT15" s="1609"/>
      <c r="RMU15" s="1609"/>
      <c r="RMV15" s="1609"/>
      <c r="RMW15" s="1609"/>
      <c r="RMX15" s="1609"/>
      <c r="RMY15" s="1609"/>
      <c r="RMZ15" s="1609"/>
      <c r="RNA15" s="1609"/>
      <c r="RNB15" s="1609"/>
      <c r="RNC15" s="1609"/>
      <c r="RND15" s="1609"/>
      <c r="RNE15" s="1609"/>
      <c r="RNF15" s="1609"/>
      <c r="RNG15" s="1609"/>
      <c r="RNH15" s="1609"/>
      <c r="RNI15" s="1609"/>
      <c r="RNJ15" s="1609"/>
      <c r="RNK15" s="1609"/>
      <c r="RNL15" s="1609"/>
      <c r="RNM15" s="1609"/>
      <c r="RNN15" s="1609"/>
      <c r="RNO15" s="1609"/>
      <c r="RNP15" s="1609"/>
      <c r="RNQ15" s="1609"/>
      <c r="RNR15" s="1609"/>
      <c r="RNS15" s="1609"/>
      <c r="RNT15" s="1609"/>
      <c r="RNU15" s="1609"/>
      <c r="RNV15" s="1609"/>
      <c r="RNW15" s="1609"/>
      <c r="RNX15" s="1609"/>
      <c r="RNY15" s="1609"/>
      <c r="RNZ15" s="1609"/>
      <c r="ROA15" s="1609"/>
      <c r="ROB15" s="1609"/>
      <c r="ROC15" s="1609"/>
      <c r="ROD15" s="1609"/>
      <c r="ROE15" s="1609"/>
      <c r="ROF15" s="1609"/>
      <c r="ROG15" s="1609"/>
      <c r="ROH15" s="1609"/>
      <c r="ROI15" s="1609"/>
      <c r="ROJ15" s="1609"/>
      <c r="ROK15" s="1609"/>
      <c r="ROL15" s="1609"/>
      <c r="ROM15" s="1609"/>
      <c r="RON15" s="1609"/>
      <c r="ROO15" s="1609"/>
      <c r="ROP15" s="1609"/>
      <c r="ROQ15" s="1609"/>
      <c r="ROR15" s="1609"/>
      <c r="ROS15" s="1609"/>
      <c r="ROT15" s="1609"/>
      <c r="ROU15" s="1609"/>
      <c r="ROV15" s="1609"/>
      <c r="ROW15" s="1609"/>
      <c r="ROX15" s="1609"/>
      <c r="ROY15" s="1609"/>
      <c r="ROZ15" s="1609"/>
      <c r="RPA15" s="1609"/>
      <c r="RPB15" s="1609"/>
      <c r="RPC15" s="1609"/>
      <c r="RPD15" s="1609"/>
      <c r="RPE15" s="1609"/>
      <c r="RPF15" s="1609"/>
      <c r="RPG15" s="1609"/>
      <c r="RPH15" s="1609"/>
      <c r="RPI15" s="1609"/>
      <c r="RPJ15" s="1609"/>
      <c r="RPK15" s="1609"/>
      <c r="RPL15" s="1609"/>
      <c r="RPM15" s="1609"/>
      <c r="RPN15" s="1609"/>
      <c r="RPO15" s="1609"/>
      <c r="RPP15" s="1609"/>
      <c r="RPQ15" s="1609"/>
      <c r="RPR15" s="1609"/>
      <c r="RPS15" s="1609"/>
      <c r="RPT15" s="1609"/>
      <c r="RPU15" s="1609"/>
      <c r="RPV15" s="1609"/>
      <c r="RPW15" s="1609"/>
      <c r="RPX15" s="1609"/>
      <c r="RPY15" s="1609"/>
      <c r="RPZ15" s="1609"/>
      <c r="RQA15" s="1609"/>
      <c r="RQB15" s="1609"/>
      <c r="RQC15" s="1609"/>
      <c r="RQD15" s="1609"/>
      <c r="RQE15" s="1609"/>
      <c r="RQF15" s="1609"/>
      <c r="RQG15" s="1609"/>
      <c r="RQH15" s="1609"/>
      <c r="RQI15" s="1609"/>
      <c r="RQJ15" s="1609"/>
      <c r="RQK15" s="1609"/>
      <c r="RQL15" s="1609"/>
      <c r="RQM15" s="1609"/>
      <c r="RQN15" s="1609"/>
      <c r="RQO15" s="1609"/>
      <c r="RQP15" s="1609"/>
      <c r="RQQ15" s="1609"/>
      <c r="RQR15" s="1609"/>
      <c r="RQS15" s="1609"/>
      <c r="RQT15" s="1609"/>
      <c r="RQU15" s="1609"/>
      <c r="RQV15" s="1609"/>
      <c r="RQW15" s="1609"/>
      <c r="RQX15" s="1609"/>
      <c r="RQY15" s="1609"/>
      <c r="RQZ15" s="1609"/>
      <c r="RRA15" s="1609"/>
      <c r="RRB15" s="1609"/>
      <c r="RRC15" s="1609"/>
      <c r="RRD15" s="1609"/>
      <c r="RRE15" s="1609"/>
      <c r="RRF15" s="1609"/>
      <c r="RRG15" s="1609"/>
      <c r="RRH15" s="1609"/>
      <c r="RRI15" s="1609"/>
      <c r="RRJ15" s="1609"/>
      <c r="RRK15" s="1609"/>
      <c r="RRL15" s="1609"/>
      <c r="RRM15" s="1609"/>
      <c r="RRN15" s="1609"/>
      <c r="RRO15" s="1609"/>
      <c r="RRP15" s="1609"/>
      <c r="RRQ15" s="1609"/>
      <c r="RRR15" s="1609"/>
      <c r="RRS15" s="1609"/>
      <c r="RRT15" s="1609"/>
      <c r="RRU15" s="1609"/>
      <c r="RRV15" s="1609"/>
      <c r="RRW15" s="1609"/>
      <c r="RRX15" s="1609"/>
      <c r="RRY15" s="1609"/>
      <c r="RRZ15" s="1609"/>
      <c r="RSA15" s="1609"/>
      <c r="RSB15" s="1609"/>
      <c r="RSC15" s="1609"/>
      <c r="RSD15" s="1609"/>
      <c r="RSE15" s="1609"/>
      <c r="RSF15" s="1609"/>
      <c r="RSG15" s="1609"/>
      <c r="RSH15" s="1609"/>
      <c r="RSI15" s="1609"/>
      <c r="RSJ15" s="1609"/>
      <c r="RSK15" s="1609"/>
      <c r="RSL15" s="1609"/>
      <c r="RSM15" s="1609"/>
      <c r="RSN15" s="1609"/>
      <c r="RSO15" s="1609"/>
      <c r="RSP15" s="1609"/>
      <c r="RSQ15" s="1609"/>
      <c r="RSR15" s="1609"/>
      <c r="RSS15" s="1609"/>
      <c r="RST15" s="1609"/>
      <c r="RSU15" s="1609"/>
      <c r="RSV15" s="1609"/>
      <c r="RSW15" s="1609"/>
      <c r="RSX15" s="1609"/>
      <c r="RSY15" s="1609"/>
      <c r="RSZ15" s="1609"/>
      <c r="RTA15" s="1609"/>
      <c r="RTB15" s="1609"/>
      <c r="RTC15" s="1609"/>
      <c r="RTD15" s="1609"/>
      <c r="RTE15" s="1609"/>
      <c r="RTF15" s="1609"/>
      <c r="RTG15" s="1609"/>
      <c r="RTH15" s="1609"/>
      <c r="RTI15" s="1609"/>
      <c r="RTJ15" s="1609"/>
      <c r="RTK15" s="1609"/>
      <c r="RTL15" s="1609"/>
      <c r="RTM15" s="1609"/>
      <c r="RTN15" s="1609"/>
      <c r="RTO15" s="1609"/>
      <c r="RTP15" s="1609"/>
      <c r="RTQ15" s="1609"/>
      <c r="RTR15" s="1609"/>
      <c r="RTS15" s="1609"/>
      <c r="RTT15" s="1609"/>
      <c r="RTU15" s="1609"/>
      <c r="RTV15" s="1609"/>
      <c r="RTW15" s="1609"/>
      <c r="RTX15" s="1609"/>
      <c r="RTY15" s="1609"/>
      <c r="RTZ15" s="1609"/>
      <c r="RUA15" s="1609"/>
      <c r="RUB15" s="1609"/>
      <c r="RUC15" s="1609"/>
      <c r="RUD15" s="1609"/>
      <c r="RUE15" s="1609"/>
      <c r="RUF15" s="1609"/>
      <c r="RUG15" s="1609"/>
      <c r="RUH15" s="1609"/>
      <c r="RUI15" s="1609"/>
      <c r="RUJ15" s="1609"/>
      <c r="RUK15" s="1609"/>
      <c r="RUL15" s="1609"/>
      <c r="RUM15" s="1609"/>
      <c r="RUN15" s="1609"/>
      <c r="RUO15" s="1609"/>
      <c r="RUP15" s="1609"/>
      <c r="RUQ15" s="1609"/>
      <c r="RUR15" s="1609"/>
      <c r="RUS15" s="1609"/>
      <c r="RUT15" s="1609"/>
      <c r="RUU15" s="1609"/>
      <c r="RUV15" s="1609"/>
      <c r="RUW15" s="1609"/>
      <c r="RUX15" s="1609"/>
      <c r="RUY15" s="1609"/>
      <c r="RUZ15" s="1609"/>
      <c r="RVA15" s="1609"/>
      <c r="RVB15" s="1609"/>
      <c r="RVC15" s="1609"/>
      <c r="RVD15" s="1609"/>
      <c r="RVE15" s="1609"/>
      <c r="RVF15" s="1609"/>
      <c r="RVG15" s="1609"/>
      <c r="RVH15" s="1609"/>
      <c r="RVI15" s="1609"/>
      <c r="RVJ15" s="1609"/>
      <c r="RVK15" s="1609"/>
      <c r="RVL15" s="1609"/>
      <c r="RVM15" s="1609"/>
      <c r="RVN15" s="1609"/>
      <c r="RVO15" s="1609"/>
      <c r="RVP15" s="1609"/>
      <c r="RVQ15" s="1609"/>
      <c r="RVR15" s="1609"/>
      <c r="RVS15" s="1609"/>
      <c r="RVT15" s="1609"/>
      <c r="RVU15" s="1609"/>
      <c r="RVV15" s="1609"/>
      <c r="RVW15" s="1609"/>
      <c r="RVX15" s="1609"/>
      <c r="RVY15" s="1609"/>
      <c r="RVZ15" s="1609"/>
      <c r="RWA15" s="1609"/>
      <c r="RWB15" s="1609"/>
      <c r="RWC15" s="1609"/>
      <c r="RWD15" s="1609"/>
      <c r="RWE15" s="1609"/>
      <c r="RWF15" s="1609"/>
      <c r="RWG15" s="1609"/>
      <c r="RWH15" s="1609"/>
      <c r="RWI15" s="1609"/>
      <c r="RWJ15" s="1609"/>
      <c r="RWK15" s="1609"/>
      <c r="RWL15" s="1609"/>
      <c r="RWM15" s="1609"/>
      <c r="RWN15" s="1609"/>
      <c r="RWO15" s="1609"/>
      <c r="RWP15" s="1609"/>
      <c r="RWQ15" s="1609"/>
      <c r="RWR15" s="1609"/>
      <c r="RWS15" s="1609"/>
      <c r="RWT15" s="1609"/>
      <c r="RWU15" s="1609"/>
      <c r="RWV15" s="1609"/>
      <c r="RWW15" s="1609"/>
      <c r="RWX15" s="1609"/>
      <c r="RWY15" s="1609"/>
      <c r="RWZ15" s="1609"/>
      <c r="RXA15" s="1609"/>
      <c r="RXB15" s="1609"/>
      <c r="RXC15" s="1609"/>
      <c r="RXD15" s="1609"/>
      <c r="RXE15" s="1609"/>
      <c r="RXF15" s="1609"/>
      <c r="RXG15" s="1609"/>
      <c r="RXH15" s="1609"/>
      <c r="RXI15" s="1609"/>
      <c r="RXJ15" s="1609"/>
      <c r="RXK15" s="1609"/>
      <c r="RXL15" s="1609"/>
      <c r="RXM15" s="1609"/>
      <c r="RXN15" s="1609"/>
      <c r="RXO15" s="1609"/>
      <c r="RXP15" s="1609"/>
      <c r="RXQ15" s="1609"/>
      <c r="RXR15" s="1609"/>
      <c r="RXS15" s="1609"/>
      <c r="RXT15" s="1609"/>
      <c r="RXU15" s="1609"/>
      <c r="RXV15" s="1609"/>
      <c r="RXW15" s="1609"/>
      <c r="RXX15" s="1609"/>
      <c r="RXY15" s="1609"/>
      <c r="RXZ15" s="1609"/>
      <c r="RYA15" s="1609"/>
      <c r="RYB15" s="1609"/>
      <c r="RYC15" s="1609"/>
      <c r="RYD15" s="1609"/>
      <c r="RYE15" s="1609"/>
      <c r="RYF15" s="1609"/>
      <c r="RYG15" s="1609"/>
      <c r="RYH15" s="1609"/>
      <c r="RYI15" s="1609"/>
      <c r="RYJ15" s="1609"/>
      <c r="RYK15" s="1609"/>
      <c r="RYL15" s="1609"/>
      <c r="RYM15" s="1609"/>
      <c r="RYN15" s="1609"/>
      <c r="RYO15" s="1609"/>
      <c r="RYP15" s="1609"/>
      <c r="RYQ15" s="1609"/>
      <c r="RYR15" s="1609"/>
      <c r="RYS15" s="1609"/>
      <c r="RYT15" s="1609"/>
      <c r="RYU15" s="1609"/>
      <c r="RYV15" s="1609"/>
      <c r="RYW15" s="1609"/>
      <c r="RYX15" s="1609"/>
      <c r="RYY15" s="1609"/>
      <c r="RYZ15" s="1609"/>
      <c r="RZA15" s="1609"/>
      <c r="RZB15" s="1609"/>
      <c r="RZC15" s="1609"/>
      <c r="RZD15" s="1609"/>
      <c r="RZE15" s="1609"/>
      <c r="RZF15" s="1609"/>
      <c r="RZG15" s="1609"/>
      <c r="RZH15" s="1609"/>
      <c r="RZI15" s="1609"/>
      <c r="RZJ15" s="1609"/>
      <c r="RZK15" s="1609"/>
      <c r="RZL15" s="1609"/>
      <c r="RZM15" s="1609"/>
      <c r="RZN15" s="1609"/>
      <c r="RZO15" s="1609"/>
      <c r="RZP15" s="1609"/>
      <c r="RZQ15" s="1609"/>
      <c r="RZR15" s="1609"/>
      <c r="RZS15" s="1609"/>
      <c r="RZT15" s="1609"/>
      <c r="RZU15" s="1609"/>
      <c r="RZV15" s="1609"/>
      <c r="RZW15" s="1609"/>
      <c r="RZX15" s="1609"/>
      <c r="RZY15" s="1609"/>
      <c r="RZZ15" s="1609"/>
      <c r="SAA15" s="1609"/>
      <c r="SAB15" s="1609"/>
      <c r="SAC15" s="1609"/>
      <c r="SAD15" s="1609"/>
      <c r="SAE15" s="1609"/>
      <c r="SAF15" s="1609"/>
      <c r="SAG15" s="1609"/>
      <c r="SAH15" s="1609"/>
      <c r="SAI15" s="1609"/>
      <c r="SAJ15" s="1609"/>
      <c r="SAK15" s="1609"/>
      <c r="SAL15" s="1609"/>
      <c r="SAM15" s="1609"/>
      <c r="SAN15" s="1609"/>
      <c r="SAO15" s="1609"/>
      <c r="SAP15" s="1609"/>
      <c r="SAQ15" s="1609"/>
      <c r="SAR15" s="1609"/>
      <c r="SAS15" s="1609"/>
      <c r="SAT15" s="1609"/>
      <c r="SAU15" s="1609"/>
      <c r="SAV15" s="1609"/>
      <c r="SAW15" s="1609"/>
      <c r="SAX15" s="1609"/>
      <c r="SAY15" s="1609"/>
      <c r="SAZ15" s="1609"/>
      <c r="SBA15" s="1609"/>
      <c r="SBB15" s="1609"/>
      <c r="SBC15" s="1609"/>
      <c r="SBD15" s="1609"/>
      <c r="SBE15" s="1609"/>
      <c r="SBF15" s="1609"/>
      <c r="SBG15" s="1609"/>
      <c r="SBH15" s="1609"/>
      <c r="SBI15" s="1609"/>
      <c r="SBJ15" s="1609"/>
      <c r="SBK15" s="1609"/>
      <c r="SBL15" s="1609"/>
      <c r="SBM15" s="1609"/>
      <c r="SBN15" s="1609"/>
      <c r="SBO15" s="1609"/>
      <c r="SBP15" s="1609"/>
      <c r="SBQ15" s="1609"/>
      <c r="SBR15" s="1609"/>
      <c r="SBS15" s="1609"/>
      <c r="SBT15" s="1609"/>
      <c r="SBU15" s="1609"/>
      <c r="SBV15" s="1609"/>
      <c r="SBW15" s="1609"/>
      <c r="SBX15" s="1609"/>
      <c r="SBY15" s="1609"/>
      <c r="SBZ15" s="1609"/>
      <c r="SCA15" s="1609"/>
      <c r="SCB15" s="1609"/>
      <c r="SCC15" s="1609"/>
      <c r="SCD15" s="1609"/>
      <c r="SCE15" s="1609"/>
      <c r="SCF15" s="1609"/>
      <c r="SCG15" s="1609"/>
      <c r="SCH15" s="1609"/>
      <c r="SCI15" s="1609"/>
      <c r="SCJ15" s="1609"/>
      <c r="SCK15" s="1609"/>
      <c r="SCL15" s="1609"/>
      <c r="SCM15" s="1609"/>
      <c r="SCN15" s="1609"/>
      <c r="SCO15" s="1609"/>
      <c r="SCP15" s="1609"/>
      <c r="SCQ15" s="1609"/>
      <c r="SCR15" s="1609"/>
      <c r="SCS15" s="1609"/>
      <c r="SCT15" s="1609"/>
      <c r="SCU15" s="1609"/>
      <c r="SCV15" s="1609"/>
      <c r="SCW15" s="1609"/>
      <c r="SCX15" s="1609"/>
      <c r="SCY15" s="1609"/>
      <c r="SCZ15" s="1609"/>
      <c r="SDA15" s="1609"/>
      <c r="SDB15" s="1609"/>
      <c r="SDC15" s="1609"/>
      <c r="SDD15" s="1609"/>
      <c r="SDE15" s="1609"/>
      <c r="SDF15" s="1609"/>
      <c r="SDG15" s="1609"/>
      <c r="SDH15" s="1609"/>
      <c r="SDI15" s="1609"/>
      <c r="SDJ15" s="1609"/>
      <c r="SDK15" s="1609"/>
      <c r="SDL15" s="1609"/>
      <c r="SDM15" s="1609"/>
      <c r="SDN15" s="1609"/>
      <c r="SDO15" s="1609"/>
      <c r="SDP15" s="1609"/>
      <c r="SDQ15" s="1609"/>
      <c r="SDR15" s="1609"/>
      <c r="SDS15" s="1609"/>
      <c r="SDT15" s="1609"/>
      <c r="SDU15" s="1609"/>
      <c r="SDV15" s="1609"/>
      <c r="SDW15" s="1609"/>
      <c r="SDX15" s="1609"/>
      <c r="SDY15" s="1609"/>
      <c r="SDZ15" s="1609"/>
      <c r="SEA15" s="1609"/>
      <c r="SEB15" s="1609"/>
      <c r="SEC15" s="1609"/>
      <c r="SED15" s="1609"/>
      <c r="SEE15" s="1609"/>
      <c r="SEF15" s="1609"/>
      <c r="SEG15" s="1609"/>
      <c r="SEH15" s="1609"/>
      <c r="SEI15" s="1609"/>
      <c r="SEJ15" s="1609"/>
      <c r="SEK15" s="1609"/>
      <c r="SEL15" s="1609"/>
      <c r="SEM15" s="1609"/>
      <c r="SEN15" s="1609"/>
      <c r="SEO15" s="1609"/>
      <c r="SEP15" s="1609"/>
      <c r="SEQ15" s="1609"/>
      <c r="SER15" s="1609"/>
      <c r="SES15" s="1609"/>
      <c r="SET15" s="1609"/>
      <c r="SEU15" s="1609"/>
      <c r="SEV15" s="1609"/>
      <c r="SEW15" s="1609"/>
      <c r="SEX15" s="1609"/>
      <c r="SEY15" s="1609"/>
      <c r="SEZ15" s="1609"/>
      <c r="SFA15" s="1609"/>
      <c r="SFB15" s="1609"/>
      <c r="SFC15" s="1609"/>
      <c r="SFD15" s="1609"/>
      <c r="SFE15" s="1609"/>
      <c r="SFF15" s="1609"/>
      <c r="SFG15" s="1609"/>
      <c r="SFH15" s="1609"/>
      <c r="SFI15" s="1609"/>
      <c r="SFJ15" s="1609"/>
      <c r="SFK15" s="1609"/>
      <c r="SFL15" s="1609"/>
      <c r="SFM15" s="1609"/>
      <c r="SFN15" s="1609"/>
      <c r="SFO15" s="1609"/>
      <c r="SFP15" s="1609"/>
      <c r="SFQ15" s="1609"/>
      <c r="SFR15" s="1609"/>
      <c r="SFS15" s="1609"/>
      <c r="SFT15" s="1609"/>
      <c r="SFU15" s="1609"/>
      <c r="SFV15" s="1609"/>
      <c r="SFW15" s="1609"/>
      <c r="SFX15" s="1609"/>
      <c r="SFY15" s="1609"/>
      <c r="SFZ15" s="1609"/>
      <c r="SGA15" s="1609"/>
      <c r="SGB15" s="1609"/>
      <c r="SGC15" s="1609"/>
      <c r="SGD15" s="1609"/>
      <c r="SGE15" s="1609"/>
      <c r="SGF15" s="1609"/>
      <c r="SGG15" s="1609"/>
      <c r="SGH15" s="1609"/>
      <c r="SGI15" s="1609"/>
      <c r="SGJ15" s="1609"/>
      <c r="SGK15" s="1609"/>
      <c r="SGL15" s="1609"/>
      <c r="SGM15" s="1609"/>
      <c r="SGN15" s="1609"/>
      <c r="SGO15" s="1609"/>
      <c r="SGP15" s="1609"/>
      <c r="SGQ15" s="1609"/>
      <c r="SGR15" s="1609"/>
      <c r="SGS15" s="1609"/>
      <c r="SGT15" s="1609"/>
      <c r="SGU15" s="1609"/>
      <c r="SGV15" s="1609"/>
      <c r="SGW15" s="1609"/>
      <c r="SGX15" s="1609"/>
      <c r="SGY15" s="1609"/>
      <c r="SGZ15" s="1609"/>
      <c r="SHA15" s="1609"/>
      <c r="SHB15" s="1609"/>
      <c r="SHC15" s="1609"/>
      <c r="SHD15" s="1609"/>
      <c r="SHE15" s="1609"/>
      <c r="SHF15" s="1609"/>
      <c r="SHG15" s="1609"/>
      <c r="SHH15" s="1609"/>
      <c r="SHI15" s="1609"/>
      <c r="SHJ15" s="1609"/>
      <c r="SHK15" s="1609"/>
      <c r="SHL15" s="1609"/>
      <c r="SHM15" s="1609"/>
      <c r="SHN15" s="1609"/>
      <c r="SHO15" s="1609"/>
      <c r="SHP15" s="1609"/>
      <c r="SHQ15" s="1609"/>
      <c r="SHR15" s="1609"/>
      <c r="SHS15" s="1609"/>
      <c r="SHT15" s="1609"/>
      <c r="SHU15" s="1609"/>
      <c r="SHV15" s="1609"/>
      <c r="SHW15" s="1609"/>
      <c r="SHX15" s="1609"/>
      <c r="SHY15" s="1609"/>
      <c r="SHZ15" s="1609"/>
      <c r="SIA15" s="1609"/>
      <c r="SIB15" s="1609"/>
      <c r="SIC15" s="1609"/>
      <c r="SID15" s="1609"/>
      <c r="SIE15" s="1609"/>
      <c r="SIF15" s="1609"/>
      <c r="SIG15" s="1609"/>
      <c r="SIH15" s="1609"/>
      <c r="SII15" s="1609"/>
      <c r="SIJ15" s="1609"/>
      <c r="SIK15" s="1609"/>
      <c r="SIL15" s="1609"/>
      <c r="SIM15" s="1609"/>
      <c r="SIN15" s="1609"/>
      <c r="SIO15" s="1609"/>
      <c r="SIP15" s="1609"/>
      <c r="SIQ15" s="1609"/>
      <c r="SIR15" s="1609"/>
      <c r="SIS15" s="1609"/>
      <c r="SIT15" s="1609"/>
      <c r="SIU15" s="1609"/>
      <c r="SIV15" s="1609"/>
      <c r="SIW15" s="1609"/>
      <c r="SIX15" s="1609"/>
      <c r="SIY15" s="1609"/>
      <c r="SIZ15" s="1609"/>
      <c r="SJA15" s="1609"/>
      <c r="SJB15" s="1609"/>
      <c r="SJC15" s="1609"/>
      <c r="SJD15" s="1609"/>
      <c r="SJE15" s="1609"/>
      <c r="SJF15" s="1609"/>
      <c r="SJG15" s="1609"/>
      <c r="SJH15" s="1609"/>
      <c r="SJI15" s="1609"/>
      <c r="SJJ15" s="1609"/>
      <c r="SJK15" s="1609"/>
      <c r="SJL15" s="1609"/>
      <c r="SJM15" s="1609"/>
      <c r="SJN15" s="1609"/>
      <c r="SJO15" s="1609"/>
      <c r="SJP15" s="1609"/>
      <c r="SJQ15" s="1609"/>
      <c r="SJR15" s="1609"/>
      <c r="SJS15" s="1609"/>
      <c r="SJT15" s="1609"/>
      <c r="SJU15" s="1609"/>
      <c r="SJV15" s="1609"/>
      <c r="SJW15" s="1609"/>
      <c r="SJX15" s="1609"/>
      <c r="SJY15" s="1609"/>
      <c r="SJZ15" s="1609"/>
      <c r="SKA15" s="1609"/>
      <c r="SKB15" s="1609"/>
      <c r="SKC15" s="1609"/>
      <c r="SKD15" s="1609"/>
      <c r="SKE15" s="1609"/>
      <c r="SKF15" s="1609"/>
      <c r="SKG15" s="1609"/>
      <c r="SKH15" s="1609"/>
      <c r="SKI15" s="1609"/>
      <c r="SKJ15" s="1609"/>
      <c r="SKK15" s="1609"/>
      <c r="SKL15" s="1609"/>
      <c r="SKM15" s="1609"/>
      <c r="SKN15" s="1609"/>
      <c r="SKO15" s="1609"/>
      <c r="SKP15" s="1609"/>
      <c r="SKQ15" s="1609"/>
      <c r="SKR15" s="1609"/>
      <c r="SKS15" s="1609"/>
      <c r="SKT15" s="1609"/>
      <c r="SKU15" s="1609"/>
      <c r="SKV15" s="1609"/>
      <c r="SKW15" s="1609"/>
      <c r="SKX15" s="1609"/>
      <c r="SKY15" s="1609"/>
      <c r="SKZ15" s="1609"/>
      <c r="SLA15" s="1609"/>
      <c r="SLB15" s="1609"/>
      <c r="SLC15" s="1609"/>
      <c r="SLD15" s="1609"/>
      <c r="SLE15" s="1609"/>
      <c r="SLF15" s="1609"/>
      <c r="SLG15" s="1609"/>
      <c r="SLH15" s="1609"/>
      <c r="SLI15" s="1609"/>
      <c r="SLJ15" s="1609"/>
      <c r="SLK15" s="1609"/>
      <c r="SLL15" s="1609"/>
      <c r="SLM15" s="1609"/>
      <c r="SLN15" s="1609"/>
      <c r="SLO15" s="1609"/>
      <c r="SLP15" s="1609"/>
      <c r="SLQ15" s="1609"/>
      <c r="SLR15" s="1609"/>
      <c r="SLS15" s="1609"/>
      <c r="SLT15" s="1609"/>
      <c r="SLU15" s="1609"/>
      <c r="SLV15" s="1609"/>
      <c r="SLW15" s="1609"/>
      <c r="SLX15" s="1609"/>
      <c r="SLY15" s="1609"/>
      <c r="SLZ15" s="1609"/>
      <c r="SMA15" s="1609"/>
      <c r="SMB15" s="1609"/>
      <c r="SMC15" s="1609"/>
      <c r="SMD15" s="1609"/>
      <c r="SME15" s="1609"/>
      <c r="SMF15" s="1609"/>
      <c r="SMG15" s="1609"/>
      <c r="SMH15" s="1609"/>
      <c r="SMI15" s="1609"/>
      <c r="SMJ15" s="1609"/>
      <c r="SMK15" s="1609"/>
      <c r="SML15" s="1609"/>
      <c r="SMM15" s="1609"/>
      <c r="SMN15" s="1609"/>
      <c r="SMO15" s="1609"/>
      <c r="SMP15" s="1609"/>
      <c r="SMQ15" s="1609"/>
      <c r="SMR15" s="1609"/>
      <c r="SMS15" s="1609"/>
      <c r="SMT15" s="1609"/>
      <c r="SMU15" s="1609"/>
      <c r="SMV15" s="1609"/>
      <c r="SMW15" s="1609"/>
      <c r="SMX15" s="1609"/>
      <c r="SMY15" s="1609"/>
      <c r="SMZ15" s="1609"/>
      <c r="SNA15" s="1609"/>
      <c r="SNB15" s="1609"/>
      <c r="SNC15" s="1609"/>
      <c r="SND15" s="1609"/>
      <c r="SNE15" s="1609"/>
      <c r="SNF15" s="1609"/>
      <c r="SNG15" s="1609"/>
      <c r="SNH15" s="1609"/>
      <c r="SNI15" s="1609"/>
      <c r="SNJ15" s="1609"/>
      <c r="SNK15" s="1609"/>
      <c r="SNL15" s="1609"/>
      <c r="SNM15" s="1609"/>
      <c r="SNN15" s="1609"/>
      <c r="SNO15" s="1609"/>
      <c r="SNP15" s="1609"/>
      <c r="SNQ15" s="1609"/>
      <c r="SNR15" s="1609"/>
      <c r="SNS15" s="1609"/>
      <c r="SNT15" s="1609"/>
      <c r="SNU15" s="1609"/>
      <c r="SNV15" s="1609"/>
      <c r="SNW15" s="1609"/>
      <c r="SNX15" s="1609"/>
      <c r="SNY15" s="1609"/>
      <c r="SNZ15" s="1609"/>
      <c r="SOA15" s="1609"/>
      <c r="SOB15" s="1609"/>
      <c r="SOC15" s="1609"/>
      <c r="SOD15" s="1609"/>
      <c r="SOE15" s="1609"/>
      <c r="SOF15" s="1609"/>
      <c r="SOG15" s="1609"/>
      <c r="SOH15" s="1609"/>
      <c r="SOI15" s="1609"/>
      <c r="SOJ15" s="1609"/>
      <c r="SOK15" s="1609"/>
      <c r="SOL15" s="1609"/>
      <c r="SOM15" s="1609"/>
      <c r="SON15" s="1609"/>
      <c r="SOO15" s="1609"/>
      <c r="SOP15" s="1609"/>
      <c r="SOQ15" s="1609"/>
      <c r="SOR15" s="1609"/>
      <c r="SOS15" s="1609"/>
      <c r="SOT15" s="1609"/>
      <c r="SOU15" s="1609"/>
      <c r="SOV15" s="1609"/>
      <c r="SOW15" s="1609"/>
      <c r="SOX15" s="1609"/>
      <c r="SOY15" s="1609"/>
      <c r="SOZ15" s="1609"/>
      <c r="SPA15" s="1609"/>
      <c r="SPB15" s="1609"/>
      <c r="SPC15" s="1609"/>
      <c r="SPD15" s="1609"/>
      <c r="SPE15" s="1609"/>
      <c r="SPF15" s="1609"/>
      <c r="SPG15" s="1609"/>
      <c r="SPH15" s="1609"/>
      <c r="SPI15" s="1609"/>
      <c r="SPJ15" s="1609"/>
      <c r="SPK15" s="1609"/>
      <c r="SPL15" s="1609"/>
      <c r="SPM15" s="1609"/>
      <c r="SPN15" s="1609"/>
      <c r="SPO15" s="1609"/>
      <c r="SPP15" s="1609"/>
      <c r="SPQ15" s="1609"/>
      <c r="SPR15" s="1609"/>
      <c r="SPS15" s="1609"/>
      <c r="SPT15" s="1609"/>
      <c r="SPU15" s="1609"/>
      <c r="SPV15" s="1609"/>
      <c r="SPW15" s="1609"/>
      <c r="SPX15" s="1609"/>
      <c r="SPY15" s="1609"/>
      <c r="SPZ15" s="1609"/>
      <c r="SQA15" s="1609"/>
      <c r="SQB15" s="1609"/>
      <c r="SQC15" s="1609"/>
      <c r="SQD15" s="1609"/>
      <c r="SQE15" s="1609"/>
      <c r="SQF15" s="1609"/>
      <c r="SQG15" s="1609"/>
      <c r="SQH15" s="1609"/>
      <c r="SQI15" s="1609"/>
      <c r="SQJ15" s="1609"/>
      <c r="SQK15" s="1609"/>
      <c r="SQL15" s="1609"/>
      <c r="SQM15" s="1609"/>
      <c r="SQN15" s="1609"/>
      <c r="SQO15" s="1609"/>
      <c r="SQP15" s="1609"/>
      <c r="SQQ15" s="1609"/>
      <c r="SQR15" s="1609"/>
      <c r="SQS15" s="1609"/>
      <c r="SQT15" s="1609"/>
      <c r="SQU15" s="1609"/>
      <c r="SQV15" s="1609"/>
      <c r="SQW15" s="1609"/>
      <c r="SQX15" s="1609"/>
      <c r="SQY15" s="1609"/>
      <c r="SQZ15" s="1609"/>
      <c r="SRA15" s="1609"/>
      <c r="SRB15" s="1609"/>
      <c r="SRC15" s="1609"/>
      <c r="SRD15" s="1609"/>
      <c r="SRE15" s="1609"/>
      <c r="SRF15" s="1609"/>
      <c r="SRG15" s="1609"/>
      <c r="SRH15" s="1609"/>
      <c r="SRI15" s="1609"/>
      <c r="SRJ15" s="1609"/>
      <c r="SRK15" s="1609"/>
      <c r="SRL15" s="1609"/>
      <c r="SRM15" s="1609"/>
      <c r="SRN15" s="1609"/>
      <c r="SRO15" s="1609"/>
      <c r="SRP15" s="1609"/>
      <c r="SRQ15" s="1609"/>
      <c r="SRR15" s="1609"/>
      <c r="SRS15" s="1609"/>
      <c r="SRT15" s="1609"/>
      <c r="SRU15" s="1609"/>
      <c r="SRV15" s="1609"/>
      <c r="SRW15" s="1609"/>
      <c r="SRX15" s="1609"/>
      <c r="SRY15" s="1609"/>
      <c r="SRZ15" s="1609"/>
      <c r="SSA15" s="1609"/>
      <c r="SSB15" s="1609"/>
      <c r="SSC15" s="1609"/>
      <c r="SSD15" s="1609"/>
      <c r="SSE15" s="1609"/>
      <c r="SSF15" s="1609"/>
      <c r="SSG15" s="1609"/>
      <c r="SSH15" s="1609"/>
      <c r="SSI15" s="1609"/>
      <c r="SSJ15" s="1609"/>
      <c r="SSK15" s="1609"/>
      <c r="SSL15" s="1609"/>
      <c r="SSM15" s="1609"/>
      <c r="SSN15" s="1609"/>
      <c r="SSO15" s="1609"/>
      <c r="SSP15" s="1609"/>
      <c r="SSQ15" s="1609"/>
      <c r="SSR15" s="1609"/>
      <c r="SSS15" s="1609"/>
      <c r="SST15" s="1609"/>
      <c r="SSU15" s="1609"/>
      <c r="SSV15" s="1609"/>
      <c r="SSW15" s="1609"/>
      <c r="SSX15" s="1609"/>
      <c r="SSY15" s="1609"/>
      <c r="SSZ15" s="1609"/>
      <c r="STA15" s="1609"/>
      <c r="STB15" s="1609"/>
      <c r="STC15" s="1609"/>
      <c r="STD15" s="1609"/>
      <c r="STE15" s="1609"/>
      <c r="STF15" s="1609"/>
      <c r="STG15" s="1609"/>
      <c r="STH15" s="1609"/>
      <c r="STI15" s="1609"/>
      <c r="STJ15" s="1609"/>
      <c r="STK15" s="1609"/>
      <c r="STL15" s="1609"/>
      <c r="STM15" s="1609"/>
      <c r="STN15" s="1609"/>
      <c r="STO15" s="1609"/>
      <c r="STP15" s="1609"/>
      <c r="STQ15" s="1609"/>
      <c r="STR15" s="1609"/>
      <c r="STS15" s="1609"/>
      <c r="STT15" s="1609"/>
      <c r="STU15" s="1609"/>
      <c r="STV15" s="1609"/>
      <c r="STW15" s="1609"/>
      <c r="STX15" s="1609"/>
      <c r="STY15" s="1609"/>
      <c r="STZ15" s="1609"/>
      <c r="SUA15" s="1609"/>
      <c r="SUB15" s="1609"/>
      <c r="SUC15" s="1609"/>
      <c r="SUD15" s="1609"/>
      <c r="SUE15" s="1609"/>
      <c r="SUF15" s="1609"/>
      <c r="SUG15" s="1609"/>
      <c r="SUH15" s="1609"/>
      <c r="SUI15" s="1609"/>
      <c r="SUJ15" s="1609"/>
      <c r="SUK15" s="1609"/>
      <c r="SUL15" s="1609"/>
      <c r="SUM15" s="1609"/>
      <c r="SUN15" s="1609"/>
      <c r="SUO15" s="1609"/>
      <c r="SUP15" s="1609"/>
      <c r="SUQ15" s="1609"/>
      <c r="SUR15" s="1609"/>
      <c r="SUS15" s="1609"/>
      <c r="SUT15" s="1609"/>
      <c r="SUU15" s="1609"/>
      <c r="SUV15" s="1609"/>
      <c r="SUW15" s="1609"/>
      <c r="SUX15" s="1609"/>
      <c r="SUY15" s="1609"/>
      <c r="SUZ15" s="1609"/>
      <c r="SVA15" s="1609"/>
      <c r="SVB15" s="1609"/>
      <c r="SVC15" s="1609"/>
      <c r="SVD15" s="1609"/>
      <c r="SVE15" s="1609"/>
      <c r="SVF15" s="1609"/>
      <c r="SVG15" s="1609"/>
      <c r="SVH15" s="1609"/>
      <c r="SVI15" s="1609"/>
      <c r="SVJ15" s="1609"/>
      <c r="SVK15" s="1609"/>
      <c r="SVL15" s="1609"/>
      <c r="SVM15" s="1609"/>
      <c r="SVN15" s="1609"/>
      <c r="SVO15" s="1609"/>
      <c r="SVP15" s="1609"/>
      <c r="SVQ15" s="1609"/>
      <c r="SVR15" s="1609"/>
      <c r="SVS15" s="1609"/>
      <c r="SVT15" s="1609"/>
      <c r="SVU15" s="1609"/>
      <c r="SVV15" s="1609"/>
      <c r="SVW15" s="1609"/>
      <c r="SVX15" s="1609"/>
      <c r="SVY15" s="1609"/>
      <c r="SVZ15" s="1609"/>
      <c r="SWA15" s="1609"/>
      <c r="SWB15" s="1609"/>
      <c r="SWC15" s="1609"/>
      <c r="SWD15" s="1609"/>
      <c r="SWE15" s="1609"/>
      <c r="SWF15" s="1609"/>
      <c r="SWG15" s="1609"/>
      <c r="SWH15" s="1609"/>
      <c r="SWI15" s="1609"/>
      <c r="SWJ15" s="1609"/>
      <c r="SWK15" s="1609"/>
      <c r="SWL15" s="1609"/>
      <c r="SWM15" s="1609"/>
      <c r="SWN15" s="1609"/>
      <c r="SWO15" s="1609"/>
      <c r="SWP15" s="1609"/>
      <c r="SWQ15" s="1609"/>
      <c r="SWR15" s="1609"/>
      <c r="SWS15" s="1609"/>
      <c r="SWT15" s="1609"/>
      <c r="SWU15" s="1609"/>
      <c r="SWV15" s="1609"/>
      <c r="SWW15" s="1609"/>
      <c r="SWX15" s="1609"/>
      <c r="SWY15" s="1609"/>
      <c r="SWZ15" s="1609"/>
      <c r="SXA15" s="1609"/>
      <c r="SXB15" s="1609"/>
      <c r="SXC15" s="1609"/>
      <c r="SXD15" s="1609"/>
      <c r="SXE15" s="1609"/>
      <c r="SXF15" s="1609"/>
      <c r="SXG15" s="1609"/>
      <c r="SXH15" s="1609"/>
      <c r="SXI15" s="1609"/>
      <c r="SXJ15" s="1609"/>
      <c r="SXK15" s="1609"/>
      <c r="SXL15" s="1609"/>
      <c r="SXM15" s="1609"/>
      <c r="SXN15" s="1609"/>
      <c r="SXO15" s="1609"/>
      <c r="SXP15" s="1609"/>
      <c r="SXQ15" s="1609"/>
      <c r="SXR15" s="1609"/>
      <c r="SXS15" s="1609"/>
      <c r="SXT15" s="1609"/>
      <c r="SXU15" s="1609"/>
      <c r="SXV15" s="1609"/>
      <c r="SXW15" s="1609"/>
      <c r="SXX15" s="1609"/>
      <c r="SXY15" s="1609"/>
      <c r="SXZ15" s="1609"/>
      <c r="SYA15" s="1609"/>
      <c r="SYB15" s="1609"/>
      <c r="SYC15" s="1609"/>
      <c r="SYD15" s="1609"/>
      <c r="SYE15" s="1609"/>
      <c r="SYF15" s="1609"/>
      <c r="SYG15" s="1609"/>
      <c r="SYH15" s="1609"/>
      <c r="SYI15" s="1609"/>
      <c r="SYJ15" s="1609"/>
      <c r="SYK15" s="1609"/>
      <c r="SYL15" s="1609"/>
      <c r="SYM15" s="1609"/>
      <c r="SYN15" s="1609"/>
      <c r="SYO15" s="1609"/>
      <c r="SYP15" s="1609"/>
      <c r="SYQ15" s="1609"/>
      <c r="SYR15" s="1609"/>
      <c r="SYS15" s="1609"/>
      <c r="SYT15" s="1609"/>
      <c r="SYU15" s="1609"/>
      <c r="SYV15" s="1609"/>
      <c r="SYW15" s="1609"/>
      <c r="SYX15" s="1609"/>
      <c r="SYY15" s="1609"/>
      <c r="SYZ15" s="1609"/>
      <c r="SZA15" s="1609"/>
      <c r="SZB15" s="1609"/>
      <c r="SZC15" s="1609"/>
      <c r="SZD15" s="1609"/>
      <c r="SZE15" s="1609"/>
      <c r="SZF15" s="1609"/>
      <c r="SZG15" s="1609"/>
      <c r="SZH15" s="1609"/>
      <c r="SZI15" s="1609"/>
      <c r="SZJ15" s="1609"/>
      <c r="SZK15" s="1609"/>
      <c r="SZL15" s="1609"/>
      <c r="SZM15" s="1609"/>
      <c r="SZN15" s="1609"/>
      <c r="SZO15" s="1609"/>
      <c r="SZP15" s="1609"/>
      <c r="SZQ15" s="1609"/>
      <c r="SZR15" s="1609"/>
      <c r="SZS15" s="1609"/>
      <c r="SZT15" s="1609"/>
      <c r="SZU15" s="1609"/>
      <c r="SZV15" s="1609"/>
      <c r="SZW15" s="1609"/>
      <c r="SZX15" s="1609"/>
      <c r="SZY15" s="1609"/>
      <c r="SZZ15" s="1609"/>
      <c r="TAA15" s="1609"/>
      <c r="TAB15" s="1609"/>
      <c r="TAC15" s="1609"/>
      <c r="TAD15" s="1609"/>
      <c r="TAE15" s="1609"/>
      <c r="TAF15" s="1609"/>
      <c r="TAG15" s="1609"/>
      <c r="TAH15" s="1609"/>
      <c r="TAI15" s="1609"/>
      <c r="TAJ15" s="1609"/>
      <c r="TAK15" s="1609"/>
      <c r="TAL15" s="1609"/>
      <c r="TAM15" s="1609"/>
      <c r="TAN15" s="1609"/>
      <c r="TAO15" s="1609"/>
      <c r="TAP15" s="1609"/>
      <c r="TAQ15" s="1609"/>
      <c r="TAR15" s="1609"/>
      <c r="TAS15" s="1609"/>
      <c r="TAT15" s="1609"/>
      <c r="TAU15" s="1609"/>
      <c r="TAV15" s="1609"/>
      <c r="TAW15" s="1609"/>
      <c r="TAX15" s="1609"/>
      <c r="TAY15" s="1609"/>
      <c r="TAZ15" s="1609"/>
      <c r="TBA15" s="1609"/>
      <c r="TBB15" s="1609"/>
      <c r="TBC15" s="1609"/>
      <c r="TBD15" s="1609"/>
      <c r="TBE15" s="1609"/>
      <c r="TBF15" s="1609"/>
      <c r="TBG15" s="1609"/>
      <c r="TBH15" s="1609"/>
      <c r="TBI15" s="1609"/>
      <c r="TBJ15" s="1609"/>
      <c r="TBK15" s="1609"/>
      <c r="TBL15" s="1609"/>
      <c r="TBM15" s="1609"/>
      <c r="TBN15" s="1609"/>
      <c r="TBO15" s="1609"/>
      <c r="TBP15" s="1609"/>
      <c r="TBQ15" s="1609"/>
      <c r="TBR15" s="1609"/>
      <c r="TBS15" s="1609"/>
      <c r="TBT15" s="1609"/>
      <c r="TBU15" s="1609"/>
      <c r="TBV15" s="1609"/>
      <c r="TBW15" s="1609"/>
      <c r="TBX15" s="1609"/>
      <c r="TBY15" s="1609"/>
      <c r="TBZ15" s="1609"/>
      <c r="TCA15" s="1609"/>
      <c r="TCB15" s="1609"/>
      <c r="TCC15" s="1609"/>
      <c r="TCD15" s="1609"/>
      <c r="TCE15" s="1609"/>
      <c r="TCF15" s="1609"/>
      <c r="TCG15" s="1609"/>
      <c r="TCH15" s="1609"/>
      <c r="TCI15" s="1609"/>
      <c r="TCJ15" s="1609"/>
      <c r="TCK15" s="1609"/>
      <c r="TCL15" s="1609"/>
      <c r="TCM15" s="1609"/>
      <c r="TCN15" s="1609"/>
      <c r="TCO15" s="1609"/>
      <c r="TCP15" s="1609"/>
      <c r="TCQ15" s="1609"/>
      <c r="TCR15" s="1609"/>
      <c r="TCS15" s="1609"/>
      <c r="TCT15" s="1609"/>
      <c r="TCU15" s="1609"/>
      <c r="TCV15" s="1609"/>
      <c r="TCW15" s="1609"/>
      <c r="TCX15" s="1609"/>
      <c r="TCY15" s="1609"/>
      <c r="TCZ15" s="1609"/>
      <c r="TDA15" s="1609"/>
      <c r="TDB15" s="1609"/>
      <c r="TDC15" s="1609"/>
      <c r="TDD15" s="1609"/>
      <c r="TDE15" s="1609"/>
      <c r="TDF15" s="1609"/>
      <c r="TDG15" s="1609"/>
      <c r="TDH15" s="1609"/>
      <c r="TDI15" s="1609"/>
      <c r="TDJ15" s="1609"/>
      <c r="TDK15" s="1609"/>
      <c r="TDL15" s="1609"/>
      <c r="TDM15" s="1609"/>
      <c r="TDN15" s="1609"/>
      <c r="TDO15" s="1609"/>
      <c r="TDP15" s="1609"/>
      <c r="TDQ15" s="1609"/>
      <c r="TDR15" s="1609"/>
      <c r="TDS15" s="1609"/>
      <c r="TDT15" s="1609"/>
      <c r="TDU15" s="1609"/>
      <c r="TDV15" s="1609"/>
      <c r="TDW15" s="1609"/>
      <c r="TDX15" s="1609"/>
      <c r="TDY15" s="1609"/>
      <c r="TDZ15" s="1609"/>
      <c r="TEA15" s="1609"/>
      <c r="TEB15" s="1609"/>
      <c r="TEC15" s="1609"/>
      <c r="TED15" s="1609"/>
      <c r="TEE15" s="1609"/>
      <c r="TEF15" s="1609"/>
      <c r="TEG15" s="1609"/>
      <c r="TEH15" s="1609"/>
      <c r="TEI15" s="1609"/>
      <c r="TEJ15" s="1609"/>
      <c r="TEK15" s="1609"/>
      <c r="TEL15" s="1609"/>
      <c r="TEM15" s="1609"/>
      <c r="TEN15" s="1609"/>
      <c r="TEO15" s="1609"/>
      <c r="TEP15" s="1609"/>
      <c r="TEQ15" s="1609"/>
      <c r="TER15" s="1609"/>
      <c r="TES15" s="1609"/>
      <c r="TET15" s="1609"/>
      <c r="TEU15" s="1609"/>
      <c r="TEV15" s="1609"/>
      <c r="TEW15" s="1609"/>
      <c r="TEX15" s="1609"/>
      <c r="TEY15" s="1609"/>
      <c r="TEZ15" s="1609"/>
      <c r="TFA15" s="1609"/>
      <c r="TFB15" s="1609"/>
      <c r="TFC15" s="1609"/>
      <c r="TFD15" s="1609"/>
      <c r="TFE15" s="1609"/>
      <c r="TFF15" s="1609"/>
      <c r="TFG15" s="1609"/>
      <c r="TFH15" s="1609"/>
      <c r="TFI15" s="1609"/>
      <c r="TFJ15" s="1609"/>
      <c r="TFK15" s="1609"/>
      <c r="TFL15" s="1609"/>
      <c r="TFM15" s="1609"/>
      <c r="TFN15" s="1609"/>
      <c r="TFO15" s="1609"/>
      <c r="TFP15" s="1609"/>
      <c r="TFQ15" s="1609"/>
      <c r="TFR15" s="1609"/>
      <c r="TFS15" s="1609"/>
      <c r="TFT15" s="1609"/>
      <c r="TFU15" s="1609"/>
      <c r="TFV15" s="1609"/>
      <c r="TFW15" s="1609"/>
      <c r="TFX15" s="1609"/>
      <c r="TFY15" s="1609"/>
      <c r="TFZ15" s="1609"/>
      <c r="TGA15" s="1609"/>
      <c r="TGB15" s="1609"/>
      <c r="TGC15" s="1609"/>
      <c r="TGD15" s="1609"/>
      <c r="TGE15" s="1609"/>
      <c r="TGF15" s="1609"/>
      <c r="TGG15" s="1609"/>
      <c r="TGH15" s="1609"/>
      <c r="TGI15" s="1609"/>
      <c r="TGJ15" s="1609"/>
      <c r="TGK15" s="1609"/>
      <c r="TGL15" s="1609"/>
      <c r="TGM15" s="1609"/>
      <c r="TGN15" s="1609"/>
      <c r="TGO15" s="1609"/>
      <c r="TGP15" s="1609"/>
      <c r="TGQ15" s="1609"/>
      <c r="TGR15" s="1609"/>
      <c r="TGS15" s="1609"/>
      <c r="TGT15" s="1609"/>
      <c r="TGU15" s="1609"/>
      <c r="TGV15" s="1609"/>
      <c r="TGW15" s="1609"/>
      <c r="TGX15" s="1609"/>
      <c r="TGY15" s="1609"/>
      <c r="TGZ15" s="1609"/>
      <c r="THA15" s="1609"/>
      <c r="THB15" s="1609"/>
      <c r="THC15" s="1609"/>
      <c r="THD15" s="1609"/>
      <c r="THE15" s="1609"/>
      <c r="THF15" s="1609"/>
      <c r="THG15" s="1609"/>
      <c r="THH15" s="1609"/>
      <c r="THI15" s="1609"/>
      <c r="THJ15" s="1609"/>
      <c r="THK15" s="1609"/>
      <c r="THL15" s="1609"/>
      <c r="THM15" s="1609"/>
      <c r="THN15" s="1609"/>
      <c r="THO15" s="1609"/>
      <c r="THP15" s="1609"/>
      <c r="THQ15" s="1609"/>
      <c r="THR15" s="1609"/>
      <c r="THS15" s="1609"/>
      <c r="THT15" s="1609"/>
      <c r="THU15" s="1609"/>
      <c r="THV15" s="1609"/>
      <c r="THW15" s="1609"/>
      <c r="THX15" s="1609"/>
      <c r="THY15" s="1609"/>
      <c r="THZ15" s="1609"/>
      <c r="TIA15" s="1609"/>
      <c r="TIB15" s="1609"/>
      <c r="TIC15" s="1609"/>
      <c r="TID15" s="1609"/>
      <c r="TIE15" s="1609"/>
      <c r="TIF15" s="1609"/>
      <c r="TIG15" s="1609"/>
      <c r="TIH15" s="1609"/>
      <c r="TII15" s="1609"/>
      <c r="TIJ15" s="1609"/>
      <c r="TIK15" s="1609"/>
      <c r="TIL15" s="1609"/>
      <c r="TIM15" s="1609"/>
      <c r="TIN15" s="1609"/>
      <c r="TIO15" s="1609"/>
      <c r="TIP15" s="1609"/>
      <c r="TIQ15" s="1609"/>
      <c r="TIR15" s="1609"/>
      <c r="TIS15" s="1609"/>
      <c r="TIT15" s="1609"/>
      <c r="TIU15" s="1609"/>
      <c r="TIV15" s="1609"/>
      <c r="TIW15" s="1609"/>
      <c r="TIX15" s="1609"/>
      <c r="TIY15" s="1609"/>
      <c r="TIZ15" s="1609"/>
      <c r="TJA15" s="1609"/>
      <c r="TJB15" s="1609"/>
      <c r="TJC15" s="1609"/>
      <c r="TJD15" s="1609"/>
      <c r="TJE15" s="1609"/>
      <c r="TJF15" s="1609"/>
      <c r="TJG15" s="1609"/>
      <c r="TJH15" s="1609"/>
      <c r="TJI15" s="1609"/>
      <c r="TJJ15" s="1609"/>
      <c r="TJK15" s="1609"/>
      <c r="TJL15" s="1609"/>
      <c r="TJM15" s="1609"/>
      <c r="TJN15" s="1609"/>
      <c r="TJO15" s="1609"/>
      <c r="TJP15" s="1609"/>
      <c r="TJQ15" s="1609"/>
      <c r="TJR15" s="1609"/>
      <c r="TJS15" s="1609"/>
      <c r="TJT15" s="1609"/>
      <c r="TJU15" s="1609"/>
      <c r="TJV15" s="1609"/>
      <c r="TJW15" s="1609"/>
      <c r="TJX15" s="1609"/>
      <c r="TJY15" s="1609"/>
      <c r="TJZ15" s="1609"/>
      <c r="TKA15" s="1609"/>
      <c r="TKB15" s="1609"/>
      <c r="TKC15" s="1609"/>
      <c r="TKD15" s="1609"/>
      <c r="TKE15" s="1609"/>
      <c r="TKF15" s="1609"/>
      <c r="TKG15" s="1609"/>
      <c r="TKH15" s="1609"/>
      <c r="TKI15" s="1609"/>
      <c r="TKJ15" s="1609"/>
      <c r="TKK15" s="1609"/>
      <c r="TKL15" s="1609"/>
      <c r="TKM15" s="1609"/>
      <c r="TKN15" s="1609"/>
      <c r="TKO15" s="1609"/>
      <c r="TKP15" s="1609"/>
      <c r="TKQ15" s="1609"/>
      <c r="TKR15" s="1609"/>
      <c r="TKS15" s="1609"/>
      <c r="TKT15" s="1609"/>
      <c r="TKU15" s="1609"/>
      <c r="TKV15" s="1609"/>
      <c r="TKW15" s="1609"/>
      <c r="TKX15" s="1609"/>
      <c r="TKY15" s="1609"/>
      <c r="TKZ15" s="1609"/>
      <c r="TLA15" s="1609"/>
      <c r="TLB15" s="1609"/>
      <c r="TLC15" s="1609"/>
      <c r="TLD15" s="1609"/>
      <c r="TLE15" s="1609"/>
      <c r="TLF15" s="1609"/>
      <c r="TLG15" s="1609"/>
      <c r="TLH15" s="1609"/>
      <c r="TLI15" s="1609"/>
      <c r="TLJ15" s="1609"/>
      <c r="TLK15" s="1609"/>
      <c r="TLL15" s="1609"/>
      <c r="TLM15" s="1609"/>
      <c r="TLN15" s="1609"/>
      <c r="TLO15" s="1609"/>
      <c r="TLP15" s="1609"/>
      <c r="TLQ15" s="1609"/>
      <c r="TLR15" s="1609"/>
      <c r="TLS15" s="1609"/>
      <c r="TLT15" s="1609"/>
      <c r="TLU15" s="1609"/>
      <c r="TLV15" s="1609"/>
      <c r="TLW15" s="1609"/>
      <c r="TLX15" s="1609"/>
      <c r="TLY15" s="1609"/>
      <c r="TLZ15" s="1609"/>
      <c r="TMA15" s="1609"/>
      <c r="TMB15" s="1609"/>
      <c r="TMC15" s="1609"/>
      <c r="TMD15" s="1609"/>
      <c r="TME15" s="1609"/>
      <c r="TMF15" s="1609"/>
      <c r="TMG15" s="1609"/>
      <c r="TMH15" s="1609"/>
      <c r="TMI15" s="1609"/>
      <c r="TMJ15" s="1609"/>
      <c r="TMK15" s="1609"/>
      <c r="TML15" s="1609"/>
      <c r="TMM15" s="1609"/>
      <c r="TMN15" s="1609"/>
      <c r="TMO15" s="1609"/>
      <c r="TMP15" s="1609"/>
      <c r="TMQ15" s="1609"/>
      <c r="TMR15" s="1609"/>
      <c r="TMS15" s="1609"/>
      <c r="TMT15" s="1609"/>
      <c r="TMU15" s="1609"/>
      <c r="TMV15" s="1609"/>
      <c r="TMW15" s="1609"/>
      <c r="TMX15" s="1609"/>
      <c r="TMY15" s="1609"/>
      <c r="TMZ15" s="1609"/>
      <c r="TNA15" s="1609"/>
      <c r="TNB15" s="1609"/>
      <c r="TNC15" s="1609"/>
      <c r="TND15" s="1609"/>
      <c r="TNE15" s="1609"/>
      <c r="TNF15" s="1609"/>
      <c r="TNG15" s="1609"/>
      <c r="TNH15" s="1609"/>
      <c r="TNI15" s="1609"/>
      <c r="TNJ15" s="1609"/>
      <c r="TNK15" s="1609"/>
      <c r="TNL15" s="1609"/>
      <c r="TNM15" s="1609"/>
      <c r="TNN15" s="1609"/>
      <c r="TNO15" s="1609"/>
      <c r="TNP15" s="1609"/>
      <c r="TNQ15" s="1609"/>
      <c r="TNR15" s="1609"/>
      <c r="TNS15" s="1609"/>
      <c r="TNT15" s="1609"/>
      <c r="TNU15" s="1609"/>
      <c r="TNV15" s="1609"/>
      <c r="TNW15" s="1609"/>
      <c r="TNX15" s="1609"/>
      <c r="TNY15" s="1609"/>
      <c r="TNZ15" s="1609"/>
      <c r="TOA15" s="1609"/>
      <c r="TOB15" s="1609"/>
      <c r="TOC15" s="1609"/>
      <c r="TOD15" s="1609"/>
      <c r="TOE15" s="1609"/>
      <c r="TOF15" s="1609"/>
      <c r="TOG15" s="1609"/>
      <c r="TOH15" s="1609"/>
      <c r="TOI15" s="1609"/>
      <c r="TOJ15" s="1609"/>
      <c r="TOK15" s="1609"/>
      <c r="TOL15" s="1609"/>
      <c r="TOM15" s="1609"/>
      <c r="TON15" s="1609"/>
      <c r="TOO15" s="1609"/>
      <c r="TOP15" s="1609"/>
      <c r="TOQ15" s="1609"/>
      <c r="TOR15" s="1609"/>
      <c r="TOS15" s="1609"/>
      <c r="TOT15" s="1609"/>
      <c r="TOU15" s="1609"/>
      <c r="TOV15" s="1609"/>
      <c r="TOW15" s="1609"/>
      <c r="TOX15" s="1609"/>
      <c r="TOY15" s="1609"/>
      <c r="TOZ15" s="1609"/>
      <c r="TPA15" s="1609"/>
      <c r="TPB15" s="1609"/>
      <c r="TPC15" s="1609"/>
      <c r="TPD15" s="1609"/>
      <c r="TPE15" s="1609"/>
      <c r="TPF15" s="1609"/>
      <c r="TPG15" s="1609"/>
      <c r="TPH15" s="1609"/>
      <c r="TPI15" s="1609"/>
      <c r="TPJ15" s="1609"/>
      <c r="TPK15" s="1609"/>
      <c r="TPL15" s="1609"/>
      <c r="TPM15" s="1609"/>
      <c r="TPN15" s="1609"/>
      <c r="TPO15" s="1609"/>
      <c r="TPP15" s="1609"/>
      <c r="TPQ15" s="1609"/>
      <c r="TPR15" s="1609"/>
      <c r="TPS15" s="1609"/>
      <c r="TPT15" s="1609"/>
      <c r="TPU15" s="1609"/>
      <c r="TPV15" s="1609"/>
      <c r="TPW15" s="1609"/>
      <c r="TPX15" s="1609"/>
      <c r="TPY15" s="1609"/>
      <c r="TPZ15" s="1609"/>
      <c r="TQA15" s="1609"/>
      <c r="TQB15" s="1609"/>
      <c r="TQC15" s="1609"/>
      <c r="TQD15" s="1609"/>
      <c r="TQE15" s="1609"/>
      <c r="TQF15" s="1609"/>
      <c r="TQG15" s="1609"/>
      <c r="TQH15" s="1609"/>
      <c r="TQI15" s="1609"/>
      <c r="TQJ15" s="1609"/>
      <c r="TQK15" s="1609"/>
      <c r="TQL15" s="1609"/>
      <c r="TQM15" s="1609"/>
      <c r="TQN15" s="1609"/>
      <c r="TQO15" s="1609"/>
      <c r="TQP15" s="1609"/>
      <c r="TQQ15" s="1609"/>
      <c r="TQR15" s="1609"/>
      <c r="TQS15" s="1609"/>
      <c r="TQT15" s="1609"/>
      <c r="TQU15" s="1609"/>
      <c r="TQV15" s="1609"/>
      <c r="TQW15" s="1609"/>
      <c r="TQX15" s="1609"/>
      <c r="TQY15" s="1609"/>
      <c r="TQZ15" s="1609"/>
      <c r="TRA15" s="1609"/>
      <c r="TRB15" s="1609"/>
      <c r="TRC15" s="1609"/>
      <c r="TRD15" s="1609"/>
      <c r="TRE15" s="1609"/>
      <c r="TRF15" s="1609"/>
      <c r="TRG15" s="1609"/>
      <c r="TRH15" s="1609"/>
      <c r="TRI15" s="1609"/>
      <c r="TRJ15" s="1609"/>
      <c r="TRK15" s="1609"/>
      <c r="TRL15" s="1609"/>
      <c r="TRM15" s="1609"/>
      <c r="TRN15" s="1609"/>
      <c r="TRO15" s="1609"/>
      <c r="TRP15" s="1609"/>
      <c r="TRQ15" s="1609"/>
      <c r="TRR15" s="1609"/>
      <c r="TRS15" s="1609"/>
      <c r="TRT15" s="1609"/>
      <c r="TRU15" s="1609"/>
      <c r="TRV15" s="1609"/>
      <c r="TRW15" s="1609"/>
      <c r="TRX15" s="1609"/>
      <c r="TRY15" s="1609"/>
      <c r="TRZ15" s="1609"/>
      <c r="TSA15" s="1609"/>
      <c r="TSB15" s="1609"/>
      <c r="TSC15" s="1609"/>
      <c r="TSD15" s="1609"/>
      <c r="TSE15" s="1609"/>
      <c r="TSF15" s="1609"/>
      <c r="TSG15" s="1609"/>
      <c r="TSH15" s="1609"/>
      <c r="TSI15" s="1609"/>
      <c r="TSJ15" s="1609"/>
      <c r="TSK15" s="1609"/>
      <c r="TSL15" s="1609"/>
      <c r="TSM15" s="1609"/>
      <c r="TSN15" s="1609"/>
      <c r="TSO15" s="1609"/>
      <c r="TSP15" s="1609"/>
      <c r="TSQ15" s="1609"/>
      <c r="TSR15" s="1609"/>
      <c r="TSS15" s="1609"/>
      <c r="TST15" s="1609"/>
      <c r="TSU15" s="1609"/>
      <c r="TSV15" s="1609"/>
      <c r="TSW15" s="1609"/>
      <c r="TSX15" s="1609"/>
      <c r="TSY15" s="1609"/>
      <c r="TSZ15" s="1609"/>
      <c r="TTA15" s="1609"/>
      <c r="TTB15" s="1609"/>
      <c r="TTC15" s="1609"/>
      <c r="TTD15" s="1609"/>
      <c r="TTE15" s="1609"/>
      <c r="TTF15" s="1609"/>
      <c r="TTG15" s="1609"/>
      <c r="TTH15" s="1609"/>
      <c r="TTI15" s="1609"/>
      <c r="TTJ15" s="1609"/>
      <c r="TTK15" s="1609"/>
      <c r="TTL15" s="1609"/>
      <c r="TTM15" s="1609"/>
      <c r="TTN15" s="1609"/>
      <c r="TTO15" s="1609"/>
      <c r="TTP15" s="1609"/>
      <c r="TTQ15" s="1609"/>
      <c r="TTR15" s="1609"/>
      <c r="TTS15" s="1609"/>
      <c r="TTT15" s="1609"/>
      <c r="TTU15" s="1609"/>
      <c r="TTV15" s="1609"/>
      <c r="TTW15" s="1609"/>
      <c r="TTX15" s="1609"/>
      <c r="TTY15" s="1609"/>
      <c r="TTZ15" s="1609"/>
      <c r="TUA15" s="1609"/>
      <c r="TUB15" s="1609"/>
      <c r="TUC15" s="1609"/>
      <c r="TUD15" s="1609"/>
      <c r="TUE15" s="1609"/>
      <c r="TUF15" s="1609"/>
      <c r="TUG15" s="1609"/>
      <c r="TUH15" s="1609"/>
      <c r="TUI15" s="1609"/>
      <c r="TUJ15" s="1609"/>
      <c r="TUK15" s="1609"/>
      <c r="TUL15" s="1609"/>
      <c r="TUM15" s="1609"/>
      <c r="TUN15" s="1609"/>
      <c r="TUO15" s="1609"/>
      <c r="TUP15" s="1609"/>
      <c r="TUQ15" s="1609"/>
      <c r="TUR15" s="1609"/>
      <c r="TUS15" s="1609"/>
      <c r="TUT15" s="1609"/>
      <c r="TUU15" s="1609"/>
      <c r="TUV15" s="1609"/>
      <c r="TUW15" s="1609"/>
      <c r="TUX15" s="1609"/>
      <c r="TUY15" s="1609"/>
      <c r="TUZ15" s="1609"/>
      <c r="TVA15" s="1609"/>
      <c r="TVB15" s="1609"/>
      <c r="TVC15" s="1609"/>
      <c r="TVD15" s="1609"/>
      <c r="TVE15" s="1609"/>
      <c r="TVF15" s="1609"/>
      <c r="TVG15" s="1609"/>
      <c r="TVH15" s="1609"/>
      <c r="TVI15" s="1609"/>
      <c r="TVJ15" s="1609"/>
      <c r="TVK15" s="1609"/>
      <c r="TVL15" s="1609"/>
      <c r="TVM15" s="1609"/>
      <c r="TVN15" s="1609"/>
      <c r="TVO15" s="1609"/>
      <c r="TVP15" s="1609"/>
      <c r="TVQ15" s="1609"/>
      <c r="TVR15" s="1609"/>
      <c r="TVS15" s="1609"/>
      <c r="TVT15" s="1609"/>
      <c r="TVU15" s="1609"/>
      <c r="TVV15" s="1609"/>
      <c r="TVW15" s="1609"/>
      <c r="TVX15" s="1609"/>
      <c r="TVY15" s="1609"/>
      <c r="TVZ15" s="1609"/>
      <c r="TWA15" s="1609"/>
      <c r="TWB15" s="1609"/>
      <c r="TWC15" s="1609"/>
      <c r="TWD15" s="1609"/>
      <c r="TWE15" s="1609"/>
      <c r="TWF15" s="1609"/>
      <c r="TWG15" s="1609"/>
      <c r="TWH15" s="1609"/>
      <c r="TWI15" s="1609"/>
      <c r="TWJ15" s="1609"/>
      <c r="TWK15" s="1609"/>
      <c r="TWL15" s="1609"/>
      <c r="TWM15" s="1609"/>
      <c r="TWN15" s="1609"/>
      <c r="TWO15" s="1609"/>
      <c r="TWP15" s="1609"/>
      <c r="TWQ15" s="1609"/>
      <c r="TWR15" s="1609"/>
      <c r="TWS15" s="1609"/>
      <c r="TWT15" s="1609"/>
      <c r="TWU15" s="1609"/>
      <c r="TWV15" s="1609"/>
      <c r="TWW15" s="1609"/>
      <c r="TWX15" s="1609"/>
      <c r="TWY15" s="1609"/>
      <c r="TWZ15" s="1609"/>
      <c r="TXA15" s="1609"/>
      <c r="TXB15" s="1609"/>
      <c r="TXC15" s="1609"/>
      <c r="TXD15" s="1609"/>
      <c r="TXE15" s="1609"/>
      <c r="TXF15" s="1609"/>
      <c r="TXG15" s="1609"/>
      <c r="TXH15" s="1609"/>
      <c r="TXI15" s="1609"/>
      <c r="TXJ15" s="1609"/>
      <c r="TXK15" s="1609"/>
      <c r="TXL15" s="1609"/>
      <c r="TXM15" s="1609"/>
      <c r="TXN15" s="1609"/>
      <c r="TXO15" s="1609"/>
      <c r="TXP15" s="1609"/>
      <c r="TXQ15" s="1609"/>
      <c r="TXR15" s="1609"/>
      <c r="TXS15" s="1609"/>
      <c r="TXT15" s="1609"/>
      <c r="TXU15" s="1609"/>
      <c r="TXV15" s="1609"/>
      <c r="TXW15" s="1609"/>
      <c r="TXX15" s="1609"/>
      <c r="TXY15" s="1609"/>
      <c r="TXZ15" s="1609"/>
      <c r="TYA15" s="1609"/>
      <c r="TYB15" s="1609"/>
      <c r="TYC15" s="1609"/>
      <c r="TYD15" s="1609"/>
      <c r="TYE15" s="1609"/>
      <c r="TYF15" s="1609"/>
      <c r="TYG15" s="1609"/>
      <c r="TYH15" s="1609"/>
      <c r="TYI15" s="1609"/>
      <c r="TYJ15" s="1609"/>
      <c r="TYK15" s="1609"/>
      <c r="TYL15" s="1609"/>
      <c r="TYM15" s="1609"/>
      <c r="TYN15" s="1609"/>
      <c r="TYO15" s="1609"/>
      <c r="TYP15" s="1609"/>
      <c r="TYQ15" s="1609"/>
      <c r="TYR15" s="1609"/>
      <c r="TYS15" s="1609"/>
      <c r="TYT15" s="1609"/>
      <c r="TYU15" s="1609"/>
      <c r="TYV15" s="1609"/>
      <c r="TYW15" s="1609"/>
      <c r="TYX15" s="1609"/>
      <c r="TYY15" s="1609"/>
      <c r="TYZ15" s="1609"/>
      <c r="TZA15" s="1609"/>
      <c r="TZB15" s="1609"/>
      <c r="TZC15" s="1609"/>
      <c r="TZD15" s="1609"/>
      <c r="TZE15" s="1609"/>
      <c r="TZF15" s="1609"/>
      <c r="TZG15" s="1609"/>
      <c r="TZH15" s="1609"/>
      <c r="TZI15" s="1609"/>
      <c r="TZJ15" s="1609"/>
      <c r="TZK15" s="1609"/>
      <c r="TZL15" s="1609"/>
      <c r="TZM15" s="1609"/>
      <c r="TZN15" s="1609"/>
      <c r="TZO15" s="1609"/>
      <c r="TZP15" s="1609"/>
      <c r="TZQ15" s="1609"/>
      <c r="TZR15" s="1609"/>
      <c r="TZS15" s="1609"/>
      <c r="TZT15" s="1609"/>
      <c r="TZU15" s="1609"/>
      <c r="TZV15" s="1609"/>
      <c r="TZW15" s="1609"/>
      <c r="TZX15" s="1609"/>
      <c r="TZY15" s="1609"/>
      <c r="TZZ15" s="1609"/>
      <c r="UAA15" s="1609"/>
      <c r="UAB15" s="1609"/>
      <c r="UAC15" s="1609"/>
      <c r="UAD15" s="1609"/>
      <c r="UAE15" s="1609"/>
      <c r="UAF15" s="1609"/>
      <c r="UAG15" s="1609"/>
      <c r="UAH15" s="1609"/>
      <c r="UAI15" s="1609"/>
      <c r="UAJ15" s="1609"/>
      <c r="UAK15" s="1609"/>
      <c r="UAL15" s="1609"/>
      <c r="UAM15" s="1609"/>
      <c r="UAN15" s="1609"/>
      <c r="UAO15" s="1609"/>
      <c r="UAP15" s="1609"/>
      <c r="UAQ15" s="1609"/>
      <c r="UAR15" s="1609"/>
      <c r="UAS15" s="1609"/>
      <c r="UAT15" s="1609"/>
      <c r="UAU15" s="1609"/>
      <c r="UAV15" s="1609"/>
      <c r="UAW15" s="1609"/>
      <c r="UAX15" s="1609"/>
      <c r="UAY15" s="1609"/>
      <c r="UAZ15" s="1609"/>
      <c r="UBA15" s="1609"/>
      <c r="UBB15" s="1609"/>
      <c r="UBC15" s="1609"/>
      <c r="UBD15" s="1609"/>
      <c r="UBE15" s="1609"/>
      <c r="UBF15" s="1609"/>
      <c r="UBG15" s="1609"/>
      <c r="UBH15" s="1609"/>
      <c r="UBI15" s="1609"/>
      <c r="UBJ15" s="1609"/>
      <c r="UBK15" s="1609"/>
      <c r="UBL15" s="1609"/>
      <c r="UBM15" s="1609"/>
      <c r="UBN15" s="1609"/>
      <c r="UBO15" s="1609"/>
      <c r="UBP15" s="1609"/>
      <c r="UBQ15" s="1609"/>
      <c r="UBR15" s="1609"/>
      <c r="UBS15" s="1609"/>
      <c r="UBT15" s="1609"/>
      <c r="UBU15" s="1609"/>
      <c r="UBV15" s="1609"/>
      <c r="UBW15" s="1609"/>
      <c r="UBX15" s="1609"/>
      <c r="UBY15" s="1609"/>
      <c r="UBZ15" s="1609"/>
      <c r="UCA15" s="1609"/>
      <c r="UCB15" s="1609"/>
      <c r="UCC15" s="1609"/>
      <c r="UCD15" s="1609"/>
      <c r="UCE15" s="1609"/>
      <c r="UCF15" s="1609"/>
      <c r="UCG15" s="1609"/>
      <c r="UCH15" s="1609"/>
      <c r="UCI15" s="1609"/>
      <c r="UCJ15" s="1609"/>
      <c r="UCK15" s="1609"/>
      <c r="UCL15" s="1609"/>
      <c r="UCM15" s="1609"/>
      <c r="UCN15" s="1609"/>
      <c r="UCO15" s="1609"/>
      <c r="UCP15" s="1609"/>
      <c r="UCQ15" s="1609"/>
      <c r="UCR15" s="1609"/>
      <c r="UCS15" s="1609"/>
      <c r="UCT15" s="1609"/>
      <c r="UCU15" s="1609"/>
      <c r="UCV15" s="1609"/>
      <c r="UCW15" s="1609"/>
      <c r="UCX15" s="1609"/>
      <c r="UCY15" s="1609"/>
      <c r="UCZ15" s="1609"/>
      <c r="UDA15" s="1609"/>
      <c r="UDB15" s="1609"/>
      <c r="UDC15" s="1609"/>
      <c r="UDD15" s="1609"/>
      <c r="UDE15" s="1609"/>
      <c r="UDF15" s="1609"/>
      <c r="UDG15" s="1609"/>
      <c r="UDH15" s="1609"/>
      <c r="UDI15" s="1609"/>
      <c r="UDJ15" s="1609"/>
      <c r="UDK15" s="1609"/>
      <c r="UDL15" s="1609"/>
      <c r="UDM15" s="1609"/>
      <c r="UDN15" s="1609"/>
      <c r="UDO15" s="1609"/>
      <c r="UDP15" s="1609"/>
      <c r="UDQ15" s="1609"/>
      <c r="UDR15" s="1609"/>
      <c r="UDS15" s="1609"/>
      <c r="UDT15" s="1609"/>
      <c r="UDU15" s="1609"/>
      <c r="UDV15" s="1609"/>
      <c r="UDW15" s="1609"/>
      <c r="UDX15" s="1609"/>
      <c r="UDY15" s="1609"/>
      <c r="UDZ15" s="1609"/>
      <c r="UEA15" s="1609"/>
      <c r="UEB15" s="1609"/>
      <c r="UEC15" s="1609"/>
      <c r="UED15" s="1609"/>
      <c r="UEE15" s="1609"/>
      <c r="UEF15" s="1609"/>
      <c r="UEG15" s="1609"/>
      <c r="UEH15" s="1609"/>
      <c r="UEI15" s="1609"/>
      <c r="UEJ15" s="1609"/>
      <c r="UEK15" s="1609"/>
      <c r="UEL15" s="1609"/>
      <c r="UEM15" s="1609"/>
      <c r="UEN15" s="1609"/>
      <c r="UEO15" s="1609"/>
      <c r="UEP15" s="1609"/>
      <c r="UEQ15" s="1609"/>
      <c r="UER15" s="1609"/>
      <c r="UES15" s="1609"/>
      <c r="UET15" s="1609"/>
      <c r="UEU15" s="1609"/>
      <c r="UEV15" s="1609"/>
      <c r="UEW15" s="1609"/>
      <c r="UEX15" s="1609"/>
      <c r="UEY15" s="1609"/>
      <c r="UEZ15" s="1609"/>
      <c r="UFA15" s="1609"/>
      <c r="UFB15" s="1609"/>
      <c r="UFC15" s="1609"/>
      <c r="UFD15" s="1609"/>
      <c r="UFE15" s="1609"/>
      <c r="UFF15" s="1609"/>
      <c r="UFG15" s="1609"/>
      <c r="UFH15" s="1609"/>
      <c r="UFI15" s="1609"/>
      <c r="UFJ15" s="1609"/>
      <c r="UFK15" s="1609"/>
      <c r="UFL15" s="1609"/>
      <c r="UFM15" s="1609"/>
      <c r="UFN15" s="1609"/>
      <c r="UFO15" s="1609"/>
      <c r="UFP15" s="1609"/>
      <c r="UFQ15" s="1609"/>
      <c r="UFR15" s="1609"/>
      <c r="UFS15" s="1609"/>
      <c r="UFT15" s="1609"/>
      <c r="UFU15" s="1609"/>
      <c r="UFV15" s="1609"/>
      <c r="UFW15" s="1609"/>
      <c r="UFX15" s="1609"/>
      <c r="UFY15" s="1609"/>
      <c r="UFZ15" s="1609"/>
      <c r="UGA15" s="1609"/>
      <c r="UGB15" s="1609"/>
      <c r="UGC15" s="1609"/>
      <c r="UGD15" s="1609"/>
      <c r="UGE15" s="1609"/>
      <c r="UGF15" s="1609"/>
      <c r="UGG15" s="1609"/>
      <c r="UGH15" s="1609"/>
      <c r="UGI15" s="1609"/>
      <c r="UGJ15" s="1609"/>
      <c r="UGK15" s="1609"/>
      <c r="UGL15" s="1609"/>
      <c r="UGM15" s="1609"/>
      <c r="UGN15" s="1609"/>
      <c r="UGO15" s="1609"/>
      <c r="UGP15" s="1609"/>
      <c r="UGQ15" s="1609"/>
      <c r="UGR15" s="1609"/>
      <c r="UGS15" s="1609"/>
      <c r="UGT15" s="1609"/>
      <c r="UGU15" s="1609"/>
      <c r="UGV15" s="1609"/>
      <c r="UGW15" s="1609"/>
      <c r="UGX15" s="1609"/>
      <c r="UGY15" s="1609"/>
      <c r="UGZ15" s="1609"/>
      <c r="UHA15" s="1609"/>
      <c r="UHB15" s="1609"/>
      <c r="UHC15" s="1609"/>
      <c r="UHD15" s="1609"/>
      <c r="UHE15" s="1609"/>
      <c r="UHF15" s="1609"/>
      <c r="UHG15" s="1609"/>
      <c r="UHH15" s="1609"/>
      <c r="UHI15" s="1609"/>
      <c r="UHJ15" s="1609"/>
      <c r="UHK15" s="1609"/>
      <c r="UHL15" s="1609"/>
      <c r="UHM15" s="1609"/>
      <c r="UHN15" s="1609"/>
      <c r="UHO15" s="1609"/>
      <c r="UHP15" s="1609"/>
      <c r="UHQ15" s="1609"/>
      <c r="UHR15" s="1609"/>
      <c r="UHS15" s="1609"/>
      <c r="UHT15" s="1609"/>
      <c r="UHU15" s="1609"/>
      <c r="UHV15" s="1609"/>
      <c r="UHW15" s="1609"/>
      <c r="UHX15" s="1609"/>
      <c r="UHY15" s="1609"/>
      <c r="UHZ15" s="1609"/>
      <c r="UIA15" s="1609"/>
      <c r="UIB15" s="1609"/>
      <c r="UIC15" s="1609"/>
      <c r="UID15" s="1609"/>
      <c r="UIE15" s="1609"/>
      <c r="UIF15" s="1609"/>
      <c r="UIG15" s="1609"/>
      <c r="UIH15" s="1609"/>
      <c r="UII15" s="1609"/>
      <c r="UIJ15" s="1609"/>
      <c r="UIK15" s="1609"/>
      <c r="UIL15" s="1609"/>
      <c r="UIM15" s="1609"/>
      <c r="UIN15" s="1609"/>
      <c r="UIO15" s="1609"/>
      <c r="UIP15" s="1609"/>
      <c r="UIQ15" s="1609"/>
      <c r="UIR15" s="1609"/>
      <c r="UIS15" s="1609"/>
      <c r="UIT15" s="1609"/>
      <c r="UIU15" s="1609"/>
      <c r="UIV15" s="1609"/>
      <c r="UIW15" s="1609"/>
      <c r="UIX15" s="1609"/>
      <c r="UIY15" s="1609"/>
      <c r="UIZ15" s="1609"/>
      <c r="UJA15" s="1609"/>
      <c r="UJB15" s="1609"/>
      <c r="UJC15" s="1609"/>
      <c r="UJD15" s="1609"/>
      <c r="UJE15" s="1609"/>
      <c r="UJF15" s="1609"/>
      <c r="UJG15" s="1609"/>
      <c r="UJH15" s="1609"/>
      <c r="UJI15" s="1609"/>
      <c r="UJJ15" s="1609"/>
      <c r="UJK15" s="1609"/>
      <c r="UJL15" s="1609"/>
      <c r="UJM15" s="1609"/>
      <c r="UJN15" s="1609"/>
      <c r="UJO15" s="1609"/>
      <c r="UJP15" s="1609"/>
      <c r="UJQ15" s="1609"/>
      <c r="UJR15" s="1609"/>
      <c r="UJS15" s="1609"/>
      <c r="UJT15" s="1609"/>
      <c r="UJU15" s="1609"/>
      <c r="UJV15" s="1609"/>
      <c r="UJW15" s="1609"/>
      <c r="UJX15" s="1609"/>
      <c r="UJY15" s="1609"/>
      <c r="UJZ15" s="1609"/>
      <c r="UKA15" s="1609"/>
      <c r="UKB15" s="1609"/>
      <c r="UKC15" s="1609"/>
      <c r="UKD15" s="1609"/>
      <c r="UKE15" s="1609"/>
      <c r="UKF15" s="1609"/>
      <c r="UKG15" s="1609"/>
      <c r="UKH15" s="1609"/>
      <c r="UKI15" s="1609"/>
      <c r="UKJ15" s="1609"/>
      <c r="UKK15" s="1609"/>
      <c r="UKL15" s="1609"/>
      <c r="UKM15" s="1609"/>
      <c r="UKN15" s="1609"/>
      <c r="UKO15" s="1609"/>
      <c r="UKP15" s="1609"/>
      <c r="UKQ15" s="1609"/>
      <c r="UKR15" s="1609"/>
      <c r="UKS15" s="1609"/>
      <c r="UKT15" s="1609"/>
      <c r="UKU15" s="1609"/>
      <c r="UKV15" s="1609"/>
      <c r="UKW15" s="1609"/>
      <c r="UKX15" s="1609"/>
      <c r="UKY15" s="1609"/>
      <c r="UKZ15" s="1609"/>
      <c r="ULA15" s="1609"/>
      <c r="ULB15" s="1609"/>
      <c r="ULC15" s="1609"/>
      <c r="ULD15" s="1609"/>
      <c r="ULE15" s="1609"/>
      <c r="ULF15" s="1609"/>
      <c r="ULG15" s="1609"/>
      <c r="ULH15" s="1609"/>
      <c r="ULI15" s="1609"/>
      <c r="ULJ15" s="1609"/>
      <c r="ULK15" s="1609"/>
      <c r="ULL15" s="1609"/>
      <c r="ULM15" s="1609"/>
      <c r="ULN15" s="1609"/>
      <c r="ULO15" s="1609"/>
      <c r="ULP15" s="1609"/>
      <c r="ULQ15" s="1609"/>
      <c r="ULR15" s="1609"/>
      <c r="ULS15" s="1609"/>
      <c r="ULT15" s="1609"/>
      <c r="ULU15" s="1609"/>
      <c r="ULV15" s="1609"/>
      <c r="ULW15" s="1609"/>
      <c r="ULX15" s="1609"/>
      <c r="ULY15" s="1609"/>
      <c r="ULZ15" s="1609"/>
      <c r="UMA15" s="1609"/>
      <c r="UMB15" s="1609"/>
      <c r="UMC15" s="1609"/>
      <c r="UMD15" s="1609"/>
      <c r="UME15" s="1609"/>
      <c r="UMF15" s="1609"/>
      <c r="UMG15" s="1609"/>
      <c r="UMH15" s="1609"/>
      <c r="UMI15" s="1609"/>
      <c r="UMJ15" s="1609"/>
      <c r="UMK15" s="1609"/>
      <c r="UML15" s="1609"/>
      <c r="UMM15" s="1609"/>
      <c r="UMN15" s="1609"/>
      <c r="UMO15" s="1609"/>
      <c r="UMP15" s="1609"/>
      <c r="UMQ15" s="1609"/>
      <c r="UMR15" s="1609"/>
      <c r="UMS15" s="1609"/>
      <c r="UMT15" s="1609"/>
      <c r="UMU15" s="1609"/>
      <c r="UMV15" s="1609"/>
      <c r="UMW15" s="1609"/>
      <c r="UMX15" s="1609"/>
      <c r="UMY15" s="1609"/>
      <c r="UMZ15" s="1609"/>
      <c r="UNA15" s="1609"/>
      <c r="UNB15" s="1609"/>
      <c r="UNC15" s="1609"/>
      <c r="UND15" s="1609"/>
      <c r="UNE15" s="1609"/>
      <c r="UNF15" s="1609"/>
      <c r="UNG15" s="1609"/>
      <c r="UNH15" s="1609"/>
      <c r="UNI15" s="1609"/>
      <c r="UNJ15" s="1609"/>
      <c r="UNK15" s="1609"/>
      <c r="UNL15" s="1609"/>
      <c r="UNM15" s="1609"/>
      <c r="UNN15" s="1609"/>
      <c r="UNO15" s="1609"/>
      <c r="UNP15" s="1609"/>
      <c r="UNQ15" s="1609"/>
      <c r="UNR15" s="1609"/>
      <c r="UNS15" s="1609"/>
      <c r="UNT15" s="1609"/>
      <c r="UNU15" s="1609"/>
      <c r="UNV15" s="1609"/>
      <c r="UNW15" s="1609"/>
      <c r="UNX15" s="1609"/>
      <c r="UNY15" s="1609"/>
      <c r="UNZ15" s="1609"/>
      <c r="UOA15" s="1609"/>
      <c r="UOB15" s="1609"/>
      <c r="UOC15" s="1609"/>
      <c r="UOD15" s="1609"/>
      <c r="UOE15" s="1609"/>
      <c r="UOF15" s="1609"/>
      <c r="UOG15" s="1609"/>
      <c r="UOH15" s="1609"/>
      <c r="UOI15" s="1609"/>
      <c r="UOJ15" s="1609"/>
      <c r="UOK15" s="1609"/>
      <c r="UOL15" s="1609"/>
      <c r="UOM15" s="1609"/>
      <c r="UON15" s="1609"/>
      <c r="UOO15" s="1609"/>
      <c r="UOP15" s="1609"/>
      <c r="UOQ15" s="1609"/>
      <c r="UOR15" s="1609"/>
      <c r="UOS15" s="1609"/>
      <c r="UOT15" s="1609"/>
      <c r="UOU15" s="1609"/>
      <c r="UOV15" s="1609"/>
      <c r="UOW15" s="1609"/>
      <c r="UOX15" s="1609"/>
      <c r="UOY15" s="1609"/>
      <c r="UOZ15" s="1609"/>
      <c r="UPA15" s="1609"/>
      <c r="UPB15" s="1609"/>
      <c r="UPC15" s="1609"/>
      <c r="UPD15" s="1609"/>
      <c r="UPE15" s="1609"/>
      <c r="UPF15" s="1609"/>
      <c r="UPG15" s="1609"/>
      <c r="UPH15" s="1609"/>
      <c r="UPI15" s="1609"/>
      <c r="UPJ15" s="1609"/>
      <c r="UPK15" s="1609"/>
      <c r="UPL15" s="1609"/>
      <c r="UPM15" s="1609"/>
      <c r="UPN15" s="1609"/>
      <c r="UPO15" s="1609"/>
      <c r="UPP15" s="1609"/>
      <c r="UPQ15" s="1609"/>
      <c r="UPR15" s="1609"/>
      <c r="UPS15" s="1609"/>
      <c r="UPT15" s="1609"/>
      <c r="UPU15" s="1609"/>
      <c r="UPV15" s="1609"/>
      <c r="UPW15" s="1609"/>
      <c r="UPX15" s="1609"/>
      <c r="UPY15" s="1609"/>
      <c r="UPZ15" s="1609"/>
      <c r="UQA15" s="1609"/>
      <c r="UQB15" s="1609"/>
      <c r="UQC15" s="1609"/>
      <c r="UQD15" s="1609"/>
      <c r="UQE15" s="1609"/>
      <c r="UQF15" s="1609"/>
      <c r="UQG15" s="1609"/>
      <c r="UQH15" s="1609"/>
      <c r="UQI15" s="1609"/>
      <c r="UQJ15" s="1609"/>
      <c r="UQK15" s="1609"/>
      <c r="UQL15" s="1609"/>
      <c r="UQM15" s="1609"/>
      <c r="UQN15" s="1609"/>
      <c r="UQO15" s="1609"/>
      <c r="UQP15" s="1609"/>
      <c r="UQQ15" s="1609"/>
      <c r="UQR15" s="1609"/>
      <c r="UQS15" s="1609"/>
      <c r="UQT15" s="1609"/>
      <c r="UQU15" s="1609"/>
      <c r="UQV15" s="1609"/>
      <c r="UQW15" s="1609"/>
      <c r="UQX15" s="1609"/>
      <c r="UQY15" s="1609"/>
      <c r="UQZ15" s="1609"/>
      <c r="URA15" s="1609"/>
      <c r="URB15" s="1609"/>
      <c r="URC15" s="1609"/>
      <c r="URD15" s="1609"/>
      <c r="URE15" s="1609"/>
      <c r="URF15" s="1609"/>
      <c r="URG15" s="1609"/>
      <c r="URH15" s="1609"/>
      <c r="URI15" s="1609"/>
      <c r="URJ15" s="1609"/>
      <c r="URK15" s="1609"/>
      <c r="URL15" s="1609"/>
      <c r="URM15" s="1609"/>
      <c r="URN15" s="1609"/>
      <c r="URO15" s="1609"/>
      <c r="URP15" s="1609"/>
      <c r="URQ15" s="1609"/>
      <c r="URR15" s="1609"/>
      <c r="URS15" s="1609"/>
      <c r="URT15" s="1609"/>
      <c r="URU15" s="1609"/>
      <c r="URV15" s="1609"/>
      <c r="URW15" s="1609"/>
      <c r="URX15" s="1609"/>
      <c r="URY15" s="1609"/>
      <c r="URZ15" s="1609"/>
      <c r="USA15" s="1609"/>
      <c r="USB15" s="1609"/>
      <c r="USC15" s="1609"/>
      <c r="USD15" s="1609"/>
      <c r="USE15" s="1609"/>
      <c r="USF15" s="1609"/>
      <c r="USG15" s="1609"/>
      <c r="USH15" s="1609"/>
      <c r="USI15" s="1609"/>
      <c r="USJ15" s="1609"/>
      <c r="USK15" s="1609"/>
      <c r="USL15" s="1609"/>
      <c r="USM15" s="1609"/>
      <c r="USN15" s="1609"/>
      <c r="USO15" s="1609"/>
      <c r="USP15" s="1609"/>
      <c r="USQ15" s="1609"/>
      <c r="USR15" s="1609"/>
      <c r="USS15" s="1609"/>
      <c r="UST15" s="1609"/>
      <c r="USU15" s="1609"/>
      <c r="USV15" s="1609"/>
      <c r="USW15" s="1609"/>
      <c r="USX15" s="1609"/>
      <c r="USY15" s="1609"/>
      <c r="USZ15" s="1609"/>
      <c r="UTA15" s="1609"/>
      <c r="UTB15" s="1609"/>
      <c r="UTC15" s="1609"/>
      <c r="UTD15" s="1609"/>
      <c r="UTE15" s="1609"/>
      <c r="UTF15" s="1609"/>
      <c r="UTG15" s="1609"/>
      <c r="UTH15" s="1609"/>
      <c r="UTI15" s="1609"/>
      <c r="UTJ15" s="1609"/>
      <c r="UTK15" s="1609"/>
      <c r="UTL15" s="1609"/>
      <c r="UTM15" s="1609"/>
      <c r="UTN15" s="1609"/>
      <c r="UTO15" s="1609"/>
      <c r="UTP15" s="1609"/>
      <c r="UTQ15" s="1609"/>
      <c r="UTR15" s="1609"/>
      <c r="UTS15" s="1609"/>
      <c r="UTT15" s="1609"/>
      <c r="UTU15" s="1609"/>
      <c r="UTV15" s="1609"/>
      <c r="UTW15" s="1609"/>
      <c r="UTX15" s="1609"/>
      <c r="UTY15" s="1609"/>
      <c r="UTZ15" s="1609"/>
      <c r="UUA15" s="1609"/>
      <c r="UUB15" s="1609"/>
      <c r="UUC15" s="1609"/>
      <c r="UUD15" s="1609"/>
      <c r="UUE15" s="1609"/>
      <c r="UUF15" s="1609"/>
      <c r="UUG15" s="1609"/>
      <c r="UUH15" s="1609"/>
      <c r="UUI15" s="1609"/>
      <c r="UUJ15" s="1609"/>
      <c r="UUK15" s="1609"/>
      <c r="UUL15" s="1609"/>
      <c r="UUM15" s="1609"/>
      <c r="UUN15" s="1609"/>
      <c r="UUO15" s="1609"/>
      <c r="UUP15" s="1609"/>
      <c r="UUQ15" s="1609"/>
      <c r="UUR15" s="1609"/>
      <c r="UUS15" s="1609"/>
      <c r="UUT15" s="1609"/>
      <c r="UUU15" s="1609"/>
      <c r="UUV15" s="1609"/>
      <c r="UUW15" s="1609"/>
      <c r="UUX15" s="1609"/>
      <c r="UUY15" s="1609"/>
      <c r="UUZ15" s="1609"/>
      <c r="UVA15" s="1609"/>
      <c r="UVB15" s="1609"/>
      <c r="UVC15" s="1609"/>
      <c r="UVD15" s="1609"/>
      <c r="UVE15" s="1609"/>
      <c r="UVF15" s="1609"/>
      <c r="UVG15" s="1609"/>
      <c r="UVH15" s="1609"/>
      <c r="UVI15" s="1609"/>
      <c r="UVJ15" s="1609"/>
      <c r="UVK15" s="1609"/>
      <c r="UVL15" s="1609"/>
      <c r="UVM15" s="1609"/>
      <c r="UVN15" s="1609"/>
      <c r="UVO15" s="1609"/>
      <c r="UVP15" s="1609"/>
      <c r="UVQ15" s="1609"/>
      <c r="UVR15" s="1609"/>
      <c r="UVS15" s="1609"/>
      <c r="UVT15" s="1609"/>
      <c r="UVU15" s="1609"/>
      <c r="UVV15" s="1609"/>
      <c r="UVW15" s="1609"/>
      <c r="UVX15" s="1609"/>
      <c r="UVY15" s="1609"/>
      <c r="UVZ15" s="1609"/>
      <c r="UWA15" s="1609"/>
      <c r="UWB15" s="1609"/>
      <c r="UWC15" s="1609"/>
      <c r="UWD15" s="1609"/>
      <c r="UWE15" s="1609"/>
      <c r="UWF15" s="1609"/>
      <c r="UWG15" s="1609"/>
      <c r="UWH15" s="1609"/>
      <c r="UWI15" s="1609"/>
      <c r="UWJ15" s="1609"/>
      <c r="UWK15" s="1609"/>
      <c r="UWL15" s="1609"/>
      <c r="UWM15" s="1609"/>
      <c r="UWN15" s="1609"/>
      <c r="UWO15" s="1609"/>
      <c r="UWP15" s="1609"/>
      <c r="UWQ15" s="1609"/>
      <c r="UWR15" s="1609"/>
      <c r="UWS15" s="1609"/>
      <c r="UWT15" s="1609"/>
      <c r="UWU15" s="1609"/>
      <c r="UWV15" s="1609"/>
      <c r="UWW15" s="1609"/>
      <c r="UWX15" s="1609"/>
      <c r="UWY15" s="1609"/>
      <c r="UWZ15" s="1609"/>
      <c r="UXA15" s="1609"/>
      <c r="UXB15" s="1609"/>
      <c r="UXC15" s="1609"/>
      <c r="UXD15" s="1609"/>
      <c r="UXE15" s="1609"/>
      <c r="UXF15" s="1609"/>
      <c r="UXG15" s="1609"/>
      <c r="UXH15" s="1609"/>
      <c r="UXI15" s="1609"/>
      <c r="UXJ15" s="1609"/>
      <c r="UXK15" s="1609"/>
      <c r="UXL15" s="1609"/>
      <c r="UXM15" s="1609"/>
      <c r="UXN15" s="1609"/>
      <c r="UXO15" s="1609"/>
      <c r="UXP15" s="1609"/>
      <c r="UXQ15" s="1609"/>
      <c r="UXR15" s="1609"/>
      <c r="UXS15" s="1609"/>
      <c r="UXT15" s="1609"/>
      <c r="UXU15" s="1609"/>
      <c r="UXV15" s="1609"/>
      <c r="UXW15" s="1609"/>
      <c r="UXX15" s="1609"/>
      <c r="UXY15" s="1609"/>
      <c r="UXZ15" s="1609"/>
      <c r="UYA15" s="1609"/>
      <c r="UYB15" s="1609"/>
      <c r="UYC15" s="1609"/>
      <c r="UYD15" s="1609"/>
      <c r="UYE15" s="1609"/>
      <c r="UYF15" s="1609"/>
      <c r="UYG15" s="1609"/>
      <c r="UYH15" s="1609"/>
      <c r="UYI15" s="1609"/>
      <c r="UYJ15" s="1609"/>
      <c r="UYK15" s="1609"/>
      <c r="UYL15" s="1609"/>
      <c r="UYM15" s="1609"/>
      <c r="UYN15" s="1609"/>
      <c r="UYO15" s="1609"/>
      <c r="UYP15" s="1609"/>
      <c r="UYQ15" s="1609"/>
      <c r="UYR15" s="1609"/>
      <c r="UYS15" s="1609"/>
      <c r="UYT15" s="1609"/>
      <c r="UYU15" s="1609"/>
      <c r="UYV15" s="1609"/>
      <c r="UYW15" s="1609"/>
      <c r="UYX15" s="1609"/>
      <c r="UYY15" s="1609"/>
      <c r="UYZ15" s="1609"/>
      <c r="UZA15" s="1609"/>
      <c r="UZB15" s="1609"/>
      <c r="UZC15" s="1609"/>
      <c r="UZD15" s="1609"/>
      <c r="UZE15" s="1609"/>
      <c r="UZF15" s="1609"/>
      <c r="UZG15" s="1609"/>
      <c r="UZH15" s="1609"/>
      <c r="UZI15" s="1609"/>
      <c r="UZJ15" s="1609"/>
      <c r="UZK15" s="1609"/>
      <c r="UZL15" s="1609"/>
      <c r="UZM15" s="1609"/>
      <c r="UZN15" s="1609"/>
      <c r="UZO15" s="1609"/>
      <c r="UZP15" s="1609"/>
      <c r="UZQ15" s="1609"/>
      <c r="UZR15" s="1609"/>
      <c r="UZS15" s="1609"/>
      <c r="UZT15" s="1609"/>
      <c r="UZU15" s="1609"/>
      <c r="UZV15" s="1609"/>
      <c r="UZW15" s="1609"/>
      <c r="UZX15" s="1609"/>
      <c r="UZY15" s="1609"/>
      <c r="UZZ15" s="1609"/>
      <c r="VAA15" s="1609"/>
      <c r="VAB15" s="1609"/>
      <c r="VAC15" s="1609"/>
      <c r="VAD15" s="1609"/>
      <c r="VAE15" s="1609"/>
      <c r="VAF15" s="1609"/>
      <c r="VAG15" s="1609"/>
      <c r="VAH15" s="1609"/>
      <c r="VAI15" s="1609"/>
      <c r="VAJ15" s="1609"/>
      <c r="VAK15" s="1609"/>
      <c r="VAL15" s="1609"/>
      <c r="VAM15" s="1609"/>
      <c r="VAN15" s="1609"/>
      <c r="VAO15" s="1609"/>
      <c r="VAP15" s="1609"/>
      <c r="VAQ15" s="1609"/>
      <c r="VAR15" s="1609"/>
      <c r="VAS15" s="1609"/>
      <c r="VAT15" s="1609"/>
      <c r="VAU15" s="1609"/>
      <c r="VAV15" s="1609"/>
      <c r="VAW15" s="1609"/>
      <c r="VAX15" s="1609"/>
      <c r="VAY15" s="1609"/>
      <c r="VAZ15" s="1609"/>
      <c r="VBA15" s="1609"/>
      <c r="VBB15" s="1609"/>
      <c r="VBC15" s="1609"/>
      <c r="VBD15" s="1609"/>
      <c r="VBE15" s="1609"/>
      <c r="VBF15" s="1609"/>
      <c r="VBG15" s="1609"/>
      <c r="VBH15" s="1609"/>
      <c r="VBI15" s="1609"/>
      <c r="VBJ15" s="1609"/>
      <c r="VBK15" s="1609"/>
      <c r="VBL15" s="1609"/>
      <c r="VBM15" s="1609"/>
      <c r="VBN15" s="1609"/>
      <c r="VBO15" s="1609"/>
      <c r="VBP15" s="1609"/>
      <c r="VBQ15" s="1609"/>
      <c r="VBR15" s="1609"/>
      <c r="VBS15" s="1609"/>
      <c r="VBT15" s="1609"/>
      <c r="VBU15" s="1609"/>
      <c r="VBV15" s="1609"/>
      <c r="VBW15" s="1609"/>
      <c r="VBX15" s="1609"/>
      <c r="VBY15" s="1609"/>
      <c r="VBZ15" s="1609"/>
      <c r="VCA15" s="1609"/>
      <c r="VCB15" s="1609"/>
      <c r="VCC15" s="1609"/>
      <c r="VCD15" s="1609"/>
      <c r="VCE15" s="1609"/>
      <c r="VCF15" s="1609"/>
      <c r="VCG15" s="1609"/>
      <c r="VCH15" s="1609"/>
      <c r="VCI15" s="1609"/>
      <c r="VCJ15" s="1609"/>
      <c r="VCK15" s="1609"/>
      <c r="VCL15" s="1609"/>
      <c r="VCM15" s="1609"/>
      <c r="VCN15" s="1609"/>
      <c r="VCO15" s="1609"/>
      <c r="VCP15" s="1609"/>
      <c r="VCQ15" s="1609"/>
      <c r="VCR15" s="1609"/>
      <c r="VCS15" s="1609"/>
      <c r="VCT15" s="1609"/>
      <c r="VCU15" s="1609"/>
      <c r="VCV15" s="1609"/>
      <c r="VCW15" s="1609"/>
      <c r="VCX15" s="1609"/>
      <c r="VCY15" s="1609"/>
      <c r="VCZ15" s="1609"/>
      <c r="VDA15" s="1609"/>
      <c r="VDB15" s="1609"/>
      <c r="VDC15" s="1609"/>
      <c r="VDD15" s="1609"/>
      <c r="VDE15" s="1609"/>
      <c r="VDF15" s="1609"/>
      <c r="VDG15" s="1609"/>
      <c r="VDH15" s="1609"/>
      <c r="VDI15" s="1609"/>
      <c r="VDJ15" s="1609"/>
      <c r="VDK15" s="1609"/>
      <c r="VDL15" s="1609"/>
      <c r="VDM15" s="1609"/>
      <c r="VDN15" s="1609"/>
      <c r="VDO15" s="1609"/>
      <c r="VDP15" s="1609"/>
      <c r="VDQ15" s="1609"/>
      <c r="VDR15" s="1609"/>
      <c r="VDS15" s="1609"/>
      <c r="VDT15" s="1609"/>
      <c r="VDU15" s="1609"/>
      <c r="VDV15" s="1609"/>
      <c r="VDW15" s="1609"/>
      <c r="VDX15" s="1609"/>
      <c r="VDY15" s="1609"/>
      <c r="VDZ15" s="1609"/>
      <c r="VEA15" s="1609"/>
      <c r="VEB15" s="1609"/>
      <c r="VEC15" s="1609"/>
      <c r="VED15" s="1609"/>
      <c r="VEE15" s="1609"/>
      <c r="VEF15" s="1609"/>
      <c r="VEG15" s="1609"/>
      <c r="VEH15" s="1609"/>
      <c r="VEI15" s="1609"/>
      <c r="VEJ15" s="1609"/>
      <c r="VEK15" s="1609"/>
      <c r="VEL15" s="1609"/>
      <c r="VEM15" s="1609"/>
      <c r="VEN15" s="1609"/>
      <c r="VEO15" s="1609"/>
      <c r="VEP15" s="1609"/>
      <c r="VEQ15" s="1609"/>
      <c r="VER15" s="1609"/>
      <c r="VES15" s="1609"/>
      <c r="VET15" s="1609"/>
      <c r="VEU15" s="1609"/>
      <c r="VEV15" s="1609"/>
      <c r="VEW15" s="1609"/>
      <c r="VEX15" s="1609"/>
      <c r="VEY15" s="1609"/>
      <c r="VEZ15" s="1609"/>
      <c r="VFA15" s="1609"/>
      <c r="VFB15" s="1609"/>
      <c r="VFC15" s="1609"/>
      <c r="VFD15" s="1609"/>
      <c r="VFE15" s="1609"/>
      <c r="VFF15" s="1609"/>
      <c r="VFG15" s="1609"/>
      <c r="VFH15" s="1609"/>
      <c r="VFI15" s="1609"/>
      <c r="VFJ15" s="1609"/>
      <c r="VFK15" s="1609"/>
      <c r="VFL15" s="1609"/>
      <c r="VFM15" s="1609"/>
      <c r="VFN15" s="1609"/>
      <c r="VFO15" s="1609"/>
      <c r="VFP15" s="1609"/>
      <c r="VFQ15" s="1609"/>
      <c r="VFR15" s="1609"/>
      <c r="VFS15" s="1609"/>
      <c r="VFT15" s="1609"/>
      <c r="VFU15" s="1609"/>
      <c r="VFV15" s="1609"/>
      <c r="VFW15" s="1609"/>
      <c r="VFX15" s="1609"/>
      <c r="VFY15" s="1609"/>
      <c r="VFZ15" s="1609"/>
      <c r="VGA15" s="1609"/>
      <c r="VGB15" s="1609"/>
      <c r="VGC15" s="1609"/>
      <c r="VGD15" s="1609"/>
      <c r="VGE15" s="1609"/>
      <c r="VGF15" s="1609"/>
      <c r="VGG15" s="1609"/>
      <c r="VGH15" s="1609"/>
      <c r="VGI15" s="1609"/>
      <c r="VGJ15" s="1609"/>
      <c r="VGK15" s="1609"/>
      <c r="VGL15" s="1609"/>
      <c r="VGM15" s="1609"/>
      <c r="VGN15" s="1609"/>
      <c r="VGO15" s="1609"/>
      <c r="VGP15" s="1609"/>
      <c r="VGQ15" s="1609"/>
      <c r="VGR15" s="1609"/>
      <c r="VGS15" s="1609"/>
      <c r="VGT15" s="1609"/>
      <c r="VGU15" s="1609"/>
      <c r="VGV15" s="1609"/>
      <c r="VGW15" s="1609"/>
      <c r="VGX15" s="1609"/>
      <c r="VGY15" s="1609"/>
      <c r="VGZ15" s="1609"/>
      <c r="VHA15" s="1609"/>
      <c r="VHB15" s="1609"/>
      <c r="VHC15" s="1609"/>
      <c r="VHD15" s="1609"/>
      <c r="VHE15" s="1609"/>
      <c r="VHF15" s="1609"/>
      <c r="VHG15" s="1609"/>
      <c r="VHH15" s="1609"/>
      <c r="VHI15" s="1609"/>
      <c r="VHJ15" s="1609"/>
      <c r="VHK15" s="1609"/>
      <c r="VHL15" s="1609"/>
      <c r="VHM15" s="1609"/>
      <c r="VHN15" s="1609"/>
      <c r="VHO15" s="1609"/>
      <c r="VHP15" s="1609"/>
      <c r="VHQ15" s="1609"/>
      <c r="VHR15" s="1609"/>
      <c r="VHS15" s="1609"/>
      <c r="VHT15" s="1609"/>
      <c r="VHU15" s="1609"/>
      <c r="VHV15" s="1609"/>
      <c r="VHW15" s="1609"/>
      <c r="VHX15" s="1609"/>
      <c r="VHY15" s="1609"/>
      <c r="VHZ15" s="1609"/>
      <c r="VIA15" s="1609"/>
      <c r="VIB15" s="1609"/>
      <c r="VIC15" s="1609"/>
      <c r="VID15" s="1609"/>
      <c r="VIE15" s="1609"/>
      <c r="VIF15" s="1609"/>
      <c r="VIG15" s="1609"/>
      <c r="VIH15" s="1609"/>
      <c r="VII15" s="1609"/>
      <c r="VIJ15" s="1609"/>
      <c r="VIK15" s="1609"/>
      <c r="VIL15" s="1609"/>
      <c r="VIM15" s="1609"/>
      <c r="VIN15" s="1609"/>
      <c r="VIO15" s="1609"/>
      <c r="VIP15" s="1609"/>
      <c r="VIQ15" s="1609"/>
      <c r="VIR15" s="1609"/>
      <c r="VIS15" s="1609"/>
      <c r="VIT15" s="1609"/>
      <c r="VIU15" s="1609"/>
      <c r="VIV15" s="1609"/>
      <c r="VIW15" s="1609"/>
      <c r="VIX15" s="1609"/>
      <c r="VIY15" s="1609"/>
      <c r="VIZ15" s="1609"/>
      <c r="VJA15" s="1609"/>
      <c r="VJB15" s="1609"/>
      <c r="VJC15" s="1609"/>
      <c r="VJD15" s="1609"/>
      <c r="VJE15" s="1609"/>
      <c r="VJF15" s="1609"/>
      <c r="VJG15" s="1609"/>
      <c r="VJH15" s="1609"/>
      <c r="VJI15" s="1609"/>
      <c r="VJJ15" s="1609"/>
      <c r="VJK15" s="1609"/>
      <c r="VJL15" s="1609"/>
      <c r="VJM15" s="1609"/>
      <c r="VJN15" s="1609"/>
      <c r="VJO15" s="1609"/>
      <c r="VJP15" s="1609"/>
      <c r="VJQ15" s="1609"/>
      <c r="VJR15" s="1609"/>
      <c r="VJS15" s="1609"/>
      <c r="VJT15" s="1609"/>
      <c r="VJU15" s="1609"/>
      <c r="VJV15" s="1609"/>
      <c r="VJW15" s="1609"/>
      <c r="VJX15" s="1609"/>
      <c r="VJY15" s="1609"/>
      <c r="VJZ15" s="1609"/>
      <c r="VKA15" s="1609"/>
      <c r="VKB15" s="1609"/>
      <c r="VKC15" s="1609"/>
      <c r="VKD15" s="1609"/>
      <c r="VKE15" s="1609"/>
      <c r="VKF15" s="1609"/>
      <c r="VKG15" s="1609"/>
      <c r="VKH15" s="1609"/>
      <c r="VKI15" s="1609"/>
      <c r="VKJ15" s="1609"/>
      <c r="VKK15" s="1609"/>
      <c r="VKL15" s="1609"/>
      <c r="VKM15" s="1609"/>
      <c r="VKN15" s="1609"/>
      <c r="VKO15" s="1609"/>
      <c r="VKP15" s="1609"/>
      <c r="VKQ15" s="1609"/>
      <c r="VKR15" s="1609"/>
      <c r="VKS15" s="1609"/>
      <c r="VKT15" s="1609"/>
      <c r="VKU15" s="1609"/>
      <c r="VKV15" s="1609"/>
      <c r="VKW15" s="1609"/>
      <c r="VKX15" s="1609"/>
      <c r="VKY15" s="1609"/>
      <c r="VKZ15" s="1609"/>
      <c r="VLA15" s="1609"/>
      <c r="VLB15" s="1609"/>
      <c r="VLC15" s="1609"/>
      <c r="VLD15" s="1609"/>
      <c r="VLE15" s="1609"/>
      <c r="VLF15" s="1609"/>
      <c r="VLG15" s="1609"/>
      <c r="VLH15" s="1609"/>
      <c r="VLI15" s="1609"/>
      <c r="VLJ15" s="1609"/>
      <c r="VLK15" s="1609"/>
      <c r="VLL15" s="1609"/>
      <c r="VLM15" s="1609"/>
      <c r="VLN15" s="1609"/>
      <c r="VLO15" s="1609"/>
      <c r="VLP15" s="1609"/>
      <c r="VLQ15" s="1609"/>
      <c r="VLR15" s="1609"/>
      <c r="VLS15" s="1609"/>
      <c r="VLT15" s="1609"/>
      <c r="VLU15" s="1609"/>
      <c r="VLV15" s="1609"/>
      <c r="VLW15" s="1609"/>
      <c r="VLX15" s="1609"/>
      <c r="VLY15" s="1609"/>
      <c r="VLZ15" s="1609"/>
      <c r="VMA15" s="1609"/>
      <c r="VMB15" s="1609"/>
      <c r="VMC15" s="1609"/>
      <c r="VMD15" s="1609"/>
      <c r="VME15" s="1609"/>
      <c r="VMF15" s="1609"/>
      <c r="VMG15" s="1609"/>
      <c r="VMH15" s="1609"/>
      <c r="VMI15" s="1609"/>
      <c r="VMJ15" s="1609"/>
      <c r="VMK15" s="1609"/>
      <c r="VML15" s="1609"/>
      <c r="VMM15" s="1609"/>
      <c r="VMN15" s="1609"/>
      <c r="VMO15" s="1609"/>
      <c r="VMP15" s="1609"/>
      <c r="VMQ15" s="1609"/>
      <c r="VMR15" s="1609"/>
      <c r="VMS15" s="1609"/>
      <c r="VMT15" s="1609"/>
      <c r="VMU15" s="1609"/>
      <c r="VMV15" s="1609"/>
      <c r="VMW15" s="1609"/>
      <c r="VMX15" s="1609"/>
      <c r="VMY15" s="1609"/>
      <c r="VMZ15" s="1609"/>
      <c r="VNA15" s="1609"/>
      <c r="VNB15" s="1609"/>
      <c r="VNC15" s="1609"/>
      <c r="VND15" s="1609"/>
      <c r="VNE15" s="1609"/>
      <c r="VNF15" s="1609"/>
      <c r="VNG15" s="1609"/>
      <c r="VNH15" s="1609"/>
      <c r="VNI15" s="1609"/>
      <c r="VNJ15" s="1609"/>
      <c r="VNK15" s="1609"/>
      <c r="VNL15" s="1609"/>
      <c r="VNM15" s="1609"/>
      <c r="VNN15" s="1609"/>
      <c r="VNO15" s="1609"/>
      <c r="VNP15" s="1609"/>
      <c r="VNQ15" s="1609"/>
      <c r="VNR15" s="1609"/>
      <c r="VNS15" s="1609"/>
      <c r="VNT15" s="1609"/>
      <c r="VNU15" s="1609"/>
      <c r="VNV15" s="1609"/>
      <c r="VNW15" s="1609"/>
      <c r="VNX15" s="1609"/>
      <c r="VNY15" s="1609"/>
      <c r="VNZ15" s="1609"/>
      <c r="VOA15" s="1609"/>
      <c r="VOB15" s="1609"/>
      <c r="VOC15" s="1609"/>
      <c r="VOD15" s="1609"/>
      <c r="VOE15" s="1609"/>
      <c r="VOF15" s="1609"/>
      <c r="VOG15" s="1609"/>
      <c r="VOH15" s="1609"/>
      <c r="VOI15" s="1609"/>
      <c r="VOJ15" s="1609"/>
      <c r="VOK15" s="1609"/>
      <c r="VOL15" s="1609"/>
      <c r="VOM15" s="1609"/>
      <c r="VON15" s="1609"/>
      <c r="VOO15" s="1609"/>
      <c r="VOP15" s="1609"/>
      <c r="VOQ15" s="1609"/>
      <c r="VOR15" s="1609"/>
      <c r="VOS15" s="1609"/>
      <c r="VOT15" s="1609"/>
      <c r="VOU15" s="1609"/>
      <c r="VOV15" s="1609"/>
      <c r="VOW15" s="1609"/>
      <c r="VOX15" s="1609"/>
      <c r="VOY15" s="1609"/>
      <c r="VOZ15" s="1609"/>
      <c r="VPA15" s="1609"/>
      <c r="VPB15" s="1609"/>
      <c r="VPC15" s="1609"/>
      <c r="VPD15" s="1609"/>
      <c r="VPE15" s="1609"/>
      <c r="VPF15" s="1609"/>
      <c r="VPG15" s="1609"/>
      <c r="VPH15" s="1609"/>
      <c r="VPI15" s="1609"/>
      <c r="VPJ15" s="1609"/>
      <c r="VPK15" s="1609"/>
      <c r="VPL15" s="1609"/>
      <c r="VPM15" s="1609"/>
      <c r="VPN15" s="1609"/>
      <c r="VPO15" s="1609"/>
      <c r="VPP15" s="1609"/>
      <c r="VPQ15" s="1609"/>
      <c r="VPR15" s="1609"/>
      <c r="VPS15" s="1609"/>
      <c r="VPT15" s="1609"/>
      <c r="VPU15" s="1609"/>
      <c r="VPV15" s="1609"/>
      <c r="VPW15" s="1609"/>
      <c r="VPX15" s="1609"/>
      <c r="VPY15" s="1609"/>
      <c r="VPZ15" s="1609"/>
      <c r="VQA15" s="1609"/>
      <c r="VQB15" s="1609"/>
      <c r="VQC15" s="1609"/>
      <c r="VQD15" s="1609"/>
      <c r="VQE15" s="1609"/>
      <c r="VQF15" s="1609"/>
      <c r="VQG15" s="1609"/>
      <c r="VQH15" s="1609"/>
      <c r="VQI15" s="1609"/>
      <c r="VQJ15" s="1609"/>
      <c r="VQK15" s="1609"/>
      <c r="VQL15" s="1609"/>
      <c r="VQM15" s="1609"/>
      <c r="VQN15" s="1609"/>
      <c r="VQO15" s="1609"/>
      <c r="VQP15" s="1609"/>
      <c r="VQQ15" s="1609"/>
      <c r="VQR15" s="1609"/>
      <c r="VQS15" s="1609"/>
      <c r="VQT15" s="1609"/>
      <c r="VQU15" s="1609"/>
      <c r="VQV15" s="1609"/>
      <c r="VQW15" s="1609"/>
      <c r="VQX15" s="1609"/>
      <c r="VQY15" s="1609"/>
      <c r="VQZ15" s="1609"/>
      <c r="VRA15" s="1609"/>
      <c r="VRB15" s="1609"/>
      <c r="VRC15" s="1609"/>
      <c r="VRD15" s="1609"/>
      <c r="VRE15" s="1609"/>
      <c r="VRF15" s="1609"/>
      <c r="VRG15" s="1609"/>
      <c r="VRH15" s="1609"/>
      <c r="VRI15" s="1609"/>
      <c r="VRJ15" s="1609"/>
      <c r="VRK15" s="1609"/>
      <c r="VRL15" s="1609"/>
      <c r="VRM15" s="1609"/>
      <c r="VRN15" s="1609"/>
      <c r="VRO15" s="1609"/>
      <c r="VRP15" s="1609"/>
      <c r="VRQ15" s="1609"/>
      <c r="VRR15" s="1609"/>
      <c r="VRS15" s="1609"/>
      <c r="VRT15" s="1609"/>
      <c r="VRU15" s="1609"/>
      <c r="VRV15" s="1609"/>
      <c r="VRW15" s="1609"/>
      <c r="VRX15" s="1609"/>
      <c r="VRY15" s="1609"/>
      <c r="VRZ15" s="1609"/>
      <c r="VSA15" s="1609"/>
      <c r="VSB15" s="1609"/>
      <c r="VSC15" s="1609"/>
      <c r="VSD15" s="1609"/>
      <c r="VSE15" s="1609"/>
      <c r="VSF15" s="1609"/>
      <c r="VSG15" s="1609"/>
      <c r="VSH15" s="1609"/>
      <c r="VSI15" s="1609"/>
      <c r="VSJ15" s="1609"/>
      <c r="VSK15" s="1609"/>
      <c r="VSL15" s="1609"/>
      <c r="VSM15" s="1609"/>
      <c r="VSN15" s="1609"/>
      <c r="VSO15" s="1609"/>
      <c r="VSP15" s="1609"/>
      <c r="VSQ15" s="1609"/>
      <c r="VSR15" s="1609"/>
      <c r="VSS15" s="1609"/>
      <c r="VST15" s="1609"/>
      <c r="VSU15" s="1609"/>
      <c r="VSV15" s="1609"/>
      <c r="VSW15" s="1609"/>
      <c r="VSX15" s="1609"/>
      <c r="VSY15" s="1609"/>
      <c r="VSZ15" s="1609"/>
      <c r="VTA15" s="1609"/>
      <c r="VTB15" s="1609"/>
      <c r="VTC15" s="1609"/>
      <c r="VTD15" s="1609"/>
      <c r="VTE15" s="1609"/>
      <c r="VTF15" s="1609"/>
      <c r="VTG15" s="1609"/>
      <c r="VTH15" s="1609"/>
      <c r="VTI15" s="1609"/>
      <c r="VTJ15" s="1609"/>
      <c r="VTK15" s="1609"/>
      <c r="VTL15" s="1609"/>
      <c r="VTM15" s="1609"/>
      <c r="VTN15" s="1609"/>
      <c r="VTO15" s="1609"/>
      <c r="VTP15" s="1609"/>
      <c r="VTQ15" s="1609"/>
      <c r="VTR15" s="1609"/>
      <c r="VTS15" s="1609"/>
      <c r="VTT15" s="1609"/>
      <c r="VTU15" s="1609"/>
      <c r="VTV15" s="1609"/>
      <c r="VTW15" s="1609"/>
      <c r="VTX15" s="1609"/>
      <c r="VTY15" s="1609"/>
      <c r="VTZ15" s="1609"/>
      <c r="VUA15" s="1609"/>
      <c r="VUB15" s="1609"/>
      <c r="VUC15" s="1609"/>
      <c r="VUD15" s="1609"/>
      <c r="VUE15" s="1609"/>
      <c r="VUF15" s="1609"/>
      <c r="VUG15" s="1609"/>
      <c r="VUH15" s="1609"/>
      <c r="VUI15" s="1609"/>
      <c r="VUJ15" s="1609"/>
      <c r="VUK15" s="1609"/>
      <c r="VUL15" s="1609"/>
      <c r="VUM15" s="1609"/>
      <c r="VUN15" s="1609"/>
      <c r="VUO15" s="1609"/>
      <c r="VUP15" s="1609"/>
      <c r="VUQ15" s="1609"/>
      <c r="VUR15" s="1609"/>
      <c r="VUS15" s="1609"/>
      <c r="VUT15" s="1609"/>
      <c r="VUU15" s="1609"/>
      <c r="VUV15" s="1609"/>
      <c r="VUW15" s="1609"/>
      <c r="VUX15" s="1609"/>
      <c r="VUY15" s="1609"/>
      <c r="VUZ15" s="1609"/>
      <c r="VVA15" s="1609"/>
      <c r="VVB15" s="1609"/>
      <c r="VVC15" s="1609"/>
      <c r="VVD15" s="1609"/>
      <c r="VVE15" s="1609"/>
      <c r="VVF15" s="1609"/>
      <c r="VVG15" s="1609"/>
      <c r="VVH15" s="1609"/>
      <c r="VVI15" s="1609"/>
      <c r="VVJ15" s="1609"/>
      <c r="VVK15" s="1609"/>
      <c r="VVL15" s="1609"/>
      <c r="VVM15" s="1609"/>
      <c r="VVN15" s="1609"/>
      <c r="VVO15" s="1609"/>
      <c r="VVP15" s="1609"/>
      <c r="VVQ15" s="1609"/>
      <c r="VVR15" s="1609"/>
      <c r="VVS15" s="1609"/>
      <c r="VVT15" s="1609"/>
      <c r="VVU15" s="1609"/>
      <c r="VVV15" s="1609"/>
      <c r="VVW15" s="1609"/>
      <c r="VVX15" s="1609"/>
      <c r="VVY15" s="1609"/>
      <c r="VVZ15" s="1609"/>
      <c r="VWA15" s="1609"/>
      <c r="VWB15" s="1609"/>
      <c r="VWC15" s="1609"/>
      <c r="VWD15" s="1609"/>
      <c r="VWE15" s="1609"/>
      <c r="VWF15" s="1609"/>
      <c r="VWG15" s="1609"/>
      <c r="VWH15" s="1609"/>
      <c r="VWI15" s="1609"/>
      <c r="VWJ15" s="1609"/>
      <c r="VWK15" s="1609"/>
      <c r="VWL15" s="1609"/>
      <c r="VWM15" s="1609"/>
      <c r="VWN15" s="1609"/>
      <c r="VWO15" s="1609"/>
      <c r="VWP15" s="1609"/>
      <c r="VWQ15" s="1609"/>
      <c r="VWR15" s="1609"/>
      <c r="VWS15" s="1609"/>
      <c r="VWT15" s="1609"/>
      <c r="VWU15" s="1609"/>
      <c r="VWV15" s="1609"/>
      <c r="VWW15" s="1609"/>
      <c r="VWX15" s="1609"/>
      <c r="VWY15" s="1609"/>
      <c r="VWZ15" s="1609"/>
      <c r="VXA15" s="1609"/>
      <c r="VXB15" s="1609"/>
      <c r="VXC15" s="1609"/>
      <c r="VXD15" s="1609"/>
      <c r="VXE15" s="1609"/>
      <c r="VXF15" s="1609"/>
      <c r="VXG15" s="1609"/>
      <c r="VXH15" s="1609"/>
      <c r="VXI15" s="1609"/>
      <c r="VXJ15" s="1609"/>
      <c r="VXK15" s="1609"/>
      <c r="VXL15" s="1609"/>
      <c r="VXM15" s="1609"/>
      <c r="VXN15" s="1609"/>
      <c r="VXO15" s="1609"/>
      <c r="VXP15" s="1609"/>
      <c r="VXQ15" s="1609"/>
      <c r="VXR15" s="1609"/>
      <c r="VXS15" s="1609"/>
      <c r="VXT15" s="1609"/>
      <c r="VXU15" s="1609"/>
      <c r="VXV15" s="1609"/>
      <c r="VXW15" s="1609"/>
      <c r="VXX15" s="1609"/>
      <c r="VXY15" s="1609"/>
      <c r="VXZ15" s="1609"/>
      <c r="VYA15" s="1609"/>
      <c r="VYB15" s="1609"/>
      <c r="VYC15" s="1609"/>
      <c r="VYD15" s="1609"/>
      <c r="VYE15" s="1609"/>
      <c r="VYF15" s="1609"/>
      <c r="VYG15" s="1609"/>
      <c r="VYH15" s="1609"/>
      <c r="VYI15" s="1609"/>
      <c r="VYJ15" s="1609"/>
      <c r="VYK15" s="1609"/>
      <c r="VYL15" s="1609"/>
      <c r="VYM15" s="1609"/>
      <c r="VYN15" s="1609"/>
      <c r="VYO15" s="1609"/>
      <c r="VYP15" s="1609"/>
      <c r="VYQ15" s="1609"/>
      <c r="VYR15" s="1609"/>
      <c r="VYS15" s="1609"/>
      <c r="VYT15" s="1609"/>
      <c r="VYU15" s="1609"/>
      <c r="VYV15" s="1609"/>
      <c r="VYW15" s="1609"/>
      <c r="VYX15" s="1609"/>
      <c r="VYY15" s="1609"/>
      <c r="VYZ15" s="1609"/>
      <c r="VZA15" s="1609"/>
      <c r="VZB15" s="1609"/>
      <c r="VZC15" s="1609"/>
      <c r="VZD15" s="1609"/>
      <c r="VZE15" s="1609"/>
      <c r="VZF15" s="1609"/>
      <c r="VZG15" s="1609"/>
      <c r="VZH15" s="1609"/>
      <c r="VZI15" s="1609"/>
      <c r="VZJ15" s="1609"/>
      <c r="VZK15" s="1609"/>
      <c r="VZL15" s="1609"/>
      <c r="VZM15" s="1609"/>
      <c r="VZN15" s="1609"/>
      <c r="VZO15" s="1609"/>
      <c r="VZP15" s="1609"/>
      <c r="VZQ15" s="1609"/>
      <c r="VZR15" s="1609"/>
      <c r="VZS15" s="1609"/>
      <c r="VZT15" s="1609"/>
      <c r="VZU15" s="1609"/>
      <c r="VZV15" s="1609"/>
      <c r="VZW15" s="1609"/>
      <c r="VZX15" s="1609"/>
      <c r="VZY15" s="1609"/>
      <c r="VZZ15" s="1609"/>
      <c r="WAA15" s="1609"/>
      <c r="WAB15" s="1609"/>
      <c r="WAC15" s="1609"/>
      <c r="WAD15" s="1609"/>
      <c r="WAE15" s="1609"/>
      <c r="WAF15" s="1609"/>
      <c r="WAG15" s="1609"/>
      <c r="WAH15" s="1609"/>
      <c r="WAI15" s="1609"/>
      <c r="WAJ15" s="1609"/>
      <c r="WAK15" s="1609"/>
      <c r="WAL15" s="1609"/>
      <c r="WAM15" s="1609"/>
      <c r="WAN15" s="1609"/>
      <c r="WAO15" s="1609"/>
      <c r="WAP15" s="1609"/>
      <c r="WAQ15" s="1609"/>
      <c r="WAR15" s="1609"/>
      <c r="WAS15" s="1609"/>
      <c r="WAT15" s="1609"/>
      <c r="WAU15" s="1609"/>
      <c r="WAV15" s="1609"/>
      <c r="WAW15" s="1609"/>
      <c r="WAX15" s="1609"/>
      <c r="WAY15" s="1609"/>
      <c r="WAZ15" s="1609"/>
      <c r="WBA15" s="1609"/>
      <c r="WBB15" s="1609"/>
      <c r="WBC15" s="1609"/>
      <c r="WBD15" s="1609"/>
      <c r="WBE15" s="1609"/>
      <c r="WBF15" s="1609"/>
      <c r="WBG15" s="1609"/>
      <c r="WBH15" s="1609"/>
      <c r="WBI15" s="1609"/>
      <c r="WBJ15" s="1609"/>
      <c r="WBK15" s="1609"/>
      <c r="WBL15" s="1609"/>
      <c r="WBM15" s="1609"/>
      <c r="WBN15" s="1609"/>
      <c r="WBO15" s="1609"/>
      <c r="WBP15" s="1609"/>
      <c r="WBQ15" s="1609"/>
      <c r="WBR15" s="1609"/>
      <c r="WBS15" s="1609"/>
      <c r="WBT15" s="1609"/>
      <c r="WBU15" s="1609"/>
      <c r="WBV15" s="1609"/>
      <c r="WBW15" s="1609"/>
      <c r="WBX15" s="1609"/>
      <c r="WBY15" s="1609"/>
      <c r="WBZ15" s="1609"/>
      <c r="WCA15" s="1609"/>
      <c r="WCB15" s="1609"/>
      <c r="WCC15" s="1609"/>
      <c r="WCD15" s="1609"/>
      <c r="WCE15" s="1609"/>
      <c r="WCF15" s="1609"/>
      <c r="WCG15" s="1609"/>
      <c r="WCH15" s="1609"/>
      <c r="WCI15" s="1609"/>
      <c r="WCJ15" s="1609"/>
      <c r="WCK15" s="1609"/>
      <c r="WCL15" s="1609"/>
      <c r="WCM15" s="1609"/>
      <c r="WCN15" s="1609"/>
      <c r="WCO15" s="1609"/>
      <c r="WCP15" s="1609"/>
      <c r="WCQ15" s="1609"/>
      <c r="WCR15" s="1609"/>
      <c r="WCS15" s="1609"/>
      <c r="WCT15" s="1609"/>
      <c r="WCU15" s="1609"/>
      <c r="WCV15" s="1609"/>
      <c r="WCW15" s="1609"/>
      <c r="WCX15" s="1609"/>
      <c r="WCY15" s="1609"/>
      <c r="WCZ15" s="1609"/>
      <c r="WDA15" s="1609"/>
      <c r="WDB15" s="1609"/>
      <c r="WDC15" s="1609"/>
      <c r="WDD15" s="1609"/>
      <c r="WDE15" s="1609"/>
      <c r="WDF15" s="1609"/>
      <c r="WDG15" s="1609"/>
      <c r="WDH15" s="1609"/>
      <c r="WDI15" s="1609"/>
      <c r="WDJ15" s="1609"/>
      <c r="WDK15" s="1609"/>
      <c r="WDL15" s="1609"/>
      <c r="WDM15" s="1609"/>
      <c r="WDN15" s="1609"/>
      <c r="WDO15" s="1609"/>
      <c r="WDP15" s="1609"/>
      <c r="WDQ15" s="1609"/>
      <c r="WDR15" s="1609"/>
      <c r="WDS15" s="1609"/>
      <c r="WDT15" s="1609"/>
      <c r="WDU15" s="1609"/>
      <c r="WDV15" s="1609"/>
      <c r="WDW15" s="1609"/>
      <c r="WDX15" s="1609"/>
      <c r="WDY15" s="1609"/>
      <c r="WDZ15" s="1609"/>
      <c r="WEA15" s="1609"/>
      <c r="WEB15" s="1609"/>
      <c r="WEC15" s="1609"/>
      <c r="WED15" s="1609"/>
      <c r="WEE15" s="1609"/>
      <c r="WEF15" s="1609"/>
      <c r="WEG15" s="1609"/>
      <c r="WEH15" s="1609"/>
      <c r="WEI15" s="1609"/>
      <c r="WEJ15" s="1609"/>
      <c r="WEK15" s="1609"/>
      <c r="WEL15" s="1609"/>
      <c r="WEM15" s="1609"/>
      <c r="WEN15" s="1609"/>
      <c r="WEO15" s="1609"/>
      <c r="WEP15" s="1609"/>
      <c r="WEQ15" s="1609"/>
      <c r="WER15" s="1609"/>
      <c r="WES15" s="1609"/>
      <c r="WET15" s="1609"/>
      <c r="WEU15" s="1609"/>
      <c r="WEV15" s="1609"/>
      <c r="WEW15" s="1609"/>
      <c r="WEX15" s="1609"/>
      <c r="WEY15" s="1609"/>
      <c r="WEZ15" s="1609"/>
      <c r="WFA15" s="1609"/>
      <c r="WFB15" s="1609"/>
      <c r="WFC15" s="1609"/>
      <c r="WFD15" s="1609"/>
      <c r="WFE15" s="1609"/>
      <c r="WFF15" s="1609"/>
      <c r="WFG15" s="1609"/>
      <c r="WFH15" s="1609"/>
      <c r="WFI15" s="1609"/>
      <c r="WFJ15" s="1609"/>
      <c r="WFK15" s="1609"/>
      <c r="WFL15" s="1609"/>
      <c r="WFM15" s="1609"/>
      <c r="WFN15" s="1609"/>
      <c r="WFO15" s="1609"/>
      <c r="WFP15" s="1609"/>
      <c r="WFQ15" s="1609"/>
      <c r="WFR15" s="1609"/>
      <c r="WFS15" s="1609"/>
      <c r="WFT15" s="1609"/>
      <c r="WFU15" s="1609"/>
      <c r="WFV15" s="1609"/>
      <c r="WFW15" s="1609"/>
      <c r="WFX15" s="1609"/>
      <c r="WFY15" s="1609"/>
      <c r="WFZ15" s="1609"/>
      <c r="WGA15" s="1609"/>
      <c r="WGB15" s="1609"/>
      <c r="WGC15" s="1609"/>
      <c r="WGD15" s="1609"/>
      <c r="WGE15" s="1609"/>
      <c r="WGF15" s="1609"/>
      <c r="WGG15" s="1609"/>
      <c r="WGH15" s="1609"/>
      <c r="WGI15" s="1609"/>
      <c r="WGJ15" s="1609"/>
      <c r="WGK15" s="1609"/>
      <c r="WGL15" s="1609"/>
      <c r="WGM15" s="1609"/>
      <c r="WGN15" s="1609"/>
      <c r="WGO15" s="1609"/>
      <c r="WGP15" s="1609"/>
      <c r="WGQ15" s="1609"/>
      <c r="WGR15" s="1609"/>
      <c r="WGS15" s="1609"/>
      <c r="WGT15" s="1609"/>
      <c r="WGU15" s="1609"/>
      <c r="WGV15" s="1609"/>
      <c r="WGW15" s="1609"/>
      <c r="WGX15" s="1609"/>
      <c r="WGY15" s="1609"/>
      <c r="WGZ15" s="1609"/>
      <c r="WHA15" s="1609"/>
      <c r="WHB15" s="1609"/>
      <c r="WHC15" s="1609"/>
      <c r="WHD15" s="1609"/>
      <c r="WHE15" s="1609"/>
      <c r="WHF15" s="1609"/>
      <c r="WHG15" s="1609"/>
      <c r="WHH15" s="1609"/>
      <c r="WHI15" s="1609"/>
      <c r="WHJ15" s="1609"/>
      <c r="WHK15" s="1609"/>
      <c r="WHL15" s="1609"/>
      <c r="WHM15" s="1609"/>
      <c r="WHN15" s="1609"/>
      <c r="WHO15" s="1609"/>
      <c r="WHP15" s="1609"/>
      <c r="WHQ15" s="1609"/>
      <c r="WHR15" s="1609"/>
      <c r="WHS15" s="1609"/>
      <c r="WHT15" s="1609"/>
      <c r="WHU15" s="1609"/>
      <c r="WHV15" s="1609"/>
      <c r="WHW15" s="1609"/>
      <c r="WHX15" s="1609"/>
      <c r="WHY15" s="1609"/>
      <c r="WHZ15" s="1609"/>
      <c r="WIA15" s="1609"/>
      <c r="WIB15" s="1609"/>
      <c r="WIC15" s="1609"/>
      <c r="WID15" s="1609"/>
      <c r="WIE15" s="1609"/>
      <c r="WIF15" s="1609"/>
      <c r="WIG15" s="1609"/>
      <c r="WIH15" s="1609"/>
      <c r="WII15" s="1609"/>
      <c r="WIJ15" s="1609"/>
      <c r="WIK15" s="1609"/>
      <c r="WIL15" s="1609"/>
      <c r="WIM15" s="1609"/>
      <c r="WIN15" s="1609"/>
      <c r="WIO15" s="1609"/>
      <c r="WIP15" s="1609"/>
      <c r="WIQ15" s="1609"/>
      <c r="WIR15" s="1609"/>
      <c r="WIS15" s="1609"/>
      <c r="WIT15" s="1609"/>
      <c r="WIU15" s="1609"/>
      <c r="WIV15" s="1609"/>
      <c r="WIW15" s="1609"/>
      <c r="WIX15" s="1609"/>
      <c r="WIY15" s="1609"/>
      <c r="WIZ15" s="1609"/>
      <c r="WJA15" s="1609"/>
      <c r="WJB15" s="1609"/>
      <c r="WJC15" s="1609"/>
      <c r="WJD15" s="1609"/>
      <c r="WJE15" s="1609"/>
      <c r="WJF15" s="1609"/>
      <c r="WJG15" s="1609"/>
      <c r="WJH15" s="1609"/>
      <c r="WJI15" s="1609"/>
      <c r="WJJ15" s="1609"/>
      <c r="WJK15" s="1609"/>
      <c r="WJL15" s="1609"/>
      <c r="WJM15" s="1609"/>
      <c r="WJN15" s="1609"/>
      <c r="WJO15" s="1609"/>
      <c r="WJP15" s="1609"/>
      <c r="WJQ15" s="1609"/>
      <c r="WJR15" s="1609"/>
      <c r="WJS15" s="1609"/>
      <c r="WJT15" s="1609"/>
      <c r="WJU15" s="1609"/>
      <c r="WJV15" s="1609"/>
      <c r="WJW15" s="1609"/>
      <c r="WJX15" s="1609"/>
      <c r="WJY15" s="1609"/>
      <c r="WJZ15" s="1609"/>
      <c r="WKA15" s="1609"/>
      <c r="WKB15" s="1609"/>
      <c r="WKC15" s="1609"/>
      <c r="WKD15" s="1609"/>
      <c r="WKE15" s="1609"/>
      <c r="WKF15" s="1609"/>
      <c r="WKG15" s="1609"/>
      <c r="WKH15" s="1609"/>
      <c r="WKI15" s="1609"/>
      <c r="WKJ15" s="1609"/>
      <c r="WKK15" s="1609"/>
      <c r="WKL15" s="1609"/>
      <c r="WKM15" s="1609"/>
      <c r="WKN15" s="1609"/>
      <c r="WKO15" s="1609"/>
      <c r="WKP15" s="1609"/>
      <c r="WKQ15" s="1609"/>
      <c r="WKR15" s="1609"/>
      <c r="WKS15" s="1609"/>
      <c r="WKT15" s="1609"/>
      <c r="WKU15" s="1609"/>
      <c r="WKV15" s="1609"/>
      <c r="WKW15" s="1609"/>
      <c r="WKX15" s="1609"/>
      <c r="WKY15" s="1609"/>
      <c r="WKZ15" s="1609"/>
      <c r="WLA15" s="1609"/>
      <c r="WLB15" s="1609"/>
      <c r="WLC15" s="1609"/>
      <c r="WLD15" s="1609"/>
      <c r="WLE15" s="1609"/>
      <c r="WLF15" s="1609"/>
      <c r="WLG15" s="1609"/>
      <c r="WLH15" s="1609"/>
      <c r="WLI15" s="1609"/>
      <c r="WLJ15" s="1609"/>
      <c r="WLK15" s="1609"/>
      <c r="WLL15" s="1609"/>
      <c r="WLM15" s="1609"/>
      <c r="WLN15" s="1609"/>
      <c r="WLO15" s="1609"/>
      <c r="WLP15" s="1609"/>
      <c r="WLQ15" s="1609"/>
      <c r="WLR15" s="1609"/>
      <c r="WLS15" s="1609"/>
      <c r="WLT15" s="1609"/>
      <c r="WLU15" s="1609"/>
      <c r="WLV15" s="1609"/>
      <c r="WLW15" s="1609"/>
      <c r="WLX15" s="1609"/>
      <c r="WLY15" s="1609"/>
      <c r="WLZ15" s="1609"/>
      <c r="WMA15" s="1609"/>
      <c r="WMB15" s="1609"/>
      <c r="WMC15" s="1609"/>
      <c r="WMD15" s="1609"/>
      <c r="WME15" s="1609"/>
      <c r="WMF15" s="1609"/>
      <c r="WMG15" s="1609"/>
      <c r="WMH15" s="1609"/>
      <c r="WMI15" s="1609"/>
      <c r="WMJ15" s="1609"/>
      <c r="WMK15" s="1609"/>
      <c r="WML15" s="1609"/>
      <c r="WMM15" s="1609"/>
      <c r="WMN15" s="1609"/>
      <c r="WMO15" s="1609"/>
      <c r="WMP15" s="1609"/>
      <c r="WMQ15" s="1609"/>
      <c r="WMR15" s="1609"/>
      <c r="WMS15" s="1609"/>
      <c r="WMT15" s="1609"/>
      <c r="WMU15" s="1609"/>
      <c r="WMV15" s="1609"/>
      <c r="WMW15" s="1609"/>
      <c r="WMX15" s="1609"/>
      <c r="WMY15" s="1609"/>
      <c r="WMZ15" s="1609"/>
      <c r="WNA15" s="1609"/>
      <c r="WNB15" s="1609"/>
      <c r="WNC15" s="1609"/>
      <c r="WND15" s="1609"/>
      <c r="WNE15" s="1609"/>
      <c r="WNF15" s="1609"/>
      <c r="WNG15" s="1609"/>
      <c r="WNH15" s="1609"/>
      <c r="WNI15" s="1609"/>
      <c r="WNJ15" s="1609"/>
      <c r="WNK15" s="1609"/>
      <c r="WNL15" s="1609"/>
      <c r="WNM15" s="1609"/>
      <c r="WNN15" s="1609"/>
      <c r="WNO15" s="1609"/>
      <c r="WNP15" s="1609"/>
      <c r="WNQ15" s="1609"/>
      <c r="WNR15" s="1609"/>
      <c r="WNS15" s="1609"/>
      <c r="WNT15" s="1609"/>
      <c r="WNU15" s="1609"/>
      <c r="WNV15" s="1609"/>
      <c r="WNW15" s="1609"/>
      <c r="WNX15" s="1609"/>
      <c r="WNY15" s="1609"/>
      <c r="WNZ15" s="1609"/>
      <c r="WOA15" s="1609"/>
      <c r="WOB15" s="1609"/>
      <c r="WOC15" s="1609"/>
      <c r="WOD15" s="1609"/>
      <c r="WOE15" s="1609"/>
      <c r="WOF15" s="1609"/>
      <c r="WOG15" s="1609"/>
      <c r="WOH15" s="1609"/>
      <c r="WOI15" s="1609"/>
      <c r="WOJ15" s="1609"/>
      <c r="WOK15" s="1609"/>
      <c r="WOL15" s="1609"/>
      <c r="WOM15" s="1609"/>
      <c r="WON15" s="1609"/>
      <c r="WOO15" s="1609"/>
      <c r="WOP15" s="1609"/>
      <c r="WOQ15" s="1609"/>
      <c r="WOR15" s="1609"/>
      <c r="WOS15" s="1609"/>
      <c r="WOT15" s="1609"/>
      <c r="WOU15" s="1609"/>
      <c r="WOV15" s="1609"/>
      <c r="WOW15" s="1609"/>
      <c r="WOX15" s="1609"/>
      <c r="WOY15" s="1609"/>
      <c r="WOZ15" s="1609"/>
      <c r="WPA15" s="1609"/>
      <c r="WPB15" s="1609"/>
      <c r="WPC15" s="1609"/>
      <c r="WPD15" s="1609"/>
      <c r="WPE15" s="1609"/>
      <c r="WPF15" s="1609"/>
      <c r="WPG15" s="1609"/>
      <c r="WPH15" s="1609"/>
      <c r="WPI15" s="1609"/>
      <c r="WPJ15" s="1609"/>
      <c r="WPK15" s="1609"/>
      <c r="WPL15" s="1609"/>
      <c r="WPM15" s="1609"/>
      <c r="WPN15" s="1609"/>
      <c r="WPO15" s="1609"/>
      <c r="WPP15" s="1609"/>
      <c r="WPQ15" s="1609"/>
      <c r="WPR15" s="1609"/>
      <c r="WPS15" s="1609"/>
      <c r="WPT15" s="1609"/>
      <c r="WPU15" s="1609"/>
      <c r="WPV15" s="1609"/>
      <c r="WPW15" s="1609"/>
      <c r="WPX15" s="1609"/>
      <c r="WPY15" s="1609"/>
      <c r="WPZ15" s="1609"/>
      <c r="WQA15" s="1609"/>
      <c r="WQB15" s="1609"/>
      <c r="WQC15" s="1609"/>
      <c r="WQD15" s="1609"/>
      <c r="WQE15" s="1609"/>
      <c r="WQF15" s="1609"/>
      <c r="WQG15" s="1609"/>
      <c r="WQH15" s="1609"/>
      <c r="WQI15" s="1609"/>
      <c r="WQJ15" s="1609"/>
      <c r="WQK15" s="1609"/>
      <c r="WQL15" s="1609"/>
      <c r="WQM15" s="1609"/>
      <c r="WQN15" s="1609"/>
      <c r="WQO15" s="1609"/>
      <c r="WQP15" s="1609"/>
      <c r="WQQ15" s="1609"/>
      <c r="WQR15" s="1609"/>
      <c r="WQS15" s="1609"/>
      <c r="WQT15" s="1609"/>
      <c r="WQU15" s="1609"/>
      <c r="WQV15" s="1609"/>
      <c r="WQW15" s="1609"/>
      <c r="WQX15" s="1609"/>
      <c r="WQY15" s="1609"/>
      <c r="WQZ15" s="1609"/>
      <c r="WRA15" s="1609"/>
      <c r="WRB15" s="1609"/>
      <c r="WRC15" s="1609"/>
      <c r="WRD15" s="1609"/>
      <c r="WRE15" s="1609"/>
      <c r="WRF15" s="1609"/>
      <c r="WRG15" s="1609"/>
      <c r="WRH15" s="1609"/>
      <c r="WRI15" s="1609"/>
      <c r="WRJ15" s="1609"/>
      <c r="WRK15" s="1609"/>
      <c r="WRL15" s="1609"/>
      <c r="WRM15" s="1609"/>
      <c r="WRN15" s="1609"/>
      <c r="WRO15" s="1609"/>
      <c r="WRP15" s="1609"/>
      <c r="WRQ15" s="1609"/>
      <c r="WRR15" s="1609"/>
      <c r="WRS15" s="1609"/>
      <c r="WRT15" s="1609"/>
      <c r="WRU15" s="1609"/>
      <c r="WRV15" s="1609"/>
      <c r="WRW15" s="1609"/>
      <c r="WRX15" s="1609"/>
      <c r="WRY15" s="1609"/>
      <c r="WRZ15" s="1609"/>
      <c r="WSA15" s="1609"/>
      <c r="WSB15" s="1609"/>
      <c r="WSC15" s="1609"/>
      <c r="WSD15" s="1609"/>
      <c r="WSE15" s="1609"/>
      <c r="WSF15" s="1609"/>
      <c r="WSG15" s="1609"/>
      <c r="WSH15" s="1609"/>
      <c r="WSI15" s="1609"/>
      <c r="WSJ15" s="1609"/>
      <c r="WSK15" s="1609"/>
      <c r="WSL15" s="1609"/>
      <c r="WSM15" s="1609"/>
      <c r="WSN15" s="1609"/>
      <c r="WSO15" s="1609"/>
      <c r="WSP15" s="1609"/>
      <c r="WSQ15" s="1609"/>
      <c r="WSR15" s="1609"/>
      <c r="WSS15" s="1609"/>
      <c r="WST15" s="1609"/>
      <c r="WSU15" s="1609"/>
      <c r="WSV15" s="1609"/>
      <c r="WSW15" s="1609"/>
      <c r="WSX15" s="1609"/>
      <c r="WSY15" s="1609"/>
      <c r="WSZ15" s="1609"/>
      <c r="WTA15" s="1609"/>
      <c r="WTB15" s="1609"/>
      <c r="WTC15" s="1609"/>
      <c r="WTD15" s="1609"/>
      <c r="WTE15" s="1609"/>
      <c r="WTF15" s="1609"/>
      <c r="WTG15" s="1609"/>
      <c r="WTH15" s="1609"/>
      <c r="WTI15" s="1609"/>
      <c r="WTJ15" s="1609"/>
      <c r="WTK15" s="1609"/>
      <c r="WTL15" s="1609"/>
      <c r="WTM15" s="1609"/>
      <c r="WTN15" s="1609"/>
      <c r="WTO15" s="1609"/>
      <c r="WTP15" s="1609"/>
      <c r="WTQ15" s="1609"/>
      <c r="WTR15" s="1609"/>
      <c r="WTS15" s="1609"/>
      <c r="WTT15" s="1609"/>
      <c r="WTU15" s="1609"/>
      <c r="WTV15" s="1609"/>
      <c r="WTW15" s="1609"/>
      <c r="WTX15" s="1609"/>
      <c r="WTY15" s="1609"/>
      <c r="WTZ15" s="1609"/>
      <c r="WUA15" s="1609"/>
      <c r="WUB15" s="1609"/>
      <c r="WUC15" s="1609"/>
      <c r="WUD15" s="1609"/>
      <c r="WUE15" s="1609"/>
      <c r="WUF15" s="1609"/>
      <c r="WUG15" s="1609"/>
      <c r="WUH15" s="1609"/>
      <c r="WUI15" s="1609"/>
      <c r="WUJ15" s="1609"/>
      <c r="WUK15" s="1609"/>
      <c r="WUL15" s="1609"/>
      <c r="WUM15" s="1609"/>
      <c r="WUN15" s="1609"/>
      <c r="WUO15" s="1609"/>
      <c r="WUP15" s="1609"/>
      <c r="WUQ15" s="1609"/>
      <c r="WUR15" s="1609"/>
      <c r="WUS15" s="1609"/>
      <c r="WUT15" s="1609"/>
      <c r="WUU15" s="1609"/>
      <c r="WUV15" s="1609"/>
      <c r="WUW15" s="1609"/>
      <c r="WUX15" s="1609"/>
      <c r="WUY15" s="1609"/>
      <c r="WUZ15" s="1609"/>
      <c r="WVA15" s="1609"/>
      <c r="WVB15" s="1609"/>
      <c r="WVC15" s="1609"/>
      <c r="WVD15" s="1609"/>
      <c r="WVE15" s="1609"/>
      <c r="WVF15" s="1609"/>
      <c r="WVG15" s="1609"/>
      <c r="WVH15" s="1609"/>
      <c r="WVI15" s="1609"/>
      <c r="WVJ15" s="1609"/>
      <c r="WVK15" s="1609"/>
      <c r="WVL15" s="1609"/>
      <c r="WVM15" s="1609"/>
      <c r="WVN15" s="1609"/>
      <c r="WVO15" s="1609"/>
      <c r="WVP15" s="1609"/>
      <c r="WVQ15" s="1609"/>
      <c r="WVR15" s="1609"/>
      <c r="WVS15" s="1609"/>
      <c r="WVT15" s="1609"/>
      <c r="WVU15" s="1609"/>
      <c r="WVV15" s="1609"/>
      <c r="WVW15" s="1609"/>
      <c r="WVX15" s="1609"/>
      <c r="WVY15" s="1609"/>
      <c r="WVZ15" s="1609"/>
      <c r="WWA15" s="1609"/>
      <c r="WWB15" s="1609"/>
      <c r="WWC15" s="1609"/>
      <c r="WWD15" s="1609"/>
      <c r="WWE15" s="1609"/>
      <c r="WWF15" s="1609"/>
      <c r="WWG15" s="1609"/>
      <c r="WWH15" s="1609"/>
      <c r="WWI15" s="1609"/>
      <c r="WWJ15" s="1609"/>
      <c r="WWK15" s="1609"/>
      <c r="WWL15" s="1609"/>
      <c r="WWM15" s="1609"/>
      <c r="WWN15" s="1609"/>
      <c r="WWO15" s="1609"/>
      <c r="WWP15" s="1609"/>
      <c r="WWQ15" s="1609"/>
      <c r="WWR15" s="1609"/>
      <c r="WWS15" s="1609"/>
      <c r="WWT15" s="1609"/>
      <c r="WWU15" s="1609"/>
      <c r="WWV15" s="1609"/>
      <c r="WWW15" s="1609"/>
      <c r="WWX15" s="1609"/>
      <c r="WWY15" s="1609"/>
      <c r="WWZ15" s="1609"/>
      <c r="WXA15" s="1609"/>
      <c r="WXB15" s="1609"/>
      <c r="WXC15" s="1609"/>
      <c r="WXD15" s="1609"/>
      <c r="WXE15" s="1609"/>
      <c r="WXF15" s="1609"/>
      <c r="WXG15" s="1609"/>
      <c r="WXH15" s="1609"/>
      <c r="WXI15" s="1609"/>
      <c r="WXJ15" s="1609"/>
      <c r="WXK15" s="1609"/>
      <c r="WXL15" s="1609"/>
      <c r="WXM15" s="1609"/>
      <c r="WXN15" s="1609"/>
      <c r="WXO15" s="1609"/>
      <c r="WXP15" s="1609"/>
      <c r="WXQ15" s="1609"/>
      <c r="WXR15" s="1609"/>
      <c r="WXS15" s="1609"/>
      <c r="WXT15" s="1609"/>
      <c r="WXU15" s="1609"/>
      <c r="WXV15" s="1609"/>
      <c r="WXW15" s="1609"/>
      <c r="WXX15" s="1609"/>
      <c r="WXY15" s="1609"/>
      <c r="WXZ15" s="1609"/>
      <c r="WYA15" s="1609"/>
      <c r="WYB15" s="1609"/>
      <c r="WYC15" s="1609"/>
      <c r="WYD15" s="1609"/>
      <c r="WYE15" s="1609"/>
      <c r="WYF15" s="1609"/>
      <c r="WYG15" s="1609"/>
      <c r="WYH15" s="1609"/>
      <c r="WYI15" s="1609"/>
      <c r="WYJ15" s="1609"/>
      <c r="WYK15" s="1609"/>
      <c r="WYL15" s="1609"/>
      <c r="WYM15" s="1609"/>
      <c r="WYN15" s="1609"/>
      <c r="WYO15" s="1609"/>
      <c r="WYP15" s="1609"/>
      <c r="WYQ15" s="1609"/>
      <c r="WYR15" s="1609"/>
      <c r="WYS15" s="1609"/>
      <c r="WYT15" s="1609"/>
      <c r="WYU15" s="1609"/>
      <c r="WYV15" s="1609"/>
      <c r="WYW15" s="1609"/>
      <c r="WYX15" s="1609"/>
      <c r="WYY15" s="1609"/>
      <c r="WYZ15" s="1609"/>
      <c r="WZA15" s="1609"/>
      <c r="WZB15" s="1609"/>
      <c r="WZC15" s="1609"/>
      <c r="WZD15" s="1609"/>
      <c r="WZE15" s="1609"/>
      <c r="WZF15" s="1609"/>
      <c r="WZG15" s="1609"/>
      <c r="WZH15" s="1609"/>
      <c r="WZI15" s="1609"/>
      <c r="WZJ15" s="1609"/>
      <c r="WZK15" s="1609"/>
      <c r="WZL15" s="1609"/>
      <c r="WZM15" s="1609"/>
      <c r="WZN15" s="1609"/>
      <c r="WZO15" s="1609"/>
      <c r="WZP15" s="1609"/>
      <c r="WZQ15" s="1609"/>
      <c r="WZR15" s="1609"/>
      <c r="WZS15" s="1609"/>
      <c r="WZT15" s="1609"/>
      <c r="WZU15" s="1609"/>
      <c r="WZV15" s="1609"/>
      <c r="WZW15" s="1609"/>
      <c r="WZX15" s="1609"/>
      <c r="WZY15" s="1609"/>
      <c r="WZZ15" s="1609"/>
      <c r="XAA15" s="1609"/>
      <c r="XAB15" s="1609"/>
      <c r="XAC15" s="1609"/>
      <c r="XAD15" s="1609"/>
      <c r="XAE15" s="1609"/>
      <c r="XAF15" s="1609"/>
      <c r="XAG15" s="1609"/>
      <c r="XAH15" s="1609"/>
      <c r="XAI15" s="1609"/>
      <c r="XAJ15" s="1609"/>
      <c r="XAK15" s="1609"/>
      <c r="XAL15" s="1609"/>
      <c r="XAM15" s="1609"/>
      <c r="XAN15" s="1609"/>
      <c r="XAO15" s="1609"/>
      <c r="XAP15" s="1609"/>
      <c r="XAQ15" s="1609"/>
      <c r="XAR15" s="1609"/>
      <c r="XAS15" s="1609"/>
      <c r="XAT15" s="1609"/>
      <c r="XAU15" s="1609"/>
      <c r="XAV15" s="1609"/>
      <c r="XAW15" s="1609"/>
      <c r="XAX15" s="1609"/>
      <c r="XAY15" s="1609"/>
      <c r="XAZ15" s="1609"/>
      <c r="XBA15" s="1609"/>
      <c r="XBB15" s="1609"/>
      <c r="XBC15" s="1609"/>
      <c r="XBD15" s="1609"/>
      <c r="XBE15" s="1609"/>
      <c r="XBF15" s="1609"/>
      <c r="XBG15" s="1609"/>
      <c r="XBH15" s="1609"/>
      <c r="XBI15" s="1609"/>
      <c r="XBJ15" s="1609"/>
      <c r="XBK15" s="1609"/>
      <c r="XBL15" s="1609"/>
      <c r="XBM15" s="1609"/>
      <c r="XBN15" s="1609"/>
      <c r="XBO15" s="1609"/>
      <c r="XBP15" s="1609"/>
      <c r="XBQ15" s="1609"/>
      <c r="XBR15" s="1609"/>
      <c r="XBS15" s="1609"/>
      <c r="XBT15" s="1609"/>
      <c r="XBU15" s="1609"/>
      <c r="XBV15" s="1609"/>
      <c r="XBW15" s="1609"/>
      <c r="XBX15" s="1609"/>
      <c r="XBY15" s="1609"/>
      <c r="XBZ15" s="1609"/>
      <c r="XCA15" s="1609"/>
      <c r="XCB15" s="1609"/>
      <c r="XCC15" s="1609"/>
      <c r="XCD15" s="1609"/>
      <c r="XCE15" s="1609"/>
      <c r="XCF15" s="1609"/>
      <c r="XCG15" s="1609"/>
      <c r="XCH15" s="1609"/>
      <c r="XCI15" s="1609"/>
      <c r="XCJ15" s="1609"/>
      <c r="XCK15" s="1609"/>
      <c r="XCL15" s="1609"/>
      <c r="XCM15" s="1609"/>
      <c r="XCN15" s="1609"/>
      <c r="XCO15" s="1609"/>
      <c r="XCP15" s="1609"/>
      <c r="XCQ15" s="1609"/>
      <c r="XCR15" s="1609"/>
      <c r="XCS15" s="1609"/>
      <c r="XCT15" s="1609"/>
      <c r="XCU15" s="1609"/>
      <c r="XCV15" s="1609"/>
      <c r="XCW15" s="1609"/>
      <c r="XCX15" s="1609"/>
      <c r="XCY15" s="1609"/>
      <c r="XCZ15" s="1609"/>
      <c r="XDA15" s="1609"/>
      <c r="XDB15" s="1609"/>
      <c r="XDC15" s="1609"/>
      <c r="XDD15" s="1609"/>
      <c r="XDE15" s="1609"/>
      <c r="XDF15" s="1609"/>
      <c r="XDG15" s="1609"/>
      <c r="XDH15" s="1609"/>
      <c r="XDI15" s="1609"/>
      <c r="XDJ15" s="1609"/>
      <c r="XDK15" s="1609"/>
      <c r="XDL15" s="1609"/>
      <c r="XDM15" s="1609"/>
      <c r="XDN15" s="1609"/>
      <c r="XDO15" s="1609"/>
      <c r="XDP15" s="1609"/>
      <c r="XDQ15" s="1609"/>
      <c r="XDR15" s="1609"/>
      <c r="XDS15" s="1609"/>
      <c r="XDT15" s="1609"/>
      <c r="XDU15" s="1609"/>
      <c r="XDV15" s="1609"/>
      <c r="XDW15" s="1609"/>
      <c r="XDX15" s="1609"/>
      <c r="XDY15" s="1609"/>
      <c r="XDZ15" s="1609"/>
      <c r="XEA15" s="1609"/>
      <c r="XEB15" s="1609"/>
      <c r="XEC15" s="1609"/>
      <c r="XED15" s="1609"/>
      <c r="XEE15" s="1609"/>
      <c r="XEF15" s="1609"/>
      <c r="XEG15" s="1609"/>
      <c r="XEH15" s="1609"/>
      <c r="XEI15" s="1609"/>
      <c r="XEJ15" s="1609"/>
      <c r="XEK15" s="1609"/>
      <c r="XEL15" s="1609"/>
      <c r="XEM15" s="1609"/>
      <c r="XEN15" s="1609"/>
      <c r="XEO15" s="1609"/>
      <c r="XEP15" s="1609"/>
      <c r="XEQ15" s="1609"/>
    </row>
    <row r="16" spans="1:16371" s="1566" customFormat="1" ht="30.75" hidden="1" customHeight="1" x14ac:dyDescent="0.25">
      <c r="A16" s="1872" t="s">
        <v>292</v>
      </c>
      <c r="B16" s="1873" t="s">
        <v>20</v>
      </c>
      <c r="C16" s="1577"/>
      <c r="D16" s="1573" t="s">
        <v>190</v>
      </c>
      <c r="E16" s="1573"/>
      <c r="F16" s="1874"/>
      <c r="G16" s="1875">
        <v>2</v>
      </c>
      <c r="H16" s="1577">
        <v>60</v>
      </c>
      <c r="I16" s="1580">
        <v>30</v>
      </c>
      <c r="J16" s="1577">
        <v>15</v>
      </c>
      <c r="K16" s="1577"/>
      <c r="L16" s="1577">
        <v>15</v>
      </c>
      <c r="M16" s="1577">
        <v>30</v>
      </c>
      <c r="N16" s="1580">
        <v>2</v>
      </c>
      <c r="O16" s="1612"/>
      <c r="P16" s="1581"/>
      <c r="Q16" s="1613"/>
      <c r="R16" s="1580"/>
      <c r="S16" s="1614"/>
      <c r="T16" s="1612"/>
      <c r="U16" s="1581"/>
      <c r="V16" s="1609"/>
      <c r="W16" s="1586" t="s">
        <v>551</v>
      </c>
      <c r="X16" s="1586" t="s">
        <v>552</v>
      </c>
      <c r="Y16" s="1586" t="s">
        <v>552</v>
      </c>
      <c r="Z16" s="1609"/>
      <c r="AA16" s="1609"/>
      <c r="AB16" s="1609"/>
      <c r="AC16" s="1609"/>
      <c r="AD16" s="1609"/>
      <c r="AE16" s="1609"/>
      <c r="AF16" s="1609"/>
      <c r="AG16" s="1609"/>
      <c r="AH16" s="1609"/>
      <c r="AI16" s="1609"/>
      <c r="AJ16" s="1609"/>
      <c r="AK16" s="1609"/>
      <c r="AL16" s="1739"/>
      <c r="AM16" s="1609"/>
      <c r="AN16" s="1609"/>
      <c r="AO16" s="1609"/>
      <c r="AP16" s="1609"/>
      <c r="AQ16" s="1609"/>
      <c r="AR16" s="1609"/>
      <c r="AS16" s="1609"/>
      <c r="AT16" s="1609"/>
      <c r="AU16" s="1609"/>
      <c r="AV16" s="1609"/>
      <c r="AW16" s="1609"/>
      <c r="AX16" s="1609"/>
      <c r="AY16" s="1609"/>
      <c r="AZ16" s="1609"/>
      <c r="BA16" s="1609"/>
      <c r="BB16" s="1609"/>
      <c r="BC16" s="1609"/>
      <c r="BD16" s="1609"/>
      <c r="BE16" s="1609"/>
      <c r="BF16" s="1609"/>
      <c r="BG16" s="1609"/>
      <c r="BH16" s="1609"/>
      <c r="BI16" s="1609"/>
      <c r="BJ16" s="1609"/>
      <c r="BK16" s="1609"/>
      <c r="BL16" s="1609"/>
      <c r="BM16" s="1609"/>
      <c r="BN16" s="1609"/>
      <c r="BO16" s="1609"/>
      <c r="BP16" s="1609"/>
      <c r="BQ16" s="1609"/>
      <c r="BR16" s="1609"/>
      <c r="BS16" s="1609"/>
      <c r="BT16" s="1609"/>
      <c r="BU16" s="1609"/>
      <c r="BV16" s="1609"/>
      <c r="BW16" s="1609"/>
      <c r="BX16" s="1609"/>
      <c r="BY16" s="1609"/>
      <c r="BZ16" s="1609"/>
      <c r="CA16" s="1609"/>
      <c r="CB16" s="1609"/>
      <c r="CC16" s="1609"/>
      <c r="CD16" s="1609"/>
      <c r="CE16" s="1609"/>
      <c r="CF16" s="1609"/>
      <c r="CG16" s="1609"/>
      <c r="CH16" s="1609"/>
      <c r="CI16" s="1609"/>
      <c r="CJ16" s="1609"/>
      <c r="CK16" s="1609"/>
      <c r="CL16" s="1609"/>
      <c r="CM16" s="1609"/>
      <c r="CN16" s="1609"/>
      <c r="CO16" s="1609"/>
      <c r="CP16" s="1609"/>
      <c r="CQ16" s="1609"/>
      <c r="CR16" s="1609"/>
      <c r="CS16" s="1609"/>
      <c r="CT16" s="1609"/>
      <c r="CU16" s="1609"/>
      <c r="CV16" s="1609"/>
      <c r="CW16" s="1609"/>
      <c r="CX16" s="1609"/>
      <c r="CY16" s="1609"/>
      <c r="CZ16" s="1609"/>
      <c r="DA16" s="1609"/>
      <c r="DB16" s="1609"/>
      <c r="DC16" s="1609"/>
      <c r="DD16" s="1609"/>
      <c r="DE16" s="1609"/>
      <c r="DF16" s="1609"/>
      <c r="DG16" s="1609"/>
      <c r="DH16" s="1609"/>
      <c r="DI16" s="1609"/>
      <c r="DJ16" s="1609"/>
      <c r="DK16" s="1609"/>
      <c r="DL16" s="1609"/>
      <c r="DM16" s="1609"/>
      <c r="DN16" s="1609"/>
      <c r="DO16" s="1609"/>
      <c r="DP16" s="1609"/>
      <c r="DQ16" s="1609"/>
      <c r="DR16" s="1609"/>
      <c r="DS16" s="1609"/>
      <c r="DT16" s="1609"/>
      <c r="DU16" s="1609"/>
      <c r="DV16" s="1609"/>
      <c r="DW16" s="1609"/>
      <c r="DX16" s="1609"/>
      <c r="DY16" s="1609"/>
      <c r="DZ16" s="1609"/>
      <c r="EA16" s="1609"/>
      <c r="EB16" s="1609"/>
      <c r="EC16" s="1609"/>
      <c r="ED16" s="1609"/>
      <c r="EE16" s="1609"/>
      <c r="EF16" s="1609"/>
      <c r="EG16" s="1609"/>
      <c r="EH16" s="1609"/>
      <c r="EI16" s="1609"/>
      <c r="EJ16" s="1609"/>
      <c r="EK16" s="1609"/>
      <c r="EL16" s="1609"/>
      <c r="EM16" s="1609"/>
      <c r="EN16" s="1609"/>
      <c r="EO16" s="1609"/>
      <c r="EP16" s="1609"/>
      <c r="EQ16" s="1609"/>
      <c r="ER16" s="1609"/>
      <c r="ES16" s="1609"/>
      <c r="ET16" s="1609"/>
      <c r="EU16" s="1609"/>
      <c r="EV16" s="1609"/>
      <c r="EW16" s="1609"/>
      <c r="EX16" s="1609"/>
      <c r="EY16" s="1609"/>
      <c r="EZ16" s="1609"/>
      <c r="FA16" s="1609"/>
      <c r="FB16" s="1609"/>
      <c r="FC16" s="1609"/>
      <c r="FD16" s="1609"/>
      <c r="FE16" s="1609"/>
      <c r="FF16" s="1609"/>
      <c r="FG16" s="1609"/>
      <c r="FH16" s="1609"/>
      <c r="FI16" s="1609"/>
      <c r="FJ16" s="1609"/>
      <c r="FK16" s="1609"/>
      <c r="FL16" s="1609"/>
      <c r="FM16" s="1609"/>
      <c r="FN16" s="1609"/>
      <c r="FO16" s="1609"/>
      <c r="FP16" s="1609"/>
      <c r="FQ16" s="1609"/>
      <c r="FR16" s="1609"/>
      <c r="FS16" s="1609"/>
      <c r="FT16" s="1609"/>
      <c r="FU16" s="1609"/>
      <c r="FV16" s="1609"/>
      <c r="FW16" s="1609"/>
      <c r="FX16" s="1609"/>
      <c r="FY16" s="1609"/>
      <c r="FZ16" s="1609"/>
      <c r="GA16" s="1609"/>
      <c r="GB16" s="1609"/>
      <c r="GC16" s="1609"/>
      <c r="GD16" s="1609"/>
      <c r="GE16" s="1609"/>
      <c r="GF16" s="1609"/>
      <c r="GG16" s="1609"/>
      <c r="GH16" s="1609"/>
      <c r="GI16" s="1609"/>
      <c r="GJ16" s="1609"/>
      <c r="GK16" s="1609"/>
      <c r="GL16" s="1609"/>
      <c r="GM16" s="1609"/>
      <c r="GN16" s="1609"/>
      <c r="GO16" s="1609"/>
      <c r="GP16" s="1609"/>
      <c r="GQ16" s="1609"/>
      <c r="GR16" s="1609"/>
      <c r="GS16" s="1609"/>
      <c r="GT16" s="1609"/>
      <c r="GU16" s="1609"/>
      <c r="GV16" s="1609"/>
      <c r="GW16" s="1609"/>
      <c r="GX16" s="1609"/>
      <c r="GY16" s="1609"/>
      <c r="GZ16" s="1609"/>
      <c r="HA16" s="1609"/>
      <c r="HB16" s="1609"/>
      <c r="HC16" s="1609"/>
      <c r="HD16" s="1609"/>
      <c r="HE16" s="1609"/>
      <c r="HF16" s="1609"/>
      <c r="HG16" s="1609"/>
      <c r="HH16" s="1609"/>
      <c r="HI16" s="1609"/>
      <c r="HJ16" s="1609"/>
      <c r="HK16" s="1609"/>
      <c r="HL16" s="1609"/>
      <c r="HM16" s="1609"/>
      <c r="HN16" s="1609"/>
      <c r="HO16" s="1609"/>
      <c r="HP16" s="1609"/>
      <c r="HQ16" s="1609"/>
      <c r="HR16" s="1609"/>
      <c r="HS16" s="1609"/>
      <c r="HT16" s="1609"/>
      <c r="HU16" s="1609"/>
      <c r="HV16" s="1609"/>
      <c r="HW16" s="1609"/>
      <c r="HX16" s="1609"/>
      <c r="HY16" s="1609"/>
      <c r="HZ16" s="1609"/>
      <c r="IA16" s="1609"/>
      <c r="IB16" s="1609"/>
      <c r="IC16" s="1609"/>
      <c r="ID16" s="1609"/>
      <c r="IE16" s="1609"/>
      <c r="IF16" s="1609"/>
      <c r="IG16" s="1609"/>
      <c r="IH16" s="1609"/>
      <c r="II16" s="1609"/>
      <c r="IJ16" s="1609"/>
      <c r="IK16" s="1609"/>
      <c r="IL16" s="1609"/>
      <c r="IM16" s="1609"/>
      <c r="IN16" s="1609"/>
      <c r="IO16" s="1609"/>
      <c r="IP16" s="1609"/>
      <c r="IQ16" s="1609"/>
      <c r="IR16" s="1609"/>
      <c r="IS16" s="1609"/>
      <c r="IT16" s="1609"/>
      <c r="IU16" s="1609"/>
      <c r="IV16" s="1609"/>
      <c r="IW16" s="1609"/>
      <c r="IX16" s="1609"/>
      <c r="IY16" s="1609"/>
      <c r="IZ16" s="1609"/>
      <c r="JA16" s="1609"/>
      <c r="JB16" s="1609"/>
      <c r="JC16" s="1609"/>
      <c r="JD16" s="1609"/>
      <c r="JE16" s="1609"/>
      <c r="JF16" s="1609"/>
      <c r="JG16" s="1609"/>
      <c r="JH16" s="1609"/>
      <c r="JI16" s="1609"/>
      <c r="JJ16" s="1609"/>
      <c r="JK16" s="1609"/>
      <c r="JL16" s="1609"/>
      <c r="JM16" s="1609"/>
      <c r="JN16" s="1609"/>
      <c r="JO16" s="1609"/>
      <c r="JP16" s="1609"/>
      <c r="JQ16" s="1609"/>
      <c r="JR16" s="1609"/>
      <c r="JS16" s="1609"/>
      <c r="JT16" s="1609"/>
      <c r="JU16" s="1609"/>
      <c r="JV16" s="1609"/>
      <c r="JW16" s="1609"/>
      <c r="JX16" s="1609"/>
      <c r="JY16" s="1609"/>
      <c r="JZ16" s="1609"/>
      <c r="KA16" s="1609"/>
      <c r="KB16" s="1609"/>
      <c r="KC16" s="1609"/>
      <c r="KD16" s="1609"/>
      <c r="KE16" s="1609"/>
      <c r="KF16" s="1609"/>
      <c r="KG16" s="1609"/>
      <c r="KH16" s="1609"/>
      <c r="KI16" s="1609"/>
      <c r="KJ16" s="1609"/>
      <c r="KK16" s="1609"/>
      <c r="KL16" s="1609"/>
      <c r="KM16" s="1609"/>
      <c r="KN16" s="1609"/>
      <c r="KO16" s="1609"/>
      <c r="KP16" s="1609"/>
      <c r="KQ16" s="1609"/>
      <c r="KR16" s="1609"/>
      <c r="KS16" s="1609"/>
      <c r="KT16" s="1609"/>
      <c r="KU16" s="1609"/>
      <c r="KV16" s="1609"/>
      <c r="KW16" s="1609"/>
      <c r="KX16" s="1609"/>
      <c r="KY16" s="1609"/>
      <c r="KZ16" s="1609"/>
      <c r="LA16" s="1609"/>
      <c r="LB16" s="1609"/>
      <c r="LC16" s="1609"/>
      <c r="LD16" s="1609"/>
      <c r="LE16" s="1609"/>
      <c r="LF16" s="1609"/>
      <c r="LG16" s="1609"/>
      <c r="LH16" s="1609"/>
      <c r="LI16" s="1609"/>
      <c r="LJ16" s="1609"/>
      <c r="LK16" s="1609"/>
      <c r="LL16" s="1609"/>
      <c r="LM16" s="1609"/>
      <c r="LN16" s="1609"/>
      <c r="LO16" s="1609"/>
      <c r="LP16" s="1609"/>
      <c r="LQ16" s="1609"/>
      <c r="LR16" s="1609"/>
      <c r="LS16" s="1609"/>
      <c r="LT16" s="1609"/>
      <c r="LU16" s="1609"/>
      <c r="LV16" s="1609"/>
      <c r="LW16" s="1609"/>
      <c r="LX16" s="1609"/>
      <c r="LY16" s="1609"/>
      <c r="LZ16" s="1609"/>
      <c r="MA16" s="1609"/>
      <c r="MB16" s="1609"/>
      <c r="MC16" s="1609"/>
      <c r="MD16" s="1609"/>
      <c r="ME16" s="1609"/>
      <c r="MF16" s="1609"/>
      <c r="MG16" s="1609"/>
      <c r="MH16" s="1609"/>
      <c r="MI16" s="1609"/>
      <c r="MJ16" s="1609"/>
      <c r="MK16" s="1609"/>
      <c r="ML16" s="1609"/>
      <c r="MM16" s="1609"/>
      <c r="MN16" s="1609"/>
      <c r="MO16" s="1609"/>
      <c r="MP16" s="1609"/>
      <c r="MQ16" s="1609"/>
      <c r="MR16" s="1609"/>
      <c r="MS16" s="1609"/>
      <c r="MT16" s="1609"/>
      <c r="MU16" s="1609"/>
      <c r="MV16" s="1609"/>
      <c r="MW16" s="1609"/>
      <c r="MX16" s="1609"/>
      <c r="MY16" s="1609"/>
      <c r="MZ16" s="1609"/>
      <c r="NA16" s="1609"/>
      <c r="NB16" s="1609"/>
      <c r="NC16" s="1609"/>
      <c r="ND16" s="1609"/>
      <c r="NE16" s="1609"/>
      <c r="NF16" s="1609"/>
      <c r="NG16" s="1609"/>
      <c r="NH16" s="1609"/>
      <c r="NI16" s="1609"/>
      <c r="NJ16" s="1609"/>
      <c r="NK16" s="1609"/>
      <c r="NL16" s="1609"/>
      <c r="NM16" s="1609"/>
      <c r="NN16" s="1609"/>
      <c r="NO16" s="1609"/>
      <c r="NP16" s="1609"/>
      <c r="NQ16" s="1609"/>
      <c r="NR16" s="1609"/>
      <c r="NS16" s="1609"/>
      <c r="NT16" s="1609"/>
      <c r="NU16" s="1609"/>
      <c r="NV16" s="1609"/>
      <c r="NW16" s="1609"/>
      <c r="NX16" s="1609"/>
      <c r="NY16" s="1609"/>
      <c r="NZ16" s="1609"/>
      <c r="OA16" s="1609"/>
      <c r="OB16" s="1609"/>
      <c r="OC16" s="1609"/>
      <c r="OD16" s="1609"/>
      <c r="OE16" s="1609"/>
      <c r="OF16" s="1609"/>
      <c r="OG16" s="1609"/>
      <c r="OH16" s="1609"/>
      <c r="OI16" s="1609"/>
      <c r="OJ16" s="1609"/>
      <c r="OK16" s="1609"/>
      <c r="OL16" s="1609"/>
      <c r="OM16" s="1609"/>
      <c r="ON16" s="1609"/>
      <c r="OO16" s="1609"/>
      <c r="OP16" s="1609"/>
      <c r="OQ16" s="1609"/>
      <c r="OR16" s="1609"/>
      <c r="OS16" s="1609"/>
      <c r="OT16" s="1609"/>
      <c r="OU16" s="1609"/>
      <c r="OV16" s="1609"/>
      <c r="OW16" s="1609"/>
      <c r="OX16" s="1609"/>
      <c r="OY16" s="1609"/>
      <c r="OZ16" s="1609"/>
      <c r="PA16" s="1609"/>
      <c r="PB16" s="1609"/>
      <c r="PC16" s="1609"/>
      <c r="PD16" s="1609"/>
      <c r="PE16" s="1609"/>
      <c r="PF16" s="1609"/>
      <c r="PG16" s="1609"/>
      <c r="PH16" s="1609"/>
      <c r="PI16" s="1609"/>
      <c r="PJ16" s="1609"/>
      <c r="PK16" s="1609"/>
      <c r="PL16" s="1609"/>
      <c r="PM16" s="1609"/>
      <c r="PN16" s="1609"/>
      <c r="PO16" s="1609"/>
      <c r="PP16" s="1609"/>
      <c r="PQ16" s="1609"/>
      <c r="PR16" s="1609"/>
      <c r="PS16" s="1609"/>
      <c r="PT16" s="1609"/>
      <c r="PU16" s="1609"/>
      <c r="PV16" s="1609"/>
      <c r="PW16" s="1609"/>
      <c r="PX16" s="1609"/>
      <c r="PY16" s="1609"/>
      <c r="PZ16" s="1609"/>
      <c r="QA16" s="1609"/>
      <c r="QB16" s="1609"/>
      <c r="QC16" s="1609"/>
      <c r="QD16" s="1609"/>
      <c r="QE16" s="1609"/>
      <c r="QF16" s="1609"/>
      <c r="QG16" s="1609"/>
      <c r="QH16" s="1609"/>
      <c r="QI16" s="1609"/>
      <c r="QJ16" s="1609"/>
      <c r="QK16" s="1609"/>
      <c r="QL16" s="1609"/>
      <c r="QM16" s="1609"/>
      <c r="QN16" s="1609"/>
      <c r="QO16" s="1609"/>
      <c r="QP16" s="1609"/>
      <c r="QQ16" s="1609"/>
      <c r="QR16" s="1609"/>
      <c r="QS16" s="1609"/>
      <c r="QT16" s="1609"/>
      <c r="QU16" s="1609"/>
      <c r="QV16" s="1609"/>
      <c r="QW16" s="1609"/>
      <c r="QX16" s="1609"/>
      <c r="QY16" s="1609"/>
      <c r="QZ16" s="1609"/>
      <c r="RA16" s="1609"/>
      <c r="RB16" s="1609"/>
      <c r="RC16" s="1609"/>
      <c r="RD16" s="1609"/>
      <c r="RE16" s="1609"/>
      <c r="RF16" s="1609"/>
      <c r="RG16" s="1609"/>
      <c r="RH16" s="1609"/>
      <c r="RI16" s="1609"/>
      <c r="RJ16" s="1609"/>
      <c r="RK16" s="1609"/>
      <c r="RL16" s="1609"/>
      <c r="RM16" s="1609"/>
      <c r="RN16" s="1609"/>
      <c r="RO16" s="1609"/>
      <c r="RP16" s="1609"/>
      <c r="RQ16" s="1609"/>
      <c r="RR16" s="1609"/>
      <c r="RS16" s="1609"/>
      <c r="RT16" s="1609"/>
      <c r="RU16" s="1609"/>
      <c r="RV16" s="1609"/>
      <c r="RW16" s="1609"/>
      <c r="RX16" s="1609"/>
      <c r="RY16" s="1609"/>
      <c r="RZ16" s="1609"/>
      <c r="SA16" s="1609"/>
      <c r="SB16" s="1609"/>
      <c r="SC16" s="1609"/>
      <c r="SD16" s="1609"/>
      <c r="SE16" s="1609"/>
      <c r="SF16" s="1609"/>
      <c r="SG16" s="1609"/>
      <c r="SH16" s="1609"/>
      <c r="SI16" s="1609"/>
      <c r="SJ16" s="1609"/>
      <c r="SK16" s="1609"/>
      <c r="SL16" s="1609"/>
      <c r="SM16" s="1609"/>
      <c r="SN16" s="1609"/>
      <c r="SO16" s="1609"/>
      <c r="SP16" s="1609"/>
      <c r="SQ16" s="1609"/>
      <c r="SR16" s="1609"/>
      <c r="SS16" s="1609"/>
      <c r="ST16" s="1609"/>
      <c r="SU16" s="1609"/>
      <c r="SV16" s="1609"/>
      <c r="SW16" s="1609"/>
      <c r="SX16" s="1609"/>
      <c r="SY16" s="1609"/>
      <c r="SZ16" s="1609"/>
      <c r="TA16" s="1609"/>
      <c r="TB16" s="1609"/>
      <c r="TC16" s="1609"/>
      <c r="TD16" s="1609"/>
      <c r="TE16" s="1609"/>
      <c r="TF16" s="1609"/>
      <c r="TG16" s="1609"/>
      <c r="TH16" s="1609"/>
      <c r="TI16" s="1609"/>
      <c r="TJ16" s="1609"/>
      <c r="TK16" s="1609"/>
      <c r="TL16" s="1609"/>
      <c r="TM16" s="1609"/>
      <c r="TN16" s="1609"/>
      <c r="TO16" s="1609"/>
      <c r="TP16" s="1609"/>
      <c r="TQ16" s="1609"/>
      <c r="TR16" s="1609"/>
      <c r="TS16" s="1609"/>
      <c r="TT16" s="1609"/>
      <c r="TU16" s="1609"/>
      <c r="TV16" s="1609"/>
      <c r="TW16" s="1609"/>
      <c r="TX16" s="1609"/>
      <c r="TY16" s="1609"/>
      <c r="TZ16" s="1609"/>
      <c r="UA16" s="1609"/>
      <c r="UB16" s="1609"/>
      <c r="UC16" s="1609"/>
      <c r="UD16" s="1609"/>
      <c r="UE16" s="1609"/>
      <c r="UF16" s="1609"/>
      <c r="UG16" s="1609"/>
      <c r="UH16" s="1609"/>
      <c r="UI16" s="1609"/>
      <c r="UJ16" s="1609"/>
      <c r="UK16" s="1609"/>
      <c r="UL16" s="1609"/>
      <c r="UM16" s="1609"/>
      <c r="UN16" s="1609"/>
      <c r="UO16" s="1609"/>
      <c r="UP16" s="1609"/>
      <c r="UQ16" s="1609"/>
      <c r="UR16" s="1609"/>
      <c r="US16" s="1609"/>
      <c r="UT16" s="1609"/>
      <c r="UU16" s="1609"/>
      <c r="UV16" s="1609"/>
      <c r="UW16" s="1609"/>
      <c r="UX16" s="1609"/>
      <c r="UY16" s="1609"/>
      <c r="UZ16" s="1609"/>
      <c r="VA16" s="1609"/>
      <c r="VB16" s="1609"/>
      <c r="VC16" s="1609"/>
      <c r="VD16" s="1609"/>
      <c r="VE16" s="1609"/>
      <c r="VF16" s="1609"/>
      <c r="VG16" s="1609"/>
      <c r="VH16" s="1609"/>
      <c r="VI16" s="1609"/>
      <c r="VJ16" s="1609"/>
      <c r="VK16" s="1609"/>
      <c r="VL16" s="1609"/>
      <c r="VM16" s="1609"/>
      <c r="VN16" s="1609"/>
      <c r="VO16" s="1609"/>
      <c r="VP16" s="1609"/>
      <c r="VQ16" s="1609"/>
      <c r="VR16" s="1609"/>
      <c r="VS16" s="1609"/>
      <c r="VT16" s="1609"/>
      <c r="VU16" s="1609"/>
      <c r="VV16" s="1609"/>
      <c r="VW16" s="1609"/>
      <c r="VX16" s="1609"/>
      <c r="VY16" s="1609"/>
      <c r="VZ16" s="1609"/>
      <c r="WA16" s="1609"/>
      <c r="WB16" s="1609"/>
      <c r="WC16" s="1609"/>
      <c r="WD16" s="1609"/>
      <c r="WE16" s="1609"/>
      <c r="WF16" s="1609"/>
      <c r="WG16" s="1609"/>
      <c r="WH16" s="1609"/>
      <c r="WI16" s="1609"/>
      <c r="WJ16" s="1609"/>
      <c r="WK16" s="1609"/>
      <c r="WL16" s="1609"/>
      <c r="WM16" s="1609"/>
      <c r="WN16" s="1609"/>
      <c r="WO16" s="1609"/>
      <c r="WP16" s="1609"/>
      <c r="WQ16" s="1609"/>
      <c r="WR16" s="1609"/>
      <c r="WS16" s="1609"/>
      <c r="WT16" s="1609"/>
      <c r="WU16" s="1609"/>
      <c r="WV16" s="1609"/>
      <c r="WW16" s="1609"/>
      <c r="WX16" s="1609"/>
      <c r="WY16" s="1609"/>
      <c r="WZ16" s="1609"/>
      <c r="XA16" s="1609"/>
      <c r="XB16" s="1609"/>
      <c r="XC16" s="1609"/>
      <c r="XD16" s="1609"/>
      <c r="XE16" s="1609"/>
      <c r="XF16" s="1609"/>
      <c r="XG16" s="1609"/>
      <c r="XH16" s="1609"/>
      <c r="XI16" s="1609"/>
      <c r="XJ16" s="1609"/>
      <c r="XK16" s="1609"/>
      <c r="XL16" s="1609"/>
      <c r="XM16" s="1609"/>
      <c r="XN16" s="1609"/>
      <c r="XO16" s="1609"/>
      <c r="XP16" s="1609"/>
      <c r="XQ16" s="1609"/>
      <c r="XR16" s="1609"/>
      <c r="XS16" s="1609"/>
      <c r="XT16" s="1609"/>
      <c r="XU16" s="1609"/>
      <c r="XV16" s="1609"/>
      <c r="XW16" s="1609"/>
      <c r="XX16" s="1609"/>
      <c r="XY16" s="1609"/>
      <c r="XZ16" s="1609"/>
      <c r="YA16" s="1609"/>
      <c r="YB16" s="1609"/>
      <c r="YC16" s="1609"/>
      <c r="YD16" s="1609"/>
      <c r="YE16" s="1609"/>
      <c r="YF16" s="1609"/>
      <c r="YG16" s="1609"/>
      <c r="YH16" s="1609"/>
      <c r="YI16" s="1609"/>
      <c r="YJ16" s="1609"/>
      <c r="YK16" s="1609"/>
      <c r="YL16" s="1609"/>
      <c r="YM16" s="1609"/>
      <c r="YN16" s="1609"/>
      <c r="YO16" s="1609"/>
      <c r="YP16" s="1609"/>
      <c r="YQ16" s="1609"/>
      <c r="YR16" s="1609"/>
      <c r="YS16" s="1609"/>
      <c r="YT16" s="1609"/>
      <c r="YU16" s="1609"/>
      <c r="YV16" s="1609"/>
      <c r="YW16" s="1609"/>
      <c r="YX16" s="1609"/>
      <c r="YY16" s="1609"/>
      <c r="YZ16" s="1609"/>
      <c r="ZA16" s="1609"/>
      <c r="ZB16" s="1609"/>
      <c r="ZC16" s="1609"/>
      <c r="ZD16" s="1609"/>
      <c r="ZE16" s="1609"/>
      <c r="ZF16" s="1609"/>
      <c r="ZG16" s="1609"/>
      <c r="ZH16" s="1609"/>
      <c r="ZI16" s="1609"/>
      <c r="ZJ16" s="1609"/>
      <c r="ZK16" s="1609"/>
      <c r="ZL16" s="1609"/>
      <c r="ZM16" s="1609"/>
      <c r="ZN16" s="1609"/>
      <c r="ZO16" s="1609"/>
      <c r="ZP16" s="1609"/>
      <c r="ZQ16" s="1609"/>
      <c r="ZR16" s="1609"/>
      <c r="ZS16" s="1609"/>
      <c r="ZT16" s="1609"/>
      <c r="ZU16" s="1609"/>
      <c r="ZV16" s="1609"/>
      <c r="ZW16" s="1609"/>
      <c r="ZX16" s="1609"/>
      <c r="ZY16" s="1609"/>
      <c r="ZZ16" s="1609"/>
      <c r="AAA16" s="1609"/>
      <c r="AAB16" s="1609"/>
      <c r="AAC16" s="1609"/>
      <c r="AAD16" s="1609"/>
      <c r="AAE16" s="1609"/>
      <c r="AAF16" s="1609"/>
      <c r="AAG16" s="1609"/>
      <c r="AAH16" s="1609"/>
      <c r="AAI16" s="1609"/>
      <c r="AAJ16" s="1609"/>
      <c r="AAK16" s="1609"/>
      <c r="AAL16" s="1609"/>
      <c r="AAM16" s="1609"/>
      <c r="AAN16" s="1609"/>
      <c r="AAO16" s="1609"/>
      <c r="AAP16" s="1609"/>
      <c r="AAQ16" s="1609"/>
      <c r="AAR16" s="1609"/>
      <c r="AAS16" s="1609"/>
      <c r="AAT16" s="1609"/>
      <c r="AAU16" s="1609"/>
      <c r="AAV16" s="1609"/>
      <c r="AAW16" s="1609"/>
      <c r="AAX16" s="1609"/>
      <c r="AAY16" s="1609"/>
      <c r="AAZ16" s="1609"/>
      <c r="ABA16" s="1609"/>
      <c r="ABB16" s="1609"/>
      <c r="ABC16" s="1609"/>
      <c r="ABD16" s="1609"/>
      <c r="ABE16" s="1609"/>
      <c r="ABF16" s="1609"/>
      <c r="ABG16" s="1609"/>
      <c r="ABH16" s="1609"/>
      <c r="ABI16" s="1609"/>
      <c r="ABJ16" s="1609"/>
      <c r="ABK16" s="1609"/>
      <c r="ABL16" s="1609"/>
      <c r="ABM16" s="1609"/>
      <c r="ABN16" s="1609"/>
      <c r="ABO16" s="1609"/>
      <c r="ABP16" s="1609"/>
      <c r="ABQ16" s="1609"/>
      <c r="ABR16" s="1609"/>
      <c r="ABS16" s="1609"/>
      <c r="ABT16" s="1609"/>
      <c r="ABU16" s="1609"/>
      <c r="ABV16" s="1609"/>
      <c r="ABW16" s="1609"/>
      <c r="ABX16" s="1609"/>
      <c r="ABY16" s="1609"/>
      <c r="ABZ16" s="1609"/>
      <c r="ACA16" s="1609"/>
      <c r="ACB16" s="1609"/>
      <c r="ACC16" s="1609"/>
      <c r="ACD16" s="1609"/>
      <c r="ACE16" s="1609"/>
      <c r="ACF16" s="1609"/>
      <c r="ACG16" s="1609"/>
      <c r="ACH16" s="1609"/>
      <c r="ACI16" s="1609"/>
      <c r="ACJ16" s="1609"/>
      <c r="ACK16" s="1609"/>
      <c r="ACL16" s="1609"/>
      <c r="ACM16" s="1609"/>
      <c r="ACN16" s="1609"/>
      <c r="ACO16" s="1609"/>
      <c r="ACP16" s="1609"/>
      <c r="ACQ16" s="1609"/>
      <c r="ACR16" s="1609"/>
      <c r="ACS16" s="1609"/>
      <c r="ACT16" s="1609"/>
      <c r="ACU16" s="1609"/>
      <c r="ACV16" s="1609"/>
      <c r="ACW16" s="1609"/>
      <c r="ACX16" s="1609"/>
      <c r="ACY16" s="1609"/>
      <c r="ACZ16" s="1609"/>
      <c r="ADA16" s="1609"/>
      <c r="ADB16" s="1609"/>
      <c r="ADC16" s="1609"/>
      <c r="ADD16" s="1609"/>
      <c r="ADE16" s="1609"/>
      <c r="ADF16" s="1609"/>
      <c r="ADG16" s="1609"/>
      <c r="ADH16" s="1609"/>
      <c r="ADI16" s="1609"/>
      <c r="ADJ16" s="1609"/>
      <c r="ADK16" s="1609"/>
      <c r="ADL16" s="1609"/>
      <c r="ADM16" s="1609"/>
      <c r="ADN16" s="1609"/>
      <c r="ADO16" s="1609"/>
      <c r="ADP16" s="1609"/>
      <c r="ADQ16" s="1609"/>
      <c r="ADR16" s="1609"/>
      <c r="ADS16" s="1609"/>
      <c r="ADT16" s="1609"/>
      <c r="ADU16" s="1609"/>
      <c r="ADV16" s="1609"/>
      <c r="ADW16" s="1609"/>
      <c r="ADX16" s="1609"/>
      <c r="ADY16" s="1609"/>
      <c r="ADZ16" s="1609"/>
      <c r="AEA16" s="1609"/>
      <c r="AEB16" s="1609"/>
      <c r="AEC16" s="1609"/>
      <c r="AED16" s="1609"/>
      <c r="AEE16" s="1609"/>
      <c r="AEF16" s="1609"/>
      <c r="AEG16" s="1609"/>
      <c r="AEH16" s="1609"/>
      <c r="AEI16" s="1609"/>
      <c r="AEJ16" s="1609"/>
      <c r="AEK16" s="1609"/>
      <c r="AEL16" s="1609"/>
      <c r="AEM16" s="1609"/>
      <c r="AEN16" s="1609"/>
      <c r="AEO16" s="1609"/>
      <c r="AEP16" s="1609"/>
      <c r="AEQ16" s="1609"/>
      <c r="AER16" s="1609"/>
      <c r="AES16" s="1609"/>
      <c r="AET16" s="1609"/>
      <c r="AEU16" s="1609"/>
      <c r="AEV16" s="1609"/>
      <c r="AEW16" s="1609"/>
      <c r="AEX16" s="1609"/>
      <c r="AEY16" s="1609"/>
      <c r="AEZ16" s="1609"/>
      <c r="AFA16" s="1609"/>
      <c r="AFB16" s="1609"/>
      <c r="AFC16" s="1609"/>
      <c r="AFD16" s="1609"/>
      <c r="AFE16" s="1609"/>
      <c r="AFF16" s="1609"/>
      <c r="AFG16" s="1609"/>
      <c r="AFH16" s="1609"/>
      <c r="AFI16" s="1609"/>
      <c r="AFJ16" s="1609"/>
      <c r="AFK16" s="1609"/>
      <c r="AFL16" s="1609"/>
      <c r="AFM16" s="1609"/>
      <c r="AFN16" s="1609"/>
      <c r="AFO16" s="1609"/>
      <c r="AFP16" s="1609"/>
      <c r="AFQ16" s="1609"/>
      <c r="AFR16" s="1609"/>
      <c r="AFS16" s="1609"/>
      <c r="AFT16" s="1609"/>
      <c r="AFU16" s="1609"/>
      <c r="AFV16" s="1609"/>
      <c r="AFW16" s="1609"/>
      <c r="AFX16" s="1609"/>
      <c r="AFY16" s="1609"/>
      <c r="AFZ16" s="1609"/>
      <c r="AGA16" s="1609"/>
      <c r="AGB16" s="1609"/>
      <c r="AGC16" s="1609"/>
      <c r="AGD16" s="1609"/>
      <c r="AGE16" s="1609"/>
      <c r="AGF16" s="1609"/>
      <c r="AGG16" s="1609"/>
      <c r="AGH16" s="1609"/>
      <c r="AGI16" s="1609"/>
      <c r="AGJ16" s="1609"/>
      <c r="AGK16" s="1609"/>
      <c r="AGL16" s="1609"/>
      <c r="AGM16" s="1609"/>
      <c r="AGN16" s="1609"/>
      <c r="AGO16" s="1609"/>
      <c r="AGP16" s="1609"/>
      <c r="AGQ16" s="1609"/>
      <c r="AGR16" s="1609"/>
      <c r="AGS16" s="1609"/>
      <c r="AGT16" s="1609"/>
      <c r="AGU16" s="1609"/>
      <c r="AGV16" s="1609"/>
      <c r="AGW16" s="1609"/>
      <c r="AGX16" s="1609"/>
      <c r="AGY16" s="1609"/>
      <c r="AGZ16" s="1609"/>
      <c r="AHA16" s="1609"/>
      <c r="AHB16" s="1609"/>
      <c r="AHC16" s="1609"/>
      <c r="AHD16" s="1609"/>
      <c r="AHE16" s="1609"/>
      <c r="AHF16" s="1609"/>
      <c r="AHG16" s="1609"/>
      <c r="AHH16" s="1609"/>
      <c r="AHI16" s="1609"/>
      <c r="AHJ16" s="1609"/>
      <c r="AHK16" s="1609"/>
      <c r="AHL16" s="1609"/>
      <c r="AHM16" s="1609"/>
      <c r="AHN16" s="1609"/>
      <c r="AHO16" s="1609"/>
      <c r="AHP16" s="1609"/>
      <c r="AHQ16" s="1609"/>
      <c r="AHR16" s="1609"/>
      <c r="AHS16" s="1609"/>
      <c r="AHT16" s="1609"/>
      <c r="AHU16" s="1609"/>
      <c r="AHV16" s="1609"/>
      <c r="AHW16" s="1609"/>
      <c r="AHX16" s="1609"/>
      <c r="AHY16" s="1609"/>
      <c r="AHZ16" s="1609"/>
      <c r="AIA16" s="1609"/>
      <c r="AIB16" s="1609"/>
      <c r="AIC16" s="1609"/>
      <c r="AID16" s="1609"/>
      <c r="AIE16" s="1609"/>
      <c r="AIF16" s="1609"/>
      <c r="AIG16" s="1609"/>
      <c r="AIH16" s="1609"/>
      <c r="AII16" s="1609"/>
      <c r="AIJ16" s="1609"/>
      <c r="AIK16" s="1609"/>
      <c r="AIL16" s="1609"/>
      <c r="AIM16" s="1609"/>
      <c r="AIN16" s="1609"/>
      <c r="AIO16" s="1609"/>
      <c r="AIP16" s="1609"/>
      <c r="AIQ16" s="1609"/>
      <c r="AIR16" s="1609"/>
      <c r="AIS16" s="1609"/>
      <c r="AIT16" s="1609"/>
      <c r="AIU16" s="1609"/>
      <c r="AIV16" s="1609"/>
      <c r="AIW16" s="1609"/>
      <c r="AIX16" s="1609"/>
      <c r="AIY16" s="1609"/>
      <c r="AIZ16" s="1609"/>
      <c r="AJA16" s="1609"/>
      <c r="AJB16" s="1609"/>
      <c r="AJC16" s="1609"/>
      <c r="AJD16" s="1609"/>
      <c r="AJE16" s="1609"/>
      <c r="AJF16" s="1609"/>
      <c r="AJG16" s="1609"/>
      <c r="AJH16" s="1609"/>
      <c r="AJI16" s="1609"/>
      <c r="AJJ16" s="1609"/>
      <c r="AJK16" s="1609"/>
      <c r="AJL16" s="1609"/>
      <c r="AJM16" s="1609"/>
      <c r="AJN16" s="1609"/>
      <c r="AJO16" s="1609"/>
      <c r="AJP16" s="1609"/>
      <c r="AJQ16" s="1609"/>
      <c r="AJR16" s="1609"/>
      <c r="AJS16" s="1609"/>
      <c r="AJT16" s="1609"/>
      <c r="AJU16" s="1609"/>
      <c r="AJV16" s="1609"/>
      <c r="AJW16" s="1609"/>
      <c r="AJX16" s="1609"/>
      <c r="AJY16" s="1609"/>
      <c r="AJZ16" s="1609"/>
      <c r="AKA16" s="1609"/>
      <c r="AKB16" s="1609"/>
      <c r="AKC16" s="1609"/>
      <c r="AKD16" s="1609"/>
      <c r="AKE16" s="1609"/>
      <c r="AKF16" s="1609"/>
      <c r="AKG16" s="1609"/>
      <c r="AKH16" s="1609"/>
      <c r="AKI16" s="1609"/>
      <c r="AKJ16" s="1609"/>
      <c r="AKK16" s="1609"/>
      <c r="AKL16" s="1609"/>
      <c r="AKM16" s="1609"/>
      <c r="AKN16" s="1609"/>
      <c r="AKO16" s="1609"/>
      <c r="AKP16" s="1609"/>
      <c r="AKQ16" s="1609"/>
      <c r="AKR16" s="1609"/>
      <c r="AKS16" s="1609"/>
      <c r="AKT16" s="1609"/>
      <c r="AKU16" s="1609"/>
      <c r="AKV16" s="1609"/>
      <c r="AKW16" s="1609"/>
      <c r="AKX16" s="1609"/>
      <c r="AKY16" s="1609"/>
      <c r="AKZ16" s="1609"/>
      <c r="ALA16" s="1609"/>
      <c r="ALB16" s="1609"/>
      <c r="ALC16" s="1609"/>
      <c r="ALD16" s="1609"/>
      <c r="ALE16" s="1609"/>
      <c r="ALF16" s="1609"/>
      <c r="ALG16" s="1609"/>
      <c r="ALH16" s="1609"/>
      <c r="ALI16" s="1609"/>
      <c r="ALJ16" s="1609"/>
      <c r="ALK16" s="1609"/>
      <c r="ALL16" s="1609"/>
      <c r="ALM16" s="1609"/>
      <c r="ALN16" s="1609"/>
      <c r="ALO16" s="1609"/>
      <c r="ALP16" s="1609"/>
      <c r="ALQ16" s="1609"/>
      <c r="ALR16" s="1609"/>
      <c r="ALS16" s="1609"/>
      <c r="ALT16" s="1609"/>
      <c r="ALU16" s="1609"/>
      <c r="ALV16" s="1609"/>
      <c r="ALW16" s="1609"/>
      <c r="ALX16" s="1609"/>
      <c r="ALY16" s="1609"/>
      <c r="ALZ16" s="1609"/>
      <c r="AMA16" s="1609"/>
      <c r="AMB16" s="1609"/>
      <c r="AMC16" s="1609"/>
      <c r="AMD16" s="1609"/>
      <c r="AME16" s="1609"/>
      <c r="AMF16" s="1609"/>
      <c r="AMG16" s="1609"/>
      <c r="AMH16" s="1609"/>
      <c r="AMI16" s="1609"/>
      <c r="AMJ16" s="1609"/>
      <c r="AMK16" s="1609"/>
      <c r="AML16" s="1609"/>
      <c r="AMM16" s="1609"/>
      <c r="AMN16" s="1609"/>
      <c r="AMO16" s="1609"/>
      <c r="AMP16" s="1609"/>
      <c r="AMQ16" s="1609"/>
      <c r="AMR16" s="1609"/>
      <c r="AMS16" s="1609"/>
      <c r="AMT16" s="1609"/>
      <c r="AMU16" s="1609"/>
      <c r="AMV16" s="1609"/>
      <c r="AMW16" s="1609"/>
      <c r="AMX16" s="1609"/>
      <c r="AMY16" s="1609"/>
      <c r="AMZ16" s="1609"/>
      <c r="ANA16" s="1609"/>
      <c r="ANB16" s="1609"/>
      <c r="ANC16" s="1609"/>
      <c r="AND16" s="1609"/>
      <c r="ANE16" s="1609"/>
      <c r="ANF16" s="1609"/>
      <c r="ANG16" s="1609"/>
      <c r="ANH16" s="1609"/>
      <c r="ANI16" s="1609"/>
      <c r="ANJ16" s="1609"/>
      <c r="ANK16" s="1609"/>
      <c r="ANL16" s="1609"/>
      <c r="ANM16" s="1609"/>
      <c r="ANN16" s="1609"/>
      <c r="ANO16" s="1609"/>
      <c r="ANP16" s="1609"/>
      <c r="ANQ16" s="1609"/>
      <c r="ANR16" s="1609"/>
      <c r="ANS16" s="1609"/>
      <c r="ANT16" s="1609"/>
      <c r="ANU16" s="1609"/>
      <c r="ANV16" s="1609"/>
      <c r="ANW16" s="1609"/>
      <c r="ANX16" s="1609"/>
      <c r="ANY16" s="1609"/>
      <c r="ANZ16" s="1609"/>
      <c r="AOA16" s="1609"/>
      <c r="AOB16" s="1609"/>
      <c r="AOC16" s="1609"/>
      <c r="AOD16" s="1609"/>
      <c r="AOE16" s="1609"/>
      <c r="AOF16" s="1609"/>
      <c r="AOG16" s="1609"/>
      <c r="AOH16" s="1609"/>
      <c r="AOI16" s="1609"/>
      <c r="AOJ16" s="1609"/>
      <c r="AOK16" s="1609"/>
      <c r="AOL16" s="1609"/>
      <c r="AOM16" s="1609"/>
      <c r="AON16" s="1609"/>
      <c r="AOO16" s="1609"/>
      <c r="AOP16" s="1609"/>
      <c r="AOQ16" s="1609"/>
      <c r="AOR16" s="1609"/>
      <c r="AOS16" s="1609"/>
      <c r="AOT16" s="1609"/>
      <c r="AOU16" s="1609"/>
      <c r="AOV16" s="1609"/>
      <c r="AOW16" s="1609"/>
      <c r="AOX16" s="1609"/>
      <c r="AOY16" s="1609"/>
      <c r="AOZ16" s="1609"/>
      <c r="APA16" s="1609"/>
      <c r="APB16" s="1609"/>
      <c r="APC16" s="1609"/>
      <c r="APD16" s="1609"/>
      <c r="APE16" s="1609"/>
      <c r="APF16" s="1609"/>
      <c r="APG16" s="1609"/>
      <c r="APH16" s="1609"/>
      <c r="API16" s="1609"/>
      <c r="APJ16" s="1609"/>
      <c r="APK16" s="1609"/>
      <c r="APL16" s="1609"/>
      <c r="APM16" s="1609"/>
      <c r="APN16" s="1609"/>
      <c r="APO16" s="1609"/>
      <c r="APP16" s="1609"/>
      <c r="APQ16" s="1609"/>
      <c r="APR16" s="1609"/>
      <c r="APS16" s="1609"/>
      <c r="APT16" s="1609"/>
      <c r="APU16" s="1609"/>
      <c r="APV16" s="1609"/>
      <c r="APW16" s="1609"/>
      <c r="APX16" s="1609"/>
      <c r="APY16" s="1609"/>
      <c r="APZ16" s="1609"/>
      <c r="AQA16" s="1609"/>
      <c r="AQB16" s="1609"/>
      <c r="AQC16" s="1609"/>
      <c r="AQD16" s="1609"/>
      <c r="AQE16" s="1609"/>
      <c r="AQF16" s="1609"/>
      <c r="AQG16" s="1609"/>
      <c r="AQH16" s="1609"/>
      <c r="AQI16" s="1609"/>
      <c r="AQJ16" s="1609"/>
      <c r="AQK16" s="1609"/>
      <c r="AQL16" s="1609"/>
      <c r="AQM16" s="1609"/>
      <c r="AQN16" s="1609"/>
      <c r="AQO16" s="1609"/>
      <c r="AQP16" s="1609"/>
      <c r="AQQ16" s="1609"/>
      <c r="AQR16" s="1609"/>
      <c r="AQS16" s="1609"/>
      <c r="AQT16" s="1609"/>
      <c r="AQU16" s="1609"/>
      <c r="AQV16" s="1609"/>
      <c r="AQW16" s="1609"/>
      <c r="AQX16" s="1609"/>
      <c r="AQY16" s="1609"/>
      <c r="AQZ16" s="1609"/>
      <c r="ARA16" s="1609"/>
      <c r="ARB16" s="1609"/>
      <c r="ARC16" s="1609"/>
      <c r="ARD16" s="1609"/>
      <c r="ARE16" s="1609"/>
      <c r="ARF16" s="1609"/>
      <c r="ARG16" s="1609"/>
      <c r="ARH16" s="1609"/>
      <c r="ARI16" s="1609"/>
      <c r="ARJ16" s="1609"/>
      <c r="ARK16" s="1609"/>
      <c r="ARL16" s="1609"/>
      <c r="ARM16" s="1609"/>
      <c r="ARN16" s="1609"/>
      <c r="ARO16" s="1609"/>
      <c r="ARP16" s="1609"/>
      <c r="ARQ16" s="1609"/>
      <c r="ARR16" s="1609"/>
      <c r="ARS16" s="1609"/>
      <c r="ART16" s="1609"/>
      <c r="ARU16" s="1609"/>
      <c r="ARV16" s="1609"/>
      <c r="ARW16" s="1609"/>
      <c r="ARX16" s="1609"/>
      <c r="ARY16" s="1609"/>
      <c r="ARZ16" s="1609"/>
      <c r="ASA16" s="1609"/>
      <c r="ASB16" s="1609"/>
      <c r="ASC16" s="1609"/>
      <c r="ASD16" s="1609"/>
      <c r="ASE16" s="1609"/>
      <c r="ASF16" s="1609"/>
      <c r="ASG16" s="1609"/>
      <c r="ASH16" s="1609"/>
      <c r="ASI16" s="1609"/>
      <c r="ASJ16" s="1609"/>
      <c r="ASK16" s="1609"/>
      <c r="ASL16" s="1609"/>
      <c r="ASM16" s="1609"/>
      <c r="ASN16" s="1609"/>
      <c r="ASO16" s="1609"/>
      <c r="ASP16" s="1609"/>
      <c r="ASQ16" s="1609"/>
      <c r="ASR16" s="1609"/>
      <c r="ASS16" s="1609"/>
      <c r="AST16" s="1609"/>
      <c r="ASU16" s="1609"/>
      <c r="ASV16" s="1609"/>
      <c r="ASW16" s="1609"/>
      <c r="ASX16" s="1609"/>
      <c r="ASY16" s="1609"/>
      <c r="ASZ16" s="1609"/>
      <c r="ATA16" s="1609"/>
      <c r="ATB16" s="1609"/>
      <c r="ATC16" s="1609"/>
      <c r="ATD16" s="1609"/>
      <c r="ATE16" s="1609"/>
      <c r="ATF16" s="1609"/>
      <c r="ATG16" s="1609"/>
      <c r="ATH16" s="1609"/>
      <c r="ATI16" s="1609"/>
      <c r="ATJ16" s="1609"/>
      <c r="ATK16" s="1609"/>
      <c r="ATL16" s="1609"/>
      <c r="ATM16" s="1609"/>
      <c r="ATN16" s="1609"/>
      <c r="ATO16" s="1609"/>
      <c r="ATP16" s="1609"/>
      <c r="ATQ16" s="1609"/>
      <c r="ATR16" s="1609"/>
      <c r="ATS16" s="1609"/>
      <c r="ATT16" s="1609"/>
      <c r="ATU16" s="1609"/>
      <c r="ATV16" s="1609"/>
      <c r="ATW16" s="1609"/>
      <c r="ATX16" s="1609"/>
      <c r="ATY16" s="1609"/>
      <c r="ATZ16" s="1609"/>
      <c r="AUA16" s="1609"/>
      <c r="AUB16" s="1609"/>
      <c r="AUC16" s="1609"/>
      <c r="AUD16" s="1609"/>
      <c r="AUE16" s="1609"/>
      <c r="AUF16" s="1609"/>
      <c r="AUG16" s="1609"/>
      <c r="AUH16" s="1609"/>
      <c r="AUI16" s="1609"/>
      <c r="AUJ16" s="1609"/>
      <c r="AUK16" s="1609"/>
      <c r="AUL16" s="1609"/>
      <c r="AUM16" s="1609"/>
      <c r="AUN16" s="1609"/>
      <c r="AUO16" s="1609"/>
      <c r="AUP16" s="1609"/>
      <c r="AUQ16" s="1609"/>
      <c r="AUR16" s="1609"/>
      <c r="AUS16" s="1609"/>
      <c r="AUT16" s="1609"/>
      <c r="AUU16" s="1609"/>
      <c r="AUV16" s="1609"/>
      <c r="AUW16" s="1609"/>
      <c r="AUX16" s="1609"/>
      <c r="AUY16" s="1609"/>
      <c r="AUZ16" s="1609"/>
      <c r="AVA16" s="1609"/>
      <c r="AVB16" s="1609"/>
      <c r="AVC16" s="1609"/>
      <c r="AVD16" s="1609"/>
      <c r="AVE16" s="1609"/>
      <c r="AVF16" s="1609"/>
      <c r="AVG16" s="1609"/>
      <c r="AVH16" s="1609"/>
      <c r="AVI16" s="1609"/>
      <c r="AVJ16" s="1609"/>
      <c r="AVK16" s="1609"/>
      <c r="AVL16" s="1609"/>
      <c r="AVM16" s="1609"/>
      <c r="AVN16" s="1609"/>
      <c r="AVO16" s="1609"/>
      <c r="AVP16" s="1609"/>
      <c r="AVQ16" s="1609"/>
      <c r="AVR16" s="1609"/>
      <c r="AVS16" s="1609"/>
      <c r="AVT16" s="1609"/>
      <c r="AVU16" s="1609"/>
      <c r="AVV16" s="1609"/>
      <c r="AVW16" s="1609"/>
      <c r="AVX16" s="1609"/>
      <c r="AVY16" s="1609"/>
      <c r="AVZ16" s="1609"/>
      <c r="AWA16" s="1609"/>
      <c r="AWB16" s="1609"/>
      <c r="AWC16" s="1609"/>
      <c r="AWD16" s="1609"/>
      <c r="AWE16" s="1609"/>
      <c r="AWF16" s="1609"/>
      <c r="AWG16" s="1609"/>
      <c r="AWH16" s="1609"/>
      <c r="AWI16" s="1609"/>
      <c r="AWJ16" s="1609"/>
      <c r="AWK16" s="1609"/>
      <c r="AWL16" s="1609"/>
      <c r="AWM16" s="1609"/>
      <c r="AWN16" s="1609"/>
      <c r="AWO16" s="1609"/>
      <c r="AWP16" s="1609"/>
      <c r="AWQ16" s="1609"/>
      <c r="AWR16" s="1609"/>
      <c r="AWS16" s="1609"/>
      <c r="AWT16" s="1609"/>
      <c r="AWU16" s="1609"/>
      <c r="AWV16" s="1609"/>
      <c r="AWW16" s="1609"/>
      <c r="AWX16" s="1609"/>
      <c r="AWY16" s="1609"/>
      <c r="AWZ16" s="1609"/>
      <c r="AXA16" s="1609"/>
      <c r="AXB16" s="1609"/>
      <c r="AXC16" s="1609"/>
      <c r="AXD16" s="1609"/>
      <c r="AXE16" s="1609"/>
      <c r="AXF16" s="1609"/>
      <c r="AXG16" s="1609"/>
      <c r="AXH16" s="1609"/>
      <c r="AXI16" s="1609"/>
      <c r="AXJ16" s="1609"/>
      <c r="AXK16" s="1609"/>
      <c r="AXL16" s="1609"/>
      <c r="AXM16" s="1609"/>
      <c r="AXN16" s="1609"/>
      <c r="AXO16" s="1609"/>
      <c r="AXP16" s="1609"/>
      <c r="AXQ16" s="1609"/>
      <c r="AXR16" s="1609"/>
      <c r="AXS16" s="1609"/>
      <c r="AXT16" s="1609"/>
      <c r="AXU16" s="1609"/>
      <c r="AXV16" s="1609"/>
      <c r="AXW16" s="1609"/>
      <c r="AXX16" s="1609"/>
      <c r="AXY16" s="1609"/>
      <c r="AXZ16" s="1609"/>
      <c r="AYA16" s="1609"/>
      <c r="AYB16" s="1609"/>
      <c r="AYC16" s="1609"/>
      <c r="AYD16" s="1609"/>
      <c r="AYE16" s="1609"/>
      <c r="AYF16" s="1609"/>
      <c r="AYG16" s="1609"/>
      <c r="AYH16" s="1609"/>
      <c r="AYI16" s="1609"/>
      <c r="AYJ16" s="1609"/>
      <c r="AYK16" s="1609"/>
      <c r="AYL16" s="1609"/>
      <c r="AYM16" s="1609"/>
      <c r="AYN16" s="1609"/>
      <c r="AYO16" s="1609"/>
      <c r="AYP16" s="1609"/>
      <c r="AYQ16" s="1609"/>
      <c r="AYR16" s="1609"/>
      <c r="AYS16" s="1609"/>
      <c r="AYT16" s="1609"/>
      <c r="AYU16" s="1609"/>
      <c r="AYV16" s="1609"/>
      <c r="AYW16" s="1609"/>
      <c r="AYX16" s="1609"/>
      <c r="AYY16" s="1609"/>
      <c r="AYZ16" s="1609"/>
      <c r="AZA16" s="1609"/>
      <c r="AZB16" s="1609"/>
      <c r="AZC16" s="1609"/>
      <c r="AZD16" s="1609"/>
      <c r="AZE16" s="1609"/>
      <c r="AZF16" s="1609"/>
      <c r="AZG16" s="1609"/>
      <c r="AZH16" s="1609"/>
      <c r="AZI16" s="1609"/>
      <c r="AZJ16" s="1609"/>
      <c r="AZK16" s="1609"/>
      <c r="AZL16" s="1609"/>
      <c r="AZM16" s="1609"/>
      <c r="AZN16" s="1609"/>
      <c r="AZO16" s="1609"/>
      <c r="AZP16" s="1609"/>
      <c r="AZQ16" s="1609"/>
      <c r="AZR16" s="1609"/>
      <c r="AZS16" s="1609"/>
      <c r="AZT16" s="1609"/>
      <c r="AZU16" s="1609"/>
      <c r="AZV16" s="1609"/>
      <c r="AZW16" s="1609"/>
      <c r="AZX16" s="1609"/>
      <c r="AZY16" s="1609"/>
      <c r="AZZ16" s="1609"/>
      <c r="BAA16" s="1609"/>
      <c r="BAB16" s="1609"/>
      <c r="BAC16" s="1609"/>
      <c r="BAD16" s="1609"/>
      <c r="BAE16" s="1609"/>
      <c r="BAF16" s="1609"/>
      <c r="BAG16" s="1609"/>
      <c r="BAH16" s="1609"/>
      <c r="BAI16" s="1609"/>
      <c r="BAJ16" s="1609"/>
      <c r="BAK16" s="1609"/>
      <c r="BAL16" s="1609"/>
      <c r="BAM16" s="1609"/>
      <c r="BAN16" s="1609"/>
      <c r="BAO16" s="1609"/>
      <c r="BAP16" s="1609"/>
      <c r="BAQ16" s="1609"/>
      <c r="BAR16" s="1609"/>
      <c r="BAS16" s="1609"/>
      <c r="BAT16" s="1609"/>
      <c r="BAU16" s="1609"/>
      <c r="BAV16" s="1609"/>
      <c r="BAW16" s="1609"/>
      <c r="BAX16" s="1609"/>
      <c r="BAY16" s="1609"/>
      <c r="BAZ16" s="1609"/>
      <c r="BBA16" s="1609"/>
      <c r="BBB16" s="1609"/>
      <c r="BBC16" s="1609"/>
      <c r="BBD16" s="1609"/>
      <c r="BBE16" s="1609"/>
      <c r="BBF16" s="1609"/>
      <c r="BBG16" s="1609"/>
      <c r="BBH16" s="1609"/>
      <c r="BBI16" s="1609"/>
      <c r="BBJ16" s="1609"/>
      <c r="BBK16" s="1609"/>
      <c r="BBL16" s="1609"/>
      <c r="BBM16" s="1609"/>
      <c r="BBN16" s="1609"/>
      <c r="BBO16" s="1609"/>
      <c r="BBP16" s="1609"/>
      <c r="BBQ16" s="1609"/>
      <c r="BBR16" s="1609"/>
      <c r="BBS16" s="1609"/>
      <c r="BBT16" s="1609"/>
      <c r="BBU16" s="1609"/>
      <c r="BBV16" s="1609"/>
      <c r="BBW16" s="1609"/>
      <c r="BBX16" s="1609"/>
      <c r="BBY16" s="1609"/>
      <c r="BBZ16" s="1609"/>
      <c r="BCA16" s="1609"/>
      <c r="BCB16" s="1609"/>
      <c r="BCC16" s="1609"/>
      <c r="BCD16" s="1609"/>
      <c r="BCE16" s="1609"/>
      <c r="BCF16" s="1609"/>
      <c r="BCG16" s="1609"/>
      <c r="BCH16" s="1609"/>
      <c r="BCI16" s="1609"/>
      <c r="BCJ16" s="1609"/>
      <c r="BCK16" s="1609"/>
      <c r="BCL16" s="1609"/>
      <c r="BCM16" s="1609"/>
      <c r="BCN16" s="1609"/>
      <c r="BCO16" s="1609"/>
      <c r="BCP16" s="1609"/>
      <c r="BCQ16" s="1609"/>
      <c r="BCR16" s="1609"/>
      <c r="BCS16" s="1609"/>
      <c r="BCT16" s="1609"/>
      <c r="BCU16" s="1609"/>
      <c r="BCV16" s="1609"/>
      <c r="BCW16" s="1609"/>
      <c r="BCX16" s="1609"/>
      <c r="BCY16" s="1609"/>
      <c r="BCZ16" s="1609"/>
      <c r="BDA16" s="1609"/>
      <c r="BDB16" s="1609"/>
      <c r="BDC16" s="1609"/>
      <c r="BDD16" s="1609"/>
      <c r="BDE16" s="1609"/>
      <c r="BDF16" s="1609"/>
      <c r="BDG16" s="1609"/>
      <c r="BDH16" s="1609"/>
      <c r="BDI16" s="1609"/>
      <c r="BDJ16" s="1609"/>
      <c r="BDK16" s="1609"/>
      <c r="BDL16" s="1609"/>
      <c r="BDM16" s="1609"/>
      <c r="BDN16" s="1609"/>
      <c r="BDO16" s="1609"/>
      <c r="BDP16" s="1609"/>
      <c r="BDQ16" s="1609"/>
      <c r="BDR16" s="1609"/>
      <c r="BDS16" s="1609"/>
      <c r="BDT16" s="1609"/>
      <c r="BDU16" s="1609"/>
      <c r="BDV16" s="1609"/>
      <c r="BDW16" s="1609"/>
      <c r="BDX16" s="1609"/>
      <c r="BDY16" s="1609"/>
      <c r="BDZ16" s="1609"/>
      <c r="BEA16" s="1609"/>
      <c r="BEB16" s="1609"/>
      <c r="BEC16" s="1609"/>
      <c r="BED16" s="1609"/>
      <c r="BEE16" s="1609"/>
      <c r="BEF16" s="1609"/>
      <c r="BEG16" s="1609"/>
      <c r="BEH16" s="1609"/>
      <c r="BEI16" s="1609"/>
      <c r="BEJ16" s="1609"/>
      <c r="BEK16" s="1609"/>
      <c r="BEL16" s="1609"/>
      <c r="BEM16" s="1609"/>
      <c r="BEN16" s="1609"/>
      <c r="BEO16" s="1609"/>
      <c r="BEP16" s="1609"/>
      <c r="BEQ16" s="1609"/>
      <c r="BER16" s="1609"/>
      <c r="BES16" s="1609"/>
      <c r="BET16" s="1609"/>
      <c r="BEU16" s="1609"/>
      <c r="BEV16" s="1609"/>
      <c r="BEW16" s="1609"/>
      <c r="BEX16" s="1609"/>
      <c r="BEY16" s="1609"/>
      <c r="BEZ16" s="1609"/>
      <c r="BFA16" s="1609"/>
      <c r="BFB16" s="1609"/>
      <c r="BFC16" s="1609"/>
      <c r="BFD16" s="1609"/>
      <c r="BFE16" s="1609"/>
      <c r="BFF16" s="1609"/>
      <c r="BFG16" s="1609"/>
      <c r="BFH16" s="1609"/>
      <c r="BFI16" s="1609"/>
      <c r="BFJ16" s="1609"/>
      <c r="BFK16" s="1609"/>
      <c r="BFL16" s="1609"/>
      <c r="BFM16" s="1609"/>
      <c r="BFN16" s="1609"/>
      <c r="BFO16" s="1609"/>
      <c r="BFP16" s="1609"/>
      <c r="BFQ16" s="1609"/>
      <c r="BFR16" s="1609"/>
      <c r="BFS16" s="1609"/>
      <c r="BFT16" s="1609"/>
      <c r="BFU16" s="1609"/>
      <c r="BFV16" s="1609"/>
      <c r="BFW16" s="1609"/>
      <c r="BFX16" s="1609"/>
      <c r="BFY16" s="1609"/>
      <c r="BFZ16" s="1609"/>
      <c r="BGA16" s="1609"/>
      <c r="BGB16" s="1609"/>
      <c r="BGC16" s="1609"/>
      <c r="BGD16" s="1609"/>
      <c r="BGE16" s="1609"/>
      <c r="BGF16" s="1609"/>
      <c r="BGG16" s="1609"/>
      <c r="BGH16" s="1609"/>
      <c r="BGI16" s="1609"/>
      <c r="BGJ16" s="1609"/>
      <c r="BGK16" s="1609"/>
      <c r="BGL16" s="1609"/>
      <c r="BGM16" s="1609"/>
      <c r="BGN16" s="1609"/>
      <c r="BGO16" s="1609"/>
      <c r="BGP16" s="1609"/>
      <c r="BGQ16" s="1609"/>
      <c r="BGR16" s="1609"/>
      <c r="BGS16" s="1609"/>
      <c r="BGT16" s="1609"/>
      <c r="BGU16" s="1609"/>
      <c r="BGV16" s="1609"/>
      <c r="BGW16" s="1609"/>
      <c r="BGX16" s="1609"/>
      <c r="BGY16" s="1609"/>
      <c r="BGZ16" s="1609"/>
      <c r="BHA16" s="1609"/>
      <c r="BHB16" s="1609"/>
      <c r="BHC16" s="1609"/>
      <c r="BHD16" s="1609"/>
      <c r="BHE16" s="1609"/>
      <c r="BHF16" s="1609"/>
      <c r="BHG16" s="1609"/>
      <c r="BHH16" s="1609"/>
      <c r="BHI16" s="1609"/>
      <c r="BHJ16" s="1609"/>
      <c r="BHK16" s="1609"/>
      <c r="BHL16" s="1609"/>
      <c r="BHM16" s="1609"/>
      <c r="BHN16" s="1609"/>
      <c r="BHO16" s="1609"/>
      <c r="BHP16" s="1609"/>
      <c r="BHQ16" s="1609"/>
      <c r="BHR16" s="1609"/>
      <c r="BHS16" s="1609"/>
      <c r="BHT16" s="1609"/>
      <c r="BHU16" s="1609"/>
      <c r="BHV16" s="1609"/>
      <c r="BHW16" s="1609"/>
      <c r="BHX16" s="1609"/>
      <c r="BHY16" s="1609"/>
      <c r="BHZ16" s="1609"/>
      <c r="BIA16" s="1609"/>
      <c r="BIB16" s="1609"/>
      <c r="BIC16" s="1609"/>
      <c r="BID16" s="1609"/>
      <c r="BIE16" s="1609"/>
      <c r="BIF16" s="1609"/>
      <c r="BIG16" s="1609"/>
      <c r="BIH16" s="1609"/>
      <c r="BII16" s="1609"/>
      <c r="BIJ16" s="1609"/>
      <c r="BIK16" s="1609"/>
      <c r="BIL16" s="1609"/>
      <c r="BIM16" s="1609"/>
      <c r="BIN16" s="1609"/>
      <c r="BIO16" s="1609"/>
      <c r="BIP16" s="1609"/>
      <c r="BIQ16" s="1609"/>
      <c r="BIR16" s="1609"/>
      <c r="BIS16" s="1609"/>
      <c r="BIT16" s="1609"/>
      <c r="BIU16" s="1609"/>
      <c r="BIV16" s="1609"/>
      <c r="BIW16" s="1609"/>
      <c r="BIX16" s="1609"/>
      <c r="BIY16" s="1609"/>
      <c r="BIZ16" s="1609"/>
      <c r="BJA16" s="1609"/>
      <c r="BJB16" s="1609"/>
      <c r="BJC16" s="1609"/>
      <c r="BJD16" s="1609"/>
      <c r="BJE16" s="1609"/>
      <c r="BJF16" s="1609"/>
      <c r="BJG16" s="1609"/>
      <c r="BJH16" s="1609"/>
      <c r="BJI16" s="1609"/>
      <c r="BJJ16" s="1609"/>
      <c r="BJK16" s="1609"/>
      <c r="BJL16" s="1609"/>
      <c r="BJM16" s="1609"/>
      <c r="BJN16" s="1609"/>
      <c r="BJO16" s="1609"/>
      <c r="BJP16" s="1609"/>
      <c r="BJQ16" s="1609"/>
      <c r="BJR16" s="1609"/>
      <c r="BJS16" s="1609"/>
      <c r="BJT16" s="1609"/>
      <c r="BJU16" s="1609"/>
      <c r="BJV16" s="1609"/>
      <c r="BJW16" s="1609"/>
      <c r="BJX16" s="1609"/>
      <c r="BJY16" s="1609"/>
      <c r="BJZ16" s="1609"/>
      <c r="BKA16" s="1609"/>
      <c r="BKB16" s="1609"/>
      <c r="BKC16" s="1609"/>
      <c r="BKD16" s="1609"/>
      <c r="BKE16" s="1609"/>
      <c r="BKF16" s="1609"/>
      <c r="BKG16" s="1609"/>
      <c r="BKH16" s="1609"/>
      <c r="BKI16" s="1609"/>
      <c r="BKJ16" s="1609"/>
      <c r="BKK16" s="1609"/>
      <c r="BKL16" s="1609"/>
      <c r="BKM16" s="1609"/>
      <c r="BKN16" s="1609"/>
      <c r="BKO16" s="1609"/>
      <c r="BKP16" s="1609"/>
      <c r="BKQ16" s="1609"/>
      <c r="BKR16" s="1609"/>
      <c r="BKS16" s="1609"/>
      <c r="BKT16" s="1609"/>
      <c r="BKU16" s="1609"/>
      <c r="BKV16" s="1609"/>
      <c r="BKW16" s="1609"/>
      <c r="BKX16" s="1609"/>
      <c r="BKY16" s="1609"/>
      <c r="BKZ16" s="1609"/>
      <c r="BLA16" s="1609"/>
      <c r="BLB16" s="1609"/>
      <c r="BLC16" s="1609"/>
      <c r="BLD16" s="1609"/>
      <c r="BLE16" s="1609"/>
      <c r="BLF16" s="1609"/>
      <c r="BLG16" s="1609"/>
      <c r="BLH16" s="1609"/>
      <c r="BLI16" s="1609"/>
      <c r="BLJ16" s="1609"/>
      <c r="BLK16" s="1609"/>
      <c r="BLL16" s="1609"/>
      <c r="BLM16" s="1609"/>
      <c r="BLN16" s="1609"/>
      <c r="BLO16" s="1609"/>
      <c r="BLP16" s="1609"/>
      <c r="BLQ16" s="1609"/>
      <c r="BLR16" s="1609"/>
      <c r="BLS16" s="1609"/>
      <c r="BLT16" s="1609"/>
      <c r="BLU16" s="1609"/>
      <c r="BLV16" s="1609"/>
      <c r="BLW16" s="1609"/>
      <c r="BLX16" s="1609"/>
      <c r="BLY16" s="1609"/>
      <c r="BLZ16" s="1609"/>
      <c r="BMA16" s="1609"/>
      <c r="BMB16" s="1609"/>
      <c r="BMC16" s="1609"/>
      <c r="BMD16" s="1609"/>
      <c r="BME16" s="1609"/>
      <c r="BMF16" s="1609"/>
      <c r="BMG16" s="1609"/>
      <c r="BMH16" s="1609"/>
      <c r="BMI16" s="1609"/>
      <c r="BMJ16" s="1609"/>
      <c r="BMK16" s="1609"/>
      <c r="BML16" s="1609"/>
      <c r="BMM16" s="1609"/>
      <c r="BMN16" s="1609"/>
      <c r="BMO16" s="1609"/>
      <c r="BMP16" s="1609"/>
      <c r="BMQ16" s="1609"/>
      <c r="BMR16" s="1609"/>
      <c r="BMS16" s="1609"/>
      <c r="BMT16" s="1609"/>
      <c r="BMU16" s="1609"/>
      <c r="BMV16" s="1609"/>
      <c r="BMW16" s="1609"/>
      <c r="BMX16" s="1609"/>
      <c r="BMY16" s="1609"/>
      <c r="BMZ16" s="1609"/>
      <c r="BNA16" s="1609"/>
      <c r="BNB16" s="1609"/>
      <c r="BNC16" s="1609"/>
      <c r="BND16" s="1609"/>
      <c r="BNE16" s="1609"/>
      <c r="BNF16" s="1609"/>
      <c r="BNG16" s="1609"/>
      <c r="BNH16" s="1609"/>
      <c r="BNI16" s="1609"/>
      <c r="BNJ16" s="1609"/>
      <c r="BNK16" s="1609"/>
      <c r="BNL16" s="1609"/>
      <c r="BNM16" s="1609"/>
      <c r="BNN16" s="1609"/>
      <c r="BNO16" s="1609"/>
      <c r="BNP16" s="1609"/>
      <c r="BNQ16" s="1609"/>
      <c r="BNR16" s="1609"/>
      <c r="BNS16" s="1609"/>
      <c r="BNT16" s="1609"/>
      <c r="BNU16" s="1609"/>
      <c r="BNV16" s="1609"/>
      <c r="BNW16" s="1609"/>
      <c r="BNX16" s="1609"/>
      <c r="BNY16" s="1609"/>
      <c r="BNZ16" s="1609"/>
      <c r="BOA16" s="1609"/>
      <c r="BOB16" s="1609"/>
      <c r="BOC16" s="1609"/>
      <c r="BOD16" s="1609"/>
      <c r="BOE16" s="1609"/>
      <c r="BOF16" s="1609"/>
      <c r="BOG16" s="1609"/>
      <c r="BOH16" s="1609"/>
      <c r="BOI16" s="1609"/>
      <c r="BOJ16" s="1609"/>
      <c r="BOK16" s="1609"/>
      <c r="BOL16" s="1609"/>
      <c r="BOM16" s="1609"/>
      <c r="BON16" s="1609"/>
      <c r="BOO16" s="1609"/>
      <c r="BOP16" s="1609"/>
      <c r="BOQ16" s="1609"/>
      <c r="BOR16" s="1609"/>
      <c r="BOS16" s="1609"/>
      <c r="BOT16" s="1609"/>
      <c r="BOU16" s="1609"/>
      <c r="BOV16" s="1609"/>
      <c r="BOW16" s="1609"/>
      <c r="BOX16" s="1609"/>
      <c r="BOY16" s="1609"/>
      <c r="BOZ16" s="1609"/>
      <c r="BPA16" s="1609"/>
      <c r="BPB16" s="1609"/>
      <c r="BPC16" s="1609"/>
      <c r="BPD16" s="1609"/>
      <c r="BPE16" s="1609"/>
      <c r="BPF16" s="1609"/>
      <c r="BPG16" s="1609"/>
      <c r="BPH16" s="1609"/>
      <c r="BPI16" s="1609"/>
      <c r="BPJ16" s="1609"/>
      <c r="BPK16" s="1609"/>
      <c r="BPL16" s="1609"/>
      <c r="BPM16" s="1609"/>
      <c r="BPN16" s="1609"/>
      <c r="BPO16" s="1609"/>
      <c r="BPP16" s="1609"/>
      <c r="BPQ16" s="1609"/>
      <c r="BPR16" s="1609"/>
      <c r="BPS16" s="1609"/>
      <c r="BPT16" s="1609"/>
      <c r="BPU16" s="1609"/>
      <c r="BPV16" s="1609"/>
      <c r="BPW16" s="1609"/>
      <c r="BPX16" s="1609"/>
      <c r="BPY16" s="1609"/>
      <c r="BPZ16" s="1609"/>
      <c r="BQA16" s="1609"/>
      <c r="BQB16" s="1609"/>
      <c r="BQC16" s="1609"/>
      <c r="BQD16" s="1609"/>
      <c r="BQE16" s="1609"/>
      <c r="BQF16" s="1609"/>
      <c r="BQG16" s="1609"/>
      <c r="BQH16" s="1609"/>
      <c r="BQI16" s="1609"/>
      <c r="BQJ16" s="1609"/>
      <c r="BQK16" s="1609"/>
      <c r="BQL16" s="1609"/>
      <c r="BQM16" s="1609"/>
      <c r="BQN16" s="1609"/>
      <c r="BQO16" s="1609"/>
      <c r="BQP16" s="1609"/>
      <c r="BQQ16" s="1609"/>
      <c r="BQR16" s="1609"/>
      <c r="BQS16" s="1609"/>
      <c r="BQT16" s="1609"/>
      <c r="BQU16" s="1609"/>
      <c r="BQV16" s="1609"/>
      <c r="BQW16" s="1609"/>
      <c r="BQX16" s="1609"/>
      <c r="BQY16" s="1609"/>
      <c r="BQZ16" s="1609"/>
      <c r="BRA16" s="1609"/>
      <c r="BRB16" s="1609"/>
      <c r="BRC16" s="1609"/>
      <c r="BRD16" s="1609"/>
      <c r="BRE16" s="1609"/>
      <c r="BRF16" s="1609"/>
      <c r="BRG16" s="1609"/>
      <c r="BRH16" s="1609"/>
      <c r="BRI16" s="1609"/>
      <c r="BRJ16" s="1609"/>
      <c r="BRK16" s="1609"/>
      <c r="BRL16" s="1609"/>
      <c r="BRM16" s="1609"/>
      <c r="BRN16" s="1609"/>
      <c r="BRO16" s="1609"/>
      <c r="BRP16" s="1609"/>
      <c r="BRQ16" s="1609"/>
      <c r="BRR16" s="1609"/>
      <c r="BRS16" s="1609"/>
      <c r="BRT16" s="1609"/>
      <c r="BRU16" s="1609"/>
      <c r="BRV16" s="1609"/>
      <c r="BRW16" s="1609"/>
      <c r="BRX16" s="1609"/>
      <c r="BRY16" s="1609"/>
      <c r="BRZ16" s="1609"/>
      <c r="BSA16" s="1609"/>
      <c r="BSB16" s="1609"/>
      <c r="BSC16" s="1609"/>
      <c r="BSD16" s="1609"/>
      <c r="BSE16" s="1609"/>
      <c r="BSF16" s="1609"/>
      <c r="BSG16" s="1609"/>
      <c r="BSH16" s="1609"/>
      <c r="BSI16" s="1609"/>
      <c r="BSJ16" s="1609"/>
      <c r="BSK16" s="1609"/>
      <c r="BSL16" s="1609"/>
      <c r="BSM16" s="1609"/>
      <c r="BSN16" s="1609"/>
      <c r="BSO16" s="1609"/>
      <c r="BSP16" s="1609"/>
      <c r="BSQ16" s="1609"/>
      <c r="BSR16" s="1609"/>
      <c r="BSS16" s="1609"/>
      <c r="BST16" s="1609"/>
      <c r="BSU16" s="1609"/>
      <c r="BSV16" s="1609"/>
      <c r="BSW16" s="1609"/>
      <c r="BSX16" s="1609"/>
      <c r="BSY16" s="1609"/>
      <c r="BSZ16" s="1609"/>
      <c r="BTA16" s="1609"/>
      <c r="BTB16" s="1609"/>
      <c r="BTC16" s="1609"/>
      <c r="BTD16" s="1609"/>
      <c r="BTE16" s="1609"/>
      <c r="BTF16" s="1609"/>
      <c r="BTG16" s="1609"/>
      <c r="BTH16" s="1609"/>
      <c r="BTI16" s="1609"/>
      <c r="BTJ16" s="1609"/>
      <c r="BTK16" s="1609"/>
      <c r="BTL16" s="1609"/>
      <c r="BTM16" s="1609"/>
      <c r="BTN16" s="1609"/>
      <c r="BTO16" s="1609"/>
      <c r="BTP16" s="1609"/>
      <c r="BTQ16" s="1609"/>
      <c r="BTR16" s="1609"/>
      <c r="BTS16" s="1609"/>
      <c r="BTT16" s="1609"/>
      <c r="BTU16" s="1609"/>
      <c r="BTV16" s="1609"/>
      <c r="BTW16" s="1609"/>
      <c r="BTX16" s="1609"/>
      <c r="BTY16" s="1609"/>
      <c r="BTZ16" s="1609"/>
      <c r="BUA16" s="1609"/>
      <c r="BUB16" s="1609"/>
      <c r="BUC16" s="1609"/>
      <c r="BUD16" s="1609"/>
      <c r="BUE16" s="1609"/>
      <c r="BUF16" s="1609"/>
      <c r="BUG16" s="1609"/>
      <c r="BUH16" s="1609"/>
      <c r="BUI16" s="1609"/>
      <c r="BUJ16" s="1609"/>
      <c r="BUK16" s="1609"/>
      <c r="BUL16" s="1609"/>
      <c r="BUM16" s="1609"/>
      <c r="BUN16" s="1609"/>
      <c r="BUO16" s="1609"/>
      <c r="BUP16" s="1609"/>
      <c r="BUQ16" s="1609"/>
      <c r="BUR16" s="1609"/>
      <c r="BUS16" s="1609"/>
      <c r="BUT16" s="1609"/>
      <c r="BUU16" s="1609"/>
      <c r="BUV16" s="1609"/>
      <c r="BUW16" s="1609"/>
      <c r="BUX16" s="1609"/>
      <c r="BUY16" s="1609"/>
      <c r="BUZ16" s="1609"/>
      <c r="BVA16" s="1609"/>
      <c r="BVB16" s="1609"/>
      <c r="BVC16" s="1609"/>
      <c r="BVD16" s="1609"/>
      <c r="BVE16" s="1609"/>
      <c r="BVF16" s="1609"/>
      <c r="BVG16" s="1609"/>
      <c r="BVH16" s="1609"/>
      <c r="BVI16" s="1609"/>
      <c r="BVJ16" s="1609"/>
      <c r="BVK16" s="1609"/>
      <c r="BVL16" s="1609"/>
      <c r="BVM16" s="1609"/>
      <c r="BVN16" s="1609"/>
      <c r="BVO16" s="1609"/>
      <c r="BVP16" s="1609"/>
      <c r="BVQ16" s="1609"/>
      <c r="BVR16" s="1609"/>
      <c r="BVS16" s="1609"/>
      <c r="BVT16" s="1609"/>
      <c r="BVU16" s="1609"/>
      <c r="BVV16" s="1609"/>
      <c r="BVW16" s="1609"/>
      <c r="BVX16" s="1609"/>
      <c r="BVY16" s="1609"/>
      <c r="BVZ16" s="1609"/>
      <c r="BWA16" s="1609"/>
      <c r="BWB16" s="1609"/>
      <c r="BWC16" s="1609"/>
      <c r="BWD16" s="1609"/>
      <c r="BWE16" s="1609"/>
      <c r="BWF16" s="1609"/>
      <c r="BWG16" s="1609"/>
      <c r="BWH16" s="1609"/>
      <c r="BWI16" s="1609"/>
      <c r="BWJ16" s="1609"/>
      <c r="BWK16" s="1609"/>
      <c r="BWL16" s="1609"/>
      <c r="BWM16" s="1609"/>
      <c r="BWN16" s="1609"/>
      <c r="BWO16" s="1609"/>
      <c r="BWP16" s="1609"/>
      <c r="BWQ16" s="1609"/>
      <c r="BWR16" s="1609"/>
      <c r="BWS16" s="1609"/>
      <c r="BWT16" s="1609"/>
      <c r="BWU16" s="1609"/>
      <c r="BWV16" s="1609"/>
      <c r="BWW16" s="1609"/>
      <c r="BWX16" s="1609"/>
      <c r="BWY16" s="1609"/>
      <c r="BWZ16" s="1609"/>
      <c r="BXA16" s="1609"/>
      <c r="BXB16" s="1609"/>
      <c r="BXC16" s="1609"/>
      <c r="BXD16" s="1609"/>
      <c r="BXE16" s="1609"/>
      <c r="BXF16" s="1609"/>
      <c r="BXG16" s="1609"/>
      <c r="BXH16" s="1609"/>
      <c r="BXI16" s="1609"/>
      <c r="BXJ16" s="1609"/>
      <c r="BXK16" s="1609"/>
      <c r="BXL16" s="1609"/>
      <c r="BXM16" s="1609"/>
      <c r="BXN16" s="1609"/>
      <c r="BXO16" s="1609"/>
      <c r="BXP16" s="1609"/>
      <c r="BXQ16" s="1609"/>
      <c r="BXR16" s="1609"/>
      <c r="BXS16" s="1609"/>
      <c r="BXT16" s="1609"/>
      <c r="BXU16" s="1609"/>
      <c r="BXV16" s="1609"/>
      <c r="BXW16" s="1609"/>
      <c r="BXX16" s="1609"/>
      <c r="BXY16" s="1609"/>
      <c r="BXZ16" s="1609"/>
      <c r="BYA16" s="1609"/>
      <c r="BYB16" s="1609"/>
      <c r="BYC16" s="1609"/>
      <c r="BYD16" s="1609"/>
      <c r="BYE16" s="1609"/>
      <c r="BYF16" s="1609"/>
      <c r="BYG16" s="1609"/>
      <c r="BYH16" s="1609"/>
      <c r="BYI16" s="1609"/>
      <c r="BYJ16" s="1609"/>
      <c r="BYK16" s="1609"/>
      <c r="BYL16" s="1609"/>
      <c r="BYM16" s="1609"/>
      <c r="BYN16" s="1609"/>
      <c r="BYO16" s="1609"/>
      <c r="BYP16" s="1609"/>
      <c r="BYQ16" s="1609"/>
      <c r="BYR16" s="1609"/>
      <c r="BYS16" s="1609"/>
      <c r="BYT16" s="1609"/>
      <c r="BYU16" s="1609"/>
      <c r="BYV16" s="1609"/>
      <c r="BYW16" s="1609"/>
      <c r="BYX16" s="1609"/>
      <c r="BYY16" s="1609"/>
      <c r="BYZ16" s="1609"/>
      <c r="BZA16" s="1609"/>
      <c r="BZB16" s="1609"/>
      <c r="BZC16" s="1609"/>
      <c r="BZD16" s="1609"/>
      <c r="BZE16" s="1609"/>
      <c r="BZF16" s="1609"/>
      <c r="BZG16" s="1609"/>
      <c r="BZH16" s="1609"/>
      <c r="BZI16" s="1609"/>
      <c r="BZJ16" s="1609"/>
      <c r="BZK16" s="1609"/>
      <c r="BZL16" s="1609"/>
      <c r="BZM16" s="1609"/>
      <c r="BZN16" s="1609"/>
      <c r="BZO16" s="1609"/>
      <c r="BZP16" s="1609"/>
      <c r="BZQ16" s="1609"/>
      <c r="BZR16" s="1609"/>
      <c r="BZS16" s="1609"/>
      <c r="BZT16" s="1609"/>
      <c r="BZU16" s="1609"/>
      <c r="BZV16" s="1609"/>
      <c r="BZW16" s="1609"/>
      <c r="BZX16" s="1609"/>
      <c r="BZY16" s="1609"/>
      <c r="BZZ16" s="1609"/>
      <c r="CAA16" s="1609"/>
      <c r="CAB16" s="1609"/>
      <c r="CAC16" s="1609"/>
      <c r="CAD16" s="1609"/>
      <c r="CAE16" s="1609"/>
      <c r="CAF16" s="1609"/>
      <c r="CAG16" s="1609"/>
      <c r="CAH16" s="1609"/>
      <c r="CAI16" s="1609"/>
      <c r="CAJ16" s="1609"/>
      <c r="CAK16" s="1609"/>
      <c r="CAL16" s="1609"/>
      <c r="CAM16" s="1609"/>
      <c r="CAN16" s="1609"/>
      <c r="CAO16" s="1609"/>
      <c r="CAP16" s="1609"/>
      <c r="CAQ16" s="1609"/>
      <c r="CAR16" s="1609"/>
      <c r="CAS16" s="1609"/>
      <c r="CAT16" s="1609"/>
      <c r="CAU16" s="1609"/>
      <c r="CAV16" s="1609"/>
      <c r="CAW16" s="1609"/>
      <c r="CAX16" s="1609"/>
      <c r="CAY16" s="1609"/>
      <c r="CAZ16" s="1609"/>
      <c r="CBA16" s="1609"/>
      <c r="CBB16" s="1609"/>
      <c r="CBC16" s="1609"/>
      <c r="CBD16" s="1609"/>
      <c r="CBE16" s="1609"/>
      <c r="CBF16" s="1609"/>
      <c r="CBG16" s="1609"/>
      <c r="CBH16" s="1609"/>
      <c r="CBI16" s="1609"/>
      <c r="CBJ16" s="1609"/>
      <c r="CBK16" s="1609"/>
      <c r="CBL16" s="1609"/>
      <c r="CBM16" s="1609"/>
      <c r="CBN16" s="1609"/>
      <c r="CBO16" s="1609"/>
      <c r="CBP16" s="1609"/>
      <c r="CBQ16" s="1609"/>
      <c r="CBR16" s="1609"/>
      <c r="CBS16" s="1609"/>
      <c r="CBT16" s="1609"/>
      <c r="CBU16" s="1609"/>
      <c r="CBV16" s="1609"/>
      <c r="CBW16" s="1609"/>
      <c r="CBX16" s="1609"/>
      <c r="CBY16" s="1609"/>
      <c r="CBZ16" s="1609"/>
      <c r="CCA16" s="1609"/>
      <c r="CCB16" s="1609"/>
      <c r="CCC16" s="1609"/>
      <c r="CCD16" s="1609"/>
      <c r="CCE16" s="1609"/>
      <c r="CCF16" s="1609"/>
      <c r="CCG16" s="1609"/>
      <c r="CCH16" s="1609"/>
      <c r="CCI16" s="1609"/>
      <c r="CCJ16" s="1609"/>
      <c r="CCK16" s="1609"/>
      <c r="CCL16" s="1609"/>
      <c r="CCM16" s="1609"/>
      <c r="CCN16" s="1609"/>
      <c r="CCO16" s="1609"/>
      <c r="CCP16" s="1609"/>
      <c r="CCQ16" s="1609"/>
      <c r="CCR16" s="1609"/>
      <c r="CCS16" s="1609"/>
      <c r="CCT16" s="1609"/>
      <c r="CCU16" s="1609"/>
      <c r="CCV16" s="1609"/>
      <c r="CCW16" s="1609"/>
      <c r="CCX16" s="1609"/>
      <c r="CCY16" s="1609"/>
      <c r="CCZ16" s="1609"/>
      <c r="CDA16" s="1609"/>
      <c r="CDB16" s="1609"/>
      <c r="CDC16" s="1609"/>
      <c r="CDD16" s="1609"/>
      <c r="CDE16" s="1609"/>
      <c r="CDF16" s="1609"/>
      <c r="CDG16" s="1609"/>
      <c r="CDH16" s="1609"/>
      <c r="CDI16" s="1609"/>
      <c r="CDJ16" s="1609"/>
      <c r="CDK16" s="1609"/>
      <c r="CDL16" s="1609"/>
      <c r="CDM16" s="1609"/>
      <c r="CDN16" s="1609"/>
      <c r="CDO16" s="1609"/>
      <c r="CDP16" s="1609"/>
      <c r="CDQ16" s="1609"/>
      <c r="CDR16" s="1609"/>
      <c r="CDS16" s="1609"/>
      <c r="CDT16" s="1609"/>
      <c r="CDU16" s="1609"/>
      <c r="CDV16" s="1609"/>
      <c r="CDW16" s="1609"/>
      <c r="CDX16" s="1609"/>
      <c r="CDY16" s="1609"/>
      <c r="CDZ16" s="1609"/>
      <c r="CEA16" s="1609"/>
      <c r="CEB16" s="1609"/>
      <c r="CEC16" s="1609"/>
      <c r="CED16" s="1609"/>
      <c r="CEE16" s="1609"/>
      <c r="CEF16" s="1609"/>
      <c r="CEG16" s="1609"/>
      <c r="CEH16" s="1609"/>
      <c r="CEI16" s="1609"/>
      <c r="CEJ16" s="1609"/>
      <c r="CEK16" s="1609"/>
      <c r="CEL16" s="1609"/>
      <c r="CEM16" s="1609"/>
      <c r="CEN16" s="1609"/>
      <c r="CEO16" s="1609"/>
      <c r="CEP16" s="1609"/>
      <c r="CEQ16" s="1609"/>
      <c r="CER16" s="1609"/>
      <c r="CES16" s="1609"/>
      <c r="CET16" s="1609"/>
      <c r="CEU16" s="1609"/>
      <c r="CEV16" s="1609"/>
      <c r="CEW16" s="1609"/>
      <c r="CEX16" s="1609"/>
      <c r="CEY16" s="1609"/>
      <c r="CEZ16" s="1609"/>
      <c r="CFA16" s="1609"/>
      <c r="CFB16" s="1609"/>
      <c r="CFC16" s="1609"/>
      <c r="CFD16" s="1609"/>
      <c r="CFE16" s="1609"/>
      <c r="CFF16" s="1609"/>
      <c r="CFG16" s="1609"/>
      <c r="CFH16" s="1609"/>
      <c r="CFI16" s="1609"/>
      <c r="CFJ16" s="1609"/>
      <c r="CFK16" s="1609"/>
      <c r="CFL16" s="1609"/>
      <c r="CFM16" s="1609"/>
      <c r="CFN16" s="1609"/>
      <c r="CFO16" s="1609"/>
      <c r="CFP16" s="1609"/>
      <c r="CFQ16" s="1609"/>
      <c r="CFR16" s="1609"/>
      <c r="CFS16" s="1609"/>
      <c r="CFT16" s="1609"/>
      <c r="CFU16" s="1609"/>
      <c r="CFV16" s="1609"/>
      <c r="CFW16" s="1609"/>
      <c r="CFX16" s="1609"/>
      <c r="CFY16" s="1609"/>
      <c r="CFZ16" s="1609"/>
      <c r="CGA16" s="1609"/>
      <c r="CGB16" s="1609"/>
      <c r="CGC16" s="1609"/>
      <c r="CGD16" s="1609"/>
      <c r="CGE16" s="1609"/>
      <c r="CGF16" s="1609"/>
      <c r="CGG16" s="1609"/>
      <c r="CGH16" s="1609"/>
      <c r="CGI16" s="1609"/>
      <c r="CGJ16" s="1609"/>
      <c r="CGK16" s="1609"/>
      <c r="CGL16" s="1609"/>
      <c r="CGM16" s="1609"/>
      <c r="CGN16" s="1609"/>
      <c r="CGO16" s="1609"/>
      <c r="CGP16" s="1609"/>
      <c r="CGQ16" s="1609"/>
      <c r="CGR16" s="1609"/>
      <c r="CGS16" s="1609"/>
      <c r="CGT16" s="1609"/>
      <c r="CGU16" s="1609"/>
      <c r="CGV16" s="1609"/>
      <c r="CGW16" s="1609"/>
      <c r="CGX16" s="1609"/>
      <c r="CGY16" s="1609"/>
      <c r="CGZ16" s="1609"/>
      <c r="CHA16" s="1609"/>
      <c r="CHB16" s="1609"/>
      <c r="CHC16" s="1609"/>
      <c r="CHD16" s="1609"/>
      <c r="CHE16" s="1609"/>
      <c r="CHF16" s="1609"/>
      <c r="CHG16" s="1609"/>
      <c r="CHH16" s="1609"/>
      <c r="CHI16" s="1609"/>
      <c r="CHJ16" s="1609"/>
      <c r="CHK16" s="1609"/>
      <c r="CHL16" s="1609"/>
      <c r="CHM16" s="1609"/>
      <c r="CHN16" s="1609"/>
      <c r="CHO16" s="1609"/>
      <c r="CHP16" s="1609"/>
      <c r="CHQ16" s="1609"/>
      <c r="CHR16" s="1609"/>
      <c r="CHS16" s="1609"/>
      <c r="CHT16" s="1609"/>
      <c r="CHU16" s="1609"/>
      <c r="CHV16" s="1609"/>
      <c r="CHW16" s="1609"/>
      <c r="CHX16" s="1609"/>
      <c r="CHY16" s="1609"/>
      <c r="CHZ16" s="1609"/>
      <c r="CIA16" s="1609"/>
      <c r="CIB16" s="1609"/>
      <c r="CIC16" s="1609"/>
      <c r="CID16" s="1609"/>
      <c r="CIE16" s="1609"/>
      <c r="CIF16" s="1609"/>
      <c r="CIG16" s="1609"/>
      <c r="CIH16" s="1609"/>
      <c r="CII16" s="1609"/>
      <c r="CIJ16" s="1609"/>
      <c r="CIK16" s="1609"/>
      <c r="CIL16" s="1609"/>
      <c r="CIM16" s="1609"/>
      <c r="CIN16" s="1609"/>
      <c r="CIO16" s="1609"/>
      <c r="CIP16" s="1609"/>
      <c r="CIQ16" s="1609"/>
      <c r="CIR16" s="1609"/>
      <c r="CIS16" s="1609"/>
      <c r="CIT16" s="1609"/>
      <c r="CIU16" s="1609"/>
      <c r="CIV16" s="1609"/>
      <c r="CIW16" s="1609"/>
      <c r="CIX16" s="1609"/>
      <c r="CIY16" s="1609"/>
      <c r="CIZ16" s="1609"/>
      <c r="CJA16" s="1609"/>
      <c r="CJB16" s="1609"/>
      <c r="CJC16" s="1609"/>
      <c r="CJD16" s="1609"/>
      <c r="CJE16" s="1609"/>
      <c r="CJF16" s="1609"/>
      <c r="CJG16" s="1609"/>
      <c r="CJH16" s="1609"/>
      <c r="CJI16" s="1609"/>
      <c r="CJJ16" s="1609"/>
      <c r="CJK16" s="1609"/>
      <c r="CJL16" s="1609"/>
      <c r="CJM16" s="1609"/>
      <c r="CJN16" s="1609"/>
      <c r="CJO16" s="1609"/>
      <c r="CJP16" s="1609"/>
      <c r="CJQ16" s="1609"/>
      <c r="CJR16" s="1609"/>
      <c r="CJS16" s="1609"/>
      <c r="CJT16" s="1609"/>
      <c r="CJU16" s="1609"/>
      <c r="CJV16" s="1609"/>
      <c r="CJW16" s="1609"/>
      <c r="CJX16" s="1609"/>
      <c r="CJY16" s="1609"/>
      <c r="CJZ16" s="1609"/>
      <c r="CKA16" s="1609"/>
      <c r="CKB16" s="1609"/>
      <c r="CKC16" s="1609"/>
      <c r="CKD16" s="1609"/>
      <c r="CKE16" s="1609"/>
      <c r="CKF16" s="1609"/>
      <c r="CKG16" s="1609"/>
      <c r="CKH16" s="1609"/>
      <c r="CKI16" s="1609"/>
      <c r="CKJ16" s="1609"/>
      <c r="CKK16" s="1609"/>
      <c r="CKL16" s="1609"/>
      <c r="CKM16" s="1609"/>
      <c r="CKN16" s="1609"/>
      <c r="CKO16" s="1609"/>
      <c r="CKP16" s="1609"/>
      <c r="CKQ16" s="1609"/>
      <c r="CKR16" s="1609"/>
      <c r="CKS16" s="1609"/>
      <c r="CKT16" s="1609"/>
      <c r="CKU16" s="1609"/>
      <c r="CKV16" s="1609"/>
      <c r="CKW16" s="1609"/>
      <c r="CKX16" s="1609"/>
      <c r="CKY16" s="1609"/>
      <c r="CKZ16" s="1609"/>
      <c r="CLA16" s="1609"/>
      <c r="CLB16" s="1609"/>
      <c r="CLC16" s="1609"/>
      <c r="CLD16" s="1609"/>
      <c r="CLE16" s="1609"/>
      <c r="CLF16" s="1609"/>
      <c r="CLG16" s="1609"/>
      <c r="CLH16" s="1609"/>
      <c r="CLI16" s="1609"/>
      <c r="CLJ16" s="1609"/>
      <c r="CLK16" s="1609"/>
      <c r="CLL16" s="1609"/>
      <c r="CLM16" s="1609"/>
      <c r="CLN16" s="1609"/>
      <c r="CLO16" s="1609"/>
      <c r="CLP16" s="1609"/>
      <c r="CLQ16" s="1609"/>
      <c r="CLR16" s="1609"/>
      <c r="CLS16" s="1609"/>
      <c r="CLT16" s="1609"/>
      <c r="CLU16" s="1609"/>
      <c r="CLV16" s="1609"/>
      <c r="CLW16" s="1609"/>
      <c r="CLX16" s="1609"/>
      <c r="CLY16" s="1609"/>
      <c r="CLZ16" s="1609"/>
      <c r="CMA16" s="1609"/>
      <c r="CMB16" s="1609"/>
      <c r="CMC16" s="1609"/>
      <c r="CMD16" s="1609"/>
      <c r="CME16" s="1609"/>
      <c r="CMF16" s="1609"/>
      <c r="CMG16" s="1609"/>
      <c r="CMH16" s="1609"/>
      <c r="CMI16" s="1609"/>
      <c r="CMJ16" s="1609"/>
      <c r="CMK16" s="1609"/>
      <c r="CML16" s="1609"/>
      <c r="CMM16" s="1609"/>
      <c r="CMN16" s="1609"/>
      <c r="CMO16" s="1609"/>
      <c r="CMP16" s="1609"/>
      <c r="CMQ16" s="1609"/>
      <c r="CMR16" s="1609"/>
      <c r="CMS16" s="1609"/>
      <c r="CMT16" s="1609"/>
      <c r="CMU16" s="1609"/>
      <c r="CMV16" s="1609"/>
      <c r="CMW16" s="1609"/>
      <c r="CMX16" s="1609"/>
      <c r="CMY16" s="1609"/>
      <c r="CMZ16" s="1609"/>
      <c r="CNA16" s="1609"/>
      <c r="CNB16" s="1609"/>
      <c r="CNC16" s="1609"/>
      <c r="CND16" s="1609"/>
      <c r="CNE16" s="1609"/>
      <c r="CNF16" s="1609"/>
      <c r="CNG16" s="1609"/>
      <c r="CNH16" s="1609"/>
      <c r="CNI16" s="1609"/>
      <c r="CNJ16" s="1609"/>
      <c r="CNK16" s="1609"/>
      <c r="CNL16" s="1609"/>
      <c r="CNM16" s="1609"/>
      <c r="CNN16" s="1609"/>
      <c r="CNO16" s="1609"/>
      <c r="CNP16" s="1609"/>
      <c r="CNQ16" s="1609"/>
      <c r="CNR16" s="1609"/>
      <c r="CNS16" s="1609"/>
      <c r="CNT16" s="1609"/>
      <c r="CNU16" s="1609"/>
      <c r="CNV16" s="1609"/>
      <c r="CNW16" s="1609"/>
      <c r="CNX16" s="1609"/>
      <c r="CNY16" s="1609"/>
      <c r="CNZ16" s="1609"/>
      <c r="COA16" s="1609"/>
      <c r="COB16" s="1609"/>
      <c r="COC16" s="1609"/>
      <c r="COD16" s="1609"/>
      <c r="COE16" s="1609"/>
      <c r="COF16" s="1609"/>
      <c r="COG16" s="1609"/>
      <c r="COH16" s="1609"/>
      <c r="COI16" s="1609"/>
      <c r="COJ16" s="1609"/>
      <c r="COK16" s="1609"/>
      <c r="COL16" s="1609"/>
      <c r="COM16" s="1609"/>
      <c r="CON16" s="1609"/>
      <c r="COO16" s="1609"/>
      <c r="COP16" s="1609"/>
      <c r="COQ16" s="1609"/>
      <c r="COR16" s="1609"/>
      <c r="COS16" s="1609"/>
      <c r="COT16" s="1609"/>
      <c r="COU16" s="1609"/>
      <c r="COV16" s="1609"/>
      <c r="COW16" s="1609"/>
      <c r="COX16" s="1609"/>
      <c r="COY16" s="1609"/>
      <c r="COZ16" s="1609"/>
      <c r="CPA16" s="1609"/>
      <c r="CPB16" s="1609"/>
      <c r="CPC16" s="1609"/>
      <c r="CPD16" s="1609"/>
      <c r="CPE16" s="1609"/>
      <c r="CPF16" s="1609"/>
      <c r="CPG16" s="1609"/>
      <c r="CPH16" s="1609"/>
      <c r="CPI16" s="1609"/>
      <c r="CPJ16" s="1609"/>
      <c r="CPK16" s="1609"/>
      <c r="CPL16" s="1609"/>
      <c r="CPM16" s="1609"/>
      <c r="CPN16" s="1609"/>
      <c r="CPO16" s="1609"/>
      <c r="CPP16" s="1609"/>
      <c r="CPQ16" s="1609"/>
      <c r="CPR16" s="1609"/>
      <c r="CPS16" s="1609"/>
      <c r="CPT16" s="1609"/>
      <c r="CPU16" s="1609"/>
      <c r="CPV16" s="1609"/>
      <c r="CPW16" s="1609"/>
      <c r="CPX16" s="1609"/>
      <c r="CPY16" s="1609"/>
      <c r="CPZ16" s="1609"/>
      <c r="CQA16" s="1609"/>
      <c r="CQB16" s="1609"/>
      <c r="CQC16" s="1609"/>
      <c r="CQD16" s="1609"/>
      <c r="CQE16" s="1609"/>
      <c r="CQF16" s="1609"/>
      <c r="CQG16" s="1609"/>
      <c r="CQH16" s="1609"/>
      <c r="CQI16" s="1609"/>
      <c r="CQJ16" s="1609"/>
      <c r="CQK16" s="1609"/>
      <c r="CQL16" s="1609"/>
      <c r="CQM16" s="1609"/>
      <c r="CQN16" s="1609"/>
      <c r="CQO16" s="1609"/>
      <c r="CQP16" s="1609"/>
      <c r="CQQ16" s="1609"/>
      <c r="CQR16" s="1609"/>
      <c r="CQS16" s="1609"/>
      <c r="CQT16" s="1609"/>
      <c r="CQU16" s="1609"/>
      <c r="CQV16" s="1609"/>
      <c r="CQW16" s="1609"/>
      <c r="CQX16" s="1609"/>
      <c r="CQY16" s="1609"/>
      <c r="CQZ16" s="1609"/>
      <c r="CRA16" s="1609"/>
      <c r="CRB16" s="1609"/>
      <c r="CRC16" s="1609"/>
      <c r="CRD16" s="1609"/>
      <c r="CRE16" s="1609"/>
      <c r="CRF16" s="1609"/>
      <c r="CRG16" s="1609"/>
      <c r="CRH16" s="1609"/>
      <c r="CRI16" s="1609"/>
      <c r="CRJ16" s="1609"/>
      <c r="CRK16" s="1609"/>
      <c r="CRL16" s="1609"/>
      <c r="CRM16" s="1609"/>
      <c r="CRN16" s="1609"/>
      <c r="CRO16" s="1609"/>
      <c r="CRP16" s="1609"/>
      <c r="CRQ16" s="1609"/>
      <c r="CRR16" s="1609"/>
      <c r="CRS16" s="1609"/>
      <c r="CRT16" s="1609"/>
      <c r="CRU16" s="1609"/>
      <c r="CRV16" s="1609"/>
      <c r="CRW16" s="1609"/>
      <c r="CRX16" s="1609"/>
      <c r="CRY16" s="1609"/>
      <c r="CRZ16" s="1609"/>
      <c r="CSA16" s="1609"/>
      <c r="CSB16" s="1609"/>
      <c r="CSC16" s="1609"/>
      <c r="CSD16" s="1609"/>
      <c r="CSE16" s="1609"/>
      <c r="CSF16" s="1609"/>
      <c r="CSG16" s="1609"/>
      <c r="CSH16" s="1609"/>
      <c r="CSI16" s="1609"/>
      <c r="CSJ16" s="1609"/>
      <c r="CSK16" s="1609"/>
      <c r="CSL16" s="1609"/>
      <c r="CSM16" s="1609"/>
      <c r="CSN16" s="1609"/>
      <c r="CSO16" s="1609"/>
      <c r="CSP16" s="1609"/>
      <c r="CSQ16" s="1609"/>
      <c r="CSR16" s="1609"/>
      <c r="CSS16" s="1609"/>
      <c r="CST16" s="1609"/>
      <c r="CSU16" s="1609"/>
      <c r="CSV16" s="1609"/>
      <c r="CSW16" s="1609"/>
      <c r="CSX16" s="1609"/>
      <c r="CSY16" s="1609"/>
      <c r="CSZ16" s="1609"/>
      <c r="CTA16" s="1609"/>
      <c r="CTB16" s="1609"/>
      <c r="CTC16" s="1609"/>
      <c r="CTD16" s="1609"/>
      <c r="CTE16" s="1609"/>
      <c r="CTF16" s="1609"/>
      <c r="CTG16" s="1609"/>
      <c r="CTH16" s="1609"/>
      <c r="CTI16" s="1609"/>
      <c r="CTJ16" s="1609"/>
      <c r="CTK16" s="1609"/>
      <c r="CTL16" s="1609"/>
      <c r="CTM16" s="1609"/>
      <c r="CTN16" s="1609"/>
      <c r="CTO16" s="1609"/>
      <c r="CTP16" s="1609"/>
      <c r="CTQ16" s="1609"/>
      <c r="CTR16" s="1609"/>
      <c r="CTS16" s="1609"/>
      <c r="CTT16" s="1609"/>
      <c r="CTU16" s="1609"/>
      <c r="CTV16" s="1609"/>
      <c r="CTW16" s="1609"/>
      <c r="CTX16" s="1609"/>
      <c r="CTY16" s="1609"/>
      <c r="CTZ16" s="1609"/>
      <c r="CUA16" s="1609"/>
      <c r="CUB16" s="1609"/>
      <c r="CUC16" s="1609"/>
      <c r="CUD16" s="1609"/>
      <c r="CUE16" s="1609"/>
      <c r="CUF16" s="1609"/>
      <c r="CUG16" s="1609"/>
      <c r="CUH16" s="1609"/>
      <c r="CUI16" s="1609"/>
      <c r="CUJ16" s="1609"/>
      <c r="CUK16" s="1609"/>
      <c r="CUL16" s="1609"/>
      <c r="CUM16" s="1609"/>
      <c r="CUN16" s="1609"/>
      <c r="CUO16" s="1609"/>
      <c r="CUP16" s="1609"/>
      <c r="CUQ16" s="1609"/>
      <c r="CUR16" s="1609"/>
      <c r="CUS16" s="1609"/>
      <c r="CUT16" s="1609"/>
      <c r="CUU16" s="1609"/>
      <c r="CUV16" s="1609"/>
      <c r="CUW16" s="1609"/>
      <c r="CUX16" s="1609"/>
      <c r="CUY16" s="1609"/>
      <c r="CUZ16" s="1609"/>
      <c r="CVA16" s="1609"/>
      <c r="CVB16" s="1609"/>
      <c r="CVC16" s="1609"/>
      <c r="CVD16" s="1609"/>
      <c r="CVE16" s="1609"/>
      <c r="CVF16" s="1609"/>
      <c r="CVG16" s="1609"/>
      <c r="CVH16" s="1609"/>
      <c r="CVI16" s="1609"/>
      <c r="CVJ16" s="1609"/>
      <c r="CVK16" s="1609"/>
      <c r="CVL16" s="1609"/>
      <c r="CVM16" s="1609"/>
      <c r="CVN16" s="1609"/>
      <c r="CVO16" s="1609"/>
      <c r="CVP16" s="1609"/>
      <c r="CVQ16" s="1609"/>
      <c r="CVR16" s="1609"/>
      <c r="CVS16" s="1609"/>
      <c r="CVT16" s="1609"/>
      <c r="CVU16" s="1609"/>
      <c r="CVV16" s="1609"/>
      <c r="CVW16" s="1609"/>
      <c r="CVX16" s="1609"/>
      <c r="CVY16" s="1609"/>
      <c r="CVZ16" s="1609"/>
      <c r="CWA16" s="1609"/>
      <c r="CWB16" s="1609"/>
      <c r="CWC16" s="1609"/>
      <c r="CWD16" s="1609"/>
      <c r="CWE16" s="1609"/>
      <c r="CWF16" s="1609"/>
      <c r="CWG16" s="1609"/>
      <c r="CWH16" s="1609"/>
      <c r="CWI16" s="1609"/>
      <c r="CWJ16" s="1609"/>
      <c r="CWK16" s="1609"/>
      <c r="CWL16" s="1609"/>
      <c r="CWM16" s="1609"/>
      <c r="CWN16" s="1609"/>
      <c r="CWO16" s="1609"/>
      <c r="CWP16" s="1609"/>
      <c r="CWQ16" s="1609"/>
      <c r="CWR16" s="1609"/>
      <c r="CWS16" s="1609"/>
      <c r="CWT16" s="1609"/>
      <c r="CWU16" s="1609"/>
      <c r="CWV16" s="1609"/>
      <c r="CWW16" s="1609"/>
      <c r="CWX16" s="1609"/>
      <c r="CWY16" s="1609"/>
      <c r="CWZ16" s="1609"/>
      <c r="CXA16" s="1609"/>
      <c r="CXB16" s="1609"/>
      <c r="CXC16" s="1609"/>
      <c r="CXD16" s="1609"/>
      <c r="CXE16" s="1609"/>
      <c r="CXF16" s="1609"/>
      <c r="CXG16" s="1609"/>
      <c r="CXH16" s="1609"/>
      <c r="CXI16" s="1609"/>
      <c r="CXJ16" s="1609"/>
      <c r="CXK16" s="1609"/>
      <c r="CXL16" s="1609"/>
      <c r="CXM16" s="1609"/>
      <c r="CXN16" s="1609"/>
      <c r="CXO16" s="1609"/>
      <c r="CXP16" s="1609"/>
      <c r="CXQ16" s="1609"/>
      <c r="CXR16" s="1609"/>
      <c r="CXS16" s="1609"/>
      <c r="CXT16" s="1609"/>
      <c r="CXU16" s="1609"/>
      <c r="CXV16" s="1609"/>
      <c r="CXW16" s="1609"/>
      <c r="CXX16" s="1609"/>
      <c r="CXY16" s="1609"/>
      <c r="CXZ16" s="1609"/>
      <c r="CYA16" s="1609"/>
      <c r="CYB16" s="1609"/>
      <c r="CYC16" s="1609"/>
      <c r="CYD16" s="1609"/>
      <c r="CYE16" s="1609"/>
      <c r="CYF16" s="1609"/>
      <c r="CYG16" s="1609"/>
      <c r="CYH16" s="1609"/>
      <c r="CYI16" s="1609"/>
      <c r="CYJ16" s="1609"/>
      <c r="CYK16" s="1609"/>
      <c r="CYL16" s="1609"/>
      <c r="CYM16" s="1609"/>
      <c r="CYN16" s="1609"/>
      <c r="CYO16" s="1609"/>
      <c r="CYP16" s="1609"/>
      <c r="CYQ16" s="1609"/>
      <c r="CYR16" s="1609"/>
      <c r="CYS16" s="1609"/>
      <c r="CYT16" s="1609"/>
      <c r="CYU16" s="1609"/>
      <c r="CYV16" s="1609"/>
      <c r="CYW16" s="1609"/>
      <c r="CYX16" s="1609"/>
      <c r="CYY16" s="1609"/>
      <c r="CYZ16" s="1609"/>
      <c r="CZA16" s="1609"/>
      <c r="CZB16" s="1609"/>
      <c r="CZC16" s="1609"/>
      <c r="CZD16" s="1609"/>
      <c r="CZE16" s="1609"/>
      <c r="CZF16" s="1609"/>
      <c r="CZG16" s="1609"/>
      <c r="CZH16" s="1609"/>
      <c r="CZI16" s="1609"/>
      <c r="CZJ16" s="1609"/>
      <c r="CZK16" s="1609"/>
      <c r="CZL16" s="1609"/>
      <c r="CZM16" s="1609"/>
      <c r="CZN16" s="1609"/>
      <c r="CZO16" s="1609"/>
      <c r="CZP16" s="1609"/>
      <c r="CZQ16" s="1609"/>
      <c r="CZR16" s="1609"/>
      <c r="CZS16" s="1609"/>
      <c r="CZT16" s="1609"/>
      <c r="CZU16" s="1609"/>
      <c r="CZV16" s="1609"/>
      <c r="CZW16" s="1609"/>
      <c r="CZX16" s="1609"/>
      <c r="CZY16" s="1609"/>
      <c r="CZZ16" s="1609"/>
      <c r="DAA16" s="1609"/>
      <c r="DAB16" s="1609"/>
      <c r="DAC16" s="1609"/>
      <c r="DAD16" s="1609"/>
      <c r="DAE16" s="1609"/>
      <c r="DAF16" s="1609"/>
      <c r="DAG16" s="1609"/>
      <c r="DAH16" s="1609"/>
      <c r="DAI16" s="1609"/>
      <c r="DAJ16" s="1609"/>
      <c r="DAK16" s="1609"/>
      <c r="DAL16" s="1609"/>
      <c r="DAM16" s="1609"/>
      <c r="DAN16" s="1609"/>
      <c r="DAO16" s="1609"/>
      <c r="DAP16" s="1609"/>
      <c r="DAQ16" s="1609"/>
      <c r="DAR16" s="1609"/>
      <c r="DAS16" s="1609"/>
      <c r="DAT16" s="1609"/>
      <c r="DAU16" s="1609"/>
      <c r="DAV16" s="1609"/>
      <c r="DAW16" s="1609"/>
      <c r="DAX16" s="1609"/>
      <c r="DAY16" s="1609"/>
      <c r="DAZ16" s="1609"/>
      <c r="DBA16" s="1609"/>
      <c r="DBB16" s="1609"/>
      <c r="DBC16" s="1609"/>
      <c r="DBD16" s="1609"/>
      <c r="DBE16" s="1609"/>
      <c r="DBF16" s="1609"/>
      <c r="DBG16" s="1609"/>
      <c r="DBH16" s="1609"/>
      <c r="DBI16" s="1609"/>
      <c r="DBJ16" s="1609"/>
      <c r="DBK16" s="1609"/>
      <c r="DBL16" s="1609"/>
      <c r="DBM16" s="1609"/>
      <c r="DBN16" s="1609"/>
      <c r="DBO16" s="1609"/>
      <c r="DBP16" s="1609"/>
      <c r="DBQ16" s="1609"/>
      <c r="DBR16" s="1609"/>
      <c r="DBS16" s="1609"/>
      <c r="DBT16" s="1609"/>
      <c r="DBU16" s="1609"/>
      <c r="DBV16" s="1609"/>
      <c r="DBW16" s="1609"/>
      <c r="DBX16" s="1609"/>
      <c r="DBY16" s="1609"/>
      <c r="DBZ16" s="1609"/>
      <c r="DCA16" s="1609"/>
      <c r="DCB16" s="1609"/>
      <c r="DCC16" s="1609"/>
      <c r="DCD16" s="1609"/>
      <c r="DCE16" s="1609"/>
      <c r="DCF16" s="1609"/>
      <c r="DCG16" s="1609"/>
      <c r="DCH16" s="1609"/>
      <c r="DCI16" s="1609"/>
      <c r="DCJ16" s="1609"/>
      <c r="DCK16" s="1609"/>
      <c r="DCL16" s="1609"/>
      <c r="DCM16" s="1609"/>
      <c r="DCN16" s="1609"/>
      <c r="DCO16" s="1609"/>
      <c r="DCP16" s="1609"/>
      <c r="DCQ16" s="1609"/>
      <c r="DCR16" s="1609"/>
      <c r="DCS16" s="1609"/>
      <c r="DCT16" s="1609"/>
      <c r="DCU16" s="1609"/>
      <c r="DCV16" s="1609"/>
      <c r="DCW16" s="1609"/>
      <c r="DCX16" s="1609"/>
      <c r="DCY16" s="1609"/>
      <c r="DCZ16" s="1609"/>
      <c r="DDA16" s="1609"/>
      <c r="DDB16" s="1609"/>
      <c r="DDC16" s="1609"/>
      <c r="DDD16" s="1609"/>
      <c r="DDE16" s="1609"/>
      <c r="DDF16" s="1609"/>
      <c r="DDG16" s="1609"/>
      <c r="DDH16" s="1609"/>
      <c r="DDI16" s="1609"/>
      <c r="DDJ16" s="1609"/>
      <c r="DDK16" s="1609"/>
      <c r="DDL16" s="1609"/>
      <c r="DDM16" s="1609"/>
      <c r="DDN16" s="1609"/>
      <c r="DDO16" s="1609"/>
      <c r="DDP16" s="1609"/>
      <c r="DDQ16" s="1609"/>
      <c r="DDR16" s="1609"/>
      <c r="DDS16" s="1609"/>
      <c r="DDT16" s="1609"/>
      <c r="DDU16" s="1609"/>
      <c r="DDV16" s="1609"/>
      <c r="DDW16" s="1609"/>
      <c r="DDX16" s="1609"/>
      <c r="DDY16" s="1609"/>
      <c r="DDZ16" s="1609"/>
      <c r="DEA16" s="1609"/>
      <c r="DEB16" s="1609"/>
      <c r="DEC16" s="1609"/>
      <c r="DED16" s="1609"/>
      <c r="DEE16" s="1609"/>
      <c r="DEF16" s="1609"/>
      <c r="DEG16" s="1609"/>
      <c r="DEH16" s="1609"/>
      <c r="DEI16" s="1609"/>
      <c r="DEJ16" s="1609"/>
      <c r="DEK16" s="1609"/>
      <c r="DEL16" s="1609"/>
      <c r="DEM16" s="1609"/>
      <c r="DEN16" s="1609"/>
      <c r="DEO16" s="1609"/>
      <c r="DEP16" s="1609"/>
      <c r="DEQ16" s="1609"/>
      <c r="DER16" s="1609"/>
      <c r="DES16" s="1609"/>
      <c r="DET16" s="1609"/>
      <c r="DEU16" s="1609"/>
      <c r="DEV16" s="1609"/>
      <c r="DEW16" s="1609"/>
      <c r="DEX16" s="1609"/>
      <c r="DEY16" s="1609"/>
      <c r="DEZ16" s="1609"/>
      <c r="DFA16" s="1609"/>
      <c r="DFB16" s="1609"/>
      <c r="DFC16" s="1609"/>
      <c r="DFD16" s="1609"/>
      <c r="DFE16" s="1609"/>
      <c r="DFF16" s="1609"/>
      <c r="DFG16" s="1609"/>
      <c r="DFH16" s="1609"/>
      <c r="DFI16" s="1609"/>
      <c r="DFJ16" s="1609"/>
      <c r="DFK16" s="1609"/>
      <c r="DFL16" s="1609"/>
      <c r="DFM16" s="1609"/>
      <c r="DFN16" s="1609"/>
      <c r="DFO16" s="1609"/>
      <c r="DFP16" s="1609"/>
      <c r="DFQ16" s="1609"/>
      <c r="DFR16" s="1609"/>
      <c r="DFS16" s="1609"/>
      <c r="DFT16" s="1609"/>
      <c r="DFU16" s="1609"/>
      <c r="DFV16" s="1609"/>
      <c r="DFW16" s="1609"/>
      <c r="DFX16" s="1609"/>
      <c r="DFY16" s="1609"/>
      <c r="DFZ16" s="1609"/>
      <c r="DGA16" s="1609"/>
      <c r="DGB16" s="1609"/>
      <c r="DGC16" s="1609"/>
      <c r="DGD16" s="1609"/>
      <c r="DGE16" s="1609"/>
      <c r="DGF16" s="1609"/>
      <c r="DGG16" s="1609"/>
      <c r="DGH16" s="1609"/>
      <c r="DGI16" s="1609"/>
      <c r="DGJ16" s="1609"/>
      <c r="DGK16" s="1609"/>
      <c r="DGL16" s="1609"/>
      <c r="DGM16" s="1609"/>
      <c r="DGN16" s="1609"/>
      <c r="DGO16" s="1609"/>
      <c r="DGP16" s="1609"/>
      <c r="DGQ16" s="1609"/>
      <c r="DGR16" s="1609"/>
      <c r="DGS16" s="1609"/>
      <c r="DGT16" s="1609"/>
      <c r="DGU16" s="1609"/>
      <c r="DGV16" s="1609"/>
      <c r="DGW16" s="1609"/>
      <c r="DGX16" s="1609"/>
      <c r="DGY16" s="1609"/>
      <c r="DGZ16" s="1609"/>
      <c r="DHA16" s="1609"/>
      <c r="DHB16" s="1609"/>
      <c r="DHC16" s="1609"/>
      <c r="DHD16" s="1609"/>
      <c r="DHE16" s="1609"/>
      <c r="DHF16" s="1609"/>
      <c r="DHG16" s="1609"/>
      <c r="DHH16" s="1609"/>
      <c r="DHI16" s="1609"/>
      <c r="DHJ16" s="1609"/>
      <c r="DHK16" s="1609"/>
      <c r="DHL16" s="1609"/>
      <c r="DHM16" s="1609"/>
      <c r="DHN16" s="1609"/>
      <c r="DHO16" s="1609"/>
      <c r="DHP16" s="1609"/>
      <c r="DHQ16" s="1609"/>
      <c r="DHR16" s="1609"/>
      <c r="DHS16" s="1609"/>
      <c r="DHT16" s="1609"/>
      <c r="DHU16" s="1609"/>
      <c r="DHV16" s="1609"/>
      <c r="DHW16" s="1609"/>
      <c r="DHX16" s="1609"/>
      <c r="DHY16" s="1609"/>
      <c r="DHZ16" s="1609"/>
      <c r="DIA16" s="1609"/>
      <c r="DIB16" s="1609"/>
      <c r="DIC16" s="1609"/>
      <c r="DID16" s="1609"/>
      <c r="DIE16" s="1609"/>
      <c r="DIF16" s="1609"/>
      <c r="DIG16" s="1609"/>
      <c r="DIH16" s="1609"/>
      <c r="DII16" s="1609"/>
      <c r="DIJ16" s="1609"/>
      <c r="DIK16" s="1609"/>
      <c r="DIL16" s="1609"/>
      <c r="DIM16" s="1609"/>
      <c r="DIN16" s="1609"/>
      <c r="DIO16" s="1609"/>
      <c r="DIP16" s="1609"/>
      <c r="DIQ16" s="1609"/>
      <c r="DIR16" s="1609"/>
      <c r="DIS16" s="1609"/>
      <c r="DIT16" s="1609"/>
      <c r="DIU16" s="1609"/>
      <c r="DIV16" s="1609"/>
      <c r="DIW16" s="1609"/>
      <c r="DIX16" s="1609"/>
      <c r="DIY16" s="1609"/>
      <c r="DIZ16" s="1609"/>
      <c r="DJA16" s="1609"/>
      <c r="DJB16" s="1609"/>
      <c r="DJC16" s="1609"/>
      <c r="DJD16" s="1609"/>
      <c r="DJE16" s="1609"/>
      <c r="DJF16" s="1609"/>
      <c r="DJG16" s="1609"/>
      <c r="DJH16" s="1609"/>
      <c r="DJI16" s="1609"/>
      <c r="DJJ16" s="1609"/>
      <c r="DJK16" s="1609"/>
      <c r="DJL16" s="1609"/>
      <c r="DJM16" s="1609"/>
      <c r="DJN16" s="1609"/>
      <c r="DJO16" s="1609"/>
      <c r="DJP16" s="1609"/>
      <c r="DJQ16" s="1609"/>
      <c r="DJR16" s="1609"/>
      <c r="DJS16" s="1609"/>
      <c r="DJT16" s="1609"/>
      <c r="DJU16" s="1609"/>
      <c r="DJV16" s="1609"/>
      <c r="DJW16" s="1609"/>
      <c r="DJX16" s="1609"/>
      <c r="DJY16" s="1609"/>
      <c r="DJZ16" s="1609"/>
      <c r="DKA16" s="1609"/>
      <c r="DKB16" s="1609"/>
      <c r="DKC16" s="1609"/>
      <c r="DKD16" s="1609"/>
      <c r="DKE16" s="1609"/>
      <c r="DKF16" s="1609"/>
      <c r="DKG16" s="1609"/>
      <c r="DKH16" s="1609"/>
      <c r="DKI16" s="1609"/>
      <c r="DKJ16" s="1609"/>
      <c r="DKK16" s="1609"/>
      <c r="DKL16" s="1609"/>
      <c r="DKM16" s="1609"/>
      <c r="DKN16" s="1609"/>
      <c r="DKO16" s="1609"/>
      <c r="DKP16" s="1609"/>
      <c r="DKQ16" s="1609"/>
      <c r="DKR16" s="1609"/>
      <c r="DKS16" s="1609"/>
      <c r="DKT16" s="1609"/>
      <c r="DKU16" s="1609"/>
      <c r="DKV16" s="1609"/>
      <c r="DKW16" s="1609"/>
      <c r="DKX16" s="1609"/>
      <c r="DKY16" s="1609"/>
      <c r="DKZ16" s="1609"/>
      <c r="DLA16" s="1609"/>
      <c r="DLB16" s="1609"/>
      <c r="DLC16" s="1609"/>
      <c r="DLD16" s="1609"/>
      <c r="DLE16" s="1609"/>
      <c r="DLF16" s="1609"/>
      <c r="DLG16" s="1609"/>
      <c r="DLH16" s="1609"/>
      <c r="DLI16" s="1609"/>
      <c r="DLJ16" s="1609"/>
      <c r="DLK16" s="1609"/>
      <c r="DLL16" s="1609"/>
      <c r="DLM16" s="1609"/>
      <c r="DLN16" s="1609"/>
      <c r="DLO16" s="1609"/>
      <c r="DLP16" s="1609"/>
      <c r="DLQ16" s="1609"/>
      <c r="DLR16" s="1609"/>
      <c r="DLS16" s="1609"/>
      <c r="DLT16" s="1609"/>
      <c r="DLU16" s="1609"/>
      <c r="DLV16" s="1609"/>
      <c r="DLW16" s="1609"/>
      <c r="DLX16" s="1609"/>
      <c r="DLY16" s="1609"/>
      <c r="DLZ16" s="1609"/>
      <c r="DMA16" s="1609"/>
      <c r="DMB16" s="1609"/>
      <c r="DMC16" s="1609"/>
      <c r="DMD16" s="1609"/>
      <c r="DME16" s="1609"/>
      <c r="DMF16" s="1609"/>
      <c r="DMG16" s="1609"/>
      <c r="DMH16" s="1609"/>
      <c r="DMI16" s="1609"/>
      <c r="DMJ16" s="1609"/>
      <c r="DMK16" s="1609"/>
      <c r="DML16" s="1609"/>
      <c r="DMM16" s="1609"/>
      <c r="DMN16" s="1609"/>
      <c r="DMO16" s="1609"/>
      <c r="DMP16" s="1609"/>
      <c r="DMQ16" s="1609"/>
      <c r="DMR16" s="1609"/>
      <c r="DMS16" s="1609"/>
      <c r="DMT16" s="1609"/>
      <c r="DMU16" s="1609"/>
      <c r="DMV16" s="1609"/>
      <c r="DMW16" s="1609"/>
      <c r="DMX16" s="1609"/>
      <c r="DMY16" s="1609"/>
      <c r="DMZ16" s="1609"/>
      <c r="DNA16" s="1609"/>
      <c r="DNB16" s="1609"/>
      <c r="DNC16" s="1609"/>
      <c r="DND16" s="1609"/>
      <c r="DNE16" s="1609"/>
      <c r="DNF16" s="1609"/>
      <c r="DNG16" s="1609"/>
      <c r="DNH16" s="1609"/>
      <c r="DNI16" s="1609"/>
      <c r="DNJ16" s="1609"/>
      <c r="DNK16" s="1609"/>
      <c r="DNL16" s="1609"/>
      <c r="DNM16" s="1609"/>
      <c r="DNN16" s="1609"/>
      <c r="DNO16" s="1609"/>
      <c r="DNP16" s="1609"/>
      <c r="DNQ16" s="1609"/>
      <c r="DNR16" s="1609"/>
      <c r="DNS16" s="1609"/>
      <c r="DNT16" s="1609"/>
      <c r="DNU16" s="1609"/>
      <c r="DNV16" s="1609"/>
      <c r="DNW16" s="1609"/>
      <c r="DNX16" s="1609"/>
      <c r="DNY16" s="1609"/>
      <c r="DNZ16" s="1609"/>
      <c r="DOA16" s="1609"/>
      <c r="DOB16" s="1609"/>
      <c r="DOC16" s="1609"/>
      <c r="DOD16" s="1609"/>
      <c r="DOE16" s="1609"/>
      <c r="DOF16" s="1609"/>
      <c r="DOG16" s="1609"/>
      <c r="DOH16" s="1609"/>
      <c r="DOI16" s="1609"/>
      <c r="DOJ16" s="1609"/>
      <c r="DOK16" s="1609"/>
      <c r="DOL16" s="1609"/>
      <c r="DOM16" s="1609"/>
      <c r="DON16" s="1609"/>
      <c r="DOO16" s="1609"/>
      <c r="DOP16" s="1609"/>
      <c r="DOQ16" s="1609"/>
      <c r="DOR16" s="1609"/>
      <c r="DOS16" s="1609"/>
      <c r="DOT16" s="1609"/>
      <c r="DOU16" s="1609"/>
      <c r="DOV16" s="1609"/>
      <c r="DOW16" s="1609"/>
      <c r="DOX16" s="1609"/>
      <c r="DOY16" s="1609"/>
      <c r="DOZ16" s="1609"/>
      <c r="DPA16" s="1609"/>
      <c r="DPB16" s="1609"/>
      <c r="DPC16" s="1609"/>
      <c r="DPD16" s="1609"/>
      <c r="DPE16" s="1609"/>
      <c r="DPF16" s="1609"/>
      <c r="DPG16" s="1609"/>
      <c r="DPH16" s="1609"/>
      <c r="DPI16" s="1609"/>
      <c r="DPJ16" s="1609"/>
      <c r="DPK16" s="1609"/>
      <c r="DPL16" s="1609"/>
      <c r="DPM16" s="1609"/>
      <c r="DPN16" s="1609"/>
      <c r="DPO16" s="1609"/>
      <c r="DPP16" s="1609"/>
      <c r="DPQ16" s="1609"/>
      <c r="DPR16" s="1609"/>
      <c r="DPS16" s="1609"/>
      <c r="DPT16" s="1609"/>
      <c r="DPU16" s="1609"/>
      <c r="DPV16" s="1609"/>
      <c r="DPW16" s="1609"/>
      <c r="DPX16" s="1609"/>
      <c r="DPY16" s="1609"/>
      <c r="DPZ16" s="1609"/>
      <c r="DQA16" s="1609"/>
      <c r="DQB16" s="1609"/>
      <c r="DQC16" s="1609"/>
      <c r="DQD16" s="1609"/>
      <c r="DQE16" s="1609"/>
      <c r="DQF16" s="1609"/>
      <c r="DQG16" s="1609"/>
      <c r="DQH16" s="1609"/>
      <c r="DQI16" s="1609"/>
      <c r="DQJ16" s="1609"/>
      <c r="DQK16" s="1609"/>
      <c r="DQL16" s="1609"/>
      <c r="DQM16" s="1609"/>
      <c r="DQN16" s="1609"/>
      <c r="DQO16" s="1609"/>
      <c r="DQP16" s="1609"/>
      <c r="DQQ16" s="1609"/>
      <c r="DQR16" s="1609"/>
      <c r="DQS16" s="1609"/>
      <c r="DQT16" s="1609"/>
      <c r="DQU16" s="1609"/>
      <c r="DQV16" s="1609"/>
      <c r="DQW16" s="1609"/>
      <c r="DQX16" s="1609"/>
      <c r="DQY16" s="1609"/>
      <c r="DQZ16" s="1609"/>
      <c r="DRA16" s="1609"/>
      <c r="DRB16" s="1609"/>
      <c r="DRC16" s="1609"/>
      <c r="DRD16" s="1609"/>
      <c r="DRE16" s="1609"/>
      <c r="DRF16" s="1609"/>
      <c r="DRG16" s="1609"/>
      <c r="DRH16" s="1609"/>
      <c r="DRI16" s="1609"/>
      <c r="DRJ16" s="1609"/>
      <c r="DRK16" s="1609"/>
      <c r="DRL16" s="1609"/>
      <c r="DRM16" s="1609"/>
      <c r="DRN16" s="1609"/>
      <c r="DRO16" s="1609"/>
      <c r="DRP16" s="1609"/>
      <c r="DRQ16" s="1609"/>
      <c r="DRR16" s="1609"/>
      <c r="DRS16" s="1609"/>
      <c r="DRT16" s="1609"/>
      <c r="DRU16" s="1609"/>
      <c r="DRV16" s="1609"/>
      <c r="DRW16" s="1609"/>
      <c r="DRX16" s="1609"/>
      <c r="DRY16" s="1609"/>
      <c r="DRZ16" s="1609"/>
      <c r="DSA16" s="1609"/>
      <c r="DSB16" s="1609"/>
      <c r="DSC16" s="1609"/>
      <c r="DSD16" s="1609"/>
      <c r="DSE16" s="1609"/>
      <c r="DSF16" s="1609"/>
      <c r="DSG16" s="1609"/>
      <c r="DSH16" s="1609"/>
      <c r="DSI16" s="1609"/>
      <c r="DSJ16" s="1609"/>
      <c r="DSK16" s="1609"/>
      <c r="DSL16" s="1609"/>
      <c r="DSM16" s="1609"/>
      <c r="DSN16" s="1609"/>
      <c r="DSO16" s="1609"/>
      <c r="DSP16" s="1609"/>
      <c r="DSQ16" s="1609"/>
      <c r="DSR16" s="1609"/>
      <c r="DSS16" s="1609"/>
      <c r="DST16" s="1609"/>
      <c r="DSU16" s="1609"/>
      <c r="DSV16" s="1609"/>
      <c r="DSW16" s="1609"/>
      <c r="DSX16" s="1609"/>
      <c r="DSY16" s="1609"/>
      <c r="DSZ16" s="1609"/>
      <c r="DTA16" s="1609"/>
      <c r="DTB16" s="1609"/>
      <c r="DTC16" s="1609"/>
      <c r="DTD16" s="1609"/>
      <c r="DTE16" s="1609"/>
      <c r="DTF16" s="1609"/>
      <c r="DTG16" s="1609"/>
      <c r="DTH16" s="1609"/>
      <c r="DTI16" s="1609"/>
      <c r="DTJ16" s="1609"/>
      <c r="DTK16" s="1609"/>
      <c r="DTL16" s="1609"/>
      <c r="DTM16" s="1609"/>
      <c r="DTN16" s="1609"/>
      <c r="DTO16" s="1609"/>
      <c r="DTP16" s="1609"/>
      <c r="DTQ16" s="1609"/>
      <c r="DTR16" s="1609"/>
      <c r="DTS16" s="1609"/>
      <c r="DTT16" s="1609"/>
      <c r="DTU16" s="1609"/>
      <c r="DTV16" s="1609"/>
      <c r="DTW16" s="1609"/>
      <c r="DTX16" s="1609"/>
      <c r="DTY16" s="1609"/>
      <c r="DTZ16" s="1609"/>
      <c r="DUA16" s="1609"/>
      <c r="DUB16" s="1609"/>
      <c r="DUC16" s="1609"/>
      <c r="DUD16" s="1609"/>
      <c r="DUE16" s="1609"/>
      <c r="DUF16" s="1609"/>
      <c r="DUG16" s="1609"/>
      <c r="DUH16" s="1609"/>
      <c r="DUI16" s="1609"/>
      <c r="DUJ16" s="1609"/>
      <c r="DUK16" s="1609"/>
      <c r="DUL16" s="1609"/>
      <c r="DUM16" s="1609"/>
      <c r="DUN16" s="1609"/>
      <c r="DUO16" s="1609"/>
      <c r="DUP16" s="1609"/>
      <c r="DUQ16" s="1609"/>
      <c r="DUR16" s="1609"/>
      <c r="DUS16" s="1609"/>
      <c r="DUT16" s="1609"/>
      <c r="DUU16" s="1609"/>
      <c r="DUV16" s="1609"/>
      <c r="DUW16" s="1609"/>
      <c r="DUX16" s="1609"/>
      <c r="DUY16" s="1609"/>
      <c r="DUZ16" s="1609"/>
      <c r="DVA16" s="1609"/>
      <c r="DVB16" s="1609"/>
      <c r="DVC16" s="1609"/>
      <c r="DVD16" s="1609"/>
      <c r="DVE16" s="1609"/>
      <c r="DVF16" s="1609"/>
      <c r="DVG16" s="1609"/>
      <c r="DVH16" s="1609"/>
      <c r="DVI16" s="1609"/>
      <c r="DVJ16" s="1609"/>
      <c r="DVK16" s="1609"/>
      <c r="DVL16" s="1609"/>
      <c r="DVM16" s="1609"/>
      <c r="DVN16" s="1609"/>
      <c r="DVO16" s="1609"/>
      <c r="DVP16" s="1609"/>
      <c r="DVQ16" s="1609"/>
      <c r="DVR16" s="1609"/>
      <c r="DVS16" s="1609"/>
      <c r="DVT16" s="1609"/>
      <c r="DVU16" s="1609"/>
      <c r="DVV16" s="1609"/>
      <c r="DVW16" s="1609"/>
      <c r="DVX16" s="1609"/>
      <c r="DVY16" s="1609"/>
      <c r="DVZ16" s="1609"/>
      <c r="DWA16" s="1609"/>
      <c r="DWB16" s="1609"/>
      <c r="DWC16" s="1609"/>
      <c r="DWD16" s="1609"/>
      <c r="DWE16" s="1609"/>
      <c r="DWF16" s="1609"/>
      <c r="DWG16" s="1609"/>
      <c r="DWH16" s="1609"/>
      <c r="DWI16" s="1609"/>
      <c r="DWJ16" s="1609"/>
      <c r="DWK16" s="1609"/>
      <c r="DWL16" s="1609"/>
      <c r="DWM16" s="1609"/>
      <c r="DWN16" s="1609"/>
      <c r="DWO16" s="1609"/>
      <c r="DWP16" s="1609"/>
      <c r="DWQ16" s="1609"/>
      <c r="DWR16" s="1609"/>
      <c r="DWS16" s="1609"/>
      <c r="DWT16" s="1609"/>
      <c r="DWU16" s="1609"/>
      <c r="DWV16" s="1609"/>
      <c r="DWW16" s="1609"/>
      <c r="DWX16" s="1609"/>
      <c r="DWY16" s="1609"/>
      <c r="DWZ16" s="1609"/>
      <c r="DXA16" s="1609"/>
      <c r="DXB16" s="1609"/>
      <c r="DXC16" s="1609"/>
      <c r="DXD16" s="1609"/>
      <c r="DXE16" s="1609"/>
      <c r="DXF16" s="1609"/>
      <c r="DXG16" s="1609"/>
      <c r="DXH16" s="1609"/>
      <c r="DXI16" s="1609"/>
      <c r="DXJ16" s="1609"/>
      <c r="DXK16" s="1609"/>
      <c r="DXL16" s="1609"/>
      <c r="DXM16" s="1609"/>
      <c r="DXN16" s="1609"/>
      <c r="DXO16" s="1609"/>
      <c r="DXP16" s="1609"/>
      <c r="DXQ16" s="1609"/>
      <c r="DXR16" s="1609"/>
      <c r="DXS16" s="1609"/>
      <c r="DXT16" s="1609"/>
      <c r="DXU16" s="1609"/>
      <c r="DXV16" s="1609"/>
      <c r="DXW16" s="1609"/>
      <c r="DXX16" s="1609"/>
      <c r="DXY16" s="1609"/>
      <c r="DXZ16" s="1609"/>
      <c r="DYA16" s="1609"/>
      <c r="DYB16" s="1609"/>
      <c r="DYC16" s="1609"/>
      <c r="DYD16" s="1609"/>
      <c r="DYE16" s="1609"/>
      <c r="DYF16" s="1609"/>
      <c r="DYG16" s="1609"/>
      <c r="DYH16" s="1609"/>
      <c r="DYI16" s="1609"/>
      <c r="DYJ16" s="1609"/>
      <c r="DYK16" s="1609"/>
      <c r="DYL16" s="1609"/>
      <c r="DYM16" s="1609"/>
      <c r="DYN16" s="1609"/>
      <c r="DYO16" s="1609"/>
      <c r="DYP16" s="1609"/>
      <c r="DYQ16" s="1609"/>
      <c r="DYR16" s="1609"/>
      <c r="DYS16" s="1609"/>
      <c r="DYT16" s="1609"/>
      <c r="DYU16" s="1609"/>
      <c r="DYV16" s="1609"/>
      <c r="DYW16" s="1609"/>
      <c r="DYX16" s="1609"/>
      <c r="DYY16" s="1609"/>
      <c r="DYZ16" s="1609"/>
      <c r="DZA16" s="1609"/>
      <c r="DZB16" s="1609"/>
      <c r="DZC16" s="1609"/>
      <c r="DZD16" s="1609"/>
      <c r="DZE16" s="1609"/>
      <c r="DZF16" s="1609"/>
      <c r="DZG16" s="1609"/>
      <c r="DZH16" s="1609"/>
      <c r="DZI16" s="1609"/>
      <c r="DZJ16" s="1609"/>
      <c r="DZK16" s="1609"/>
      <c r="DZL16" s="1609"/>
      <c r="DZM16" s="1609"/>
      <c r="DZN16" s="1609"/>
      <c r="DZO16" s="1609"/>
      <c r="DZP16" s="1609"/>
      <c r="DZQ16" s="1609"/>
      <c r="DZR16" s="1609"/>
      <c r="DZS16" s="1609"/>
      <c r="DZT16" s="1609"/>
      <c r="DZU16" s="1609"/>
      <c r="DZV16" s="1609"/>
      <c r="DZW16" s="1609"/>
      <c r="DZX16" s="1609"/>
      <c r="DZY16" s="1609"/>
      <c r="DZZ16" s="1609"/>
      <c r="EAA16" s="1609"/>
      <c r="EAB16" s="1609"/>
      <c r="EAC16" s="1609"/>
      <c r="EAD16" s="1609"/>
      <c r="EAE16" s="1609"/>
      <c r="EAF16" s="1609"/>
      <c r="EAG16" s="1609"/>
      <c r="EAH16" s="1609"/>
      <c r="EAI16" s="1609"/>
      <c r="EAJ16" s="1609"/>
      <c r="EAK16" s="1609"/>
      <c r="EAL16" s="1609"/>
      <c r="EAM16" s="1609"/>
      <c r="EAN16" s="1609"/>
      <c r="EAO16" s="1609"/>
      <c r="EAP16" s="1609"/>
      <c r="EAQ16" s="1609"/>
      <c r="EAR16" s="1609"/>
      <c r="EAS16" s="1609"/>
      <c r="EAT16" s="1609"/>
      <c r="EAU16" s="1609"/>
      <c r="EAV16" s="1609"/>
      <c r="EAW16" s="1609"/>
      <c r="EAX16" s="1609"/>
      <c r="EAY16" s="1609"/>
      <c r="EAZ16" s="1609"/>
      <c r="EBA16" s="1609"/>
      <c r="EBB16" s="1609"/>
      <c r="EBC16" s="1609"/>
      <c r="EBD16" s="1609"/>
      <c r="EBE16" s="1609"/>
      <c r="EBF16" s="1609"/>
      <c r="EBG16" s="1609"/>
      <c r="EBH16" s="1609"/>
      <c r="EBI16" s="1609"/>
      <c r="EBJ16" s="1609"/>
      <c r="EBK16" s="1609"/>
      <c r="EBL16" s="1609"/>
      <c r="EBM16" s="1609"/>
      <c r="EBN16" s="1609"/>
      <c r="EBO16" s="1609"/>
      <c r="EBP16" s="1609"/>
      <c r="EBQ16" s="1609"/>
      <c r="EBR16" s="1609"/>
      <c r="EBS16" s="1609"/>
      <c r="EBT16" s="1609"/>
      <c r="EBU16" s="1609"/>
      <c r="EBV16" s="1609"/>
      <c r="EBW16" s="1609"/>
      <c r="EBX16" s="1609"/>
      <c r="EBY16" s="1609"/>
      <c r="EBZ16" s="1609"/>
      <c r="ECA16" s="1609"/>
      <c r="ECB16" s="1609"/>
      <c r="ECC16" s="1609"/>
      <c r="ECD16" s="1609"/>
      <c r="ECE16" s="1609"/>
      <c r="ECF16" s="1609"/>
      <c r="ECG16" s="1609"/>
      <c r="ECH16" s="1609"/>
      <c r="ECI16" s="1609"/>
      <c r="ECJ16" s="1609"/>
      <c r="ECK16" s="1609"/>
      <c r="ECL16" s="1609"/>
      <c r="ECM16" s="1609"/>
      <c r="ECN16" s="1609"/>
      <c r="ECO16" s="1609"/>
      <c r="ECP16" s="1609"/>
      <c r="ECQ16" s="1609"/>
      <c r="ECR16" s="1609"/>
      <c r="ECS16" s="1609"/>
      <c r="ECT16" s="1609"/>
      <c r="ECU16" s="1609"/>
      <c r="ECV16" s="1609"/>
      <c r="ECW16" s="1609"/>
      <c r="ECX16" s="1609"/>
      <c r="ECY16" s="1609"/>
      <c r="ECZ16" s="1609"/>
      <c r="EDA16" s="1609"/>
      <c r="EDB16" s="1609"/>
      <c r="EDC16" s="1609"/>
      <c r="EDD16" s="1609"/>
      <c r="EDE16" s="1609"/>
      <c r="EDF16" s="1609"/>
      <c r="EDG16" s="1609"/>
      <c r="EDH16" s="1609"/>
      <c r="EDI16" s="1609"/>
      <c r="EDJ16" s="1609"/>
      <c r="EDK16" s="1609"/>
      <c r="EDL16" s="1609"/>
      <c r="EDM16" s="1609"/>
      <c r="EDN16" s="1609"/>
      <c r="EDO16" s="1609"/>
      <c r="EDP16" s="1609"/>
      <c r="EDQ16" s="1609"/>
      <c r="EDR16" s="1609"/>
      <c r="EDS16" s="1609"/>
      <c r="EDT16" s="1609"/>
      <c r="EDU16" s="1609"/>
      <c r="EDV16" s="1609"/>
      <c r="EDW16" s="1609"/>
      <c r="EDX16" s="1609"/>
      <c r="EDY16" s="1609"/>
      <c r="EDZ16" s="1609"/>
      <c r="EEA16" s="1609"/>
      <c r="EEB16" s="1609"/>
      <c r="EEC16" s="1609"/>
      <c r="EED16" s="1609"/>
      <c r="EEE16" s="1609"/>
      <c r="EEF16" s="1609"/>
      <c r="EEG16" s="1609"/>
      <c r="EEH16" s="1609"/>
      <c r="EEI16" s="1609"/>
      <c r="EEJ16" s="1609"/>
      <c r="EEK16" s="1609"/>
      <c r="EEL16" s="1609"/>
      <c r="EEM16" s="1609"/>
      <c r="EEN16" s="1609"/>
      <c r="EEO16" s="1609"/>
      <c r="EEP16" s="1609"/>
      <c r="EEQ16" s="1609"/>
      <c r="EER16" s="1609"/>
      <c r="EES16" s="1609"/>
      <c r="EET16" s="1609"/>
      <c r="EEU16" s="1609"/>
      <c r="EEV16" s="1609"/>
      <c r="EEW16" s="1609"/>
      <c r="EEX16" s="1609"/>
      <c r="EEY16" s="1609"/>
      <c r="EEZ16" s="1609"/>
      <c r="EFA16" s="1609"/>
      <c r="EFB16" s="1609"/>
      <c r="EFC16" s="1609"/>
      <c r="EFD16" s="1609"/>
      <c r="EFE16" s="1609"/>
      <c r="EFF16" s="1609"/>
      <c r="EFG16" s="1609"/>
      <c r="EFH16" s="1609"/>
      <c r="EFI16" s="1609"/>
      <c r="EFJ16" s="1609"/>
      <c r="EFK16" s="1609"/>
      <c r="EFL16" s="1609"/>
      <c r="EFM16" s="1609"/>
      <c r="EFN16" s="1609"/>
      <c r="EFO16" s="1609"/>
      <c r="EFP16" s="1609"/>
      <c r="EFQ16" s="1609"/>
      <c r="EFR16" s="1609"/>
      <c r="EFS16" s="1609"/>
      <c r="EFT16" s="1609"/>
      <c r="EFU16" s="1609"/>
      <c r="EFV16" s="1609"/>
      <c r="EFW16" s="1609"/>
      <c r="EFX16" s="1609"/>
      <c r="EFY16" s="1609"/>
      <c r="EFZ16" s="1609"/>
      <c r="EGA16" s="1609"/>
      <c r="EGB16" s="1609"/>
      <c r="EGC16" s="1609"/>
      <c r="EGD16" s="1609"/>
      <c r="EGE16" s="1609"/>
      <c r="EGF16" s="1609"/>
      <c r="EGG16" s="1609"/>
      <c r="EGH16" s="1609"/>
      <c r="EGI16" s="1609"/>
      <c r="EGJ16" s="1609"/>
      <c r="EGK16" s="1609"/>
      <c r="EGL16" s="1609"/>
      <c r="EGM16" s="1609"/>
      <c r="EGN16" s="1609"/>
      <c r="EGO16" s="1609"/>
      <c r="EGP16" s="1609"/>
      <c r="EGQ16" s="1609"/>
      <c r="EGR16" s="1609"/>
      <c r="EGS16" s="1609"/>
      <c r="EGT16" s="1609"/>
      <c r="EGU16" s="1609"/>
      <c r="EGV16" s="1609"/>
      <c r="EGW16" s="1609"/>
      <c r="EGX16" s="1609"/>
      <c r="EGY16" s="1609"/>
      <c r="EGZ16" s="1609"/>
      <c r="EHA16" s="1609"/>
      <c r="EHB16" s="1609"/>
      <c r="EHC16" s="1609"/>
      <c r="EHD16" s="1609"/>
      <c r="EHE16" s="1609"/>
      <c r="EHF16" s="1609"/>
      <c r="EHG16" s="1609"/>
      <c r="EHH16" s="1609"/>
      <c r="EHI16" s="1609"/>
      <c r="EHJ16" s="1609"/>
      <c r="EHK16" s="1609"/>
      <c r="EHL16" s="1609"/>
      <c r="EHM16" s="1609"/>
      <c r="EHN16" s="1609"/>
      <c r="EHO16" s="1609"/>
      <c r="EHP16" s="1609"/>
      <c r="EHQ16" s="1609"/>
      <c r="EHR16" s="1609"/>
      <c r="EHS16" s="1609"/>
      <c r="EHT16" s="1609"/>
      <c r="EHU16" s="1609"/>
      <c r="EHV16" s="1609"/>
      <c r="EHW16" s="1609"/>
      <c r="EHX16" s="1609"/>
      <c r="EHY16" s="1609"/>
      <c r="EHZ16" s="1609"/>
      <c r="EIA16" s="1609"/>
      <c r="EIB16" s="1609"/>
      <c r="EIC16" s="1609"/>
      <c r="EID16" s="1609"/>
      <c r="EIE16" s="1609"/>
      <c r="EIF16" s="1609"/>
      <c r="EIG16" s="1609"/>
      <c r="EIH16" s="1609"/>
      <c r="EII16" s="1609"/>
      <c r="EIJ16" s="1609"/>
      <c r="EIK16" s="1609"/>
      <c r="EIL16" s="1609"/>
      <c r="EIM16" s="1609"/>
      <c r="EIN16" s="1609"/>
      <c r="EIO16" s="1609"/>
      <c r="EIP16" s="1609"/>
      <c r="EIQ16" s="1609"/>
      <c r="EIR16" s="1609"/>
      <c r="EIS16" s="1609"/>
      <c r="EIT16" s="1609"/>
      <c r="EIU16" s="1609"/>
      <c r="EIV16" s="1609"/>
      <c r="EIW16" s="1609"/>
      <c r="EIX16" s="1609"/>
      <c r="EIY16" s="1609"/>
      <c r="EIZ16" s="1609"/>
      <c r="EJA16" s="1609"/>
      <c r="EJB16" s="1609"/>
      <c r="EJC16" s="1609"/>
      <c r="EJD16" s="1609"/>
      <c r="EJE16" s="1609"/>
      <c r="EJF16" s="1609"/>
      <c r="EJG16" s="1609"/>
      <c r="EJH16" s="1609"/>
      <c r="EJI16" s="1609"/>
      <c r="EJJ16" s="1609"/>
      <c r="EJK16" s="1609"/>
      <c r="EJL16" s="1609"/>
      <c r="EJM16" s="1609"/>
      <c r="EJN16" s="1609"/>
      <c r="EJO16" s="1609"/>
      <c r="EJP16" s="1609"/>
      <c r="EJQ16" s="1609"/>
      <c r="EJR16" s="1609"/>
      <c r="EJS16" s="1609"/>
      <c r="EJT16" s="1609"/>
      <c r="EJU16" s="1609"/>
      <c r="EJV16" s="1609"/>
      <c r="EJW16" s="1609"/>
      <c r="EJX16" s="1609"/>
      <c r="EJY16" s="1609"/>
      <c r="EJZ16" s="1609"/>
      <c r="EKA16" s="1609"/>
      <c r="EKB16" s="1609"/>
      <c r="EKC16" s="1609"/>
      <c r="EKD16" s="1609"/>
      <c r="EKE16" s="1609"/>
      <c r="EKF16" s="1609"/>
      <c r="EKG16" s="1609"/>
      <c r="EKH16" s="1609"/>
      <c r="EKI16" s="1609"/>
      <c r="EKJ16" s="1609"/>
      <c r="EKK16" s="1609"/>
      <c r="EKL16" s="1609"/>
      <c r="EKM16" s="1609"/>
      <c r="EKN16" s="1609"/>
      <c r="EKO16" s="1609"/>
      <c r="EKP16" s="1609"/>
      <c r="EKQ16" s="1609"/>
      <c r="EKR16" s="1609"/>
      <c r="EKS16" s="1609"/>
      <c r="EKT16" s="1609"/>
      <c r="EKU16" s="1609"/>
      <c r="EKV16" s="1609"/>
      <c r="EKW16" s="1609"/>
      <c r="EKX16" s="1609"/>
      <c r="EKY16" s="1609"/>
      <c r="EKZ16" s="1609"/>
      <c r="ELA16" s="1609"/>
      <c r="ELB16" s="1609"/>
      <c r="ELC16" s="1609"/>
      <c r="ELD16" s="1609"/>
      <c r="ELE16" s="1609"/>
      <c r="ELF16" s="1609"/>
      <c r="ELG16" s="1609"/>
      <c r="ELH16" s="1609"/>
      <c r="ELI16" s="1609"/>
      <c r="ELJ16" s="1609"/>
      <c r="ELK16" s="1609"/>
      <c r="ELL16" s="1609"/>
      <c r="ELM16" s="1609"/>
      <c r="ELN16" s="1609"/>
      <c r="ELO16" s="1609"/>
      <c r="ELP16" s="1609"/>
      <c r="ELQ16" s="1609"/>
      <c r="ELR16" s="1609"/>
      <c r="ELS16" s="1609"/>
      <c r="ELT16" s="1609"/>
      <c r="ELU16" s="1609"/>
      <c r="ELV16" s="1609"/>
      <c r="ELW16" s="1609"/>
      <c r="ELX16" s="1609"/>
      <c r="ELY16" s="1609"/>
      <c r="ELZ16" s="1609"/>
      <c r="EMA16" s="1609"/>
      <c r="EMB16" s="1609"/>
      <c r="EMC16" s="1609"/>
      <c r="EMD16" s="1609"/>
      <c r="EME16" s="1609"/>
      <c r="EMF16" s="1609"/>
      <c r="EMG16" s="1609"/>
      <c r="EMH16" s="1609"/>
      <c r="EMI16" s="1609"/>
      <c r="EMJ16" s="1609"/>
      <c r="EMK16" s="1609"/>
      <c r="EML16" s="1609"/>
      <c r="EMM16" s="1609"/>
      <c r="EMN16" s="1609"/>
      <c r="EMO16" s="1609"/>
      <c r="EMP16" s="1609"/>
      <c r="EMQ16" s="1609"/>
      <c r="EMR16" s="1609"/>
      <c r="EMS16" s="1609"/>
      <c r="EMT16" s="1609"/>
      <c r="EMU16" s="1609"/>
      <c r="EMV16" s="1609"/>
      <c r="EMW16" s="1609"/>
      <c r="EMX16" s="1609"/>
      <c r="EMY16" s="1609"/>
      <c r="EMZ16" s="1609"/>
      <c r="ENA16" s="1609"/>
      <c r="ENB16" s="1609"/>
      <c r="ENC16" s="1609"/>
      <c r="END16" s="1609"/>
      <c r="ENE16" s="1609"/>
      <c r="ENF16" s="1609"/>
      <c r="ENG16" s="1609"/>
      <c r="ENH16" s="1609"/>
      <c r="ENI16" s="1609"/>
      <c r="ENJ16" s="1609"/>
      <c r="ENK16" s="1609"/>
      <c r="ENL16" s="1609"/>
      <c r="ENM16" s="1609"/>
      <c r="ENN16" s="1609"/>
      <c r="ENO16" s="1609"/>
      <c r="ENP16" s="1609"/>
      <c r="ENQ16" s="1609"/>
      <c r="ENR16" s="1609"/>
      <c r="ENS16" s="1609"/>
      <c r="ENT16" s="1609"/>
      <c r="ENU16" s="1609"/>
      <c r="ENV16" s="1609"/>
      <c r="ENW16" s="1609"/>
      <c r="ENX16" s="1609"/>
      <c r="ENY16" s="1609"/>
      <c r="ENZ16" s="1609"/>
      <c r="EOA16" s="1609"/>
      <c r="EOB16" s="1609"/>
      <c r="EOC16" s="1609"/>
      <c r="EOD16" s="1609"/>
      <c r="EOE16" s="1609"/>
      <c r="EOF16" s="1609"/>
      <c r="EOG16" s="1609"/>
      <c r="EOH16" s="1609"/>
      <c r="EOI16" s="1609"/>
      <c r="EOJ16" s="1609"/>
      <c r="EOK16" s="1609"/>
      <c r="EOL16" s="1609"/>
      <c r="EOM16" s="1609"/>
      <c r="EON16" s="1609"/>
      <c r="EOO16" s="1609"/>
      <c r="EOP16" s="1609"/>
      <c r="EOQ16" s="1609"/>
      <c r="EOR16" s="1609"/>
      <c r="EOS16" s="1609"/>
      <c r="EOT16" s="1609"/>
      <c r="EOU16" s="1609"/>
      <c r="EOV16" s="1609"/>
      <c r="EOW16" s="1609"/>
      <c r="EOX16" s="1609"/>
      <c r="EOY16" s="1609"/>
      <c r="EOZ16" s="1609"/>
      <c r="EPA16" s="1609"/>
      <c r="EPB16" s="1609"/>
      <c r="EPC16" s="1609"/>
      <c r="EPD16" s="1609"/>
      <c r="EPE16" s="1609"/>
      <c r="EPF16" s="1609"/>
      <c r="EPG16" s="1609"/>
      <c r="EPH16" s="1609"/>
      <c r="EPI16" s="1609"/>
      <c r="EPJ16" s="1609"/>
      <c r="EPK16" s="1609"/>
      <c r="EPL16" s="1609"/>
      <c r="EPM16" s="1609"/>
      <c r="EPN16" s="1609"/>
      <c r="EPO16" s="1609"/>
      <c r="EPP16" s="1609"/>
      <c r="EPQ16" s="1609"/>
      <c r="EPR16" s="1609"/>
      <c r="EPS16" s="1609"/>
      <c r="EPT16" s="1609"/>
      <c r="EPU16" s="1609"/>
      <c r="EPV16" s="1609"/>
      <c r="EPW16" s="1609"/>
      <c r="EPX16" s="1609"/>
      <c r="EPY16" s="1609"/>
      <c r="EPZ16" s="1609"/>
      <c r="EQA16" s="1609"/>
      <c r="EQB16" s="1609"/>
      <c r="EQC16" s="1609"/>
      <c r="EQD16" s="1609"/>
      <c r="EQE16" s="1609"/>
      <c r="EQF16" s="1609"/>
      <c r="EQG16" s="1609"/>
      <c r="EQH16" s="1609"/>
      <c r="EQI16" s="1609"/>
      <c r="EQJ16" s="1609"/>
      <c r="EQK16" s="1609"/>
      <c r="EQL16" s="1609"/>
      <c r="EQM16" s="1609"/>
      <c r="EQN16" s="1609"/>
      <c r="EQO16" s="1609"/>
      <c r="EQP16" s="1609"/>
      <c r="EQQ16" s="1609"/>
      <c r="EQR16" s="1609"/>
      <c r="EQS16" s="1609"/>
      <c r="EQT16" s="1609"/>
      <c r="EQU16" s="1609"/>
      <c r="EQV16" s="1609"/>
      <c r="EQW16" s="1609"/>
      <c r="EQX16" s="1609"/>
      <c r="EQY16" s="1609"/>
      <c r="EQZ16" s="1609"/>
      <c r="ERA16" s="1609"/>
      <c r="ERB16" s="1609"/>
      <c r="ERC16" s="1609"/>
      <c r="ERD16" s="1609"/>
      <c r="ERE16" s="1609"/>
      <c r="ERF16" s="1609"/>
      <c r="ERG16" s="1609"/>
      <c r="ERH16" s="1609"/>
      <c r="ERI16" s="1609"/>
      <c r="ERJ16" s="1609"/>
      <c r="ERK16" s="1609"/>
      <c r="ERL16" s="1609"/>
      <c r="ERM16" s="1609"/>
      <c r="ERN16" s="1609"/>
      <c r="ERO16" s="1609"/>
      <c r="ERP16" s="1609"/>
      <c r="ERQ16" s="1609"/>
      <c r="ERR16" s="1609"/>
      <c r="ERS16" s="1609"/>
      <c r="ERT16" s="1609"/>
      <c r="ERU16" s="1609"/>
      <c r="ERV16" s="1609"/>
      <c r="ERW16" s="1609"/>
      <c r="ERX16" s="1609"/>
      <c r="ERY16" s="1609"/>
      <c r="ERZ16" s="1609"/>
      <c r="ESA16" s="1609"/>
      <c r="ESB16" s="1609"/>
      <c r="ESC16" s="1609"/>
      <c r="ESD16" s="1609"/>
      <c r="ESE16" s="1609"/>
      <c r="ESF16" s="1609"/>
      <c r="ESG16" s="1609"/>
      <c r="ESH16" s="1609"/>
      <c r="ESI16" s="1609"/>
      <c r="ESJ16" s="1609"/>
      <c r="ESK16" s="1609"/>
      <c r="ESL16" s="1609"/>
      <c r="ESM16" s="1609"/>
      <c r="ESN16" s="1609"/>
      <c r="ESO16" s="1609"/>
      <c r="ESP16" s="1609"/>
      <c r="ESQ16" s="1609"/>
      <c r="ESR16" s="1609"/>
      <c r="ESS16" s="1609"/>
      <c r="EST16" s="1609"/>
      <c r="ESU16" s="1609"/>
      <c r="ESV16" s="1609"/>
      <c r="ESW16" s="1609"/>
      <c r="ESX16" s="1609"/>
      <c r="ESY16" s="1609"/>
      <c r="ESZ16" s="1609"/>
      <c r="ETA16" s="1609"/>
      <c r="ETB16" s="1609"/>
      <c r="ETC16" s="1609"/>
      <c r="ETD16" s="1609"/>
      <c r="ETE16" s="1609"/>
      <c r="ETF16" s="1609"/>
      <c r="ETG16" s="1609"/>
      <c r="ETH16" s="1609"/>
      <c r="ETI16" s="1609"/>
      <c r="ETJ16" s="1609"/>
      <c r="ETK16" s="1609"/>
      <c r="ETL16" s="1609"/>
      <c r="ETM16" s="1609"/>
      <c r="ETN16" s="1609"/>
      <c r="ETO16" s="1609"/>
      <c r="ETP16" s="1609"/>
      <c r="ETQ16" s="1609"/>
      <c r="ETR16" s="1609"/>
      <c r="ETS16" s="1609"/>
      <c r="ETT16" s="1609"/>
      <c r="ETU16" s="1609"/>
      <c r="ETV16" s="1609"/>
      <c r="ETW16" s="1609"/>
      <c r="ETX16" s="1609"/>
      <c r="ETY16" s="1609"/>
      <c r="ETZ16" s="1609"/>
      <c r="EUA16" s="1609"/>
      <c r="EUB16" s="1609"/>
      <c r="EUC16" s="1609"/>
      <c r="EUD16" s="1609"/>
      <c r="EUE16" s="1609"/>
      <c r="EUF16" s="1609"/>
      <c r="EUG16" s="1609"/>
      <c r="EUH16" s="1609"/>
      <c r="EUI16" s="1609"/>
      <c r="EUJ16" s="1609"/>
      <c r="EUK16" s="1609"/>
      <c r="EUL16" s="1609"/>
      <c r="EUM16" s="1609"/>
      <c r="EUN16" s="1609"/>
      <c r="EUO16" s="1609"/>
      <c r="EUP16" s="1609"/>
      <c r="EUQ16" s="1609"/>
      <c r="EUR16" s="1609"/>
      <c r="EUS16" s="1609"/>
      <c r="EUT16" s="1609"/>
      <c r="EUU16" s="1609"/>
      <c r="EUV16" s="1609"/>
      <c r="EUW16" s="1609"/>
      <c r="EUX16" s="1609"/>
      <c r="EUY16" s="1609"/>
      <c r="EUZ16" s="1609"/>
      <c r="EVA16" s="1609"/>
      <c r="EVB16" s="1609"/>
      <c r="EVC16" s="1609"/>
      <c r="EVD16" s="1609"/>
      <c r="EVE16" s="1609"/>
      <c r="EVF16" s="1609"/>
      <c r="EVG16" s="1609"/>
      <c r="EVH16" s="1609"/>
      <c r="EVI16" s="1609"/>
      <c r="EVJ16" s="1609"/>
      <c r="EVK16" s="1609"/>
      <c r="EVL16" s="1609"/>
      <c r="EVM16" s="1609"/>
      <c r="EVN16" s="1609"/>
      <c r="EVO16" s="1609"/>
      <c r="EVP16" s="1609"/>
      <c r="EVQ16" s="1609"/>
      <c r="EVR16" s="1609"/>
      <c r="EVS16" s="1609"/>
      <c r="EVT16" s="1609"/>
      <c r="EVU16" s="1609"/>
      <c r="EVV16" s="1609"/>
      <c r="EVW16" s="1609"/>
      <c r="EVX16" s="1609"/>
      <c r="EVY16" s="1609"/>
      <c r="EVZ16" s="1609"/>
      <c r="EWA16" s="1609"/>
      <c r="EWB16" s="1609"/>
      <c r="EWC16" s="1609"/>
      <c r="EWD16" s="1609"/>
      <c r="EWE16" s="1609"/>
      <c r="EWF16" s="1609"/>
      <c r="EWG16" s="1609"/>
      <c r="EWH16" s="1609"/>
      <c r="EWI16" s="1609"/>
      <c r="EWJ16" s="1609"/>
      <c r="EWK16" s="1609"/>
      <c r="EWL16" s="1609"/>
      <c r="EWM16" s="1609"/>
      <c r="EWN16" s="1609"/>
      <c r="EWO16" s="1609"/>
      <c r="EWP16" s="1609"/>
      <c r="EWQ16" s="1609"/>
      <c r="EWR16" s="1609"/>
      <c r="EWS16" s="1609"/>
      <c r="EWT16" s="1609"/>
      <c r="EWU16" s="1609"/>
      <c r="EWV16" s="1609"/>
      <c r="EWW16" s="1609"/>
      <c r="EWX16" s="1609"/>
      <c r="EWY16" s="1609"/>
      <c r="EWZ16" s="1609"/>
      <c r="EXA16" s="1609"/>
      <c r="EXB16" s="1609"/>
      <c r="EXC16" s="1609"/>
      <c r="EXD16" s="1609"/>
      <c r="EXE16" s="1609"/>
      <c r="EXF16" s="1609"/>
      <c r="EXG16" s="1609"/>
      <c r="EXH16" s="1609"/>
      <c r="EXI16" s="1609"/>
      <c r="EXJ16" s="1609"/>
      <c r="EXK16" s="1609"/>
      <c r="EXL16" s="1609"/>
      <c r="EXM16" s="1609"/>
      <c r="EXN16" s="1609"/>
      <c r="EXO16" s="1609"/>
      <c r="EXP16" s="1609"/>
      <c r="EXQ16" s="1609"/>
      <c r="EXR16" s="1609"/>
      <c r="EXS16" s="1609"/>
      <c r="EXT16" s="1609"/>
      <c r="EXU16" s="1609"/>
      <c r="EXV16" s="1609"/>
      <c r="EXW16" s="1609"/>
      <c r="EXX16" s="1609"/>
      <c r="EXY16" s="1609"/>
      <c r="EXZ16" s="1609"/>
      <c r="EYA16" s="1609"/>
      <c r="EYB16" s="1609"/>
      <c r="EYC16" s="1609"/>
      <c r="EYD16" s="1609"/>
      <c r="EYE16" s="1609"/>
      <c r="EYF16" s="1609"/>
      <c r="EYG16" s="1609"/>
      <c r="EYH16" s="1609"/>
      <c r="EYI16" s="1609"/>
      <c r="EYJ16" s="1609"/>
      <c r="EYK16" s="1609"/>
      <c r="EYL16" s="1609"/>
      <c r="EYM16" s="1609"/>
      <c r="EYN16" s="1609"/>
      <c r="EYO16" s="1609"/>
      <c r="EYP16" s="1609"/>
      <c r="EYQ16" s="1609"/>
      <c r="EYR16" s="1609"/>
      <c r="EYS16" s="1609"/>
      <c r="EYT16" s="1609"/>
      <c r="EYU16" s="1609"/>
      <c r="EYV16" s="1609"/>
      <c r="EYW16" s="1609"/>
      <c r="EYX16" s="1609"/>
      <c r="EYY16" s="1609"/>
      <c r="EYZ16" s="1609"/>
      <c r="EZA16" s="1609"/>
      <c r="EZB16" s="1609"/>
      <c r="EZC16" s="1609"/>
      <c r="EZD16" s="1609"/>
      <c r="EZE16" s="1609"/>
      <c r="EZF16" s="1609"/>
      <c r="EZG16" s="1609"/>
      <c r="EZH16" s="1609"/>
      <c r="EZI16" s="1609"/>
      <c r="EZJ16" s="1609"/>
      <c r="EZK16" s="1609"/>
      <c r="EZL16" s="1609"/>
      <c r="EZM16" s="1609"/>
      <c r="EZN16" s="1609"/>
      <c r="EZO16" s="1609"/>
      <c r="EZP16" s="1609"/>
      <c r="EZQ16" s="1609"/>
      <c r="EZR16" s="1609"/>
      <c r="EZS16" s="1609"/>
      <c r="EZT16" s="1609"/>
      <c r="EZU16" s="1609"/>
      <c r="EZV16" s="1609"/>
      <c r="EZW16" s="1609"/>
      <c r="EZX16" s="1609"/>
      <c r="EZY16" s="1609"/>
      <c r="EZZ16" s="1609"/>
      <c r="FAA16" s="1609"/>
      <c r="FAB16" s="1609"/>
      <c r="FAC16" s="1609"/>
      <c r="FAD16" s="1609"/>
      <c r="FAE16" s="1609"/>
      <c r="FAF16" s="1609"/>
      <c r="FAG16" s="1609"/>
      <c r="FAH16" s="1609"/>
      <c r="FAI16" s="1609"/>
      <c r="FAJ16" s="1609"/>
      <c r="FAK16" s="1609"/>
      <c r="FAL16" s="1609"/>
      <c r="FAM16" s="1609"/>
      <c r="FAN16" s="1609"/>
      <c r="FAO16" s="1609"/>
      <c r="FAP16" s="1609"/>
      <c r="FAQ16" s="1609"/>
      <c r="FAR16" s="1609"/>
      <c r="FAS16" s="1609"/>
      <c r="FAT16" s="1609"/>
      <c r="FAU16" s="1609"/>
      <c r="FAV16" s="1609"/>
      <c r="FAW16" s="1609"/>
      <c r="FAX16" s="1609"/>
      <c r="FAY16" s="1609"/>
      <c r="FAZ16" s="1609"/>
      <c r="FBA16" s="1609"/>
      <c r="FBB16" s="1609"/>
      <c r="FBC16" s="1609"/>
      <c r="FBD16" s="1609"/>
      <c r="FBE16" s="1609"/>
      <c r="FBF16" s="1609"/>
      <c r="FBG16" s="1609"/>
      <c r="FBH16" s="1609"/>
      <c r="FBI16" s="1609"/>
      <c r="FBJ16" s="1609"/>
      <c r="FBK16" s="1609"/>
      <c r="FBL16" s="1609"/>
      <c r="FBM16" s="1609"/>
      <c r="FBN16" s="1609"/>
      <c r="FBO16" s="1609"/>
      <c r="FBP16" s="1609"/>
      <c r="FBQ16" s="1609"/>
      <c r="FBR16" s="1609"/>
      <c r="FBS16" s="1609"/>
      <c r="FBT16" s="1609"/>
      <c r="FBU16" s="1609"/>
      <c r="FBV16" s="1609"/>
      <c r="FBW16" s="1609"/>
      <c r="FBX16" s="1609"/>
      <c r="FBY16" s="1609"/>
      <c r="FBZ16" s="1609"/>
      <c r="FCA16" s="1609"/>
      <c r="FCB16" s="1609"/>
      <c r="FCC16" s="1609"/>
      <c r="FCD16" s="1609"/>
      <c r="FCE16" s="1609"/>
      <c r="FCF16" s="1609"/>
      <c r="FCG16" s="1609"/>
      <c r="FCH16" s="1609"/>
      <c r="FCI16" s="1609"/>
      <c r="FCJ16" s="1609"/>
      <c r="FCK16" s="1609"/>
      <c r="FCL16" s="1609"/>
      <c r="FCM16" s="1609"/>
      <c r="FCN16" s="1609"/>
      <c r="FCO16" s="1609"/>
      <c r="FCP16" s="1609"/>
      <c r="FCQ16" s="1609"/>
      <c r="FCR16" s="1609"/>
      <c r="FCS16" s="1609"/>
      <c r="FCT16" s="1609"/>
      <c r="FCU16" s="1609"/>
      <c r="FCV16" s="1609"/>
      <c r="FCW16" s="1609"/>
      <c r="FCX16" s="1609"/>
      <c r="FCY16" s="1609"/>
      <c r="FCZ16" s="1609"/>
      <c r="FDA16" s="1609"/>
      <c r="FDB16" s="1609"/>
      <c r="FDC16" s="1609"/>
      <c r="FDD16" s="1609"/>
      <c r="FDE16" s="1609"/>
      <c r="FDF16" s="1609"/>
      <c r="FDG16" s="1609"/>
      <c r="FDH16" s="1609"/>
      <c r="FDI16" s="1609"/>
      <c r="FDJ16" s="1609"/>
      <c r="FDK16" s="1609"/>
      <c r="FDL16" s="1609"/>
      <c r="FDM16" s="1609"/>
      <c r="FDN16" s="1609"/>
      <c r="FDO16" s="1609"/>
      <c r="FDP16" s="1609"/>
      <c r="FDQ16" s="1609"/>
      <c r="FDR16" s="1609"/>
      <c r="FDS16" s="1609"/>
      <c r="FDT16" s="1609"/>
      <c r="FDU16" s="1609"/>
      <c r="FDV16" s="1609"/>
      <c r="FDW16" s="1609"/>
      <c r="FDX16" s="1609"/>
      <c r="FDY16" s="1609"/>
      <c r="FDZ16" s="1609"/>
      <c r="FEA16" s="1609"/>
      <c r="FEB16" s="1609"/>
      <c r="FEC16" s="1609"/>
      <c r="FED16" s="1609"/>
      <c r="FEE16" s="1609"/>
      <c r="FEF16" s="1609"/>
      <c r="FEG16" s="1609"/>
      <c r="FEH16" s="1609"/>
      <c r="FEI16" s="1609"/>
      <c r="FEJ16" s="1609"/>
      <c r="FEK16" s="1609"/>
      <c r="FEL16" s="1609"/>
      <c r="FEM16" s="1609"/>
      <c r="FEN16" s="1609"/>
      <c r="FEO16" s="1609"/>
      <c r="FEP16" s="1609"/>
      <c r="FEQ16" s="1609"/>
      <c r="FER16" s="1609"/>
      <c r="FES16" s="1609"/>
      <c r="FET16" s="1609"/>
      <c r="FEU16" s="1609"/>
      <c r="FEV16" s="1609"/>
      <c r="FEW16" s="1609"/>
      <c r="FEX16" s="1609"/>
      <c r="FEY16" s="1609"/>
      <c r="FEZ16" s="1609"/>
      <c r="FFA16" s="1609"/>
      <c r="FFB16" s="1609"/>
      <c r="FFC16" s="1609"/>
      <c r="FFD16" s="1609"/>
      <c r="FFE16" s="1609"/>
      <c r="FFF16" s="1609"/>
      <c r="FFG16" s="1609"/>
      <c r="FFH16" s="1609"/>
      <c r="FFI16" s="1609"/>
      <c r="FFJ16" s="1609"/>
      <c r="FFK16" s="1609"/>
      <c r="FFL16" s="1609"/>
      <c r="FFM16" s="1609"/>
      <c r="FFN16" s="1609"/>
      <c r="FFO16" s="1609"/>
      <c r="FFP16" s="1609"/>
      <c r="FFQ16" s="1609"/>
      <c r="FFR16" s="1609"/>
      <c r="FFS16" s="1609"/>
      <c r="FFT16" s="1609"/>
      <c r="FFU16" s="1609"/>
      <c r="FFV16" s="1609"/>
      <c r="FFW16" s="1609"/>
      <c r="FFX16" s="1609"/>
      <c r="FFY16" s="1609"/>
      <c r="FFZ16" s="1609"/>
      <c r="FGA16" s="1609"/>
      <c r="FGB16" s="1609"/>
      <c r="FGC16" s="1609"/>
      <c r="FGD16" s="1609"/>
      <c r="FGE16" s="1609"/>
      <c r="FGF16" s="1609"/>
      <c r="FGG16" s="1609"/>
      <c r="FGH16" s="1609"/>
      <c r="FGI16" s="1609"/>
      <c r="FGJ16" s="1609"/>
      <c r="FGK16" s="1609"/>
      <c r="FGL16" s="1609"/>
      <c r="FGM16" s="1609"/>
      <c r="FGN16" s="1609"/>
      <c r="FGO16" s="1609"/>
      <c r="FGP16" s="1609"/>
      <c r="FGQ16" s="1609"/>
      <c r="FGR16" s="1609"/>
      <c r="FGS16" s="1609"/>
      <c r="FGT16" s="1609"/>
      <c r="FGU16" s="1609"/>
      <c r="FGV16" s="1609"/>
      <c r="FGW16" s="1609"/>
      <c r="FGX16" s="1609"/>
      <c r="FGY16" s="1609"/>
      <c r="FGZ16" s="1609"/>
      <c r="FHA16" s="1609"/>
      <c r="FHB16" s="1609"/>
      <c r="FHC16" s="1609"/>
      <c r="FHD16" s="1609"/>
      <c r="FHE16" s="1609"/>
      <c r="FHF16" s="1609"/>
      <c r="FHG16" s="1609"/>
      <c r="FHH16" s="1609"/>
      <c r="FHI16" s="1609"/>
      <c r="FHJ16" s="1609"/>
      <c r="FHK16" s="1609"/>
      <c r="FHL16" s="1609"/>
      <c r="FHM16" s="1609"/>
      <c r="FHN16" s="1609"/>
      <c r="FHO16" s="1609"/>
      <c r="FHP16" s="1609"/>
      <c r="FHQ16" s="1609"/>
      <c r="FHR16" s="1609"/>
      <c r="FHS16" s="1609"/>
      <c r="FHT16" s="1609"/>
      <c r="FHU16" s="1609"/>
      <c r="FHV16" s="1609"/>
      <c r="FHW16" s="1609"/>
      <c r="FHX16" s="1609"/>
      <c r="FHY16" s="1609"/>
      <c r="FHZ16" s="1609"/>
      <c r="FIA16" s="1609"/>
      <c r="FIB16" s="1609"/>
      <c r="FIC16" s="1609"/>
      <c r="FID16" s="1609"/>
      <c r="FIE16" s="1609"/>
      <c r="FIF16" s="1609"/>
      <c r="FIG16" s="1609"/>
      <c r="FIH16" s="1609"/>
      <c r="FII16" s="1609"/>
      <c r="FIJ16" s="1609"/>
      <c r="FIK16" s="1609"/>
      <c r="FIL16" s="1609"/>
      <c r="FIM16" s="1609"/>
      <c r="FIN16" s="1609"/>
      <c r="FIO16" s="1609"/>
      <c r="FIP16" s="1609"/>
      <c r="FIQ16" s="1609"/>
      <c r="FIR16" s="1609"/>
      <c r="FIS16" s="1609"/>
      <c r="FIT16" s="1609"/>
      <c r="FIU16" s="1609"/>
      <c r="FIV16" s="1609"/>
      <c r="FIW16" s="1609"/>
      <c r="FIX16" s="1609"/>
      <c r="FIY16" s="1609"/>
      <c r="FIZ16" s="1609"/>
      <c r="FJA16" s="1609"/>
      <c r="FJB16" s="1609"/>
      <c r="FJC16" s="1609"/>
      <c r="FJD16" s="1609"/>
      <c r="FJE16" s="1609"/>
      <c r="FJF16" s="1609"/>
      <c r="FJG16" s="1609"/>
      <c r="FJH16" s="1609"/>
      <c r="FJI16" s="1609"/>
      <c r="FJJ16" s="1609"/>
      <c r="FJK16" s="1609"/>
      <c r="FJL16" s="1609"/>
      <c r="FJM16" s="1609"/>
      <c r="FJN16" s="1609"/>
      <c r="FJO16" s="1609"/>
      <c r="FJP16" s="1609"/>
      <c r="FJQ16" s="1609"/>
      <c r="FJR16" s="1609"/>
      <c r="FJS16" s="1609"/>
      <c r="FJT16" s="1609"/>
      <c r="FJU16" s="1609"/>
      <c r="FJV16" s="1609"/>
      <c r="FJW16" s="1609"/>
      <c r="FJX16" s="1609"/>
      <c r="FJY16" s="1609"/>
      <c r="FJZ16" s="1609"/>
      <c r="FKA16" s="1609"/>
      <c r="FKB16" s="1609"/>
      <c r="FKC16" s="1609"/>
      <c r="FKD16" s="1609"/>
      <c r="FKE16" s="1609"/>
      <c r="FKF16" s="1609"/>
      <c r="FKG16" s="1609"/>
      <c r="FKH16" s="1609"/>
      <c r="FKI16" s="1609"/>
      <c r="FKJ16" s="1609"/>
      <c r="FKK16" s="1609"/>
      <c r="FKL16" s="1609"/>
      <c r="FKM16" s="1609"/>
      <c r="FKN16" s="1609"/>
      <c r="FKO16" s="1609"/>
      <c r="FKP16" s="1609"/>
      <c r="FKQ16" s="1609"/>
      <c r="FKR16" s="1609"/>
      <c r="FKS16" s="1609"/>
      <c r="FKT16" s="1609"/>
      <c r="FKU16" s="1609"/>
      <c r="FKV16" s="1609"/>
      <c r="FKW16" s="1609"/>
      <c r="FKX16" s="1609"/>
      <c r="FKY16" s="1609"/>
      <c r="FKZ16" s="1609"/>
      <c r="FLA16" s="1609"/>
      <c r="FLB16" s="1609"/>
      <c r="FLC16" s="1609"/>
      <c r="FLD16" s="1609"/>
      <c r="FLE16" s="1609"/>
      <c r="FLF16" s="1609"/>
      <c r="FLG16" s="1609"/>
      <c r="FLH16" s="1609"/>
      <c r="FLI16" s="1609"/>
      <c r="FLJ16" s="1609"/>
      <c r="FLK16" s="1609"/>
      <c r="FLL16" s="1609"/>
      <c r="FLM16" s="1609"/>
      <c r="FLN16" s="1609"/>
      <c r="FLO16" s="1609"/>
      <c r="FLP16" s="1609"/>
      <c r="FLQ16" s="1609"/>
      <c r="FLR16" s="1609"/>
      <c r="FLS16" s="1609"/>
      <c r="FLT16" s="1609"/>
      <c r="FLU16" s="1609"/>
      <c r="FLV16" s="1609"/>
      <c r="FLW16" s="1609"/>
      <c r="FLX16" s="1609"/>
      <c r="FLY16" s="1609"/>
      <c r="FLZ16" s="1609"/>
      <c r="FMA16" s="1609"/>
      <c r="FMB16" s="1609"/>
      <c r="FMC16" s="1609"/>
      <c r="FMD16" s="1609"/>
      <c r="FME16" s="1609"/>
      <c r="FMF16" s="1609"/>
      <c r="FMG16" s="1609"/>
      <c r="FMH16" s="1609"/>
      <c r="FMI16" s="1609"/>
      <c r="FMJ16" s="1609"/>
      <c r="FMK16" s="1609"/>
      <c r="FML16" s="1609"/>
      <c r="FMM16" s="1609"/>
      <c r="FMN16" s="1609"/>
      <c r="FMO16" s="1609"/>
      <c r="FMP16" s="1609"/>
      <c r="FMQ16" s="1609"/>
      <c r="FMR16" s="1609"/>
      <c r="FMS16" s="1609"/>
      <c r="FMT16" s="1609"/>
      <c r="FMU16" s="1609"/>
      <c r="FMV16" s="1609"/>
      <c r="FMW16" s="1609"/>
      <c r="FMX16" s="1609"/>
      <c r="FMY16" s="1609"/>
      <c r="FMZ16" s="1609"/>
      <c r="FNA16" s="1609"/>
      <c r="FNB16" s="1609"/>
      <c r="FNC16" s="1609"/>
      <c r="FND16" s="1609"/>
      <c r="FNE16" s="1609"/>
      <c r="FNF16" s="1609"/>
      <c r="FNG16" s="1609"/>
      <c r="FNH16" s="1609"/>
      <c r="FNI16" s="1609"/>
      <c r="FNJ16" s="1609"/>
      <c r="FNK16" s="1609"/>
      <c r="FNL16" s="1609"/>
      <c r="FNM16" s="1609"/>
      <c r="FNN16" s="1609"/>
      <c r="FNO16" s="1609"/>
      <c r="FNP16" s="1609"/>
      <c r="FNQ16" s="1609"/>
      <c r="FNR16" s="1609"/>
      <c r="FNS16" s="1609"/>
      <c r="FNT16" s="1609"/>
      <c r="FNU16" s="1609"/>
      <c r="FNV16" s="1609"/>
      <c r="FNW16" s="1609"/>
      <c r="FNX16" s="1609"/>
      <c r="FNY16" s="1609"/>
      <c r="FNZ16" s="1609"/>
      <c r="FOA16" s="1609"/>
      <c r="FOB16" s="1609"/>
      <c r="FOC16" s="1609"/>
      <c r="FOD16" s="1609"/>
      <c r="FOE16" s="1609"/>
      <c r="FOF16" s="1609"/>
      <c r="FOG16" s="1609"/>
      <c r="FOH16" s="1609"/>
      <c r="FOI16" s="1609"/>
      <c r="FOJ16" s="1609"/>
      <c r="FOK16" s="1609"/>
      <c r="FOL16" s="1609"/>
      <c r="FOM16" s="1609"/>
      <c r="FON16" s="1609"/>
      <c r="FOO16" s="1609"/>
      <c r="FOP16" s="1609"/>
      <c r="FOQ16" s="1609"/>
      <c r="FOR16" s="1609"/>
      <c r="FOS16" s="1609"/>
      <c r="FOT16" s="1609"/>
      <c r="FOU16" s="1609"/>
      <c r="FOV16" s="1609"/>
      <c r="FOW16" s="1609"/>
      <c r="FOX16" s="1609"/>
      <c r="FOY16" s="1609"/>
      <c r="FOZ16" s="1609"/>
      <c r="FPA16" s="1609"/>
      <c r="FPB16" s="1609"/>
      <c r="FPC16" s="1609"/>
      <c r="FPD16" s="1609"/>
      <c r="FPE16" s="1609"/>
      <c r="FPF16" s="1609"/>
      <c r="FPG16" s="1609"/>
      <c r="FPH16" s="1609"/>
      <c r="FPI16" s="1609"/>
      <c r="FPJ16" s="1609"/>
      <c r="FPK16" s="1609"/>
      <c r="FPL16" s="1609"/>
      <c r="FPM16" s="1609"/>
      <c r="FPN16" s="1609"/>
      <c r="FPO16" s="1609"/>
      <c r="FPP16" s="1609"/>
      <c r="FPQ16" s="1609"/>
      <c r="FPR16" s="1609"/>
      <c r="FPS16" s="1609"/>
      <c r="FPT16" s="1609"/>
      <c r="FPU16" s="1609"/>
      <c r="FPV16" s="1609"/>
      <c r="FPW16" s="1609"/>
      <c r="FPX16" s="1609"/>
      <c r="FPY16" s="1609"/>
      <c r="FPZ16" s="1609"/>
      <c r="FQA16" s="1609"/>
      <c r="FQB16" s="1609"/>
      <c r="FQC16" s="1609"/>
      <c r="FQD16" s="1609"/>
      <c r="FQE16" s="1609"/>
      <c r="FQF16" s="1609"/>
      <c r="FQG16" s="1609"/>
      <c r="FQH16" s="1609"/>
      <c r="FQI16" s="1609"/>
      <c r="FQJ16" s="1609"/>
      <c r="FQK16" s="1609"/>
      <c r="FQL16" s="1609"/>
      <c r="FQM16" s="1609"/>
      <c r="FQN16" s="1609"/>
      <c r="FQO16" s="1609"/>
      <c r="FQP16" s="1609"/>
      <c r="FQQ16" s="1609"/>
      <c r="FQR16" s="1609"/>
      <c r="FQS16" s="1609"/>
      <c r="FQT16" s="1609"/>
      <c r="FQU16" s="1609"/>
      <c r="FQV16" s="1609"/>
      <c r="FQW16" s="1609"/>
      <c r="FQX16" s="1609"/>
      <c r="FQY16" s="1609"/>
      <c r="FQZ16" s="1609"/>
      <c r="FRA16" s="1609"/>
      <c r="FRB16" s="1609"/>
      <c r="FRC16" s="1609"/>
      <c r="FRD16" s="1609"/>
      <c r="FRE16" s="1609"/>
      <c r="FRF16" s="1609"/>
      <c r="FRG16" s="1609"/>
      <c r="FRH16" s="1609"/>
      <c r="FRI16" s="1609"/>
      <c r="FRJ16" s="1609"/>
      <c r="FRK16" s="1609"/>
      <c r="FRL16" s="1609"/>
      <c r="FRM16" s="1609"/>
      <c r="FRN16" s="1609"/>
      <c r="FRO16" s="1609"/>
      <c r="FRP16" s="1609"/>
      <c r="FRQ16" s="1609"/>
      <c r="FRR16" s="1609"/>
      <c r="FRS16" s="1609"/>
      <c r="FRT16" s="1609"/>
      <c r="FRU16" s="1609"/>
      <c r="FRV16" s="1609"/>
      <c r="FRW16" s="1609"/>
      <c r="FRX16" s="1609"/>
      <c r="FRY16" s="1609"/>
      <c r="FRZ16" s="1609"/>
      <c r="FSA16" s="1609"/>
      <c r="FSB16" s="1609"/>
      <c r="FSC16" s="1609"/>
      <c r="FSD16" s="1609"/>
      <c r="FSE16" s="1609"/>
      <c r="FSF16" s="1609"/>
      <c r="FSG16" s="1609"/>
      <c r="FSH16" s="1609"/>
      <c r="FSI16" s="1609"/>
      <c r="FSJ16" s="1609"/>
      <c r="FSK16" s="1609"/>
      <c r="FSL16" s="1609"/>
      <c r="FSM16" s="1609"/>
      <c r="FSN16" s="1609"/>
      <c r="FSO16" s="1609"/>
      <c r="FSP16" s="1609"/>
      <c r="FSQ16" s="1609"/>
      <c r="FSR16" s="1609"/>
      <c r="FSS16" s="1609"/>
      <c r="FST16" s="1609"/>
      <c r="FSU16" s="1609"/>
      <c r="FSV16" s="1609"/>
      <c r="FSW16" s="1609"/>
      <c r="FSX16" s="1609"/>
      <c r="FSY16" s="1609"/>
      <c r="FSZ16" s="1609"/>
      <c r="FTA16" s="1609"/>
      <c r="FTB16" s="1609"/>
      <c r="FTC16" s="1609"/>
      <c r="FTD16" s="1609"/>
      <c r="FTE16" s="1609"/>
      <c r="FTF16" s="1609"/>
      <c r="FTG16" s="1609"/>
      <c r="FTH16" s="1609"/>
      <c r="FTI16" s="1609"/>
      <c r="FTJ16" s="1609"/>
      <c r="FTK16" s="1609"/>
      <c r="FTL16" s="1609"/>
      <c r="FTM16" s="1609"/>
      <c r="FTN16" s="1609"/>
      <c r="FTO16" s="1609"/>
      <c r="FTP16" s="1609"/>
      <c r="FTQ16" s="1609"/>
      <c r="FTR16" s="1609"/>
      <c r="FTS16" s="1609"/>
      <c r="FTT16" s="1609"/>
      <c r="FTU16" s="1609"/>
      <c r="FTV16" s="1609"/>
      <c r="FTW16" s="1609"/>
      <c r="FTX16" s="1609"/>
      <c r="FTY16" s="1609"/>
      <c r="FTZ16" s="1609"/>
      <c r="FUA16" s="1609"/>
      <c r="FUB16" s="1609"/>
      <c r="FUC16" s="1609"/>
      <c r="FUD16" s="1609"/>
      <c r="FUE16" s="1609"/>
      <c r="FUF16" s="1609"/>
      <c r="FUG16" s="1609"/>
      <c r="FUH16" s="1609"/>
      <c r="FUI16" s="1609"/>
      <c r="FUJ16" s="1609"/>
      <c r="FUK16" s="1609"/>
      <c r="FUL16" s="1609"/>
      <c r="FUM16" s="1609"/>
      <c r="FUN16" s="1609"/>
      <c r="FUO16" s="1609"/>
      <c r="FUP16" s="1609"/>
      <c r="FUQ16" s="1609"/>
      <c r="FUR16" s="1609"/>
      <c r="FUS16" s="1609"/>
      <c r="FUT16" s="1609"/>
      <c r="FUU16" s="1609"/>
      <c r="FUV16" s="1609"/>
      <c r="FUW16" s="1609"/>
      <c r="FUX16" s="1609"/>
      <c r="FUY16" s="1609"/>
      <c r="FUZ16" s="1609"/>
      <c r="FVA16" s="1609"/>
      <c r="FVB16" s="1609"/>
      <c r="FVC16" s="1609"/>
      <c r="FVD16" s="1609"/>
      <c r="FVE16" s="1609"/>
      <c r="FVF16" s="1609"/>
      <c r="FVG16" s="1609"/>
      <c r="FVH16" s="1609"/>
      <c r="FVI16" s="1609"/>
      <c r="FVJ16" s="1609"/>
      <c r="FVK16" s="1609"/>
      <c r="FVL16" s="1609"/>
      <c r="FVM16" s="1609"/>
      <c r="FVN16" s="1609"/>
      <c r="FVO16" s="1609"/>
      <c r="FVP16" s="1609"/>
      <c r="FVQ16" s="1609"/>
      <c r="FVR16" s="1609"/>
      <c r="FVS16" s="1609"/>
      <c r="FVT16" s="1609"/>
      <c r="FVU16" s="1609"/>
      <c r="FVV16" s="1609"/>
      <c r="FVW16" s="1609"/>
      <c r="FVX16" s="1609"/>
      <c r="FVY16" s="1609"/>
      <c r="FVZ16" s="1609"/>
      <c r="FWA16" s="1609"/>
      <c r="FWB16" s="1609"/>
      <c r="FWC16" s="1609"/>
      <c r="FWD16" s="1609"/>
      <c r="FWE16" s="1609"/>
      <c r="FWF16" s="1609"/>
      <c r="FWG16" s="1609"/>
      <c r="FWH16" s="1609"/>
      <c r="FWI16" s="1609"/>
      <c r="FWJ16" s="1609"/>
      <c r="FWK16" s="1609"/>
      <c r="FWL16" s="1609"/>
      <c r="FWM16" s="1609"/>
      <c r="FWN16" s="1609"/>
      <c r="FWO16" s="1609"/>
      <c r="FWP16" s="1609"/>
      <c r="FWQ16" s="1609"/>
      <c r="FWR16" s="1609"/>
      <c r="FWS16" s="1609"/>
      <c r="FWT16" s="1609"/>
      <c r="FWU16" s="1609"/>
      <c r="FWV16" s="1609"/>
      <c r="FWW16" s="1609"/>
      <c r="FWX16" s="1609"/>
      <c r="FWY16" s="1609"/>
      <c r="FWZ16" s="1609"/>
      <c r="FXA16" s="1609"/>
      <c r="FXB16" s="1609"/>
      <c r="FXC16" s="1609"/>
      <c r="FXD16" s="1609"/>
      <c r="FXE16" s="1609"/>
      <c r="FXF16" s="1609"/>
      <c r="FXG16" s="1609"/>
      <c r="FXH16" s="1609"/>
      <c r="FXI16" s="1609"/>
      <c r="FXJ16" s="1609"/>
      <c r="FXK16" s="1609"/>
      <c r="FXL16" s="1609"/>
      <c r="FXM16" s="1609"/>
      <c r="FXN16" s="1609"/>
      <c r="FXO16" s="1609"/>
      <c r="FXP16" s="1609"/>
      <c r="FXQ16" s="1609"/>
      <c r="FXR16" s="1609"/>
      <c r="FXS16" s="1609"/>
      <c r="FXT16" s="1609"/>
      <c r="FXU16" s="1609"/>
      <c r="FXV16" s="1609"/>
      <c r="FXW16" s="1609"/>
      <c r="FXX16" s="1609"/>
      <c r="FXY16" s="1609"/>
      <c r="FXZ16" s="1609"/>
      <c r="FYA16" s="1609"/>
      <c r="FYB16" s="1609"/>
      <c r="FYC16" s="1609"/>
      <c r="FYD16" s="1609"/>
      <c r="FYE16" s="1609"/>
      <c r="FYF16" s="1609"/>
      <c r="FYG16" s="1609"/>
      <c r="FYH16" s="1609"/>
      <c r="FYI16" s="1609"/>
      <c r="FYJ16" s="1609"/>
      <c r="FYK16" s="1609"/>
      <c r="FYL16" s="1609"/>
      <c r="FYM16" s="1609"/>
      <c r="FYN16" s="1609"/>
      <c r="FYO16" s="1609"/>
      <c r="FYP16" s="1609"/>
      <c r="FYQ16" s="1609"/>
      <c r="FYR16" s="1609"/>
      <c r="FYS16" s="1609"/>
      <c r="FYT16" s="1609"/>
      <c r="FYU16" s="1609"/>
      <c r="FYV16" s="1609"/>
      <c r="FYW16" s="1609"/>
      <c r="FYX16" s="1609"/>
      <c r="FYY16" s="1609"/>
      <c r="FYZ16" s="1609"/>
      <c r="FZA16" s="1609"/>
      <c r="FZB16" s="1609"/>
      <c r="FZC16" s="1609"/>
      <c r="FZD16" s="1609"/>
      <c r="FZE16" s="1609"/>
      <c r="FZF16" s="1609"/>
      <c r="FZG16" s="1609"/>
      <c r="FZH16" s="1609"/>
      <c r="FZI16" s="1609"/>
      <c r="FZJ16" s="1609"/>
      <c r="FZK16" s="1609"/>
      <c r="FZL16" s="1609"/>
      <c r="FZM16" s="1609"/>
      <c r="FZN16" s="1609"/>
      <c r="FZO16" s="1609"/>
      <c r="FZP16" s="1609"/>
      <c r="FZQ16" s="1609"/>
      <c r="FZR16" s="1609"/>
      <c r="FZS16" s="1609"/>
      <c r="FZT16" s="1609"/>
      <c r="FZU16" s="1609"/>
      <c r="FZV16" s="1609"/>
      <c r="FZW16" s="1609"/>
      <c r="FZX16" s="1609"/>
      <c r="FZY16" s="1609"/>
      <c r="FZZ16" s="1609"/>
      <c r="GAA16" s="1609"/>
      <c r="GAB16" s="1609"/>
      <c r="GAC16" s="1609"/>
      <c r="GAD16" s="1609"/>
      <c r="GAE16" s="1609"/>
      <c r="GAF16" s="1609"/>
      <c r="GAG16" s="1609"/>
      <c r="GAH16" s="1609"/>
      <c r="GAI16" s="1609"/>
      <c r="GAJ16" s="1609"/>
      <c r="GAK16" s="1609"/>
      <c r="GAL16" s="1609"/>
      <c r="GAM16" s="1609"/>
      <c r="GAN16" s="1609"/>
      <c r="GAO16" s="1609"/>
      <c r="GAP16" s="1609"/>
      <c r="GAQ16" s="1609"/>
      <c r="GAR16" s="1609"/>
      <c r="GAS16" s="1609"/>
      <c r="GAT16" s="1609"/>
      <c r="GAU16" s="1609"/>
      <c r="GAV16" s="1609"/>
      <c r="GAW16" s="1609"/>
      <c r="GAX16" s="1609"/>
      <c r="GAY16" s="1609"/>
      <c r="GAZ16" s="1609"/>
      <c r="GBA16" s="1609"/>
      <c r="GBB16" s="1609"/>
      <c r="GBC16" s="1609"/>
      <c r="GBD16" s="1609"/>
      <c r="GBE16" s="1609"/>
      <c r="GBF16" s="1609"/>
      <c r="GBG16" s="1609"/>
      <c r="GBH16" s="1609"/>
      <c r="GBI16" s="1609"/>
      <c r="GBJ16" s="1609"/>
      <c r="GBK16" s="1609"/>
      <c r="GBL16" s="1609"/>
      <c r="GBM16" s="1609"/>
      <c r="GBN16" s="1609"/>
      <c r="GBO16" s="1609"/>
      <c r="GBP16" s="1609"/>
      <c r="GBQ16" s="1609"/>
      <c r="GBR16" s="1609"/>
      <c r="GBS16" s="1609"/>
      <c r="GBT16" s="1609"/>
      <c r="GBU16" s="1609"/>
      <c r="GBV16" s="1609"/>
      <c r="GBW16" s="1609"/>
      <c r="GBX16" s="1609"/>
      <c r="GBY16" s="1609"/>
      <c r="GBZ16" s="1609"/>
      <c r="GCA16" s="1609"/>
      <c r="GCB16" s="1609"/>
      <c r="GCC16" s="1609"/>
      <c r="GCD16" s="1609"/>
      <c r="GCE16" s="1609"/>
      <c r="GCF16" s="1609"/>
      <c r="GCG16" s="1609"/>
      <c r="GCH16" s="1609"/>
      <c r="GCI16" s="1609"/>
      <c r="GCJ16" s="1609"/>
      <c r="GCK16" s="1609"/>
      <c r="GCL16" s="1609"/>
      <c r="GCM16" s="1609"/>
      <c r="GCN16" s="1609"/>
      <c r="GCO16" s="1609"/>
      <c r="GCP16" s="1609"/>
      <c r="GCQ16" s="1609"/>
      <c r="GCR16" s="1609"/>
      <c r="GCS16" s="1609"/>
      <c r="GCT16" s="1609"/>
      <c r="GCU16" s="1609"/>
      <c r="GCV16" s="1609"/>
      <c r="GCW16" s="1609"/>
      <c r="GCX16" s="1609"/>
      <c r="GCY16" s="1609"/>
      <c r="GCZ16" s="1609"/>
      <c r="GDA16" s="1609"/>
      <c r="GDB16" s="1609"/>
      <c r="GDC16" s="1609"/>
      <c r="GDD16" s="1609"/>
      <c r="GDE16" s="1609"/>
      <c r="GDF16" s="1609"/>
      <c r="GDG16" s="1609"/>
      <c r="GDH16" s="1609"/>
      <c r="GDI16" s="1609"/>
      <c r="GDJ16" s="1609"/>
      <c r="GDK16" s="1609"/>
      <c r="GDL16" s="1609"/>
      <c r="GDM16" s="1609"/>
      <c r="GDN16" s="1609"/>
      <c r="GDO16" s="1609"/>
      <c r="GDP16" s="1609"/>
      <c r="GDQ16" s="1609"/>
      <c r="GDR16" s="1609"/>
      <c r="GDS16" s="1609"/>
      <c r="GDT16" s="1609"/>
      <c r="GDU16" s="1609"/>
      <c r="GDV16" s="1609"/>
      <c r="GDW16" s="1609"/>
      <c r="GDX16" s="1609"/>
      <c r="GDY16" s="1609"/>
      <c r="GDZ16" s="1609"/>
      <c r="GEA16" s="1609"/>
      <c r="GEB16" s="1609"/>
      <c r="GEC16" s="1609"/>
      <c r="GED16" s="1609"/>
      <c r="GEE16" s="1609"/>
      <c r="GEF16" s="1609"/>
      <c r="GEG16" s="1609"/>
      <c r="GEH16" s="1609"/>
      <c r="GEI16" s="1609"/>
      <c r="GEJ16" s="1609"/>
      <c r="GEK16" s="1609"/>
      <c r="GEL16" s="1609"/>
      <c r="GEM16" s="1609"/>
      <c r="GEN16" s="1609"/>
      <c r="GEO16" s="1609"/>
      <c r="GEP16" s="1609"/>
      <c r="GEQ16" s="1609"/>
      <c r="GER16" s="1609"/>
      <c r="GES16" s="1609"/>
      <c r="GET16" s="1609"/>
      <c r="GEU16" s="1609"/>
      <c r="GEV16" s="1609"/>
      <c r="GEW16" s="1609"/>
      <c r="GEX16" s="1609"/>
      <c r="GEY16" s="1609"/>
      <c r="GEZ16" s="1609"/>
      <c r="GFA16" s="1609"/>
      <c r="GFB16" s="1609"/>
      <c r="GFC16" s="1609"/>
      <c r="GFD16" s="1609"/>
      <c r="GFE16" s="1609"/>
      <c r="GFF16" s="1609"/>
      <c r="GFG16" s="1609"/>
      <c r="GFH16" s="1609"/>
      <c r="GFI16" s="1609"/>
      <c r="GFJ16" s="1609"/>
      <c r="GFK16" s="1609"/>
      <c r="GFL16" s="1609"/>
      <c r="GFM16" s="1609"/>
      <c r="GFN16" s="1609"/>
      <c r="GFO16" s="1609"/>
      <c r="GFP16" s="1609"/>
      <c r="GFQ16" s="1609"/>
      <c r="GFR16" s="1609"/>
      <c r="GFS16" s="1609"/>
      <c r="GFT16" s="1609"/>
      <c r="GFU16" s="1609"/>
      <c r="GFV16" s="1609"/>
      <c r="GFW16" s="1609"/>
      <c r="GFX16" s="1609"/>
      <c r="GFY16" s="1609"/>
      <c r="GFZ16" s="1609"/>
      <c r="GGA16" s="1609"/>
      <c r="GGB16" s="1609"/>
      <c r="GGC16" s="1609"/>
      <c r="GGD16" s="1609"/>
      <c r="GGE16" s="1609"/>
      <c r="GGF16" s="1609"/>
      <c r="GGG16" s="1609"/>
      <c r="GGH16" s="1609"/>
      <c r="GGI16" s="1609"/>
      <c r="GGJ16" s="1609"/>
      <c r="GGK16" s="1609"/>
      <c r="GGL16" s="1609"/>
      <c r="GGM16" s="1609"/>
      <c r="GGN16" s="1609"/>
      <c r="GGO16" s="1609"/>
      <c r="GGP16" s="1609"/>
      <c r="GGQ16" s="1609"/>
      <c r="GGR16" s="1609"/>
      <c r="GGS16" s="1609"/>
      <c r="GGT16" s="1609"/>
      <c r="GGU16" s="1609"/>
      <c r="GGV16" s="1609"/>
      <c r="GGW16" s="1609"/>
      <c r="GGX16" s="1609"/>
      <c r="GGY16" s="1609"/>
      <c r="GGZ16" s="1609"/>
      <c r="GHA16" s="1609"/>
      <c r="GHB16" s="1609"/>
      <c r="GHC16" s="1609"/>
      <c r="GHD16" s="1609"/>
      <c r="GHE16" s="1609"/>
      <c r="GHF16" s="1609"/>
      <c r="GHG16" s="1609"/>
      <c r="GHH16" s="1609"/>
      <c r="GHI16" s="1609"/>
      <c r="GHJ16" s="1609"/>
      <c r="GHK16" s="1609"/>
      <c r="GHL16" s="1609"/>
      <c r="GHM16" s="1609"/>
      <c r="GHN16" s="1609"/>
      <c r="GHO16" s="1609"/>
      <c r="GHP16" s="1609"/>
      <c r="GHQ16" s="1609"/>
      <c r="GHR16" s="1609"/>
      <c r="GHS16" s="1609"/>
      <c r="GHT16" s="1609"/>
      <c r="GHU16" s="1609"/>
      <c r="GHV16" s="1609"/>
      <c r="GHW16" s="1609"/>
      <c r="GHX16" s="1609"/>
      <c r="GHY16" s="1609"/>
      <c r="GHZ16" s="1609"/>
      <c r="GIA16" s="1609"/>
      <c r="GIB16" s="1609"/>
      <c r="GIC16" s="1609"/>
      <c r="GID16" s="1609"/>
      <c r="GIE16" s="1609"/>
      <c r="GIF16" s="1609"/>
      <c r="GIG16" s="1609"/>
      <c r="GIH16" s="1609"/>
      <c r="GII16" s="1609"/>
      <c r="GIJ16" s="1609"/>
      <c r="GIK16" s="1609"/>
      <c r="GIL16" s="1609"/>
      <c r="GIM16" s="1609"/>
      <c r="GIN16" s="1609"/>
      <c r="GIO16" s="1609"/>
      <c r="GIP16" s="1609"/>
      <c r="GIQ16" s="1609"/>
      <c r="GIR16" s="1609"/>
      <c r="GIS16" s="1609"/>
      <c r="GIT16" s="1609"/>
      <c r="GIU16" s="1609"/>
      <c r="GIV16" s="1609"/>
      <c r="GIW16" s="1609"/>
      <c r="GIX16" s="1609"/>
      <c r="GIY16" s="1609"/>
      <c r="GIZ16" s="1609"/>
      <c r="GJA16" s="1609"/>
      <c r="GJB16" s="1609"/>
      <c r="GJC16" s="1609"/>
      <c r="GJD16" s="1609"/>
      <c r="GJE16" s="1609"/>
      <c r="GJF16" s="1609"/>
      <c r="GJG16" s="1609"/>
      <c r="GJH16" s="1609"/>
      <c r="GJI16" s="1609"/>
      <c r="GJJ16" s="1609"/>
      <c r="GJK16" s="1609"/>
      <c r="GJL16" s="1609"/>
      <c r="GJM16" s="1609"/>
      <c r="GJN16" s="1609"/>
      <c r="GJO16" s="1609"/>
      <c r="GJP16" s="1609"/>
      <c r="GJQ16" s="1609"/>
      <c r="GJR16" s="1609"/>
      <c r="GJS16" s="1609"/>
      <c r="GJT16" s="1609"/>
      <c r="GJU16" s="1609"/>
      <c r="GJV16" s="1609"/>
      <c r="GJW16" s="1609"/>
      <c r="GJX16" s="1609"/>
      <c r="GJY16" s="1609"/>
      <c r="GJZ16" s="1609"/>
      <c r="GKA16" s="1609"/>
      <c r="GKB16" s="1609"/>
      <c r="GKC16" s="1609"/>
      <c r="GKD16" s="1609"/>
      <c r="GKE16" s="1609"/>
      <c r="GKF16" s="1609"/>
      <c r="GKG16" s="1609"/>
      <c r="GKH16" s="1609"/>
      <c r="GKI16" s="1609"/>
      <c r="GKJ16" s="1609"/>
      <c r="GKK16" s="1609"/>
      <c r="GKL16" s="1609"/>
      <c r="GKM16" s="1609"/>
      <c r="GKN16" s="1609"/>
      <c r="GKO16" s="1609"/>
      <c r="GKP16" s="1609"/>
      <c r="GKQ16" s="1609"/>
      <c r="GKR16" s="1609"/>
      <c r="GKS16" s="1609"/>
      <c r="GKT16" s="1609"/>
      <c r="GKU16" s="1609"/>
      <c r="GKV16" s="1609"/>
      <c r="GKW16" s="1609"/>
      <c r="GKX16" s="1609"/>
      <c r="GKY16" s="1609"/>
      <c r="GKZ16" s="1609"/>
      <c r="GLA16" s="1609"/>
      <c r="GLB16" s="1609"/>
      <c r="GLC16" s="1609"/>
      <c r="GLD16" s="1609"/>
      <c r="GLE16" s="1609"/>
      <c r="GLF16" s="1609"/>
      <c r="GLG16" s="1609"/>
      <c r="GLH16" s="1609"/>
      <c r="GLI16" s="1609"/>
      <c r="GLJ16" s="1609"/>
      <c r="GLK16" s="1609"/>
      <c r="GLL16" s="1609"/>
      <c r="GLM16" s="1609"/>
      <c r="GLN16" s="1609"/>
      <c r="GLO16" s="1609"/>
      <c r="GLP16" s="1609"/>
      <c r="GLQ16" s="1609"/>
      <c r="GLR16" s="1609"/>
      <c r="GLS16" s="1609"/>
      <c r="GLT16" s="1609"/>
      <c r="GLU16" s="1609"/>
      <c r="GLV16" s="1609"/>
      <c r="GLW16" s="1609"/>
      <c r="GLX16" s="1609"/>
      <c r="GLY16" s="1609"/>
      <c r="GLZ16" s="1609"/>
      <c r="GMA16" s="1609"/>
      <c r="GMB16" s="1609"/>
      <c r="GMC16" s="1609"/>
      <c r="GMD16" s="1609"/>
      <c r="GME16" s="1609"/>
      <c r="GMF16" s="1609"/>
      <c r="GMG16" s="1609"/>
      <c r="GMH16" s="1609"/>
      <c r="GMI16" s="1609"/>
      <c r="GMJ16" s="1609"/>
      <c r="GMK16" s="1609"/>
      <c r="GML16" s="1609"/>
      <c r="GMM16" s="1609"/>
      <c r="GMN16" s="1609"/>
      <c r="GMO16" s="1609"/>
      <c r="GMP16" s="1609"/>
      <c r="GMQ16" s="1609"/>
      <c r="GMR16" s="1609"/>
      <c r="GMS16" s="1609"/>
      <c r="GMT16" s="1609"/>
      <c r="GMU16" s="1609"/>
      <c r="GMV16" s="1609"/>
      <c r="GMW16" s="1609"/>
      <c r="GMX16" s="1609"/>
      <c r="GMY16" s="1609"/>
      <c r="GMZ16" s="1609"/>
      <c r="GNA16" s="1609"/>
      <c r="GNB16" s="1609"/>
      <c r="GNC16" s="1609"/>
      <c r="GND16" s="1609"/>
      <c r="GNE16" s="1609"/>
      <c r="GNF16" s="1609"/>
      <c r="GNG16" s="1609"/>
      <c r="GNH16" s="1609"/>
      <c r="GNI16" s="1609"/>
      <c r="GNJ16" s="1609"/>
      <c r="GNK16" s="1609"/>
      <c r="GNL16" s="1609"/>
      <c r="GNM16" s="1609"/>
      <c r="GNN16" s="1609"/>
      <c r="GNO16" s="1609"/>
      <c r="GNP16" s="1609"/>
      <c r="GNQ16" s="1609"/>
      <c r="GNR16" s="1609"/>
      <c r="GNS16" s="1609"/>
      <c r="GNT16" s="1609"/>
      <c r="GNU16" s="1609"/>
      <c r="GNV16" s="1609"/>
      <c r="GNW16" s="1609"/>
      <c r="GNX16" s="1609"/>
      <c r="GNY16" s="1609"/>
      <c r="GNZ16" s="1609"/>
      <c r="GOA16" s="1609"/>
      <c r="GOB16" s="1609"/>
      <c r="GOC16" s="1609"/>
      <c r="GOD16" s="1609"/>
      <c r="GOE16" s="1609"/>
      <c r="GOF16" s="1609"/>
      <c r="GOG16" s="1609"/>
      <c r="GOH16" s="1609"/>
      <c r="GOI16" s="1609"/>
      <c r="GOJ16" s="1609"/>
      <c r="GOK16" s="1609"/>
      <c r="GOL16" s="1609"/>
      <c r="GOM16" s="1609"/>
      <c r="GON16" s="1609"/>
      <c r="GOO16" s="1609"/>
      <c r="GOP16" s="1609"/>
      <c r="GOQ16" s="1609"/>
      <c r="GOR16" s="1609"/>
      <c r="GOS16" s="1609"/>
      <c r="GOT16" s="1609"/>
      <c r="GOU16" s="1609"/>
      <c r="GOV16" s="1609"/>
      <c r="GOW16" s="1609"/>
      <c r="GOX16" s="1609"/>
      <c r="GOY16" s="1609"/>
      <c r="GOZ16" s="1609"/>
      <c r="GPA16" s="1609"/>
      <c r="GPB16" s="1609"/>
      <c r="GPC16" s="1609"/>
      <c r="GPD16" s="1609"/>
      <c r="GPE16" s="1609"/>
      <c r="GPF16" s="1609"/>
      <c r="GPG16" s="1609"/>
      <c r="GPH16" s="1609"/>
      <c r="GPI16" s="1609"/>
      <c r="GPJ16" s="1609"/>
      <c r="GPK16" s="1609"/>
      <c r="GPL16" s="1609"/>
      <c r="GPM16" s="1609"/>
      <c r="GPN16" s="1609"/>
      <c r="GPO16" s="1609"/>
      <c r="GPP16" s="1609"/>
      <c r="GPQ16" s="1609"/>
      <c r="GPR16" s="1609"/>
      <c r="GPS16" s="1609"/>
      <c r="GPT16" s="1609"/>
      <c r="GPU16" s="1609"/>
      <c r="GPV16" s="1609"/>
      <c r="GPW16" s="1609"/>
      <c r="GPX16" s="1609"/>
      <c r="GPY16" s="1609"/>
      <c r="GPZ16" s="1609"/>
      <c r="GQA16" s="1609"/>
      <c r="GQB16" s="1609"/>
      <c r="GQC16" s="1609"/>
      <c r="GQD16" s="1609"/>
      <c r="GQE16" s="1609"/>
      <c r="GQF16" s="1609"/>
      <c r="GQG16" s="1609"/>
      <c r="GQH16" s="1609"/>
      <c r="GQI16" s="1609"/>
      <c r="GQJ16" s="1609"/>
      <c r="GQK16" s="1609"/>
      <c r="GQL16" s="1609"/>
      <c r="GQM16" s="1609"/>
      <c r="GQN16" s="1609"/>
      <c r="GQO16" s="1609"/>
      <c r="GQP16" s="1609"/>
      <c r="GQQ16" s="1609"/>
      <c r="GQR16" s="1609"/>
      <c r="GQS16" s="1609"/>
      <c r="GQT16" s="1609"/>
      <c r="GQU16" s="1609"/>
      <c r="GQV16" s="1609"/>
      <c r="GQW16" s="1609"/>
      <c r="GQX16" s="1609"/>
      <c r="GQY16" s="1609"/>
      <c r="GQZ16" s="1609"/>
      <c r="GRA16" s="1609"/>
      <c r="GRB16" s="1609"/>
      <c r="GRC16" s="1609"/>
      <c r="GRD16" s="1609"/>
      <c r="GRE16" s="1609"/>
      <c r="GRF16" s="1609"/>
      <c r="GRG16" s="1609"/>
      <c r="GRH16" s="1609"/>
      <c r="GRI16" s="1609"/>
      <c r="GRJ16" s="1609"/>
      <c r="GRK16" s="1609"/>
      <c r="GRL16" s="1609"/>
      <c r="GRM16" s="1609"/>
      <c r="GRN16" s="1609"/>
      <c r="GRO16" s="1609"/>
      <c r="GRP16" s="1609"/>
      <c r="GRQ16" s="1609"/>
      <c r="GRR16" s="1609"/>
      <c r="GRS16" s="1609"/>
      <c r="GRT16" s="1609"/>
      <c r="GRU16" s="1609"/>
      <c r="GRV16" s="1609"/>
      <c r="GRW16" s="1609"/>
      <c r="GRX16" s="1609"/>
      <c r="GRY16" s="1609"/>
      <c r="GRZ16" s="1609"/>
      <c r="GSA16" s="1609"/>
      <c r="GSB16" s="1609"/>
      <c r="GSC16" s="1609"/>
      <c r="GSD16" s="1609"/>
      <c r="GSE16" s="1609"/>
      <c r="GSF16" s="1609"/>
      <c r="GSG16" s="1609"/>
      <c r="GSH16" s="1609"/>
      <c r="GSI16" s="1609"/>
      <c r="GSJ16" s="1609"/>
      <c r="GSK16" s="1609"/>
      <c r="GSL16" s="1609"/>
      <c r="GSM16" s="1609"/>
      <c r="GSN16" s="1609"/>
      <c r="GSO16" s="1609"/>
      <c r="GSP16" s="1609"/>
      <c r="GSQ16" s="1609"/>
      <c r="GSR16" s="1609"/>
      <c r="GSS16" s="1609"/>
      <c r="GST16" s="1609"/>
      <c r="GSU16" s="1609"/>
      <c r="GSV16" s="1609"/>
      <c r="GSW16" s="1609"/>
      <c r="GSX16" s="1609"/>
      <c r="GSY16" s="1609"/>
      <c r="GSZ16" s="1609"/>
      <c r="GTA16" s="1609"/>
      <c r="GTB16" s="1609"/>
      <c r="GTC16" s="1609"/>
      <c r="GTD16" s="1609"/>
      <c r="GTE16" s="1609"/>
      <c r="GTF16" s="1609"/>
      <c r="GTG16" s="1609"/>
      <c r="GTH16" s="1609"/>
      <c r="GTI16" s="1609"/>
      <c r="GTJ16" s="1609"/>
      <c r="GTK16" s="1609"/>
      <c r="GTL16" s="1609"/>
      <c r="GTM16" s="1609"/>
      <c r="GTN16" s="1609"/>
      <c r="GTO16" s="1609"/>
      <c r="GTP16" s="1609"/>
      <c r="GTQ16" s="1609"/>
      <c r="GTR16" s="1609"/>
      <c r="GTS16" s="1609"/>
      <c r="GTT16" s="1609"/>
      <c r="GTU16" s="1609"/>
      <c r="GTV16" s="1609"/>
      <c r="GTW16" s="1609"/>
      <c r="GTX16" s="1609"/>
      <c r="GTY16" s="1609"/>
      <c r="GTZ16" s="1609"/>
      <c r="GUA16" s="1609"/>
      <c r="GUB16" s="1609"/>
      <c r="GUC16" s="1609"/>
      <c r="GUD16" s="1609"/>
      <c r="GUE16" s="1609"/>
      <c r="GUF16" s="1609"/>
      <c r="GUG16" s="1609"/>
      <c r="GUH16" s="1609"/>
      <c r="GUI16" s="1609"/>
      <c r="GUJ16" s="1609"/>
      <c r="GUK16" s="1609"/>
      <c r="GUL16" s="1609"/>
      <c r="GUM16" s="1609"/>
      <c r="GUN16" s="1609"/>
      <c r="GUO16" s="1609"/>
      <c r="GUP16" s="1609"/>
      <c r="GUQ16" s="1609"/>
      <c r="GUR16" s="1609"/>
      <c r="GUS16" s="1609"/>
      <c r="GUT16" s="1609"/>
      <c r="GUU16" s="1609"/>
      <c r="GUV16" s="1609"/>
      <c r="GUW16" s="1609"/>
      <c r="GUX16" s="1609"/>
      <c r="GUY16" s="1609"/>
      <c r="GUZ16" s="1609"/>
      <c r="GVA16" s="1609"/>
      <c r="GVB16" s="1609"/>
      <c r="GVC16" s="1609"/>
      <c r="GVD16" s="1609"/>
      <c r="GVE16" s="1609"/>
      <c r="GVF16" s="1609"/>
      <c r="GVG16" s="1609"/>
      <c r="GVH16" s="1609"/>
      <c r="GVI16" s="1609"/>
      <c r="GVJ16" s="1609"/>
      <c r="GVK16" s="1609"/>
      <c r="GVL16" s="1609"/>
      <c r="GVM16" s="1609"/>
      <c r="GVN16" s="1609"/>
      <c r="GVO16" s="1609"/>
      <c r="GVP16" s="1609"/>
      <c r="GVQ16" s="1609"/>
      <c r="GVR16" s="1609"/>
      <c r="GVS16" s="1609"/>
      <c r="GVT16" s="1609"/>
      <c r="GVU16" s="1609"/>
      <c r="GVV16" s="1609"/>
      <c r="GVW16" s="1609"/>
      <c r="GVX16" s="1609"/>
      <c r="GVY16" s="1609"/>
      <c r="GVZ16" s="1609"/>
      <c r="GWA16" s="1609"/>
      <c r="GWB16" s="1609"/>
      <c r="GWC16" s="1609"/>
      <c r="GWD16" s="1609"/>
      <c r="GWE16" s="1609"/>
      <c r="GWF16" s="1609"/>
      <c r="GWG16" s="1609"/>
      <c r="GWH16" s="1609"/>
      <c r="GWI16" s="1609"/>
      <c r="GWJ16" s="1609"/>
      <c r="GWK16" s="1609"/>
      <c r="GWL16" s="1609"/>
      <c r="GWM16" s="1609"/>
      <c r="GWN16" s="1609"/>
      <c r="GWO16" s="1609"/>
      <c r="GWP16" s="1609"/>
      <c r="GWQ16" s="1609"/>
      <c r="GWR16" s="1609"/>
      <c r="GWS16" s="1609"/>
      <c r="GWT16" s="1609"/>
      <c r="GWU16" s="1609"/>
      <c r="GWV16" s="1609"/>
      <c r="GWW16" s="1609"/>
      <c r="GWX16" s="1609"/>
      <c r="GWY16" s="1609"/>
      <c r="GWZ16" s="1609"/>
      <c r="GXA16" s="1609"/>
      <c r="GXB16" s="1609"/>
      <c r="GXC16" s="1609"/>
      <c r="GXD16" s="1609"/>
      <c r="GXE16" s="1609"/>
      <c r="GXF16" s="1609"/>
      <c r="GXG16" s="1609"/>
      <c r="GXH16" s="1609"/>
      <c r="GXI16" s="1609"/>
      <c r="GXJ16" s="1609"/>
      <c r="GXK16" s="1609"/>
      <c r="GXL16" s="1609"/>
      <c r="GXM16" s="1609"/>
      <c r="GXN16" s="1609"/>
      <c r="GXO16" s="1609"/>
      <c r="GXP16" s="1609"/>
      <c r="GXQ16" s="1609"/>
      <c r="GXR16" s="1609"/>
      <c r="GXS16" s="1609"/>
      <c r="GXT16" s="1609"/>
      <c r="GXU16" s="1609"/>
      <c r="GXV16" s="1609"/>
      <c r="GXW16" s="1609"/>
      <c r="GXX16" s="1609"/>
      <c r="GXY16" s="1609"/>
      <c r="GXZ16" s="1609"/>
      <c r="GYA16" s="1609"/>
      <c r="GYB16" s="1609"/>
      <c r="GYC16" s="1609"/>
      <c r="GYD16" s="1609"/>
      <c r="GYE16" s="1609"/>
      <c r="GYF16" s="1609"/>
      <c r="GYG16" s="1609"/>
      <c r="GYH16" s="1609"/>
      <c r="GYI16" s="1609"/>
      <c r="GYJ16" s="1609"/>
      <c r="GYK16" s="1609"/>
      <c r="GYL16" s="1609"/>
      <c r="GYM16" s="1609"/>
      <c r="GYN16" s="1609"/>
      <c r="GYO16" s="1609"/>
      <c r="GYP16" s="1609"/>
      <c r="GYQ16" s="1609"/>
      <c r="GYR16" s="1609"/>
      <c r="GYS16" s="1609"/>
      <c r="GYT16" s="1609"/>
      <c r="GYU16" s="1609"/>
      <c r="GYV16" s="1609"/>
      <c r="GYW16" s="1609"/>
      <c r="GYX16" s="1609"/>
      <c r="GYY16" s="1609"/>
      <c r="GYZ16" s="1609"/>
      <c r="GZA16" s="1609"/>
      <c r="GZB16" s="1609"/>
      <c r="GZC16" s="1609"/>
      <c r="GZD16" s="1609"/>
      <c r="GZE16" s="1609"/>
      <c r="GZF16" s="1609"/>
      <c r="GZG16" s="1609"/>
      <c r="GZH16" s="1609"/>
      <c r="GZI16" s="1609"/>
      <c r="GZJ16" s="1609"/>
      <c r="GZK16" s="1609"/>
      <c r="GZL16" s="1609"/>
      <c r="GZM16" s="1609"/>
      <c r="GZN16" s="1609"/>
      <c r="GZO16" s="1609"/>
      <c r="GZP16" s="1609"/>
      <c r="GZQ16" s="1609"/>
      <c r="GZR16" s="1609"/>
      <c r="GZS16" s="1609"/>
      <c r="GZT16" s="1609"/>
      <c r="GZU16" s="1609"/>
      <c r="GZV16" s="1609"/>
      <c r="GZW16" s="1609"/>
      <c r="GZX16" s="1609"/>
      <c r="GZY16" s="1609"/>
      <c r="GZZ16" s="1609"/>
      <c r="HAA16" s="1609"/>
      <c r="HAB16" s="1609"/>
      <c r="HAC16" s="1609"/>
      <c r="HAD16" s="1609"/>
      <c r="HAE16" s="1609"/>
      <c r="HAF16" s="1609"/>
      <c r="HAG16" s="1609"/>
      <c r="HAH16" s="1609"/>
      <c r="HAI16" s="1609"/>
      <c r="HAJ16" s="1609"/>
      <c r="HAK16" s="1609"/>
      <c r="HAL16" s="1609"/>
      <c r="HAM16" s="1609"/>
      <c r="HAN16" s="1609"/>
      <c r="HAO16" s="1609"/>
      <c r="HAP16" s="1609"/>
      <c r="HAQ16" s="1609"/>
      <c r="HAR16" s="1609"/>
      <c r="HAS16" s="1609"/>
      <c r="HAT16" s="1609"/>
      <c r="HAU16" s="1609"/>
      <c r="HAV16" s="1609"/>
      <c r="HAW16" s="1609"/>
      <c r="HAX16" s="1609"/>
      <c r="HAY16" s="1609"/>
      <c r="HAZ16" s="1609"/>
      <c r="HBA16" s="1609"/>
      <c r="HBB16" s="1609"/>
      <c r="HBC16" s="1609"/>
      <c r="HBD16" s="1609"/>
      <c r="HBE16" s="1609"/>
      <c r="HBF16" s="1609"/>
      <c r="HBG16" s="1609"/>
      <c r="HBH16" s="1609"/>
      <c r="HBI16" s="1609"/>
      <c r="HBJ16" s="1609"/>
      <c r="HBK16" s="1609"/>
      <c r="HBL16" s="1609"/>
      <c r="HBM16" s="1609"/>
      <c r="HBN16" s="1609"/>
      <c r="HBO16" s="1609"/>
      <c r="HBP16" s="1609"/>
      <c r="HBQ16" s="1609"/>
      <c r="HBR16" s="1609"/>
      <c r="HBS16" s="1609"/>
      <c r="HBT16" s="1609"/>
      <c r="HBU16" s="1609"/>
      <c r="HBV16" s="1609"/>
      <c r="HBW16" s="1609"/>
      <c r="HBX16" s="1609"/>
      <c r="HBY16" s="1609"/>
      <c r="HBZ16" s="1609"/>
      <c r="HCA16" s="1609"/>
      <c r="HCB16" s="1609"/>
      <c r="HCC16" s="1609"/>
      <c r="HCD16" s="1609"/>
      <c r="HCE16" s="1609"/>
      <c r="HCF16" s="1609"/>
      <c r="HCG16" s="1609"/>
      <c r="HCH16" s="1609"/>
      <c r="HCI16" s="1609"/>
      <c r="HCJ16" s="1609"/>
      <c r="HCK16" s="1609"/>
      <c r="HCL16" s="1609"/>
      <c r="HCM16" s="1609"/>
      <c r="HCN16" s="1609"/>
      <c r="HCO16" s="1609"/>
      <c r="HCP16" s="1609"/>
      <c r="HCQ16" s="1609"/>
      <c r="HCR16" s="1609"/>
      <c r="HCS16" s="1609"/>
      <c r="HCT16" s="1609"/>
      <c r="HCU16" s="1609"/>
      <c r="HCV16" s="1609"/>
      <c r="HCW16" s="1609"/>
      <c r="HCX16" s="1609"/>
      <c r="HCY16" s="1609"/>
      <c r="HCZ16" s="1609"/>
      <c r="HDA16" s="1609"/>
      <c r="HDB16" s="1609"/>
      <c r="HDC16" s="1609"/>
      <c r="HDD16" s="1609"/>
      <c r="HDE16" s="1609"/>
      <c r="HDF16" s="1609"/>
      <c r="HDG16" s="1609"/>
      <c r="HDH16" s="1609"/>
      <c r="HDI16" s="1609"/>
      <c r="HDJ16" s="1609"/>
      <c r="HDK16" s="1609"/>
      <c r="HDL16" s="1609"/>
      <c r="HDM16" s="1609"/>
      <c r="HDN16" s="1609"/>
      <c r="HDO16" s="1609"/>
      <c r="HDP16" s="1609"/>
      <c r="HDQ16" s="1609"/>
      <c r="HDR16" s="1609"/>
      <c r="HDS16" s="1609"/>
      <c r="HDT16" s="1609"/>
      <c r="HDU16" s="1609"/>
      <c r="HDV16" s="1609"/>
      <c r="HDW16" s="1609"/>
      <c r="HDX16" s="1609"/>
      <c r="HDY16" s="1609"/>
      <c r="HDZ16" s="1609"/>
      <c r="HEA16" s="1609"/>
      <c r="HEB16" s="1609"/>
      <c r="HEC16" s="1609"/>
      <c r="HED16" s="1609"/>
      <c r="HEE16" s="1609"/>
      <c r="HEF16" s="1609"/>
      <c r="HEG16" s="1609"/>
      <c r="HEH16" s="1609"/>
      <c r="HEI16" s="1609"/>
      <c r="HEJ16" s="1609"/>
      <c r="HEK16" s="1609"/>
      <c r="HEL16" s="1609"/>
      <c r="HEM16" s="1609"/>
      <c r="HEN16" s="1609"/>
      <c r="HEO16" s="1609"/>
      <c r="HEP16" s="1609"/>
      <c r="HEQ16" s="1609"/>
      <c r="HER16" s="1609"/>
      <c r="HES16" s="1609"/>
      <c r="HET16" s="1609"/>
      <c r="HEU16" s="1609"/>
      <c r="HEV16" s="1609"/>
      <c r="HEW16" s="1609"/>
      <c r="HEX16" s="1609"/>
      <c r="HEY16" s="1609"/>
      <c r="HEZ16" s="1609"/>
      <c r="HFA16" s="1609"/>
      <c r="HFB16" s="1609"/>
      <c r="HFC16" s="1609"/>
      <c r="HFD16" s="1609"/>
      <c r="HFE16" s="1609"/>
      <c r="HFF16" s="1609"/>
      <c r="HFG16" s="1609"/>
      <c r="HFH16" s="1609"/>
      <c r="HFI16" s="1609"/>
      <c r="HFJ16" s="1609"/>
      <c r="HFK16" s="1609"/>
      <c r="HFL16" s="1609"/>
      <c r="HFM16" s="1609"/>
      <c r="HFN16" s="1609"/>
      <c r="HFO16" s="1609"/>
      <c r="HFP16" s="1609"/>
      <c r="HFQ16" s="1609"/>
      <c r="HFR16" s="1609"/>
      <c r="HFS16" s="1609"/>
      <c r="HFT16" s="1609"/>
      <c r="HFU16" s="1609"/>
      <c r="HFV16" s="1609"/>
      <c r="HFW16" s="1609"/>
      <c r="HFX16" s="1609"/>
      <c r="HFY16" s="1609"/>
      <c r="HFZ16" s="1609"/>
      <c r="HGA16" s="1609"/>
      <c r="HGB16" s="1609"/>
      <c r="HGC16" s="1609"/>
      <c r="HGD16" s="1609"/>
      <c r="HGE16" s="1609"/>
      <c r="HGF16" s="1609"/>
      <c r="HGG16" s="1609"/>
      <c r="HGH16" s="1609"/>
      <c r="HGI16" s="1609"/>
      <c r="HGJ16" s="1609"/>
      <c r="HGK16" s="1609"/>
      <c r="HGL16" s="1609"/>
      <c r="HGM16" s="1609"/>
      <c r="HGN16" s="1609"/>
      <c r="HGO16" s="1609"/>
      <c r="HGP16" s="1609"/>
      <c r="HGQ16" s="1609"/>
      <c r="HGR16" s="1609"/>
      <c r="HGS16" s="1609"/>
      <c r="HGT16" s="1609"/>
      <c r="HGU16" s="1609"/>
      <c r="HGV16" s="1609"/>
      <c r="HGW16" s="1609"/>
      <c r="HGX16" s="1609"/>
      <c r="HGY16" s="1609"/>
      <c r="HGZ16" s="1609"/>
      <c r="HHA16" s="1609"/>
      <c r="HHB16" s="1609"/>
      <c r="HHC16" s="1609"/>
      <c r="HHD16" s="1609"/>
      <c r="HHE16" s="1609"/>
      <c r="HHF16" s="1609"/>
      <c r="HHG16" s="1609"/>
      <c r="HHH16" s="1609"/>
      <c r="HHI16" s="1609"/>
      <c r="HHJ16" s="1609"/>
      <c r="HHK16" s="1609"/>
      <c r="HHL16" s="1609"/>
      <c r="HHM16" s="1609"/>
      <c r="HHN16" s="1609"/>
      <c r="HHO16" s="1609"/>
      <c r="HHP16" s="1609"/>
      <c r="HHQ16" s="1609"/>
      <c r="HHR16" s="1609"/>
      <c r="HHS16" s="1609"/>
      <c r="HHT16" s="1609"/>
      <c r="HHU16" s="1609"/>
      <c r="HHV16" s="1609"/>
      <c r="HHW16" s="1609"/>
      <c r="HHX16" s="1609"/>
      <c r="HHY16" s="1609"/>
      <c r="HHZ16" s="1609"/>
      <c r="HIA16" s="1609"/>
      <c r="HIB16" s="1609"/>
      <c r="HIC16" s="1609"/>
      <c r="HID16" s="1609"/>
      <c r="HIE16" s="1609"/>
      <c r="HIF16" s="1609"/>
      <c r="HIG16" s="1609"/>
      <c r="HIH16" s="1609"/>
      <c r="HII16" s="1609"/>
      <c r="HIJ16" s="1609"/>
      <c r="HIK16" s="1609"/>
      <c r="HIL16" s="1609"/>
      <c r="HIM16" s="1609"/>
      <c r="HIN16" s="1609"/>
      <c r="HIO16" s="1609"/>
      <c r="HIP16" s="1609"/>
      <c r="HIQ16" s="1609"/>
      <c r="HIR16" s="1609"/>
      <c r="HIS16" s="1609"/>
      <c r="HIT16" s="1609"/>
      <c r="HIU16" s="1609"/>
      <c r="HIV16" s="1609"/>
      <c r="HIW16" s="1609"/>
      <c r="HIX16" s="1609"/>
      <c r="HIY16" s="1609"/>
      <c r="HIZ16" s="1609"/>
      <c r="HJA16" s="1609"/>
      <c r="HJB16" s="1609"/>
      <c r="HJC16" s="1609"/>
      <c r="HJD16" s="1609"/>
      <c r="HJE16" s="1609"/>
      <c r="HJF16" s="1609"/>
      <c r="HJG16" s="1609"/>
      <c r="HJH16" s="1609"/>
      <c r="HJI16" s="1609"/>
      <c r="HJJ16" s="1609"/>
      <c r="HJK16" s="1609"/>
      <c r="HJL16" s="1609"/>
      <c r="HJM16" s="1609"/>
      <c r="HJN16" s="1609"/>
      <c r="HJO16" s="1609"/>
      <c r="HJP16" s="1609"/>
      <c r="HJQ16" s="1609"/>
      <c r="HJR16" s="1609"/>
      <c r="HJS16" s="1609"/>
      <c r="HJT16" s="1609"/>
      <c r="HJU16" s="1609"/>
      <c r="HJV16" s="1609"/>
      <c r="HJW16" s="1609"/>
      <c r="HJX16" s="1609"/>
      <c r="HJY16" s="1609"/>
      <c r="HJZ16" s="1609"/>
      <c r="HKA16" s="1609"/>
      <c r="HKB16" s="1609"/>
      <c r="HKC16" s="1609"/>
      <c r="HKD16" s="1609"/>
      <c r="HKE16" s="1609"/>
      <c r="HKF16" s="1609"/>
      <c r="HKG16" s="1609"/>
      <c r="HKH16" s="1609"/>
      <c r="HKI16" s="1609"/>
      <c r="HKJ16" s="1609"/>
      <c r="HKK16" s="1609"/>
      <c r="HKL16" s="1609"/>
      <c r="HKM16" s="1609"/>
      <c r="HKN16" s="1609"/>
      <c r="HKO16" s="1609"/>
      <c r="HKP16" s="1609"/>
      <c r="HKQ16" s="1609"/>
      <c r="HKR16" s="1609"/>
      <c r="HKS16" s="1609"/>
      <c r="HKT16" s="1609"/>
      <c r="HKU16" s="1609"/>
      <c r="HKV16" s="1609"/>
      <c r="HKW16" s="1609"/>
      <c r="HKX16" s="1609"/>
      <c r="HKY16" s="1609"/>
      <c r="HKZ16" s="1609"/>
      <c r="HLA16" s="1609"/>
      <c r="HLB16" s="1609"/>
      <c r="HLC16" s="1609"/>
      <c r="HLD16" s="1609"/>
      <c r="HLE16" s="1609"/>
      <c r="HLF16" s="1609"/>
      <c r="HLG16" s="1609"/>
      <c r="HLH16" s="1609"/>
      <c r="HLI16" s="1609"/>
      <c r="HLJ16" s="1609"/>
      <c r="HLK16" s="1609"/>
      <c r="HLL16" s="1609"/>
      <c r="HLM16" s="1609"/>
      <c r="HLN16" s="1609"/>
      <c r="HLO16" s="1609"/>
      <c r="HLP16" s="1609"/>
      <c r="HLQ16" s="1609"/>
      <c r="HLR16" s="1609"/>
      <c r="HLS16" s="1609"/>
      <c r="HLT16" s="1609"/>
      <c r="HLU16" s="1609"/>
      <c r="HLV16" s="1609"/>
      <c r="HLW16" s="1609"/>
      <c r="HLX16" s="1609"/>
      <c r="HLY16" s="1609"/>
      <c r="HLZ16" s="1609"/>
      <c r="HMA16" s="1609"/>
      <c r="HMB16" s="1609"/>
      <c r="HMC16" s="1609"/>
      <c r="HMD16" s="1609"/>
      <c r="HME16" s="1609"/>
      <c r="HMF16" s="1609"/>
      <c r="HMG16" s="1609"/>
      <c r="HMH16" s="1609"/>
      <c r="HMI16" s="1609"/>
      <c r="HMJ16" s="1609"/>
      <c r="HMK16" s="1609"/>
      <c r="HML16" s="1609"/>
      <c r="HMM16" s="1609"/>
      <c r="HMN16" s="1609"/>
      <c r="HMO16" s="1609"/>
      <c r="HMP16" s="1609"/>
      <c r="HMQ16" s="1609"/>
      <c r="HMR16" s="1609"/>
      <c r="HMS16" s="1609"/>
      <c r="HMT16" s="1609"/>
      <c r="HMU16" s="1609"/>
      <c r="HMV16" s="1609"/>
      <c r="HMW16" s="1609"/>
      <c r="HMX16" s="1609"/>
      <c r="HMY16" s="1609"/>
      <c r="HMZ16" s="1609"/>
      <c r="HNA16" s="1609"/>
      <c r="HNB16" s="1609"/>
      <c r="HNC16" s="1609"/>
      <c r="HND16" s="1609"/>
      <c r="HNE16" s="1609"/>
      <c r="HNF16" s="1609"/>
      <c r="HNG16" s="1609"/>
      <c r="HNH16" s="1609"/>
      <c r="HNI16" s="1609"/>
      <c r="HNJ16" s="1609"/>
      <c r="HNK16" s="1609"/>
      <c r="HNL16" s="1609"/>
      <c r="HNM16" s="1609"/>
      <c r="HNN16" s="1609"/>
      <c r="HNO16" s="1609"/>
      <c r="HNP16" s="1609"/>
      <c r="HNQ16" s="1609"/>
      <c r="HNR16" s="1609"/>
      <c r="HNS16" s="1609"/>
      <c r="HNT16" s="1609"/>
      <c r="HNU16" s="1609"/>
      <c r="HNV16" s="1609"/>
      <c r="HNW16" s="1609"/>
      <c r="HNX16" s="1609"/>
      <c r="HNY16" s="1609"/>
      <c r="HNZ16" s="1609"/>
      <c r="HOA16" s="1609"/>
      <c r="HOB16" s="1609"/>
      <c r="HOC16" s="1609"/>
      <c r="HOD16" s="1609"/>
      <c r="HOE16" s="1609"/>
      <c r="HOF16" s="1609"/>
      <c r="HOG16" s="1609"/>
      <c r="HOH16" s="1609"/>
      <c r="HOI16" s="1609"/>
      <c r="HOJ16" s="1609"/>
      <c r="HOK16" s="1609"/>
      <c r="HOL16" s="1609"/>
      <c r="HOM16" s="1609"/>
      <c r="HON16" s="1609"/>
      <c r="HOO16" s="1609"/>
      <c r="HOP16" s="1609"/>
      <c r="HOQ16" s="1609"/>
      <c r="HOR16" s="1609"/>
      <c r="HOS16" s="1609"/>
      <c r="HOT16" s="1609"/>
      <c r="HOU16" s="1609"/>
      <c r="HOV16" s="1609"/>
      <c r="HOW16" s="1609"/>
      <c r="HOX16" s="1609"/>
      <c r="HOY16" s="1609"/>
      <c r="HOZ16" s="1609"/>
      <c r="HPA16" s="1609"/>
      <c r="HPB16" s="1609"/>
      <c r="HPC16" s="1609"/>
      <c r="HPD16" s="1609"/>
      <c r="HPE16" s="1609"/>
      <c r="HPF16" s="1609"/>
      <c r="HPG16" s="1609"/>
      <c r="HPH16" s="1609"/>
      <c r="HPI16" s="1609"/>
      <c r="HPJ16" s="1609"/>
      <c r="HPK16" s="1609"/>
      <c r="HPL16" s="1609"/>
      <c r="HPM16" s="1609"/>
      <c r="HPN16" s="1609"/>
      <c r="HPO16" s="1609"/>
      <c r="HPP16" s="1609"/>
      <c r="HPQ16" s="1609"/>
      <c r="HPR16" s="1609"/>
      <c r="HPS16" s="1609"/>
      <c r="HPT16" s="1609"/>
      <c r="HPU16" s="1609"/>
      <c r="HPV16" s="1609"/>
      <c r="HPW16" s="1609"/>
      <c r="HPX16" s="1609"/>
      <c r="HPY16" s="1609"/>
      <c r="HPZ16" s="1609"/>
      <c r="HQA16" s="1609"/>
      <c r="HQB16" s="1609"/>
      <c r="HQC16" s="1609"/>
      <c r="HQD16" s="1609"/>
      <c r="HQE16" s="1609"/>
      <c r="HQF16" s="1609"/>
      <c r="HQG16" s="1609"/>
      <c r="HQH16" s="1609"/>
      <c r="HQI16" s="1609"/>
      <c r="HQJ16" s="1609"/>
      <c r="HQK16" s="1609"/>
      <c r="HQL16" s="1609"/>
      <c r="HQM16" s="1609"/>
      <c r="HQN16" s="1609"/>
      <c r="HQO16" s="1609"/>
      <c r="HQP16" s="1609"/>
      <c r="HQQ16" s="1609"/>
      <c r="HQR16" s="1609"/>
      <c r="HQS16" s="1609"/>
      <c r="HQT16" s="1609"/>
      <c r="HQU16" s="1609"/>
      <c r="HQV16" s="1609"/>
      <c r="HQW16" s="1609"/>
      <c r="HQX16" s="1609"/>
      <c r="HQY16" s="1609"/>
      <c r="HQZ16" s="1609"/>
      <c r="HRA16" s="1609"/>
      <c r="HRB16" s="1609"/>
      <c r="HRC16" s="1609"/>
      <c r="HRD16" s="1609"/>
      <c r="HRE16" s="1609"/>
      <c r="HRF16" s="1609"/>
      <c r="HRG16" s="1609"/>
      <c r="HRH16" s="1609"/>
      <c r="HRI16" s="1609"/>
      <c r="HRJ16" s="1609"/>
      <c r="HRK16" s="1609"/>
      <c r="HRL16" s="1609"/>
      <c r="HRM16" s="1609"/>
      <c r="HRN16" s="1609"/>
      <c r="HRO16" s="1609"/>
      <c r="HRP16" s="1609"/>
      <c r="HRQ16" s="1609"/>
      <c r="HRR16" s="1609"/>
      <c r="HRS16" s="1609"/>
      <c r="HRT16" s="1609"/>
      <c r="HRU16" s="1609"/>
      <c r="HRV16" s="1609"/>
      <c r="HRW16" s="1609"/>
      <c r="HRX16" s="1609"/>
      <c r="HRY16" s="1609"/>
      <c r="HRZ16" s="1609"/>
      <c r="HSA16" s="1609"/>
      <c r="HSB16" s="1609"/>
      <c r="HSC16" s="1609"/>
      <c r="HSD16" s="1609"/>
      <c r="HSE16" s="1609"/>
      <c r="HSF16" s="1609"/>
      <c r="HSG16" s="1609"/>
      <c r="HSH16" s="1609"/>
      <c r="HSI16" s="1609"/>
      <c r="HSJ16" s="1609"/>
      <c r="HSK16" s="1609"/>
      <c r="HSL16" s="1609"/>
      <c r="HSM16" s="1609"/>
      <c r="HSN16" s="1609"/>
      <c r="HSO16" s="1609"/>
      <c r="HSP16" s="1609"/>
      <c r="HSQ16" s="1609"/>
      <c r="HSR16" s="1609"/>
      <c r="HSS16" s="1609"/>
      <c r="HST16" s="1609"/>
      <c r="HSU16" s="1609"/>
      <c r="HSV16" s="1609"/>
      <c r="HSW16" s="1609"/>
      <c r="HSX16" s="1609"/>
      <c r="HSY16" s="1609"/>
      <c r="HSZ16" s="1609"/>
      <c r="HTA16" s="1609"/>
      <c r="HTB16" s="1609"/>
      <c r="HTC16" s="1609"/>
      <c r="HTD16" s="1609"/>
      <c r="HTE16" s="1609"/>
      <c r="HTF16" s="1609"/>
      <c r="HTG16" s="1609"/>
      <c r="HTH16" s="1609"/>
      <c r="HTI16" s="1609"/>
      <c r="HTJ16" s="1609"/>
      <c r="HTK16" s="1609"/>
      <c r="HTL16" s="1609"/>
      <c r="HTM16" s="1609"/>
      <c r="HTN16" s="1609"/>
      <c r="HTO16" s="1609"/>
      <c r="HTP16" s="1609"/>
      <c r="HTQ16" s="1609"/>
      <c r="HTR16" s="1609"/>
      <c r="HTS16" s="1609"/>
      <c r="HTT16" s="1609"/>
      <c r="HTU16" s="1609"/>
      <c r="HTV16" s="1609"/>
      <c r="HTW16" s="1609"/>
      <c r="HTX16" s="1609"/>
      <c r="HTY16" s="1609"/>
      <c r="HTZ16" s="1609"/>
      <c r="HUA16" s="1609"/>
      <c r="HUB16" s="1609"/>
      <c r="HUC16" s="1609"/>
      <c r="HUD16" s="1609"/>
      <c r="HUE16" s="1609"/>
      <c r="HUF16" s="1609"/>
      <c r="HUG16" s="1609"/>
      <c r="HUH16" s="1609"/>
      <c r="HUI16" s="1609"/>
      <c r="HUJ16" s="1609"/>
      <c r="HUK16" s="1609"/>
      <c r="HUL16" s="1609"/>
      <c r="HUM16" s="1609"/>
      <c r="HUN16" s="1609"/>
      <c r="HUO16" s="1609"/>
      <c r="HUP16" s="1609"/>
      <c r="HUQ16" s="1609"/>
      <c r="HUR16" s="1609"/>
      <c r="HUS16" s="1609"/>
      <c r="HUT16" s="1609"/>
      <c r="HUU16" s="1609"/>
      <c r="HUV16" s="1609"/>
      <c r="HUW16" s="1609"/>
      <c r="HUX16" s="1609"/>
      <c r="HUY16" s="1609"/>
      <c r="HUZ16" s="1609"/>
      <c r="HVA16" s="1609"/>
      <c r="HVB16" s="1609"/>
      <c r="HVC16" s="1609"/>
      <c r="HVD16" s="1609"/>
      <c r="HVE16" s="1609"/>
      <c r="HVF16" s="1609"/>
      <c r="HVG16" s="1609"/>
      <c r="HVH16" s="1609"/>
      <c r="HVI16" s="1609"/>
      <c r="HVJ16" s="1609"/>
      <c r="HVK16" s="1609"/>
      <c r="HVL16" s="1609"/>
      <c r="HVM16" s="1609"/>
      <c r="HVN16" s="1609"/>
      <c r="HVO16" s="1609"/>
      <c r="HVP16" s="1609"/>
      <c r="HVQ16" s="1609"/>
      <c r="HVR16" s="1609"/>
      <c r="HVS16" s="1609"/>
      <c r="HVT16" s="1609"/>
      <c r="HVU16" s="1609"/>
      <c r="HVV16" s="1609"/>
      <c r="HVW16" s="1609"/>
      <c r="HVX16" s="1609"/>
      <c r="HVY16" s="1609"/>
      <c r="HVZ16" s="1609"/>
      <c r="HWA16" s="1609"/>
      <c r="HWB16" s="1609"/>
      <c r="HWC16" s="1609"/>
      <c r="HWD16" s="1609"/>
      <c r="HWE16" s="1609"/>
      <c r="HWF16" s="1609"/>
      <c r="HWG16" s="1609"/>
      <c r="HWH16" s="1609"/>
      <c r="HWI16" s="1609"/>
      <c r="HWJ16" s="1609"/>
      <c r="HWK16" s="1609"/>
      <c r="HWL16" s="1609"/>
      <c r="HWM16" s="1609"/>
      <c r="HWN16" s="1609"/>
      <c r="HWO16" s="1609"/>
      <c r="HWP16" s="1609"/>
      <c r="HWQ16" s="1609"/>
      <c r="HWR16" s="1609"/>
      <c r="HWS16" s="1609"/>
      <c r="HWT16" s="1609"/>
      <c r="HWU16" s="1609"/>
      <c r="HWV16" s="1609"/>
      <c r="HWW16" s="1609"/>
      <c r="HWX16" s="1609"/>
      <c r="HWY16" s="1609"/>
      <c r="HWZ16" s="1609"/>
      <c r="HXA16" s="1609"/>
      <c r="HXB16" s="1609"/>
      <c r="HXC16" s="1609"/>
      <c r="HXD16" s="1609"/>
      <c r="HXE16" s="1609"/>
      <c r="HXF16" s="1609"/>
      <c r="HXG16" s="1609"/>
      <c r="HXH16" s="1609"/>
      <c r="HXI16" s="1609"/>
      <c r="HXJ16" s="1609"/>
      <c r="HXK16" s="1609"/>
      <c r="HXL16" s="1609"/>
      <c r="HXM16" s="1609"/>
      <c r="HXN16" s="1609"/>
      <c r="HXO16" s="1609"/>
      <c r="HXP16" s="1609"/>
      <c r="HXQ16" s="1609"/>
      <c r="HXR16" s="1609"/>
      <c r="HXS16" s="1609"/>
      <c r="HXT16" s="1609"/>
      <c r="HXU16" s="1609"/>
      <c r="HXV16" s="1609"/>
      <c r="HXW16" s="1609"/>
      <c r="HXX16" s="1609"/>
      <c r="HXY16" s="1609"/>
      <c r="HXZ16" s="1609"/>
      <c r="HYA16" s="1609"/>
      <c r="HYB16" s="1609"/>
      <c r="HYC16" s="1609"/>
      <c r="HYD16" s="1609"/>
      <c r="HYE16" s="1609"/>
      <c r="HYF16" s="1609"/>
      <c r="HYG16" s="1609"/>
      <c r="HYH16" s="1609"/>
      <c r="HYI16" s="1609"/>
      <c r="HYJ16" s="1609"/>
      <c r="HYK16" s="1609"/>
      <c r="HYL16" s="1609"/>
      <c r="HYM16" s="1609"/>
      <c r="HYN16" s="1609"/>
      <c r="HYO16" s="1609"/>
      <c r="HYP16" s="1609"/>
      <c r="HYQ16" s="1609"/>
      <c r="HYR16" s="1609"/>
      <c r="HYS16" s="1609"/>
      <c r="HYT16" s="1609"/>
      <c r="HYU16" s="1609"/>
      <c r="HYV16" s="1609"/>
      <c r="HYW16" s="1609"/>
      <c r="HYX16" s="1609"/>
      <c r="HYY16" s="1609"/>
      <c r="HYZ16" s="1609"/>
      <c r="HZA16" s="1609"/>
      <c r="HZB16" s="1609"/>
      <c r="HZC16" s="1609"/>
      <c r="HZD16" s="1609"/>
      <c r="HZE16" s="1609"/>
      <c r="HZF16" s="1609"/>
      <c r="HZG16" s="1609"/>
      <c r="HZH16" s="1609"/>
      <c r="HZI16" s="1609"/>
      <c r="HZJ16" s="1609"/>
      <c r="HZK16" s="1609"/>
      <c r="HZL16" s="1609"/>
      <c r="HZM16" s="1609"/>
      <c r="HZN16" s="1609"/>
      <c r="HZO16" s="1609"/>
      <c r="HZP16" s="1609"/>
      <c r="HZQ16" s="1609"/>
      <c r="HZR16" s="1609"/>
      <c r="HZS16" s="1609"/>
      <c r="HZT16" s="1609"/>
      <c r="HZU16" s="1609"/>
      <c r="HZV16" s="1609"/>
      <c r="HZW16" s="1609"/>
      <c r="HZX16" s="1609"/>
      <c r="HZY16" s="1609"/>
      <c r="HZZ16" s="1609"/>
      <c r="IAA16" s="1609"/>
      <c r="IAB16" s="1609"/>
      <c r="IAC16" s="1609"/>
      <c r="IAD16" s="1609"/>
      <c r="IAE16" s="1609"/>
      <c r="IAF16" s="1609"/>
      <c r="IAG16" s="1609"/>
      <c r="IAH16" s="1609"/>
      <c r="IAI16" s="1609"/>
      <c r="IAJ16" s="1609"/>
      <c r="IAK16" s="1609"/>
      <c r="IAL16" s="1609"/>
      <c r="IAM16" s="1609"/>
      <c r="IAN16" s="1609"/>
      <c r="IAO16" s="1609"/>
      <c r="IAP16" s="1609"/>
      <c r="IAQ16" s="1609"/>
      <c r="IAR16" s="1609"/>
      <c r="IAS16" s="1609"/>
      <c r="IAT16" s="1609"/>
      <c r="IAU16" s="1609"/>
      <c r="IAV16" s="1609"/>
      <c r="IAW16" s="1609"/>
      <c r="IAX16" s="1609"/>
      <c r="IAY16" s="1609"/>
      <c r="IAZ16" s="1609"/>
      <c r="IBA16" s="1609"/>
      <c r="IBB16" s="1609"/>
      <c r="IBC16" s="1609"/>
      <c r="IBD16" s="1609"/>
      <c r="IBE16" s="1609"/>
      <c r="IBF16" s="1609"/>
      <c r="IBG16" s="1609"/>
      <c r="IBH16" s="1609"/>
      <c r="IBI16" s="1609"/>
      <c r="IBJ16" s="1609"/>
      <c r="IBK16" s="1609"/>
      <c r="IBL16" s="1609"/>
      <c r="IBM16" s="1609"/>
      <c r="IBN16" s="1609"/>
      <c r="IBO16" s="1609"/>
      <c r="IBP16" s="1609"/>
      <c r="IBQ16" s="1609"/>
      <c r="IBR16" s="1609"/>
      <c r="IBS16" s="1609"/>
      <c r="IBT16" s="1609"/>
      <c r="IBU16" s="1609"/>
      <c r="IBV16" s="1609"/>
      <c r="IBW16" s="1609"/>
      <c r="IBX16" s="1609"/>
      <c r="IBY16" s="1609"/>
      <c r="IBZ16" s="1609"/>
      <c r="ICA16" s="1609"/>
      <c r="ICB16" s="1609"/>
      <c r="ICC16" s="1609"/>
      <c r="ICD16" s="1609"/>
      <c r="ICE16" s="1609"/>
      <c r="ICF16" s="1609"/>
      <c r="ICG16" s="1609"/>
      <c r="ICH16" s="1609"/>
      <c r="ICI16" s="1609"/>
      <c r="ICJ16" s="1609"/>
      <c r="ICK16" s="1609"/>
      <c r="ICL16" s="1609"/>
      <c r="ICM16" s="1609"/>
      <c r="ICN16" s="1609"/>
      <c r="ICO16" s="1609"/>
      <c r="ICP16" s="1609"/>
      <c r="ICQ16" s="1609"/>
      <c r="ICR16" s="1609"/>
      <c r="ICS16" s="1609"/>
      <c r="ICT16" s="1609"/>
      <c r="ICU16" s="1609"/>
      <c r="ICV16" s="1609"/>
      <c r="ICW16" s="1609"/>
      <c r="ICX16" s="1609"/>
      <c r="ICY16" s="1609"/>
      <c r="ICZ16" s="1609"/>
      <c r="IDA16" s="1609"/>
      <c r="IDB16" s="1609"/>
      <c r="IDC16" s="1609"/>
      <c r="IDD16" s="1609"/>
      <c r="IDE16" s="1609"/>
      <c r="IDF16" s="1609"/>
      <c r="IDG16" s="1609"/>
      <c r="IDH16" s="1609"/>
      <c r="IDI16" s="1609"/>
      <c r="IDJ16" s="1609"/>
      <c r="IDK16" s="1609"/>
      <c r="IDL16" s="1609"/>
      <c r="IDM16" s="1609"/>
      <c r="IDN16" s="1609"/>
      <c r="IDO16" s="1609"/>
      <c r="IDP16" s="1609"/>
      <c r="IDQ16" s="1609"/>
      <c r="IDR16" s="1609"/>
      <c r="IDS16" s="1609"/>
      <c r="IDT16" s="1609"/>
      <c r="IDU16" s="1609"/>
      <c r="IDV16" s="1609"/>
      <c r="IDW16" s="1609"/>
      <c r="IDX16" s="1609"/>
      <c r="IDY16" s="1609"/>
      <c r="IDZ16" s="1609"/>
      <c r="IEA16" s="1609"/>
      <c r="IEB16" s="1609"/>
      <c r="IEC16" s="1609"/>
      <c r="IED16" s="1609"/>
      <c r="IEE16" s="1609"/>
      <c r="IEF16" s="1609"/>
      <c r="IEG16" s="1609"/>
      <c r="IEH16" s="1609"/>
      <c r="IEI16" s="1609"/>
      <c r="IEJ16" s="1609"/>
      <c r="IEK16" s="1609"/>
      <c r="IEL16" s="1609"/>
      <c r="IEM16" s="1609"/>
      <c r="IEN16" s="1609"/>
      <c r="IEO16" s="1609"/>
      <c r="IEP16" s="1609"/>
      <c r="IEQ16" s="1609"/>
      <c r="IER16" s="1609"/>
      <c r="IES16" s="1609"/>
      <c r="IET16" s="1609"/>
      <c r="IEU16" s="1609"/>
      <c r="IEV16" s="1609"/>
      <c r="IEW16" s="1609"/>
      <c r="IEX16" s="1609"/>
      <c r="IEY16" s="1609"/>
      <c r="IEZ16" s="1609"/>
      <c r="IFA16" s="1609"/>
      <c r="IFB16" s="1609"/>
      <c r="IFC16" s="1609"/>
      <c r="IFD16" s="1609"/>
      <c r="IFE16" s="1609"/>
      <c r="IFF16" s="1609"/>
      <c r="IFG16" s="1609"/>
      <c r="IFH16" s="1609"/>
      <c r="IFI16" s="1609"/>
      <c r="IFJ16" s="1609"/>
      <c r="IFK16" s="1609"/>
      <c r="IFL16" s="1609"/>
      <c r="IFM16" s="1609"/>
      <c r="IFN16" s="1609"/>
      <c r="IFO16" s="1609"/>
      <c r="IFP16" s="1609"/>
      <c r="IFQ16" s="1609"/>
      <c r="IFR16" s="1609"/>
      <c r="IFS16" s="1609"/>
      <c r="IFT16" s="1609"/>
      <c r="IFU16" s="1609"/>
      <c r="IFV16" s="1609"/>
      <c r="IFW16" s="1609"/>
      <c r="IFX16" s="1609"/>
      <c r="IFY16" s="1609"/>
      <c r="IFZ16" s="1609"/>
      <c r="IGA16" s="1609"/>
      <c r="IGB16" s="1609"/>
      <c r="IGC16" s="1609"/>
      <c r="IGD16" s="1609"/>
      <c r="IGE16" s="1609"/>
      <c r="IGF16" s="1609"/>
      <c r="IGG16" s="1609"/>
      <c r="IGH16" s="1609"/>
      <c r="IGI16" s="1609"/>
      <c r="IGJ16" s="1609"/>
      <c r="IGK16" s="1609"/>
      <c r="IGL16" s="1609"/>
      <c r="IGM16" s="1609"/>
      <c r="IGN16" s="1609"/>
      <c r="IGO16" s="1609"/>
      <c r="IGP16" s="1609"/>
      <c r="IGQ16" s="1609"/>
      <c r="IGR16" s="1609"/>
      <c r="IGS16" s="1609"/>
      <c r="IGT16" s="1609"/>
      <c r="IGU16" s="1609"/>
      <c r="IGV16" s="1609"/>
      <c r="IGW16" s="1609"/>
      <c r="IGX16" s="1609"/>
      <c r="IGY16" s="1609"/>
      <c r="IGZ16" s="1609"/>
      <c r="IHA16" s="1609"/>
      <c r="IHB16" s="1609"/>
      <c r="IHC16" s="1609"/>
      <c r="IHD16" s="1609"/>
      <c r="IHE16" s="1609"/>
      <c r="IHF16" s="1609"/>
      <c r="IHG16" s="1609"/>
      <c r="IHH16" s="1609"/>
      <c r="IHI16" s="1609"/>
      <c r="IHJ16" s="1609"/>
      <c r="IHK16" s="1609"/>
      <c r="IHL16" s="1609"/>
      <c r="IHM16" s="1609"/>
      <c r="IHN16" s="1609"/>
      <c r="IHO16" s="1609"/>
      <c r="IHP16" s="1609"/>
      <c r="IHQ16" s="1609"/>
      <c r="IHR16" s="1609"/>
      <c r="IHS16" s="1609"/>
      <c r="IHT16" s="1609"/>
      <c r="IHU16" s="1609"/>
      <c r="IHV16" s="1609"/>
      <c r="IHW16" s="1609"/>
      <c r="IHX16" s="1609"/>
      <c r="IHY16" s="1609"/>
      <c r="IHZ16" s="1609"/>
      <c r="IIA16" s="1609"/>
      <c r="IIB16" s="1609"/>
      <c r="IIC16" s="1609"/>
      <c r="IID16" s="1609"/>
      <c r="IIE16" s="1609"/>
      <c r="IIF16" s="1609"/>
      <c r="IIG16" s="1609"/>
      <c r="IIH16" s="1609"/>
      <c r="III16" s="1609"/>
      <c r="IIJ16" s="1609"/>
      <c r="IIK16" s="1609"/>
      <c r="IIL16" s="1609"/>
      <c r="IIM16" s="1609"/>
      <c r="IIN16" s="1609"/>
      <c r="IIO16" s="1609"/>
      <c r="IIP16" s="1609"/>
      <c r="IIQ16" s="1609"/>
      <c r="IIR16" s="1609"/>
      <c r="IIS16" s="1609"/>
      <c r="IIT16" s="1609"/>
      <c r="IIU16" s="1609"/>
      <c r="IIV16" s="1609"/>
      <c r="IIW16" s="1609"/>
      <c r="IIX16" s="1609"/>
      <c r="IIY16" s="1609"/>
      <c r="IIZ16" s="1609"/>
      <c r="IJA16" s="1609"/>
      <c r="IJB16" s="1609"/>
      <c r="IJC16" s="1609"/>
      <c r="IJD16" s="1609"/>
      <c r="IJE16" s="1609"/>
      <c r="IJF16" s="1609"/>
      <c r="IJG16" s="1609"/>
      <c r="IJH16" s="1609"/>
      <c r="IJI16" s="1609"/>
      <c r="IJJ16" s="1609"/>
      <c r="IJK16" s="1609"/>
      <c r="IJL16" s="1609"/>
      <c r="IJM16" s="1609"/>
      <c r="IJN16" s="1609"/>
      <c r="IJO16" s="1609"/>
      <c r="IJP16" s="1609"/>
      <c r="IJQ16" s="1609"/>
      <c r="IJR16" s="1609"/>
      <c r="IJS16" s="1609"/>
      <c r="IJT16" s="1609"/>
      <c r="IJU16" s="1609"/>
      <c r="IJV16" s="1609"/>
      <c r="IJW16" s="1609"/>
      <c r="IJX16" s="1609"/>
      <c r="IJY16" s="1609"/>
      <c r="IJZ16" s="1609"/>
      <c r="IKA16" s="1609"/>
      <c r="IKB16" s="1609"/>
      <c r="IKC16" s="1609"/>
      <c r="IKD16" s="1609"/>
      <c r="IKE16" s="1609"/>
      <c r="IKF16" s="1609"/>
      <c r="IKG16" s="1609"/>
      <c r="IKH16" s="1609"/>
      <c r="IKI16" s="1609"/>
      <c r="IKJ16" s="1609"/>
      <c r="IKK16" s="1609"/>
      <c r="IKL16" s="1609"/>
      <c r="IKM16" s="1609"/>
      <c r="IKN16" s="1609"/>
      <c r="IKO16" s="1609"/>
      <c r="IKP16" s="1609"/>
      <c r="IKQ16" s="1609"/>
      <c r="IKR16" s="1609"/>
      <c r="IKS16" s="1609"/>
      <c r="IKT16" s="1609"/>
      <c r="IKU16" s="1609"/>
      <c r="IKV16" s="1609"/>
      <c r="IKW16" s="1609"/>
      <c r="IKX16" s="1609"/>
      <c r="IKY16" s="1609"/>
      <c r="IKZ16" s="1609"/>
      <c r="ILA16" s="1609"/>
      <c r="ILB16" s="1609"/>
      <c r="ILC16" s="1609"/>
      <c r="ILD16" s="1609"/>
      <c r="ILE16" s="1609"/>
      <c r="ILF16" s="1609"/>
      <c r="ILG16" s="1609"/>
      <c r="ILH16" s="1609"/>
      <c r="ILI16" s="1609"/>
      <c r="ILJ16" s="1609"/>
      <c r="ILK16" s="1609"/>
      <c r="ILL16" s="1609"/>
      <c r="ILM16" s="1609"/>
      <c r="ILN16" s="1609"/>
      <c r="ILO16" s="1609"/>
      <c r="ILP16" s="1609"/>
      <c r="ILQ16" s="1609"/>
      <c r="ILR16" s="1609"/>
      <c r="ILS16" s="1609"/>
      <c r="ILT16" s="1609"/>
      <c r="ILU16" s="1609"/>
      <c r="ILV16" s="1609"/>
      <c r="ILW16" s="1609"/>
      <c r="ILX16" s="1609"/>
      <c r="ILY16" s="1609"/>
      <c r="ILZ16" s="1609"/>
      <c r="IMA16" s="1609"/>
      <c r="IMB16" s="1609"/>
      <c r="IMC16" s="1609"/>
      <c r="IMD16" s="1609"/>
      <c r="IME16" s="1609"/>
      <c r="IMF16" s="1609"/>
      <c r="IMG16" s="1609"/>
      <c r="IMH16" s="1609"/>
      <c r="IMI16" s="1609"/>
      <c r="IMJ16" s="1609"/>
      <c r="IMK16" s="1609"/>
      <c r="IML16" s="1609"/>
      <c r="IMM16" s="1609"/>
      <c r="IMN16" s="1609"/>
      <c r="IMO16" s="1609"/>
      <c r="IMP16" s="1609"/>
      <c r="IMQ16" s="1609"/>
      <c r="IMR16" s="1609"/>
      <c r="IMS16" s="1609"/>
      <c r="IMT16" s="1609"/>
      <c r="IMU16" s="1609"/>
      <c r="IMV16" s="1609"/>
      <c r="IMW16" s="1609"/>
      <c r="IMX16" s="1609"/>
      <c r="IMY16" s="1609"/>
      <c r="IMZ16" s="1609"/>
      <c r="INA16" s="1609"/>
      <c r="INB16" s="1609"/>
      <c r="INC16" s="1609"/>
      <c r="IND16" s="1609"/>
      <c r="INE16" s="1609"/>
      <c r="INF16" s="1609"/>
      <c r="ING16" s="1609"/>
      <c r="INH16" s="1609"/>
      <c r="INI16" s="1609"/>
      <c r="INJ16" s="1609"/>
      <c r="INK16" s="1609"/>
      <c r="INL16" s="1609"/>
      <c r="INM16" s="1609"/>
      <c r="INN16" s="1609"/>
      <c r="INO16" s="1609"/>
      <c r="INP16" s="1609"/>
      <c r="INQ16" s="1609"/>
      <c r="INR16" s="1609"/>
      <c r="INS16" s="1609"/>
      <c r="INT16" s="1609"/>
      <c r="INU16" s="1609"/>
      <c r="INV16" s="1609"/>
      <c r="INW16" s="1609"/>
      <c r="INX16" s="1609"/>
      <c r="INY16" s="1609"/>
      <c r="INZ16" s="1609"/>
      <c r="IOA16" s="1609"/>
      <c r="IOB16" s="1609"/>
      <c r="IOC16" s="1609"/>
      <c r="IOD16" s="1609"/>
      <c r="IOE16" s="1609"/>
      <c r="IOF16" s="1609"/>
      <c r="IOG16" s="1609"/>
      <c r="IOH16" s="1609"/>
      <c r="IOI16" s="1609"/>
      <c r="IOJ16" s="1609"/>
      <c r="IOK16" s="1609"/>
      <c r="IOL16" s="1609"/>
      <c r="IOM16" s="1609"/>
      <c r="ION16" s="1609"/>
      <c r="IOO16" s="1609"/>
      <c r="IOP16" s="1609"/>
      <c r="IOQ16" s="1609"/>
      <c r="IOR16" s="1609"/>
      <c r="IOS16" s="1609"/>
      <c r="IOT16" s="1609"/>
      <c r="IOU16" s="1609"/>
      <c r="IOV16" s="1609"/>
      <c r="IOW16" s="1609"/>
      <c r="IOX16" s="1609"/>
      <c r="IOY16" s="1609"/>
      <c r="IOZ16" s="1609"/>
      <c r="IPA16" s="1609"/>
      <c r="IPB16" s="1609"/>
      <c r="IPC16" s="1609"/>
      <c r="IPD16" s="1609"/>
      <c r="IPE16" s="1609"/>
      <c r="IPF16" s="1609"/>
      <c r="IPG16" s="1609"/>
      <c r="IPH16" s="1609"/>
      <c r="IPI16" s="1609"/>
      <c r="IPJ16" s="1609"/>
      <c r="IPK16" s="1609"/>
      <c r="IPL16" s="1609"/>
      <c r="IPM16" s="1609"/>
      <c r="IPN16" s="1609"/>
      <c r="IPO16" s="1609"/>
      <c r="IPP16" s="1609"/>
      <c r="IPQ16" s="1609"/>
      <c r="IPR16" s="1609"/>
      <c r="IPS16" s="1609"/>
      <c r="IPT16" s="1609"/>
      <c r="IPU16" s="1609"/>
      <c r="IPV16" s="1609"/>
      <c r="IPW16" s="1609"/>
      <c r="IPX16" s="1609"/>
      <c r="IPY16" s="1609"/>
      <c r="IPZ16" s="1609"/>
      <c r="IQA16" s="1609"/>
      <c r="IQB16" s="1609"/>
      <c r="IQC16" s="1609"/>
      <c r="IQD16" s="1609"/>
      <c r="IQE16" s="1609"/>
      <c r="IQF16" s="1609"/>
      <c r="IQG16" s="1609"/>
      <c r="IQH16" s="1609"/>
      <c r="IQI16" s="1609"/>
      <c r="IQJ16" s="1609"/>
      <c r="IQK16" s="1609"/>
      <c r="IQL16" s="1609"/>
      <c r="IQM16" s="1609"/>
      <c r="IQN16" s="1609"/>
      <c r="IQO16" s="1609"/>
      <c r="IQP16" s="1609"/>
      <c r="IQQ16" s="1609"/>
      <c r="IQR16" s="1609"/>
      <c r="IQS16" s="1609"/>
      <c r="IQT16" s="1609"/>
      <c r="IQU16" s="1609"/>
      <c r="IQV16" s="1609"/>
      <c r="IQW16" s="1609"/>
      <c r="IQX16" s="1609"/>
      <c r="IQY16" s="1609"/>
      <c r="IQZ16" s="1609"/>
      <c r="IRA16" s="1609"/>
      <c r="IRB16" s="1609"/>
      <c r="IRC16" s="1609"/>
      <c r="IRD16" s="1609"/>
      <c r="IRE16" s="1609"/>
      <c r="IRF16" s="1609"/>
      <c r="IRG16" s="1609"/>
      <c r="IRH16" s="1609"/>
      <c r="IRI16" s="1609"/>
      <c r="IRJ16" s="1609"/>
      <c r="IRK16" s="1609"/>
      <c r="IRL16" s="1609"/>
      <c r="IRM16" s="1609"/>
      <c r="IRN16" s="1609"/>
      <c r="IRO16" s="1609"/>
      <c r="IRP16" s="1609"/>
      <c r="IRQ16" s="1609"/>
      <c r="IRR16" s="1609"/>
      <c r="IRS16" s="1609"/>
      <c r="IRT16" s="1609"/>
      <c r="IRU16" s="1609"/>
      <c r="IRV16" s="1609"/>
      <c r="IRW16" s="1609"/>
      <c r="IRX16" s="1609"/>
      <c r="IRY16" s="1609"/>
      <c r="IRZ16" s="1609"/>
      <c r="ISA16" s="1609"/>
      <c r="ISB16" s="1609"/>
      <c r="ISC16" s="1609"/>
      <c r="ISD16" s="1609"/>
      <c r="ISE16" s="1609"/>
      <c r="ISF16" s="1609"/>
      <c r="ISG16" s="1609"/>
      <c r="ISH16" s="1609"/>
      <c r="ISI16" s="1609"/>
      <c r="ISJ16" s="1609"/>
      <c r="ISK16" s="1609"/>
      <c r="ISL16" s="1609"/>
      <c r="ISM16" s="1609"/>
      <c r="ISN16" s="1609"/>
      <c r="ISO16" s="1609"/>
      <c r="ISP16" s="1609"/>
      <c r="ISQ16" s="1609"/>
      <c r="ISR16" s="1609"/>
      <c r="ISS16" s="1609"/>
      <c r="IST16" s="1609"/>
      <c r="ISU16" s="1609"/>
      <c r="ISV16" s="1609"/>
      <c r="ISW16" s="1609"/>
      <c r="ISX16" s="1609"/>
      <c r="ISY16" s="1609"/>
      <c r="ISZ16" s="1609"/>
      <c r="ITA16" s="1609"/>
      <c r="ITB16" s="1609"/>
      <c r="ITC16" s="1609"/>
      <c r="ITD16" s="1609"/>
      <c r="ITE16" s="1609"/>
      <c r="ITF16" s="1609"/>
      <c r="ITG16" s="1609"/>
      <c r="ITH16" s="1609"/>
      <c r="ITI16" s="1609"/>
      <c r="ITJ16" s="1609"/>
      <c r="ITK16" s="1609"/>
      <c r="ITL16" s="1609"/>
      <c r="ITM16" s="1609"/>
      <c r="ITN16" s="1609"/>
      <c r="ITO16" s="1609"/>
      <c r="ITP16" s="1609"/>
      <c r="ITQ16" s="1609"/>
      <c r="ITR16" s="1609"/>
      <c r="ITS16" s="1609"/>
      <c r="ITT16" s="1609"/>
      <c r="ITU16" s="1609"/>
      <c r="ITV16" s="1609"/>
      <c r="ITW16" s="1609"/>
      <c r="ITX16" s="1609"/>
      <c r="ITY16" s="1609"/>
      <c r="ITZ16" s="1609"/>
      <c r="IUA16" s="1609"/>
      <c r="IUB16" s="1609"/>
      <c r="IUC16" s="1609"/>
      <c r="IUD16" s="1609"/>
      <c r="IUE16" s="1609"/>
      <c r="IUF16" s="1609"/>
      <c r="IUG16" s="1609"/>
      <c r="IUH16" s="1609"/>
      <c r="IUI16" s="1609"/>
      <c r="IUJ16" s="1609"/>
      <c r="IUK16" s="1609"/>
      <c r="IUL16" s="1609"/>
      <c r="IUM16" s="1609"/>
      <c r="IUN16" s="1609"/>
      <c r="IUO16" s="1609"/>
      <c r="IUP16" s="1609"/>
      <c r="IUQ16" s="1609"/>
      <c r="IUR16" s="1609"/>
      <c r="IUS16" s="1609"/>
      <c r="IUT16" s="1609"/>
      <c r="IUU16" s="1609"/>
      <c r="IUV16" s="1609"/>
      <c r="IUW16" s="1609"/>
      <c r="IUX16" s="1609"/>
      <c r="IUY16" s="1609"/>
      <c r="IUZ16" s="1609"/>
      <c r="IVA16" s="1609"/>
      <c r="IVB16" s="1609"/>
      <c r="IVC16" s="1609"/>
      <c r="IVD16" s="1609"/>
      <c r="IVE16" s="1609"/>
      <c r="IVF16" s="1609"/>
      <c r="IVG16" s="1609"/>
      <c r="IVH16" s="1609"/>
      <c r="IVI16" s="1609"/>
      <c r="IVJ16" s="1609"/>
      <c r="IVK16" s="1609"/>
      <c r="IVL16" s="1609"/>
      <c r="IVM16" s="1609"/>
      <c r="IVN16" s="1609"/>
      <c r="IVO16" s="1609"/>
      <c r="IVP16" s="1609"/>
      <c r="IVQ16" s="1609"/>
      <c r="IVR16" s="1609"/>
      <c r="IVS16" s="1609"/>
      <c r="IVT16" s="1609"/>
      <c r="IVU16" s="1609"/>
      <c r="IVV16" s="1609"/>
      <c r="IVW16" s="1609"/>
      <c r="IVX16" s="1609"/>
      <c r="IVY16" s="1609"/>
      <c r="IVZ16" s="1609"/>
      <c r="IWA16" s="1609"/>
      <c r="IWB16" s="1609"/>
      <c r="IWC16" s="1609"/>
      <c r="IWD16" s="1609"/>
      <c r="IWE16" s="1609"/>
      <c r="IWF16" s="1609"/>
      <c r="IWG16" s="1609"/>
      <c r="IWH16" s="1609"/>
      <c r="IWI16" s="1609"/>
      <c r="IWJ16" s="1609"/>
      <c r="IWK16" s="1609"/>
      <c r="IWL16" s="1609"/>
      <c r="IWM16" s="1609"/>
      <c r="IWN16" s="1609"/>
      <c r="IWO16" s="1609"/>
      <c r="IWP16" s="1609"/>
      <c r="IWQ16" s="1609"/>
      <c r="IWR16" s="1609"/>
      <c r="IWS16" s="1609"/>
      <c r="IWT16" s="1609"/>
      <c r="IWU16" s="1609"/>
      <c r="IWV16" s="1609"/>
      <c r="IWW16" s="1609"/>
      <c r="IWX16" s="1609"/>
      <c r="IWY16" s="1609"/>
      <c r="IWZ16" s="1609"/>
      <c r="IXA16" s="1609"/>
      <c r="IXB16" s="1609"/>
      <c r="IXC16" s="1609"/>
      <c r="IXD16" s="1609"/>
      <c r="IXE16" s="1609"/>
      <c r="IXF16" s="1609"/>
      <c r="IXG16" s="1609"/>
      <c r="IXH16" s="1609"/>
      <c r="IXI16" s="1609"/>
      <c r="IXJ16" s="1609"/>
      <c r="IXK16" s="1609"/>
      <c r="IXL16" s="1609"/>
      <c r="IXM16" s="1609"/>
      <c r="IXN16" s="1609"/>
      <c r="IXO16" s="1609"/>
      <c r="IXP16" s="1609"/>
      <c r="IXQ16" s="1609"/>
      <c r="IXR16" s="1609"/>
      <c r="IXS16" s="1609"/>
      <c r="IXT16" s="1609"/>
      <c r="IXU16" s="1609"/>
      <c r="IXV16" s="1609"/>
      <c r="IXW16" s="1609"/>
      <c r="IXX16" s="1609"/>
      <c r="IXY16" s="1609"/>
      <c r="IXZ16" s="1609"/>
      <c r="IYA16" s="1609"/>
      <c r="IYB16" s="1609"/>
      <c r="IYC16" s="1609"/>
      <c r="IYD16" s="1609"/>
      <c r="IYE16" s="1609"/>
      <c r="IYF16" s="1609"/>
      <c r="IYG16" s="1609"/>
      <c r="IYH16" s="1609"/>
      <c r="IYI16" s="1609"/>
      <c r="IYJ16" s="1609"/>
      <c r="IYK16" s="1609"/>
      <c r="IYL16" s="1609"/>
      <c r="IYM16" s="1609"/>
      <c r="IYN16" s="1609"/>
      <c r="IYO16" s="1609"/>
      <c r="IYP16" s="1609"/>
      <c r="IYQ16" s="1609"/>
      <c r="IYR16" s="1609"/>
      <c r="IYS16" s="1609"/>
      <c r="IYT16" s="1609"/>
      <c r="IYU16" s="1609"/>
      <c r="IYV16" s="1609"/>
      <c r="IYW16" s="1609"/>
      <c r="IYX16" s="1609"/>
      <c r="IYY16" s="1609"/>
      <c r="IYZ16" s="1609"/>
      <c r="IZA16" s="1609"/>
      <c r="IZB16" s="1609"/>
      <c r="IZC16" s="1609"/>
      <c r="IZD16" s="1609"/>
      <c r="IZE16" s="1609"/>
      <c r="IZF16" s="1609"/>
      <c r="IZG16" s="1609"/>
      <c r="IZH16" s="1609"/>
      <c r="IZI16" s="1609"/>
      <c r="IZJ16" s="1609"/>
      <c r="IZK16" s="1609"/>
      <c r="IZL16" s="1609"/>
      <c r="IZM16" s="1609"/>
      <c r="IZN16" s="1609"/>
      <c r="IZO16" s="1609"/>
      <c r="IZP16" s="1609"/>
      <c r="IZQ16" s="1609"/>
      <c r="IZR16" s="1609"/>
      <c r="IZS16" s="1609"/>
      <c r="IZT16" s="1609"/>
      <c r="IZU16" s="1609"/>
      <c r="IZV16" s="1609"/>
      <c r="IZW16" s="1609"/>
      <c r="IZX16" s="1609"/>
      <c r="IZY16" s="1609"/>
      <c r="IZZ16" s="1609"/>
      <c r="JAA16" s="1609"/>
      <c r="JAB16" s="1609"/>
      <c r="JAC16" s="1609"/>
      <c r="JAD16" s="1609"/>
      <c r="JAE16" s="1609"/>
      <c r="JAF16" s="1609"/>
      <c r="JAG16" s="1609"/>
      <c r="JAH16" s="1609"/>
      <c r="JAI16" s="1609"/>
      <c r="JAJ16" s="1609"/>
      <c r="JAK16" s="1609"/>
      <c r="JAL16" s="1609"/>
      <c r="JAM16" s="1609"/>
      <c r="JAN16" s="1609"/>
      <c r="JAO16" s="1609"/>
      <c r="JAP16" s="1609"/>
      <c r="JAQ16" s="1609"/>
      <c r="JAR16" s="1609"/>
      <c r="JAS16" s="1609"/>
      <c r="JAT16" s="1609"/>
      <c r="JAU16" s="1609"/>
      <c r="JAV16" s="1609"/>
      <c r="JAW16" s="1609"/>
      <c r="JAX16" s="1609"/>
      <c r="JAY16" s="1609"/>
      <c r="JAZ16" s="1609"/>
      <c r="JBA16" s="1609"/>
      <c r="JBB16" s="1609"/>
      <c r="JBC16" s="1609"/>
      <c r="JBD16" s="1609"/>
      <c r="JBE16" s="1609"/>
      <c r="JBF16" s="1609"/>
      <c r="JBG16" s="1609"/>
      <c r="JBH16" s="1609"/>
      <c r="JBI16" s="1609"/>
      <c r="JBJ16" s="1609"/>
      <c r="JBK16" s="1609"/>
      <c r="JBL16" s="1609"/>
      <c r="JBM16" s="1609"/>
      <c r="JBN16" s="1609"/>
      <c r="JBO16" s="1609"/>
      <c r="JBP16" s="1609"/>
      <c r="JBQ16" s="1609"/>
      <c r="JBR16" s="1609"/>
      <c r="JBS16" s="1609"/>
      <c r="JBT16" s="1609"/>
      <c r="JBU16" s="1609"/>
      <c r="JBV16" s="1609"/>
      <c r="JBW16" s="1609"/>
      <c r="JBX16" s="1609"/>
      <c r="JBY16" s="1609"/>
      <c r="JBZ16" s="1609"/>
      <c r="JCA16" s="1609"/>
      <c r="JCB16" s="1609"/>
      <c r="JCC16" s="1609"/>
      <c r="JCD16" s="1609"/>
      <c r="JCE16" s="1609"/>
      <c r="JCF16" s="1609"/>
      <c r="JCG16" s="1609"/>
      <c r="JCH16" s="1609"/>
      <c r="JCI16" s="1609"/>
      <c r="JCJ16" s="1609"/>
      <c r="JCK16" s="1609"/>
      <c r="JCL16" s="1609"/>
      <c r="JCM16" s="1609"/>
      <c r="JCN16" s="1609"/>
      <c r="JCO16" s="1609"/>
      <c r="JCP16" s="1609"/>
      <c r="JCQ16" s="1609"/>
      <c r="JCR16" s="1609"/>
      <c r="JCS16" s="1609"/>
      <c r="JCT16" s="1609"/>
      <c r="JCU16" s="1609"/>
      <c r="JCV16" s="1609"/>
      <c r="JCW16" s="1609"/>
      <c r="JCX16" s="1609"/>
      <c r="JCY16" s="1609"/>
      <c r="JCZ16" s="1609"/>
      <c r="JDA16" s="1609"/>
      <c r="JDB16" s="1609"/>
      <c r="JDC16" s="1609"/>
      <c r="JDD16" s="1609"/>
      <c r="JDE16" s="1609"/>
      <c r="JDF16" s="1609"/>
      <c r="JDG16" s="1609"/>
      <c r="JDH16" s="1609"/>
      <c r="JDI16" s="1609"/>
      <c r="JDJ16" s="1609"/>
      <c r="JDK16" s="1609"/>
      <c r="JDL16" s="1609"/>
      <c r="JDM16" s="1609"/>
      <c r="JDN16" s="1609"/>
      <c r="JDO16" s="1609"/>
      <c r="JDP16" s="1609"/>
      <c r="JDQ16" s="1609"/>
      <c r="JDR16" s="1609"/>
      <c r="JDS16" s="1609"/>
      <c r="JDT16" s="1609"/>
      <c r="JDU16" s="1609"/>
      <c r="JDV16" s="1609"/>
      <c r="JDW16" s="1609"/>
      <c r="JDX16" s="1609"/>
      <c r="JDY16" s="1609"/>
      <c r="JDZ16" s="1609"/>
      <c r="JEA16" s="1609"/>
      <c r="JEB16" s="1609"/>
      <c r="JEC16" s="1609"/>
      <c r="JED16" s="1609"/>
      <c r="JEE16" s="1609"/>
      <c r="JEF16" s="1609"/>
      <c r="JEG16" s="1609"/>
      <c r="JEH16" s="1609"/>
      <c r="JEI16" s="1609"/>
      <c r="JEJ16" s="1609"/>
      <c r="JEK16" s="1609"/>
      <c r="JEL16" s="1609"/>
      <c r="JEM16" s="1609"/>
      <c r="JEN16" s="1609"/>
      <c r="JEO16" s="1609"/>
      <c r="JEP16" s="1609"/>
      <c r="JEQ16" s="1609"/>
      <c r="JER16" s="1609"/>
      <c r="JES16" s="1609"/>
      <c r="JET16" s="1609"/>
      <c r="JEU16" s="1609"/>
      <c r="JEV16" s="1609"/>
      <c r="JEW16" s="1609"/>
      <c r="JEX16" s="1609"/>
      <c r="JEY16" s="1609"/>
      <c r="JEZ16" s="1609"/>
      <c r="JFA16" s="1609"/>
      <c r="JFB16" s="1609"/>
      <c r="JFC16" s="1609"/>
      <c r="JFD16" s="1609"/>
      <c r="JFE16" s="1609"/>
      <c r="JFF16" s="1609"/>
      <c r="JFG16" s="1609"/>
      <c r="JFH16" s="1609"/>
      <c r="JFI16" s="1609"/>
      <c r="JFJ16" s="1609"/>
      <c r="JFK16" s="1609"/>
      <c r="JFL16" s="1609"/>
      <c r="JFM16" s="1609"/>
      <c r="JFN16" s="1609"/>
      <c r="JFO16" s="1609"/>
      <c r="JFP16" s="1609"/>
      <c r="JFQ16" s="1609"/>
      <c r="JFR16" s="1609"/>
      <c r="JFS16" s="1609"/>
      <c r="JFT16" s="1609"/>
      <c r="JFU16" s="1609"/>
      <c r="JFV16" s="1609"/>
      <c r="JFW16" s="1609"/>
      <c r="JFX16" s="1609"/>
      <c r="JFY16" s="1609"/>
      <c r="JFZ16" s="1609"/>
      <c r="JGA16" s="1609"/>
      <c r="JGB16" s="1609"/>
      <c r="JGC16" s="1609"/>
      <c r="JGD16" s="1609"/>
      <c r="JGE16" s="1609"/>
      <c r="JGF16" s="1609"/>
      <c r="JGG16" s="1609"/>
      <c r="JGH16" s="1609"/>
      <c r="JGI16" s="1609"/>
      <c r="JGJ16" s="1609"/>
      <c r="JGK16" s="1609"/>
      <c r="JGL16" s="1609"/>
      <c r="JGM16" s="1609"/>
      <c r="JGN16" s="1609"/>
      <c r="JGO16" s="1609"/>
      <c r="JGP16" s="1609"/>
      <c r="JGQ16" s="1609"/>
      <c r="JGR16" s="1609"/>
      <c r="JGS16" s="1609"/>
      <c r="JGT16" s="1609"/>
      <c r="JGU16" s="1609"/>
      <c r="JGV16" s="1609"/>
      <c r="JGW16" s="1609"/>
      <c r="JGX16" s="1609"/>
      <c r="JGY16" s="1609"/>
      <c r="JGZ16" s="1609"/>
      <c r="JHA16" s="1609"/>
      <c r="JHB16" s="1609"/>
      <c r="JHC16" s="1609"/>
      <c r="JHD16" s="1609"/>
      <c r="JHE16" s="1609"/>
      <c r="JHF16" s="1609"/>
      <c r="JHG16" s="1609"/>
      <c r="JHH16" s="1609"/>
      <c r="JHI16" s="1609"/>
      <c r="JHJ16" s="1609"/>
      <c r="JHK16" s="1609"/>
      <c r="JHL16" s="1609"/>
      <c r="JHM16" s="1609"/>
      <c r="JHN16" s="1609"/>
      <c r="JHO16" s="1609"/>
      <c r="JHP16" s="1609"/>
      <c r="JHQ16" s="1609"/>
      <c r="JHR16" s="1609"/>
      <c r="JHS16" s="1609"/>
      <c r="JHT16" s="1609"/>
      <c r="JHU16" s="1609"/>
      <c r="JHV16" s="1609"/>
      <c r="JHW16" s="1609"/>
      <c r="JHX16" s="1609"/>
      <c r="JHY16" s="1609"/>
      <c r="JHZ16" s="1609"/>
      <c r="JIA16" s="1609"/>
      <c r="JIB16" s="1609"/>
      <c r="JIC16" s="1609"/>
      <c r="JID16" s="1609"/>
      <c r="JIE16" s="1609"/>
      <c r="JIF16" s="1609"/>
      <c r="JIG16" s="1609"/>
      <c r="JIH16" s="1609"/>
      <c r="JII16" s="1609"/>
      <c r="JIJ16" s="1609"/>
      <c r="JIK16" s="1609"/>
      <c r="JIL16" s="1609"/>
      <c r="JIM16" s="1609"/>
      <c r="JIN16" s="1609"/>
      <c r="JIO16" s="1609"/>
      <c r="JIP16" s="1609"/>
      <c r="JIQ16" s="1609"/>
      <c r="JIR16" s="1609"/>
      <c r="JIS16" s="1609"/>
      <c r="JIT16" s="1609"/>
      <c r="JIU16" s="1609"/>
      <c r="JIV16" s="1609"/>
      <c r="JIW16" s="1609"/>
      <c r="JIX16" s="1609"/>
      <c r="JIY16" s="1609"/>
      <c r="JIZ16" s="1609"/>
      <c r="JJA16" s="1609"/>
      <c r="JJB16" s="1609"/>
      <c r="JJC16" s="1609"/>
      <c r="JJD16" s="1609"/>
      <c r="JJE16" s="1609"/>
      <c r="JJF16" s="1609"/>
      <c r="JJG16" s="1609"/>
      <c r="JJH16" s="1609"/>
      <c r="JJI16" s="1609"/>
      <c r="JJJ16" s="1609"/>
      <c r="JJK16" s="1609"/>
      <c r="JJL16" s="1609"/>
      <c r="JJM16" s="1609"/>
      <c r="JJN16" s="1609"/>
      <c r="JJO16" s="1609"/>
      <c r="JJP16" s="1609"/>
      <c r="JJQ16" s="1609"/>
      <c r="JJR16" s="1609"/>
      <c r="JJS16" s="1609"/>
      <c r="JJT16" s="1609"/>
      <c r="JJU16" s="1609"/>
      <c r="JJV16" s="1609"/>
      <c r="JJW16" s="1609"/>
      <c r="JJX16" s="1609"/>
      <c r="JJY16" s="1609"/>
      <c r="JJZ16" s="1609"/>
      <c r="JKA16" s="1609"/>
      <c r="JKB16" s="1609"/>
      <c r="JKC16" s="1609"/>
      <c r="JKD16" s="1609"/>
      <c r="JKE16" s="1609"/>
      <c r="JKF16" s="1609"/>
      <c r="JKG16" s="1609"/>
      <c r="JKH16" s="1609"/>
      <c r="JKI16" s="1609"/>
      <c r="JKJ16" s="1609"/>
      <c r="JKK16" s="1609"/>
      <c r="JKL16" s="1609"/>
      <c r="JKM16" s="1609"/>
      <c r="JKN16" s="1609"/>
      <c r="JKO16" s="1609"/>
      <c r="JKP16" s="1609"/>
      <c r="JKQ16" s="1609"/>
      <c r="JKR16" s="1609"/>
      <c r="JKS16" s="1609"/>
      <c r="JKT16" s="1609"/>
      <c r="JKU16" s="1609"/>
      <c r="JKV16" s="1609"/>
      <c r="JKW16" s="1609"/>
      <c r="JKX16" s="1609"/>
      <c r="JKY16" s="1609"/>
      <c r="JKZ16" s="1609"/>
      <c r="JLA16" s="1609"/>
      <c r="JLB16" s="1609"/>
      <c r="JLC16" s="1609"/>
      <c r="JLD16" s="1609"/>
      <c r="JLE16" s="1609"/>
      <c r="JLF16" s="1609"/>
      <c r="JLG16" s="1609"/>
      <c r="JLH16" s="1609"/>
      <c r="JLI16" s="1609"/>
      <c r="JLJ16" s="1609"/>
      <c r="JLK16" s="1609"/>
      <c r="JLL16" s="1609"/>
      <c r="JLM16" s="1609"/>
      <c r="JLN16" s="1609"/>
      <c r="JLO16" s="1609"/>
      <c r="JLP16" s="1609"/>
      <c r="JLQ16" s="1609"/>
      <c r="JLR16" s="1609"/>
      <c r="JLS16" s="1609"/>
      <c r="JLT16" s="1609"/>
      <c r="JLU16" s="1609"/>
      <c r="JLV16" s="1609"/>
      <c r="JLW16" s="1609"/>
      <c r="JLX16" s="1609"/>
      <c r="JLY16" s="1609"/>
      <c r="JLZ16" s="1609"/>
      <c r="JMA16" s="1609"/>
      <c r="JMB16" s="1609"/>
      <c r="JMC16" s="1609"/>
      <c r="JMD16" s="1609"/>
      <c r="JME16" s="1609"/>
      <c r="JMF16" s="1609"/>
      <c r="JMG16" s="1609"/>
      <c r="JMH16" s="1609"/>
      <c r="JMI16" s="1609"/>
      <c r="JMJ16" s="1609"/>
      <c r="JMK16" s="1609"/>
      <c r="JML16" s="1609"/>
      <c r="JMM16" s="1609"/>
      <c r="JMN16" s="1609"/>
      <c r="JMO16" s="1609"/>
      <c r="JMP16" s="1609"/>
      <c r="JMQ16" s="1609"/>
      <c r="JMR16" s="1609"/>
      <c r="JMS16" s="1609"/>
      <c r="JMT16" s="1609"/>
      <c r="JMU16" s="1609"/>
      <c r="JMV16" s="1609"/>
      <c r="JMW16" s="1609"/>
      <c r="JMX16" s="1609"/>
      <c r="JMY16" s="1609"/>
      <c r="JMZ16" s="1609"/>
      <c r="JNA16" s="1609"/>
      <c r="JNB16" s="1609"/>
      <c r="JNC16" s="1609"/>
      <c r="JND16" s="1609"/>
      <c r="JNE16" s="1609"/>
      <c r="JNF16" s="1609"/>
      <c r="JNG16" s="1609"/>
      <c r="JNH16" s="1609"/>
      <c r="JNI16" s="1609"/>
      <c r="JNJ16" s="1609"/>
      <c r="JNK16" s="1609"/>
      <c r="JNL16" s="1609"/>
      <c r="JNM16" s="1609"/>
      <c r="JNN16" s="1609"/>
      <c r="JNO16" s="1609"/>
      <c r="JNP16" s="1609"/>
      <c r="JNQ16" s="1609"/>
      <c r="JNR16" s="1609"/>
      <c r="JNS16" s="1609"/>
      <c r="JNT16" s="1609"/>
      <c r="JNU16" s="1609"/>
      <c r="JNV16" s="1609"/>
      <c r="JNW16" s="1609"/>
      <c r="JNX16" s="1609"/>
      <c r="JNY16" s="1609"/>
      <c r="JNZ16" s="1609"/>
      <c r="JOA16" s="1609"/>
      <c r="JOB16" s="1609"/>
      <c r="JOC16" s="1609"/>
      <c r="JOD16" s="1609"/>
      <c r="JOE16" s="1609"/>
      <c r="JOF16" s="1609"/>
      <c r="JOG16" s="1609"/>
      <c r="JOH16" s="1609"/>
      <c r="JOI16" s="1609"/>
      <c r="JOJ16" s="1609"/>
      <c r="JOK16" s="1609"/>
      <c r="JOL16" s="1609"/>
      <c r="JOM16" s="1609"/>
      <c r="JON16" s="1609"/>
      <c r="JOO16" s="1609"/>
      <c r="JOP16" s="1609"/>
      <c r="JOQ16" s="1609"/>
      <c r="JOR16" s="1609"/>
      <c r="JOS16" s="1609"/>
      <c r="JOT16" s="1609"/>
      <c r="JOU16" s="1609"/>
      <c r="JOV16" s="1609"/>
      <c r="JOW16" s="1609"/>
      <c r="JOX16" s="1609"/>
      <c r="JOY16" s="1609"/>
      <c r="JOZ16" s="1609"/>
      <c r="JPA16" s="1609"/>
      <c r="JPB16" s="1609"/>
      <c r="JPC16" s="1609"/>
      <c r="JPD16" s="1609"/>
      <c r="JPE16" s="1609"/>
      <c r="JPF16" s="1609"/>
      <c r="JPG16" s="1609"/>
      <c r="JPH16" s="1609"/>
      <c r="JPI16" s="1609"/>
      <c r="JPJ16" s="1609"/>
      <c r="JPK16" s="1609"/>
      <c r="JPL16" s="1609"/>
      <c r="JPM16" s="1609"/>
      <c r="JPN16" s="1609"/>
      <c r="JPO16" s="1609"/>
      <c r="JPP16" s="1609"/>
      <c r="JPQ16" s="1609"/>
      <c r="JPR16" s="1609"/>
      <c r="JPS16" s="1609"/>
      <c r="JPT16" s="1609"/>
      <c r="JPU16" s="1609"/>
      <c r="JPV16" s="1609"/>
      <c r="JPW16" s="1609"/>
      <c r="JPX16" s="1609"/>
      <c r="JPY16" s="1609"/>
      <c r="JPZ16" s="1609"/>
      <c r="JQA16" s="1609"/>
      <c r="JQB16" s="1609"/>
      <c r="JQC16" s="1609"/>
      <c r="JQD16" s="1609"/>
      <c r="JQE16" s="1609"/>
      <c r="JQF16" s="1609"/>
      <c r="JQG16" s="1609"/>
      <c r="JQH16" s="1609"/>
      <c r="JQI16" s="1609"/>
      <c r="JQJ16" s="1609"/>
      <c r="JQK16" s="1609"/>
      <c r="JQL16" s="1609"/>
      <c r="JQM16" s="1609"/>
      <c r="JQN16" s="1609"/>
      <c r="JQO16" s="1609"/>
      <c r="JQP16" s="1609"/>
      <c r="JQQ16" s="1609"/>
      <c r="JQR16" s="1609"/>
      <c r="JQS16" s="1609"/>
      <c r="JQT16" s="1609"/>
      <c r="JQU16" s="1609"/>
      <c r="JQV16" s="1609"/>
      <c r="JQW16" s="1609"/>
      <c r="JQX16" s="1609"/>
      <c r="JQY16" s="1609"/>
      <c r="JQZ16" s="1609"/>
      <c r="JRA16" s="1609"/>
      <c r="JRB16" s="1609"/>
      <c r="JRC16" s="1609"/>
      <c r="JRD16" s="1609"/>
      <c r="JRE16" s="1609"/>
      <c r="JRF16" s="1609"/>
      <c r="JRG16" s="1609"/>
      <c r="JRH16" s="1609"/>
      <c r="JRI16" s="1609"/>
      <c r="JRJ16" s="1609"/>
      <c r="JRK16" s="1609"/>
      <c r="JRL16" s="1609"/>
      <c r="JRM16" s="1609"/>
      <c r="JRN16" s="1609"/>
      <c r="JRO16" s="1609"/>
      <c r="JRP16" s="1609"/>
      <c r="JRQ16" s="1609"/>
      <c r="JRR16" s="1609"/>
      <c r="JRS16" s="1609"/>
      <c r="JRT16" s="1609"/>
      <c r="JRU16" s="1609"/>
      <c r="JRV16" s="1609"/>
      <c r="JRW16" s="1609"/>
      <c r="JRX16" s="1609"/>
      <c r="JRY16" s="1609"/>
      <c r="JRZ16" s="1609"/>
      <c r="JSA16" s="1609"/>
      <c r="JSB16" s="1609"/>
      <c r="JSC16" s="1609"/>
      <c r="JSD16" s="1609"/>
      <c r="JSE16" s="1609"/>
      <c r="JSF16" s="1609"/>
      <c r="JSG16" s="1609"/>
      <c r="JSH16" s="1609"/>
      <c r="JSI16" s="1609"/>
      <c r="JSJ16" s="1609"/>
      <c r="JSK16" s="1609"/>
      <c r="JSL16" s="1609"/>
      <c r="JSM16" s="1609"/>
      <c r="JSN16" s="1609"/>
      <c r="JSO16" s="1609"/>
      <c r="JSP16" s="1609"/>
      <c r="JSQ16" s="1609"/>
      <c r="JSR16" s="1609"/>
      <c r="JSS16" s="1609"/>
      <c r="JST16" s="1609"/>
      <c r="JSU16" s="1609"/>
      <c r="JSV16" s="1609"/>
      <c r="JSW16" s="1609"/>
      <c r="JSX16" s="1609"/>
      <c r="JSY16" s="1609"/>
      <c r="JSZ16" s="1609"/>
      <c r="JTA16" s="1609"/>
      <c r="JTB16" s="1609"/>
      <c r="JTC16" s="1609"/>
      <c r="JTD16" s="1609"/>
      <c r="JTE16" s="1609"/>
      <c r="JTF16" s="1609"/>
      <c r="JTG16" s="1609"/>
      <c r="JTH16" s="1609"/>
      <c r="JTI16" s="1609"/>
      <c r="JTJ16" s="1609"/>
      <c r="JTK16" s="1609"/>
      <c r="JTL16" s="1609"/>
      <c r="JTM16" s="1609"/>
      <c r="JTN16" s="1609"/>
      <c r="JTO16" s="1609"/>
      <c r="JTP16" s="1609"/>
      <c r="JTQ16" s="1609"/>
      <c r="JTR16" s="1609"/>
      <c r="JTS16" s="1609"/>
      <c r="JTT16" s="1609"/>
      <c r="JTU16" s="1609"/>
      <c r="JTV16" s="1609"/>
      <c r="JTW16" s="1609"/>
      <c r="JTX16" s="1609"/>
      <c r="JTY16" s="1609"/>
      <c r="JTZ16" s="1609"/>
      <c r="JUA16" s="1609"/>
      <c r="JUB16" s="1609"/>
      <c r="JUC16" s="1609"/>
      <c r="JUD16" s="1609"/>
      <c r="JUE16" s="1609"/>
      <c r="JUF16" s="1609"/>
      <c r="JUG16" s="1609"/>
      <c r="JUH16" s="1609"/>
      <c r="JUI16" s="1609"/>
      <c r="JUJ16" s="1609"/>
      <c r="JUK16" s="1609"/>
      <c r="JUL16" s="1609"/>
      <c r="JUM16" s="1609"/>
      <c r="JUN16" s="1609"/>
      <c r="JUO16" s="1609"/>
      <c r="JUP16" s="1609"/>
      <c r="JUQ16" s="1609"/>
      <c r="JUR16" s="1609"/>
      <c r="JUS16" s="1609"/>
      <c r="JUT16" s="1609"/>
      <c r="JUU16" s="1609"/>
      <c r="JUV16" s="1609"/>
      <c r="JUW16" s="1609"/>
      <c r="JUX16" s="1609"/>
      <c r="JUY16" s="1609"/>
      <c r="JUZ16" s="1609"/>
      <c r="JVA16" s="1609"/>
      <c r="JVB16" s="1609"/>
      <c r="JVC16" s="1609"/>
      <c r="JVD16" s="1609"/>
      <c r="JVE16" s="1609"/>
      <c r="JVF16" s="1609"/>
      <c r="JVG16" s="1609"/>
      <c r="JVH16" s="1609"/>
      <c r="JVI16" s="1609"/>
      <c r="JVJ16" s="1609"/>
      <c r="JVK16" s="1609"/>
      <c r="JVL16" s="1609"/>
      <c r="JVM16" s="1609"/>
      <c r="JVN16" s="1609"/>
      <c r="JVO16" s="1609"/>
      <c r="JVP16" s="1609"/>
      <c r="JVQ16" s="1609"/>
      <c r="JVR16" s="1609"/>
      <c r="JVS16" s="1609"/>
      <c r="JVT16" s="1609"/>
      <c r="JVU16" s="1609"/>
      <c r="JVV16" s="1609"/>
      <c r="JVW16" s="1609"/>
      <c r="JVX16" s="1609"/>
      <c r="JVY16" s="1609"/>
      <c r="JVZ16" s="1609"/>
      <c r="JWA16" s="1609"/>
      <c r="JWB16" s="1609"/>
      <c r="JWC16" s="1609"/>
      <c r="JWD16" s="1609"/>
      <c r="JWE16" s="1609"/>
      <c r="JWF16" s="1609"/>
      <c r="JWG16" s="1609"/>
      <c r="JWH16" s="1609"/>
      <c r="JWI16" s="1609"/>
      <c r="JWJ16" s="1609"/>
      <c r="JWK16" s="1609"/>
      <c r="JWL16" s="1609"/>
      <c r="JWM16" s="1609"/>
      <c r="JWN16" s="1609"/>
      <c r="JWO16" s="1609"/>
      <c r="JWP16" s="1609"/>
      <c r="JWQ16" s="1609"/>
      <c r="JWR16" s="1609"/>
      <c r="JWS16" s="1609"/>
      <c r="JWT16" s="1609"/>
      <c r="JWU16" s="1609"/>
      <c r="JWV16" s="1609"/>
      <c r="JWW16" s="1609"/>
      <c r="JWX16" s="1609"/>
      <c r="JWY16" s="1609"/>
      <c r="JWZ16" s="1609"/>
      <c r="JXA16" s="1609"/>
      <c r="JXB16" s="1609"/>
      <c r="JXC16" s="1609"/>
      <c r="JXD16" s="1609"/>
      <c r="JXE16" s="1609"/>
      <c r="JXF16" s="1609"/>
      <c r="JXG16" s="1609"/>
      <c r="JXH16" s="1609"/>
      <c r="JXI16" s="1609"/>
      <c r="JXJ16" s="1609"/>
      <c r="JXK16" s="1609"/>
      <c r="JXL16" s="1609"/>
      <c r="JXM16" s="1609"/>
      <c r="JXN16" s="1609"/>
      <c r="JXO16" s="1609"/>
      <c r="JXP16" s="1609"/>
      <c r="JXQ16" s="1609"/>
      <c r="JXR16" s="1609"/>
      <c r="JXS16" s="1609"/>
      <c r="JXT16" s="1609"/>
      <c r="JXU16" s="1609"/>
      <c r="JXV16" s="1609"/>
      <c r="JXW16" s="1609"/>
      <c r="JXX16" s="1609"/>
      <c r="JXY16" s="1609"/>
      <c r="JXZ16" s="1609"/>
      <c r="JYA16" s="1609"/>
      <c r="JYB16" s="1609"/>
      <c r="JYC16" s="1609"/>
      <c r="JYD16" s="1609"/>
      <c r="JYE16" s="1609"/>
      <c r="JYF16" s="1609"/>
      <c r="JYG16" s="1609"/>
      <c r="JYH16" s="1609"/>
      <c r="JYI16" s="1609"/>
      <c r="JYJ16" s="1609"/>
      <c r="JYK16" s="1609"/>
      <c r="JYL16" s="1609"/>
      <c r="JYM16" s="1609"/>
      <c r="JYN16" s="1609"/>
      <c r="JYO16" s="1609"/>
      <c r="JYP16" s="1609"/>
      <c r="JYQ16" s="1609"/>
      <c r="JYR16" s="1609"/>
      <c r="JYS16" s="1609"/>
      <c r="JYT16" s="1609"/>
      <c r="JYU16" s="1609"/>
      <c r="JYV16" s="1609"/>
      <c r="JYW16" s="1609"/>
      <c r="JYX16" s="1609"/>
      <c r="JYY16" s="1609"/>
      <c r="JYZ16" s="1609"/>
      <c r="JZA16" s="1609"/>
      <c r="JZB16" s="1609"/>
      <c r="JZC16" s="1609"/>
      <c r="JZD16" s="1609"/>
      <c r="JZE16" s="1609"/>
      <c r="JZF16" s="1609"/>
      <c r="JZG16" s="1609"/>
      <c r="JZH16" s="1609"/>
      <c r="JZI16" s="1609"/>
      <c r="JZJ16" s="1609"/>
      <c r="JZK16" s="1609"/>
      <c r="JZL16" s="1609"/>
      <c r="JZM16" s="1609"/>
      <c r="JZN16" s="1609"/>
      <c r="JZO16" s="1609"/>
      <c r="JZP16" s="1609"/>
      <c r="JZQ16" s="1609"/>
      <c r="JZR16" s="1609"/>
      <c r="JZS16" s="1609"/>
      <c r="JZT16" s="1609"/>
      <c r="JZU16" s="1609"/>
      <c r="JZV16" s="1609"/>
      <c r="JZW16" s="1609"/>
      <c r="JZX16" s="1609"/>
      <c r="JZY16" s="1609"/>
      <c r="JZZ16" s="1609"/>
      <c r="KAA16" s="1609"/>
      <c r="KAB16" s="1609"/>
      <c r="KAC16" s="1609"/>
      <c r="KAD16" s="1609"/>
      <c r="KAE16" s="1609"/>
      <c r="KAF16" s="1609"/>
      <c r="KAG16" s="1609"/>
      <c r="KAH16" s="1609"/>
      <c r="KAI16" s="1609"/>
      <c r="KAJ16" s="1609"/>
      <c r="KAK16" s="1609"/>
      <c r="KAL16" s="1609"/>
      <c r="KAM16" s="1609"/>
      <c r="KAN16" s="1609"/>
      <c r="KAO16" s="1609"/>
      <c r="KAP16" s="1609"/>
      <c r="KAQ16" s="1609"/>
      <c r="KAR16" s="1609"/>
      <c r="KAS16" s="1609"/>
      <c r="KAT16" s="1609"/>
      <c r="KAU16" s="1609"/>
      <c r="KAV16" s="1609"/>
      <c r="KAW16" s="1609"/>
      <c r="KAX16" s="1609"/>
      <c r="KAY16" s="1609"/>
      <c r="KAZ16" s="1609"/>
      <c r="KBA16" s="1609"/>
      <c r="KBB16" s="1609"/>
      <c r="KBC16" s="1609"/>
      <c r="KBD16" s="1609"/>
      <c r="KBE16" s="1609"/>
      <c r="KBF16" s="1609"/>
      <c r="KBG16" s="1609"/>
      <c r="KBH16" s="1609"/>
      <c r="KBI16" s="1609"/>
      <c r="KBJ16" s="1609"/>
      <c r="KBK16" s="1609"/>
      <c r="KBL16" s="1609"/>
      <c r="KBM16" s="1609"/>
      <c r="KBN16" s="1609"/>
      <c r="KBO16" s="1609"/>
      <c r="KBP16" s="1609"/>
      <c r="KBQ16" s="1609"/>
      <c r="KBR16" s="1609"/>
      <c r="KBS16" s="1609"/>
      <c r="KBT16" s="1609"/>
      <c r="KBU16" s="1609"/>
      <c r="KBV16" s="1609"/>
      <c r="KBW16" s="1609"/>
      <c r="KBX16" s="1609"/>
      <c r="KBY16" s="1609"/>
      <c r="KBZ16" s="1609"/>
      <c r="KCA16" s="1609"/>
      <c r="KCB16" s="1609"/>
      <c r="KCC16" s="1609"/>
      <c r="KCD16" s="1609"/>
      <c r="KCE16" s="1609"/>
      <c r="KCF16" s="1609"/>
      <c r="KCG16" s="1609"/>
      <c r="KCH16" s="1609"/>
      <c r="KCI16" s="1609"/>
      <c r="KCJ16" s="1609"/>
      <c r="KCK16" s="1609"/>
      <c r="KCL16" s="1609"/>
      <c r="KCM16" s="1609"/>
      <c r="KCN16" s="1609"/>
      <c r="KCO16" s="1609"/>
      <c r="KCP16" s="1609"/>
      <c r="KCQ16" s="1609"/>
      <c r="KCR16" s="1609"/>
      <c r="KCS16" s="1609"/>
      <c r="KCT16" s="1609"/>
      <c r="KCU16" s="1609"/>
      <c r="KCV16" s="1609"/>
      <c r="KCW16" s="1609"/>
      <c r="KCX16" s="1609"/>
      <c r="KCY16" s="1609"/>
      <c r="KCZ16" s="1609"/>
      <c r="KDA16" s="1609"/>
      <c r="KDB16" s="1609"/>
      <c r="KDC16" s="1609"/>
      <c r="KDD16" s="1609"/>
      <c r="KDE16" s="1609"/>
      <c r="KDF16" s="1609"/>
      <c r="KDG16" s="1609"/>
      <c r="KDH16" s="1609"/>
      <c r="KDI16" s="1609"/>
      <c r="KDJ16" s="1609"/>
      <c r="KDK16" s="1609"/>
      <c r="KDL16" s="1609"/>
      <c r="KDM16" s="1609"/>
      <c r="KDN16" s="1609"/>
      <c r="KDO16" s="1609"/>
      <c r="KDP16" s="1609"/>
      <c r="KDQ16" s="1609"/>
      <c r="KDR16" s="1609"/>
      <c r="KDS16" s="1609"/>
      <c r="KDT16" s="1609"/>
      <c r="KDU16" s="1609"/>
      <c r="KDV16" s="1609"/>
      <c r="KDW16" s="1609"/>
      <c r="KDX16" s="1609"/>
      <c r="KDY16" s="1609"/>
      <c r="KDZ16" s="1609"/>
      <c r="KEA16" s="1609"/>
      <c r="KEB16" s="1609"/>
      <c r="KEC16" s="1609"/>
      <c r="KED16" s="1609"/>
      <c r="KEE16" s="1609"/>
      <c r="KEF16" s="1609"/>
      <c r="KEG16" s="1609"/>
      <c r="KEH16" s="1609"/>
      <c r="KEI16" s="1609"/>
      <c r="KEJ16" s="1609"/>
      <c r="KEK16" s="1609"/>
      <c r="KEL16" s="1609"/>
      <c r="KEM16" s="1609"/>
      <c r="KEN16" s="1609"/>
      <c r="KEO16" s="1609"/>
      <c r="KEP16" s="1609"/>
      <c r="KEQ16" s="1609"/>
      <c r="KER16" s="1609"/>
      <c r="KES16" s="1609"/>
      <c r="KET16" s="1609"/>
      <c r="KEU16" s="1609"/>
      <c r="KEV16" s="1609"/>
      <c r="KEW16" s="1609"/>
      <c r="KEX16" s="1609"/>
      <c r="KEY16" s="1609"/>
      <c r="KEZ16" s="1609"/>
      <c r="KFA16" s="1609"/>
      <c r="KFB16" s="1609"/>
      <c r="KFC16" s="1609"/>
      <c r="KFD16" s="1609"/>
      <c r="KFE16" s="1609"/>
      <c r="KFF16" s="1609"/>
      <c r="KFG16" s="1609"/>
      <c r="KFH16" s="1609"/>
      <c r="KFI16" s="1609"/>
      <c r="KFJ16" s="1609"/>
      <c r="KFK16" s="1609"/>
      <c r="KFL16" s="1609"/>
      <c r="KFM16" s="1609"/>
      <c r="KFN16" s="1609"/>
      <c r="KFO16" s="1609"/>
      <c r="KFP16" s="1609"/>
      <c r="KFQ16" s="1609"/>
      <c r="KFR16" s="1609"/>
      <c r="KFS16" s="1609"/>
      <c r="KFT16" s="1609"/>
      <c r="KFU16" s="1609"/>
      <c r="KFV16" s="1609"/>
      <c r="KFW16" s="1609"/>
      <c r="KFX16" s="1609"/>
      <c r="KFY16" s="1609"/>
      <c r="KFZ16" s="1609"/>
      <c r="KGA16" s="1609"/>
      <c r="KGB16" s="1609"/>
      <c r="KGC16" s="1609"/>
      <c r="KGD16" s="1609"/>
      <c r="KGE16" s="1609"/>
      <c r="KGF16" s="1609"/>
      <c r="KGG16" s="1609"/>
      <c r="KGH16" s="1609"/>
      <c r="KGI16" s="1609"/>
      <c r="KGJ16" s="1609"/>
      <c r="KGK16" s="1609"/>
      <c r="KGL16" s="1609"/>
      <c r="KGM16" s="1609"/>
      <c r="KGN16" s="1609"/>
      <c r="KGO16" s="1609"/>
      <c r="KGP16" s="1609"/>
      <c r="KGQ16" s="1609"/>
      <c r="KGR16" s="1609"/>
      <c r="KGS16" s="1609"/>
      <c r="KGT16" s="1609"/>
      <c r="KGU16" s="1609"/>
      <c r="KGV16" s="1609"/>
      <c r="KGW16" s="1609"/>
      <c r="KGX16" s="1609"/>
      <c r="KGY16" s="1609"/>
      <c r="KGZ16" s="1609"/>
      <c r="KHA16" s="1609"/>
      <c r="KHB16" s="1609"/>
      <c r="KHC16" s="1609"/>
      <c r="KHD16" s="1609"/>
      <c r="KHE16" s="1609"/>
      <c r="KHF16" s="1609"/>
      <c r="KHG16" s="1609"/>
      <c r="KHH16" s="1609"/>
      <c r="KHI16" s="1609"/>
      <c r="KHJ16" s="1609"/>
      <c r="KHK16" s="1609"/>
      <c r="KHL16" s="1609"/>
      <c r="KHM16" s="1609"/>
      <c r="KHN16" s="1609"/>
      <c r="KHO16" s="1609"/>
      <c r="KHP16" s="1609"/>
      <c r="KHQ16" s="1609"/>
      <c r="KHR16" s="1609"/>
      <c r="KHS16" s="1609"/>
      <c r="KHT16" s="1609"/>
      <c r="KHU16" s="1609"/>
      <c r="KHV16" s="1609"/>
      <c r="KHW16" s="1609"/>
      <c r="KHX16" s="1609"/>
      <c r="KHY16" s="1609"/>
      <c r="KHZ16" s="1609"/>
      <c r="KIA16" s="1609"/>
      <c r="KIB16" s="1609"/>
      <c r="KIC16" s="1609"/>
      <c r="KID16" s="1609"/>
      <c r="KIE16" s="1609"/>
      <c r="KIF16" s="1609"/>
      <c r="KIG16" s="1609"/>
      <c r="KIH16" s="1609"/>
      <c r="KII16" s="1609"/>
      <c r="KIJ16" s="1609"/>
      <c r="KIK16" s="1609"/>
      <c r="KIL16" s="1609"/>
      <c r="KIM16" s="1609"/>
      <c r="KIN16" s="1609"/>
      <c r="KIO16" s="1609"/>
      <c r="KIP16" s="1609"/>
      <c r="KIQ16" s="1609"/>
      <c r="KIR16" s="1609"/>
      <c r="KIS16" s="1609"/>
      <c r="KIT16" s="1609"/>
      <c r="KIU16" s="1609"/>
      <c r="KIV16" s="1609"/>
      <c r="KIW16" s="1609"/>
      <c r="KIX16" s="1609"/>
      <c r="KIY16" s="1609"/>
      <c r="KIZ16" s="1609"/>
      <c r="KJA16" s="1609"/>
      <c r="KJB16" s="1609"/>
      <c r="KJC16" s="1609"/>
      <c r="KJD16" s="1609"/>
      <c r="KJE16" s="1609"/>
      <c r="KJF16" s="1609"/>
      <c r="KJG16" s="1609"/>
      <c r="KJH16" s="1609"/>
      <c r="KJI16" s="1609"/>
      <c r="KJJ16" s="1609"/>
      <c r="KJK16" s="1609"/>
      <c r="KJL16" s="1609"/>
      <c r="KJM16" s="1609"/>
      <c r="KJN16" s="1609"/>
      <c r="KJO16" s="1609"/>
      <c r="KJP16" s="1609"/>
      <c r="KJQ16" s="1609"/>
      <c r="KJR16" s="1609"/>
      <c r="KJS16" s="1609"/>
      <c r="KJT16" s="1609"/>
      <c r="KJU16" s="1609"/>
      <c r="KJV16" s="1609"/>
      <c r="KJW16" s="1609"/>
      <c r="KJX16" s="1609"/>
      <c r="KJY16" s="1609"/>
      <c r="KJZ16" s="1609"/>
      <c r="KKA16" s="1609"/>
      <c r="KKB16" s="1609"/>
      <c r="KKC16" s="1609"/>
      <c r="KKD16" s="1609"/>
      <c r="KKE16" s="1609"/>
      <c r="KKF16" s="1609"/>
      <c r="KKG16" s="1609"/>
      <c r="KKH16" s="1609"/>
      <c r="KKI16" s="1609"/>
      <c r="KKJ16" s="1609"/>
      <c r="KKK16" s="1609"/>
      <c r="KKL16" s="1609"/>
      <c r="KKM16" s="1609"/>
      <c r="KKN16" s="1609"/>
      <c r="KKO16" s="1609"/>
      <c r="KKP16" s="1609"/>
      <c r="KKQ16" s="1609"/>
      <c r="KKR16" s="1609"/>
      <c r="KKS16" s="1609"/>
      <c r="KKT16" s="1609"/>
      <c r="KKU16" s="1609"/>
      <c r="KKV16" s="1609"/>
      <c r="KKW16" s="1609"/>
      <c r="KKX16" s="1609"/>
      <c r="KKY16" s="1609"/>
      <c r="KKZ16" s="1609"/>
      <c r="KLA16" s="1609"/>
      <c r="KLB16" s="1609"/>
      <c r="KLC16" s="1609"/>
      <c r="KLD16" s="1609"/>
      <c r="KLE16" s="1609"/>
      <c r="KLF16" s="1609"/>
      <c r="KLG16" s="1609"/>
      <c r="KLH16" s="1609"/>
      <c r="KLI16" s="1609"/>
      <c r="KLJ16" s="1609"/>
      <c r="KLK16" s="1609"/>
      <c r="KLL16" s="1609"/>
      <c r="KLM16" s="1609"/>
      <c r="KLN16" s="1609"/>
      <c r="KLO16" s="1609"/>
      <c r="KLP16" s="1609"/>
      <c r="KLQ16" s="1609"/>
      <c r="KLR16" s="1609"/>
      <c r="KLS16" s="1609"/>
      <c r="KLT16" s="1609"/>
      <c r="KLU16" s="1609"/>
      <c r="KLV16" s="1609"/>
      <c r="KLW16" s="1609"/>
      <c r="KLX16" s="1609"/>
      <c r="KLY16" s="1609"/>
      <c r="KLZ16" s="1609"/>
      <c r="KMA16" s="1609"/>
      <c r="KMB16" s="1609"/>
      <c r="KMC16" s="1609"/>
      <c r="KMD16" s="1609"/>
      <c r="KME16" s="1609"/>
      <c r="KMF16" s="1609"/>
      <c r="KMG16" s="1609"/>
      <c r="KMH16" s="1609"/>
      <c r="KMI16" s="1609"/>
      <c r="KMJ16" s="1609"/>
      <c r="KMK16" s="1609"/>
      <c r="KML16" s="1609"/>
      <c r="KMM16" s="1609"/>
      <c r="KMN16" s="1609"/>
      <c r="KMO16" s="1609"/>
      <c r="KMP16" s="1609"/>
      <c r="KMQ16" s="1609"/>
      <c r="KMR16" s="1609"/>
      <c r="KMS16" s="1609"/>
      <c r="KMT16" s="1609"/>
      <c r="KMU16" s="1609"/>
      <c r="KMV16" s="1609"/>
      <c r="KMW16" s="1609"/>
      <c r="KMX16" s="1609"/>
      <c r="KMY16" s="1609"/>
      <c r="KMZ16" s="1609"/>
      <c r="KNA16" s="1609"/>
      <c r="KNB16" s="1609"/>
      <c r="KNC16" s="1609"/>
      <c r="KND16" s="1609"/>
      <c r="KNE16" s="1609"/>
      <c r="KNF16" s="1609"/>
      <c r="KNG16" s="1609"/>
      <c r="KNH16" s="1609"/>
      <c r="KNI16" s="1609"/>
      <c r="KNJ16" s="1609"/>
      <c r="KNK16" s="1609"/>
      <c r="KNL16" s="1609"/>
      <c r="KNM16" s="1609"/>
      <c r="KNN16" s="1609"/>
      <c r="KNO16" s="1609"/>
      <c r="KNP16" s="1609"/>
      <c r="KNQ16" s="1609"/>
      <c r="KNR16" s="1609"/>
      <c r="KNS16" s="1609"/>
      <c r="KNT16" s="1609"/>
      <c r="KNU16" s="1609"/>
      <c r="KNV16" s="1609"/>
      <c r="KNW16" s="1609"/>
      <c r="KNX16" s="1609"/>
      <c r="KNY16" s="1609"/>
      <c r="KNZ16" s="1609"/>
      <c r="KOA16" s="1609"/>
      <c r="KOB16" s="1609"/>
      <c r="KOC16" s="1609"/>
      <c r="KOD16" s="1609"/>
      <c r="KOE16" s="1609"/>
      <c r="KOF16" s="1609"/>
      <c r="KOG16" s="1609"/>
      <c r="KOH16" s="1609"/>
      <c r="KOI16" s="1609"/>
      <c r="KOJ16" s="1609"/>
      <c r="KOK16" s="1609"/>
      <c r="KOL16" s="1609"/>
      <c r="KOM16" s="1609"/>
      <c r="KON16" s="1609"/>
      <c r="KOO16" s="1609"/>
      <c r="KOP16" s="1609"/>
      <c r="KOQ16" s="1609"/>
      <c r="KOR16" s="1609"/>
      <c r="KOS16" s="1609"/>
      <c r="KOT16" s="1609"/>
      <c r="KOU16" s="1609"/>
      <c r="KOV16" s="1609"/>
      <c r="KOW16" s="1609"/>
      <c r="KOX16" s="1609"/>
      <c r="KOY16" s="1609"/>
      <c r="KOZ16" s="1609"/>
      <c r="KPA16" s="1609"/>
      <c r="KPB16" s="1609"/>
      <c r="KPC16" s="1609"/>
      <c r="KPD16" s="1609"/>
      <c r="KPE16" s="1609"/>
      <c r="KPF16" s="1609"/>
      <c r="KPG16" s="1609"/>
      <c r="KPH16" s="1609"/>
      <c r="KPI16" s="1609"/>
      <c r="KPJ16" s="1609"/>
      <c r="KPK16" s="1609"/>
      <c r="KPL16" s="1609"/>
      <c r="KPM16" s="1609"/>
      <c r="KPN16" s="1609"/>
      <c r="KPO16" s="1609"/>
      <c r="KPP16" s="1609"/>
      <c r="KPQ16" s="1609"/>
      <c r="KPR16" s="1609"/>
      <c r="KPS16" s="1609"/>
      <c r="KPT16" s="1609"/>
      <c r="KPU16" s="1609"/>
      <c r="KPV16" s="1609"/>
      <c r="KPW16" s="1609"/>
      <c r="KPX16" s="1609"/>
      <c r="KPY16" s="1609"/>
      <c r="KPZ16" s="1609"/>
      <c r="KQA16" s="1609"/>
      <c r="KQB16" s="1609"/>
      <c r="KQC16" s="1609"/>
      <c r="KQD16" s="1609"/>
      <c r="KQE16" s="1609"/>
      <c r="KQF16" s="1609"/>
      <c r="KQG16" s="1609"/>
      <c r="KQH16" s="1609"/>
      <c r="KQI16" s="1609"/>
      <c r="KQJ16" s="1609"/>
      <c r="KQK16" s="1609"/>
      <c r="KQL16" s="1609"/>
      <c r="KQM16" s="1609"/>
      <c r="KQN16" s="1609"/>
      <c r="KQO16" s="1609"/>
      <c r="KQP16" s="1609"/>
      <c r="KQQ16" s="1609"/>
      <c r="KQR16" s="1609"/>
      <c r="KQS16" s="1609"/>
      <c r="KQT16" s="1609"/>
      <c r="KQU16" s="1609"/>
      <c r="KQV16" s="1609"/>
      <c r="KQW16" s="1609"/>
      <c r="KQX16" s="1609"/>
      <c r="KQY16" s="1609"/>
      <c r="KQZ16" s="1609"/>
      <c r="KRA16" s="1609"/>
      <c r="KRB16" s="1609"/>
      <c r="KRC16" s="1609"/>
      <c r="KRD16" s="1609"/>
      <c r="KRE16" s="1609"/>
      <c r="KRF16" s="1609"/>
      <c r="KRG16" s="1609"/>
      <c r="KRH16" s="1609"/>
      <c r="KRI16" s="1609"/>
      <c r="KRJ16" s="1609"/>
      <c r="KRK16" s="1609"/>
      <c r="KRL16" s="1609"/>
      <c r="KRM16" s="1609"/>
      <c r="KRN16" s="1609"/>
      <c r="KRO16" s="1609"/>
      <c r="KRP16" s="1609"/>
      <c r="KRQ16" s="1609"/>
      <c r="KRR16" s="1609"/>
      <c r="KRS16" s="1609"/>
      <c r="KRT16" s="1609"/>
      <c r="KRU16" s="1609"/>
      <c r="KRV16" s="1609"/>
      <c r="KRW16" s="1609"/>
      <c r="KRX16" s="1609"/>
      <c r="KRY16" s="1609"/>
      <c r="KRZ16" s="1609"/>
      <c r="KSA16" s="1609"/>
      <c r="KSB16" s="1609"/>
      <c r="KSC16" s="1609"/>
      <c r="KSD16" s="1609"/>
      <c r="KSE16" s="1609"/>
      <c r="KSF16" s="1609"/>
      <c r="KSG16" s="1609"/>
      <c r="KSH16" s="1609"/>
      <c r="KSI16" s="1609"/>
      <c r="KSJ16" s="1609"/>
      <c r="KSK16" s="1609"/>
      <c r="KSL16" s="1609"/>
      <c r="KSM16" s="1609"/>
      <c r="KSN16" s="1609"/>
      <c r="KSO16" s="1609"/>
      <c r="KSP16" s="1609"/>
      <c r="KSQ16" s="1609"/>
      <c r="KSR16" s="1609"/>
      <c r="KSS16" s="1609"/>
      <c r="KST16" s="1609"/>
      <c r="KSU16" s="1609"/>
      <c r="KSV16" s="1609"/>
      <c r="KSW16" s="1609"/>
      <c r="KSX16" s="1609"/>
      <c r="KSY16" s="1609"/>
      <c r="KSZ16" s="1609"/>
      <c r="KTA16" s="1609"/>
      <c r="KTB16" s="1609"/>
      <c r="KTC16" s="1609"/>
      <c r="KTD16" s="1609"/>
      <c r="KTE16" s="1609"/>
      <c r="KTF16" s="1609"/>
      <c r="KTG16" s="1609"/>
      <c r="KTH16" s="1609"/>
      <c r="KTI16" s="1609"/>
      <c r="KTJ16" s="1609"/>
      <c r="KTK16" s="1609"/>
      <c r="KTL16" s="1609"/>
      <c r="KTM16" s="1609"/>
      <c r="KTN16" s="1609"/>
      <c r="KTO16" s="1609"/>
      <c r="KTP16" s="1609"/>
      <c r="KTQ16" s="1609"/>
      <c r="KTR16" s="1609"/>
      <c r="KTS16" s="1609"/>
      <c r="KTT16" s="1609"/>
      <c r="KTU16" s="1609"/>
      <c r="KTV16" s="1609"/>
      <c r="KTW16" s="1609"/>
      <c r="KTX16" s="1609"/>
      <c r="KTY16" s="1609"/>
      <c r="KTZ16" s="1609"/>
      <c r="KUA16" s="1609"/>
      <c r="KUB16" s="1609"/>
      <c r="KUC16" s="1609"/>
      <c r="KUD16" s="1609"/>
      <c r="KUE16" s="1609"/>
      <c r="KUF16" s="1609"/>
      <c r="KUG16" s="1609"/>
      <c r="KUH16" s="1609"/>
      <c r="KUI16" s="1609"/>
      <c r="KUJ16" s="1609"/>
      <c r="KUK16" s="1609"/>
      <c r="KUL16" s="1609"/>
      <c r="KUM16" s="1609"/>
      <c r="KUN16" s="1609"/>
      <c r="KUO16" s="1609"/>
      <c r="KUP16" s="1609"/>
      <c r="KUQ16" s="1609"/>
      <c r="KUR16" s="1609"/>
      <c r="KUS16" s="1609"/>
      <c r="KUT16" s="1609"/>
      <c r="KUU16" s="1609"/>
      <c r="KUV16" s="1609"/>
      <c r="KUW16" s="1609"/>
      <c r="KUX16" s="1609"/>
      <c r="KUY16" s="1609"/>
      <c r="KUZ16" s="1609"/>
      <c r="KVA16" s="1609"/>
      <c r="KVB16" s="1609"/>
      <c r="KVC16" s="1609"/>
      <c r="KVD16" s="1609"/>
      <c r="KVE16" s="1609"/>
      <c r="KVF16" s="1609"/>
      <c r="KVG16" s="1609"/>
      <c r="KVH16" s="1609"/>
      <c r="KVI16" s="1609"/>
      <c r="KVJ16" s="1609"/>
      <c r="KVK16" s="1609"/>
      <c r="KVL16" s="1609"/>
      <c r="KVM16" s="1609"/>
      <c r="KVN16" s="1609"/>
      <c r="KVO16" s="1609"/>
      <c r="KVP16" s="1609"/>
      <c r="KVQ16" s="1609"/>
      <c r="KVR16" s="1609"/>
      <c r="KVS16" s="1609"/>
      <c r="KVT16" s="1609"/>
      <c r="KVU16" s="1609"/>
      <c r="KVV16" s="1609"/>
      <c r="KVW16" s="1609"/>
      <c r="KVX16" s="1609"/>
      <c r="KVY16" s="1609"/>
      <c r="KVZ16" s="1609"/>
      <c r="KWA16" s="1609"/>
      <c r="KWB16" s="1609"/>
      <c r="KWC16" s="1609"/>
      <c r="KWD16" s="1609"/>
      <c r="KWE16" s="1609"/>
      <c r="KWF16" s="1609"/>
      <c r="KWG16" s="1609"/>
      <c r="KWH16" s="1609"/>
      <c r="KWI16" s="1609"/>
      <c r="KWJ16" s="1609"/>
      <c r="KWK16" s="1609"/>
      <c r="KWL16" s="1609"/>
      <c r="KWM16" s="1609"/>
      <c r="KWN16" s="1609"/>
      <c r="KWO16" s="1609"/>
      <c r="KWP16" s="1609"/>
      <c r="KWQ16" s="1609"/>
      <c r="KWR16" s="1609"/>
      <c r="KWS16" s="1609"/>
      <c r="KWT16" s="1609"/>
      <c r="KWU16" s="1609"/>
      <c r="KWV16" s="1609"/>
      <c r="KWW16" s="1609"/>
      <c r="KWX16" s="1609"/>
      <c r="KWY16" s="1609"/>
      <c r="KWZ16" s="1609"/>
      <c r="KXA16" s="1609"/>
      <c r="KXB16" s="1609"/>
      <c r="KXC16" s="1609"/>
      <c r="KXD16" s="1609"/>
      <c r="KXE16" s="1609"/>
      <c r="KXF16" s="1609"/>
      <c r="KXG16" s="1609"/>
      <c r="KXH16" s="1609"/>
      <c r="KXI16" s="1609"/>
      <c r="KXJ16" s="1609"/>
      <c r="KXK16" s="1609"/>
      <c r="KXL16" s="1609"/>
      <c r="KXM16" s="1609"/>
      <c r="KXN16" s="1609"/>
      <c r="KXO16" s="1609"/>
      <c r="KXP16" s="1609"/>
      <c r="KXQ16" s="1609"/>
      <c r="KXR16" s="1609"/>
      <c r="KXS16" s="1609"/>
      <c r="KXT16" s="1609"/>
      <c r="KXU16" s="1609"/>
      <c r="KXV16" s="1609"/>
      <c r="KXW16" s="1609"/>
      <c r="KXX16" s="1609"/>
      <c r="KXY16" s="1609"/>
      <c r="KXZ16" s="1609"/>
      <c r="KYA16" s="1609"/>
      <c r="KYB16" s="1609"/>
      <c r="KYC16" s="1609"/>
      <c r="KYD16" s="1609"/>
      <c r="KYE16" s="1609"/>
      <c r="KYF16" s="1609"/>
      <c r="KYG16" s="1609"/>
      <c r="KYH16" s="1609"/>
      <c r="KYI16" s="1609"/>
      <c r="KYJ16" s="1609"/>
      <c r="KYK16" s="1609"/>
      <c r="KYL16" s="1609"/>
      <c r="KYM16" s="1609"/>
      <c r="KYN16" s="1609"/>
      <c r="KYO16" s="1609"/>
      <c r="KYP16" s="1609"/>
      <c r="KYQ16" s="1609"/>
      <c r="KYR16" s="1609"/>
      <c r="KYS16" s="1609"/>
      <c r="KYT16" s="1609"/>
      <c r="KYU16" s="1609"/>
      <c r="KYV16" s="1609"/>
      <c r="KYW16" s="1609"/>
      <c r="KYX16" s="1609"/>
      <c r="KYY16" s="1609"/>
      <c r="KYZ16" s="1609"/>
      <c r="KZA16" s="1609"/>
      <c r="KZB16" s="1609"/>
      <c r="KZC16" s="1609"/>
      <c r="KZD16" s="1609"/>
      <c r="KZE16" s="1609"/>
      <c r="KZF16" s="1609"/>
      <c r="KZG16" s="1609"/>
      <c r="KZH16" s="1609"/>
      <c r="KZI16" s="1609"/>
      <c r="KZJ16" s="1609"/>
      <c r="KZK16" s="1609"/>
      <c r="KZL16" s="1609"/>
      <c r="KZM16" s="1609"/>
      <c r="KZN16" s="1609"/>
      <c r="KZO16" s="1609"/>
      <c r="KZP16" s="1609"/>
      <c r="KZQ16" s="1609"/>
      <c r="KZR16" s="1609"/>
      <c r="KZS16" s="1609"/>
      <c r="KZT16" s="1609"/>
      <c r="KZU16" s="1609"/>
      <c r="KZV16" s="1609"/>
      <c r="KZW16" s="1609"/>
      <c r="KZX16" s="1609"/>
      <c r="KZY16" s="1609"/>
      <c r="KZZ16" s="1609"/>
      <c r="LAA16" s="1609"/>
      <c r="LAB16" s="1609"/>
      <c r="LAC16" s="1609"/>
      <c r="LAD16" s="1609"/>
      <c r="LAE16" s="1609"/>
      <c r="LAF16" s="1609"/>
      <c r="LAG16" s="1609"/>
      <c r="LAH16" s="1609"/>
      <c r="LAI16" s="1609"/>
      <c r="LAJ16" s="1609"/>
      <c r="LAK16" s="1609"/>
      <c r="LAL16" s="1609"/>
      <c r="LAM16" s="1609"/>
      <c r="LAN16" s="1609"/>
      <c r="LAO16" s="1609"/>
      <c r="LAP16" s="1609"/>
      <c r="LAQ16" s="1609"/>
      <c r="LAR16" s="1609"/>
      <c r="LAS16" s="1609"/>
      <c r="LAT16" s="1609"/>
      <c r="LAU16" s="1609"/>
      <c r="LAV16" s="1609"/>
      <c r="LAW16" s="1609"/>
      <c r="LAX16" s="1609"/>
      <c r="LAY16" s="1609"/>
      <c r="LAZ16" s="1609"/>
      <c r="LBA16" s="1609"/>
      <c r="LBB16" s="1609"/>
      <c r="LBC16" s="1609"/>
      <c r="LBD16" s="1609"/>
      <c r="LBE16" s="1609"/>
      <c r="LBF16" s="1609"/>
      <c r="LBG16" s="1609"/>
      <c r="LBH16" s="1609"/>
      <c r="LBI16" s="1609"/>
      <c r="LBJ16" s="1609"/>
      <c r="LBK16" s="1609"/>
      <c r="LBL16" s="1609"/>
      <c r="LBM16" s="1609"/>
      <c r="LBN16" s="1609"/>
      <c r="LBO16" s="1609"/>
      <c r="LBP16" s="1609"/>
      <c r="LBQ16" s="1609"/>
      <c r="LBR16" s="1609"/>
      <c r="LBS16" s="1609"/>
      <c r="LBT16" s="1609"/>
      <c r="LBU16" s="1609"/>
      <c r="LBV16" s="1609"/>
      <c r="LBW16" s="1609"/>
      <c r="LBX16" s="1609"/>
      <c r="LBY16" s="1609"/>
      <c r="LBZ16" s="1609"/>
      <c r="LCA16" s="1609"/>
      <c r="LCB16" s="1609"/>
      <c r="LCC16" s="1609"/>
      <c r="LCD16" s="1609"/>
      <c r="LCE16" s="1609"/>
      <c r="LCF16" s="1609"/>
      <c r="LCG16" s="1609"/>
      <c r="LCH16" s="1609"/>
      <c r="LCI16" s="1609"/>
      <c r="LCJ16" s="1609"/>
      <c r="LCK16" s="1609"/>
      <c r="LCL16" s="1609"/>
      <c r="LCM16" s="1609"/>
      <c r="LCN16" s="1609"/>
      <c r="LCO16" s="1609"/>
      <c r="LCP16" s="1609"/>
      <c r="LCQ16" s="1609"/>
      <c r="LCR16" s="1609"/>
      <c r="LCS16" s="1609"/>
      <c r="LCT16" s="1609"/>
      <c r="LCU16" s="1609"/>
      <c r="LCV16" s="1609"/>
      <c r="LCW16" s="1609"/>
      <c r="LCX16" s="1609"/>
      <c r="LCY16" s="1609"/>
      <c r="LCZ16" s="1609"/>
      <c r="LDA16" s="1609"/>
      <c r="LDB16" s="1609"/>
      <c r="LDC16" s="1609"/>
      <c r="LDD16" s="1609"/>
      <c r="LDE16" s="1609"/>
      <c r="LDF16" s="1609"/>
      <c r="LDG16" s="1609"/>
      <c r="LDH16" s="1609"/>
      <c r="LDI16" s="1609"/>
      <c r="LDJ16" s="1609"/>
      <c r="LDK16" s="1609"/>
      <c r="LDL16" s="1609"/>
      <c r="LDM16" s="1609"/>
      <c r="LDN16" s="1609"/>
      <c r="LDO16" s="1609"/>
      <c r="LDP16" s="1609"/>
      <c r="LDQ16" s="1609"/>
      <c r="LDR16" s="1609"/>
      <c r="LDS16" s="1609"/>
      <c r="LDT16" s="1609"/>
      <c r="LDU16" s="1609"/>
      <c r="LDV16" s="1609"/>
      <c r="LDW16" s="1609"/>
      <c r="LDX16" s="1609"/>
      <c r="LDY16" s="1609"/>
      <c r="LDZ16" s="1609"/>
      <c r="LEA16" s="1609"/>
      <c r="LEB16" s="1609"/>
      <c r="LEC16" s="1609"/>
      <c r="LED16" s="1609"/>
      <c r="LEE16" s="1609"/>
      <c r="LEF16" s="1609"/>
      <c r="LEG16" s="1609"/>
      <c r="LEH16" s="1609"/>
      <c r="LEI16" s="1609"/>
      <c r="LEJ16" s="1609"/>
      <c r="LEK16" s="1609"/>
      <c r="LEL16" s="1609"/>
      <c r="LEM16" s="1609"/>
      <c r="LEN16" s="1609"/>
      <c r="LEO16" s="1609"/>
      <c r="LEP16" s="1609"/>
      <c r="LEQ16" s="1609"/>
      <c r="LER16" s="1609"/>
      <c r="LES16" s="1609"/>
      <c r="LET16" s="1609"/>
      <c r="LEU16" s="1609"/>
      <c r="LEV16" s="1609"/>
      <c r="LEW16" s="1609"/>
      <c r="LEX16" s="1609"/>
      <c r="LEY16" s="1609"/>
      <c r="LEZ16" s="1609"/>
      <c r="LFA16" s="1609"/>
      <c r="LFB16" s="1609"/>
      <c r="LFC16" s="1609"/>
      <c r="LFD16" s="1609"/>
      <c r="LFE16" s="1609"/>
      <c r="LFF16" s="1609"/>
      <c r="LFG16" s="1609"/>
      <c r="LFH16" s="1609"/>
      <c r="LFI16" s="1609"/>
      <c r="LFJ16" s="1609"/>
      <c r="LFK16" s="1609"/>
      <c r="LFL16" s="1609"/>
      <c r="LFM16" s="1609"/>
      <c r="LFN16" s="1609"/>
      <c r="LFO16" s="1609"/>
      <c r="LFP16" s="1609"/>
      <c r="LFQ16" s="1609"/>
      <c r="LFR16" s="1609"/>
      <c r="LFS16" s="1609"/>
      <c r="LFT16" s="1609"/>
      <c r="LFU16" s="1609"/>
      <c r="LFV16" s="1609"/>
      <c r="LFW16" s="1609"/>
      <c r="LFX16" s="1609"/>
      <c r="LFY16" s="1609"/>
      <c r="LFZ16" s="1609"/>
      <c r="LGA16" s="1609"/>
      <c r="LGB16" s="1609"/>
      <c r="LGC16" s="1609"/>
      <c r="LGD16" s="1609"/>
      <c r="LGE16" s="1609"/>
      <c r="LGF16" s="1609"/>
      <c r="LGG16" s="1609"/>
      <c r="LGH16" s="1609"/>
      <c r="LGI16" s="1609"/>
      <c r="LGJ16" s="1609"/>
      <c r="LGK16" s="1609"/>
      <c r="LGL16" s="1609"/>
      <c r="LGM16" s="1609"/>
      <c r="LGN16" s="1609"/>
      <c r="LGO16" s="1609"/>
      <c r="LGP16" s="1609"/>
      <c r="LGQ16" s="1609"/>
      <c r="LGR16" s="1609"/>
      <c r="LGS16" s="1609"/>
      <c r="LGT16" s="1609"/>
      <c r="LGU16" s="1609"/>
      <c r="LGV16" s="1609"/>
      <c r="LGW16" s="1609"/>
      <c r="LGX16" s="1609"/>
      <c r="LGY16" s="1609"/>
      <c r="LGZ16" s="1609"/>
      <c r="LHA16" s="1609"/>
      <c r="LHB16" s="1609"/>
      <c r="LHC16" s="1609"/>
      <c r="LHD16" s="1609"/>
      <c r="LHE16" s="1609"/>
      <c r="LHF16" s="1609"/>
      <c r="LHG16" s="1609"/>
      <c r="LHH16" s="1609"/>
      <c r="LHI16" s="1609"/>
      <c r="LHJ16" s="1609"/>
      <c r="LHK16" s="1609"/>
      <c r="LHL16" s="1609"/>
      <c r="LHM16" s="1609"/>
      <c r="LHN16" s="1609"/>
      <c r="LHO16" s="1609"/>
      <c r="LHP16" s="1609"/>
      <c r="LHQ16" s="1609"/>
      <c r="LHR16" s="1609"/>
      <c r="LHS16" s="1609"/>
      <c r="LHT16" s="1609"/>
      <c r="LHU16" s="1609"/>
      <c r="LHV16" s="1609"/>
      <c r="LHW16" s="1609"/>
      <c r="LHX16" s="1609"/>
      <c r="LHY16" s="1609"/>
      <c r="LHZ16" s="1609"/>
      <c r="LIA16" s="1609"/>
      <c r="LIB16" s="1609"/>
      <c r="LIC16" s="1609"/>
      <c r="LID16" s="1609"/>
      <c r="LIE16" s="1609"/>
      <c r="LIF16" s="1609"/>
      <c r="LIG16" s="1609"/>
      <c r="LIH16" s="1609"/>
      <c r="LII16" s="1609"/>
      <c r="LIJ16" s="1609"/>
      <c r="LIK16" s="1609"/>
      <c r="LIL16" s="1609"/>
      <c r="LIM16" s="1609"/>
      <c r="LIN16" s="1609"/>
      <c r="LIO16" s="1609"/>
      <c r="LIP16" s="1609"/>
      <c r="LIQ16" s="1609"/>
      <c r="LIR16" s="1609"/>
      <c r="LIS16" s="1609"/>
      <c r="LIT16" s="1609"/>
      <c r="LIU16" s="1609"/>
      <c r="LIV16" s="1609"/>
      <c r="LIW16" s="1609"/>
      <c r="LIX16" s="1609"/>
      <c r="LIY16" s="1609"/>
      <c r="LIZ16" s="1609"/>
      <c r="LJA16" s="1609"/>
      <c r="LJB16" s="1609"/>
      <c r="LJC16" s="1609"/>
      <c r="LJD16" s="1609"/>
      <c r="LJE16" s="1609"/>
      <c r="LJF16" s="1609"/>
      <c r="LJG16" s="1609"/>
      <c r="LJH16" s="1609"/>
      <c r="LJI16" s="1609"/>
      <c r="LJJ16" s="1609"/>
      <c r="LJK16" s="1609"/>
      <c r="LJL16" s="1609"/>
      <c r="LJM16" s="1609"/>
      <c r="LJN16" s="1609"/>
      <c r="LJO16" s="1609"/>
      <c r="LJP16" s="1609"/>
      <c r="LJQ16" s="1609"/>
      <c r="LJR16" s="1609"/>
      <c r="LJS16" s="1609"/>
      <c r="LJT16" s="1609"/>
      <c r="LJU16" s="1609"/>
      <c r="LJV16" s="1609"/>
      <c r="LJW16" s="1609"/>
      <c r="LJX16" s="1609"/>
      <c r="LJY16" s="1609"/>
      <c r="LJZ16" s="1609"/>
      <c r="LKA16" s="1609"/>
      <c r="LKB16" s="1609"/>
      <c r="LKC16" s="1609"/>
      <c r="LKD16" s="1609"/>
      <c r="LKE16" s="1609"/>
      <c r="LKF16" s="1609"/>
      <c r="LKG16" s="1609"/>
      <c r="LKH16" s="1609"/>
      <c r="LKI16" s="1609"/>
      <c r="LKJ16" s="1609"/>
      <c r="LKK16" s="1609"/>
      <c r="LKL16" s="1609"/>
      <c r="LKM16" s="1609"/>
      <c r="LKN16" s="1609"/>
      <c r="LKO16" s="1609"/>
      <c r="LKP16" s="1609"/>
      <c r="LKQ16" s="1609"/>
      <c r="LKR16" s="1609"/>
      <c r="LKS16" s="1609"/>
      <c r="LKT16" s="1609"/>
      <c r="LKU16" s="1609"/>
      <c r="LKV16" s="1609"/>
      <c r="LKW16" s="1609"/>
      <c r="LKX16" s="1609"/>
      <c r="LKY16" s="1609"/>
      <c r="LKZ16" s="1609"/>
      <c r="LLA16" s="1609"/>
      <c r="LLB16" s="1609"/>
      <c r="LLC16" s="1609"/>
      <c r="LLD16" s="1609"/>
      <c r="LLE16" s="1609"/>
      <c r="LLF16" s="1609"/>
      <c r="LLG16" s="1609"/>
      <c r="LLH16" s="1609"/>
      <c r="LLI16" s="1609"/>
      <c r="LLJ16" s="1609"/>
      <c r="LLK16" s="1609"/>
      <c r="LLL16" s="1609"/>
      <c r="LLM16" s="1609"/>
      <c r="LLN16" s="1609"/>
      <c r="LLO16" s="1609"/>
      <c r="LLP16" s="1609"/>
      <c r="LLQ16" s="1609"/>
      <c r="LLR16" s="1609"/>
      <c r="LLS16" s="1609"/>
      <c r="LLT16" s="1609"/>
      <c r="LLU16" s="1609"/>
      <c r="LLV16" s="1609"/>
      <c r="LLW16" s="1609"/>
      <c r="LLX16" s="1609"/>
      <c r="LLY16" s="1609"/>
      <c r="LLZ16" s="1609"/>
      <c r="LMA16" s="1609"/>
      <c r="LMB16" s="1609"/>
      <c r="LMC16" s="1609"/>
      <c r="LMD16" s="1609"/>
      <c r="LME16" s="1609"/>
      <c r="LMF16" s="1609"/>
      <c r="LMG16" s="1609"/>
      <c r="LMH16" s="1609"/>
      <c r="LMI16" s="1609"/>
      <c r="LMJ16" s="1609"/>
      <c r="LMK16" s="1609"/>
      <c r="LML16" s="1609"/>
      <c r="LMM16" s="1609"/>
      <c r="LMN16" s="1609"/>
      <c r="LMO16" s="1609"/>
      <c r="LMP16" s="1609"/>
      <c r="LMQ16" s="1609"/>
      <c r="LMR16" s="1609"/>
      <c r="LMS16" s="1609"/>
      <c r="LMT16" s="1609"/>
      <c r="LMU16" s="1609"/>
      <c r="LMV16" s="1609"/>
      <c r="LMW16" s="1609"/>
      <c r="LMX16" s="1609"/>
      <c r="LMY16" s="1609"/>
      <c r="LMZ16" s="1609"/>
      <c r="LNA16" s="1609"/>
      <c r="LNB16" s="1609"/>
      <c r="LNC16" s="1609"/>
      <c r="LND16" s="1609"/>
      <c r="LNE16" s="1609"/>
      <c r="LNF16" s="1609"/>
      <c r="LNG16" s="1609"/>
      <c r="LNH16" s="1609"/>
      <c r="LNI16" s="1609"/>
      <c r="LNJ16" s="1609"/>
      <c r="LNK16" s="1609"/>
      <c r="LNL16" s="1609"/>
      <c r="LNM16" s="1609"/>
      <c r="LNN16" s="1609"/>
      <c r="LNO16" s="1609"/>
      <c r="LNP16" s="1609"/>
      <c r="LNQ16" s="1609"/>
      <c r="LNR16" s="1609"/>
      <c r="LNS16" s="1609"/>
      <c r="LNT16" s="1609"/>
      <c r="LNU16" s="1609"/>
      <c r="LNV16" s="1609"/>
      <c r="LNW16" s="1609"/>
      <c r="LNX16" s="1609"/>
      <c r="LNY16" s="1609"/>
      <c r="LNZ16" s="1609"/>
      <c r="LOA16" s="1609"/>
      <c r="LOB16" s="1609"/>
      <c r="LOC16" s="1609"/>
      <c r="LOD16" s="1609"/>
      <c r="LOE16" s="1609"/>
      <c r="LOF16" s="1609"/>
      <c r="LOG16" s="1609"/>
      <c r="LOH16" s="1609"/>
      <c r="LOI16" s="1609"/>
      <c r="LOJ16" s="1609"/>
      <c r="LOK16" s="1609"/>
      <c r="LOL16" s="1609"/>
      <c r="LOM16" s="1609"/>
      <c r="LON16" s="1609"/>
      <c r="LOO16" s="1609"/>
      <c r="LOP16" s="1609"/>
      <c r="LOQ16" s="1609"/>
      <c r="LOR16" s="1609"/>
      <c r="LOS16" s="1609"/>
      <c r="LOT16" s="1609"/>
      <c r="LOU16" s="1609"/>
      <c r="LOV16" s="1609"/>
      <c r="LOW16" s="1609"/>
      <c r="LOX16" s="1609"/>
      <c r="LOY16" s="1609"/>
      <c r="LOZ16" s="1609"/>
      <c r="LPA16" s="1609"/>
      <c r="LPB16" s="1609"/>
      <c r="LPC16" s="1609"/>
      <c r="LPD16" s="1609"/>
      <c r="LPE16" s="1609"/>
      <c r="LPF16" s="1609"/>
      <c r="LPG16" s="1609"/>
      <c r="LPH16" s="1609"/>
      <c r="LPI16" s="1609"/>
      <c r="LPJ16" s="1609"/>
      <c r="LPK16" s="1609"/>
      <c r="LPL16" s="1609"/>
      <c r="LPM16" s="1609"/>
      <c r="LPN16" s="1609"/>
      <c r="LPO16" s="1609"/>
      <c r="LPP16" s="1609"/>
      <c r="LPQ16" s="1609"/>
      <c r="LPR16" s="1609"/>
      <c r="LPS16" s="1609"/>
      <c r="LPT16" s="1609"/>
      <c r="LPU16" s="1609"/>
      <c r="LPV16" s="1609"/>
      <c r="LPW16" s="1609"/>
      <c r="LPX16" s="1609"/>
      <c r="LPY16" s="1609"/>
      <c r="LPZ16" s="1609"/>
      <c r="LQA16" s="1609"/>
      <c r="LQB16" s="1609"/>
      <c r="LQC16" s="1609"/>
      <c r="LQD16" s="1609"/>
      <c r="LQE16" s="1609"/>
      <c r="LQF16" s="1609"/>
      <c r="LQG16" s="1609"/>
      <c r="LQH16" s="1609"/>
      <c r="LQI16" s="1609"/>
      <c r="LQJ16" s="1609"/>
      <c r="LQK16" s="1609"/>
      <c r="LQL16" s="1609"/>
      <c r="LQM16" s="1609"/>
      <c r="LQN16" s="1609"/>
      <c r="LQO16" s="1609"/>
      <c r="LQP16" s="1609"/>
      <c r="LQQ16" s="1609"/>
      <c r="LQR16" s="1609"/>
      <c r="LQS16" s="1609"/>
      <c r="LQT16" s="1609"/>
      <c r="LQU16" s="1609"/>
      <c r="LQV16" s="1609"/>
      <c r="LQW16" s="1609"/>
      <c r="LQX16" s="1609"/>
      <c r="LQY16" s="1609"/>
      <c r="LQZ16" s="1609"/>
      <c r="LRA16" s="1609"/>
      <c r="LRB16" s="1609"/>
      <c r="LRC16" s="1609"/>
      <c r="LRD16" s="1609"/>
      <c r="LRE16" s="1609"/>
      <c r="LRF16" s="1609"/>
      <c r="LRG16" s="1609"/>
      <c r="LRH16" s="1609"/>
      <c r="LRI16" s="1609"/>
      <c r="LRJ16" s="1609"/>
      <c r="LRK16" s="1609"/>
      <c r="LRL16" s="1609"/>
      <c r="LRM16" s="1609"/>
      <c r="LRN16" s="1609"/>
      <c r="LRO16" s="1609"/>
      <c r="LRP16" s="1609"/>
      <c r="LRQ16" s="1609"/>
      <c r="LRR16" s="1609"/>
      <c r="LRS16" s="1609"/>
      <c r="LRT16" s="1609"/>
      <c r="LRU16" s="1609"/>
      <c r="LRV16" s="1609"/>
      <c r="LRW16" s="1609"/>
      <c r="LRX16" s="1609"/>
      <c r="LRY16" s="1609"/>
      <c r="LRZ16" s="1609"/>
      <c r="LSA16" s="1609"/>
      <c r="LSB16" s="1609"/>
      <c r="LSC16" s="1609"/>
      <c r="LSD16" s="1609"/>
      <c r="LSE16" s="1609"/>
      <c r="LSF16" s="1609"/>
      <c r="LSG16" s="1609"/>
      <c r="LSH16" s="1609"/>
      <c r="LSI16" s="1609"/>
      <c r="LSJ16" s="1609"/>
      <c r="LSK16" s="1609"/>
      <c r="LSL16" s="1609"/>
      <c r="LSM16" s="1609"/>
      <c r="LSN16" s="1609"/>
      <c r="LSO16" s="1609"/>
      <c r="LSP16" s="1609"/>
      <c r="LSQ16" s="1609"/>
      <c r="LSR16" s="1609"/>
      <c r="LSS16" s="1609"/>
      <c r="LST16" s="1609"/>
      <c r="LSU16" s="1609"/>
      <c r="LSV16" s="1609"/>
      <c r="LSW16" s="1609"/>
      <c r="LSX16" s="1609"/>
      <c r="LSY16" s="1609"/>
      <c r="LSZ16" s="1609"/>
      <c r="LTA16" s="1609"/>
      <c r="LTB16" s="1609"/>
      <c r="LTC16" s="1609"/>
      <c r="LTD16" s="1609"/>
      <c r="LTE16" s="1609"/>
      <c r="LTF16" s="1609"/>
      <c r="LTG16" s="1609"/>
      <c r="LTH16" s="1609"/>
      <c r="LTI16" s="1609"/>
      <c r="LTJ16" s="1609"/>
      <c r="LTK16" s="1609"/>
      <c r="LTL16" s="1609"/>
      <c r="LTM16" s="1609"/>
      <c r="LTN16" s="1609"/>
      <c r="LTO16" s="1609"/>
      <c r="LTP16" s="1609"/>
      <c r="LTQ16" s="1609"/>
      <c r="LTR16" s="1609"/>
      <c r="LTS16" s="1609"/>
      <c r="LTT16" s="1609"/>
      <c r="LTU16" s="1609"/>
      <c r="LTV16" s="1609"/>
      <c r="LTW16" s="1609"/>
      <c r="LTX16" s="1609"/>
      <c r="LTY16" s="1609"/>
      <c r="LTZ16" s="1609"/>
      <c r="LUA16" s="1609"/>
      <c r="LUB16" s="1609"/>
      <c r="LUC16" s="1609"/>
      <c r="LUD16" s="1609"/>
      <c r="LUE16" s="1609"/>
      <c r="LUF16" s="1609"/>
      <c r="LUG16" s="1609"/>
      <c r="LUH16" s="1609"/>
      <c r="LUI16" s="1609"/>
      <c r="LUJ16" s="1609"/>
      <c r="LUK16" s="1609"/>
      <c r="LUL16" s="1609"/>
      <c r="LUM16" s="1609"/>
      <c r="LUN16" s="1609"/>
      <c r="LUO16" s="1609"/>
      <c r="LUP16" s="1609"/>
      <c r="LUQ16" s="1609"/>
      <c r="LUR16" s="1609"/>
      <c r="LUS16" s="1609"/>
      <c r="LUT16" s="1609"/>
      <c r="LUU16" s="1609"/>
      <c r="LUV16" s="1609"/>
      <c r="LUW16" s="1609"/>
      <c r="LUX16" s="1609"/>
      <c r="LUY16" s="1609"/>
      <c r="LUZ16" s="1609"/>
      <c r="LVA16" s="1609"/>
      <c r="LVB16" s="1609"/>
      <c r="LVC16" s="1609"/>
      <c r="LVD16" s="1609"/>
      <c r="LVE16" s="1609"/>
      <c r="LVF16" s="1609"/>
      <c r="LVG16" s="1609"/>
      <c r="LVH16" s="1609"/>
      <c r="LVI16" s="1609"/>
      <c r="LVJ16" s="1609"/>
      <c r="LVK16" s="1609"/>
      <c r="LVL16" s="1609"/>
      <c r="LVM16" s="1609"/>
      <c r="LVN16" s="1609"/>
      <c r="LVO16" s="1609"/>
      <c r="LVP16" s="1609"/>
      <c r="LVQ16" s="1609"/>
      <c r="LVR16" s="1609"/>
      <c r="LVS16" s="1609"/>
      <c r="LVT16" s="1609"/>
      <c r="LVU16" s="1609"/>
      <c r="LVV16" s="1609"/>
      <c r="LVW16" s="1609"/>
      <c r="LVX16" s="1609"/>
      <c r="LVY16" s="1609"/>
      <c r="LVZ16" s="1609"/>
      <c r="LWA16" s="1609"/>
      <c r="LWB16" s="1609"/>
      <c r="LWC16" s="1609"/>
      <c r="LWD16" s="1609"/>
      <c r="LWE16" s="1609"/>
      <c r="LWF16" s="1609"/>
      <c r="LWG16" s="1609"/>
      <c r="LWH16" s="1609"/>
      <c r="LWI16" s="1609"/>
      <c r="LWJ16" s="1609"/>
      <c r="LWK16" s="1609"/>
      <c r="LWL16" s="1609"/>
      <c r="LWM16" s="1609"/>
      <c r="LWN16" s="1609"/>
      <c r="LWO16" s="1609"/>
      <c r="LWP16" s="1609"/>
      <c r="LWQ16" s="1609"/>
      <c r="LWR16" s="1609"/>
      <c r="LWS16" s="1609"/>
      <c r="LWT16" s="1609"/>
      <c r="LWU16" s="1609"/>
      <c r="LWV16" s="1609"/>
      <c r="LWW16" s="1609"/>
      <c r="LWX16" s="1609"/>
      <c r="LWY16" s="1609"/>
      <c r="LWZ16" s="1609"/>
      <c r="LXA16" s="1609"/>
      <c r="LXB16" s="1609"/>
      <c r="LXC16" s="1609"/>
      <c r="LXD16" s="1609"/>
      <c r="LXE16" s="1609"/>
      <c r="LXF16" s="1609"/>
      <c r="LXG16" s="1609"/>
      <c r="LXH16" s="1609"/>
      <c r="LXI16" s="1609"/>
      <c r="LXJ16" s="1609"/>
      <c r="LXK16" s="1609"/>
      <c r="LXL16" s="1609"/>
      <c r="LXM16" s="1609"/>
      <c r="LXN16" s="1609"/>
      <c r="LXO16" s="1609"/>
      <c r="LXP16" s="1609"/>
      <c r="LXQ16" s="1609"/>
      <c r="LXR16" s="1609"/>
      <c r="LXS16" s="1609"/>
      <c r="LXT16" s="1609"/>
      <c r="LXU16" s="1609"/>
      <c r="LXV16" s="1609"/>
      <c r="LXW16" s="1609"/>
      <c r="LXX16" s="1609"/>
      <c r="LXY16" s="1609"/>
      <c r="LXZ16" s="1609"/>
      <c r="LYA16" s="1609"/>
      <c r="LYB16" s="1609"/>
      <c r="LYC16" s="1609"/>
      <c r="LYD16" s="1609"/>
      <c r="LYE16" s="1609"/>
      <c r="LYF16" s="1609"/>
      <c r="LYG16" s="1609"/>
      <c r="LYH16" s="1609"/>
      <c r="LYI16" s="1609"/>
      <c r="LYJ16" s="1609"/>
      <c r="LYK16" s="1609"/>
      <c r="LYL16" s="1609"/>
      <c r="LYM16" s="1609"/>
      <c r="LYN16" s="1609"/>
      <c r="LYO16" s="1609"/>
      <c r="LYP16" s="1609"/>
      <c r="LYQ16" s="1609"/>
      <c r="LYR16" s="1609"/>
      <c r="LYS16" s="1609"/>
      <c r="LYT16" s="1609"/>
      <c r="LYU16" s="1609"/>
      <c r="LYV16" s="1609"/>
      <c r="LYW16" s="1609"/>
      <c r="LYX16" s="1609"/>
      <c r="LYY16" s="1609"/>
      <c r="LYZ16" s="1609"/>
      <c r="LZA16" s="1609"/>
      <c r="LZB16" s="1609"/>
      <c r="LZC16" s="1609"/>
      <c r="LZD16" s="1609"/>
      <c r="LZE16" s="1609"/>
      <c r="LZF16" s="1609"/>
      <c r="LZG16" s="1609"/>
      <c r="LZH16" s="1609"/>
      <c r="LZI16" s="1609"/>
      <c r="LZJ16" s="1609"/>
      <c r="LZK16" s="1609"/>
      <c r="LZL16" s="1609"/>
      <c r="LZM16" s="1609"/>
      <c r="LZN16" s="1609"/>
      <c r="LZO16" s="1609"/>
      <c r="LZP16" s="1609"/>
      <c r="LZQ16" s="1609"/>
      <c r="LZR16" s="1609"/>
      <c r="LZS16" s="1609"/>
      <c r="LZT16" s="1609"/>
      <c r="LZU16" s="1609"/>
      <c r="LZV16" s="1609"/>
      <c r="LZW16" s="1609"/>
      <c r="LZX16" s="1609"/>
      <c r="LZY16" s="1609"/>
      <c r="LZZ16" s="1609"/>
      <c r="MAA16" s="1609"/>
      <c r="MAB16" s="1609"/>
      <c r="MAC16" s="1609"/>
      <c r="MAD16" s="1609"/>
      <c r="MAE16" s="1609"/>
      <c r="MAF16" s="1609"/>
      <c r="MAG16" s="1609"/>
      <c r="MAH16" s="1609"/>
      <c r="MAI16" s="1609"/>
      <c r="MAJ16" s="1609"/>
      <c r="MAK16" s="1609"/>
      <c r="MAL16" s="1609"/>
      <c r="MAM16" s="1609"/>
      <c r="MAN16" s="1609"/>
      <c r="MAO16" s="1609"/>
      <c r="MAP16" s="1609"/>
      <c r="MAQ16" s="1609"/>
      <c r="MAR16" s="1609"/>
      <c r="MAS16" s="1609"/>
      <c r="MAT16" s="1609"/>
      <c r="MAU16" s="1609"/>
      <c r="MAV16" s="1609"/>
      <c r="MAW16" s="1609"/>
      <c r="MAX16" s="1609"/>
      <c r="MAY16" s="1609"/>
      <c r="MAZ16" s="1609"/>
      <c r="MBA16" s="1609"/>
      <c r="MBB16" s="1609"/>
      <c r="MBC16" s="1609"/>
      <c r="MBD16" s="1609"/>
      <c r="MBE16" s="1609"/>
      <c r="MBF16" s="1609"/>
      <c r="MBG16" s="1609"/>
      <c r="MBH16" s="1609"/>
      <c r="MBI16" s="1609"/>
      <c r="MBJ16" s="1609"/>
      <c r="MBK16" s="1609"/>
      <c r="MBL16" s="1609"/>
      <c r="MBM16" s="1609"/>
      <c r="MBN16" s="1609"/>
      <c r="MBO16" s="1609"/>
      <c r="MBP16" s="1609"/>
      <c r="MBQ16" s="1609"/>
      <c r="MBR16" s="1609"/>
      <c r="MBS16" s="1609"/>
      <c r="MBT16" s="1609"/>
      <c r="MBU16" s="1609"/>
      <c r="MBV16" s="1609"/>
      <c r="MBW16" s="1609"/>
      <c r="MBX16" s="1609"/>
      <c r="MBY16" s="1609"/>
      <c r="MBZ16" s="1609"/>
      <c r="MCA16" s="1609"/>
      <c r="MCB16" s="1609"/>
      <c r="MCC16" s="1609"/>
      <c r="MCD16" s="1609"/>
      <c r="MCE16" s="1609"/>
      <c r="MCF16" s="1609"/>
      <c r="MCG16" s="1609"/>
      <c r="MCH16" s="1609"/>
      <c r="MCI16" s="1609"/>
      <c r="MCJ16" s="1609"/>
      <c r="MCK16" s="1609"/>
      <c r="MCL16" s="1609"/>
      <c r="MCM16" s="1609"/>
      <c r="MCN16" s="1609"/>
      <c r="MCO16" s="1609"/>
      <c r="MCP16" s="1609"/>
      <c r="MCQ16" s="1609"/>
      <c r="MCR16" s="1609"/>
      <c r="MCS16" s="1609"/>
      <c r="MCT16" s="1609"/>
      <c r="MCU16" s="1609"/>
      <c r="MCV16" s="1609"/>
      <c r="MCW16" s="1609"/>
      <c r="MCX16" s="1609"/>
      <c r="MCY16" s="1609"/>
      <c r="MCZ16" s="1609"/>
      <c r="MDA16" s="1609"/>
      <c r="MDB16" s="1609"/>
      <c r="MDC16" s="1609"/>
      <c r="MDD16" s="1609"/>
      <c r="MDE16" s="1609"/>
      <c r="MDF16" s="1609"/>
      <c r="MDG16" s="1609"/>
      <c r="MDH16" s="1609"/>
      <c r="MDI16" s="1609"/>
      <c r="MDJ16" s="1609"/>
      <c r="MDK16" s="1609"/>
      <c r="MDL16" s="1609"/>
      <c r="MDM16" s="1609"/>
      <c r="MDN16" s="1609"/>
      <c r="MDO16" s="1609"/>
      <c r="MDP16" s="1609"/>
      <c r="MDQ16" s="1609"/>
      <c r="MDR16" s="1609"/>
      <c r="MDS16" s="1609"/>
      <c r="MDT16" s="1609"/>
      <c r="MDU16" s="1609"/>
      <c r="MDV16" s="1609"/>
      <c r="MDW16" s="1609"/>
      <c r="MDX16" s="1609"/>
      <c r="MDY16" s="1609"/>
      <c r="MDZ16" s="1609"/>
      <c r="MEA16" s="1609"/>
      <c r="MEB16" s="1609"/>
      <c r="MEC16" s="1609"/>
      <c r="MED16" s="1609"/>
      <c r="MEE16" s="1609"/>
      <c r="MEF16" s="1609"/>
      <c r="MEG16" s="1609"/>
      <c r="MEH16" s="1609"/>
      <c r="MEI16" s="1609"/>
      <c r="MEJ16" s="1609"/>
      <c r="MEK16" s="1609"/>
      <c r="MEL16" s="1609"/>
      <c r="MEM16" s="1609"/>
      <c r="MEN16" s="1609"/>
      <c r="MEO16" s="1609"/>
      <c r="MEP16" s="1609"/>
      <c r="MEQ16" s="1609"/>
      <c r="MER16" s="1609"/>
      <c r="MES16" s="1609"/>
      <c r="MET16" s="1609"/>
      <c r="MEU16" s="1609"/>
      <c r="MEV16" s="1609"/>
      <c r="MEW16" s="1609"/>
      <c r="MEX16" s="1609"/>
      <c r="MEY16" s="1609"/>
      <c r="MEZ16" s="1609"/>
      <c r="MFA16" s="1609"/>
      <c r="MFB16" s="1609"/>
      <c r="MFC16" s="1609"/>
      <c r="MFD16" s="1609"/>
      <c r="MFE16" s="1609"/>
      <c r="MFF16" s="1609"/>
      <c r="MFG16" s="1609"/>
      <c r="MFH16" s="1609"/>
      <c r="MFI16" s="1609"/>
      <c r="MFJ16" s="1609"/>
      <c r="MFK16" s="1609"/>
      <c r="MFL16" s="1609"/>
      <c r="MFM16" s="1609"/>
      <c r="MFN16" s="1609"/>
      <c r="MFO16" s="1609"/>
      <c r="MFP16" s="1609"/>
      <c r="MFQ16" s="1609"/>
      <c r="MFR16" s="1609"/>
      <c r="MFS16" s="1609"/>
      <c r="MFT16" s="1609"/>
      <c r="MFU16" s="1609"/>
      <c r="MFV16" s="1609"/>
      <c r="MFW16" s="1609"/>
      <c r="MFX16" s="1609"/>
      <c r="MFY16" s="1609"/>
      <c r="MFZ16" s="1609"/>
      <c r="MGA16" s="1609"/>
      <c r="MGB16" s="1609"/>
      <c r="MGC16" s="1609"/>
      <c r="MGD16" s="1609"/>
      <c r="MGE16" s="1609"/>
      <c r="MGF16" s="1609"/>
      <c r="MGG16" s="1609"/>
      <c r="MGH16" s="1609"/>
      <c r="MGI16" s="1609"/>
      <c r="MGJ16" s="1609"/>
      <c r="MGK16" s="1609"/>
      <c r="MGL16" s="1609"/>
      <c r="MGM16" s="1609"/>
      <c r="MGN16" s="1609"/>
      <c r="MGO16" s="1609"/>
      <c r="MGP16" s="1609"/>
      <c r="MGQ16" s="1609"/>
      <c r="MGR16" s="1609"/>
      <c r="MGS16" s="1609"/>
      <c r="MGT16" s="1609"/>
      <c r="MGU16" s="1609"/>
      <c r="MGV16" s="1609"/>
      <c r="MGW16" s="1609"/>
      <c r="MGX16" s="1609"/>
      <c r="MGY16" s="1609"/>
      <c r="MGZ16" s="1609"/>
      <c r="MHA16" s="1609"/>
      <c r="MHB16" s="1609"/>
      <c r="MHC16" s="1609"/>
      <c r="MHD16" s="1609"/>
      <c r="MHE16" s="1609"/>
      <c r="MHF16" s="1609"/>
      <c r="MHG16" s="1609"/>
      <c r="MHH16" s="1609"/>
      <c r="MHI16" s="1609"/>
      <c r="MHJ16" s="1609"/>
      <c r="MHK16" s="1609"/>
      <c r="MHL16" s="1609"/>
      <c r="MHM16" s="1609"/>
      <c r="MHN16" s="1609"/>
      <c r="MHO16" s="1609"/>
      <c r="MHP16" s="1609"/>
      <c r="MHQ16" s="1609"/>
      <c r="MHR16" s="1609"/>
      <c r="MHS16" s="1609"/>
      <c r="MHT16" s="1609"/>
      <c r="MHU16" s="1609"/>
      <c r="MHV16" s="1609"/>
      <c r="MHW16" s="1609"/>
      <c r="MHX16" s="1609"/>
      <c r="MHY16" s="1609"/>
      <c r="MHZ16" s="1609"/>
      <c r="MIA16" s="1609"/>
      <c r="MIB16" s="1609"/>
      <c r="MIC16" s="1609"/>
      <c r="MID16" s="1609"/>
      <c r="MIE16" s="1609"/>
      <c r="MIF16" s="1609"/>
      <c r="MIG16" s="1609"/>
      <c r="MIH16" s="1609"/>
      <c r="MII16" s="1609"/>
      <c r="MIJ16" s="1609"/>
      <c r="MIK16" s="1609"/>
      <c r="MIL16" s="1609"/>
      <c r="MIM16" s="1609"/>
      <c r="MIN16" s="1609"/>
      <c r="MIO16" s="1609"/>
      <c r="MIP16" s="1609"/>
      <c r="MIQ16" s="1609"/>
      <c r="MIR16" s="1609"/>
      <c r="MIS16" s="1609"/>
      <c r="MIT16" s="1609"/>
      <c r="MIU16" s="1609"/>
      <c r="MIV16" s="1609"/>
      <c r="MIW16" s="1609"/>
      <c r="MIX16" s="1609"/>
      <c r="MIY16" s="1609"/>
      <c r="MIZ16" s="1609"/>
      <c r="MJA16" s="1609"/>
      <c r="MJB16" s="1609"/>
      <c r="MJC16" s="1609"/>
      <c r="MJD16" s="1609"/>
      <c r="MJE16" s="1609"/>
      <c r="MJF16" s="1609"/>
      <c r="MJG16" s="1609"/>
      <c r="MJH16" s="1609"/>
      <c r="MJI16" s="1609"/>
      <c r="MJJ16" s="1609"/>
      <c r="MJK16" s="1609"/>
      <c r="MJL16" s="1609"/>
      <c r="MJM16" s="1609"/>
      <c r="MJN16" s="1609"/>
      <c r="MJO16" s="1609"/>
      <c r="MJP16" s="1609"/>
      <c r="MJQ16" s="1609"/>
      <c r="MJR16" s="1609"/>
      <c r="MJS16" s="1609"/>
      <c r="MJT16" s="1609"/>
      <c r="MJU16" s="1609"/>
      <c r="MJV16" s="1609"/>
      <c r="MJW16" s="1609"/>
      <c r="MJX16" s="1609"/>
      <c r="MJY16" s="1609"/>
      <c r="MJZ16" s="1609"/>
      <c r="MKA16" s="1609"/>
      <c r="MKB16" s="1609"/>
      <c r="MKC16" s="1609"/>
      <c r="MKD16" s="1609"/>
      <c r="MKE16" s="1609"/>
      <c r="MKF16" s="1609"/>
      <c r="MKG16" s="1609"/>
      <c r="MKH16" s="1609"/>
      <c r="MKI16" s="1609"/>
      <c r="MKJ16" s="1609"/>
      <c r="MKK16" s="1609"/>
      <c r="MKL16" s="1609"/>
      <c r="MKM16" s="1609"/>
      <c r="MKN16" s="1609"/>
      <c r="MKO16" s="1609"/>
      <c r="MKP16" s="1609"/>
      <c r="MKQ16" s="1609"/>
      <c r="MKR16" s="1609"/>
      <c r="MKS16" s="1609"/>
      <c r="MKT16" s="1609"/>
      <c r="MKU16" s="1609"/>
      <c r="MKV16" s="1609"/>
      <c r="MKW16" s="1609"/>
      <c r="MKX16" s="1609"/>
      <c r="MKY16" s="1609"/>
      <c r="MKZ16" s="1609"/>
      <c r="MLA16" s="1609"/>
      <c r="MLB16" s="1609"/>
      <c r="MLC16" s="1609"/>
      <c r="MLD16" s="1609"/>
      <c r="MLE16" s="1609"/>
      <c r="MLF16" s="1609"/>
      <c r="MLG16" s="1609"/>
      <c r="MLH16" s="1609"/>
      <c r="MLI16" s="1609"/>
      <c r="MLJ16" s="1609"/>
      <c r="MLK16" s="1609"/>
      <c r="MLL16" s="1609"/>
      <c r="MLM16" s="1609"/>
      <c r="MLN16" s="1609"/>
      <c r="MLO16" s="1609"/>
      <c r="MLP16" s="1609"/>
      <c r="MLQ16" s="1609"/>
      <c r="MLR16" s="1609"/>
      <c r="MLS16" s="1609"/>
      <c r="MLT16" s="1609"/>
      <c r="MLU16" s="1609"/>
      <c r="MLV16" s="1609"/>
      <c r="MLW16" s="1609"/>
      <c r="MLX16" s="1609"/>
      <c r="MLY16" s="1609"/>
      <c r="MLZ16" s="1609"/>
      <c r="MMA16" s="1609"/>
      <c r="MMB16" s="1609"/>
      <c r="MMC16" s="1609"/>
      <c r="MMD16" s="1609"/>
      <c r="MME16" s="1609"/>
      <c r="MMF16" s="1609"/>
      <c r="MMG16" s="1609"/>
      <c r="MMH16" s="1609"/>
      <c r="MMI16" s="1609"/>
      <c r="MMJ16" s="1609"/>
      <c r="MMK16" s="1609"/>
      <c r="MML16" s="1609"/>
      <c r="MMM16" s="1609"/>
      <c r="MMN16" s="1609"/>
      <c r="MMO16" s="1609"/>
      <c r="MMP16" s="1609"/>
      <c r="MMQ16" s="1609"/>
      <c r="MMR16" s="1609"/>
      <c r="MMS16" s="1609"/>
      <c r="MMT16" s="1609"/>
      <c r="MMU16" s="1609"/>
      <c r="MMV16" s="1609"/>
      <c r="MMW16" s="1609"/>
      <c r="MMX16" s="1609"/>
      <c r="MMY16" s="1609"/>
      <c r="MMZ16" s="1609"/>
      <c r="MNA16" s="1609"/>
      <c r="MNB16" s="1609"/>
      <c r="MNC16" s="1609"/>
      <c r="MND16" s="1609"/>
      <c r="MNE16" s="1609"/>
      <c r="MNF16" s="1609"/>
      <c r="MNG16" s="1609"/>
      <c r="MNH16" s="1609"/>
      <c r="MNI16" s="1609"/>
      <c r="MNJ16" s="1609"/>
      <c r="MNK16" s="1609"/>
      <c r="MNL16" s="1609"/>
      <c r="MNM16" s="1609"/>
      <c r="MNN16" s="1609"/>
      <c r="MNO16" s="1609"/>
      <c r="MNP16" s="1609"/>
      <c r="MNQ16" s="1609"/>
      <c r="MNR16" s="1609"/>
      <c r="MNS16" s="1609"/>
      <c r="MNT16" s="1609"/>
      <c r="MNU16" s="1609"/>
      <c r="MNV16" s="1609"/>
      <c r="MNW16" s="1609"/>
      <c r="MNX16" s="1609"/>
      <c r="MNY16" s="1609"/>
      <c r="MNZ16" s="1609"/>
      <c r="MOA16" s="1609"/>
      <c r="MOB16" s="1609"/>
      <c r="MOC16" s="1609"/>
      <c r="MOD16" s="1609"/>
      <c r="MOE16" s="1609"/>
      <c r="MOF16" s="1609"/>
      <c r="MOG16" s="1609"/>
      <c r="MOH16" s="1609"/>
      <c r="MOI16" s="1609"/>
      <c r="MOJ16" s="1609"/>
      <c r="MOK16" s="1609"/>
      <c r="MOL16" s="1609"/>
      <c r="MOM16" s="1609"/>
      <c r="MON16" s="1609"/>
      <c r="MOO16" s="1609"/>
      <c r="MOP16" s="1609"/>
      <c r="MOQ16" s="1609"/>
      <c r="MOR16" s="1609"/>
      <c r="MOS16" s="1609"/>
      <c r="MOT16" s="1609"/>
      <c r="MOU16" s="1609"/>
      <c r="MOV16" s="1609"/>
      <c r="MOW16" s="1609"/>
      <c r="MOX16" s="1609"/>
      <c r="MOY16" s="1609"/>
      <c r="MOZ16" s="1609"/>
      <c r="MPA16" s="1609"/>
      <c r="MPB16" s="1609"/>
      <c r="MPC16" s="1609"/>
      <c r="MPD16" s="1609"/>
      <c r="MPE16" s="1609"/>
      <c r="MPF16" s="1609"/>
      <c r="MPG16" s="1609"/>
      <c r="MPH16" s="1609"/>
      <c r="MPI16" s="1609"/>
      <c r="MPJ16" s="1609"/>
      <c r="MPK16" s="1609"/>
      <c r="MPL16" s="1609"/>
      <c r="MPM16" s="1609"/>
      <c r="MPN16" s="1609"/>
      <c r="MPO16" s="1609"/>
      <c r="MPP16" s="1609"/>
      <c r="MPQ16" s="1609"/>
      <c r="MPR16" s="1609"/>
      <c r="MPS16" s="1609"/>
      <c r="MPT16" s="1609"/>
      <c r="MPU16" s="1609"/>
      <c r="MPV16" s="1609"/>
      <c r="MPW16" s="1609"/>
      <c r="MPX16" s="1609"/>
      <c r="MPY16" s="1609"/>
      <c r="MPZ16" s="1609"/>
      <c r="MQA16" s="1609"/>
      <c r="MQB16" s="1609"/>
      <c r="MQC16" s="1609"/>
      <c r="MQD16" s="1609"/>
      <c r="MQE16" s="1609"/>
      <c r="MQF16" s="1609"/>
      <c r="MQG16" s="1609"/>
      <c r="MQH16" s="1609"/>
      <c r="MQI16" s="1609"/>
      <c r="MQJ16" s="1609"/>
      <c r="MQK16" s="1609"/>
      <c r="MQL16" s="1609"/>
      <c r="MQM16" s="1609"/>
      <c r="MQN16" s="1609"/>
      <c r="MQO16" s="1609"/>
      <c r="MQP16" s="1609"/>
      <c r="MQQ16" s="1609"/>
      <c r="MQR16" s="1609"/>
      <c r="MQS16" s="1609"/>
      <c r="MQT16" s="1609"/>
      <c r="MQU16" s="1609"/>
      <c r="MQV16" s="1609"/>
      <c r="MQW16" s="1609"/>
      <c r="MQX16" s="1609"/>
      <c r="MQY16" s="1609"/>
      <c r="MQZ16" s="1609"/>
      <c r="MRA16" s="1609"/>
      <c r="MRB16" s="1609"/>
      <c r="MRC16" s="1609"/>
      <c r="MRD16" s="1609"/>
      <c r="MRE16" s="1609"/>
      <c r="MRF16" s="1609"/>
      <c r="MRG16" s="1609"/>
      <c r="MRH16" s="1609"/>
      <c r="MRI16" s="1609"/>
      <c r="MRJ16" s="1609"/>
      <c r="MRK16" s="1609"/>
      <c r="MRL16" s="1609"/>
      <c r="MRM16" s="1609"/>
      <c r="MRN16" s="1609"/>
      <c r="MRO16" s="1609"/>
      <c r="MRP16" s="1609"/>
      <c r="MRQ16" s="1609"/>
      <c r="MRR16" s="1609"/>
      <c r="MRS16" s="1609"/>
      <c r="MRT16" s="1609"/>
      <c r="MRU16" s="1609"/>
      <c r="MRV16" s="1609"/>
      <c r="MRW16" s="1609"/>
      <c r="MRX16" s="1609"/>
      <c r="MRY16" s="1609"/>
      <c r="MRZ16" s="1609"/>
      <c r="MSA16" s="1609"/>
      <c r="MSB16" s="1609"/>
      <c r="MSC16" s="1609"/>
      <c r="MSD16" s="1609"/>
      <c r="MSE16" s="1609"/>
      <c r="MSF16" s="1609"/>
      <c r="MSG16" s="1609"/>
      <c r="MSH16" s="1609"/>
      <c r="MSI16" s="1609"/>
      <c r="MSJ16" s="1609"/>
      <c r="MSK16" s="1609"/>
      <c r="MSL16" s="1609"/>
      <c r="MSM16" s="1609"/>
      <c r="MSN16" s="1609"/>
      <c r="MSO16" s="1609"/>
      <c r="MSP16" s="1609"/>
      <c r="MSQ16" s="1609"/>
      <c r="MSR16" s="1609"/>
      <c r="MSS16" s="1609"/>
      <c r="MST16" s="1609"/>
      <c r="MSU16" s="1609"/>
      <c r="MSV16" s="1609"/>
      <c r="MSW16" s="1609"/>
      <c r="MSX16" s="1609"/>
      <c r="MSY16" s="1609"/>
      <c r="MSZ16" s="1609"/>
      <c r="MTA16" s="1609"/>
      <c r="MTB16" s="1609"/>
      <c r="MTC16" s="1609"/>
      <c r="MTD16" s="1609"/>
      <c r="MTE16" s="1609"/>
      <c r="MTF16" s="1609"/>
      <c r="MTG16" s="1609"/>
      <c r="MTH16" s="1609"/>
      <c r="MTI16" s="1609"/>
      <c r="MTJ16" s="1609"/>
      <c r="MTK16" s="1609"/>
      <c r="MTL16" s="1609"/>
      <c r="MTM16" s="1609"/>
      <c r="MTN16" s="1609"/>
      <c r="MTO16" s="1609"/>
      <c r="MTP16" s="1609"/>
      <c r="MTQ16" s="1609"/>
      <c r="MTR16" s="1609"/>
      <c r="MTS16" s="1609"/>
      <c r="MTT16" s="1609"/>
      <c r="MTU16" s="1609"/>
      <c r="MTV16" s="1609"/>
      <c r="MTW16" s="1609"/>
      <c r="MTX16" s="1609"/>
      <c r="MTY16" s="1609"/>
      <c r="MTZ16" s="1609"/>
      <c r="MUA16" s="1609"/>
      <c r="MUB16" s="1609"/>
      <c r="MUC16" s="1609"/>
      <c r="MUD16" s="1609"/>
      <c r="MUE16" s="1609"/>
      <c r="MUF16" s="1609"/>
      <c r="MUG16" s="1609"/>
      <c r="MUH16" s="1609"/>
      <c r="MUI16" s="1609"/>
      <c r="MUJ16" s="1609"/>
      <c r="MUK16" s="1609"/>
      <c r="MUL16" s="1609"/>
      <c r="MUM16" s="1609"/>
      <c r="MUN16" s="1609"/>
      <c r="MUO16" s="1609"/>
      <c r="MUP16" s="1609"/>
      <c r="MUQ16" s="1609"/>
      <c r="MUR16" s="1609"/>
      <c r="MUS16" s="1609"/>
      <c r="MUT16" s="1609"/>
      <c r="MUU16" s="1609"/>
      <c r="MUV16" s="1609"/>
      <c r="MUW16" s="1609"/>
      <c r="MUX16" s="1609"/>
      <c r="MUY16" s="1609"/>
      <c r="MUZ16" s="1609"/>
      <c r="MVA16" s="1609"/>
      <c r="MVB16" s="1609"/>
      <c r="MVC16" s="1609"/>
      <c r="MVD16" s="1609"/>
      <c r="MVE16" s="1609"/>
      <c r="MVF16" s="1609"/>
      <c r="MVG16" s="1609"/>
      <c r="MVH16" s="1609"/>
      <c r="MVI16" s="1609"/>
      <c r="MVJ16" s="1609"/>
      <c r="MVK16" s="1609"/>
      <c r="MVL16" s="1609"/>
      <c r="MVM16" s="1609"/>
      <c r="MVN16" s="1609"/>
      <c r="MVO16" s="1609"/>
      <c r="MVP16" s="1609"/>
      <c r="MVQ16" s="1609"/>
      <c r="MVR16" s="1609"/>
      <c r="MVS16" s="1609"/>
      <c r="MVT16" s="1609"/>
      <c r="MVU16" s="1609"/>
      <c r="MVV16" s="1609"/>
      <c r="MVW16" s="1609"/>
      <c r="MVX16" s="1609"/>
      <c r="MVY16" s="1609"/>
      <c r="MVZ16" s="1609"/>
      <c r="MWA16" s="1609"/>
      <c r="MWB16" s="1609"/>
      <c r="MWC16" s="1609"/>
      <c r="MWD16" s="1609"/>
      <c r="MWE16" s="1609"/>
      <c r="MWF16" s="1609"/>
      <c r="MWG16" s="1609"/>
      <c r="MWH16" s="1609"/>
      <c r="MWI16" s="1609"/>
      <c r="MWJ16" s="1609"/>
      <c r="MWK16" s="1609"/>
      <c r="MWL16" s="1609"/>
      <c r="MWM16" s="1609"/>
      <c r="MWN16" s="1609"/>
      <c r="MWO16" s="1609"/>
      <c r="MWP16" s="1609"/>
      <c r="MWQ16" s="1609"/>
      <c r="MWR16" s="1609"/>
      <c r="MWS16" s="1609"/>
      <c r="MWT16" s="1609"/>
      <c r="MWU16" s="1609"/>
      <c r="MWV16" s="1609"/>
      <c r="MWW16" s="1609"/>
      <c r="MWX16" s="1609"/>
      <c r="MWY16" s="1609"/>
      <c r="MWZ16" s="1609"/>
      <c r="MXA16" s="1609"/>
      <c r="MXB16" s="1609"/>
      <c r="MXC16" s="1609"/>
      <c r="MXD16" s="1609"/>
      <c r="MXE16" s="1609"/>
      <c r="MXF16" s="1609"/>
      <c r="MXG16" s="1609"/>
      <c r="MXH16" s="1609"/>
      <c r="MXI16" s="1609"/>
      <c r="MXJ16" s="1609"/>
      <c r="MXK16" s="1609"/>
      <c r="MXL16" s="1609"/>
      <c r="MXM16" s="1609"/>
      <c r="MXN16" s="1609"/>
      <c r="MXO16" s="1609"/>
      <c r="MXP16" s="1609"/>
      <c r="MXQ16" s="1609"/>
      <c r="MXR16" s="1609"/>
      <c r="MXS16" s="1609"/>
      <c r="MXT16" s="1609"/>
      <c r="MXU16" s="1609"/>
      <c r="MXV16" s="1609"/>
      <c r="MXW16" s="1609"/>
      <c r="MXX16" s="1609"/>
      <c r="MXY16" s="1609"/>
      <c r="MXZ16" s="1609"/>
      <c r="MYA16" s="1609"/>
      <c r="MYB16" s="1609"/>
      <c r="MYC16" s="1609"/>
      <c r="MYD16" s="1609"/>
      <c r="MYE16" s="1609"/>
      <c r="MYF16" s="1609"/>
      <c r="MYG16" s="1609"/>
      <c r="MYH16" s="1609"/>
      <c r="MYI16" s="1609"/>
      <c r="MYJ16" s="1609"/>
      <c r="MYK16" s="1609"/>
      <c r="MYL16" s="1609"/>
      <c r="MYM16" s="1609"/>
      <c r="MYN16" s="1609"/>
      <c r="MYO16" s="1609"/>
      <c r="MYP16" s="1609"/>
      <c r="MYQ16" s="1609"/>
      <c r="MYR16" s="1609"/>
      <c r="MYS16" s="1609"/>
      <c r="MYT16" s="1609"/>
      <c r="MYU16" s="1609"/>
      <c r="MYV16" s="1609"/>
      <c r="MYW16" s="1609"/>
      <c r="MYX16" s="1609"/>
      <c r="MYY16" s="1609"/>
      <c r="MYZ16" s="1609"/>
      <c r="MZA16" s="1609"/>
      <c r="MZB16" s="1609"/>
      <c r="MZC16" s="1609"/>
      <c r="MZD16" s="1609"/>
      <c r="MZE16" s="1609"/>
      <c r="MZF16" s="1609"/>
      <c r="MZG16" s="1609"/>
      <c r="MZH16" s="1609"/>
      <c r="MZI16" s="1609"/>
      <c r="MZJ16" s="1609"/>
      <c r="MZK16" s="1609"/>
      <c r="MZL16" s="1609"/>
      <c r="MZM16" s="1609"/>
      <c r="MZN16" s="1609"/>
      <c r="MZO16" s="1609"/>
      <c r="MZP16" s="1609"/>
      <c r="MZQ16" s="1609"/>
      <c r="MZR16" s="1609"/>
      <c r="MZS16" s="1609"/>
      <c r="MZT16" s="1609"/>
      <c r="MZU16" s="1609"/>
      <c r="MZV16" s="1609"/>
      <c r="MZW16" s="1609"/>
      <c r="MZX16" s="1609"/>
      <c r="MZY16" s="1609"/>
      <c r="MZZ16" s="1609"/>
      <c r="NAA16" s="1609"/>
      <c r="NAB16" s="1609"/>
      <c r="NAC16" s="1609"/>
      <c r="NAD16" s="1609"/>
      <c r="NAE16" s="1609"/>
      <c r="NAF16" s="1609"/>
      <c r="NAG16" s="1609"/>
      <c r="NAH16" s="1609"/>
      <c r="NAI16" s="1609"/>
      <c r="NAJ16" s="1609"/>
      <c r="NAK16" s="1609"/>
      <c r="NAL16" s="1609"/>
      <c r="NAM16" s="1609"/>
      <c r="NAN16" s="1609"/>
      <c r="NAO16" s="1609"/>
      <c r="NAP16" s="1609"/>
      <c r="NAQ16" s="1609"/>
      <c r="NAR16" s="1609"/>
      <c r="NAS16" s="1609"/>
      <c r="NAT16" s="1609"/>
      <c r="NAU16" s="1609"/>
      <c r="NAV16" s="1609"/>
      <c r="NAW16" s="1609"/>
      <c r="NAX16" s="1609"/>
      <c r="NAY16" s="1609"/>
      <c r="NAZ16" s="1609"/>
      <c r="NBA16" s="1609"/>
      <c r="NBB16" s="1609"/>
      <c r="NBC16" s="1609"/>
      <c r="NBD16" s="1609"/>
      <c r="NBE16" s="1609"/>
      <c r="NBF16" s="1609"/>
      <c r="NBG16" s="1609"/>
      <c r="NBH16" s="1609"/>
      <c r="NBI16" s="1609"/>
      <c r="NBJ16" s="1609"/>
      <c r="NBK16" s="1609"/>
      <c r="NBL16" s="1609"/>
      <c r="NBM16" s="1609"/>
      <c r="NBN16" s="1609"/>
      <c r="NBO16" s="1609"/>
      <c r="NBP16" s="1609"/>
      <c r="NBQ16" s="1609"/>
      <c r="NBR16" s="1609"/>
      <c r="NBS16" s="1609"/>
      <c r="NBT16" s="1609"/>
      <c r="NBU16" s="1609"/>
      <c r="NBV16" s="1609"/>
      <c r="NBW16" s="1609"/>
      <c r="NBX16" s="1609"/>
      <c r="NBY16" s="1609"/>
      <c r="NBZ16" s="1609"/>
      <c r="NCA16" s="1609"/>
      <c r="NCB16" s="1609"/>
      <c r="NCC16" s="1609"/>
      <c r="NCD16" s="1609"/>
      <c r="NCE16" s="1609"/>
      <c r="NCF16" s="1609"/>
      <c r="NCG16" s="1609"/>
      <c r="NCH16" s="1609"/>
      <c r="NCI16" s="1609"/>
      <c r="NCJ16" s="1609"/>
      <c r="NCK16" s="1609"/>
      <c r="NCL16" s="1609"/>
      <c r="NCM16" s="1609"/>
      <c r="NCN16" s="1609"/>
      <c r="NCO16" s="1609"/>
      <c r="NCP16" s="1609"/>
      <c r="NCQ16" s="1609"/>
      <c r="NCR16" s="1609"/>
      <c r="NCS16" s="1609"/>
      <c r="NCT16" s="1609"/>
      <c r="NCU16" s="1609"/>
      <c r="NCV16" s="1609"/>
      <c r="NCW16" s="1609"/>
      <c r="NCX16" s="1609"/>
      <c r="NCY16" s="1609"/>
      <c r="NCZ16" s="1609"/>
      <c r="NDA16" s="1609"/>
      <c r="NDB16" s="1609"/>
      <c r="NDC16" s="1609"/>
      <c r="NDD16" s="1609"/>
      <c r="NDE16" s="1609"/>
      <c r="NDF16" s="1609"/>
      <c r="NDG16" s="1609"/>
      <c r="NDH16" s="1609"/>
      <c r="NDI16" s="1609"/>
      <c r="NDJ16" s="1609"/>
      <c r="NDK16" s="1609"/>
      <c r="NDL16" s="1609"/>
      <c r="NDM16" s="1609"/>
      <c r="NDN16" s="1609"/>
      <c r="NDO16" s="1609"/>
      <c r="NDP16" s="1609"/>
      <c r="NDQ16" s="1609"/>
      <c r="NDR16" s="1609"/>
      <c r="NDS16" s="1609"/>
      <c r="NDT16" s="1609"/>
      <c r="NDU16" s="1609"/>
      <c r="NDV16" s="1609"/>
      <c r="NDW16" s="1609"/>
      <c r="NDX16" s="1609"/>
      <c r="NDY16" s="1609"/>
      <c r="NDZ16" s="1609"/>
      <c r="NEA16" s="1609"/>
      <c r="NEB16" s="1609"/>
      <c r="NEC16" s="1609"/>
      <c r="NED16" s="1609"/>
      <c r="NEE16" s="1609"/>
      <c r="NEF16" s="1609"/>
      <c r="NEG16" s="1609"/>
      <c r="NEH16" s="1609"/>
      <c r="NEI16" s="1609"/>
      <c r="NEJ16" s="1609"/>
      <c r="NEK16" s="1609"/>
      <c r="NEL16" s="1609"/>
      <c r="NEM16" s="1609"/>
      <c r="NEN16" s="1609"/>
      <c r="NEO16" s="1609"/>
      <c r="NEP16" s="1609"/>
      <c r="NEQ16" s="1609"/>
      <c r="NER16" s="1609"/>
      <c r="NES16" s="1609"/>
      <c r="NET16" s="1609"/>
      <c r="NEU16" s="1609"/>
      <c r="NEV16" s="1609"/>
      <c r="NEW16" s="1609"/>
      <c r="NEX16" s="1609"/>
      <c r="NEY16" s="1609"/>
      <c r="NEZ16" s="1609"/>
      <c r="NFA16" s="1609"/>
      <c r="NFB16" s="1609"/>
      <c r="NFC16" s="1609"/>
      <c r="NFD16" s="1609"/>
      <c r="NFE16" s="1609"/>
      <c r="NFF16" s="1609"/>
      <c r="NFG16" s="1609"/>
      <c r="NFH16" s="1609"/>
      <c r="NFI16" s="1609"/>
      <c r="NFJ16" s="1609"/>
      <c r="NFK16" s="1609"/>
      <c r="NFL16" s="1609"/>
      <c r="NFM16" s="1609"/>
      <c r="NFN16" s="1609"/>
      <c r="NFO16" s="1609"/>
      <c r="NFP16" s="1609"/>
      <c r="NFQ16" s="1609"/>
      <c r="NFR16" s="1609"/>
      <c r="NFS16" s="1609"/>
      <c r="NFT16" s="1609"/>
      <c r="NFU16" s="1609"/>
      <c r="NFV16" s="1609"/>
      <c r="NFW16" s="1609"/>
      <c r="NFX16" s="1609"/>
      <c r="NFY16" s="1609"/>
      <c r="NFZ16" s="1609"/>
      <c r="NGA16" s="1609"/>
      <c r="NGB16" s="1609"/>
      <c r="NGC16" s="1609"/>
      <c r="NGD16" s="1609"/>
      <c r="NGE16" s="1609"/>
      <c r="NGF16" s="1609"/>
      <c r="NGG16" s="1609"/>
      <c r="NGH16" s="1609"/>
      <c r="NGI16" s="1609"/>
      <c r="NGJ16" s="1609"/>
      <c r="NGK16" s="1609"/>
      <c r="NGL16" s="1609"/>
      <c r="NGM16" s="1609"/>
      <c r="NGN16" s="1609"/>
      <c r="NGO16" s="1609"/>
      <c r="NGP16" s="1609"/>
      <c r="NGQ16" s="1609"/>
      <c r="NGR16" s="1609"/>
      <c r="NGS16" s="1609"/>
      <c r="NGT16" s="1609"/>
      <c r="NGU16" s="1609"/>
      <c r="NGV16" s="1609"/>
      <c r="NGW16" s="1609"/>
      <c r="NGX16" s="1609"/>
      <c r="NGY16" s="1609"/>
      <c r="NGZ16" s="1609"/>
      <c r="NHA16" s="1609"/>
      <c r="NHB16" s="1609"/>
      <c r="NHC16" s="1609"/>
      <c r="NHD16" s="1609"/>
      <c r="NHE16" s="1609"/>
      <c r="NHF16" s="1609"/>
      <c r="NHG16" s="1609"/>
      <c r="NHH16" s="1609"/>
      <c r="NHI16" s="1609"/>
      <c r="NHJ16" s="1609"/>
      <c r="NHK16" s="1609"/>
      <c r="NHL16" s="1609"/>
      <c r="NHM16" s="1609"/>
      <c r="NHN16" s="1609"/>
      <c r="NHO16" s="1609"/>
      <c r="NHP16" s="1609"/>
      <c r="NHQ16" s="1609"/>
      <c r="NHR16" s="1609"/>
      <c r="NHS16" s="1609"/>
      <c r="NHT16" s="1609"/>
      <c r="NHU16" s="1609"/>
      <c r="NHV16" s="1609"/>
      <c r="NHW16" s="1609"/>
      <c r="NHX16" s="1609"/>
      <c r="NHY16" s="1609"/>
      <c r="NHZ16" s="1609"/>
      <c r="NIA16" s="1609"/>
      <c r="NIB16" s="1609"/>
      <c r="NIC16" s="1609"/>
      <c r="NID16" s="1609"/>
      <c r="NIE16" s="1609"/>
      <c r="NIF16" s="1609"/>
      <c r="NIG16" s="1609"/>
      <c r="NIH16" s="1609"/>
      <c r="NII16" s="1609"/>
      <c r="NIJ16" s="1609"/>
      <c r="NIK16" s="1609"/>
      <c r="NIL16" s="1609"/>
      <c r="NIM16" s="1609"/>
      <c r="NIN16" s="1609"/>
      <c r="NIO16" s="1609"/>
      <c r="NIP16" s="1609"/>
      <c r="NIQ16" s="1609"/>
      <c r="NIR16" s="1609"/>
      <c r="NIS16" s="1609"/>
      <c r="NIT16" s="1609"/>
      <c r="NIU16" s="1609"/>
      <c r="NIV16" s="1609"/>
      <c r="NIW16" s="1609"/>
      <c r="NIX16" s="1609"/>
      <c r="NIY16" s="1609"/>
      <c r="NIZ16" s="1609"/>
      <c r="NJA16" s="1609"/>
      <c r="NJB16" s="1609"/>
      <c r="NJC16" s="1609"/>
      <c r="NJD16" s="1609"/>
      <c r="NJE16" s="1609"/>
      <c r="NJF16" s="1609"/>
      <c r="NJG16" s="1609"/>
      <c r="NJH16" s="1609"/>
      <c r="NJI16" s="1609"/>
      <c r="NJJ16" s="1609"/>
      <c r="NJK16" s="1609"/>
      <c r="NJL16" s="1609"/>
      <c r="NJM16" s="1609"/>
      <c r="NJN16" s="1609"/>
      <c r="NJO16" s="1609"/>
      <c r="NJP16" s="1609"/>
      <c r="NJQ16" s="1609"/>
      <c r="NJR16" s="1609"/>
      <c r="NJS16" s="1609"/>
      <c r="NJT16" s="1609"/>
      <c r="NJU16" s="1609"/>
      <c r="NJV16" s="1609"/>
      <c r="NJW16" s="1609"/>
      <c r="NJX16" s="1609"/>
      <c r="NJY16" s="1609"/>
      <c r="NJZ16" s="1609"/>
      <c r="NKA16" s="1609"/>
      <c r="NKB16" s="1609"/>
      <c r="NKC16" s="1609"/>
      <c r="NKD16" s="1609"/>
      <c r="NKE16" s="1609"/>
      <c r="NKF16" s="1609"/>
      <c r="NKG16" s="1609"/>
      <c r="NKH16" s="1609"/>
      <c r="NKI16" s="1609"/>
      <c r="NKJ16" s="1609"/>
      <c r="NKK16" s="1609"/>
      <c r="NKL16" s="1609"/>
      <c r="NKM16" s="1609"/>
      <c r="NKN16" s="1609"/>
      <c r="NKO16" s="1609"/>
      <c r="NKP16" s="1609"/>
      <c r="NKQ16" s="1609"/>
      <c r="NKR16" s="1609"/>
      <c r="NKS16" s="1609"/>
      <c r="NKT16" s="1609"/>
      <c r="NKU16" s="1609"/>
      <c r="NKV16" s="1609"/>
      <c r="NKW16" s="1609"/>
      <c r="NKX16" s="1609"/>
      <c r="NKY16" s="1609"/>
      <c r="NKZ16" s="1609"/>
      <c r="NLA16" s="1609"/>
      <c r="NLB16" s="1609"/>
      <c r="NLC16" s="1609"/>
      <c r="NLD16" s="1609"/>
      <c r="NLE16" s="1609"/>
      <c r="NLF16" s="1609"/>
      <c r="NLG16" s="1609"/>
      <c r="NLH16" s="1609"/>
      <c r="NLI16" s="1609"/>
      <c r="NLJ16" s="1609"/>
      <c r="NLK16" s="1609"/>
      <c r="NLL16" s="1609"/>
      <c r="NLM16" s="1609"/>
      <c r="NLN16" s="1609"/>
      <c r="NLO16" s="1609"/>
      <c r="NLP16" s="1609"/>
      <c r="NLQ16" s="1609"/>
      <c r="NLR16" s="1609"/>
      <c r="NLS16" s="1609"/>
      <c r="NLT16" s="1609"/>
      <c r="NLU16" s="1609"/>
      <c r="NLV16" s="1609"/>
      <c r="NLW16" s="1609"/>
      <c r="NLX16" s="1609"/>
      <c r="NLY16" s="1609"/>
      <c r="NLZ16" s="1609"/>
      <c r="NMA16" s="1609"/>
      <c r="NMB16" s="1609"/>
      <c r="NMC16" s="1609"/>
      <c r="NMD16" s="1609"/>
      <c r="NME16" s="1609"/>
      <c r="NMF16" s="1609"/>
      <c r="NMG16" s="1609"/>
      <c r="NMH16" s="1609"/>
      <c r="NMI16" s="1609"/>
      <c r="NMJ16" s="1609"/>
      <c r="NMK16" s="1609"/>
      <c r="NML16" s="1609"/>
      <c r="NMM16" s="1609"/>
      <c r="NMN16" s="1609"/>
      <c r="NMO16" s="1609"/>
      <c r="NMP16" s="1609"/>
      <c r="NMQ16" s="1609"/>
      <c r="NMR16" s="1609"/>
      <c r="NMS16" s="1609"/>
      <c r="NMT16" s="1609"/>
      <c r="NMU16" s="1609"/>
      <c r="NMV16" s="1609"/>
      <c r="NMW16" s="1609"/>
      <c r="NMX16" s="1609"/>
      <c r="NMY16" s="1609"/>
      <c r="NMZ16" s="1609"/>
      <c r="NNA16" s="1609"/>
      <c r="NNB16" s="1609"/>
      <c r="NNC16" s="1609"/>
      <c r="NND16" s="1609"/>
      <c r="NNE16" s="1609"/>
      <c r="NNF16" s="1609"/>
      <c r="NNG16" s="1609"/>
      <c r="NNH16" s="1609"/>
      <c r="NNI16" s="1609"/>
      <c r="NNJ16" s="1609"/>
      <c r="NNK16" s="1609"/>
      <c r="NNL16" s="1609"/>
      <c r="NNM16" s="1609"/>
      <c r="NNN16" s="1609"/>
      <c r="NNO16" s="1609"/>
      <c r="NNP16" s="1609"/>
      <c r="NNQ16" s="1609"/>
      <c r="NNR16" s="1609"/>
      <c r="NNS16" s="1609"/>
      <c r="NNT16" s="1609"/>
      <c r="NNU16" s="1609"/>
      <c r="NNV16" s="1609"/>
      <c r="NNW16" s="1609"/>
      <c r="NNX16" s="1609"/>
      <c r="NNY16" s="1609"/>
      <c r="NNZ16" s="1609"/>
      <c r="NOA16" s="1609"/>
      <c r="NOB16" s="1609"/>
      <c r="NOC16" s="1609"/>
      <c r="NOD16" s="1609"/>
      <c r="NOE16" s="1609"/>
      <c r="NOF16" s="1609"/>
      <c r="NOG16" s="1609"/>
      <c r="NOH16" s="1609"/>
      <c r="NOI16" s="1609"/>
      <c r="NOJ16" s="1609"/>
      <c r="NOK16" s="1609"/>
      <c r="NOL16" s="1609"/>
      <c r="NOM16" s="1609"/>
      <c r="NON16" s="1609"/>
      <c r="NOO16" s="1609"/>
      <c r="NOP16" s="1609"/>
      <c r="NOQ16" s="1609"/>
      <c r="NOR16" s="1609"/>
      <c r="NOS16" s="1609"/>
      <c r="NOT16" s="1609"/>
      <c r="NOU16" s="1609"/>
      <c r="NOV16" s="1609"/>
      <c r="NOW16" s="1609"/>
      <c r="NOX16" s="1609"/>
      <c r="NOY16" s="1609"/>
      <c r="NOZ16" s="1609"/>
      <c r="NPA16" s="1609"/>
      <c r="NPB16" s="1609"/>
      <c r="NPC16" s="1609"/>
      <c r="NPD16" s="1609"/>
      <c r="NPE16" s="1609"/>
      <c r="NPF16" s="1609"/>
      <c r="NPG16" s="1609"/>
      <c r="NPH16" s="1609"/>
      <c r="NPI16" s="1609"/>
      <c r="NPJ16" s="1609"/>
      <c r="NPK16" s="1609"/>
      <c r="NPL16" s="1609"/>
      <c r="NPM16" s="1609"/>
      <c r="NPN16" s="1609"/>
      <c r="NPO16" s="1609"/>
      <c r="NPP16" s="1609"/>
      <c r="NPQ16" s="1609"/>
      <c r="NPR16" s="1609"/>
      <c r="NPS16" s="1609"/>
      <c r="NPT16" s="1609"/>
      <c r="NPU16" s="1609"/>
      <c r="NPV16" s="1609"/>
      <c r="NPW16" s="1609"/>
      <c r="NPX16" s="1609"/>
      <c r="NPY16" s="1609"/>
      <c r="NPZ16" s="1609"/>
      <c r="NQA16" s="1609"/>
      <c r="NQB16" s="1609"/>
      <c r="NQC16" s="1609"/>
      <c r="NQD16" s="1609"/>
      <c r="NQE16" s="1609"/>
      <c r="NQF16" s="1609"/>
      <c r="NQG16" s="1609"/>
      <c r="NQH16" s="1609"/>
      <c r="NQI16" s="1609"/>
      <c r="NQJ16" s="1609"/>
      <c r="NQK16" s="1609"/>
      <c r="NQL16" s="1609"/>
      <c r="NQM16" s="1609"/>
      <c r="NQN16" s="1609"/>
      <c r="NQO16" s="1609"/>
      <c r="NQP16" s="1609"/>
      <c r="NQQ16" s="1609"/>
      <c r="NQR16" s="1609"/>
      <c r="NQS16" s="1609"/>
      <c r="NQT16" s="1609"/>
      <c r="NQU16" s="1609"/>
      <c r="NQV16" s="1609"/>
      <c r="NQW16" s="1609"/>
      <c r="NQX16" s="1609"/>
      <c r="NQY16" s="1609"/>
      <c r="NQZ16" s="1609"/>
      <c r="NRA16" s="1609"/>
      <c r="NRB16" s="1609"/>
      <c r="NRC16" s="1609"/>
      <c r="NRD16" s="1609"/>
      <c r="NRE16" s="1609"/>
      <c r="NRF16" s="1609"/>
      <c r="NRG16" s="1609"/>
      <c r="NRH16" s="1609"/>
      <c r="NRI16" s="1609"/>
      <c r="NRJ16" s="1609"/>
      <c r="NRK16" s="1609"/>
      <c r="NRL16" s="1609"/>
      <c r="NRM16" s="1609"/>
      <c r="NRN16" s="1609"/>
      <c r="NRO16" s="1609"/>
      <c r="NRP16" s="1609"/>
      <c r="NRQ16" s="1609"/>
      <c r="NRR16" s="1609"/>
      <c r="NRS16" s="1609"/>
      <c r="NRT16" s="1609"/>
      <c r="NRU16" s="1609"/>
      <c r="NRV16" s="1609"/>
      <c r="NRW16" s="1609"/>
      <c r="NRX16" s="1609"/>
      <c r="NRY16" s="1609"/>
      <c r="NRZ16" s="1609"/>
      <c r="NSA16" s="1609"/>
      <c r="NSB16" s="1609"/>
      <c r="NSC16" s="1609"/>
      <c r="NSD16" s="1609"/>
      <c r="NSE16" s="1609"/>
      <c r="NSF16" s="1609"/>
      <c r="NSG16" s="1609"/>
      <c r="NSH16" s="1609"/>
      <c r="NSI16" s="1609"/>
      <c r="NSJ16" s="1609"/>
      <c r="NSK16" s="1609"/>
      <c r="NSL16" s="1609"/>
      <c r="NSM16" s="1609"/>
      <c r="NSN16" s="1609"/>
      <c r="NSO16" s="1609"/>
      <c r="NSP16" s="1609"/>
      <c r="NSQ16" s="1609"/>
      <c r="NSR16" s="1609"/>
      <c r="NSS16" s="1609"/>
      <c r="NST16" s="1609"/>
      <c r="NSU16" s="1609"/>
      <c r="NSV16" s="1609"/>
      <c r="NSW16" s="1609"/>
      <c r="NSX16" s="1609"/>
      <c r="NSY16" s="1609"/>
      <c r="NSZ16" s="1609"/>
      <c r="NTA16" s="1609"/>
      <c r="NTB16" s="1609"/>
      <c r="NTC16" s="1609"/>
      <c r="NTD16" s="1609"/>
      <c r="NTE16" s="1609"/>
      <c r="NTF16" s="1609"/>
      <c r="NTG16" s="1609"/>
      <c r="NTH16" s="1609"/>
      <c r="NTI16" s="1609"/>
      <c r="NTJ16" s="1609"/>
      <c r="NTK16" s="1609"/>
      <c r="NTL16" s="1609"/>
      <c r="NTM16" s="1609"/>
      <c r="NTN16" s="1609"/>
      <c r="NTO16" s="1609"/>
      <c r="NTP16" s="1609"/>
      <c r="NTQ16" s="1609"/>
      <c r="NTR16" s="1609"/>
      <c r="NTS16" s="1609"/>
      <c r="NTT16" s="1609"/>
      <c r="NTU16" s="1609"/>
      <c r="NTV16" s="1609"/>
      <c r="NTW16" s="1609"/>
      <c r="NTX16" s="1609"/>
      <c r="NTY16" s="1609"/>
      <c r="NTZ16" s="1609"/>
      <c r="NUA16" s="1609"/>
      <c r="NUB16" s="1609"/>
      <c r="NUC16" s="1609"/>
      <c r="NUD16" s="1609"/>
      <c r="NUE16" s="1609"/>
      <c r="NUF16" s="1609"/>
      <c r="NUG16" s="1609"/>
      <c r="NUH16" s="1609"/>
      <c r="NUI16" s="1609"/>
      <c r="NUJ16" s="1609"/>
      <c r="NUK16" s="1609"/>
      <c r="NUL16" s="1609"/>
      <c r="NUM16" s="1609"/>
      <c r="NUN16" s="1609"/>
      <c r="NUO16" s="1609"/>
      <c r="NUP16" s="1609"/>
      <c r="NUQ16" s="1609"/>
      <c r="NUR16" s="1609"/>
      <c r="NUS16" s="1609"/>
      <c r="NUT16" s="1609"/>
      <c r="NUU16" s="1609"/>
      <c r="NUV16" s="1609"/>
      <c r="NUW16" s="1609"/>
      <c r="NUX16" s="1609"/>
      <c r="NUY16" s="1609"/>
      <c r="NUZ16" s="1609"/>
      <c r="NVA16" s="1609"/>
      <c r="NVB16" s="1609"/>
      <c r="NVC16" s="1609"/>
      <c r="NVD16" s="1609"/>
      <c r="NVE16" s="1609"/>
      <c r="NVF16" s="1609"/>
      <c r="NVG16" s="1609"/>
      <c r="NVH16" s="1609"/>
      <c r="NVI16" s="1609"/>
      <c r="NVJ16" s="1609"/>
      <c r="NVK16" s="1609"/>
      <c r="NVL16" s="1609"/>
      <c r="NVM16" s="1609"/>
      <c r="NVN16" s="1609"/>
      <c r="NVO16" s="1609"/>
      <c r="NVP16" s="1609"/>
      <c r="NVQ16" s="1609"/>
      <c r="NVR16" s="1609"/>
      <c r="NVS16" s="1609"/>
      <c r="NVT16" s="1609"/>
      <c r="NVU16" s="1609"/>
      <c r="NVV16" s="1609"/>
      <c r="NVW16" s="1609"/>
      <c r="NVX16" s="1609"/>
      <c r="NVY16" s="1609"/>
      <c r="NVZ16" s="1609"/>
      <c r="NWA16" s="1609"/>
      <c r="NWB16" s="1609"/>
      <c r="NWC16" s="1609"/>
      <c r="NWD16" s="1609"/>
      <c r="NWE16" s="1609"/>
      <c r="NWF16" s="1609"/>
      <c r="NWG16" s="1609"/>
      <c r="NWH16" s="1609"/>
      <c r="NWI16" s="1609"/>
      <c r="NWJ16" s="1609"/>
      <c r="NWK16" s="1609"/>
      <c r="NWL16" s="1609"/>
      <c r="NWM16" s="1609"/>
      <c r="NWN16" s="1609"/>
      <c r="NWO16" s="1609"/>
      <c r="NWP16" s="1609"/>
      <c r="NWQ16" s="1609"/>
      <c r="NWR16" s="1609"/>
      <c r="NWS16" s="1609"/>
      <c r="NWT16" s="1609"/>
      <c r="NWU16" s="1609"/>
      <c r="NWV16" s="1609"/>
      <c r="NWW16" s="1609"/>
      <c r="NWX16" s="1609"/>
      <c r="NWY16" s="1609"/>
      <c r="NWZ16" s="1609"/>
      <c r="NXA16" s="1609"/>
      <c r="NXB16" s="1609"/>
      <c r="NXC16" s="1609"/>
      <c r="NXD16" s="1609"/>
      <c r="NXE16" s="1609"/>
      <c r="NXF16" s="1609"/>
      <c r="NXG16" s="1609"/>
      <c r="NXH16" s="1609"/>
      <c r="NXI16" s="1609"/>
      <c r="NXJ16" s="1609"/>
      <c r="NXK16" s="1609"/>
      <c r="NXL16" s="1609"/>
      <c r="NXM16" s="1609"/>
      <c r="NXN16" s="1609"/>
      <c r="NXO16" s="1609"/>
      <c r="NXP16" s="1609"/>
      <c r="NXQ16" s="1609"/>
      <c r="NXR16" s="1609"/>
      <c r="NXS16" s="1609"/>
      <c r="NXT16" s="1609"/>
      <c r="NXU16" s="1609"/>
      <c r="NXV16" s="1609"/>
      <c r="NXW16" s="1609"/>
      <c r="NXX16" s="1609"/>
      <c r="NXY16" s="1609"/>
      <c r="NXZ16" s="1609"/>
      <c r="NYA16" s="1609"/>
      <c r="NYB16" s="1609"/>
      <c r="NYC16" s="1609"/>
      <c r="NYD16" s="1609"/>
      <c r="NYE16" s="1609"/>
      <c r="NYF16" s="1609"/>
      <c r="NYG16" s="1609"/>
      <c r="NYH16" s="1609"/>
      <c r="NYI16" s="1609"/>
      <c r="NYJ16" s="1609"/>
      <c r="NYK16" s="1609"/>
      <c r="NYL16" s="1609"/>
      <c r="NYM16" s="1609"/>
      <c r="NYN16" s="1609"/>
      <c r="NYO16" s="1609"/>
      <c r="NYP16" s="1609"/>
      <c r="NYQ16" s="1609"/>
      <c r="NYR16" s="1609"/>
      <c r="NYS16" s="1609"/>
      <c r="NYT16" s="1609"/>
      <c r="NYU16" s="1609"/>
      <c r="NYV16" s="1609"/>
      <c r="NYW16" s="1609"/>
      <c r="NYX16" s="1609"/>
      <c r="NYY16" s="1609"/>
      <c r="NYZ16" s="1609"/>
      <c r="NZA16" s="1609"/>
      <c r="NZB16" s="1609"/>
      <c r="NZC16" s="1609"/>
      <c r="NZD16" s="1609"/>
      <c r="NZE16" s="1609"/>
      <c r="NZF16" s="1609"/>
      <c r="NZG16" s="1609"/>
      <c r="NZH16" s="1609"/>
      <c r="NZI16" s="1609"/>
      <c r="NZJ16" s="1609"/>
      <c r="NZK16" s="1609"/>
      <c r="NZL16" s="1609"/>
      <c r="NZM16" s="1609"/>
      <c r="NZN16" s="1609"/>
      <c r="NZO16" s="1609"/>
      <c r="NZP16" s="1609"/>
      <c r="NZQ16" s="1609"/>
      <c r="NZR16" s="1609"/>
      <c r="NZS16" s="1609"/>
      <c r="NZT16" s="1609"/>
      <c r="NZU16" s="1609"/>
      <c r="NZV16" s="1609"/>
      <c r="NZW16" s="1609"/>
      <c r="NZX16" s="1609"/>
      <c r="NZY16" s="1609"/>
      <c r="NZZ16" s="1609"/>
      <c r="OAA16" s="1609"/>
      <c r="OAB16" s="1609"/>
      <c r="OAC16" s="1609"/>
      <c r="OAD16" s="1609"/>
      <c r="OAE16" s="1609"/>
      <c r="OAF16" s="1609"/>
      <c r="OAG16" s="1609"/>
      <c r="OAH16" s="1609"/>
      <c r="OAI16" s="1609"/>
      <c r="OAJ16" s="1609"/>
      <c r="OAK16" s="1609"/>
      <c r="OAL16" s="1609"/>
      <c r="OAM16" s="1609"/>
      <c r="OAN16" s="1609"/>
      <c r="OAO16" s="1609"/>
      <c r="OAP16" s="1609"/>
      <c r="OAQ16" s="1609"/>
      <c r="OAR16" s="1609"/>
      <c r="OAS16" s="1609"/>
      <c r="OAT16" s="1609"/>
      <c r="OAU16" s="1609"/>
      <c r="OAV16" s="1609"/>
      <c r="OAW16" s="1609"/>
      <c r="OAX16" s="1609"/>
      <c r="OAY16" s="1609"/>
      <c r="OAZ16" s="1609"/>
      <c r="OBA16" s="1609"/>
      <c r="OBB16" s="1609"/>
      <c r="OBC16" s="1609"/>
      <c r="OBD16" s="1609"/>
      <c r="OBE16" s="1609"/>
      <c r="OBF16" s="1609"/>
      <c r="OBG16" s="1609"/>
      <c r="OBH16" s="1609"/>
      <c r="OBI16" s="1609"/>
      <c r="OBJ16" s="1609"/>
      <c r="OBK16" s="1609"/>
      <c r="OBL16" s="1609"/>
      <c r="OBM16" s="1609"/>
      <c r="OBN16" s="1609"/>
      <c r="OBO16" s="1609"/>
      <c r="OBP16" s="1609"/>
      <c r="OBQ16" s="1609"/>
      <c r="OBR16" s="1609"/>
      <c r="OBS16" s="1609"/>
      <c r="OBT16" s="1609"/>
      <c r="OBU16" s="1609"/>
      <c r="OBV16" s="1609"/>
      <c r="OBW16" s="1609"/>
      <c r="OBX16" s="1609"/>
      <c r="OBY16" s="1609"/>
      <c r="OBZ16" s="1609"/>
      <c r="OCA16" s="1609"/>
      <c r="OCB16" s="1609"/>
      <c r="OCC16" s="1609"/>
      <c r="OCD16" s="1609"/>
      <c r="OCE16" s="1609"/>
      <c r="OCF16" s="1609"/>
      <c r="OCG16" s="1609"/>
      <c r="OCH16" s="1609"/>
      <c r="OCI16" s="1609"/>
      <c r="OCJ16" s="1609"/>
      <c r="OCK16" s="1609"/>
      <c r="OCL16" s="1609"/>
      <c r="OCM16" s="1609"/>
      <c r="OCN16" s="1609"/>
      <c r="OCO16" s="1609"/>
      <c r="OCP16" s="1609"/>
      <c r="OCQ16" s="1609"/>
      <c r="OCR16" s="1609"/>
      <c r="OCS16" s="1609"/>
      <c r="OCT16" s="1609"/>
      <c r="OCU16" s="1609"/>
      <c r="OCV16" s="1609"/>
      <c r="OCW16" s="1609"/>
      <c r="OCX16" s="1609"/>
      <c r="OCY16" s="1609"/>
      <c r="OCZ16" s="1609"/>
      <c r="ODA16" s="1609"/>
      <c r="ODB16" s="1609"/>
      <c r="ODC16" s="1609"/>
      <c r="ODD16" s="1609"/>
      <c r="ODE16" s="1609"/>
      <c r="ODF16" s="1609"/>
      <c r="ODG16" s="1609"/>
      <c r="ODH16" s="1609"/>
      <c r="ODI16" s="1609"/>
      <c r="ODJ16" s="1609"/>
      <c r="ODK16" s="1609"/>
      <c r="ODL16" s="1609"/>
      <c r="ODM16" s="1609"/>
      <c r="ODN16" s="1609"/>
      <c r="ODO16" s="1609"/>
      <c r="ODP16" s="1609"/>
      <c r="ODQ16" s="1609"/>
      <c r="ODR16" s="1609"/>
      <c r="ODS16" s="1609"/>
      <c r="ODT16" s="1609"/>
      <c r="ODU16" s="1609"/>
      <c r="ODV16" s="1609"/>
      <c r="ODW16" s="1609"/>
      <c r="ODX16" s="1609"/>
      <c r="ODY16" s="1609"/>
      <c r="ODZ16" s="1609"/>
      <c r="OEA16" s="1609"/>
      <c r="OEB16" s="1609"/>
      <c r="OEC16" s="1609"/>
      <c r="OED16" s="1609"/>
      <c r="OEE16" s="1609"/>
      <c r="OEF16" s="1609"/>
      <c r="OEG16" s="1609"/>
      <c r="OEH16" s="1609"/>
      <c r="OEI16" s="1609"/>
      <c r="OEJ16" s="1609"/>
      <c r="OEK16" s="1609"/>
      <c r="OEL16" s="1609"/>
      <c r="OEM16" s="1609"/>
      <c r="OEN16" s="1609"/>
      <c r="OEO16" s="1609"/>
      <c r="OEP16" s="1609"/>
      <c r="OEQ16" s="1609"/>
      <c r="OER16" s="1609"/>
      <c r="OES16" s="1609"/>
      <c r="OET16" s="1609"/>
      <c r="OEU16" s="1609"/>
      <c r="OEV16" s="1609"/>
      <c r="OEW16" s="1609"/>
      <c r="OEX16" s="1609"/>
      <c r="OEY16" s="1609"/>
      <c r="OEZ16" s="1609"/>
      <c r="OFA16" s="1609"/>
      <c r="OFB16" s="1609"/>
      <c r="OFC16" s="1609"/>
      <c r="OFD16" s="1609"/>
      <c r="OFE16" s="1609"/>
      <c r="OFF16" s="1609"/>
      <c r="OFG16" s="1609"/>
      <c r="OFH16" s="1609"/>
      <c r="OFI16" s="1609"/>
      <c r="OFJ16" s="1609"/>
      <c r="OFK16" s="1609"/>
      <c r="OFL16" s="1609"/>
      <c r="OFM16" s="1609"/>
      <c r="OFN16" s="1609"/>
      <c r="OFO16" s="1609"/>
      <c r="OFP16" s="1609"/>
      <c r="OFQ16" s="1609"/>
      <c r="OFR16" s="1609"/>
      <c r="OFS16" s="1609"/>
      <c r="OFT16" s="1609"/>
      <c r="OFU16" s="1609"/>
      <c r="OFV16" s="1609"/>
      <c r="OFW16" s="1609"/>
      <c r="OFX16" s="1609"/>
      <c r="OFY16" s="1609"/>
      <c r="OFZ16" s="1609"/>
      <c r="OGA16" s="1609"/>
      <c r="OGB16" s="1609"/>
      <c r="OGC16" s="1609"/>
      <c r="OGD16" s="1609"/>
      <c r="OGE16" s="1609"/>
      <c r="OGF16" s="1609"/>
      <c r="OGG16" s="1609"/>
      <c r="OGH16" s="1609"/>
      <c r="OGI16" s="1609"/>
      <c r="OGJ16" s="1609"/>
      <c r="OGK16" s="1609"/>
      <c r="OGL16" s="1609"/>
      <c r="OGM16" s="1609"/>
      <c r="OGN16" s="1609"/>
      <c r="OGO16" s="1609"/>
      <c r="OGP16" s="1609"/>
      <c r="OGQ16" s="1609"/>
      <c r="OGR16" s="1609"/>
      <c r="OGS16" s="1609"/>
      <c r="OGT16" s="1609"/>
      <c r="OGU16" s="1609"/>
      <c r="OGV16" s="1609"/>
      <c r="OGW16" s="1609"/>
      <c r="OGX16" s="1609"/>
      <c r="OGY16" s="1609"/>
      <c r="OGZ16" s="1609"/>
      <c r="OHA16" s="1609"/>
      <c r="OHB16" s="1609"/>
      <c r="OHC16" s="1609"/>
      <c r="OHD16" s="1609"/>
      <c r="OHE16" s="1609"/>
      <c r="OHF16" s="1609"/>
      <c r="OHG16" s="1609"/>
      <c r="OHH16" s="1609"/>
      <c r="OHI16" s="1609"/>
      <c r="OHJ16" s="1609"/>
      <c r="OHK16" s="1609"/>
      <c r="OHL16" s="1609"/>
      <c r="OHM16" s="1609"/>
      <c r="OHN16" s="1609"/>
      <c r="OHO16" s="1609"/>
      <c r="OHP16" s="1609"/>
      <c r="OHQ16" s="1609"/>
      <c r="OHR16" s="1609"/>
      <c r="OHS16" s="1609"/>
      <c r="OHT16" s="1609"/>
      <c r="OHU16" s="1609"/>
      <c r="OHV16" s="1609"/>
      <c r="OHW16" s="1609"/>
      <c r="OHX16" s="1609"/>
      <c r="OHY16" s="1609"/>
      <c r="OHZ16" s="1609"/>
      <c r="OIA16" s="1609"/>
      <c r="OIB16" s="1609"/>
      <c r="OIC16" s="1609"/>
      <c r="OID16" s="1609"/>
      <c r="OIE16" s="1609"/>
      <c r="OIF16" s="1609"/>
      <c r="OIG16" s="1609"/>
      <c r="OIH16" s="1609"/>
      <c r="OII16" s="1609"/>
      <c r="OIJ16" s="1609"/>
      <c r="OIK16" s="1609"/>
      <c r="OIL16" s="1609"/>
      <c r="OIM16" s="1609"/>
      <c r="OIN16" s="1609"/>
      <c r="OIO16" s="1609"/>
      <c r="OIP16" s="1609"/>
      <c r="OIQ16" s="1609"/>
      <c r="OIR16" s="1609"/>
      <c r="OIS16" s="1609"/>
      <c r="OIT16" s="1609"/>
      <c r="OIU16" s="1609"/>
      <c r="OIV16" s="1609"/>
      <c r="OIW16" s="1609"/>
      <c r="OIX16" s="1609"/>
      <c r="OIY16" s="1609"/>
      <c r="OIZ16" s="1609"/>
      <c r="OJA16" s="1609"/>
      <c r="OJB16" s="1609"/>
      <c r="OJC16" s="1609"/>
      <c r="OJD16" s="1609"/>
      <c r="OJE16" s="1609"/>
      <c r="OJF16" s="1609"/>
      <c r="OJG16" s="1609"/>
      <c r="OJH16" s="1609"/>
      <c r="OJI16" s="1609"/>
      <c r="OJJ16" s="1609"/>
      <c r="OJK16" s="1609"/>
      <c r="OJL16" s="1609"/>
      <c r="OJM16" s="1609"/>
      <c r="OJN16" s="1609"/>
      <c r="OJO16" s="1609"/>
      <c r="OJP16" s="1609"/>
      <c r="OJQ16" s="1609"/>
      <c r="OJR16" s="1609"/>
      <c r="OJS16" s="1609"/>
      <c r="OJT16" s="1609"/>
      <c r="OJU16" s="1609"/>
      <c r="OJV16" s="1609"/>
      <c r="OJW16" s="1609"/>
      <c r="OJX16" s="1609"/>
      <c r="OJY16" s="1609"/>
      <c r="OJZ16" s="1609"/>
      <c r="OKA16" s="1609"/>
      <c r="OKB16" s="1609"/>
      <c r="OKC16" s="1609"/>
      <c r="OKD16" s="1609"/>
      <c r="OKE16" s="1609"/>
      <c r="OKF16" s="1609"/>
      <c r="OKG16" s="1609"/>
      <c r="OKH16" s="1609"/>
      <c r="OKI16" s="1609"/>
      <c r="OKJ16" s="1609"/>
      <c r="OKK16" s="1609"/>
      <c r="OKL16" s="1609"/>
      <c r="OKM16" s="1609"/>
      <c r="OKN16" s="1609"/>
      <c r="OKO16" s="1609"/>
      <c r="OKP16" s="1609"/>
      <c r="OKQ16" s="1609"/>
      <c r="OKR16" s="1609"/>
      <c r="OKS16" s="1609"/>
      <c r="OKT16" s="1609"/>
      <c r="OKU16" s="1609"/>
      <c r="OKV16" s="1609"/>
      <c r="OKW16" s="1609"/>
      <c r="OKX16" s="1609"/>
      <c r="OKY16" s="1609"/>
      <c r="OKZ16" s="1609"/>
      <c r="OLA16" s="1609"/>
      <c r="OLB16" s="1609"/>
      <c r="OLC16" s="1609"/>
      <c r="OLD16" s="1609"/>
      <c r="OLE16" s="1609"/>
      <c r="OLF16" s="1609"/>
      <c r="OLG16" s="1609"/>
      <c r="OLH16" s="1609"/>
      <c r="OLI16" s="1609"/>
      <c r="OLJ16" s="1609"/>
      <c r="OLK16" s="1609"/>
      <c r="OLL16" s="1609"/>
      <c r="OLM16" s="1609"/>
      <c r="OLN16" s="1609"/>
      <c r="OLO16" s="1609"/>
      <c r="OLP16" s="1609"/>
      <c r="OLQ16" s="1609"/>
      <c r="OLR16" s="1609"/>
      <c r="OLS16" s="1609"/>
      <c r="OLT16" s="1609"/>
      <c r="OLU16" s="1609"/>
      <c r="OLV16" s="1609"/>
      <c r="OLW16" s="1609"/>
      <c r="OLX16" s="1609"/>
      <c r="OLY16" s="1609"/>
      <c r="OLZ16" s="1609"/>
      <c r="OMA16" s="1609"/>
      <c r="OMB16" s="1609"/>
      <c r="OMC16" s="1609"/>
      <c r="OMD16" s="1609"/>
      <c r="OME16" s="1609"/>
      <c r="OMF16" s="1609"/>
      <c r="OMG16" s="1609"/>
      <c r="OMH16" s="1609"/>
      <c r="OMI16" s="1609"/>
      <c r="OMJ16" s="1609"/>
      <c r="OMK16" s="1609"/>
      <c r="OML16" s="1609"/>
      <c r="OMM16" s="1609"/>
      <c r="OMN16" s="1609"/>
      <c r="OMO16" s="1609"/>
      <c r="OMP16" s="1609"/>
      <c r="OMQ16" s="1609"/>
      <c r="OMR16" s="1609"/>
      <c r="OMS16" s="1609"/>
      <c r="OMT16" s="1609"/>
      <c r="OMU16" s="1609"/>
      <c r="OMV16" s="1609"/>
      <c r="OMW16" s="1609"/>
      <c r="OMX16" s="1609"/>
      <c r="OMY16" s="1609"/>
      <c r="OMZ16" s="1609"/>
      <c r="ONA16" s="1609"/>
      <c r="ONB16" s="1609"/>
      <c r="ONC16" s="1609"/>
      <c r="OND16" s="1609"/>
      <c r="ONE16" s="1609"/>
      <c r="ONF16" s="1609"/>
      <c r="ONG16" s="1609"/>
      <c r="ONH16" s="1609"/>
      <c r="ONI16" s="1609"/>
      <c r="ONJ16" s="1609"/>
      <c r="ONK16" s="1609"/>
      <c r="ONL16" s="1609"/>
      <c r="ONM16" s="1609"/>
      <c r="ONN16" s="1609"/>
      <c r="ONO16" s="1609"/>
      <c r="ONP16" s="1609"/>
      <c r="ONQ16" s="1609"/>
      <c r="ONR16" s="1609"/>
      <c r="ONS16" s="1609"/>
      <c r="ONT16" s="1609"/>
      <c r="ONU16" s="1609"/>
      <c r="ONV16" s="1609"/>
      <c r="ONW16" s="1609"/>
      <c r="ONX16" s="1609"/>
      <c r="ONY16" s="1609"/>
      <c r="ONZ16" s="1609"/>
      <c r="OOA16" s="1609"/>
      <c r="OOB16" s="1609"/>
      <c r="OOC16" s="1609"/>
      <c r="OOD16" s="1609"/>
      <c r="OOE16" s="1609"/>
      <c r="OOF16" s="1609"/>
      <c r="OOG16" s="1609"/>
      <c r="OOH16" s="1609"/>
      <c r="OOI16" s="1609"/>
      <c r="OOJ16" s="1609"/>
      <c r="OOK16" s="1609"/>
      <c r="OOL16" s="1609"/>
      <c r="OOM16" s="1609"/>
      <c r="OON16" s="1609"/>
      <c r="OOO16" s="1609"/>
      <c r="OOP16" s="1609"/>
      <c r="OOQ16" s="1609"/>
      <c r="OOR16" s="1609"/>
      <c r="OOS16" s="1609"/>
      <c r="OOT16" s="1609"/>
      <c r="OOU16" s="1609"/>
      <c r="OOV16" s="1609"/>
      <c r="OOW16" s="1609"/>
      <c r="OOX16" s="1609"/>
      <c r="OOY16" s="1609"/>
      <c r="OOZ16" s="1609"/>
      <c r="OPA16" s="1609"/>
      <c r="OPB16" s="1609"/>
      <c r="OPC16" s="1609"/>
      <c r="OPD16" s="1609"/>
      <c r="OPE16" s="1609"/>
      <c r="OPF16" s="1609"/>
      <c r="OPG16" s="1609"/>
      <c r="OPH16" s="1609"/>
      <c r="OPI16" s="1609"/>
      <c r="OPJ16" s="1609"/>
      <c r="OPK16" s="1609"/>
      <c r="OPL16" s="1609"/>
      <c r="OPM16" s="1609"/>
      <c r="OPN16" s="1609"/>
      <c r="OPO16" s="1609"/>
      <c r="OPP16" s="1609"/>
      <c r="OPQ16" s="1609"/>
      <c r="OPR16" s="1609"/>
      <c r="OPS16" s="1609"/>
      <c r="OPT16" s="1609"/>
      <c r="OPU16" s="1609"/>
      <c r="OPV16" s="1609"/>
      <c r="OPW16" s="1609"/>
      <c r="OPX16" s="1609"/>
      <c r="OPY16" s="1609"/>
      <c r="OPZ16" s="1609"/>
      <c r="OQA16" s="1609"/>
      <c r="OQB16" s="1609"/>
      <c r="OQC16" s="1609"/>
      <c r="OQD16" s="1609"/>
      <c r="OQE16" s="1609"/>
      <c r="OQF16" s="1609"/>
      <c r="OQG16" s="1609"/>
      <c r="OQH16" s="1609"/>
      <c r="OQI16" s="1609"/>
      <c r="OQJ16" s="1609"/>
      <c r="OQK16" s="1609"/>
      <c r="OQL16" s="1609"/>
      <c r="OQM16" s="1609"/>
      <c r="OQN16" s="1609"/>
      <c r="OQO16" s="1609"/>
      <c r="OQP16" s="1609"/>
      <c r="OQQ16" s="1609"/>
      <c r="OQR16" s="1609"/>
      <c r="OQS16" s="1609"/>
      <c r="OQT16" s="1609"/>
      <c r="OQU16" s="1609"/>
      <c r="OQV16" s="1609"/>
      <c r="OQW16" s="1609"/>
      <c r="OQX16" s="1609"/>
      <c r="OQY16" s="1609"/>
      <c r="OQZ16" s="1609"/>
      <c r="ORA16" s="1609"/>
      <c r="ORB16" s="1609"/>
      <c r="ORC16" s="1609"/>
      <c r="ORD16" s="1609"/>
      <c r="ORE16" s="1609"/>
      <c r="ORF16" s="1609"/>
      <c r="ORG16" s="1609"/>
      <c r="ORH16" s="1609"/>
      <c r="ORI16" s="1609"/>
      <c r="ORJ16" s="1609"/>
      <c r="ORK16" s="1609"/>
      <c r="ORL16" s="1609"/>
      <c r="ORM16" s="1609"/>
      <c r="ORN16" s="1609"/>
      <c r="ORO16" s="1609"/>
      <c r="ORP16" s="1609"/>
      <c r="ORQ16" s="1609"/>
      <c r="ORR16" s="1609"/>
      <c r="ORS16" s="1609"/>
      <c r="ORT16" s="1609"/>
      <c r="ORU16" s="1609"/>
      <c r="ORV16" s="1609"/>
      <c r="ORW16" s="1609"/>
      <c r="ORX16" s="1609"/>
      <c r="ORY16" s="1609"/>
      <c r="ORZ16" s="1609"/>
      <c r="OSA16" s="1609"/>
      <c r="OSB16" s="1609"/>
      <c r="OSC16" s="1609"/>
      <c r="OSD16" s="1609"/>
      <c r="OSE16" s="1609"/>
      <c r="OSF16" s="1609"/>
      <c r="OSG16" s="1609"/>
      <c r="OSH16" s="1609"/>
      <c r="OSI16" s="1609"/>
      <c r="OSJ16" s="1609"/>
      <c r="OSK16" s="1609"/>
      <c r="OSL16" s="1609"/>
      <c r="OSM16" s="1609"/>
      <c r="OSN16" s="1609"/>
      <c r="OSO16" s="1609"/>
      <c r="OSP16" s="1609"/>
      <c r="OSQ16" s="1609"/>
      <c r="OSR16" s="1609"/>
      <c r="OSS16" s="1609"/>
      <c r="OST16" s="1609"/>
      <c r="OSU16" s="1609"/>
      <c r="OSV16" s="1609"/>
      <c r="OSW16" s="1609"/>
      <c r="OSX16" s="1609"/>
      <c r="OSY16" s="1609"/>
      <c r="OSZ16" s="1609"/>
      <c r="OTA16" s="1609"/>
      <c r="OTB16" s="1609"/>
      <c r="OTC16" s="1609"/>
      <c r="OTD16" s="1609"/>
      <c r="OTE16" s="1609"/>
      <c r="OTF16" s="1609"/>
      <c r="OTG16" s="1609"/>
      <c r="OTH16" s="1609"/>
      <c r="OTI16" s="1609"/>
      <c r="OTJ16" s="1609"/>
      <c r="OTK16" s="1609"/>
      <c r="OTL16" s="1609"/>
      <c r="OTM16" s="1609"/>
      <c r="OTN16" s="1609"/>
      <c r="OTO16" s="1609"/>
      <c r="OTP16" s="1609"/>
      <c r="OTQ16" s="1609"/>
      <c r="OTR16" s="1609"/>
      <c r="OTS16" s="1609"/>
      <c r="OTT16" s="1609"/>
      <c r="OTU16" s="1609"/>
      <c r="OTV16" s="1609"/>
      <c r="OTW16" s="1609"/>
      <c r="OTX16" s="1609"/>
      <c r="OTY16" s="1609"/>
      <c r="OTZ16" s="1609"/>
      <c r="OUA16" s="1609"/>
      <c r="OUB16" s="1609"/>
      <c r="OUC16" s="1609"/>
      <c r="OUD16" s="1609"/>
      <c r="OUE16" s="1609"/>
      <c r="OUF16" s="1609"/>
      <c r="OUG16" s="1609"/>
      <c r="OUH16" s="1609"/>
      <c r="OUI16" s="1609"/>
      <c r="OUJ16" s="1609"/>
      <c r="OUK16" s="1609"/>
      <c r="OUL16" s="1609"/>
      <c r="OUM16" s="1609"/>
      <c r="OUN16" s="1609"/>
      <c r="OUO16" s="1609"/>
      <c r="OUP16" s="1609"/>
      <c r="OUQ16" s="1609"/>
      <c r="OUR16" s="1609"/>
      <c r="OUS16" s="1609"/>
      <c r="OUT16" s="1609"/>
      <c r="OUU16" s="1609"/>
      <c r="OUV16" s="1609"/>
      <c r="OUW16" s="1609"/>
      <c r="OUX16" s="1609"/>
      <c r="OUY16" s="1609"/>
      <c r="OUZ16" s="1609"/>
      <c r="OVA16" s="1609"/>
      <c r="OVB16" s="1609"/>
      <c r="OVC16" s="1609"/>
      <c r="OVD16" s="1609"/>
      <c r="OVE16" s="1609"/>
      <c r="OVF16" s="1609"/>
      <c r="OVG16" s="1609"/>
      <c r="OVH16" s="1609"/>
      <c r="OVI16" s="1609"/>
      <c r="OVJ16" s="1609"/>
      <c r="OVK16" s="1609"/>
      <c r="OVL16" s="1609"/>
      <c r="OVM16" s="1609"/>
      <c r="OVN16" s="1609"/>
      <c r="OVO16" s="1609"/>
      <c r="OVP16" s="1609"/>
      <c r="OVQ16" s="1609"/>
      <c r="OVR16" s="1609"/>
      <c r="OVS16" s="1609"/>
      <c r="OVT16" s="1609"/>
      <c r="OVU16" s="1609"/>
      <c r="OVV16" s="1609"/>
      <c r="OVW16" s="1609"/>
      <c r="OVX16" s="1609"/>
      <c r="OVY16" s="1609"/>
      <c r="OVZ16" s="1609"/>
      <c r="OWA16" s="1609"/>
      <c r="OWB16" s="1609"/>
      <c r="OWC16" s="1609"/>
      <c r="OWD16" s="1609"/>
      <c r="OWE16" s="1609"/>
      <c r="OWF16" s="1609"/>
      <c r="OWG16" s="1609"/>
      <c r="OWH16" s="1609"/>
      <c r="OWI16" s="1609"/>
      <c r="OWJ16" s="1609"/>
      <c r="OWK16" s="1609"/>
      <c r="OWL16" s="1609"/>
      <c r="OWM16" s="1609"/>
      <c r="OWN16" s="1609"/>
      <c r="OWO16" s="1609"/>
      <c r="OWP16" s="1609"/>
      <c r="OWQ16" s="1609"/>
      <c r="OWR16" s="1609"/>
      <c r="OWS16" s="1609"/>
      <c r="OWT16" s="1609"/>
      <c r="OWU16" s="1609"/>
      <c r="OWV16" s="1609"/>
      <c r="OWW16" s="1609"/>
      <c r="OWX16" s="1609"/>
      <c r="OWY16" s="1609"/>
      <c r="OWZ16" s="1609"/>
      <c r="OXA16" s="1609"/>
      <c r="OXB16" s="1609"/>
      <c r="OXC16" s="1609"/>
      <c r="OXD16" s="1609"/>
      <c r="OXE16" s="1609"/>
      <c r="OXF16" s="1609"/>
      <c r="OXG16" s="1609"/>
      <c r="OXH16" s="1609"/>
      <c r="OXI16" s="1609"/>
      <c r="OXJ16" s="1609"/>
      <c r="OXK16" s="1609"/>
      <c r="OXL16" s="1609"/>
      <c r="OXM16" s="1609"/>
      <c r="OXN16" s="1609"/>
      <c r="OXO16" s="1609"/>
      <c r="OXP16" s="1609"/>
      <c r="OXQ16" s="1609"/>
      <c r="OXR16" s="1609"/>
      <c r="OXS16" s="1609"/>
      <c r="OXT16" s="1609"/>
      <c r="OXU16" s="1609"/>
      <c r="OXV16" s="1609"/>
      <c r="OXW16" s="1609"/>
      <c r="OXX16" s="1609"/>
      <c r="OXY16" s="1609"/>
      <c r="OXZ16" s="1609"/>
      <c r="OYA16" s="1609"/>
      <c r="OYB16" s="1609"/>
      <c r="OYC16" s="1609"/>
      <c r="OYD16" s="1609"/>
      <c r="OYE16" s="1609"/>
      <c r="OYF16" s="1609"/>
      <c r="OYG16" s="1609"/>
      <c r="OYH16" s="1609"/>
      <c r="OYI16" s="1609"/>
      <c r="OYJ16" s="1609"/>
      <c r="OYK16" s="1609"/>
      <c r="OYL16" s="1609"/>
      <c r="OYM16" s="1609"/>
      <c r="OYN16" s="1609"/>
      <c r="OYO16" s="1609"/>
      <c r="OYP16" s="1609"/>
      <c r="OYQ16" s="1609"/>
      <c r="OYR16" s="1609"/>
      <c r="OYS16" s="1609"/>
      <c r="OYT16" s="1609"/>
      <c r="OYU16" s="1609"/>
      <c r="OYV16" s="1609"/>
      <c r="OYW16" s="1609"/>
      <c r="OYX16" s="1609"/>
      <c r="OYY16" s="1609"/>
      <c r="OYZ16" s="1609"/>
      <c r="OZA16" s="1609"/>
      <c r="OZB16" s="1609"/>
      <c r="OZC16" s="1609"/>
      <c r="OZD16" s="1609"/>
      <c r="OZE16" s="1609"/>
      <c r="OZF16" s="1609"/>
      <c r="OZG16" s="1609"/>
      <c r="OZH16" s="1609"/>
      <c r="OZI16" s="1609"/>
      <c r="OZJ16" s="1609"/>
      <c r="OZK16" s="1609"/>
      <c r="OZL16" s="1609"/>
      <c r="OZM16" s="1609"/>
      <c r="OZN16" s="1609"/>
      <c r="OZO16" s="1609"/>
      <c r="OZP16" s="1609"/>
      <c r="OZQ16" s="1609"/>
      <c r="OZR16" s="1609"/>
      <c r="OZS16" s="1609"/>
      <c r="OZT16" s="1609"/>
      <c r="OZU16" s="1609"/>
      <c r="OZV16" s="1609"/>
      <c r="OZW16" s="1609"/>
      <c r="OZX16" s="1609"/>
      <c r="OZY16" s="1609"/>
      <c r="OZZ16" s="1609"/>
      <c r="PAA16" s="1609"/>
      <c r="PAB16" s="1609"/>
      <c r="PAC16" s="1609"/>
      <c r="PAD16" s="1609"/>
      <c r="PAE16" s="1609"/>
      <c r="PAF16" s="1609"/>
      <c r="PAG16" s="1609"/>
      <c r="PAH16" s="1609"/>
      <c r="PAI16" s="1609"/>
      <c r="PAJ16" s="1609"/>
      <c r="PAK16" s="1609"/>
      <c r="PAL16" s="1609"/>
      <c r="PAM16" s="1609"/>
      <c r="PAN16" s="1609"/>
      <c r="PAO16" s="1609"/>
      <c r="PAP16" s="1609"/>
      <c r="PAQ16" s="1609"/>
      <c r="PAR16" s="1609"/>
      <c r="PAS16" s="1609"/>
      <c r="PAT16" s="1609"/>
      <c r="PAU16" s="1609"/>
      <c r="PAV16" s="1609"/>
      <c r="PAW16" s="1609"/>
      <c r="PAX16" s="1609"/>
      <c r="PAY16" s="1609"/>
      <c r="PAZ16" s="1609"/>
      <c r="PBA16" s="1609"/>
      <c r="PBB16" s="1609"/>
      <c r="PBC16" s="1609"/>
      <c r="PBD16" s="1609"/>
      <c r="PBE16" s="1609"/>
      <c r="PBF16" s="1609"/>
      <c r="PBG16" s="1609"/>
      <c r="PBH16" s="1609"/>
      <c r="PBI16" s="1609"/>
      <c r="PBJ16" s="1609"/>
      <c r="PBK16" s="1609"/>
      <c r="PBL16" s="1609"/>
      <c r="PBM16" s="1609"/>
      <c r="PBN16" s="1609"/>
      <c r="PBO16" s="1609"/>
      <c r="PBP16" s="1609"/>
      <c r="PBQ16" s="1609"/>
      <c r="PBR16" s="1609"/>
      <c r="PBS16" s="1609"/>
      <c r="PBT16" s="1609"/>
      <c r="PBU16" s="1609"/>
      <c r="PBV16" s="1609"/>
      <c r="PBW16" s="1609"/>
      <c r="PBX16" s="1609"/>
      <c r="PBY16" s="1609"/>
      <c r="PBZ16" s="1609"/>
      <c r="PCA16" s="1609"/>
      <c r="PCB16" s="1609"/>
      <c r="PCC16" s="1609"/>
      <c r="PCD16" s="1609"/>
      <c r="PCE16" s="1609"/>
      <c r="PCF16" s="1609"/>
      <c r="PCG16" s="1609"/>
      <c r="PCH16" s="1609"/>
      <c r="PCI16" s="1609"/>
      <c r="PCJ16" s="1609"/>
      <c r="PCK16" s="1609"/>
      <c r="PCL16" s="1609"/>
      <c r="PCM16" s="1609"/>
      <c r="PCN16" s="1609"/>
      <c r="PCO16" s="1609"/>
      <c r="PCP16" s="1609"/>
      <c r="PCQ16" s="1609"/>
      <c r="PCR16" s="1609"/>
      <c r="PCS16" s="1609"/>
      <c r="PCT16" s="1609"/>
      <c r="PCU16" s="1609"/>
      <c r="PCV16" s="1609"/>
      <c r="PCW16" s="1609"/>
      <c r="PCX16" s="1609"/>
      <c r="PCY16" s="1609"/>
      <c r="PCZ16" s="1609"/>
      <c r="PDA16" s="1609"/>
      <c r="PDB16" s="1609"/>
      <c r="PDC16" s="1609"/>
      <c r="PDD16" s="1609"/>
      <c r="PDE16" s="1609"/>
      <c r="PDF16" s="1609"/>
      <c r="PDG16" s="1609"/>
      <c r="PDH16" s="1609"/>
      <c r="PDI16" s="1609"/>
      <c r="PDJ16" s="1609"/>
      <c r="PDK16" s="1609"/>
      <c r="PDL16" s="1609"/>
      <c r="PDM16" s="1609"/>
      <c r="PDN16" s="1609"/>
      <c r="PDO16" s="1609"/>
      <c r="PDP16" s="1609"/>
      <c r="PDQ16" s="1609"/>
      <c r="PDR16" s="1609"/>
      <c r="PDS16" s="1609"/>
      <c r="PDT16" s="1609"/>
      <c r="PDU16" s="1609"/>
      <c r="PDV16" s="1609"/>
      <c r="PDW16" s="1609"/>
      <c r="PDX16" s="1609"/>
      <c r="PDY16" s="1609"/>
      <c r="PDZ16" s="1609"/>
      <c r="PEA16" s="1609"/>
      <c r="PEB16" s="1609"/>
      <c r="PEC16" s="1609"/>
      <c r="PED16" s="1609"/>
      <c r="PEE16" s="1609"/>
      <c r="PEF16" s="1609"/>
      <c r="PEG16" s="1609"/>
      <c r="PEH16" s="1609"/>
      <c r="PEI16" s="1609"/>
      <c r="PEJ16" s="1609"/>
      <c r="PEK16" s="1609"/>
      <c r="PEL16" s="1609"/>
      <c r="PEM16" s="1609"/>
      <c r="PEN16" s="1609"/>
      <c r="PEO16" s="1609"/>
      <c r="PEP16" s="1609"/>
      <c r="PEQ16" s="1609"/>
      <c r="PER16" s="1609"/>
      <c r="PES16" s="1609"/>
      <c r="PET16" s="1609"/>
      <c r="PEU16" s="1609"/>
      <c r="PEV16" s="1609"/>
      <c r="PEW16" s="1609"/>
      <c r="PEX16" s="1609"/>
      <c r="PEY16" s="1609"/>
      <c r="PEZ16" s="1609"/>
      <c r="PFA16" s="1609"/>
      <c r="PFB16" s="1609"/>
      <c r="PFC16" s="1609"/>
      <c r="PFD16" s="1609"/>
      <c r="PFE16" s="1609"/>
      <c r="PFF16" s="1609"/>
      <c r="PFG16" s="1609"/>
      <c r="PFH16" s="1609"/>
      <c r="PFI16" s="1609"/>
      <c r="PFJ16" s="1609"/>
      <c r="PFK16" s="1609"/>
      <c r="PFL16" s="1609"/>
      <c r="PFM16" s="1609"/>
      <c r="PFN16" s="1609"/>
      <c r="PFO16" s="1609"/>
      <c r="PFP16" s="1609"/>
      <c r="PFQ16" s="1609"/>
      <c r="PFR16" s="1609"/>
      <c r="PFS16" s="1609"/>
      <c r="PFT16" s="1609"/>
      <c r="PFU16" s="1609"/>
      <c r="PFV16" s="1609"/>
      <c r="PFW16" s="1609"/>
      <c r="PFX16" s="1609"/>
      <c r="PFY16" s="1609"/>
      <c r="PFZ16" s="1609"/>
      <c r="PGA16" s="1609"/>
      <c r="PGB16" s="1609"/>
      <c r="PGC16" s="1609"/>
      <c r="PGD16" s="1609"/>
      <c r="PGE16" s="1609"/>
      <c r="PGF16" s="1609"/>
      <c r="PGG16" s="1609"/>
      <c r="PGH16" s="1609"/>
      <c r="PGI16" s="1609"/>
      <c r="PGJ16" s="1609"/>
      <c r="PGK16" s="1609"/>
      <c r="PGL16" s="1609"/>
      <c r="PGM16" s="1609"/>
      <c r="PGN16" s="1609"/>
      <c r="PGO16" s="1609"/>
      <c r="PGP16" s="1609"/>
      <c r="PGQ16" s="1609"/>
      <c r="PGR16" s="1609"/>
      <c r="PGS16" s="1609"/>
      <c r="PGT16" s="1609"/>
      <c r="PGU16" s="1609"/>
      <c r="PGV16" s="1609"/>
      <c r="PGW16" s="1609"/>
      <c r="PGX16" s="1609"/>
      <c r="PGY16" s="1609"/>
      <c r="PGZ16" s="1609"/>
      <c r="PHA16" s="1609"/>
      <c r="PHB16" s="1609"/>
      <c r="PHC16" s="1609"/>
      <c r="PHD16" s="1609"/>
      <c r="PHE16" s="1609"/>
      <c r="PHF16" s="1609"/>
      <c r="PHG16" s="1609"/>
      <c r="PHH16" s="1609"/>
      <c r="PHI16" s="1609"/>
      <c r="PHJ16" s="1609"/>
      <c r="PHK16" s="1609"/>
      <c r="PHL16" s="1609"/>
      <c r="PHM16" s="1609"/>
      <c r="PHN16" s="1609"/>
      <c r="PHO16" s="1609"/>
      <c r="PHP16" s="1609"/>
      <c r="PHQ16" s="1609"/>
      <c r="PHR16" s="1609"/>
      <c r="PHS16" s="1609"/>
      <c r="PHT16" s="1609"/>
      <c r="PHU16" s="1609"/>
      <c r="PHV16" s="1609"/>
      <c r="PHW16" s="1609"/>
      <c r="PHX16" s="1609"/>
      <c r="PHY16" s="1609"/>
      <c r="PHZ16" s="1609"/>
      <c r="PIA16" s="1609"/>
      <c r="PIB16" s="1609"/>
      <c r="PIC16" s="1609"/>
      <c r="PID16" s="1609"/>
      <c r="PIE16" s="1609"/>
      <c r="PIF16" s="1609"/>
      <c r="PIG16" s="1609"/>
      <c r="PIH16" s="1609"/>
      <c r="PII16" s="1609"/>
      <c r="PIJ16" s="1609"/>
      <c r="PIK16" s="1609"/>
      <c r="PIL16" s="1609"/>
      <c r="PIM16" s="1609"/>
      <c r="PIN16" s="1609"/>
      <c r="PIO16" s="1609"/>
      <c r="PIP16" s="1609"/>
      <c r="PIQ16" s="1609"/>
      <c r="PIR16" s="1609"/>
      <c r="PIS16" s="1609"/>
      <c r="PIT16" s="1609"/>
      <c r="PIU16" s="1609"/>
      <c r="PIV16" s="1609"/>
      <c r="PIW16" s="1609"/>
      <c r="PIX16" s="1609"/>
      <c r="PIY16" s="1609"/>
      <c r="PIZ16" s="1609"/>
      <c r="PJA16" s="1609"/>
      <c r="PJB16" s="1609"/>
      <c r="PJC16" s="1609"/>
      <c r="PJD16" s="1609"/>
      <c r="PJE16" s="1609"/>
      <c r="PJF16" s="1609"/>
      <c r="PJG16" s="1609"/>
      <c r="PJH16" s="1609"/>
      <c r="PJI16" s="1609"/>
      <c r="PJJ16" s="1609"/>
      <c r="PJK16" s="1609"/>
      <c r="PJL16" s="1609"/>
      <c r="PJM16" s="1609"/>
      <c r="PJN16" s="1609"/>
      <c r="PJO16" s="1609"/>
      <c r="PJP16" s="1609"/>
      <c r="PJQ16" s="1609"/>
      <c r="PJR16" s="1609"/>
      <c r="PJS16" s="1609"/>
      <c r="PJT16" s="1609"/>
      <c r="PJU16" s="1609"/>
      <c r="PJV16" s="1609"/>
      <c r="PJW16" s="1609"/>
      <c r="PJX16" s="1609"/>
      <c r="PJY16" s="1609"/>
      <c r="PJZ16" s="1609"/>
      <c r="PKA16" s="1609"/>
      <c r="PKB16" s="1609"/>
      <c r="PKC16" s="1609"/>
      <c r="PKD16" s="1609"/>
      <c r="PKE16" s="1609"/>
      <c r="PKF16" s="1609"/>
      <c r="PKG16" s="1609"/>
      <c r="PKH16" s="1609"/>
      <c r="PKI16" s="1609"/>
      <c r="PKJ16" s="1609"/>
      <c r="PKK16" s="1609"/>
      <c r="PKL16" s="1609"/>
      <c r="PKM16" s="1609"/>
      <c r="PKN16" s="1609"/>
      <c r="PKO16" s="1609"/>
      <c r="PKP16" s="1609"/>
      <c r="PKQ16" s="1609"/>
      <c r="PKR16" s="1609"/>
      <c r="PKS16" s="1609"/>
      <c r="PKT16" s="1609"/>
      <c r="PKU16" s="1609"/>
      <c r="PKV16" s="1609"/>
      <c r="PKW16" s="1609"/>
      <c r="PKX16" s="1609"/>
      <c r="PKY16" s="1609"/>
      <c r="PKZ16" s="1609"/>
      <c r="PLA16" s="1609"/>
      <c r="PLB16" s="1609"/>
      <c r="PLC16" s="1609"/>
      <c r="PLD16" s="1609"/>
      <c r="PLE16" s="1609"/>
      <c r="PLF16" s="1609"/>
      <c r="PLG16" s="1609"/>
      <c r="PLH16" s="1609"/>
      <c r="PLI16" s="1609"/>
      <c r="PLJ16" s="1609"/>
      <c r="PLK16" s="1609"/>
      <c r="PLL16" s="1609"/>
      <c r="PLM16" s="1609"/>
      <c r="PLN16" s="1609"/>
      <c r="PLO16" s="1609"/>
      <c r="PLP16" s="1609"/>
      <c r="PLQ16" s="1609"/>
      <c r="PLR16" s="1609"/>
      <c r="PLS16" s="1609"/>
      <c r="PLT16" s="1609"/>
      <c r="PLU16" s="1609"/>
      <c r="PLV16" s="1609"/>
      <c r="PLW16" s="1609"/>
      <c r="PLX16" s="1609"/>
      <c r="PLY16" s="1609"/>
      <c r="PLZ16" s="1609"/>
      <c r="PMA16" s="1609"/>
      <c r="PMB16" s="1609"/>
      <c r="PMC16" s="1609"/>
      <c r="PMD16" s="1609"/>
      <c r="PME16" s="1609"/>
      <c r="PMF16" s="1609"/>
      <c r="PMG16" s="1609"/>
      <c r="PMH16" s="1609"/>
      <c r="PMI16" s="1609"/>
      <c r="PMJ16" s="1609"/>
      <c r="PMK16" s="1609"/>
      <c r="PML16" s="1609"/>
      <c r="PMM16" s="1609"/>
      <c r="PMN16" s="1609"/>
      <c r="PMO16" s="1609"/>
      <c r="PMP16" s="1609"/>
      <c r="PMQ16" s="1609"/>
      <c r="PMR16" s="1609"/>
      <c r="PMS16" s="1609"/>
      <c r="PMT16" s="1609"/>
      <c r="PMU16" s="1609"/>
      <c r="PMV16" s="1609"/>
      <c r="PMW16" s="1609"/>
      <c r="PMX16" s="1609"/>
      <c r="PMY16" s="1609"/>
      <c r="PMZ16" s="1609"/>
      <c r="PNA16" s="1609"/>
      <c r="PNB16" s="1609"/>
      <c r="PNC16" s="1609"/>
      <c r="PND16" s="1609"/>
      <c r="PNE16" s="1609"/>
      <c r="PNF16" s="1609"/>
      <c r="PNG16" s="1609"/>
      <c r="PNH16" s="1609"/>
      <c r="PNI16" s="1609"/>
      <c r="PNJ16" s="1609"/>
      <c r="PNK16" s="1609"/>
      <c r="PNL16" s="1609"/>
      <c r="PNM16" s="1609"/>
      <c r="PNN16" s="1609"/>
      <c r="PNO16" s="1609"/>
      <c r="PNP16" s="1609"/>
      <c r="PNQ16" s="1609"/>
      <c r="PNR16" s="1609"/>
      <c r="PNS16" s="1609"/>
      <c r="PNT16" s="1609"/>
      <c r="PNU16" s="1609"/>
      <c r="PNV16" s="1609"/>
      <c r="PNW16" s="1609"/>
      <c r="PNX16" s="1609"/>
      <c r="PNY16" s="1609"/>
      <c r="PNZ16" s="1609"/>
      <c r="POA16" s="1609"/>
      <c r="POB16" s="1609"/>
      <c r="POC16" s="1609"/>
      <c r="POD16" s="1609"/>
      <c r="POE16" s="1609"/>
      <c r="POF16" s="1609"/>
      <c r="POG16" s="1609"/>
      <c r="POH16" s="1609"/>
      <c r="POI16" s="1609"/>
      <c r="POJ16" s="1609"/>
      <c r="POK16" s="1609"/>
      <c r="POL16" s="1609"/>
      <c r="POM16" s="1609"/>
      <c r="PON16" s="1609"/>
      <c r="POO16" s="1609"/>
      <c r="POP16" s="1609"/>
      <c r="POQ16" s="1609"/>
      <c r="POR16" s="1609"/>
      <c r="POS16" s="1609"/>
      <c r="POT16" s="1609"/>
      <c r="POU16" s="1609"/>
      <c r="POV16" s="1609"/>
      <c r="POW16" s="1609"/>
      <c r="POX16" s="1609"/>
      <c r="POY16" s="1609"/>
      <c r="POZ16" s="1609"/>
      <c r="PPA16" s="1609"/>
      <c r="PPB16" s="1609"/>
      <c r="PPC16" s="1609"/>
      <c r="PPD16" s="1609"/>
      <c r="PPE16" s="1609"/>
      <c r="PPF16" s="1609"/>
      <c r="PPG16" s="1609"/>
      <c r="PPH16" s="1609"/>
      <c r="PPI16" s="1609"/>
      <c r="PPJ16" s="1609"/>
      <c r="PPK16" s="1609"/>
      <c r="PPL16" s="1609"/>
      <c r="PPM16" s="1609"/>
      <c r="PPN16" s="1609"/>
      <c r="PPO16" s="1609"/>
      <c r="PPP16" s="1609"/>
      <c r="PPQ16" s="1609"/>
      <c r="PPR16" s="1609"/>
      <c r="PPS16" s="1609"/>
      <c r="PPT16" s="1609"/>
      <c r="PPU16" s="1609"/>
      <c r="PPV16" s="1609"/>
      <c r="PPW16" s="1609"/>
      <c r="PPX16" s="1609"/>
      <c r="PPY16" s="1609"/>
      <c r="PPZ16" s="1609"/>
      <c r="PQA16" s="1609"/>
      <c r="PQB16" s="1609"/>
      <c r="PQC16" s="1609"/>
      <c r="PQD16" s="1609"/>
      <c r="PQE16" s="1609"/>
      <c r="PQF16" s="1609"/>
      <c r="PQG16" s="1609"/>
      <c r="PQH16" s="1609"/>
      <c r="PQI16" s="1609"/>
      <c r="PQJ16" s="1609"/>
      <c r="PQK16" s="1609"/>
      <c r="PQL16" s="1609"/>
      <c r="PQM16" s="1609"/>
      <c r="PQN16" s="1609"/>
      <c r="PQO16" s="1609"/>
      <c r="PQP16" s="1609"/>
      <c r="PQQ16" s="1609"/>
      <c r="PQR16" s="1609"/>
      <c r="PQS16" s="1609"/>
      <c r="PQT16" s="1609"/>
      <c r="PQU16" s="1609"/>
      <c r="PQV16" s="1609"/>
      <c r="PQW16" s="1609"/>
      <c r="PQX16" s="1609"/>
      <c r="PQY16" s="1609"/>
      <c r="PQZ16" s="1609"/>
      <c r="PRA16" s="1609"/>
      <c r="PRB16" s="1609"/>
      <c r="PRC16" s="1609"/>
      <c r="PRD16" s="1609"/>
      <c r="PRE16" s="1609"/>
      <c r="PRF16" s="1609"/>
      <c r="PRG16" s="1609"/>
      <c r="PRH16" s="1609"/>
      <c r="PRI16" s="1609"/>
      <c r="PRJ16" s="1609"/>
      <c r="PRK16" s="1609"/>
      <c r="PRL16" s="1609"/>
      <c r="PRM16" s="1609"/>
      <c r="PRN16" s="1609"/>
      <c r="PRO16" s="1609"/>
      <c r="PRP16" s="1609"/>
      <c r="PRQ16" s="1609"/>
      <c r="PRR16" s="1609"/>
      <c r="PRS16" s="1609"/>
      <c r="PRT16" s="1609"/>
      <c r="PRU16" s="1609"/>
      <c r="PRV16" s="1609"/>
      <c r="PRW16" s="1609"/>
      <c r="PRX16" s="1609"/>
      <c r="PRY16" s="1609"/>
      <c r="PRZ16" s="1609"/>
      <c r="PSA16" s="1609"/>
      <c r="PSB16" s="1609"/>
      <c r="PSC16" s="1609"/>
      <c r="PSD16" s="1609"/>
      <c r="PSE16" s="1609"/>
      <c r="PSF16" s="1609"/>
      <c r="PSG16" s="1609"/>
      <c r="PSH16" s="1609"/>
      <c r="PSI16" s="1609"/>
      <c r="PSJ16" s="1609"/>
      <c r="PSK16" s="1609"/>
      <c r="PSL16" s="1609"/>
      <c r="PSM16" s="1609"/>
      <c r="PSN16" s="1609"/>
      <c r="PSO16" s="1609"/>
      <c r="PSP16" s="1609"/>
      <c r="PSQ16" s="1609"/>
      <c r="PSR16" s="1609"/>
      <c r="PSS16" s="1609"/>
      <c r="PST16" s="1609"/>
      <c r="PSU16" s="1609"/>
      <c r="PSV16" s="1609"/>
      <c r="PSW16" s="1609"/>
      <c r="PSX16" s="1609"/>
      <c r="PSY16" s="1609"/>
      <c r="PSZ16" s="1609"/>
      <c r="PTA16" s="1609"/>
      <c r="PTB16" s="1609"/>
      <c r="PTC16" s="1609"/>
      <c r="PTD16" s="1609"/>
      <c r="PTE16" s="1609"/>
      <c r="PTF16" s="1609"/>
      <c r="PTG16" s="1609"/>
      <c r="PTH16" s="1609"/>
      <c r="PTI16" s="1609"/>
      <c r="PTJ16" s="1609"/>
      <c r="PTK16" s="1609"/>
      <c r="PTL16" s="1609"/>
      <c r="PTM16" s="1609"/>
      <c r="PTN16" s="1609"/>
      <c r="PTO16" s="1609"/>
      <c r="PTP16" s="1609"/>
      <c r="PTQ16" s="1609"/>
      <c r="PTR16" s="1609"/>
      <c r="PTS16" s="1609"/>
      <c r="PTT16" s="1609"/>
      <c r="PTU16" s="1609"/>
      <c r="PTV16" s="1609"/>
      <c r="PTW16" s="1609"/>
      <c r="PTX16" s="1609"/>
      <c r="PTY16" s="1609"/>
      <c r="PTZ16" s="1609"/>
      <c r="PUA16" s="1609"/>
      <c r="PUB16" s="1609"/>
      <c r="PUC16" s="1609"/>
      <c r="PUD16" s="1609"/>
      <c r="PUE16" s="1609"/>
      <c r="PUF16" s="1609"/>
      <c r="PUG16" s="1609"/>
      <c r="PUH16" s="1609"/>
      <c r="PUI16" s="1609"/>
      <c r="PUJ16" s="1609"/>
      <c r="PUK16" s="1609"/>
      <c r="PUL16" s="1609"/>
      <c r="PUM16" s="1609"/>
      <c r="PUN16" s="1609"/>
      <c r="PUO16" s="1609"/>
      <c r="PUP16" s="1609"/>
      <c r="PUQ16" s="1609"/>
      <c r="PUR16" s="1609"/>
      <c r="PUS16" s="1609"/>
      <c r="PUT16" s="1609"/>
      <c r="PUU16" s="1609"/>
      <c r="PUV16" s="1609"/>
      <c r="PUW16" s="1609"/>
      <c r="PUX16" s="1609"/>
      <c r="PUY16" s="1609"/>
      <c r="PUZ16" s="1609"/>
      <c r="PVA16" s="1609"/>
      <c r="PVB16" s="1609"/>
      <c r="PVC16" s="1609"/>
      <c r="PVD16" s="1609"/>
      <c r="PVE16" s="1609"/>
      <c r="PVF16" s="1609"/>
      <c r="PVG16" s="1609"/>
      <c r="PVH16" s="1609"/>
      <c r="PVI16" s="1609"/>
      <c r="PVJ16" s="1609"/>
      <c r="PVK16" s="1609"/>
      <c r="PVL16" s="1609"/>
      <c r="PVM16" s="1609"/>
      <c r="PVN16" s="1609"/>
      <c r="PVO16" s="1609"/>
      <c r="PVP16" s="1609"/>
      <c r="PVQ16" s="1609"/>
      <c r="PVR16" s="1609"/>
      <c r="PVS16" s="1609"/>
      <c r="PVT16" s="1609"/>
      <c r="PVU16" s="1609"/>
      <c r="PVV16" s="1609"/>
      <c r="PVW16" s="1609"/>
      <c r="PVX16" s="1609"/>
      <c r="PVY16" s="1609"/>
      <c r="PVZ16" s="1609"/>
      <c r="PWA16" s="1609"/>
      <c r="PWB16" s="1609"/>
      <c r="PWC16" s="1609"/>
      <c r="PWD16" s="1609"/>
      <c r="PWE16" s="1609"/>
      <c r="PWF16" s="1609"/>
      <c r="PWG16" s="1609"/>
      <c r="PWH16" s="1609"/>
      <c r="PWI16" s="1609"/>
      <c r="PWJ16" s="1609"/>
      <c r="PWK16" s="1609"/>
      <c r="PWL16" s="1609"/>
      <c r="PWM16" s="1609"/>
      <c r="PWN16" s="1609"/>
      <c r="PWO16" s="1609"/>
      <c r="PWP16" s="1609"/>
      <c r="PWQ16" s="1609"/>
      <c r="PWR16" s="1609"/>
      <c r="PWS16" s="1609"/>
      <c r="PWT16" s="1609"/>
      <c r="PWU16" s="1609"/>
      <c r="PWV16" s="1609"/>
      <c r="PWW16" s="1609"/>
      <c r="PWX16" s="1609"/>
      <c r="PWY16" s="1609"/>
      <c r="PWZ16" s="1609"/>
      <c r="PXA16" s="1609"/>
      <c r="PXB16" s="1609"/>
      <c r="PXC16" s="1609"/>
      <c r="PXD16" s="1609"/>
      <c r="PXE16" s="1609"/>
      <c r="PXF16" s="1609"/>
      <c r="PXG16" s="1609"/>
      <c r="PXH16" s="1609"/>
      <c r="PXI16" s="1609"/>
      <c r="PXJ16" s="1609"/>
      <c r="PXK16" s="1609"/>
      <c r="PXL16" s="1609"/>
      <c r="PXM16" s="1609"/>
      <c r="PXN16" s="1609"/>
      <c r="PXO16" s="1609"/>
      <c r="PXP16" s="1609"/>
      <c r="PXQ16" s="1609"/>
      <c r="PXR16" s="1609"/>
      <c r="PXS16" s="1609"/>
      <c r="PXT16" s="1609"/>
      <c r="PXU16" s="1609"/>
      <c r="PXV16" s="1609"/>
      <c r="PXW16" s="1609"/>
      <c r="PXX16" s="1609"/>
      <c r="PXY16" s="1609"/>
      <c r="PXZ16" s="1609"/>
      <c r="PYA16" s="1609"/>
      <c r="PYB16" s="1609"/>
      <c r="PYC16" s="1609"/>
      <c r="PYD16" s="1609"/>
      <c r="PYE16" s="1609"/>
      <c r="PYF16" s="1609"/>
      <c r="PYG16" s="1609"/>
      <c r="PYH16" s="1609"/>
      <c r="PYI16" s="1609"/>
      <c r="PYJ16" s="1609"/>
      <c r="PYK16" s="1609"/>
      <c r="PYL16" s="1609"/>
      <c r="PYM16" s="1609"/>
      <c r="PYN16" s="1609"/>
      <c r="PYO16" s="1609"/>
      <c r="PYP16" s="1609"/>
      <c r="PYQ16" s="1609"/>
      <c r="PYR16" s="1609"/>
      <c r="PYS16" s="1609"/>
      <c r="PYT16" s="1609"/>
      <c r="PYU16" s="1609"/>
      <c r="PYV16" s="1609"/>
      <c r="PYW16" s="1609"/>
      <c r="PYX16" s="1609"/>
      <c r="PYY16" s="1609"/>
      <c r="PYZ16" s="1609"/>
      <c r="PZA16" s="1609"/>
      <c r="PZB16" s="1609"/>
      <c r="PZC16" s="1609"/>
      <c r="PZD16" s="1609"/>
      <c r="PZE16" s="1609"/>
      <c r="PZF16" s="1609"/>
      <c r="PZG16" s="1609"/>
      <c r="PZH16" s="1609"/>
      <c r="PZI16" s="1609"/>
      <c r="PZJ16" s="1609"/>
      <c r="PZK16" s="1609"/>
      <c r="PZL16" s="1609"/>
      <c r="PZM16" s="1609"/>
      <c r="PZN16" s="1609"/>
      <c r="PZO16" s="1609"/>
      <c r="PZP16" s="1609"/>
      <c r="PZQ16" s="1609"/>
      <c r="PZR16" s="1609"/>
      <c r="PZS16" s="1609"/>
      <c r="PZT16" s="1609"/>
      <c r="PZU16" s="1609"/>
      <c r="PZV16" s="1609"/>
      <c r="PZW16" s="1609"/>
      <c r="PZX16" s="1609"/>
      <c r="PZY16" s="1609"/>
      <c r="PZZ16" s="1609"/>
      <c r="QAA16" s="1609"/>
      <c r="QAB16" s="1609"/>
      <c r="QAC16" s="1609"/>
      <c r="QAD16" s="1609"/>
      <c r="QAE16" s="1609"/>
      <c r="QAF16" s="1609"/>
      <c r="QAG16" s="1609"/>
      <c r="QAH16" s="1609"/>
      <c r="QAI16" s="1609"/>
      <c r="QAJ16" s="1609"/>
      <c r="QAK16" s="1609"/>
      <c r="QAL16" s="1609"/>
      <c r="QAM16" s="1609"/>
      <c r="QAN16" s="1609"/>
      <c r="QAO16" s="1609"/>
      <c r="QAP16" s="1609"/>
      <c r="QAQ16" s="1609"/>
      <c r="QAR16" s="1609"/>
      <c r="QAS16" s="1609"/>
      <c r="QAT16" s="1609"/>
      <c r="QAU16" s="1609"/>
      <c r="QAV16" s="1609"/>
      <c r="QAW16" s="1609"/>
      <c r="QAX16" s="1609"/>
      <c r="QAY16" s="1609"/>
      <c r="QAZ16" s="1609"/>
      <c r="QBA16" s="1609"/>
      <c r="QBB16" s="1609"/>
      <c r="QBC16" s="1609"/>
      <c r="QBD16" s="1609"/>
      <c r="QBE16" s="1609"/>
      <c r="QBF16" s="1609"/>
      <c r="QBG16" s="1609"/>
      <c r="QBH16" s="1609"/>
      <c r="QBI16" s="1609"/>
      <c r="QBJ16" s="1609"/>
      <c r="QBK16" s="1609"/>
      <c r="QBL16" s="1609"/>
      <c r="QBM16" s="1609"/>
      <c r="QBN16" s="1609"/>
      <c r="QBO16" s="1609"/>
      <c r="QBP16" s="1609"/>
      <c r="QBQ16" s="1609"/>
      <c r="QBR16" s="1609"/>
      <c r="QBS16" s="1609"/>
      <c r="QBT16" s="1609"/>
      <c r="QBU16" s="1609"/>
      <c r="QBV16" s="1609"/>
      <c r="QBW16" s="1609"/>
      <c r="QBX16" s="1609"/>
      <c r="QBY16" s="1609"/>
      <c r="QBZ16" s="1609"/>
      <c r="QCA16" s="1609"/>
      <c r="QCB16" s="1609"/>
      <c r="QCC16" s="1609"/>
      <c r="QCD16" s="1609"/>
      <c r="QCE16" s="1609"/>
      <c r="QCF16" s="1609"/>
      <c r="QCG16" s="1609"/>
      <c r="QCH16" s="1609"/>
      <c r="QCI16" s="1609"/>
      <c r="QCJ16" s="1609"/>
      <c r="QCK16" s="1609"/>
      <c r="QCL16" s="1609"/>
      <c r="QCM16" s="1609"/>
      <c r="QCN16" s="1609"/>
      <c r="QCO16" s="1609"/>
      <c r="QCP16" s="1609"/>
      <c r="QCQ16" s="1609"/>
      <c r="QCR16" s="1609"/>
      <c r="QCS16" s="1609"/>
      <c r="QCT16" s="1609"/>
      <c r="QCU16" s="1609"/>
      <c r="QCV16" s="1609"/>
      <c r="QCW16" s="1609"/>
      <c r="QCX16" s="1609"/>
      <c r="QCY16" s="1609"/>
      <c r="QCZ16" s="1609"/>
      <c r="QDA16" s="1609"/>
      <c r="QDB16" s="1609"/>
      <c r="QDC16" s="1609"/>
      <c r="QDD16" s="1609"/>
      <c r="QDE16" s="1609"/>
      <c r="QDF16" s="1609"/>
      <c r="QDG16" s="1609"/>
      <c r="QDH16" s="1609"/>
      <c r="QDI16" s="1609"/>
      <c r="QDJ16" s="1609"/>
      <c r="QDK16" s="1609"/>
      <c r="QDL16" s="1609"/>
      <c r="QDM16" s="1609"/>
      <c r="QDN16" s="1609"/>
      <c r="QDO16" s="1609"/>
      <c r="QDP16" s="1609"/>
      <c r="QDQ16" s="1609"/>
      <c r="QDR16" s="1609"/>
      <c r="QDS16" s="1609"/>
      <c r="QDT16" s="1609"/>
      <c r="QDU16" s="1609"/>
      <c r="QDV16" s="1609"/>
      <c r="QDW16" s="1609"/>
      <c r="QDX16" s="1609"/>
      <c r="QDY16" s="1609"/>
      <c r="QDZ16" s="1609"/>
      <c r="QEA16" s="1609"/>
      <c r="QEB16" s="1609"/>
      <c r="QEC16" s="1609"/>
      <c r="QED16" s="1609"/>
      <c r="QEE16" s="1609"/>
      <c r="QEF16" s="1609"/>
      <c r="QEG16" s="1609"/>
      <c r="QEH16" s="1609"/>
      <c r="QEI16" s="1609"/>
      <c r="QEJ16" s="1609"/>
      <c r="QEK16" s="1609"/>
      <c r="QEL16" s="1609"/>
      <c r="QEM16" s="1609"/>
      <c r="QEN16" s="1609"/>
      <c r="QEO16" s="1609"/>
      <c r="QEP16" s="1609"/>
      <c r="QEQ16" s="1609"/>
      <c r="QER16" s="1609"/>
      <c r="QES16" s="1609"/>
      <c r="QET16" s="1609"/>
      <c r="QEU16" s="1609"/>
      <c r="QEV16" s="1609"/>
      <c r="QEW16" s="1609"/>
      <c r="QEX16" s="1609"/>
      <c r="QEY16" s="1609"/>
      <c r="QEZ16" s="1609"/>
      <c r="QFA16" s="1609"/>
      <c r="QFB16" s="1609"/>
      <c r="QFC16" s="1609"/>
      <c r="QFD16" s="1609"/>
      <c r="QFE16" s="1609"/>
      <c r="QFF16" s="1609"/>
      <c r="QFG16" s="1609"/>
      <c r="QFH16" s="1609"/>
      <c r="QFI16" s="1609"/>
      <c r="QFJ16" s="1609"/>
      <c r="QFK16" s="1609"/>
      <c r="QFL16" s="1609"/>
      <c r="QFM16" s="1609"/>
      <c r="QFN16" s="1609"/>
      <c r="QFO16" s="1609"/>
      <c r="QFP16" s="1609"/>
      <c r="QFQ16" s="1609"/>
      <c r="QFR16" s="1609"/>
      <c r="QFS16" s="1609"/>
      <c r="QFT16" s="1609"/>
      <c r="QFU16" s="1609"/>
      <c r="QFV16" s="1609"/>
      <c r="QFW16" s="1609"/>
      <c r="QFX16" s="1609"/>
      <c r="QFY16" s="1609"/>
      <c r="QFZ16" s="1609"/>
      <c r="QGA16" s="1609"/>
      <c r="QGB16" s="1609"/>
      <c r="QGC16" s="1609"/>
      <c r="QGD16" s="1609"/>
      <c r="QGE16" s="1609"/>
      <c r="QGF16" s="1609"/>
      <c r="QGG16" s="1609"/>
      <c r="QGH16" s="1609"/>
      <c r="QGI16" s="1609"/>
      <c r="QGJ16" s="1609"/>
      <c r="QGK16" s="1609"/>
      <c r="QGL16" s="1609"/>
      <c r="QGM16" s="1609"/>
      <c r="QGN16" s="1609"/>
      <c r="QGO16" s="1609"/>
      <c r="QGP16" s="1609"/>
      <c r="QGQ16" s="1609"/>
      <c r="QGR16" s="1609"/>
      <c r="QGS16" s="1609"/>
      <c r="QGT16" s="1609"/>
      <c r="QGU16" s="1609"/>
      <c r="QGV16" s="1609"/>
      <c r="QGW16" s="1609"/>
      <c r="QGX16" s="1609"/>
      <c r="QGY16" s="1609"/>
      <c r="QGZ16" s="1609"/>
      <c r="QHA16" s="1609"/>
      <c r="QHB16" s="1609"/>
      <c r="QHC16" s="1609"/>
      <c r="QHD16" s="1609"/>
      <c r="QHE16" s="1609"/>
      <c r="QHF16" s="1609"/>
      <c r="QHG16" s="1609"/>
      <c r="QHH16" s="1609"/>
      <c r="QHI16" s="1609"/>
      <c r="QHJ16" s="1609"/>
      <c r="QHK16" s="1609"/>
      <c r="QHL16" s="1609"/>
      <c r="QHM16" s="1609"/>
      <c r="QHN16" s="1609"/>
      <c r="QHO16" s="1609"/>
      <c r="QHP16" s="1609"/>
      <c r="QHQ16" s="1609"/>
      <c r="QHR16" s="1609"/>
      <c r="QHS16" s="1609"/>
      <c r="QHT16" s="1609"/>
      <c r="QHU16" s="1609"/>
      <c r="QHV16" s="1609"/>
      <c r="QHW16" s="1609"/>
      <c r="QHX16" s="1609"/>
      <c r="QHY16" s="1609"/>
      <c r="QHZ16" s="1609"/>
      <c r="QIA16" s="1609"/>
      <c r="QIB16" s="1609"/>
      <c r="QIC16" s="1609"/>
      <c r="QID16" s="1609"/>
      <c r="QIE16" s="1609"/>
      <c r="QIF16" s="1609"/>
      <c r="QIG16" s="1609"/>
      <c r="QIH16" s="1609"/>
      <c r="QII16" s="1609"/>
      <c r="QIJ16" s="1609"/>
      <c r="QIK16" s="1609"/>
      <c r="QIL16" s="1609"/>
      <c r="QIM16" s="1609"/>
      <c r="QIN16" s="1609"/>
      <c r="QIO16" s="1609"/>
      <c r="QIP16" s="1609"/>
      <c r="QIQ16" s="1609"/>
      <c r="QIR16" s="1609"/>
      <c r="QIS16" s="1609"/>
      <c r="QIT16" s="1609"/>
      <c r="QIU16" s="1609"/>
      <c r="QIV16" s="1609"/>
      <c r="QIW16" s="1609"/>
      <c r="QIX16" s="1609"/>
      <c r="QIY16" s="1609"/>
      <c r="QIZ16" s="1609"/>
      <c r="QJA16" s="1609"/>
      <c r="QJB16" s="1609"/>
      <c r="QJC16" s="1609"/>
      <c r="QJD16" s="1609"/>
      <c r="QJE16" s="1609"/>
      <c r="QJF16" s="1609"/>
      <c r="QJG16" s="1609"/>
      <c r="QJH16" s="1609"/>
      <c r="QJI16" s="1609"/>
      <c r="QJJ16" s="1609"/>
      <c r="QJK16" s="1609"/>
      <c r="QJL16" s="1609"/>
      <c r="QJM16" s="1609"/>
      <c r="QJN16" s="1609"/>
      <c r="QJO16" s="1609"/>
      <c r="QJP16" s="1609"/>
      <c r="QJQ16" s="1609"/>
      <c r="QJR16" s="1609"/>
      <c r="QJS16" s="1609"/>
      <c r="QJT16" s="1609"/>
      <c r="QJU16" s="1609"/>
      <c r="QJV16" s="1609"/>
      <c r="QJW16" s="1609"/>
      <c r="QJX16" s="1609"/>
      <c r="QJY16" s="1609"/>
      <c r="QJZ16" s="1609"/>
      <c r="QKA16" s="1609"/>
      <c r="QKB16" s="1609"/>
      <c r="QKC16" s="1609"/>
      <c r="QKD16" s="1609"/>
      <c r="QKE16" s="1609"/>
      <c r="QKF16" s="1609"/>
      <c r="QKG16" s="1609"/>
      <c r="QKH16" s="1609"/>
      <c r="QKI16" s="1609"/>
      <c r="QKJ16" s="1609"/>
      <c r="QKK16" s="1609"/>
      <c r="QKL16" s="1609"/>
      <c r="QKM16" s="1609"/>
      <c r="QKN16" s="1609"/>
      <c r="QKO16" s="1609"/>
      <c r="QKP16" s="1609"/>
      <c r="QKQ16" s="1609"/>
      <c r="QKR16" s="1609"/>
      <c r="QKS16" s="1609"/>
      <c r="QKT16" s="1609"/>
      <c r="QKU16" s="1609"/>
      <c r="QKV16" s="1609"/>
      <c r="QKW16" s="1609"/>
      <c r="QKX16" s="1609"/>
      <c r="QKY16" s="1609"/>
      <c r="QKZ16" s="1609"/>
      <c r="QLA16" s="1609"/>
      <c r="QLB16" s="1609"/>
      <c r="QLC16" s="1609"/>
      <c r="QLD16" s="1609"/>
      <c r="QLE16" s="1609"/>
      <c r="QLF16" s="1609"/>
      <c r="QLG16" s="1609"/>
      <c r="QLH16" s="1609"/>
      <c r="QLI16" s="1609"/>
      <c r="QLJ16" s="1609"/>
      <c r="QLK16" s="1609"/>
      <c r="QLL16" s="1609"/>
      <c r="QLM16" s="1609"/>
      <c r="QLN16" s="1609"/>
      <c r="QLO16" s="1609"/>
      <c r="QLP16" s="1609"/>
      <c r="QLQ16" s="1609"/>
      <c r="QLR16" s="1609"/>
      <c r="QLS16" s="1609"/>
      <c r="QLT16" s="1609"/>
      <c r="QLU16" s="1609"/>
      <c r="QLV16" s="1609"/>
      <c r="QLW16" s="1609"/>
      <c r="QLX16" s="1609"/>
      <c r="QLY16" s="1609"/>
      <c r="QLZ16" s="1609"/>
      <c r="QMA16" s="1609"/>
      <c r="QMB16" s="1609"/>
      <c r="QMC16" s="1609"/>
      <c r="QMD16" s="1609"/>
      <c r="QME16" s="1609"/>
      <c r="QMF16" s="1609"/>
      <c r="QMG16" s="1609"/>
      <c r="QMH16" s="1609"/>
      <c r="QMI16" s="1609"/>
      <c r="QMJ16" s="1609"/>
      <c r="QMK16" s="1609"/>
      <c r="QML16" s="1609"/>
      <c r="QMM16" s="1609"/>
      <c r="QMN16" s="1609"/>
      <c r="QMO16" s="1609"/>
      <c r="QMP16" s="1609"/>
      <c r="QMQ16" s="1609"/>
      <c r="QMR16" s="1609"/>
      <c r="QMS16" s="1609"/>
      <c r="QMT16" s="1609"/>
      <c r="QMU16" s="1609"/>
      <c r="QMV16" s="1609"/>
      <c r="QMW16" s="1609"/>
      <c r="QMX16" s="1609"/>
      <c r="QMY16" s="1609"/>
      <c r="QMZ16" s="1609"/>
      <c r="QNA16" s="1609"/>
      <c r="QNB16" s="1609"/>
      <c r="QNC16" s="1609"/>
      <c r="QND16" s="1609"/>
      <c r="QNE16" s="1609"/>
      <c r="QNF16" s="1609"/>
      <c r="QNG16" s="1609"/>
      <c r="QNH16" s="1609"/>
      <c r="QNI16" s="1609"/>
      <c r="QNJ16" s="1609"/>
      <c r="QNK16" s="1609"/>
      <c r="QNL16" s="1609"/>
      <c r="QNM16" s="1609"/>
      <c r="QNN16" s="1609"/>
      <c r="QNO16" s="1609"/>
      <c r="QNP16" s="1609"/>
      <c r="QNQ16" s="1609"/>
      <c r="QNR16" s="1609"/>
      <c r="QNS16" s="1609"/>
      <c r="QNT16" s="1609"/>
      <c r="QNU16" s="1609"/>
      <c r="QNV16" s="1609"/>
      <c r="QNW16" s="1609"/>
      <c r="QNX16" s="1609"/>
      <c r="QNY16" s="1609"/>
      <c r="QNZ16" s="1609"/>
      <c r="QOA16" s="1609"/>
      <c r="QOB16" s="1609"/>
      <c r="QOC16" s="1609"/>
      <c r="QOD16" s="1609"/>
      <c r="QOE16" s="1609"/>
      <c r="QOF16" s="1609"/>
      <c r="QOG16" s="1609"/>
      <c r="QOH16" s="1609"/>
      <c r="QOI16" s="1609"/>
      <c r="QOJ16" s="1609"/>
      <c r="QOK16" s="1609"/>
      <c r="QOL16" s="1609"/>
      <c r="QOM16" s="1609"/>
      <c r="QON16" s="1609"/>
      <c r="QOO16" s="1609"/>
      <c r="QOP16" s="1609"/>
      <c r="QOQ16" s="1609"/>
      <c r="QOR16" s="1609"/>
      <c r="QOS16" s="1609"/>
      <c r="QOT16" s="1609"/>
      <c r="QOU16" s="1609"/>
      <c r="QOV16" s="1609"/>
      <c r="QOW16" s="1609"/>
      <c r="QOX16" s="1609"/>
      <c r="QOY16" s="1609"/>
      <c r="QOZ16" s="1609"/>
      <c r="QPA16" s="1609"/>
      <c r="QPB16" s="1609"/>
      <c r="QPC16" s="1609"/>
      <c r="QPD16" s="1609"/>
      <c r="QPE16" s="1609"/>
      <c r="QPF16" s="1609"/>
      <c r="QPG16" s="1609"/>
      <c r="QPH16" s="1609"/>
      <c r="QPI16" s="1609"/>
      <c r="QPJ16" s="1609"/>
      <c r="QPK16" s="1609"/>
      <c r="QPL16" s="1609"/>
      <c r="QPM16" s="1609"/>
      <c r="QPN16" s="1609"/>
      <c r="QPO16" s="1609"/>
      <c r="QPP16" s="1609"/>
      <c r="QPQ16" s="1609"/>
      <c r="QPR16" s="1609"/>
      <c r="QPS16" s="1609"/>
      <c r="QPT16" s="1609"/>
      <c r="QPU16" s="1609"/>
      <c r="QPV16" s="1609"/>
      <c r="QPW16" s="1609"/>
      <c r="QPX16" s="1609"/>
      <c r="QPY16" s="1609"/>
      <c r="QPZ16" s="1609"/>
      <c r="QQA16" s="1609"/>
      <c r="QQB16" s="1609"/>
      <c r="QQC16" s="1609"/>
      <c r="QQD16" s="1609"/>
      <c r="QQE16" s="1609"/>
      <c r="QQF16" s="1609"/>
      <c r="QQG16" s="1609"/>
      <c r="QQH16" s="1609"/>
      <c r="QQI16" s="1609"/>
      <c r="QQJ16" s="1609"/>
      <c r="QQK16" s="1609"/>
      <c r="QQL16" s="1609"/>
      <c r="QQM16" s="1609"/>
      <c r="QQN16" s="1609"/>
      <c r="QQO16" s="1609"/>
      <c r="QQP16" s="1609"/>
      <c r="QQQ16" s="1609"/>
      <c r="QQR16" s="1609"/>
      <c r="QQS16" s="1609"/>
      <c r="QQT16" s="1609"/>
      <c r="QQU16" s="1609"/>
      <c r="QQV16" s="1609"/>
      <c r="QQW16" s="1609"/>
      <c r="QQX16" s="1609"/>
      <c r="QQY16" s="1609"/>
      <c r="QQZ16" s="1609"/>
      <c r="QRA16" s="1609"/>
      <c r="QRB16" s="1609"/>
      <c r="QRC16" s="1609"/>
      <c r="QRD16" s="1609"/>
      <c r="QRE16" s="1609"/>
      <c r="QRF16" s="1609"/>
      <c r="QRG16" s="1609"/>
      <c r="QRH16" s="1609"/>
      <c r="QRI16" s="1609"/>
      <c r="QRJ16" s="1609"/>
      <c r="QRK16" s="1609"/>
      <c r="QRL16" s="1609"/>
      <c r="QRM16" s="1609"/>
      <c r="QRN16" s="1609"/>
      <c r="QRO16" s="1609"/>
      <c r="QRP16" s="1609"/>
      <c r="QRQ16" s="1609"/>
      <c r="QRR16" s="1609"/>
      <c r="QRS16" s="1609"/>
      <c r="QRT16" s="1609"/>
      <c r="QRU16" s="1609"/>
      <c r="QRV16" s="1609"/>
      <c r="QRW16" s="1609"/>
      <c r="QRX16" s="1609"/>
      <c r="QRY16" s="1609"/>
      <c r="QRZ16" s="1609"/>
      <c r="QSA16" s="1609"/>
      <c r="QSB16" s="1609"/>
      <c r="QSC16" s="1609"/>
      <c r="QSD16" s="1609"/>
      <c r="QSE16" s="1609"/>
      <c r="QSF16" s="1609"/>
      <c r="QSG16" s="1609"/>
      <c r="QSH16" s="1609"/>
      <c r="QSI16" s="1609"/>
      <c r="QSJ16" s="1609"/>
      <c r="QSK16" s="1609"/>
      <c r="QSL16" s="1609"/>
      <c r="QSM16" s="1609"/>
      <c r="QSN16" s="1609"/>
      <c r="QSO16" s="1609"/>
      <c r="QSP16" s="1609"/>
      <c r="QSQ16" s="1609"/>
      <c r="QSR16" s="1609"/>
      <c r="QSS16" s="1609"/>
      <c r="QST16" s="1609"/>
      <c r="QSU16" s="1609"/>
      <c r="QSV16" s="1609"/>
      <c r="QSW16" s="1609"/>
      <c r="QSX16" s="1609"/>
      <c r="QSY16" s="1609"/>
      <c r="QSZ16" s="1609"/>
      <c r="QTA16" s="1609"/>
      <c r="QTB16" s="1609"/>
      <c r="QTC16" s="1609"/>
      <c r="QTD16" s="1609"/>
      <c r="QTE16" s="1609"/>
      <c r="QTF16" s="1609"/>
      <c r="QTG16" s="1609"/>
      <c r="QTH16" s="1609"/>
      <c r="QTI16" s="1609"/>
      <c r="QTJ16" s="1609"/>
      <c r="QTK16" s="1609"/>
      <c r="QTL16" s="1609"/>
      <c r="QTM16" s="1609"/>
      <c r="QTN16" s="1609"/>
      <c r="QTO16" s="1609"/>
      <c r="QTP16" s="1609"/>
      <c r="QTQ16" s="1609"/>
      <c r="QTR16" s="1609"/>
      <c r="QTS16" s="1609"/>
      <c r="QTT16" s="1609"/>
      <c r="QTU16" s="1609"/>
      <c r="QTV16" s="1609"/>
      <c r="QTW16" s="1609"/>
      <c r="QTX16" s="1609"/>
      <c r="QTY16" s="1609"/>
      <c r="QTZ16" s="1609"/>
      <c r="QUA16" s="1609"/>
      <c r="QUB16" s="1609"/>
      <c r="QUC16" s="1609"/>
      <c r="QUD16" s="1609"/>
      <c r="QUE16" s="1609"/>
      <c r="QUF16" s="1609"/>
      <c r="QUG16" s="1609"/>
      <c r="QUH16" s="1609"/>
      <c r="QUI16" s="1609"/>
      <c r="QUJ16" s="1609"/>
      <c r="QUK16" s="1609"/>
      <c r="QUL16" s="1609"/>
      <c r="QUM16" s="1609"/>
      <c r="QUN16" s="1609"/>
      <c r="QUO16" s="1609"/>
      <c r="QUP16" s="1609"/>
      <c r="QUQ16" s="1609"/>
      <c r="QUR16" s="1609"/>
      <c r="QUS16" s="1609"/>
      <c r="QUT16" s="1609"/>
      <c r="QUU16" s="1609"/>
      <c r="QUV16" s="1609"/>
      <c r="QUW16" s="1609"/>
      <c r="QUX16" s="1609"/>
      <c r="QUY16" s="1609"/>
      <c r="QUZ16" s="1609"/>
      <c r="QVA16" s="1609"/>
      <c r="QVB16" s="1609"/>
      <c r="QVC16" s="1609"/>
      <c r="QVD16" s="1609"/>
      <c r="QVE16" s="1609"/>
      <c r="QVF16" s="1609"/>
      <c r="QVG16" s="1609"/>
      <c r="QVH16" s="1609"/>
      <c r="QVI16" s="1609"/>
      <c r="QVJ16" s="1609"/>
      <c r="QVK16" s="1609"/>
      <c r="QVL16" s="1609"/>
      <c r="QVM16" s="1609"/>
      <c r="QVN16" s="1609"/>
      <c r="QVO16" s="1609"/>
      <c r="QVP16" s="1609"/>
      <c r="QVQ16" s="1609"/>
      <c r="QVR16" s="1609"/>
      <c r="QVS16" s="1609"/>
      <c r="QVT16" s="1609"/>
      <c r="QVU16" s="1609"/>
      <c r="QVV16" s="1609"/>
      <c r="QVW16" s="1609"/>
      <c r="QVX16" s="1609"/>
      <c r="QVY16" s="1609"/>
      <c r="QVZ16" s="1609"/>
      <c r="QWA16" s="1609"/>
      <c r="QWB16" s="1609"/>
      <c r="QWC16" s="1609"/>
      <c r="QWD16" s="1609"/>
      <c r="QWE16" s="1609"/>
      <c r="QWF16" s="1609"/>
      <c r="QWG16" s="1609"/>
      <c r="QWH16" s="1609"/>
      <c r="QWI16" s="1609"/>
      <c r="QWJ16" s="1609"/>
      <c r="QWK16" s="1609"/>
      <c r="QWL16" s="1609"/>
      <c r="QWM16" s="1609"/>
      <c r="QWN16" s="1609"/>
      <c r="QWO16" s="1609"/>
      <c r="QWP16" s="1609"/>
      <c r="QWQ16" s="1609"/>
      <c r="QWR16" s="1609"/>
      <c r="QWS16" s="1609"/>
      <c r="QWT16" s="1609"/>
      <c r="QWU16" s="1609"/>
      <c r="QWV16" s="1609"/>
      <c r="QWW16" s="1609"/>
      <c r="QWX16" s="1609"/>
      <c r="QWY16" s="1609"/>
      <c r="QWZ16" s="1609"/>
      <c r="QXA16" s="1609"/>
      <c r="QXB16" s="1609"/>
      <c r="QXC16" s="1609"/>
      <c r="QXD16" s="1609"/>
      <c r="QXE16" s="1609"/>
      <c r="QXF16" s="1609"/>
      <c r="QXG16" s="1609"/>
      <c r="QXH16" s="1609"/>
      <c r="QXI16" s="1609"/>
      <c r="QXJ16" s="1609"/>
      <c r="QXK16" s="1609"/>
      <c r="QXL16" s="1609"/>
      <c r="QXM16" s="1609"/>
      <c r="QXN16" s="1609"/>
      <c r="QXO16" s="1609"/>
      <c r="QXP16" s="1609"/>
      <c r="QXQ16" s="1609"/>
      <c r="QXR16" s="1609"/>
      <c r="QXS16" s="1609"/>
      <c r="QXT16" s="1609"/>
      <c r="QXU16" s="1609"/>
      <c r="QXV16" s="1609"/>
      <c r="QXW16" s="1609"/>
      <c r="QXX16" s="1609"/>
      <c r="QXY16" s="1609"/>
      <c r="QXZ16" s="1609"/>
      <c r="QYA16" s="1609"/>
      <c r="QYB16" s="1609"/>
      <c r="QYC16" s="1609"/>
      <c r="QYD16" s="1609"/>
      <c r="QYE16" s="1609"/>
      <c r="QYF16" s="1609"/>
      <c r="QYG16" s="1609"/>
      <c r="QYH16" s="1609"/>
      <c r="QYI16" s="1609"/>
      <c r="QYJ16" s="1609"/>
      <c r="QYK16" s="1609"/>
      <c r="QYL16" s="1609"/>
      <c r="QYM16" s="1609"/>
      <c r="QYN16" s="1609"/>
      <c r="QYO16" s="1609"/>
      <c r="QYP16" s="1609"/>
      <c r="QYQ16" s="1609"/>
      <c r="QYR16" s="1609"/>
      <c r="QYS16" s="1609"/>
      <c r="QYT16" s="1609"/>
      <c r="QYU16" s="1609"/>
      <c r="QYV16" s="1609"/>
      <c r="QYW16" s="1609"/>
      <c r="QYX16" s="1609"/>
      <c r="QYY16" s="1609"/>
      <c r="QYZ16" s="1609"/>
      <c r="QZA16" s="1609"/>
      <c r="QZB16" s="1609"/>
      <c r="QZC16" s="1609"/>
      <c r="QZD16" s="1609"/>
      <c r="QZE16" s="1609"/>
      <c r="QZF16" s="1609"/>
      <c r="QZG16" s="1609"/>
      <c r="QZH16" s="1609"/>
      <c r="QZI16" s="1609"/>
      <c r="QZJ16" s="1609"/>
      <c r="QZK16" s="1609"/>
      <c r="QZL16" s="1609"/>
      <c r="QZM16" s="1609"/>
      <c r="QZN16" s="1609"/>
      <c r="QZO16" s="1609"/>
      <c r="QZP16" s="1609"/>
      <c r="QZQ16" s="1609"/>
      <c r="QZR16" s="1609"/>
      <c r="QZS16" s="1609"/>
      <c r="QZT16" s="1609"/>
      <c r="QZU16" s="1609"/>
      <c r="QZV16" s="1609"/>
      <c r="QZW16" s="1609"/>
      <c r="QZX16" s="1609"/>
      <c r="QZY16" s="1609"/>
      <c r="QZZ16" s="1609"/>
      <c r="RAA16" s="1609"/>
      <c r="RAB16" s="1609"/>
      <c r="RAC16" s="1609"/>
      <c r="RAD16" s="1609"/>
      <c r="RAE16" s="1609"/>
      <c r="RAF16" s="1609"/>
      <c r="RAG16" s="1609"/>
      <c r="RAH16" s="1609"/>
      <c r="RAI16" s="1609"/>
      <c r="RAJ16" s="1609"/>
      <c r="RAK16" s="1609"/>
      <c r="RAL16" s="1609"/>
      <c r="RAM16" s="1609"/>
      <c r="RAN16" s="1609"/>
      <c r="RAO16" s="1609"/>
      <c r="RAP16" s="1609"/>
      <c r="RAQ16" s="1609"/>
      <c r="RAR16" s="1609"/>
      <c r="RAS16" s="1609"/>
      <c r="RAT16" s="1609"/>
      <c r="RAU16" s="1609"/>
      <c r="RAV16" s="1609"/>
      <c r="RAW16" s="1609"/>
      <c r="RAX16" s="1609"/>
      <c r="RAY16" s="1609"/>
      <c r="RAZ16" s="1609"/>
      <c r="RBA16" s="1609"/>
      <c r="RBB16" s="1609"/>
      <c r="RBC16" s="1609"/>
      <c r="RBD16" s="1609"/>
      <c r="RBE16" s="1609"/>
      <c r="RBF16" s="1609"/>
      <c r="RBG16" s="1609"/>
      <c r="RBH16" s="1609"/>
      <c r="RBI16" s="1609"/>
      <c r="RBJ16" s="1609"/>
      <c r="RBK16" s="1609"/>
      <c r="RBL16" s="1609"/>
      <c r="RBM16" s="1609"/>
      <c r="RBN16" s="1609"/>
      <c r="RBO16" s="1609"/>
      <c r="RBP16" s="1609"/>
      <c r="RBQ16" s="1609"/>
      <c r="RBR16" s="1609"/>
      <c r="RBS16" s="1609"/>
      <c r="RBT16" s="1609"/>
      <c r="RBU16" s="1609"/>
      <c r="RBV16" s="1609"/>
      <c r="RBW16" s="1609"/>
      <c r="RBX16" s="1609"/>
      <c r="RBY16" s="1609"/>
      <c r="RBZ16" s="1609"/>
      <c r="RCA16" s="1609"/>
      <c r="RCB16" s="1609"/>
      <c r="RCC16" s="1609"/>
      <c r="RCD16" s="1609"/>
      <c r="RCE16" s="1609"/>
      <c r="RCF16" s="1609"/>
      <c r="RCG16" s="1609"/>
      <c r="RCH16" s="1609"/>
      <c r="RCI16" s="1609"/>
      <c r="RCJ16" s="1609"/>
      <c r="RCK16" s="1609"/>
      <c r="RCL16" s="1609"/>
      <c r="RCM16" s="1609"/>
      <c r="RCN16" s="1609"/>
      <c r="RCO16" s="1609"/>
      <c r="RCP16" s="1609"/>
      <c r="RCQ16" s="1609"/>
      <c r="RCR16" s="1609"/>
      <c r="RCS16" s="1609"/>
      <c r="RCT16" s="1609"/>
      <c r="RCU16" s="1609"/>
      <c r="RCV16" s="1609"/>
      <c r="RCW16" s="1609"/>
      <c r="RCX16" s="1609"/>
      <c r="RCY16" s="1609"/>
      <c r="RCZ16" s="1609"/>
      <c r="RDA16" s="1609"/>
      <c r="RDB16" s="1609"/>
      <c r="RDC16" s="1609"/>
      <c r="RDD16" s="1609"/>
      <c r="RDE16" s="1609"/>
      <c r="RDF16" s="1609"/>
      <c r="RDG16" s="1609"/>
      <c r="RDH16" s="1609"/>
      <c r="RDI16" s="1609"/>
      <c r="RDJ16" s="1609"/>
      <c r="RDK16" s="1609"/>
      <c r="RDL16" s="1609"/>
      <c r="RDM16" s="1609"/>
      <c r="RDN16" s="1609"/>
      <c r="RDO16" s="1609"/>
      <c r="RDP16" s="1609"/>
      <c r="RDQ16" s="1609"/>
      <c r="RDR16" s="1609"/>
      <c r="RDS16" s="1609"/>
      <c r="RDT16" s="1609"/>
      <c r="RDU16" s="1609"/>
      <c r="RDV16" s="1609"/>
      <c r="RDW16" s="1609"/>
      <c r="RDX16" s="1609"/>
      <c r="RDY16" s="1609"/>
      <c r="RDZ16" s="1609"/>
      <c r="REA16" s="1609"/>
      <c r="REB16" s="1609"/>
      <c r="REC16" s="1609"/>
      <c r="RED16" s="1609"/>
      <c r="REE16" s="1609"/>
      <c r="REF16" s="1609"/>
      <c r="REG16" s="1609"/>
      <c r="REH16" s="1609"/>
      <c r="REI16" s="1609"/>
      <c r="REJ16" s="1609"/>
      <c r="REK16" s="1609"/>
      <c r="REL16" s="1609"/>
      <c r="REM16" s="1609"/>
      <c r="REN16" s="1609"/>
      <c r="REO16" s="1609"/>
      <c r="REP16" s="1609"/>
      <c r="REQ16" s="1609"/>
      <c r="RER16" s="1609"/>
      <c r="RES16" s="1609"/>
      <c r="RET16" s="1609"/>
      <c r="REU16" s="1609"/>
      <c r="REV16" s="1609"/>
      <c r="REW16" s="1609"/>
      <c r="REX16" s="1609"/>
      <c r="REY16" s="1609"/>
      <c r="REZ16" s="1609"/>
      <c r="RFA16" s="1609"/>
      <c r="RFB16" s="1609"/>
      <c r="RFC16" s="1609"/>
      <c r="RFD16" s="1609"/>
      <c r="RFE16" s="1609"/>
      <c r="RFF16" s="1609"/>
      <c r="RFG16" s="1609"/>
      <c r="RFH16" s="1609"/>
      <c r="RFI16" s="1609"/>
      <c r="RFJ16" s="1609"/>
      <c r="RFK16" s="1609"/>
      <c r="RFL16" s="1609"/>
      <c r="RFM16" s="1609"/>
      <c r="RFN16" s="1609"/>
      <c r="RFO16" s="1609"/>
      <c r="RFP16" s="1609"/>
      <c r="RFQ16" s="1609"/>
      <c r="RFR16" s="1609"/>
      <c r="RFS16" s="1609"/>
      <c r="RFT16" s="1609"/>
      <c r="RFU16" s="1609"/>
      <c r="RFV16" s="1609"/>
      <c r="RFW16" s="1609"/>
      <c r="RFX16" s="1609"/>
      <c r="RFY16" s="1609"/>
      <c r="RFZ16" s="1609"/>
      <c r="RGA16" s="1609"/>
      <c r="RGB16" s="1609"/>
      <c r="RGC16" s="1609"/>
      <c r="RGD16" s="1609"/>
      <c r="RGE16" s="1609"/>
      <c r="RGF16" s="1609"/>
      <c r="RGG16" s="1609"/>
      <c r="RGH16" s="1609"/>
      <c r="RGI16" s="1609"/>
      <c r="RGJ16" s="1609"/>
      <c r="RGK16" s="1609"/>
      <c r="RGL16" s="1609"/>
      <c r="RGM16" s="1609"/>
      <c r="RGN16" s="1609"/>
      <c r="RGO16" s="1609"/>
      <c r="RGP16" s="1609"/>
      <c r="RGQ16" s="1609"/>
      <c r="RGR16" s="1609"/>
      <c r="RGS16" s="1609"/>
      <c r="RGT16" s="1609"/>
      <c r="RGU16" s="1609"/>
      <c r="RGV16" s="1609"/>
      <c r="RGW16" s="1609"/>
      <c r="RGX16" s="1609"/>
      <c r="RGY16" s="1609"/>
      <c r="RGZ16" s="1609"/>
      <c r="RHA16" s="1609"/>
      <c r="RHB16" s="1609"/>
      <c r="RHC16" s="1609"/>
      <c r="RHD16" s="1609"/>
      <c r="RHE16" s="1609"/>
      <c r="RHF16" s="1609"/>
      <c r="RHG16" s="1609"/>
      <c r="RHH16" s="1609"/>
      <c r="RHI16" s="1609"/>
      <c r="RHJ16" s="1609"/>
      <c r="RHK16" s="1609"/>
      <c r="RHL16" s="1609"/>
      <c r="RHM16" s="1609"/>
      <c r="RHN16" s="1609"/>
      <c r="RHO16" s="1609"/>
      <c r="RHP16" s="1609"/>
      <c r="RHQ16" s="1609"/>
      <c r="RHR16" s="1609"/>
      <c r="RHS16" s="1609"/>
      <c r="RHT16" s="1609"/>
      <c r="RHU16" s="1609"/>
      <c r="RHV16" s="1609"/>
      <c r="RHW16" s="1609"/>
      <c r="RHX16" s="1609"/>
      <c r="RHY16" s="1609"/>
      <c r="RHZ16" s="1609"/>
      <c r="RIA16" s="1609"/>
      <c r="RIB16" s="1609"/>
      <c r="RIC16" s="1609"/>
      <c r="RID16" s="1609"/>
      <c r="RIE16" s="1609"/>
      <c r="RIF16" s="1609"/>
      <c r="RIG16" s="1609"/>
      <c r="RIH16" s="1609"/>
      <c r="RII16" s="1609"/>
      <c r="RIJ16" s="1609"/>
      <c r="RIK16" s="1609"/>
      <c r="RIL16" s="1609"/>
      <c r="RIM16" s="1609"/>
      <c r="RIN16" s="1609"/>
      <c r="RIO16" s="1609"/>
      <c r="RIP16" s="1609"/>
      <c r="RIQ16" s="1609"/>
      <c r="RIR16" s="1609"/>
      <c r="RIS16" s="1609"/>
      <c r="RIT16" s="1609"/>
      <c r="RIU16" s="1609"/>
      <c r="RIV16" s="1609"/>
      <c r="RIW16" s="1609"/>
      <c r="RIX16" s="1609"/>
      <c r="RIY16" s="1609"/>
      <c r="RIZ16" s="1609"/>
      <c r="RJA16" s="1609"/>
      <c r="RJB16" s="1609"/>
      <c r="RJC16" s="1609"/>
      <c r="RJD16" s="1609"/>
      <c r="RJE16" s="1609"/>
      <c r="RJF16" s="1609"/>
      <c r="RJG16" s="1609"/>
      <c r="RJH16" s="1609"/>
      <c r="RJI16" s="1609"/>
      <c r="RJJ16" s="1609"/>
      <c r="RJK16" s="1609"/>
      <c r="RJL16" s="1609"/>
      <c r="RJM16" s="1609"/>
      <c r="RJN16" s="1609"/>
      <c r="RJO16" s="1609"/>
      <c r="RJP16" s="1609"/>
      <c r="RJQ16" s="1609"/>
      <c r="RJR16" s="1609"/>
      <c r="RJS16" s="1609"/>
      <c r="RJT16" s="1609"/>
      <c r="RJU16" s="1609"/>
      <c r="RJV16" s="1609"/>
      <c r="RJW16" s="1609"/>
      <c r="RJX16" s="1609"/>
      <c r="RJY16" s="1609"/>
      <c r="RJZ16" s="1609"/>
      <c r="RKA16" s="1609"/>
      <c r="RKB16" s="1609"/>
      <c r="RKC16" s="1609"/>
      <c r="RKD16" s="1609"/>
      <c r="RKE16" s="1609"/>
      <c r="RKF16" s="1609"/>
      <c r="RKG16" s="1609"/>
      <c r="RKH16" s="1609"/>
      <c r="RKI16" s="1609"/>
      <c r="RKJ16" s="1609"/>
      <c r="RKK16" s="1609"/>
      <c r="RKL16" s="1609"/>
      <c r="RKM16" s="1609"/>
      <c r="RKN16" s="1609"/>
      <c r="RKO16" s="1609"/>
      <c r="RKP16" s="1609"/>
      <c r="RKQ16" s="1609"/>
      <c r="RKR16" s="1609"/>
      <c r="RKS16" s="1609"/>
      <c r="RKT16" s="1609"/>
      <c r="RKU16" s="1609"/>
      <c r="RKV16" s="1609"/>
      <c r="RKW16" s="1609"/>
      <c r="RKX16" s="1609"/>
      <c r="RKY16" s="1609"/>
      <c r="RKZ16" s="1609"/>
      <c r="RLA16" s="1609"/>
      <c r="RLB16" s="1609"/>
      <c r="RLC16" s="1609"/>
      <c r="RLD16" s="1609"/>
      <c r="RLE16" s="1609"/>
      <c r="RLF16" s="1609"/>
      <c r="RLG16" s="1609"/>
      <c r="RLH16" s="1609"/>
      <c r="RLI16" s="1609"/>
      <c r="RLJ16" s="1609"/>
      <c r="RLK16" s="1609"/>
      <c r="RLL16" s="1609"/>
      <c r="RLM16" s="1609"/>
      <c r="RLN16" s="1609"/>
      <c r="RLO16" s="1609"/>
      <c r="RLP16" s="1609"/>
      <c r="RLQ16" s="1609"/>
      <c r="RLR16" s="1609"/>
      <c r="RLS16" s="1609"/>
      <c r="RLT16" s="1609"/>
      <c r="RLU16" s="1609"/>
      <c r="RLV16" s="1609"/>
      <c r="RLW16" s="1609"/>
      <c r="RLX16" s="1609"/>
      <c r="RLY16" s="1609"/>
      <c r="RLZ16" s="1609"/>
      <c r="RMA16" s="1609"/>
      <c r="RMB16" s="1609"/>
      <c r="RMC16" s="1609"/>
      <c r="RMD16" s="1609"/>
      <c r="RME16" s="1609"/>
      <c r="RMF16" s="1609"/>
      <c r="RMG16" s="1609"/>
      <c r="RMH16" s="1609"/>
      <c r="RMI16" s="1609"/>
      <c r="RMJ16" s="1609"/>
      <c r="RMK16" s="1609"/>
      <c r="RML16" s="1609"/>
      <c r="RMM16" s="1609"/>
      <c r="RMN16" s="1609"/>
      <c r="RMO16" s="1609"/>
      <c r="RMP16" s="1609"/>
      <c r="RMQ16" s="1609"/>
      <c r="RMR16" s="1609"/>
      <c r="RMS16" s="1609"/>
      <c r="RMT16" s="1609"/>
      <c r="RMU16" s="1609"/>
      <c r="RMV16" s="1609"/>
      <c r="RMW16" s="1609"/>
      <c r="RMX16" s="1609"/>
      <c r="RMY16" s="1609"/>
      <c r="RMZ16" s="1609"/>
      <c r="RNA16" s="1609"/>
      <c r="RNB16" s="1609"/>
      <c r="RNC16" s="1609"/>
      <c r="RND16" s="1609"/>
      <c r="RNE16" s="1609"/>
      <c r="RNF16" s="1609"/>
      <c r="RNG16" s="1609"/>
      <c r="RNH16" s="1609"/>
      <c r="RNI16" s="1609"/>
      <c r="RNJ16" s="1609"/>
      <c r="RNK16" s="1609"/>
      <c r="RNL16" s="1609"/>
      <c r="RNM16" s="1609"/>
      <c r="RNN16" s="1609"/>
      <c r="RNO16" s="1609"/>
      <c r="RNP16" s="1609"/>
      <c r="RNQ16" s="1609"/>
      <c r="RNR16" s="1609"/>
      <c r="RNS16" s="1609"/>
      <c r="RNT16" s="1609"/>
      <c r="RNU16" s="1609"/>
      <c r="RNV16" s="1609"/>
      <c r="RNW16" s="1609"/>
      <c r="RNX16" s="1609"/>
      <c r="RNY16" s="1609"/>
      <c r="RNZ16" s="1609"/>
      <c r="ROA16" s="1609"/>
      <c r="ROB16" s="1609"/>
      <c r="ROC16" s="1609"/>
      <c r="ROD16" s="1609"/>
      <c r="ROE16" s="1609"/>
      <c r="ROF16" s="1609"/>
      <c r="ROG16" s="1609"/>
      <c r="ROH16" s="1609"/>
      <c r="ROI16" s="1609"/>
      <c r="ROJ16" s="1609"/>
      <c r="ROK16" s="1609"/>
      <c r="ROL16" s="1609"/>
      <c r="ROM16" s="1609"/>
      <c r="RON16" s="1609"/>
      <c r="ROO16" s="1609"/>
      <c r="ROP16" s="1609"/>
      <c r="ROQ16" s="1609"/>
      <c r="ROR16" s="1609"/>
      <c r="ROS16" s="1609"/>
      <c r="ROT16" s="1609"/>
      <c r="ROU16" s="1609"/>
      <c r="ROV16" s="1609"/>
      <c r="ROW16" s="1609"/>
      <c r="ROX16" s="1609"/>
      <c r="ROY16" s="1609"/>
      <c r="ROZ16" s="1609"/>
      <c r="RPA16" s="1609"/>
      <c r="RPB16" s="1609"/>
      <c r="RPC16" s="1609"/>
      <c r="RPD16" s="1609"/>
      <c r="RPE16" s="1609"/>
      <c r="RPF16" s="1609"/>
      <c r="RPG16" s="1609"/>
      <c r="RPH16" s="1609"/>
      <c r="RPI16" s="1609"/>
      <c r="RPJ16" s="1609"/>
      <c r="RPK16" s="1609"/>
      <c r="RPL16" s="1609"/>
      <c r="RPM16" s="1609"/>
      <c r="RPN16" s="1609"/>
      <c r="RPO16" s="1609"/>
      <c r="RPP16" s="1609"/>
      <c r="RPQ16" s="1609"/>
      <c r="RPR16" s="1609"/>
      <c r="RPS16" s="1609"/>
      <c r="RPT16" s="1609"/>
      <c r="RPU16" s="1609"/>
      <c r="RPV16" s="1609"/>
      <c r="RPW16" s="1609"/>
      <c r="RPX16" s="1609"/>
      <c r="RPY16" s="1609"/>
      <c r="RPZ16" s="1609"/>
      <c r="RQA16" s="1609"/>
      <c r="RQB16" s="1609"/>
      <c r="RQC16" s="1609"/>
      <c r="RQD16" s="1609"/>
      <c r="RQE16" s="1609"/>
      <c r="RQF16" s="1609"/>
      <c r="RQG16" s="1609"/>
      <c r="RQH16" s="1609"/>
      <c r="RQI16" s="1609"/>
      <c r="RQJ16" s="1609"/>
      <c r="RQK16" s="1609"/>
      <c r="RQL16" s="1609"/>
      <c r="RQM16" s="1609"/>
      <c r="RQN16" s="1609"/>
      <c r="RQO16" s="1609"/>
      <c r="RQP16" s="1609"/>
      <c r="RQQ16" s="1609"/>
      <c r="RQR16" s="1609"/>
      <c r="RQS16" s="1609"/>
      <c r="RQT16" s="1609"/>
      <c r="RQU16" s="1609"/>
      <c r="RQV16" s="1609"/>
      <c r="RQW16" s="1609"/>
      <c r="RQX16" s="1609"/>
      <c r="RQY16" s="1609"/>
      <c r="RQZ16" s="1609"/>
      <c r="RRA16" s="1609"/>
      <c r="RRB16" s="1609"/>
      <c r="RRC16" s="1609"/>
      <c r="RRD16" s="1609"/>
      <c r="RRE16" s="1609"/>
      <c r="RRF16" s="1609"/>
      <c r="RRG16" s="1609"/>
      <c r="RRH16" s="1609"/>
      <c r="RRI16" s="1609"/>
      <c r="RRJ16" s="1609"/>
      <c r="RRK16" s="1609"/>
      <c r="RRL16" s="1609"/>
      <c r="RRM16" s="1609"/>
      <c r="RRN16" s="1609"/>
      <c r="RRO16" s="1609"/>
      <c r="RRP16" s="1609"/>
      <c r="RRQ16" s="1609"/>
      <c r="RRR16" s="1609"/>
      <c r="RRS16" s="1609"/>
      <c r="RRT16" s="1609"/>
      <c r="RRU16" s="1609"/>
      <c r="RRV16" s="1609"/>
      <c r="RRW16" s="1609"/>
      <c r="RRX16" s="1609"/>
      <c r="RRY16" s="1609"/>
      <c r="RRZ16" s="1609"/>
      <c r="RSA16" s="1609"/>
      <c r="RSB16" s="1609"/>
      <c r="RSC16" s="1609"/>
      <c r="RSD16" s="1609"/>
      <c r="RSE16" s="1609"/>
      <c r="RSF16" s="1609"/>
      <c r="RSG16" s="1609"/>
      <c r="RSH16" s="1609"/>
      <c r="RSI16" s="1609"/>
      <c r="RSJ16" s="1609"/>
      <c r="RSK16" s="1609"/>
      <c r="RSL16" s="1609"/>
      <c r="RSM16" s="1609"/>
      <c r="RSN16" s="1609"/>
      <c r="RSO16" s="1609"/>
      <c r="RSP16" s="1609"/>
      <c r="RSQ16" s="1609"/>
      <c r="RSR16" s="1609"/>
      <c r="RSS16" s="1609"/>
      <c r="RST16" s="1609"/>
      <c r="RSU16" s="1609"/>
      <c r="RSV16" s="1609"/>
      <c r="RSW16" s="1609"/>
      <c r="RSX16" s="1609"/>
      <c r="RSY16" s="1609"/>
      <c r="RSZ16" s="1609"/>
      <c r="RTA16" s="1609"/>
      <c r="RTB16" s="1609"/>
      <c r="RTC16" s="1609"/>
      <c r="RTD16" s="1609"/>
      <c r="RTE16" s="1609"/>
      <c r="RTF16" s="1609"/>
      <c r="RTG16" s="1609"/>
      <c r="RTH16" s="1609"/>
      <c r="RTI16" s="1609"/>
      <c r="RTJ16" s="1609"/>
      <c r="RTK16" s="1609"/>
      <c r="RTL16" s="1609"/>
      <c r="RTM16" s="1609"/>
      <c r="RTN16" s="1609"/>
      <c r="RTO16" s="1609"/>
      <c r="RTP16" s="1609"/>
      <c r="RTQ16" s="1609"/>
      <c r="RTR16" s="1609"/>
      <c r="RTS16" s="1609"/>
      <c r="RTT16" s="1609"/>
      <c r="RTU16" s="1609"/>
      <c r="RTV16" s="1609"/>
      <c r="RTW16" s="1609"/>
      <c r="RTX16" s="1609"/>
      <c r="RTY16" s="1609"/>
      <c r="RTZ16" s="1609"/>
      <c r="RUA16" s="1609"/>
      <c r="RUB16" s="1609"/>
      <c r="RUC16" s="1609"/>
      <c r="RUD16" s="1609"/>
      <c r="RUE16" s="1609"/>
      <c r="RUF16" s="1609"/>
      <c r="RUG16" s="1609"/>
      <c r="RUH16" s="1609"/>
      <c r="RUI16" s="1609"/>
      <c r="RUJ16" s="1609"/>
      <c r="RUK16" s="1609"/>
      <c r="RUL16" s="1609"/>
      <c r="RUM16" s="1609"/>
      <c r="RUN16" s="1609"/>
      <c r="RUO16" s="1609"/>
      <c r="RUP16" s="1609"/>
      <c r="RUQ16" s="1609"/>
      <c r="RUR16" s="1609"/>
      <c r="RUS16" s="1609"/>
      <c r="RUT16" s="1609"/>
      <c r="RUU16" s="1609"/>
      <c r="RUV16" s="1609"/>
      <c r="RUW16" s="1609"/>
      <c r="RUX16" s="1609"/>
      <c r="RUY16" s="1609"/>
      <c r="RUZ16" s="1609"/>
      <c r="RVA16" s="1609"/>
      <c r="RVB16" s="1609"/>
      <c r="RVC16" s="1609"/>
      <c r="RVD16" s="1609"/>
      <c r="RVE16" s="1609"/>
      <c r="RVF16" s="1609"/>
      <c r="RVG16" s="1609"/>
      <c r="RVH16" s="1609"/>
      <c r="RVI16" s="1609"/>
      <c r="RVJ16" s="1609"/>
      <c r="RVK16" s="1609"/>
      <c r="RVL16" s="1609"/>
      <c r="RVM16" s="1609"/>
      <c r="RVN16" s="1609"/>
      <c r="RVO16" s="1609"/>
      <c r="RVP16" s="1609"/>
      <c r="RVQ16" s="1609"/>
      <c r="RVR16" s="1609"/>
      <c r="RVS16" s="1609"/>
      <c r="RVT16" s="1609"/>
      <c r="RVU16" s="1609"/>
      <c r="RVV16" s="1609"/>
      <c r="RVW16" s="1609"/>
      <c r="RVX16" s="1609"/>
      <c r="RVY16" s="1609"/>
      <c r="RVZ16" s="1609"/>
      <c r="RWA16" s="1609"/>
      <c r="RWB16" s="1609"/>
      <c r="RWC16" s="1609"/>
      <c r="RWD16" s="1609"/>
      <c r="RWE16" s="1609"/>
      <c r="RWF16" s="1609"/>
      <c r="RWG16" s="1609"/>
      <c r="RWH16" s="1609"/>
      <c r="RWI16" s="1609"/>
      <c r="RWJ16" s="1609"/>
      <c r="RWK16" s="1609"/>
      <c r="RWL16" s="1609"/>
      <c r="RWM16" s="1609"/>
      <c r="RWN16" s="1609"/>
      <c r="RWO16" s="1609"/>
      <c r="RWP16" s="1609"/>
      <c r="RWQ16" s="1609"/>
      <c r="RWR16" s="1609"/>
      <c r="RWS16" s="1609"/>
      <c r="RWT16" s="1609"/>
      <c r="RWU16" s="1609"/>
      <c r="RWV16" s="1609"/>
      <c r="RWW16" s="1609"/>
      <c r="RWX16" s="1609"/>
      <c r="RWY16" s="1609"/>
      <c r="RWZ16" s="1609"/>
      <c r="RXA16" s="1609"/>
      <c r="RXB16" s="1609"/>
      <c r="RXC16" s="1609"/>
      <c r="RXD16" s="1609"/>
      <c r="RXE16" s="1609"/>
      <c r="RXF16" s="1609"/>
      <c r="RXG16" s="1609"/>
      <c r="RXH16" s="1609"/>
      <c r="RXI16" s="1609"/>
      <c r="RXJ16" s="1609"/>
      <c r="RXK16" s="1609"/>
      <c r="RXL16" s="1609"/>
      <c r="RXM16" s="1609"/>
      <c r="RXN16" s="1609"/>
      <c r="RXO16" s="1609"/>
      <c r="RXP16" s="1609"/>
      <c r="RXQ16" s="1609"/>
      <c r="RXR16" s="1609"/>
      <c r="RXS16" s="1609"/>
      <c r="RXT16" s="1609"/>
      <c r="RXU16" s="1609"/>
      <c r="RXV16" s="1609"/>
      <c r="RXW16" s="1609"/>
      <c r="RXX16" s="1609"/>
      <c r="RXY16" s="1609"/>
      <c r="RXZ16" s="1609"/>
      <c r="RYA16" s="1609"/>
      <c r="RYB16" s="1609"/>
      <c r="RYC16" s="1609"/>
      <c r="RYD16" s="1609"/>
      <c r="RYE16" s="1609"/>
      <c r="RYF16" s="1609"/>
      <c r="RYG16" s="1609"/>
      <c r="RYH16" s="1609"/>
      <c r="RYI16" s="1609"/>
      <c r="RYJ16" s="1609"/>
      <c r="RYK16" s="1609"/>
      <c r="RYL16" s="1609"/>
      <c r="RYM16" s="1609"/>
      <c r="RYN16" s="1609"/>
      <c r="RYO16" s="1609"/>
      <c r="RYP16" s="1609"/>
      <c r="RYQ16" s="1609"/>
      <c r="RYR16" s="1609"/>
      <c r="RYS16" s="1609"/>
      <c r="RYT16" s="1609"/>
      <c r="RYU16" s="1609"/>
      <c r="RYV16" s="1609"/>
      <c r="RYW16" s="1609"/>
      <c r="RYX16" s="1609"/>
      <c r="RYY16" s="1609"/>
      <c r="RYZ16" s="1609"/>
      <c r="RZA16" s="1609"/>
      <c r="RZB16" s="1609"/>
      <c r="RZC16" s="1609"/>
      <c r="RZD16" s="1609"/>
      <c r="RZE16" s="1609"/>
      <c r="RZF16" s="1609"/>
      <c r="RZG16" s="1609"/>
      <c r="RZH16" s="1609"/>
      <c r="RZI16" s="1609"/>
      <c r="RZJ16" s="1609"/>
      <c r="RZK16" s="1609"/>
      <c r="RZL16" s="1609"/>
      <c r="RZM16" s="1609"/>
      <c r="RZN16" s="1609"/>
      <c r="RZO16" s="1609"/>
      <c r="RZP16" s="1609"/>
      <c r="RZQ16" s="1609"/>
      <c r="RZR16" s="1609"/>
      <c r="RZS16" s="1609"/>
      <c r="RZT16" s="1609"/>
      <c r="RZU16" s="1609"/>
      <c r="RZV16" s="1609"/>
      <c r="RZW16" s="1609"/>
      <c r="RZX16" s="1609"/>
      <c r="RZY16" s="1609"/>
      <c r="RZZ16" s="1609"/>
      <c r="SAA16" s="1609"/>
      <c r="SAB16" s="1609"/>
      <c r="SAC16" s="1609"/>
      <c r="SAD16" s="1609"/>
      <c r="SAE16" s="1609"/>
      <c r="SAF16" s="1609"/>
      <c r="SAG16" s="1609"/>
      <c r="SAH16" s="1609"/>
      <c r="SAI16" s="1609"/>
      <c r="SAJ16" s="1609"/>
      <c r="SAK16" s="1609"/>
      <c r="SAL16" s="1609"/>
      <c r="SAM16" s="1609"/>
      <c r="SAN16" s="1609"/>
      <c r="SAO16" s="1609"/>
      <c r="SAP16" s="1609"/>
      <c r="SAQ16" s="1609"/>
      <c r="SAR16" s="1609"/>
      <c r="SAS16" s="1609"/>
      <c r="SAT16" s="1609"/>
      <c r="SAU16" s="1609"/>
      <c r="SAV16" s="1609"/>
      <c r="SAW16" s="1609"/>
      <c r="SAX16" s="1609"/>
      <c r="SAY16" s="1609"/>
      <c r="SAZ16" s="1609"/>
      <c r="SBA16" s="1609"/>
      <c r="SBB16" s="1609"/>
      <c r="SBC16" s="1609"/>
      <c r="SBD16" s="1609"/>
      <c r="SBE16" s="1609"/>
      <c r="SBF16" s="1609"/>
      <c r="SBG16" s="1609"/>
      <c r="SBH16" s="1609"/>
      <c r="SBI16" s="1609"/>
      <c r="SBJ16" s="1609"/>
      <c r="SBK16" s="1609"/>
      <c r="SBL16" s="1609"/>
      <c r="SBM16" s="1609"/>
      <c r="SBN16" s="1609"/>
      <c r="SBO16" s="1609"/>
      <c r="SBP16" s="1609"/>
      <c r="SBQ16" s="1609"/>
      <c r="SBR16" s="1609"/>
      <c r="SBS16" s="1609"/>
      <c r="SBT16" s="1609"/>
      <c r="SBU16" s="1609"/>
      <c r="SBV16" s="1609"/>
      <c r="SBW16" s="1609"/>
      <c r="SBX16" s="1609"/>
      <c r="SBY16" s="1609"/>
      <c r="SBZ16" s="1609"/>
      <c r="SCA16" s="1609"/>
      <c r="SCB16" s="1609"/>
      <c r="SCC16" s="1609"/>
      <c r="SCD16" s="1609"/>
      <c r="SCE16" s="1609"/>
      <c r="SCF16" s="1609"/>
      <c r="SCG16" s="1609"/>
      <c r="SCH16" s="1609"/>
      <c r="SCI16" s="1609"/>
      <c r="SCJ16" s="1609"/>
      <c r="SCK16" s="1609"/>
      <c r="SCL16" s="1609"/>
      <c r="SCM16" s="1609"/>
      <c r="SCN16" s="1609"/>
      <c r="SCO16" s="1609"/>
      <c r="SCP16" s="1609"/>
      <c r="SCQ16" s="1609"/>
      <c r="SCR16" s="1609"/>
      <c r="SCS16" s="1609"/>
      <c r="SCT16" s="1609"/>
      <c r="SCU16" s="1609"/>
      <c r="SCV16" s="1609"/>
      <c r="SCW16" s="1609"/>
      <c r="SCX16" s="1609"/>
      <c r="SCY16" s="1609"/>
      <c r="SCZ16" s="1609"/>
      <c r="SDA16" s="1609"/>
      <c r="SDB16" s="1609"/>
      <c r="SDC16" s="1609"/>
      <c r="SDD16" s="1609"/>
      <c r="SDE16" s="1609"/>
      <c r="SDF16" s="1609"/>
      <c r="SDG16" s="1609"/>
      <c r="SDH16" s="1609"/>
      <c r="SDI16" s="1609"/>
      <c r="SDJ16" s="1609"/>
      <c r="SDK16" s="1609"/>
      <c r="SDL16" s="1609"/>
      <c r="SDM16" s="1609"/>
      <c r="SDN16" s="1609"/>
      <c r="SDO16" s="1609"/>
      <c r="SDP16" s="1609"/>
      <c r="SDQ16" s="1609"/>
      <c r="SDR16" s="1609"/>
      <c r="SDS16" s="1609"/>
      <c r="SDT16" s="1609"/>
      <c r="SDU16" s="1609"/>
      <c r="SDV16" s="1609"/>
      <c r="SDW16" s="1609"/>
      <c r="SDX16" s="1609"/>
      <c r="SDY16" s="1609"/>
      <c r="SDZ16" s="1609"/>
      <c r="SEA16" s="1609"/>
      <c r="SEB16" s="1609"/>
      <c r="SEC16" s="1609"/>
      <c r="SED16" s="1609"/>
      <c r="SEE16" s="1609"/>
      <c r="SEF16" s="1609"/>
      <c r="SEG16" s="1609"/>
      <c r="SEH16" s="1609"/>
      <c r="SEI16" s="1609"/>
      <c r="SEJ16" s="1609"/>
      <c r="SEK16" s="1609"/>
      <c r="SEL16" s="1609"/>
      <c r="SEM16" s="1609"/>
      <c r="SEN16" s="1609"/>
      <c r="SEO16" s="1609"/>
      <c r="SEP16" s="1609"/>
      <c r="SEQ16" s="1609"/>
      <c r="SER16" s="1609"/>
      <c r="SES16" s="1609"/>
      <c r="SET16" s="1609"/>
      <c r="SEU16" s="1609"/>
      <c r="SEV16" s="1609"/>
      <c r="SEW16" s="1609"/>
      <c r="SEX16" s="1609"/>
      <c r="SEY16" s="1609"/>
      <c r="SEZ16" s="1609"/>
      <c r="SFA16" s="1609"/>
      <c r="SFB16" s="1609"/>
      <c r="SFC16" s="1609"/>
      <c r="SFD16" s="1609"/>
      <c r="SFE16" s="1609"/>
      <c r="SFF16" s="1609"/>
      <c r="SFG16" s="1609"/>
      <c r="SFH16" s="1609"/>
      <c r="SFI16" s="1609"/>
      <c r="SFJ16" s="1609"/>
      <c r="SFK16" s="1609"/>
      <c r="SFL16" s="1609"/>
      <c r="SFM16" s="1609"/>
      <c r="SFN16" s="1609"/>
      <c r="SFO16" s="1609"/>
      <c r="SFP16" s="1609"/>
      <c r="SFQ16" s="1609"/>
      <c r="SFR16" s="1609"/>
      <c r="SFS16" s="1609"/>
      <c r="SFT16" s="1609"/>
      <c r="SFU16" s="1609"/>
      <c r="SFV16" s="1609"/>
      <c r="SFW16" s="1609"/>
      <c r="SFX16" s="1609"/>
      <c r="SFY16" s="1609"/>
      <c r="SFZ16" s="1609"/>
      <c r="SGA16" s="1609"/>
      <c r="SGB16" s="1609"/>
      <c r="SGC16" s="1609"/>
      <c r="SGD16" s="1609"/>
      <c r="SGE16" s="1609"/>
      <c r="SGF16" s="1609"/>
      <c r="SGG16" s="1609"/>
      <c r="SGH16" s="1609"/>
      <c r="SGI16" s="1609"/>
      <c r="SGJ16" s="1609"/>
      <c r="SGK16" s="1609"/>
      <c r="SGL16" s="1609"/>
      <c r="SGM16" s="1609"/>
      <c r="SGN16" s="1609"/>
      <c r="SGO16" s="1609"/>
      <c r="SGP16" s="1609"/>
      <c r="SGQ16" s="1609"/>
      <c r="SGR16" s="1609"/>
      <c r="SGS16" s="1609"/>
      <c r="SGT16" s="1609"/>
      <c r="SGU16" s="1609"/>
      <c r="SGV16" s="1609"/>
      <c r="SGW16" s="1609"/>
      <c r="SGX16" s="1609"/>
      <c r="SGY16" s="1609"/>
      <c r="SGZ16" s="1609"/>
      <c r="SHA16" s="1609"/>
      <c r="SHB16" s="1609"/>
      <c r="SHC16" s="1609"/>
      <c r="SHD16" s="1609"/>
      <c r="SHE16" s="1609"/>
      <c r="SHF16" s="1609"/>
      <c r="SHG16" s="1609"/>
      <c r="SHH16" s="1609"/>
      <c r="SHI16" s="1609"/>
      <c r="SHJ16" s="1609"/>
      <c r="SHK16" s="1609"/>
      <c r="SHL16" s="1609"/>
      <c r="SHM16" s="1609"/>
      <c r="SHN16" s="1609"/>
      <c r="SHO16" s="1609"/>
      <c r="SHP16" s="1609"/>
      <c r="SHQ16" s="1609"/>
      <c r="SHR16" s="1609"/>
      <c r="SHS16" s="1609"/>
      <c r="SHT16" s="1609"/>
      <c r="SHU16" s="1609"/>
      <c r="SHV16" s="1609"/>
      <c r="SHW16" s="1609"/>
      <c r="SHX16" s="1609"/>
      <c r="SHY16" s="1609"/>
      <c r="SHZ16" s="1609"/>
      <c r="SIA16" s="1609"/>
      <c r="SIB16" s="1609"/>
      <c r="SIC16" s="1609"/>
      <c r="SID16" s="1609"/>
      <c r="SIE16" s="1609"/>
      <c r="SIF16" s="1609"/>
      <c r="SIG16" s="1609"/>
      <c r="SIH16" s="1609"/>
      <c r="SII16" s="1609"/>
      <c r="SIJ16" s="1609"/>
      <c r="SIK16" s="1609"/>
      <c r="SIL16" s="1609"/>
      <c r="SIM16" s="1609"/>
      <c r="SIN16" s="1609"/>
      <c r="SIO16" s="1609"/>
      <c r="SIP16" s="1609"/>
      <c r="SIQ16" s="1609"/>
      <c r="SIR16" s="1609"/>
      <c r="SIS16" s="1609"/>
      <c r="SIT16" s="1609"/>
      <c r="SIU16" s="1609"/>
      <c r="SIV16" s="1609"/>
      <c r="SIW16" s="1609"/>
      <c r="SIX16" s="1609"/>
      <c r="SIY16" s="1609"/>
      <c r="SIZ16" s="1609"/>
      <c r="SJA16" s="1609"/>
      <c r="SJB16" s="1609"/>
      <c r="SJC16" s="1609"/>
      <c r="SJD16" s="1609"/>
      <c r="SJE16" s="1609"/>
      <c r="SJF16" s="1609"/>
      <c r="SJG16" s="1609"/>
      <c r="SJH16" s="1609"/>
      <c r="SJI16" s="1609"/>
      <c r="SJJ16" s="1609"/>
      <c r="SJK16" s="1609"/>
      <c r="SJL16" s="1609"/>
      <c r="SJM16" s="1609"/>
      <c r="SJN16" s="1609"/>
      <c r="SJO16" s="1609"/>
      <c r="SJP16" s="1609"/>
      <c r="SJQ16" s="1609"/>
      <c r="SJR16" s="1609"/>
      <c r="SJS16" s="1609"/>
      <c r="SJT16" s="1609"/>
      <c r="SJU16" s="1609"/>
      <c r="SJV16" s="1609"/>
      <c r="SJW16" s="1609"/>
      <c r="SJX16" s="1609"/>
      <c r="SJY16" s="1609"/>
      <c r="SJZ16" s="1609"/>
      <c r="SKA16" s="1609"/>
      <c r="SKB16" s="1609"/>
      <c r="SKC16" s="1609"/>
      <c r="SKD16" s="1609"/>
      <c r="SKE16" s="1609"/>
      <c r="SKF16" s="1609"/>
      <c r="SKG16" s="1609"/>
      <c r="SKH16" s="1609"/>
      <c r="SKI16" s="1609"/>
      <c r="SKJ16" s="1609"/>
      <c r="SKK16" s="1609"/>
      <c r="SKL16" s="1609"/>
      <c r="SKM16" s="1609"/>
      <c r="SKN16" s="1609"/>
      <c r="SKO16" s="1609"/>
      <c r="SKP16" s="1609"/>
      <c r="SKQ16" s="1609"/>
      <c r="SKR16" s="1609"/>
      <c r="SKS16" s="1609"/>
      <c r="SKT16" s="1609"/>
      <c r="SKU16" s="1609"/>
      <c r="SKV16" s="1609"/>
      <c r="SKW16" s="1609"/>
      <c r="SKX16" s="1609"/>
      <c r="SKY16" s="1609"/>
      <c r="SKZ16" s="1609"/>
      <c r="SLA16" s="1609"/>
      <c r="SLB16" s="1609"/>
      <c r="SLC16" s="1609"/>
      <c r="SLD16" s="1609"/>
      <c r="SLE16" s="1609"/>
      <c r="SLF16" s="1609"/>
      <c r="SLG16" s="1609"/>
      <c r="SLH16" s="1609"/>
      <c r="SLI16" s="1609"/>
      <c r="SLJ16" s="1609"/>
      <c r="SLK16" s="1609"/>
      <c r="SLL16" s="1609"/>
      <c r="SLM16" s="1609"/>
      <c r="SLN16" s="1609"/>
      <c r="SLO16" s="1609"/>
      <c r="SLP16" s="1609"/>
      <c r="SLQ16" s="1609"/>
      <c r="SLR16" s="1609"/>
      <c r="SLS16" s="1609"/>
      <c r="SLT16" s="1609"/>
      <c r="SLU16" s="1609"/>
      <c r="SLV16" s="1609"/>
      <c r="SLW16" s="1609"/>
      <c r="SLX16" s="1609"/>
      <c r="SLY16" s="1609"/>
      <c r="SLZ16" s="1609"/>
      <c r="SMA16" s="1609"/>
      <c r="SMB16" s="1609"/>
      <c r="SMC16" s="1609"/>
      <c r="SMD16" s="1609"/>
      <c r="SME16" s="1609"/>
      <c r="SMF16" s="1609"/>
      <c r="SMG16" s="1609"/>
      <c r="SMH16" s="1609"/>
      <c r="SMI16" s="1609"/>
      <c r="SMJ16" s="1609"/>
      <c r="SMK16" s="1609"/>
      <c r="SML16" s="1609"/>
      <c r="SMM16" s="1609"/>
      <c r="SMN16" s="1609"/>
      <c r="SMO16" s="1609"/>
      <c r="SMP16" s="1609"/>
      <c r="SMQ16" s="1609"/>
      <c r="SMR16" s="1609"/>
      <c r="SMS16" s="1609"/>
      <c r="SMT16" s="1609"/>
      <c r="SMU16" s="1609"/>
      <c r="SMV16" s="1609"/>
      <c r="SMW16" s="1609"/>
      <c r="SMX16" s="1609"/>
      <c r="SMY16" s="1609"/>
      <c r="SMZ16" s="1609"/>
      <c r="SNA16" s="1609"/>
      <c r="SNB16" s="1609"/>
      <c r="SNC16" s="1609"/>
      <c r="SND16" s="1609"/>
      <c r="SNE16" s="1609"/>
      <c r="SNF16" s="1609"/>
      <c r="SNG16" s="1609"/>
      <c r="SNH16" s="1609"/>
      <c r="SNI16" s="1609"/>
      <c r="SNJ16" s="1609"/>
      <c r="SNK16" s="1609"/>
      <c r="SNL16" s="1609"/>
      <c r="SNM16" s="1609"/>
      <c r="SNN16" s="1609"/>
      <c r="SNO16" s="1609"/>
      <c r="SNP16" s="1609"/>
      <c r="SNQ16" s="1609"/>
      <c r="SNR16" s="1609"/>
      <c r="SNS16" s="1609"/>
      <c r="SNT16" s="1609"/>
      <c r="SNU16" s="1609"/>
      <c r="SNV16" s="1609"/>
      <c r="SNW16" s="1609"/>
      <c r="SNX16" s="1609"/>
      <c r="SNY16" s="1609"/>
      <c r="SNZ16" s="1609"/>
      <c r="SOA16" s="1609"/>
      <c r="SOB16" s="1609"/>
      <c r="SOC16" s="1609"/>
      <c r="SOD16" s="1609"/>
      <c r="SOE16" s="1609"/>
      <c r="SOF16" s="1609"/>
      <c r="SOG16" s="1609"/>
      <c r="SOH16" s="1609"/>
      <c r="SOI16" s="1609"/>
      <c r="SOJ16" s="1609"/>
      <c r="SOK16" s="1609"/>
      <c r="SOL16" s="1609"/>
      <c r="SOM16" s="1609"/>
      <c r="SON16" s="1609"/>
      <c r="SOO16" s="1609"/>
      <c r="SOP16" s="1609"/>
      <c r="SOQ16" s="1609"/>
      <c r="SOR16" s="1609"/>
      <c r="SOS16" s="1609"/>
      <c r="SOT16" s="1609"/>
      <c r="SOU16" s="1609"/>
      <c r="SOV16" s="1609"/>
      <c r="SOW16" s="1609"/>
      <c r="SOX16" s="1609"/>
      <c r="SOY16" s="1609"/>
      <c r="SOZ16" s="1609"/>
      <c r="SPA16" s="1609"/>
      <c r="SPB16" s="1609"/>
      <c r="SPC16" s="1609"/>
      <c r="SPD16" s="1609"/>
      <c r="SPE16" s="1609"/>
      <c r="SPF16" s="1609"/>
      <c r="SPG16" s="1609"/>
      <c r="SPH16" s="1609"/>
      <c r="SPI16" s="1609"/>
      <c r="SPJ16" s="1609"/>
      <c r="SPK16" s="1609"/>
      <c r="SPL16" s="1609"/>
      <c r="SPM16" s="1609"/>
      <c r="SPN16" s="1609"/>
      <c r="SPO16" s="1609"/>
      <c r="SPP16" s="1609"/>
      <c r="SPQ16" s="1609"/>
      <c r="SPR16" s="1609"/>
      <c r="SPS16" s="1609"/>
      <c r="SPT16" s="1609"/>
      <c r="SPU16" s="1609"/>
      <c r="SPV16" s="1609"/>
      <c r="SPW16" s="1609"/>
      <c r="SPX16" s="1609"/>
      <c r="SPY16" s="1609"/>
      <c r="SPZ16" s="1609"/>
      <c r="SQA16" s="1609"/>
      <c r="SQB16" s="1609"/>
      <c r="SQC16" s="1609"/>
      <c r="SQD16" s="1609"/>
      <c r="SQE16" s="1609"/>
      <c r="SQF16" s="1609"/>
      <c r="SQG16" s="1609"/>
      <c r="SQH16" s="1609"/>
      <c r="SQI16" s="1609"/>
      <c r="SQJ16" s="1609"/>
      <c r="SQK16" s="1609"/>
      <c r="SQL16" s="1609"/>
      <c r="SQM16" s="1609"/>
      <c r="SQN16" s="1609"/>
      <c r="SQO16" s="1609"/>
      <c r="SQP16" s="1609"/>
      <c r="SQQ16" s="1609"/>
      <c r="SQR16" s="1609"/>
      <c r="SQS16" s="1609"/>
      <c r="SQT16" s="1609"/>
      <c r="SQU16" s="1609"/>
      <c r="SQV16" s="1609"/>
      <c r="SQW16" s="1609"/>
      <c r="SQX16" s="1609"/>
      <c r="SQY16" s="1609"/>
      <c r="SQZ16" s="1609"/>
      <c r="SRA16" s="1609"/>
      <c r="SRB16" s="1609"/>
      <c r="SRC16" s="1609"/>
      <c r="SRD16" s="1609"/>
      <c r="SRE16" s="1609"/>
      <c r="SRF16" s="1609"/>
      <c r="SRG16" s="1609"/>
      <c r="SRH16" s="1609"/>
      <c r="SRI16" s="1609"/>
      <c r="SRJ16" s="1609"/>
      <c r="SRK16" s="1609"/>
      <c r="SRL16" s="1609"/>
      <c r="SRM16" s="1609"/>
      <c r="SRN16" s="1609"/>
      <c r="SRO16" s="1609"/>
      <c r="SRP16" s="1609"/>
      <c r="SRQ16" s="1609"/>
      <c r="SRR16" s="1609"/>
      <c r="SRS16" s="1609"/>
      <c r="SRT16" s="1609"/>
      <c r="SRU16" s="1609"/>
      <c r="SRV16" s="1609"/>
      <c r="SRW16" s="1609"/>
      <c r="SRX16" s="1609"/>
      <c r="SRY16" s="1609"/>
      <c r="SRZ16" s="1609"/>
      <c r="SSA16" s="1609"/>
      <c r="SSB16" s="1609"/>
      <c r="SSC16" s="1609"/>
      <c r="SSD16" s="1609"/>
      <c r="SSE16" s="1609"/>
      <c r="SSF16" s="1609"/>
      <c r="SSG16" s="1609"/>
      <c r="SSH16" s="1609"/>
      <c r="SSI16" s="1609"/>
      <c r="SSJ16" s="1609"/>
      <c r="SSK16" s="1609"/>
      <c r="SSL16" s="1609"/>
      <c r="SSM16" s="1609"/>
      <c r="SSN16" s="1609"/>
      <c r="SSO16" s="1609"/>
      <c r="SSP16" s="1609"/>
      <c r="SSQ16" s="1609"/>
      <c r="SSR16" s="1609"/>
      <c r="SSS16" s="1609"/>
      <c r="SST16" s="1609"/>
      <c r="SSU16" s="1609"/>
      <c r="SSV16" s="1609"/>
      <c r="SSW16" s="1609"/>
      <c r="SSX16" s="1609"/>
      <c r="SSY16" s="1609"/>
      <c r="SSZ16" s="1609"/>
      <c r="STA16" s="1609"/>
      <c r="STB16" s="1609"/>
      <c r="STC16" s="1609"/>
      <c r="STD16" s="1609"/>
      <c r="STE16" s="1609"/>
      <c r="STF16" s="1609"/>
      <c r="STG16" s="1609"/>
      <c r="STH16" s="1609"/>
      <c r="STI16" s="1609"/>
      <c r="STJ16" s="1609"/>
      <c r="STK16" s="1609"/>
      <c r="STL16" s="1609"/>
      <c r="STM16" s="1609"/>
      <c r="STN16" s="1609"/>
      <c r="STO16" s="1609"/>
      <c r="STP16" s="1609"/>
      <c r="STQ16" s="1609"/>
      <c r="STR16" s="1609"/>
      <c r="STS16" s="1609"/>
      <c r="STT16" s="1609"/>
      <c r="STU16" s="1609"/>
      <c r="STV16" s="1609"/>
      <c r="STW16" s="1609"/>
      <c r="STX16" s="1609"/>
      <c r="STY16" s="1609"/>
      <c r="STZ16" s="1609"/>
      <c r="SUA16" s="1609"/>
      <c r="SUB16" s="1609"/>
      <c r="SUC16" s="1609"/>
      <c r="SUD16" s="1609"/>
      <c r="SUE16" s="1609"/>
      <c r="SUF16" s="1609"/>
      <c r="SUG16" s="1609"/>
      <c r="SUH16" s="1609"/>
      <c r="SUI16" s="1609"/>
      <c r="SUJ16" s="1609"/>
      <c r="SUK16" s="1609"/>
      <c r="SUL16" s="1609"/>
      <c r="SUM16" s="1609"/>
      <c r="SUN16" s="1609"/>
      <c r="SUO16" s="1609"/>
      <c r="SUP16" s="1609"/>
      <c r="SUQ16" s="1609"/>
      <c r="SUR16" s="1609"/>
      <c r="SUS16" s="1609"/>
      <c r="SUT16" s="1609"/>
      <c r="SUU16" s="1609"/>
      <c r="SUV16" s="1609"/>
      <c r="SUW16" s="1609"/>
      <c r="SUX16" s="1609"/>
      <c r="SUY16" s="1609"/>
      <c r="SUZ16" s="1609"/>
      <c r="SVA16" s="1609"/>
      <c r="SVB16" s="1609"/>
      <c r="SVC16" s="1609"/>
      <c r="SVD16" s="1609"/>
      <c r="SVE16" s="1609"/>
      <c r="SVF16" s="1609"/>
      <c r="SVG16" s="1609"/>
      <c r="SVH16" s="1609"/>
      <c r="SVI16" s="1609"/>
      <c r="SVJ16" s="1609"/>
      <c r="SVK16" s="1609"/>
      <c r="SVL16" s="1609"/>
      <c r="SVM16" s="1609"/>
      <c r="SVN16" s="1609"/>
      <c r="SVO16" s="1609"/>
      <c r="SVP16" s="1609"/>
      <c r="SVQ16" s="1609"/>
      <c r="SVR16" s="1609"/>
      <c r="SVS16" s="1609"/>
      <c r="SVT16" s="1609"/>
      <c r="SVU16" s="1609"/>
      <c r="SVV16" s="1609"/>
      <c r="SVW16" s="1609"/>
      <c r="SVX16" s="1609"/>
      <c r="SVY16" s="1609"/>
      <c r="SVZ16" s="1609"/>
      <c r="SWA16" s="1609"/>
      <c r="SWB16" s="1609"/>
      <c r="SWC16" s="1609"/>
      <c r="SWD16" s="1609"/>
      <c r="SWE16" s="1609"/>
      <c r="SWF16" s="1609"/>
      <c r="SWG16" s="1609"/>
      <c r="SWH16" s="1609"/>
      <c r="SWI16" s="1609"/>
      <c r="SWJ16" s="1609"/>
      <c r="SWK16" s="1609"/>
      <c r="SWL16" s="1609"/>
      <c r="SWM16" s="1609"/>
      <c r="SWN16" s="1609"/>
      <c r="SWO16" s="1609"/>
      <c r="SWP16" s="1609"/>
      <c r="SWQ16" s="1609"/>
      <c r="SWR16" s="1609"/>
      <c r="SWS16" s="1609"/>
      <c r="SWT16" s="1609"/>
      <c r="SWU16" s="1609"/>
      <c r="SWV16" s="1609"/>
      <c r="SWW16" s="1609"/>
      <c r="SWX16" s="1609"/>
      <c r="SWY16" s="1609"/>
      <c r="SWZ16" s="1609"/>
      <c r="SXA16" s="1609"/>
      <c r="SXB16" s="1609"/>
      <c r="SXC16" s="1609"/>
      <c r="SXD16" s="1609"/>
      <c r="SXE16" s="1609"/>
      <c r="SXF16" s="1609"/>
      <c r="SXG16" s="1609"/>
      <c r="SXH16" s="1609"/>
      <c r="SXI16" s="1609"/>
      <c r="SXJ16" s="1609"/>
      <c r="SXK16" s="1609"/>
      <c r="SXL16" s="1609"/>
      <c r="SXM16" s="1609"/>
      <c r="SXN16" s="1609"/>
      <c r="SXO16" s="1609"/>
      <c r="SXP16" s="1609"/>
      <c r="SXQ16" s="1609"/>
      <c r="SXR16" s="1609"/>
      <c r="SXS16" s="1609"/>
      <c r="SXT16" s="1609"/>
      <c r="SXU16" s="1609"/>
      <c r="SXV16" s="1609"/>
      <c r="SXW16" s="1609"/>
      <c r="SXX16" s="1609"/>
      <c r="SXY16" s="1609"/>
      <c r="SXZ16" s="1609"/>
      <c r="SYA16" s="1609"/>
      <c r="SYB16" s="1609"/>
      <c r="SYC16" s="1609"/>
      <c r="SYD16" s="1609"/>
      <c r="SYE16" s="1609"/>
      <c r="SYF16" s="1609"/>
      <c r="SYG16" s="1609"/>
      <c r="SYH16" s="1609"/>
      <c r="SYI16" s="1609"/>
      <c r="SYJ16" s="1609"/>
      <c r="SYK16" s="1609"/>
      <c r="SYL16" s="1609"/>
      <c r="SYM16" s="1609"/>
      <c r="SYN16" s="1609"/>
      <c r="SYO16" s="1609"/>
      <c r="SYP16" s="1609"/>
      <c r="SYQ16" s="1609"/>
      <c r="SYR16" s="1609"/>
      <c r="SYS16" s="1609"/>
      <c r="SYT16" s="1609"/>
      <c r="SYU16" s="1609"/>
      <c r="SYV16" s="1609"/>
      <c r="SYW16" s="1609"/>
      <c r="SYX16" s="1609"/>
      <c r="SYY16" s="1609"/>
      <c r="SYZ16" s="1609"/>
      <c r="SZA16" s="1609"/>
      <c r="SZB16" s="1609"/>
      <c r="SZC16" s="1609"/>
      <c r="SZD16" s="1609"/>
      <c r="SZE16" s="1609"/>
      <c r="SZF16" s="1609"/>
      <c r="SZG16" s="1609"/>
      <c r="SZH16" s="1609"/>
      <c r="SZI16" s="1609"/>
      <c r="SZJ16" s="1609"/>
      <c r="SZK16" s="1609"/>
      <c r="SZL16" s="1609"/>
      <c r="SZM16" s="1609"/>
      <c r="SZN16" s="1609"/>
      <c r="SZO16" s="1609"/>
      <c r="SZP16" s="1609"/>
      <c r="SZQ16" s="1609"/>
      <c r="SZR16" s="1609"/>
      <c r="SZS16" s="1609"/>
      <c r="SZT16" s="1609"/>
      <c r="SZU16" s="1609"/>
      <c r="SZV16" s="1609"/>
      <c r="SZW16" s="1609"/>
      <c r="SZX16" s="1609"/>
      <c r="SZY16" s="1609"/>
      <c r="SZZ16" s="1609"/>
      <c r="TAA16" s="1609"/>
      <c r="TAB16" s="1609"/>
      <c r="TAC16" s="1609"/>
      <c r="TAD16" s="1609"/>
      <c r="TAE16" s="1609"/>
      <c r="TAF16" s="1609"/>
      <c r="TAG16" s="1609"/>
      <c r="TAH16" s="1609"/>
      <c r="TAI16" s="1609"/>
      <c r="TAJ16" s="1609"/>
      <c r="TAK16" s="1609"/>
      <c r="TAL16" s="1609"/>
      <c r="TAM16" s="1609"/>
      <c r="TAN16" s="1609"/>
      <c r="TAO16" s="1609"/>
      <c r="TAP16" s="1609"/>
      <c r="TAQ16" s="1609"/>
      <c r="TAR16" s="1609"/>
      <c r="TAS16" s="1609"/>
      <c r="TAT16" s="1609"/>
      <c r="TAU16" s="1609"/>
      <c r="TAV16" s="1609"/>
      <c r="TAW16" s="1609"/>
      <c r="TAX16" s="1609"/>
      <c r="TAY16" s="1609"/>
      <c r="TAZ16" s="1609"/>
      <c r="TBA16" s="1609"/>
      <c r="TBB16" s="1609"/>
      <c r="TBC16" s="1609"/>
      <c r="TBD16" s="1609"/>
      <c r="TBE16" s="1609"/>
      <c r="TBF16" s="1609"/>
      <c r="TBG16" s="1609"/>
      <c r="TBH16" s="1609"/>
      <c r="TBI16" s="1609"/>
      <c r="TBJ16" s="1609"/>
      <c r="TBK16" s="1609"/>
      <c r="TBL16" s="1609"/>
      <c r="TBM16" s="1609"/>
      <c r="TBN16" s="1609"/>
      <c r="TBO16" s="1609"/>
      <c r="TBP16" s="1609"/>
      <c r="TBQ16" s="1609"/>
      <c r="TBR16" s="1609"/>
      <c r="TBS16" s="1609"/>
      <c r="TBT16" s="1609"/>
      <c r="TBU16" s="1609"/>
      <c r="TBV16" s="1609"/>
      <c r="TBW16" s="1609"/>
      <c r="TBX16" s="1609"/>
      <c r="TBY16" s="1609"/>
      <c r="TBZ16" s="1609"/>
      <c r="TCA16" s="1609"/>
      <c r="TCB16" s="1609"/>
      <c r="TCC16" s="1609"/>
      <c r="TCD16" s="1609"/>
      <c r="TCE16" s="1609"/>
      <c r="TCF16" s="1609"/>
      <c r="TCG16" s="1609"/>
      <c r="TCH16" s="1609"/>
      <c r="TCI16" s="1609"/>
      <c r="TCJ16" s="1609"/>
      <c r="TCK16" s="1609"/>
      <c r="TCL16" s="1609"/>
      <c r="TCM16" s="1609"/>
      <c r="TCN16" s="1609"/>
      <c r="TCO16" s="1609"/>
      <c r="TCP16" s="1609"/>
      <c r="TCQ16" s="1609"/>
      <c r="TCR16" s="1609"/>
      <c r="TCS16" s="1609"/>
      <c r="TCT16" s="1609"/>
      <c r="TCU16" s="1609"/>
      <c r="TCV16" s="1609"/>
      <c r="TCW16" s="1609"/>
      <c r="TCX16" s="1609"/>
      <c r="TCY16" s="1609"/>
      <c r="TCZ16" s="1609"/>
      <c r="TDA16" s="1609"/>
      <c r="TDB16" s="1609"/>
      <c r="TDC16" s="1609"/>
      <c r="TDD16" s="1609"/>
      <c r="TDE16" s="1609"/>
      <c r="TDF16" s="1609"/>
      <c r="TDG16" s="1609"/>
      <c r="TDH16" s="1609"/>
      <c r="TDI16" s="1609"/>
      <c r="TDJ16" s="1609"/>
      <c r="TDK16" s="1609"/>
      <c r="TDL16" s="1609"/>
      <c r="TDM16" s="1609"/>
      <c r="TDN16" s="1609"/>
      <c r="TDO16" s="1609"/>
      <c r="TDP16" s="1609"/>
      <c r="TDQ16" s="1609"/>
      <c r="TDR16" s="1609"/>
      <c r="TDS16" s="1609"/>
      <c r="TDT16" s="1609"/>
      <c r="TDU16" s="1609"/>
      <c r="TDV16" s="1609"/>
      <c r="TDW16" s="1609"/>
      <c r="TDX16" s="1609"/>
      <c r="TDY16" s="1609"/>
      <c r="TDZ16" s="1609"/>
      <c r="TEA16" s="1609"/>
      <c r="TEB16" s="1609"/>
      <c r="TEC16" s="1609"/>
      <c r="TED16" s="1609"/>
      <c r="TEE16" s="1609"/>
      <c r="TEF16" s="1609"/>
      <c r="TEG16" s="1609"/>
      <c r="TEH16" s="1609"/>
      <c r="TEI16" s="1609"/>
      <c r="TEJ16" s="1609"/>
      <c r="TEK16" s="1609"/>
      <c r="TEL16" s="1609"/>
      <c r="TEM16" s="1609"/>
      <c r="TEN16" s="1609"/>
      <c r="TEO16" s="1609"/>
      <c r="TEP16" s="1609"/>
      <c r="TEQ16" s="1609"/>
      <c r="TER16" s="1609"/>
      <c r="TES16" s="1609"/>
      <c r="TET16" s="1609"/>
      <c r="TEU16" s="1609"/>
      <c r="TEV16" s="1609"/>
      <c r="TEW16" s="1609"/>
      <c r="TEX16" s="1609"/>
      <c r="TEY16" s="1609"/>
      <c r="TEZ16" s="1609"/>
      <c r="TFA16" s="1609"/>
      <c r="TFB16" s="1609"/>
      <c r="TFC16" s="1609"/>
      <c r="TFD16" s="1609"/>
      <c r="TFE16" s="1609"/>
      <c r="TFF16" s="1609"/>
      <c r="TFG16" s="1609"/>
      <c r="TFH16" s="1609"/>
      <c r="TFI16" s="1609"/>
      <c r="TFJ16" s="1609"/>
      <c r="TFK16" s="1609"/>
      <c r="TFL16" s="1609"/>
      <c r="TFM16" s="1609"/>
      <c r="TFN16" s="1609"/>
      <c r="TFO16" s="1609"/>
      <c r="TFP16" s="1609"/>
      <c r="TFQ16" s="1609"/>
      <c r="TFR16" s="1609"/>
      <c r="TFS16" s="1609"/>
      <c r="TFT16" s="1609"/>
      <c r="TFU16" s="1609"/>
      <c r="TFV16" s="1609"/>
      <c r="TFW16" s="1609"/>
      <c r="TFX16" s="1609"/>
      <c r="TFY16" s="1609"/>
      <c r="TFZ16" s="1609"/>
      <c r="TGA16" s="1609"/>
      <c r="TGB16" s="1609"/>
      <c r="TGC16" s="1609"/>
      <c r="TGD16" s="1609"/>
      <c r="TGE16" s="1609"/>
      <c r="TGF16" s="1609"/>
      <c r="TGG16" s="1609"/>
      <c r="TGH16" s="1609"/>
      <c r="TGI16" s="1609"/>
      <c r="TGJ16" s="1609"/>
      <c r="TGK16" s="1609"/>
      <c r="TGL16" s="1609"/>
      <c r="TGM16" s="1609"/>
      <c r="TGN16" s="1609"/>
      <c r="TGO16" s="1609"/>
      <c r="TGP16" s="1609"/>
      <c r="TGQ16" s="1609"/>
      <c r="TGR16" s="1609"/>
      <c r="TGS16" s="1609"/>
      <c r="TGT16" s="1609"/>
      <c r="TGU16" s="1609"/>
      <c r="TGV16" s="1609"/>
      <c r="TGW16" s="1609"/>
      <c r="TGX16" s="1609"/>
      <c r="TGY16" s="1609"/>
      <c r="TGZ16" s="1609"/>
      <c r="THA16" s="1609"/>
      <c r="THB16" s="1609"/>
      <c r="THC16" s="1609"/>
      <c r="THD16" s="1609"/>
      <c r="THE16" s="1609"/>
      <c r="THF16" s="1609"/>
      <c r="THG16" s="1609"/>
      <c r="THH16" s="1609"/>
      <c r="THI16" s="1609"/>
      <c r="THJ16" s="1609"/>
      <c r="THK16" s="1609"/>
      <c r="THL16" s="1609"/>
      <c r="THM16" s="1609"/>
      <c r="THN16" s="1609"/>
      <c r="THO16" s="1609"/>
      <c r="THP16" s="1609"/>
      <c r="THQ16" s="1609"/>
      <c r="THR16" s="1609"/>
      <c r="THS16" s="1609"/>
      <c r="THT16" s="1609"/>
      <c r="THU16" s="1609"/>
      <c r="THV16" s="1609"/>
      <c r="THW16" s="1609"/>
      <c r="THX16" s="1609"/>
      <c r="THY16" s="1609"/>
      <c r="THZ16" s="1609"/>
      <c r="TIA16" s="1609"/>
      <c r="TIB16" s="1609"/>
      <c r="TIC16" s="1609"/>
      <c r="TID16" s="1609"/>
      <c r="TIE16" s="1609"/>
      <c r="TIF16" s="1609"/>
      <c r="TIG16" s="1609"/>
      <c r="TIH16" s="1609"/>
      <c r="TII16" s="1609"/>
      <c r="TIJ16" s="1609"/>
      <c r="TIK16" s="1609"/>
      <c r="TIL16" s="1609"/>
      <c r="TIM16" s="1609"/>
      <c r="TIN16" s="1609"/>
      <c r="TIO16" s="1609"/>
      <c r="TIP16" s="1609"/>
      <c r="TIQ16" s="1609"/>
      <c r="TIR16" s="1609"/>
      <c r="TIS16" s="1609"/>
      <c r="TIT16" s="1609"/>
      <c r="TIU16" s="1609"/>
      <c r="TIV16" s="1609"/>
      <c r="TIW16" s="1609"/>
      <c r="TIX16" s="1609"/>
      <c r="TIY16" s="1609"/>
      <c r="TIZ16" s="1609"/>
      <c r="TJA16" s="1609"/>
      <c r="TJB16" s="1609"/>
      <c r="TJC16" s="1609"/>
      <c r="TJD16" s="1609"/>
      <c r="TJE16" s="1609"/>
      <c r="TJF16" s="1609"/>
      <c r="TJG16" s="1609"/>
      <c r="TJH16" s="1609"/>
      <c r="TJI16" s="1609"/>
      <c r="TJJ16" s="1609"/>
      <c r="TJK16" s="1609"/>
      <c r="TJL16" s="1609"/>
      <c r="TJM16" s="1609"/>
      <c r="TJN16" s="1609"/>
      <c r="TJO16" s="1609"/>
      <c r="TJP16" s="1609"/>
      <c r="TJQ16" s="1609"/>
      <c r="TJR16" s="1609"/>
      <c r="TJS16" s="1609"/>
      <c r="TJT16" s="1609"/>
      <c r="TJU16" s="1609"/>
      <c r="TJV16" s="1609"/>
      <c r="TJW16" s="1609"/>
      <c r="TJX16" s="1609"/>
      <c r="TJY16" s="1609"/>
      <c r="TJZ16" s="1609"/>
      <c r="TKA16" s="1609"/>
      <c r="TKB16" s="1609"/>
      <c r="TKC16" s="1609"/>
      <c r="TKD16" s="1609"/>
      <c r="TKE16" s="1609"/>
      <c r="TKF16" s="1609"/>
      <c r="TKG16" s="1609"/>
      <c r="TKH16" s="1609"/>
      <c r="TKI16" s="1609"/>
      <c r="TKJ16" s="1609"/>
      <c r="TKK16" s="1609"/>
      <c r="TKL16" s="1609"/>
      <c r="TKM16" s="1609"/>
      <c r="TKN16" s="1609"/>
      <c r="TKO16" s="1609"/>
      <c r="TKP16" s="1609"/>
      <c r="TKQ16" s="1609"/>
      <c r="TKR16" s="1609"/>
      <c r="TKS16" s="1609"/>
      <c r="TKT16" s="1609"/>
      <c r="TKU16" s="1609"/>
      <c r="TKV16" s="1609"/>
      <c r="TKW16" s="1609"/>
      <c r="TKX16" s="1609"/>
      <c r="TKY16" s="1609"/>
      <c r="TKZ16" s="1609"/>
      <c r="TLA16" s="1609"/>
      <c r="TLB16" s="1609"/>
      <c r="TLC16" s="1609"/>
      <c r="TLD16" s="1609"/>
      <c r="TLE16" s="1609"/>
      <c r="TLF16" s="1609"/>
      <c r="TLG16" s="1609"/>
      <c r="TLH16" s="1609"/>
      <c r="TLI16" s="1609"/>
      <c r="TLJ16" s="1609"/>
      <c r="TLK16" s="1609"/>
      <c r="TLL16" s="1609"/>
      <c r="TLM16" s="1609"/>
      <c r="TLN16" s="1609"/>
      <c r="TLO16" s="1609"/>
      <c r="TLP16" s="1609"/>
      <c r="TLQ16" s="1609"/>
      <c r="TLR16" s="1609"/>
      <c r="TLS16" s="1609"/>
      <c r="TLT16" s="1609"/>
      <c r="TLU16" s="1609"/>
      <c r="TLV16" s="1609"/>
      <c r="TLW16" s="1609"/>
      <c r="TLX16" s="1609"/>
      <c r="TLY16" s="1609"/>
      <c r="TLZ16" s="1609"/>
      <c r="TMA16" s="1609"/>
      <c r="TMB16" s="1609"/>
      <c r="TMC16" s="1609"/>
      <c r="TMD16" s="1609"/>
      <c r="TME16" s="1609"/>
      <c r="TMF16" s="1609"/>
      <c r="TMG16" s="1609"/>
      <c r="TMH16" s="1609"/>
      <c r="TMI16" s="1609"/>
      <c r="TMJ16" s="1609"/>
      <c r="TMK16" s="1609"/>
      <c r="TML16" s="1609"/>
      <c r="TMM16" s="1609"/>
      <c r="TMN16" s="1609"/>
      <c r="TMO16" s="1609"/>
      <c r="TMP16" s="1609"/>
      <c r="TMQ16" s="1609"/>
      <c r="TMR16" s="1609"/>
      <c r="TMS16" s="1609"/>
      <c r="TMT16" s="1609"/>
      <c r="TMU16" s="1609"/>
      <c r="TMV16" s="1609"/>
      <c r="TMW16" s="1609"/>
      <c r="TMX16" s="1609"/>
      <c r="TMY16" s="1609"/>
      <c r="TMZ16" s="1609"/>
      <c r="TNA16" s="1609"/>
      <c r="TNB16" s="1609"/>
      <c r="TNC16" s="1609"/>
      <c r="TND16" s="1609"/>
      <c r="TNE16" s="1609"/>
      <c r="TNF16" s="1609"/>
      <c r="TNG16" s="1609"/>
      <c r="TNH16" s="1609"/>
      <c r="TNI16" s="1609"/>
      <c r="TNJ16" s="1609"/>
      <c r="TNK16" s="1609"/>
      <c r="TNL16" s="1609"/>
      <c r="TNM16" s="1609"/>
      <c r="TNN16" s="1609"/>
      <c r="TNO16" s="1609"/>
      <c r="TNP16" s="1609"/>
      <c r="TNQ16" s="1609"/>
      <c r="TNR16" s="1609"/>
      <c r="TNS16" s="1609"/>
      <c r="TNT16" s="1609"/>
      <c r="TNU16" s="1609"/>
      <c r="TNV16" s="1609"/>
      <c r="TNW16" s="1609"/>
      <c r="TNX16" s="1609"/>
      <c r="TNY16" s="1609"/>
      <c r="TNZ16" s="1609"/>
      <c r="TOA16" s="1609"/>
      <c r="TOB16" s="1609"/>
      <c r="TOC16" s="1609"/>
      <c r="TOD16" s="1609"/>
      <c r="TOE16" s="1609"/>
      <c r="TOF16" s="1609"/>
      <c r="TOG16" s="1609"/>
      <c r="TOH16" s="1609"/>
      <c r="TOI16" s="1609"/>
      <c r="TOJ16" s="1609"/>
      <c r="TOK16" s="1609"/>
      <c r="TOL16" s="1609"/>
      <c r="TOM16" s="1609"/>
      <c r="TON16" s="1609"/>
      <c r="TOO16" s="1609"/>
      <c r="TOP16" s="1609"/>
      <c r="TOQ16" s="1609"/>
      <c r="TOR16" s="1609"/>
      <c r="TOS16" s="1609"/>
      <c r="TOT16" s="1609"/>
      <c r="TOU16" s="1609"/>
      <c r="TOV16" s="1609"/>
      <c r="TOW16" s="1609"/>
      <c r="TOX16" s="1609"/>
      <c r="TOY16" s="1609"/>
      <c r="TOZ16" s="1609"/>
      <c r="TPA16" s="1609"/>
      <c r="TPB16" s="1609"/>
      <c r="TPC16" s="1609"/>
      <c r="TPD16" s="1609"/>
      <c r="TPE16" s="1609"/>
      <c r="TPF16" s="1609"/>
      <c r="TPG16" s="1609"/>
      <c r="TPH16" s="1609"/>
      <c r="TPI16" s="1609"/>
      <c r="TPJ16" s="1609"/>
      <c r="TPK16" s="1609"/>
      <c r="TPL16" s="1609"/>
      <c r="TPM16" s="1609"/>
      <c r="TPN16" s="1609"/>
      <c r="TPO16" s="1609"/>
      <c r="TPP16" s="1609"/>
      <c r="TPQ16" s="1609"/>
      <c r="TPR16" s="1609"/>
      <c r="TPS16" s="1609"/>
      <c r="TPT16" s="1609"/>
      <c r="TPU16" s="1609"/>
      <c r="TPV16" s="1609"/>
      <c r="TPW16" s="1609"/>
      <c r="TPX16" s="1609"/>
      <c r="TPY16" s="1609"/>
      <c r="TPZ16" s="1609"/>
      <c r="TQA16" s="1609"/>
      <c r="TQB16" s="1609"/>
      <c r="TQC16" s="1609"/>
      <c r="TQD16" s="1609"/>
      <c r="TQE16" s="1609"/>
      <c r="TQF16" s="1609"/>
      <c r="TQG16" s="1609"/>
      <c r="TQH16" s="1609"/>
      <c r="TQI16" s="1609"/>
      <c r="TQJ16" s="1609"/>
      <c r="TQK16" s="1609"/>
      <c r="TQL16" s="1609"/>
      <c r="TQM16" s="1609"/>
      <c r="TQN16" s="1609"/>
      <c r="TQO16" s="1609"/>
      <c r="TQP16" s="1609"/>
      <c r="TQQ16" s="1609"/>
      <c r="TQR16" s="1609"/>
      <c r="TQS16" s="1609"/>
      <c r="TQT16" s="1609"/>
      <c r="TQU16" s="1609"/>
      <c r="TQV16" s="1609"/>
      <c r="TQW16" s="1609"/>
      <c r="TQX16" s="1609"/>
      <c r="TQY16" s="1609"/>
      <c r="TQZ16" s="1609"/>
      <c r="TRA16" s="1609"/>
      <c r="TRB16" s="1609"/>
      <c r="TRC16" s="1609"/>
      <c r="TRD16" s="1609"/>
      <c r="TRE16" s="1609"/>
      <c r="TRF16" s="1609"/>
      <c r="TRG16" s="1609"/>
      <c r="TRH16" s="1609"/>
      <c r="TRI16" s="1609"/>
      <c r="TRJ16" s="1609"/>
      <c r="TRK16" s="1609"/>
      <c r="TRL16" s="1609"/>
      <c r="TRM16" s="1609"/>
      <c r="TRN16" s="1609"/>
      <c r="TRO16" s="1609"/>
      <c r="TRP16" s="1609"/>
      <c r="TRQ16" s="1609"/>
      <c r="TRR16" s="1609"/>
      <c r="TRS16" s="1609"/>
      <c r="TRT16" s="1609"/>
      <c r="TRU16" s="1609"/>
      <c r="TRV16" s="1609"/>
      <c r="TRW16" s="1609"/>
      <c r="TRX16" s="1609"/>
      <c r="TRY16" s="1609"/>
      <c r="TRZ16" s="1609"/>
      <c r="TSA16" s="1609"/>
      <c r="TSB16" s="1609"/>
      <c r="TSC16" s="1609"/>
      <c r="TSD16" s="1609"/>
      <c r="TSE16" s="1609"/>
      <c r="TSF16" s="1609"/>
      <c r="TSG16" s="1609"/>
      <c r="TSH16" s="1609"/>
      <c r="TSI16" s="1609"/>
      <c r="TSJ16" s="1609"/>
      <c r="TSK16" s="1609"/>
      <c r="TSL16" s="1609"/>
      <c r="TSM16" s="1609"/>
      <c r="TSN16" s="1609"/>
      <c r="TSO16" s="1609"/>
      <c r="TSP16" s="1609"/>
      <c r="TSQ16" s="1609"/>
      <c r="TSR16" s="1609"/>
      <c r="TSS16" s="1609"/>
      <c r="TST16" s="1609"/>
      <c r="TSU16" s="1609"/>
      <c r="TSV16" s="1609"/>
      <c r="TSW16" s="1609"/>
      <c r="TSX16" s="1609"/>
      <c r="TSY16" s="1609"/>
      <c r="TSZ16" s="1609"/>
      <c r="TTA16" s="1609"/>
      <c r="TTB16" s="1609"/>
      <c r="TTC16" s="1609"/>
      <c r="TTD16" s="1609"/>
      <c r="TTE16" s="1609"/>
      <c r="TTF16" s="1609"/>
      <c r="TTG16" s="1609"/>
      <c r="TTH16" s="1609"/>
      <c r="TTI16" s="1609"/>
      <c r="TTJ16" s="1609"/>
      <c r="TTK16" s="1609"/>
      <c r="TTL16" s="1609"/>
      <c r="TTM16" s="1609"/>
      <c r="TTN16" s="1609"/>
      <c r="TTO16" s="1609"/>
      <c r="TTP16" s="1609"/>
      <c r="TTQ16" s="1609"/>
      <c r="TTR16" s="1609"/>
      <c r="TTS16" s="1609"/>
      <c r="TTT16" s="1609"/>
      <c r="TTU16" s="1609"/>
      <c r="TTV16" s="1609"/>
      <c r="TTW16" s="1609"/>
      <c r="TTX16" s="1609"/>
      <c r="TTY16" s="1609"/>
      <c r="TTZ16" s="1609"/>
      <c r="TUA16" s="1609"/>
      <c r="TUB16" s="1609"/>
      <c r="TUC16" s="1609"/>
      <c r="TUD16" s="1609"/>
      <c r="TUE16" s="1609"/>
      <c r="TUF16" s="1609"/>
      <c r="TUG16" s="1609"/>
      <c r="TUH16" s="1609"/>
      <c r="TUI16" s="1609"/>
      <c r="TUJ16" s="1609"/>
      <c r="TUK16" s="1609"/>
      <c r="TUL16" s="1609"/>
      <c r="TUM16" s="1609"/>
      <c r="TUN16" s="1609"/>
      <c r="TUO16" s="1609"/>
      <c r="TUP16" s="1609"/>
      <c r="TUQ16" s="1609"/>
      <c r="TUR16" s="1609"/>
      <c r="TUS16" s="1609"/>
      <c r="TUT16" s="1609"/>
      <c r="TUU16" s="1609"/>
      <c r="TUV16" s="1609"/>
      <c r="TUW16" s="1609"/>
      <c r="TUX16" s="1609"/>
      <c r="TUY16" s="1609"/>
      <c r="TUZ16" s="1609"/>
      <c r="TVA16" s="1609"/>
      <c r="TVB16" s="1609"/>
      <c r="TVC16" s="1609"/>
      <c r="TVD16" s="1609"/>
      <c r="TVE16" s="1609"/>
      <c r="TVF16" s="1609"/>
      <c r="TVG16" s="1609"/>
      <c r="TVH16" s="1609"/>
      <c r="TVI16" s="1609"/>
      <c r="TVJ16" s="1609"/>
      <c r="TVK16" s="1609"/>
      <c r="TVL16" s="1609"/>
      <c r="TVM16" s="1609"/>
      <c r="TVN16" s="1609"/>
      <c r="TVO16" s="1609"/>
      <c r="TVP16" s="1609"/>
      <c r="TVQ16" s="1609"/>
      <c r="TVR16" s="1609"/>
      <c r="TVS16" s="1609"/>
      <c r="TVT16" s="1609"/>
      <c r="TVU16" s="1609"/>
      <c r="TVV16" s="1609"/>
      <c r="TVW16" s="1609"/>
      <c r="TVX16" s="1609"/>
      <c r="TVY16" s="1609"/>
      <c r="TVZ16" s="1609"/>
      <c r="TWA16" s="1609"/>
      <c r="TWB16" s="1609"/>
      <c r="TWC16" s="1609"/>
      <c r="TWD16" s="1609"/>
      <c r="TWE16" s="1609"/>
      <c r="TWF16" s="1609"/>
      <c r="TWG16" s="1609"/>
      <c r="TWH16" s="1609"/>
      <c r="TWI16" s="1609"/>
      <c r="TWJ16" s="1609"/>
      <c r="TWK16" s="1609"/>
      <c r="TWL16" s="1609"/>
      <c r="TWM16" s="1609"/>
      <c r="TWN16" s="1609"/>
      <c r="TWO16" s="1609"/>
      <c r="TWP16" s="1609"/>
      <c r="TWQ16" s="1609"/>
      <c r="TWR16" s="1609"/>
      <c r="TWS16" s="1609"/>
      <c r="TWT16" s="1609"/>
      <c r="TWU16" s="1609"/>
      <c r="TWV16" s="1609"/>
      <c r="TWW16" s="1609"/>
      <c r="TWX16" s="1609"/>
      <c r="TWY16" s="1609"/>
      <c r="TWZ16" s="1609"/>
      <c r="TXA16" s="1609"/>
      <c r="TXB16" s="1609"/>
      <c r="TXC16" s="1609"/>
      <c r="TXD16" s="1609"/>
      <c r="TXE16" s="1609"/>
      <c r="TXF16" s="1609"/>
      <c r="TXG16" s="1609"/>
      <c r="TXH16" s="1609"/>
      <c r="TXI16" s="1609"/>
      <c r="TXJ16" s="1609"/>
      <c r="TXK16" s="1609"/>
      <c r="TXL16" s="1609"/>
      <c r="TXM16" s="1609"/>
      <c r="TXN16" s="1609"/>
      <c r="TXO16" s="1609"/>
      <c r="TXP16" s="1609"/>
      <c r="TXQ16" s="1609"/>
      <c r="TXR16" s="1609"/>
      <c r="TXS16" s="1609"/>
      <c r="TXT16" s="1609"/>
      <c r="TXU16" s="1609"/>
      <c r="TXV16" s="1609"/>
      <c r="TXW16" s="1609"/>
      <c r="TXX16" s="1609"/>
      <c r="TXY16" s="1609"/>
      <c r="TXZ16" s="1609"/>
      <c r="TYA16" s="1609"/>
      <c r="TYB16" s="1609"/>
      <c r="TYC16" s="1609"/>
      <c r="TYD16" s="1609"/>
      <c r="TYE16" s="1609"/>
      <c r="TYF16" s="1609"/>
      <c r="TYG16" s="1609"/>
      <c r="TYH16" s="1609"/>
      <c r="TYI16" s="1609"/>
      <c r="TYJ16" s="1609"/>
      <c r="TYK16" s="1609"/>
      <c r="TYL16" s="1609"/>
      <c r="TYM16" s="1609"/>
      <c r="TYN16" s="1609"/>
      <c r="TYO16" s="1609"/>
      <c r="TYP16" s="1609"/>
      <c r="TYQ16" s="1609"/>
      <c r="TYR16" s="1609"/>
      <c r="TYS16" s="1609"/>
      <c r="TYT16" s="1609"/>
      <c r="TYU16" s="1609"/>
      <c r="TYV16" s="1609"/>
      <c r="TYW16" s="1609"/>
      <c r="TYX16" s="1609"/>
      <c r="TYY16" s="1609"/>
      <c r="TYZ16" s="1609"/>
      <c r="TZA16" s="1609"/>
      <c r="TZB16" s="1609"/>
      <c r="TZC16" s="1609"/>
      <c r="TZD16" s="1609"/>
      <c r="TZE16" s="1609"/>
      <c r="TZF16" s="1609"/>
      <c r="TZG16" s="1609"/>
      <c r="TZH16" s="1609"/>
      <c r="TZI16" s="1609"/>
      <c r="TZJ16" s="1609"/>
      <c r="TZK16" s="1609"/>
      <c r="TZL16" s="1609"/>
      <c r="TZM16" s="1609"/>
      <c r="TZN16" s="1609"/>
      <c r="TZO16" s="1609"/>
      <c r="TZP16" s="1609"/>
      <c r="TZQ16" s="1609"/>
      <c r="TZR16" s="1609"/>
      <c r="TZS16" s="1609"/>
      <c r="TZT16" s="1609"/>
      <c r="TZU16" s="1609"/>
      <c r="TZV16" s="1609"/>
      <c r="TZW16" s="1609"/>
      <c r="TZX16" s="1609"/>
      <c r="TZY16" s="1609"/>
      <c r="TZZ16" s="1609"/>
      <c r="UAA16" s="1609"/>
      <c r="UAB16" s="1609"/>
      <c r="UAC16" s="1609"/>
      <c r="UAD16" s="1609"/>
      <c r="UAE16" s="1609"/>
      <c r="UAF16" s="1609"/>
      <c r="UAG16" s="1609"/>
      <c r="UAH16" s="1609"/>
      <c r="UAI16" s="1609"/>
      <c r="UAJ16" s="1609"/>
      <c r="UAK16" s="1609"/>
      <c r="UAL16" s="1609"/>
      <c r="UAM16" s="1609"/>
      <c r="UAN16" s="1609"/>
      <c r="UAO16" s="1609"/>
      <c r="UAP16" s="1609"/>
      <c r="UAQ16" s="1609"/>
      <c r="UAR16" s="1609"/>
      <c r="UAS16" s="1609"/>
      <c r="UAT16" s="1609"/>
      <c r="UAU16" s="1609"/>
      <c r="UAV16" s="1609"/>
      <c r="UAW16" s="1609"/>
      <c r="UAX16" s="1609"/>
      <c r="UAY16" s="1609"/>
      <c r="UAZ16" s="1609"/>
      <c r="UBA16" s="1609"/>
      <c r="UBB16" s="1609"/>
      <c r="UBC16" s="1609"/>
      <c r="UBD16" s="1609"/>
      <c r="UBE16" s="1609"/>
      <c r="UBF16" s="1609"/>
      <c r="UBG16" s="1609"/>
      <c r="UBH16" s="1609"/>
      <c r="UBI16" s="1609"/>
      <c r="UBJ16" s="1609"/>
      <c r="UBK16" s="1609"/>
      <c r="UBL16" s="1609"/>
      <c r="UBM16" s="1609"/>
      <c r="UBN16" s="1609"/>
      <c r="UBO16" s="1609"/>
      <c r="UBP16" s="1609"/>
      <c r="UBQ16" s="1609"/>
      <c r="UBR16" s="1609"/>
      <c r="UBS16" s="1609"/>
      <c r="UBT16" s="1609"/>
      <c r="UBU16" s="1609"/>
      <c r="UBV16" s="1609"/>
      <c r="UBW16" s="1609"/>
      <c r="UBX16" s="1609"/>
      <c r="UBY16" s="1609"/>
      <c r="UBZ16" s="1609"/>
      <c r="UCA16" s="1609"/>
      <c r="UCB16" s="1609"/>
      <c r="UCC16" s="1609"/>
      <c r="UCD16" s="1609"/>
      <c r="UCE16" s="1609"/>
      <c r="UCF16" s="1609"/>
      <c r="UCG16" s="1609"/>
      <c r="UCH16" s="1609"/>
      <c r="UCI16" s="1609"/>
      <c r="UCJ16" s="1609"/>
      <c r="UCK16" s="1609"/>
      <c r="UCL16" s="1609"/>
      <c r="UCM16" s="1609"/>
      <c r="UCN16" s="1609"/>
      <c r="UCO16" s="1609"/>
      <c r="UCP16" s="1609"/>
      <c r="UCQ16" s="1609"/>
      <c r="UCR16" s="1609"/>
      <c r="UCS16" s="1609"/>
      <c r="UCT16" s="1609"/>
      <c r="UCU16" s="1609"/>
      <c r="UCV16" s="1609"/>
      <c r="UCW16" s="1609"/>
      <c r="UCX16" s="1609"/>
      <c r="UCY16" s="1609"/>
      <c r="UCZ16" s="1609"/>
      <c r="UDA16" s="1609"/>
      <c r="UDB16" s="1609"/>
      <c r="UDC16" s="1609"/>
      <c r="UDD16" s="1609"/>
      <c r="UDE16" s="1609"/>
      <c r="UDF16" s="1609"/>
      <c r="UDG16" s="1609"/>
      <c r="UDH16" s="1609"/>
      <c r="UDI16" s="1609"/>
      <c r="UDJ16" s="1609"/>
      <c r="UDK16" s="1609"/>
      <c r="UDL16" s="1609"/>
      <c r="UDM16" s="1609"/>
      <c r="UDN16" s="1609"/>
      <c r="UDO16" s="1609"/>
      <c r="UDP16" s="1609"/>
      <c r="UDQ16" s="1609"/>
      <c r="UDR16" s="1609"/>
      <c r="UDS16" s="1609"/>
      <c r="UDT16" s="1609"/>
      <c r="UDU16" s="1609"/>
      <c r="UDV16" s="1609"/>
      <c r="UDW16" s="1609"/>
      <c r="UDX16" s="1609"/>
      <c r="UDY16" s="1609"/>
      <c r="UDZ16" s="1609"/>
      <c r="UEA16" s="1609"/>
      <c r="UEB16" s="1609"/>
      <c r="UEC16" s="1609"/>
      <c r="UED16" s="1609"/>
      <c r="UEE16" s="1609"/>
      <c r="UEF16" s="1609"/>
      <c r="UEG16" s="1609"/>
      <c r="UEH16" s="1609"/>
      <c r="UEI16" s="1609"/>
      <c r="UEJ16" s="1609"/>
      <c r="UEK16" s="1609"/>
      <c r="UEL16" s="1609"/>
      <c r="UEM16" s="1609"/>
      <c r="UEN16" s="1609"/>
      <c r="UEO16" s="1609"/>
      <c r="UEP16" s="1609"/>
      <c r="UEQ16" s="1609"/>
      <c r="UER16" s="1609"/>
      <c r="UES16" s="1609"/>
      <c r="UET16" s="1609"/>
      <c r="UEU16" s="1609"/>
      <c r="UEV16" s="1609"/>
      <c r="UEW16" s="1609"/>
      <c r="UEX16" s="1609"/>
      <c r="UEY16" s="1609"/>
      <c r="UEZ16" s="1609"/>
      <c r="UFA16" s="1609"/>
      <c r="UFB16" s="1609"/>
      <c r="UFC16" s="1609"/>
      <c r="UFD16" s="1609"/>
      <c r="UFE16" s="1609"/>
      <c r="UFF16" s="1609"/>
      <c r="UFG16" s="1609"/>
      <c r="UFH16" s="1609"/>
      <c r="UFI16" s="1609"/>
      <c r="UFJ16" s="1609"/>
      <c r="UFK16" s="1609"/>
      <c r="UFL16" s="1609"/>
      <c r="UFM16" s="1609"/>
      <c r="UFN16" s="1609"/>
      <c r="UFO16" s="1609"/>
      <c r="UFP16" s="1609"/>
      <c r="UFQ16" s="1609"/>
      <c r="UFR16" s="1609"/>
      <c r="UFS16" s="1609"/>
      <c r="UFT16" s="1609"/>
      <c r="UFU16" s="1609"/>
      <c r="UFV16" s="1609"/>
      <c r="UFW16" s="1609"/>
      <c r="UFX16" s="1609"/>
      <c r="UFY16" s="1609"/>
      <c r="UFZ16" s="1609"/>
      <c r="UGA16" s="1609"/>
      <c r="UGB16" s="1609"/>
      <c r="UGC16" s="1609"/>
      <c r="UGD16" s="1609"/>
      <c r="UGE16" s="1609"/>
      <c r="UGF16" s="1609"/>
      <c r="UGG16" s="1609"/>
      <c r="UGH16" s="1609"/>
      <c r="UGI16" s="1609"/>
      <c r="UGJ16" s="1609"/>
      <c r="UGK16" s="1609"/>
      <c r="UGL16" s="1609"/>
      <c r="UGM16" s="1609"/>
      <c r="UGN16" s="1609"/>
      <c r="UGO16" s="1609"/>
      <c r="UGP16" s="1609"/>
      <c r="UGQ16" s="1609"/>
      <c r="UGR16" s="1609"/>
      <c r="UGS16" s="1609"/>
      <c r="UGT16" s="1609"/>
      <c r="UGU16" s="1609"/>
      <c r="UGV16" s="1609"/>
      <c r="UGW16" s="1609"/>
      <c r="UGX16" s="1609"/>
      <c r="UGY16" s="1609"/>
      <c r="UGZ16" s="1609"/>
      <c r="UHA16" s="1609"/>
      <c r="UHB16" s="1609"/>
      <c r="UHC16" s="1609"/>
      <c r="UHD16" s="1609"/>
      <c r="UHE16" s="1609"/>
      <c r="UHF16" s="1609"/>
      <c r="UHG16" s="1609"/>
      <c r="UHH16" s="1609"/>
      <c r="UHI16" s="1609"/>
      <c r="UHJ16" s="1609"/>
      <c r="UHK16" s="1609"/>
      <c r="UHL16" s="1609"/>
      <c r="UHM16" s="1609"/>
      <c r="UHN16" s="1609"/>
      <c r="UHO16" s="1609"/>
      <c r="UHP16" s="1609"/>
      <c r="UHQ16" s="1609"/>
      <c r="UHR16" s="1609"/>
      <c r="UHS16" s="1609"/>
      <c r="UHT16" s="1609"/>
      <c r="UHU16" s="1609"/>
      <c r="UHV16" s="1609"/>
      <c r="UHW16" s="1609"/>
      <c r="UHX16" s="1609"/>
      <c r="UHY16" s="1609"/>
      <c r="UHZ16" s="1609"/>
      <c r="UIA16" s="1609"/>
      <c r="UIB16" s="1609"/>
      <c r="UIC16" s="1609"/>
      <c r="UID16" s="1609"/>
      <c r="UIE16" s="1609"/>
      <c r="UIF16" s="1609"/>
      <c r="UIG16" s="1609"/>
      <c r="UIH16" s="1609"/>
      <c r="UII16" s="1609"/>
      <c r="UIJ16" s="1609"/>
      <c r="UIK16" s="1609"/>
      <c r="UIL16" s="1609"/>
      <c r="UIM16" s="1609"/>
      <c r="UIN16" s="1609"/>
      <c r="UIO16" s="1609"/>
      <c r="UIP16" s="1609"/>
      <c r="UIQ16" s="1609"/>
      <c r="UIR16" s="1609"/>
      <c r="UIS16" s="1609"/>
      <c r="UIT16" s="1609"/>
      <c r="UIU16" s="1609"/>
      <c r="UIV16" s="1609"/>
      <c r="UIW16" s="1609"/>
      <c r="UIX16" s="1609"/>
      <c r="UIY16" s="1609"/>
      <c r="UIZ16" s="1609"/>
      <c r="UJA16" s="1609"/>
      <c r="UJB16" s="1609"/>
      <c r="UJC16" s="1609"/>
      <c r="UJD16" s="1609"/>
      <c r="UJE16" s="1609"/>
      <c r="UJF16" s="1609"/>
      <c r="UJG16" s="1609"/>
      <c r="UJH16" s="1609"/>
      <c r="UJI16" s="1609"/>
      <c r="UJJ16" s="1609"/>
      <c r="UJK16" s="1609"/>
      <c r="UJL16" s="1609"/>
      <c r="UJM16" s="1609"/>
      <c r="UJN16" s="1609"/>
      <c r="UJO16" s="1609"/>
      <c r="UJP16" s="1609"/>
      <c r="UJQ16" s="1609"/>
      <c r="UJR16" s="1609"/>
      <c r="UJS16" s="1609"/>
      <c r="UJT16" s="1609"/>
      <c r="UJU16" s="1609"/>
      <c r="UJV16" s="1609"/>
      <c r="UJW16" s="1609"/>
      <c r="UJX16" s="1609"/>
      <c r="UJY16" s="1609"/>
      <c r="UJZ16" s="1609"/>
      <c r="UKA16" s="1609"/>
      <c r="UKB16" s="1609"/>
      <c r="UKC16" s="1609"/>
      <c r="UKD16" s="1609"/>
      <c r="UKE16" s="1609"/>
      <c r="UKF16" s="1609"/>
      <c r="UKG16" s="1609"/>
      <c r="UKH16" s="1609"/>
      <c r="UKI16" s="1609"/>
      <c r="UKJ16" s="1609"/>
      <c r="UKK16" s="1609"/>
      <c r="UKL16" s="1609"/>
      <c r="UKM16" s="1609"/>
      <c r="UKN16" s="1609"/>
      <c r="UKO16" s="1609"/>
      <c r="UKP16" s="1609"/>
      <c r="UKQ16" s="1609"/>
      <c r="UKR16" s="1609"/>
      <c r="UKS16" s="1609"/>
      <c r="UKT16" s="1609"/>
      <c r="UKU16" s="1609"/>
      <c r="UKV16" s="1609"/>
      <c r="UKW16" s="1609"/>
      <c r="UKX16" s="1609"/>
      <c r="UKY16" s="1609"/>
      <c r="UKZ16" s="1609"/>
      <c r="ULA16" s="1609"/>
      <c r="ULB16" s="1609"/>
      <c r="ULC16" s="1609"/>
      <c r="ULD16" s="1609"/>
      <c r="ULE16" s="1609"/>
      <c r="ULF16" s="1609"/>
      <c r="ULG16" s="1609"/>
      <c r="ULH16" s="1609"/>
      <c r="ULI16" s="1609"/>
      <c r="ULJ16" s="1609"/>
      <c r="ULK16" s="1609"/>
      <c r="ULL16" s="1609"/>
      <c r="ULM16" s="1609"/>
      <c r="ULN16" s="1609"/>
      <c r="ULO16" s="1609"/>
      <c r="ULP16" s="1609"/>
      <c r="ULQ16" s="1609"/>
      <c r="ULR16" s="1609"/>
      <c r="ULS16" s="1609"/>
      <c r="ULT16" s="1609"/>
      <c r="ULU16" s="1609"/>
      <c r="ULV16" s="1609"/>
      <c r="ULW16" s="1609"/>
      <c r="ULX16" s="1609"/>
      <c r="ULY16" s="1609"/>
      <c r="ULZ16" s="1609"/>
      <c r="UMA16" s="1609"/>
      <c r="UMB16" s="1609"/>
      <c r="UMC16" s="1609"/>
      <c r="UMD16" s="1609"/>
      <c r="UME16" s="1609"/>
      <c r="UMF16" s="1609"/>
      <c r="UMG16" s="1609"/>
      <c r="UMH16" s="1609"/>
      <c r="UMI16" s="1609"/>
      <c r="UMJ16" s="1609"/>
      <c r="UMK16" s="1609"/>
      <c r="UML16" s="1609"/>
      <c r="UMM16" s="1609"/>
      <c r="UMN16" s="1609"/>
      <c r="UMO16" s="1609"/>
      <c r="UMP16" s="1609"/>
      <c r="UMQ16" s="1609"/>
      <c r="UMR16" s="1609"/>
      <c r="UMS16" s="1609"/>
      <c r="UMT16" s="1609"/>
      <c r="UMU16" s="1609"/>
      <c r="UMV16" s="1609"/>
      <c r="UMW16" s="1609"/>
      <c r="UMX16" s="1609"/>
      <c r="UMY16" s="1609"/>
      <c r="UMZ16" s="1609"/>
      <c r="UNA16" s="1609"/>
      <c r="UNB16" s="1609"/>
      <c r="UNC16" s="1609"/>
      <c r="UND16" s="1609"/>
      <c r="UNE16" s="1609"/>
      <c r="UNF16" s="1609"/>
      <c r="UNG16" s="1609"/>
      <c r="UNH16" s="1609"/>
      <c r="UNI16" s="1609"/>
      <c r="UNJ16" s="1609"/>
      <c r="UNK16" s="1609"/>
      <c r="UNL16" s="1609"/>
      <c r="UNM16" s="1609"/>
      <c r="UNN16" s="1609"/>
      <c r="UNO16" s="1609"/>
      <c r="UNP16" s="1609"/>
      <c r="UNQ16" s="1609"/>
      <c r="UNR16" s="1609"/>
      <c r="UNS16" s="1609"/>
      <c r="UNT16" s="1609"/>
      <c r="UNU16" s="1609"/>
      <c r="UNV16" s="1609"/>
      <c r="UNW16" s="1609"/>
      <c r="UNX16" s="1609"/>
      <c r="UNY16" s="1609"/>
      <c r="UNZ16" s="1609"/>
      <c r="UOA16" s="1609"/>
      <c r="UOB16" s="1609"/>
      <c r="UOC16" s="1609"/>
      <c r="UOD16" s="1609"/>
      <c r="UOE16" s="1609"/>
      <c r="UOF16" s="1609"/>
      <c r="UOG16" s="1609"/>
      <c r="UOH16" s="1609"/>
      <c r="UOI16" s="1609"/>
      <c r="UOJ16" s="1609"/>
      <c r="UOK16" s="1609"/>
      <c r="UOL16" s="1609"/>
      <c r="UOM16" s="1609"/>
      <c r="UON16" s="1609"/>
      <c r="UOO16" s="1609"/>
      <c r="UOP16" s="1609"/>
      <c r="UOQ16" s="1609"/>
      <c r="UOR16" s="1609"/>
      <c r="UOS16" s="1609"/>
      <c r="UOT16" s="1609"/>
      <c r="UOU16" s="1609"/>
      <c r="UOV16" s="1609"/>
      <c r="UOW16" s="1609"/>
      <c r="UOX16" s="1609"/>
      <c r="UOY16" s="1609"/>
      <c r="UOZ16" s="1609"/>
      <c r="UPA16" s="1609"/>
      <c r="UPB16" s="1609"/>
      <c r="UPC16" s="1609"/>
      <c r="UPD16" s="1609"/>
      <c r="UPE16" s="1609"/>
      <c r="UPF16" s="1609"/>
      <c r="UPG16" s="1609"/>
      <c r="UPH16" s="1609"/>
      <c r="UPI16" s="1609"/>
      <c r="UPJ16" s="1609"/>
      <c r="UPK16" s="1609"/>
      <c r="UPL16" s="1609"/>
      <c r="UPM16" s="1609"/>
      <c r="UPN16" s="1609"/>
      <c r="UPO16" s="1609"/>
      <c r="UPP16" s="1609"/>
      <c r="UPQ16" s="1609"/>
      <c r="UPR16" s="1609"/>
      <c r="UPS16" s="1609"/>
      <c r="UPT16" s="1609"/>
      <c r="UPU16" s="1609"/>
      <c r="UPV16" s="1609"/>
      <c r="UPW16" s="1609"/>
      <c r="UPX16" s="1609"/>
      <c r="UPY16" s="1609"/>
      <c r="UPZ16" s="1609"/>
      <c r="UQA16" s="1609"/>
      <c r="UQB16" s="1609"/>
      <c r="UQC16" s="1609"/>
      <c r="UQD16" s="1609"/>
      <c r="UQE16" s="1609"/>
      <c r="UQF16" s="1609"/>
      <c r="UQG16" s="1609"/>
      <c r="UQH16" s="1609"/>
      <c r="UQI16" s="1609"/>
      <c r="UQJ16" s="1609"/>
      <c r="UQK16" s="1609"/>
      <c r="UQL16" s="1609"/>
      <c r="UQM16" s="1609"/>
      <c r="UQN16" s="1609"/>
      <c r="UQO16" s="1609"/>
      <c r="UQP16" s="1609"/>
      <c r="UQQ16" s="1609"/>
      <c r="UQR16" s="1609"/>
      <c r="UQS16" s="1609"/>
      <c r="UQT16" s="1609"/>
      <c r="UQU16" s="1609"/>
      <c r="UQV16" s="1609"/>
      <c r="UQW16" s="1609"/>
      <c r="UQX16" s="1609"/>
      <c r="UQY16" s="1609"/>
      <c r="UQZ16" s="1609"/>
      <c r="URA16" s="1609"/>
      <c r="URB16" s="1609"/>
      <c r="URC16" s="1609"/>
      <c r="URD16" s="1609"/>
      <c r="URE16" s="1609"/>
      <c r="URF16" s="1609"/>
      <c r="URG16" s="1609"/>
      <c r="URH16" s="1609"/>
      <c r="URI16" s="1609"/>
      <c r="URJ16" s="1609"/>
      <c r="URK16" s="1609"/>
      <c r="URL16" s="1609"/>
      <c r="URM16" s="1609"/>
      <c r="URN16" s="1609"/>
      <c r="URO16" s="1609"/>
      <c r="URP16" s="1609"/>
      <c r="URQ16" s="1609"/>
      <c r="URR16" s="1609"/>
      <c r="URS16" s="1609"/>
      <c r="URT16" s="1609"/>
      <c r="URU16" s="1609"/>
      <c r="URV16" s="1609"/>
      <c r="URW16" s="1609"/>
      <c r="URX16" s="1609"/>
      <c r="URY16" s="1609"/>
      <c r="URZ16" s="1609"/>
      <c r="USA16" s="1609"/>
      <c r="USB16" s="1609"/>
      <c r="USC16" s="1609"/>
      <c r="USD16" s="1609"/>
      <c r="USE16" s="1609"/>
      <c r="USF16" s="1609"/>
      <c r="USG16" s="1609"/>
      <c r="USH16" s="1609"/>
      <c r="USI16" s="1609"/>
      <c r="USJ16" s="1609"/>
      <c r="USK16" s="1609"/>
      <c r="USL16" s="1609"/>
      <c r="USM16" s="1609"/>
      <c r="USN16" s="1609"/>
      <c r="USO16" s="1609"/>
      <c r="USP16" s="1609"/>
      <c r="USQ16" s="1609"/>
      <c r="USR16" s="1609"/>
      <c r="USS16" s="1609"/>
      <c r="UST16" s="1609"/>
      <c r="USU16" s="1609"/>
      <c r="USV16" s="1609"/>
      <c r="USW16" s="1609"/>
      <c r="USX16" s="1609"/>
      <c r="USY16" s="1609"/>
      <c r="USZ16" s="1609"/>
      <c r="UTA16" s="1609"/>
      <c r="UTB16" s="1609"/>
      <c r="UTC16" s="1609"/>
      <c r="UTD16" s="1609"/>
      <c r="UTE16" s="1609"/>
      <c r="UTF16" s="1609"/>
      <c r="UTG16" s="1609"/>
      <c r="UTH16" s="1609"/>
      <c r="UTI16" s="1609"/>
      <c r="UTJ16" s="1609"/>
      <c r="UTK16" s="1609"/>
      <c r="UTL16" s="1609"/>
      <c r="UTM16" s="1609"/>
      <c r="UTN16" s="1609"/>
      <c r="UTO16" s="1609"/>
      <c r="UTP16" s="1609"/>
      <c r="UTQ16" s="1609"/>
      <c r="UTR16" s="1609"/>
      <c r="UTS16" s="1609"/>
      <c r="UTT16" s="1609"/>
      <c r="UTU16" s="1609"/>
      <c r="UTV16" s="1609"/>
      <c r="UTW16" s="1609"/>
      <c r="UTX16" s="1609"/>
      <c r="UTY16" s="1609"/>
      <c r="UTZ16" s="1609"/>
      <c r="UUA16" s="1609"/>
      <c r="UUB16" s="1609"/>
      <c r="UUC16" s="1609"/>
      <c r="UUD16" s="1609"/>
      <c r="UUE16" s="1609"/>
      <c r="UUF16" s="1609"/>
      <c r="UUG16" s="1609"/>
      <c r="UUH16" s="1609"/>
      <c r="UUI16" s="1609"/>
      <c r="UUJ16" s="1609"/>
      <c r="UUK16" s="1609"/>
      <c r="UUL16" s="1609"/>
      <c r="UUM16" s="1609"/>
      <c r="UUN16" s="1609"/>
      <c r="UUO16" s="1609"/>
      <c r="UUP16" s="1609"/>
      <c r="UUQ16" s="1609"/>
      <c r="UUR16" s="1609"/>
      <c r="UUS16" s="1609"/>
      <c r="UUT16" s="1609"/>
      <c r="UUU16" s="1609"/>
      <c r="UUV16" s="1609"/>
      <c r="UUW16" s="1609"/>
      <c r="UUX16" s="1609"/>
      <c r="UUY16" s="1609"/>
      <c r="UUZ16" s="1609"/>
      <c r="UVA16" s="1609"/>
      <c r="UVB16" s="1609"/>
      <c r="UVC16" s="1609"/>
      <c r="UVD16" s="1609"/>
      <c r="UVE16" s="1609"/>
      <c r="UVF16" s="1609"/>
      <c r="UVG16" s="1609"/>
      <c r="UVH16" s="1609"/>
      <c r="UVI16" s="1609"/>
      <c r="UVJ16" s="1609"/>
      <c r="UVK16" s="1609"/>
      <c r="UVL16" s="1609"/>
      <c r="UVM16" s="1609"/>
      <c r="UVN16" s="1609"/>
      <c r="UVO16" s="1609"/>
      <c r="UVP16" s="1609"/>
      <c r="UVQ16" s="1609"/>
      <c r="UVR16" s="1609"/>
      <c r="UVS16" s="1609"/>
      <c r="UVT16" s="1609"/>
      <c r="UVU16" s="1609"/>
      <c r="UVV16" s="1609"/>
      <c r="UVW16" s="1609"/>
      <c r="UVX16" s="1609"/>
      <c r="UVY16" s="1609"/>
      <c r="UVZ16" s="1609"/>
      <c r="UWA16" s="1609"/>
      <c r="UWB16" s="1609"/>
      <c r="UWC16" s="1609"/>
      <c r="UWD16" s="1609"/>
      <c r="UWE16" s="1609"/>
      <c r="UWF16" s="1609"/>
      <c r="UWG16" s="1609"/>
      <c r="UWH16" s="1609"/>
      <c r="UWI16" s="1609"/>
      <c r="UWJ16" s="1609"/>
      <c r="UWK16" s="1609"/>
      <c r="UWL16" s="1609"/>
      <c r="UWM16" s="1609"/>
      <c r="UWN16" s="1609"/>
      <c r="UWO16" s="1609"/>
      <c r="UWP16" s="1609"/>
      <c r="UWQ16" s="1609"/>
      <c r="UWR16" s="1609"/>
      <c r="UWS16" s="1609"/>
      <c r="UWT16" s="1609"/>
      <c r="UWU16" s="1609"/>
      <c r="UWV16" s="1609"/>
      <c r="UWW16" s="1609"/>
      <c r="UWX16" s="1609"/>
      <c r="UWY16" s="1609"/>
      <c r="UWZ16" s="1609"/>
      <c r="UXA16" s="1609"/>
      <c r="UXB16" s="1609"/>
      <c r="UXC16" s="1609"/>
      <c r="UXD16" s="1609"/>
      <c r="UXE16" s="1609"/>
      <c r="UXF16" s="1609"/>
      <c r="UXG16" s="1609"/>
      <c r="UXH16" s="1609"/>
      <c r="UXI16" s="1609"/>
      <c r="UXJ16" s="1609"/>
      <c r="UXK16" s="1609"/>
      <c r="UXL16" s="1609"/>
      <c r="UXM16" s="1609"/>
      <c r="UXN16" s="1609"/>
      <c r="UXO16" s="1609"/>
      <c r="UXP16" s="1609"/>
      <c r="UXQ16" s="1609"/>
      <c r="UXR16" s="1609"/>
      <c r="UXS16" s="1609"/>
      <c r="UXT16" s="1609"/>
      <c r="UXU16" s="1609"/>
      <c r="UXV16" s="1609"/>
      <c r="UXW16" s="1609"/>
      <c r="UXX16" s="1609"/>
      <c r="UXY16" s="1609"/>
      <c r="UXZ16" s="1609"/>
      <c r="UYA16" s="1609"/>
      <c r="UYB16" s="1609"/>
      <c r="UYC16" s="1609"/>
      <c r="UYD16" s="1609"/>
      <c r="UYE16" s="1609"/>
      <c r="UYF16" s="1609"/>
      <c r="UYG16" s="1609"/>
      <c r="UYH16" s="1609"/>
      <c r="UYI16" s="1609"/>
      <c r="UYJ16" s="1609"/>
      <c r="UYK16" s="1609"/>
      <c r="UYL16" s="1609"/>
      <c r="UYM16" s="1609"/>
      <c r="UYN16" s="1609"/>
      <c r="UYO16" s="1609"/>
      <c r="UYP16" s="1609"/>
      <c r="UYQ16" s="1609"/>
      <c r="UYR16" s="1609"/>
      <c r="UYS16" s="1609"/>
      <c r="UYT16" s="1609"/>
      <c r="UYU16" s="1609"/>
      <c r="UYV16" s="1609"/>
      <c r="UYW16" s="1609"/>
      <c r="UYX16" s="1609"/>
      <c r="UYY16" s="1609"/>
      <c r="UYZ16" s="1609"/>
      <c r="UZA16" s="1609"/>
      <c r="UZB16" s="1609"/>
      <c r="UZC16" s="1609"/>
      <c r="UZD16" s="1609"/>
      <c r="UZE16" s="1609"/>
      <c r="UZF16" s="1609"/>
      <c r="UZG16" s="1609"/>
      <c r="UZH16" s="1609"/>
      <c r="UZI16" s="1609"/>
      <c r="UZJ16" s="1609"/>
      <c r="UZK16" s="1609"/>
      <c r="UZL16" s="1609"/>
      <c r="UZM16" s="1609"/>
      <c r="UZN16" s="1609"/>
      <c r="UZO16" s="1609"/>
      <c r="UZP16" s="1609"/>
      <c r="UZQ16" s="1609"/>
      <c r="UZR16" s="1609"/>
      <c r="UZS16" s="1609"/>
      <c r="UZT16" s="1609"/>
      <c r="UZU16" s="1609"/>
      <c r="UZV16" s="1609"/>
      <c r="UZW16" s="1609"/>
      <c r="UZX16" s="1609"/>
      <c r="UZY16" s="1609"/>
      <c r="UZZ16" s="1609"/>
      <c r="VAA16" s="1609"/>
      <c r="VAB16" s="1609"/>
      <c r="VAC16" s="1609"/>
      <c r="VAD16" s="1609"/>
      <c r="VAE16" s="1609"/>
      <c r="VAF16" s="1609"/>
      <c r="VAG16" s="1609"/>
      <c r="VAH16" s="1609"/>
      <c r="VAI16" s="1609"/>
      <c r="VAJ16" s="1609"/>
      <c r="VAK16" s="1609"/>
      <c r="VAL16" s="1609"/>
      <c r="VAM16" s="1609"/>
      <c r="VAN16" s="1609"/>
      <c r="VAO16" s="1609"/>
      <c r="VAP16" s="1609"/>
      <c r="VAQ16" s="1609"/>
      <c r="VAR16" s="1609"/>
      <c r="VAS16" s="1609"/>
      <c r="VAT16" s="1609"/>
      <c r="VAU16" s="1609"/>
      <c r="VAV16" s="1609"/>
      <c r="VAW16" s="1609"/>
      <c r="VAX16" s="1609"/>
      <c r="VAY16" s="1609"/>
      <c r="VAZ16" s="1609"/>
      <c r="VBA16" s="1609"/>
      <c r="VBB16" s="1609"/>
      <c r="VBC16" s="1609"/>
      <c r="VBD16" s="1609"/>
      <c r="VBE16" s="1609"/>
      <c r="VBF16" s="1609"/>
      <c r="VBG16" s="1609"/>
      <c r="VBH16" s="1609"/>
      <c r="VBI16" s="1609"/>
      <c r="VBJ16" s="1609"/>
      <c r="VBK16" s="1609"/>
      <c r="VBL16" s="1609"/>
      <c r="VBM16" s="1609"/>
      <c r="VBN16" s="1609"/>
      <c r="VBO16" s="1609"/>
      <c r="VBP16" s="1609"/>
      <c r="VBQ16" s="1609"/>
      <c r="VBR16" s="1609"/>
      <c r="VBS16" s="1609"/>
      <c r="VBT16" s="1609"/>
      <c r="VBU16" s="1609"/>
      <c r="VBV16" s="1609"/>
      <c r="VBW16" s="1609"/>
      <c r="VBX16" s="1609"/>
      <c r="VBY16" s="1609"/>
      <c r="VBZ16" s="1609"/>
      <c r="VCA16" s="1609"/>
      <c r="VCB16" s="1609"/>
      <c r="VCC16" s="1609"/>
      <c r="VCD16" s="1609"/>
      <c r="VCE16" s="1609"/>
      <c r="VCF16" s="1609"/>
      <c r="VCG16" s="1609"/>
      <c r="VCH16" s="1609"/>
      <c r="VCI16" s="1609"/>
      <c r="VCJ16" s="1609"/>
      <c r="VCK16" s="1609"/>
      <c r="VCL16" s="1609"/>
      <c r="VCM16" s="1609"/>
      <c r="VCN16" s="1609"/>
      <c r="VCO16" s="1609"/>
      <c r="VCP16" s="1609"/>
      <c r="VCQ16" s="1609"/>
      <c r="VCR16" s="1609"/>
      <c r="VCS16" s="1609"/>
      <c r="VCT16" s="1609"/>
      <c r="VCU16" s="1609"/>
      <c r="VCV16" s="1609"/>
      <c r="VCW16" s="1609"/>
      <c r="VCX16" s="1609"/>
      <c r="VCY16" s="1609"/>
      <c r="VCZ16" s="1609"/>
      <c r="VDA16" s="1609"/>
      <c r="VDB16" s="1609"/>
      <c r="VDC16" s="1609"/>
      <c r="VDD16" s="1609"/>
      <c r="VDE16" s="1609"/>
      <c r="VDF16" s="1609"/>
      <c r="VDG16" s="1609"/>
      <c r="VDH16" s="1609"/>
      <c r="VDI16" s="1609"/>
      <c r="VDJ16" s="1609"/>
      <c r="VDK16" s="1609"/>
      <c r="VDL16" s="1609"/>
      <c r="VDM16" s="1609"/>
      <c r="VDN16" s="1609"/>
      <c r="VDO16" s="1609"/>
      <c r="VDP16" s="1609"/>
      <c r="VDQ16" s="1609"/>
      <c r="VDR16" s="1609"/>
      <c r="VDS16" s="1609"/>
      <c r="VDT16" s="1609"/>
      <c r="VDU16" s="1609"/>
      <c r="VDV16" s="1609"/>
      <c r="VDW16" s="1609"/>
      <c r="VDX16" s="1609"/>
      <c r="VDY16" s="1609"/>
      <c r="VDZ16" s="1609"/>
      <c r="VEA16" s="1609"/>
      <c r="VEB16" s="1609"/>
      <c r="VEC16" s="1609"/>
      <c r="VED16" s="1609"/>
      <c r="VEE16" s="1609"/>
      <c r="VEF16" s="1609"/>
      <c r="VEG16" s="1609"/>
      <c r="VEH16" s="1609"/>
      <c r="VEI16" s="1609"/>
      <c r="VEJ16" s="1609"/>
      <c r="VEK16" s="1609"/>
      <c r="VEL16" s="1609"/>
      <c r="VEM16" s="1609"/>
      <c r="VEN16" s="1609"/>
      <c r="VEO16" s="1609"/>
      <c r="VEP16" s="1609"/>
      <c r="VEQ16" s="1609"/>
      <c r="VER16" s="1609"/>
      <c r="VES16" s="1609"/>
      <c r="VET16" s="1609"/>
      <c r="VEU16" s="1609"/>
      <c r="VEV16" s="1609"/>
      <c r="VEW16" s="1609"/>
      <c r="VEX16" s="1609"/>
      <c r="VEY16" s="1609"/>
      <c r="VEZ16" s="1609"/>
      <c r="VFA16" s="1609"/>
      <c r="VFB16" s="1609"/>
      <c r="VFC16" s="1609"/>
      <c r="VFD16" s="1609"/>
      <c r="VFE16" s="1609"/>
      <c r="VFF16" s="1609"/>
      <c r="VFG16" s="1609"/>
      <c r="VFH16" s="1609"/>
      <c r="VFI16" s="1609"/>
      <c r="VFJ16" s="1609"/>
      <c r="VFK16" s="1609"/>
      <c r="VFL16" s="1609"/>
      <c r="VFM16" s="1609"/>
      <c r="VFN16" s="1609"/>
      <c r="VFO16" s="1609"/>
      <c r="VFP16" s="1609"/>
      <c r="VFQ16" s="1609"/>
      <c r="VFR16" s="1609"/>
      <c r="VFS16" s="1609"/>
      <c r="VFT16" s="1609"/>
      <c r="VFU16" s="1609"/>
      <c r="VFV16" s="1609"/>
      <c r="VFW16" s="1609"/>
      <c r="VFX16" s="1609"/>
      <c r="VFY16" s="1609"/>
      <c r="VFZ16" s="1609"/>
      <c r="VGA16" s="1609"/>
      <c r="VGB16" s="1609"/>
      <c r="VGC16" s="1609"/>
      <c r="VGD16" s="1609"/>
      <c r="VGE16" s="1609"/>
      <c r="VGF16" s="1609"/>
      <c r="VGG16" s="1609"/>
      <c r="VGH16" s="1609"/>
      <c r="VGI16" s="1609"/>
      <c r="VGJ16" s="1609"/>
      <c r="VGK16" s="1609"/>
      <c r="VGL16" s="1609"/>
      <c r="VGM16" s="1609"/>
      <c r="VGN16" s="1609"/>
      <c r="VGO16" s="1609"/>
      <c r="VGP16" s="1609"/>
      <c r="VGQ16" s="1609"/>
      <c r="VGR16" s="1609"/>
      <c r="VGS16" s="1609"/>
      <c r="VGT16" s="1609"/>
      <c r="VGU16" s="1609"/>
      <c r="VGV16" s="1609"/>
      <c r="VGW16" s="1609"/>
      <c r="VGX16" s="1609"/>
      <c r="VGY16" s="1609"/>
      <c r="VGZ16" s="1609"/>
      <c r="VHA16" s="1609"/>
      <c r="VHB16" s="1609"/>
      <c r="VHC16" s="1609"/>
      <c r="VHD16" s="1609"/>
      <c r="VHE16" s="1609"/>
      <c r="VHF16" s="1609"/>
      <c r="VHG16" s="1609"/>
      <c r="VHH16" s="1609"/>
      <c r="VHI16" s="1609"/>
      <c r="VHJ16" s="1609"/>
      <c r="VHK16" s="1609"/>
      <c r="VHL16" s="1609"/>
      <c r="VHM16" s="1609"/>
      <c r="VHN16" s="1609"/>
      <c r="VHO16" s="1609"/>
      <c r="VHP16" s="1609"/>
      <c r="VHQ16" s="1609"/>
      <c r="VHR16" s="1609"/>
      <c r="VHS16" s="1609"/>
      <c r="VHT16" s="1609"/>
      <c r="VHU16" s="1609"/>
      <c r="VHV16" s="1609"/>
      <c r="VHW16" s="1609"/>
      <c r="VHX16" s="1609"/>
      <c r="VHY16" s="1609"/>
      <c r="VHZ16" s="1609"/>
      <c r="VIA16" s="1609"/>
      <c r="VIB16" s="1609"/>
      <c r="VIC16" s="1609"/>
      <c r="VID16" s="1609"/>
      <c r="VIE16" s="1609"/>
      <c r="VIF16" s="1609"/>
      <c r="VIG16" s="1609"/>
      <c r="VIH16" s="1609"/>
      <c r="VII16" s="1609"/>
      <c r="VIJ16" s="1609"/>
      <c r="VIK16" s="1609"/>
      <c r="VIL16" s="1609"/>
      <c r="VIM16" s="1609"/>
      <c r="VIN16" s="1609"/>
      <c r="VIO16" s="1609"/>
      <c r="VIP16" s="1609"/>
      <c r="VIQ16" s="1609"/>
      <c r="VIR16" s="1609"/>
      <c r="VIS16" s="1609"/>
      <c r="VIT16" s="1609"/>
      <c r="VIU16" s="1609"/>
      <c r="VIV16" s="1609"/>
      <c r="VIW16" s="1609"/>
      <c r="VIX16" s="1609"/>
      <c r="VIY16" s="1609"/>
      <c r="VIZ16" s="1609"/>
      <c r="VJA16" s="1609"/>
      <c r="VJB16" s="1609"/>
      <c r="VJC16" s="1609"/>
      <c r="VJD16" s="1609"/>
      <c r="VJE16" s="1609"/>
      <c r="VJF16" s="1609"/>
      <c r="VJG16" s="1609"/>
      <c r="VJH16" s="1609"/>
      <c r="VJI16" s="1609"/>
      <c r="VJJ16" s="1609"/>
      <c r="VJK16" s="1609"/>
      <c r="VJL16" s="1609"/>
      <c r="VJM16" s="1609"/>
      <c r="VJN16" s="1609"/>
      <c r="VJO16" s="1609"/>
      <c r="VJP16" s="1609"/>
      <c r="VJQ16" s="1609"/>
      <c r="VJR16" s="1609"/>
      <c r="VJS16" s="1609"/>
      <c r="VJT16" s="1609"/>
      <c r="VJU16" s="1609"/>
      <c r="VJV16" s="1609"/>
      <c r="VJW16" s="1609"/>
      <c r="VJX16" s="1609"/>
      <c r="VJY16" s="1609"/>
      <c r="VJZ16" s="1609"/>
      <c r="VKA16" s="1609"/>
      <c r="VKB16" s="1609"/>
      <c r="VKC16" s="1609"/>
      <c r="VKD16" s="1609"/>
      <c r="VKE16" s="1609"/>
      <c r="VKF16" s="1609"/>
      <c r="VKG16" s="1609"/>
      <c r="VKH16" s="1609"/>
      <c r="VKI16" s="1609"/>
      <c r="VKJ16" s="1609"/>
      <c r="VKK16" s="1609"/>
      <c r="VKL16" s="1609"/>
      <c r="VKM16" s="1609"/>
      <c r="VKN16" s="1609"/>
      <c r="VKO16" s="1609"/>
      <c r="VKP16" s="1609"/>
      <c r="VKQ16" s="1609"/>
      <c r="VKR16" s="1609"/>
      <c r="VKS16" s="1609"/>
      <c r="VKT16" s="1609"/>
      <c r="VKU16" s="1609"/>
      <c r="VKV16" s="1609"/>
      <c r="VKW16" s="1609"/>
      <c r="VKX16" s="1609"/>
      <c r="VKY16" s="1609"/>
      <c r="VKZ16" s="1609"/>
      <c r="VLA16" s="1609"/>
      <c r="VLB16" s="1609"/>
      <c r="VLC16" s="1609"/>
      <c r="VLD16" s="1609"/>
      <c r="VLE16" s="1609"/>
      <c r="VLF16" s="1609"/>
      <c r="VLG16" s="1609"/>
      <c r="VLH16" s="1609"/>
      <c r="VLI16" s="1609"/>
      <c r="VLJ16" s="1609"/>
      <c r="VLK16" s="1609"/>
      <c r="VLL16" s="1609"/>
      <c r="VLM16" s="1609"/>
      <c r="VLN16" s="1609"/>
      <c r="VLO16" s="1609"/>
      <c r="VLP16" s="1609"/>
      <c r="VLQ16" s="1609"/>
      <c r="VLR16" s="1609"/>
      <c r="VLS16" s="1609"/>
      <c r="VLT16" s="1609"/>
      <c r="VLU16" s="1609"/>
      <c r="VLV16" s="1609"/>
      <c r="VLW16" s="1609"/>
      <c r="VLX16" s="1609"/>
      <c r="VLY16" s="1609"/>
      <c r="VLZ16" s="1609"/>
      <c r="VMA16" s="1609"/>
      <c r="VMB16" s="1609"/>
      <c r="VMC16" s="1609"/>
      <c r="VMD16" s="1609"/>
      <c r="VME16" s="1609"/>
      <c r="VMF16" s="1609"/>
      <c r="VMG16" s="1609"/>
      <c r="VMH16" s="1609"/>
      <c r="VMI16" s="1609"/>
      <c r="VMJ16" s="1609"/>
      <c r="VMK16" s="1609"/>
      <c r="VML16" s="1609"/>
      <c r="VMM16" s="1609"/>
      <c r="VMN16" s="1609"/>
      <c r="VMO16" s="1609"/>
      <c r="VMP16" s="1609"/>
      <c r="VMQ16" s="1609"/>
      <c r="VMR16" s="1609"/>
      <c r="VMS16" s="1609"/>
      <c r="VMT16" s="1609"/>
      <c r="VMU16" s="1609"/>
      <c r="VMV16" s="1609"/>
      <c r="VMW16" s="1609"/>
      <c r="VMX16" s="1609"/>
      <c r="VMY16" s="1609"/>
      <c r="VMZ16" s="1609"/>
      <c r="VNA16" s="1609"/>
      <c r="VNB16" s="1609"/>
      <c r="VNC16" s="1609"/>
      <c r="VND16" s="1609"/>
      <c r="VNE16" s="1609"/>
      <c r="VNF16" s="1609"/>
      <c r="VNG16" s="1609"/>
      <c r="VNH16" s="1609"/>
      <c r="VNI16" s="1609"/>
      <c r="VNJ16" s="1609"/>
      <c r="VNK16" s="1609"/>
      <c r="VNL16" s="1609"/>
      <c r="VNM16" s="1609"/>
      <c r="VNN16" s="1609"/>
      <c r="VNO16" s="1609"/>
      <c r="VNP16" s="1609"/>
      <c r="VNQ16" s="1609"/>
      <c r="VNR16" s="1609"/>
      <c r="VNS16" s="1609"/>
      <c r="VNT16" s="1609"/>
      <c r="VNU16" s="1609"/>
      <c r="VNV16" s="1609"/>
      <c r="VNW16" s="1609"/>
      <c r="VNX16" s="1609"/>
      <c r="VNY16" s="1609"/>
      <c r="VNZ16" s="1609"/>
      <c r="VOA16" s="1609"/>
      <c r="VOB16" s="1609"/>
      <c r="VOC16" s="1609"/>
      <c r="VOD16" s="1609"/>
      <c r="VOE16" s="1609"/>
      <c r="VOF16" s="1609"/>
      <c r="VOG16" s="1609"/>
      <c r="VOH16" s="1609"/>
      <c r="VOI16" s="1609"/>
      <c r="VOJ16" s="1609"/>
      <c r="VOK16" s="1609"/>
      <c r="VOL16" s="1609"/>
      <c r="VOM16" s="1609"/>
      <c r="VON16" s="1609"/>
      <c r="VOO16" s="1609"/>
      <c r="VOP16" s="1609"/>
      <c r="VOQ16" s="1609"/>
      <c r="VOR16" s="1609"/>
      <c r="VOS16" s="1609"/>
      <c r="VOT16" s="1609"/>
      <c r="VOU16" s="1609"/>
      <c r="VOV16" s="1609"/>
      <c r="VOW16" s="1609"/>
      <c r="VOX16" s="1609"/>
      <c r="VOY16" s="1609"/>
      <c r="VOZ16" s="1609"/>
      <c r="VPA16" s="1609"/>
      <c r="VPB16" s="1609"/>
      <c r="VPC16" s="1609"/>
      <c r="VPD16" s="1609"/>
      <c r="VPE16" s="1609"/>
      <c r="VPF16" s="1609"/>
      <c r="VPG16" s="1609"/>
      <c r="VPH16" s="1609"/>
      <c r="VPI16" s="1609"/>
      <c r="VPJ16" s="1609"/>
      <c r="VPK16" s="1609"/>
      <c r="VPL16" s="1609"/>
      <c r="VPM16" s="1609"/>
      <c r="VPN16" s="1609"/>
      <c r="VPO16" s="1609"/>
      <c r="VPP16" s="1609"/>
      <c r="VPQ16" s="1609"/>
      <c r="VPR16" s="1609"/>
      <c r="VPS16" s="1609"/>
      <c r="VPT16" s="1609"/>
      <c r="VPU16" s="1609"/>
      <c r="VPV16" s="1609"/>
      <c r="VPW16" s="1609"/>
      <c r="VPX16" s="1609"/>
      <c r="VPY16" s="1609"/>
      <c r="VPZ16" s="1609"/>
      <c r="VQA16" s="1609"/>
      <c r="VQB16" s="1609"/>
      <c r="VQC16" s="1609"/>
      <c r="VQD16" s="1609"/>
      <c r="VQE16" s="1609"/>
      <c r="VQF16" s="1609"/>
      <c r="VQG16" s="1609"/>
      <c r="VQH16" s="1609"/>
      <c r="VQI16" s="1609"/>
      <c r="VQJ16" s="1609"/>
      <c r="VQK16" s="1609"/>
      <c r="VQL16" s="1609"/>
      <c r="VQM16" s="1609"/>
      <c r="VQN16" s="1609"/>
      <c r="VQO16" s="1609"/>
      <c r="VQP16" s="1609"/>
      <c r="VQQ16" s="1609"/>
      <c r="VQR16" s="1609"/>
      <c r="VQS16" s="1609"/>
      <c r="VQT16" s="1609"/>
      <c r="VQU16" s="1609"/>
      <c r="VQV16" s="1609"/>
      <c r="VQW16" s="1609"/>
      <c r="VQX16" s="1609"/>
      <c r="VQY16" s="1609"/>
      <c r="VQZ16" s="1609"/>
      <c r="VRA16" s="1609"/>
      <c r="VRB16" s="1609"/>
      <c r="VRC16" s="1609"/>
      <c r="VRD16" s="1609"/>
      <c r="VRE16" s="1609"/>
      <c r="VRF16" s="1609"/>
      <c r="VRG16" s="1609"/>
      <c r="VRH16" s="1609"/>
      <c r="VRI16" s="1609"/>
      <c r="VRJ16" s="1609"/>
      <c r="VRK16" s="1609"/>
      <c r="VRL16" s="1609"/>
      <c r="VRM16" s="1609"/>
      <c r="VRN16" s="1609"/>
      <c r="VRO16" s="1609"/>
      <c r="VRP16" s="1609"/>
      <c r="VRQ16" s="1609"/>
      <c r="VRR16" s="1609"/>
      <c r="VRS16" s="1609"/>
      <c r="VRT16" s="1609"/>
      <c r="VRU16" s="1609"/>
      <c r="VRV16" s="1609"/>
      <c r="VRW16" s="1609"/>
      <c r="VRX16" s="1609"/>
      <c r="VRY16" s="1609"/>
      <c r="VRZ16" s="1609"/>
      <c r="VSA16" s="1609"/>
      <c r="VSB16" s="1609"/>
      <c r="VSC16" s="1609"/>
      <c r="VSD16" s="1609"/>
      <c r="VSE16" s="1609"/>
      <c r="VSF16" s="1609"/>
      <c r="VSG16" s="1609"/>
      <c r="VSH16" s="1609"/>
      <c r="VSI16" s="1609"/>
      <c r="VSJ16" s="1609"/>
      <c r="VSK16" s="1609"/>
      <c r="VSL16" s="1609"/>
      <c r="VSM16" s="1609"/>
      <c r="VSN16" s="1609"/>
      <c r="VSO16" s="1609"/>
      <c r="VSP16" s="1609"/>
      <c r="VSQ16" s="1609"/>
      <c r="VSR16" s="1609"/>
      <c r="VSS16" s="1609"/>
      <c r="VST16" s="1609"/>
      <c r="VSU16" s="1609"/>
      <c r="VSV16" s="1609"/>
      <c r="VSW16" s="1609"/>
      <c r="VSX16" s="1609"/>
      <c r="VSY16" s="1609"/>
      <c r="VSZ16" s="1609"/>
      <c r="VTA16" s="1609"/>
      <c r="VTB16" s="1609"/>
      <c r="VTC16" s="1609"/>
      <c r="VTD16" s="1609"/>
      <c r="VTE16" s="1609"/>
      <c r="VTF16" s="1609"/>
      <c r="VTG16" s="1609"/>
      <c r="VTH16" s="1609"/>
      <c r="VTI16" s="1609"/>
      <c r="VTJ16" s="1609"/>
      <c r="VTK16" s="1609"/>
      <c r="VTL16" s="1609"/>
      <c r="VTM16" s="1609"/>
      <c r="VTN16" s="1609"/>
      <c r="VTO16" s="1609"/>
      <c r="VTP16" s="1609"/>
      <c r="VTQ16" s="1609"/>
      <c r="VTR16" s="1609"/>
      <c r="VTS16" s="1609"/>
      <c r="VTT16" s="1609"/>
      <c r="VTU16" s="1609"/>
      <c r="VTV16" s="1609"/>
      <c r="VTW16" s="1609"/>
      <c r="VTX16" s="1609"/>
      <c r="VTY16" s="1609"/>
      <c r="VTZ16" s="1609"/>
      <c r="VUA16" s="1609"/>
      <c r="VUB16" s="1609"/>
      <c r="VUC16" s="1609"/>
      <c r="VUD16" s="1609"/>
      <c r="VUE16" s="1609"/>
      <c r="VUF16" s="1609"/>
      <c r="VUG16" s="1609"/>
      <c r="VUH16" s="1609"/>
      <c r="VUI16" s="1609"/>
      <c r="VUJ16" s="1609"/>
      <c r="VUK16" s="1609"/>
      <c r="VUL16" s="1609"/>
      <c r="VUM16" s="1609"/>
      <c r="VUN16" s="1609"/>
      <c r="VUO16" s="1609"/>
      <c r="VUP16" s="1609"/>
      <c r="VUQ16" s="1609"/>
      <c r="VUR16" s="1609"/>
      <c r="VUS16" s="1609"/>
      <c r="VUT16" s="1609"/>
      <c r="VUU16" s="1609"/>
      <c r="VUV16" s="1609"/>
      <c r="VUW16" s="1609"/>
      <c r="VUX16" s="1609"/>
      <c r="VUY16" s="1609"/>
      <c r="VUZ16" s="1609"/>
      <c r="VVA16" s="1609"/>
      <c r="VVB16" s="1609"/>
      <c r="VVC16" s="1609"/>
      <c r="VVD16" s="1609"/>
      <c r="VVE16" s="1609"/>
      <c r="VVF16" s="1609"/>
      <c r="VVG16" s="1609"/>
      <c r="VVH16" s="1609"/>
      <c r="VVI16" s="1609"/>
      <c r="VVJ16" s="1609"/>
      <c r="VVK16" s="1609"/>
      <c r="VVL16" s="1609"/>
      <c r="VVM16" s="1609"/>
      <c r="VVN16" s="1609"/>
      <c r="VVO16" s="1609"/>
      <c r="VVP16" s="1609"/>
      <c r="VVQ16" s="1609"/>
      <c r="VVR16" s="1609"/>
      <c r="VVS16" s="1609"/>
      <c r="VVT16" s="1609"/>
      <c r="VVU16" s="1609"/>
      <c r="VVV16" s="1609"/>
      <c r="VVW16" s="1609"/>
      <c r="VVX16" s="1609"/>
      <c r="VVY16" s="1609"/>
      <c r="VVZ16" s="1609"/>
      <c r="VWA16" s="1609"/>
      <c r="VWB16" s="1609"/>
      <c r="VWC16" s="1609"/>
      <c r="VWD16" s="1609"/>
      <c r="VWE16" s="1609"/>
      <c r="VWF16" s="1609"/>
      <c r="VWG16" s="1609"/>
      <c r="VWH16" s="1609"/>
      <c r="VWI16" s="1609"/>
      <c r="VWJ16" s="1609"/>
      <c r="VWK16" s="1609"/>
      <c r="VWL16" s="1609"/>
      <c r="VWM16" s="1609"/>
      <c r="VWN16" s="1609"/>
      <c r="VWO16" s="1609"/>
      <c r="VWP16" s="1609"/>
      <c r="VWQ16" s="1609"/>
      <c r="VWR16" s="1609"/>
      <c r="VWS16" s="1609"/>
      <c r="VWT16" s="1609"/>
      <c r="VWU16" s="1609"/>
      <c r="VWV16" s="1609"/>
      <c r="VWW16" s="1609"/>
      <c r="VWX16" s="1609"/>
      <c r="VWY16" s="1609"/>
      <c r="VWZ16" s="1609"/>
      <c r="VXA16" s="1609"/>
      <c r="VXB16" s="1609"/>
      <c r="VXC16" s="1609"/>
      <c r="VXD16" s="1609"/>
      <c r="VXE16" s="1609"/>
      <c r="VXF16" s="1609"/>
      <c r="VXG16" s="1609"/>
      <c r="VXH16" s="1609"/>
      <c r="VXI16" s="1609"/>
      <c r="VXJ16" s="1609"/>
      <c r="VXK16" s="1609"/>
      <c r="VXL16" s="1609"/>
      <c r="VXM16" s="1609"/>
      <c r="VXN16" s="1609"/>
      <c r="VXO16" s="1609"/>
      <c r="VXP16" s="1609"/>
      <c r="VXQ16" s="1609"/>
      <c r="VXR16" s="1609"/>
      <c r="VXS16" s="1609"/>
      <c r="VXT16" s="1609"/>
      <c r="VXU16" s="1609"/>
      <c r="VXV16" s="1609"/>
      <c r="VXW16" s="1609"/>
      <c r="VXX16" s="1609"/>
      <c r="VXY16" s="1609"/>
      <c r="VXZ16" s="1609"/>
      <c r="VYA16" s="1609"/>
      <c r="VYB16" s="1609"/>
      <c r="VYC16" s="1609"/>
      <c r="VYD16" s="1609"/>
      <c r="VYE16" s="1609"/>
      <c r="VYF16" s="1609"/>
      <c r="VYG16" s="1609"/>
      <c r="VYH16" s="1609"/>
      <c r="VYI16" s="1609"/>
      <c r="VYJ16" s="1609"/>
      <c r="VYK16" s="1609"/>
      <c r="VYL16" s="1609"/>
      <c r="VYM16" s="1609"/>
      <c r="VYN16" s="1609"/>
      <c r="VYO16" s="1609"/>
      <c r="VYP16" s="1609"/>
      <c r="VYQ16" s="1609"/>
      <c r="VYR16" s="1609"/>
      <c r="VYS16" s="1609"/>
      <c r="VYT16" s="1609"/>
      <c r="VYU16" s="1609"/>
      <c r="VYV16" s="1609"/>
      <c r="VYW16" s="1609"/>
      <c r="VYX16" s="1609"/>
      <c r="VYY16" s="1609"/>
      <c r="VYZ16" s="1609"/>
      <c r="VZA16" s="1609"/>
      <c r="VZB16" s="1609"/>
      <c r="VZC16" s="1609"/>
      <c r="VZD16" s="1609"/>
      <c r="VZE16" s="1609"/>
      <c r="VZF16" s="1609"/>
      <c r="VZG16" s="1609"/>
      <c r="VZH16" s="1609"/>
      <c r="VZI16" s="1609"/>
      <c r="VZJ16" s="1609"/>
      <c r="VZK16" s="1609"/>
      <c r="VZL16" s="1609"/>
      <c r="VZM16" s="1609"/>
      <c r="VZN16" s="1609"/>
      <c r="VZO16" s="1609"/>
      <c r="VZP16" s="1609"/>
      <c r="VZQ16" s="1609"/>
      <c r="VZR16" s="1609"/>
      <c r="VZS16" s="1609"/>
      <c r="VZT16" s="1609"/>
      <c r="VZU16" s="1609"/>
      <c r="VZV16" s="1609"/>
      <c r="VZW16" s="1609"/>
      <c r="VZX16" s="1609"/>
      <c r="VZY16" s="1609"/>
      <c r="VZZ16" s="1609"/>
      <c r="WAA16" s="1609"/>
      <c r="WAB16" s="1609"/>
      <c r="WAC16" s="1609"/>
      <c r="WAD16" s="1609"/>
      <c r="WAE16" s="1609"/>
      <c r="WAF16" s="1609"/>
      <c r="WAG16" s="1609"/>
      <c r="WAH16" s="1609"/>
      <c r="WAI16" s="1609"/>
      <c r="WAJ16" s="1609"/>
      <c r="WAK16" s="1609"/>
      <c r="WAL16" s="1609"/>
      <c r="WAM16" s="1609"/>
      <c r="WAN16" s="1609"/>
      <c r="WAO16" s="1609"/>
      <c r="WAP16" s="1609"/>
      <c r="WAQ16" s="1609"/>
      <c r="WAR16" s="1609"/>
      <c r="WAS16" s="1609"/>
      <c r="WAT16" s="1609"/>
      <c r="WAU16" s="1609"/>
      <c r="WAV16" s="1609"/>
      <c r="WAW16" s="1609"/>
      <c r="WAX16" s="1609"/>
      <c r="WAY16" s="1609"/>
      <c r="WAZ16" s="1609"/>
      <c r="WBA16" s="1609"/>
      <c r="WBB16" s="1609"/>
      <c r="WBC16" s="1609"/>
      <c r="WBD16" s="1609"/>
      <c r="WBE16" s="1609"/>
      <c r="WBF16" s="1609"/>
      <c r="WBG16" s="1609"/>
      <c r="WBH16" s="1609"/>
      <c r="WBI16" s="1609"/>
      <c r="WBJ16" s="1609"/>
      <c r="WBK16" s="1609"/>
      <c r="WBL16" s="1609"/>
      <c r="WBM16" s="1609"/>
      <c r="WBN16" s="1609"/>
      <c r="WBO16" s="1609"/>
      <c r="WBP16" s="1609"/>
      <c r="WBQ16" s="1609"/>
      <c r="WBR16" s="1609"/>
      <c r="WBS16" s="1609"/>
      <c r="WBT16" s="1609"/>
      <c r="WBU16" s="1609"/>
      <c r="WBV16" s="1609"/>
      <c r="WBW16" s="1609"/>
      <c r="WBX16" s="1609"/>
      <c r="WBY16" s="1609"/>
      <c r="WBZ16" s="1609"/>
      <c r="WCA16" s="1609"/>
      <c r="WCB16" s="1609"/>
      <c r="WCC16" s="1609"/>
      <c r="WCD16" s="1609"/>
      <c r="WCE16" s="1609"/>
      <c r="WCF16" s="1609"/>
      <c r="WCG16" s="1609"/>
      <c r="WCH16" s="1609"/>
      <c r="WCI16" s="1609"/>
      <c r="WCJ16" s="1609"/>
      <c r="WCK16" s="1609"/>
      <c r="WCL16" s="1609"/>
      <c r="WCM16" s="1609"/>
      <c r="WCN16" s="1609"/>
      <c r="WCO16" s="1609"/>
      <c r="WCP16" s="1609"/>
      <c r="WCQ16" s="1609"/>
      <c r="WCR16" s="1609"/>
      <c r="WCS16" s="1609"/>
      <c r="WCT16" s="1609"/>
      <c r="WCU16" s="1609"/>
      <c r="WCV16" s="1609"/>
      <c r="WCW16" s="1609"/>
      <c r="WCX16" s="1609"/>
      <c r="WCY16" s="1609"/>
      <c r="WCZ16" s="1609"/>
      <c r="WDA16" s="1609"/>
      <c r="WDB16" s="1609"/>
      <c r="WDC16" s="1609"/>
      <c r="WDD16" s="1609"/>
      <c r="WDE16" s="1609"/>
      <c r="WDF16" s="1609"/>
      <c r="WDG16" s="1609"/>
      <c r="WDH16" s="1609"/>
      <c r="WDI16" s="1609"/>
      <c r="WDJ16" s="1609"/>
      <c r="WDK16" s="1609"/>
      <c r="WDL16" s="1609"/>
      <c r="WDM16" s="1609"/>
      <c r="WDN16" s="1609"/>
      <c r="WDO16" s="1609"/>
      <c r="WDP16" s="1609"/>
      <c r="WDQ16" s="1609"/>
      <c r="WDR16" s="1609"/>
      <c r="WDS16" s="1609"/>
      <c r="WDT16" s="1609"/>
      <c r="WDU16" s="1609"/>
      <c r="WDV16" s="1609"/>
      <c r="WDW16" s="1609"/>
      <c r="WDX16" s="1609"/>
      <c r="WDY16" s="1609"/>
      <c r="WDZ16" s="1609"/>
      <c r="WEA16" s="1609"/>
      <c r="WEB16" s="1609"/>
      <c r="WEC16" s="1609"/>
      <c r="WED16" s="1609"/>
      <c r="WEE16" s="1609"/>
      <c r="WEF16" s="1609"/>
      <c r="WEG16" s="1609"/>
      <c r="WEH16" s="1609"/>
      <c r="WEI16" s="1609"/>
      <c r="WEJ16" s="1609"/>
      <c r="WEK16" s="1609"/>
      <c r="WEL16" s="1609"/>
      <c r="WEM16" s="1609"/>
      <c r="WEN16" s="1609"/>
      <c r="WEO16" s="1609"/>
      <c r="WEP16" s="1609"/>
      <c r="WEQ16" s="1609"/>
      <c r="WER16" s="1609"/>
      <c r="WES16" s="1609"/>
      <c r="WET16" s="1609"/>
      <c r="WEU16" s="1609"/>
      <c r="WEV16" s="1609"/>
      <c r="WEW16" s="1609"/>
      <c r="WEX16" s="1609"/>
      <c r="WEY16" s="1609"/>
      <c r="WEZ16" s="1609"/>
      <c r="WFA16" s="1609"/>
      <c r="WFB16" s="1609"/>
      <c r="WFC16" s="1609"/>
      <c r="WFD16" s="1609"/>
      <c r="WFE16" s="1609"/>
      <c r="WFF16" s="1609"/>
      <c r="WFG16" s="1609"/>
      <c r="WFH16" s="1609"/>
      <c r="WFI16" s="1609"/>
      <c r="WFJ16" s="1609"/>
      <c r="WFK16" s="1609"/>
      <c r="WFL16" s="1609"/>
      <c r="WFM16" s="1609"/>
      <c r="WFN16" s="1609"/>
      <c r="WFO16" s="1609"/>
      <c r="WFP16" s="1609"/>
      <c r="WFQ16" s="1609"/>
      <c r="WFR16" s="1609"/>
      <c r="WFS16" s="1609"/>
      <c r="WFT16" s="1609"/>
      <c r="WFU16" s="1609"/>
      <c r="WFV16" s="1609"/>
      <c r="WFW16" s="1609"/>
      <c r="WFX16" s="1609"/>
      <c r="WFY16" s="1609"/>
      <c r="WFZ16" s="1609"/>
      <c r="WGA16" s="1609"/>
      <c r="WGB16" s="1609"/>
      <c r="WGC16" s="1609"/>
      <c r="WGD16" s="1609"/>
      <c r="WGE16" s="1609"/>
      <c r="WGF16" s="1609"/>
      <c r="WGG16" s="1609"/>
      <c r="WGH16" s="1609"/>
      <c r="WGI16" s="1609"/>
      <c r="WGJ16" s="1609"/>
      <c r="WGK16" s="1609"/>
      <c r="WGL16" s="1609"/>
      <c r="WGM16" s="1609"/>
      <c r="WGN16" s="1609"/>
      <c r="WGO16" s="1609"/>
      <c r="WGP16" s="1609"/>
      <c r="WGQ16" s="1609"/>
      <c r="WGR16" s="1609"/>
      <c r="WGS16" s="1609"/>
      <c r="WGT16" s="1609"/>
      <c r="WGU16" s="1609"/>
      <c r="WGV16" s="1609"/>
      <c r="WGW16" s="1609"/>
      <c r="WGX16" s="1609"/>
      <c r="WGY16" s="1609"/>
      <c r="WGZ16" s="1609"/>
      <c r="WHA16" s="1609"/>
      <c r="WHB16" s="1609"/>
      <c r="WHC16" s="1609"/>
      <c r="WHD16" s="1609"/>
      <c r="WHE16" s="1609"/>
      <c r="WHF16" s="1609"/>
      <c r="WHG16" s="1609"/>
      <c r="WHH16" s="1609"/>
      <c r="WHI16" s="1609"/>
      <c r="WHJ16" s="1609"/>
      <c r="WHK16" s="1609"/>
      <c r="WHL16" s="1609"/>
      <c r="WHM16" s="1609"/>
      <c r="WHN16" s="1609"/>
      <c r="WHO16" s="1609"/>
      <c r="WHP16" s="1609"/>
      <c r="WHQ16" s="1609"/>
      <c r="WHR16" s="1609"/>
      <c r="WHS16" s="1609"/>
      <c r="WHT16" s="1609"/>
      <c r="WHU16" s="1609"/>
      <c r="WHV16" s="1609"/>
      <c r="WHW16" s="1609"/>
      <c r="WHX16" s="1609"/>
      <c r="WHY16" s="1609"/>
      <c r="WHZ16" s="1609"/>
      <c r="WIA16" s="1609"/>
      <c r="WIB16" s="1609"/>
      <c r="WIC16" s="1609"/>
      <c r="WID16" s="1609"/>
      <c r="WIE16" s="1609"/>
      <c r="WIF16" s="1609"/>
      <c r="WIG16" s="1609"/>
      <c r="WIH16" s="1609"/>
      <c r="WII16" s="1609"/>
      <c r="WIJ16" s="1609"/>
      <c r="WIK16" s="1609"/>
      <c r="WIL16" s="1609"/>
      <c r="WIM16" s="1609"/>
      <c r="WIN16" s="1609"/>
      <c r="WIO16" s="1609"/>
      <c r="WIP16" s="1609"/>
      <c r="WIQ16" s="1609"/>
      <c r="WIR16" s="1609"/>
      <c r="WIS16" s="1609"/>
      <c r="WIT16" s="1609"/>
      <c r="WIU16" s="1609"/>
      <c r="WIV16" s="1609"/>
      <c r="WIW16" s="1609"/>
      <c r="WIX16" s="1609"/>
      <c r="WIY16" s="1609"/>
      <c r="WIZ16" s="1609"/>
      <c r="WJA16" s="1609"/>
      <c r="WJB16" s="1609"/>
      <c r="WJC16" s="1609"/>
      <c r="WJD16" s="1609"/>
      <c r="WJE16" s="1609"/>
      <c r="WJF16" s="1609"/>
      <c r="WJG16" s="1609"/>
      <c r="WJH16" s="1609"/>
      <c r="WJI16" s="1609"/>
      <c r="WJJ16" s="1609"/>
      <c r="WJK16" s="1609"/>
      <c r="WJL16" s="1609"/>
      <c r="WJM16" s="1609"/>
      <c r="WJN16" s="1609"/>
      <c r="WJO16" s="1609"/>
      <c r="WJP16" s="1609"/>
      <c r="WJQ16" s="1609"/>
      <c r="WJR16" s="1609"/>
      <c r="WJS16" s="1609"/>
      <c r="WJT16" s="1609"/>
      <c r="WJU16" s="1609"/>
      <c r="WJV16" s="1609"/>
      <c r="WJW16" s="1609"/>
      <c r="WJX16" s="1609"/>
      <c r="WJY16" s="1609"/>
      <c r="WJZ16" s="1609"/>
      <c r="WKA16" s="1609"/>
      <c r="WKB16" s="1609"/>
      <c r="WKC16" s="1609"/>
      <c r="WKD16" s="1609"/>
      <c r="WKE16" s="1609"/>
      <c r="WKF16" s="1609"/>
      <c r="WKG16" s="1609"/>
      <c r="WKH16" s="1609"/>
      <c r="WKI16" s="1609"/>
      <c r="WKJ16" s="1609"/>
      <c r="WKK16" s="1609"/>
      <c r="WKL16" s="1609"/>
      <c r="WKM16" s="1609"/>
      <c r="WKN16" s="1609"/>
      <c r="WKO16" s="1609"/>
      <c r="WKP16" s="1609"/>
      <c r="WKQ16" s="1609"/>
      <c r="WKR16" s="1609"/>
      <c r="WKS16" s="1609"/>
      <c r="WKT16" s="1609"/>
      <c r="WKU16" s="1609"/>
      <c r="WKV16" s="1609"/>
      <c r="WKW16" s="1609"/>
      <c r="WKX16" s="1609"/>
      <c r="WKY16" s="1609"/>
      <c r="WKZ16" s="1609"/>
      <c r="WLA16" s="1609"/>
      <c r="WLB16" s="1609"/>
      <c r="WLC16" s="1609"/>
      <c r="WLD16" s="1609"/>
      <c r="WLE16" s="1609"/>
      <c r="WLF16" s="1609"/>
      <c r="WLG16" s="1609"/>
      <c r="WLH16" s="1609"/>
      <c r="WLI16" s="1609"/>
      <c r="WLJ16" s="1609"/>
      <c r="WLK16" s="1609"/>
      <c r="WLL16" s="1609"/>
      <c r="WLM16" s="1609"/>
      <c r="WLN16" s="1609"/>
      <c r="WLO16" s="1609"/>
      <c r="WLP16" s="1609"/>
      <c r="WLQ16" s="1609"/>
      <c r="WLR16" s="1609"/>
      <c r="WLS16" s="1609"/>
      <c r="WLT16" s="1609"/>
      <c r="WLU16" s="1609"/>
      <c r="WLV16" s="1609"/>
      <c r="WLW16" s="1609"/>
      <c r="WLX16" s="1609"/>
      <c r="WLY16" s="1609"/>
      <c r="WLZ16" s="1609"/>
      <c r="WMA16" s="1609"/>
      <c r="WMB16" s="1609"/>
      <c r="WMC16" s="1609"/>
      <c r="WMD16" s="1609"/>
      <c r="WME16" s="1609"/>
      <c r="WMF16" s="1609"/>
      <c r="WMG16" s="1609"/>
      <c r="WMH16" s="1609"/>
      <c r="WMI16" s="1609"/>
      <c r="WMJ16" s="1609"/>
      <c r="WMK16" s="1609"/>
      <c r="WML16" s="1609"/>
      <c r="WMM16" s="1609"/>
      <c r="WMN16" s="1609"/>
      <c r="WMO16" s="1609"/>
      <c r="WMP16" s="1609"/>
      <c r="WMQ16" s="1609"/>
      <c r="WMR16" s="1609"/>
      <c r="WMS16" s="1609"/>
      <c r="WMT16" s="1609"/>
      <c r="WMU16" s="1609"/>
      <c r="WMV16" s="1609"/>
      <c r="WMW16" s="1609"/>
      <c r="WMX16" s="1609"/>
      <c r="WMY16" s="1609"/>
      <c r="WMZ16" s="1609"/>
      <c r="WNA16" s="1609"/>
      <c r="WNB16" s="1609"/>
      <c r="WNC16" s="1609"/>
      <c r="WND16" s="1609"/>
      <c r="WNE16" s="1609"/>
      <c r="WNF16" s="1609"/>
      <c r="WNG16" s="1609"/>
      <c r="WNH16" s="1609"/>
      <c r="WNI16" s="1609"/>
      <c r="WNJ16" s="1609"/>
      <c r="WNK16" s="1609"/>
      <c r="WNL16" s="1609"/>
      <c r="WNM16" s="1609"/>
      <c r="WNN16" s="1609"/>
      <c r="WNO16" s="1609"/>
      <c r="WNP16" s="1609"/>
      <c r="WNQ16" s="1609"/>
      <c r="WNR16" s="1609"/>
      <c r="WNS16" s="1609"/>
      <c r="WNT16" s="1609"/>
      <c r="WNU16" s="1609"/>
      <c r="WNV16" s="1609"/>
      <c r="WNW16" s="1609"/>
      <c r="WNX16" s="1609"/>
      <c r="WNY16" s="1609"/>
      <c r="WNZ16" s="1609"/>
      <c r="WOA16" s="1609"/>
      <c r="WOB16" s="1609"/>
      <c r="WOC16" s="1609"/>
      <c r="WOD16" s="1609"/>
      <c r="WOE16" s="1609"/>
      <c r="WOF16" s="1609"/>
      <c r="WOG16" s="1609"/>
      <c r="WOH16" s="1609"/>
      <c r="WOI16" s="1609"/>
      <c r="WOJ16" s="1609"/>
      <c r="WOK16" s="1609"/>
      <c r="WOL16" s="1609"/>
      <c r="WOM16" s="1609"/>
      <c r="WON16" s="1609"/>
      <c r="WOO16" s="1609"/>
      <c r="WOP16" s="1609"/>
      <c r="WOQ16" s="1609"/>
      <c r="WOR16" s="1609"/>
      <c r="WOS16" s="1609"/>
      <c r="WOT16" s="1609"/>
      <c r="WOU16" s="1609"/>
      <c r="WOV16" s="1609"/>
      <c r="WOW16" s="1609"/>
      <c r="WOX16" s="1609"/>
      <c r="WOY16" s="1609"/>
      <c r="WOZ16" s="1609"/>
      <c r="WPA16" s="1609"/>
      <c r="WPB16" s="1609"/>
      <c r="WPC16" s="1609"/>
      <c r="WPD16" s="1609"/>
      <c r="WPE16" s="1609"/>
      <c r="WPF16" s="1609"/>
      <c r="WPG16" s="1609"/>
      <c r="WPH16" s="1609"/>
      <c r="WPI16" s="1609"/>
      <c r="WPJ16" s="1609"/>
      <c r="WPK16" s="1609"/>
      <c r="WPL16" s="1609"/>
      <c r="WPM16" s="1609"/>
      <c r="WPN16" s="1609"/>
      <c r="WPO16" s="1609"/>
      <c r="WPP16" s="1609"/>
      <c r="WPQ16" s="1609"/>
      <c r="WPR16" s="1609"/>
      <c r="WPS16" s="1609"/>
      <c r="WPT16" s="1609"/>
      <c r="WPU16" s="1609"/>
      <c r="WPV16" s="1609"/>
      <c r="WPW16" s="1609"/>
      <c r="WPX16" s="1609"/>
      <c r="WPY16" s="1609"/>
      <c r="WPZ16" s="1609"/>
      <c r="WQA16" s="1609"/>
      <c r="WQB16" s="1609"/>
      <c r="WQC16" s="1609"/>
      <c r="WQD16" s="1609"/>
      <c r="WQE16" s="1609"/>
      <c r="WQF16" s="1609"/>
      <c r="WQG16" s="1609"/>
      <c r="WQH16" s="1609"/>
      <c r="WQI16" s="1609"/>
      <c r="WQJ16" s="1609"/>
      <c r="WQK16" s="1609"/>
      <c r="WQL16" s="1609"/>
      <c r="WQM16" s="1609"/>
      <c r="WQN16" s="1609"/>
      <c r="WQO16" s="1609"/>
      <c r="WQP16" s="1609"/>
      <c r="WQQ16" s="1609"/>
      <c r="WQR16" s="1609"/>
      <c r="WQS16" s="1609"/>
      <c r="WQT16" s="1609"/>
      <c r="WQU16" s="1609"/>
      <c r="WQV16" s="1609"/>
      <c r="WQW16" s="1609"/>
      <c r="WQX16" s="1609"/>
      <c r="WQY16" s="1609"/>
      <c r="WQZ16" s="1609"/>
      <c r="WRA16" s="1609"/>
      <c r="WRB16" s="1609"/>
      <c r="WRC16" s="1609"/>
      <c r="WRD16" s="1609"/>
      <c r="WRE16" s="1609"/>
      <c r="WRF16" s="1609"/>
      <c r="WRG16" s="1609"/>
      <c r="WRH16" s="1609"/>
      <c r="WRI16" s="1609"/>
      <c r="WRJ16" s="1609"/>
      <c r="WRK16" s="1609"/>
      <c r="WRL16" s="1609"/>
      <c r="WRM16" s="1609"/>
      <c r="WRN16" s="1609"/>
      <c r="WRO16" s="1609"/>
      <c r="WRP16" s="1609"/>
      <c r="WRQ16" s="1609"/>
      <c r="WRR16" s="1609"/>
      <c r="WRS16" s="1609"/>
      <c r="WRT16" s="1609"/>
      <c r="WRU16" s="1609"/>
      <c r="WRV16" s="1609"/>
      <c r="WRW16" s="1609"/>
      <c r="WRX16" s="1609"/>
      <c r="WRY16" s="1609"/>
      <c r="WRZ16" s="1609"/>
      <c r="WSA16" s="1609"/>
      <c r="WSB16" s="1609"/>
      <c r="WSC16" s="1609"/>
      <c r="WSD16" s="1609"/>
      <c r="WSE16" s="1609"/>
      <c r="WSF16" s="1609"/>
      <c r="WSG16" s="1609"/>
      <c r="WSH16" s="1609"/>
      <c r="WSI16" s="1609"/>
      <c r="WSJ16" s="1609"/>
      <c r="WSK16" s="1609"/>
      <c r="WSL16" s="1609"/>
      <c r="WSM16" s="1609"/>
      <c r="WSN16" s="1609"/>
      <c r="WSO16" s="1609"/>
      <c r="WSP16" s="1609"/>
      <c r="WSQ16" s="1609"/>
      <c r="WSR16" s="1609"/>
      <c r="WSS16" s="1609"/>
      <c r="WST16" s="1609"/>
      <c r="WSU16" s="1609"/>
      <c r="WSV16" s="1609"/>
      <c r="WSW16" s="1609"/>
      <c r="WSX16" s="1609"/>
      <c r="WSY16" s="1609"/>
      <c r="WSZ16" s="1609"/>
      <c r="WTA16" s="1609"/>
      <c r="WTB16" s="1609"/>
      <c r="WTC16" s="1609"/>
      <c r="WTD16" s="1609"/>
      <c r="WTE16" s="1609"/>
      <c r="WTF16" s="1609"/>
      <c r="WTG16" s="1609"/>
      <c r="WTH16" s="1609"/>
      <c r="WTI16" s="1609"/>
      <c r="WTJ16" s="1609"/>
      <c r="WTK16" s="1609"/>
      <c r="WTL16" s="1609"/>
      <c r="WTM16" s="1609"/>
      <c r="WTN16" s="1609"/>
      <c r="WTO16" s="1609"/>
      <c r="WTP16" s="1609"/>
      <c r="WTQ16" s="1609"/>
      <c r="WTR16" s="1609"/>
      <c r="WTS16" s="1609"/>
      <c r="WTT16" s="1609"/>
      <c r="WTU16" s="1609"/>
      <c r="WTV16" s="1609"/>
      <c r="WTW16" s="1609"/>
      <c r="WTX16" s="1609"/>
      <c r="WTY16" s="1609"/>
      <c r="WTZ16" s="1609"/>
      <c r="WUA16" s="1609"/>
      <c r="WUB16" s="1609"/>
      <c r="WUC16" s="1609"/>
      <c r="WUD16" s="1609"/>
      <c r="WUE16" s="1609"/>
      <c r="WUF16" s="1609"/>
      <c r="WUG16" s="1609"/>
      <c r="WUH16" s="1609"/>
      <c r="WUI16" s="1609"/>
      <c r="WUJ16" s="1609"/>
      <c r="WUK16" s="1609"/>
      <c r="WUL16" s="1609"/>
      <c r="WUM16" s="1609"/>
      <c r="WUN16" s="1609"/>
      <c r="WUO16" s="1609"/>
      <c r="WUP16" s="1609"/>
      <c r="WUQ16" s="1609"/>
      <c r="WUR16" s="1609"/>
      <c r="WUS16" s="1609"/>
      <c r="WUT16" s="1609"/>
      <c r="WUU16" s="1609"/>
      <c r="WUV16" s="1609"/>
      <c r="WUW16" s="1609"/>
      <c r="WUX16" s="1609"/>
      <c r="WUY16" s="1609"/>
      <c r="WUZ16" s="1609"/>
      <c r="WVA16" s="1609"/>
      <c r="WVB16" s="1609"/>
      <c r="WVC16" s="1609"/>
      <c r="WVD16" s="1609"/>
      <c r="WVE16" s="1609"/>
      <c r="WVF16" s="1609"/>
      <c r="WVG16" s="1609"/>
      <c r="WVH16" s="1609"/>
      <c r="WVI16" s="1609"/>
      <c r="WVJ16" s="1609"/>
      <c r="WVK16" s="1609"/>
      <c r="WVL16" s="1609"/>
      <c r="WVM16" s="1609"/>
      <c r="WVN16" s="1609"/>
      <c r="WVO16" s="1609"/>
      <c r="WVP16" s="1609"/>
      <c r="WVQ16" s="1609"/>
      <c r="WVR16" s="1609"/>
      <c r="WVS16" s="1609"/>
      <c r="WVT16" s="1609"/>
      <c r="WVU16" s="1609"/>
      <c r="WVV16" s="1609"/>
      <c r="WVW16" s="1609"/>
      <c r="WVX16" s="1609"/>
      <c r="WVY16" s="1609"/>
      <c r="WVZ16" s="1609"/>
      <c r="WWA16" s="1609"/>
      <c r="WWB16" s="1609"/>
      <c r="WWC16" s="1609"/>
      <c r="WWD16" s="1609"/>
      <c r="WWE16" s="1609"/>
      <c r="WWF16" s="1609"/>
      <c r="WWG16" s="1609"/>
      <c r="WWH16" s="1609"/>
      <c r="WWI16" s="1609"/>
      <c r="WWJ16" s="1609"/>
      <c r="WWK16" s="1609"/>
      <c r="WWL16" s="1609"/>
      <c r="WWM16" s="1609"/>
      <c r="WWN16" s="1609"/>
      <c r="WWO16" s="1609"/>
      <c r="WWP16" s="1609"/>
      <c r="WWQ16" s="1609"/>
      <c r="WWR16" s="1609"/>
      <c r="WWS16" s="1609"/>
      <c r="WWT16" s="1609"/>
      <c r="WWU16" s="1609"/>
      <c r="WWV16" s="1609"/>
      <c r="WWW16" s="1609"/>
      <c r="WWX16" s="1609"/>
      <c r="WWY16" s="1609"/>
      <c r="WWZ16" s="1609"/>
      <c r="WXA16" s="1609"/>
      <c r="WXB16" s="1609"/>
      <c r="WXC16" s="1609"/>
      <c r="WXD16" s="1609"/>
      <c r="WXE16" s="1609"/>
      <c r="WXF16" s="1609"/>
      <c r="WXG16" s="1609"/>
      <c r="WXH16" s="1609"/>
      <c r="WXI16" s="1609"/>
      <c r="WXJ16" s="1609"/>
      <c r="WXK16" s="1609"/>
      <c r="WXL16" s="1609"/>
      <c r="WXM16" s="1609"/>
      <c r="WXN16" s="1609"/>
      <c r="WXO16" s="1609"/>
      <c r="WXP16" s="1609"/>
      <c r="WXQ16" s="1609"/>
      <c r="WXR16" s="1609"/>
      <c r="WXS16" s="1609"/>
      <c r="WXT16" s="1609"/>
      <c r="WXU16" s="1609"/>
      <c r="WXV16" s="1609"/>
      <c r="WXW16" s="1609"/>
      <c r="WXX16" s="1609"/>
      <c r="WXY16" s="1609"/>
      <c r="WXZ16" s="1609"/>
      <c r="WYA16" s="1609"/>
      <c r="WYB16" s="1609"/>
      <c r="WYC16" s="1609"/>
      <c r="WYD16" s="1609"/>
      <c r="WYE16" s="1609"/>
      <c r="WYF16" s="1609"/>
      <c r="WYG16" s="1609"/>
      <c r="WYH16" s="1609"/>
      <c r="WYI16" s="1609"/>
      <c r="WYJ16" s="1609"/>
      <c r="WYK16" s="1609"/>
      <c r="WYL16" s="1609"/>
      <c r="WYM16" s="1609"/>
      <c r="WYN16" s="1609"/>
      <c r="WYO16" s="1609"/>
      <c r="WYP16" s="1609"/>
      <c r="WYQ16" s="1609"/>
      <c r="WYR16" s="1609"/>
      <c r="WYS16" s="1609"/>
      <c r="WYT16" s="1609"/>
      <c r="WYU16" s="1609"/>
      <c r="WYV16" s="1609"/>
      <c r="WYW16" s="1609"/>
      <c r="WYX16" s="1609"/>
      <c r="WYY16" s="1609"/>
      <c r="WYZ16" s="1609"/>
      <c r="WZA16" s="1609"/>
      <c r="WZB16" s="1609"/>
      <c r="WZC16" s="1609"/>
      <c r="WZD16" s="1609"/>
      <c r="WZE16" s="1609"/>
      <c r="WZF16" s="1609"/>
      <c r="WZG16" s="1609"/>
      <c r="WZH16" s="1609"/>
      <c r="WZI16" s="1609"/>
      <c r="WZJ16" s="1609"/>
      <c r="WZK16" s="1609"/>
      <c r="WZL16" s="1609"/>
      <c r="WZM16" s="1609"/>
      <c r="WZN16" s="1609"/>
      <c r="WZO16" s="1609"/>
      <c r="WZP16" s="1609"/>
      <c r="WZQ16" s="1609"/>
      <c r="WZR16" s="1609"/>
      <c r="WZS16" s="1609"/>
      <c r="WZT16" s="1609"/>
      <c r="WZU16" s="1609"/>
      <c r="WZV16" s="1609"/>
      <c r="WZW16" s="1609"/>
      <c r="WZX16" s="1609"/>
      <c r="WZY16" s="1609"/>
      <c r="WZZ16" s="1609"/>
      <c r="XAA16" s="1609"/>
      <c r="XAB16" s="1609"/>
      <c r="XAC16" s="1609"/>
      <c r="XAD16" s="1609"/>
      <c r="XAE16" s="1609"/>
      <c r="XAF16" s="1609"/>
      <c r="XAG16" s="1609"/>
      <c r="XAH16" s="1609"/>
      <c r="XAI16" s="1609"/>
      <c r="XAJ16" s="1609"/>
      <c r="XAK16" s="1609"/>
      <c r="XAL16" s="1609"/>
      <c r="XAM16" s="1609"/>
      <c r="XAN16" s="1609"/>
      <c r="XAO16" s="1609"/>
      <c r="XAP16" s="1609"/>
      <c r="XAQ16" s="1609"/>
      <c r="XAR16" s="1609"/>
      <c r="XAS16" s="1609"/>
      <c r="XAT16" s="1609"/>
      <c r="XAU16" s="1609"/>
      <c r="XAV16" s="1609"/>
      <c r="XAW16" s="1609"/>
      <c r="XAX16" s="1609"/>
      <c r="XAY16" s="1609"/>
      <c r="XAZ16" s="1609"/>
      <c r="XBA16" s="1609"/>
      <c r="XBB16" s="1609"/>
      <c r="XBC16" s="1609"/>
      <c r="XBD16" s="1609"/>
      <c r="XBE16" s="1609"/>
      <c r="XBF16" s="1609"/>
      <c r="XBG16" s="1609"/>
      <c r="XBH16" s="1609"/>
      <c r="XBI16" s="1609"/>
      <c r="XBJ16" s="1609"/>
      <c r="XBK16" s="1609"/>
      <c r="XBL16" s="1609"/>
      <c r="XBM16" s="1609"/>
      <c r="XBN16" s="1609"/>
      <c r="XBO16" s="1609"/>
      <c r="XBP16" s="1609"/>
      <c r="XBQ16" s="1609"/>
      <c r="XBR16" s="1609"/>
      <c r="XBS16" s="1609"/>
      <c r="XBT16" s="1609"/>
      <c r="XBU16" s="1609"/>
      <c r="XBV16" s="1609"/>
      <c r="XBW16" s="1609"/>
      <c r="XBX16" s="1609"/>
      <c r="XBY16" s="1609"/>
      <c r="XBZ16" s="1609"/>
      <c r="XCA16" s="1609"/>
      <c r="XCB16" s="1609"/>
      <c r="XCC16" s="1609"/>
      <c r="XCD16" s="1609"/>
      <c r="XCE16" s="1609"/>
      <c r="XCF16" s="1609"/>
      <c r="XCG16" s="1609"/>
      <c r="XCH16" s="1609"/>
      <c r="XCI16" s="1609"/>
      <c r="XCJ16" s="1609"/>
      <c r="XCK16" s="1609"/>
      <c r="XCL16" s="1609"/>
      <c r="XCM16" s="1609"/>
      <c r="XCN16" s="1609"/>
      <c r="XCO16" s="1609"/>
      <c r="XCP16" s="1609"/>
      <c r="XCQ16" s="1609"/>
      <c r="XCR16" s="1609"/>
      <c r="XCS16" s="1609"/>
      <c r="XCT16" s="1609"/>
      <c r="XCU16" s="1609"/>
      <c r="XCV16" s="1609"/>
      <c r="XCW16" s="1609"/>
      <c r="XCX16" s="1609"/>
      <c r="XCY16" s="1609"/>
      <c r="XCZ16" s="1609"/>
      <c r="XDA16" s="1609"/>
      <c r="XDB16" s="1609"/>
      <c r="XDC16" s="1609"/>
      <c r="XDD16" s="1609"/>
      <c r="XDE16" s="1609"/>
      <c r="XDF16" s="1609"/>
      <c r="XDG16" s="1609"/>
      <c r="XDH16" s="1609"/>
      <c r="XDI16" s="1609"/>
      <c r="XDJ16" s="1609"/>
      <c r="XDK16" s="1609"/>
      <c r="XDL16" s="1609"/>
      <c r="XDM16" s="1609"/>
      <c r="XDN16" s="1609"/>
      <c r="XDO16" s="1609"/>
      <c r="XDP16" s="1609"/>
      <c r="XDQ16" s="1609"/>
      <c r="XDR16" s="1609"/>
      <c r="XDS16" s="1609"/>
      <c r="XDT16" s="1609"/>
      <c r="XDU16" s="1609"/>
      <c r="XDV16" s="1609"/>
      <c r="XDW16" s="1609"/>
      <c r="XDX16" s="1609"/>
      <c r="XDY16" s="1609"/>
      <c r="XDZ16" s="1609"/>
      <c r="XEA16" s="1609"/>
      <c r="XEB16" s="1609"/>
      <c r="XEC16" s="1609"/>
      <c r="XED16" s="1609"/>
      <c r="XEE16" s="1609"/>
      <c r="XEF16" s="1609"/>
      <c r="XEG16" s="1609"/>
      <c r="XEH16" s="1609"/>
      <c r="XEI16" s="1609"/>
      <c r="XEJ16" s="1609"/>
      <c r="XEK16" s="1609"/>
      <c r="XEL16" s="1609"/>
      <c r="XEM16" s="1609"/>
      <c r="XEN16" s="1609"/>
      <c r="XEO16" s="1609"/>
      <c r="XEP16" s="1609"/>
      <c r="XEQ16" s="1609"/>
    </row>
    <row r="17" spans="1:16371" s="1566" customFormat="1" ht="30.75" hidden="1" customHeight="1" x14ac:dyDescent="0.25">
      <c r="A17" s="1872" t="s">
        <v>295</v>
      </c>
      <c r="B17" s="1873" t="s">
        <v>30</v>
      </c>
      <c r="C17" s="1577"/>
      <c r="D17" s="1573" t="s">
        <v>190</v>
      </c>
      <c r="E17" s="1573"/>
      <c r="F17" s="1874"/>
      <c r="G17" s="1875">
        <v>1.5</v>
      </c>
      <c r="H17" s="1877">
        <v>45</v>
      </c>
      <c r="I17" s="1580">
        <v>22</v>
      </c>
      <c r="J17" s="1577">
        <v>15</v>
      </c>
      <c r="K17" s="1577"/>
      <c r="L17" s="1577">
        <v>7</v>
      </c>
      <c r="M17" s="1577">
        <v>23</v>
      </c>
      <c r="N17" s="1876">
        <v>1.4666666666666666</v>
      </c>
      <c r="O17" s="1614"/>
      <c r="P17" s="1581"/>
      <c r="Q17" s="1582"/>
      <c r="R17" s="1583"/>
      <c r="S17" s="1583"/>
      <c r="T17" s="1583"/>
      <c r="U17" s="1584"/>
      <c r="V17" s="1585"/>
      <c r="W17" s="1586" t="s">
        <v>551</v>
      </c>
      <c r="X17" s="1586" t="s">
        <v>552</v>
      </c>
      <c r="Y17" s="1586" t="s">
        <v>552</v>
      </c>
      <c r="Z17" s="1585"/>
      <c r="AA17" s="1585"/>
      <c r="AB17" s="1585"/>
      <c r="AC17" s="1585"/>
      <c r="AD17" s="1585"/>
      <c r="AE17" s="1585"/>
      <c r="AF17" s="1585"/>
      <c r="AG17" s="1585"/>
      <c r="AH17" s="1585"/>
      <c r="AI17" s="1585"/>
      <c r="AJ17" s="1585"/>
      <c r="AK17" s="1585"/>
      <c r="AL17" s="1738"/>
      <c r="AM17" s="1585"/>
      <c r="AN17" s="1585"/>
      <c r="AO17" s="1585"/>
      <c r="AP17" s="1585"/>
      <c r="AQ17" s="1585"/>
      <c r="AR17" s="1585"/>
      <c r="AS17" s="1585"/>
      <c r="AT17" s="1585"/>
      <c r="AU17" s="1585"/>
      <c r="AV17" s="1585"/>
      <c r="AW17" s="1585"/>
      <c r="AX17" s="1585"/>
      <c r="AY17" s="1585"/>
      <c r="AZ17" s="1585"/>
      <c r="BA17" s="1585"/>
      <c r="BB17" s="1585"/>
      <c r="BC17" s="1585"/>
      <c r="BD17" s="1585"/>
      <c r="BE17" s="1585"/>
      <c r="BF17" s="1585"/>
      <c r="BG17" s="1585"/>
      <c r="BH17" s="1585"/>
      <c r="BI17" s="1585"/>
      <c r="BJ17" s="1585"/>
      <c r="BK17" s="1585"/>
      <c r="BL17" s="1585"/>
      <c r="BM17" s="1585"/>
      <c r="BN17" s="1585"/>
      <c r="BO17" s="1585"/>
      <c r="BP17" s="1585"/>
      <c r="BQ17" s="1585"/>
      <c r="BR17" s="1585"/>
      <c r="BS17" s="1585"/>
      <c r="BT17" s="1585"/>
      <c r="BU17" s="1585"/>
      <c r="BV17" s="1585"/>
      <c r="BW17" s="1585"/>
      <c r="BX17" s="1585"/>
      <c r="BY17" s="1585"/>
      <c r="BZ17" s="1585"/>
      <c r="CA17" s="1585"/>
      <c r="CB17" s="1585"/>
      <c r="CC17" s="1585"/>
      <c r="CD17" s="1585"/>
      <c r="CE17" s="1585"/>
      <c r="CF17" s="1585"/>
      <c r="CG17" s="1585"/>
      <c r="CH17" s="1585"/>
      <c r="CI17" s="1585"/>
      <c r="CJ17" s="1585"/>
      <c r="CK17" s="1585"/>
      <c r="CL17" s="1585"/>
      <c r="CM17" s="1585"/>
      <c r="CN17" s="1585"/>
      <c r="CO17" s="1585"/>
      <c r="CP17" s="1585"/>
      <c r="CQ17" s="1585"/>
      <c r="CR17" s="1585"/>
      <c r="CS17" s="1585"/>
      <c r="CT17" s="1585"/>
      <c r="CU17" s="1585"/>
      <c r="CV17" s="1585"/>
      <c r="CW17" s="1585"/>
      <c r="CX17" s="1585"/>
      <c r="CY17" s="1585"/>
      <c r="CZ17" s="1585"/>
      <c r="DA17" s="1585"/>
      <c r="DB17" s="1585"/>
      <c r="DC17" s="1585"/>
      <c r="DD17" s="1585"/>
      <c r="DE17" s="1585"/>
      <c r="DF17" s="1585"/>
      <c r="DG17" s="1585"/>
      <c r="DH17" s="1585"/>
      <c r="DI17" s="1585"/>
      <c r="DJ17" s="1585"/>
      <c r="DK17" s="1585"/>
      <c r="DL17" s="1585"/>
      <c r="DM17" s="1585"/>
      <c r="DN17" s="1585"/>
      <c r="DO17" s="1585"/>
      <c r="DP17" s="1585"/>
      <c r="DQ17" s="1585"/>
      <c r="DR17" s="1585"/>
      <c r="DS17" s="1585"/>
      <c r="DT17" s="1585"/>
      <c r="DU17" s="1585"/>
      <c r="DV17" s="1585"/>
      <c r="DW17" s="1585"/>
      <c r="DX17" s="1585"/>
      <c r="DY17" s="1585"/>
      <c r="DZ17" s="1585"/>
      <c r="EA17" s="1585"/>
      <c r="EB17" s="1585"/>
      <c r="EC17" s="1585"/>
      <c r="ED17" s="1585"/>
      <c r="EE17" s="1585"/>
      <c r="EF17" s="1585"/>
      <c r="EG17" s="1585"/>
      <c r="EH17" s="1585"/>
      <c r="EI17" s="1585"/>
      <c r="EJ17" s="1585"/>
      <c r="EK17" s="1585"/>
      <c r="EL17" s="1585"/>
      <c r="EM17" s="1585"/>
      <c r="EN17" s="1585"/>
      <c r="EO17" s="1585"/>
      <c r="EP17" s="1585"/>
      <c r="EQ17" s="1585"/>
      <c r="ER17" s="1585"/>
      <c r="ES17" s="1585"/>
      <c r="ET17" s="1585"/>
      <c r="EU17" s="1585"/>
      <c r="EV17" s="1585"/>
      <c r="EW17" s="1585"/>
      <c r="EX17" s="1585"/>
      <c r="EY17" s="1585"/>
      <c r="EZ17" s="1585"/>
      <c r="FA17" s="1585"/>
      <c r="FB17" s="1585"/>
      <c r="FC17" s="1585"/>
      <c r="FD17" s="1585"/>
      <c r="FE17" s="1585"/>
      <c r="FF17" s="1585"/>
      <c r="FG17" s="1585"/>
      <c r="FH17" s="1585"/>
      <c r="FI17" s="1585"/>
      <c r="FJ17" s="1585"/>
      <c r="FK17" s="1585"/>
      <c r="FL17" s="1585"/>
      <c r="FM17" s="1585"/>
      <c r="FN17" s="1585"/>
      <c r="FO17" s="1585"/>
      <c r="FP17" s="1585"/>
      <c r="FQ17" s="1585"/>
      <c r="FR17" s="1585"/>
      <c r="FS17" s="1585"/>
      <c r="FT17" s="1585"/>
      <c r="FU17" s="1585"/>
      <c r="FV17" s="1585"/>
      <c r="FW17" s="1585"/>
      <c r="FX17" s="1585"/>
      <c r="FY17" s="1585"/>
      <c r="FZ17" s="1585"/>
      <c r="GA17" s="1585"/>
      <c r="GB17" s="1585"/>
      <c r="GC17" s="1585"/>
      <c r="GD17" s="1585"/>
      <c r="GE17" s="1585"/>
      <c r="GF17" s="1585"/>
      <c r="GG17" s="1585"/>
      <c r="GH17" s="1585"/>
      <c r="GI17" s="1585"/>
      <c r="GJ17" s="1585"/>
      <c r="GK17" s="1585"/>
      <c r="GL17" s="1585"/>
      <c r="GM17" s="1585"/>
      <c r="GN17" s="1585"/>
      <c r="GO17" s="1585"/>
      <c r="GP17" s="1585"/>
      <c r="GQ17" s="1585"/>
      <c r="GR17" s="1585"/>
      <c r="GS17" s="1585"/>
      <c r="GT17" s="1585"/>
      <c r="GU17" s="1585"/>
      <c r="GV17" s="1585"/>
      <c r="GW17" s="1585"/>
      <c r="GX17" s="1585"/>
      <c r="GY17" s="1585"/>
      <c r="GZ17" s="1585"/>
      <c r="HA17" s="1585"/>
      <c r="HB17" s="1585"/>
      <c r="HC17" s="1585"/>
      <c r="HD17" s="1585"/>
      <c r="HE17" s="1585"/>
      <c r="HF17" s="1585"/>
      <c r="HG17" s="1585"/>
      <c r="HH17" s="1585"/>
      <c r="HI17" s="1585"/>
      <c r="HJ17" s="1585"/>
      <c r="HK17" s="1585"/>
      <c r="HL17" s="1585"/>
      <c r="HM17" s="1585"/>
      <c r="HN17" s="1585"/>
      <c r="HO17" s="1585"/>
      <c r="HP17" s="1585"/>
      <c r="HQ17" s="1585"/>
      <c r="HR17" s="1585"/>
      <c r="HS17" s="1585"/>
      <c r="HT17" s="1585"/>
      <c r="HU17" s="1585"/>
      <c r="HV17" s="1585"/>
      <c r="HW17" s="1585"/>
      <c r="HX17" s="1585"/>
      <c r="HY17" s="1585"/>
      <c r="HZ17" s="1585"/>
      <c r="IA17" s="1585"/>
      <c r="IB17" s="1585"/>
      <c r="IC17" s="1585"/>
      <c r="ID17" s="1585"/>
      <c r="IE17" s="1585"/>
      <c r="IF17" s="1585"/>
      <c r="IG17" s="1585"/>
      <c r="IH17" s="1585"/>
      <c r="II17" s="1585"/>
      <c r="IJ17" s="1585"/>
      <c r="IK17" s="1585"/>
      <c r="IL17" s="1585"/>
      <c r="IM17" s="1585"/>
      <c r="IN17" s="1585"/>
      <c r="IO17" s="1585"/>
      <c r="IP17" s="1585"/>
      <c r="IQ17" s="1585"/>
      <c r="IR17" s="1585"/>
      <c r="IS17" s="1585"/>
      <c r="IT17" s="1585"/>
      <c r="IU17" s="1585"/>
      <c r="IV17" s="1585"/>
      <c r="IW17" s="1585"/>
      <c r="IX17" s="1585"/>
      <c r="IY17" s="1585"/>
      <c r="IZ17" s="1585"/>
      <c r="JA17" s="1585"/>
      <c r="JB17" s="1585"/>
      <c r="JC17" s="1585"/>
      <c r="JD17" s="1585"/>
      <c r="JE17" s="1585"/>
      <c r="JF17" s="1585"/>
      <c r="JG17" s="1585"/>
      <c r="JH17" s="1585"/>
      <c r="JI17" s="1585"/>
      <c r="JJ17" s="1585"/>
      <c r="JK17" s="1585"/>
      <c r="JL17" s="1585"/>
      <c r="JM17" s="1585"/>
      <c r="JN17" s="1585"/>
      <c r="JO17" s="1585"/>
      <c r="JP17" s="1585"/>
      <c r="JQ17" s="1585"/>
      <c r="JR17" s="1585"/>
      <c r="JS17" s="1585"/>
      <c r="JT17" s="1585"/>
      <c r="JU17" s="1585"/>
      <c r="JV17" s="1585"/>
      <c r="JW17" s="1585"/>
      <c r="JX17" s="1585"/>
      <c r="JY17" s="1585"/>
      <c r="JZ17" s="1585"/>
      <c r="KA17" s="1585"/>
      <c r="KB17" s="1585"/>
      <c r="KC17" s="1585"/>
      <c r="KD17" s="1585"/>
      <c r="KE17" s="1585"/>
      <c r="KF17" s="1585"/>
      <c r="KG17" s="1585"/>
      <c r="KH17" s="1585"/>
      <c r="KI17" s="1585"/>
      <c r="KJ17" s="1585"/>
      <c r="KK17" s="1585"/>
      <c r="KL17" s="1585"/>
      <c r="KM17" s="1585"/>
      <c r="KN17" s="1585"/>
      <c r="KO17" s="1585"/>
      <c r="KP17" s="1585"/>
      <c r="KQ17" s="1585"/>
      <c r="KR17" s="1585"/>
      <c r="KS17" s="1585"/>
      <c r="KT17" s="1585"/>
      <c r="KU17" s="1585"/>
      <c r="KV17" s="1585"/>
      <c r="KW17" s="1585"/>
      <c r="KX17" s="1585"/>
      <c r="KY17" s="1585"/>
      <c r="KZ17" s="1585"/>
      <c r="LA17" s="1585"/>
      <c r="LB17" s="1585"/>
      <c r="LC17" s="1585"/>
      <c r="LD17" s="1585"/>
      <c r="LE17" s="1585"/>
      <c r="LF17" s="1585"/>
      <c r="LG17" s="1585"/>
      <c r="LH17" s="1585"/>
      <c r="LI17" s="1585"/>
      <c r="LJ17" s="1585"/>
      <c r="LK17" s="1585"/>
      <c r="LL17" s="1585"/>
      <c r="LM17" s="1585"/>
      <c r="LN17" s="1585"/>
      <c r="LO17" s="1585"/>
      <c r="LP17" s="1585"/>
      <c r="LQ17" s="1585"/>
      <c r="LR17" s="1585"/>
      <c r="LS17" s="1585"/>
      <c r="LT17" s="1585"/>
      <c r="LU17" s="1585"/>
      <c r="LV17" s="1585"/>
      <c r="LW17" s="1585"/>
      <c r="LX17" s="1585"/>
      <c r="LY17" s="1585"/>
      <c r="LZ17" s="1585"/>
      <c r="MA17" s="1585"/>
      <c r="MB17" s="1585"/>
      <c r="MC17" s="1585"/>
      <c r="MD17" s="1585"/>
      <c r="ME17" s="1585"/>
      <c r="MF17" s="1585"/>
      <c r="MG17" s="1585"/>
      <c r="MH17" s="1585"/>
      <c r="MI17" s="1585"/>
      <c r="MJ17" s="1585"/>
      <c r="MK17" s="1585"/>
      <c r="ML17" s="1585"/>
      <c r="MM17" s="1585"/>
      <c r="MN17" s="1585"/>
      <c r="MO17" s="1585"/>
      <c r="MP17" s="1585"/>
      <c r="MQ17" s="1585"/>
      <c r="MR17" s="1585"/>
      <c r="MS17" s="1585"/>
      <c r="MT17" s="1585"/>
      <c r="MU17" s="1585"/>
      <c r="MV17" s="1585"/>
      <c r="MW17" s="1585"/>
      <c r="MX17" s="1585"/>
      <c r="MY17" s="1585"/>
      <c r="MZ17" s="1585"/>
      <c r="NA17" s="1585"/>
      <c r="NB17" s="1585"/>
      <c r="NC17" s="1585"/>
      <c r="ND17" s="1585"/>
      <c r="NE17" s="1585"/>
      <c r="NF17" s="1585"/>
      <c r="NG17" s="1585"/>
      <c r="NH17" s="1585"/>
      <c r="NI17" s="1585"/>
      <c r="NJ17" s="1585"/>
      <c r="NK17" s="1585"/>
      <c r="NL17" s="1585"/>
      <c r="NM17" s="1585"/>
      <c r="NN17" s="1585"/>
      <c r="NO17" s="1585"/>
      <c r="NP17" s="1585"/>
      <c r="NQ17" s="1585"/>
      <c r="NR17" s="1585"/>
      <c r="NS17" s="1585"/>
      <c r="NT17" s="1585"/>
      <c r="NU17" s="1585"/>
      <c r="NV17" s="1585"/>
      <c r="NW17" s="1585"/>
      <c r="NX17" s="1585"/>
      <c r="NY17" s="1585"/>
      <c r="NZ17" s="1585"/>
      <c r="OA17" s="1585"/>
      <c r="OB17" s="1585"/>
      <c r="OC17" s="1585"/>
      <c r="OD17" s="1585"/>
      <c r="OE17" s="1585"/>
      <c r="OF17" s="1585"/>
      <c r="OG17" s="1585"/>
      <c r="OH17" s="1585"/>
      <c r="OI17" s="1585"/>
      <c r="OJ17" s="1585"/>
      <c r="OK17" s="1585"/>
      <c r="OL17" s="1585"/>
      <c r="OM17" s="1585"/>
      <c r="ON17" s="1585"/>
      <c r="OO17" s="1585"/>
      <c r="OP17" s="1585"/>
      <c r="OQ17" s="1585"/>
      <c r="OR17" s="1585"/>
      <c r="OS17" s="1585"/>
      <c r="OT17" s="1585"/>
      <c r="OU17" s="1585"/>
      <c r="OV17" s="1585"/>
      <c r="OW17" s="1585"/>
      <c r="OX17" s="1585"/>
      <c r="OY17" s="1585"/>
      <c r="OZ17" s="1585"/>
      <c r="PA17" s="1585"/>
      <c r="PB17" s="1585"/>
      <c r="PC17" s="1585"/>
      <c r="PD17" s="1585"/>
      <c r="PE17" s="1585"/>
      <c r="PF17" s="1585"/>
      <c r="PG17" s="1585"/>
      <c r="PH17" s="1585"/>
      <c r="PI17" s="1585"/>
      <c r="PJ17" s="1585"/>
      <c r="PK17" s="1585"/>
      <c r="PL17" s="1585"/>
      <c r="PM17" s="1585"/>
      <c r="PN17" s="1585"/>
      <c r="PO17" s="1585"/>
      <c r="PP17" s="1585"/>
      <c r="PQ17" s="1585"/>
      <c r="PR17" s="1585"/>
      <c r="PS17" s="1585"/>
      <c r="PT17" s="1585"/>
      <c r="PU17" s="1585"/>
      <c r="PV17" s="1585"/>
      <c r="PW17" s="1585"/>
      <c r="PX17" s="1585"/>
      <c r="PY17" s="1585"/>
      <c r="PZ17" s="1585"/>
      <c r="QA17" s="1585"/>
      <c r="QB17" s="1585"/>
      <c r="QC17" s="1585"/>
      <c r="QD17" s="1585"/>
      <c r="QE17" s="1585"/>
      <c r="QF17" s="1585"/>
      <c r="QG17" s="1585"/>
      <c r="QH17" s="1585"/>
      <c r="QI17" s="1585"/>
      <c r="QJ17" s="1585"/>
      <c r="QK17" s="1585"/>
      <c r="QL17" s="1585"/>
      <c r="QM17" s="1585"/>
      <c r="QN17" s="1585"/>
      <c r="QO17" s="1585"/>
      <c r="QP17" s="1585"/>
      <c r="QQ17" s="1585"/>
      <c r="QR17" s="1585"/>
      <c r="QS17" s="1585"/>
      <c r="QT17" s="1585"/>
      <c r="QU17" s="1585"/>
      <c r="QV17" s="1585"/>
      <c r="QW17" s="1585"/>
      <c r="QX17" s="1585"/>
      <c r="QY17" s="1585"/>
      <c r="QZ17" s="1585"/>
      <c r="RA17" s="1585"/>
      <c r="RB17" s="1585"/>
      <c r="RC17" s="1585"/>
      <c r="RD17" s="1585"/>
      <c r="RE17" s="1585"/>
      <c r="RF17" s="1585"/>
      <c r="RG17" s="1585"/>
      <c r="RH17" s="1585"/>
      <c r="RI17" s="1585"/>
      <c r="RJ17" s="1585"/>
      <c r="RK17" s="1585"/>
      <c r="RL17" s="1585"/>
      <c r="RM17" s="1585"/>
      <c r="RN17" s="1585"/>
      <c r="RO17" s="1585"/>
      <c r="RP17" s="1585"/>
      <c r="RQ17" s="1585"/>
      <c r="RR17" s="1585"/>
      <c r="RS17" s="1585"/>
      <c r="RT17" s="1585"/>
      <c r="RU17" s="1585"/>
      <c r="RV17" s="1585"/>
      <c r="RW17" s="1585"/>
      <c r="RX17" s="1585"/>
      <c r="RY17" s="1585"/>
      <c r="RZ17" s="1585"/>
      <c r="SA17" s="1585"/>
      <c r="SB17" s="1585"/>
      <c r="SC17" s="1585"/>
      <c r="SD17" s="1585"/>
      <c r="SE17" s="1585"/>
      <c r="SF17" s="1585"/>
      <c r="SG17" s="1585"/>
      <c r="SH17" s="1585"/>
      <c r="SI17" s="1585"/>
      <c r="SJ17" s="1585"/>
      <c r="SK17" s="1585"/>
      <c r="SL17" s="1585"/>
      <c r="SM17" s="1585"/>
      <c r="SN17" s="1585"/>
      <c r="SO17" s="1585"/>
      <c r="SP17" s="1585"/>
      <c r="SQ17" s="1585"/>
      <c r="SR17" s="1585"/>
      <c r="SS17" s="1585"/>
      <c r="ST17" s="1585"/>
      <c r="SU17" s="1585"/>
      <c r="SV17" s="1585"/>
      <c r="SW17" s="1585"/>
      <c r="SX17" s="1585"/>
      <c r="SY17" s="1585"/>
      <c r="SZ17" s="1585"/>
      <c r="TA17" s="1585"/>
      <c r="TB17" s="1585"/>
      <c r="TC17" s="1585"/>
      <c r="TD17" s="1585"/>
      <c r="TE17" s="1585"/>
      <c r="TF17" s="1585"/>
      <c r="TG17" s="1585"/>
      <c r="TH17" s="1585"/>
      <c r="TI17" s="1585"/>
      <c r="TJ17" s="1585"/>
      <c r="TK17" s="1585"/>
      <c r="TL17" s="1585"/>
      <c r="TM17" s="1585"/>
      <c r="TN17" s="1585"/>
      <c r="TO17" s="1585"/>
      <c r="TP17" s="1585"/>
      <c r="TQ17" s="1585"/>
      <c r="TR17" s="1585"/>
      <c r="TS17" s="1585"/>
      <c r="TT17" s="1585"/>
      <c r="TU17" s="1585"/>
      <c r="TV17" s="1585"/>
      <c r="TW17" s="1585"/>
      <c r="TX17" s="1585"/>
      <c r="TY17" s="1585"/>
      <c r="TZ17" s="1585"/>
      <c r="UA17" s="1585"/>
      <c r="UB17" s="1585"/>
      <c r="UC17" s="1585"/>
      <c r="UD17" s="1585"/>
      <c r="UE17" s="1585"/>
      <c r="UF17" s="1585"/>
      <c r="UG17" s="1585"/>
      <c r="UH17" s="1585"/>
      <c r="UI17" s="1585"/>
      <c r="UJ17" s="1585"/>
      <c r="UK17" s="1585"/>
      <c r="UL17" s="1585"/>
      <c r="UM17" s="1585"/>
      <c r="UN17" s="1585"/>
      <c r="UO17" s="1585"/>
      <c r="UP17" s="1585"/>
      <c r="UQ17" s="1585"/>
      <c r="UR17" s="1585"/>
      <c r="US17" s="1585"/>
      <c r="UT17" s="1585"/>
      <c r="UU17" s="1585"/>
      <c r="UV17" s="1585"/>
      <c r="UW17" s="1585"/>
      <c r="UX17" s="1585"/>
      <c r="UY17" s="1585"/>
      <c r="UZ17" s="1585"/>
      <c r="VA17" s="1585"/>
      <c r="VB17" s="1585"/>
      <c r="VC17" s="1585"/>
      <c r="VD17" s="1585"/>
      <c r="VE17" s="1585"/>
      <c r="VF17" s="1585"/>
      <c r="VG17" s="1585"/>
      <c r="VH17" s="1585"/>
      <c r="VI17" s="1585"/>
      <c r="VJ17" s="1585"/>
      <c r="VK17" s="1585"/>
      <c r="VL17" s="1585"/>
      <c r="VM17" s="1585"/>
      <c r="VN17" s="1585"/>
      <c r="VO17" s="1585"/>
      <c r="VP17" s="1585"/>
      <c r="VQ17" s="1585"/>
      <c r="VR17" s="1585"/>
      <c r="VS17" s="1585"/>
      <c r="VT17" s="1585"/>
      <c r="VU17" s="1585"/>
      <c r="VV17" s="1585"/>
      <c r="VW17" s="1585"/>
      <c r="VX17" s="1585"/>
      <c r="VY17" s="1585"/>
      <c r="VZ17" s="1585"/>
      <c r="WA17" s="1585"/>
      <c r="WB17" s="1585"/>
      <c r="WC17" s="1585"/>
      <c r="WD17" s="1585"/>
      <c r="WE17" s="1585"/>
      <c r="WF17" s="1585"/>
      <c r="WG17" s="1585"/>
      <c r="WH17" s="1585"/>
      <c r="WI17" s="1585"/>
      <c r="WJ17" s="1585"/>
      <c r="WK17" s="1585"/>
      <c r="WL17" s="1585"/>
      <c r="WM17" s="1585"/>
      <c r="WN17" s="1585"/>
      <c r="WO17" s="1585"/>
      <c r="WP17" s="1585"/>
      <c r="WQ17" s="1585"/>
      <c r="WR17" s="1585"/>
      <c r="WS17" s="1585"/>
      <c r="WT17" s="1585"/>
      <c r="WU17" s="1585"/>
      <c r="WV17" s="1585"/>
      <c r="WW17" s="1585"/>
      <c r="WX17" s="1585"/>
      <c r="WY17" s="1585"/>
      <c r="WZ17" s="1585"/>
      <c r="XA17" s="1585"/>
      <c r="XB17" s="1585"/>
      <c r="XC17" s="1585"/>
      <c r="XD17" s="1585"/>
      <c r="XE17" s="1585"/>
      <c r="XF17" s="1585"/>
      <c r="XG17" s="1585"/>
      <c r="XH17" s="1585"/>
      <c r="XI17" s="1585"/>
      <c r="XJ17" s="1585"/>
      <c r="XK17" s="1585"/>
      <c r="XL17" s="1585"/>
      <c r="XM17" s="1585"/>
      <c r="XN17" s="1585"/>
      <c r="XO17" s="1585"/>
      <c r="XP17" s="1585"/>
      <c r="XQ17" s="1585"/>
      <c r="XR17" s="1585"/>
      <c r="XS17" s="1585"/>
      <c r="XT17" s="1585"/>
      <c r="XU17" s="1585"/>
      <c r="XV17" s="1585"/>
      <c r="XW17" s="1585"/>
      <c r="XX17" s="1585"/>
      <c r="XY17" s="1585"/>
      <c r="XZ17" s="1585"/>
      <c r="YA17" s="1585"/>
      <c r="YB17" s="1585"/>
      <c r="YC17" s="1585"/>
      <c r="YD17" s="1585"/>
      <c r="YE17" s="1585"/>
      <c r="YF17" s="1585"/>
      <c r="YG17" s="1585"/>
      <c r="YH17" s="1585"/>
      <c r="YI17" s="1585"/>
      <c r="YJ17" s="1585"/>
      <c r="YK17" s="1585"/>
      <c r="YL17" s="1585"/>
      <c r="YM17" s="1585"/>
      <c r="YN17" s="1585"/>
      <c r="YO17" s="1585"/>
      <c r="YP17" s="1585"/>
      <c r="YQ17" s="1585"/>
      <c r="YR17" s="1585"/>
      <c r="YS17" s="1585"/>
      <c r="YT17" s="1585"/>
      <c r="YU17" s="1585"/>
      <c r="YV17" s="1585"/>
      <c r="YW17" s="1585"/>
      <c r="YX17" s="1585"/>
      <c r="YY17" s="1585"/>
      <c r="YZ17" s="1585"/>
      <c r="ZA17" s="1585"/>
      <c r="ZB17" s="1585"/>
      <c r="ZC17" s="1585"/>
      <c r="ZD17" s="1585"/>
      <c r="ZE17" s="1585"/>
      <c r="ZF17" s="1585"/>
      <c r="ZG17" s="1585"/>
      <c r="ZH17" s="1585"/>
      <c r="ZI17" s="1585"/>
      <c r="ZJ17" s="1585"/>
      <c r="ZK17" s="1585"/>
      <c r="ZL17" s="1585"/>
      <c r="ZM17" s="1585"/>
      <c r="ZN17" s="1585"/>
      <c r="ZO17" s="1585"/>
      <c r="ZP17" s="1585"/>
      <c r="ZQ17" s="1585"/>
      <c r="ZR17" s="1585"/>
      <c r="ZS17" s="1585"/>
      <c r="ZT17" s="1585"/>
      <c r="ZU17" s="1585"/>
      <c r="ZV17" s="1585"/>
      <c r="ZW17" s="1585"/>
      <c r="ZX17" s="1585"/>
      <c r="ZY17" s="1585"/>
      <c r="ZZ17" s="1585"/>
      <c r="AAA17" s="1585"/>
      <c r="AAB17" s="1585"/>
      <c r="AAC17" s="1585"/>
      <c r="AAD17" s="1585"/>
      <c r="AAE17" s="1585"/>
      <c r="AAF17" s="1585"/>
      <c r="AAG17" s="1585"/>
      <c r="AAH17" s="1585"/>
      <c r="AAI17" s="1585"/>
      <c r="AAJ17" s="1585"/>
      <c r="AAK17" s="1585"/>
      <c r="AAL17" s="1585"/>
      <c r="AAM17" s="1585"/>
      <c r="AAN17" s="1585"/>
      <c r="AAO17" s="1585"/>
      <c r="AAP17" s="1585"/>
      <c r="AAQ17" s="1585"/>
      <c r="AAR17" s="1585"/>
      <c r="AAS17" s="1585"/>
      <c r="AAT17" s="1585"/>
      <c r="AAU17" s="1585"/>
      <c r="AAV17" s="1585"/>
      <c r="AAW17" s="1585"/>
      <c r="AAX17" s="1585"/>
      <c r="AAY17" s="1585"/>
      <c r="AAZ17" s="1585"/>
      <c r="ABA17" s="1585"/>
      <c r="ABB17" s="1585"/>
      <c r="ABC17" s="1585"/>
      <c r="ABD17" s="1585"/>
      <c r="ABE17" s="1585"/>
      <c r="ABF17" s="1585"/>
      <c r="ABG17" s="1585"/>
      <c r="ABH17" s="1585"/>
      <c r="ABI17" s="1585"/>
      <c r="ABJ17" s="1585"/>
      <c r="ABK17" s="1585"/>
      <c r="ABL17" s="1585"/>
      <c r="ABM17" s="1585"/>
      <c r="ABN17" s="1585"/>
      <c r="ABO17" s="1585"/>
      <c r="ABP17" s="1585"/>
      <c r="ABQ17" s="1585"/>
      <c r="ABR17" s="1585"/>
      <c r="ABS17" s="1585"/>
      <c r="ABT17" s="1585"/>
      <c r="ABU17" s="1585"/>
      <c r="ABV17" s="1585"/>
      <c r="ABW17" s="1585"/>
      <c r="ABX17" s="1585"/>
      <c r="ABY17" s="1585"/>
      <c r="ABZ17" s="1585"/>
      <c r="ACA17" s="1585"/>
      <c r="ACB17" s="1585"/>
      <c r="ACC17" s="1585"/>
      <c r="ACD17" s="1585"/>
      <c r="ACE17" s="1585"/>
      <c r="ACF17" s="1585"/>
      <c r="ACG17" s="1585"/>
      <c r="ACH17" s="1585"/>
      <c r="ACI17" s="1585"/>
      <c r="ACJ17" s="1585"/>
      <c r="ACK17" s="1585"/>
      <c r="ACL17" s="1585"/>
      <c r="ACM17" s="1585"/>
      <c r="ACN17" s="1585"/>
      <c r="ACO17" s="1585"/>
      <c r="ACP17" s="1585"/>
      <c r="ACQ17" s="1585"/>
      <c r="ACR17" s="1585"/>
      <c r="ACS17" s="1585"/>
      <c r="ACT17" s="1585"/>
      <c r="ACU17" s="1585"/>
      <c r="ACV17" s="1585"/>
      <c r="ACW17" s="1585"/>
      <c r="ACX17" s="1585"/>
      <c r="ACY17" s="1585"/>
      <c r="ACZ17" s="1585"/>
      <c r="ADA17" s="1585"/>
      <c r="ADB17" s="1585"/>
      <c r="ADC17" s="1585"/>
      <c r="ADD17" s="1585"/>
      <c r="ADE17" s="1585"/>
      <c r="ADF17" s="1585"/>
      <c r="ADG17" s="1585"/>
      <c r="ADH17" s="1585"/>
      <c r="ADI17" s="1585"/>
      <c r="ADJ17" s="1585"/>
      <c r="ADK17" s="1585"/>
      <c r="ADL17" s="1585"/>
      <c r="ADM17" s="1585"/>
      <c r="ADN17" s="1585"/>
      <c r="ADO17" s="1585"/>
      <c r="ADP17" s="1585"/>
      <c r="ADQ17" s="1585"/>
      <c r="ADR17" s="1585"/>
      <c r="ADS17" s="1585"/>
      <c r="ADT17" s="1585"/>
      <c r="ADU17" s="1585"/>
      <c r="ADV17" s="1585"/>
      <c r="ADW17" s="1585"/>
      <c r="ADX17" s="1585"/>
      <c r="ADY17" s="1585"/>
      <c r="ADZ17" s="1585"/>
      <c r="AEA17" s="1585"/>
      <c r="AEB17" s="1585"/>
      <c r="AEC17" s="1585"/>
      <c r="AED17" s="1585"/>
      <c r="AEE17" s="1585"/>
      <c r="AEF17" s="1585"/>
      <c r="AEG17" s="1585"/>
      <c r="AEH17" s="1585"/>
      <c r="AEI17" s="1585"/>
      <c r="AEJ17" s="1585"/>
      <c r="AEK17" s="1585"/>
      <c r="AEL17" s="1585"/>
      <c r="AEM17" s="1585"/>
      <c r="AEN17" s="1585"/>
      <c r="AEO17" s="1585"/>
      <c r="AEP17" s="1585"/>
      <c r="AEQ17" s="1585"/>
      <c r="AER17" s="1585"/>
      <c r="AES17" s="1585"/>
      <c r="AET17" s="1585"/>
      <c r="AEU17" s="1585"/>
      <c r="AEV17" s="1585"/>
      <c r="AEW17" s="1585"/>
      <c r="AEX17" s="1585"/>
      <c r="AEY17" s="1585"/>
      <c r="AEZ17" s="1585"/>
      <c r="AFA17" s="1585"/>
      <c r="AFB17" s="1585"/>
      <c r="AFC17" s="1585"/>
      <c r="AFD17" s="1585"/>
      <c r="AFE17" s="1585"/>
      <c r="AFF17" s="1585"/>
      <c r="AFG17" s="1585"/>
      <c r="AFH17" s="1585"/>
      <c r="AFI17" s="1585"/>
      <c r="AFJ17" s="1585"/>
      <c r="AFK17" s="1585"/>
      <c r="AFL17" s="1585"/>
      <c r="AFM17" s="1585"/>
      <c r="AFN17" s="1585"/>
      <c r="AFO17" s="1585"/>
      <c r="AFP17" s="1585"/>
      <c r="AFQ17" s="1585"/>
      <c r="AFR17" s="1585"/>
      <c r="AFS17" s="1585"/>
      <c r="AFT17" s="1585"/>
      <c r="AFU17" s="1585"/>
      <c r="AFV17" s="1585"/>
      <c r="AFW17" s="1585"/>
      <c r="AFX17" s="1585"/>
      <c r="AFY17" s="1585"/>
      <c r="AFZ17" s="1585"/>
      <c r="AGA17" s="1585"/>
      <c r="AGB17" s="1585"/>
      <c r="AGC17" s="1585"/>
      <c r="AGD17" s="1585"/>
      <c r="AGE17" s="1585"/>
      <c r="AGF17" s="1585"/>
      <c r="AGG17" s="1585"/>
      <c r="AGH17" s="1585"/>
      <c r="AGI17" s="1585"/>
      <c r="AGJ17" s="1585"/>
      <c r="AGK17" s="1585"/>
      <c r="AGL17" s="1585"/>
      <c r="AGM17" s="1585"/>
      <c r="AGN17" s="1585"/>
      <c r="AGO17" s="1585"/>
      <c r="AGP17" s="1585"/>
      <c r="AGQ17" s="1585"/>
      <c r="AGR17" s="1585"/>
      <c r="AGS17" s="1585"/>
      <c r="AGT17" s="1585"/>
      <c r="AGU17" s="1585"/>
      <c r="AGV17" s="1585"/>
      <c r="AGW17" s="1585"/>
      <c r="AGX17" s="1585"/>
      <c r="AGY17" s="1585"/>
      <c r="AGZ17" s="1585"/>
      <c r="AHA17" s="1585"/>
      <c r="AHB17" s="1585"/>
      <c r="AHC17" s="1585"/>
      <c r="AHD17" s="1585"/>
      <c r="AHE17" s="1585"/>
      <c r="AHF17" s="1585"/>
      <c r="AHG17" s="1585"/>
      <c r="AHH17" s="1585"/>
      <c r="AHI17" s="1585"/>
      <c r="AHJ17" s="1585"/>
      <c r="AHK17" s="1585"/>
      <c r="AHL17" s="1585"/>
      <c r="AHM17" s="1585"/>
      <c r="AHN17" s="1585"/>
      <c r="AHO17" s="1585"/>
      <c r="AHP17" s="1585"/>
      <c r="AHQ17" s="1585"/>
      <c r="AHR17" s="1585"/>
      <c r="AHS17" s="1585"/>
      <c r="AHT17" s="1585"/>
      <c r="AHU17" s="1585"/>
      <c r="AHV17" s="1585"/>
      <c r="AHW17" s="1585"/>
      <c r="AHX17" s="1585"/>
      <c r="AHY17" s="1585"/>
      <c r="AHZ17" s="1585"/>
      <c r="AIA17" s="1585"/>
      <c r="AIB17" s="1585"/>
      <c r="AIC17" s="1585"/>
      <c r="AID17" s="1585"/>
      <c r="AIE17" s="1585"/>
      <c r="AIF17" s="1585"/>
      <c r="AIG17" s="1585"/>
      <c r="AIH17" s="1585"/>
      <c r="AII17" s="1585"/>
      <c r="AIJ17" s="1585"/>
      <c r="AIK17" s="1585"/>
      <c r="AIL17" s="1585"/>
      <c r="AIM17" s="1585"/>
      <c r="AIN17" s="1585"/>
      <c r="AIO17" s="1585"/>
      <c r="AIP17" s="1585"/>
      <c r="AIQ17" s="1585"/>
      <c r="AIR17" s="1585"/>
      <c r="AIS17" s="1585"/>
      <c r="AIT17" s="1585"/>
      <c r="AIU17" s="1585"/>
      <c r="AIV17" s="1585"/>
      <c r="AIW17" s="1585"/>
      <c r="AIX17" s="1585"/>
      <c r="AIY17" s="1585"/>
      <c r="AIZ17" s="1585"/>
      <c r="AJA17" s="1585"/>
      <c r="AJB17" s="1585"/>
      <c r="AJC17" s="1585"/>
      <c r="AJD17" s="1585"/>
      <c r="AJE17" s="1585"/>
      <c r="AJF17" s="1585"/>
      <c r="AJG17" s="1585"/>
      <c r="AJH17" s="1585"/>
      <c r="AJI17" s="1585"/>
      <c r="AJJ17" s="1585"/>
      <c r="AJK17" s="1585"/>
      <c r="AJL17" s="1585"/>
      <c r="AJM17" s="1585"/>
      <c r="AJN17" s="1585"/>
      <c r="AJO17" s="1585"/>
      <c r="AJP17" s="1585"/>
      <c r="AJQ17" s="1585"/>
      <c r="AJR17" s="1585"/>
      <c r="AJS17" s="1585"/>
      <c r="AJT17" s="1585"/>
      <c r="AJU17" s="1585"/>
      <c r="AJV17" s="1585"/>
      <c r="AJW17" s="1585"/>
      <c r="AJX17" s="1585"/>
      <c r="AJY17" s="1585"/>
      <c r="AJZ17" s="1585"/>
      <c r="AKA17" s="1585"/>
      <c r="AKB17" s="1585"/>
      <c r="AKC17" s="1585"/>
      <c r="AKD17" s="1585"/>
      <c r="AKE17" s="1585"/>
      <c r="AKF17" s="1585"/>
      <c r="AKG17" s="1585"/>
      <c r="AKH17" s="1585"/>
      <c r="AKI17" s="1585"/>
      <c r="AKJ17" s="1585"/>
      <c r="AKK17" s="1585"/>
      <c r="AKL17" s="1585"/>
      <c r="AKM17" s="1585"/>
      <c r="AKN17" s="1585"/>
      <c r="AKO17" s="1585"/>
      <c r="AKP17" s="1585"/>
      <c r="AKQ17" s="1585"/>
      <c r="AKR17" s="1585"/>
      <c r="AKS17" s="1585"/>
      <c r="AKT17" s="1585"/>
      <c r="AKU17" s="1585"/>
      <c r="AKV17" s="1585"/>
      <c r="AKW17" s="1585"/>
      <c r="AKX17" s="1585"/>
      <c r="AKY17" s="1585"/>
      <c r="AKZ17" s="1585"/>
      <c r="ALA17" s="1585"/>
      <c r="ALB17" s="1585"/>
      <c r="ALC17" s="1585"/>
      <c r="ALD17" s="1585"/>
      <c r="ALE17" s="1585"/>
      <c r="ALF17" s="1585"/>
      <c r="ALG17" s="1585"/>
      <c r="ALH17" s="1585"/>
      <c r="ALI17" s="1585"/>
      <c r="ALJ17" s="1585"/>
      <c r="ALK17" s="1585"/>
      <c r="ALL17" s="1585"/>
      <c r="ALM17" s="1585"/>
      <c r="ALN17" s="1585"/>
      <c r="ALO17" s="1585"/>
      <c r="ALP17" s="1585"/>
      <c r="ALQ17" s="1585"/>
      <c r="ALR17" s="1585"/>
      <c r="ALS17" s="1585"/>
      <c r="ALT17" s="1585"/>
      <c r="ALU17" s="1585"/>
      <c r="ALV17" s="1585"/>
      <c r="ALW17" s="1585"/>
      <c r="ALX17" s="1585"/>
      <c r="ALY17" s="1585"/>
      <c r="ALZ17" s="1585"/>
      <c r="AMA17" s="1585"/>
      <c r="AMB17" s="1585"/>
      <c r="AMC17" s="1585"/>
      <c r="AMD17" s="1585"/>
      <c r="AME17" s="1585"/>
      <c r="AMF17" s="1585"/>
      <c r="AMG17" s="1585"/>
      <c r="AMH17" s="1585"/>
      <c r="AMI17" s="1585"/>
      <c r="AMJ17" s="1585"/>
      <c r="AMK17" s="1585"/>
      <c r="AML17" s="1585"/>
      <c r="AMM17" s="1585"/>
      <c r="AMN17" s="1585"/>
      <c r="AMO17" s="1585"/>
      <c r="AMP17" s="1585"/>
      <c r="AMQ17" s="1585"/>
      <c r="AMR17" s="1585"/>
      <c r="AMS17" s="1585"/>
      <c r="AMT17" s="1585"/>
      <c r="AMU17" s="1585"/>
      <c r="AMV17" s="1585"/>
      <c r="AMW17" s="1585"/>
      <c r="AMX17" s="1585"/>
      <c r="AMY17" s="1585"/>
      <c r="AMZ17" s="1585"/>
      <c r="ANA17" s="1585"/>
      <c r="ANB17" s="1585"/>
      <c r="ANC17" s="1585"/>
      <c r="AND17" s="1585"/>
      <c r="ANE17" s="1585"/>
      <c r="ANF17" s="1585"/>
      <c r="ANG17" s="1585"/>
      <c r="ANH17" s="1585"/>
      <c r="ANI17" s="1585"/>
      <c r="ANJ17" s="1585"/>
      <c r="ANK17" s="1585"/>
      <c r="ANL17" s="1585"/>
      <c r="ANM17" s="1585"/>
      <c r="ANN17" s="1585"/>
      <c r="ANO17" s="1585"/>
      <c r="ANP17" s="1585"/>
      <c r="ANQ17" s="1585"/>
      <c r="ANR17" s="1585"/>
      <c r="ANS17" s="1585"/>
      <c r="ANT17" s="1585"/>
      <c r="ANU17" s="1585"/>
      <c r="ANV17" s="1585"/>
      <c r="ANW17" s="1585"/>
      <c r="ANX17" s="1585"/>
      <c r="ANY17" s="1585"/>
      <c r="ANZ17" s="1585"/>
      <c r="AOA17" s="1585"/>
      <c r="AOB17" s="1585"/>
      <c r="AOC17" s="1585"/>
      <c r="AOD17" s="1585"/>
      <c r="AOE17" s="1585"/>
      <c r="AOF17" s="1585"/>
      <c r="AOG17" s="1585"/>
      <c r="AOH17" s="1585"/>
      <c r="AOI17" s="1585"/>
      <c r="AOJ17" s="1585"/>
      <c r="AOK17" s="1585"/>
      <c r="AOL17" s="1585"/>
      <c r="AOM17" s="1585"/>
      <c r="AON17" s="1585"/>
      <c r="AOO17" s="1585"/>
      <c r="AOP17" s="1585"/>
      <c r="AOQ17" s="1585"/>
      <c r="AOR17" s="1585"/>
      <c r="AOS17" s="1585"/>
      <c r="AOT17" s="1585"/>
      <c r="AOU17" s="1585"/>
      <c r="AOV17" s="1585"/>
      <c r="AOW17" s="1585"/>
      <c r="AOX17" s="1585"/>
      <c r="AOY17" s="1585"/>
      <c r="AOZ17" s="1585"/>
      <c r="APA17" s="1585"/>
      <c r="APB17" s="1585"/>
      <c r="APC17" s="1585"/>
      <c r="APD17" s="1585"/>
      <c r="APE17" s="1585"/>
      <c r="APF17" s="1585"/>
      <c r="APG17" s="1585"/>
      <c r="APH17" s="1585"/>
      <c r="API17" s="1585"/>
      <c r="APJ17" s="1585"/>
      <c r="APK17" s="1585"/>
      <c r="APL17" s="1585"/>
      <c r="APM17" s="1585"/>
      <c r="APN17" s="1585"/>
      <c r="APO17" s="1585"/>
      <c r="APP17" s="1585"/>
      <c r="APQ17" s="1585"/>
      <c r="APR17" s="1585"/>
      <c r="APS17" s="1585"/>
      <c r="APT17" s="1585"/>
      <c r="APU17" s="1585"/>
      <c r="APV17" s="1585"/>
      <c r="APW17" s="1585"/>
      <c r="APX17" s="1585"/>
      <c r="APY17" s="1585"/>
      <c r="APZ17" s="1585"/>
      <c r="AQA17" s="1585"/>
      <c r="AQB17" s="1585"/>
      <c r="AQC17" s="1585"/>
      <c r="AQD17" s="1585"/>
      <c r="AQE17" s="1585"/>
      <c r="AQF17" s="1585"/>
      <c r="AQG17" s="1585"/>
      <c r="AQH17" s="1585"/>
      <c r="AQI17" s="1585"/>
      <c r="AQJ17" s="1585"/>
      <c r="AQK17" s="1585"/>
      <c r="AQL17" s="1585"/>
      <c r="AQM17" s="1585"/>
      <c r="AQN17" s="1585"/>
      <c r="AQO17" s="1585"/>
      <c r="AQP17" s="1585"/>
      <c r="AQQ17" s="1585"/>
      <c r="AQR17" s="1585"/>
      <c r="AQS17" s="1585"/>
      <c r="AQT17" s="1585"/>
      <c r="AQU17" s="1585"/>
      <c r="AQV17" s="1585"/>
      <c r="AQW17" s="1585"/>
      <c r="AQX17" s="1585"/>
      <c r="AQY17" s="1585"/>
      <c r="AQZ17" s="1585"/>
      <c r="ARA17" s="1585"/>
      <c r="ARB17" s="1585"/>
      <c r="ARC17" s="1585"/>
      <c r="ARD17" s="1585"/>
      <c r="ARE17" s="1585"/>
      <c r="ARF17" s="1585"/>
      <c r="ARG17" s="1585"/>
      <c r="ARH17" s="1585"/>
      <c r="ARI17" s="1585"/>
      <c r="ARJ17" s="1585"/>
      <c r="ARK17" s="1585"/>
      <c r="ARL17" s="1585"/>
      <c r="ARM17" s="1585"/>
      <c r="ARN17" s="1585"/>
      <c r="ARO17" s="1585"/>
      <c r="ARP17" s="1585"/>
      <c r="ARQ17" s="1585"/>
      <c r="ARR17" s="1585"/>
      <c r="ARS17" s="1585"/>
      <c r="ART17" s="1585"/>
      <c r="ARU17" s="1585"/>
      <c r="ARV17" s="1585"/>
      <c r="ARW17" s="1585"/>
      <c r="ARX17" s="1585"/>
      <c r="ARY17" s="1585"/>
      <c r="ARZ17" s="1585"/>
      <c r="ASA17" s="1585"/>
      <c r="ASB17" s="1585"/>
      <c r="ASC17" s="1585"/>
      <c r="ASD17" s="1585"/>
      <c r="ASE17" s="1585"/>
      <c r="ASF17" s="1585"/>
      <c r="ASG17" s="1585"/>
      <c r="ASH17" s="1585"/>
      <c r="ASI17" s="1585"/>
      <c r="ASJ17" s="1585"/>
      <c r="ASK17" s="1585"/>
      <c r="ASL17" s="1585"/>
      <c r="ASM17" s="1585"/>
      <c r="ASN17" s="1585"/>
      <c r="ASO17" s="1585"/>
      <c r="ASP17" s="1585"/>
      <c r="ASQ17" s="1585"/>
      <c r="ASR17" s="1585"/>
      <c r="ASS17" s="1585"/>
      <c r="AST17" s="1585"/>
      <c r="ASU17" s="1585"/>
      <c r="ASV17" s="1585"/>
      <c r="ASW17" s="1585"/>
      <c r="ASX17" s="1585"/>
      <c r="ASY17" s="1585"/>
      <c r="ASZ17" s="1585"/>
      <c r="ATA17" s="1585"/>
      <c r="ATB17" s="1585"/>
      <c r="ATC17" s="1585"/>
      <c r="ATD17" s="1585"/>
      <c r="ATE17" s="1585"/>
      <c r="ATF17" s="1585"/>
      <c r="ATG17" s="1585"/>
      <c r="ATH17" s="1585"/>
      <c r="ATI17" s="1585"/>
      <c r="ATJ17" s="1585"/>
      <c r="ATK17" s="1585"/>
      <c r="ATL17" s="1585"/>
      <c r="ATM17" s="1585"/>
      <c r="ATN17" s="1585"/>
      <c r="ATO17" s="1585"/>
      <c r="ATP17" s="1585"/>
      <c r="ATQ17" s="1585"/>
      <c r="ATR17" s="1585"/>
      <c r="ATS17" s="1585"/>
      <c r="ATT17" s="1585"/>
      <c r="ATU17" s="1585"/>
      <c r="ATV17" s="1585"/>
      <c r="ATW17" s="1585"/>
      <c r="ATX17" s="1585"/>
      <c r="ATY17" s="1585"/>
      <c r="ATZ17" s="1585"/>
      <c r="AUA17" s="1585"/>
      <c r="AUB17" s="1585"/>
      <c r="AUC17" s="1585"/>
      <c r="AUD17" s="1585"/>
      <c r="AUE17" s="1585"/>
      <c r="AUF17" s="1585"/>
      <c r="AUG17" s="1585"/>
      <c r="AUH17" s="1585"/>
      <c r="AUI17" s="1585"/>
      <c r="AUJ17" s="1585"/>
      <c r="AUK17" s="1585"/>
      <c r="AUL17" s="1585"/>
      <c r="AUM17" s="1585"/>
      <c r="AUN17" s="1585"/>
      <c r="AUO17" s="1585"/>
      <c r="AUP17" s="1585"/>
      <c r="AUQ17" s="1585"/>
      <c r="AUR17" s="1585"/>
      <c r="AUS17" s="1585"/>
      <c r="AUT17" s="1585"/>
      <c r="AUU17" s="1585"/>
      <c r="AUV17" s="1585"/>
      <c r="AUW17" s="1585"/>
      <c r="AUX17" s="1585"/>
      <c r="AUY17" s="1585"/>
      <c r="AUZ17" s="1585"/>
      <c r="AVA17" s="1585"/>
      <c r="AVB17" s="1585"/>
      <c r="AVC17" s="1585"/>
      <c r="AVD17" s="1585"/>
      <c r="AVE17" s="1585"/>
      <c r="AVF17" s="1585"/>
      <c r="AVG17" s="1585"/>
      <c r="AVH17" s="1585"/>
      <c r="AVI17" s="1585"/>
      <c r="AVJ17" s="1585"/>
      <c r="AVK17" s="1585"/>
      <c r="AVL17" s="1585"/>
      <c r="AVM17" s="1585"/>
      <c r="AVN17" s="1585"/>
      <c r="AVO17" s="1585"/>
      <c r="AVP17" s="1585"/>
      <c r="AVQ17" s="1585"/>
      <c r="AVR17" s="1585"/>
      <c r="AVS17" s="1585"/>
      <c r="AVT17" s="1585"/>
      <c r="AVU17" s="1585"/>
      <c r="AVV17" s="1585"/>
      <c r="AVW17" s="1585"/>
      <c r="AVX17" s="1585"/>
      <c r="AVY17" s="1585"/>
      <c r="AVZ17" s="1585"/>
      <c r="AWA17" s="1585"/>
      <c r="AWB17" s="1585"/>
      <c r="AWC17" s="1585"/>
      <c r="AWD17" s="1585"/>
      <c r="AWE17" s="1585"/>
      <c r="AWF17" s="1585"/>
      <c r="AWG17" s="1585"/>
      <c r="AWH17" s="1585"/>
      <c r="AWI17" s="1585"/>
      <c r="AWJ17" s="1585"/>
      <c r="AWK17" s="1585"/>
      <c r="AWL17" s="1585"/>
      <c r="AWM17" s="1585"/>
      <c r="AWN17" s="1585"/>
      <c r="AWO17" s="1585"/>
      <c r="AWP17" s="1585"/>
      <c r="AWQ17" s="1585"/>
      <c r="AWR17" s="1585"/>
      <c r="AWS17" s="1585"/>
      <c r="AWT17" s="1585"/>
      <c r="AWU17" s="1585"/>
      <c r="AWV17" s="1585"/>
      <c r="AWW17" s="1585"/>
      <c r="AWX17" s="1585"/>
      <c r="AWY17" s="1585"/>
      <c r="AWZ17" s="1585"/>
      <c r="AXA17" s="1585"/>
      <c r="AXB17" s="1585"/>
      <c r="AXC17" s="1585"/>
      <c r="AXD17" s="1585"/>
      <c r="AXE17" s="1585"/>
      <c r="AXF17" s="1585"/>
      <c r="AXG17" s="1585"/>
      <c r="AXH17" s="1585"/>
      <c r="AXI17" s="1585"/>
      <c r="AXJ17" s="1585"/>
      <c r="AXK17" s="1585"/>
      <c r="AXL17" s="1585"/>
      <c r="AXM17" s="1585"/>
      <c r="AXN17" s="1585"/>
      <c r="AXO17" s="1585"/>
      <c r="AXP17" s="1585"/>
      <c r="AXQ17" s="1585"/>
      <c r="AXR17" s="1585"/>
      <c r="AXS17" s="1585"/>
      <c r="AXT17" s="1585"/>
      <c r="AXU17" s="1585"/>
      <c r="AXV17" s="1585"/>
      <c r="AXW17" s="1585"/>
      <c r="AXX17" s="1585"/>
      <c r="AXY17" s="1585"/>
      <c r="AXZ17" s="1585"/>
      <c r="AYA17" s="1585"/>
      <c r="AYB17" s="1585"/>
      <c r="AYC17" s="1585"/>
      <c r="AYD17" s="1585"/>
      <c r="AYE17" s="1585"/>
      <c r="AYF17" s="1585"/>
      <c r="AYG17" s="1585"/>
      <c r="AYH17" s="1585"/>
      <c r="AYI17" s="1585"/>
      <c r="AYJ17" s="1585"/>
      <c r="AYK17" s="1585"/>
      <c r="AYL17" s="1585"/>
      <c r="AYM17" s="1585"/>
      <c r="AYN17" s="1585"/>
      <c r="AYO17" s="1585"/>
      <c r="AYP17" s="1585"/>
      <c r="AYQ17" s="1585"/>
      <c r="AYR17" s="1585"/>
      <c r="AYS17" s="1585"/>
      <c r="AYT17" s="1585"/>
      <c r="AYU17" s="1585"/>
      <c r="AYV17" s="1585"/>
      <c r="AYW17" s="1585"/>
      <c r="AYX17" s="1585"/>
      <c r="AYY17" s="1585"/>
      <c r="AYZ17" s="1585"/>
      <c r="AZA17" s="1585"/>
      <c r="AZB17" s="1585"/>
      <c r="AZC17" s="1585"/>
      <c r="AZD17" s="1585"/>
      <c r="AZE17" s="1585"/>
      <c r="AZF17" s="1585"/>
      <c r="AZG17" s="1585"/>
      <c r="AZH17" s="1585"/>
      <c r="AZI17" s="1585"/>
      <c r="AZJ17" s="1585"/>
      <c r="AZK17" s="1585"/>
      <c r="AZL17" s="1585"/>
      <c r="AZM17" s="1585"/>
      <c r="AZN17" s="1585"/>
      <c r="AZO17" s="1585"/>
      <c r="AZP17" s="1585"/>
      <c r="AZQ17" s="1585"/>
      <c r="AZR17" s="1585"/>
      <c r="AZS17" s="1585"/>
      <c r="AZT17" s="1585"/>
      <c r="AZU17" s="1585"/>
      <c r="AZV17" s="1585"/>
      <c r="AZW17" s="1585"/>
      <c r="AZX17" s="1585"/>
      <c r="AZY17" s="1585"/>
      <c r="AZZ17" s="1585"/>
      <c r="BAA17" s="1585"/>
      <c r="BAB17" s="1585"/>
      <c r="BAC17" s="1585"/>
      <c r="BAD17" s="1585"/>
      <c r="BAE17" s="1585"/>
      <c r="BAF17" s="1585"/>
      <c r="BAG17" s="1585"/>
      <c r="BAH17" s="1585"/>
      <c r="BAI17" s="1585"/>
      <c r="BAJ17" s="1585"/>
      <c r="BAK17" s="1585"/>
      <c r="BAL17" s="1585"/>
      <c r="BAM17" s="1585"/>
      <c r="BAN17" s="1585"/>
      <c r="BAO17" s="1585"/>
      <c r="BAP17" s="1585"/>
      <c r="BAQ17" s="1585"/>
      <c r="BAR17" s="1585"/>
      <c r="BAS17" s="1585"/>
      <c r="BAT17" s="1585"/>
      <c r="BAU17" s="1585"/>
      <c r="BAV17" s="1585"/>
      <c r="BAW17" s="1585"/>
      <c r="BAX17" s="1585"/>
      <c r="BAY17" s="1585"/>
      <c r="BAZ17" s="1585"/>
      <c r="BBA17" s="1585"/>
      <c r="BBB17" s="1585"/>
      <c r="BBC17" s="1585"/>
      <c r="BBD17" s="1585"/>
      <c r="BBE17" s="1585"/>
      <c r="BBF17" s="1585"/>
      <c r="BBG17" s="1585"/>
      <c r="BBH17" s="1585"/>
      <c r="BBI17" s="1585"/>
      <c r="BBJ17" s="1585"/>
      <c r="BBK17" s="1585"/>
      <c r="BBL17" s="1585"/>
      <c r="BBM17" s="1585"/>
      <c r="BBN17" s="1585"/>
      <c r="BBO17" s="1585"/>
      <c r="BBP17" s="1585"/>
      <c r="BBQ17" s="1585"/>
      <c r="BBR17" s="1585"/>
      <c r="BBS17" s="1585"/>
      <c r="BBT17" s="1585"/>
      <c r="BBU17" s="1585"/>
      <c r="BBV17" s="1585"/>
      <c r="BBW17" s="1585"/>
      <c r="BBX17" s="1585"/>
      <c r="BBY17" s="1585"/>
      <c r="BBZ17" s="1585"/>
      <c r="BCA17" s="1585"/>
      <c r="BCB17" s="1585"/>
      <c r="BCC17" s="1585"/>
      <c r="BCD17" s="1585"/>
      <c r="BCE17" s="1585"/>
      <c r="BCF17" s="1585"/>
      <c r="BCG17" s="1585"/>
      <c r="BCH17" s="1585"/>
      <c r="BCI17" s="1585"/>
      <c r="BCJ17" s="1585"/>
      <c r="BCK17" s="1585"/>
      <c r="BCL17" s="1585"/>
      <c r="BCM17" s="1585"/>
      <c r="BCN17" s="1585"/>
      <c r="BCO17" s="1585"/>
      <c r="BCP17" s="1585"/>
      <c r="BCQ17" s="1585"/>
      <c r="BCR17" s="1585"/>
      <c r="BCS17" s="1585"/>
      <c r="BCT17" s="1585"/>
      <c r="BCU17" s="1585"/>
      <c r="BCV17" s="1585"/>
      <c r="BCW17" s="1585"/>
      <c r="BCX17" s="1585"/>
      <c r="BCY17" s="1585"/>
      <c r="BCZ17" s="1585"/>
      <c r="BDA17" s="1585"/>
      <c r="BDB17" s="1585"/>
      <c r="BDC17" s="1585"/>
      <c r="BDD17" s="1585"/>
      <c r="BDE17" s="1585"/>
      <c r="BDF17" s="1585"/>
      <c r="BDG17" s="1585"/>
      <c r="BDH17" s="1585"/>
      <c r="BDI17" s="1585"/>
      <c r="BDJ17" s="1585"/>
      <c r="BDK17" s="1585"/>
      <c r="BDL17" s="1585"/>
      <c r="BDM17" s="1585"/>
      <c r="BDN17" s="1585"/>
      <c r="BDO17" s="1585"/>
      <c r="BDP17" s="1585"/>
      <c r="BDQ17" s="1585"/>
      <c r="BDR17" s="1585"/>
      <c r="BDS17" s="1585"/>
      <c r="BDT17" s="1585"/>
      <c r="BDU17" s="1585"/>
      <c r="BDV17" s="1585"/>
      <c r="BDW17" s="1585"/>
      <c r="BDX17" s="1585"/>
      <c r="BDY17" s="1585"/>
      <c r="BDZ17" s="1585"/>
      <c r="BEA17" s="1585"/>
      <c r="BEB17" s="1585"/>
      <c r="BEC17" s="1585"/>
      <c r="BED17" s="1585"/>
      <c r="BEE17" s="1585"/>
      <c r="BEF17" s="1585"/>
      <c r="BEG17" s="1585"/>
      <c r="BEH17" s="1585"/>
      <c r="BEI17" s="1585"/>
      <c r="BEJ17" s="1585"/>
      <c r="BEK17" s="1585"/>
      <c r="BEL17" s="1585"/>
      <c r="BEM17" s="1585"/>
      <c r="BEN17" s="1585"/>
      <c r="BEO17" s="1585"/>
      <c r="BEP17" s="1585"/>
      <c r="BEQ17" s="1585"/>
      <c r="BER17" s="1585"/>
      <c r="BES17" s="1585"/>
      <c r="BET17" s="1585"/>
      <c r="BEU17" s="1585"/>
      <c r="BEV17" s="1585"/>
      <c r="BEW17" s="1585"/>
      <c r="BEX17" s="1585"/>
      <c r="BEY17" s="1585"/>
      <c r="BEZ17" s="1585"/>
      <c r="BFA17" s="1585"/>
      <c r="BFB17" s="1585"/>
      <c r="BFC17" s="1585"/>
      <c r="BFD17" s="1585"/>
      <c r="BFE17" s="1585"/>
      <c r="BFF17" s="1585"/>
      <c r="BFG17" s="1585"/>
      <c r="BFH17" s="1585"/>
      <c r="BFI17" s="1585"/>
      <c r="BFJ17" s="1585"/>
      <c r="BFK17" s="1585"/>
      <c r="BFL17" s="1585"/>
      <c r="BFM17" s="1585"/>
      <c r="BFN17" s="1585"/>
      <c r="BFO17" s="1585"/>
      <c r="BFP17" s="1585"/>
      <c r="BFQ17" s="1585"/>
      <c r="BFR17" s="1585"/>
      <c r="BFS17" s="1585"/>
      <c r="BFT17" s="1585"/>
      <c r="BFU17" s="1585"/>
      <c r="BFV17" s="1585"/>
      <c r="BFW17" s="1585"/>
      <c r="BFX17" s="1585"/>
      <c r="BFY17" s="1585"/>
      <c r="BFZ17" s="1585"/>
      <c r="BGA17" s="1585"/>
      <c r="BGB17" s="1585"/>
      <c r="BGC17" s="1585"/>
      <c r="BGD17" s="1585"/>
      <c r="BGE17" s="1585"/>
      <c r="BGF17" s="1585"/>
      <c r="BGG17" s="1585"/>
      <c r="BGH17" s="1585"/>
      <c r="BGI17" s="1585"/>
      <c r="BGJ17" s="1585"/>
      <c r="BGK17" s="1585"/>
      <c r="BGL17" s="1585"/>
      <c r="BGM17" s="1585"/>
      <c r="BGN17" s="1585"/>
      <c r="BGO17" s="1585"/>
      <c r="BGP17" s="1585"/>
      <c r="BGQ17" s="1585"/>
      <c r="BGR17" s="1585"/>
      <c r="BGS17" s="1585"/>
      <c r="BGT17" s="1585"/>
      <c r="BGU17" s="1585"/>
      <c r="BGV17" s="1585"/>
      <c r="BGW17" s="1585"/>
      <c r="BGX17" s="1585"/>
      <c r="BGY17" s="1585"/>
      <c r="BGZ17" s="1585"/>
      <c r="BHA17" s="1585"/>
      <c r="BHB17" s="1585"/>
      <c r="BHC17" s="1585"/>
      <c r="BHD17" s="1585"/>
      <c r="BHE17" s="1585"/>
      <c r="BHF17" s="1585"/>
      <c r="BHG17" s="1585"/>
      <c r="BHH17" s="1585"/>
      <c r="BHI17" s="1585"/>
      <c r="BHJ17" s="1585"/>
      <c r="BHK17" s="1585"/>
      <c r="BHL17" s="1585"/>
      <c r="BHM17" s="1585"/>
      <c r="BHN17" s="1585"/>
      <c r="BHO17" s="1585"/>
      <c r="BHP17" s="1585"/>
      <c r="BHQ17" s="1585"/>
      <c r="BHR17" s="1585"/>
      <c r="BHS17" s="1585"/>
      <c r="BHT17" s="1585"/>
      <c r="BHU17" s="1585"/>
      <c r="BHV17" s="1585"/>
      <c r="BHW17" s="1585"/>
      <c r="BHX17" s="1585"/>
      <c r="BHY17" s="1585"/>
      <c r="BHZ17" s="1585"/>
      <c r="BIA17" s="1585"/>
      <c r="BIB17" s="1585"/>
      <c r="BIC17" s="1585"/>
      <c r="BID17" s="1585"/>
      <c r="BIE17" s="1585"/>
      <c r="BIF17" s="1585"/>
      <c r="BIG17" s="1585"/>
      <c r="BIH17" s="1585"/>
      <c r="BII17" s="1585"/>
      <c r="BIJ17" s="1585"/>
      <c r="BIK17" s="1585"/>
      <c r="BIL17" s="1585"/>
      <c r="BIM17" s="1585"/>
      <c r="BIN17" s="1585"/>
      <c r="BIO17" s="1585"/>
      <c r="BIP17" s="1585"/>
      <c r="BIQ17" s="1585"/>
      <c r="BIR17" s="1585"/>
      <c r="BIS17" s="1585"/>
      <c r="BIT17" s="1585"/>
      <c r="BIU17" s="1585"/>
      <c r="BIV17" s="1585"/>
      <c r="BIW17" s="1585"/>
      <c r="BIX17" s="1585"/>
      <c r="BIY17" s="1585"/>
      <c r="BIZ17" s="1585"/>
      <c r="BJA17" s="1585"/>
      <c r="BJB17" s="1585"/>
      <c r="BJC17" s="1585"/>
      <c r="BJD17" s="1585"/>
      <c r="BJE17" s="1585"/>
      <c r="BJF17" s="1585"/>
      <c r="BJG17" s="1585"/>
      <c r="BJH17" s="1585"/>
      <c r="BJI17" s="1585"/>
      <c r="BJJ17" s="1585"/>
      <c r="BJK17" s="1585"/>
      <c r="BJL17" s="1585"/>
      <c r="BJM17" s="1585"/>
      <c r="BJN17" s="1585"/>
      <c r="BJO17" s="1585"/>
      <c r="BJP17" s="1585"/>
      <c r="BJQ17" s="1585"/>
      <c r="BJR17" s="1585"/>
      <c r="BJS17" s="1585"/>
      <c r="BJT17" s="1585"/>
      <c r="BJU17" s="1585"/>
      <c r="BJV17" s="1585"/>
      <c r="BJW17" s="1585"/>
      <c r="BJX17" s="1585"/>
      <c r="BJY17" s="1585"/>
      <c r="BJZ17" s="1585"/>
      <c r="BKA17" s="1585"/>
      <c r="BKB17" s="1585"/>
      <c r="BKC17" s="1585"/>
      <c r="BKD17" s="1585"/>
      <c r="BKE17" s="1585"/>
      <c r="BKF17" s="1585"/>
      <c r="BKG17" s="1585"/>
      <c r="BKH17" s="1585"/>
      <c r="BKI17" s="1585"/>
      <c r="BKJ17" s="1585"/>
      <c r="BKK17" s="1585"/>
      <c r="BKL17" s="1585"/>
      <c r="BKM17" s="1585"/>
      <c r="BKN17" s="1585"/>
      <c r="BKO17" s="1585"/>
      <c r="BKP17" s="1585"/>
      <c r="BKQ17" s="1585"/>
      <c r="BKR17" s="1585"/>
      <c r="BKS17" s="1585"/>
      <c r="BKT17" s="1585"/>
      <c r="BKU17" s="1585"/>
      <c r="BKV17" s="1585"/>
      <c r="BKW17" s="1585"/>
      <c r="BKX17" s="1585"/>
      <c r="BKY17" s="1585"/>
      <c r="BKZ17" s="1585"/>
      <c r="BLA17" s="1585"/>
      <c r="BLB17" s="1585"/>
      <c r="BLC17" s="1585"/>
      <c r="BLD17" s="1585"/>
      <c r="BLE17" s="1585"/>
      <c r="BLF17" s="1585"/>
      <c r="BLG17" s="1585"/>
      <c r="BLH17" s="1585"/>
      <c r="BLI17" s="1585"/>
      <c r="BLJ17" s="1585"/>
      <c r="BLK17" s="1585"/>
      <c r="BLL17" s="1585"/>
      <c r="BLM17" s="1585"/>
      <c r="BLN17" s="1585"/>
      <c r="BLO17" s="1585"/>
      <c r="BLP17" s="1585"/>
      <c r="BLQ17" s="1585"/>
      <c r="BLR17" s="1585"/>
      <c r="BLS17" s="1585"/>
      <c r="BLT17" s="1585"/>
      <c r="BLU17" s="1585"/>
      <c r="BLV17" s="1585"/>
      <c r="BLW17" s="1585"/>
      <c r="BLX17" s="1585"/>
      <c r="BLY17" s="1585"/>
      <c r="BLZ17" s="1585"/>
      <c r="BMA17" s="1585"/>
      <c r="BMB17" s="1585"/>
      <c r="BMC17" s="1585"/>
      <c r="BMD17" s="1585"/>
      <c r="BME17" s="1585"/>
      <c r="BMF17" s="1585"/>
      <c r="BMG17" s="1585"/>
      <c r="BMH17" s="1585"/>
      <c r="BMI17" s="1585"/>
      <c r="BMJ17" s="1585"/>
      <c r="BMK17" s="1585"/>
      <c r="BML17" s="1585"/>
      <c r="BMM17" s="1585"/>
      <c r="BMN17" s="1585"/>
      <c r="BMO17" s="1585"/>
      <c r="BMP17" s="1585"/>
      <c r="BMQ17" s="1585"/>
      <c r="BMR17" s="1585"/>
      <c r="BMS17" s="1585"/>
      <c r="BMT17" s="1585"/>
      <c r="BMU17" s="1585"/>
      <c r="BMV17" s="1585"/>
      <c r="BMW17" s="1585"/>
      <c r="BMX17" s="1585"/>
      <c r="BMY17" s="1585"/>
      <c r="BMZ17" s="1585"/>
      <c r="BNA17" s="1585"/>
      <c r="BNB17" s="1585"/>
      <c r="BNC17" s="1585"/>
      <c r="BND17" s="1585"/>
      <c r="BNE17" s="1585"/>
      <c r="BNF17" s="1585"/>
      <c r="BNG17" s="1585"/>
      <c r="BNH17" s="1585"/>
      <c r="BNI17" s="1585"/>
      <c r="BNJ17" s="1585"/>
      <c r="BNK17" s="1585"/>
      <c r="BNL17" s="1585"/>
      <c r="BNM17" s="1585"/>
      <c r="BNN17" s="1585"/>
      <c r="BNO17" s="1585"/>
      <c r="BNP17" s="1585"/>
      <c r="BNQ17" s="1585"/>
      <c r="BNR17" s="1585"/>
      <c r="BNS17" s="1585"/>
      <c r="BNT17" s="1585"/>
      <c r="BNU17" s="1585"/>
      <c r="BNV17" s="1585"/>
      <c r="BNW17" s="1585"/>
      <c r="BNX17" s="1585"/>
      <c r="BNY17" s="1585"/>
      <c r="BNZ17" s="1585"/>
      <c r="BOA17" s="1585"/>
      <c r="BOB17" s="1585"/>
      <c r="BOC17" s="1585"/>
      <c r="BOD17" s="1585"/>
      <c r="BOE17" s="1585"/>
      <c r="BOF17" s="1585"/>
      <c r="BOG17" s="1585"/>
      <c r="BOH17" s="1585"/>
      <c r="BOI17" s="1585"/>
      <c r="BOJ17" s="1585"/>
      <c r="BOK17" s="1585"/>
      <c r="BOL17" s="1585"/>
      <c r="BOM17" s="1585"/>
      <c r="BON17" s="1585"/>
      <c r="BOO17" s="1585"/>
      <c r="BOP17" s="1585"/>
      <c r="BOQ17" s="1585"/>
      <c r="BOR17" s="1585"/>
      <c r="BOS17" s="1585"/>
      <c r="BOT17" s="1585"/>
      <c r="BOU17" s="1585"/>
      <c r="BOV17" s="1585"/>
      <c r="BOW17" s="1585"/>
      <c r="BOX17" s="1585"/>
      <c r="BOY17" s="1585"/>
      <c r="BOZ17" s="1585"/>
      <c r="BPA17" s="1585"/>
      <c r="BPB17" s="1585"/>
      <c r="BPC17" s="1585"/>
      <c r="BPD17" s="1585"/>
      <c r="BPE17" s="1585"/>
      <c r="BPF17" s="1585"/>
      <c r="BPG17" s="1585"/>
      <c r="BPH17" s="1585"/>
      <c r="BPI17" s="1585"/>
      <c r="BPJ17" s="1585"/>
      <c r="BPK17" s="1585"/>
      <c r="BPL17" s="1585"/>
      <c r="BPM17" s="1585"/>
      <c r="BPN17" s="1585"/>
      <c r="BPO17" s="1585"/>
      <c r="BPP17" s="1585"/>
      <c r="BPQ17" s="1585"/>
      <c r="BPR17" s="1585"/>
      <c r="BPS17" s="1585"/>
      <c r="BPT17" s="1585"/>
      <c r="BPU17" s="1585"/>
      <c r="BPV17" s="1585"/>
      <c r="BPW17" s="1585"/>
      <c r="BPX17" s="1585"/>
      <c r="BPY17" s="1585"/>
      <c r="BPZ17" s="1585"/>
      <c r="BQA17" s="1585"/>
      <c r="BQB17" s="1585"/>
      <c r="BQC17" s="1585"/>
      <c r="BQD17" s="1585"/>
      <c r="BQE17" s="1585"/>
      <c r="BQF17" s="1585"/>
      <c r="BQG17" s="1585"/>
      <c r="BQH17" s="1585"/>
      <c r="BQI17" s="1585"/>
      <c r="BQJ17" s="1585"/>
      <c r="BQK17" s="1585"/>
      <c r="BQL17" s="1585"/>
      <c r="BQM17" s="1585"/>
      <c r="BQN17" s="1585"/>
      <c r="BQO17" s="1585"/>
      <c r="BQP17" s="1585"/>
      <c r="BQQ17" s="1585"/>
      <c r="BQR17" s="1585"/>
      <c r="BQS17" s="1585"/>
      <c r="BQT17" s="1585"/>
      <c r="BQU17" s="1585"/>
      <c r="BQV17" s="1585"/>
      <c r="BQW17" s="1585"/>
      <c r="BQX17" s="1585"/>
      <c r="BQY17" s="1585"/>
      <c r="BQZ17" s="1585"/>
      <c r="BRA17" s="1585"/>
      <c r="BRB17" s="1585"/>
      <c r="BRC17" s="1585"/>
      <c r="BRD17" s="1585"/>
      <c r="BRE17" s="1585"/>
      <c r="BRF17" s="1585"/>
      <c r="BRG17" s="1585"/>
      <c r="BRH17" s="1585"/>
      <c r="BRI17" s="1585"/>
      <c r="BRJ17" s="1585"/>
      <c r="BRK17" s="1585"/>
      <c r="BRL17" s="1585"/>
      <c r="BRM17" s="1585"/>
      <c r="BRN17" s="1585"/>
      <c r="BRO17" s="1585"/>
      <c r="BRP17" s="1585"/>
      <c r="BRQ17" s="1585"/>
      <c r="BRR17" s="1585"/>
      <c r="BRS17" s="1585"/>
      <c r="BRT17" s="1585"/>
      <c r="BRU17" s="1585"/>
      <c r="BRV17" s="1585"/>
      <c r="BRW17" s="1585"/>
      <c r="BRX17" s="1585"/>
      <c r="BRY17" s="1585"/>
      <c r="BRZ17" s="1585"/>
      <c r="BSA17" s="1585"/>
      <c r="BSB17" s="1585"/>
      <c r="BSC17" s="1585"/>
      <c r="BSD17" s="1585"/>
      <c r="BSE17" s="1585"/>
      <c r="BSF17" s="1585"/>
      <c r="BSG17" s="1585"/>
      <c r="BSH17" s="1585"/>
      <c r="BSI17" s="1585"/>
      <c r="BSJ17" s="1585"/>
      <c r="BSK17" s="1585"/>
      <c r="BSL17" s="1585"/>
      <c r="BSM17" s="1585"/>
      <c r="BSN17" s="1585"/>
      <c r="BSO17" s="1585"/>
      <c r="BSP17" s="1585"/>
      <c r="BSQ17" s="1585"/>
      <c r="BSR17" s="1585"/>
      <c r="BSS17" s="1585"/>
      <c r="BST17" s="1585"/>
      <c r="BSU17" s="1585"/>
      <c r="BSV17" s="1585"/>
      <c r="BSW17" s="1585"/>
      <c r="BSX17" s="1585"/>
      <c r="BSY17" s="1585"/>
      <c r="BSZ17" s="1585"/>
      <c r="BTA17" s="1585"/>
      <c r="BTB17" s="1585"/>
      <c r="BTC17" s="1585"/>
      <c r="BTD17" s="1585"/>
      <c r="BTE17" s="1585"/>
      <c r="BTF17" s="1585"/>
      <c r="BTG17" s="1585"/>
      <c r="BTH17" s="1585"/>
      <c r="BTI17" s="1585"/>
      <c r="BTJ17" s="1585"/>
      <c r="BTK17" s="1585"/>
      <c r="BTL17" s="1585"/>
      <c r="BTM17" s="1585"/>
      <c r="BTN17" s="1585"/>
      <c r="BTO17" s="1585"/>
      <c r="BTP17" s="1585"/>
      <c r="BTQ17" s="1585"/>
      <c r="BTR17" s="1585"/>
      <c r="BTS17" s="1585"/>
      <c r="BTT17" s="1585"/>
      <c r="BTU17" s="1585"/>
      <c r="BTV17" s="1585"/>
      <c r="BTW17" s="1585"/>
      <c r="BTX17" s="1585"/>
      <c r="BTY17" s="1585"/>
      <c r="BTZ17" s="1585"/>
      <c r="BUA17" s="1585"/>
      <c r="BUB17" s="1585"/>
      <c r="BUC17" s="1585"/>
      <c r="BUD17" s="1585"/>
      <c r="BUE17" s="1585"/>
      <c r="BUF17" s="1585"/>
      <c r="BUG17" s="1585"/>
      <c r="BUH17" s="1585"/>
      <c r="BUI17" s="1585"/>
      <c r="BUJ17" s="1585"/>
      <c r="BUK17" s="1585"/>
      <c r="BUL17" s="1585"/>
      <c r="BUM17" s="1585"/>
      <c r="BUN17" s="1585"/>
      <c r="BUO17" s="1585"/>
      <c r="BUP17" s="1585"/>
      <c r="BUQ17" s="1585"/>
      <c r="BUR17" s="1585"/>
      <c r="BUS17" s="1585"/>
      <c r="BUT17" s="1585"/>
      <c r="BUU17" s="1585"/>
      <c r="BUV17" s="1585"/>
      <c r="BUW17" s="1585"/>
      <c r="BUX17" s="1585"/>
      <c r="BUY17" s="1585"/>
      <c r="BUZ17" s="1585"/>
      <c r="BVA17" s="1585"/>
      <c r="BVB17" s="1585"/>
      <c r="BVC17" s="1585"/>
      <c r="BVD17" s="1585"/>
      <c r="BVE17" s="1585"/>
      <c r="BVF17" s="1585"/>
      <c r="BVG17" s="1585"/>
      <c r="BVH17" s="1585"/>
      <c r="BVI17" s="1585"/>
      <c r="BVJ17" s="1585"/>
      <c r="BVK17" s="1585"/>
      <c r="BVL17" s="1585"/>
      <c r="BVM17" s="1585"/>
      <c r="BVN17" s="1585"/>
      <c r="BVO17" s="1585"/>
      <c r="BVP17" s="1585"/>
      <c r="BVQ17" s="1585"/>
      <c r="BVR17" s="1585"/>
      <c r="BVS17" s="1585"/>
      <c r="BVT17" s="1585"/>
      <c r="BVU17" s="1585"/>
      <c r="BVV17" s="1585"/>
      <c r="BVW17" s="1585"/>
      <c r="BVX17" s="1585"/>
      <c r="BVY17" s="1585"/>
      <c r="BVZ17" s="1585"/>
      <c r="BWA17" s="1585"/>
      <c r="BWB17" s="1585"/>
      <c r="BWC17" s="1585"/>
      <c r="BWD17" s="1585"/>
      <c r="BWE17" s="1585"/>
      <c r="BWF17" s="1585"/>
      <c r="BWG17" s="1585"/>
      <c r="BWH17" s="1585"/>
      <c r="BWI17" s="1585"/>
      <c r="BWJ17" s="1585"/>
      <c r="BWK17" s="1585"/>
      <c r="BWL17" s="1585"/>
      <c r="BWM17" s="1585"/>
      <c r="BWN17" s="1585"/>
      <c r="BWO17" s="1585"/>
      <c r="BWP17" s="1585"/>
      <c r="BWQ17" s="1585"/>
      <c r="BWR17" s="1585"/>
      <c r="BWS17" s="1585"/>
      <c r="BWT17" s="1585"/>
      <c r="BWU17" s="1585"/>
      <c r="BWV17" s="1585"/>
      <c r="BWW17" s="1585"/>
      <c r="BWX17" s="1585"/>
      <c r="BWY17" s="1585"/>
      <c r="BWZ17" s="1585"/>
      <c r="BXA17" s="1585"/>
      <c r="BXB17" s="1585"/>
      <c r="BXC17" s="1585"/>
      <c r="BXD17" s="1585"/>
      <c r="BXE17" s="1585"/>
      <c r="BXF17" s="1585"/>
      <c r="BXG17" s="1585"/>
      <c r="BXH17" s="1585"/>
      <c r="BXI17" s="1585"/>
      <c r="BXJ17" s="1585"/>
      <c r="BXK17" s="1585"/>
      <c r="BXL17" s="1585"/>
      <c r="BXM17" s="1585"/>
      <c r="BXN17" s="1585"/>
      <c r="BXO17" s="1585"/>
      <c r="BXP17" s="1585"/>
      <c r="BXQ17" s="1585"/>
      <c r="BXR17" s="1585"/>
      <c r="BXS17" s="1585"/>
      <c r="BXT17" s="1585"/>
      <c r="BXU17" s="1585"/>
      <c r="BXV17" s="1585"/>
      <c r="BXW17" s="1585"/>
      <c r="BXX17" s="1585"/>
      <c r="BXY17" s="1585"/>
      <c r="BXZ17" s="1585"/>
      <c r="BYA17" s="1585"/>
      <c r="BYB17" s="1585"/>
      <c r="BYC17" s="1585"/>
      <c r="BYD17" s="1585"/>
      <c r="BYE17" s="1585"/>
      <c r="BYF17" s="1585"/>
      <c r="BYG17" s="1585"/>
      <c r="BYH17" s="1585"/>
      <c r="BYI17" s="1585"/>
      <c r="BYJ17" s="1585"/>
      <c r="BYK17" s="1585"/>
      <c r="BYL17" s="1585"/>
      <c r="BYM17" s="1585"/>
      <c r="BYN17" s="1585"/>
      <c r="BYO17" s="1585"/>
      <c r="BYP17" s="1585"/>
      <c r="BYQ17" s="1585"/>
      <c r="BYR17" s="1585"/>
      <c r="BYS17" s="1585"/>
      <c r="BYT17" s="1585"/>
      <c r="BYU17" s="1585"/>
      <c r="BYV17" s="1585"/>
      <c r="BYW17" s="1585"/>
      <c r="BYX17" s="1585"/>
      <c r="BYY17" s="1585"/>
      <c r="BYZ17" s="1585"/>
      <c r="BZA17" s="1585"/>
      <c r="BZB17" s="1585"/>
      <c r="BZC17" s="1585"/>
      <c r="BZD17" s="1585"/>
      <c r="BZE17" s="1585"/>
      <c r="BZF17" s="1585"/>
      <c r="BZG17" s="1585"/>
      <c r="BZH17" s="1585"/>
      <c r="BZI17" s="1585"/>
      <c r="BZJ17" s="1585"/>
      <c r="BZK17" s="1585"/>
      <c r="BZL17" s="1585"/>
      <c r="BZM17" s="1585"/>
      <c r="BZN17" s="1585"/>
      <c r="BZO17" s="1585"/>
      <c r="BZP17" s="1585"/>
      <c r="BZQ17" s="1585"/>
      <c r="BZR17" s="1585"/>
      <c r="BZS17" s="1585"/>
      <c r="BZT17" s="1585"/>
      <c r="BZU17" s="1585"/>
      <c r="BZV17" s="1585"/>
      <c r="BZW17" s="1585"/>
      <c r="BZX17" s="1585"/>
      <c r="BZY17" s="1585"/>
      <c r="BZZ17" s="1585"/>
      <c r="CAA17" s="1585"/>
      <c r="CAB17" s="1585"/>
      <c r="CAC17" s="1585"/>
      <c r="CAD17" s="1585"/>
      <c r="CAE17" s="1585"/>
      <c r="CAF17" s="1585"/>
      <c r="CAG17" s="1585"/>
      <c r="CAH17" s="1585"/>
      <c r="CAI17" s="1585"/>
      <c r="CAJ17" s="1585"/>
      <c r="CAK17" s="1585"/>
      <c r="CAL17" s="1585"/>
      <c r="CAM17" s="1585"/>
      <c r="CAN17" s="1585"/>
      <c r="CAO17" s="1585"/>
      <c r="CAP17" s="1585"/>
      <c r="CAQ17" s="1585"/>
      <c r="CAR17" s="1585"/>
      <c r="CAS17" s="1585"/>
      <c r="CAT17" s="1585"/>
      <c r="CAU17" s="1585"/>
      <c r="CAV17" s="1585"/>
      <c r="CAW17" s="1585"/>
      <c r="CAX17" s="1585"/>
      <c r="CAY17" s="1585"/>
      <c r="CAZ17" s="1585"/>
      <c r="CBA17" s="1585"/>
      <c r="CBB17" s="1585"/>
      <c r="CBC17" s="1585"/>
      <c r="CBD17" s="1585"/>
      <c r="CBE17" s="1585"/>
      <c r="CBF17" s="1585"/>
      <c r="CBG17" s="1585"/>
      <c r="CBH17" s="1585"/>
      <c r="CBI17" s="1585"/>
      <c r="CBJ17" s="1585"/>
      <c r="CBK17" s="1585"/>
      <c r="CBL17" s="1585"/>
      <c r="CBM17" s="1585"/>
      <c r="CBN17" s="1585"/>
      <c r="CBO17" s="1585"/>
      <c r="CBP17" s="1585"/>
      <c r="CBQ17" s="1585"/>
      <c r="CBR17" s="1585"/>
      <c r="CBS17" s="1585"/>
      <c r="CBT17" s="1585"/>
      <c r="CBU17" s="1585"/>
      <c r="CBV17" s="1585"/>
      <c r="CBW17" s="1585"/>
      <c r="CBX17" s="1585"/>
      <c r="CBY17" s="1585"/>
      <c r="CBZ17" s="1585"/>
      <c r="CCA17" s="1585"/>
      <c r="CCB17" s="1585"/>
      <c r="CCC17" s="1585"/>
      <c r="CCD17" s="1585"/>
      <c r="CCE17" s="1585"/>
      <c r="CCF17" s="1585"/>
      <c r="CCG17" s="1585"/>
      <c r="CCH17" s="1585"/>
      <c r="CCI17" s="1585"/>
      <c r="CCJ17" s="1585"/>
      <c r="CCK17" s="1585"/>
      <c r="CCL17" s="1585"/>
      <c r="CCM17" s="1585"/>
      <c r="CCN17" s="1585"/>
      <c r="CCO17" s="1585"/>
      <c r="CCP17" s="1585"/>
      <c r="CCQ17" s="1585"/>
      <c r="CCR17" s="1585"/>
      <c r="CCS17" s="1585"/>
      <c r="CCT17" s="1585"/>
      <c r="CCU17" s="1585"/>
      <c r="CCV17" s="1585"/>
      <c r="CCW17" s="1585"/>
      <c r="CCX17" s="1585"/>
      <c r="CCY17" s="1585"/>
      <c r="CCZ17" s="1585"/>
      <c r="CDA17" s="1585"/>
      <c r="CDB17" s="1585"/>
      <c r="CDC17" s="1585"/>
      <c r="CDD17" s="1585"/>
      <c r="CDE17" s="1585"/>
      <c r="CDF17" s="1585"/>
      <c r="CDG17" s="1585"/>
      <c r="CDH17" s="1585"/>
      <c r="CDI17" s="1585"/>
      <c r="CDJ17" s="1585"/>
      <c r="CDK17" s="1585"/>
      <c r="CDL17" s="1585"/>
      <c r="CDM17" s="1585"/>
      <c r="CDN17" s="1585"/>
      <c r="CDO17" s="1585"/>
      <c r="CDP17" s="1585"/>
      <c r="CDQ17" s="1585"/>
      <c r="CDR17" s="1585"/>
      <c r="CDS17" s="1585"/>
      <c r="CDT17" s="1585"/>
      <c r="CDU17" s="1585"/>
      <c r="CDV17" s="1585"/>
      <c r="CDW17" s="1585"/>
      <c r="CDX17" s="1585"/>
      <c r="CDY17" s="1585"/>
      <c r="CDZ17" s="1585"/>
      <c r="CEA17" s="1585"/>
      <c r="CEB17" s="1585"/>
      <c r="CEC17" s="1585"/>
      <c r="CED17" s="1585"/>
      <c r="CEE17" s="1585"/>
      <c r="CEF17" s="1585"/>
      <c r="CEG17" s="1585"/>
      <c r="CEH17" s="1585"/>
      <c r="CEI17" s="1585"/>
      <c r="CEJ17" s="1585"/>
      <c r="CEK17" s="1585"/>
      <c r="CEL17" s="1585"/>
      <c r="CEM17" s="1585"/>
      <c r="CEN17" s="1585"/>
      <c r="CEO17" s="1585"/>
      <c r="CEP17" s="1585"/>
      <c r="CEQ17" s="1585"/>
      <c r="CER17" s="1585"/>
      <c r="CES17" s="1585"/>
      <c r="CET17" s="1585"/>
      <c r="CEU17" s="1585"/>
      <c r="CEV17" s="1585"/>
      <c r="CEW17" s="1585"/>
      <c r="CEX17" s="1585"/>
      <c r="CEY17" s="1585"/>
      <c r="CEZ17" s="1585"/>
      <c r="CFA17" s="1585"/>
      <c r="CFB17" s="1585"/>
      <c r="CFC17" s="1585"/>
      <c r="CFD17" s="1585"/>
      <c r="CFE17" s="1585"/>
      <c r="CFF17" s="1585"/>
      <c r="CFG17" s="1585"/>
      <c r="CFH17" s="1585"/>
      <c r="CFI17" s="1585"/>
      <c r="CFJ17" s="1585"/>
      <c r="CFK17" s="1585"/>
      <c r="CFL17" s="1585"/>
      <c r="CFM17" s="1585"/>
      <c r="CFN17" s="1585"/>
      <c r="CFO17" s="1585"/>
      <c r="CFP17" s="1585"/>
      <c r="CFQ17" s="1585"/>
      <c r="CFR17" s="1585"/>
      <c r="CFS17" s="1585"/>
      <c r="CFT17" s="1585"/>
      <c r="CFU17" s="1585"/>
      <c r="CFV17" s="1585"/>
      <c r="CFW17" s="1585"/>
      <c r="CFX17" s="1585"/>
      <c r="CFY17" s="1585"/>
      <c r="CFZ17" s="1585"/>
      <c r="CGA17" s="1585"/>
      <c r="CGB17" s="1585"/>
      <c r="CGC17" s="1585"/>
      <c r="CGD17" s="1585"/>
      <c r="CGE17" s="1585"/>
      <c r="CGF17" s="1585"/>
      <c r="CGG17" s="1585"/>
      <c r="CGH17" s="1585"/>
      <c r="CGI17" s="1585"/>
      <c r="CGJ17" s="1585"/>
      <c r="CGK17" s="1585"/>
      <c r="CGL17" s="1585"/>
      <c r="CGM17" s="1585"/>
      <c r="CGN17" s="1585"/>
      <c r="CGO17" s="1585"/>
      <c r="CGP17" s="1585"/>
      <c r="CGQ17" s="1585"/>
      <c r="CGR17" s="1585"/>
      <c r="CGS17" s="1585"/>
      <c r="CGT17" s="1585"/>
      <c r="CGU17" s="1585"/>
      <c r="CGV17" s="1585"/>
      <c r="CGW17" s="1585"/>
      <c r="CGX17" s="1585"/>
      <c r="CGY17" s="1585"/>
      <c r="CGZ17" s="1585"/>
      <c r="CHA17" s="1585"/>
      <c r="CHB17" s="1585"/>
      <c r="CHC17" s="1585"/>
      <c r="CHD17" s="1585"/>
      <c r="CHE17" s="1585"/>
      <c r="CHF17" s="1585"/>
      <c r="CHG17" s="1585"/>
      <c r="CHH17" s="1585"/>
      <c r="CHI17" s="1585"/>
      <c r="CHJ17" s="1585"/>
      <c r="CHK17" s="1585"/>
      <c r="CHL17" s="1585"/>
      <c r="CHM17" s="1585"/>
      <c r="CHN17" s="1585"/>
      <c r="CHO17" s="1585"/>
      <c r="CHP17" s="1585"/>
      <c r="CHQ17" s="1585"/>
      <c r="CHR17" s="1585"/>
      <c r="CHS17" s="1585"/>
      <c r="CHT17" s="1585"/>
      <c r="CHU17" s="1585"/>
      <c r="CHV17" s="1585"/>
      <c r="CHW17" s="1585"/>
      <c r="CHX17" s="1585"/>
      <c r="CHY17" s="1585"/>
      <c r="CHZ17" s="1585"/>
      <c r="CIA17" s="1585"/>
      <c r="CIB17" s="1585"/>
      <c r="CIC17" s="1585"/>
      <c r="CID17" s="1585"/>
      <c r="CIE17" s="1585"/>
      <c r="CIF17" s="1585"/>
      <c r="CIG17" s="1585"/>
      <c r="CIH17" s="1585"/>
      <c r="CII17" s="1585"/>
      <c r="CIJ17" s="1585"/>
      <c r="CIK17" s="1585"/>
      <c r="CIL17" s="1585"/>
      <c r="CIM17" s="1585"/>
      <c r="CIN17" s="1585"/>
      <c r="CIO17" s="1585"/>
      <c r="CIP17" s="1585"/>
      <c r="CIQ17" s="1585"/>
      <c r="CIR17" s="1585"/>
      <c r="CIS17" s="1585"/>
      <c r="CIT17" s="1585"/>
      <c r="CIU17" s="1585"/>
      <c r="CIV17" s="1585"/>
      <c r="CIW17" s="1585"/>
      <c r="CIX17" s="1585"/>
      <c r="CIY17" s="1585"/>
      <c r="CIZ17" s="1585"/>
      <c r="CJA17" s="1585"/>
      <c r="CJB17" s="1585"/>
      <c r="CJC17" s="1585"/>
      <c r="CJD17" s="1585"/>
      <c r="CJE17" s="1585"/>
      <c r="CJF17" s="1585"/>
      <c r="CJG17" s="1585"/>
      <c r="CJH17" s="1585"/>
      <c r="CJI17" s="1585"/>
      <c r="CJJ17" s="1585"/>
      <c r="CJK17" s="1585"/>
      <c r="CJL17" s="1585"/>
      <c r="CJM17" s="1585"/>
      <c r="CJN17" s="1585"/>
      <c r="CJO17" s="1585"/>
      <c r="CJP17" s="1585"/>
      <c r="CJQ17" s="1585"/>
      <c r="CJR17" s="1585"/>
      <c r="CJS17" s="1585"/>
      <c r="CJT17" s="1585"/>
      <c r="CJU17" s="1585"/>
      <c r="CJV17" s="1585"/>
      <c r="CJW17" s="1585"/>
      <c r="CJX17" s="1585"/>
      <c r="CJY17" s="1585"/>
      <c r="CJZ17" s="1585"/>
      <c r="CKA17" s="1585"/>
      <c r="CKB17" s="1585"/>
      <c r="CKC17" s="1585"/>
      <c r="CKD17" s="1585"/>
      <c r="CKE17" s="1585"/>
      <c r="CKF17" s="1585"/>
      <c r="CKG17" s="1585"/>
      <c r="CKH17" s="1585"/>
      <c r="CKI17" s="1585"/>
      <c r="CKJ17" s="1585"/>
      <c r="CKK17" s="1585"/>
      <c r="CKL17" s="1585"/>
      <c r="CKM17" s="1585"/>
      <c r="CKN17" s="1585"/>
      <c r="CKO17" s="1585"/>
      <c r="CKP17" s="1585"/>
      <c r="CKQ17" s="1585"/>
      <c r="CKR17" s="1585"/>
      <c r="CKS17" s="1585"/>
      <c r="CKT17" s="1585"/>
      <c r="CKU17" s="1585"/>
      <c r="CKV17" s="1585"/>
      <c r="CKW17" s="1585"/>
      <c r="CKX17" s="1585"/>
      <c r="CKY17" s="1585"/>
      <c r="CKZ17" s="1585"/>
      <c r="CLA17" s="1585"/>
      <c r="CLB17" s="1585"/>
      <c r="CLC17" s="1585"/>
      <c r="CLD17" s="1585"/>
      <c r="CLE17" s="1585"/>
      <c r="CLF17" s="1585"/>
      <c r="CLG17" s="1585"/>
      <c r="CLH17" s="1585"/>
      <c r="CLI17" s="1585"/>
      <c r="CLJ17" s="1585"/>
      <c r="CLK17" s="1585"/>
      <c r="CLL17" s="1585"/>
      <c r="CLM17" s="1585"/>
      <c r="CLN17" s="1585"/>
      <c r="CLO17" s="1585"/>
      <c r="CLP17" s="1585"/>
      <c r="CLQ17" s="1585"/>
      <c r="CLR17" s="1585"/>
      <c r="CLS17" s="1585"/>
      <c r="CLT17" s="1585"/>
      <c r="CLU17" s="1585"/>
      <c r="CLV17" s="1585"/>
      <c r="CLW17" s="1585"/>
      <c r="CLX17" s="1585"/>
      <c r="CLY17" s="1585"/>
      <c r="CLZ17" s="1585"/>
      <c r="CMA17" s="1585"/>
      <c r="CMB17" s="1585"/>
      <c r="CMC17" s="1585"/>
      <c r="CMD17" s="1585"/>
      <c r="CME17" s="1585"/>
      <c r="CMF17" s="1585"/>
      <c r="CMG17" s="1585"/>
      <c r="CMH17" s="1585"/>
      <c r="CMI17" s="1585"/>
      <c r="CMJ17" s="1585"/>
      <c r="CMK17" s="1585"/>
      <c r="CML17" s="1585"/>
      <c r="CMM17" s="1585"/>
      <c r="CMN17" s="1585"/>
      <c r="CMO17" s="1585"/>
      <c r="CMP17" s="1585"/>
      <c r="CMQ17" s="1585"/>
      <c r="CMR17" s="1585"/>
      <c r="CMS17" s="1585"/>
      <c r="CMT17" s="1585"/>
      <c r="CMU17" s="1585"/>
      <c r="CMV17" s="1585"/>
      <c r="CMW17" s="1585"/>
      <c r="CMX17" s="1585"/>
      <c r="CMY17" s="1585"/>
      <c r="CMZ17" s="1585"/>
      <c r="CNA17" s="1585"/>
      <c r="CNB17" s="1585"/>
      <c r="CNC17" s="1585"/>
      <c r="CND17" s="1585"/>
      <c r="CNE17" s="1585"/>
      <c r="CNF17" s="1585"/>
      <c r="CNG17" s="1585"/>
      <c r="CNH17" s="1585"/>
      <c r="CNI17" s="1585"/>
      <c r="CNJ17" s="1585"/>
      <c r="CNK17" s="1585"/>
      <c r="CNL17" s="1585"/>
      <c r="CNM17" s="1585"/>
      <c r="CNN17" s="1585"/>
      <c r="CNO17" s="1585"/>
      <c r="CNP17" s="1585"/>
      <c r="CNQ17" s="1585"/>
      <c r="CNR17" s="1585"/>
      <c r="CNS17" s="1585"/>
      <c r="CNT17" s="1585"/>
      <c r="CNU17" s="1585"/>
      <c r="CNV17" s="1585"/>
      <c r="CNW17" s="1585"/>
      <c r="CNX17" s="1585"/>
      <c r="CNY17" s="1585"/>
      <c r="CNZ17" s="1585"/>
      <c r="COA17" s="1585"/>
      <c r="COB17" s="1585"/>
      <c r="COC17" s="1585"/>
      <c r="COD17" s="1585"/>
      <c r="COE17" s="1585"/>
      <c r="COF17" s="1585"/>
      <c r="COG17" s="1585"/>
      <c r="COH17" s="1585"/>
      <c r="COI17" s="1585"/>
      <c r="COJ17" s="1585"/>
      <c r="COK17" s="1585"/>
      <c r="COL17" s="1585"/>
      <c r="COM17" s="1585"/>
      <c r="CON17" s="1585"/>
      <c r="COO17" s="1585"/>
      <c r="COP17" s="1585"/>
      <c r="COQ17" s="1585"/>
      <c r="COR17" s="1585"/>
      <c r="COS17" s="1585"/>
      <c r="COT17" s="1585"/>
      <c r="COU17" s="1585"/>
      <c r="COV17" s="1585"/>
      <c r="COW17" s="1585"/>
      <c r="COX17" s="1585"/>
      <c r="COY17" s="1585"/>
      <c r="COZ17" s="1585"/>
      <c r="CPA17" s="1585"/>
      <c r="CPB17" s="1585"/>
      <c r="CPC17" s="1585"/>
      <c r="CPD17" s="1585"/>
      <c r="CPE17" s="1585"/>
      <c r="CPF17" s="1585"/>
      <c r="CPG17" s="1585"/>
      <c r="CPH17" s="1585"/>
      <c r="CPI17" s="1585"/>
      <c r="CPJ17" s="1585"/>
      <c r="CPK17" s="1585"/>
      <c r="CPL17" s="1585"/>
      <c r="CPM17" s="1585"/>
      <c r="CPN17" s="1585"/>
      <c r="CPO17" s="1585"/>
      <c r="CPP17" s="1585"/>
      <c r="CPQ17" s="1585"/>
      <c r="CPR17" s="1585"/>
      <c r="CPS17" s="1585"/>
      <c r="CPT17" s="1585"/>
      <c r="CPU17" s="1585"/>
      <c r="CPV17" s="1585"/>
      <c r="CPW17" s="1585"/>
      <c r="CPX17" s="1585"/>
      <c r="CPY17" s="1585"/>
      <c r="CPZ17" s="1585"/>
      <c r="CQA17" s="1585"/>
      <c r="CQB17" s="1585"/>
      <c r="CQC17" s="1585"/>
      <c r="CQD17" s="1585"/>
      <c r="CQE17" s="1585"/>
      <c r="CQF17" s="1585"/>
      <c r="CQG17" s="1585"/>
      <c r="CQH17" s="1585"/>
      <c r="CQI17" s="1585"/>
      <c r="CQJ17" s="1585"/>
      <c r="CQK17" s="1585"/>
      <c r="CQL17" s="1585"/>
      <c r="CQM17" s="1585"/>
      <c r="CQN17" s="1585"/>
      <c r="CQO17" s="1585"/>
      <c r="CQP17" s="1585"/>
      <c r="CQQ17" s="1585"/>
      <c r="CQR17" s="1585"/>
      <c r="CQS17" s="1585"/>
      <c r="CQT17" s="1585"/>
      <c r="CQU17" s="1585"/>
      <c r="CQV17" s="1585"/>
      <c r="CQW17" s="1585"/>
      <c r="CQX17" s="1585"/>
      <c r="CQY17" s="1585"/>
      <c r="CQZ17" s="1585"/>
      <c r="CRA17" s="1585"/>
      <c r="CRB17" s="1585"/>
      <c r="CRC17" s="1585"/>
      <c r="CRD17" s="1585"/>
      <c r="CRE17" s="1585"/>
      <c r="CRF17" s="1585"/>
      <c r="CRG17" s="1585"/>
      <c r="CRH17" s="1585"/>
      <c r="CRI17" s="1585"/>
      <c r="CRJ17" s="1585"/>
      <c r="CRK17" s="1585"/>
      <c r="CRL17" s="1585"/>
      <c r="CRM17" s="1585"/>
      <c r="CRN17" s="1585"/>
      <c r="CRO17" s="1585"/>
      <c r="CRP17" s="1585"/>
      <c r="CRQ17" s="1585"/>
      <c r="CRR17" s="1585"/>
      <c r="CRS17" s="1585"/>
      <c r="CRT17" s="1585"/>
      <c r="CRU17" s="1585"/>
      <c r="CRV17" s="1585"/>
      <c r="CRW17" s="1585"/>
      <c r="CRX17" s="1585"/>
      <c r="CRY17" s="1585"/>
      <c r="CRZ17" s="1585"/>
      <c r="CSA17" s="1585"/>
      <c r="CSB17" s="1585"/>
      <c r="CSC17" s="1585"/>
      <c r="CSD17" s="1585"/>
      <c r="CSE17" s="1585"/>
      <c r="CSF17" s="1585"/>
      <c r="CSG17" s="1585"/>
      <c r="CSH17" s="1585"/>
      <c r="CSI17" s="1585"/>
      <c r="CSJ17" s="1585"/>
      <c r="CSK17" s="1585"/>
      <c r="CSL17" s="1585"/>
      <c r="CSM17" s="1585"/>
      <c r="CSN17" s="1585"/>
      <c r="CSO17" s="1585"/>
      <c r="CSP17" s="1585"/>
      <c r="CSQ17" s="1585"/>
      <c r="CSR17" s="1585"/>
      <c r="CSS17" s="1585"/>
      <c r="CST17" s="1585"/>
      <c r="CSU17" s="1585"/>
      <c r="CSV17" s="1585"/>
      <c r="CSW17" s="1585"/>
      <c r="CSX17" s="1585"/>
      <c r="CSY17" s="1585"/>
      <c r="CSZ17" s="1585"/>
      <c r="CTA17" s="1585"/>
      <c r="CTB17" s="1585"/>
      <c r="CTC17" s="1585"/>
      <c r="CTD17" s="1585"/>
      <c r="CTE17" s="1585"/>
      <c r="CTF17" s="1585"/>
      <c r="CTG17" s="1585"/>
      <c r="CTH17" s="1585"/>
      <c r="CTI17" s="1585"/>
      <c r="CTJ17" s="1585"/>
      <c r="CTK17" s="1585"/>
      <c r="CTL17" s="1585"/>
      <c r="CTM17" s="1585"/>
      <c r="CTN17" s="1585"/>
      <c r="CTO17" s="1585"/>
      <c r="CTP17" s="1585"/>
      <c r="CTQ17" s="1585"/>
      <c r="CTR17" s="1585"/>
      <c r="CTS17" s="1585"/>
      <c r="CTT17" s="1585"/>
      <c r="CTU17" s="1585"/>
      <c r="CTV17" s="1585"/>
      <c r="CTW17" s="1585"/>
      <c r="CTX17" s="1585"/>
      <c r="CTY17" s="1585"/>
      <c r="CTZ17" s="1585"/>
      <c r="CUA17" s="1585"/>
      <c r="CUB17" s="1585"/>
      <c r="CUC17" s="1585"/>
      <c r="CUD17" s="1585"/>
      <c r="CUE17" s="1585"/>
      <c r="CUF17" s="1585"/>
      <c r="CUG17" s="1585"/>
      <c r="CUH17" s="1585"/>
      <c r="CUI17" s="1585"/>
      <c r="CUJ17" s="1585"/>
      <c r="CUK17" s="1585"/>
      <c r="CUL17" s="1585"/>
      <c r="CUM17" s="1585"/>
      <c r="CUN17" s="1585"/>
      <c r="CUO17" s="1585"/>
      <c r="CUP17" s="1585"/>
      <c r="CUQ17" s="1585"/>
      <c r="CUR17" s="1585"/>
      <c r="CUS17" s="1585"/>
      <c r="CUT17" s="1585"/>
      <c r="CUU17" s="1585"/>
      <c r="CUV17" s="1585"/>
      <c r="CUW17" s="1585"/>
      <c r="CUX17" s="1585"/>
      <c r="CUY17" s="1585"/>
      <c r="CUZ17" s="1585"/>
      <c r="CVA17" s="1585"/>
      <c r="CVB17" s="1585"/>
      <c r="CVC17" s="1585"/>
      <c r="CVD17" s="1585"/>
      <c r="CVE17" s="1585"/>
      <c r="CVF17" s="1585"/>
      <c r="CVG17" s="1585"/>
      <c r="CVH17" s="1585"/>
      <c r="CVI17" s="1585"/>
      <c r="CVJ17" s="1585"/>
      <c r="CVK17" s="1585"/>
      <c r="CVL17" s="1585"/>
      <c r="CVM17" s="1585"/>
      <c r="CVN17" s="1585"/>
      <c r="CVO17" s="1585"/>
      <c r="CVP17" s="1585"/>
      <c r="CVQ17" s="1585"/>
      <c r="CVR17" s="1585"/>
      <c r="CVS17" s="1585"/>
      <c r="CVT17" s="1585"/>
      <c r="CVU17" s="1585"/>
      <c r="CVV17" s="1585"/>
      <c r="CVW17" s="1585"/>
      <c r="CVX17" s="1585"/>
      <c r="CVY17" s="1585"/>
      <c r="CVZ17" s="1585"/>
      <c r="CWA17" s="1585"/>
      <c r="CWB17" s="1585"/>
      <c r="CWC17" s="1585"/>
      <c r="CWD17" s="1585"/>
      <c r="CWE17" s="1585"/>
      <c r="CWF17" s="1585"/>
      <c r="CWG17" s="1585"/>
      <c r="CWH17" s="1585"/>
      <c r="CWI17" s="1585"/>
      <c r="CWJ17" s="1585"/>
      <c r="CWK17" s="1585"/>
      <c r="CWL17" s="1585"/>
      <c r="CWM17" s="1585"/>
      <c r="CWN17" s="1585"/>
      <c r="CWO17" s="1585"/>
      <c r="CWP17" s="1585"/>
      <c r="CWQ17" s="1585"/>
      <c r="CWR17" s="1585"/>
      <c r="CWS17" s="1585"/>
      <c r="CWT17" s="1585"/>
      <c r="CWU17" s="1585"/>
      <c r="CWV17" s="1585"/>
      <c r="CWW17" s="1585"/>
      <c r="CWX17" s="1585"/>
      <c r="CWY17" s="1585"/>
      <c r="CWZ17" s="1585"/>
      <c r="CXA17" s="1585"/>
      <c r="CXB17" s="1585"/>
      <c r="CXC17" s="1585"/>
      <c r="CXD17" s="1585"/>
      <c r="CXE17" s="1585"/>
      <c r="CXF17" s="1585"/>
      <c r="CXG17" s="1585"/>
      <c r="CXH17" s="1585"/>
      <c r="CXI17" s="1585"/>
      <c r="CXJ17" s="1585"/>
      <c r="CXK17" s="1585"/>
      <c r="CXL17" s="1585"/>
      <c r="CXM17" s="1585"/>
      <c r="CXN17" s="1585"/>
      <c r="CXO17" s="1585"/>
      <c r="CXP17" s="1585"/>
      <c r="CXQ17" s="1585"/>
      <c r="CXR17" s="1585"/>
      <c r="CXS17" s="1585"/>
      <c r="CXT17" s="1585"/>
      <c r="CXU17" s="1585"/>
      <c r="CXV17" s="1585"/>
      <c r="CXW17" s="1585"/>
      <c r="CXX17" s="1585"/>
      <c r="CXY17" s="1585"/>
      <c r="CXZ17" s="1585"/>
      <c r="CYA17" s="1585"/>
      <c r="CYB17" s="1585"/>
      <c r="CYC17" s="1585"/>
      <c r="CYD17" s="1585"/>
      <c r="CYE17" s="1585"/>
      <c r="CYF17" s="1585"/>
      <c r="CYG17" s="1585"/>
      <c r="CYH17" s="1585"/>
      <c r="CYI17" s="1585"/>
      <c r="CYJ17" s="1585"/>
      <c r="CYK17" s="1585"/>
      <c r="CYL17" s="1585"/>
      <c r="CYM17" s="1585"/>
      <c r="CYN17" s="1585"/>
      <c r="CYO17" s="1585"/>
      <c r="CYP17" s="1585"/>
      <c r="CYQ17" s="1585"/>
      <c r="CYR17" s="1585"/>
      <c r="CYS17" s="1585"/>
      <c r="CYT17" s="1585"/>
      <c r="CYU17" s="1585"/>
      <c r="CYV17" s="1585"/>
      <c r="CYW17" s="1585"/>
      <c r="CYX17" s="1585"/>
      <c r="CYY17" s="1585"/>
      <c r="CYZ17" s="1585"/>
      <c r="CZA17" s="1585"/>
      <c r="CZB17" s="1585"/>
      <c r="CZC17" s="1585"/>
      <c r="CZD17" s="1585"/>
      <c r="CZE17" s="1585"/>
      <c r="CZF17" s="1585"/>
      <c r="CZG17" s="1585"/>
      <c r="CZH17" s="1585"/>
      <c r="CZI17" s="1585"/>
      <c r="CZJ17" s="1585"/>
      <c r="CZK17" s="1585"/>
      <c r="CZL17" s="1585"/>
      <c r="CZM17" s="1585"/>
      <c r="CZN17" s="1585"/>
      <c r="CZO17" s="1585"/>
      <c r="CZP17" s="1585"/>
      <c r="CZQ17" s="1585"/>
      <c r="CZR17" s="1585"/>
      <c r="CZS17" s="1585"/>
      <c r="CZT17" s="1585"/>
      <c r="CZU17" s="1585"/>
      <c r="CZV17" s="1585"/>
      <c r="CZW17" s="1585"/>
      <c r="CZX17" s="1585"/>
      <c r="CZY17" s="1585"/>
      <c r="CZZ17" s="1585"/>
      <c r="DAA17" s="1585"/>
      <c r="DAB17" s="1585"/>
      <c r="DAC17" s="1585"/>
      <c r="DAD17" s="1585"/>
      <c r="DAE17" s="1585"/>
      <c r="DAF17" s="1585"/>
      <c r="DAG17" s="1585"/>
      <c r="DAH17" s="1585"/>
      <c r="DAI17" s="1585"/>
      <c r="DAJ17" s="1585"/>
      <c r="DAK17" s="1585"/>
      <c r="DAL17" s="1585"/>
      <c r="DAM17" s="1585"/>
      <c r="DAN17" s="1585"/>
      <c r="DAO17" s="1585"/>
      <c r="DAP17" s="1585"/>
      <c r="DAQ17" s="1585"/>
      <c r="DAR17" s="1585"/>
      <c r="DAS17" s="1585"/>
      <c r="DAT17" s="1585"/>
      <c r="DAU17" s="1585"/>
      <c r="DAV17" s="1585"/>
      <c r="DAW17" s="1585"/>
      <c r="DAX17" s="1585"/>
      <c r="DAY17" s="1585"/>
      <c r="DAZ17" s="1585"/>
      <c r="DBA17" s="1585"/>
      <c r="DBB17" s="1585"/>
      <c r="DBC17" s="1585"/>
      <c r="DBD17" s="1585"/>
      <c r="DBE17" s="1585"/>
      <c r="DBF17" s="1585"/>
      <c r="DBG17" s="1585"/>
      <c r="DBH17" s="1585"/>
      <c r="DBI17" s="1585"/>
      <c r="DBJ17" s="1585"/>
      <c r="DBK17" s="1585"/>
      <c r="DBL17" s="1585"/>
      <c r="DBM17" s="1585"/>
      <c r="DBN17" s="1585"/>
      <c r="DBO17" s="1585"/>
      <c r="DBP17" s="1585"/>
      <c r="DBQ17" s="1585"/>
      <c r="DBR17" s="1585"/>
      <c r="DBS17" s="1585"/>
      <c r="DBT17" s="1585"/>
      <c r="DBU17" s="1585"/>
      <c r="DBV17" s="1585"/>
      <c r="DBW17" s="1585"/>
      <c r="DBX17" s="1585"/>
      <c r="DBY17" s="1585"/>
      <c r="DBZ17" s="1585"/>
      <c r="DCA17" s="1585"/>
      <c r="DCB17" s="1585"/>
      <c r="DCC17" s="1585"/>
      <c r="DCD17" s="1585"/>
      <c r="DCE17" s="1585"/>
      <c r="DCF17" s="1585"/>
      <c r="DCG17" s="1585"/>
      <c r="DCH17" s="1585"/>
      <c r="DCI17" s="1585"/>
      <c r="DCJ17" s="1585"/>
      <c r="DCK17" s="1585"/>
      <c r="DCL17" s="1585"/>
      <c r="DCM17" s="1585"/>
      <c r="DCN17" s="1585"/>
      <c r="DCO17" s="1585"/>
      <c r="DCP17" s="1585"/>
      <c r="DCQ17" s="1585"/>
      <c r="DCR17" s="1585"/>
      <c r="DCS17" s="1585"/>
      <c r="DCT17" s="1585"/>
      <c r="DCU17" s="1585"/>
      <c r="DCV17" s="1585"/>
      <c r="DCW17" s="1585"/>
      <c r="DCX17" s="1585"/>
      <c r="DCY17" s="1585"/>
      <c r="DCZ17" s="1585"/>
      <c r="DDA17" s="1585"/>
      <c r="DDB17" s="1585"/>
      <c r="DDC17" s="1585"/>
      <c r="DDD17" s="1585"/>
      <c r="DDE17" s="1585"/>
      <c r="DDF17" s="1585"/>
      <c r="DDG17" s="1585"/>
      <c r="DDH17" s="1585"/>
      <c r="DDI17" s="1585"/>
      <c r="DDJ17" s="1585"/>
      <c r="DDK17" s="1585"/>
      <c r="DDL17" s="1585"/>
      <c r="DDM17" s="1585"/>
      <c r="DDN17" s="1585"/>
      <c r="DDO17" s="1585"/>
      <c r="DDP17" s="1585"/>
      <c r="DDQ17" s="1585"/>
      <c r="DDR17" s="1585"/>
      <c r="DDS17" s="1585"/>
      <c r="DDT17" s="1585"/>
      <c r="DDU17" s="1585"/>
      <c r="DDV17" s="1585"/>
      <c r="DDW17" s="1585"/>
      <c r="DDX17" s="1585"/>
      <c r="DDY17" s="1585"/>
      <c r="DDZ17" s="1585"/>
      <c r="DEA17" s="1585"/>
      <c r="DEB17" s="1585"/>
      <c r="DEC17" s="1585"/>
      <c r="DED17" s="1585"/>
      <c r="DEE17" s="1585"/>
      <c r="DEF17" s="1585"/>
      <c r="DEG17" s="1585"/>
      <c r="DEH17" s="1585"/>
      <c r="DEI17" s="1585"/>
      <c r="DEJ17" s="1585"/>
      <c r="DEK17" s="1585"/>
      <c r="DEL17" s="1585"/>
      <c r="DEM17" s="1585"/>
      <c r="DEN17" s="1585"/>
      <c r="DEO17" s="1585"/>
      <c r="DEP17" s="1585"/>
      <c r="DEQ17" s="1585"/>
      <c r="DER17" s="1585"/>
      <c r="DES17" s="1585"/>
      <c r="DET17" s="1585"/>
      <c r="DEU17" s="1585"/>
      <c r="DEV17" s="1585"/>
      <c r="DEW17" s="1585"/>
      <c r="DEX17" s="1585"/>
      <c r="DEY17" s="1585"/>
      <c r="DEZ17" s="1585"/>
      <c r="DFA17" s="1585"/>
      <c r="DFB17" s="1585"/>
      <c r="DFC17" s="1585"/>
      <c r="DFD17" s="1585"/>
      <c r="DFE17" s="1585"/>
      <c r="DFF17" s="1585"/>
      <c r="DFG17" s="1585"/>
      <c r="DFH17" s="1585"/>
      <c r="DFI17" s="1585"/>
      <c r="DFJ17" s="1585"/>
      <c r="DFK17" s="1585"/>
      <c r="DFL17" s="1585"/>
      <c r="DFM17" s="1585"/>
      <c r="DFN17" s="1585"/>
      <c r="DFO17" s="1585"/>
      <c r="DFP17" s="1585"/>
      <c r="DFQ17" s="1585"/>
      <c r="DFR17" s="1585"/>
      <c r="DFS17" s="1585"/>
      <c r="DFT17" s="1585"/>
      <c r="DFU17" s="1585"/>
      <c r="DFV17" s="1585"/>
      <c r="DFW17" s="1585"/>
      <c r="DFX17" s="1585"/>
      <c r="DFY17" s="1585"/>
      <c r="DFZ17" s="1585"/>
      <c r="DGA17" s="1585"/>
      <c r="DGB17" s="1585"/>
      <c r="DGC17" s="1585"/>
      <c r="DGD17" s="1585"/>
      <c r="DGE17" s="1585"/>
      <c r="DGF17" s="1585"/>
      <c r="DGG17" s="1585"/>
      <c r="DGH17" s="1585"/>
      <c r="DGI17" s="1585"/>
      <c r="DGJ17" s="1585"/>
      <c r="DGK17" s="1585"/>
      <c r="DGL17" s="1585"/>
      <c r="DGM17" s="1585"/>
      <c r="DGN17" s="1585"/>
      <c r="DGO17" s="1585"/>
      <c r="DGP17" s="1585"/>
      <c r="DGQ17" s="1585"/>
      <c r="DGR17" s="1585"/>
      <c r="DGS17" s="1585"/>
      <c r="DGT17" s="1585"/>
      <c r="DGU17" s="1585"/>
      <c r="DGV17" s="1585"/>
      <c r="DGW17" s="1585"/>
      <c r="DGX17" s="1585"/>
      <c r="DGY17" s="1585"/>
      <c r="DGZ17" s="1585"/>
      <c r="DHA17" s="1585"/>
      <c r="DHB17" s="1585"/>
      <c r="DHC17" s="1585"/>
      <c r="DHD17" s="1585"/>
      <c r="DHE17" s="1585"/>
      <c r="DHF17" s="1585"/>
      <c r="DHG17" s="1585"/>
      <c r="DHH17" s="1585"/>
      <c r="DHI17" s="1585"/>
      <c r="DHJ17" s="1585"/>
      <c r="DHK17" s="1585"/>
      <c r="DHL17" s="1585"/>
      <c r="DHM17" s="1585"/>
      <c r="DHN17" s="1585"/>
      <c r="DHO17" s="1585"/>
      <c r="DHP17" s="1585"/>
      <c r="DHQ17" s="1585"/>
      <c r="DHR17" s="1585"/>
      <c r="DHS17" s="1585"/>
      <c r="DHT17" s="1585"/>
      <c r="DHU17" s="1585"/>
      <c r="DHV17" s="1585"/>
      <c r="DHW17" s="1585"/>
      <c r="DHX17" s="1585"/>
      <c r="DHY17" s="1585"/>
      <c r="DHZ17" s="1585"/>
      <c r="DIA17" s="1585"/>
      <c r="DIB17" s="1585"/>
      <c r="DIC17" s="1585"/>
      <c r="DID17" s="1585"/>
      <c r="DIE17" s="1585"/>
      <c r="DIF17" s="1585"/>
      <c r="DIG17" s="1585"/>
      <c r="DIH17" s="1585"/>
      <c r="DII17" s="1585"/>
      <c r="DIJ17" s="1585"/>
      <c r="DIK17" s="1585"/>
      <c r="DIL17" s="1585"/>
      <c r="DIM17" s="1585"/>
      <c r="DIN17" s="1585"/>
      <c r="DIO17" s="1585"/>
      <c r="DIP17" s="1585"/>
      <c r="DIQ17" s="1585"/>
      <c r="DIR17" s="1585"/>
      <c r="DIS17" s="1585"/>
      <c r="DIT17" s="1585"/>
      <c r="DIU17" s="1585"/>
      <c r="DIV17" s="1585"/>
      <c r="DIW17" s="1585"/>
      <c r="DIX17" s="1585"/>
      <c r="DIY17" s="1585"/>
      <c r="DIZ17" s="1585"/>
      <c r="DJA17" s="1585"/>
      <c r="DJB17" s="1585"/>
      <c r="DJC17" s="1585"/>
      <c r="DJD17" s="1585"/>
      <c r="DJE17" s="1585"/>
      <c r="DJF17" s="1585"/>
      <c r="DJG17" s="1585"/>
      <c r="DJH17" s="1585"/>
      <c r="DJI17" s="1585"/>
      <c r="DJJ17" s="1585"/>
      <c r="DJK17" s="1585"/>
      <c r="DJL17" s="1585"/>
      <c r="DJM17" s="1585"/>
      <c r="DJN17" s="1585"/>
      <c r="DJO17" s="1585"/>
      <c r="DJP17" s="1585"/>
      <c r="DJQ17" s="1585"/>
      <c r="DJR17" s="1585"/>
      <c r="DJS17" s="1585"/>
      <c r="DJT17" s="1585"/>
      <c r="DJU17" s="1585"/>
      <c r="DJV17" s="1585"/>
      <c r="DJW17" s="1585"/>
      <c r="DJX17" s="1585"/>
      <c r="DJY17" s="1585"/>
      <c r="DJZ17" s="1585"/>
      <c r="DKA17" s="1585"/>
      <c r="DKB17" s="1585"/>
      <c r="DKC17" s="1585"/>
      <c r="DKD17" s="1585"/>
      <c r="DKE17" s="1585"/>
      <c r="DKF17" s="1585"/>
      <c r="DKG17" s="1585"/>
      <c r="DKH17" s="1585"/>
      <c r="DKI17" s="1585"/>
      <c r="DKJ17" s="1585"/>
      <c r="DKK17" s="1585"/>
      <c r="DKL17" s="1585"/>
      <c r="DKM17" s="1585"/>
      <c r="DKN17" s="1585"/>
      <c r="DKO17" s="1585"/>
      <c r="DKP17" s="1585"/>
      <c r="DKQ17" s="1585"/>
      <c r="DKR17" s="1585"/>
      <c r="DKS17" s="1585"/>
      <c r="DKT17" s="1585"/>
      <c r="DKU17" s="1585"/>
      <c r="DKV17" s="1585"/>
      <c r="DKW17" s="1585"/>
      <c r="DKX17" s="1585"/>
      <c r="DKY17" s="1585"/>
      <c r="DKZ17" s="1585"/>
      <c r="DLA17" s="1585"/>
      <c r="DLB17" s="1585"/>
      <c r="DLC17" s="1585"/>
      <c r="DLD17" s="1585"/>
      <c r="DLE17" s="1585"/>
      <c r="DLF17" s="1585"/>
      <c r="DLG17" s="1585"/>
      <c r="DLH17" s="1585"/>
      <c r="DLI17" s="1585"/>
      <c r="DLJ17" s="1585"/>
      <c r="DLK17" s="1585"/>
      <c r="DLL17" s="1585"/>
      <c r="DLM17" s="1585"/>
      <c r="DLN17" s="1585"/>
      <c r="DLO17" s="1585"/>
      <c r="DLP17" s="1585"/>
      <c r="DLQ17" s="1585"/>
      <c r="DLR17" s="1585"/>
      <c r="DLS17" s="1585"/>
      <c r="DLT17" s="1585"/>
      <c r="DLU17" s="1585"/>
      <c r="DLV17" s="1585"/>
      <c r="DLW17" s="1585"/>
      <c r="DLX17" s="1585"/>
      <c r="DLY17" s="1585"/>
      <c r="DLZ17" s="1585"/>
      <c r="DMA17" s="1585"/>
      <c r="DMB17" s="1585"/>
      <c r="DMC17" s="1585"/>
      <c r="DMD17" s="1585"/>
      <c r="DME17" s="1585"/>
      <c r="DMF17" s="1585"/>
      <c r="DMG17" s="1585"/>
      <c r="DMH17" s="1585"/>
      <c r="DMI17" s="1585"/>
      <c r="DMJ17" s="1585"/>
      <c r="DMK17" s="1585"/>
      <c r="DML17" s="1585"/>
      <c r="DMM17" s="1585"/>
      <c r="DMN17" s="1585"/>
      <c r="DMO17" s="1585"/>
      <c r="DMP17" s="1585"/>
      <c r="DMQ17" s="1585"/>
      <c r="DMR17" s="1585"/>
      <c r="DMS17" s="1585"/>
      <c r="DMT17" s="1585"/>
      <c r="DMU17" s="1585"/>
      <c r="DMV17" s="1585"/>
      <c r="DMW17" s="1585"/>
      <c r="DMX17" s="1585"/>
      <c r="DMY17" s="1585"/>
      <c r="DMZ17" s="1585"/>
      <c r="DNA17" s="1585"/>
      <c r="DNB17" s="1585"/>
      <c r="DNC17" s="1585"/>
      <c r="DND17" s="1585"/>
      <c r="DNE17" s="1585"/>
      <c r="DNF17" s="1585"/>
      <c r="DNG17" s="1585"/>
      <c r="DNH17" s="1585"/>
      <c r="DNI17" s="1585"/>
      <c r="DNJ17" s="1585"/>
      <c r="DNK17" s="1585"/>
      <c r="DNL17" s="1585"/>
      <c r="DNM17" s="1585"/>
      <c r="DNN17" s="1585"/>
      <c r="DNO17" s="1585"/>
      <c r="DNP17" s="1585"/>
      <c r="DNQ17" s="1585"/>
      <c r="DNR17" s="1585"/>
      <c r="DNS17" s="1585"/>
      <c r="DNT17" s="1585"/>
      <c r="DNU17" s="1585"/>
      <c r="DNV17" s="1585"/>
      <c r="DNW17" s="1585"/>
      <c r="DNX17" s="1585"/>
      <c r="DNY17" s="1585"/>
      <c r="DNZ17" s="1585"/>
      <c r="DOA17" s="1585"/>
      <c r="DOB17" s="1585"/>
      <c r="DOC17" s="1585"/>
      <c r="DOD17" s="1585"/>
      <c r="DOE17" s="1585"/>
      <c r="DOF17" s="1585"/>
      <c r="DOG17" s="1585"/>
      <c r="DOH17" s="1585"/>
      <c r="DOI17" s="1585"/>
      <c r="DOJ17" s="1585"/>
      <c r="DOK17" s="1585"/>
      <c r="DOL17" s="1585"/>
      <c r="DOM17" s="1585"/>
      <c r="DON17" s="1585"/>
      <c r="DOO17" s="1585"/>
      <c r="DOP17" s="1585"/>
      <c r="DOQ17" s="1585"/>
      <c r="DOR17" s="1585"/>
      <c r="DOS17" s="1585"/>
      <c r="DOT17" s="1585"/>
      <c r="DOU17" s="1585"/>
      <c r="DOV17" s="1585"/>
      <c r="DOW17" s="1585"/>
      <c r="DOX17" s="1585"/>
      <c r="DOY17" s="1585"/>
      <c r="DOZ17" s="1585"/>
      <c r="DPA17" s="1585"/>
      <c r="DPB17" s="1585"/>
      <c r="DPC17" s="1585"/>
      <c r="DPD17" s="1585"/>
      <c r="DPE17" s="1585"/>
      <c r="DPF17" s="1585"/>
      <c r="DPG17" s="1585"/>
      <c r="DPH17" s="1585"/>
      <c r="DPI17" s="1585"/>
      <c r="DPJ17" s="1585"/>
      <c r="DPK17" s="1585"/>
      <c r="DPL17" s="1585"/>
      <c r="DPM17" s="1585"/>
      <c r="DPN17" s="1585"/>
      <c r="DPO17" s="1585"/>
      <c r="DPP17" s="1585"/>
      <c r="DPQ17" s="1585"/>
      <c r="DPR17" s="1585"/>
      <c r="DPS17" s="1585"/>
      <c r="DPT17" s="1585"/>
      <c r="DPU17" s="1585"/>
      <c r="DPV17" s="1585"/>
      <c r="DPW17" s="1585"/>
      <c r="DPX17" s="1585"/>
      <c r="DPY17" s="1585"/>
      <c r="DPZ17" s="1585"/>
      <c r="DQA17" s="1585"/>
      <c r="DQB17" s="1585"/>
      <c r="DQC17" s="1585"/>
      <c r="DQD17" s="1585"/>
      <c r="DQE17" s="1585"/>
      <c r="DQF17" s="1585"/>
      <c r="DQG17" s="1585"/>
      <c r="DQH17" s="1585"/>
      <c r="DQI17" s="1585"/>
      <c r="DQJ17" s="1585"/>
      <c r="DQK17" s="1585"/>
      <c r="DQL17" s="1585"/>
      <c r="DQM17" s="1585"/>
      <c r="DQN17" s="1585"/>
      <c r="DQO17" s="1585"/>
      <c r="DQP17" s="1585"/>
      <c r="DQQ17" s="1585"/>
      <c r="DQR17" s="1585"/>
      <c r="DQS17" s="1585"/>
      <c r="DQT17" s="1585"/>
      <c r="DQU17" s="1585"/>
      <c r="DQV17" s="1585"/>
      <c r="DQW17" s="1585"/>
      <c r="DQX17" s="1585"/>
      <c r="DQY17" s="1585"/>
      <c r="DQZ17" s="1585"/>
      <c r="DRA17" s="1585"/>
      <c r="DRB17" s="1585"/>
      <c r="DRC17" s="1585"/>
      <c r="DRD17" s="1585"/>
      <c r="DRE17" s="1585"/>
      <c r="DRF17" s="1585"/>
      <c r="DRG17" s="1585"/>
      <c r="DRH17" s="1585"/>
      <c r="DRI17" s="1585"/>
      <c r="DRJ17" s="1585"/>
      <c r="DRK17" s="1585"/>
      <c r="DRL17" s="1585"/>
      <c r="DRM17" s="1585"/>
      <c r="DRN17" s="1585"/>
      <c r="DRO17" s="1585"/>
      <c r="DRP17" s="1585"/>
      <c r="DRQ17" s="1585"/>
      <c r="DRR17" s="1585"/>
      <c r="DRS17" s="1585"/>
      <c r="DRT17" s="1585"/>
      <c r="DRU17" s="1585"/>
      <c r="DRV17" s="1585"/>
      <c r="DRW17" s="1585"/>
      <c r="DRX17" s="1585"/>
      <c r="DRY17" s="1585"/>
      <c r="DRZ17" s="1585"/>
      <c r="DSA17" s="1585"/>
      <c r="DSB17" s="1585"/>
      <c r="DSC17" s="1585"/>
      <c r="DSD17" s="1585"/>
      <c r="DSE17" s="1585"/>
      <c r="DSF17" s="1585"/>
      <c r="DSG17" s="1585"/>
      <c r="DSH17" s="1585"/>
      <c r="DSI17" s="1585"/>
      <c r="DSJ17" s="1585"/>
      <c r="DSK17" s="1585"/>
      <c r="DSL17" s="1585"/>
      <c r="DSM17" s="1585"/>
      <c r="DSN17" s="1585"/>
      <c r="DSO17" s="1585"/>
      <c r="DSP17" s="1585"/>
      <c r="DSQ17" s="1585"/>
      <c r="DSR17" s="1585"/>
      <c r="DSS17" s="1585"/>
      <c r="DST17" s="1585"/>
      <c r="DSU17" s="1585"/>
      <c r="DSV17" s="1585"/>
      <c r="DSW17" s="1585"/>
      <c r="DSX17" s="1585"/>
      <c r="DSY17" s="1585"/>
      <c r="DSZ17" s="1585"/>
      <c r="DTA17" s="1585"/>
      <c r="DTB17" s="1585"/>
      <c r="DTC17" s="1585"/>
      <c r="DTD17" s="1585"/>
      <c r="DTE17" s="1585"/>
      <c r="DTF17" s="1585"/>
      <c r="DTG17" s="1585"/>
      <c r="DTH17" s="1585"/>
      <c r="DTI17" s="1585"/>
      <c r="DTJ17" s="1585"/>
      <c r="DTK17" s="1585"/>
      <c r="DTL17" s="1585"/>
      <c r="DTM17" s="1585"/>
      <c r="DTN17" s="1585"/>
      <c r="DTO17" s="1585"/>
      <c r="DTP17" s="1585"/>
      <c r="DTQ17" s="1585"/>
      <c r="DTR17" s="1585"/>
      <c r="DTS17" s="1585"/>
      <c r="DTT17" s="1585"/>
      <c r="DTU17" s="1585"/>
      <c r="DTV17" s="1585"/>
      <c r="DTW17" s="1585"/>
      <c r="DTX17" s="1585"/>
      <c r="DTY17" s="1585"/>
      <c r="DTZ17" s="1585"/>
      <c r="DUA17" s="1585"/>
      <c r="DUB17" s="1585"/>
      <c r="DUC17" s="1585"/>
      <c r="DUD17" s="1585"/>
      <c r="DUE17" s="1585"/>
      <c r="DUF17" s="1585"/>
      <c r="DUG17" s="1585"/>
      <c r="DUH17" s="1585"/>
      <c r="DUI17" s="1585"/>
      <c r="DUJ17" s="1585"/>
      <c r="DUK17" s="1585"/>
      <c r="DUL17" s="1585"/>
      <c r="DUM17" s="1585"/>
      <c r="DUN17" s="1585"/>
      <c r="DUO17" s="1585"/>
      <c r="DUP17" s="1585"/>
      <c r="DUQ17" s="1585"/>
      <c r="DUR17" s="1585"/>
      <c r="DUS17" s="1585"/>
      <c r="DUT17" s="1585"/>
      <c r="DUU17" s="1585"/>
      <c r="DUV17" s="1585"/>
      <c r="DUW17" s="1585"/>
      <c r="DUX17" s="1585"/>
      <c r="DUY17" s="1585"/>
      <c r="DUZ17" s="1585"/>
      <c r="DVA17" s="1585"/>
      <c r="DVB17" s="1585"/>
      <c r="DVC17" s="1585"/>
      <c r="DVD17" s="1585"/>
      <c r="DVE17" s="1585"/>
      <c r="DVF17" s="1585"/>
      <c r="DVG17" s="1585"/>
      <c r="DVH17" s="1585"/>
      <c r="DVI17" s="1585"/>
      <c r="DVJ17" s="1585"/>
      <c r="DVK17" s="1585"/>
      <c r="DVL17" s="1585"/>
      <c r="DVM17" s="1585"/>
      <c r="DVN17" s="1585"/>
      <c r="DVO17" s="1585"/>
      <c r="DVP17" s="1585"/>
      <c r="DVQ17" s="1585"/>
      <c r="DVR17" s="1585"/>
      <c r="DVS17" s="1585"/>
      <c r="DVT17" s="1585"/>
      <c r="DVU17" s="1585"/>
      <c r="DVV17" s="1585"/>
      <c r="DVW17" s="1585"/>
      <c r="DVX17" s="1585"/>
      <c r="DVY17" s="1585"/>
      <c r="DVZ17" s="1585"/>
      <c r="DWA17" s="1585"/>
      <c r="DWB17" s="1585"/>
      <c r="DWC17" s="1585"/>
      <c r="DWD17" s="1585"/>
      <c r="DWE17" s="1585"/>
      <c r="DWF17" s="1585"/>
      <c r="DWG17" s="1585"/>
      <c r="DWH17" s="1585"/>
      <c r="DWI17" s="1585"/>
      <c r="DWJ17" s="1585"/>
      <c r="DWK17" s="1585"/>
      <c r="DWL17" s="1585"/>
      <c r="DWM17" s="1585"/>
      <c r="DWN17" s="1585"/>
      <c r="DWO17" s="1585"/>
      <c r="DWP17" s="1585"/>
      <c r="DWQ17" s="1585"/>
      <c r="DWR17" s="1585"/>
      <c r="DWS17" s="1585"/>
      <c r="DWT17" s="1585"/>
      <c r="DWU17" s="1585"/>
      <c r="DWV17" s="1585"/>
      <c r="DWW17" s="1585"/>
      <c r="DWX17" s="1585"/>
      <c r="DWY17" s="1585"/>
      <c r="DWZ17" s="1585"/>
      <c r="DXA17" s="1585"/>
      <c r="DXB17" s="1585"/>
      <c r="DXC17" s="1585"/>
      <c r="DXD17" s="1585"/>
      <c r="DXE17" s="1585"/>
      <c r="DXF17" s="1585"/>
      <c r="DXG17" s="1585"/>
      <c r="DXH17" s="1585"/>
      <c r="DXI17" s="1585"/>
      <c r="DXJ17" s="1585"/>
      <c r="DXK17" s="1585"/>
      <c r="DXL17" s="1585"/>
      <c r="DXM17" s="1585"/>
      <c r="DXN17" s="1585"/>
      <c r="DXO17" s="1585"/>
      <c r="DXP17" s="1585"/>
      <c r="DXQ17" s="1585"/>
      <c r="DXR17" s="1585"/>
      <c r="DXS17" s="1585"/>
      <c r="DXT17" s="1585"/>
      <c r="DXU17" s="1585"/>
      <c r="DXV17" s="1585"/>
      <c r="DXW17" s="1585"/>
      <c r="DXX17" s="1585"/>
      <c r="DXY17" s="1585"/>
      <c r="DXZ17" s="1585"/>
      <c r="DYA17" s="1585"/>
      <c r="DYB17" s="1585"/>
      <c r="DYC17" s="1585"/>
      <c r="DYD17" s="1585"/>
      <c r="DYE17" s="1585"/>
      <c r="DYF17" s="1585"/>
      <c r="DYG17" s="1585"/>
      <c r="DYH17" s="1585"/>
      <c r="DYI17" s="1585"/>
      <c r="DYJ17" s="1585"/>
      <c r="DYK17" s="1585"/>
      <c r="DYL17" s="1585"/>
      <c r="DYM17" s="1585"/>
      <c r="DYN17" s="1585"/>
      <c r="DYO17" s="1585"/>
      <c r="DYP17" s="1585"/>
      <c r="DYQ17" s="1585"/>
      <c r="DYR17" s="1585"/>
      <c r="DYS17" s="1585"/>
      <c r="DYT17" s="1585"/>
      <c r="DYU17" s="1585"/>
      <c r="DYV17" s="1585"/>
      <c r="DYW17" s="1585"/>
      <c r="DYX17" s="1585"/>
      <c r="DYY17" s="1585"/>
      <c r="DYZ17" s="1585"/>
      <c r="DZA17" s="1585"/>
      <c r="DZB17" s="1585"/>
      <c r="DZC17" s="1585"/>
      <c r="DZD17" s="1585"/>
      <c r="DZE17" s="1585"/>
      <c r="DZF17" s="1585"/>
      <c r="DZG17" s="1585"/>
      <c r="DZH17" s="1585"/>
      <c r="DZI17" s="1585"/>
      <c r="DZJ17" s="1585"/>
      <c r="DZK17" s="1585"/>
      <c r="DZL17" s="1585"/>
      <c r="DZM17" s="1585"/>
      <c r="DZN17" s="1585"/>
      <c r="DZO17" s="1585"/>
      <c r="DZP17" s="1585"/>
      <c r="DZQ17" s="1585"/>
      <c r="DZR17" s="1585"/>
      <c r="DZS17" s="1585"/>
      <c r="DZT17" s="1585"/>
      <c r="DZU17" s="1585"/>
      <c r="DZV17" s="1585"/>
      <c r="DZW17" s="1585"/>
      <c r="DZX17" s="1585"/>
      <c r="DZY17" s="1585"/>
      <c r="DZZ17" s="1585"/>
      <c r="EAA17" s="1585"/>
      <c r="EAB17" s="1585"/>
      <c r="EAC17" s="1585"/>
      <c r="EAD17" s="1585"/>
      <c r="EAE17" s="1585"/>
      <c r="EAF17" s="1585"/>
      <c r="EAG17" s="1585"/>
      <c r="EAH17" s="1585"/>
      <c r="EAI17" s="1585"/>
      <c r="EAJ17" s="1585"/>
      <c r="EAK17" s="1585"/>
      <c r="EAL17" s="1585"/>
      <c r="EAM17" s="1585"/>
      <c r="EAN17" s="1585"/>
      <c r="EAO17" s="1585"/>
      <c r="EAP17" s="1585"/>
      <c r="EAQ17" s="1585"/>
      <c r="EAR17" s="1585"/>
      <c r="EAS17" s="1585"/>
      <c r="EAT17" s="1585"/>
      <c r="EAU17" s="1585"/>
      <c r="EAV17" s="1585"/>
      <c r="EAW17" s="1585"/>
      <c r="EAX17" s="1585"/>
      <c r="EAY17" s="1585"/>
      <c r="EAZ17" s="1585"/>
      <c r="EBA17" s="1585"/>
      <c r="EBB17" s="1585"/>
      <c r="EBC17" s="1585"/>
      <c r="EBD17" s="1585"/>
      <c r="EBE17" s="1585"/>
      <c r="EBF17" s="1585"/>
      <c r="EBG17" s="1585"/>
      <c r="EBH17" s="1585"/>
      <c r="EBI17" s="1585"/>
      <c r="EBJ17" s="1585"/>
      <c r="EBK17" s="1585"/>
      <c r="EBL17" s="1585"/>
      <c r="EBM17" s="1585"/>
      <c r="EBN17" s="1585"/>
      <c r="EBO17" s="1585"/>
      <c r="EBP17" s="1585"/>
      <c r="EBQ17" s="1585"/>
      <c r="EBR17" s="1585"/>
      <c r="EBS17" s="1585"/>
      <c r="EBT17" s="1585"/>
      <c r="EBU17" s="1585"/>
      <c r="EBV17" s="1585"/>
      <c r="EBW17" s="1585"/>
      <c r="EBX17" s="1585"/>
      <c r="EBY17" s="1585"/>
      <c r="EBZ17" s="1585"/>
      <c r="ECA17" s="1585"/>
      <c r="ECB17" s="1585"/>
      <c r="ECC17" s="1585"/>
      <c r="ECD17" s="1585"/>
      <c r="ECE17" s="1585"/>
      <c r="ECF17" s="1585"/>
      <c r="ECG17" s="1585"/>
      <c r="ECH17" s="1585"/>
      <c r="ECI17" s="1585"/>
      <c r="ECJ17" s="1585"/>
      <c r="ECK17" s="1585"/>
      <c r="ECL17" s="1585"/>
      <c r="ECM17" s="1585"/>
      <c r="ECN17" s="1585"/>
      <c r="ECO17" s="1585"/>
      <c r="ECP17" s="1585"/>
      <c r="ECQ17" s="1585"/>
      <c r="ECR17" s="1585"/>
      <c r="ECS17" s="1585"/>
      <c r="ECT17" s="1585"/>
      <c r="ECU17" s="1585"/>
      <c r="ECV17" s="1585"/>
      <c r="ECW17" s="1585"/>
      <c r="ECX17" s="1585"/>
      <c r="ECY17" s="1585"/>
      <c r="ECZ17" s="1585"/>
      <c r="EDA17" s="1585"/>
      <c r="EDB17" s="1585"/>
      <c r="EDC17" s="1585"/>
      <c r="EDD17" s="1585"/>
      <c r="EDE17" s="1585"/>
      <c r="EDF17" s="1585"/>
      <c r="EDG17" s="1585"/>
      <c r="EDH17" s="1585"/>
      <c r="EDI17" s="1585"/>
      <c r="EDJ17" s="1585"/>
      <c r="EDK17" s="1585"/>
      <c r="EDL17" s="1585"/>
      <c r="EDM17" s="1585"/>
      <c r="EDN17" s="1585"/>
      <c r="EDO17" s="1585"/>
      <c r="EDP17" s="1585"/>
      <c r="EDQ17" s="1585"/>
      <c r="EDR17" s="1585"/>
      <c r="EDS17" s="1585"/>
      <c r="EDT17" s="1585"/>
      <c r="EDU17" s="1585"/>
      <c r="EDV17" s="1585"/>
      <c r="EDW17" s="1585"/>
      <c r="EDX17" s="1585"/>
      <c r="EDY17" s="1585"/>
      <c r="EDZ17" s="1585"/>
      <c r="EEA17" s="1585"/>
      <c r="EEB17" s="1585"/>
      <c r="EEC17" s="1585"/>
      <c r="EED17" s="1585"/>
      <c r="EEE17" s="1585"/>
      <c r="EEF17" s="1585"/>
      <c r="EEG17" s="1585"/>
      <c r="EEH17" s="1585"/>
      <c r="EEI17" s="1585"/>
      <c r="EEJ17" s="1585"/>
      <c r="EEK17" s="1585"/>
      <c r="EEL17" s="1585"/>
      <c r="EEM17" s="1585"/>
      <c r="EEN17" s="1585"/>
      <c r="EEO17" s="1585"/>
      <c r="EEP17" s="1585"/>
      <c r="EEQ17" s="1585"/>
      <c r="EER17" s="1585"/>
      <c r="EES17" s="1585"/>
      <c r="EET17" s="1585"/>
      <c r="EEU17" s="1585"/>
      <c r="EEV17" s="1585"/>
      <c r="EEW17" s="1585"/>
      <c r="EEX17" s="1585"/>
      <c r="EEY17" s="1585"/>
      <c r="EEZ17" s="1585"/>
      <c r="EFA17" s="1585"/>
      <c r="EFB17" s="1585"/>
      <c r="EFC17" s="1585"/>
      <c r="EFD17" s="1585"/>
      <c r="EFE17" s="1585"/>
      <c r="EFF17" s="1585"/>
      <c r="EFG17" s="1585"/>
      <c r="EFH17" s="1585"/>
      <c r="EFI17" s="1585"/>
      <c r="EFJ17" s="1585"/>
      <c r="EFK17" s="1585"/>
      <c r="EFL17" s="1585"/>
      <c r="EFM17" s="1585"/>
      <c r="EFN17" s="1585"/>
      <c r="EFO17" s="1585"/>
      <c r="EFP17" s="1585"/>
      <c r="EFQ17" s="1585"/>
      <c r="EFR17" s="1585"/>
      <c r="EFS17" s="1585"/>
      <c r="EFT17" s="1585"/>
      <c r="EFU17" s="1585"/>
      <c r="EFV17" s="1585"/>
      <c r="EFW17" s="1585"/>
      <c r="EFX17" s="1585"/>
      <c r="EFY17" s="1585"/>
      <c r="EFZ17" s="1585"/>
      <c r="EGA17" s="1585"/>
      <c r="EGB17" s="1585"/>
      <c r="EGC17" s="1585"/>
      <c r="EGD17" s="1585"/>
      <c r="EGE17" s="1585"/>
      <c r="EGF17" s="1585"/>
      <c r="EGG17" s="1585"/>
      <c r="EGH17" s="1585"/>
      <c r="EGI17" s="1585"/>
      <c r="EGJ17" s="1585"/>
      <c r="EGK17" s="1585"/>
      <c r="EGL17" s="1585"/>
      <c r="EGM17" s="1585"/>
      <c r="EGN17" s="1585"/>
      <c r="EGO17" s="1585"/>
      <c r="EGP17" s="1585"/>
      <c r="EGQ17" s="1585"/>
      <c r="EGR17" s="1585"/>
      <c r="EGS17" s="1585"/>
      <c r="EGT17" s="1585"/>
      <c r="EGU17" s="1585"/>
      <c r="EGV17" s="1585"/>
      <c r="EGW17" s="1585"/>
      <c r="EGX17" s="1585"/>
      <c r="EGY17" s="1585"/>
      <c r="EGZ17" s="1585"/>
      <c r="EHA17" s="1585"/>
      <c r="EHB17" s="1585"/>
      <c r="EHC17" s="1585"/>
      <c r="EHD17" s="1585"/>
      <c r="EHE17" s="1585"/>
      <c r="EHF17" s="1585"/>
      <c r="EHG17" s="1585"/>
      <c r="EHH17" s="1585"/>
      <c r="EHI17" s="1585"/>
      <c r="EHJ17" s="1585"/>
      <c r="EHK17" s="1585"/>
      <c r="EHL17" s="1585"/>
      <c r="EHM17" s="1585"/>
      <c r="EHN17" s="1585"/>
      <c r="EHO17" s="1585"/>
      <c r="EHP17" s="1585"/>
      <c r="EHQ17" s="1585"/>
      <c r="EHR17" s="1585"/>
      <c r="EHS17" s="1585"/>
      <c r="EHT17" s="1585"/>
      <c r="EHU17" s="1585"/>
      <c r="EHV17" s="1585"/>
      <c r="EHW17" s="1585"/>
      <c r="EHX17" s="1585"/>
      <c r="EHY17" s="1585"/>
      <c r="EHZ17" s="1585"/>
      <c r="EIA17" s="1585"/>
      <c r="EIB17" s="1585"/>
      <c r="EIC17" s="1585"/>
      <c r="EID17" s="1585"/>
      <c r="EIE17" s="1585"/>
      <c r="EIF17" s="1585"/>
      <c r="EIG17" s="1585"/>
      <c r="EIH17" s="1585"/>
      <c r="EII17" s="1585"/>
      <c r="EIJ17" s="1585"/>
      <c r="EIK17" s="1585"/>
      <c r="EIL17" s="1585"/>
      <c r="EIM17" s="1585"/>
      <c r="EIN17" s="1585"/>
      <c r="EIO17" s="1585"/>
      <c r="EIP17" s="1585"/>
      <c r="EIQ17" s="1585"/>
      <c r="EIR17" s="1585"/>
      <c r="EIS17" s="1585"/>
      <c r="EIT17" s="1585"/>
      <c r="EIU17" s="1585"/>
      <c r="EIV17" s="1585"/>
      <c r="EIW17" s="1585"/>
      <c r="EIX17" s="1585"/>
      <c r="EIY17" s="1585"/>
      <c r="EIZ17" s="1585"/>
      <c r="EJA17" s="1585"/>
      <c r="EJB17" s="1585"/>
      <c r="EJC17" s="1585"/>
      <c r="EJD17" s="1585"/>
      <c r="EJE17" s="1585"/>
      <c r="EJF17" s="1585"/>
      <c r="EJG17" s="1585"/>
      <c r="EJH17" s="1585"/>
      <c r="EJI17" s="1585"/>
      <c r="EJJ17" s="1585"/>
      <c r="EJK17" s="1585"/>
      <c r="EJL17" s="1585"/>
      <c r="EJM17" s="1585"/>
      <c r="EJN17" s="1585"/>
      <c r="EJO17" s="1585"/>
      <c r="EJP17" s="1585"/>
      <c r="EJQ17" s="1585"/>
      <c r="EJR17" s="1585"/>
      <c r="EJS17" s="1585"/>
      <c r="EJT17" s="1585"/>
      <c r="EJU17" s="1585"/>
      <c r="EJV17" s="1585"/>
      <c r="EJW17" s="1585"/>
      <c r="EJX17" s="1585"/>
      <c r="EJY17" s="1585"/>
      <c r="EJZ17" s="1585"/>
      <c r="EKA17" s="1585"/>
      <c r="EKB17" s="1585"/>
      <c r="EKC17" s="1585"/>
      <c r="EKD17" s="1585"/>
      <c r="EKE17" s="1585"/>
      <c r="EKF17" s="1585"/>
      <c r="EKG17" s="1585"/>
      <c r="EKH17" s="1585"/>
      <c r="EKI17" s="1585"/>
      <c r="EKJ17" s="1585"/>
      <c r="EKK17" s="1585"/>
      <c r="EKL17" s="1585"/>
      <c r="EKM17" s="1585"/>
      <c r="EKN17" s="1585"/>
      <c r="EKO17" s="1585"/>
      <c r="EKP17" s="1585"/>
      <c r="EKQ17" s="1585"/>
      <c r="EKR17" s="1585"/>
      <c r="EKS17" s="1585"/>
      <c r="EKT17" s="1585"/>
      <c r="EKU17" s="1585"/>
      <c r="EKV17" s="1585"/>
      <c r="EKW17" s="1585"/>
      <c r="EKX17" s="1585"/>
      <c r="EKY17" s="1585"/>
      <c r="EKZ17" s="1585"/>
      <c r="ELA17" s="1585"/>
      <c r="ELB17" s="1585"/>
      <c r="ELC17" s="1585"/>
      <c r="ELD17" s="1585"/>
      <c r="ELE17" s="1585"/>
      <c r="ELF17" s="1585"/>
      <c r="ELG17" s="1585"/>
      <c r="ELH17" s="1585"/>
      <c r="ELI17" s="1585"/>
      <c r="ELJ17" s="1585"/>
      <c r="ELK17" s="1585"/>
      <c r="ELL17" s="1585"/>
      <c r="ELM17" s="1585"/>
      <c r="ELN17" s="1585"/>
      <c r="ELO17" s="1585"/>
      <c r="ELP17" s="1585"/>
      <c r="ELQ17" s="1585"/>
      <c r="ELR17" s="1585"/>
      <c r="ELS17" s="1585"/>
      <c r="ELT17" s="1585"/>
      <c r="ELU17" s="1585"/>
      <c r="ELV17" s="1585"/>
      <c r="ELW17" s="1585"/>
      <c r="ELX17" s="1585"/>
      <c r="ELY17" s="1585"/>
      <c r="ELZ17" s="1585"/>
      <c r="EMA17" s="1585"/>
      <c r="EMB17" s="1585"/>
      <c r="EMC17" s="1585"/>
      <c r="EMD17" s="1585"/>
      <c r="EME17" s="1585"/>
      <c r="EMF17" s="1585"/>
      <c r="EMG17" s="1585"/>
      <c r="EMH17" s="1585"/>
      <c r="EMI17" s="1585"/>
      <c r="EMJ17" s="1585"/>
      <c r="EMK17" s="1585"/>
      <c r="EML17" s="1585"/>
      <c r="EMM17" s="1585"/>
      <c r="EMN17" s="1585"/>
      <c r="EMO17" s="1585"/>
      <c r="EMP17" s="1585"/>
      <c r="EMQ17" s="1585"/>
      <c r="EMR17" s="1585"/>
      <c r="EMS17" s="1585"/>
      <c r="EMT17" s="1585"/>
      <c r="EMU17" s="1585"/>
      <c r="EMV17" s="1585"/>
      <c r="EMW17" s="1585"/>
      <c r="EMX17" s="1585"/>
      <c r="EMY17" s="1585"/>
      <c r="EMZ17" s="1585"/>
      <c r="ENA17" s="1585"/>
      <c r="ENB17" s="1585"/>
      <c r="ENC17" s="1585"/>
      <c r="END17" s="1585"/>
      <c r="ENE17" s="1585"/>
      <c r="ENF17" s="1585"/>
      <c r="ENG17" s="1585"/>
      <c r="ENH17" s="1585"/>
      <c r="ENI17" s="1585"/>
      <c r="ENJ17" s="1585"/>
      <c r="ENK17" s="1585"/>
      <c r="ENL17" s="1585"/>
      <c r="ENM17" s="1585"/>
      <c r="ENN17" s="1585"/>
      <c r="ENO17" s="1585"/>
      <c r="ENP17" s="1585"/>
      <c r="ENQ17" s="1585"/>
      <c r="ENR17" s="1585"/>
      <c r="ENS17" s="1585"/>
      <c r="ENT17" s="1585"/>
      <c r="ENU17" s="1585"/>
      <c r="ENV17" s="1585"/>
      <c r="ENW17" s="1585"/>
      <c r="ENX17" s="1585"/>
      <c r="ENY17" s="1585"/>
      <c r="ENZ17" s="1585"/>
      <c r="EOA17" s="1585"/>
      <c r="EOB17" s="1585"/>
      <c r="EOC17" s="1585"/>
      <c r="EOD17" s="1585"/>
      <c r="EOE17" s="1585"/>
      <c r="EOF17" s="1585"/>
      <c r="EOG17" s="1585"/>
      <c r="EOH17" s="1585"/>
      <c r="EOI17" s="1585"/>
      <c r="EOJ17" s="1585"/>
      <c r="EOK17" s="1585"/>
      <c r="EOL17" s="1585"/>
      <c r="EOM17" s="1585"/>
      <c r="EON17" s="1585"/>
      <c r="EOO17" s="1585"/>
      <c r="EOP17" s="1585"/>
      <c r="EOQ17" s="1585"/>
      <c r="EOR17" s="1585"/>
      <c r="EOS17" s="1585"/>
      <c r="EOT17" s="1585"/>
      <c r="EOU17" s="1585"/>
      <c r="EOV17" s="1585"/>
      <c r="EOW17" s="1585"/>
      <c r="EOX17" s="1585"/>
      <c r="EOY17" s="1585"/>
      <c r="EOZ17" s="1585"/>
      <c r="EPA17" s="1585"/>
      <c r="EPB17" s="1585"/>
      <c r="EPC17" s="1585"/>
      <c r="EPD17" s="1585"/>
      <c r="EPE17" s="1585"/>
      <c r="EPF17" s="1585"/>
      <c r="EPG17" s="1585"/>
      <c r="EPH17" s="1585"/>
      <c r="EPI17" s="1585"/>
      <c r="EPJ17" s="1585"/>
      <c r="EPK17" s="1585"/>
      <c r="EPL17" s="1585"/>
      <c r="EPM17" s="1585"/>
      <c r="EPN17" s="1585"/>
      <c r="EPO17" s="1585"/>
      <c r="EPP17" s="1585"/>
      <c r="EPQ17" s="1585"/>
      <c r="EPR17" s="1585"/>
      <c r="EPS17" s="1585"/>
      <c r="EPT17" s="1585"/>
      <c r="EPU17" s="1585"/>
      <c r="EPV17" s="1585"/>
      <c r="EPW17" s="1585"/>
      <c r="EPX17" s="1585"/>
      <c r="EPY17" s="1585"/>
      <c r="EPZ17" s="1585"/>
      <c r="EQA17" s="1585"/>
      <c r="EQB17" s="1585"/>
      <c r="EQC17" s="1585"/>
      <c r="EQD17" s="1585"/>
      <c r="EQE17" s="1585"/>
      <c r="EQF17" s="1585"/>
      <c r="EQG17" s="1585"/>
      <c r="EQH17" s="1585"/>
      <c r="EQI17" s="1585"/>
      <c r="EQJ17" s="1585"/>
      <c r="EQK17" s="1585"/>
      <c r="EQL17" s="1585"/>
      <c r="EQM17" s="1585"/>
      <c r="EQN17" s="1585"/>
      <c r="EQO17" s="1585"/>
      <c r="EQP17" s="1585"/>
      <c r="EQQ17" s="1585"/>
      <c r="EQR17" s="1585"/>
      <c r="EQS17" s="1585"/>
      <c r="EQT17" s="1585"/>
      <c r="EQU17" s="1585"/>
      <c r="EQV17" s="1585"/>
      <c r="EQW17" s="1585"/>
      <c r="EQX17" s="1585"/>
      <c r="EQY17" s="1585"/>
      <c r="EQZ17" s="1585"/>
      <c r="ERA17" s="1585"/>
      <c r="ERB17" s="1585"/>
      <c r="ERC17" s="1585"/>
      <c r="ERD17" s="1585"/>
      <c r="ERE17" s="1585"/>
      <c r="ERF17" s="1585"/>
      <c r="ERG17" s="1585"/>
      <c r="ERH17" s="1585"/>
      <c r="ERI17" s="1585"/>
      <c r="ERJ17" s="1585"/>
      <c r="ERK17" s="1585"/>
      <c r="ERL17" s="1585"/>
      <c r="ERM17" s="1585"/>
      <c r="ERN17" s="1585"/>
      <c r="ERO17" s="1585"/>
      <c r="ERP17" s="1585"/>
      <c r="ERQ17" s="1585"/>
      <c r="ERR17" s="1585"/>
      <c r="ERS17" s="1585"/>
      <c r="ERT17" s="1585"/>
      <c r="ERU17" s="1585"/>
      <c r="ERV17" s="1585"/>
      <c r="ERW17" s="1585"/>
      <c r="ERX17" s="1585"/>
      <c r="ERY17" s="1585"/>
      <c r="ERZ17" s="1585"/>
      <c r="ESA17" s="1585"/>
      <c r="ESB17" s="1585"/>
      <c r="ESC17" s="1585"/>
      <c r="ESD17" s="1585"/>
      <c r="ESE17" s="1585"/>
      <c r="ESF17" s="1585"/>
      <c r="ESG17" s="1585"/>
      <c r="ESH17" s="1585"/>
      <c r="ESI17" s="1585"/>
      <c r="ESJ17" s="1585"/>
      <c r="ESK17" s="1585"/>
      <c r="ESL17" s="1585"/>
      <c r="ESM17" s="1585"/>
      <c r="ESN17" s="1585"/>
      <c r="ESO17" s="1585"/>
      <c r="ESP17" s="1585"/>
      <c r="ESQ17" s="1585"/>
      <c r="ESR17" s="1585"/>
      <c r="ESS17" s="1585"/>
      <c r="EST17" s="1585"/>
      <c r="ESU17" s="1585"/>
      <c r="ESV17" s="1585"/>
      <c r="ESW17" s="1585"/>
      <c r="ESX17" s="1585"/>
      <c r="ESY17" s="1585"/>
      <c r="ESZ17" s="1585"/>
      <c r="ETA17" s="1585"/>
      <c r="ETB17" s="1585"/>
      <c r="ETC17" s="1585"/>
      <c r="ETD17" s="1585"/>
      <c r="ETE17" s="1585"/>
      <c r="ETF17" s="1585"/>
      <c r="ETG17" s="1585"/>
      <c r="ETH17" s="1585"/>
      <c r="ETI17" s="1585"/>
      <c r="ETJ17" s="1585"/>
      <c r="ETK17" s="1585"/>
      <c r="ETL17" s="1585"/>
      <c r="ETM17" s="1585"/>
      <c r="ETN17" s="1585"/>
      <c r="ETO17" s="1585"/>
      <c r="ETP17" s="1585"/>
      <c r="ETQ17" s="1585"/>
      <c r="ETR17" s="1585"/>
      <c r="ETS17" s="1585"/>
      <c r="ETT17" s="1585"/>
      <c r="ETU17" s="1585"/>
      <c r="ETV17" s="1585"/>
      <c r="ETW17" s="1585"/>
      <c r="ETX17" s="1585"/>
      <c r="ETY17" s="1585"/>
      <c r="ETZ17" s="1585"/>
      <c r="EUA17" s="1585"/>
      <c r="EUB17" s="1585"/>
      <c r="EUC17" s="1585"/>
      <c r="EUD17" s="1585"/>
      <c r="EUE17" s="1585"/>
      <c r="EUF17" s="1585"/>
      <c r="EUG17" s="1585"/>
      <c r="EUH17" s="1585"/>
      <c r="EUI17" s="1585"/>
      <c r="EUJ17" s="1585"/>
      <c r="EUK17" s="1585"/>
      <c r="EUL17" s="1585"/>
      <c r="EUM17" s="1585"/>
      <c r="EUN17" s="1585"/>
      <c r="EUO17" s="1585"/>
      <c r="EUP17" s="1585"/>
      <c r="EUQ17" s="1585"/>
      <c r="EUR17" s="1585"/>
      <c r="EUS17" s="1585"/>
      <c r="EUT17" s="1585"/>
      <c r="EUU17" s="1585"/>
      <c r="EUV17" s="1585"/>
      <c r="EUW17" s="1585"/>
      <c r="EUX17" s="1585"/>
      <c r="EUY17" s="1585"/>
      <c r="EUZ17" s="1585"/>
      <c r="EVA17" s="1585"/>
      <c r="EVB17" s="1585"/>
      <c r="EVC17" s="1585"/>
      <c r="EVD17" s="1585"/>
      <c r="EVE17" s="1585"/>
      <c r="EVF17" s="1585"/>
      <c r="EVG17" s="1585"/>
      <c r="EVH17" s="1585"/>
      <c r="EVI17" s="1585"/>
      <c r="EVJ17" s="1585"/>
      <c r="EVK17" s="1585"/>
      <c r="EVL17" s="1585"/>
      <c r="EVM17" s="1585"/>
      <c r="EVN17" s="1585"/>
      <c r="EVO17" s="1585"/>
      <c r="EVP17" s="1585"/>
      <c r="EVQ17" s="1585"/>
      <c r="EVR17" s="1585"/>
      <c r="EVS17" s="1585"/>
      <c r="EVT17" s="1585"/>
      <c r="EVU17" s="1585"/>
      <c r="EVV17" s="1585"/>
      <c r="EVW17" s="1585"/>
      <c r="EVX17" s="1585"/>
      <c r="EVY17" s="1585"/>
      <c r="EVZ17" s="1585"/>
      <c r="EWA17" s="1585"/>
      <c r="EWB17" s="1585"/>
      <c r="EWC17" s="1585"/>
      <c r="EWD17" s="1585"/>
      <c r="EWE17" s="1585"/>
      <c r="EWF17" s="1585"/>
      <c r="EWG17" s="1585"/>
      <c r="EWH17" s="1585"/>
      <c r="EWI17" s="1585"/>
      <c r="EWJ17" s="1585"/>
      <c r="EWK17" s="1585"/>
      <c r="EWL17" s="1585"/>
      <c r="EWM17" s="1585"/>
      <c r="EWN17" s="1585"/>
      <c r="EWO17" s="1585"/>
      <c r="EWP17" s="1585"/>
      <c r="EWQ17" s="1585"/>
      <c r="EWR17" s="1585"/>
      <c r="EWS17" s="1585"/>
      <c r="EWT17" s="1585"/>
      <c r="EWU17" s="1585"/>
      <c r="EWV17" s="1585"/>
      <c r="EWW17" s="1585"/>
      <c r="EWX17" s="1585"/>
      <c r="EWY17" s="1585"/>
      <c r="EWZ17" s="1585"/>
      <c r="EXA17" s="1585"/>
      <c r="EXB17" s="1585"/>
      <c r="EXC17" s="1585"/>
      <c r="EXD17" s="1585"/>
      <c r="EXE17" s="1585"/>
      <c r="EXF17" s="1585"/>
      <c r="EXG17" s="1585"/>
      <c r="EXH17" s="1585"/>
      <c r="EXI17" s="1585"/>
      <c r="EXJ17" s="1585"/>
      <c r="EXK17" s="1585"/>
      <c r="EXL17" s="1585"/>
      <c r="EXM17" s="1585"/>
      <c r="EXN17" s="1585"/>
      <c r="EXO17" s="1585"/>
      <c r="EXP17" s="1585"/>
      <c r="EXQ17" s="1585"/>
      <c r="EXR17" s="1585"/>
      <c r="EXS17" s="1585"/>
      <c r="EXT17" s="1585"/>
      <c r="EXU17" s="1585"/>
      <c r="EXV17" s="1585"/>
      <c r="EXW17" s="1585"/>
      <c r="EXX17" s="1585"/>
      <c r="EXY17" s="1585"/>
      <c r="EXZ17" s="1585"/>
      <c r="EYA17" s="1585"/>
      <c r="EYB17" s="1585"/>
      <c r="EYC17" s="1585"/>
      <c r="EYD17" s="1585"/>
      <c r="EYE17" s="1585"/>
      <c r="EYF17" s="1585"/>
      <c r="EYG17" s="1585"/>
      <c r="EYH17" s="1585"/>
      <c r="EYI17" s="1585"/>
      <c r="EYJ17" s="1585"/>
      <c r="EYK17" s="1585"/>
      <c r="EYL17" s="1585"/>
      <c r="EYM17" s="1585"/>
      <c r="EYN17" s="1585"/>
      <c r="EYO17" s="1585"/>
      <c r="EYP17" s="1585"/>
      <c r="EYQ17" s="1585"/>
      <c r="EYR17" s="1585"/>
      <c r="EYS17" s="1585"/>
      <c r="EYT17" s="1585"/>
      <c r="EYU17" s="1585"/>
      <c r="EYV17" s="1585"/>
      <c r="EYW17" s="1585"/>
      <c r="EYX17" s="1585"/>
      <c r="EYY17" s="1585"/>
      <c r="EYZ17" s="1585"/>
      <c r="EZA17" s="1585"/>
      <c r="EZB17" s="1585"/>
      <c r="EZC17" s="1585"/>
      <c r="EZD17" s="1585"/>
      <c r="EZE17" s="1585"/>
      <c r="EZF17" s="1585"/>
      <c r="EZG17" s="1585"/>
      <c r="EZH17" s="1585"/>
      <c r="EZI17" s="1585"/>
      <c r="EZJ17" s="1585"/>
      <c r="EZK17" s="1585"/>
      <c r="EZL17" s="1585"/>
      <c r="EZM17" s="1585"/>
      <c r="EZN17" s="1585"/>
      <c r="EZO17" s="1585"/>
      <c r="EZP17" s="1585"/>
      <c r="EZQ17" s="1585"/>
      <c r="EZR17" s="1585"/>
      <c r="EZS17" s="1585"/>
      <c r="EZT17" s="1585"/>
      <c r="EZU17" s="1585"/>
      <c r="EZV17" s="1585"/>
      <c r="EZW17" s="1585"/>
      <c r="EZX17" s="1585"/>
      <c r="EZY17" s="1585"/>
      <c r="EZZ17" s="1585"/>
      <c r="FAA17" s="1585"/>
      <c r="FAB17" s="1585"/>
      <c r="FAC17" s="1585"/>
      <c r="FAD17" s="1585"/>
      <c r="FAE17" s="1585"/>
      <c r="FAF17" s="1585"/>
      <c r="FAG17" s="1585"/>
      <c r="FAH17" s="1585"/>
      <c r="FAI17" s="1585"/>
      <c r="FAJ17" s="1585"/>
      <c r="FAK17" s="1585"/>
      <c r="FAL17" s="1585"/>
      <c r="FAM17" s="1585"/>
      <c r="FAN17" s="1585"/>
      <c r="FAO17" s="1585"/>
      <c r="FAP17" s="1585"/>
      <c r="FAQ17" s="1585"/>
      <c r="FAR17" s="1585"/>
      <c r="FAS17" s="1585"/>
      <c r="FAT17" s="1585"/>
      <c r="FAU17" s="1585"/>
      <c r="FAV17" s="1585"/>
      <c r="FAW17" s="1585"/>
      <c r="FAX17" s="1585"/>
      <c r="FAY17" s="1585"/>
      <c r="FAZ17" s="1585"/>
      <c r="FBA17" s="1585"/>
      <c r="FBB17" s="1585"/>
      <c r="FBC17" s="1585"/>
      <c r="FBD17" s="1585"/>
      <c r="FBE17" s="1585"/>
      <c r="FBF17" s="1585"/>
      <c r="FBG17" s="1585"/>
      <c r="FBH17" s="1585"/>
      <c r="FBI17" s="1585"/>
      <c r="FBJ17" s="1585"/>
      <c r="FBK17" s="1585"/>
      <c r="FBL17" s="1585"/>
      <c r="FBM17" s="1585"/>
      <c r="FBN17" s="1585"/>
      <c r="FBO17" s="1585"/>
      <c r="FBP17" s="1585"/>
      <c r="FBQ17" s="1585"/>
      <c r="FBR17" s="1585"/>
      <c r="FBS17" s="1585"/>
      <c r="FBT17" s="1585"/>
      <c r="FBU17" s="1585"/>
      <c r="FBV17" s="1585"/>
      <c r="FBW17" s="1585"/>
      <c r="FBX17" s="1585"/>
      <c r="FBY17" s="1585"/>
      <c r="FBZ17" s="1585"/>
      <c r="FCA17" s="1585"/>
      <c r="FCB17" s="1585"/>
      <c r="FCC17" s="1585"/>
      <c r="FCD17" s="1585"/>
      <c r="FCE17" s="1585"/>
      <c r="FCF17" s="1585"/>
      <c r="FCG17" s="1585"/>
      <c r="FCH17" s="1585"/>
      <c r="FCI17" s="1585"/>
      <c r="FCJ17" s="1585"/>
      <c r="FCK17" s="1585"/>
      <c r="FCL17" s="1585"/>
      <c r="FCM17" s="1585"/>
      <c r="FCN17" s="1585"/>
      <c r="FCO17" s="1585"/>
      <c r="FCP17" s="1585"/>
      <c r="FCQ17" s="1585"/>
      <c r="FCR17" s="1585"/>
      <c r="FCS17" s="1585"/>
      <c r="FCT17" s="1585"/>
      <c r="FCU17" s="1585"/>
      <c r="FCV17" s="1585"/>
      <c r="FCW17" s="1585"/>
      <c r="FCX17" s="1585"/>
      <c r="FCY17" s="1585"/>
      <c r="FCZ17" s="1585"/>
      <c r="FDA17" s="1585"/>
      <c r="FDB17" s="1585"/>
      <c r="FDC17" s="1585"/>
      <c r="FDD17" s="1585"/>
      <c r="FDE17" s="1585"/>
      <c r="FDF17" s="1585"/>
      <c r="FDG17" s="1585"/>
      <c r="FDH17" s="1585"/>
      <c r="FDI17" s="1585"/>
      <c r="FDJ17" s="1585"/>
      <c r="FDK17" s="1585"/>
      <c r="FDL17" s="1585"/>
      <c r="FDM17" s="1585"/>
      <c r="FDN17" s="1585"/>
      <c r="FDO17" s="1585"/>
      <c r="FDP17" s="1585"/>
      <c r="FDQ17" s="1585"/>
      <c r="FDR17" s="1585"/>
      <c r="FDS17" s="1585"/>
      <c r="FDT17" s="1585"/>
      <c r="FDU17" s="1585"/>
      <c r="FDV17" s="1585"/>
      <c r="FDW17" s="1585"/>
      <c r="FDX17" s="1585"/>
      <c r="FDY17" s="1585"/>
      <c r="FDZ17" s="1585"/>
      <c r="FEA17" s="1585"/>
      <c r="FEB17" s="1585"/>
      <c r="FEC17" s="1585"/>
      <c r="FED17" s="1585"/>
      <c r="FEE17" s="1585"/>
      <c r="FEF17" s="1585"/>
      <c r="FEG17" s="1585"/>
      <c r="FEH17" s="1585"/>
      <c r="FEI17" s="1585"/>
      <c r="FEJ17" s="1585"/>
      <c r="FEK17" s="1585"/>
      <c r="FEL17" s="1585"/>
      <c r="FEM17" s="1585"/>
      <c r="FEN17" s="1585"/>
      <c r="FEO17" s="1585"/>
      <c r="FEP17" s="1585"/>
      <c r="FEQ17" s="1585"/>
      <c r="FER17" s="1585"/>
      <c r="FES17" s="1585"/>
      <c r="FET17" s="1585"/>
      <c r="FEU17" s="1585"/>
      <c r="FEV17" s="1585"/>
      <c r="FEW17" s="1585"/>
      <c r="FEX17" s="1585"/>
      <c r="FEY17" s="1585"/>
      <c r="FEZ17" s="1585"/>
      <c r="FFA17" s="1585"/>
      <c r="FFB17" s="1585"/>
      <c r="FFC17" s="1585"/>
      <c r="FFD17" s="1585"/>
      <c r="FFE17" s="1585"/>
      <c r="FFF17" s="1585"/>
      <c r="FFG17" s="1585"/>
      <c r="FFH17" s="1585"/>
      <c r="FFI17" s="1585"/>
      <c r="FFJ17" s="1585"/>
      <c r="FFK17" s="1585"/>
      <c r="FFL17" s="1585"/>
      <c r="FFM17" s="1585"/>
      <c r="FFN17" s="1585"/>
      <c r="FFO17" s="1585"/>
      <c r="FFP17" s="1585"/>
      <c r="FFQ17" s="1585"/>
      <c r="FFR17" s="1585"/>
      <c r="FFS17" s="1585"/>
      <c r="FFT17" s="1585"/>
      <c r="FFU17" s="1585"/>
      <c r="FFV17" s="1585"/>
      <c r="FFW17" s="1585"/>
      <c r="FFX17" s="1585"/>
      <c r="FFY17" s="1585"/>
      <c r="FFZ17" s="1585"/>
      <c r="FGA17" s="1585"/>
      <c r="FGB17" s="1585"/>
      <c r="FGC17" s="1585"/>
      <c r="FGD17" s="1585"/>
      <c r="FGE17" s="1585"/>
      <c r="FGF17" s="1585"/>
      <c r="FGG17" s="1585"/>
      <c r="FGH17" s="1585"/>
      <c r="FGI17" s="1585"/>
      <c r="FGJ17" s="1585"/>
      <c r="FGK17" s="1585"/>
      <c r="FGL17" s="1585"/>
      <c r="FGM17" s="1585"/>
      <c r="FGN17" s="1585"/>
      <c r="FGO17" s="1585"/>
      <c r="FGP17" s="1585"/>
      <c r="FGQ17" s="1585"/>
      <c r="FGR17" s="1585"/>
      <c r="FGS17" s="1585"/>
      <c r="FGT17" s="1585"/>
      <c r="FGU17" s="1585"/>
      <c r="FGV17" s="1585"/>
      <c r="FGW17" s="1585"/>
      <c r="FGX17" s="1585"/>
      <c r="FGY17" s="1585"/>
      <c r="FGZ17" s="1585"/>
      <c r="FHA17" s="1585"/>
      <c r="FHB17" s="1585"/>
      <c r="FHC17" s="1585"/>
      <c r="FHD17" s="1585"/>
      <c r="FHE17" s="1585"/>
      <c r="FHF17" s="1585"/>
      <c r="FHG17" s="1585"/>
      <c r="FHH17" s="1585"/>
      <c r="FHI17" s="1585"/>
      <c r="FHJ17" s="1585"/>
      <c r="FHK17" s="1585"/>
      <c r="FHL17" s="1585"/>
      <c r="FHM17" s="1585"/>
      <c r="FHN17" s="1585"/>
      <c r="FHO17" s="1585"/>
      <c r="FHP17" s="1585"/>
      <c r="FHQ17" s="1585"/>
      <c r="FHR17" s="1585"/>
      <c r="FHS17" s="1585"/>
      <c r="FHT17" s="1585"/>
      <c r="FHU17" s="1585"/>
      <c r="FHV17" s="1585"/>
      <c r="FHW17" s="1585"/>
      <c r="FHX17" s="1585"/>
      <c r="FHY17" s="1585"/>
      <c r="FHZ17" s="1585"/>
      <c r="FIA17" s="1585"/>
      <c r="FIB17" s="1585"/>
      <c r="FIC17" s="1585"/>
      <c r="FID17" s="1585"/>
      <c r="FIE17" s="1585"/>
      <c r="FIF17" s="1585"/>
      <c r="FIG17" s="1585"/>
      <c r="FIH17" s="1585"/>
      <c r="FII17" s="1585"/>
      <c r="FIJ17" s="1585"/>
      <c r="FIK17" s="1585"/>
      <c r="FIL17" s="1585"/>
      <c r="FIM17" s="1585"/>
      <c r="FIN17" s="1585"/>
      <c r="FIO17" s="1585"/>
      <c r="FIP17" s="1585"/>
      <c r="FIQ17" s="1585"/>
      <c r="FIR17" s="1585"/>
      <c r="FIS17" s="1585"/>
      <c r="FIT17" s="1585"/>
      <c r="FIU17" s="1585"/>
      <c r="FIV17" s="1585"/>
      <c r="FIW17" s="1585"/>
      <c r="FIX17" s="1585"/>
      <c r="FIY17" s="1585"/>
      <c r="FIZ17" s="1585"/>
      <c r="FJA17" s="1585"/>
      <c r="FJB17" s="1585"/>
      <c r="FJC17" s="1585"/>
      <c r="FJD17" s="1585"/>
      <c r="FJE17" s="1585"/>
      <c r="FJF17" s="1585"/>
      <c r="FJG17" s="1585"/>
      <c r="FJH17" s="1585"/>
      <c r="FJI17" s="1585"/>
      <c r="FJJ17" s="1585"/>
      <c r="FJK17" s="1585"/>
      <c r="FJL17" s="1585"/>
      <c r="FJM17" s="1585"/>
      <c r="FJN17" s="1585"/>
      <c r="FJO17" s="1585"/>
      <c r="FJP17" s="1585"/>
      <c r="FJQ17" s="1585"/>
      <c r="FJR17" s="1585"/>
      <c r="FJS17" s="1585"/>
      <c r="FJT17" s="1585"/>
      <c r="FJU17" s="1585"/>
      <c r="FJV17" s="1585"/>
      <c r="FJW17" s="1585"/>
      <c r="FJX17" s="1585"/>
      <c r="FJY17" s="1585"/>
      <c r="FJZ17" s="1585"/>
      <c r="FKA17" s="1585"/>
      <c r="FKB17" s="1585"/>
      <c r="FKC17" s="1585"/>
      <c r="FKD17" s="1585"/>
      <c r="FKE17" s="1585"/>
      <c r="FKF17" s="1585"/>
      <c r="FKG17" s="1585"/>
      <c r="FKH17" s="1585"/>
      <c r="FKI17" s="1585"/>
      <c r="FKJ17" s="1585"/>
      <c r="FKK17" s="1585"/>
      <c r="FKL17" s="1585"/>
      <c r="FKM17" s="1585"/>
      <c r="FKN17" s="1585"/>
      <c r="FKO17" s="1585"/>
      <c r="FKP17" s="1585"/>
      <c r="FKQ17" s="1585"/>
      <c r="FKR17" s="1585"/>
      <c r="FKS17" s="1585"/>
      <c r="FKT17" s="1585"/>
      <c r="FKU17" s="1585"/>
      <c r="FKV17" s="1585"/>
      <c r="FKW17" s="1585"/>
      <c r="FKX17" s="1585"/>
      <c r="FKY17" s="1585"/>
      <c r="FKZ17" s="1585"/>
      <c r="FLA17" s="1585"/>
      <c r="FLB17" s="1585"/>
      <c r="FLC17" s="1585"/>
      <c r="FLD17" s="1585"/>
      <c r="FLE17" s="1585"/>
      <c r="FLF17" s="1585"/>
      <c r="FLG17" s="1585"/>
      <c r="FLH17" s="1585"/>
      <c r="FLI17" s="1585"/>
      <c r="FLJ17" s="1585"/>
      <c r="FLK17" s="1585"/>
      <c r="FLL17" s="1585"/>
      <c r="FLM17" s="1585"/>
      <c r="FLN17" s="1585"/>
      <c r="FLO17" s="1585"/>
      <c r="FLP17" s="1585"/>
      <c r="FLQ17" s="1585"/>
      <c r="FLR17" s="1585"/>
      <c r="FLS17" s="1585"/>
      <c r="FLT17" s="1585"/>
      <c r="FLU17" s="1585"/>
      <c r="FLV17" s="1585"/>
      <c r="FLW17" s="1585"/>
      <c r="FLX17" s="1585"/>
      <c r="FLY17" s="1585"/>
      <c r="FLZ17" s="1585"/>
      <c r="FMA17" s="1585"/>
      <c r="FMB17" s="1585"/>
      <c r="FMC17" s="1585"/>
      <c r="FMD17" s="1585"/>
      <c r="FME17" s="1585"/>
      <c r="FMF17" s="1585"/>
      <c r="FMG17" s="1585"/>
      <c r="FMH17" s="1585"/>
      <c r="FMI17" s="1585"/>
      <c r="FMJ17" s="1585"/>
      <c r="FMK17" s="1585"/>
      <c r="FML17" s="1585"/>
      <c r="FMM17" s="1585"/>
      <c r="FMN17" s="1585"/>
      <c r="FMO17" s="1585"/>
      <c r="FMP17" s="1585"/>
      <c r="FMQ17" s="1585"/>
      <c r="FMR17" s="1585"/>
      <c r="FMS17" s="1585"/>
      <c r="FMT17" s="1585"/>
      <c r="FMU17" s="1585"/>
      <c r="FMV17" s="1585"/>
      <c r="FMW17" s="1585"/>
      <c r="FMX17" s="1585"/>
      <c r="FMY17" s="1585"/>
      <c r="FMZ17" s="1585"/>
      <c r="FNA17" s="1585"/>
      <c r="FNB17" s="1585"/>
      <c r="FNC17" s="1585"/>
      <c r="FND17" s="1585"/>
      <c r="FNE17" s="1585"/>
      <c r="FNF17" s="1585"/>
      <c r="FNG17" s="1585"/>
      <c r="FNH17" s="1585"/>
      <c r="FNI17" s="1585"/>
      <c r="FNJ17" s="1585"/>
      <c r="FNK17" s="1585"/>
      <c r="FNL17" s="1585"/>
      <c r="FNM17" s="1585"/>
      <c r="FNN17" s="1585"/>
      <c r="FNO17" s="1585"/>
      <c r="FNP17" s="1585"/>
      <c r="FNQ17" s="1585"/>
      <c r="FNR17" s="1585"/>
      <c r="FNS17" s="1585"/>
      <c r="FNT17" s="1585"/>
      <c r="FNU17" s="1585"/>
      <c r="FNV17" s="1585"/>
      <c r="FNW17" s="1585"/>
      <c r="FNX17" s="1585"/>
      <c r="FNY17" s="1585"/>
      <c r="FNZ17" s="1585"/>
      <c r="FOA17" s="1585"/>
      <c r="FOB17" s="1585"/>
      <c r="FOC17" s="1585"/>
      <c r="FOD17" s="1585"/>
      <c r="FOE17" s="1585"/>
      <c r="FOF17" s="1585"/>
      <c r="FOG17" s="1585"/>
      <c r="FOH17" s="1585"/>
      <c r="FOI17" s="1585"/>
      <c r="FOJ17" s="1585"/>
      <c r="FOK17" s="1585"/>
      <c r="FOL17" s="1585"/>
      <c r="FOM17" s="1585"/>
      <c r="FON17" s="1585"/>
      <c r="FOO17" s="1585"/>
      <c r="FOP17" s="1585"/>
      <c r="FOQ17" s="1585"/>
      <c r="FOR17" s="1585"/>
      <c r="FOS17" s="1585"/>
      <c r="FOT17" s="1585"/>
      <c r="FOU17" s="1585"/>
      <c r="FOV17" s="1585"/>
      <c r="FOW17" s="1585"/>
      <c r="FOX17" s="1585"/>
      <c r="FOY17" s="1585"/>
      <c r="FOZ17" s="1585"/>
      <c r="FPA17" s="1585"/>
      <c r="FPB17" s="1585"/>
      <c r="FPC17" s="1585"/>
      <c r="FPD17" s="1585"/>
      <c r="FPE17" s="1585"/>
      <c r="FPF17" s="1585"/>
      <c r="FPG17" s="1585"/>
      <c r="FPH17" s="1585"/>
      <c r="FPI17" s="1585"/>
      <c r="FPJ17" s="1585"/>
      <c r="FPK17" s="1585"/>
      <c r="FPL17" s="1585"/>
      <c r="FPM17" s="1585"/>
      <c r="FPN17" s="1585"/>
      <c r="FPO17" s="1585"/>
      <c r="FPP17" s="1585"/>
      <c r="FPQ17" s="1585"/>
      <c r="FPR17" s="1585"/>
      <c r="FPS17" s="1585"/>
      <c r="FPT17" s="1585"/>
      <c r="FPU17" s="1585"/>
      <c r="FPV17" s="1585"/>
      <c r="FPW17" s="1585"/>
      <c r="FPX17" s="1585"/>
      <c r="FPY17" s="1585"/>
      <c r="FPZ17" s="1585"/>
      <c r="FQA17" s="1585"/>
      <c r="FQB17" s="1585"/>
      <c r="FQC17" s="1585"/>
      <c r="FQD17" s="1585"/>
      <c r="FQE17" s="1585"/>
      <c r="FQF17" s="1585"/>
      <c r="FQG17" s="1585"/>
      <c r="FQH17" s="1585"/>
      <c r="FQI17" s="1585"/>
      <c r="FQJ17" s="1585"/>
      <c r="FQK17" s="1585"/>
      <c r="FQL17" s="1585"/>
      <c r="FQM17" s="1585"/>
      <c r="FQN17" s="1585"/>
      <c r="FQO17" s="1585"/>
      <c r="FQP17" s="1585"/>
      <c r="FQQ17" s="1585"/>
      <c r="FQR17" s="1585"/>
      <c r="FQS17" s="1585"/>
      <c r="FQT17" s="1585"/>
      <c r="FQU17" s="1585"/>
      <c r="FQV17" s="1585"/>
      <c r="FQW17" s="1585"/>
      <c r="FQX17" s="1585"/>
      <c r="FQY17" s="1585"/>
      <c r="FQZ17" s="1585"/>
      <c r="FRA17" s="1585"/>
      <c r="FRB17" s="1585"/>
      <c r="FRC17" s="1585"/>
      <c r="FRD17" s="1585"/>
      <c r="FRE17" s="1585"/>
      <c r="FRF17" s="1585"/>
      <c r="FRG17" s="1585"/>
      <c r="FRH17" s="1585"/>
      <c r="FRI17" s="1585"/>
      <c r="FRJ17" s="1585"/>
      <c r="FRK17" s="1585"/>
      <c r="FRL17" s="1585"/>
      <c r="FRM17" s="1585"/>
      <c r="FRN17" s="1585"/>
      <c r="FRO17" s="1585"/>
      <c r="FRP17" s="1585"/>
      <c r="FRQ17" s="1585"/>
      <c r="FRR17" s="1585"/>
      <c r="FRS17" s="1585"/>
      <c r="FRT17" s="1585"/>
      <c r="FRU17" s="1585"/>
      <c r="FRV17" s="1585"/>
      <c r="FRW17" s="1585"/>
      <c r="FRX17" s="1585"/>
      <c r="FRY17" s="1585"/>
      <c r="FRZ17" s="1585"/>
      <c r="FSA17" s="1585"/>
      <c r="FSB17" s="1585"/>
      <c r="FSC17" s="1585"/>
      <c r="FSD17" s="1585"/>
      <c r="FSE17" s="1585"/>
      <c r="FSF17" s="1585"/>
      <c r="FSG17" s="1585"/>
      <c r="FSH17" s="1585"/>
      <c r="FSI17" s="1585"/>
      <c r="FSJ17" s="1585"/>
      <c r="FSK17" s="1585"/>
      <c r="FSL17" s="1585"/>
      <c r="FSM17" s="1585"/>
      <c r="FSN17" s="1585"/>
      <c r="FSO17" s="1585"/>
      <c r="FSP17" s="1585"/>
      <c r="FSQ17" s="1585"/>
      <c r="FSR17" s="1585"/>
      <c r="FSS17" s="1585"/>
      <c r="FST17" s="1585"/>
      <c r="FSU17" s="1585"/>
      <c r="FSV17" s="1585"/>
      <c r="FSW17" s="1585"/>
      <c r="FSX17" s="1585"/>
      <c r="FSY17" s="1585"/>
      <c r="FSZ17" s="1585"/>
      <c r="FTA17" s="1585"/>
      <c r="FTB17" s="1585"/>
      <c r="FTC17" s="1585"/>
      <c r="FTD17" s="1585"/>
      <c r="FTE17" s="1585"/>
      <c r="FTF17" s="1585"/>
      <c r="FTG17" s="1585"/>
      <c r="FTH17" s="1585"/>
      <c r="FTI17" s="1585"/>
      <c r="FTJ17" s="1585"/>
      <c r="FTK17" s="1585"/>
      <c r="FTL17" s="1585"/>
      <c r="FTM17" s="1585"/>
      <c r="FTN17" s="1585"/>
      <c r="FTO17" s="1585"/>
      <c r="FTP17" s="1585"/>
      <c r="FTQ17" s="1585"/>
      <c r="FTR17" s="1585"/>
      <c r="FTS17" s="1585"/>
      <c r="FTT17" s="1585"/>
      <c r="FTU17" s="1585"/>
      <c r="FTV17" s="1585"/>
      <c r="FTW17" s="1585"/>
      <c r="FTX17" s="1585"/>
      <c r="FTY17" s="1585"/>
      <c r="FTZ17" s="1585"/>
      <c r="FUA17" s="1585"/>
      <c r="FUB17" s="1585"/>
      <c r="FUC17" s="1585"/>
      <c r="FUD17" s="1585"/>
      <c r="FUE17" s="1585"/>
      <c r="FUF17" s="1585"/>
      <c r="FUG17" s="1585"/>
      <c r="FUH17" s="1585"/>
      <c r="FUI17" s="1585"/>
      <c r="FUJ17" s="1585"/>
      <c r="FUK17" s="1585"/>
      <c r="FUL17" s="1585"/>
      <c r="FUM17" s="1585"/>
      <c r="FUN17" s="1585"/>
      <c r="FUO17" s="1585"/>
      <c r="FUP17" s="1585"/>
      <c r="FUQ17" s="1585"/>
      <c r="FUR17" s="1585"/>
      <c r="FUS17" s="1585"/>
      <c r="FUT17" s="1585"/>
      <c r="FUU17" s="1585"/>
      <c r="FUV17" s="1585"/>
      <c r="FUW17" s="1585"/>
      <c r="FUX17" s="1585"/>
      <c r="FUY17" s="1585"/>
      <c r="FUZ17" s="1585"/>
      <c r="FVA17" s="1585"/>
      <c r="FVB17" s="1585"/>
      <c r="FVC17" s="1585"/>
      <c r="FVD17" s="1585"/>
      <c r="FVE17" s="1585"/>
      <c r="FVF17" s="1585"/>
      <c r="FVG17" s="1585"/>
      <c r="FVH17" s="1585"/>
      <c r="FVI17" s="1585"/>
      <c r="FVJ17" s="1585"/>
      <c r="FVK17" s="1585"/>
      <c r="FVL17" s="1585"/>
      <c r="FVM17" s="1585"/>
      <c r="FVN17" s="1585"/>
      <c r="FVO17" s="1585"/>
      <c r="FVP17" s="1585"/>
      <c r="FVQ17" s="1585"/>
      <c r="FVR17" s="1585"/>
      <c r="FVS17" s="1585"/>
      <c r="FVT17" s="1585"/>
      <c r="FVU17" s="1585"/>
      <c r="FVV17" s="1585"/>
      <c r="FVW17" s="1585"/>
      <c r="FVX17" s="1585"/>
      <c r="FVY17" s="1585"/>
      <c r="FVZ17" s="1585"/>
      <c r="FWA17" s="1585"/>
      <c r="FWB17" s="1585"/>
      <c r="FWC17" s="1585"/>
      <c r="FWD17" s="1585"/>
      <c r="FWE17" s="1585"/>
      <c r="FWF17" s="1585"/>
      <c r="FWG17" s="1585"/>
      <c r="FWH17" s="1585"/>
      <c r="FWI17" s="1585"/>
      <c r="FWJ17" s="1585"/>
      <c r="FWK17" s="1585"/>
      <c r="FWL17" s="1585"/>
      <c r="FWM17" s="1585"/>
      <c r="FWN17" s="1585"/>
      <c r="FWO17" s="1585"/>
      <c r="FWP17" s="1585"/>
      <c r="FWQ17" s="1585"/>
      <c r="FWR17" s="1585"/>
      <c r="FWS17" s="1585"/>
      <c r="FWT17" s="1585"/>
      <c r="FWU17" s="1585"/>
      <c r="FWV17" s="1585"/>
      <c r="FWW17" s="1585"/>
      <c r="FWX17" s="1585"/>
      <c r="FWY17" s="1585"/>
      <c r="FWZ17" s="1585"/>
      <c r="FXA17" s="1585"/>
      <c r="FXB17" s="1585"/>
      <c r="FXC17" s="1585"/>
      <c r="FXD17" s="1585"/>
      <c r="FXE17" s="1585"/>
      <c r="FXF17" s="1585"/>
      <c r="FXG17" s="1585"/>
      <c r="FXH17" s="1585"/>
      <c r="FXI17" s="1585"/>
      <c r="FXJ17" s="1585"/>
      <c r="FXK17" s="1585"/>
      <c r="FXL17" s="1585"/>
      <c r="FXM17" s="1585"/>
      <c r="FXN17" s="1585"/>
      <c r="FXO17" s="1585"/>
      <c r="FXP17" s="1585"/>
      <c r="FXQ17" s="1585"/>
      <c r="FXR17" s="1585"/>
      <c r="FXS17" s="1585"/>
      <c r="FXT17" s="1585"/>
      <c r="FXU17" s="1585"/>
      <c r="FXV17" s="1585"/>
      <c r="FXW17" s="1585"/>
      <c r="FXX17" s="1585"/>
      <c r="FXY17" s="1585"/>
      <c r="FXZ17" s="1585"/>
      <c r="FYA17" s="1585"/>
      <c r="FYB17" s="1585"/>
      <c r="FYC17" s="1585"/>
      <c r="FYD17" s="1585"/>
      <c r="FYE17" s="1585"/>
      <c r="FYF17" s="1585"/>
      <c r="FYG17" s="1585"/>
      <c r="FYH17" s="1585"/>
      <c r="FYI17" s="1585"/>
      <c r="FYJ17" s="1585"/>
      <c r="FYK17" s="1585"/>
      <c r="FYL17" s="1585"/>
      <c r="FYM17" s="1585"/>
      <c r="FYN17" s="1585"/>
      <c r="FYO17" s="1585"/>
      <c r="FYP17" s="1585"/>
      <c r="FYQ17" s="1585"/>
      <c r="FYR17" s="1585"/>
      <c r="FYS17" s="1585"/>
      <c r="FYT17" s="1585"/>
      <c r="FYU17" s="1585"/>
      <c r="FYV17" s="1585"/>
      <c r="FYW17" s="1585"/>
      <c r="FYX17" s="1585"/>
      <c r="FYY17" s="1585"/>
      <c r="FYZ17" s="1585"/>
      <c r="FZA17" s="1585"/>
      <c r="FZB17" s="1585"/>
      <c r="FZC17" s="1585"/>
      <c r="FZD17" s="1585"/>
      <c r="FZE17" s="1585"/>
      <c r="FZF17" s="1585"/>
      <c r="FZG17" s="1585"/>
      <c r="FZH17" s="1585"/>
      <c r="FZI17" s="1585"/>
      <c r="FZJ17" s="1585"/>
      <c r="FZK17" s="1585"/>
      <c r="FZL17" s="1585"/>
      <c r="FZM17" s="1585"/>
      <c r="FZN17" s="1585"/>
      <c r="FZO17" s="1585"/>
      <c r="FZP17" s="1585"/>
      <c r="FZQ17" s="1585"/>
      <c r="FZR17" s="1585"/>
      <c r="FZS17" s="1585"/>
      <c r="FZT17" s="1585"/>
      <c r="FZU17" s="1585"/>
      <c r="FZV17" s="1585"/>
      <c r="FZW17" s="1585"/>
      <c r="FZX17" s="1585"/>
      <c r="FZY17" s="1585"/>
      <c r="FZZ17" s="1585"/>
      <c r="GAA17" s="1585"/>
      <c r="GAB17" s="1585"/>
      <c r="GAC17" s="1585"/>
      <c r="GAD17" s="1585"/>
      <c r="GAE17" s="1585"/>
      <c r="GAF17" s="1585"/>
      <c r="GAG17" s="1585"/>
      <c r="GAH17" s="1585"/>
      <c r="GAI17" s="1585"/>
      <c r="GAJ17" s="1585"/>
      <c r="GAK17" s="1585"/>
      <c r="GAL17" s="1585"/>
      <c r="GAM17" s="1585"/>
      <c r="GAN17" s="1585"/>
      <c r="GAO17" s="1585"/>
      <c r="GAP17" s="1585"/>
      <c r="GAQ17" s="1585"/>
      <c r="GAR17" s="1585"/>
      <c r="GAS17" s="1585"/>
      <c r="GAT17" s="1585"/>
      <c r="GAU17" s="1585"/>
      <c r="GAV17" s="1585"/>
      <c r="GAW17" s="1585"/>
      <c r="GAX17" s="1585"/>
      <c r="GAY17" s="1585"/>
      <c r="GAZ17" s="1585"/>
      <c r="GBA17" s="1585"/>
      <c r="GBB17" s="1585"/>
      <c r="GBC17" s="1585"/>
      <c r="GBD17" s="1585"/>
      <c r="GBE17" s="1585"/>
      <c r="GBF17" s="1585"/>
      <c r="GBG17" s="1585"/>
      <c r="GBH17" s="1585"/>
      <c r="GBI17" s="1585"/>
      <c r="GBJ17" s="1585"/>
      <c r="GBK17" s="1585"/>
      <c r="GBL17" s="1585"/>
      <c r="GBM17" s="1585"/>
      <c r="GBN17" s="1585"/>
      <c r="GBO17" s="1585"/>
      <c r="GBP17" s="1585"/>
      <c r="GBQ17" s="1585"/>
      <c r="GBR17" s="1585"/>
      <c r="GBS17" s="1585"/>
      <c r="GBT17" s="1585"/>
      <c r="GBU17" s="1585"/>
      <c r="GBV17" s="1585"/>
      <c r="GBW17" s="1585"/>
      <c r="GBX17" s="1585"/>
      <c r="GBY17" s="1585"/>
      <c r="GBZ17" s="1585"/>
      <c r="GCA17" s="1585"/>
      <c r="GCB17" s="1585"/>
      <c r="GCC17" s="1585"/>
      <c r="GCD17" s="1585"/>
      <c r="GCE17" s="1585"/>
      <c r="GCF17" s="1585"/>
      <c r="GCG17" s="1585"/>
      <c r="GCH17" s="1585"/>
      <c r="GCI17" s="1585"/>
      <c r="GCJ17" s="1585"/>
      <c r="GCK17" s="1585"/>
      <c r="GCL17" s="1585"/>
      <c r="GCM17" s="1585"/>
      <c r="GCN17" s="1585"/>
      <c r="GCO17" s="1585"/>
      <c r="GCP17" s="1585"/>
      <c r="GCQ17" s="1585"/>
      <c r="GCR17" s="1585"/>
      <c r="GCS17" s="1585"/>
      <c r="GCT17" s="1585"/>
      <c r="GCU17" s="1585"/>
      <c r="GCV17" s="1585"/>
      <c r="GCW17" s="1585"/>
      <c r="GCX17" s="1585"/>
      <c r="GCY17" s="1585"/>
      <c r="GCZ17" s="1585"/>
      <c r="GDA17" s="1585"/>
      <c r="GDB17" s="1585"/>
      <c r="GDC17" s="1585"/>
      <c r="GDD17" s="1585"/>
      <c r="GDE17" s="1585"/>
      <c r="GDF17" s="1585"/>
      <c r="GDG17" s="1585"/>
      <c r="GDH17" s="1585"/>
      <c r="GDI17" s="1585"/>
      <c r="GDJ17" s="1585"/>
      <c r="GDK17" s="1585"/>
      <c r="GDL17" s="1585"/>
      <c r="GDM17" s="1585"/>
      <c r="GDN17" s="1585"/>
      <c r="GDO17" s="1585"/>
      <c r="GDP17" s="1585"/>
      <c r="GDQ17" s="1585"/>
      <c r="GDR17" s="1585"/>
      <c r="GDS17" s="1585"/>
      <c r="GDT17" s="1585"/>
      <c r="GDU17" s="1585"/>
      <c r="GDV17" s="1585"/>
      <c r="GDW17" s="1585"/>
      <c r="GDX17" s="1585"/>
      <c r="GDY17" s="1585"/>
      <c r="GDZ17" s="1585"/>
      <c r="GEA17" s="1585"/>
      <c r="GEB17" s="1585"/>
      <c r="GEC17" s="1585"/>
      <c r="GED17" s="1585"/>
      <c r="GEE17" s="1585"/>
      <c r="GEF17" s="1585"/>
      <c r="GEG17" s="1585"/>
      <c r="GEH17" s="1585"/>
      <c r="GEI17" s="1585"/>
      <c r="GEJ17" s="1585"/>
      <c r="GEK17" s="1585"/>
      <c r="GEL17" s="1585"/>
      <c r="GEM17" s="1585"/>
      <c r="GEN17" s="1585"/>
      <c r="GEO17" s="1585"/>
      <c r="GEP17" s="1585"/>
      <c r="GEQ17" s="1585"/>
      <c r="GER17" s="1585"/>
      <c r="GES17" s="1585"/>
      <c r="GET17" s="1585"/>
      <c r="GEU17" s="1585"/>
      <c r="GEV17" s="1585"/>
      <c r="GEW17" s="1585"/>
      <c r="GEX17" s="1585"/>
      <c r="GEY17" s="1585"/>
      <c r="GEZ17" s="1585"/>
      <c r="GFA17" s="1585"/>
      <c r="GFB17" s="1585"/>
      <c r="GFC17" s="1585"/>
      <c r="GFD17" s="1585"/>
      <c r="GFE17" s="1585"/>
      <c r="GFF17" s="1585"/>
      <c r="GFG17" s="1585"/>
      <c r="GFH17" s="1585"/>
      <c r="GFI17" s="1585"/>
      <c r="GFJ17" s="1585"/>
      <c r="GFK17" s="1585"/>
      <c r="GFL17" s="1585"/>
      <c r="GFM17" s="1585"/>
      <c r="GFN17" s="1585"/>
      <c r="GFO17" s="1585"/>
      <c r="GFP17" s="1585"/>
      <c r="GFQ17" s="1585"/>
      <c r="GFR17" s="1585"/>
      <c r="GFS17" s="1585"/>
      <c r="GFT17" s="1585"/>
      <c r="GFU17" s="1585"/>
      <c r="GFV17" s="1585"/>
      <c r="GFW17" s="1585"/>
      <c r="GFX17" s="1585"/>
      <c r="GFY17" s="1585"/>
      <c r="GFZ17" s="1585"/>
      <c r="GGA17" s="1585"/>
      <c r="GGB17" s="1585"/>
      <c r="GGC17" s="1585"/>
      <c r="GGD17" s="1585"/>
      <c r="GGE17" s="1585"/>
      <c r="GGF17" s="1585"/>
      <c r="GGG17" s="1585"/>
      <c r="GGH17" s="1585"/>
      <c r="GGI17" s="1585"/>
      <c r="GGJ17" s="1585"/>
      <c r="GGK17" s="1585"/>
      <c r="GGL17" s="1585"/>
      <c r="GGM17" s="1585"/>
      <c r="GGN17" s="1585"/>
      <c r="GGO17" s="1585"/>
      <c r="GGP17" s="1585"/>
      <c r="GGQ17" s="1585"/>
      <c r="GGR17" s="1585"/>
      <c r="GGS17" s="1585"/>
      <c r="GGT17" s="1585"/>
      <c r="GGU17" s="1585"/>
      <c r="GGV17" s="1585"/>
      <c r="GGW17" s="1585"/>
      <c r="GGX17" s="1585"/>
      <c r="GGY17" s="1585"/>
      <c r="GGZ17" s="1585"/>
      <c r="GHA17" s="1585"/>
      <c r="GHB17" s="1585"/>
      <c r="GHC17" s="1585"/>
      <c r="GHD17" s="1585"/>
      <c r="GHE17" s="1585"/>
      <c r="GHF17" s="1585"/>
      <c r="GHG17" s="1585"/>
      <c r="GHH17" s="1585"/>
      <c r="GHI17" s="1585"/>
      <c r="GHJ17" s="1585"/>
      <c r="GHK17" s="1585"/>
      <c r="GHL17" s="1585"/>
      <c r="GHM17" s="1585"/>
      <c r="GHN17" s="1585"/>
      <c r="GHO17" s="1585"/>
      <c r="GHP17" s="1585"/>
      <c r="GHQ17" s="1585"/>
      <c r="GHR17" s="1585"/>
      <c r="GHS17" s="1585"/>
      <c r="GHT17" s="1585"/>
      <c r="GHU17" s="1585"/>
      <c r="GHV17" s="1585"/>
      <c r="GHW17" s="1585"/>
      <c r="GHX17" s="1585"/>
      <c r="GHY17" s="1585"/>
      <c r="GHZ17" s="1585"/>
      <c r="GIA17" s="1585"/>
      <c r="GIB17" s="1585"/>
      <c r="GIC17" s="1585"/>
      <c r="GID17" s="1585"/>
      <c r="GIE17" s="1585"/>
      <c r="GIF17" s="1585"/>
      <c r="GIG17" s="1585"/>
      <c r="GIH17" s="1585"/>
      <c r="GII17" s="1585"/>
      <c r="GIJ17" s="1585"/>
      <c r="GIK17" s="1585"/>
      <c r="GIL17" s="1585"/>
      <c r="GIM17" s="1585"/>
      <c r="GIN17" s="1585"/>
      <c r="GIO17" s="1585"/>
      <c r="GIP17" s="1585"/>
      <c r="GIQ17" s="1585"/>
      <c r="GIR17" s="1585"/>
      <c r="GIS17" s="1585"/>
      <c r="GIT17" s="1585"/>
      <c r="GIU17" s="1585"/>
      <c r="GIV17" s="1585"/>
      <c r="GIW17" s="1585"/>
      <c r="GIX17" s="1585"/>
      <c r="GIY17" s="1585"/>
      <c r="GIZ17" s="1585"/>
      <c r="GJA17" s="1585"/>
      <c r="GJB17" s="1585"/>
      <c r="GJC17" s="1585"/>
      <c r="GJD17" s="1585"/>
      <c r="GJE17" s="1585"/>
      <c r="GJF17" s="1585"/>
      <c r="GJG17" s="1585"/>
      <c r="GJH17" s="1585"/>
      <c r="GJI17" s="1585"/>
      <c r="GJJ17" s="1585"/>
      <c r="GJK17" s="1585"/>
      <c r="GJL17" s="1585"/>
      <c r="GJM17" s="1585"/>
      <c r="GJN17" s="1585"/>
      <c r="GJO17" s="1585"/>
      <c r="GJP17" s="1585"/>
      <c r="GJQ17" s="1585"/>
      <c r="GJR17" s="1585"/>
      <c r="GJS17" s="1585"/>
      <c r="GJT17" s="1585"/>
      <c r="GJU17" s="1585"/>
      <c r="GJV17" s="1585"/>
      <c r="GJW17" s="1585"/>
      <c r="GJX17" s="1585"/>
      <c r="GJY17" s="1585"/>
      <c r="GJZ17" s="1585"/>
      <c r="GKA17" s="1585"/>
      <c r="GKB17" s="1585"/>
      <c r="GKC17" s="1585"/>
      <c r="GKD17" s="1585"/>
      <c r="GKE17" s="1585"/>
      <c r="GKF17" s="1585"/>
      <c r="GKG17" s="1585"/>
      <c r="GKH17" s="1585"/>
      <c r="GKI17" s="1585"/>
      <c r="GKJ17" s="1585"/>
      <c r="GKK17" s="1585"/>
      <c r="GKL17" s="1585"/>
      <c r="GKM17" s="1585"/>
      <c r="GKN17" s="1585"/>
      <c r="GKO17" s="1585"/>
      <c r="GKP17" s="1585"/>
      <c r="GKQ17" s="1585"/>
      <c r="GKR17" s="1585"/>
      <c r="GKS17" s="1585"/>
      <c r="GKT17" s="1585"/>
      <c r="GKU17" s="1585"/>
      <c r="GKV17" s="1585"/>
      <c r="GKW17" s="1585"/>
      <c r="GKX17" s="1585"/>
      <c r="GKY17" s="1585"/>
      <c r="GKZ17" s="1585"/>
      <c r="GLA17" s="1585"/>
      <c r="GLB17" s="1585"/>
      <c r="GLC17" s="1585"/>
      <c r="GLD17" s="1585"/>
      <c r="GLE17" s="1585"/>
      <c r="GLF17" s="1585"/>
      <c r="GLG17" s="1585"/>
      <c r="GLH17" s="1585"/>
      <c r="GLI17" s="1585"/>
      <c r="GLJ17" s="1585"/>
      <c r="GLK17" s="1585"/>
      <c r="GLL17" s="1585"/>
      <c r="GLM17" s="1585"/>
      <c r="GLN17" s="1585"/>
      <c r="GLO17" s="1585"/>
      <c r="GLP17" s="1585"/>
      <c r="GLQ17" s="1585"/>
      <c r="GLR17" s="1585"/>
      <c r="GLS17" s="1585"/>
      <c r="GLT17" s="1585"/>
      <c r="GLU17" s="1585"/>
      <c r="GLV17" s="1585"/>
      <c r="GLW17" s="1585"/>
      <c r="GLX17" s="1585"/>
      <c r="GLY17" s="1585"/>
      <c r="GLZ17" s="1585"/>
      <c r="GMA17" s="1585"/>
      <c r="GMB17" s="1585"/>
      <c r="GMC17" s="1585"/>
      <c r="GMD17" s="1585"/>
      <c r="GME17" s="1585"/>
      <c r="GMF17" s="1585"/>
      <c r="GMG17" s="1585"/>
      <c r="GMH17" s="1585"/>
      <c r="GMI17" s="1585"/>
      <c r="GMJ17" s="1585"/>
      <c r="GMK17" s="1585"/>
      <c r="GML17" s="1585"/>
      <c r="GMM17" s="1585"/>
      <c r="GMN17" s="1585"/>
      <c r="GMO17" s="1585"/>
      <c r="GMP17" s="1585"/>
      <c r="GMQ17" s="1585"/>
      <c r="GMR17" s="1585"/>
      <c r="GMS17" s="1585"/>
      <c r="GMT17" s="1585"/>
      <c r="GMU17" s="1585"/>
      <c r="GMV17" s="1585"/>
      <c r="GMW17" s="1585"/>
      <c r="GMX17" s="1585"/>
      <c r="GMY17" s="1585"/>
      <c r="GMZ17" s="1585"/>
      <c r="GNA17" s="1585"/>
      <c r="GNB17" s="1585"/>
      <c r="GNC17" s="1585"/>
      <c r="GND17" s="1585"/>
      <c r="GNE17" s="1585"/>
      <c r="GNF17" s="1585"/>
      <c r="GNG17" s="1585"/>
      <c r="GNH17" s="1585"/>
      <c r="GNI17" s="1585"/>
      <c r="GNJ17" s="1585"/>
      <c r="GNK17" s="1585"/>
      <c r="GNL17" s="1585"/>
      <c r="GNM17" s="1585"/>
      <c r="GNN17" s="1585"/>
      <c r="GNO17" s="1585"/>
      <c r="GNP17" s="1585"/>
      <c r="GNQ17" s="1585"/>
      <c r="GNR17" s="1585"/>
      <c r="GNS17" s="1585"/>
      <c r="GNT17" s="1585"/>
      <c r="GNU17" s="1585"/>
      <c r="GNV17" s="1585"/>
      <c r="GNW17" s="1585"/>
      <c r="GNX17" s="1585"/>
      <c r="GNY17" s="1585"/>
      <c r="GNZ17" s="1585"/>
      <c r="GOA17" s="1585"/>
      <c r="GOB17" s="1585"/>
      <c r="GOC17" s="1585"/>
      <c r="GOD17" s="1585"/>
      <c r="GOE17" s="1585"/>
      <c r="GOF17" s="1585"/>
      <c r="GOG17" s="1585"/>
      <c r="GOH17" s="1585"/>
      <c r="GOI17" s="1585"/>
      <c r="GOJ17" s="1585"/>
      <c r="GOK17" s="1585"/>
      <c r="GOL17" s="1585"/>
      <c r="GOM17" s="1585"/>
      <c r="GON17" s="1585"/>
      <c r="GOO17" s="1585"/>
      <c r="GOP17" s="1585"/>
      <c r="GOQ17" s="1585"/>
      <c r="GOR17" s="1585"/>
      <c r="GOS17" s="1585"/>
      <c r="GOT17" s="1585"/>
      <c r="GOU17" s="1585"/>
      <c r="GOV17" s="1585"/>
      <c r="GOW17" s="1585"/>
      <c r="GOX17" s="1585"/>
      <c r="GOY17" s="1585"/>
      <c r="GOZ17" s="1585"/>
      <c r="GPA17" s="1585"/>
      <c r="GPB17" s="1585"/>
      <c r="GPC17" s="1585"/>
      <c r="GPD17" s="1585"/>
      <c r="GPE17" s="1585"/>
      <c r="GPF17" s="1585"/>
      <c r="GPG17" s="1585"/>
      <c r="GPH17" s="1585"/>
      <c r="GPI17" s="1585"/>
      <c r="GPJ17" s="1585"/>
      <c r="GPK17" s="1585"/>
      <c r="GPL17" s="1585"/>
      <c r="GPM17" s="1585"/>
      <c r="GPN17" s="1585"/>
      <c r="GPO17" s="1585"/>
      <c r="GPP17" s="1585"/>
      <c r="GPQ17" s="1585"/>
      <c r="GPR17" s="1585"/>
      <c r="GPS17" s="1585"/>
      <c r="GPT17" s="1585"/>
      <c r="GPU17" s="1585"/>
      <c r="GPV17" s="1585"/>
      <c r="GPW17" s="1585"/>
      <c r="GPX17" s="1585"/>
      <c r="GPY17" s="1585"/>
      <c r="GPZ17" s="1585"/>
      <c r="GQA17" s="1585"/>
      <c r="GQB17" s="1585"/>
      <c r="GQC17" s="1585"/>
      <c r="GQD17" s="1585"/>
      <c r="GQE17" s="1585"/>
      <c r="GQF17" s="1585"/>
      <c r="GQG17" s="1585"/>
      <c r="GQH17" s="1585"/>
      <c r="GQI17" s="1585"/>
      <c r="GQJ17" s="1585"/>
      <c r="GQK17" s="1585"/>
      <c r="GQL17" s="1585"/>
      <c r="GQM17" s="1585"/>
      <c r="GQN17" s="1585"/>
      <c r="GQO17" s="1585"/>
      <c r="GQP17" s="1585"/>
      <c r="GQQ17" s="1585"/>
      <c r="GQR17" s="1585"/>
      <c r="GQS17" s="1585"/>
      <c r="GQT17" s="1585"/>
      <c r="GQU17" s="1585"/>
      <c r="GQV17" s="1585"/>
      <c r="GQW17" s="1585"/>
      <c r="GQX17" s="1585"/>
      <c r="GQY17" s="1585"/>
      <c r="GQZ17" s="1585"/>
      <c r="GRA17" s="1585"/>
      <c r="GRB17" s="1585"/>
      <c r="GRC17" s="1585"/>
      <c r="GRD17" s="1585"/>
      <c r="GRE17" s="1585"/>
      <c r="GRF17" s="1585"/>
      <c r="GRG17" s="1585"/>
      <c r="GRH17" s="1585"/>
      <c r="GRI17" s="1585"/>
      <c r="GRJ17" s="1585"/>
      <c r="GRK17" s="1585"/>
      <c r="GRL17" s="1585"/>
      <c r="GRM17" s="1585"/>
      <c r="GRN17" s="1585"/>
      <c r="GRO17" s="1585"/>
      <c r="GRP17" s="1585"/>
      <c r="GRQ17" s="1585"/>
      <c r="GRR17" s="1585"/>
      <c r="GRS17" s="1585"/>
      <c r="GRT17" s="1585"/>
      <c r="GRU17" s="1585"/>
      <c r="GRV17" s="1585"/>
      <c r="GRW17" s="1585"/>
      <c r="GRX17" s="1585"/>
      <c r="GRY17" s="1585"/>
      <c r="GRZ17" s="1585"/>
      <c r="GSA17" s="1585"/>
      <c r="GSB17" s="1585"/>
      <c r="GSC17" s="1585"/>
      <c r="GSD17" s="1585"/>
      <c r="GSE17" s="1585"/>
      <c r="GSF17" s="1585"/>
      <c r="GSG17" s="1585"/>
      <c r="GSH17" s="1585"/>
      <c r="GSI17" s="1585"/>
      <c r="GSJ17" s="1585"/>
      <c r="GSK17" s="1585"/>
      <c r="GSL17" s="1585"/>
      <c r="GSM17" s="1585"/>
      <c r="GSN17" s="1585"/>
      <c r="GSO17" s="1585"/>
      <c r="GSP17" s="1585"/>
      <c r="GSQ17" s="1585"/>
      <c r="GSR17" s="1585"/>
      <c r="GSS17" s="1585"/>
      <c r="GST17" s="1585"/>
      <c r="GSU17" s="1585"/>
      <c r="GSV17" s="1585"/>
      <c r="GSW17" s="1585"/>
      <c r="GSX17" s="1585"/>
      <c r="GSY17" s="1585"/>
      <c r="GSZ17" s="1585"/>
      <c r="GTA17" s="1585"/>
      <c r="GTB17" s="1585"/>
      <c r="GTC17" s="1585"/>
      <c r="GTD17" s="1585"/>
      <c r="GTE17" s="1585"/>
      <c r="GTF17" s="1585"/>
      <c r="GTG17" s="1585"/>
      <c r="GTH17" s="1585"/>
      <c r="GTI17" s="1585"/>
      <c r="GTJ17" s="1585"/>
      <c r="GTK17" s="1585"/>
      <c r="GTL17" s="1585"/>
      <c r="GTM17" s="1585"/>
      <c r="GTN17" s="1585"/>
      <c r="GTO17" s="1585"/>
      <c r="GTP17" s="1585"/>
      <c r="GTQ17" s="1585"/>
      <c r="GTR17" s="1585"/>
      <c r="GTS17" s="1585"/>
      <c r="GTT17" s="1585"/>
      <c r="GTU17" s="1585"/>
      <c r="GTV17" s="1585"/>
      <c r="GTW17" s="1585"/>
      <c r="GTX17" s="1585"/>
      <c r="GTY17" s="1585"/>
      <c r="GTZ17" s="1585"/>
      <c r="GUA17" s="1585"/>
      <c r="GUB17" s="1585"/>
      <c r="GUC17" s="1585"/>
      <c r="GUD17" s="1585"/>
      <c r="GUE17" s="1585"/>
      <c r="GUF17" s="1585"/>
      <c r="GUG17" s="1585"/>
      <c r="GUH17" s="1585"/>
      <c r="GUI17" s="1585"/>
      <c r="GUJ17" s="1585"/>
      <c r="GUK17" s="1585"/>
      <c r="GUL17" s="1585"/>
      <c r="GUM17" s="1585"/>
      <c r="GUN17" s="1585"/>
      <c r="GUO17" s="1585"/>
      <c r="GUP17" s="1585"/>
      <c r="GUQ17" s="1585"/>
      <c r="GUR17" s="1585"/>
      <c r="GUS17" s="1585"/>
      <c r="GUT17" s="1585"/>
      <c r="GUU17" s="1585"/>
      <c r="GUV17" s="1585"/>
      <c r="GUW17" s="1585"/>
      <c r="GUX17" s="1585"/>
      <c r="GUY17" s="1585"/>
      <c r="GUZ17" s="1585"/>
      <c r="GVA17" s="1585"/>
      <c r="GVB17" s="1585"/>
      <c r="GVC17" s="1585"/>
      <c r="GVD17" s="1585"/>
      <c r="GVE17" s="1585"/>
      <c r="GVF17" s="1585"/>
      <c r="GVG17" s="1585"/>
      <c r="GVH17" s="1585"/>
      <c r="GVI17" s="1585"/>
      <c r="GVJ17" s="1585"/>
      <c r="GVK17" s="1585"/>
      <c r="GVL17" s="1585"/>
      <c r="GVM17" s="1585"/>
      <c r="GVN17" s="1585"/>
      <c r="GVO17" s="1585"/>
      <c r="GVP17" s="1585"/>
      <c r="GVQ17" s="1585"/>
      <c r="GVR17" s="1585"/>
      <c r="GVS17" s="1585"/>
      <c r="GVT17" s="1585"/>
      <c r="GVU17" s="1585"/>
      <c r="GVV17" s="1585"/>
      <c r="GVW17" s="1585"/>
      <c r="GVX17" s="1585"/>
      <c r="GVY17" s="1585"/>
      <c r="GVZ17" s="1585"/>
      <c r="GWA17" s="1585"/>
      <c r="GWB17" s="1585"/>
      <c r="GWC17" s="1585"/>
      <c r="GWD17" s="1585"/>
      <c r="GWE17" s="1585"/>
      <c r="GWF17" s="1585"/>
      <c r="GWG17" s="1585"/>
      <c r="GWH17" s="1585"/>
      <c r="GWI17" s="1585"/>
      <c r="GWJ17" s="1585"/>
      <c r="GWK17" s="1585"/>
      <c r="GWL17" s="1585"/>
      <c r="GWM17" s="1585"/>
      <c r="GWN17" s="1585"/>
      <c r="GWO17" s="1585"/>
      <c r="GWP17" s="1585"/>
      <c r="GWQ17" s="1585"/>
      <c r="GWR17" s="1585"/>
      <c r="GWS17" s="1585"/>
      <c r="GWT17" s="1585"/>
      <c r="GWU17" s="1585"/>
      <c r="GWV17" s="1585"/>
      <c r="GWW17" s="1585"/>
      <c r="GWX17" s="1585"/>
      <c r="GWY17" s="1585"/>
      <c r="GWZ17" s="1585"/>
      <c r="GXA17" s="1585"/>
      <c r="GXB17" s="1585"/>
      <c r="GXC17" s="1585"/>
      <c r="GXD17" s="1585"/>
      <c r="GXE17" s="1585"/>
      <c r="GXF17" s="1585"/>
      <c r="GXG17" s="1585"/>
      <c r="GXH17" s="1585"/>
      <c r="GXI17" s="1585"/>
      <c r="GXJ17" s="1585"/>
      <c r="GXK17" s="1585"/>
      <c r="GXL17" s="1585"/>
      <c r="GXM17" s="1585"/>
      <c r="GXN17" s="1585"/>
      <c r="GXO17" s="1585"/>
      <c r="GXP17" s="1585"/>
      <c r="GXQ17" s="1585"/>
      <c r="GXR17" s="1585"/>
      <c r="GXS17" s="1585"/>
      <c r="GXT17" s="1585"/>
      <c r="GXU17" s="1585"/>
      <c r="GXV17" s="1585"/>
      <c r="GXW17" s="1585"/>
      <c r="GXX17" s="1585"/>
      <c r="GXY17" s="1585"/>
      <c r="GXZ17" s="1585"/>
      <c r="GYA17" s="1585"/>
      <c r="GYB17" s="1585"/>
      <c r="GYC17" s="1585"/>
      <c r="GYD17" s="1585"/>
      <c r="GYE17" s="1585"/>
      <c r="GYF17" s="1585"/>
      <c r="GYG17" s="1585"/>
      <c r="GYH17" s="1585"/>
      <c r="GYI17" s="1585"/>
      <c r="GYJ17" s="1585"/>
      <c r="GYK17" s="1585"/>
      <c r="GYL17" s="1585"/>
      <c r="GYM17" s="1585"/>
      <c r="GYN17" s="1585"/>
      <c r="GYO17" s="1585"/>
      <c r="GYP17" s="1585"/>
      <c r="GYQ17" s="1585"/>
      <c r="GYR17" s="1585"/>
      <c r="GYS17" s="1585"/>
      <c r="GYT17" s="1585"/>
      <c r="GYU17" s="1585"/>
      <c r="GYV17" s="1585"/>
      <c r="GYW17" s="1585"/>
      <c r="GYX17" s="1585"/>
      <c r="GYY17" s="1585"/>
      <c r="GYZ17" s="1585"/>
      <c r="GZA17" s="1585"/>
      <c r="GZB17" s="1585"/>
      <c r="GZC17" s="1585"/>
      <c r="GZD17" s="1585"/>
      <c r="GZE17" s="1585"/>
      <c r="GZF17" s="1585"/>
      <c r="GZG17" s="1585"/>
      <c r="GZH17" s="1585"/>
      <c r="GZI17" s="1585"/>
      <c r="GZJ17" s="1585"/>
      <c r="GZK17" s="1585"/>
      <c r="GZL17" s="1585"/>
      <c r="GZM17" s="1585"/>
      <c r="GZN17" s="1585"/>
      <c r="GZO17" s="1585"/>
      <c r="GZP17" s="1585"/>
      <c r="GZQ17" s="1585"/>
      <c r="GZR17" s="1585"/>
      <c r="GZS17" s="1585"/>
      <c r="GZT17" s="1585"/>
      <c r="GZU17" s="1585"/>
      <c r="GZV17" s="1585"/>
      <c r="GZW17" s="1585"/>
      <c r="GZX17" s="1585"/>
      <c r="GZY17" s="1585"/>
      <c r="GZZ17" s="1585"/>
      <c r="HAA17" s="1585"/>
      <c r="HAB17" s="1585"/>
      <c r="HAC17" s="1585"/>
      <c r="HAD17" s="1585"/>
      <c r="HAE17" s="1585"/>
      <c r="HAF17" s="1585"/>
      <c r="HAG17" s="1585"/>
      <c r="HAH17" s="1585"/>
      <c r="HAI17" s="1585"/>
      <c r="HAJ17" s="1585"/>
      <c r="HAK17" s="1585"/>
      <c r="HAL17" s="1585"/>
      <c r="HAM17" s="1585"/>
      <c r="HAN17" s="1585"/>
      <c r="HAO17" s="1585"/>
      <c r="HAP17" s="1585"/>
      <c r="HAQ17" s="1585"/>
      <c r="HAR17" s="1585"/>
      <c r="HAS17" s="1585"/>
      <c r="HAT17" s="1585"/>
      <c r="HAU17" s="1585"/>
      <c r="HAV17" s="1585"/>
      <c r="HAW17" s="1585"/>
      <c r="HAX17" s="1585"/>
      <c r="HAY17" s="1585"/>
      <c r="HAZ17" s="1585"/>
      <c r="HBA17" s="1585"/>
      <c r="HBB17" s="1585"/>
      <c r="HBC17" s="1585"/>
      <c r="HBD17" s="1585"/>
      <c r="HBE17" s="1585"/>
      <c r="HBF17" s="1585"/>
      <c r="HBG17" s="1585"/>
      <c r="HBH17" s="1585"/>
      <c r="HBI17" s="1585"/>
      <c r="HBJ17" s="1585"/>
      <c r="HBK17" s="1585"/>
      <c r="HBL17" s="1585"/>
      <c r="HBM17" s="1585"/>
      <c r="HBN17" s="1585"/>
      <c r="HBO17" s="1585"/>
      <c r="HBP17" s="1585"/>
      <c r="HBQ17" s="1585"/>
      <c r="HBR17" s="1585"/>
      <c r="HBS17" s="1585"/>
      <c r="HBT17" s="1585"/>
      <c r="HBU17" s="1585"/>
      <c r="HBV17" s="1585"/>
      <c r="HBW17" s="1585"/>
      <c r="HBX17" s="1585"/>
      <c r="HBY17" s="1585"/>
      <c r="HBZ17" s="1585"/>
      <c r="HCA17" s="1585"/>
      <c r="HCB17" s="1585"/>
      <c r="HCC17" s="1585"/>
      <c r="HCD17" s="1585"/>
      <c r="HCE17" s="1585"/>
      <c r="HCF17" s="1585"/>
      <c r="HCG17" s="1585"/>
      <c r="HCH17" s="1585"/>
      <c r="HCI17" s="1585"/>
      <c r="HCJ17" s="1585"/>
      <c r="HCK17" s="1585"/>
      <c r="HCL17" s="1585"/>
      <c r="HCM17" s="1585"/>
      <c r="HCN17" s="1585"/>
      <c r="HCO17" s="1585"/>
      <c r="HCP17" s="1585"/>
      <c r="HCQ17" s="1585"/>
      <c r="HCR17" s="1585"/>
      <c r="HCS17" s="1585"/>
      <c r="HCT17" s="1585"/>
      <c r="HCU17" s="1585"/>
      <c r="HCV17" s="1585"/>
      <c r="HCW17" s="1585"/>
      <c r="HCX17" s="1585"/>
      <c r="HCY17" s="1585"/>
      <c r="HCZ17" s="1585"/>
      <c r="HDA17" s="1585"/>
      <c r="HDB17" s="1585"/>
      <c r="HDC17" s="1585"/>
      <c r="HDD17" s="1585"/>
      <c r="HDE17" s="1585"/>
      <c r="HDF17" s="1585"/>
      <c r="HDG17" s="1585"/>
      <c r="HDH17" s="1585"/>
      <c r="HDI17" s="1585"/>
      <c r="HDJ17" s="1585"/>
      <c r="HDK17" s="1585"/>
      <c r="HDL17" s="1585"/>
      <c r="HDM17" s="1585"/>
      <c r="HDN17" s="1585"/>
      <c r="HDO17" s="1585"/>
      <c r="HDP17" s="1585"/>
      <c r="HDQ17" s="1585"/>
      <c r="HDR17" s="1585"/>
      <c r="HDS17" s="1585"/>
      <c r="HDT17" s="1585"/>
      <c r="HDU17" s="1585"/>
      <c r="HDV17" s="1585"/>
      <c r="HDW17" s="1585"/>
      <c r="HDX17" s="1585"/>
      <c r="HDY17" s="1585"/>
      <c r="HDZ17" s="1585"/>
      <c r="HEA17" s="1585"/>
      <c r="HEB17" s="1585"/>
      <c r="HEC17" s="1585"/>
      <c r="HED17" s="1585"/>
      <c r="HEE17" s="1585"/>
      <c r="HEF17" s="1585"/>
      <c r="HEG17" s="1585"/>
      <c r="HEH17" s="1585"/>
      <c r="HEI17" s="1585"/>
      <c r="HEJ17" s="1585"/>
      <c r="HEK17" s="1585"/>
      <c r="HEL17" s="1585"/>
      <c r="HEM17" s="1585"/>
      <c r="HEN17" s="1585"/>
      <c r="HEO17" s="1585"/>
      <c r="HEP17" s="1585"/>
      <c r="HEQ17" s="1585"/>
      <c r="HER17" s="1585"/>
      <c r="HES17" s="1585"/>
      <c r="HET17" s="1585"/>
      <c r="HEU17" s="1585"/>
      <c r="HEV17" s="1585"/>
      <c r="HEW17" s="1585"/>
      <c r="HEX17" s="1585"/>
      <c r="HEY17" s="1585"/>
      <c r="HEZ17" s="1585"/>
      <c r="HFA17" s="1585"/>
      <c r="HFB17" s="1585"/>
      <c r="HFC17" s="1585"/>
      <c r="HFD17" s="1585"/>
      <c r="HFE17" s="1585"/>
      <c r="HFF17" s="1585"/>
      <c r="HFG17" s="1585"/>
      <c r="HFH17" s="1585"/>
      <c r="HFI17" s="1585"/>
      <c r="HFJ17" s="1585"/>
      <c r="HFK17" s="1585"/>
      <c r="HFL17" s="1585"/>
      <c r="HFM17" s="1585"/>
      <c r="HFN17" s="1585"/>
      <c r="HFO17" s="1585"/>
      <c r="HFP17" s="1585"/>
      <c r="HFQ17" s="1585"/>
      <c r="HFR17" s="1585"/>
      <c r="HFS17" s="1585"/>
      <c r="HFT17" s="1585"/>
      <c r="HFU17" s="1585"/>
      <c r="HFV17" s="1585"/>
      <c r="HFW17" s="1585"/>
      <c r="HFX17" s="1585"/>
      <c r="HFY17" s="1585"/>
      <c r="HFZ17" s="1585"/>
      <c r="HGA17" s="1585"/>
      <c r="HGB17" s="1585"/>
      <c r="HGC17" s="1585"/>
      <c r="HGD17" s="1585"/>
      <c r="HGE17" s="1585"/>
      <c r="HGF17" s="1585"/>
      <c r="HGG17" s="1585"/>
      <c r="HGH17" s="1585"/>
      <c r="HGI17" s="1585"/>
      <c r="HGJ17" s="1585"/>
      <c r="HGK17" s="1585"/>
      <c r="HGL17" s="1585"/>
      <c r="HGM17" s="1585"/>
      <c r="HGN17" s="1585"/>
      <c r="HGO17" s="1585"/>
      <c r="HGP17" s="1585"/>
      <c r="HGQ17" s="1585"/>
      <c r="HGR17" s="1585"/>
      <c r="HGS17" s="1585"/>
      <c r="HGT17" s="1585"/>
      <c r="HGU17" s="1585"/>
      <c r="HGV17" s="1585"/>
      <c r="HGW17" s="1585"/>
      <c r="HGX17" s="1585"/>
      <c r="HGY17" s="1585"/>
      <c r="HGZ17" s="1585"/>
      <c r="HHA17" s="1585"/>
      <c r="HHB17" s="1585"/>
      <c r="HHC17" s="1585"/>
      <c r="HHD17" s="1585"/>
      <c r="HHE17" s="1585"/>
      <c r="HHF17" s="1585"/>
      <c r="HHG17" s="1585"/>
      <c r="HHH17" s="1585"/>
      <c r="HHI17" s="1585"/>
      <c r="HHJ17" s="1585"/>
      <c r="HHK17" s="1585"/>
      <c r="HHL17" s="1585"/>
      <c r="HHM17" s="1585"/>
      <c r="HHN17" s="1585"/>
      <c r="HHO17" s="1585"/>
      <c r="HHP17" s="1585"/>
      <c r="HHQ17" s="1585"/>
      <c r="HHR17" s="1585"/>
      <c r="HHS17" s="1585"/>
      <c r="HHT17" s="1585"/>
      <c r="HHU17" s="1585"/>
      <c r="HHV17" s="1585"/>
      <c r="HHW17" s="1585"/>
      <c r="HHX17" s="1585"/>
      <c r="HHY17" s="1585"/>
      <c r="HHZ17" s="1585"/>
      <c r="HIA17" s="1585"/>
      <c r="HIB17" s="1585"/>
      <c r="HIC17" s="1585"/>
      <c r="HID17" s="1585"/>
      <c r="HIE17" s="1585"/>
      <c r="HIF17" s="1585"/>
      <c r="HIG17" s="1585"/>
      <c r="HIH17" s="1585"/>
      <c r="HII17" s="1585"/>
      <c r="HIJ17" s="1585"/>
      <c r="HIK17" s="1585"/>
      <c r="HIL17" s="1585"/>
      <c r="HIM17" s="1585"/>
      <c r="HIN17" s="1585"/>
      <c r="HIO17" s="1585"/>
      <c r="HIP17" s="1585"/>
      <c r="HIQ17" s="1585"/>
      <c r="HIR17" s="1585"/>
      <c r="HIS17" s="1585"/>
      <c r="HIT17" s="1585"/>
      <c r="HIU17" s="1585"/>
      <c r="HIV17" s="1585"/>
      <c r="HIW17" s="1585"/>
      <c r="HIX17" s="1585"/>
      <c r="HIY17" s="1585"/>
      <c r="HIZ17" s="1585"/>
      <c r="HJA17" s="1585"/>
      <c r="HJB17" s="1585"/>
      <c r="HJC17" s="1585"/>
      <c r="HJD17" s="1585"/>
      <c r="HJE17" s="1585"/>
      <c r="HJF17" s="1585"/>
      <c r="HJG17" s="1585"/>
      <c r="HJH17" s="1585"/>
      <c r="HJI17" s="1585"/>
      <c r="HJJ17" s="1585"/>
      <c r="HJK17" s="1585"/>
      <c r="HJL17" s="1585"/>
      <c r="HJM17" s="1585"/>
      <c r="HJN17" s="1585"/>
      <c r="HJO17" s="1585"/>
      <c r="HJP17" s="1585"/>
      <c r="HJQ17" s="1585"/>
      <c r="HJR17" s="1585"/>
      <c r="HJS17" s="1585"/>
      <c r="HJT17" s="1585"/>
      <c r="HJU17" s="1585"/>
      <c r="HJV17" s="1585"/>
      <c r="HJW17" s="1585"/>
      <c r="HJX17" s="1585"/>
      <c r="HJY17" s="1585"/>
      <c r="HJZ17" s="1585"/>
      <c r="HKA17" s="1585"/>
      <c r="HKB17" s="1585"/>
      <c r="HKC17" s="1585"/>
      <c r="HKD17" s="1585"/>
      <c r="HKE17" s="1585"/>
      <c r="HKF17" s="1585"/>
      <c r="HKG17" s="1585"/>
      <c r="HKH17" s="1585"/>
      <c r="HKI17" s="1585"/>
      <c r="HKJ17" s="1585"/>
      <c r="HKK17" s="1585"/>
      <c r="HKL17" s="1585"/>
      <c r="HKM17" s="1585"/>
      <c r="HKN17" s="1585"/>
      <c r="HKO17" s="1585"/>
      <c r="HKP17" s="1585"/>
      <c r="HKQ17" s="1585"/>
      <c r="HKR17" s="1585"/>
      <c r="HKS17" s="1585"/>
      <c r="HKT17" s="1585"/>
      <c r="HKU17" s="1585"/>
      <c r="HKV17" s="1585"/>
      <c r="HKW17" s="1585"/>
      <c r="HKX17" s="1585"/>
      <c r="HKY17" s="1585"/>
      <c r="HKZ17" s="1585"/>
      <c r="HLA17" s="1585"/>
      <c r="HLB17" s="1585"/>
      <c r="HLC17" s="1585"/>
      <c r="HLD17" s="1585"/>
      <c r="HLE17" s="1585"/>
      <c r="HLF17" s="1585"/>
      <c r="HLG17" s="1585"/>
      <c r="HLH17" s="1585"/>
      <c r="HLI17" s="1585"/>
      <c r="HLJ17" s="1585"/>
      <c r="HLK17" s="1585"/>
      <c r="HLL17" s="1585"/>
      <c r="HLM17" s="1585"/>
      <c r="HLN17" s="1585"/>
      <c r="HLO17" s="1585"/>
      <c r="HLP17" s="1585"/>
      <c r="HLQ17" s="1585"/>
      <c r="HLR17" s="1585"/>
      <c r="HLS17" s="1585"/>
      <c r="HLT17" s="1585"/>
      <c r="HLU17" s="1585"/>
      <c r="HLV17" s="1585"/>
      <c r="HLW17" s="1585"/>
      <c r="HLX17" s="1585"/>
      <c r="HLY17" s="1585"/>
      <c r="HLZ17" s="1585"/>
      <c r="HMA17" s="1585"/>
      <c r="HMB17" s="1585"/>
      <c r="HMC17" s="1585"/>
      <c r="HMD17" s="1585"/>
      <c r="HME17" s="1585"/>
      <c r="HMF17" s="1585"/>
      <c r="HMG17" s="1585"/>
      <c r="HMH17" s="1585"/>
      <c r="HMI17" s="1585"/>
      <c r="HMJ17" s="1585"/>
      <c r="HMK17" s="1585"/>
      <c r="HML17" s="1585"/>
      <c r="HMM17" s="1585"/>
      <c r="HMN17" s="1585"/>
      <c r="HMO17" s="1585"/>
      <c r="HMP17" s="1585"/>
      <c r="HMQ17" s="1585"/>
      <c r="HMR17" s="1585"/>
      <c r="HMS17" s="1585"/>
      <c r="HMT17" s="1585"/>
      <c r="HMU17" s="1585"/>
      <c r="HMV17" s="1585"/>
      <c r="HMW17" s="1585"/>
      <c r="HMX17" s="1585"/>
      <c r="HMY17" s="1585"/>
      <c r="HMZ17" s="1585"/>
      <c r="HNA17" s="1585"/>
      <c r="HNB17" s="1585"/>
      <c r="HNC17" s="1585"/>
      <c r="HND17" s="1585"/>
      <c r="HNE17" s="1585"/>
      <c r="HNF17" s="1585"/>
      <c r="HNG17" s="1585"/>
      <c r="HNH17" s="1585"/>
      <c r="HNI17" s="1585"/>
      <c r="HNJ17" s="1585"/>
      <c r="HNK17" s="1585"/>
      <c r="HNL17" s="1585"/>
      <c r="HNM17" s="1585"/>
      <c r="HNN17" s="1585"/>
      <c r="HNO17" s="1585"/>
      <c r="HNP17" s="1585"/>
      <c r="HNQ17" s="1585"/>
      <c r="HNR17" s="1585"/>
      <c r="HNS17" s="1585"/>
      <c r="HNT17" s="1585"/>
      <c r="HNU17" s="1585"/>
      <c r="HNV17" s="1585"/>
      <c r="HNW17" s="1585"/>
      <c r="HNX17" s="1585"/>
      <c r="HNY17" s="1585"/>
      <c r="HNZ17" s="1585"/>
      <c r="HOA17" s="1585"/>
      <c r="HOB17" s="1585"/>
      <c r="HOC17" s="1585"/>
      <c r="HOD17" s="1585"/>
      <c r="HOE17" s="1585"/>
      <c r="HOF17" s="1585"/>
      <c r="HOG17" s="1585"/>
      <c r="HOH17" s="1585"/>
      <c r="HOI17" s="1585"/>
      <c r="HOJ17" s="1585"/>
      <c r="HOK17" s="1585"/>
      <c r="HOL17" s="1585"/>
      <c r="HOM17" s="1585"/>
      <c r="HON17" s="1585"/>
      <c r="HOO17" s="1585"/>
      <c r="HOP17" s="1585"/>
      <c r="HOQ17" s="1585"/>
      <c r="HOR17" s="1585"/>
      <c r="HOS17" s="1585"/>
      <c r="HOT17" s="1585"/>
      <c r="HOU17" s="1585"/>
      <c r="HOV17" s="1585"/>
      <c r="HOW17" s="1585"/>
      <c r="HOX17" s="1585"/>
      <c r="HOY17" s="1585"/>
      <c r="HOZ17" s="1585"/>
      <c r="HPA17" s="1585"/>
      <c r="HPB17" s="1585"/>
      <c r="HPC17" s="1585"/>
      <c r="HPD17" s="1585"/>
      <c r="HPE17" s="1585"/>
      <c r="HPF17" s="1585"/>
      <c r="HPG17" s="1585"/>
      <c r="HPH17" s="1585"/>
      <c r="HPI17" s="1585"/>
      <c r="HPJ17" s="1585"/>
      <c r="HPK17" s="1585"/>
      <c r="HPL17" s="1585"/>
      <c r="HPM17" s="1585"/>
      <c r="HPN17" s="1585"/>
      <c r="HPO17" s="1585"/>
      <c r="HPP17" s="1585"/>
      <c r="HPQ17" s="1585"/>
      <c r="HPR17" s="1585"/>
      <c r="HPS17" s="1585"/>
      <c r="HPT17" s="1585"/>
      <c r="HPU17" s="1585"/>
      <c r="HPV17" s="1585"/>
      <c r="HPW17" s="1585"/>
      <c r="HPX17" s="1585"/>
      <c r="HPY17" s="1585"/>
      <c r="HPZ17" s="1585"/>
      <c r="HQA17" s="1585"/>
      <c r="HQB17" s="1585"/>
      <c r="HQC17" s="1585"/>
      <c r="HQD17" s="1585"/>
      <c r="HQE17" s="1585"/>
      <c r="HQF17" s="1585"/>
      <c r="HQG17" s="1585"/>
      <c r="HQH17" s="1585"/>
      <c r="HQI17" s="1585"/>
      <c r="HQJ17" s="1585"/>
      <c r="HQK17" s="1585"/>
      <c r="HQL17" s="1585"/>
      <c r="HQM17" s="1585"/>
      <c r="HQN17" s="1585"/>
      <c r="HQO17" s="1585"/>
      <c r="HQP17" s="1585"/>
      <c r="HQQ17" s="1585"/>
      <c r="HQR17" s="1585"/>
      <c r="HQS17" s="1585"/>
      <c r="HQT17" s="1585"/>
      <c r="HQU17" s="1585"/>
      <c r="HQV17" s="1585"/>
      <c r="HQW17" s="1585"/>
      <c r="HQX17" s="1585"/>
      <c r="HQY17" s="1585"/>
      <c r="HQZ17" s="1585"/>
      <c r="HRA17" s="1585"/>
      <c r="HRB17" s="1585"/>
      <c r="HRC17" s="1585"/>
      <c r="HRD17" s="1585"/>
      <c r="HRE17" s="1585"/>
      <c r="HRF17" s="1585"/>
      <c r="HRG17" s="1585"/>
      <c r="HRH17" s="1585"/>
      <c r="HRI17" s="1585"/>
      <c r="HRJ17" s="1585"/>
      <c r="HRK17" s="1585"/>
      <c r="HRL17" s="1585"/>
      <c r="HRM17" s="1585"/>
      <c r="HRN17" s="1585"/>
      <c r="HRO17" s="1585"/>
      <c r="HRP17" s="1585"/>
      <c r="HRQ17" s="1585"/>
      <c r="HRR17" s="1585"/>
      <c r="HRS17" s="1585"/>
      <c r="HRT17" s="1585"/>
      <c r="HRU17" s="1585"/>
      <c r="HRV17" s="1585"/>
      <c r="HRW17" s="1585"/>
      <c r="HRX17" s="1585"/>
      <c r="HRY17" s="1585"/>
      <c r="HRZ17" s="1585"/>
      <c r="HSA17" s="1585"/>
      <c r="HSB17" s="1585"/>
      <c r="HSC17" s="1585"/>
      <c r="HSD17" s="1585"/>
      <c r="HSE17" s="1585"/>
      <c r="HSF17" s="1585"/>
      <c r="HSG17" s="1585"/>
      <c r="HSH17" s="1585"/>
      <c r="HSI17" s="1585"/>
      <c r="HSJ17" s="1585"/>
      <c r="HSK17" s="1585"/>
      <c r="HSL17" s="1585"/>
      <c r="HSM17" s="1585"/>
      <c r="HSN17" s="1585"/>
      <c r="HSO17" s="1585"/>
      <c r="HSP17" s="1585"/>
      <c r="HSQ17" s="1585"/>
      <c r="HSR17" s="1585"/>
      <c r="HSS17" s="1585"/>
      <c r="HST17" s="1585"/>
      <c r="HSU17" s="1585"/>
      <c r="HSV17" s="1585"/>
      <c r="HSW17" s="1585"/>
      <c r="HSX17" s="1585"/>
      <c r="HSY17" s="1585"/>
      <c r="HSZ17" s="1585"/>
      <c r="HTA17" s="1585"/>
      <c r="HTB17" s="1585"/>
      <c r="HTC17" s="1585"/>
      <c r="HTD17" s="1585"/>
      <c r="HTE17" s="1585"/>
      <c r="HTF17" s="1585"/>
      <c r="HTG17" s="1585"/>
      <c r="HTH17" s="1585"/>
      <c r="HTI17" s="1585"/>
      <c r="HTJ17" s="1585"/>
      <c r="HTK17" s="1585"/>
      <c r="HTL17" s="1585"/>
      <c r="HTM17" s="1585"/>
      <c r="HTN17" s="1585"/>
      <c r="HTO17" s="1585"/>
      <c r="HTP17" s="1585"/>
      <c r="HTQ17" s="1585"/>
      <c r="HTR17" s="1585"/>
      <c r="HTS17" s="1585"/>
      <c r="HTT17" s="1585"/>
      <c r="HTU17" s="1585"/>
      <c r="HTV17" s="1585"/>
      <c r="HTW17" s="1585"/>
      <c r="HTX17" s="1585"/>
      <c r="HTY17" s="1585"/>
      <c r="HTZ17" s="1585"/>
      <c r="HUA17" s="1585"/>
      <c r="HUB17" s="1585"/>
      <c r="HUC17" s="1585"/>
      <c r="HUD17" s="1585"/>
      <c r="HUE17" s="1585"/>
      <c r="HUF17" s="1585"/>
      <c r="HUG17" s="1585"/>
      <c r="HUH17" s="1585"/>
      <c r="HUI17" s="1585"/>
      <c r="HUJ17" s="1585"/>
      <c r="HUK17" s="1585"/>
      <c r="HUL17" s="1585"/>
      <c r="HUM17" s="1585"/>
      <c r="HUN17" s="1585"/>
      <c r="HUO17" s="1585"/>
      <c r="HUP17" s="1585"/>
      <c r="HUQ17" s="1585"/>
      <c r="HUR17" s="1585"/>
      <c r="HUS17" s="1585"/>
      <c r="HUT17" s="1585"/>
      <c r="HUU17" s="1585"/>
      <c r="HUV17" s="1585"/>
      <c r="HUW17" s="1585"/>
      <c r="HUX17" s="1585"/>
      <c r="HUY17" s="1585"/>
      <c r="HUZ17" s="1585"/>
      <c r="HVA17" s="1585"/>
      <c r="HVB17" s="1585"/>
      <c r="HVC17" s="1585"/>
      <c r="HVD17" s="1585"/>
      <c r="HVE17" s="1585"/>
      <c r="HVF17" s="1585"/>
      <c r="HVG17" s="1585"/>
      <c r="HVH17" s="1585"/>
      <c r="HVI17" s="1585"/>
      <c r="HVJ17" s="1585"/>
      <c r="HVK17" s="1585"/>
      <c r="HVL17" s="1585"/>
      <c r="HVM17" s="1585"/>
      <c r="HVN17" s="1585"/>
      <c r="HVO17" s="1585"/>
      <c r="HVP17" s="1585"/>
      <c r="HVQ17" s="1585"/>
      <c r="HVR17" s="1585"/>
      <c r="HVS17" s="1585"/>
      <c r="HVT17" s="1585"/>
      <c r="HVU17" s="1585"/>
      <c r="HVV17" s="1585"/>
      <c r="HVW17" s="1585"/>
      <c r="HVX17" s="1585"/>
      <c r="HVY17" s="1585"/>
      <c r="HVZ17" s="1585"/>
      <c r="HWA17" s="1585"/>
      <c r="HWB17" s="1585"/>
      <c r="HWC17" s="1585"/>
      <c r="HWD17" s="1585"/>
      <c r="HWE17" s="1585"/>
      <c r="HWF17" s="1585"/>
      <c r="HWG17" s="1585"/>
      <c r="HWH17" s="1585"/>
      <c r="HWI17" s="1585"/>
      <c r="HWJ17" s="1585"/>
      <c r="HWK17" s="1585"/>
      <c r="HWL17" s="1585"/>
      <c r="HWM17" s="1585"/>
      <c r="HWN17" s="1585"/>
      <c r="HWO17" s="1585"/>
      <c r="HWP17" s="1585"/>
      <c r="HWQ17" s="1585"/>
      <c r="HWR17" s="1585"/>
      <c r="HWS17" s="1585"/>
      <c r="HWT17" s="1585"/>
      <c r="HWU17" s="1585"/>
      <c r="HWV17" s="1585"/>
      <c r="HWW17" s="1585"/>
      <c r="HWX17" s="1585"/>
      <c r="HWY17" s="1585"/>
      <c r="HWZ17" s="1585"/>
      <c r="HXA17" s="1585"/>
      <c r="HXB17" s="1585"/>
      <c r="HXC17" s="1585"/>
      <c r="HXD17" s="1585"/>
      <c r="HXE17" s="1585"/>
      <c r="HXF17" s="1585"/>
      <c r="HXG17" s="1585"/>
      <c r="HXH17" s="1585"/>
      <c r="HXI17" s="1585"/>
      <c r="HXJ17" s="1585"/>
      <c r="HXK17" s="1585"/>
      <c r="HXL17" s="1585"/>
      <c r="HXM17" s="1585"/>
      <c r="HXN17" s="1585"/>
      <c r="HXO17" s="1585"/>
      <c r="HXP17" s="1585"/>
      <c r="HXQ17" s="1585"/>
      <c r="HXR17" s="1585"/>
      <c r="HXS17" s="1585"/>
      <c r="HXT17" s="1585"/>
      <c r="HXU17" s="1585"/>
      <c r="HXV17" s="1585"/>
      <c r="HXW17" s="1585"/>
      <c r="HXX17" s="1585"/>
      <c r="HXY17" s="1585"/>
      <c r="HXZ17" s="1585"/>
      <c r="HYA17" s="1585"/>
      <c r="HYB17" s="1585"/>
      <c r="HYC17" s="1585"/>
      <c r="HYD17" s="1585"/>
      <c r="HYE17" s="1585"/>
      <c r="HYF17" s="1585"/>
      <c r="HYG17" s="1585"/>
      <c r="HYH17" s="1585"/>
      <c r="HYI17" s="1585"/>
      <c r="HYJ17" s="1585"/>
      <c r="HYK17" s="1585"/>
      <c r="HYL17" s="1585"/>
      <c r="HYM17" s="1585"/>
      <c r="HYN17" s="1585"/>
      <c r="HYO17" s="1585"/>
      <c r="HYP17" s="1585"/>
      <c r="HYQ17" s="1585"/>
      <c r="HYR17" s="1585"/>
      <c r="HYS17" s="1585"/>
      <c r="HYT17" s="1585"/>
      <c r="HYU17" s="1585"/>
      <c r="HYV17" s="1585"/>
      <c r="HYW17" s="1585"/>
      <c r="HYX17" s="1585"/>
      <c r="HYY17" s="1585"/>
      <c r="HYZ17" s="1585"/>
      <c r="HZA17" s="1585"/>
      <c r="HZB17" s="1585"/>
      <c r="HZC17" s="1585"/>
      <c r="HZD17" s="1585"/>
      <c r="HZE17" s="1585"/>
      <c r="HZF17" s="1585"/>
      <c r="HZG17" s="1585"/>
      <c r="HZH17" s="1585"/>
      <c r="HZI17" s="1585"/>
      <c r="HZJ17" s="1585"/>
      <c r="HZK17" s="1585"/>
      <c r="HZL17" s="1585"/>
      <c r="HZM17" s="1585"/>
      <c r="HZN17" s="1585"/>
      <c r="HZO17" s="1585"/>
      <c r="HZP17" s="1585"/>
      <c r="HZQ17" s="1585"/>
      <c r="HZR17" s="1585"/>
      <c r="HZS17" s="1585"/>
      <c r="HZT17" s="1585"/>
      <c r="HZU17" s="1585"/>
      <c r="HZV17" s="1585"/>
      <c r="HZW17" s="1585"/>
      <c r="HZX17" s="1585"/>
      <c r="HZY17" s="1585"/>
      <c r="HZZ17" s="1585"/>
      <c r="IAA17" s="1585"/>
      <c r="IAB17" s="1585"/>
      <c r="IAC17" s="1585"/>
      <c r="IAD17" s="1585"/>
      <c r="IAE17" s="1585"/>
      <c r="IAF17" s="1585"/>
      <c r="IAG17" s="1585"/>
      <c r="IAH17" s="1585"/>
      <c r="IAI17" s="1585"/>
      <c r="IAJ17" s="1585"/>
      <c r="IAK17" s="1585"/>
      <c r="IAL17" s="1585"/>
      <c r="IAM17" s="1585"/>
      <c r="IAN17" s="1585"/>
      <c r="IAO17" s="1585"/>
      <c r="IAP17" s="1585"/>
      <c r="IAQ17" s="1585"/>
      <c r="IAR17" s="1585"/>
      <c r="IAS17" s="1585"/>
      <c r="IAT17" s="1585"/>
      <c r="IAU17" s="1585"/>
      <c r="IAV17" s="1585"/>
      <c r="IAW17" s="1585"/>
      <c r="IAX17" s="1585"/>
      <c r="IAY17" s="1585"/>
      <c r="IAZ17" s="1585"/>
      <c r="IBA17" s="1585"/>
      <c r="IBB17" s="1585"/>
      <c r="IBC17" s="1585"/>
      <c r="IBD17" s="1585"/>
      <c r="IBE17" s="1585"/>
      <c r="IBF17" s="1585"/>
      <c r="IBG17" s="1585"/>
      <c r="IBH17" s="1585"/>
      <c r="IBI17" s="1585"/>
      <c r="IBJ17" s="1585"/>
      <c r="IBK17" s="1585"/>
      <c r="IBL17" s="1585"/>
      <c r="IBM17" s="1585"/>
      <c r="IBN17" s="1585"/>
      <c r="IBO17" s="1585"/>
      <c r="IBP17" s="1585"/>
      <c r="IBQ17" s="1585"/>
      <c r="IBR17" s="1585"/>
      <c r="IBS17" s="1585"/>
      <c r="IBT17" s="1585"/>
      <c r="IBU17" s="1585"/>
      <c r="IBV17" s="1585"/>
      <c r="IBW17" s="1585"/>
      <c r="IBX17" s="1585"/>
      <c r="IBY17" s="1585"/>
      <c r="IBZ17" s="1585"/>
      <c r="ICA17" s="1585"/>
      <c r="ICB17" s="1585"/>
      <c r="ICC17" s="1585"/>
      <c r="ICD17" s="1585"/>
      <c r="ICE17" s="1585"/>
      <c r="ICF17" s="1585"/>
      <c r="ICG17" s="1585"/>
      <c r="ICH17" s="1585"/>
      <c r="ICI17" s="1585"/>
      <c r="ICJ17" s="1585"/>
      <c r="ICK17" s="1585"/>
      <c r="ICL17" s="1585"/>
      <c r="ICM17" s="1585"/>
      <c r="ICN17" s="1585"/>
      <c r="ICO17" s="1585"/>
      <c r="ICP17" s="1585"/>
      <c r="ICQ17" s="1585"/>
      <c r="ICR17" s="1585"/>
      <c r="ICS17" s="1585"/>
      <c r="ICT17" s="1585"/>
      <c r="ICU17" s="1585"/>
      <c r="ICV17" s="1585"/>
      <c r="ICW17" s="1585"/>
      <c r="ICX17" s="1585"/>
      <c r="ICY17" s="1585"/>
      <c r="ICZ17" s="1585"/>
      <c r="IDA17" s="1585"/>
      <c r="IDB17" s="1585"/>
      <c r="IDC17" s="1585"/>
      <c r="IDD17" s="1585"/>
      <c r="IDE17" s="1585"/>
      <c r="IDF17" s="1585"/>
      <c r="IDG17" s="1585"/>
      <c r="IDH17" s="1585"/>
      <c r="IDI17" s="1585"/>
      <c r="IDJ17" s="1585"/>
      <c r="IDK17" s="1585"/>
      <c r="IDL17" s="1585"/>
      <c r="IDM17" s="1585"/>
      <c r="IDN17" s="1585"/>
      <c r="IDO17" s="1585"/>
      <c r="IDP17" s="1585"/>
      <c r="IDQ17" s="1585"/>
      <c r="IDR17" s="1585"/>
      <c r="IDS17" s="1585"/>
      <c r="IDT17" s="1585"/>
      <c r="IDU17" s="1585"/>
      <c r="IDV17" s="1585"/>
      <c r="IDW17" s="1585"/>
      <c r="IDX17" s="1585"/>
      <c r="IDY17" s="1585"/>
      <c r="IDZ17" s="1585"/>
      <c r="IEA17" s="1585"/>
      <c r="IEB17" s="1585"/>
      <c r="IEC17" s="1585"/>
      <c r="IED17" s="1585"/>
      <c r="IEE17" s="1585"/>
      <c r="IEF17" s="1585"/>
      <c r="IEG17" s="1585"/>
      <c r="IEH17" s="1585"/>
      <c r="IEI17" s="1585"/>
      <c r="IEJ17" s="1585"/>
      <c r="IEK17" s="1585"/>
      <c r="IEL17" s="1585"/>
      <c r="IEM17" s="1585"/>
      <c r="IEN17" s="1585"/>
      <c r="IEO17" s="1585"/>
      <c r="IEP17" s="1585"/>
      <c r="IEQ17" s="1585"/>
      <c r="IER17" s="1585"/>
      <c r="IES17" s="1585"/>
      <c r="IET17" s="1585"/>
      <c r="IEU17" s="1585"/>
      <c r="IEV17" s="1585"/>
      <c r="IEW17" s="1585"/>
      <c r="IEX17" s="1585"/>
      <c r="IEY17" s="1585"/>
      <c r="IEZ17" s="1585"/>
      <c r="IFA17" s="1585"/>
      <c r="IFB17" s="1585"/>
      <c r="IFC17" s="1585"/>
      <c r="IFD17" s="1585"/>
      <c r="IFE17" s="1585"/>
      <c r="IFF17" s="1585"/>
      <c r="IFG17" s="1585"/>
      <c r="IFH17" s="1585"/>
      <c r="IFI17" s="1585"/>
      <c r="IFJ17" s="1585"/>
      <c r="IFK17" s="1585"/>
      <c r="IFL17" s="1585"/>
      <c r="IFM17" s="1585"/>
      <c r="IFN17" s="1585"/>
      <c r="IFO17" s="1585"/>
      <c r="IFP17" s="1585"/>
      <c r="IFQ17" s="1585"/>
      <c r="IFR17" s="1585"/>
      <c r="IFS17" s="1585"/>
      <c r="IFT17" s="1585"/>
      <c r="IFU17" s="1585"/>
      <c r="IFV17" s="1585"/>
      <c r="IFW17" s="1585"/>
      <c r="IFX17" s="1585"/>
      <c r="IFY17" s="1585"/>
      <c r="IFZ17" s="1585"/>
      <c r="IGA17" s="1585"/>
      <c r="IGB17" s="1585"/>
      <c r="IGC17" s="1585"/>
      <c r="IGD17" s="1585"/>
      <c r="IGE17" s="1585"/>
      <c r="IGF17" s="1585"/>
      <c r="IGG17" s="1585"/>
      <c r="IGH17" s="1585"/>
      <c r="IGI17" s="1585"/>
      <c r="IGJ17" s="1585"/>
      <c r="IGK17" s="1585"/>
      <c r="IGL17" s="1585"/>
      <c r="IGM17" s="1585"/>
      <c r="IGN17" s="1585"/>
      <c r="IGO17" s="1585"/>
      <c r="IGP17" s="1585"/>
      <c r="IGQ17" s="1585"/>
      <c r="IGR17" s="1585"/>
      <c r="IGS17" s="1585"/>
      <c r="IGT17" s="1585"/>
      <c r="IGU17" s="1585"/>
      <c r="IGV17" s="1585"/>
      <c r="IGW17" s="1585"/>
      <c r="IGX17" s="1585"/>
      <c r="IGY17" s="1585"/>
      <c r="IGZ17" s="1585"/>
      <c r="IHA17" s="1585"/>
      <c r="IHB17" s="1585"/>
      <c r="IHC17" s="1585"/>
      <c r="IHD17" s="1585"/>
      <c r="IHE17" s="1585"/>
      <c r="IHF17" s="1585"/>
      <c r="IHG17" s="1585"/>
      <c r="IHH17" s="1585"/>
      <c r="IHI17" s="1585"/>
      <c r="IHJ17" s="1585"/>
      <c r="IHK17" s="1585"/>
      <c r="IHL17" s="1585"/>
      <c r="IHM17" s="1585"/>
      <c r="IHN17" s="1585"/>
      <c r="IHO17" s="1585"/>
      <c r="IHP17" s="1585"/>
      <c r="IHQ17" s="1585"/>
      <c r="IHR17" s="1585"/>
      <c r="IHS17" s="1585"/>
      <c r="IHT17" s="1585"/>
      <c r="IHU17" s="1585"/>
      <c r="IHV17" s="1585"/>
      <c r="IHW17" s="1585"/>
      <c r="IHX17" s="1585"/>
      <c r="IHY17" s="1585"/>
      <c r="IHZ17" s="1585"/>
      <c r="IIA17" s="1585"/>
      <c r="IIB17" s="1585"/>
      <c r="IIC17" s="1585"/>
      <c r="IID17" s="1585"/>
      <c r="IIE17" s="1585"/>
      <c r="IIF17" s="1585"/>
      <c r="IIG17" s="1585"/>
      <c r="IIH17" s="1585"/>
      <c r="III17" s="1585"/>
      <c r="IIJ17" s="1585"/>
      <c r="IIK17" s="1585"/>
      <c r="IIL17" s="1585"/>
      <c r="IIM17" s="1585"/>
      <c r="IIN17" s="1585"/>
      <c r="IIO17" s="1585"/>
      <c r="IIP17" s="1585"/>
      <c r="IIQ17" s="1585"/>
      <c r="IIR17" s="1585"/>
      <c r="IIS17" s="1585"/>
      <c r="IIT17" s="1585"/>
      <c r="IIU17" s="1585"/>
      <c r="IIV17" s="1585"/>
      <c r="IIW17" s="1585"/>
      <c r="IIX17" s="1585"/>
      <c r="IIY17" s="1585"/>
      <c r="IIZ17" s="1585"/>
      <c r="IJA17" s="1585"/>
      <c r="IJB17" s="1585"/>
      <c r="IJC17" s="1585"/>
      <c r="IJD17" s="1585"/>
      <c r="IJE17" s="1585"/>
      <c r="IJF17" s="1585"/>
      <c r="IJG17" s="1585"/>
      <c r="IJH17" s="1585"/>
      <c r="IJI17" s="1585"/>
      <c r="IJJ17" s="1585"/>
      <c r="IJK17" s="1585"/>
      <c r="IJL17" s="1585"/>
      <c r="IJM17" s="1585"/>
      <c r="IJN17" s="1585"/>
      <c r="IJO17" s="1585"/>
      <c r="IJP17" s="1585"/>
      <c r="IJQ17" s="1585"/>
      <c r="IJR17" s="1585"/>
      <c r="IJS17" s="1585"/>
      <c r="IJT17" s="1585"/>
      <c r="IJU17" s="1585"/>
      <c r="IJV17" s="1585"/>
      <c r="IJW17" s="1585"/>
      <c r="IJX17" s="1585"/>
      <c r="IJY17" s="1585"/>
      <c r="IJZ17" s="1585"/>
      <c r="IKA17" s="1585"/>
      <c r="IKB17" s="1585"/>
      <c r="IKC17" s="1585"/>
      <c r="IKD17" s="1585"/>
      <c r="IKE17" s="1585"/>
      <c r="IKF17" s="1585"/>
      <c r="IKG17" s="1585"/>
      <c r="IKH17" s="1585"/>
      <c r="IKI17" s="1585"/>
      <c r="IKJ17" s="1585"/>
      <c r="IKK17" s="1585"/>
      <c r="IKL17" s="1585"/>
      <c r="IKM17" s="1585"/>
      <c r="IKN17" s="1585"/>
      <c r="IKO17" s="1585"/>
      <c r="IKP17" s="1585"/>
      <c r="IKQ17" s="1585"/>
      <c r="IKR17" s="1585"/>
      <c r="IKS17" s="1585"/>
      <c r="IKT17" s="1585"/>
      <c r="IKU17" s="1585"/>
      <c r="IKV17" s="1585"/>
      <c r="IKW17" s="1585"/>
      <c r="IKX17" s="1585"/>
      <c r="IKY17" s="1585"/>
      <c r="IKZ17" s="1585"/>
      <c r="ILA17" s="1585"/>
      <c r="ILB17" s="1585"/>
      <c r="ILC17" s="1585"/>
      <c r="ILD17" s="1585"/>
      <c r="ILE17" s="1585"/>
      <c r="ILF17" s="1585"/>
      <c r="ILG17" s="1585"/>
      <c r="ILH17" s="1585"/>
      <c r="ILI17" s="1585"/>
      <c r="ILJ17" s="1585"/>
      <c r="ILK17" s="1585"/>
      <c r="ILL17" s="1585"/>
      <c r="ILM17" s="1585"/>
      <c r="ILN17" s="1585"/>
      <c r="ILO17" s="1585"/>
      <c r="ILP17" s="1585"/>
      <c r="ILQ17" s="1585"/>
      <c r="ILR17" s="1585"/>
      <c r="ILS17" s="1585"/>
      <c r="ILT17" s="1585"/>
      <c r="ILU17" s="1585"/>
      <c r="ILV17" s="1585"/>
      <c r="ILW17" s="1585"/>
      <c r="ILX17" s="1585"/>
      <c r="ILY17" s="1585"/>
      <c r="ILZ17" s="1585"/>
      <c r="IMA17" s="1585"/>
      <c r="IMB17" s="1585"/>
      <c r="IMC17" s="1585"/>
      <c r="IMD17" s="1585"/>
      <c r="IME17" s="1585"/>
      <c r="IMF17" s="1585"/>
      <c r="IMG17" s="1585"/>
      <c r="IMH17" s="1585"/>
      <c r="IMI17" s="1585"/>
      <c r="IMJ17" s="1585"/>
      <c r="IMK17" s="1585"/>
      <c r="IML17" s="1585"/>
      <c r="IMM17" s="1585"/>
      <c r="IMN17" s="1585"/>
      <c r="IMO17" s="1585"/>
      <c r="IMP17" s="1585"/>
      <c r="IMQ17" s="1585"/>
      <c r="IMR17" s="1585"/>
      <c r="IMS17" s="1585"/>
      <c r="IMT17" s="1585"/>
      <c r="IMU17" s="1585"/>
      <c r="IMV17" s="1585"/>
      <c r="IMW17" s="1585"/>
      <c r="IMX17" s="1585"/>
      <c r="IMY17" s="1585"/>
      <c r="IMZ17" s="1585"/>
      <c r="INA17" s="1585"/>
      <c r="INB17" s="1585"/>
      <c r="INC17" s="1585"/>
      <c r="IND17" s="1585"/>
      <c r="INE17" s="1585"/>
      <c r="INF17" s="1585"/>
      <c r="ING17" s="1585"/>
      <c r="INH17" s="1585"/>
      <c r="INI17" s="1585"/>
      <c r="INJ17" s="1585"/>
      <c r="INK17" s="1585"/>
      <c r="INL17" s="1585"/>
      <c r="INM17" s="1585"/>
      <c r="INN17" s="1585"/>
      <c r="INO17" s="1585"/>
      <c r="INP17" s="1585"/>
      <c r="INQ17" s="1585"/>
      <c r="INR17" s="1585"/>
      <c r="INS17" s="1585"/>
      <c r="INT17" s="1585"/>
      <c r="INU17" s="1585"/>
      <c r="INV17" s="1585"/>
      <c r="INW17" s="1585"/>
      <c r="INX17" s="1585"/>
      <c r="INY17" s="1585"/>
      <c r="INZ17" s="1585"/>
      <c r="IOA17" s="1585"/>
      <c r="IOB17" s="1585"/>
      <c r="IOC17" s="1585"/>
      <c r="IOD17" s="1585"/>
      <c r="IOE17" s="1585"/>
      <c r="IOF17" s="1585"/>
      <c r="IOG17" s="1585"/>
      <c r="IOH17" s="1585"/>
      <c r="IOI17" s="1585"/>
      <c r="IOJ17" s="1585"/>
      <c r="IOK17" s="1585"/>
      <c r="IOL17" s="1585"/>
      <c r="IOM17" s="1585"/>
      <c r="ION17" s="1585"/>
      <c r="IOO17" s="1585"/>
      <c r="IOP17" s="1585"/>
      <c r="IOQ17" s="1585"/>
      <c r="IOR17" s="1585"/>
      <c r="IOS17" s="1585"/>
      <c r="IOT17" s="1585"/>
      <c r="IOU17" s="1585"/>
      <c r="IOV17" s="1585"/>
      <c r="IOW17" s="1585"/>
      <c r="IOX17" s="1585"/>
      <c r="IOY17" s="1585"/>
      <c r="IOZ17" s="1585"/>
      <c r="IPA17" s="1585"/>
      <c r="IPB17" s="1585"/>
      <c r="IPC17" s="1585"/>
      <c r="IPD17" s="1585"/>
      <c r="IPE17" s="1585"/>
      <c r="IPF17" s="1585"/>
      <c r="IPG17" s="1585"/>
      <c r="IPH17" s="1585"/>
      <c r="IPI17" s="1585"/>
      <c r="IPJ17" s="1585"/>
      <c r="IPK17" s="1585"/>
      <c r="IPL17" s="1585"/>
      <c r="IPM17" s="1585"/>
      <c r="IPN17" s="1585"/>
      <c r="IPO17" s="1585"/>
      <c r="IPP17" s="1585"/>
      <c r="IPQ17" s="1585"/>
      <c r="IPR17" s="1585"/>
      <c r="IPS17" s="1585"/>
      <c r="IPT17" s="1585"/>
      <c r="IPU17" s="1585"/>
      <c r="IPV17" s="1585"/>
      <c r="IPW17" s="1585"/>
      <c r="IPX17" s="1585"/>
      <c r="IPY17" s="1585"/>
      <c r="IPZ17" s="1585"/>
      <c r="IQA17" s="1585"/>
      <c r="IQB17" s="1585"/>
      <c r="IQC17" s="1585"/>
      <c r="IQD17" s="1585"/>
      <c r="IQE17" s="1585"/>
      <c r="IQF17" s="1585"/>
      <c r="IQG17" s="1585"/>
      <c r="IQH17" s="1585"/>
      <c r="IQI17" s="1585"/>
      <c r="IQJ17" s="1585"/>
      <c r="IQK17" s="1585"/>
      <c r="IQL17" s="1585"/>
      <c r="IQM17" s="1585"/>
      <c r="IQN17" s="1585"/>
      <c r="IQO17" s="1585"/>
      <c r="IQP17" s="1585"/>
      <c r="IQQ17" s="1585"/>
      <c r="IQR17" s="1585"/>
      <c r="IQS17" s="1585"/>
      <c r="IQT17" s="1585"/>
      <c r="IQU17" s="1585"/>
      <c r="IQV17" s="1585"/>
      <c r="IQW17" s="1585"/>
      <c r="IQX17" s="1585"/>
      <c r="IQY17" s="1585"/>
      <c r="IQZ17" s="1585"/>
      <c r="IRA17" s="1585"/>
      <c r="IRB17" s="1585"/>
      <c r="IRC17" s="1585"/>
      <c r="IRD17" s="1585"/>
      <c r="IRE17" s="1585"/>
      <c r="IRF17" s="1585"/>
      <c r="IRG17" s="1585"/>
      <c r="IRH17" s="1585"/>
      <c r="IRI17" s="1585"/>
      <c r="IRJ17" s="1585"/>
      <c r="IRK17" s="1585"/>
      <c r="IRL17" s="1585"/>
      <c r="IRM17" s="1585"/>
      <c r="IRN17" s="1585"/>
      <c r="IRO17" s="1585"/>
      <c r="IRP17" s="1585"/>
      <c r="IRQ17" s="1585"/>
      <c r="IRR17" s="1585"/>
      <c r="IRS17" s="1585"/>
      <c r="IRT17" s="1585"/>
      <c r="IRU17" s="1585"/>
      <c r="IRV17" s="1585"/>
      <c r="IRW17" s="1585"/>
      <c r="IRX17" s="1585"/>
      <c r="IRY17" s="1585"/>
      <c r="IRZ17" s="1585"/>
      <c r="ISA17" s="1585"/>
      <c r="ISB17" s="1585"/>
      <c r="ISC17" s="1585"/>
      <c r="ISD17" s="1585"/>
      <c r="ISE17" s="1585"/>
      <c r="ISF17" s="1585"/>
      <c r="ISG17" s="1585"/>
      <c r="ISH17" s="1585"/>
      <c r="ISI17" s="1585"/>
      <c r="ISJ17" s="1585"/>
      <c r="ISK17" s="1585"/>
      <c r="ISL17" s="1585"/>
      <c r="ISM17" s="1585"/>
      <c r="ISN17" s="1585"/>
      <c r="ISO17" s="1585"/>
      <c r="ISP17" s="1585"/>
      <c r="ISQ17" s="1585"/>
      <c r="ISR17" s="1585"/>
      <c r="ISS17" s="1585"/>
      <c r="IST17" s="1585"/>
      <c r="ISU17" s="1585"/>
      <c r="ISV17" s="1585"/>
      <c r="ISW17" s="1585"/>
      <c r="ISX17" s="1585"/>
      <c r="ISY17" s="1585"/>
      <c r="ISZ17" s="1585"/>
      <c r="ITA17" s="1585"/>
      <c r="ITB17" s="1585"/>
      <c r="ITC17" s="1585"/>
      <c r="ITD17" s="1585"/>
      <c r="ITE17" s="1585"/>
      <c r="ITF17" s="1585"/>
      <c r="ITG17" s="1585"/>
      <c r="ITH17" s="1585"/>
      <c r="ITI17" s="1585"/>
      <c r="ITJ17" s="1585"/>
      <c r="ITK17" s="1585"/>
      <c r="ITL17" s="1585"/>
      <c r="ITM17" s="1585"/>
      <c r="ITN17" s="1585"/>
      <c r="ITO17" s="1585"/>
      <c r="ITP17" s="1585"/>
      <c r="ITQ17" s="1585"/>
      <c r="ITR17" s="1585"/>
      <c r="ITS17" s="1585"/>
      <c r="ITT17" s="1585"/>
      <c r="ITU17" s="1585"/>
      <c r="ITV17" s="1585"/>
      <c r="ITW17" s="1585"/>
      <c r="ITX17" s="1585"/>
      <c r="ITY17" s="1585"/>
      <c r="ITZ17" s="1585"/>
      <c r="IUA17" s="1585"/>
      <c r="IUB17" s="1585"/>
      <c r="IUC17" s="1585"/>
      <c r="IUD17" s="1585"/>
      <c r="IUE17" s="1585"/>
      <c r="IUF17" s="1585"/>
      <c r="IUG17" s="1585"/>
      <c r="IUH17" s="1585"/>
      <c r="IUI17" s="1585"/>
      <c r="IUJ17" s="1585"/>
      <c r="IUK17" s="1585"/>
      <c r="IUL17" s="1585"/>
      <c r="IUM17" s="1585"/>
      <c r="IUN17" s="1585"/>
      <c r="IUO17" s="1585"/>
      <c r="IUP17" s="1585"/>
      <c r="IUQ17" s="1585"/>
      <c r="IUR17" s="1585"/>
      <c r="IUS17" s="1585"/>
      <c r="IUT17" s="1585"/>
      <c r="IUU17" s="1585"/>
      <c r="IUV17" s="1585"/>
      <c r="IUW17" s="1585"/>
      <c r="IUX17" s="1585"/>
      <c r="IUY17" s="1585"/>
      <c r="IUZ17" s="1585"/>
      <c r="IVA17" s="1585"/>
      <c r="IVB17" s="1585"/>
      <c r="IVC17" s="1585"/>
      <c r="IVD17" s="1585"/>
      <c r="IVE17" s="1585"/>
      <c r="IVF17" s="1585"/>
      <c r="IVG17" s="1585"/>
      <c r="IVH17" s="1585"/>
      <c r="IVI17" s="1585"/>
      <c r="IVJ17" s="1585"/>
      <c r="IVK17" s="1585"/>
      <c r="IVL17" s="1585"/>
      <c r="IVM17" s="1585"/>
      <c r="IVN17" s="1585"/>
      <c r="IVO17" s="1585"/>
      <c r="IVP17" s="1585"/>
      <c r="IVQ17" s="1585"/>
      <c r="IVR17" s="1585"/>
      <c r="IVS17" s="1585"/>
      <c r="IVT17" s="1585"/>
      <c r="IVU17" s="1585"/>
      <c r="IVV17" s="1585"/>
      <c r="IVW17" s="1585"/>
      <c r="IVX17" s="1585"/>
      <c r="IVY17" s="1585"/>
      <c r="IVZ17" s="1585"/>
      <c r="IWA17" s="1585"/>
      <c r="IWB17" s="1585"/>
      <c r="IWC17" s="1585"/>
      <c r="IWD17" s="1585"/>
      <c r="IWE17" s="1585"/>
      <c r="IWF17" s="1585"/>
      <c r="IWG17" s="1585"/>
      <c r="IWH17" s="1585"/>
      <c r="IWI17" s="1585"/>
      <c r="IWJ17" s="1585"/>
      <c r="IWK17" s="1585"/>
      <c r="IWL17" s="1585"/>
      <c r="IWM17" s="1585"/>
      <c r="IWN17" s="1585"/>
      <c r="IWO17" s="1585"/>
      <c r="IWP17" s="1585"/>
      <c r="IWQ17" s="1585"/>
      <c r="IWR17" s="1585"/>
      <c r="IWS17" s="1585"/>
      <c r="IWT17" s="1585"/>
      <c r="IWU17" s="1585"/>
      <c r="IWV17" s="1585"/>
      <c r="IWW17" s="1585"/>
      <c r="IWX17" s="1585"/>
      <c r="IWY17" s="1585"/>
      <c r="IWZ17" s="1585"/>
      <c r="IXA17" s="1585"/>
      <c r="IXB17" s="1585"/>
      <c r="IXC17" s="1585"/>
      <c r="IXD17" s="1585"/>
      <c r="IXE17" s="1585"/>
      <c r="IXF17" s="1585"/>
      <c r="IXG17" s="1585"/>
      <c r="IXH17" s="1585"/>
      <c r="IXI17" s="1585"/>
      <c r="IXJ17" s="1585"/>
      <c r="IXK17" s="1585"/>
      <c r="IXL17" s="1585"/>
      <c r="IXM17" s="1585"/>
      <c r="IXN17" s="1585"/>
      <c r="IXO17" s="1585"/>
      <c r="IXP17" s="1585"/>
      <c r="IXQ17" s="1585"/>
      <c r="IXR17" s="1585"/>
      <c r="IXS17" s="1585"/>
      <c r="IXT17" s="1585"/>
      <c r="IXU17" s="1585"/>
      <c r="IXV17" s="1585"/>
      <c r="IXW17" s="1585"/>
      <c r="IXX17" s="1585"/>
      <c r="IXY17" s="1585"/>
      <c r="IXZ17" s="1585"/>
      <c r="IYA17" s="1585"/>
      <c r="IYB17" s="1585"/>
      <c r="IYC17" s="1585"/>
      <c r="IYD17" s="1585"/>
      <c r="IYE17" s="1585"/>
      <c r="IYF17" s="1585"/>
      <c r="IYG17" s="1585"/>
      <c r="IYH17" s="1585"/>
      <c r="IYI17" s="1585"/>
      <c r="IYJ17" s="1585"/>
      <c r="IYK17" s="1585"/>
      <c r="IYL17" s="1585"/>
      <c r="IYM17" s="1585"/>
      <c r="IYN17" s="1585"/>
      <c r="IYO17" s="1585"/>
      <c r="IYP17" s="1585"/>
      <c r="IYQ17" s="1585"/>
      <c r="IYR17" s="1585"/>
      <c r="IYS17" s="1585"/>
      <c r="IYT17" s="1585"/>
      <c r="IYU17" s="1585"/>
      <c r="IYV17" s="1585"/>
      <c r="IYW17" s="1585"/>
      <c r="IYX17" s="1585"/>
      <c r="IYY17" s="1585"/>
      <c r="IYZ17" s="1585"/>
      <c r="IZA17" s="1585"/>
      <c r="IZB17" s="1585"/>
      <c r="IZC17" s="1585"/>
      <c r="IZD17" s="1585"/>
      <c r="IZE17" s="1585"/>
      <c r="IZF17" s="1585"/>
      <c r="IZG17" s="1585"/>
      <c r="IZH17" s="1585"/>
      <c r="IZI17" s="1585"/>
      <c r="IZJ17" s="1585"/>
      <c r="IZK17" s="1585"/>
      <c r="IZL17" s="1585"/>
      <c r="IZM17" s="1585"/>
      <c r="IZN17" s="1585"/>
      <c r="IZO17" s="1585"/>
      <c r="IZP17" s="1585"/>
      <c r="IZQ17" s="1585"/>
      <c r="IZR17" s="1585"/>
      <c r="IZS17" s="1585"/>
      <c r="IZT17" s="1585"/>
      <c r="IZU17" s="1585"/>
      <c r="IZV17" s="1585"/>
      <c r="IZW17" s="1585"/>
      <c r="IZX17" s="1585"/>
      <c r="IZY17" s="1585"/>
      <c r="IZZ17" s="1585"/>
      <c r="JAA17" s="1585"/>
      <c r="JAB17" s="1585"/>
      <c r="JAC17" s="1585"/>
      <c r="JAD17" s="1585"/>
      <c r="JAE17" s="1585"/>
      <c r="JAF17" s="1585"/>
      <c r="JAG17" s="1585"/>
      <c r="JAH17" s="1585"/>
      <c r="JAI17" s="1585"/>
      <c r="JAJ17" s="1585"/>
      <c r="JAK17" s="1585"/>
      <c r="JAL17" s="1585"/>
      <c r="JAM17" s="1585"/>
      <c r="JAN17" s="1585"/>
      <c r="JAO17" s="1585"/>
      <c r="JAP17" s="1585"/>
      <c r="JAQ17" s="1585"/>
      <c r="JAR17" s="1585"/>
      <c r="JAS17" s="1585"/>
      <c r="JAT17" s="1585"/>
      <c r="JAU17" s="1585"/>
      <c r="JAV17" s="1585"/>
      <c r="JAW17" s="1585"/>
      <c r="JAX17" s="1585"/>
      <c r="JAY17" s="1585"/>
      <c r="JAZ17" s="1585"/>
      <c r="JBA17" s="1585"/>
      <c r="JBB17" s="1585"/>
      <c r="JBC17" s="1585"/>
      <c r="JBD17" s="1585"/>
      <c r="JBE17" s="1585"/>
      <c r="JBF17" s="1585"/>
      <c r="JBG17" s="1585"/>
      <c r="JBH17" s="1585"/>
      <c r="JBI17" s="1585"/>
      <c r="JBJ17" s="1585"/>
      <c r="JBK17" s="1585"/>
      <c r="JBL17" s="1585"/>
      <c r="JBM17" s="1585"/>
      <c r="JBN17" s="1585"/>
      <c r="JBO17" s="1585"/>
      <c r="JBP17" s="1585"/>
      <c r="JBQ17" s="1585"/>
      <c r="JBR17" s="1585"/>
      <c r="JBS17" s="1585"/>
      <c r="JBT17" s="1585"/>
      <c r="JBU17" s="1585"/>
      <c r="JBV17" s="1585"/>
      <c r="JBW17" s="1585"/>
      <c r="JBX17" s="1585"/>
      <c r="JBY17" s="1585"/>
      <c r="JBZ17" s="1585"/>
      <c r="JCA17" s="1585"/>
      <c r="JCB17" s="1585"/>
      <c r="JCC17" s="1585"/>
      <c r="JCD17" s="1585"/>
      <c r="JCE17" s="1585"/>
      <c r="JCF17" s="1585"/>
      <c r="JCG17" s="1585"/>
      <c r="JCH17" s="1585"/>
      <c r="JCI17" s="1585"/>
      <c r="JCJ17" s="1585"/>
      <c r="JCK17" s="1585"/>
      <c r="JCL17" s="1585"/>
      <c r="JCM17" s="1585"/>
      <c r="JCN17" s="1585"/>
      <c r="JCO17" s="1585"/>
      <c r="JCP17" s="1585"/>
      <c r="JCQ17" s="1585"/>
      <c r="JCR17" s="1585"/>
      <c r="JCS17" s="1585"/>
      <c r="JCT17" s="1585"/>
      <c r="JCU17" s="1585"/>
      <c r="JCV17" s="1585"/>
      <c r="JCW17" s="1585"/>
      <c r="JCX17" s="1585"/>
      <c r="JCY17" s="1585"/>
      <c r="JCZ17" s="1585"/>
      <c r="JDA17" s="1585"/>
      <c r="JDB17" s="1585"/>
      <c r="JDC17" s="1585"/>
      <c r="JDD17" s="1585"/>
      <c r="JDE17" s="1585"/>
      <c r="JDF17" s="1585"/>
      <c r="JDG17" s="1585"/>
      <c r="JDH17" s="1585"/>
      <c r="JDI17" s="1585"/>
      <c r="JDJ17" s="1585"/>
      <c r="JDK17" s="1585"/>
      <c r="JDL17" s="1585"/>
      <c r="JDM17" s="1585"/>
      <c r="JDN17" s="1585"/>
      <c r="JDO17" s="1585"/>
      <c r="JDP17" s="1585"/>
      <c r="JDQ17" s="1585"/>
      <c r="JDR17" s="1585"/>
      <c r="JDS17" s="1585"/>
      <c r="JDT17" s="1585"/>
      <c r="JDU17" s="1585"/>
      <c r="JDV17" s="1585"/>
      <c r="JDW17" s="1585"/>
      <c r="JDX17" s="1585"/>
      <c r="JDY17" s="1585"/>
      <c r="JDZ17" s="1585"/>
      <c r="JEA17" s="1585"/>
      <c r="JEB17" s="1585"/>
      <c r="JEC17" s="1585"/>
      <c r="JED17" s="1585"/>
      <c r="JEE17" s="1585"/>
      <c r="JEF17" s="1585"/>
      <c r="JEG17" s="1585"/>
      <c r="JEH17" s="1585"/>
      <c r="JEI17" s="1585"/>
      <c r="JEJ17" s="1585"/>
      <c r="JEK17" s="1585"/>
      <c r="JEL17" s="1585"/>
      <c r="JEM17" s="1585"/>
      <c r="JEN17" s="1585"/>
      <c r="JEO17" s="1585"/>
      <c r="JEP17" s="1585"/>
      <c r="JEQ17" s="1585"/>
      <c r="JER17" s="1585"/>
      <c r="JES17" s="1585"/>
      <c r="JET17" s="1585"/>
      <c r="JEU17" s="1585"/>
      <c r="JEV17" s="1585"/>
      <c r="JEW17" s="1585"/>
      <c r="JEX17" s="1585"/>
      <c r="JEY17" s="1585"/>
      <c r="JEZ17" s="1585"/>
      <c r="JFA17" s="1585"/>
      <c r="JFB17" s="1585"/>
      <c r="JFC17" s="1585"/>
      <c r="JFD17" s="1585"/>
      <c r="JFE17" s="1585"/>
      <c r="JFF17" s="1585"/>
      <c r="JFG17" s="1585"/>
      <c r="JFH17" s="1585"/>
      <c r="JFI17" s="1585"/>
      <c r="JFJ17" s="1585"/>
      <c r="JFK17" s="1585"/>
      <c r="JFL17" s="1585"/>
      <c r="JFM17" s="1585"/>
      <c r="JFN17" s="1585"/>
      <c r="JFO17" s="1585"/>
      <c r="JFP17" s="1585"/>
      <c r="JFQ17" s="1585"/>
      <c r="JFR17" s="1585"/>
      <c r="JFS17" s="1585"/>
      <c r="JFT17" s="1585"/>
      <c r="JFU17" s="1585"/>
      <c r="JFV17" s="1585"/>
      <c r="JFW17" s="1585"/>
      <c r="JFX17" s="1585"/>
      <c r="JFY17" s="1585"/>
      <c r="JFZ17" s="1585"/>
      <c r="JGA17" s="1585"/>
      <c r="JGB17" s="1585"/>
      <c r="JGC17" s="1585"/>
      <c r="JGD17" s="1585"/>
      <c r="JGE17" s="1585"/>
      <c r="JGF17" s="1585"/>
      <c r="JGG17" s="1585"/>
      <c r="JGH17" s="1585"/>
      <c r="JGI17" s="1585"/>
      <c r="JGJ17" s="1585"/>
      <c r="JGK17" s="1585"/>
      <c r="JGL17" s="1585"/>
      <c r="JGM17" s="1585"/>
      <c r="JGN17" s="1585"/>
      <c r="JGO17" s="1585"/>
      <c r="JGP17" s="1585"/>
      <c r="JGQ17" s="1585"/>
      <c r="JGR17" s="1585"/>
      <c r="JGS17" s="1585"/>
      <c r="JGT17" s="1585"/>
      <c r="JGU17" s="1585"/>
      <c r="JGV17" s="1585"/>
      <c r="JGW17" s="1585"/>
      <c r="JGX17" s="1585"/>
      <c r="JGY17" s="1585"/>
      <c r="JGZ17" s="1585"/>
      <c r="JHA17" s="1585"/>
      <c r="JHB17" s="1585"/>
      <c r="JHC17" s="1585"/>
      <c r="JHD17" s="1585"/>
      <c r="JHE17" s="1585"/>
      <c r="JHF17" s="1585"/>
      <c r="JHG17" s="1585"/>
      <c r="JHH17" s="1585"/>
      <c r="JHI17" s="1585"/>
      <c r="JHJ17" s="1585"/>
      <c r="JHK17" s="1585"/>
      <c r="JHL17" s="1585"/>
      <c r="JHM17" s="1585"/>
      <c r="JHN17" s="1585"/>
      <c r="JHO17" s="1585"/>
      <c r="JHP17" s="1585"/>
      <c r="JHQ17" s="1585"/>
      <c r="JHR17" s="1585"/>
      <c r="JHS17" s="1585"/>
      <c r="JHT17" s="1585"/>
      <c r="JHU17" s="1585"/>
      <c r="JHV17" s="1585"/>
      <c r="JHW17" s="1585"/>
      <c r="JHX17" s="1585"/>
      <c r="JHY17" s="1585"/>
      <c r="JHZ17" s="1585"/>
      <c r="JIA17" s="1585"/>
      <c r="JIB17" s="1585"/>
      <c r="JIC17" s="1585"/>
      <c r="JID17" s="1585"/>
      <c r="JIE17" s="1585"/>
      <c r="JIF17" s="1585"/>
      <c r="JIG17" s="1585"/>
      <c r="JIH17" s="1585"/>
      <c r="JII17" s="1585"/>
      <c r="JIJ17" s="1585"/>
      <c r="JIK17" s="1585"/>
      <c r="JIL17" s="1585"/>
      <c r="JIM17" s="1585"/>
      <c r="JIN17" s="1585"/>
      <c r="JIO17" s="1585"/>
      <c r="JIP17" s="1585"/>
      <c r="JIQ17" s="1585"/>
      <c r="JIR17" s="1585"/>
      <c r="JIS17" s="1585"/>
      <c r="JIT17" s="1585"/>
      <c r="JIU17" s="1585"/>
      <c r="JIV17" s="1585"/>
      <c r="JIW17" s="1585"/>
      <c r="JIX17" s="1585"/>
      <c r="JIY17" s="1585"/>
      <c r="JIZ17" s="1585"/>
      <c r="JJA17" s="1585"/>
      <c r="JJB17" s="1585"/>
      <c r="JJC17" s="1585"/>
      <c r="JJD17" s="1585"/>
      <c r="JJE17" s="1585"/>
      <c r="JJF17" s="1585"/>
      <c r="JJG17" s="1585"/>
      <c r="JJH17" s="1585"/>
      <c r="JJI17" s="1585"/>
      <c r="JJJ17" s="1585"/>
      <c r="JJK17" s="1585"/>
      <c r="JJL17" s="1585"/>
      <c r="JJM17" s="1585"/>
      <c r="JJN17" s="1585"/>
      <c r="JJO17" s="1585"/>
      <c r="JJP17" s="1585"/>
      <c r="JJQ17" s="1585"/>
      <c r="JJR17" s="1585"/>
      <c r="JJS17" s="1585"/>
      <c r="JJT17" s="1585"/>
      <c r="JJU17" s="1585"/>
      <c r="JJV17" s="1585"/>
      <c r="JJW17" s="1585"/>
      <c r="JJX17" s="1585"/>
      <c r="JJY17" s="1585"/>
      <c r="JJZ17" s="1585"/>
      <c r="JKA17" s="1585"/>
      <c r="JKB17" s="1585"/>
      <c r="JKC17" s="1585"/>
      <c r="JKD17" s="1585"/>
      <c r="JKE17" s="1585"/>
      <c r="JKF17" s="1585"/>
      <c r="JKG17" s="1585"/>
      <c r="JKH17" s="1585"/>
      <c r="JKI17" s="1585"/>
      <c r="JKJ17" s="1585"/>
      <c r="JKK17" s="1585"/>
      <c r="JKL17" s="1585"/>
      <c r="JKM17" s="1585"/>
      <c r="JKN17" s="1585"/>
      <c r="JKO17" s="1585"/>
      <c r="JKP17" s="1585"/>
      <c r="JKQ17" s="1585"/>
      <c r="JKR17" s="1585"/>
      <c r="JKS17" s="1585"/>
      <c r="JKT17" s="1585"/>
      <c r="JKU17" s="1585"/>
      <c r="JKV17" s="1585"/>
      <c r="JKW17" s="1585"/>
      <c r="JKX17" s="1585"/>
      <c r="JKY17" s="1585"/>
      <c r="JKZ17" s="1585"/>
      <c r="JLA17" s="1585"/>
      <c r="JLB17" s="1585"/>
      <c r="JLC17" s="1585"/>
      <c r="JLD17" s="1585"/>
      <c r="JLE17" s="1585"/>
      <c r="JLF17" s="1585"/>
      <c r="JLG17" s="1585"/>
      <c r="JLH17" s="1585"/>
      <c r="JLI17" s="1585"/>
      <c r="JLJ17" s="1585"/>
      <c r="JLK17" s="1585"/>
      <c r="JLL17" s="1585"/>
      <c r="JLM17" s="1585"/>
      <c r="JLN17" s="1585"/>
      <c r="JLO17" s="1585"/>
      <c r="JLP17" s="1585"/>
      <c r="JLQ17" s="1585"/>
      <c r="JLR17" s="1585"/>
      <c r="JLS17" s="1585"/>
      <c r="JLT17" s="1585"/>
      <c r="JLU17" s="1585"/>
      <c r="JLV17" s="1585"/>
      <c r="JLW17" s="1585"/>
      <c r="JLX17" s="1585"/>
      <c r="JLY17" s="1585"/>
      <c r="JLZ17" s="1585"/>
      <c r="JMA17" s="1585"/>
      <c r="JMB17" s="1585"/>
      <c r="JMC17" s="1585"/>
      <c r="JMD17" s="1585"/>
      <c r="JME17" s="1585"/>
      <c r="JMF17" s="1585"/>
      <c r="JMG17" s="1585"/>
      <c r="JMH17" s="1585"/>
      <c r="JMI17" s="1585"/>
      <c r="JMJ17" s="1585"/>
      <c r="JMK17" s="1585"/>
      <c r="JML17" s="1585"/>
      <c r="JMM17" s="1585"/>
      <c r="JMN17" s="1585"/>
      <c r="JMO17" s="1585"/>
      <c r="JMP17" s="1585"/>
      <c r="JMQ17" s="1585"/>
      <c r="JMR17" s="1585"/>
      <c r="JMS17" s="1585"/>
      <c r="JMT17" s="1585"/>
      <c r="JMU17" s="1585"/>
      <c r="JMV17" s="1585"/>
      <c r="JMW17" s="1585"/>
      <c r="JMX17" s="1585"/>
      <c r="JMY17" s="1585"/>
      <c r="JMZ17" s="1585"/>
      <c r="JNA17" s="1585"/>
      <c r="JNB17" s="1585"/>
      <c r="JNC17" s="1585"/>
      <c r="JND17" s="1585"/>
      <c r="JNE17" s="1585"/>
      <c r="JNF17" s="1585"/>
      <c r="JNG17" s="1585"/>
      <c r="JNH17" s="1585"/>
      <c r="JNI17" s="1585"/>
      <c r="JNJ17" s="1585"/>
      <c r="JNK17" s="1585"/>
      <c r="JNL17" s="1585"/>
      <c r="JNM17" s="1585"/>
      <c r="JNN17" s="1585"/>
      <c r="JNO17" s="1585"/>
      <c r="JNP17" s="1585"/>
      <c r="JNQ17" s="1585"/>
      <c r="JNR17" s="1585"/>
      <c r="JNS17" s="1585"/>
      <c r="JNT17" s="1585"/>
      <c r="JNU17" s="1585"/>
      <c r="JNV17" s="1585"/>
      <c r="JNW17" s="1585"/>
      <c r="JNX17" s="1585"/>
      <c r="JNY17" s="1585"/>
      <c r="JNZ17" s="1585"/>
      <c r="JOA17" s="1585"/>
      <c r="JOB17" s="1585"/>
      <c r="JOC17" s="1585"/>
      <c r="JOD17" s="1585"/>
      <c r="JOE17" s="1585"/>
      <c r="JOF17" s="1585"/>
      <c r="JOG17" s="1585"/>
      <c r="JOH17" s="1585"/>
      <c r="JOI17" s="1585"/>
      <c r="JOJ17" s="1585"/>
      <c r="JOK17" s="1585"/>
      <c r="JOL17" s="1585"/>
      <c r="JOM17" s="1585"/>
      <c r="JON17" s="1585"/>
      <c r="JOO17" s="1585"/>
      <c r="JOP17" s="1585"/>
      <c r="JOQ17" s="1585"/>
      <c r="JOR17" s="1585"/>
      <c r="JOS17" s="1585"/>
      <c r="JOT17" s="1585"/>
      <c r="JOU17" s="1585"/>
      <c r="JOV17" s="1585"/>
      <c r="JOW17" s="1585"/>
      <c r="JOX17" s="1585"/>
      <c r="JOY17" s="1585"/>
      <c r="JOZ17" s="1585"/>
      <c r="JPA17" s="1585"/>
      <c r="JPB17" s="1585"/>
      <c r="JPC17" s="1585"/>
      <c r="JPD17" s="1585"/>
      <c r="JPE17" s="1585"/>
      <c r="JPF17" s="1585"/>
      <c r="JPG17" s="1585"/>
      <c r="JPH17" s="1585"/>
      <c r="JPI17" s="1585"/>
      <c r="JPJ17" s="1585"/>
      <c r="JPK17" s="1585"/>
      <c r="JPL17" s="1585"/>
      <c r="JPM17" s="1585"/>
      <c r="JPN17" s="1585"/>
      <c r="JPO17" s="1585"/>
      <c r="JPP17" s="1585"/>
      <c r="JPQ17" s="1585"/>
      <c r="JPR17" s="1585"/>
      <c r="JPS17" s="1585"/>
      <c r="JPT17" s="1585"/>
      <c r="JPU17" s="1585"/>
      <c r="JPV17" s="1585"/>
      <c r="JPW17" s="1585"/>
      <c r="JPX17" s="1585"/>
      <c r="JPY17" s="1585"/>
      <c r="JPZ17" s="1585"/>
      <c r="JQA17" s="1585"/>
      <c r="JQB17" s="1585"/>
      <c r="JQC17" s="1585"/>
      <c r="JQD17" s="1585"/>
      <c r="JQE17" s="1585"/>
      <c r="JQF17" s="1585"/>
      <c r="JQG17" s="1585"/>
      <c r="JQH17" s="1585"/>
      <c r="JQI17" s="1585"/>
      <c r="JQJ17" s="1585"/>
      <c r="JQK17" s="1585"/>
      <c r="JQL17" s="1585"/>
      <c r="JQM17" s="1585"/>
      <c r="JQN17" s="1585"/>
      <c r="JQO17" s="1585"/>
      <c r="JQP17" s="1585"/>
      <c r="JQQ17" s="1585"/>
      <c r="JQR17" s="1585"/>
      <c r="JQS17" s="1585"/>
      <c r="JQT17" s="1585"/>
      <c r="JQU17" s="1585"/>
      <c r="JQV17" s="1585"/>
      <c r="JQW17" s="1585"/>
      <c r="JQX17" s="1585"/>
      <c r="JQY17" s="1585"/>
      <c r="JQZ17" s="1585"/>
      <c r="JRA17" s="1585"/>
      <c r="JRB17" s="1585"/>
      <c r="JRC17" s="1585"/>
      <c r="JRD17" s="1585"/>
      <c r="JRE17" s="1585"/>
      <c r="JRF17" s="1585"/>
      <c r="JRG17" s="1585"/>
      <c r="JRH17" s="1585"/>
      <c r="JRI17" s="1585"/>
      <c r="JRJ17" s="1585"/>
      <c r="JRK17" s="1585"/>
      <c r="JRL17" s="1585"/>
      <c r="JRM17" s="1585"/>
      <c r="JRN17" s="1585"/>
      <c r="JRO17" s="1585"/>
      <c r="JRP17" s="1585"/>
      <c r="JRQ17" s="1585"/>
      <c r="JRR17" s="1585"/>
      <c r="JRS17" s="1585"/>
      <c r="JRT17" s="1585"/>
      <c r="JRU17" s="1585"/>
      <c r="JRV17" s="1585"/>
      <c r="JRW17" s="1585"/>
      <c r="JRX17" s="1585"/>
      <c r="JRY17" s="1585"/>
      <c r="JRZ17" s="1585"/>
      <c r="JSA17" s="1585"/>
      <c r="JSB17" s="1585"/>
      <c r="JSC17" s="1585"/>
      <c r="JSD17" s="1585"/>
      <c r="JSE17" s="1585"/>
      <c r="JSF17" s="1585"/>
      <c r="JSG17" s="1585"/>
      <c r="JSH17" s="1585"/>
      <c r="JSI17" s="1585"/>
      <c r="JSJ17" s="1585"/>
      <c r="JSK17" s="1585"/>
      <c r="JSL17" s="1585"/>
      <c r="JSM17" s="1585"/>
      <c r="JSN17" s="1585"/>
      <c r="JSO17" s="1585"/>
      <c r="JSP17" s="1585"/>
      <c r="JSQ17" s="1585"/>
      <c r="JSR17" s="1585"/>
      <c r="JSS17" s="1585"/>
      <c r="JST17" s="1585"/>
      <c r="JSU17" s="1585"/>
      <c r="JSV17" s="1585"/>
      <c r="JSW17" s="1585"/>
      <c r="JSX17" s="1585"/>
      <c r="JSY17" s="1585"/>
      <c r="JSZ17" s="1585"/>
      <c r="JTA17" s="1585"/>
      <c r="JTB17" s="1585"/>
      <c r="JTC17" s="1585"/>
      <c r="JTD17" s="1585"/>
      <c r="JTE17" s="1585"/>
      <c r="JTF17" s="1585"/>
      <c r="JTG17" s="1585"/>
      <c r="JTH17" s="1585"/>
      <c r="JTI17" s="1585"/>
      <c r="JTJ17" s="1585"/>
      <c r="JTK17" s="1585"/>
      <c r="JTL17" s="1585"/>
      <c r="JTM17" s="1585"/>
      <c r="JTN17" s="1585"/>
      <c r="JTO17" s="1585"/>
      <c r="JTP17" s="1585"/>
      <c r="JTQ17" s="1585"/>
      <c r="JTR17" s="1585"/>
      <c r="JTS17" s="1585"/>
      <c r="JTT17" s="1585"/>
      <c r="JTU17" s="1585"/>
      <c r="JTV17" s="1585"/>
      <c r="JTW17" s="1585"/>
      <c r="JTX17" s="1585"/>
      <c r="JTY17" s="1585"/>
      <c r="JTZ17" s="1585"/>
      <c r="JUA17" s="1585"/>
      <c r="JUB17" s="1585"/>
      <c r="JUC17" s="1585"/>
      <c r="JUD17" s="1585"/>
      <c r="JUE17" s="1585"/>
      <c r="JUF17" s="1585"/>
      <c r="JUG17" s="1585"/>
      <c r="JUH17" s="1585"/>
      <c r="JUI17" s="1585"/>
      <c r="JUJ17" s="1585"/>
      <c r="JUK17" s="1585"/>
      <c r="JUL17" s="1585"/>
      <c r="JUM17" s="1585"/>
      <c r="JUN17" s="1585"/>
      <c r="JUO17" s="1585"/>
      <c r="JUP17" s="1585"/>
      <c r="JUQ17" s="1585"/>
      <c r="JUR17" s="1585"/>
      <c r="JUS17" s="1585"/>
      <c r="JUT17" s="1585"/>
      <c r="JUU17" s="1585"/>
      <c r="JUV17" s="1585"/>
      <c r="JUW17" s="1585"/>
      <c r="JUX17" s="1585"/>
      <c r="JUY17" s="1585"/>
      <c r="JUZ17" s="1585"/>
      <c r="JVA17" s="1585"/>
      <c r="JVB17" s="1585"/>
      <c r="JVC17" s="1585"/>
      <c r="JVD17" s="1585"/>
      <c r="JVE17" s="1585"/>
      <c r="JVF17" s="1585"/>
      <c r="JVG17" s="1585"/>
      <c r="JVH17" s="1585"/>
      <c r="JVI17" s="1585"/>
      <c r="JVJ17" s="1585"/>
      <c r="JVK17" s="1585"/>
      <c r="JVL17" s="1585"/>
      <c r="JVM17" s="1585"/>
      <c r="JVN17" s="1585"/>
      <c r="JVO17" s="1585"/>
      <c r="JVP17" s="1585"/>
      <c r="JVQ17" s="1585"/>
      <c r="JVR17" s="1585"/>
      <c r="JVS17" s="1585"/>
      <c r="JVT17" s="1585"/>
      <c r="JVU17" s="1585"/>
      <c r="JVV17" s="1585"/>
      <c r="JVW17" s="1585"/>
      <c r="JVX17" s="1585"/>
      <c r="JVY17" s="1585"/>
      <c r="JVZ17" s="1585"/>
      <c r="JWA17" s="1585"/>
      <c r="JWB17" s="1585"/>
      <c r="JWC17" s="1585"/>
      <c r="JWD17" s="1585"/>
      <c r="JWE17" s="1585"/>
      <c r="JWF17" s="1585"/>
      <c r="JWG17" s="1585"/>
      <c r="JWH17" s="1585"/>
      <c r="JWI17" s="1585"/>
      <c r="JWJ17" s="1585"/>
      <c r="JWK17" s="1585"/>
      <c r="JWL17" s="1585"/>
      <c r="JWM17" s="1585"/>
      <c r="JWN17" s="1585"/>
      <c r="JWO17" s="1585"/>
      <c r="JWP17" s="1585"/>
      <c r="JWQ17" s="1585"/>
      <c r="JWR17" s="1585"/>
      <c r="JWS17" s="1585"/>
      <c r="JWT17" s="1585"/>
      <c r="JWU17" s="1585"/>
      <c r="JWV17" s="1585"/>
      <c r="JWW17" s="1585"/>
      <c r="JWX17" s="1585"/>
      <c r="JWY17" s="1585"/>
      <c r="JWZ17" s="1585"/>
      <c r="JXA17" s="1585"/>
      <c r="JXB17" s="1585"/>
      <c r="JXC17" s="1585"/>
      <c r="JXD17" s="1585"/>
      <c r="JXE17" s="1585"/>
      <c r="JXF17" s="1585"/>
      <c r="JXG17" s="1585"/>
      <c r="JXH17" s="1585"/>
      <c r="JXI17" s="1585"/>
      <c r="JXJ17" s="1585"/>
      <c r="JXK17" s="1585"/>
      <c r="JXL17" s="1585"/>
      <c r="JXM17" s="1585"/>
      <c r="JXN17" s="1585"/>
      <c r="JXO17" s="1585"/>
      <c r="JXP17" s="1585"/>
      <c r="JXQ17" s="1585"/>
      <c r="JXR17" s="1585"/>
      <c r="JXS17" s="1585"/>
      <c r="JXT17" s="1585"/>
      <c r="JXU17" s="1585"/>
      <c r="JXV17" s="1585"/>
      <c r="JXW17" s="1585"/>
      <c r="JXX17" s="1585"/>
      <c r="JXY17" s="1585"/>
      <c r="JXZ17" s="1585"/>
      <c r="JYA17" s="1585"/>
      <c r="JYB17" s="1585"/>
      <c r="JYC17" s="1585"/>
      <c r="JYD17" s="1585"/>
      <c r="JYE17" s="1585"/>
      <c r="JYF17" s="1585"/>
      <c r="JYG17" s="1585"/>
      <c r="JYH17" s="1585"/>
      <c r="JYI17" s="1585"/>
      <c r="JYJ17" s="1585"/>
      <c r="JYK17" s="1585"/>
      <c r="JYL17" s="1585"/>
      <c r="JYM17" s="1585"/>
      <c r="JYN17" s="1585"/>
      <c r="JYO17" s="1585"/>
      <c r="JYP17" s="1585"/>
      <c r="JYQ17" s="1585"/>
      <c r="JYR17" s="1585"/>
      <c r="JYS17" s="1585"/>
      <c r="JYT17" s="1585"/>
      <c r="JYU17" s="1585"/>
      <c r="JYV17" s="1585"/>
      <c r="JYW17" s="1585"/>
      <c r="JYX17" s="1585"/>
      <c r="JYY17" s="1585"/>
      <c r="JYZ17" s="1585"/>
      <c r="JZA17" s="1585"/>
      <c r="JZB17" s="1585"/>
      <c r="JZC17" s="1585"/>
      <c r="JZD17" s="1585"/>
      <c r="JZE17" s="1585"/>
      <c r="JZF17" s="1585"/>
      <c r="JZG17" s="1585"/>
      <c r="JZH17" s="1585"/>
      <c r="JZI17" s="1585"/>
      <c r="JZJ17" s="1585"/>
      <c r="JZK17" s="1585"/>
      <c r="JZL17" s="1585"/>
      <c r="JZM17" s="1585"/>
      <c r="JZN17" s="1585"/>
      <c r="JZO17" s="1585"/>
      <c r="JZP17" s="1585"/>
      <c r="JZQ17" s="1585"/>
      <c r="JZR17" s="1585"/>
      <c r="JZS17" s="1585"/>
      <c r="JZT17" s="1585"/>
      <c r="JZU17" s="1585"/>
      <c r="JZV17" s="1585"/>
      <c r="JZW17" s="1585"/>
      <c r="JZX17" s="1585"/>
      <c r="JZY17" s="1585"/>
      <c r="JZZ17" s="1585"/>
      <c r="KAA17" s="1585"/>
      <c r="KAB17" s="1585"/>
      <c r="KAC17" s="1585"/>
      <c r="KAD17" s="1585"/>
      <c r="KAE17" s="1585"/>
      <c r="KAF17" s="1585"/>
      <c r="KAG17" s="1585"/>
      <c r="KAH17" s="1585"/>
      <c r="KAI17" s="1585"/>
      <c r="KAJ17" s="1585"/>
      <c r="KAK17" s="1585"/>
      <c r="KAL17" s="1585"/>
      <c r="KAM17" s="1585"/>
      <c r="KAN17" s="1585"/>
      <c r="KAO17" s="1585"/>
      <c r="KAP17" s="1585"/>
      <c r="KAQ17" s="1585"/>
      <c r="KAR17" s="1585"/>
      <c r="KAS17" s="1585"/>
      <c r="KAT17" s="1585"/>
      <c r="KAU17" s="1585"/>
      <c r="KAV17" s="1585"/>
      <c r="KAW17" s="1585"/>
      <c r="KAX17" s="1585"/>
      <c r="KAY17" s="1585"/>
      <c r="KAZ17" s="1585"/>
      <c r="KBA17" s="1585"/>
      <c r="KBB17" s="1585"/>
      <c r="KBC17" s="1585"/>
      <c r="KBD17" s="1585"/>
      <c r="KBE17" s="1585"/>
      <c r="KBF17" s="1585"/>
      <c r="KBG17" s="1585"/>
      <c r="KBH17" s="1585"/>
      <c r="KBI17" s="1585"/>
      <c r="KBJ17" s="1585"/>
      <c r="KBK17" s="1585"/>
      <c r="KBL17" s="1585"/>
      <c r="KBM17" s="1585"/>
      <c r="KBN17" s="1585"/>
      <c r="KBO17" s="1585"/>
      <c r="KBP17" s="1585"/>
      <c r="KBQ17" s="1585"/>
      <c r="KBR17" s="1585"/>
      <c r="KBS17" s="1585"/>
      <c r="KBT17" s="1585"/>
      <c r="KBU17" s="1585"/>
      <c r="KBV17" s="1585"/>
      <c r="KBW17" s="1585"/>
      <c r="KBX17" s="1585"/>
      <c r="KBY17" s="1585"/>
      <c r="KBZ17" s="1585"/>
      <c r="KCA17" s="1585"/>
      <c r="KCB17" s="1585"/>
      <c r="KCC17" s="1585"/>
      <c r="KCD17" s="1585"/>
      <c r="KCE17" s="1585"/>
      <c r="KCF17" s="1585"/>
      <c r="KCG17" s="1585"/>
      <c r="KCH17" s="1585"/>
      <c r="KCI17" s="1585"/>
      <c r="KCJ17" s="1585"/>
      <c r="KCK17" s="1585"/>
      <c r="KCL17" s="1585"/>
      <c r="KCM17" s="1585"/>
      <c r="KCN17" s="1585"/>
      <c r="KCO17" s="1585"/>
      <c r="KCP17" s="1585"/>
      <c r="KCQ17" s="1585"/>
      <c r="KCR17" s="1585"/>
      <c r="KCS17" s="1585"/>
      <c r="KCT17" s="1585"/>
      <c r="KCU17" s="1585"/>
      <c r="KCV17" s="1585"/>
      <c r="KCW17" s="1585"/>
      <c r="KCX17" s="1585"/>
      <c r="KCY17" s="1585"/>
      <c r="KCZ17" s="1585"/>
      <c r="KDA17" s="1585"/>
      <c r="KDB17" s="1585"/>
      <c r="KDC17" s="1585"/>
      <c r="KDD17" s="1585"/>
      <c r="KDE17" s="1585"/>
      <c r="KDF17" s="1585"/>
      <c r="KDG17" s="1585"/>
      <c r="KDH17" s="1585"/>
      <c r="KDI17" s="1585"/>
      <c r="KDJ17" s="1585"/>
      <c r="KDK17" s="1585"/>
      <c r="KDL17" s="1585"/>
      <c r="KDM17" s="1585"/>
      <c r="KDN17" s="1585"/>
      <c r="KDO17" s="1585"/>
      <c r="KDP17" s="1585"/>
      <c r="KDQ17" s="1585"/>
      <c r="KDR17" s="1585"/>
      <c r="KDS17" s="1585"/>
      <c r="KDT17" s="1585"/>
      <c r="KDU17" s="1585"/>
      <c r="KDV17" s="1585"/>
      <c r="KDW17" s="1585"/>
      <c r="KDX17" s="1585"/>
      <c r="KDY17" s="1585"/>
      <c r="KDZ17" s="1585"/>
      <c r="KEA17" s="1585"/>
      <c r="KEB17" s="1585"/>
      <c r="KEC17" s="1585"/>
      <c r="KED17" s="1585"/>
      <c r="KEE17" s="1585"/>
      <c r="KEF17" s="1585"/>
      <c r="KEG17" s="1585"/>
      <c r="KEH17" s="1585"/>
      <c r="KEI17" s="1585"/>
      <c r="KEJ17" s="1585"/>
      <c r="KEK17" s="1585"/>
      <c r="KEL17" s="1585"/>
      <c r="KEM17" s="1585"/>
      <c r="KEN17" s="1585"/>
      <c r="KEO17" s="1585"/>
      <c r="KEP17" s="1585"/>
      <c r="KEQ17" s="1585"/>
      <c r="KER17" s="1585"/>
      <c r="KES17" s="1585"/>
      <c r="KET17" s="1585"/>
      <c r="KEU17" s="1585"/>
      <c r="KEV17" s="1585"/>
      <c r="KEW17" s="1585"/>
      <c r="KEX17" s="1585"/>
      <c r="KEY17" s="1585"/>
      <c r="KEZ17" s="1585"/>
      <c r="KFA17" s="1585"/>
      <c r="KFB17" s="1585"/>
      <c r="KFC17" s="1585"/>
      <c r="KFD17" s="1585"/>
      <c r="KFE17" s="1585"/>
      <c r="KFF17" s="1585"/>
      <c r="KFG17" s="1585"/>
      <c r="KFH17" s="1585"/>
      <c r="KFI17" s="1585"/>
      <c r="KFJ17" s="1585"/>
      <c r="KFK17" s="1585"/>
      <c r="KFL17" s="1585"/>
      <c r="KFM17" s="1585"/>
      <c r="KFN17" s="1585"/>
      <c r="KFO17" s="1585"/>
      <c r="KFP17" s="1585"/>
      <c r="KFQ17" s="1585"/>
      <c r="KFR17" s="1585"/>
      <c r="KFS17" s="1585"/>
      <c r="KFT17" s="1585"/>
      <c r="KFU17" s="1585"/>
      <c r="KFV17" s="1585"/>
      <c r="KFW17" s="1585"/>
      <c r="KFX17" s="1585"/>
      <c r="KFY17" s="1585"/>
      <c r="KFZ17" s="1585"/>
      <c r="KGA17" s="1585"/>
      <c r="KGB17" s="1585"/>
      <c r="KGC17" s="1585"/>
      <c r="KGD17" s="1585"/>
      <c r="KGE17" s="1585"/>
      <c r="KGF17" s="1585"/>
      <c r="KGG17" s="1585"/>
      <c r="KGH17" s="1585"/>
      <c r="KGI17" s="1585"/>
      <c r="KGJ17" s="1585"/>
      <c r="KGK17" s="1585"/>
      <c r="KGL17" s="1585"/>
      <c r="KGM17" s="1585"/>
      <c r="KGN17" s="1585"/>
      <c r="KGO17" s="1585"/>
      <c r="KGP17" s="1585"/>
      <c r="KGQ17" s="1585"/>
      <c r="KGR17" s="1585"/>
      <c r="KGS17" s="1585"/>
      <c r="KGT17" s="1585"/>
      <c r="KGU17" s="1585"/>
      <c r="KGV17" s="1585"/>
      <c r="KGW17" s="1585"/>
      <c r="KGX17" s="1585"/>
      <c r="KGY17" s="1585"/>
      <c r="KGZ17" s="1585"/>
      <c r="KHA17" s="1585"/>
      <c r="KHB17" s="1585"/>
      <c r="KHC17" s="1585"/>
      <c r="KHD17" s="1585"/>
      <c r="KHE17" s="1585"/>
      <c r="KHF17" s="1585"/>
      <c r="KHG17" s="1585"/>
      <c r="KHH17" s="1585"/>
      <c r="KHI17" s="1585"/>
      <c r="KHJ17" s="1585"/>
      <c r="KHK17" s="1585"/>
      <c r="KHL17" s="1585"/>
      <c r="KHM17" s="1585"/>
      <c r="KHN17" s="1585"/>
      <c r="KHO17" s="1585"/>
      <c r="KHP17" s="1585"/>
      <c r="KHQ17" s="1585"/>
      <c r="KHR17" s="1585"/>
      <c r="KHS17" s="1585"/>
      <c r="KHT17" s="1585"/>
      <c r="KHU17" s="1585"/>
      <c r="KHV17" s="1585"/>
      <c r="KHW17" s="1585"/>
      <c r="KHX17" s="1585"/>
      <c r="KHY17" s="1585"/>
      <c r="KHZ17" s="1585"/>
      <c r="KIA17" s="1585"/>
      <c r="KIB17" s="1585"/>
      <c r="KIC17" s="1585"/>
      <c r="KID17" s="1585"/>
      <c r="KIE17" s="1585"/>
      <c r="KIF17" s="1585"/>
      <c r="KIG17" s="1585"/>
      <c r="KIH17" s="1585"/>
      <c r="KII17" s="1585"/>
      <c r="KIJ17" s="1585"/>
      <c r="KIK17" s="1585"/>
      <c r="KIL17" s="1585"/>
      <c r="KIM17" s="1585"/>
      <c r="KIN17" s="1585"/>
      <c r="KIO17" s="1585"/>
      <c r="KIP17" s="1585"/>
      <c r="KIQ17" s="1585"/>
      <c r="KIR17" s="1585"/>
      <c r="KIS17" s="1585"/>
      <c r="KIT17" s="1585"/>
      <c r="KIU17" s="1585"/>
      <c r="KIV17" s="1585"/>
      <c r="KIW17" s="1585"/>
      <c r="KIX17" s="1585"/>
      <c r="KIY17" s="1585"/>
      <c r="KIZ17" s="1585"/>
      <c r="KJA17" s="1585"/>
      <c r="KJB17" s="1585"/>
      <c r="KJC17" s="1585"/>
      <c r="KJD17" s="1585"/>
      <c r="KJE17" s="1585"/>
      <c r="KJF17" s="1585"/>
      <c r="KJG17" s="1585"/>
      <c r="KJH17" s="1585"/>
      <c r="KJI17" s="1585"/>
      <c r="KJJ17" s="1585"/>
      <c r="KJK17" s="1585"/>
      <c r="KJL17" s="1585"/>
      <c r="KJM17" s="1585"/>
      <c r="KJN17" s="1585"/>
      <c r="KJO17" s="1585"/>
      <c r="KJP17" s="1585"/>
      <c r="KJQ17" s="1585"/>
      <c r="KJR17" s="1585"/>
      <c r="KJS17" s="1585"/>
      <c r="KJT17" s="1585"/>
      <c r="KJU17" s="1585"/>
      <c r="KJV17" s="1585"/>
      <c r="KJW17" s="1585"/>
      <c r="KJX17" s="1585"/>
      <c r="KJY17" s="1585"/>
      <c r="KJZ17" s="1585"/>
      <c r="KKA17" s="1585"/>
      <c r="KKB17" s="1585"/>
      <c r="KKC17" s="1585"/>
      <c r="KKD17" s="1585"/>
      <c r="KKE17" s="1585"/>
      <c r="KKF17" s="1585"/>
      <c r="KKG17" s="1585"/>
      <c r="KKH17" s="1585"/>
      <c r="KKI17" s="1585"/>
      <c r="KKJ17" s="1585"/>
      <c r="KKK17" s="1585"/>
      <c r="KKL17" s="1585"/>
      <c r="KKM17" s="1585"/>
      <c r="KKN17" s="1585"/>
      <c r="KKO17" s="1585"/>
      <c r="KKP17" s="1585"/>
      <c r="KKQ17" s="1585"/>
      <c r="KKR17" s="1585"/>
      <c r="KKS17" s="1585"/>
      <c r="KKT17" s="1585"/>
      <c r="KKU17" s="1585"/>
      <c r="KKV17" s="1585"/>
      <c r="KKW17" s="1585"/>
      <c r="KKX17" s="1585"/>
      <c r="KKY17" s="1585"/>
      <c r="KKZ17" s="1585"/>
      <c r="KLA17" s="1585"/>
      <c r="KLB17" s="1585"/>
      <c r="KLC17" s="1585"/>
      <c r="KLD17" s="1585"/>
      <c r="KLE17" s="1585"/>
      <c r="KLF17" s="1585"/>
      <c r="KLG17" s="1585"/>
      <c r="KLH17" s="1585"/>
      <c r="KLI17" s="1585"/>
      <c r="KLJ17" s="1585"/>
      <c r="KLK17" s="1585"/>
      <c r="KLL17" s="1585"/>
      <c r="KLM17" s="1585"/>
      <c r="KLN17" s="1585"/>
      <c r="KLO17" s="1585"/>
      <c r="KLP17" s="1585"/>
      <c r="KLQ17" s="1585"/>
      <c r="KLR17" s="1585"/>
      <c r="KLS17" s="1585"/>
      <c r="KLT17" s="1585"/>
      <c r="KLU17" s="1585"/>
      <c r="KLV17" s="1585"/>
      <c r="KLW17" s="1585"/>
      <c r="KLX17" s="1585"/>
      <c r="KLY17" s="1585"/>
      <c r="KLZ17" s="1585"/>
      <c r="KMA17" s="1585"/>
      <c r="KMB17" s="1585"/>
      <c r="KMC17" s="1585"/>
      <c r="KMD17" s="1585"/>
      <c r="KME17" s="1585"/>
      <c r="KMF17" s="1585"/>
      <c r="KMG17" s="1585"/>
      <c r="KMH17" s="1585"/>
      <c r="KMI17" s="1585"/>
      <c r="KMJ17" s="1585"/>
      <c r="KMK17" s="1585"/>
      <c r="KML17" s="1585"/>
      <c r="KMM17" s="1585"/>
      <c r="KMN17" s="1585"/>
      <c r="KMO17" s="1585"/>
      <c r="KMP17" s="1585"/>
      <c r="KMQ17" s="1585"/>
      <c r="KMR17" s="1585"/>
      <c r="KMS17" s="1585"/>
      <c r="KMT17" s="1585"/>
      <c r="KMU17" s="1585"/>
      <c r="KMV17" s="1585"/>
      <c r="KMW17" s="1585"/>
      <c r="KMX17" s="1585"/>
      <c r="KMY17" s="1585"/>
      <c r="KMZ17" s="1585"/>
      <c r="KNA17" s="1585"/>
      <c r="KNB17" s="1585"/>
      <c r="KNC17" s="1585"/>
      <c r="KND17" s="1585"/>
      <c r="KNE17" s="1585"/>
      <c r="KNF17" s="1585"/>
      <c r="KNG17" s="1585"/>
      <c r="KNH17" s="1585"/>
      <c r="KNI17" s="1585"/>
      <c r="KNJ17" s="1585"/>
      <c r="KNK17" s="1585"/>
      <c r="KNL17" s="1585"/>
      <c r="KNM17" s="1585"/>
      <c r="KNN17" s="1585"/>
      <c r="KNO17" s="1585"/>
      <c r="KNP17" s="1585"/>
      <c r="KNQ17" s="1585"/>
      <c r="KNR17" s="1585"/>
      <c r="KNS17" s="1585"/>
      <c r="KNT17" s="1585"/>
      <c r="KNU17" s="1585"/>
      <c r="KNV17" s="1585"/>
      <c r="KNW17" s="1585"/>
      <c r="KNX17" s="1585"/>
      <c r="KNY17" s="1585"/>
      <c r="KNZ17" s="1585"/>
      <c r="KOA17" s="1585"/>
      <c r="KOB17" s="1585"/>
      <c r="KOC17" s="1585"/>
      <c r="KOD17" s="1585"/>
      <c r="KOE17" s="1585"/>
      <c r="KOF17" s="1585"/>
      <c r="KOG17" s="1585"/>
      <c r="KOH17" s="1585"/>
      <c r="KOI17" s="1585"/>
      <c r="KOJ17" s="1585"/>
      <c r="KOK17" s="1585"/>
      <c r="KOL17" s="1585"/>
      <c r="KOM17" s="1585"/>
      <c r="KON17" s="1585"/>
      <c r="KOO17" s="1585"/>
      <c r="KOP17" s="1585"/>
      <c r="KOQ17" s="1585"/>
      <c r="KOR17" s="1585"/>
      <c r="KOS17" s="1585"/>
      <c r="KOT17" s="1585"/>
      <c r="KOU17" s="1585"/>
      <c r="KOV17" s="1585"/>
      <c r="KOW17" s="1585"/>
      <c r="KOX17" s="1585"/>
      <c r="KOY17" s="1585"/>
      <c r="KOZ17" s="1585"/>
      <c r="KPA17" s="1585"/>
      <c r="KPB17" s="1585"/>
      <c r="KPC17" s="1585"/>
      <c r="KPD17" s="1585"/>
      <c r="KPE17" s="1585"/>
      <c r="KPF17" s="1585"/>
      <c r="KPG17" s="1585"/>
      <c r="KPH17" s="1585"/>
      <c r="KPI17" s="1585"/>
      <c r="KPJ17" s="1585"/>
      <c r="KPK17" s="1585"/>
      <c r="KPL17" s="1585"/>
      <c r="KPM17" s="1585"/>
      <c r="KPN17" s="1585"/>
      <c r="KPO17" s="1585"/>
      <c r="KPP17" s="1585"/>
      <c r="KPQ17" s="1585"/>
      <c r="KPR17" s="1585"/>
      <c r="KPS17" s="1585"/>
      <c r="KPT17" s="1585"/>
      <c r="KPU17" s="1585"/>
      <c r="KPV17" s="1585"/>
      <c r="KPW17" s="1585"/>
      <c r="KPX17" s="1585"/>
      <c r="KPY17" s="1585"/>
      <c r="KPZ17" s="1585"/>
      <c r="KQA17" s="1585"/>
      <c r="KQB17" s="1585"/>
      <c r="KQC17" s="1585"/>
      <c r="KQD17" s="1585"/>
      <c r="KQE17" s="1585"/>
      <c r="KQF17" s="1585"/>
      <c r="KQG17" s="1585"/>
      <c r="KQH17" s="1585"/>
      <c r="KQI17" s="1585"/>
      <c r="KQJ17" s="1585"/>
      <c r="KQK17" s="1585"/>
      <c r="KQL17" s="1585"/>
      <c r="KQM17" s="1585"/>
      <c r="KQN17" s="1585"/>
      <c r="KQO17" s="1585"/>
      <c r="KQP17" s="1585"/>
      <c r="KQQ17" s="1585"/>
      <c r="KQR17" s="1585"/>
      <c r="KQS17" s="1585"/>
      <c r="KQT17" s="1585"/>
      <c r="KQU17" s="1585"/>
      <c r="KQV17" s="1585"/>
      <c r="KQW17" s="1585"/>
      <c r="KQX17" s="1585"/>
      <c r="KQY17" s="1585"/>
      <c r="KQZ17" s="1585"/>
      <c r="KRA17" s="1585"/>
      <c r="KRB17" s="1585"/>
      <c r="KRC17" s="1585"/>
      <c r="KRD17" s="1585"/>
      <c r="KRE17" s="1585"/>
      <c r="KRF17" s="1585"/>
      <c r="KRG17" s="1585"/>
      <c r="KRH17" s="1585"/>
      <c r="KRI17" s="1585"/>
      <c r="KRJ17" s="1585"/>
      <c r="KRK17" s="1585"/>
      <c r="KRL17" s="1585"/>
      <c r="KRM17" s="1585"/>
      <c r="KRN17" s="1585"/>
      <c r="KRO17" s="1585"/>
      <c r="KRP17" s="1585"/>
      <c r="KRQ17" s="1585"/>
      <c r="KRR17" s="1585"/>
      <c r="KRS17" s="1585"/>
      <c r="KRT17" s="1585"/>
      <c r="KRU17" s="1585"/>
      <c r="KRV17" s="1585"/>
      <c r="KRW17" s="1585"/>
      <c r="KRX17" s="1585"/>
      <c r="KRY17" s="1585"/>
      <c r="KRZ17" s="1585"/>
      <c r="KSA17" s="1585"/>
      <c r="KSB17" s="1585"/>
      <c r="KSC17" s="1585"/>
      <c r="KSD17" s="1585"/>
      <c r="KSE17" s="1585"/>
      <c r="KSF17" s="1585"/>
      <c r="KSG17" s="1585"/>
      <c r="KSH17" s="1585"/>
      <c r="KSI17" s="1585"/>
      <c r="KSJ17" s="1585"/>
      <c r="KSK17" s="1585"/>
      <c r="KSL17" s="1585"/>
      <c r="KSM17" s="1585"/>
      <c r="KSN17" s="1585"/>
      <c r="KSO17" s="1585"/>
      <c r="KSP17" s="1585"/>
      <c r="KSQ17" s="1585"/>
      <c r="KSR17" s="1585"/>
      <c r="KSS17" s="1585"/>
      <c r="KST17" s="1585"/>
      <c r="KSU17" s="1585"/>
      <c r="KSV17" s="1585"/>
      <c r="KSW17" s="1585"/>
      <c r="KSX17" s="1585"/>
      <c r="KSY17" s="1585"/>
      <c r="KSZ17" s="1585"/>
      <c r="KTA17" s="1585"/>
      <c r="KTB17" s="1585"/>
      <c r="KTC17" s="1585"/>
      <c r="KTD17" s="1585"/>
      <c r="KTE17" s="1585"/>
      <c r="KTF17" s="1585"/>
      <c r="KTG17" s="1585"/>
      <c r="KTH17" s="1585"/>
      <c r="KTI17" s="1585"/>
      <c r="KTJ17" s="1585"/>
      <c r="KTK17" s="1585"/>
      <c r="KTL17" s="1585"/>
      <c r="KTM17" s="1585"/>
      <c r="KTN17" s="1585"/>
      <c r="KTO17" s="1585"/>
      <c r="KTP17" s="1585"/>
      <c r="KTQ17" s="1585"/>
      <c r="KTR17" s="1585"/>
      <c r="KTS17" s="1585"/>
      <c r="KTT17" s="1585"/>
      <c r="KTU17" s="1585"/>
      <c r="KTV17" s="1585"/>
      <c r="KTW17" s="1585"/>
      <c r="KTX17" s="1585"/>
      <c r="KTY17" s="1585"/>
      <c r="KTZ17" s="1585"/>
      <c r="KUA17" s="1585"/>
      <c r="KUB17" s="1585"/>
      <c r="KUC17" s="1585"/>
      <c r="KUD17" s="1585"/>
      <c r="KUE17" s="1585"/>
      <c r="KUF17" s="1585"/>
      <c r="KUG17" s="1585"/>
      <c r="KUH17" s="1585"/>
      <c r="KUI17" s="1585"/>
      <c r="KUJ17" s="1585"/>
      <c r="KUK17" s="1585"/>
      <c r="KUL17" s="1585"/>
      <c r="KUM17" s="1585"/>
      <c r="KUN17" s="1585"/>
      <c r="KUO17" s="1585"/>
      <c r="KUP17" s="1585"/>
      <c r="KUQ17" s="1585"/>
      <c r="KUR17" s="1585"/>
      <c r="KUS17" s="1585"/>
      <c r="KUT17" s="1585"/>
      <c r="KUU17" s="1585"/>
      <c r="KUV17" s="1585"/>
      <c r="KUW17" s="1585"/>
      <c r="KUX17" s="1585"/>
      <c r="KUY17" s="1585"/>
      <c r="KUZ17" s="1585"/>
      <c r="KVA17" s="1585"/>
      <c r="KVB17" s="1585"/>
      <c r="KVC17" s="1585"/>
      <c r="KVD17" s="1585"/>
      <c r="KVE17" s="1585"/>
      <c r="KVF17" s="1585"/>
      <c r="KVG17" s="1585"/>
      <c r="KVH17" s="1585"/>
      <c r="KVI17" s="1585"/>
      <c r="KVJ17" s="1585"/>
      <c r="KVK17" s="1585"/>
      <c r="KVL17" s="1585"/>
      <c r="KVM17" s="1585"/>
      <c r="KVN17" s="1585"/>
      <c r="KVO17" s="1585"/>
      <c r="KVP17" s="1585"/>
      <c r="KVQ17" s="1585"/>
      <c r="KVR17" s="1585"/>
      <c r="KVS17" s="1585"/>
      <c r="KVT17" s="1585"/>
      <c r="KVU17" s="1585"/>
      <c r="KVV17" s="1585"/>
      <c r="KVW17" s="1585"/>
      <c r="KVX17" s="1585"/>
      <c r="KVY17" s="1585"/>
      <c r="KVZ17" s="1585"/>
      <c r="KWA17" s="1585"/>
      <c r="KWB17" s="1585"/>
      <c r="KWC17" s="1585"/>
      <c r="KWD17" s="1585"/>
      <c r="KWE17" s="1585"/>
      <c r="KWF17" s="1585"/>
      <c r="KWG17" s="1585"/>
      <c r="KWH17" s="1585"/>
      <c r="KWI17" s="1585"/>
      <c r="KWJ17" s="1585"/>
      <c r="KWK17" s="1585"/>
      <c r="KWL17" s="1585"/>
      <c r="KWM17" s="1585"/>
      <c r="KWN17" s="1585"/>
      <c r="KWO17" s="1585"/>
      <c r="KWP17" s="1585"/>
      <c r="KWQ17" s="1585"/>
      <c r="KWR17" s="1585"/>
      <c r="KWS17" s="1585"/>
      <c r="KWT17" s="1585"/>
      <c r="KWU17" s="1585"/>
      <c r="KWV17" s="1585"/>
      <c r="KWW17" s="1585"/>
      <c r="KWX17" s="1585"/>
      <c r="KWY17" s="1585"/>
      <c r="KWZ17" s="1585"/>
      <c r="KXA17" s="1585"/>
      <c r="KXB17" s="1585"/>
      <c r="KXC17" s="1585"/>
      <c r="KXD17" s="1585"/>
      <c r="KXE17" s="1585"/>
      <c r="KXF17" s="1585"/>
      <c r="KXG17" s="1585"/>
      <c r="KXH17" s="1585"/>
      <c r="KXI17" s="1585"/>
      <c r="KXJ17" s="1585"/>
      <c r="KXK17" s="1585"/>
      <c r="KXL17" s="1585"/>
      <c r="KXM17" s="1585"/>
      <c r="KXN17" s="1585"/>
      <c r="KXO17" s="1585"/>
      <c r="KXP17" s="1585"/>
      <c r="KXQ17" s="1585"/>
      <c r="KXR17" s="1585"/>
      <c r="KXS17" s="1585"/>
      <c r="KXT17" s="1585"/>
      <c r="KXU17" s="1585"/>
      <c r="KXV17" s="1585"/>
      <c r="KXW17" s="1585"/>
      <c r="KXX17" s="1585"/>
      <c r="KXY17" s="1585"/>
      <c r="KXZ17" s="1585"/>
      <c r="KYA17" s="1585"/>
      <c r="KYB17" s="1585"/>
      <c r="KYC17" s="1585"/>
      <c r="KYD17" s="1585"/>
      <c r="KYE17" s="1585"/>
      <c r="KYF17" s="1585"/>
      <c r="KYG17" s="1585"/>
      <c r="KYH17" s="1585"/>
      <c r="KYI17" s="1585"/>
      <c r="KYJ17" s="1585"/>
      <c r="KYK17" s="1585"/>
      <c r="KYL17" s="1585"/>
      <c r="KYM17" s="1585"/>
      <c r="KYN17" s="1585"/>
      <c r="KYO17" s="1585"/>
      <c r="KYP17" s="1585"/>
      <c r="KYQ17" s="1585"/>
      <c r="KYR17" s="1585"/>
      <c r="KYS17" s="1585"/>
      <c r="KYT17" s="1585"/>
      <c r="KYU17" s="1585"/>
      <c r="KYV17" s="1585"/>
      <c r="KYW17" s="1585"/>
      <c r="KYX17" s="1585"/>
      <c r="KYY17" s="1585"/>
      <c r="KYZ17" s="1585"/>
      <c r="KZA17" s="1585"/>
      <c r="KZB17" s="1585"/>
      <c r="KZC17" s="1585"/>
      <c r="KZD17" s="1585"/>
      <c r="KZE17" s="1585"/>
      <c r="KZF17" s="1585"/>
      <c r="KZG17" s="1585"/>
      <c r="KZH17" s="1585"/>
      <c r="KZI17" s="1585"/>
      <c r="KZJ17" s="1585"/>
      <c r="KZK17" s="1585"/>
      <c r="KZL17" s="1585"/>
      <c r="KZM17" s="1585"/>
      <c r="KZN17" s="1585"/>
      <c r="KZO17" s="1585"/>
      <c r="KZP17" s="1585"/>
      <c r="KZQ17" s="1585"/>
      <c r="KZR17" s="1585"/>
      <c r="KZS17" s="1585"/>
      <c r="KZT17" s="1585"/>
      <c r="KZU17" s="1585"/>
      <c r="KZV17" s="1585"/>
      <c r="KZW17" s="1585"/>
      <c r="KZX17" s="1585"/>
      <c r="KZY17" s="1585"/>
      <c r="KZZ17" s="1585"/>
      <c r="LAA17" s="1585"/>
      <c r="LAB17" s="1585"/>
      <c r="LAC17" s="1585"/>
      <c r="LAD17" s="1585"/>
      <c r="LAE17" s="1585"/>
      <c r="LAF17" s="1585"/>
      <c r="LAG17" s="1585"/>
      <c r="LAH17" s="1585"/>
      <c r="LAI17" s="1585"/>
      <c r="LAJ17" s="1585"/>
      <c r="LAK17" s="1585"/>
      <c r="LAL17" s="1585"/>
      <c r="LAM17" s="1585"/>
      <c r="LAN17" s="1585"/>
      <c r="LAO17" s="1585"/>
      <c r="LAP17" s="1585"/>
      <c r="LAQ17" s="1585"/>
      <c r="LAR17" s="1585"/>
      <c r="LAS17" s="1585"/>
      <c r="LAT17" s="1585"/>
      <c r="LAU17" s="1585"/>
      <c r="LAV17" s="1585"/>
      <c r="LAW17" s="1585"/>
      <c r="LAX17" s="1585"/>
      <c r="LAY17" s="1585"/>
      <c r="LAZ17" s="1585"/>
      <c r="LBA17" s="1585"/>
      <c r="LBB17" s="1585"/>
      <c r="LBC17" s="1585"/>
      <c r="LBD17" s="1585"/>
      <c r="LBE17" s="1585"/>
      <c r="LBF17" s="1585"/>
      <c r="LBG17" s="1585"/>
      <c r="LBH17" s="1585"/>
      <c r="LBI17" s="1585"/>
      <c r="LBJ17" s="1585"/>
      <c r="LBK17" s="1585"/>
      <c r="LBL17" s="1585"/>
      <c r="LBM17" s="1585"/>
      <c r="LBN17" s="1585"/>
      <c r="LBO17" s="1585"/>
      <c r="LBP17" s="1585"/>
      <c r="LBQ17" s="1585"/>
      <c r="LBR17" s="1585"/>
      <c r="LBS17" s="1585"/>
      <c r="LBT17" s="1585"/>
      <c r="LBU17" s="1585"/>
      <c r="LBV17" s="1585"/>
      <c r="LBW17" s="1585"/>
      <c r="LBX17" s="1585"/>
      <c r="LBY17" s="1585"/>
      <c r="LBZ17" s="1585"/>
      <c r="LCA17" s="1585"/>
      <c r="LCB17" s="1585"/>
      <c r="LCC17" s="1585"/>
      <c r="LCD17" s="1585"/>
      <c r="LCE17" s="1585"/>
      <c r="LCF17" s="1585"/>
      <c r="LCG17" s="1585"/>
      <c r="LCH17" s="1585"/>
      <c r="LCI17" s="1585"/>
      <c r="LCJ17" s="1585"/>
      <c r="LCK17" s="1585"/>
      <c r="LCL17" s="1585"/>
      <c r="LCM17" s="1585"/>
      <c r="LCN17" s="1585"/>
      <c r="LCO17" s="1585"/>
      <c r="LCP17" s="1585"/>
      <c r="LCQ17" s="1585"/>
      <c r="LCR17" s="1585"/>
      <c r="LCS17" s="1585"/>
      <c r="LCT17" s="1585"/>
      <c r="LCU17" s="1585"/>
      <c r="LCV17" s="1585"/>
      <c r="LCW17" s="1585"/>
      <c r="LCX17" s="1585"/>
      <c r="LCY17" s="1585"/>
      <c r="LCZ17" s="1585"/>
      <c r="LDA17" s="1585"/>
      <c r="LDB17" s="1585"/>
      <c r="LDC17" s="1585"/>
      <c r="LDD17" s="1585"/>
      <c r="LDE17" s="1585"/>
      <c r="LDF17" s="1585"/>
      <c r="LDG17" s="1585"/>
      <c r="LDH17" s="1585"/>
      <c r="LDI17" s="1585"/>
      <c r="LDJ17" s="1585"/>
      <c r="LDK17" s="1585"/>
      <c r="LDL17" s="1585"/>
      <c r="LDM17" s="1585"/>
      <c r="LDN17" s="1585"/>
      <c r="LDO17" s="1585"/>
      <c r="LDP17" s="1585"/>
      <c r="LDQ17" s="1585"/>
      <c r="LDR17" s="1585"/>
      <c r="LDS17" s="1585"/>
      <c r="LDT17" s="1585"/>
      <c r="LDU17" s="1585"/>
      <c r="LDV17" s="1585"/>
      <c r="LDW17" s="1585"/>
      <c r="LDX17" s="1585"/>
      <c r="LDY17" s="1585"/>
      <c r="LDZ17" s="1585"/>
      <c r="LEA17" s="1585"/>
      <c r="LEB17" s="1585"/>
      <c r="LEC17" s="1585"/>
      <c r="LED17" s="1585"/>
      <c r="LEE17" s="1585"/>
      <c r="LEF17" s="1585"/>
      <c r="LEG17" s="1585"/>
      <c r="LEH17" s="1585"/>
      <c r="LEI17" s="1585"/>
      <c r="LEJ17" s="1585"/>
      <c r="LEK17" s="1585"/>
      <c r="LEL17" s="1585"/>
      <c r="LEM17" s="1585"/>
      <c r="LEN17" s="1585"/>
      <c r="LEO17" s="1585"/>
      <c r="LEP17" s="1585"/>
      <c r="LEQ17" s="1585"/>
      <c r="LER17" s="1585"/>
      <c r="LES17" s="1585"/>
      <c r="LET17" s="1585"/>
      <c r="LEU17" s="1585"/>
      <c r="LEV17" s="1585"/>
      <c r="LEW17" s="1585"/>
      <c r="LEX17" s="1585"/>
      <c r="LEY17" s="1585"/>
      <c r="LEZ17" s="1585"/>
      <c r="LFA17" s="1585"/>
      <c r="LFB17" s="1585"/>
      <c r="LFC17" s="1585"/>
      <c r="LFD17" s="1585"/>
      <c r="LFE17" s="1585"/>
      <c r="LFF17" s="1585"/>
      <c r="LFG17" s="1585"/>
      <c r="LFH17" s="1585"/>
      <c r="LFI17" s="1585"/>
      <c r="LFJ17" s="1585"/>
      <c r="LFK17" s="1585"/>
      <c r="LFL17" s="1585"/>
      <c r="LFM17" s="1585"/>
      <c r="LFN17" s="1585"/>
      <c r="LFO17" s="1585"/>
      <c r="LFP17" s="1585"/>
      <c r="LFQ17" s="1585"/>
      <c r="LFR17" s="1585"/>
      <c r="LFS17" s="1585"/>
      <c r="LFT17" s="1585"/>
      <c r="LFU17" s="1585"/>
      <c r="LFV17" s="1585"/>
      <c r="LFW17" s="1585"/>
      <c r="LFX17" s="1585"/>
      <c r="LFY17" s="1585"/>
      <c r="LFZ17" s="1585"/>
      <c r="LGA17" s="1585"/>
      <c r="LGB17" s="1585"/>
      <c r="LGC17" s="1585"/>
      <c r="LGD17" s="1585"/>
      <c r="LGE17" s="1585"/>
      <c r="LGF17" s="1585"/>
      <c r="LGG17" s="1585"/>
      <c r="LGH17" s="1585"/>
      <c r="LGI17" s="1585"/>
      <c r="LGJ17" s="1585"/>
      <c r="LGK17" s="1585"/>
      <c r="LGL17" s="1585"/>
      <c r="LGM17" s="1585"/>
      <c r="LGN17" s="1585"/>
      <c r="LGO17" s="1585"/>
      <c r="LGP17" s="1585"/>
      <c r="LGQ17" s="1585"/>
      <c r="LGR17" s="1585"/>
      <c r="LGS17" s="1585"/>
      <c r="LGT17" s="1585"/>
      <c r="LGU17" s="1585"/>
      <c r="LGV17" s="1585"/>
      <c r="LGW17" s="1585"/>
      <c r="LGX17" s="1585"/>
      <c r="LGY17" s="1585"/>
      <c r="LGZ17" s="1585"/>
      <c r="LHA17" s="1585"/>
      <c r="LHB17" s="1585"/>
      <c r="LHC17" s="1585"/>
      <c r="LHD17" s="1585"/>
      <c r="LHE17" s="1585"/>
      <c r="LHF17" s="1585"/>
      <c r="LHG17" s="1585"/>
      <c r="LHH17" s="1585"/>
      <c r="LHI17" s="1585"/>
      <c r="LHJ17" s="1585"/>
      <c r="LHK17" s="1585"/>
      <c r="LHL17" s="1585"/>
      <c r="LHM17" s="1585"/>
      <c r="LHN17" s="1585"/>
      <c r="LHO17" s="1585"/>
      <c r="LHP17" s="1585"/>
      <c r="LHQ17" s="1585"/>
      <c r="LHR17" s="1585"/>
      <c r="LHS17" s="1585"/>
      <c r="LHT17" s="1585"/>
      <c r="LHU17" s="1585"/>
      <c r="LHV17" s="1585"/>
      <c r="LHW17" s="1585"/>
      <c r="LHX17" s="1585"/>
      <c r="LHY17" s="1585"/>
      <c r="LHZ17" s="1585"/>
      <c r="LIA17" s="1585"/>
      <c r="LIB17" s="1585"/>
      <c r="LIC17" s="1585"/>
      <c r="LID17" s="1585"/>
      <c r="LIE17" s="1585"/>
      <c r="LIF17" s="1585"/>
      <c r="LIG17" s="1585"/>
      <c r="LIH17" s="1585"/>
      <c r="LII17" s="1585"/>
      <c r="LIJ17" s="1585"/>
      <c r="LIK17" s="1585"/>
      <c r="LIL17" s="1585"/>
      <c r="LIM17" s="1585"/>
      <c r="LIN17" s="1585"/>
      <c r="LIO17" s="1585"/>
      <c r="LIP17" s="1585"/>
      <c r="LIQ17" s="1585"/>
      <c r="LIR17" s="1585"/>
      <c r="LIS17" s="1585"/>
      <c r="LIT17" s="1585"/>
      <c r="LIU17" s="1585"/>
      <c r="LIV17" s="1585"/>
      <c r="LIW17" s="1585"/>
      <c r="LIX17" s="1585"/>
      <c r="LIY17" s="1585"/>
      <c r="LIZ17" s="1585"/>
      <c r="LJA17" s="1585"/>
      <c r="LJB17" s="1585"/>
      <c r="LJC17" s="1585"/>
      <c r="LJD17" s="1585"/>
      <c r="LJE17" s="1585"/>
      <c r="LJF17" s="1585"/>
      <c r="LJG17" s="1585"/>
      <c r="LJH17" s="1585"/>
      <c r="LJI17" s="1585"/>
      <c r="LJJ17" s="1585"/>
      <c r="LJK17" s="1585"/>
      <c r="LJL17" s="1585"/>
      <c r="LJM17" s="1585"/>
      <c r="LJN17" s="1585"/>
      <c r="LJO17" s="1585"/>
      <c r="LJP17" s="1585"/>
      <c r="LJQ17" s="1585"/>
      <c r="LJR17" s="1585"/>
      <c r="LJS17" s="1585"/>
      <c r="LJT17" s="1585"/>
      <c r="LJU17" s="1585"/>
      <c r="LJV17" s="1585"/>
      <c r="LJW17" s="1585"/>
      <c r="LJX17" s="1585"/>
      <c r="LJY17" s="1585"/>
      <c r="LJZ17" s="1585"/>
      <c r="LKA17" s="1585"/>
      <c r="LKB17" s="1585"/>
      <c r="LKC17" s="1585"/>
      <c r="LKD17" s="1585"/>
      <c r="LKE17" s="1585"/>
      <c r="LKF17" s="1585"/>
      <c r="LKG17" s="1585"/>
      <c r="LKH17" s="1585"/>
      <c r="LKI17" s="1585"/>
      <c r="LKJ17" s="1585"/>
      <c r="LKK17" s="1585"/>
      <c r="LKL17" s="1585"/>
      <c r="LKM17" s="1585"/>
      <c r="LKN17" s="1585"/>
      <c r="LKO17" s="1585"/>
      <c r="LKP17" s="1585"/>
      <c r="LKQ17" s="1585"/>
      <c r="LKR17" s="1585"/>
      <c r="LKS17" s="1585"/>
      <c r="LKT17" s="1585"/>
      <c r="LKU17" s="1585"/>
      <c r="LKV17" s="1585"/>
      <c r="LKW17" s="1585"/>
      <c r="LKX17" s="1585"/>
      <c r="LKY17" s="1585"/>
      <c r="LKZ17" s="1585"/>
      <c r="LLA17" s="1585"/>
      <c r="LLB17" s="1585"/>
      <c r="LLC17" s="1585"/>
      <c r="LLD17" s="1585"/>
      <c r="LLE17" s="1585"/>
      <c r="LLF17" s="1585"/>
      <c r="LLG17" s="1585"/>
      <c r="LLH17" s="1585"/>
      <c r="LLI17" s="1585"/>
      <c r="LLJ17" s="1585"/>
      <c r="LLK17" s="1585"/>
      <c r="LLL17" s="1585"/>
      <c r="LLM17" s="1585"/>
      <c r="LLN17" s="1585"/>
      <c r="LLO17" s="1585"/>
      <c r="LLP17" s="1585"/>
      <c r="LLQ17" s="1585"/>
      <c r="LLR17" s="1585"/>
      <c r="LLS17" s="1585"/>
      <c r="LLT17" s="1585"/>
      <c r="LLU17" s="1585"/>
      <c r="LLV17" s="1585"/>
      <c r="LLW17" s="1585"/>
      <c r="LLX17" s="1585"/>
      <c r="LLY17" s="1585"/>
      <c r="LLZ17" s="1585"/>
      <c r="LMA17" s="1585"/>
      <c r="LMB17" s="1585"/>
      <c r="LMC17" s="1585"/>
      <c r="LMD17" s="1585"/>
      <c r="LME17" s="1585"/>
      <c r="LMF17" s="1585"/>
      <c r="LMG17" s="1585"/>
      <c r="LMH17" s="1585"/>
      <c r="LMI17" s="1585"/>
      <c r="LMJ17" s="1585"/>
      <c r="LMK17" s="1585"/>
      <c r="LML17" s="1585"/>
      <c r="LMM17" s="1585"/>
      <c r="LMN17" s="1585"/>
      <c r="LMO17" s="1585"/>
      <c r="LMP17" s="1585"/>
      <c r="LMQ17" s="1585"/>
      <c r="LMR17" s="1585"/>
      <c r="LMS17" s="1585"/>
      <c r="LMT17" s="1585"/>
      <c r="LMU17" s="1585"/>
      <c r="LMV17" s="1585"/>
      <c r="LMW17" s="1585"/>
      <c r="LMX17" s="1585"/>
      <c r="LMY17" s="1585"/>
      <c r="LMZ17" s="1585"/>
      <c r="LNA17" s="1585"/>
      <c r="LNB17" s="1585"/>
      <c r="LNC17" s="1585"/>
      <c r="LND17" s="1585"/>
      <c r="LNE17" s="1585"/>
      <c r="LNF17" s="1585"/>
      <c r="LNG17" s="1585"/>
      <c r="LNH17" s="1585"/>
      <c r="LNI17" s="1585"/>
      <c r="LNJ17" s="1585"/>
      <c r="LNK17" s="1585"/>
      <c r="LNL17" s="1585"/>
      <c r="LNM17" s="1585"/>
      <c r="LNN17" s="1585"/>
      <c r="LNO17" s="1585"/>
      <c r="LNP17" s="1585"/>
      <c r="LNQ17" s="1585"/>
      <c r="LNR17" s="1585"/>
      <c r="LNS17" s="1585"/>
      <c r="LNT17" s="1585"/>
      <c r="LNU17" s="1585"/>
      <c r="LNV17" s="1585"/>
      <c r="LNW17" s="1585"/>
      <c r="LNX17" s="1585"/>
      <c r="LNY17" s="1585"/>
      <c r="LNZ17" s="1585"/>
      <c r="LOA17" s="1585"/>
      <c r="LOB17" s="1585"/>
      <c r="LOC17" s="1585"/>
      <c r="LOD17" s="1585"/>
      <c r="LOE17" s="1585"/>
      <c r="LOF17" s="1585"/>
      <c r="LOG17" s="1585"/>
      <c r="LOH17" s="1585"/>
      <c r="LOI17" s="1585"/>
      <c r="LOJ17" s="1585"/>
      <c r="LOK17" s="1585"/>
      <c r="LOL17" s="1585"/>
      <c r="LOM17" s="1585"/>
      <c r="LON17" s="1585"/>
      <c r="LOO17" s="1585"/>
      <c r="LOP17" s="1585"/>
      <c r="LOQ17" s="1585"/>
      <c r="LOR17" s="1585"/>
      <c r="LOS17" s="1585"/>
      <c r="LOT17" s="1585"/>
      <c r="LOU17" s="1585"/>
      <c r="LOV17" s="1585"/>
      <c r="LOW17" s="1585"/>
      <c r="LOX17" s="1585"/>
      <c r="LOY17" s="1585"/>
      <c r="LOZ17" s="1585"/>
      <c r="LPA17" s="1585"/>
      <c r="LPB17" s="1585"/>
      <c r="LPC17" s="1585"/>
      <c r="LPD17" s="1585"/>
      <c r="LPE17" s="1585"/>
      <c r="LPF17" s="1585"/>
      <c r="LPG17" s="1585"/>
      <c r="LPH17" s="1585"/>
      <c r="LPI17" s="1585"/>
      <c r="LPJ17" s="1585"/>
      <c r="LPK17" s="1585"/>
      <c r="LPL17" s="1585"/>
      <c r="LPM17" s="1585"/>
      <c r="LPN17" s="1585"/>
      <c r="LPO17" s="1585"/>
      <c r="LPP17" s="1585"/>
      <c r="LPQ17" s="1585"/>
      <c r="LPR17" s="1585"/>
      <c r="LPS17" s="1585"/>
      <c r="LPT17" s="1585"/>
      <c r="LPU17" s="1585"/>
      <c r="LPV17" s="1585"/>
      <c r="LPW17" s="1585"/>
      <c r="LPX17" s="1585"/>
      <c r="LPY17" s="1585"/>
      <c r="LPZ17" s="1585"/>
      <c r="LQA17" s="1585"/>
      <c r="LQB17" s="1585"/>
      <c r="LQC17" s="1585"/>
      <c r="LQD17" s="1585"/>
      <c r="LQE17" s="1585"/>
      <c r="LQF17" s="1585"/>
      <c r="LQG17" s="1585"/>
      <c r="LQH17" s="1585"/>
      <c r="LQI17" s="1585"/>
      <c r="LQJ17" s="1585"/>
      <c r="LQK17" s="1585"/>
      <c r="LQL17" s="1585"/>
      <c r="LQM17" s="1585"/>
      <c r="LQN17" s="1585"/>
      <c r="LQO17" s="1585"/>
      <c r="LQP17" s="1585"/>
      <c r="LQQ17" s="1585"/>
      <c r="LQR17" s="1585"/>
      <c r="LQS17" s="1585"/>
      <c r="LQT17" s="1585"/>
      <c r="LQU17" s="1585"/>
      <c r="LQV17" s="1585"/>
      <c r="LQW17" s="1585"/>
      <c r="LQX17" s="1585"/>
      <c r="LQY17" s="1585"/>
      <c r="LQZ17" s="1585"/>
      <c r="LRA17" s="1585"/>
      <c r="LRB17" s="1585"/>
      <c r="LRC17" s="1585"/>
      <c r="LRD17" s="1585"/>
      <c r="LRE17" s="1585"/>
      <c r="LRF17" s="1585"/>
      <c r="LRG17" s="1585"/>
      <c r="LRH17" s="1585"/>
      <c r="LRI17" s="1585"/>
      <c r="LRJ17" s="1585"/>
      <c r="LRK17" s="1585"/>
      <c r="LRL17" s="1585"/>
      <c r="LRM17" s="1585"/>
      <c r="LRN17" s="1585"/>
      <c r="LRO17" s="1585"/>
      <c r="LRP17" s="1585"/>
      <c r="LRQ17" s="1585"/>
      <c r="LRR17" s="1585"/>
      <c r="LRS17" s="1585"/>
      <c r="LRT17" s="1585"/>
      <c r="LRU17" s="1585"/>
      <c r="LRV17" s="1585"/>
      <c r="LRW17" s="1585"/>
      <c r="LRX17" s="1585"/>
      <c r="LRY17" s="1585"/>
      <c r="LRZ17" s="1585"/>
      <c r="LSA17" s="1585"/>
      <c r="LSB17" s="1585"/>
      <c r="LSC17" s="1585"/>
      <c r="LSD17" s="1585"/>
      <c r="LSE17" s="1585"/>
      <c r="LSF17" s="1585"/>
      <c r="LSG17" s="1585"/>
      <c r="LSH17" s="1585"/>
      <c r="LSI17" s="1585"/>
      <c r="LSJ17" s="1585"/>
      <c r="LSK17" s="1585"/>
      <c r="LSL17" s="1585"/>
      <c r="LSM17" s="1585"/>
      <c r="LSN17" s="1585"/>
      <c r="LSO17" s="1585"/>
      <c r="LSP17" s="1585"/>
      <c r="LSQ17" s="1585"/>
      <c r="LSR17" s="1585"/>
      <c r="LSS17" s="1585"/>
      <c r="LST17" s="1585"/>
      <c r="LSU17" s="1585"/>
      <c r="LSV17" s="1585"/>
      <c r="LSW17" s="1585"/>
      <c r="LSX17" s="1585"/>
      <c r="LSY17" s="1585"/>
      <c r="LSZ17" s="1585"/>
      <c r="LTA17" s="1585"/>
      <c r="LTB17" s="1585"/>
      <c r="LTC17" s="1585"/>
      <c r="LTD17" s="1585"/>
      <c r="LTE17" s="1585"/>
      <c r="LTF17" s="1585"/>
      <c r="LTG17" s="1585"/>
      <c r="LTH17" s="1585"/>
      <c r="LTI17" s="1585"/>
      <c r="LTJ17" s="1585"/>
      <c r="LTK17" s="1585"/>
      <c r="LTL17" s="1585"/>
      <c r="LTM17" s="1585"/>
      <c r="LTN17" s="1585"/>
      <c r="LTO17" s="1585"/>
      <c r="LTP17" s="1585"/>
      <c r="LTQ17" s="1585"/>
      <c r="LTR17" s="1585"/>
      <c r="LTS17" s="1585"/>
      <c r="LTT17" s="1585"/>
      <c r="LTU17" s="1585"/>
      <c r="LTV17" s="1585"/>
      <c r="LTW17" s="1585"/>
      <c r="LTX17" s="1585"/>
      <c r="LTY17" s="1585"/>
      <c r="LTZ17" s="1585"/>
      <c r="LUA17" s="1585"/>
      <c r="LUB17" s="1585"/>
      <c r="LUC17" s="1585"/>
      <c r="LUD17" s="1585"/>
      <c r="LUE17" s="1585"/>
      <c r="LUF17" s="1585"/>
      <c r="LUG17" s="1585"/>
      <c r="LUH17" s="1585"/>
      <c r="LUI17" s="1585"/>
      <c r="LUJ17" s="1585"/>
      <c r="LUK17" s="1585"/>
      <c r="LUL17" s="1585"/>
      <c r="LUM17" s="1585"/>
      <c r="LUN17" s="1585"/>
      <c r="LUO17" s="1585"/>
      <c r="LUP17" s="1585"/>
      <c r="LUQ17" s="1585"/>
      <c r="LUR17" s="1585"/>
      <c r="LUS17" s="1585"/>
      <c r="LUT17" s="1585"/>
      <c r="LUU17" s="1585"/>
      <c r="LUV17" s="1585"/>
      <c r="LUW17" s="1585"/>
      <c r="LUX17" s="1585"/>
      <c r="LUY17" s="1585"/>
      <c r="LUZ17" s="1585"/>
      <c r="LVA17" s="1585"/>
      <c r="LVB17" s="1585"/>
      <c r="LVC17" s="1585"/>
      <c r="LVD17" s="1585"/>
      <c r="LVE17" s="1585"/>
      <c r="LVF17" s="1585"/>
      <c r="LVG17" s="1585"/>
      <c r="LVH17" s="1585"/>
      <c r="LVI17" s="1585"/>
      <c r="LVJ17" s="1585"/>
      <c r="LVK17" s="1585"/>
      <c r="LVL17" s="1585"/>
      <c r="LVM17" s="1585"/>
      <c r="LVN17" s="1585"/>
      <c r="LVO17" s="1585"/>
      <c r="LVP17" s="1585"/>
      <c r="LVQ17" s="1585"/>
      <c r="LVR17" s="1585"/>
      <c r="LVS17" s="1585"/>
      <c r="LVT17" s="1585"/>
      <c r="LVU17" s="1585"/>
      <c r="LVV17" s="1585"/>
      <c r="LVW17" s="1585"/>
      <c r="LVX17" s="1585"/>
      <c r="LVY17" s="1585"/>
      <c r="LVZ17" s="1585"/>
      <c r="LWA17" s="1585"/>
      <c r="LWB17" s="1585"/>
      <c r="LWC17" s="1585"/>
      <c r="LWD17" s="1585"/>
      <c r="LWE17" s="1585"/>
      <c r="LWF17" s="1585"/>
      <c r="LWG17" s="1585"/>
      <c r="LWH17" s="1585"/>
      <c r="LWI17" s="1585"/>
      <c r="LWJ17" s="1585"/>
      <c r="LWK17" s="1585"/>
      <c r="LWL17" s="1585"/>
      <c r="LWM17" s="1585"/>
      <c r="LWN17" s="1585"/>
      <c r="LWO17" s="1585"/>
      <c r="LWP17" s="1585"/>
      <c r="LWQ17" s="1585"/>
      <c r="LWR17" s="1585"/>
      <c r="LWS17" s="1585"/>
      <c r="LWT17" s="1585"/>
      <c r="LWU17" s="1585"/>
      <c r="LWV17" s="1585"/>
      <c r="LWW17" s="1585"/>
      <c r="LWX17" s="1585"/>
      <c r="LWY17" s="1585"/>
      <c r="LWZ17" s="1585"/>
      <c r="LXA17" s="1585"/>
      <c r="LXB17" s="1585"/>
      <c r="LXC17" s="1585"/>
      <c r="LXD17" s="1585"/>
      <c r="LXE17" s="1585"/>
      <c r="LXF17" s="1585"/>
      <c r="LXG17" s="1585"/>
      <c r="LXH17" s="1585"/>
      <c r="LXI17" s="1585"/>
      <c r="LXJ17" s="1585"/>
      <c r="LXK17" s="1585"/>
      <c r="LXL17" s="1585"/>
      <c r="LXM17" s="1585"/>
      <c r="LXN17" s="1585"/>
      <c r="LXO17" s="1585"/>
      <c r="LXP17" s="1585"/>
      <c r="LXQ17" s="1585"/>
      <c r="LXR17" s="1585"/>
      <c r="LXS17" s="1585"/>
      <c r="LXT17" s="1585"/>
      <c r="LXU17" s="1585"/>
      <c r="LXV17" s="1585"/>
      <c r="LXW17" s="1585"/>
      <c r="LXX17" s="1585"/>
      <c r="LXY17" s="1585"/>
      <c r="LXZ17" s="1585"/>
      <c r="LYA17" s="1585"/>
      <c r="LYB17" s="1585"/>
      <c r="LYC17" s="1585"/>
      <c r="LYD17" s="1585"/>
      <c r="LYE17" s="1585"/>
      <c r="LYF17" s="1585"/>
      <c r="LYG17" s="1585"/>
      <c r="LYH17" s="1585"/>
      <c r="LYI17" s="1585"/>
      <c r="LYJ17" s="1585"/>
      <c r="LYK17" s="1585"/>
      <c r="LYL17" s="1585"/>
      <c r="LYM17" s="1585"/>
      <c r="LYN17" s="1585"/>
      <c r="LYO17" s="1585"/>
      <c r="LYP17" s="1585"/>
      <c r="LYQ17" s="1585"/>
      <c r="LYR17" s="1585"/>
      <c r="LYS17" s="1585"/>
      <c r="LYT17" s="1585"/>
      <c r="LYU17" s="1585"/>
      <c r="LYV17" s="1585"/>
      <c r="LYW17" s="1585"/>
      <c r="LYX17" s="1585"/>
      <c r="LYY17" s="1585"/>
      <c r="LYZ17" s="1585"/>
      <c r="LZA17" s="1585"/>
      <c r="LZB17" s="1585"/>
      <c r="LZC17" s="1585"/>
      <c r="LZD17" s="1585"/>
      <c r="LZE17" s="1585"/>
      <c r="LZF17" s="1585"/>
      <c r="LZG17" s="1585"/>
      <c r="LZH17" s="1585"/>
      <c r="LZI17" s="1585"/>
      <c r="LZJ17" s="1585"/>
      <c r="LZK17" s="1585"/>
      <c r="LZL17" s="1585"/>
      <c r="LZM17" s="1585"/>
      <c r="LZN17" s="1585"/>
      <c r="LZO17" s="1585"/>
      <c r="LZP17" s="1585"/>
      <c r="LZQ17" s="1585"/>
      <c r="LZR17" s="1585"/>
      <c r="LZS17" s="1585"/>
      <c r="LZT17" s="1585"/>
      <c r="LZU17" s="1585"/>
      <c r="LZV17" s="1585"/>
      <c r="LZW17" s="1585"/>
      <c r="LZX17" s="1585"/>
      <c r="LZY17" s="1585"/>
      <c r="LZZ17" s="1585"/>
      <c r="MAA17" s="1585"/>
      <c r="MAB17" s="1585"/>
      <c r="MAC17" s="1585"/>
      <c r="MAD17" s="1585"/>
      <c r="MAE17" s="1585"/>
      <c r="MAF17" s="1585"/>
      <c r="MAG17" s="1585"/>
      <c r="MAH17" s="1585"/>
      <c r="MAI17" s="1585"/>
      <c r="MAJ17" s="1585"/>
      <c r="MAK17" s="1585"/>
      <c r="MAL17" s="1585"/>
      <c r="MAM17" s="1585"/>
      <c r="MAN17" s="1585"/>
      <c r="MAO17" s="1585"/>
      <c r="MAP17" s="1585"/>
      <c r="MAQ17" s="1585"/>
      <c r="MAR17" s="1585"/>
      <c r="MAS17" s="1585"/>
      <c r="MAT17" s="1585"/>
      <c r="MAU17" s="1585"/>
      <c r="MAV17" s="1585"/>
      <c r="MAW17" s="1585"/>
      <c r="MAX17" s="1585"/>
      <c r="MAY17" s="1585"/>
      <c r="MAZ17" s="1585"/>
      <c r="MBA17" s="1585"/>
      <c r="MBB17" s="1585"/>
      <c r="MBC17" s="1585"/>
      <c r="MBD17" s="1585"/>
      <c r="MBE17" s="1585"/>
      <c r="MBF17" s="1585"/>
      <c r="MBG17" s="1585"/>
      <c r="MBH17" s="1585"/>
      <c r="MBI17" s="1585"/>
      <c r="MBJ17" s="1585"/>
      <c r="MBK17" s="1585"/>
      <c r="MBL17" s="1585"/>
      <c r="MBM17" s="1585"/>
      <c r="MBN17" s="1585"/>
      <c r="MBO17" s="1585"/>
      <c r="MBP17" s="1585"/>
      <c r="MBQ17" s="1585"/>
      <c r="MBR17" s="1585"/>
      <c r="MBS17" s="1585"/>
      <c r="MBT17" s="1585"/>
      <c r="MBU17" s="1585"/>
      <c r="MBV17" s="1585"/>
      <c r="MBW17" s="1585"/>
      <c r="MBX17" s="1585"/>
      <c r="MBY17" s="1585"/>
      <c r="MBZ17" s="1585"/>
      <c r="MCA17" s="1585"/>
      <c r="MCB17" s="1585"/>
      <c r="MCC17" s="1585"/>
      <c r="MCD17" s="1585"/>
      <c r="MCE17" s="1585"/>
      <c r="MCF17" s="1585"/>
      <c r="MCG17" s="1585"/>
      <c r="MCH17" s="1585"/>
      <c r="MCI17" s="1585"/>
      <c r="MCJ17" s="1585"/>
      <c r="MCK17" s="1585"/>
      <c r="MCL17" s="1585"/>
      <c r="MCM17" s="1585"/>
      <c r="MCN17" s="1585"/>
      <c r="MCO17" s="1585"/>
      <c r="MCP17" s="1585"/>
      <c r="MCQ17" s="1585"/>
      <c r="MCR17" s="1585"/>
      <c r="MCS17" s="1585"/>
      <c r="MCT17" s="1585"/>
      <c r="MCU17" s="1585"/>
      <c r="MCV17" s="1585"/>
      <c r="MCW17" s="1585"/>
      <c r="MCX17" s="1585"/>
      <c r="MCY17" s="1585"/>
      <c r="MCZ17" s="1585"/>
      <c r="MDA17" s="1585"/>
      <c r="MDB17" s="1585"/>
      <c r="MDC17" s="1585"/>
      <c r="MDD17" s="1585"/>
      <c r="MDE17" s="1585"/>
      <c r="MDF17" s="1585"/>
      <c r="MDG17" s="1585"/>
      <c r="MDH17" s="1585"/>
      <c r="MDI17" s="1585"/>
      <c r="MDJ17" s="1585"/>
      <c r="MDK17" s="1585"/>
      <c r="MDL17" s="1585"/>
      <c r="MDM17" s="1585"/>
      <c r="MDN17" s="1585"/>
      <c r="MDO17" s="1585"/>
      <c r="MDP17" s="1585"/>
      <c r="MDQ17" s="1585"/>
      <c r="MDR17" s="1585"/>
      <c r="MDS17" s="1585"/>
      <c r="MDT17" s="1585"/>
      <c r="MDU17" s="1585"/>
      <c r="MDV17" s="1585"/>
      <c r="MDW17" s="1585"/>
      <c r="MDX17" s="1585"/>
      <c r="MDY17" s="1585"/>
      <c r="MDZ17" s="1585"/>
      <c r="MEA17" s="1585"/>
      <c r="MEB17" s="1585"/>
      <c r="MEC17" s="1585"/>
      <c r="MED17" s="1585"/>
      <c r="MEE17" s="1585"/>
      <c r="MEF17" s="1585"/>
      <c r="MEG17" s="1585"/>
      <c r="MEH17" s="1585"/>
      <c r="MEI17" s="1585"/>
      <c r="MEJ17" s="1585"/>
      <c r="MEK17" s="1585"/>
      <c r="MEL17" s="1585"/>
      <c r="MEM17" s="1585"/>
      <c r="MEN17" s="1585"/>
      <c r="MEO17" s="1585"/>
      <c r="MEP17" s="1585"/>
      <c r="MEQ17" s="1585"/>
      <c r="MER17" s="1585"/>
      <c r="MES17" s="1585"/>
      <c r="MET17" s="1585"/>
      <c r="MEU17" s="1585"/>
      <c r="MEV17" s="1585"/>
      <c r="MEW17" s="1585"/>
      <c r="MEX17" s="1585"/>
      <c r="MEY17" s="1585"/>
      <c r="MEZ17" s="1585"/>
      <c r="MFA17" s="1585"/>
      <c r="MFB17" s="1585"/>
      <c r="MFC17" s="1585"/>
      <c r="MFD17" s="1585"/>
      <c r="MFE17" s="1585"/>
      <c r="MFF17" s="1585"/>
      <c r="MFG17" s="1585"/>
      <c r="MFH17" s="1585"/>
      <c r="MFI17" s="1585"/>
      <c r="MFJ17" s="1585"/>
      <c r="MFK17" s="1585"/>
      <c r="MFL17" s="1585"/>
      <c r="MFM17" s="1585"/>
      <c r="MFN17" s="1585"/>
      <c r="MFO17" s="1585"/>
      <c r="MFP17" s="1585"/>
      <c r="MFQ17" s="1585"/>
      <c r="MFR17" s="1585"/>
      <c r="MFS17" s="1585"/>
      <c r="MFT17" s="1585"/>
      <c r="MFU17" s="1585"/>
      <c r="MFV17" s="1585"/>
      <c r="MFW17" s="1585"/>
      <c r="MFX17" s="1585"/>
      <c r="MFY17" s="1585"/>
      <c r="MFZ17" s="1585"/>
      <c r="MGA17" s="1585"/>
      <c r="MGB17" s="1585"/>
      <c r="MGC17" s="1585"/>
      <c r="MGD17" s="1585"/>
      <c r="MGE17" s="1585"/>
      <c r="MGF17" s="1585"/>
      <c r="MGG17" s="1585"/>
      <c r="MGH17" s="1585"/>
      <c r="MGI17" s="1585"/>
      <c r="MGJ17" s="1585"/>
      <c r="MGK17" s="1585"/>
      <c r="MGL17" s="1585"/>
      <c r="MGM17" s="1585"/>
      <c r="MGN17" s="1585"/>
      <c r="MGO17" s="1585"/>
      <c r="MGP17" s="1585"/>
      <c r="MGQ17" s="1585"/>
      <c r="MGR17" s="1585"/>
      <c r="MGS17" s="1585"/>
      <c r="MGT17" s="1585"/>
      <c r="MGU17" s="1585"/>
      <c r="MGV17" s="1585"/>
      <c r="MGW17" s="1585"/>
      <c r="MGX17" s="1585"/>
      <c r="MGY17" s="1585"/>
      <c r="MGZ17" s="1585"/>
      <c r="MHA17" s="1585"/>
      <c r="MHB17" s="1585"/>
      <c r="MHC17" s="1585"/>
      <c r="MHD17" s="1585"/>
      <c r="MHE17" s="1585"/>
      <c r="MHF17" s="1585"/>
      <c r="MHG17" s="1585"/>
      <c r="MHH17" s="1585"/>
      <c r="MHI17" s="1585"/>
      <c r="MHJ17" s="1585"/>
      <c r="MHK17" s="1585"/>
      <c r="MHL17" s="1585"/>
      <c r="MHM17" s="1585"/>
      <c r="MHN17" s="1585"/>
      <c r="MHO17" s="1585"/>
      <c r="MHP17" s="1585"/>
      <c r="MHQ17" s="1585"/>
      <c r="MHR17" s="1585"/>
      <c r="MHS17" s="1585"/>
      <c r="MHT17" s="1585"/>
      <c r="MHU17" s="1585"/>
      <c r="MHV17" s="1585"/>
      <c r="MHW17" s="1585"/>
      <c r="MHX17" s="1585"/>
      <c r="MHY17" s="1585"/>
      <c r="MHZ17" s="1585"/>
      <c r="MIA17" s="1585"/>
      <c r="MIB17" s="1585"/>
      <c r="MIC17" s="1585"/>
      <c r="MID17" s="1585"/>
      <c r="MIE17" s="1585"/>
      <c r="MIF17" s="1585"/>
      <c r="MIG17" s="1585"/>
      <c r="MIH17" s="1585"/>
      <c r="MII17" s="1585"/>
      <c r="MIJ17" s="1585"/>
      <c r="MIK17" s="1585"/>
      <c r="MIL17" s="1585"/>
      <c r="MIM17" s="1585"/>
      <c r="MIN17" s="1585"/>
      <c r="MIO17" s="1585"/>
      <c r="MIP17" s="1585"/>
      <c r="MIQ17" s="1585"/>
      <c r="MIR17" s="1585"/>
      <c r="MIS17" s="1585"/>
      <c r="MIT17" s="1585"/>
      <c r="MIU17" s="1585"/>
      <c r="MIV17" s="1585"/>
      <c r="MIW17" s="1585"/>
      <c r="MIX17" s="1585"/>
      <c r="MIY17" s="1585"/>
      <c r="MIZ17" s="1585"/>
      <c r="MJA17" s="1585"/>
      <c r="MJB17" s="1585"/>
      <c r="MJC17" s="1585"/>
      <c r="MJD17" s="1585"/>
      <c r="MJE17" s="1585"/>
      <c r="MJF17" s="1585"/>
      <c r="MJG17" s="1585"/>
      <c r="MJH17" s="1585"/>
      <c r="MJI17" s="1585"/>
      <c r="MJJ17" s="1585"/>
      <c r="MJK17" s="1585"/>
      <c r="MJL17" s="1585"/>
      <c r="MJM17" s="1585"/>
      <c r="MJN17" s="1585"/>
      <c r="MJO17" s="1585"/>
      <c r="MJP17" s="1585"/>
      <c r="MJQ17" s="1585"/>
      <c r="MJR17" s="1585"/>
      <c r="MJS17" s="1585"/>
      <c r="MJT17" s="1585"/>
      <c r="MJU17" s="1585"/>
      <c r="MJV17" s="1585"/>
      <c r="MJW17" s="1585"/>
      <c r="MJX17" s="1585"/>
      <c r="MJY17" s="1585"/>
      <c r="MJZ17" s="1585"/>
      <c r="MKA17" s="1585"/>
      <c r="MKB17" s="1585"/>
      <c r="MKC17" s="1585"/>
      <c r="MKD17" s="1585"/>
      <c r="MKE17" s="1585"/>
      <c r="MKF17" s="1585"/>
      <c r="MKG17" s="1585"/>
      <c r="MKH17" s="1585"/>
      <c r="MKI17" s="1585"/>
      <c r="MKJ17" s="1585"/>
      <c r="MKK17" s="1585"/>
      <c r="MKL17" s="1585"/>
      <c r="MKM17" s="1585"/>
      <c r="MKN17" s="1585"/>
      <c r="MKO17" s="1585"/>
      <c r="MKP17" s="1585"/>
      <c r="MKQ17" s="1585"/>
      <c r="MKR17" s="1585"/>
      <c r="MKS17" s="1585"/>
      <c r="MKT17" s="1585"/>
      <c r="MKU17" s="1585"/>
      <c r="MKV17" s="1585"/>
      <c r="MKW17" s="1585"/>
      <c r="MKX17" s="1585"/>
      <c r="MKY17" s="1585"/>
      <c r="MKZ17" s="1585"/>
      <c r="MLA17" s="1585"/>
      <c r="MLB17" s="1585"/>
      <c r="MLC17" s="1585"/>
      <c r="MLD17" s="1585"/>
      <c r="MLE17" s="1585"/>
      <c r="MLF17" s="1585"/>
      <c r="MLG17" s="1585"/>
      <c r="MLH17" s="1585"/>
      <c r="MLI17" s="1585"/>
      <c r="MLJ17" s="1585"/>
      <c r="MLK17" s="1585"/>
      <c r="MLL17" s="1585"/>
      <c r="MLM17" s="1585"/>
      <c r="MLN17" s="1585"/>
      <c r="MLO17" s="1585"/>
      <c r="MLP17" s="1585"/>
      <c r="MLQ17" s="1585"/>
      <c r="MLR17" s="1585"/>
      <c r="MLS17" s="1585"/>
      <c r="MLT17" s="1585"/>
      <c r="MLU17" s="1585"/>
      <c r="MLV17" s="1585"/>
      <c r="MLW17" s="1585"/>
      <c r="MLX17" s="1585"/>
      <c r="MLY17" s="1585"/>
      <c r="MLZ17" s="1585"/>
      <c r="MMA17" s="1585"/>
      <c r="MMB17" s="1585"/>
      <c r="MMC17" s="1585"/>
      <c r="MMD17" s="1585"/>
      <c r="MME17" s="1585"/>
      <c r="MMF17" s="1585"/>
      <c r="MMG17" s="1585"/>
      <c r="MMH17" s="1585"/>
      <c r="MMI17" s="1585"/>
      <c r="MMJ17" s="1585"/>
      <c r="MMK17" s="1585"/>
      <c r="MML17" s="1585"/>
      <c r="MMM17" s="1585"/>
      <c r="MMN17" s="1585"/>
      <c r="MMO17" s="1585"/>
      <c r="MMP17" s="1585"/>
      <c r="MMQ17" s="1585"/>
      <c r="MMR17" s="1585"/>
      <c r="MMS17" s="1585"/>
      <c r="MMT17" s="1585"/>
      <c r="MMU17" s="1585"/>
      <c r="MMV17" s="1585"/>
      <c r="MMW17" s="1585"/>
      <c r="MMX17" s="1585"/>
      <c r="MMY17" s="1585"/>
      <c r="MMZ17" s="1585"/>
      <c r="MNA17" s="1585"/>
      <c r="MNB17" s="1585"/>
      <c r="MNC17" s="1585"/>
      <c r="MND17" s="1585"/>
      <c r="MNE17" s="1585"/>
      <c r="MNF17" s="1585"/>
      <c r="MNG17" s="1585"/>
      <c r="MNH17" s="1585"/>
      <c r="MNI17" s="1585"/>
      <c r="MNJ17" s="1585"/>
      <c r="MNK17" s="1585"/>
      <c r="MNL17" s="1585"/>
      <c r="MNM17" s="1585"/>
      <c r="MNN17" s="1585"/>
      <c r="MNO17" s="1585"/>
      <c r="MNP17" s="1585"/>
      <c r="MNQ17" s="1585"/>
      <c r="MNR17" s="1585"/>
      <c r="MNS17" s="1585"/>
      <c r="MNT17" s="1585"/>
      <c r="MNU17" s="1585"/>
      <c r="MNV17" s="1585"/>
      <c r="MNW17" s="1585"/>
      <c r="MNX17" s="1585"/>
      <c r="MNY17" s="1585"/>
      <c r="MNZ17" s="1585"/>
      <c r="MOA17" s="1585"/>
      <c r="MOB17" s="1585"/>
      <c r="MOC17" s="1585"/>
      <c r="MOD17" s="1585"/>
      <c r="MOE17" s="1585"/>
      <c r="MOF17" s="1585"/>
      <c r="MOG17" s="1585"/>
      <c r="MOH17" s="1585"/>
      <c r="MOI17" s="1585"/>
      <c r="MOJ17" s="1585"/>
      <c r="MOK17" s="1585"/>
      <c r="MOL17" s="1585"/>
      <c r="MOM17" s="1585"/>
      <c r="MON17" s="1585"/>
      <c r="MOO17" s="1585"/>
      <c r="MOP17" s="1585"/>
      <c r="MOQ17" s="1585"/>
      <c r="MOR17" s="1585"/>
      <c r="MOS17" s="1585"/>
      <c r="MOT17" s="1585"/>
      <c r="MOU17" s="1585"/>
      <c r="MOV17" s="1585"/>
      <c r="MOW17" s="1585"/>
      <c r="MOX17" s="1585"/>
      <c r="MOY17" s="1585"/>
      <c r="MOZ17" s="1585"/>
      <c r="MPA17" s="1585"/>
      <c r="MPB17" s="1585"/>
      <c r="MPC17" s="1585"/>
      <c r="MPD17" s="1585"/>
      <c r="MPE17" s="1585"/>
      <c r="MPF17" s="1585"/>
      <c r="MPG17" s="1585"/>
      <c r="MPH17" s="1585"/>
      <c r="MPI17" s="1585"/>
      <c r="MPJ17" s="1585"/>
      <c r="MPK17" s="1585"/>
      <c r="MPL17" s="1585"/>
      <c r="MPM17" s="1585"/>
      <c r="MPN17" s="1585"/>
      <c r="MPO17" s="1585"/>
      <c r="MPP17" s="1585"/>
      <c r="MPQ17" s="1585"/>
      <c r="MPR17" s="1585"/>
      <c r="MPS17" s="1585"/>
      <c r="MPT17" s="1585"/>
      <c r="MPU17" s="1585"/>
      <c r="MPV17" s="1585"/>
      <c r="MPW17" s="1585"/>
      <c r="MPX17" s="1585"/>
      <c r="MPY17" s="1585"/>
      <c r="MPZ17" s="1585"/>
      <c r="MQA17" s="1585"/>
      <c r="MQB17" s="1585"/>
      <c r="MQC17" s="1585"/>
      <c r="MQD17" s="1585"/>
      <c r="MQE17" s="1585"/>
      <c r="MQF17" s="1585"/>
      <c r="MQG17" s="1585"/>
      <c r="MQH17" s="1585"/>
      <c r="MQI17" s="1585"/>
      <c r="MQJ17" s="1585"/>
      <c r="MQK17" s="1585"/>
      <c r="MQL17" s="1585"/>
      <c r="MQM17" s="1585"/>
      <c r="MQN17" s="1585"/>
      <c r="MQO17" s="1585"/>
      <c r="MQP17" s="1585"/>
      <c r="MQQ17" s="1585"/>
      <c r="MQR17" s="1585"/>
      <c r="MQS17" s="1585"/>
      <c r="MQT17" s="1585"/>
      <c r="MQU17" s="1585"/>
      <c r="MQV17" s="1585"/>
      <c r="MQW17" s="1585"/>
      <c r="MQX17" s="1585"/>
      <c r="MQY17" s="1585"/>
      <c r="MQZ17" s="1585"/>
      <c r="MRA17" s="1585"/>
      <c r="MRB17" s="1585"/>
      <c r="MRC17" s="1585"/>
      <c r="MRD17" s="1585"/>
      <c r="MRE17" s="1585"/>
      <c r="MRF17" s="1585"/>
      <c r="MRG17" s="1585"/>
      <c r="MRH17" s="1585"/>
      <c r="MRI17" s="1585"/>
      <c r="MRJ17" s="1585"/>
      <c r="MRK17" s="1585"/>
      <c r="MRL17" s="1585"/>
      <c r="MRM17" s="1585"/>
      <c r="MRN17" s="1585"/>
      <c r="MRO17" s="1585"/>
      <c r="MRP17" s="1585"/>
      <c r="MRQ17" s="1585"/>
      <c r="MRR17" s="1585"/>
      <c r="MRS17" s="1585"/>
      <c r="MRT17" s="1585"/>
      <c r="MRU17" s="1585"/>
      <c r="MRV17" s="1585"/>
      <c r="MRW17" s="1585"/>
      <c r="MRX17" s="1585"/>
      <c r="MRY17" s="1585"/>
      <c r="MRZ17" s="1585"/>
      <c r="MSA17" s="1585"/>
      <c r="MSB17" s="1585"/>
      <c r="MSC17" s="1585"/>
      <c r="MSD17" s="1585"/>
      <c r="MSE17" s="1585"/>
      <c r="MSF17" s="1585"/>
      <c r="MSG17" s="1585"/>
      <c r="MSH17" s="1585"/>
      <c r="MSI17" s="1585"/>
      <c r="MSJ17" s="1585"/>
      <c r="MSK17" s="1585"/>
      <c r="MSL17" s="1585"/>
      <c r="MSM17" s="1585"/>
      <c r="MSN17" s="1585"/>
      <c r="MSO17" s="1585"/>
      <c r="MSP17" s="1585"/>
      <c r="MSQ17" s="1585"/>
      <c r="MSR17" s="1585"/>
      <c r="MSS17" s="1585"/>
      <c r="MST17" s="1585"/>
      <c r="MSU17" s="1585"/>
      <c r="MSV17" s="1585"/>
      <c r="MSW17" s="1585"/>
      <c r="MSX17" s="1585"/>
      <c r="MSY17" s="1585"/>
      <c r="MSZ17" s="1585"/>
      <c r="MTA17" s="1585"/>
      <c r="MTB17" s="1585"/>
      <c r="MTC17" s="1585"/>
      <c r="MTD17" s="1585"/>
      <c r="MTE17" s="1585"/>
      <c r="MTF17" s="1585"/>
      <c r="MTG17" s="1585"/>
      <c r="MTH17" s="1585"/>
      <c r="MTI17" s="1585"/>
      <c r="MTJ17" s="1585"/>
      <c r="MTK17" s="1585"/>
      <c r="MTL17" s="1585"/>
      <c r="MTM17" s="1585"/>
      <c r="MTN17" s="1585"/>
      <c r="MTO17" s="1585"/>
      <c r="MTP17" s="1585"/>
      <c r="MTQ17" s="1585"/>
      <c r="MTR17" s="1585"/>
      <c r="MTS17" s="1585"/>
      <c r="MTT17" s="1585"/>
      <c r="MTU17" s="1585"/>
      <c r="MTV17" s="1585"/>
      <c r="MTW17" s="1585"/>
      <c r="MTX17" s="1585"/>
      <c r="MTY17" s="1585"/>
      <c r="MTZ17" s="1585"/>
      <c r="MUA17" s="1585"/>
      <c r="MUB17" s="1585"/>
      <c r="MUC17" s="1585"/>
      <c r="MUD17" s="1585"/>
      <c r="MUE17" s="1585"/>
      <c r="MUF17" s="1585"/>
      <c r="MUG17" s="1585"/>
      <c r="MUH17" s="1585"/>
      <c r="MUI17" s="1585"/>
      <c r="MUJ17" s="1585"/>
      <c r="MUK17" s="1585"/>
      <c r="MUL17" s="1585"/>
      <c r="MUM17" s="1585"/>
      <c r="MUN17" s="1585"/>
      <c r="MUO17" s="1585"/>
      <c r="MUP17" s="1585"/>
      <c r="MUQ17" s="1585"/>
      <c r="MUR17" s="1585"/>
      <c r="MUS17" s="1585"/>
      <c r="MUT17" s="1585"/>
      <c r="MUU17" s="1585"/>
      <c r="MUV17" s="1585"/>
      <c r="MUW17" s="1585"/>
      <c r="MUX17" s="1585"/>
      <c r="MUY17" s="1585"/>
      <c r="MUZ17" s="1585"/>
      <c r="MVA17" s="1585"/>
      <c r="MVB17" s="1585"/>
      <c r="MVC17" s="1585"/>
      <c r="MVD17" s="1585"/>
      <c r="MVE17" s="1585"/>
      <c r="MVF17" s="1585"/>
      <c r="MVG17" s="1585"/>
      <c r="MVH17" s="1585"/>
      <c r="MVI17" s="1585"/>
      <c r="MVJ17" s="1585"/>
      <c r="MVK17" s="1585"/>
      <c r="MVL17" s="1585"/>
      <c r="MVM17" s="1585"/>
      <c r="MVN17" s="1585"/>
      <c r="MVO17" s="1585"/>
      <c r="MVP17" s="1585"/>
      <c r="MVQ17" s="1585"/>
      <c r="MVR17" s="1585"/>
      <c r="MVS17" s="1585"/>
      <c r="MVT17" s="1585"/>
      <c r="MVU17" s="1585"/>
      <c r="MVV17" s="1585"/>
      <c r="MVW17" s="1585"/>
      <c r="MVX17" s="1585"/>
      <c r="MVY17" s="1585"/>
      <c r="MVZ17" s="1585"/>
      <c r="MWA17" s="1585"/>
      <c r="MWB17" s="1585"/>
      <c r="MWC17" s="1585"/>
      <c r="MWD17" s="1585"/>
      <c r="MWE17" s="1585"/>
      <c r="MWF17" s="1585"/>
      <c r="MWG17" s="1585"/>
      <c r="MWH17" s="1585"/>
      <c r="MWI17" s="1585"/>
      <c r="MWJ17" s="1585"/>
      <c r="MWK17" s="1585"/>
      <c r="MWL17" s="1585"/>
      <c r="MWM17" s="1585"/>
      <c r="MWN17" s="1585"/>
      <c r="MWO17" s="1585"/>
      <c r="MWP17" s="1585"/>
      <c r="MWQ17" s="1585"/>
      <c r="MWR17" s="1585"/>
      <c r="MWS17" s="1585"/>
      <c r="MWT17" s="1585"/>
      <c r="MWU17" s="1585"/>
      <c r="MWV17" s="1585"/>
      <c r="MWW17" s="1585"/>
      <c r="MWX17" s="1585"/>
      <c r="MWY17" s="1585"/>
      <c r="MWZ17" s="1585"/>
      <c r="MXA17" s="1585"/>
      <c r="MXB17" s="1585"/>
      <c r="MXC17" s="1585"/>
      <c r="MXD17" s="1585"/>
      <c r="MXE17" s="1585"/>
      <c r="MXF17" s="1585"/>
      <c r="MXG17" s="1585"/>
      <c r="MXH17" s="1585"/>
      <c r="MXI17" s="1585"/>
      <c r="MXJ17" s="1585"/>
      <c r="MXK17" s="1585"/>
      <c r="MXL17" s="1585"/>
      <c r="MXM17" s="1585"/>
      <c r="MXN17" s="1585"/>
      <c r="MXO17" s="1585"/>
      <c r="MXP17" s="1585"/>
      <c r="MXQ17" s="1585"/>
      <c r="MXR17" s="1585"/>
      <c r="MXS17" s="1585"/>
      <c r="MXT17" s="1585"/>
      <c r="MXU17" s="1585"/>
      <c r="MXV17" s="1585"/>
      <c r="MXW17" s="1585"/>
      <c r="MXX17" s="1585"/>
      <c r="MXY17" s="1585"/>
      <c r="MXZ17" s="1585"/>
      <c r="MYA17" s="1585"/>
      <c r="MYB17" s="1585"/>
      <c r="MYC17" s="1585"/>
      <c r="MYD17" s="1585"/>
      <c r="MYE17" s="1585"/>
      <c r="MYF17" s="1585"/>
      <c r="MYG17" s="1585"/>
      <c r="MYH17" s="1585"/>
      <c r="MYI17" s="1585"/>
      <c r="MYJ17" s="1585"/>
      <c r="MYK17" s="1585"/>
      <c r="MYL17" s="1585"/>
      <c r="MYM17" s="1585"/>
      <c r="MYN17" s="1585"/>
      <c r="MYO17" s="1585"/>
      <c r="MYP17" s="1585"/>
      <c r="MYQ17" s="1585"/>
      <c r="MYR17" s="1585"/>
      <c r="MYS17" s="1585"/>
      <c r="MYT17" s="1585"/>
      <c r="MYU17" s="1585"/>
      <c r="MYV17" s="1585"/>
      <c r="MYW17" s="1585"/>
      <c r="MYX17" s="1585"/>
      <c r="MYY17" s="1585"/>
      <c r="MYZ17" s="1585"/>
      <c r="MZA17" s="1585"/>
      <c r="MZB17" s="1585"/>
      <c r="MZC17" s="1585"/>
      <c r="MZD17" s="1585"/>
      <c r="MZE17" s="1585"/>
      <c r="MZF17" s="1585"/>
      <c r="MZG17" s="1585"/>
      <c r="MZH17" s="1585"/>
      <c r="MZI17" s="1585"/>
      <c r="MZJ17" s="1585"/>
      <c r="MZK17" s="1585"/>
      <c r="MZL17" s="1585"/>
      <c r="MZM17" s="1585"/>
      <c r="MZN17" s="1585"/>
      <c r="MZO17" s="1585"/>
      <c r="MZP17" s="1585"/>
      <c r="MZQ17" s="1585"/>
      <c r="MZR17" s="1585"/>
      <c r="MZS17" s="1585"/>
      <c r="MZT17" s="1585"/>
      <c r="MZU17" s="1585"/>
      <c r="MZV17" s="1585"/>
      <c r="MZW17" s="1585"/>
      <c r="MZX17" s="1585"/>
      <c r="MZY17" s="1585"/>
      <c r="MZZ17" s="1585"/>
      <c r="NAA17" s="1585"/>
      <c r="NAB17" s="1585"/>
      <c r="NAC17" s="1585"/>
      <c r="NAD17" s="1585"/>
      <c r="NAE17" s="1585"/>
      <c r="NAF17" s="1585"/>
      <c r="NAG17" s="1585"/>
      <c r="NAH17" s="1585"/>
      <c r="NAI17" s="1585"/>
      <c r="NAJ17" s="1585"/>
      <c r="NAK17" s="1585"/>
      <c r="NAL17" s="1585"/>
      <c r="NAM17" s="1585"/>
      <c r="NAN17" s="1585"/>
      <c r="NAO17" s="1585"/>
      <c r="NAP17" s="1585"/>
      <c r="NAQ17" s="1585"/>
      <c r="NAR17" s="1585"/>
      <c r="NAS17" s="1585"/>
      <c r="NAT17" s="1585"/>
      <c r="NAU17" s="1585"/>
      <c r="NAV17" s="1585"/>
      <c r="NAW17" s="1585"/>
      <c r="NAX17" s="1585"/>
      <c r="NAY17" s="1585"/>
      <c r="NAZ17" s="1585"/>
      <c r="NBA17" s="1585"/>
      <c r="NBB17" s="1585"/>
      <c r="NBC17" s="1585"/>
      <c r="NBD17" s="1585"/>
      <c r="NBE17" s="1585"/>
      <c r="NBF17" s="1585"/>
      <c r="NBG17" s="1585"/>
      <c r="NBH17" s="1585"/>
      <c r="NBI17" s="1585"/>
      <c r="NBJ17" s="1585"/>
      <c r="NBK17" s="1585"/>
      <c r="NBL17" s="1585"/>
      <c r="NBM17" s="1585"/>
      <c r="NBN17" s="1585"/>
      <c r="NBO17" s="1585"/>
      <c r="NBP17" s="1585"/>
      <c r="NBQ17" s="1585"/>
      <c r="NBR17" s="1585"/>
      <c r="NBS17" s="1585"/>
      <c r="NBT17" s="1585"/>
      <c r="NBU17" s="1585"/>
      <c r="NBV17" s="1585"/>
      <c r="NBW17" s="1585"/>
      <c r="NBX17" s="1585"/>
      <c r="NBY17" s="1585"/>
      <c r="NBZ17" s="1585"/>
      <c r="NCA17" s="1585"/>
      <c r="NCB17" s="1585"/>
      <c r="NCC17" s="1585"/>
      <c r="NCD17" s="1585"/>
      <c r="NCE17" s="1585"/>
      <c r="NCF17" s="1585"/>
      <c r="NCG17" s="1585"/>
      <c r="NCH17" s="1585"/>
      <c r="NCI17" s="1585"/>
      <c r="NCJ17" s="1585"/>
      <c r="NCK17" s="1585"/>
      <c r="NCL17" s="1585"/>
      <c r="NCM17" s="1585"/>
      <c r="NCN17" s="1585"/>
      <c r="NCO17" s="1585"/>
      <c r="NCP17" s="1585"/>
      <c r="NCQ17" s="1585"/>
      <c r="NCR17" s="1585"/>
      <c r="NCS17" s="1585"/>
      <c r="NCT17" s="1585"/>
      <c r="NCU17" s="1585"/>
      <c r="NCV17" s="1585"/>
      <c r="NCW17" s="1585"/>
      <c r="NCX17" s="1585"/>
      <c r="NCY17" s="1585"/>
      <c r="NCZ17" s="1585"/>
      <c r="NDA17" s="1585"/>
      <c r="NDB17" s="1585"/>
      <c r="NDC17" s="1585"/>
      <c r="NDD17" s="1585"/>
      <c r="NDE17" s="1585"/>
      <c r="NDF17" s="1585"/>
      <c r="NDG17" s="1585"/>
      <c r="NDH17" s="1585"/>
      <c r="NDI17" s="1585"/>
      <c r="NDJ17" s="1585"/>
      <c r="NDK17" s="1585"/>
      <c r="NDL17" s="1585"/>
      <c r="NDM17" s="1585"/>
      <c r="NDN17" s="1585"/>
      <c r="NDO17" s="1585"/>
      <c r="NDP17" s="1585"/>
      <c r="NDQ17" s="1585"/>
      <c r="NDR17" s="1585"/>
      <c r="NDS17" s="1585"/>
      <c r="NDT17" s="1585"/>
      <c r="NDU17" s="1585"/>
      <c r="NDV17" s="1585"/>
      <c r="NDW17" s="1585"/>
      <c r="NDX17" s="1585"/>
      <c r="NDY17" s="1585"/>
      <c r="NDZ17" s="1585"/>
      <c r="NEA17" s="1585"/>
      <c r="NEB17" s="1585"/>
      <c r="NEC17" s="1585"/>
      <c r="NED17" s="1585"/>
      <c r="NEE17" s="1585"/>
      <c r="NEF17" s="1585"/>
      <c r="NEG17" s="1585"/>
      <c r="NEH17" s="1585"/>
      <c r="NEI17" s="1585"/>
      <c r="NEJ17" s="1585"/>
      <c r="NEK17" s="1585"/>
      <c r="NEL17" s="1585"/>
      <c r="NEM17" s="1585"/>
      <c r="NEN17" s="1585"/>
      <c r="NEO17" s="1585"/>
      <c r="NEP17" s="1585"/>
      <c r="NEQ17" s="1585"/>
      <c r="NER17" s="1585"/>
      <c r="NES17" s="1585"/>
      <c r="NET17" s="1585"/>
      <c r="NEU17" s="1585"/>
      <c r="NEV17" s="1585"/>
      <c r="NEW17" s="1585"/>
      <c r="NEX17" s="1585"/>
      <c r="NEY17" s="1585"/>
      <c r="NEZ17" s="1585"/>
      <c r="NFA17" s="1585"/>
      <c r="NFB17" s="1585"/>
      <c r="NFC17" s="1585"/>
      <c r="NFD17" s="1585"/>
      <c r="NFE17" s="1585"/>
      <c r="NFF17" s="1585"/>
      <c r="NFG17" s="1585"/>
      <c r="NFH17" s="1585"/>
      <c r="NFI17" s="1585"/>
      <c r="NFJ17" s="1585"/>
      <c r="NFK17" s="1585"/>
      <c r="NFL17" s="1585"/>
      <c r="NFM17" s="1585"/>
      <c r="NFN17" s="1585"/>
      <c r="NFO17" s="1585"/>
      <c r="NFP17" s="1585"/>
      <c r="NFQ17" s="1585"/>
      <c r="NFR17" s="1585"/>
      <c r="NFS17" s="1585"/>
      <c r="NFT17" s="1585"/>
      <c r="NFU17" s="1585"/>
      <c r="NFV17" s="1585"/>
      <c r="NFW17" s="1585"/>
      <c r="NFX17" s="1585"/>
      <c r="NFY17" s="1585"/>
      <c r="NFZ17" s="1585"/>
      <c r="NGA17" s="1585"/>
      <c r="NGB17" s="1585"/>
      <c r="NGC17" s="1585"/>
      <c r="NGD17" s="1585"/>
      <c r="NGE17" s="1585"/>
      <c r="NGF17" s="1585"/>
      <c r="NGG17" s="1585"/>
      <c r="NGH17" s="1585"/>
      <c r="NGI17" s="1585"/>
      <c r="NGJ17" s="1585"/>
      <c r="NGK17" s="1585"/>
      <c r="NGL17" s="1585"/>
      <c r="NGM17" s="1585"/>
      <c r="NGN17" s="1585"/>
      <c r="NGO17" s="1585"/>
      <c r="NGP17" s="1585"/>
      <c r="NGQ17" s="1585"/>
      <c r="NGR17" s="1585"/>
      <c r="NGS17" s="1585"/>
      <c r="NGT17" s="1585"/>
      <c r="NGU17" s="1585"/>
      <c r="NGV17" s="1585"/>
      <c r="NGW17" s="1585"/>
      <c r="NGX17" s="1585"/>
      <c r="NGY17" s="1585"/>
      <c r="NGZ17" s="1585"/>
      <c r="NHA17" s="1585"/>
      <c r="NHB17" s="1585"/>
      <c r="NHC17" s="1585"/>
      <c r="NHD17" s="1585"/>
      <c r="NHE17" s="1585"/>
      <c r="NHF17" s="1585"/>
      <c r="NHG17" s="1585"/>
      <c r="NHH17" s="1585"/>
      <c r="NHI17" s="1585"/>
      <c r="NHJ17" s="1585"/>
      <c r="NHK17" s="1585"/>
      <c r="NHL17" s="1585"/>
      <c r="NHM17" s="1585"/>
      <c r="NHN17" s="1585"/>
      <c r="NHO17" s="1585"/>
      <c r="NHP17" s="1585"/>
      <c r="NHQ17" s="1585"/>
      <c r="NHR17" s="1585"/>
      <c r="NHS17" s="1585"/>
      <c r="NHT17" s="1585"/>
      <c r="NHU17" s="1585"/>
      <c r="NHV17" s="1585"/>
      <c r="NHW17" s="1585"/>
      <c r="NHX17" s="1585"/>
      <c r="NHY17" s="1585"/>
      <c r="NHZ17" s="1585"/>
      <c r="NIA17" s="1585"/>
      <c r="NIB17" s="1585"/>
      <c r="NIC17" s="1585"/>
      <c r="NID17" s="1585"/>
      <c r="NIE17" s="1585"/>
      <c r="NIF17" s="1585"/>
      <c r="NIG17" s="1585"/>
      <c r="NIH17" s="1585"/>
      <c r="NII17" s="1585"/>
      <c r="NIJ17" s="1585"/>
      <c r="NIK17" s="1585"/>
      <c r="NIL17" s="1585"/>
      <c r="NIM17" s="1585"/>
      <c r="NIN17" s="1585"/>
      <c r="NIO17" s="1585"/>
      <c r="NIP17" s="1585"/>
      <c r="NIQ17" s="1585"/>
      <c r="NIR17" s="1585"/>
      <c r="NIS17" s="1585"/>
      <c r="NIT17" s="1585"/>
      <c r="NIU17" s="1585"/>
      <c r="NIV17" s="1585"/>
      <c r="NIW17" s="1585"/>
      <c r="NIX17" s="1585"/>
      <c r="NIY17" s="1585"/>
      <c r="NIZ17" s="1585"/>
      <c r="NJA17" s="1585"/>
      <c r="NJB17" s="1585"/>
      <c r="NJC17" s="1585"/>
      <c r="NJD17" s="1585"/>
      <c r="NJE17" s="1585"/>
      <c r="NJF17" s="1585"/>
      <c r="NJG17" s="1585"/>
      <c r="NJH17" s="1585"/>
      <c r="NJI17" s="1585"/>
      <c r="NJJ17" s="1585"/>
      <c r="NJK17" s="1585"/>
      <c r="NJL17" s="1585"/>
      <c r="NJM17" s="1585"/>
      <c r="NJN17" s="1585"/>
      <c r="NJO17" s="1585"/>
      <c r="NJP17" s="1585"/>
      <c r="NJQ17" s="1585"/>
      <c r="NJR17" s="1585"/>
      <c r="NJS17" s="1585"/>
      <c r="NJT17" s="1585"/>
      <c r="NJU17" s="1585"/>
      <c r="NJV17" s="1585"/>
      <c r="NJW17" s="1585"/>
      <c r="NJX17" s="1585"/>
      <c r="NJY17" s="1585"/>
      <c r="NJZ17" s="1585"/>
      <c r="NKA17" s="1585"/>
      <c r="NKB17" s="1585"/>
      <c r="NKC17" s="1585"/>
      <c r="NKD17" s="1585"/>
      <c r="NKE17" s="1585"/>
      <c r="NKF17" s="1585"/>
      <c r="NKG17" s="1585"/>
      <c r="NKH17" s="1585"/>
      <c r="NKI17" s="1585"/>
      <c r="NKJ17" s="1585"/>
      <c r="NKK17" s="1585"/>
      <c r="NKL17" s="1585"/>
      <c r="NKM17" s="1585"/>
      <c r="NKN17" s="1585"/>
      <c r="NKO17" s="1585"/>
      <c r="NKP17" s="1585"/>
      <c r="NKQ17" s="1585"/>
      <c r="NKR17" s="1585"/>
      <c r="NKS17" s="1585"/>
      <c r="NKT17" s="1585"/>
      <c r="NKU17" s="1585"/>
      <c r="NKV17" s="1585"/>
      <c r="NKW17" s="1585"/>
      <c r="NKX17" s="1585"/>
      <c r="NKY17" s="1585"/>
      <c r="NKZ17" s="1585"/>
      <c r="NLA17" s="1585"/>
      <c r="NLB17" s="1585"/>
      <c r="NLC17" s="1585"/>
      <c r="NLD17" s="1585"/>
      <c r="NLE17" s="1585"/>
      <c r="NLF17" s="1585"/>
      <c r="NLG17" s="1585"/>
      <c r="NLH17" s="1585"/>
      <c r="NLI17" s="1585"/>
      <c r="NLJ17" s="1585"/>
      <c r="NLK17" s="1585"/>
      <c r="NLL17" s="1585"/>
      <c r="NLM17" s="1585"/>
      <c r="NLN17" s="1585"/>
      <c r="NLO17" s="1585"/>
      <c r="NLP17" s="1585"/>
      <c r="NLQ17" s="1585"/>
      <c r="NLR17" s="1585"/>
      <c r="NLS17" s="1585"/>
      <c r="NLT17" s="1585"/>
      <c r="NLU17" s="1585"/>
      <c r="NLV17" s="1585"/>
      <c r="NLW17" s="1585"/>
      <c r="NLX17" s="1585"/>
      <c r="NLY17" s="1585"/>
      <c r="NLZ17" s="1585"/>
      <c r="NMA17" s="1585"/>
      <c r="NMB17" s="1585"/>
      <c r="NMC17" s="1585"/>
      <c r="NMD17" s="1585"/>
      <c r="NME17" s="1585"/>
      <c r="NMF17" s="1585"/>
      <c r="NMG17" s="1585"/>
      <c r="NMH17" s="1585"/>
      <c r="NMI17" s="1585"/>
      <c r="NMJ17" s="1585"/>
      <c r="NMK17" s="1585"/>
      <c r="NML17" s="1585"/>
      <c r="NMM17" s="1585"/>
      <c r="NMN17" s="1585"/>
      <c r="NMO17" s="1585"/>
      <c r="NMP17" s="1585"/>
      <c r="NMQ17" s="1585"/>
      <c r="NMR17" s="1585"/>
      <c r="NMS17" s="1585"/>
      <c r="NMT17" s="1585"/>
      <c r="NMU17" s="1585"/>
      <c r="NMV17" s="1585"/>
      <c r="NMW17" s="1585"/>
      <c r="NMX17" s="1585"/>
      <c r="NMY17" s="1585"/>
      <c r="NMZ17" s="1585"/>
      <c r="NNA17" s="1585"/>
      <c r="NNB17" s="1585"/>
      <c r="NNC17" s="1585"/>
      <c r="NND17" s="1585"/>
      <c r="NNE17" s="1585"/>
      <c r="NNF17" s="1585"/>
      <c r="NNG17" s="1585"/>
      <c r="NNH17" s="1585"/>
      <c r="NNI17" s="1585"/>
      <c r="NNJ17" s="1585"/>
      <c r="NNK17" s="1585"/>
      <c r="NNL17" s="1585"/>
      <c r="NNM17" s="1585"/>
      <c r="NNN17" s="1585"/>
      <c r="NNO17" s="1585"/>
      <c r="NNP17" s="1585"/>
      <c r="NNQ17" s="1585"/>
      <c r="NNR17" s="1585"/>
      <c r="NNS17" s="1585"/>
      <c r="NNT17" s="1585"/>
      <c r="NNU17" s="1585"/>
      <c r="NNV17" s="1585"/>
      <c r="NNW17" s="1585"/>
      <c r="NNX17" s="1585"/>
      <c r="NNY17" s="1585"/>
      <c r="NNZ17" s="1585"/>
      <c r="NOA17" s="1585"/>
      <c r="NOB17" s="1585"/>
      <c r="NOC17" s="1585"/>
      <c r="NOD17" s="1585"/>
      <c r="NOE17" s="1585"/>
      <c r="NOF17" s="1585"/>
      <c r="NOG17" s="1585"/>
      <c r="NOH17" s="1585"/>
      <c r="NOI17" s="1585"/>
      <c r="NOJ17" s="1585"/>
      <c r="NOK17" s="1585"/>
      <c r="NOL17" s="1585"/>
      <c r="NOM17" s="1585"/>
      <c r="NON17" s="1585"/>
      <c r="NOO17" s="1585"/>
      <c r="NOP17" s="1585"/>
      <c r="NOQ17" s="1585"/>
      <c r="NOR17" s="1585"/>
      <c r="NOS17" s="1585"/>
      <c r="NOT17" s="1585"/>
      <c r="NOU17" s="1585"/>
      <c r="NOV17" s="1585"/>
      <c r="NOW17" s="1585"/>
      <c r="NOX17" s="1585"/>
      <c r="NOY17" s="1585"/>
      <c r="NOZ17" s="1585"/>
      <c r="NPA17" s="1585"/>
      <c r="NPB17" s="1585"/>
      <c r="NPC17" s="1585"/>
      <c r="NPD17" s="1585"/>
      <c r="NPE17" s="1585"/>
      <c r="NPF17" s="1585"/>
      <c r="NPG17" s="1585"/>
      <c r="NPH17" s="1585"/>
      <c r="NPI17" s="1585"/>
      <c r="NPJ17" s="1585"/>
      <c r="NPK17" s="1585"/>
      <c r="NPL17" s="1585"/>
      <c r="NPM17" s="1585"/>
      <c r="NPN17" s="1585"/>
      <c r="NPO17" s="1585"/>
      <c r="NPP17" s="1585"/>
      <c r="NPQ17" s="1585"/>
      <c r="NPR17" s="1585"/>
      <c r="NPS17" s="1585"/>
      <c r="NPT17" s="1585"/>
      <c r="NPU17" s="1585"/>
      <c r="NPV17" s="1585"/>
      <c r="NPW17" s="1585"/>
      <c r="NPX17" s="1585"/>
      <c r="NPY17" s="1585"/>
      <c r="NPZ17" s="1585"/>
      <c r="NQA17" s="1585"/>
      <c r="NQB17" s="1585"/>
      <c r="NQC17" s="1585"/>
      <c r="NQD17" s="1585"/>
      <c r="NQE17" s="1585"/>
      <c r="NQF17" s="1585"/>
      <c r="NQG17" s="1585"/>
      <c r="NQH17" s="1585"/>
      <c r="NQI17" s="1585"/>
      <c r="NQJ17" s="1585"/>
      <c r="NQK17" s="1585"/>
      <c r="NQL17" s="1585"/>
      <c r="NQM17" s="1585"/>
      <c r="NQN17" s="1585"/>
      <c r="NQO17" s="1585"/>
      <c r="NQP17" s="1585"/>
      <c r="NQQ17" s="1585"/>
      <c r="NQR17" s="1585"/>
      <c r="NQS17" s="1585"/>
      <c r="NQT17" s="1585"/>
      <c r="NQU17" s="1585"/>
      <c r="NQV17" s="1585"/>
      <c r="NQW17" s="1585"/>
      <c r="NQX17" s="1585"/>
      <c r="NQY17" s="1585"/>
      <c r="NQZ17" s="1585"/>
      <c r="NRA17" s="1585"/>
      <c r="NRB17" s="1585"/>
      <c r="NRC17" s="1585"/>
      <c r="NRD17" s="1585"/>
      <c r="NRE17" s="1585"/>
      <c r="NRF17" s="1585"/>
      <c r="NRG17" s="1585"/>
      <c r="NRH17" s="1585"/>
      <c r="NRI17" s="1585"/>
      <c r="NRJ17" s="1585"/>
      <c r="NRK17" s="1585"/>
      <c r="NRL17" s="1585"/>
      <c r="NRM17" s="1585"/>
      <c r="NRN17" s="1585"/>
      <c r="NRO17" s="1585"/>
      <c r="NRP17" s="1585"/>
      <c r="NRQ17" s="1585"/>
      <c r="NRR17" s="1585"/>
      <c r="NRS17" s="1585"/>
      <c r="NRT17" s="1585"/>
      <c r="NRU17" s="1585"/>
      <c r="NRV17" s="1585"/>
      <c r="NRW17" s="1585"/>
      <c r="NRX17" s="1585"/>
      <c r="NRY17" s="1585"/>
      <c r="NRZ17" s="1585"/>
      <c r="NSA17" s="1585"/>
      <c r="NSB17" s="1585"/>
      <c r="NSC17" s="1585"/>
      <c r="NSD17" s="1585"/>
      <c r="NSE17" s="1585"/>
      <c r="NSF17" s="1585"/>
      <c r="NSG17" s="1585"/>
      <c r="NSH17" s="1585"/>
      <c r="NSI17" s="1585"/>
      <c r="NSJ17" s="1585"/>
      <c r="NSK17" s="1585"/>
      <c r="NSL17" s="1585"/>
      <c r="NSM17" s="1585"/>
      <c r="NSN17" s="1585"/>
      <c r="NSO17" s="1585"/>
      <c r="NSP17" s="1585"/>
      <c r="NSQ17" s="1585"/>
      <c r="NSR17" s="1585"/>
      <c r="NSS17" s="1585"/>
      <c r="NST17" s="1585"/>
      <c r="NSU17" s="1585"/>
      <c r="NSV17" s="1585"/>
      <c r="NSW17" s="1585"/>
      <c r="NSX17" s="1585"/>
      <c r="NSY17" s="1585"/>
      <c r="NSZ17" s="1585"/>
      <c r="NTA17" s="1585"/>
      <c r="NTB17" s="1585"/>
      <c r="NTC17" s="1585"/>
      <c r="NTD17" s="1585"/>
      <c r="NTE17" s="1585"/>
      <c r="NTF17" s="1585"/>
      <c r="NTG17" s="1585"/>
      <c r="NTH17" s="1585"/>
      <c r="NTI17" s="1585"/>
      <c r="NTJ17" s="1585"/>
      <c r="NTK17" s="1585"/>
      <c r="NTL17" s="1585"/>
      <c r="NTM17" s="1585"/>
      <c r="NTN17" s="1585"/>
      <c r="NTO17" s="1585"/>
      <c r="NTP17" s="1585"/>
      <c r="NTQ17" s="1585"/>
      <c r="NTR17" s="1585"/>
      <c r="NTS17" s="1585"/>
      <c r="NTT17" s="1585"/>
      <c r="NTU17" s="1585"/>
      <c r="NTV17" s="1585"/>
      <c r="NTW17" s="1585"/>
      <c r="NTX17" s="1585"/>
      <c r="NTY17" s="1585"/>
      <c r="NTZ17" s="1585"/>
      <c r="NUA17" s="1585"/>
      <c r="NUB17" s="1585"/>
      <c r="NUC17" s="1585"/>
      <c r="NUD17" s="1585"/>
      <c r="NUE17" s="1585"/>
      <c r="NUF17" s="1585"/>
      <c r="NUG17" s="1585"/>
      <c r="NUH17" s="1585"/>
      <c r="NUI17" s="1585"/>
      <c r="NUJ17" s="1585"/>
      <c r="NUK17" s="1585"/>
      <c r="NUL17" s="1585"/>
      <c r="NUM17" s="1585"/>
      <c r="NUN17" s="1585"/>
      <c r="NUO17" s="1585"/>
      <c r="NUP17" s="1585"/>
      <c r="NUQ17" s="1585"/>
      <c r="NUR17" s="1585"/>
      <c r="NUS17" s="1585"/>
      <c r="NUT17" s="1585"/>
      <c r="NUU17" s="1585"/>
      <c r="NUV17" s="1585"/>
      <c r="NUW17" s="1585"/>
      <c r="NUX17" s="1585"/>
      <c r="NUY17" s="1585"/>
      <c r="NUZ17" s="1585"/>
      <c r="NVA17" s="1585"/>
      <c r="NVB17" s="1585"/>
      <c r="NVC17" s="1585"/>
      <c r="NVD17" s="1585"/>
      <c r="NVE17" s="1585"/>
      <c r="NVF17" s="1585"/>
      <c r="NVG17" s="1585"/>
      <c r="NVH17" s="1585"/>
      <c r="NVI17" s="1585"/>
      <c r="NVJ17" s="1585"/>
      <c r="NVK17" s="1585"/>
      <c r="NVL17" s="1585"/>
      <c r="NVM17" s="1585"/>
      <c r="NVN17" s="1585"/>
      <c r="NVO17" s="1585"/>
      <c r="NVP17" s="1585"/>
      <c r="NVQ17" s="1585"/>
      <c r="NVR17" s="1585"/>
      <c r="NVS17" s="1585"/>
      <c r="NVT17" s="1585"/>
      <c r="NVU17" s="1585"/>
      <c r="NVV17" s="1585"/>
      <c r="NVW17" s="1585"/>
      <c r="NVX17" s="1585"/>
      <c r="NVY17" s="1585"/>
      <c r="NVZ17" s="1585"/>
      <c r="NWA17" s="1585"/>
      <c r="NWB17" s="1585"/>
      <c r="NWC17" s="1585"/>
      <c r="NWD17" s="1585"/>
      <c r="NWE17" s="1585"/>
      <c r="NWF17" s="1585"/>
      <c r="NWG17" s="1585"/>
      <c r="NWH17" s="1585"/>
      <c r="NWI17" s="1585"/>
      <c r="NWJ17" s="1585"/>
      <c r="NWK17" s="1585"/>
      <c r="NWL17" s="1585"/>
      <c r="NWM17" s="1585"/>
      <c r="NWN17" s="1585"/>
      <c r="NWO17" s="1585"/>
      <c r="NWP17" s="1585"/>
      <c r="NWQ17" s="1585"/>
      <c r="NWR17" s="1585"/>
      <c r="NWS17" s="1585"/>
      <c r="NWT17" s="1585"/>
      <c r="NWU17" s="1585"/>
      <c r="NWV17" s="1585"/>
      <c r="NWW17" s="1585"/>
      <c r="NWX17" s="1585"/>
      <c r="NWY17" s="1585"/>
      <c r="NWZ17" s="1585"/>
      <c r="NXA17" s="1585"/>
      <c r="NXB17" s="1585"/>
      <c r="NXC17" s="1585"/>
      <c r="NXD17" s="1585"/>
      <c r="NXE17" s="1585"/>
      <c r="NXF17" s="1585"/>
      <c r="NXG17" s="1585"/>
      <c r="NXH17" s="1585"/>
      <c r="NXI17" s="1585"/>
      <c r="NXJ17" s="1585"/>
      <c r="NXK17" s="1585"/>
      <c r="NXL17" s="1585"/>
      <c r="NXM17" s="1585"/>
      <c r="NXN17" s="1585"/>
      <c r="NXO17" s="1585"/>
      <c r="NXP17" s="1585"/>
      <c r="NXQ17" s="1585"/>
      <c r="NXR17" s="1585"/>
      <c r="NXS17" s="1585"/>
      <c r="NXT17" s="1585"/>
      <c r="NXU17" s="1585"/>
      <c r="NXV17" s="1585"/>
      <c r="NXW17" s="1585"/>
      <c r="NXX17" s="1585"/>
      <c r="NXY17" s="1585"/>
      <c r="NXZ17" s="1585"/>
      <c r="NYA17" s="1585"/>
      <c r="NYB17" s="1585"/>
      <c r="NYC17" s="1585"/>
      <c r="NYD17" s="1585"/>
      <c r="NYE17" s="1585"/>
      <c r="NYF17" s="1585"/>
      <c r="NYG17" s="1585"/>
      <c r="NYH17" s="1585"/>
      <c r="NYI17" s="1585"/>
      <c r="NYJ17" s="1585"/>
      <c r="NYK17" s="1585"/>
      <c r="NYL17" s="1585"/>
      <c r="NYM17" s="1585"/>
      <c r="NYN17" s="1585"/>
      <c r="NYO17" s="1585"/>
      <c r="NYP17" s="1585"/>
      <c r="NYQ17" s="1585"/>
      <c r="NYR17" s="1585"/>
      <c r="NYS17" s="1585"/>
      <c r="NYT17" s="1585"/>
      <c r="NYU17" s="1585"/>
      <c r="NYV17" s="1585"/>
      <c r="NYW17" s="1585"/>
      <c r="NYX17" s="1585"/>
      <c r="NYY17" s="1585"/>
      <c r="NYZ17" s="1585"/>
      <c r="NZA17" s="1585"/>
      <c r="NZB17" s="1585"/>
      <c r="NZC17" s="1585"/>
      <c r="NZD17" s="1585"/>
      <c r="NZE17" s="1585"/>
      <c r="NZF17" s="1585"/>
      <c r="NZG17" s="1585"/>
      <c r="NZH17" s="1585"/>
      <c r="NZI17" s="1585"/>
      <c r="NZJ17" s="1585"/>
      <c r="NZK17" s="1585"/>
      <c r="NZL17" s="1585"/>
      <c r="NZM17" s="1585"/>
      <c r="NZN17" s="1585"/>
      <c r="NZO17" s="1585"/>
      <c r="NZP17" s="1585"/>
      <c r="NZQ17" s="1585"/>
      <c r="NZR17" s="1585"/>
      <c r="NZS17" s="1585"/>
      <c r="NZT17" s="1585"/>
      <c r="NZU17" s="1585"/>
      <c r="NZV17" s="1585"/>
      <c r="NZW17" s="1585"/>
      <c r="NZX17" s="1585"/>
      <c r="NZY17" s="1585"/>
      <c r="NZZ17" s="1585"/>
      <c r="OAA17" s="1585"/>
      <c r="OAB17" s="1585"/>
      <c r="OAC17" s="1585"/>
      <c r="OAD17" s="1585"/>
      <c r="OAE17" s="1585"/>
      <c r="OAF17" s="1585"/>
      <c r="OAG17" s="1585"/>
      <c r="OAH17" s="1585"/>
      <c r="OAI17" s="1585"/>
      <c r="OAJ17" s="1585"/>
      <c r="OAK17" s="1585"/>
      <c r="OAL17" s="1585"/>
      <c r="OAM17" s="1585"/>
      <c r="OAN17" s="1585"/>
      <c r="OAO17" s="1585"/>
      <c r="OAP17" s="1585"/>
      <c r="OAQ17" s="1585"/>
      <c r="OAR17" s="1585"/>
      <c r="OAS17" s="1585"/>
      <c r="OAT17" s="1585"/>
      <c r="OAU17" s="1585"/>
      <c r="OAV17" s="1585"/>
      <c r="OAW17" s="1585"/>
      <c r="OAX17" s="1585"/>
      <c r="OAY17" s="1585"/>
      <c r="OAZ17" s="1585"/>
      <c r="OBA17" s="1585"/>
      <c r="OBB17" s="1585"/>
      <c r="OBC17" s="1585"/>
      <c r="OBD17" s="1585"/>
      <c r="OBE17" s="1585"/>
      <c r="OBF17" s="1585"/>
      <c r="OBG17" s="1585"/>
      <c r="OBH17" s="1585"/>
      <c r="OBI17" s="1585"/>
      <c r="OBJ17" s="1585"/>
      <c r="OBK17" s="1585"/>
      <c r="OBL17" s="1585"/>
      <c r="OBM17" s="1585"/>
      <c r="OBN17" s="1585"/>
      <c r="OBO17" s="1585"/>
      <c r="OBP17" s="1585"/>
      <c r="OBQ17" s="1585"/>
      <c r="OBR17" s="1585"/>
      <c r="OBS17" s="1585"/>
      <c r="OBT17" s="1585"/>
      <c r="OBU17" s="1585"/>
      <c r="OBV17" s="1585"/>
      <c r="OBW17" s="1585"/>
      <c r="OBX17" s="1585"/>
      <c r="OBY17" s="1585"/>
      <c r="OBZ17" s="1585"/>
      <c r="OCA17" s="1585"/>
      <c r="OCB17" s="1585"/>
      <c r="OCC17" s="1585"/>
      <c r="OCD17" s="1585"/>
      <c r="OCE17" s="1585"/>
      <c r="OCF17" s="1585"/>
      <c r="OCG17" s="1585"/>
      <c r="OCH17" s="1585"/>
      <c r="OCI17" s="1585"/>
      <c r="OCJ17" s="1585"/>
      <c r="OCK17" s="1585"/>
      <c r="OCL17" s="1585"/>
      <c r="OCM17" s="1585"/>
      <c r="OCN17" s="1585"/>
      <c r="OCO17" s="1585"/>
      <c r="OCP17" s="1585"/>
      <c r="OCQ17" s="1585"/>
      <c r="OCR17" s="1585"/>
      <c r="OCS17" s="1585"/>
      <c r="OCT17" s="1585"/>
      <c r="OCU17" s="1585"/>
      <c r="OCV17" s="1585"/>
      <c r="OCW17" s="1585"/>
      <c r="OCX17" s="1585"/>
      <c r="OCY17" s="1585"/>
      <c r="OCZ17" s="1585"/>
      <c r="ODA17" s="1585"/>
      <c r="ODB17" s="1585"/>
      <c r="ODC17" s="1585"/>
      <c r="ODD17" s="1585"/>
      <c r="ODE17" s="1585"/>
      <c r="ODF17" s="1585"/>
      <c r="ODG17" s="1585"/>
      <c r="ODH17" s="1585"/>
      <c r="ODI17" s="1585"/>
      <c r="ODJ17" s="1585"/>
      <c r="ODK17" s="1585"/>
      <c r="ODL17" s="1585"/>
      <c r="ODM17" s="1585"/>
      <c r="ODN17" s="1585"/>
      <c r="ODO17" s="1585"/>
      <c r="ODP17" s="1585"/>
      <c r="ODQ17" s="1585"/>
      <c r="ODR17" s="1585"/>
      <c r="ODS17" s="1585"/>
      <c r="ODT17" s="1585"/>
      <c r="ODU17" s="1585"/>
      <c r="ODV17" s="1585"/>
      <c r="ODW17" s="1585"/>
      <c r="ODX17" s="1585"/>
      <c r="ODY17" s="1585"/>
      <c r="ODZ17" s="1585"/>
      <c r="OEA17" s="1585"/>
      <c r="OEB17" s="1585"/>
      <c r="OEC17" s="1585"/>
      <c r="OED17" s="1585"/>
      <c r="OEE17" s="1585"/>
      <c r="OEF17" s="1585"/>
      <c r="OEG17" s="1585"/>
      <c r="OEH17" s="1585"/>
      <c r="OEI17" s="1585"/>
      <c r="OEJ17" s="1585"/>
      <c r="OEK17" s="1585"/>
      <c r="OEL17" s="1585"/>
      <c r="OEM17" s="1585"/>
      <c r="OEN17" s="1585"/>
      <c r="OEO17" s="1585"/>
      <c r="OEP17" s="1585"/>
      <c r="OEQ17" s="1585"/>
      <c r="OER17" s="1585"/>
      <c r="OES17" s="1585"/>
      <c r="OET17" s="1585"/>
      <c r="OEU17" s="1585"/>
      <c r="OEV17" s="1585"/>
      <c r="OEW17" s="1585"/>
      <c r="OEX17" s="1585"/>
      <c r="OEY17" s="1585"/>
      <c r="OEZ17" s="1585"/>
      <c r="OFA17" s="1585"/>
      <c r="OFB17" s="1585"/>
      <c r="OFC17" s="1585"/>
      <c r="OFD17" s="1585"/>
      <c r="OFE17" s="1585"/>
      <c r="OFF17" s="1585"/>
      <c r="OFG17" s="1585"/>
      <c r="OFH17" s="1585"/>
      <c r="OFI17" s="1585"/>
      <c r="OFJ17" s="1585"/>
      <c r="OFK17" s="1585"/>
      <c r="OFL17" s="1585"/>
      <c r="OFM17" s="1585"/>
      <c r="OFN17" s="1585"/>
      <c r="OFO17" s="1585"/>
      <c r="OFP17" s="1585"/>
      <c r="OFQ17" s="1585"/>
      <c r="OFR17" s="1585"/>
      <c r="OFS17" s="1585"/>
      <c r="OFT17" s="1585"/>
      <c r="OFU17" s="1585"/>
      <c r="OFV17" s="1585"/>
      <c r="OFW17" s="1585"/>
      <c r="OFX17" s="1585"/>
      <c r="OFY17" s="1585"/>
      <c r="OFZ17" s="1585"/>
      <c r="OGA17" s="1585"/>
      <c r="OGB17" s="1585"/>
      <c r="OGC17" s="1585"/>
      <c r="OGD17" s="1585"/>
      <c r="OGE17" s="1585"/>
      <c r="OGF17" s="1585"/>
      <c r="OGG17" s="1585"/>
      <c r="OGH17" s="1585"/>
      <c r="OGI17" s="1585"/>
      <c r="OGJ17" s="1585"/>
      <c r="OGK17" s="1585"/>
      <c r="OGL17" s="1585"/>
      <c r="OGM17" s="1585"/>
      <c r="OGN17" s="1585"/>
      <c r="OGO17" s="1585"/>
      <c r="OGP17" s="1585"/>
      <c r="OGQ17" s="1585"/>
      <c r="OGR17" s="1585"/>
      <c r="OGS17" s="1585"/>
      <c r="OGT17" s="1585"/>
      <c r="OGU17" s="1585"/>
      <c r="OGV17" s="1585"/>
      <c r="OGW17" s="1585"/>
      <c r="OGX17" s="1585"/>
      <c r="OGY17" s="1585"/>
      <c r="OGZ17" s="1585"/>
      <c r="OHA17" s="1585"/>
      <c r="OHB17" s="1585"/>
      <c r="OHC17" s="1585"/>
      <c r="OHD17" s="1585"/>
      <c r="OHE17" s="1585"/>
      <c r="OHF17" s="1585"/>
      <c r="OHG17" s="1585"/>
      <c r="OHH17" s="1585"/>
      <c r="OHI17" s="1585"/>
      <c r="OHJ17" s="1585"/>
      <c r="OHK17" s="1585"/>
      <c r="OHL17" s="1585"/>
      <c r="OHM17" s="1585"/>
      <c r="OHN17" s="1585"/>
      <c r="OHO17" s="1585"/>
      <c r="OHP17" s="1585"/>
      <c r="OHQ17" s="1585"/>
      <c r="OHR17" s="1585"/>
      <c r="OHS17" s="1585"/>
      <c r="OHT17" s="1585"/>
      <c r="OHU17" s="1585"/>
      <c r="OHV17" s="1585"/>
      <c r="OHW17" s="1585"/>
      <c r="OHX17" s="1585"/>
      <c r="OHY17" s="1585"/>
      <c r="OHZ17" s="1585"/>
      <c r="OIA17" s="1585"/>
      <c r="OIB17" s="1585"/>
      <c r="OIC17" s="1585"/>
      <c r="OID17" s="1585"/>
      <c r="OIE17" s="1585"/>
      <c r="OIF17" s="1585"/>
      <c r="OIG17" s="1585"/>
      <c r="OIH17" s="1585"/>
      <c r="OII17" s="1585"/>
      <c r="OIJ17" s="1585"/>
      <c r="OIK17" s="1585"/>
      <c r="OIL17" s="1585"/>
      <c r="OIM17" s="1585"/>
      <c r="OIN17" s="1585"/>
      <c r="OIO17" s="1585"/>
      <c r="OIP17" s="1585"/>
      <c r="OIQ17" s="1585"/>
      <c r="OIR17" s="1585"/>
      <c r="OIS17" s="1585"/>
      <c r="OIT17" s="1585"/>
      <c r="OIU17" s="1585"/>
      <c r="OIV17" s="1585"/>
      <c r="OIW17" s="1585"/>
      <c r="OIX17" s="1585"/>
      <c r="OIY17" s="1585"/>
      <c r="OIZ17" s="1585"/>
      <c r="OJA17" s="1585"/>
      <c r="OJB17" s="1585"/>
      <c r="OJC17" s="1585"/>
      <c r="OJD17" s="1585"/>
      <c r="OJE17" s="1585"/>
      <c r="OJF17" s="1585"/>
      <c r="OJG17" s="1585"/>
      <c r="OJH17" s="1585"/>
      <c r="OJI17" s="1585"/>
      <c r="OJJ17" s="1585"/>
      <c r="OJK17" s="1585"/>
      <c r="OJL17" s="1585"/>
      <c r="OJM17" s="1585"/>
      <c r="OJN17" s="1585"/>
      <c r="OJO17" s="1585"/>
      <c r="OJP17" s="1585"/>
      <c r="OJQ17" s="1585"/>
      <c r="OJR17" s="1585"/>
      <c r="OJS17" s="1585"/>
      <c r="OJT17" s="1585"/>
      <c r="OJU17" s="1585"/>
      <c r="OJV17" s="1585"/>
      <c r="OJW17" s="1585"/>
      <c r="OJX17" s="1585"/>
      <c r="OJY17" s="1585"/>
      <c r="OJZ17" s="1585"/>
      <c r="OKA17" s="1585"/>
      <c r="OKB17" s="1585"/>
      <c r="OKC17" s="1585"/>
      <c r="OKD17" s="1585"/>
      <c r="OKE17" s="1585"/>
      <c r="OKF17" s="1585"/>
      <c r="OKG17" s="1585"/>
      <c r="OKH17" s="1585"/>
      <c r="OKI17" s="1585"/>
      <c r="OKJ17" s="1585"/>
      <c r="OKK17" s="1585"/>
      <c r="OKL17" s="1585"/>
      <c r="OKM17" s="1585"/>
      <c r="OKN17" s="1585"/>
      <c r="OKO17" s="1585"/>
      <c r="OKP17" s="1585"/>
      <c r="OKQ17" s="1585"/>
      <c r="OKR17" s="1585"/>
      <c r="OKS17" s="1585"/>
      <c r="OKT17" s="1585"/>
      <c r="OKU17" s="1585"/>
      <c r="OKV17" s="1585"/>
      <c r="OKW17" s="1585"/>
      <c r="OKX17" s="1585"/>
      <c r="OKY17" s="1585"/>
      <c r="OKZ17" s="1585"/>
      <c r="OLA17" s="1585"/>
      <c r="OLB17" s="1585"/>
      <c r="OLC17" s="1585"/>
      <c r="OLD17" s="1585"/>
      <c r="OLE17" s="1585"/>
      <c r="OLF17" s="1585"/>
      <c r="OLG17" s="1585"/>
      <c r="OLH17" s="1585"/>
      <c r="OLI17" s="1585"/>
      <c r="OLJ17" s="1585"/>
      <c r="OLK17" s="1585"/>
      <c r="OLL17" s="1585"/>
      <c r="OLM17" s="1585"/>
      <c r="OLN17" s="1585"/>
      <c r="OLO17" s="1585"/>
      <c r="OLP17" s="1585"/>
      <c r="OLQ17" s="1585"/>
      <c r="OLR17" s="1585"/>
      <c r="OLS17" s="1585"/>
      <c r="OLT17" s="1585"/>
      <c r="OLU17" s="1585"/>
      <c r="OLV17" s="1585"/>
      <c r="OLW17" s="1585"/>
      <c r="OLX17" s="1585"/>
      <c r="OLY17" s="1585"/>
      <c r="OLZ17" s="1585"/>
      <c r="OMA17" s="1585"/>
      <c r="OMB17" s="1585"/>
      <c r="OMC17" s="1585"/>
      <c r="OMD17" s="1585"/>
      <c r="OME17" s="1585"/>
      <c r="OMF17" s="1585"/>
      <c r="OMG17" s="1585"/>
      <c r="OMH17" s="1585"/>
      <c r="OMI17" s="1585"/>
      <c r="OMJ17" s="1585"/>
      <c r="OMK17" s="1585"/>
      <c r="OML17" s="1585"/>
      <c r="OMM17" s="1585"/>
      <c r="OMN17" s="1585"/>
      <c r="OMO17" s="1585"/>
      <c r="OMP17" s="1585"/>
      <c r="OMQ17" s="1585"/>
      <c r="OMR17" s="1585"/>
      <c r="OMS17" s="1585"/>
      <c r="OMT17" s="1585"/>
      <c r="OMU17" s="1585"/>
      <c r="OMV17" s="1585"/>
      <c r="OMW17" s="1585"/>
      <c r="OMX17" s="1585"/>
      <c r="OMY17" s="1585"/>
      <c r="OMZ17" s="1585"/>
      <c r="ONA17" s="1585"/>
      <c r="ONB17" s="1585"/>
      <c r="ONC17" s="1585"/>
      <c r="OND17" s="1585"/>
      <c r="ONE17" s="1585"/>
      <c r="ONF17" s="1585"/>
      <c r="ONG17" s="1585"/>
      <c r="ONH17" s="1585"/>
      <c r="ONI17" s="1585"/>
      <c r="ONJ17" s="1585"/>
      <c r="ONK17" s="1585"/>
      <c r="ONL17" s="1585"/>
      <c r="ONM17" s="1585"/>
      <c r="ONN17" s="1585"/>
      <c r="ONO17" s="1585"/>
      <c r="ONP17" s="1585"/>
      <c r="ONQ17" s="1585"/>
      <c r="ONR17" s="1585"/>
      <c r="ONS17" s="1585"/>
      <c r="ONT17" s="1585"/>
      <c r="ONU17" s="1585"/>
      <c r="ONV17" s="1585"/>
      <c r="ONW17" s="1585"/>
      <c r="ONX17" s="1585"/>
      <c r="ONY17" s="1585"/>
      <c r="ONZ17" s="1585"/>
      <c r="OOA17" s="1585"/>
      <c r="OOB17" s="1585"/>
      <c r="OOC17" s="1585"/>
      <c r="OOD17" s="1585"/>
      <c r="OOE17" s="1585"/>
      <c r="OOF17" s="1585"/>
      <c r="OOG17" s="1585"/>
      <c r="OOH17" s="1585"/>
      <c r="OOI17" s="1585"/>
      <c r="OOJ17" s="1585"/>
      <c r="OOK17" s="1585"/>
      <c r="OOL17" s="1585"/>
      <c r="OOM17" s="1585"/>
      <c r="OON17" s="1585"/>
      <c r="OOO17" s="1585"/>
      <c r="OOP17" s="1585"/>
      <c r="OOQ17" s="1585"/>
      <c r="OOR17" s="1585"/>
      <c r="OOS17" s="1585"/>
      <c r="OOT17" s="1585"/>
      <c r="OOU17" s="1585"/>
      <c r="OOV17" s="1585"/>
      <c r="OOW17" s="1585"/>
      <c r="OOX17" s="1585"/>
      <c r="OOY17" s="1585"/>
      <c r="OOZ17" s="1585"/>
      <c r="OPA17" s="1585"/>
      <c r="OPB17" s="1585"/>
      <c r="OPC17" s="1585"/>
      <c r="OPD17" s="1585"/>
      <c r="OPE17" s="1585"/>
      <c r="OPF17" s="1585"/>
      <c r="OPG17" s="1585"/>
      <c r="OPH17" s="1585"/>
      <c r="OPI17" s="1585"/>
      <c r="OPJ17" s="1585"/>
      <c r="OPK17" s="1585"/>
      <c r="OPL17" s="1585"/>
      <c r="OPM17" s="1585"/>
      <c r="OPN17" s="1585"/>
      <c r="OPO17" s="1585"/>
      <c r="OPP17" s="1585"/>
      <c r="OPQ17" s="1585"/>
      <c r="OPR17" s="1585"/>
      <c r="OPS17" s="1585"/>
      <c r="OPT17" s="1585"/>
      <c r="OPU17" s="1585"/>
      <c r="OPV17" s="1585"/>
      <c r="OPW17" s="1585"/>
      <c r="OPX17" s="1585"/>
      <c r="OPY17" s="1585"/>
      <c r="OPZ17" s="1585"/>
      <c r="OQA17" s="1585"/>
      <c r="OQB17" s="1585"/>
      <c r="OQC17" s="1585"/>
      <c r="OQD17" s="1585"/>
      <c r="OQE17" s="1585"/>
      <c r="OQF17" s="1585"/>
      <c r="OQG17" s="1585"/>
      <c r="OQH17" s="1585"/>
      <c r="OQI17" s="1585"/>
      <c r="OQJ17" s="1585"/>
      <c r="OQK17" s="1585"/>
      <c r="OQL17" s="1585"/>
      <c r="OQM17" s="1585"/>
      <c r="OQN17" s="1585"/>
      <c r="OQO17" s="1585"/>
      <c r="OQP17" s="1585"/>
      <c r="OQQ17" s="1585"/>
      <c r="OQR17" s="1585"/>
      <c r="OQS17" s="1585"/>
      <c r="OQT17" s="1585"/>
      <c r="OQU17" s="1585"/>
      <c r="OQV17" s="1585"/>
      <c r="OQW17" s="1585"/>
      <c r="OQX17" s="1585"/>
      <c r="OQY17" s="1585"/>
      <c r="OQZ17" s="1585"/>
      <c r="ORA17" s="1585"/>
      <c r="ORB17" s="1585"/>
      <c r="ORC17" s="1585"/>
      <c r="ORD17" s="1585"/>
      <c r="ORE17" s="1585"/>
      <c r="ORF17" s="1585"/>
      <c r="ORG17" s="1585"/>
      <c r="ORH17" s="1585"/>
      <c r="ORI17" s="1585"/>
      <c r="ORJ17" s="1585"/>
      <c r="ORK17" s="1585"/>
      <c r="ORL17" s="1585"/>
      <c r="ORM17" s="1585"/>
      <c r="ORN17" s="1585"/>
      <c r="ORO17" s="1585"/>
      <c r="ORP17" s="1585"/>
      <c r="ORQ17" s="1585"/>
      <c r="ORR17" s="1585"/>
      <c r="ORS17" s="1585"/>
      <c r="ORT17" s="1585"/>
      <c r="ORU17" s="1585"/>
      <c r="ORV17" s="1585"/>
      <c r="ORW17" s="1585"/>
      <c r="ORX17" s="1585"/>
      <c r="ORY17" s="1585"/>
      <c r="ORZ17" s="1585"/>
      <c r="OSA17" s="1585"/>
      <c r="OSB17" s="1585"/>
      <c r="OSC17" s="1585"/>
      <c r="OSD17" s="1585"/>
      <c r="OSE17" s="1585"/>
      <c r="OSF17" s="1585"/>
      <c r="OSG17" s="1585"/>
      <c r="OSH17" s="1585"/>
      <c r="OSI17" s="1585"/>
      <c r="OSJ17" s="1585"/>
      <c r="OSK17" s="1585"/>
      <c r="OSL17" s="1585"/>
      <c r="OSM17" s="1585"/>
      <c r="OSN17" s="1585"/>
      <c r="OSO17" s="1585"/>
      <c r="OSP17" s="1585"/>
      <c r="OSQ17" s="1585"/>
      <c r="OSR17" s="1585"/>
      <c r="OSS17" s="1585"/>
      <c r="OST17" s="1585"/>
      <c r="OSU17" s="1585"/>
      <c r="OSV17" s="1585"/>
      <c r="OSW17" s="1585"/>
      <c r="OSX17" s="1585"/>
      <c r="OSY17" s="1585"/>
      <c r="OSZ17" s="1585"/>
      <c r="OTA17" s="1585"/>
      <c r="OTB17" s="1585"/>
      <c r="OTC17" s="1585"/>
      <c r="OTD17" s="1585"/>
      <c r="OTE17" s="1585"/>
      <c r="OTF17" s="1585"/>
      <c r="OTG17" s="1585"/>
      <c r="OTH17" s="1585"/>
      <c r="OTI17" s="1585"/>
      <c r="OTJ17" s="1585"/>
      <c r="OTK17" s="1585"/>
      <c r="OTL17" s="1585"/>
      <c r="OTM17" s="1585"/>
      <c r="OTN17" s="1585"/>
      <c r="OTO17" s="1585"/>
      <c r="OTP17" s="1585"/>
      <c r="OTQ17" s="1585"/>
      <c r="OTR17" s="1585"/>
      <c r="OTS17" s="1585"/>
      <c r="OTT17" s="1585"/>
      <c r="OTU17" s="1585"/>
      <c r="OTV17" s="1585"/>
      <c r="OTW17" s="1585"/>
      <c r="OTX17" s="1585"/>
      <c r="OTY17" s="1585"/>
      <c r="OTZ17" s="1585"/>
      <c r="OUA17" s="1585"/>
      <c r="OUB17" s="1585"/>
      <c r="OUC17" s="1585"/>
      <c r="OUD17" s="1585"/>
      <c r="OUE17" s="1585"/>
      <c r="OUF17" s="1585"/>
      <c r="OUG17" s="1585"/>
      <c r="OUH17" s="1585"/>
      <c r="OUI17" s="1585"/>
      <c r="OUJ17" s="1585"/>
      <c r="OUK17" s="1585"/>
      <c r="OUL17" s="1585"/>
      <c r="OUM17" s="1585"/>
      <c r="OUN17" s="1585"/>
      <c r="OUO17" s="1585"/>
      <c r="OUP17" s="1585"/>
      <c r="OUQ17" s="1585"/>
      <c r="OUR17" s="1585"/>
      <c r="OUS17" s="1585"/>
      <c r="OUT17" s="1585"/>
      <c r="OUU17" s="1585"/>
      <c r="OUV17" s="1585"/>
      <c r="OUW17" s="1585"/>
      <c r="OUX17" s="1585"/>
      <c r="OUY17" s="1585"/>
      <c r="OUZ17" s="1585"/>
      <c r="OVA17" s="1585"/>
      <c r="OVB17" s="1585"/>
      <c r="OVC17" s="1585"/>
      <c r="OVD17" s="1585"/>
      <c r="OVE17" s="1585"/>
      <c r="OVF17" s="1585"/>
      <c r="OVG17" s="1585"/>
      <c r="OVH17" s="1585"/>
      <c r="OVI17" s="1585"/>
      <c r="OVJ17" s="1585"/>
      <c r="OVK17" s="1585"/>
      <c r="OVL17" s="1585"/>
      <c r="OVM17" s="1585"/>
      <c r="OVN17" s="1585"/>
      <c r="OVO17" s="1585"/>
      <c r="OVP17" s="1585"/>
      <c r="OVQ17" s="1585"/>
      <c r="OVR17" s="1585"/>
      <c r="OVS17" s="1585"/>
      <c r="OVT17" s="1585"/>
      <c r="OVU17" s="1585"/>
      <c r="OVV17" s="1585"/>
      <c r="OVW17" s="1585"/>
      <c r="OVX17" s="1585"/>
      <c r="OVY17" s="1585"/>
      <c r="OVZ17" s="1585"/>
      <c r="OWA17" s="1585"/>
      <c r="OWB17" s="1585"/>
      <c r="OWC17" s="1585"/>
      <c r="OWD17" s="1585"/>
      <c r="OWE17" s="1585"/>
      <c r="OWF17" s="1585"/>
      <c r="OWG17" s="1585"/>
      <c r="OWH17" s="1585"/>
      <c r="OWI17" s="1585"/>
      <c r="OWJ17" s="1585"/>
      <c r="OWK17" s="1585"/>
      <c r="OWL17" s="1585"/>
      <c r="OWM17" s="1585"/>
      <c r="OWN17" s="1585"/>
      <c r="OWO17" s="1585"/>
      <c r="OWP17" s="1585"/>
      <c r="OWQ17" s="1585"/>
      <c r="OWR17" s="1585"/>
      <c r="OWS17" s="1585"/>
      <c r="OWT17" s="1585"/>
      <c r="OWU17" s="1585"/>
      <c r="OWV17" s="1585"/>
      <c r="OWW17" s="1585"/>
      <c r="OWX17" s="1585"/>
      <c r="OWY17" s="1585"/>
      <c r="OWZ17" s="1585"/>
      <c r="OXA17" s="1585"/>
      <c r="OXB17" s="1585"/>
      <c r="OXC17" s="1585"/>
      <c r="OXD17" s="1585"/>
      <c r="OXE17" s="1585"/>
      <c r="OXF17" s="1585"/>
      <c r="OXG17" s="1585"/>
      <c r="OXH17" s="1585"/>
      <c r="OXI17" s="1585"/>
      <c r="OXJ17" s="1585"/>
      <c r="OXK17" s="1585"/>
      <c r="OXL17" s="1585"/>
      <c r="OXM17" s="1585"/>
      <c r="OXN17" s="1585"/>
      <c r="OXO17" s="1585"/>
      <c r="OXP17" s="1585"/>
      <c r="OXQ17" s="1585"/>
      <c r="OXR17" s="1585"/>
      <c r="OXS17" s="1585"/>
      <c r="OXT17" s="1585"/>
      <c r="OXU17" s="1585"/>
      <c r="OXV17" s="1585"/>
      <c r="OXW17" s="1585"/>
      <c r="OXX17" s="1585"/>
      <c r="OXY17" s="1585"/>
      <c r="OXZ17" s="1585"/>
      <c r="OYA17" s="1585"/>
      <c r="OYB17" s="1585"/>
      <c r="OYC17" s="1585"/>
      <c r="OYD17" s="1585"/>
      <c r="OYE17" s="1585"/>
      <c r="OYF17" s="1585"/>
      <c r="OYG17" s="1585"/>
      <c r="OYH17" s="1585"/>
      <c r="OYI17" s="1585"/>
      <c r="OYJ17" s="1585"/>
      <c r="OYK17" s="1585"/>
      <c r="OYL17" s="1585"/>
      <c r="OYM17" s="1585"/>
      <c r="OYN17" s="1585"/>
      <c r="OYO17" s="1585"/>
      <c r="OYP17" s="1585"/>
      <c r="OYQ17" s="1585"/>
      <c r="OYR17" s="1585"/>
      <c r="OYS17" s="1585"/>
      <c r="OYT17" s="1585"/>
      <c r="OYU17" s="1585"/>
      <c r="OYV17" s="1585"/>
      <c r="OYW17" s="1585"/>
      <c r="OYX17" s="1585"/>
      <c r="OYY17" s="1585"/>
      <c r="OYZ17" s="1585"/>
      <c r="OZA17" s="1585"/>
      <c r="OZB17" s="1585"/>
      <c r="OZC17" s="1585"/>
      <c r="OZD17" s="1585"/>
      <c r="OZE17" s="1585"/>
      <c r="OZF17" s="1585"/>
      <c r="OZG17" s="1585"/>
      <c r="OZH17" s="1585"/>
      <c r="OZI17" s="1585"/>
      <c r="OZJ17" s="1585"/>
      <c r="OZK17" s="1585"/>
      <c r="OZL17" s="1585"/>
      <c r="OZM17" s="1585"/>
      <c r="OZN17" s="1585"/>
      <c r="OZO17" s="1585"/>
      <c r="OZP17" s="1585"/>
      <c r="OZQ17" s="1585"/>
      <c r="OZR17" s="1585"/>
      <c r="OZS17" s="1585"/>
      <c r="OZT17" s="1585"/>
      <c r="OZU17" s="1585"/>
      <c r="OZV17" s="1585"/>
      <c r="OZW17" s="1585"/>
      <c r="OZX17" s="1585"/>
      <c r="OZY17" s="1585"/>
      <c r="OZZ17" s="1585"/>
      <c r="PAA17" s="1585"/>
      <c r="PAB17" s="1585"/>
      <c r="PAC17" s="1585"/>
      <c r="PAD17" s="1585"/>
      <c r="PAE17" s="1585"/>
      <c r="PAF17" s="1585"/>
      <c r="PAG17" s="1585"/>
      <c r="PAH17" s="1585"/>
      <c r="PAI17" s="1585"/>
      <c r="PAJ17" s="1585"/>
      <c r="PAK17" s="1585"/>
      <c r="PAL17" s="1585"/>
      <c r="PAM17" s="1585"/>
      <c r="PAN17" s="1585"/>
      <c r="PAO17" s="1585"/>
      <c r="PAP17" s="1585"/>
      <c r="PAQ17" s="1585"/>
      <c r="PAR17" s="1585"/>
      <c r="PAS17" s="1585"/>
      <c r="PAT17" s="1585"/>
      <c r="PAU17" s="1585"/>
      <c r="PAV17" s="1585"/>
      <c r="PAW17" s="1585"/>
      <c r="PAX17" s="1585"/>
      <c r="PAY17" s="1585"/>
      <c r="PAZ17" s="1585"/>
      <c r="PBA17" s="1585"/>
      <c r="PBB17" s="1585"/>
      <c r="PBC17" s="1585"/>
      <c r="PBD17" s="1585"/>
      <c r="PBE17" s="1585"/>
      <c r="PBF17" s="1585"/>
      <c r="PBG17" s="1585"/>
      <c r="PBH17" s="1585"/>
      <c r="PBI17" s="1585"/>
      <c r="PBJ17" s="1585"/>
      <c r="PBK17" s="1585"/>
      <c r="PBL17" s="1585"/>
      <c r="PBM17" s="1585"/>
      <c r="PBN17" s="1585"/>
      <c r="PBO17" s="1585"/>
      <c r="PBP17" s="1585"/>
      <c r="PBQ17" s="1585"/>
      <c r="PBR17" s="1585"/>
      <c r="PBS17" s="1585"/>
      <c r="PBT17" s="1585"/>
      <c r="PBU17" s="1585"/>
      <c r="PBV17" s="1585"/>
      <c r="PBW17" s="1585"/>
      <c r="PBX17" s="1585"/>
      <c r="PBY17" s="1585"/>
      <c r="PBZ17" s="1585"/>
      <c r="PCA17" s="1585"/>
      <c r="PCB17" s="1585"/>
      <c r="PCC17" s="1585"/>
      <c r="PCD17" s="1585"/>
      <c r="PCE17" s="1585"/>
      <c r="PCF17" s="1585"/>
      <c r="PCG17" s="1585"/>
      <c r="PCH17" s="1585"/>
      <c r="PCI17" s="1585"/>
      <c r="PCJ17" s="1585"/>
      <c r="PCK17" s="1585"/>
      <c r="PCL17" s="1585"/>
      <c r="PCM17" s="1585"/>
      <c r="PCN17" s="1585"/>
      <c r="PCO17" s="1585"/>
      <c r="PCP17" s="1585"/>
      <c r="PCQ17" s="1585"/>
      <c r="PCR17" s="1585"/>
      <c r="PCS17" s="1585"/>
      <c r="PCT17" s="1585"/>
      <c r="PCU17" s="1585"/>
      <c r="PCV17" s="1585"/>
      <c r="PCW17" s="1585"/>
      <c r="PCX17" s="1585"/>
      <c r="PCY17" s="1585"/>
      <c r="PCZ17" s="1585"/>
      <c r="PDA17" s="1585"/>
      <c r="PDB17" s="1585"/>
      <c r="PDC17" s="1585"/>
      <c r="PDD17" s="1585"/>
      <c r="PDE17" s="1585"/>
      <c r="PDF17" s="1585"/>
      <c r="PDG17" s="1585"/>
      <c r="PDH17" s="1585"/>
      <c r="PDI17" s="1585"/>
      <c r="PDJ17" s="1585"/>
      <c r="PDK17" s="1585"/>
      <c r="PDL17" s="1585"/>
      <c r="PDM17" s="1585"/>
      <c r="PDN17" s="1585"/>
      <c r="PDO17" s="1585"/>
      <c r="PDP17" s="1585"/>
      <c r="PDQ17" s="1585"/>
      <c r="PDR17" s="1585"/>
      <c r="PDS17" s="1585"/>
      <c r="PDT17" s="1585"/>
      <c r="PDU17" s="1585"/>
      <c r="PDV17" s="1585"/>
      <c r="PDW17" s="1585"/>
      <c r="PDX17" s="1585"/>
      <c r="PDY17" s="1585"/>
      <c r="PDZ17" s="1585"/>
      <c r="PEA17" s="1585"/>
      <c r="PEB17" s="1585"/>
      <c r="PEC17" s="1585"/>
      <c r="PED17" s="1585"/>
      <c r="PEE17" s="1585"/>
      <c r="PEF17" s="1585"/>
      <c r="PEG17" s="1585"/>
      <c r="PEH17" s="1585"/>
      <c r="PEI17" s="1585"/>
      <c r="PEJ17" s="1585"/>
      <c r="PEK17" s="1585"/>
      <c r="PEL17" s="1585"/>
      <c r="PEM17" s="1585"/>
      <c r="PEN17" s="1585"/>
      <c r="PEO17" s="1585"/>
      <c r="PEP17" s="1585"/>
      <c r="PEQ17" s="1585"/>
      <c r="PER17" s="1585"/>
      <c r="PES17" s="1585"/>
      <c r="PET17" s="1585"/>
      <c r="PEU17" s="1585"/>
      <c r="PEV17" s="1585"/>
      <c r="PEW17" s="1585"/>
      <c r="PEX17" s="1585"/>
      <c r="PEY17" s="1585"/>
      <c r="PEZ17" s="1585"/>
      <c r="PFA17" s="1585"/>
      <c r="PFB17" s="1585"/>
      <c r="PFC17" s="1585"/>
      <c r="PFD17" s="1585"/>
      <c r="PFE17" s="1585"/>
      <c r="PFF17" s="1585"/>
      <c r="PFG17" s="1585"/>
      <c r="PFH17" s="1585"/>
      <c r="PFI17" s="1585"/>
      <c r="PFJ17" s="1585"/>
      <c r="PFK17" s="1585"/>
      <c r="PFL17" s="1585"/>
      <c r="PFM17" s="1585"/>
      <c r="PFN17" s="1585"/>
      <c r="PFO17" s="1585"/>
      <c r="PFP17" s="1585"/>
      <c r="PFQ17" s="1585"/>
      <c r="PFR17" s="1585"/>
      <c r="PFS17" s="1585"/>
      <c r="PFT17" s="1585"/>
      <c r="PFU17" s="1585"/>
      <c r="PFV17" s="1585"/>
      <c r="PFW17" s="1585"/>
      <c r="PFX17" s="1585"/>
      <c r="PFY17" s="1585"/>
      <c r="PFZ17" s="1585"/>
      <c r="PGA17" s="1585"/>
      <c r="PGB17" s="1585"/>
      <c r="PGC17" s="1585"/>
      <c r="PGD17" s="1585"/>
      <c r="PGE17" s="1585"/>
      <c r="PGF17" s="1585"/>
      <c r="PGG17" s="1585"/>
      <c r="PGH17" s="1585"/>
      <c r="PGI17" s="1585"/>
      <c r="PGJ17" s="1585"/>
      <c r="PGK17" s="1585"/>
      <c r="PGL17" s="1585"/>
      <c r="PGM17" s="1585"/>
      <c r="PGN17" s="1585"/>
      <c r="PGO17" s="1585"/>
      <c r="PGP17" s="1585"/>
      <c r="PGQ17" s="1585"/>
      <c r="PGR17" s="1585"/>
      <c r="PGS17" s="1585"/>
      <c r="PGT17" s="1585"/>
      <c r="PGU17" s="1585"/>
      <c r="PGV17" s="1585"/>
      <c r="PGW17" s="1585"/>
      <c r="PGX17" s="1585"/>
      <c r="PGY17" s="1585"/>
      <c r="PGZ17" s="1585"/>
      <c r="PHA17" s="1585"/>
      <c r="PHB17" s="1585"/>
      <c r="PHC17" s="1585"/>
      <c r="PHD17" s="1585"/>
      <c r="PHE17" s="1585"/>
      <c r="PHF17" s="1585"/>
      <c r="PHG17" s="1585"/>
      <c r="PHH17" s="1585"/>
      <c r="PHI17" s="1585"/>
      <c r="PHJ17" s="1585"/>
      <c r="PHK17" s="1585"/>
      <c r="PHL17" s="1585"/>
      <c r="PHM17" s="1585"/>
      <c r="PHN17" s="1585"/>
      <c r="PHO17" s="1585"/>
      <c r="PHP17" s="1585"/>
      <c r="PHQ17" s="1585"/>
      <c r="PHR17" s="1585"/>
      <c r="PHS17" s="1585"/>
      <c r="PHT17" s="1585"/>
      <c r="PHU17" s="1585"/>
      <c r="PHV17" s="1585"/>
      <c r="PHW17" s="1585"/>
      <c r="PHX17" s="1585"/>
      <c r="PHY17" s="1585"/>
      <c r="PHZ17" s="1585"/>
      <c r="PIA17" s="1585"/>
      <c r="PIB17" s="1585"/>
      <c r="PIC17" s="1585"/>
      <c r="PID17" s="1585"/>
      <c r="PIE17" s="1585"/>
      <c r="PIF17" s="1585"/>
      <c r="PIG17" s="1585"/>
      <c r="PIH17" s="1585"/>
      <c r="PII17" s="1585"/>
      <c r="PIJ17" s="1585"/>
      <c r="PIK17" s="1585"/>
      <c r="PIL17" s="1585"/>
      <c r="PIM17" s="1585"/>
      <c r="PIN17" s="1585"/>
      <c r="PIO17" s="1585"/>
      <c r="PIP17" s="1585"/>
      <c r="PIQ17" s="1585"/>
      <c r="PIR17" s="1585"/>
      <c r="PIS17" s="1585"/>
      <c r="PIT17" s="1585"/>
      <c r="PIU17" s="1585"/>
      <c r="PIV17" s="1585"/>
      <c r="PIW17" s="1585"/>
      <c r="PIX17" s="1585"/>
      <c r="PIY17" s="1585"/>
      <c r="PIZ17" s="1585"/>
      <c r="PJA17" s="1585"/>
      <c r="PJB17" s="1585"/>
      <c r="PJC17" s="1585"/>
      <c r="PJD17" s="1585"/>
      <c r="PJE17" s="1585"/>
      <c r="PJF17" s="1585"/>
      <c r="PJG17" s="1585"/>
      <c r="PJH17" s="1585"/>
      <c r="PJI17" s="1585"/>
      <c r="PJJ17" s="1585"/>
      <c r="PJK17" s="1585"/>
      <c r="PJL17" s="1585"/>
      <c r="PJM17" s="1585"/>
      <c r="PJN17" s="1585"/>
      <c r="PJO17" s="1585"/>
      <c r="PJP17" s="1585"/>
      <c r="PJQ17" s="1585"/>
      <c r="PJR17" s="1585"/>
      <c r="PJS17" s="1585"/>
      <c r="PJT17" s="1585"/>
      <c r="PJU17" s="1585"/>
      <c r="PJV17" s="1585"/>
      <c r="PJW17" s="1585"/>
      <c r="PJX17" s="1585"/>
      <c r="PJY17" s="1585"/>
      <c r="PJZ17" s="1585"/>
      <c r="PKA17" s="1585"/>
      <c r="PKB17" s="1585"/>
      <c r="PKC17" s="1585"/>
      <c r="PKD17" s="1585"/>
      <c r="PKE17" s="1585"/>
      <c r="PKF17" s="1585"/>
      <c r="PKG17" s="1585"/>
      <c r="PKH17" s="1585"/>
      <c r="PKI17" s="1585"/>
      <c r="PKJ17" s="1585"/>
      <c r="PKK17" s="1585"/>
      <c r="PKL17" s="1585"/>
      <c r="PKM17" s="1585"/>
      <c r="PKN17" s="1585"/>
      <c r="PKO17" s="1585"/>
      <c r="PKP17" s="1585"/>
      <c r="PKQ17" s="1585"/>
      <c r="PKR17" s="1585"/>
      <c r="PKS17" s="1585"/>
      <c r="PKT17" s="1585"/>
      <c r="PKU17" s="1585"/>
      <c r="PKV17" s="1585"/>
      <c r="PKW17" s="1585"/>
      <c r="PKX17" s="1585"/>
      <c r="PKY17" s="1585"/>
      <c r="PKZ17" s="1585"/>
      <c r="PLA17" s="1585"/>
      <c r="PLB17" s="1585"/>
      <c r="PLC17" s="1585"/>
      <c r="PLD17" s="1585"/>
      <c r="PLE17" s="1585"/>
      <c r="PLF17" s="1585"/>
      <c r="PLG17" s="1585"/>
      <c r="PLH17" s="1585"/>
      <c r="PLI17" s="1585"/>
      <c r="PLJ17" s="1585"/>
      <c r="PLK17" s="1585"/>
      <c r="PLL17" s="1585"/>
      <c r="PLM17" s="1585"/>
      <c r="PLN17" s="1585"/>
      <c r="PLO17" s="1585"/>
      <c r="PLP17" s="1585"/>
      <c r="PLQ17" s="1585"/>
      <c r="PLR17" s="1585"/>
      <c r="PLS17" s="1585"/>
      <c r="PLT17" s="1585"/>
      <c r="PLU17" s="1585"/>
      <c r="PLV17" s="1585"/>
      <c r="PLW17" s="1585"/>
      <c r="PLX17" s="1585"/>
      <c r="PLY17" s="1585"/>
      <c r="PLZ17" s="1585"/>
      <c r="PMA17" s="1585"/>
      <c r="PMB17" s="1585"/>
      <c r="PMC17" s="1585"/>
      <c r="PMD17" s="1585"/>
      <c r="PME17" s="1585"/>
      <c r="PMF17" s="1585"/>
      <c r="PMG17" s="1585"/>
      <c r="PMH17" s="1585"/>
      <c r="PMI17" s="1585"/>
      <c r="PMJ17" s="1585"/>
      <c r="PMK17" s="1585"/>
      <c r="PML17" s="1585"/>
      <c r="PMM17" s="1585"/>
      <c r="PMN17" s="1585"/>
      <c r="PMO17" s="1585"/>
      <c r="PMP17" s="1585"/>
      <c r="PMQ17" s="1585"/>
      <c r="PMR17" s="1585"/>
      <c r="PMS17" s="1585"/>
      <c r="PMT17" s="1585"/>
      <c r="PMU17" s="1585"/>
      <c r="PMV17" s="1585"/>
      <c r="PMW17" s="1585"/>
      <c r="PMX17" s="1585"/>
      <c r="PMY17" s="1585"/>
      <c r="PMZ17" s="1585"/>
      <c r="PNA17" s="1585"/>
      <c r="PNB17" s="1585"/>
      <c r="PNC17" s="1585"/>
      <c r="PND17" s="1585"/>
      <c r="PNE17" s="1585"/>
      <c r="PNF17" s="1585"/>
      <c r="PNG17" s="1585"/>
      <c r="PNH17" s="1585"/>
      <c r="PNI17" s="1585"/>
      <c r="PNJ17" s="1585"/>
      <c r="PNK17" s="1585"/>
      <c r="PNL17" s="1585"/>
      <c r="PNM17" s="1585"/>
      <c r="PNN17" s="1585"/>
      <c r="PNO17" s="1585"/>
      <c r="PNP17" s="1585"/>
      <c r="PNQ17" s="1585"/>
      <c r="PNR17" s="1585"/>
      <c r="PNS17" s="1585"/>
      <c r="PNT17" s="1585"/>
      <c r="PNU17" s="1585"/>
      <c r="PNV17" s="1585"/>
      <c r="PNW17" s="1585"/>
      <c r="PNX17" s="1585"/>
      <c r="PNY17" s="1585"/>
      <c r="PNZ17" s="1585"/>
      <c r="POA17" s="1585"/>
      <c r="POB17" s="1585"/>
      <c r="POC17" s="1585"/>
      <c r="POD17" s="1585"/>
      <c r="POE17" s="1585"/>
      <c r="POF17" s="1585"/>
      <c r="POG17" s="1585"/>
      <c r="POH17" s="1585"/>
      <c r="POI17" s="1585"/>
      <c r="POJ17" s="1585"/>
      <c r="POK17" s="1585"/>
      <c r="POL17" s="1585"/>
      <c r="POM17" s="1585"/>
      <c r="PON17" s="1585"/>
      <c r="POO17" s="1585"/>
      <c r="POP17" s="1585"/>
      <c r="POQ17" s="1585"/>
      <c r="POR17" s="1585"/>
      <c r="POS17" s="1585"/>
      <c r="POT17" s="1585"/>
      <c r="POU17" s="1585"/>
      <c r="POV17" s="1585"/>
      <c r="POW17" s="1585"/>
      <c r="POX17" s="1585"/>
      <c r="POY17" s="1585"/>
      <c r="POZ17" s="1585"/>
      <c r="PPA17" s="1585"/>
      <c r="PPB17" s="1585"/>
      <c r="PPC17" s="1585"/>
      <c r="PPD17" s="1585"/>
      <c r="PPE17" s="1585"/>
      <c r="PPF17" s="1585"/>
      <c r="PPG17" s="1585"/>
      <c r="PPH17" s="1585"/>
      <c r="PPI17" s="1585"/>
      <c r="PPJ17" s="1585"/>
      <c r="PPK17" s="1585"/>
      <c r="PPL17" s="1585"/>
      <c r="PPM17" s="1585"/>
      <c r="PPN17" s="1585"/>
      <c r="PPO17" s="1585"/>
      <c r="PPP17" s="1585"/>
      <c r="PPQ17" s="1585"/>
      <c r="PPR17" s="1585"/>
      <c r="PPS17" s="1585"/>
      <c r="PPT17" s="1585"/>
      <c r="PPU17" s="1585"/>
      <c r="PPV17" s="1585"/>
      <c r="PPW17" s="1585"/>
      <c r="PPX17" s="1585"/>
      <c r="PPY17" s="1585"/>
      <c r="PPZ17" s="1585"/>
      <c r="PQA17" s="1585"/>
      <c r="PQB17" s="1585"/>
      <c r="PQC17" s="1585"/>
      <c r="PQD17" s="1585"/>
      <c r="PQE17" s="1585"/>
      <c r="PQF17" s="1585"/>
      <c r="PQG17" s="1585"/>
      <c r="PQH17" s="1585"/>
      <c r="PQI17" s="1585"/>
      <c r="PQJ17" s="1585"/>
      <c r="PQK17" s="1585"/>
      <c r="PQL17" s="1585"/>
      <c r="PQM17" s="1585"/>
      <c r="PQN17" s="1585"/>
      <c r="PQO17" s="1585"/>
      <c r="PQP17" s="1585"/>
      <c r="PQQ17" s="1585"/>
      <c r="PQR17" s="1585"/>
      <c r="PQS17" s="1585"/>
      <c r="PQT17" s="1585"/>
      <c r="PQU17" s="1585"/>
      <c r="PQV17" s="1585"/>
      <c r="PQW17" s="1585"/>
      <c r="PQX17" s="1585"/>
      <c r="PQY17" s="1585"/>
      <c r="PQZ17" s="1585"/>
      <c r="PRA17" s="1585"/>
      <c r="PRB17" s="1585"/>
      <c r="PRC17" s="1585"/>
      <c r="PRD17" s="1585"/>
      <c r="PRE17" s="1585"/>
      <c r="PRF17" s="1585"/>
      <c r="PRG17" s="1585"/>
      <c r="PRH17" s="1585"/>
      <c r="PRI17" s="1585"/>
      <c r="PRJ17" s="1585"/>
      <c r="PRK17" s="1585"/>
      <c r="PRL17" s="1585"/>
      <c r="PRM17" s="1585"/>
      <c r="PRN17" s="1585"/>
      <c r="PRO17" s="1585"/>
      <c r="PRP17" s="1585"/>
      <c r="PRQ17" s="1585"/>
      <c r="PRR17" s="1585"/>
      <c r="PRS17" s="1585"/>
      <c r="PRT17" s="1585"/>
      <c r="PRU17" s="1585"/>
      <c r="PRV17" s="1585"/>
      <c r="PRW17" s="1585"/>
      <c r="PRX17" s="1585"/>
      <c r="PRY17" s="1585"/>
      <c r="PRZ17" s="1585"/>
      <c r="PSA17" s="1585"/>
      <c r="PSB17" s="1585"/>
      <c r="PSC17" s="1585"/>
      <c r="PSD17" s="1585"/>
      <c r="PSE17" s="1585"/>
      <c r="PSF17" s="1585"/>
      <c r="PSG17" s="1585"/>
      <c r="PSH17" s="1585"/>
      <c r="PSI17" s="1585"/>
      <c r="PSJ17" s="1585"/>
      <c r="PSK17" s="1585"/>
      <c r="PSL17" s="1585"/>
      <c r="PSM17" s="1585"/>
      <c r="PSN17" s="1585"/>
      <c r="PSO17" s="1585"/>
      <c r="PSP17" s="1585"/>
      <c r="PSQ17" s="1585"/>
      <c r="PSR17" s="1585"/>
      <c r="PSS17" s="1585"/>
      <c r="PST17" s="1585"/>
      <c r="PSU17" s="1585"/>
      <c r="PSV17" s="1585"/>
      <c r="PSW17" s="1585"/>
      <c r="PSX17" s="1585"/>
      <c r="PSY17" s="1585"/>
      <c r="PSZ17" s="1585"/>
      <c r="PTA17" s="1585"/>
      <c r="PTB17" s="1585"/>
      <c r="PTC17" s="1585"/>
      <c r="PTD17" s="1585"/>
      <c r="PTE17" s="1585"/>
      <c r="PTF17" s="1585"/>
      <c r="PTG17" s="1585"/>
      <c r="PTH17" s="1585"/>
      <c r="PTI17" s="1585"/>
      <c r="PTJ17" s="1585"/>
      <c r="PTK17" s="1585"/>
      <c r="PTL17" s="1585"/>
      <c r="PTM17" s="1585"/>
      <c r="PTN17" s="1585"/>
      <c r="PTO17" s="1585"/>
      <c r="PTP17" s="1585"/>
      <c r="PTQ17" s="1585"/>
      <c r="PTR17" s="1585"/>
      <c r="PTS17" s="1585"/>
      <c r="PTT17" s="1585"/>
      <c r="PTU17" s="1585"/>
      <c r="PTV17" s="1585"/>
      <c r="PTW17" s="1585"/>
      <c r="PTX17" s="1585"/>
      <c r="PTY17" s="1585"/>
      <c r="PTZ17" s="1585"/>
      <c r="PUA17" s="1585"/>
      <c r="PUB17" s="1585"/>
      <c r="PUC17" s="1585"/>
      <c r="PUD17" s="1585"/>
      <c r="PUE17" s="1585"/>
      <c r="PUF17" s="1585"/>
      <c r="PUG17" s="1585"/>
      <c r="PUH17" s="1585"/>
      <c r="PUI17" s="1585"/>
      <c r="PUJ17" s="1585"/>
      <c r="PUK17" s="1585"/>
      <c r="PUL17" s="1585"/>
      <c r="PUM17" s="1585"/>
      <c r="PUN17" s="1585"/>
      <c r="PUO17" s="1585"/>
      <c r="PUP17" s="1585"/>
      <c r="PUQ17" s="1585"/>
      <c r="PUR17" s="1585"/>
      <c r="PUS17" s="1585"/>
      <c r="PUT17" s="1585"/>
      <c r="PUU17" s="1585"/>
      <c r="PUV17" s="1585"/>
      <c r="PUW17" s="1585"/>
      <c r="PUX17" s="1585"/>
      <c r="PUY17" s="1585"/>
      <c r="PUZ17" s="1585"/>
      <c r="PVA17" s="1585"/>
      <c r="PVB17" s="1585"/>
      <c r="PVC17" s="1585"/>
      <c r="PVD17" s="1585"/>
      <c r="PVE17" s="1585"/>
      <c r="PVF17" s="1585"/>
      <c r="PVG17" s="1585"/>
      <c r="PVH17" s="1585"/>
      <c r="PVI17" s="1585"/>
      <c r="PVJ17" s="1585"/>
      <c r="PVK17" s="1585"/>
      <c r="PVL17" s="1585"/>
      <c r="PVM17" s="1585"/>
      <c r="PVN17" s="1585"/>
      <c r="PVO17" s="1585"/>
      <c r="PVP17" s="1585"/>
      <c r="PVQ17" s="1585"/>
      <c r="PVR17" s="1585"/>
      <c r="PVS17" s="1585"/>
      <c r="PVT17" s="1585"/>
      <c r="PVU17" s="1585"/>
      <c r="PVV17" s="1585"/>
      <c r="PVW17" s="1585"/>
      <c r="PVX17" s="1585"/>
      <c r="PVY17" s="1585"/>
      <c r="PVZ17" s="1585"/>
      <c r="PWA17" s="1585"/>
      <c r="PWB17" s="1585"/>
      <c r="PWC17" s="1585"/>
      <c r="PWD17" s="1585"/>
      <c r="PWE17" s="1585"/>
      <c r="PWF17" s="1585"/>
      <c r="PWG17" s="1585"/>
      <c r="PWH17" s="1585"/>
      <c r="PWI17" s="1585"/>
      <c r="PWJ17" s="1585"/>
      <c r="PWK17" s="1585"/>
      <c r="PWL17" s="1585"/>
      <c r="PWM17" s="1585"/>
      <c r="PWN17" s="1585"/>
      <c r="PWO17" s="1585"/>
      <c r="PWP17" s="1585"/>
      <c r="PWQ17" s="1585"/>
      <c r="PWR17" s="1585"/>
      <c r="PWS17" s="1585"/>
      <c r="PWT17" s="1585"/>
      <c r="PWU17" s="1585"/>
      <c r="PWV17" s="1585"/>
      <c r="PWW17" s="1585"/>
      <c r="PWX17" s="1585"/>
      <c r="PWY17" s="1585"/>
      <c r="PWZ17" s="1585"/>
      <c r="PXA17" s="1585"/>
      <c r="PXB17" s="1585"/>
      <c r="PXC17" s="1585"/>
      <c r="PXD17" s="1585"/>
      <c r="PXE17" s="1585"/>
      <c r="PXF17" s="1585"/>
      <c r="PXG17" s="1585"/>
      <c r="PXH17" s="1585"/>
      <c r="PXI17" s="1585"/>
      <c r="PXJ17" s="1585"/>
      <c r="PXK17" s="1585"/>
      <c r="PXL17" s="1585"/>
      <c r="PXM17" s="1585"/>
      <c r="PXN17" s="1585"/>
      <c r="PXO17" s="1585"/>
      <c r="PXP17" s="1585"/>
      <c r="PXQ17" s="1585"/>
      <c r="PXR17" s="1585"/>
      <c r="PXS17" s="1585"/>
      <c r="PXT17" s="1585"/>
      <c r="PXU17" s="1585"/>
      <c r="PXV17" s="1585"/>
      <c r="PXW17" s="1585"/>
      <c r="PXX17" s="1585"/>
      <c r="PXY17" s="1585"/>
      <c r="PXZ17" s="1585"/>
      <c r="PYA17" s="1585"/>
      <c r="PYB17" s="1585"/>
      <c r="PYC17" s="1585"/>
      <c r="PYD17" s="1585"/>
      <c r="PYE17" s="1585"/>
      <c r="PYF17" s="1585"/>
      <c r="PYG17" s="1585"/>
      <c r="PYH17" s="1585"/>
      <c r="PYI17" s="1585"/>
      <c r="PYJ17" s="1585"/>
      <c r="PYK17" s="1585"/>
      <c r="PYL17" s="1585"/>
      <c r="PYM17" s="1585"/>
      <c r="PYN17" s="1585"/>
      <c r="PYO17" s="1585"/>
      <c r="PYP17" s="1585"/>
      <c r="PYQ17" s="1585"/>
      <c r="PYR17" s="1585"/>
      <c r="PYS17" s="1585"/>
      <c r="PYT17" s="1585"/>
      <c r="PYU17" s="1585"/>
      <c r="PYV17" s="1585"/>
      <c r="PYW17" s="1585"/>
      <c r="PYX17" s="1585"/>
      <c r="PYY17" s="1585"/>
      <c r="PYZ17" s="1585"/>
      <c r="PZA17" s="1585"/>
      <c r="PZB17" s="1585"/>
      <c r="PZC17" s="1585"/>
      <c r="PZD17" s="1585"/>
      <c r="PZE17" s="1585"/>
      <c r="PZF17" s="1585"/>
      <c r="PZG17" s="1585"/>
      <c r="PZH17" s="1585"/>
      <c r="PZI17" s="1585"/>
      <c r="PZJ17" s="1585"/>
      <c r="PZK17" s="1585"/>
      <c r="PZL17" s="1585"/>
      <c r="PZM17" s="1585"/>
      <c r="PZN17" s="1585"/>
      <c r="PZO17" s="1585"/>
      <c r="PZP17" s="1585"/>
      <c r="PZQ17" s="1585"/>
      <c r="PZR17" s="1585"/>
      <c r="PZS17" s="1585"/>
      <c r="PZT17" s="1585"/>
      <c r="PZU17" s="1585"/>
      <c r="PZV17" s="1585"/>
      <c r="PZW17" s="1585"/>
      <c r="PZX17" s="1585"/>
      <c r="PZY17" s="1585"/>
      <c r="PZZ17" s="1585"/>
      <c r="QAA17" s="1585"/>
      <c r="QAB17" s="1585"/>
      <c r="QAC17" s="1585"/>
      <c r="QAD17" s="1585"/>
      <c r="QAE17" s="1585"/>
      <c r="QAF17" s="1585"/>
      <c r="QAG17" s="1585"/>
      <c r="QAH17" s="1585"/>
      <c r="QAI17" s="1585"/>
      <c r="QAJ17" s="1585"/>
      <c r="QAK17" s="1585"/>
      <c r="QAL17" s="1585"/>
      <c r="QAM17" s="1585"/>
      <c r="QAN17" s="1585"/>
      <c r="QAO17" s="1585"/>
      <c r="QAP17" s="1585"/>
      <c r="QAQ17" s="1585"/>
      <c r="QAR17" s="1585"/>
      <c r="QAS17" s="1585"/>
      <c r="QAT17" s="1585"/>
      <c r="QAU17" s="1585"/>
      <c r="QAV17" s="1585"/>
      <c r="QAW17" s="1585"/>
      <c r="QAX17" s="1585"/>
      <c r="QAY17" s="1585"/>
      <c r="QAZ17" s="1585"/>
      <c r="QBA17" s="1585"/>
      <c r="QBB17" s="1585"/>
      <c r="QBC17" s="1585"/>
      <c r="QBD17" s="1585"/>
      <c r="QBE17" s="1585"/>
      <c r="QBF17" s="1585"/>
      <c r="QBG17" s="1585"/>
      <c r="QBH17" s="1585"/>
      <c r="QBI17" s="1585"/>
      <c r="QBJ17" s="1585"/>
      <c r="QBK17" s="1585"/>
      <c r="QBL17" s="1585"/>
      <c r="QBM17" s="1585"/>
      <c r="QBN17" s="1585"/>
      <c r="QBO17" s="1585"/>
      <c r="QBP17" s="1585"/>
      <c r="QBQ17" s="1585"/>
      <c r="QBR17" s="1585"/>
      <c r="QBS17" s="1585"/>
      <c r="QBT17" s="1585"/>
      <c r="QBU17" s="1585"/>
      <c r="QBV17" s="1585"/>
      <c r="QBW17" s="1585"/>
      <c r="QBX17" s="1585"/>
      <c r="QBY17" s="1585"/>
      <c r="QBZ17" s="1585"/>
      <c r="QCA17" s="1585"/>
      <c r="QCB17" s="1585"/>
      <c r="QCC17" s="1585"/>
      <c r="QCD17" s="1585"/>
      <c r="QCE17" s="1585"/>
      <c r="QCF17" s="1585"/>
      <c r="QCG17" s="1585"/>
      <c r="QCH17" s="1585"/>
      <c r="QCI17" s="1585"/>
      <c r="QCJ17" s="1585"/>
      <c r="QCK17" s="1585"/>
      <c r="QCL17" s="1585"/>
      <c r="QCM17" s="1585"/>
      <c r="QCN17" s="1585"/>
      <c r="QCO17" s="1585"/>
      <c r="QCP17" s="1585"/>
      <c r="QCQ17" s="1585"/>
      <c r="QCR17" s="1585"/>
      <c r="QCS17" s="1585"/>
      <c r="QCT17" s="1585"/>
      <c r="QCU17" s="1585"/>
      <c r="QCV17" s="1585"/>
      <c r="QCW17" s="1585"/>
      <c r="QCX17" s="1585"/>
      <c r="QCY17" s="1585"/>
      <c r="QCZ17" s="1585"/>
      <c r="QDA17" s="1585"/>
      <c r="QDB17" s="1585"/>
      <c r="QDC17" s="1585"/>
      <c r="QDD17" s="1585"/>
      <c r="QDE17" s="1585"/>
      <c r="QDF17" s="1585"/>
      <c r="QDG17" s="1585"/>
      <c r="QDH17" s="1585"/>
      <c r="QDI17" s="1585"/>
      <c r="QDJ17" s="1585"/>
      <c r="QDK17" s="1585"/>
      <c r="QDL17" s="1585"/>
      <c r="QDM17" s="1585"/>
      <c r="QDN17" s="1585"/>
      <c r="QDO17" s="1585"/>
      <c r="QDP17" s="1585"/>
      <c r="QDQ17" s="1585"/>
      <c r="QDR17" s="1585"/>
      <c r="QDS17" s="1585"/>
      <c r="QDT17" s="1585"/>
      <c r="QDU17" s="1585"/>
      <c r="QDV17" s="1585"/>
      <c r="QDW17" s="1585"/>
      <c r="QDX17" s="1585"/>
      <c r="QDY17" s="1585"/>
      <c r="QDZ17" s="1585"/>
      <c r="QEA17" s="1585"/>
      <c r="QEB17" s="1585"/>
      <c r="QEC17" s="1585"/>
      <c r="QED17" s="1585"/>
      <c r="QEE17" s="1585"/>
      <c r="QEF17" s="1585"/>
      <c r="QEG17" s="1585"/>
      <c r="QEH17" s="1585"/>
      <c r="QEI17" s="1585"/>
      <c r="QEJ17" s="1585"/>
      <c r="QEK17" s="1585"/>
      <c r="QEL17" s="1585"/>
      <c r="QEM17" s="1585"/>
      <c r="QEN17" s="1585"/>
      <c r="QEO17" s="1585"/>
      <c r="QEP17" s="1585"/>
      <c r="QEQ17" s="1585"/>
      <c r="QER17" s="1585"/>
      <c r="QES17" s="1585"/>
      <c r="QET17" s="1585"/>
      <c r="QEU17" s="1585"/>
      <c r="QEV17" s="1585"/>
      <c r="QEW17" s="1585"/>
      <c r="QEX17" s="1585"/>
      <c r="QEY17" s="1585"/>
      <c r="QEZ17" s="1585"/>
      <c r="QFA17" s="1585"/>
      <c r="QFB17" s="1585"/>
      <c r="QFC17" s="1585"/>
      <c r="QFD17" s="1585"/>
      <c r="QFE17" s="1585"/>
      <c r="QFF17" s="1585"/>
      <c r="QFG17" s="1585"/>
      <c r="QFH17" s="1585"/>
      <c r="QFI17" s="1585"/>
      <c r="QFJ17" s="1585"/>
      <c r="QFK17" s="1585"/>
      <c r="QFL17" s="1585"/>
      <c r="QFM17" s="1585"/>
      <c r="QFN17" s="1585"/>
      <c r="QFO17" s="1585"/>
      <c r="QFP17" s="1585"/>
      <c r="QFQ17" s="1585"/>
      <c r="QFR17" s="1585"/>
      <c r="QFS17" s="1585"/>
      <c r="QFT17" s="1585"/>
      <c r="QFU17" s="1585"/>
      <c r="QFV17" s="1585"/>
      <c r="QFW17" s="1585"/>
      <c r="QFX17" s="1585"/>
      <c r="QFY17" s="1585"/>
      <c r="QFZ17" s="1585"/>
      <c r="QGA17" s="1585"/>
      <c r="QGB17" s="1585"/>
      <c r="QGC17" s="1585"/>
      <c r="QGD17" s="1585"/>
      <c r="QGE17" s="1585"/>
      <c r="QGF17" s="1585"/>
      <c r="QGG17" s="1585"/>
      <c r="QGH17" s="1585"/>
      <c r="QGI17" s="1585"/>
      <c r="QGJ17" s="1585"/>
      <c r="QGK17" s="1585"/>
      <c r="QGL17" s="1585"/>
      <c r="QGM17" s="1585"/>
      <c r="QGN17" s="1585"/>
      <c r="QGO17" s="1585"/>
      <c r="QGP17" s="1585"/>
      <c r="QGQ17" s="1585"/>
      <c r="QGR17" s="1585"/>
      <c r="QGS17" s="1585"/>
      <c r="QGT17" s="1585"/>
      <c r="QGU17" s="1585"/>
      <c r="QGV17" s="1585"/>
      <c r="QGW17" s="1585"/>
      <c r="QGX17" s="1585"/>
      <c r="QGY17" s="1585"/>
      <c r="QGZ17" s="1585"/>
      <c r="QHA17" s="1585"/>
      <c r="QHB17" s="1585"/>
      <c r="QHC17" s="1585"/>
      <c r="QHD17" s="1585"/>
      <c r="QHE17" s="1585"/>
      <c r="QHF17" s="1585"/>
      <c r="QHG17" s="1585"/>
      <c r="QHH17" s="1585"/>
      <c r="QHI17" s="1585"/>
      <c r="QHJ17" s="1585"/>
      <c r="QHK17" s="1585"/>
      <c r="QHL17" s="1585"/>
      <c r="QHM17" s="1585"/>
      <c r="QHN17" s="1585"/>
      <c r="QHO17" s="1585"/>
      <c r="QHP17" s="1585"/>
      <c r="QHQ17" s="1585"/>
      <c r="QHR17" s="1585"/>
      <c r="QHS17" s="1585"/>
      <c r="QHT17" s="1585"/>
      <c r="QHU17" s="1585"/>
      <c r="QHV17" s="1585"/>
      <c r="QHW17" s="1585"/>
      <c r="QHX17" s="1585"/>
      <c r="QHY17" s="1585"/>
      <c r="QHZ17" s="1585"/>
      <c r="QIA17" s="1585"/>
      <c r="QIB17" s="1585"/>
      <c r="QIC17" s="1585"/>
      <c r="QID17" s="1585"/>
      <c r="QIE17" s="1585"/>
      <c r="QIF17" s="1585"/>
      <c r="QIG17" s="1585"/>
      <c r="QIH17" s="1585"/>
      <c r="QII17" s="1585"/>
      <c r="QIJ17" s="1585"/>
      <c r="QIK17" s="1585"/>
      <c r="QIL17" s="1585"/>
      <c r="QIM17" s="1585"/>
      <c r="QIN17" s="1585"/>
      <c r="QIO17" s="1585"/>
      <c r="QIP17" s="1585"/>
      <c r="QIQ17" s="1585"/>
      <c r="QIR17" s="1585"/>
      <c r="QIS17" s="1585"/>
      <c r="QIT17" s="1585"/>
      <c r="QIU17" s="1585"/>
      <c r="QIV17" s="1585"/>
      <c r="QIW17" s="1585"/>
      <c r="QIX17" s="1585"/>
      <c r="QIY17" s="1585"/>
      <c r="QIZ17" s="1585"/>
      <c r="QJA17" s="1585"/>
      <c r="QJB17" s="1585"/>
      <c r="QJC17" s="1585"/>
      <c r="QJD17" s="1585"/>
      <c r="QJE17" s="1585"/>
      <c r="QJF17" s="1585"/>
      <c r="QJG17" s="1585"/>
      <c r="QJH17" s="1585"/>
      <c r="QJI17" s="1585"/>
      <c r="QJJ17" s="1585"/>
      <c r="QJK17" s="1585"/>
      <c r="QJL17" s="1585"/>
      <c r="QJM17" s="1585"/>
      <c r="QJN17" s="1585"/>
      <c r="QJO17" s="1585"/>
      <c r="QJP17" s="1585"/>
      <c r="QJQ17" s="1585"/>
      <c r="QJR17" s="1585"/>
      <c r="QJS17" s="1585"/>
      <c r="QJT17" s="1585"/>
      <c r="QJU17" s="1585"/>
      <c r="QJV17" s="1585"/>
      <c r="QJW17" s="1585"/>
      <c r="QJX17" s="1585"/>
      <c r="QJY17" s="1585"/>
      <c r="QJZ17" s="1585"/>
      <c r="QKA17" s="1585"/>
      <c r="QKB17" s="1585"/>
      <c r="QKC17" s="1585"/>
      <c r="QKD17" s="1585"/>
      <c r="QKE17" s="1585"/>
      <c r="QKF17" s="1585"/>
      <c r="QKG17" s="1585"/>
      <c r="QKH17" s="1585"/>
      <c r="QKI17" s="1585"/>
      <c r="QKJ17" s="1585"/>
      <c r="QKK17" s="1585"/>
      <c r="QKL17" s="1585"/>
      <c r="QKM17" s="1585"/>
      <c r="QKN17" s="1585"/>
      <c r="QKO17" s="1585"/>
      <c r="QKP17" s="1585"/>
      <c r="QKQ17" s="1585"/>
      <c r="QKR17" s="1585"/>
      <c r="QKS17" s="1585"/>
      <c r="QKT17" s="1585"/>
      <c r="QKU17" s="1585"/>
      <c r="QKV17" s="1585"/>
      <c r="QKW17" s="1585"/>
      <c r="QKX17" s="1585"/>
      <c r="QKY17" s="1585"/>
      <c r="QKZ17" s="1585"/>
      <c r="QLA17" s="1585"/>
      <c r="QLB17" s="1585"/>
      <c r="QLC17" s="1585"/>
      <c r="QLD17" s="1585"/>
      <c r="QLE17" s="1585"/>
      <c r="QLF17" s="1585"/>
      <c r="QLG17" s="1585"/>
      <c r="QLH17" s="1585"/>
      <c r="QLI17" s="1585"/>
      <c r="QLJ17" s="1585"/>
      <c r="QLK17" s="1585"/>
      <c r="QLL17" s="1585"/>
      <c r="QLM17" s="1585"/>
      <c r="QLN17" s="1585"/>
      <c r="QLO17" s="1585"/>
      <c r="QLP17" s="1585"/>
      <c r="QLQ17" s="1585"/>
      <c r="QLR17" s="1585"/>
      <c r="QLS17" s="1585"/>
      <c r="QLT17" s="1585"/>
      <c r="QLU17" s="1585"/>
      <c r="QLV17" s="1585"/>
      <c r="QLW17" s="1585"/>
      <c r="QLX17" s="1585"/>
      <c r="QLY17" s="1585"/>
      <c r="QLZ17" s="1585"/>
      <c r="QMA17" s="1585"/>
      <c r="QMB17" s="1585"/>
      <c r="QMC17" s="1585"/>
      <c r="QMD17" s="1585"/>
      <c r="QME17" s="1585"/>
      <c r="QMF17" s="1585"/>
      <c r="QMG17" s="1585"/>
      <c r="QMH17" s="1585"/>
      <c r="QMI17" s="1585"/>
      <c r="QMJ17" s="1585"/>
      <c r="QMK17" s="1585"/>
      <c r="QML17" s="1585"/>
      <c r="QMM17" s="1585"/>
      <c r="QMN17" s="1585"/>
      <c r="QMO17" s="1585"/>
      <c r="QMP17" s="1585"/>
      <c r="QMQ17" s="1585"/>
      <c r="QMR17" s="1585"/>
      <c r="QMS17" s="1585"/>
      <c r="QMT17" s="1585"/>
      <c r="QMU17" s="1585"/>
      <c r="QMV17" s="1585"/>
      <c r="QMW17" s="1585"/>
      <c r="QMX17" s="1585"/>
      <c r="QMY17" s="1585"/>
      <c r="QMZ17" s="1585"/>
      <c r="QNA17" s="1585"/>
      <c r="QNB17" s="1585"/>
      <c r="QNC17" s="1585"/>
      <c r="QND17" s="1585"/>
      <c r="QNE17" s="1585"/>
      <c r="QNF17" s="1585"/>
      <c r="QNG17" s="1585"/>
      <c r="QNH17" s="1585"/>
      <c r="QNI17" s="1585"/>
      <c r="QNJ17" s="1585"/>
      <c r="QNK17" s="1585"/>
      <c r="QNL17" s="1585"/>
      <c r="QNM17" s="1585"/>
      <c r="QNN17" s="1585"/>
      <c r="QNO17" s="1585"/>
      <c r="QNP17" s="1585"/>
      <c r="QNQ17" s="1585"/>
      <c r="QNR17" s="1585"/>
      <c r="QNS17" s="1585"/>
      <c r="QNT17" s="1585"/>
      <c r="QNU17" s="1585"/>
      <c r="QNV17" s="1585"/>
      <c r="QNW17" s="1585"/>
      <c r="QNX17" s="1585"/>
      <c r="QNY17" s="1585"/>
      <c r="QNZ17" s="1585"/>
      <c r="QOA17" s="1585"/>
      <c r="QOB17" s="1585"/>
      <c r="QOC17" s="1585"/>
      <c r="QOD17" s="1585"/>
      <c r="QOE17" s="1585"/>
      <c r="QOF17" s="1585"/>
      <c r="QOG17" s="1585"/>
      <c r="QOH17" s="1585"/>
      <c r="QOI17" s="1585"/>
      <c r="QOJ17" s="1585"/>
      <c r="QOK17" s="1585"/>
      <c r="QOL17" s="1585"/>
      <c r="QOM17" s="1585"/>
      <c r="QON17" s="1585"/>
      <c r="QOO17" s="1585"/>
      <c r="QOP17" s="1585"/>
      <c r="QOQ17" s="1585"/>
      <c r="QOR17" s="1585"/>
      <c r="QOS17" s="1585"/>
      <c r="QOT17" s="1585"/>
      <c r="QOU17" s="1585"/>
      <c r="QOV17" s="1585"/>
      <c r="QOW17" s="1585"/>
      <c r="QOX17" s="1585"/>
      <c r="QOY17" s="1585"/>
      <c r="QOZ17" s="1585"/>
      <c r="QPA17" s="1585"/>
      <c r="QPB17" s="1585"/>
      <c r="QPC17" s="1585"/>
      <c r="QPD17" s="1585"/>
      <c r="QPE17" s="1585"/>
      <c r="QPF17" s="1585"/>
      <c r="QPG17" s="1585"/>
      <c r="QPH17" s="1585"/>
      <c r="QPI17" s="1585"/>
      <c r="QPJ17" s="1585"/>
      <c r="QPK17" s="1585"/>
      <c r="QPL17" s="1585"/>
      <c r="QPM17" s="1585"/>
      <c r="QPN17" s="1585"/>
      <c r="QPO17" s="1585"/>
      <c r="QPP17" s="1585"/>
      <c r="QPQ17" s="1585"/>
      <c r="QPR17" s="1585"/>
      <c r="QPS17" s="1585"/>
      <c r="QPT17" s="1585"/>
      <c r="QPU17" s="1585"/>
      <c r="QPV17" s="1585"/>
      <c r="QPW17" s="1585"/>
      <c r="QPX17" s="1585"/>
      <c r="QPY17" s="1585"/>
      <c r="QPZ17" s="1585"/>
      <c r="QQA17" s="1585"/>
      <c r="QQB17" s="1585"/>
      <c r="QQC17" s="1585"/>
      <c r="QQD17" s="1585"/>
      <c r="QQE17" s="1585"/>
      <c r="QQF17" s="1585"/>
      <c r="QQG17" s="1585"/>
      <c r="QQH17" s="1585"/>
      <c r="QQI17" s="1585"/>
      <c r="QQJ17" s="1585"/>
      <c r="QQK17" s="1585"/>
      <c r="QQL17" s="1585"/>
      <c r="QQM17" s="1585"/>
      <c r="QQN17" s="1585"/>
      <c r="QQO17" s="1585"/>
      <c r="QQP17" s="1585"/>
      <c r="QQQ17" s="1585"/>
      <c r="QQR17" s="1585"/>
      <c r="QQS17" s="1585"/>
      <c r="QQT17" s="1585"/>
      <c r="QQU17" s="1585"/>
      <c r="QQV17" s="1585"/>
      <c r="QQW17" s="1585"/>
      <c r="QQX17" s="1585"/>
      <c r="QQY17" s="1585"/>
      <c r="QQZ17" s="1585"/>
      <c r="QRA17" s="1585"/>
      <c r="QRB17" s="1585"/>
      <c r="QRC17" s="1585"/>
      <c r="QRD17" s="1585"/>
      <c r="QRE17" s="1585"/>
      <c r="QRF17" s="1585"/>
      <c r="QRG17" s="1585"/>
      <c r="QRH17" s="1585"/>
      <c r="QRI17" s="1585"/>
      <c r="QRJ17" s="1585"/>
      <c r="QRK17" s="1585"/>
      <c r="QRL17" s="1585"/>
      <c r="QRM17" s="1585"/>
      <c r="QRN17" s="1585"/>
      <c r="QRO17" s="1585"/>
      <c r="QRP17" s="1585"/>
      <c r="QRQ17" s="1585"/>
      <c r="QRR17" s="1585"/>
      <c r="QRS17" s="1585"/>
      <c r="QRT17" s="1585"/>
      <c r="QRU17" s="1585"/>
      <c r="QRV17" s="1585"/>
      <c r="QRW17" s="1585"/>
      <c r="QRX17" s="1585"/>
      <c r="QRY17" s="1585"/>
      <c r="QRZ17" s="1585"/>
      <c r="QSA17" s="1585"/>
      <c r="QSB17" s="1585"/>
      <c r="QSC17" s="1585"/>
      <c r="QSD17" s="1585"/>
      <c r="QSE17" s="1585"/>
      <c r="QSF17" s="1585"/>
      <c r="QSG17" s="1585"/>
      <c r="QSH17" s="1585"/>
      <c r="QSI17" s="1585"/>
      <c r="QSJ17" s="1585"/>
      <c r="QSK17" s="1585"/>
      <c r="QSL17" s="1585"/>
      <c r="QSM17" s="1585"/>
      <c r="QSN17" s="1585"/>
      <c r="QSO17" s="1585"/>
      <c r="QSP17" s="1585"/>
      <c r="QSQ17" s="1585"/>
      <c r="QSR17" s="1585"/>
      <c r="QSS17" s="1585"/>
      <c r="QST17" s="1585"/>
      <c r="QSU17" s="1585"/>
      <c r="QSV17" s="1585"/>
      <c r="QSW17" s="1585"/>
      <c r="QSX17" s="1585"/>
      <c r="QSY17" s="1585"/>
      <c r="QSZ17" s="1585"/>
      <c r="QTA17" s="1585"/>
      <c r="QTB17" s="1585"/>
      <c r="QTC17" s="1585"/>
      <c r="QTD17" s="1585"/>
      <c r="QTE17" s="1585"/>
      <c r="QTF17" s="1585"/>
      <c r="QTG17" s="1585"/>
      <c r="QTH17" s="1585"/>
      <c r="QTI17" s="1585"/>
      <c r="QTJ17" s="1585"/>
      <c r="QTK17" s="1585"/>
      <c r="QTL17" s="1585"/>
      <c r="QTM17" s="1585"/>
      <c r="QTN17" s="1585"/>
      <c r="QTO17" s="1585"/>
      <c r="QTP17" s="1585"/>
      <c r="QTQ17" s="1585"/>
      <c r="QTR17" s="1585"/>
      <c r="QTS17" s="1585"/>
      <c r="QTT17" s="1585"/>
      <c r="QTU17" s="1585"/>
      <c r="QTV17" s="1585"/>
      <c r="QTW17" s="1585"/>
      <c r="QTX17" s="1585"/>
      <c r="QTY17" s="1585"/>
      <c r="QTZ17" s="1585"/>
      <c r="QUA17" s="1585"/>
      <c r="QUB17" s="1585"/>
      <c r="QUC17" s="1585"/>
      <c r="QUD17" s="1585"/>
      <c r="QUE17" s="1585"/>
      <c r="QUF17" s="1585"/>
      <c r="QUG17" s="1585"/>
      <c r="QUH17" s="1585"/>
      <c r="QUI17" s="1585"/>
      <c r="QUJ17" s="1585"/>
      <c r="QUK17" s="1585"/>
      <c r="QUL17" s="1585"/>
      <c r="QUM17" s="1585"/>
      <c r="QUN17" s="1585"/>
      <c r="QUO17" s="1585"/>
      <c r="QUP17" s="1585"/>
      <c r="QUQ17" s="1585"/>
      <c r="QUR17" s="1585"/>
      <c r="QUS17" s="1585"/>
      <c r="QUT17" s="1585"/>
      <c r="QUU17" s="1585"/>
      <c r="QUV17" s="1585"/>
      <c r="QUW17" s="1585"/>
      <c r="QUX17" s="1585"/>
      <c r="QUY17" s="1585"/>
      <c r="QUZ17" s="1585"/>
      <c r="QVA17" s="1585"/>
      <c r="QVB17" s="1585"/>
      <c r="QVC17" s="1585"/>
      <c r="QVD17" s="1585"/>
      <c r="QVE17" s="1585"/>
      <c r="QVF17" s="1585"/>
      <c r="QVG17" s="1585"/>
      <c r="QVH17" s="1585"/>
      <c r="QVI17" s="1585"/>
      <c r="QVJ17" s="1585"/>
      <c r="QVK17" s="1585"/>
      <c r="QVL17" s="1585"/>
      <c r="QVM17" s="1585"/>
      <c r="QVN17" s="1585"/>
      <c r="QVO17" s="1585"/>
      <c r="QVP17" s="1585"/>
      <c r="QVQ17" s="1585"/>
      <c r="QVR17" s="1585"/>
      <c r="QVS17" s="1585"/>
      <c r="QVT17" s="1585"/>
      <c r="QVU17" s="1585"/>
      <c r="QVV17" s="1585"/>
      <c r="QVW17" s="1585"/>
      <c r="QVX17" s="1585"/>
      <c r="QVY17" s="1585"/>
      <c r="QVZ17" s="1585"/>
      <c r="QWA17" s="1585"/>
      <c r="QWB17" s="1585"/>
      <c r="QWC17" s="1585"/>
      <c r="QWD17" s="1585"/>
      <c r="QWE17" s="1585"/>
      <c r="QWF17" s="1585"/>
      <c r="QWG17" s="1585"/>
      <c r="QWH17" s="1585"/>
      <c r="QWI17" s="1585"/>
      <c r="QWJ17" s="1585"/>
      <c r="QWK17" s="1585"/>
      <c r="QWL17" s="1585"/>
      <c r="QWM17" s="1585"/>
      <c r="QWN17" s="1585"/>
      <c r="QWO17" s="1585"/>
      <c r="QWP17" s="1585"/>
      <c r="QWQ17" s="1585"/>
      <c r="QWR17" s="1585"/>
      <c r="QWS17" s="1585"/>
      <c r="QWT17" s="1585"/>
      <c r="QWU17" s="1585"/>
      <c r="QWV17" s="1585"/>
      <c r="QWW17" s="1585"/>
      <c r="QWX17" s="1585"/>
      <c r="QWY17" s="1585"/>
      <c r="QWZ17" s="1585"/>
      <c r="QXA17" s="1585"/>
      <c r="QXB17" s="1585"/>
      <c r="QXC17" s="1585"/>
      <c r="QXD17" s="1585"/>
      <c r="QXE17" s="1585"/>
      <c r="QXF17" s="1585"/>
      <c r="QXG17" s="1585"/>
      <c r="QXH17" s="1585"/>
      <c r="QXI17" s="1585"/>
      <c r="QXJ17" s="1585"/>
      <c r="QXK17" s="1585"/>
      <c r="QXL17" s="1585"/>
      <c r="QXM17" s="1585"/>
      <c r="QXN17" s="1585"/>
      <c r="QXO17" s="1585"/>
      <c r="QXP17" s="1585"/>
      <c r="QXQ17" s="1585"/>
      <c r="QXR17" s="1585"/>
      <c r="QXS17" s="1585"/>
      <c r="QXT17" s="1585"/>
      <c r="QXU17" s="1585"/>
      <c r="QXV17" s="1585"/>
      <c r="QXW17" s="1585"/>
      <c r="QXX17" s="1585"/>
      <c r="QXY17" s="1585"/>
      <c r="QXZ17" s="1585"/>
      <c r="QYA17" s="1585"/>
      <c r="QYB17" s="1585"/>
      <c r="QYC17" s="1585"/>
      <c r="QYD17" s="1585"/>
      <c r="QYE17" s="1585"/>
      <c r="QYF17" s="1585"/>
      <c r="QYG17" s="1585"/>
      <c r="QYH17" s="1585"/>
      <c r="QYI17" s="1585"/>
      <c r="QYJ17" s="1585"/>
      <c r="QYK17" s="1585"/>
      <c r="QYL17" s="1585"/>
      <c r="QYM17" s="1585"/>
      <c r="QYN17" s="1585"/>
      <c r="QYO17" s="1585"/>
      <c r="QYP17" s="1585"/>
      <c r="QYQ17" s="1585"/>
      <c r="QYR17" s="1585"/>
      <c r="QYS17" s="1585"/>
      <c r="QYT17" s="1585"/>
      <c r="QYU17" s="1585"/>
      <c r="QYV17" s="1585"/>
      <c r="QYW17" s="1585"/>
      <c r="QYX17" s="1585"/>
      <c r="QYY17" s="1585"/>
      <c r="QYZ17" s="1585"/>
      <c r="QZA17" s="1585"/>
      <c r="QZB17" s="1585"/>
      <c r="QZC17" s="1585"/>
      <c r="QZD17" s="1585"/>
      <c r="QZE17" s="1585"/>
      <c r="QZF17" s="1585"/>
      <c r="QZG17" s="1585"/>
      <c r="QZH17" s="1585"/>
      <c r="QZI17" s="1585"/>
      <c r="QZJ17" s="1585"/>
      <c r="QZK17" s="1585"/>
      <c r="QZL17" s="1585"/>
      <c r="QZM17" s="1585"/>
      <c r="QZN17" s="1585"/>
      <c r="QZO17" s="1585"/>
      <c r="QZP17" s="1585"/>
      <c r="QZQ17" s="1585"/>
      <c r="QZR17" s="1585"/>
      <c r="QZS17" s="1585"/>
      <c r="QZT17" s="1585"/>
      <c r="QZU17" s="1585"/>
      <c r="QZV17" s="1585"/>
      <c r="QZW17" s="1585"/>
      <c r="QZX17" s="1585"/>
      <c r="QZY17" s="1585"/>
      <c r="QZZ17" s="1585"/>
      <c r="RAA17" s="1585"/>
      <c r="RAB17" s="1585"/>
      <c r="RAC17" s="1585"/>
      <c r="RAD17" s="1585"/>
      <c r="RAE17" s="1585"/>
      <c r="RAF17" s="1585"/>
      <c r="RAG17" s="1585"/>
      <c r="RAH17" s="1585"/>
      <c r="RAI17" s="1585"/>
      <c r="RAJ17" s="1585"/>
      <c r="RAK17" s="1585"/>
      <c r="RAL17" s="1585"/>
      <c r="RAM17" s="1585"/>
      <c r="RAN17" s="1585"/>
      <c r="RAO17" s="1585"/>
      <c r="RAP17" s="1585"/>
      <c r="RAQ17" s="1585"/>
      <c r="RAR17" s="1585"/>
      <c r="RAS17" s="1585"/>
      <c r="RAT17" s="1585"/>
      <c r="RAU17" s="1585"/>
      <c r="RAV17" s="1585"/>
      <c r="RAW17" s="1585"/>
      <c r="RAX17" s="1585"/>
      <c r="RAY17" s="1585"/>
      <c r="RAZ17" s="1585"/>
      <c r="RBA17" s="1585"/>
      <c r="RBB17" s="1585"/>
      <c r="RBC17" s="1585"/>
      <c r="RBD17" s="1585"/>
      <c r="RBE17" s="1585"/>
      <c r="RBF17" s="1585"/>
      <c r="RBG17" s="1585"/>
      <c r="RBH17" s="1585"/>
      <c r="RBI17" s="1585"/>
      <c r="RBJ17" s="1585"/>
      <c r="RBK17" s="1585"/>
      <c r="RBL17" s="1585"/>
      <c r="RBM17" s="1585"/>
      <c r="RBN17" s="1585"/>
      <c r="RBO17" s="1585"/>
      <c r="RBP17" s="1585"/>
      <c r="RBQ17" s="1585"/>
      <c r="RBR17" s="1585"/>
      <c r="RBS17" s="1585"/>
      <c r="RBT17" s="1585"/>
      <c r="RBU17" s="1585"/>
      <c r="RBV17" s="1585"/>
      <c r="RBW17" s="1585"/>
      <c r="RBX17" s="1585"/>
      <c r="RBY17" s="1585"/>
      <c r="RBZ17" s="1585"/>
      <c r="RCA17" s="1585"/>
      <c r="RCB17" s="1585"/>
      <c r="RCC17" s="1585"/>
      <c r="RCD17" s="1585"/>
      <c r="RCE17" s="1585"/>
      <c r="RCF17" s="1585"/>
      <c r="RCG17" s="1585"/>
      <c r="RCH17" s="1585"/>
      <c r="RCI17" s="1585"/>
      <c r="RCJ17" s="1585"/>
      <c r="RCK17" s="1585"/>
      <c r="RCL17" s="1585"/>
      <c r="RCM17" s="1585"/>
      <c r="RCN17" s="1585"/>
      <c r="RCO17" s="1585"/>
      <c r="RCP17" s="1585"/>
      <c r="RCQ17" s="1585"/>
      <c r="RCR17" s="1585"/>
      <c r="RCS17" s="1585"/>
      <c r="RCT17" s="1585"/>
      <c r="RCU17" s="1585"/>
      <c r="RCV17" s="1585"/>
      <c r="RCW17" s="1585"/>
      <c r="RCX17" s="1585"/>
      <c r="RCY17" s="1585"/>
      <c r="RCZ17" s="1585"/>
      <c r="RDA17" s="1585"/>
      <c r="RDB17" s="1585"/>
      <c r="RDC17" s="1585"/>
      <c r="RDD17" s="1585"/>
      <c r="RDE17" s="1585"/>
      <c r="RDF17" s="1585"/>
      <c r="RDG17" s="1585"/>
      <c r="RDH17" s="1585"/>
      <c r="RDI17" s="1585"/>
      <c r="RDJ17" s="1585"/>
      <c r="RDK17" s="1585"/>
      <c r="RDL17" s="1585"/>
      <c r="RDM17" s="1585"/>
      <c r="RDN17" s="1585"/>
      <c r="RDO17" s="1585"/>
      <c r="RDP17" s="1585"/>
      <c r="RDQ17" s="1585"/>
      <c r="RDR17" s="1585"/>
      <c r="RDS17" s="1585"/>
      <c r="RDT17" s="1585"/>
      <c r="RDU17" s="1585"/>
      <c r="RDV17" s="1585"/>
      <c r="RDW17" s="1585"/>
      <c r="RDX17" s="1585"/>
      <c r="RDY17" s="1585"/>
      <c r="RDZ17" s="1585"/>
      <c r="REA17" s="1585"/>
      <c r="REB17" s="1585"/>
      <c r="REC17" s="1585"/>
      <c r="RED17" s="1585"/>
      <c r="REE17" s="1585"/>
      <c r="REF17" s="1585"/>
      <c r="REG17" s="1585"/>
      <c r="REH17" s="1585"/>
      <c r="REI17" s="1585"/>
      <c r="REJ17" s="1585"/>
      <c r="REK17" s="1585"/>
      <c r="REL17" s="1585"/>
      <c r="REM17" s="1585"/>
      <c r="REN17" s="1585"/>
      <c r="REO17" s="1585"/>
      <c r="REP17" s="1585"/>
      <c r="REQ17" s="1585"/>
      <c r="RER17" s="1585"/>
      <c r="RES17" s="1585"/>
      <c r="RET17" s="1585"/>
      <c r="REU17" s="1585"/>
      <c r="REV17" s="1585"/>
      <c r="REW17" s="1585"/>
      <c r="REX17" s="1585"/>
      <c r="REY17" s="1585"/>
      <c r="REZ17" s="1585"/>
      <c r="RFA17" s="1585"/>
      <c r="RFB17" s="1585"/>
      <c r="RFC17" s="1585"/>
      <c r="RFD17" s="1585"/>
      <c r="RFE17" s="1585"/>
      <c r="RFF17" s="1585"/>
      <c r="RFG17" s="1585"/>
      <c r="RFH17" s="1585"/>
      <c r="RFI17" s="1585"/>
      <c r="RFJ17" s="1585"/>
      <c r="RFK17" s="1585"/>
      <c r="RFL17" s="1585"/>
      <c r="RFM17" s="1585"/>
      <c r="RFN17" s="1585"/>
      <c r="RFO17" s="1585"/>
      <c r="RFP17" s="1585"/>
      <c r="RFQ17" s="1585"/>
      <c r="RFR17" s="1585"/>
      <c r="RFS17" s="1585"/>
      <c r="RFT17" s="1585"/>
      <c r="RFU17" s="1585"/>
      <c r="RFV17" s="1585"/>
      <c r="RFW17" s="1585"/>
      <c r="RFX17" s="1585"/>
      <c r="RFY17" s="1585"/>
      <c r="RFZ17" s="1585"/>
      <c r="RGA17" s="1585"/>
      <c r="RGB17" s="1585"/>
      <c r="RGC17" s="1585"/>
      <c r="RGD17" s="1585"/>
      <c r="RGE17" s="1585"/>
      <c r="RGF17" s="1585"/>
      <c r="RGG17" s="1585"/>
      <c r="RGH17" s="1585"/>
      <c r="RGI17" s="1585"/>
      <c r="RGJ17" s="1585"/>
      <c r="RGK17" s="1585"/>
      <c r="RGL17" s="1585"/>
      <c r="RGM17" s="1585"/>
      <c r="RGN17" s="1585"/>
      <c r="RGO17" s="1585"/>
      <c r="RGP17" s="1585"/>
      <c r="RGQ17" s="1585"/>
      <c r="RGR17" s="1585"/>
      <c r="RGS17" s="1585"/>
      <c r="RGT17" s="1585"/>
      <c r="RGU17" s="1585"/>
      <c r="RGV17" s="1585"/>
      <c r="RGW17" s="1585"/>
      <c r="RGX17" s="1585"/>
      <c r="RGY17" s="1585"/>
      <c r="RGZ17" s="1585"/>
      <c r="RHA17" s="1585"/>
      <c r="RHB17" s="1585"/>
      <c r="RHC17" s="1585"/>
      <c r="RHD17" s="1585"/>
      <c r="RHE17" s="1585"/>
      <c r="RHF17" s="1585"/>
      <c r="RHG17" s="1585"/>
      <c r="RHH17" s="1585"/>
      <c r="RHI17" s="1585"/>
      <c r="RHJ17" s="1585"/>
      <c r="RHK17" s="1585"/>
      <c r="RHL17" s="1585"/>
      <c r="RHM17" s="1585"/>
      <c r="RHN17" s="1585"/>
      <c r="RHO17" s="1585"/>
      <c r="RHP17" s="1585"/>
      <c r="RHQ17" s="1585"/>
      <c r="RHR17" s="1585"/>
      <c r="RHS17" s="1585"/>
      <c r="RHT17" s="1585"/>
      <c r="RHU17" s="1585"/>
      <c r="RHV17" s="1585"/>
      <c r="RHW17" s="1585"/>
      <c r="RHX17" s="1585"/>
      <c r="RHY17" s="1585"/>
      <c r="RHZ17" s="1585"/>
      <c r="RIA17" s="1585"/>
      <c r="RIB17" s="1585"/>
      <c r="RIC17" s="1585"/>
      <c r="RID17" s="1585"/>
      <c r="RIE17" s="1585"/>
      <c r="RIF17" s="1585"/>
      <c r="RIG17" s="1585"/>
      <c r="RIH17" s="1585"/>
      <c r="RII17" s="1585"/>
      <c r="RIJ17" s="1585"/>
      <c r="RIK17" s="1585"/>
      <c r="RIL17" s="1585"/>
      <c r="RIM17" s="1585"/>
      <c r="RIN17" s="1585"/>
      <c r="RIO17" s="1585"/>
      <c r="RIP17" s="1585"/>
      <c r="RIQ17" s="1585"/>
      <c r="RIR17" s="1585"/>
      <c r="RIS17" s="1585"/>
      <c r="RIT17" s="1585"/>
      <c r="RIU17" s="1585"/>
      <c r="RIV17" s="1585"/>
      <c r="RIW17" s="1585"/>
      <c r="RIX17" s="1585"/>
      <c r="RIY17" s="1585"/>
      <c r="RIZ17" s="1585"/>
      <c r="RJA17" s="1585"/>
      <c r="RJB17" s="1585"/>
      <c r="RJC17" s="1585"/>
      <c r="RJD17" s="1585"/>
      <c r="RJE17" s="1585"/>
      <c r="RJF17" s="1585"/>
      <c r="RJG17" s="1585"/>
      <c r="RJH17" s="1585"/>
      <c r="RJI17" s="1585"/>
      <c r="RJJ17" s="1585"/>
      <c r="RJK17" s="1585"/>
      <c r="RJL17" s="1585"/>
      <c r="RJM17" s="1585"/>
      <c r="RJN17" s="1585"/>
      <c r="RJO17" s="1585"/>
      <c r="RJP17" s="1585"/>
      <c r="RJQ17" s="1585"/>
      <c r="RJR17" s="1585"/>
      <c r="RJS17" s="1585"/>
      <c r="RJT17" s="1585"/>
      <c r="RJU17" s="1585"/>
      <c r="RJV17" s="1585"/>
      <c r="RJW17" s="1585"/>
      <c r="RJX17" s="1585"/>
      <c r="RJY17" s="1585"/>
      <c r="RJZ17" s="1585"/>
      <c r="RKA17" s="1585"/>
      <c r="RKB17" s="1585"/>
      <c r="RKC17" s="1585"/>
      <c r="RKD17" s="1585"/>
      <c r="RKE17" s="1585"/>
      <c r="RKF17" s="1585"/>
      <c r="RKG17" s="1585"/>
      <c r="RKH17" s="1585"/>
      <c r="RKI17" s="1585"/>
      <c r="RKJ17" s="1585"/>
      <c r="RKK17" s="1585"/>
      <c r="RKL17" s="1585"/>
      <c r="RKM17" s="1585"/>
      <c r="RKN17" s="1585"/>
      <c r="RKO17" s="1585"/>
      <c r="RKP17" s="1585"/>
      <c r="RKQ17" s="1585"/>
      <c r="RKR17" s="1585"/>
      <c r="RKS17" s="1585"/>
      <c r="RKT17" s="1585"/>
      <c r="RKU17" s="1585"/>
      <c r="RKV17" s="1585"/>
      <c r="RKW17" s="1585"/>
      <c r="RKX17" s="1585"/>
      <c r="RKY17" s="1585"/>
      <c r="RKZ17" s="1585"/>
      <c r="RLA17" s="1585"/>
      <c r="RLB17" s="1585"/>
      <c r="RLC17" s="1585"/>
      <c r="RLD17" s="1585"/>
      <c r="RLE17" s="1585"/>
      <c r="RLF17" s="1585"/>
      <c r="RLG17" s="1585"/>
      <c r="RLH17" s="1585"/>
      <c r="RLI17" s="1585"/>
      <c r="RLJ17" s="1585"/>
      <c r="RLK17" s="1585"/>
      <c r="RLL17" s="1585"/>
      <c r="RLM17" s="1585"/>
      <c r="RLN17" s="1585"/>
      <c r="RLO17" s="1585"/>
      <c r="RLP17" s="1585"/>
      <c r="RLQ17" s="1585"/>
      <c r="RLR17" s="1585"/>
      <c r="RLS17" s="1585"/>
      <c r="RLT17" s="1585"/>
      <c r="RLU17" s="1585"/>
      <c r="RLV17" s="1585"/>
      <c r="RLW17" s="1585"/>
      <c r="RLX17" s="1585"/>
      <c r="RLY17" s="1585"/>
      <c r="RLZ17" s="1585"/>
      <c r="RMA17" s="1585"/>
      <c r="RMB17" s="1585"/>
      <c r="RMC17" s="1585"/>
      <c r="RMD17" s="1585"/>
      <c r="RME17" s="1585"/>
      <c r="RMF17" s="1585"/>
      <c r="RMG17" s="1585"/>
      <c r="RMH17" s="1585"/>
      <c r="RMI17" s="1585"/>
      <c r="RMJ17" s="1585"/>
      <c r="RMK17" s="1585"/>
      <c r="RML17" s="1585"/>
      <c r="RMM17" s="1585"/>
      <c r="RMN17" s="1585"/>
      <c r="RMO17" s="1585"/>
      <c r="RMP17" s="1585"/>
      <c r="RMQ17" s="1585"/>
      <c r="RMR17" s="1585"/>
      <c r="RMS17" s="1585"/>
      <c r="RMT17" s="1585"/>
      <c r="RMU17" s="1585"/>
      <c r="RMV17" s="1585"/>
      <c r="RMW17" s="1585"/>
      <c r="RMX17" s="1585"/>
      <c r="RMY17" s="1585"/>
      <c r="RMZ17" s="1585"/>
      <c r="RNA17" s="1585"/>
      <c r="RNB17" s="1585"/>
      <c r="RNC17" s="1585"/>
      <c r="RND17" s="1585"/>
      <c r="RNE17" s="1585"/>
      <c r="RNF17" s="1585"/>
      <c r="RNG17" s="1585"/>
      <c r="RNH17" s="1585"/>
      <c r="RNI17" s="1585"/>
      <c r="RNJ17" s="1585"/>
      <c r="RNK17" s="1585"/>
      <c r="RNL17" s="1585"/>
      <c r="RNM17" s="1585"/>
      <c r="RNN17" s="1585"/>
      <c r="RNO17" s="1585"/>
      <c r="RNP17" s="1585"/>
      <c r="RNQ17" s="1585"/>
      <c r="RNR17" s="1585"/>
      <c r="RNS17" s="1585"/>
      <c r="RNT17" s="1585"/>
      <c r="RNU17" s="1585"/>
      <c r="RNV17" s="1585"/>
      <c r="RNW17" s="1585"/>
      <c r="RNX17" s="1585"/>
      <c r="RNY17" s="1585"/>
      <c r="RNZ17" s="1585"/>
      <c r="ROA17" s="1585"/>
      <c r="ROB17" s="1585"/>
      <c r="ROC17" s="1585"/>
      <c r="ROD17" s="1585"/>
      <c r="ROE17" s="1585"/>
      <c r="ROF17" s="1585"/>
      <c r="ROG17" s="1585"/>
      <c r="ROH17" s="1585"/>
      <c r="ROI17" s="1585"/>
      <c r="ROJ17" s="1585"/>
      <c r="ROK17" s="1585"/>
      <c r="ROL17" s="1585"/>
      <c r="ROM17" s="1585"/>
      <c r="RON17" s="1585"/>
      <c r="ROO17" s="1585"/>
      <c r="ROP17" s="1585"/>
      <c r="ROQ17" s="1585"/>
      <c r="ROR17" s="1585"/>
      <c r="ROS17" s="1585"/>
      <c r="ROT17" s="1585"/>
      <c r="ROU17" s="1585"/>
      <c r="ROV17" s="1585"/>
      <c r="ROW17" s="1585"/>
      <c r="ROX17" s="1585"/>
      <c r="ROY17" s="1585"/>
      <c r="ROZ17" s="1585"/>
      <c r="RPA17" s="1585"/>
      <c r="RPB17" s="1585"/>
      <c r="RPC17" s="1585"/>
      <c r="RPD17" s="1585"/>
      <c r="RPE17" s="1585"/>
      <c r="RPF17" s="1585"/>
      <c r="RPG17" s="1585"/>
      <c r="RPH17" s="1585"/>
      <c r="RPI17" s="1585"/>
      <c r="RPJ17" s="1585"/>
      <c r="RPK17" s="1585"/>
      <c r="RPL17" s="1585"/>
      <c r="RPM17" s="1585"/>
      <c r="RPN17" s="1585"/>
      <c r="RPO17" s="1585"/>
      <c r="RPP17" s="1585"/>
      <c r="RPQ17" s="1585"/>
      <c r="RPR17" s="1585"/>
      <c r="RPS17" s="1585"/>
      <c r="RPT17" s="1585"/>
      <c r="RPU17" s="1585"/>
      <c r="RPV17" s="1585"/>
      <c r="RPW17" s="1585"/>
      <c r="RPX17" s="1585"/>
      <c r="RPY17" s="1585"/>
      <c r="RPZ17" s="1585"/>
      <c r="RQA17" s="1585"/>
      <c r="RQB17" s="1585"/>
      <c r="RQC17" s="1585"/>
      <c r="RQD17" s="1585"/>
      <c r="RQE17" s="1585"/>
      <c r="RQF17" s="1585"/>
      <c r="RQG17" s="1585"/>
      <c r="RQH17" s="1585"/>
      <c r="RQI17" s="1585"/>
      <c r="RQJ17" s="1585"/>
      <c r="RQK17" s="1585"/>
      <c r="RQL17" s="1585"/>
      <c r="RQM17" s="1585"/>
      <c r="RQN17" s="1585"/>
      <c r="RQO17" s="1585"/>
      <c r="RQP17" s="1585"/>
      <c r="RQQ17" s="1585"/>
      <c r="RQR17" s="1585"/>
      <c r="RQS17" s="1585"/>
      <c r="RQT17" s="1585"/>
      <c r="RQU17" s="1585"/>
      <c r="RQV17" s="1585"/>
      <c r="RQW17" s="1585"/>
      <c r="RQX17" s="1585"/>
      <c r="RQY17" s="1585"/>
      <c r="RQZ17" s="1585"/>
      <c r="RRA17" s="1585"/>
      <c r="RRB17" s="1585"/>
      <c r="RRC17" s="1585"/>
      <c r="RRD17" s="1585"/>
      <c r="RRE17" s="1585"/>
      <c r="RRF17" s="1585"/>
      <c r="RRG17" s="1585"/>
      <c r="RRH17" s="1585"/>
      <c r="RRI17" s="1585"/>
      <c r="RRJ17" s="1585"/>
      <c r="RRK17" s="1585"/>
      <c r="RRL17" s="1585"/>
      <c r="RRM17" s="1585"/>
      <c r="RRN17" s="1585"/>
      <c r="RRO17" s="1585"/>
      <c r="RRP17" s="1585"/>
      <c r="RRQ17" s="1585"/>
      <c r="RRR17" s="1585"/>
      <c r="RRS17" s="1585"/>
      <c r="RRT17" s="1585"/>
      <c r="RRU17" s="1585"/>
      <c r="RRV17" s="1585"/>
      <c r="RRW17" s="1585"/>
      <c r="RRX17" s="1585"/>
      <c r="RRY17" s="1585"/>
      <c r="RRZ17" s="1585"/>
      <c r="RSA17" s="1585"/>
      <c r="RSB17" s="1585"/>
      <c r="RSC17" s="1585"/>
      <c r="RSD17" s="1585"/>
      <c r="RSE17" s="1585"/>
      <c r="RSF17" s="1585"/>
      <c r="RSG17" s="1585"/>
      <c r="RSH17" s="1585"/>
      <c r="RSI17" s="1585"/>
      <c r="RSJ17" s="1585"/>
      <c r="RSK17" s="1585"/>
      <c r="RSL17" s="1585"/>
      <c r="RSM17" s="1585"/>
      <c r="RSN17" s="1585"/>
      <c r="RSO17" s="1585"/>
      <c r="RSP17" s="1585"/>
      <c r="RSQ17" s="1585"/>
      <c r="RSR17" s="1585"/>
      <c r="RSS17" s="1585"/>
      <c r="RST17" s="1585"/>
      <c r="RSU17" s="1585"/>
      <c r="RSV17" s="1585"/>
      <c r="RSW17" s="1585"/>
      <c r="RSX17" s="1585"/>
      <c r="RSY17" s="1585"/>
      <c r="RSZ17" s="1585"/>
      <c r="RTA17" s="1585"/>
      <c r="RTB17" s="1585"/>
      <c r="RTC17" s="1585"/>
      <c r="RTD17" s="1585"/>
      <c r="RTE17" s="1585"/>
      <c r="RTF17" s="1585"/>
      <c r="RTG17" s="1585"/>
      <c r="RTH17" s="1585"/>
      <c r="RTI17" s="1585"/>
      <c r="RTJ17" s="1585"/>
      <c r="RTK17" s="1585"/>
      <c r="RTL17" s="1585"/>
      <c r="RTM17" s="1585"/>
      <c r="RTN17" s="1585"/>
      <c r="RTO17" s="1585"/>
      <c r="RTP17" s="1585"/>
      <c r="RTQ17" s="1585"/>
      <c r="RTR17" s="1585"/>
      <c r="RTS17" s="1585"/>
      <c r="RTT17" s="1585"/>
      <c r="RTU17" s="1585"/>
      <c r="RTV17" s="1585"/>
      <c r="RTW17" s="1585"/>
      <c r="RTX17" s="1585"/>
      <c r="RTY17" s="1585"/>
      <c r="RTZ17" s="1585"/>
      <c r="RUA17" s="1585"/>
      <c r="RUB17" s="1585"/>
      <c r="RUC17" s="1585"/>
      <c r="RUD17" s="1585"/>
      <c r="RUE17" s="1585"/>
      <c r="RUF17" s="1585"/>
      <c r="RUG17" s="1585"/>
      <c r="RUH17" s="1585"/>
      <c r="RUI17" s="1585"/>
      <c r="RUJ17" s="1585"/>
      <c r="RUK17" s="1585"/>
      <c r="RUL17" s="1585"/>
      <c r="RUM17" s="1585"/>
      <c r="RUN17" s="1585"/>
      <c r="RUO17" s="1585"/>
      <c r="RUP17" s="1585"/>
      <c r="RUQ17" s="1585"/>
      <c r="RUR17" s="1585"/>
      <c r="RUS17" s="1585"/>
      <c r="RUT17" s="1585"/>
      <c r="RUU17" s="1585"/>
      <c r="RUV17" s="1585"/>
      <c r="RUW17" s="1585"/>
      <c r="RUX17" s="1585"/>
      <c r="RUY17" s="1585"/>
      <c r="RUZ17" s="1585"/>
      <c r="RVA17" s="1585"/>
      <c r="RVB17" s="1585"/>
      <c r="RVC17" s="1585"/>
      <c r="RVD17" s="1585"/>
      <c r="RVE17" s="1585"/>
      <c r="RVF17" s="1585"/>
      <c r="RVG17" s="1585"/>
      <c r="RVH17" s="1585"/>
      <c r="RVI17" s="1585"/>
      <c r="RVJ17" s="1585"/>
      <c r="RVK17" s="1585"/>
      <c r="RVL17" s="1585"/>
      <c r="RVM17" s="1585"/>
      <c r="RVN17" s="1585"/>
      <c r="RVO17" s="1585"/>
      <c r="RVP17" s="1585"/>
      <c r="RVQ17" s="1585"/>
      <c r="RVR17" s="1585"/>
      <c r="RVS17" s="1585"/>
      <c r="RVT17" s="1585"/>
      <c r="RVU17" s="1585"/>
      <c r="RVV17" s="1585"/>
      <c r="RVW17" s="1585"/>
      <c r="RVX17" s="1585"/>
      <c r="RVY17" s="1585"/>
      <c r="RVZ17" s="1585"/>
      <c r="RWA17" s="1585"/>
      <c r="RWB17" s="1585"/>
      <c r="RWC17" s="1585"/>
      <c r="RWD17" s="1585"/>
      <c r="RWE17" s="1585"/>
      <c r="RWF17" s="1585"/>
      <c r="RWG17" s="1585"/>
      <c r="RWH17" s="1585"/>
      <c r="RWI17" s="1585"/>
      <c r="RWJ17" s="1585"/>
      <c r="RWK17" s="1585"/>
      <c r="RWL17" s="1585"/>
      <c r="RWM17" s="1585"/>
      <c r="RWN17" s="1585"/>
      <c r="RWO17" s="1585"/>
      <c r="RWP17" s="1585"/>
      <c r="RWQ17" s="1585"/>
      <c r="RWR17" s="1585"/>
      <c r="RWS17" s="1585"/>
      <c r="RWT17" s="1585"/>
      <c r="RWU17" s="1585"/>
      <c r="RWV17" s="1585"/>
      <c r="RWW17" s="1585"/>
      <c r="RWX17" s="1585"/>
      <c r="RWY17" s="1585"/>
      <c r="RWZ17" s="1585"/>
      <c r="RXA17" s="1585"/>
      <c r="RXB17" s="1585"/>
      <c r="RXC17" s="1585"/>
      <c r="RXD17" s="1585"/>
      <c r="RXE17" s="1585"/>
      <c r="RXF17" s="1585"/>
      <c r="RXG17" s="1585"/>
      <c r="RXH17" s="1585"/>
      <c r="RXI17" s="1585"/>
      <c r="RXJ17" s="1585"/>
      <c r="RXK17" s="1585"/>
      <c r="RXL17" s="1585"/>
      <c r="RXM17" s="1585"/>
      <c r="RXN17" s="1585"/>
      <c r="RXO17" s="1585"/>
      <c r="RXP17" s="1585"/>
      <c r="RXQ17" s="1585"/>
      <c r="RXR17" s="1585"/>
      <c r="RXS17" s="1585"/>
      <c r="RXT17" s="1585"/>
      <c r="RXU17" s="1585"/>
      <c r="RXV17" s="1585"/>
      <c r="RXW17" s="1585"/>
      <c r="RXX17" s="1585"/>
      <c r="RXY17" s="1585"/>
      <c r="RXZ17" s="1585"/>
      <c r="RYA17" s="1585"/>
      <c r="RYB17" s="1585"/>
      <c r="RYC17" s="1585"/>
      <c r="RYD17" s="1585"/>
      <c r="RYE17" s="1585"/>
      <c r="RYF17" s="1585"/>
      <c r="RYG17" s="1585"/>
      <c r="RYH17" s="1585"/>
      <c r="RYI17" s="1585"/>
      <c r="RYJ17" s="1585"/>
      <c r="RYK17" s="1585"/>
      <c r="RYL17" s="1585"/>
      <c r="RYM17" s="1585"/>
      <c r="RYN17" s="1585"/>
      <c r="RYO17" s="1585"/>
      <c r="RYP17" s="1585"/>
      <c r="RYQ17" s="1585"/>
      <c r="RYR17" s="1585"/>
      <c r="RYS17" s="1585"/>
      <c r="RYT17" s="1585"/>
      <c r="RYU17" s="1585"/>
      <c r="RYV17" s="1585"/>
      <c r="RYW17" s="1585"/>
      <c r="RYX17" s="1585"/>
      <c r="RYY17" s="1585"/>
      <c r="RYZ17" s="1585"/>
      <c r="RZA17" s="1585"/>
      <c r="RZB17" s="1585"/>
      <c r="RZC17" s="1585"/>
      <c r="RZD17" s="1585"/>
      <c r="RZE17" s="1585"/>
      <c r="RZF17" s="1585"/>
      <c r="RZG17" s="1585"/>
      <c r="RZH17" s="1585"/>
      <c r="RZI17" s="1585"/>
      <c r="RZJ17" s="1585"/>
      <c r="RZK17" s="1585"/>
      <c r="RZL17" s="1585"/>
      <c r="RZM17" s="1585"/>
      <c r="RZN17" s="1585"/>
      <c r="RZO17" s="1585"/>
      <c r="RZP17" s="1585"/>
      <c r="RZQ17" s="1585"/>
      <c r="RZR17" s="1585"/>
      <c r="RZS17" s="1585"/>
      <c r="RZT17" s="1585"/>
      <c r="RZU17" s="1585"/>
      <c r="RZV17" s="1585"/>
      <c r="RZW17" s="1585"/>
      <c r="RZX17" s="1585"/>
      <c r="RZY17" s="1585"/>
      <c r="RZZ17" s="1585"/>
      <c r="SAA17" s="1585"/>
      <c r="SAB17" s="1585"/>
      <c r="SAC17" s="1585"/>
      <c r="SAD17" s="1585"/>
      <c r="SAE17" s="1585"/>
      <c r="SAF17" s="1585"/>
      <c r="SAG17" s="1585"/>
      <c r="SAH17" s="1585"/>
      <c r="SAI17" s="1585"/>
      <c r="SAJ17" s="1585"/>
      <c r="SAK17" s="1585"/>
      <c r="SAL17" s="1585"/>
      <c r="SAM17" s="1585"/>
      <c r="SAN17" s="1585"/>
      <c r="SAO17" s="1585"/>
      <c r="SAP17" s="1585"/>
      <c r="SAQ17" s="1585"/>
      <c r="SAR17" s="1585"/>
      <c r="SAS17" s="1585"/>
      <c r="SAT17" s="1585"/>
      <c r="SAU17" s="1585"/>
      <c r="SAV17" s="1585"/>
      <c r="SAW17" s="1585"/>
      <c r="SAX17" s="1585"/>
      <c r="SAY17" s="1585"/>
      <c r="SAZ17" s="1585"/>
      <c r="SBA17" s="1585"/>
      <c r="SBB17" s="1585"/>
      <c r="SBC17" s="1585"/>
      <c r="SBD17" s="1585"/>
      <c r="SBE17" s="1585"/>
      <c r="SBF17" s="1585"/>
      <c r="SBG17" s="1585"/>
      <c r="SBH17" s="1585"/>
      <c r="SBI17" s="1585"/>
      <c r="SBJ17" s="1585"/>
      <c r="SBK17" s="1585"/>
      <c r="SBL17" s="1585"/>
      <c r="SBM17" s="1585"/>
      <c r="SBN17" s="1585"/>
      <c r="SBO17" s="1585"/>
      <c r="SBP17" s="1585"/>
      <c r="SBQ17" s="1585"/>
      <c r="SBR17" s="1585"/>
      <c r="SBS17" s="1585"/>
      <c r="SBT17" s="1585"/>
      <c r="SBU17" s="1585"/>
      <c r="SBV17" s="1585"/>
      <c r="SBW17" s="1585"/>
      <c r="SBX17" s="1585"/>
      <c r="SBY17" s="1585"/>
      <c r="SBZ17" s="1585"/>
      <c r="SCA17" s="1585"/>
      <c r="SCB17" s="1585"/>
      <c r="SCC17" s="1585"/>
      <c r="SCD17" s="1585"/>
      <c r="SCE17" s="1585"/>
      <c r="SCF17" s="1585"/>
      <c r="SCG17" s="1585"/>
      <c r="SCH17" s="1585"/>
      <c r="SCI17" s="1585"/>
      <c r="SCJ17" s="1585"/>
      <c r="SCK17" s="1585"/>
      <c r="SCL17" s="1585"/>
      <c r="SCM17" s="1585"/>
      <c r="SCN17" s="1585"/>
      <c r="SCO17" s="1585"/>
      <c r="SCP17" s="1585"/>
      <c r="SCQ17" s="1585"/>
      <c r="SCR17" s="1585"/>
      <c r="SCS17" s="1585"/>
      <c r="SCT17" s="1585"/>
      <c r="SCU17" s="1585"/>
      <c r="SCV17" s="1585"/>
      <c r="SCW17" s="1585"/>
      <c r="SCX17" s="1585"/>
      <c r="SCY17" s="1585"/>
      <c r="SCZ17" s="1585"/>
      <c r="SDA17" s="1585"/>
      <c r="SDB17" s="1585"/>
      <c r="SDC17" s="1585"/>
      <c r="SDD17" s="1585"/>
      <c r="SDE17" s="1585"/>
      <c r="SDF17" s="1585"/>
      <c r="SDG17" s="1585"/>
      <c r="SDH17" s="1585"/>
      <c r="SDI17" s="1585"/>
      <c r="SDJ17" s="1585"/>
      <c r="SDK17" s="1585"/>
      <c r="SDL17" s="1585"/>
      <c r="SDM17" s="1585"/>
      <c r="SDN17" s="1585"/>
      <c r="SDO17" s="1585"/>
      <c r="SDP17" s="1585"/>
      <c r="SDQ17" s="1585"/>
      <c r="SDR17" s="1585"/>
      <c r="SDS17" s="1585"/>
      <c r="SDT17" s="1585"/>
      <c r="SDU17" s="1585"/>
      <c r="SDV17" s="1585"/>
      <c r="SDW17" s="1585"/>
      <c r="SDX17" s="1585"/>
      <c r="SDY17" s="1585"/>
      <c r="SDZ17" s="1585"/>
      <c r="SEA17" s="1585"/>
      <c r="SEB17" s="1585"/>
      <c r="SEC17" s="1585"/>
      <c r="SED17" s="1585"/>
      <c r="SEE17" s="1585"/>
      <c r="SEF17" s="1585"/>
      <c r="SEG17" s="1585"/>
      <c r="SEH17" s="1585"/>
      <c r="SEI17" s="1585"/>
      <c r="SEJ17" s="1585"/>
      <c r="SEK17" s="1585"/>
      <c r="SEL17" s="1585"/>
      <c r="SEM17" s="1585"/>
      <c r="SEN17" s="1585"/>
      <c r="SEO17" s="1585"/>
      <c r="SEP17" s="1585"/>
      <c r="SEQ17" s="1585"/>
      <c r="SER17" s="1585"/>
      <c r="SES17" s="1585"/>
      <c r="SET17" s="1585"/>
      <c r="SEU17" s="1585"/>
      <c r="SEV17" s="1585"/>
      <c r="SEW17" s="1585"/>
      <c r="SEX17" s="1585"/>
      <c r="SEY17" s="1585"/>
      <c r="SEZ17" s="1585"/>
      <c r="SFA17" s="1585"/>
      <c r="SFB17" s="1585"/>
      <c r="SFC17" s="1585"/>
      <c r="SFD17" s="1585"/>
      <c r="SFE17" s="1585"/>
      <c r="SFF17" s="1585"/>
      <c r="SFG17" s="1585"/>
      <c r="SFH17" s="1585"/>
      <c r="SFI17" s="1585"/>
      <c r="SFJ17" s="1585"/>
      <c r="SFK17" s="1585"/>
      <c r="SFL17" s="1585"/>
      <c r="SFM17" s="1585"/>
      <c r="SFN17" s="1585"/>
      <c r="SFO17" s="1585"/>
      <c r="SFP17" s="1585"/>
      <c r="SFQ17" s="1585"/>
      <c r="SFR17" s="1585"/>
      <c r="SFS17" s="1585"/>
      <c r="SFT17" s="1585"/>
      <c r="SFU17" s="1585"/>
      <c r="SFV17" s="1585"/>
      <c r="SFW17" s="1585"/>
      <c r="SFX17" s="1585"/>
      <c r="SFY17" s="1585"/>
      <c r="SFZ17" s="1585"/>
      <c r="SGA17" s="1585"/>
      <c r="SGB17" s="1585"/>
      <c r="SGC17" s="1585"/>
      <c r="SGD17" s="1585"/>
      <c r="SGE17" s="1585"/>
      <c r="SGF17" s="1585"/>
      <c r="SGG17" s="1585"/>
      <c r="SGH17" s="1585"/>
      <c r="SGI17" s="1585"/>
      <c r="SGJ17" s="1585"/>
      <c r="SGK17" s="1585"/>
      <c r="SGL17" s="1585"/>
      <c r="SGM17" s="1585"/>
      <c r="SGN17" s="1585"/>
      <c r="SGO17" s="1585"/>
      <c r="SGP17" s="1585"/>
      <c r="SGQ17" s="1585"/>
      <c r="SGR17" s="1585"/>
      <c r="SGS17" s="1585"/>
      <c r="SGT17" s="1585"/>
      <c r="SGU17" s="1585"/>
      <c r="SGV17" s="1585"/>
      <c r="SGW17" s="1585"/>
      <c r="SGX17" s="1585"/>
      <c r="SGY17" s="1585"/>
      <c r="SGZ17" s="1585"/>
      <c r="SHA17" s="1585"/>
      <c r="SHB17" s="1585"/>
      <c r="SHC17" s="1585"/>
      <c r="SHD17" s="1585"/>
      <c r="SHE17" s="1585"/>
      <c r="SHF17" s="1585"/>
      <c r="SHG17" s="1585"/>
      <c r="SHH17" s="1585"/>
      <c r="SHI17" s="1585"/>
      <c r="SHJ17" s="1585"/>
      <c r="SHK17" s="1585"/>
      <c r="SHL17" s="1585"/>
      <c r="SHM17" s="1585"/>
      <c r="SHN17" s="1585"/>
      <c r="SHO17" s="1585"/>
      <c r="SHP17" s="1585"/>
      <c r="SHQ17" s="1585"/>
      <c r="SHR17" s="1585"/>
      <c r="SHS17" s="1585"/>
      <c r="SHT17" s="1585"/>
      <c r="SHU17" s="1585"/>
      <c r="SHV17" s="1585"/>
      <c r="SHW17" s="1585"/>
      <c r="SHX17" s="1585"/>
      <c r="SHY17" s="1585"/>
      <c r="SHZ17" s="1585"/>
      <c r="SIA17" s="1585"/>
      <c r="SIB17" s="1585"/>
      <c r="SIC17" s="1585"/>
      <c r="SID17" s="1585"/>
      <c r="SIE17" s="1585"/>
      <c r="SIF17" s="1585"/>
      <c r="SIG17" s="1585"/>
      <c r="SIH17" s="1585"/>
      <c r="SII17" s="1585"/>
      <c r="SIJ17" s="1585"/>
      <c r="SIK17" s="1585"/>
      <c r="SIL17" s="1585"/>
      <c r="SIM17" s="1585"/>
      <c r="SIN17" s="1585"/>
      <c r="SIO17" s="1585"/>
      <c r="SIP17" s="1585"/>
      <c r="SIQ17" s="1585"/>
      <c r="SIR17" s="1585"/>
      <c r="SIS17" s="1585"/>
      <c r="SIT17" s="1585"/>
      <c r="SIU17" s="1585"/>
      <c r="SIV17" s="1585"/>
      <c r="SIW17" s="1585"/>
      <c r="SIX17" s="1585"/>
      <c r="SIY17" s="1585"/>
      <c r="SIZ17" s="1585"/>
      <c r="SJA17" s="1585"/>
      <c r="SJB17" s="1585"/>
      <c r="SJC17" s="1585"/>
      <c r="SJD17" s="1585"/>
      <c r="SJE17" s="1585"/>
      <c r="SJF17" s="1585"/>
      <c r="SJG17" s="1585"/>
      <c r="SJH17" s="1585"/>
      <c r="SJI17" s="1585"/>
      <c r="SJJ17" s="1585"/>
      <c r="SJK17" s="1585"/>
      <c r="SJL17" s="1585"/>
      <c r="SJM17" s="1585"/>
      <c r="SJN17" s="1585"/>
      <c r="SJO17" s="1585"/>
      <c r="SJP17" s="1585"/>
      <c r="SJQ17" s="1585"/>
      <c r="SJR17" s="1585"/>
      <c r="SJS17" s="1585"/>
      <c r="SJT17" s="1585"/>
      <c r="SJU17" s="1585"/>
      <c r="SJV17" s="1585"/>
      <c r="SJW17" s="1585"/>
      <c r="SJX17" s="1585"/>
      <c r="SJY17" s="1585"/>
      <c r="SJZ17" s="1585"/>
      <c r="SKA17" s="1585"/>
      <c r="SKB17" s="1585"/>
      <c r="SKC17" s="1585"/>
      <c r="SKD17" s="1585"/>
      <c r="SKE17" s="1585"/>
      <c r="SKF17" s="1585"/>
      <c r="SKG17" s="1585"/>
      <c r="SKH17" s="1585"/>
      <c r="SKI17" s="1585"/>
      <c r="SKJ17" s="1585"/>
      <c r="SKK17" s="1585"/>
      <c r="SKL17" s="1585"/>
      <c r="SKM17" s="1585"/>
      <c r="SKN17" s="1585"/>
      <c r="SKO17" s="1585"/>
      <c r="SKP17" s="1585"/>
      <c r="SKQ17" s="1585"/>
      <c r="SKR17" s="1585"/>
      <c r="SKS17" s="1585"/>
      <c r="SKT17" s="1585"/>
      <c r="SKU17" s="1585"/>
      <c r="SKV17" s="1585"/>
      <c r="SKW17" s="1585"/>
      <c r="SKX17" s="1585"/>
      <c r="SKY17" s="1585"/>
      <c r="SKZ17" s="1585"/>
      <c r="SLA17" s="1585"/>
      <c r="SLB17" s="1585"/>
      <c r="SLC17" s="1585"/>
      <c r="SLD17" s="1585"/>
      <c r="SLE17" s="1585"/>
      <c r="SLF17" s="1585"/>
      <c r="SLG17" s="1585"/>
      <c r="SLH17" s="1585"/>
      <c r="SLI17" s="1585"/>
      <c r="SLJ17" s="1585"/>
      <c r="SLK17" s="1585"/>
      <c r="SLL17" s="1585"/>
      <c r="SLM17" s="1585"/>
      <c r="SLN17" s="1585"/>
      <c r="SLO17" s="1585"/>
      <c r="SLP17" s="1585"/>
      <c r="SLQ17" s="1585"/>
      <c r="SLR17" s="1585"/>
      <c r="SLS17" s="1585"/>
      <c r="SLT17" s="1585"/>
      <c r="SLU17" s="1585"/>
      <c r="SLV17" s="1585"/>
      <c r="SLW17" s="1585"/>
      <c r="SLX17" s="1585"/>
      <c r="SLY17" s="1585"/>
      <c r="SLZ17" s="1585"/>
      <c r="SMA17" s="1585"/>
      <c r="SMB17" s="1585"/>
      <c r="SMC17" s="1585"/>
      <c r="SMD17" s="1585"/>
      <c r="SME17" s="1585"/>
      <c r="SMF17" s="1585"/>
      <c r="SMG17" s="1585"/>
      <c r="SMH17" s="1585"/>
      <c r="SMI17" s="1585"/>
      <c r="SMJ17" s="1585"/>
      <c r="SMK17" s="1585"/>
      <c r="SML17" s="1585"/>
      <c r="SMM17" s="1585"/>
      <c r="SMN17" s="1585"/>
      <c r="SMO17" s="1585"/>
      <c r="SMP17" s="1585"/>
      <c r="SMQ17" s="1585"/>
      <c r="SMR17" s="1585"/>
      <c r="SMS17" s="1585"/>
      <c r="SMT17" s="1585"/>
      <c r="SMU17" s="1585"/>
      <c r="SMV17" s="1585"/>
      <c r="SMW17" s="1585"/>
      <c r="SMX17" s="1585"/>
      <c r="SMY17" s="1585"/>
      <c r="SMZ17" s="1585"/>
      <c r="SNA17" s="1585"/>
      <c r="SNB17" s="1585"/>
      <c r="SNC17" s="1585"/>
      <c r="SND17" s="1585"/>
      <c r="SNE17" s="1585"/>
      <c r="SNF17" s="1585"/>
      <c r="SNG17" s="1585"/>
      <c r="SNH17" s="1585"/>
      <c r="SNI17" s="1585"/>
      <c r="SNJ17" s="1585"/>
      <c r="SNK17" s="1585"/>
      <c r="SNL17" s="1585"/>
      <c r="SNM17" s="1585"/>
      <c r="SNN17" s="1585"/>
      <c r="SNO17" s="1585"/>
      <c r="SNP17" s="1585"/>
      <c r="SNQ17" s="1585"/>
      <c r="SNR17" s="1585"/>
      <c r="SNS17" s="1585"/>
      <c r="SNT17" s="1585"/>
      <c r="SNU17" s="1585"/>
      <c r="SNV17" s="1585"/>
      <c r="SNW17" s="1585"/>
      <c r="SNX17" s="1585"/>
      <c r="SNY17" s="1585"/>
      <c r="SNZ17" s="1585"/>
      <c r="SOA17" s="1585"/>
      <c r="SOB17" s="1585"/>
      <c r="SOC17" s="1585"/>
      <c r="SOD17" s="1585"/>
      <c r="SOE17" s="1585"/>
      <c r="SOF17" s="1585"/>
      <c r="SOG17" s="1585"/>
      <c r="SOH17" s="1585"/>
      <c r="SOI17" s="1585"/>
      <c r="SOJ17" s="1585"/>
      <c r="SOK17" s="1585"/>
      <c r="SOL17" s="1585"/>
      <c r="SOM17" s="1585"/>
      <c r="SON17" s="1585"/>
      <c r="SOO17" s="1585"/>
      <c r="SOP17" s="1585"/>
      <c r="SOQ17" s="1585"/>
      <c r="SOR17" s="1585"/>
      <c r="SOS17" s="1585"/>
      <c r="SOT17" s="1585"/>
      <c r="SOU17" s="1585"/>
      <c r="SOV17" s="1585"/>
      <c r="SOW17" s="1585"/>
      <c r="SOX17" s="1585"/>
      <c r="SOY17" s="1585"/>
      <c r="SOZ17" s="1585"/>
      <c r="SPA17" s="1585"/>
      <c r="SPB17" s="1585"/>
      <c r="SPC17" s="1585"/>
      <c r="SPD17" s="1585"/>
      <c r="SPE17" s="1585"/>
      <c r="SPF17" s="1585"/>
      <c r="SPG17" s="1585"/>
      <c r="SPH17" s="1585"/>
      <c r="SPI17" s="1585"/>
      <c r="SPJ17" s="1585"/>
      <c r="SPK17" s="1585"/>
      <c r="SPL17" s="1585"/>
      <c r="SPM17" s="1585"/>
      <c r="SPN17" s="1585"/>
      <c r="SPO17" s="1585"/>
      <c r="SPP17" s="1585"/>
      <c r="SPQ17" s="1585"/>
      <c r="SPR17" s="1585"/>
      <c r="SPS17" s="1585"/>
      <c r="SPT17" s="1585"/>
      <c r="SPU17" s="1585"/>
      <c r="SPV17" s="1585"/>
      <c r="SPW17" s="1585"/>
      <c r="SPX17" s="1585"/>
      <c r="SPY17" s="1585"/>
      <c r="SPZ17" s="1585"/>
      <c r="SQA17" s="1585"/>
      <c r="SQB17" s="1585"/>
      <c r="SQC17" s="1585"/>
      <c r="SQD17" s="1585"/>
      <c r="SQE17" s="1585"/>
      <c r="SQF17" s="1585"/>
      <c r="SQG17" s="1585"/>
      <c r="SQH17" s="1585"/>
      <c r="SQI17" s="1585"/>
      <c r="SQJ17" s="1585"/>
      <c r="SQK17" s="1585"/>
      <c r="SQL17" s="1585"/>
      <c r="SQM17" s="1585"/>
      <c r="SQN17" s="1585"/>
      <c r="SQO17" s="1585"/>
      <c r="SQP17" s="1585"/>
      <c r="SQQ17" s="1585"/>
      <c r="SQR17" s="1585"/>
      <c r="SQS17" s="1585"/>
      <c r="SQT17" s="1585"/>
      <c r="SQU17" s="1585"/>
      <c r="SQV17" s="1585"/>
      <c r="SQW17" s="1585"/>
      <c r="SQX17" s="1585"/>
      <c r="SQY17" s="1585"/>
      <c r="SQZ17" s="1585"/>
      <c r="SRA17" s="1585"/>
      <c r="SRB17" s="1585"/>
      <c r="SRC17" s="1585"/>
      <c r="SRD17" s="1585"/>
      <c r="SRE17" s="1585"/>
      <c r="SRF17" s="1585"/>
      <c r="SRG17" s="1585"/>
      <c r="SRH17" s="1585"/>
      <c r="SRI17" s="1585"/>
      <c r="SRJ17" s="1585"/>
      <c r="SRK17" s="1585"/>
      <c r="SRL17" s="1585"/>
      <c r="SRM17" s="1585"/>
      <c r="SRN17" s="1585"/>
      <c r="SRO17" s="1585"/>
      <c r="SRP17" s="1585"/>
      <c r="SRQ17" s="1585"/>
      <c r="SRR17" s="1585"/>
      <c r="SRS17" s="1585"/>
      <c r="SRT17" s="1585"/>
      <c r="SRU17" s="1585"/>
      <c r="SRV17" s="1585"/>
      <c r="SRW17" s="1585"/>
      <c r="SRX17" s="1585"/>
      <c r="SRY17" s="1585"/>
      <c r="SRZ17" s="1585"/>
      <c r="SSA17" s="1585"/>
      <c r="SSB17" s="1585"/>
      <c r="SSC17" s="1585"/>
      <c r="SSD17" s="1585"/>
      <c r="SSE17" s="1585"/>
      <c r="SSF17" s="1585"/>
      <c r="SSG17" s="1585"/>
      <c r="SSH17" s="1585"/>
      <c r="SSI17" s="1585"/>
      <c r="SSJ17" s="1585"/>
      <c r="SSK17" s="1585"/>
      <c r="SSL17" s="1585"/>
      <c r="SSM17" s="1585"/>
      <c r="SSN17" s="1585"/>
      <c r="SSO17" s="1585"/>
      <c r="SSP17" s="1585"/>
      <c r="SSQ17" s="1585"/>
      <c r="SSR17" s="1585"/>
      <c r="SSS17" s="1585"/>
      <c r="SST17" s="1585"/>
      <c r="SSU17" s="1585"/>
      <c r="SSV17" s="1585"/>
      <c r="SSW17" s="1585"/>
      <c r="SSX17" s="1585"/>
      <c r="SSY17" s="1585"/>
      <c r="SSZ17" s="1585"/>
      <c r="STA17" s="1585"/>
      <c r="STB17" s="1585"/>
      <c r="STC17" s="1585"/>
      <c r="STD17" s="1585"/>
      <c r="STE17" s="1585"/>
      <c r="STF17" s="1585"/>
      <c r="STG17" s="1585"/>
      <c r="STH17" s="1585"/>
      <c r="STI17" s="1585"/>
      <c r="STJ17" s="1585"/>
      <c r="STK17" s="1585"/>
      <c r="STL17" s="1585"/>
      <c r="STM17" s="1585"/>
      <c r="STN17" s="1585"/>
      <c r="STO17" s="1585"/>
      <c r="STP17" s="1585"/>
      <c r="STQ17" s="1585"/>
      <c r="STR17" s="1585"/>
      <c r="STS17" s="1585"/>
      <c r="STT17" s="1585"/>
      <c r="STU17" s="1585"/>
      <c r="STV17" s="1585"/>
      <c r="STW17" s="1585"/>
      <c r="STX17" s="1585"/>
      <c r="STY17" s="1585"/>
      <c r="STZ17" s="1585"/>
      <c r="SUA17" s="1585"/>
      <c r="SUB17" s="1585"/>
      <c r="SUC17" s="1585"/>
      <c r="SUD17" s="1585"/>
      <c r="SUE17" s="1585"/>
      <c r="SUF17" s="1585"/>
      <c r="SUG17" s="1585"/>
      <c r="SUH17" s="1585"/>
      <c r="SUI17" s="1585"/>
      <c r="SUJ17" s="1585"/>
      <c r="SUK17" s="1585"/>
      <c r="SUL17" s="1585"/>
      <c r="SUM17" s="1585"/>
      <c r="SUN17" s="1585"/>
      <c r="SUO17" s="1585"/>
      <c r="SUP17" s="1585"/>
      <c r="SUQ17" s="1585"/>
      <c r="SUR17" s="1585"/>
      <c r="SUS17" s="1585"/>
      <c r="SUT17" s="1585"/>
      <c r="SUU17" s="1585"/>
      <c r="SUV17" s="1585"/>
      <c r="SUW17" s="1585"/>
      <c r="SUX17" s="1585"/>
      <c r="SUY17" s="1585"/>
      <c r="SUZ17" s="1585"/>
      <c r="SVA17" s="1585"/>
      <c r="SVB17" s="1585"/>
      <c r="SVC17" s="1585"/>
      <c r="SVD17" s="1585"/>
      <c r="SVE17" s="1585"/>
      <c r="SVF17" s="1585"/>
      <c r="SVG17" s="1585"/>
      <c r="SVH17" s="1585"/>
      <c r="SVI17" s="1585"/>
      <c r="SVJ17" s="1585"/>
      <c r="SVK17" s="1585"/>
      <c r="SVL17" s="1585"/>
      <c r="SVM17" s="1585"/>
      <c r="SVN17" s="1585"/>
      <c r="SVO17" s="1585"/>
      <c r="SVP17" s="1585"/>
      <c r="SVQ17" s="1585"/>
      <c r="SVR17" s="1585"/>
      <c r="SVS17" s="1585"/>
      <c r="SVT17" s="1585"/>
      <c r="SVU17" s="1585"/>
      <c r="SVV17" s="1585"/>
      <c r="SVW17" s="1585"/>
      <c r="SVX17" s="1585"/>
      <c r="SVY17" s="1585"/>
      <c r="SVZ17" s="1585"/>
      <c r="SWA17" s="1585"/>
      <c r="SWB17" s="1585"/>
      <c r="SWC17" s="1585"/>
      <c r="SWD17" s="1585"/>
      <c r="SWE17" s="1585"/>
      <c r="SWF17" s="1585"/>
      <c r="SWG17" s="1585"/>
      <c r="SWH17" s="1585"/>
      <c r="SWI17" s="1585"/>
      <c r="SWJ17" s="1585"/>
      <c r="SWK17" s="1585"/>
      <c r="SWL17" s="1585"/>
      <c r="SWM17" s="1585"/>
      <c r="SWN17" s="1585"/>
      <c r="SWO17" s="1585"/>
      <c r="SWP17" s="1585"/>
      <c r="SWQ17" s="1585"/>
      <c r="SWR17" s="1585"/>
      <c r="SWS17" s="1585"/>
      <c r="SWT17" s="1585"/>
      <c r="SWU17" s="1585"/>
      <c r="SWV17" s="1585"/>
      <c r="SWW17" s="1585"/>
      <c r="SWX17" s="1585"/>
      <c r="SWY17" s="1585"/>
      <c r="SWZ17" s="1585"/>
      <c r="SXA17" s="1585"/>
      <c r="SXB17" s="1585"/>
      <c r="SXC17" s="1585"/>
      <c r="SXD17" s="1585"/>
      <c r="SXE17" s="1585"/>
      <c r="SXF17" s="1585"/>
      <c r="SXG17" s="1585"/>
      <c r="SXH17" s="1585"/>
      <c r="SXI17" s="1585"/>
      <c r="SXJ17" s="1585"/>
      <c r="SXK17" s="1585"/>
      <c r="SXL17" s="1585"/>
      <c r="SXM17" s="1585"/>
      <c r="SXN17" s="1585"/>
      <c r="SXO17" s="1585"/>
      <c r="SXP17" s="1585"/>
      <c r="SXQ17" s="1585"/>
      <c r="SXR17" s="1585"/>
      <c r="SXS17" s="1585"/>
      <c r="SXT17" s="1585"/>
      <c r="SXU17" s="1585"/>
      <c r="SXV17" s="1585"/>
      <c r="SXW17" s="1585"/>
      <c r="SXX17" s="1585"/>
      <c r="SXY17" s="1585"/>
      <c r="SXZ17" s="1585"/>
      <c r="SYA17" s="1585"/>
      <c r="SYB17" s="1585"/>
      <c r="SYC17" s="1585"/>
      <c r="SYD17" s="1585"/>
      <c r="SYE17" s="1585"/>
      <c r="SYF17" s="1585"/>
      <c r="SYG17" s="1585"/>
      <c r="SYH17" s="1585"/>
      <c r="SYI17" s="1585"/>
      <c r="SYJ17" s="1585"/>
      <c r="SYK17" s="1585"/>
      <c r="SYL17" s="1585"/>
      <c r="SYM17" s="1585"/>
      <c r="SYN17" s="1585"/>
      <c r="SYO17" s="1585"/>
      <c r="SYP17" s="1585"/>
      <c r="SYQ17" s="1585"/>
      <c r="SYR17" s="1585"/>
      <c r="SYS17" s="1585"/>
      <c r="SYT17" s="1585"/>
      <c r="SYU17" s="1585"/>
      <c r="SYV17" s="1585"/>
      <c r="SYW17" s="1585"/>
      <c r="SYX17" s="1585"/>
      <c r="SYY17" s="1585"/>
      <c r="SYZ17" s="1585"/>
      <c r="SZA17" s="1585"/>
      <c r="SZB17" s="1585"/>
      <c r="SZC17" s="1585"/>
      <c r="SZD17" s="1585"/>
      <c r="SZE17" s="1585"/>
      <c r="SZF17" s="1585"/>
      <c r="SZG17" s="1585"/>
      <c r="SZH17" s="1585"/>
      <c r="SZI17" s="1585"/>
      <c r="SZJ17" s="1585"/>
      <c r="SZK17" s="1585"/>
      <c r="SZL17" s="1585"/>
      <c r="SZM17" s="1585"/>
      <c r="SZN17" s="1585"/>
      <c r="SZO17" s="1585"/>
      <c r="SZP17" s="1585"/>
      <c r="SZQ17" s="1585"/>
      <c r="SZR17" s="1585"/>
      <c r="SZS17" s="1585"/>
      <c r="SZT17" s="1585"/>
      <c r="SZU17" s="1585"/>
      <c r="SZV17" s="1585"/>
      <c r="SZW17" s="1585"/>
      <c r="SZX17" s="1585"/>
      <c r="SZY17" s="1585"/>
      <c r="SZZ17" s="1585"/>
      <c r="TAA17" s="1585"/>
      <c r="TAB17" s="1585"/>
      <c r="TAC17" s="1585"/>
      <c r="TAD17" s="1585"/>
      <c r="TAE17" s="1585"/>
      <c r="TAF17" s="1585"/>
      <c r="TAG17" s="1585"/>
      <c r="TAH17" s="1585"/>
      <c r="TAI17" s="1585"/>
      <c r="TAJ17" s="1585"/>
      <c r="TAK17" s="1585"/>
      <c r="TAL17" s="1585"/>
      <c r="TAM17" s="1585"/>
      <c r="TAN17" s="1585"/>
      <c r="TAO17" s="1585"/>
      <c r="TAP17" s="1585"/>
      <c r="TAQ17" s="1585"/>
      <c r="TAR17" s="1585"/>
      <c r="TAS17" s="1585"/>
      <c r="TAT17" s="1585"/>
      <c r="TAU17" s="1585"/>
      <c r="TAV17" s="1585"/>
      <c r="TAW17" s="1585"/>
      <c r="TAX17" s="1585"/>
      <c r="TAY17" s="1585"/>
      <c r="TAZ17" s="1585"/>
      <c r="TBA17" s="1585"/>
      <c r="TBB17" s="1585"/>
      <c r="TBC17" s="1585"/>
      <c r="TBD17" s="1585"/>
      <c r="TBE17" s="1585"/>
      <c r="TBF17" s="1585"/>
      <c r="TBG17" s="1585"/>
      <c r="TBH17" s="1585"/>
      <c r="TBI17" s="1585"/>
      <c r="TBJ17" s="1585"/>
      <c r="TBK17" s="1585"/>
      <c r="TBL17" s="1585"/>
      <c r="TBM17" s="1585"/>
      <c r="TBN17" s="1585"/>
      <c r="TBO17" s="1585"/>
      <c r="TBP17" s="1585"/>
      <c r="TBQ17" s="1585"/>
      <c r="TBR17" s="1585"/>
      <c r="TBS17" s="1585"/>
      <c r="TBT17" s="1585"/>
      <c r="TBU17" s="1585"/>
      <c r="TBV17" s="1585"/>
      <c r="TBW17" s="1585"/>
      <c r="TBX17" s="1585"/>
      <c r="TBY17" s="1585"/>
      <c r="TBZ17" s="1585"/>
      <c r="TCA17" s="1585"/>
      <c r="TCB17" s="1585"/>
      <c r="TCC17" s="1585"/>
      <c r="TCD17" s="1585"/>
      <c r="TCE17" s="1585"/>
      <c r="TCF17" s="1585"/>
      <c r="TCG17" s="1585"/>
      <c r="TCH17" s="1585"/>
      <c r="TCI17" s="1585"/>
      <c r="TCJ17" s="1585"/>
      <c r="TCK17" s="1585"/>
      <c r="TCL17" s="1585"/>
      <c r="TCM17" s="1585"/>
      <c r="TCN17" s="1585"/>
      <c r="TCO17" s="1585"/>
      <c r="TCP17" s="1585"/>
      <c r="TCQ17" s="1585"/>
      <c r="TCR17" s="1585"/>
      <c r="TCS17" s="1585"/>
      <c r="TCT17" s="1585"/>
      <c r="TCU17" s="1585"/>
      <c r="TCV17" s="1585"/>
      <c r="TCW17" s="1585"/>
      <c r="TCX17" s="1585"/>
      <c r="TCY17" s="1585"/>
      <c r="TCZ17" s="1585"/>
      <c r="TDA17" s="1585"/>
      <c r="TDB17" s="1585"/>
      <c r="TDC17" s="1585"/>
      <c r="TDD17" s="1585"/>
      <c r="TDE17" s="1585"/>
      <c r="TDF17" s="1585"/>
      <c r="TDG17" s="1585"/>
      <c r="TDH17" s="1585"/>
      <c r="TDI17" s="1585"/>
      <c r="TDJ17" s="1585"/>
      <c r="TDK17" s="1585"/>
      <c r="TDL17" s="1585"/>
      <c r="TDM17" s="1585"/>
      <c r="TDN17" s="1585"/>
      <c r="TDO17" s="1585"/>
      <c r="TDP17" s="1585"/>
      <c r="TDQ17" s="1585"/>
      <c r="TDR17" s="1585"/>
      <c r="TDS17" s="1585"/>
      <c r="TDT17" s="1585"/>
      <c r="TDU17" s="1585"/>
      <c r="TDV17" s="1585"/>
      <c r="TDW17" s="1585"/>
      <c r="TDX17" s="1585"/>
      <c r="TDY17" s="1585"/>
      <c r="TDZ17" s="1585"/>
      <c r="TEA17" s="1585"/>
      <c r="TEB17" s="1585"/>
      <c r="TEC17" s="1585"/>
      <c r="TED17" s="1585"/>
      <c r="TEE17" s="1585"/>
      <c r="TEF17" s="1585"/>
      <c r="TEG17" s="1585"/>
      <c r="TEH17" s="1585"/>
      <c r="TEI17" s="1585"/>
      <c r="TEJ17" s="1585"/>
      <c r="TEK17" s="1585"/>
      <c r="TEL17" s="1585"/>
      <c r="TEM17" s="1585"/>
      <c r="TEN17" s="1585"/>
      <c r="TEO17" s="1585"/>
      <c r="TEP17" s="1585"/>
      <c r="TEQ17" s="1585"/>
      <c r="TER17" s="1585"/>
      <c r="TES17" s="1585"/>
      <c r="TET17" s="1585"/>
      <c r="TEU17" s="1585"/>
      <c r="TEV17" s="1585"/>
      <c r="TEW17" s="1585"/>
      <c r="TEX17" s="1585"/>
      <c r="TEY17" s="1585"/>
      <c r="TEZ17" s="1585"/>
      <c r="TFA17" s="1585"/>
      <c r="TFB17" s="1585"/>
      <c r="TFC17" s="1585"/>
      <c r="TFD17" s="1585"/>
      <c r="TFE17" s="1585"/>
      <c r="TFF17" s="1585"/>
      <c r="TFG17" s="1585"/>
      <c r="TFH17" s="1585"/>
      <c r="TFI17" s="1585"/>
      <c r="TFJ17" s="1585"/>
      <c r="TFK17" s="1585"/>
      <c r="TFL17" s="1585"/>
      <c r="TFM17" s="1585"/>
      <c r="TFN17" s="1585"/>
      <c r="TFO17" s="1585"/>
      <c r="TFP17" s="1585"/>
      <c r="TFQ17" s="1585"/>
      <c r="TFR17" s="1585"/>
      <c r="TFS17" s="1585"/>
      <c r="TFT17" s="1585"/>
      <c r="TFU17" s="1585"/>
      <c r="TFV17" s="1585"/>
      <c r="TFW17" s="1585"/>
      <c r="TFX17" s="1585"/>
      <c r="TFY17" s="1585"/>
      <c r="TFZ17" s="1585"/>
      <c r="TGA17" s="1585"/>
      <c r="TGB17" s="1585"/>
      <c r="TGC17" s="1585"/>
      <c r="TGD17" s="1585"/>
      <c r="TGE17" s="1585"/>
      <c r="TGF17" s="1585"/>
      <c r="TGG17" s="1585"/>
      <c r="TGH17" s="1585"/>
      <c r="TGI17" s="1585"/>
      <c r="TGJ17" s="1585"/>
      <c r="TGK17" s="1585"/>
      <c r="TGL17" s="1585"/>
      <c r="TGM17" s="1585"/>
      <c r="TGN17" s="1585"/>
      <c r="TGO17" s="1585"/>
      <c r="TGP17" s="1585"/>
      <c r="TGQ17" s="1585"/>
      <c r="TGR17" s="1585"/>
      <c r="TGS17" s="1585"/>
      <c r="TGT17" s="1585"/>
      <c r="TGU17" s="1585"/>
      <c r="TGV17" s="1585"/>
      <c r="TGW17" s="1585"/>
      <c r="TGX17" s="1585"/>
      <c r="TGY17" s="1585"/>
      <c r="TGZ17" s="1585"/>
      <c r="THA17" s="1585"/>
      <c r="THB17" s="1585"/>
      <c r="THC17" s="1585"/>
      <c r="THD17" s="1585"/>
      <c r="THE17" s="1585"/>
      <c r="THF17" s="1585"/>
      <c r="THG17" s="1585"/>
      <c r="THH17" s="1585"/>
      <c r="THI17" s="1585"/>
      <c r="THJ17" s="1585"/>
      <c r="THK17" s="1585"/>
      <c r="THL17" s="1585"/>
      <c r="THM17" s="1585"/>
      <c r="THN17" s="1585"/>
      <c r="THO17" s="1585"/>
      <c r="THP17" s="1585"/>
      <c r="THQ17" s="1585"/>
      <c r="THR17" s="1585"/>
      <c r="THS17" s="1585"/>
      <c r="THT17" s="1585"/>
      <c r="THU17" s="1585"/>
      <c r="THV17" s="1585"/>
      <c r="THW17" s="1585"/>
      <c r="THX17" s="1585"/>
      <c r="THY17" s="1585"/>
      <c r="THZ17" s="1585"/>
      <c r="TIA17" s="1585"/>
      <c r="TIB17" s="1585"/>
      <c r="TIC17" s="1585"/>
      <c r="TID17" s="1585"/>
      <c r="TIE17" s="1585"/>
      <c r="TIF17" s="1585"/>
      <c r="TIG17" s="1585"/>
      <c r="TIH17" s="1585"/>
      <c r="TII17" s="1585"/>
      <c r="TIJ17" s="1585"/>
      <c r="TIK17" s="1585"/>
      <c r="TIL17" s="1585"/>
      <c r="TIM17" s="1585"/>
      <c r="TIN17" s="1585"/>
      <c r="TIO17" s="1585"/>
      <c r="TIP17" s="1585"/>
      <c r="TIQ17" s="1585"/>
      <c r="TIR17" s="1585"/>
      <c r="TIS17" s="1585"/>
      <c r="TIT17" s="1585"/>
      <c r="TIU17" s="1585"/>
      <c r="TIV17" s="1585"/>
      <c r="TIW17" s="1585"/>
      <c r="TIX17" s="1585"/>
      <c r="TIY17" s="1585"/>
      <c r="TIZ17" s="1585"/>
      <c r="TJA17" s="1585"/>
      <c r="TJB17" s="1585"/>
      <c r="TJC17" s="1585"/>
      <c r="TJD17" s="1585"/>
      <c r="TJE17" s="1585"/>
      <c r="TJF17" s="1585"/>
      <c r="TJG17" s="1585"/>
      <c r="TJH17" s="1585"/>
      <c r="TJI17" s="1585"/>
      <c r="TJJ17" s="1585"/>
      <c r="TJK17" s="1585"/>
      <c r="TJL17" s="1585"/>
      <c r="TJM17" s="1585"/>
      <c r="TJN17" s="1585"/>
      <c r="TJO17" s="1585"/>
      <c r="TJP17" s="1585"/>
      <c r="TJQ17" s="1585"/>
      <c r="TJR17" s="1585"/>
      <c r="TJS17" s="1585"/>
      <c r="TJT17" s="1585"/>
      <c r="TJU17" s="1585"/>
      <c r="TJV17" s="1585"/>
      <c r="TJW17" s="1585"/>
      <c r="TJX17" s="1585"/>
      <c r="TJY17" s="1585"/>
      <c r="TJZ17" s="1585"/>
      <c r="TKA17" s="1585"/>
      <c r="TKB17" s="1585"/>
      <c r="TKC17" s="1585"/>
      <c r="TKD17" s="1585"/>
      <c r="TKE17" s="1585"/>
      <c r="TKF17" s="1585"/>
      <c r="TKG17" s="1585"/>
      <c r="TKH17" s="1585"/>
      <c r="TKI17" s="1585"/>
      <c r="TKJ17" s="1585"/>
      <c r="TKK17" s="1585"/>
      <c r="TKL17" s="1585"/>
      <c r="TKM17" s="1585"/>
      <c r="TKN17" s="1585"/>
      <c r="TKO17" s="1585"/>
      <c r="TKP17" s="1585"/>
      <c r="TKQ17" s="1585"/>
      <c r="TKR17" s="1585"/>
      <c r="TKS17" s="1585"/>
      <c r="TKT17" s="1585"/>
      <c r="TKU17" s="1585"/>
      <c r="TKV17" s="1585"/>
      <c r="TKW17" s="1585"/>
      <c r="TKX17" s="1585"/>
      <c r="TKY17" s="1585"/>
      <c r="TKZ17" s="1585"/>
      <c r="TLA17" s="1585"/>
      <c r="TLB17" s="1585"/>
      <c r="TLC17" s="1585"/>
      <c r="TLD17" s="1585"/>
      <c r="TLE17" s="1585"/>
      <c r="TLF17" s="1585"/>
      <c r="TLG17" s="1585"/>
      <c r="TLH17" s="1585"/>
      <c r="TLI17" s="1585"/>
      <c r="TLJ17" s="1585"/>
      <c r="TLK17" s="1585"/>
      <c r="TLL17" s="1585"/>
      <c r="TLM17" s="1585"/>
      <c r="TLN17" s="1585"/>
      <c r="TLO17" s="1585"/>
      <c r="TLP17" s="1585"/>
      <c r="TLQ17" s="1585"/>
      <c r="TLR17" s="1585"/>
      <c r="TLS17" s="1585"/>
      <c r="TLT17" s="1585"/>
      <c r="TLU17" s="1585"/>
      <c r="TLV17" s="1585"/>
      <c r="TLW17" s="1585"/>
      <c r="TLX17" s="1585"/>
      <c r="TLY17" s="1585"/>
      <c r="TLZ17" s="1585"/>
      <c r="TMA17" s="1585"/>
      <c r="TMB17" s="1585"/>
      <c r="TMC17" s="1585"/>
      <c r="TMD17" s="1585"/>
      <c r="TME17" s="1585"/>
      <c r="TMF17" s="1585"/>
      <c r="TMG17" s="1585"/>
      <c r="TMH17" s="1585"/>
      <c r="TMI17" s="1585"/>
      <c r="TMJ17" s="1585"/>
      <c r="TMK17" s="1585"/>
      <c r="TML17" s="1585"/>
      <c r="TMM17" s="1585"/>
      <c r="TMN17" s="1585"/>
      <c r="TMO17" s="1585"/>
      <c r="TMP17" s="1585"/>
      <c r="TMQ17" s="1585"/>
      <c r="TMR17" s="1585"/>
      <c r="TMS17" s="1585"/>
      <c r="TMT17" s="1585"/>
      <c r="TMU17" s="1585"/>
      <c r="TMV17" s="1585"/>
      <c r="TMW17" s="1585"/>
      <c r="TMX17" s="1585"/>
      <c r="TMY17" s="1585"/>
      <c r="TMZ17" s="1585"/>
      <c r="TNA17" s="1585"/>
      <c r="TNB17" s="1585"/>
      <c r="TNC17" s="1585"/>
      <c r="TND17" s="1585"/>
      <c r="TNE17" s="1585"/>
      <c r="TNF17" s="1585"/>
      <c r="TNG17" s="1585"/>
      <c r="TNH17" s="1585"/>
      <c r="TNI17" s="1585"/>
      <c r="TNJ17" s="1585"/>
      <c r="TNK17" s="1585"/>
      <c r="TNL17" s="1585"/>
      <c r="TNM17" s="1585"/>
      <c r="TNN17" s="1585"/>
      <c r="TNO17" s="1585"/>
      <c r="TNP17" s="1585"/>
      <c r="TNQ17" s="1585"/>
      <c r="TNR17" s="1585"/>
      <c r="TNS17" s="1585"/>
      <c r="TNT17" s="1585"/>
      <c r="TNU17" s="1585"/>
      <c r="TNV17" s="1585"/>
      <c r="TNW17" s="1585"/>
      <c r="TNX17" s="1585"/>
      <c r="TNY17" s="1585"/>
      <c r="TNZ17" s="1585"/>
      <c r="TOA17" s="1585"/>
      <c r="TOB17" s="1585"/>
      <c r="TOC17" s="1585"/>
      <c r="TOD17" s="1585"/>
      <c r="TOE17" s="1585"/>
      <c r="TOF17" s="1585"/>
      <c r="TOG17" s="1585"/>
      <c r="TOH17" s="1585"/>
      <c r="TOI17" s="1585"/>
      <c r="TOJ17" s="1585"/>
      <c r="TOK17" s="1585"/>
      <c r="TOL17" s="1585"/>
      <c r="TOM17" s="1585"/>
      <c r="TON17" s="1585"/>
      <c r="TOO17" s="1585"/>
      <c r="TOP17" s="1585"/>
      <c r="TOQ17" s="1585"/>
      <c r="TOR17" s="1585"/>
      <c r="TOS17" s="1585"/>
      <c r="TOT17" s="1585"/>
      <c r="TOU17" s="1585"/>
      <c r="TOV17" s="1585"/>
      <c r="TOW17" s="1585"/>
      <c r="TOX17" s="1585"/>
      <c r="TOY17" s="1585"/>
      <c r="TOZ17" s="1585"/>
      <c r="TPA17" s="1585"/>
      <c r="TPB17" s="1585"/>
      <c r="TPC17" s="1585"/>
      <c r="TPD17" s="1585"/>
      <c r="TPE17" s="1585"/>
      <c r="TPF17" s="1585"/>
      <c r="TPG17" s="1585"/>
      <c r="TPH17" s="1585"/>
      <c r="TPI17" s="1585"/>
      <c r="TPJ17" s="1585"/>
      <c r="TPK17" s="1585"/>
      <c r="TPL17" s="1585"/>
      <c r="TPM17" s="1585"/>
      <c r="TPN17" s="1585"/>
      <c r="TPO17" s="1585"/>
      <c r="TPP17" s="1585"/>
      <c r="TPQ17" s="1585"/>
      <c r="TPR17" s="1585"/>
      <c r="TPS17" s="1585"/>
      <c r="TPT17" s="1585"/>
      <c r="TPU17" s="1585"/>
      <c r="TPV17" s="1585"/>
      <c r="TPW17" s="1585"/>
      <c r="TPX17" s="1585"/>
      <c r="TPY17" s="1585"/>
      <c r="TPZ17" s="1585"/>
      <c r="TQA17" s="1585"/>
      <c r="TQB17" s="1585"/>
      <c r="TQC17" s="1585"/>
      <c r="TQD17" s="1585"/>
      <c r="TQE17" s="1585"/>
      <c r="TQF17" s="1585"/>
      <c r="TQG17" s="1585"/>
      <c r="TQH17" s="1585"/>
      <c r="TQI17" s="1585"/>
      <c r="TQJ17" s="1585"/>
      <c r="TQK17" s="1585"/>
      <c r="TQL17" s="1585"/>
      <c r="TQM17" s="1585"/>
      <c r="TQN17" s="1585"/>
      <c r="TQO17" s="1585"/>
      <c r="TQP17" s="1585"/>
      <c r="TQQ17" s="1585"/>
      <c r="TQR17" s="1585"/>
      <c r="TQS17" s="1585"/>
      <c r="TQT17" s="1585"/>
      <c r="TQU17" s="1585"/>
      <c r="TQV17" s="1585"/>
      <c r="TQW17" s="1585"/>
      <c r="TQX17" s="1585"/>
      <c r="TQY17" s="1585"/>
      <c r="TQZ17" s="1585"/>
      <c r="TRA17" s="1585"/>
      <c r="TRB17" s="1585"/>
      <c r="TRC17" s="1585"/>
      <c r="TRD17" s="1585"/>
      <c r="TRE17" s="1585"/>
      <c r="TRF17" s="1585"/>
      <c r="TRG17" s="1585"/>
      <c r="TRH17" s="1585"/>
      <c r="TRI17" s="1585"/>
      <c r="TRJ17" s="1585"/>
      <c r="TRK17" s="1585"/>
      <c r="TRL17" s="1585"/>
      <c r="TRM17" s="1585"/>
      <c r="TRN17" s="1585"/>
      <c r="TRO17" s="1585"/>
      <c r="TRP17" s="1585"/>
      <c r="TRQ17" s="1585"/>
      <c r="TRR17" s="1585"/>
      <c r="TRS17" s="1585"/>
      <c r="TRT17" s="1585"/>
      <c r="TRU17" s="1585"/>
      <c r="TRV17" s="1585"/>
      <c r="TRW17" s="1585"/>
      <c r="TRX17" s="1585"/>
      <c r="TRY17" s="1585"/>
      <c r="TRZ17" s="1585"/>
      <c r="TSA17" s="1585"/>
      <c r="TSB17" s="1585"/>
      <c r="TSC17" s="1585"/>
      <c r="TSD17" s="1585"/>
      <c r="TSE17" s="1585"/>
      <c r="TSF17" s="1585"/>
      <c r="TSG17" s="1585"/>
      <c r="TSH17" s="1585"/>
      <c r="TSI17" s="1585"/>
      <c r="TSJ17" s="1585"/>
      <c r="TSK17" s="1585"/>
      <c r="TSL17" s="1585"/>
      <c r="TSM17" s="1585"/>
      <c r="TSN17" s="1585"/>
      <c r="TSO17" s="1585"/>
      <c r="TSP17" s="1585"/>
      <c r="TSQ17" s="1585"/>
      <c r="TSR17" s="1585"/>
      <c r="TSS17" s="1585"/>
      <c r="TST17" s="1585"/>
      <c r="TSU17" s="1585"/>
      <c r="TSV17" s="1585"/>
      <c r="TSW17" s="1585"/>
      <c r="TSX17" s="1585"/>
      <c r="TSY17" s="1585"/>
      <c r="TSZ17" s="1585"/>
      <c r="TTA17" s="1585"/>
      <c r="TTB17" s="1585"/>
      <c r="TTC17" s="1585"/>
      <c r="TTD17" s="1585"/>
      <c r="TTE17" s="1585"/>
      <c r="TTF17" s="1585"/>
      <c r="TTG17" s="1585"/>
      <c r="TTH17" s="1585"/>
      <c r="TTI17" s="1585"/>
      <c r="TTJ17" s="1585"/>
      <c r="TTK17" s="1585"/>
      <c r="TTL17" s="1585"/>
      <c r="TTM17" s="1585"/>
      <c r="TTN17" s="1585"/>
      <c r="TTO17" s="1585"/>
      <c r="TTP17" s="1585"/>
      <c r="TTQ17" s="1585"/>
      <c r="TTR17" s="1585"/>
      <c r="TTS17" s="1585"/>
      <c r="TTT17" s="1585"/>
      <c r="TTU17" s="1585"/>
      <c r="TTV17" s="1585"/>
      <c r="TTW17" s="1585"/>
      <c r="TTX17" s="1585"/>
      <c r="TTY17" s="1585"/>
      <c r="TTZ17" s="1585"/>
      <c r="TUA17" s="1585"/>
      <c r="TUB17" s="1585"/>
      <c r="TUC17" s="1585"/>
      <c r="TUD17" s="1585"/>
      <c r="TUE17" s="1585"/>
      <c r="TUF17" s="1585"/>
      <c r="TUG17" s="1585"/>
      <c r="TUH17" s="1585"/>
      <c r="TUI17" s="1585"/>
      <c r="TUJ17" s="1585"/>
      <c r="TUK17" s="1585"/>
      <c r="TUL17" s="1585"/>
      <c r="TUM17" s="1585"/>
      <c r="TUN17" s="1585"/>
      <c r="TUO17" s="1585"/>
      <c r="TUP17" s="1585"/>
      <c r="TUQ17" s="1585"/>
      <c r="TUR17" s="1585"/>
      <c r="TUS17" s="1585"/>
      <c r="TUT17" s="1585"/>
      <c r="TUU17" s="1585"/>
      <c r="TUV17" s="1585"/>
      <c r="TUW17" s="1585"/>
      <c r="TUX17" s="1585"/>
      <c r="TUY17" s="1585"/>
      <c r="TUZ17" s="1585"/>
      <c r="TVA17" s="1585"/>
      <c r="TVB17" s="1585"/>
      <c r="TVC17" s="1585"/>
      <c r="TVD17" s="1585"/>
      <c r="TVE17" s="1585"/>
      <c r="TVF17" s="1585"/>
      <c r="TVG17" s="1585"/>
      <c r="TVH17" s="1585"/>
      <c r="TVI17" s="1585"/>
      <c r="TVJ17" s="1585"/>
      <c r="TVK17" s="1585"/>
      <c r="TVL17" s="1585"/>
      <c r="TVM17" s="1585"/>
      <c r="TVN17" s="1585"/>
      <c r="TVO17" s="1585"/>
      <c r="TVP17" s="1585"/>
      <c r="TVQ17" s="1585"/>
      <c r="TVR17" s="1585"/>
      <c r="TVS17" s="1585"/>
      <c r="TVT17" s="1585"/>
      <c r="TVU17" s="1585"/>
      <c r="TVV17" s="1585"/>
      <c r="TVW17" s="1585"/>
      <c r="TVX17" s="1585"/>
      <c r="TVY17" s="1585"/>
      <c r="TVZ17" s="1585"/>
      <c r="TWA17" s="1585"/>
      <c r="TWB17" s="1585"/>
      <c r="TWC17" s="1585"/>
      <c r="TWD17" s="1585"/>
      <c r="TWE17" s="1585"/>
      <c r="TWF17" s="1585"/>
      <c r="TWG17" s="1585"/>
      <c r="TWH17" s="1585"/>
      <c r="TWI17" s="1585"/>
      <c r="TWJ17" s="1585"/>
      <c r="TWK17" s="1585"/>
      <c r="TWL17" s="1585"/>
      <c r="TWM17" s="1585"/>
      <c r="TWN17" s="1585"/>
      <c r="TWO17" s="1585"/>
      <c r="TWP17" s="1585"/>
      <c r="TWQ17" s="1585"/>
      <c r="TWR17" s="1585"/>
      <c r="TWS17" s="1585"/>
      <c r="TWT17" s="1585"/>
      <c r="TWU17" s="1585"/>
      <c r="TWV17" s="1585"/>
      <c r="TWW17" s="1585"/>
      <c r="TWX17" s="1585"/>
      <c r="TWY17" s="1585"/>
      <c r="TWZ17" s="1585"/>
      <c r="TXA17" s="1585"/>
      <c r="TXB17" s="1585"/>
      <c r="TXC17" s="1585"/>
      <c r="TXD17" s="1585"/>
      <c r="TXE17" s="1585"/>
      <c r="TXF17" s="1585"/>
      <c r="TXG17" s="1585"/>
      <c r="TXH17" s="1585"/>
      <c r="TXI17" s="1585"/>
      <c r="TXJ17" s="1585"/>
      <c r="TXK17" s="1585"/>
      <c r="TXL17" s="1585"/>
      <c r="TXM17" s="1585"/>
      <c r="TXN17" s="1585"/>
      <c r="TXO17" s="1585"/>
      <c r="TXP17" s="1585"/>
      <c r="TXQ17" s="1585"/>
      <c r="TXR17" s="1585"/>
      <c r="TXS17" s="1585"/>
      <c r="TXT17" s="1585"/>
      <c r="TXU17" s="1585"/>
      <c r="TXV17" s="1585"/>
      <c r="TXW17" s="1585"/>
      <c r="TXX17" s="1585"/>
      <c r="TXY17" s="1585"/>
      <c r="TXZ17" s="1585"/>
      <c r="TYA17" s="1585"/>
      <c r="TYB17" s="1585"/>
      <c r="TYC17" s="1585"/>
      <c r="TYD17" s="1585"/>
      <c r="TYE17" s="1585"/>
      <c r="TYF17" s="1585"/>
      <c r="TYG17" s="1585"/>
      <c r="TYH17" s="1585"/>
      <c r="TYI17" s="1585"/>
      <c r="TYJ17" s="1585"/>
      <c r="TYK17" s="1585"/>
      <c r="TYL17" s="1585"/>
      <c r="TYM17" s="1585"/>
      <c r="TYN17" s="1585"/>
      <c r="TYO17" s="1585"/>
      <c r="TYP17" s="1585"/>
      <c r="TYQ17" s="1585"/>
      <c r="TYR17" s="1585"/>
      <c r="TYS17" s="1585"/>
      <c r="TYT17" s="1585"/>
      <c r="TYU17" s="1585"/>
      <c r="TYV17" s="1585"/>
      <c r="TYW17" s="1585"/>
      <c r="TYX17" s="1585"/>
      <c r="TYY17" s="1585"/>
      <c r="TYZ17" s="1585"/>
      <c r="TZA17" s="1585"/>
      <c r="TZB17" s="1585"/>
      <c r="TZC17" s="1585"/>
      <c r="TZD17" s="1585"/>
      <c r="TZE17" s="1585"/>
      <c r="TZF17" s="1585"/>
      <c r="TZG17" s="1585"/>
      <c r="TZH17" s="1585"/>
      <c r="TZI17" s="1585"/>
      <c r="TZJ17" s="1585"/>
      <c r="TZK17" s="1585"/>
      <c r="TZL17" s="1585"/>
      <c r="TZM17" s="1585"/>
      <c r="TZN17" s="1585"/>
      <c r="TZO17" s="1585"/>
      <c r="TZP17" s="1585"/>
      <c r="TZQ17" s="1585"/>
      <c r="TZR17" s="1585"/>
      <c r="TZS17" s="1585"/>
      <c r="TZT17" s="1585"/>
      <c r="TZU17" s="1585"/>
      <c r="TZV17" s="1585"/>
      <c r="TZW17" s="1585"/>
      <c r="TZX17" s="1585"/>
      <c r="TZY17" s="1585"/>
      <c r="TZZ17" s="1585"/>
      <c r="UAA17" s="1585"/>
      <c r="UAB17" s="1585"/>
      <c r="UAC17" s="1585"/>
      <c r="UAD17" s="1585"/>
      <c r="UAE17" s="1585"/>
      <c r="UAF17" s="1585"/>
      <c r="UAG17" s="1585"/>
      <c r="UAH17" s="1585"/>
      <c r="UAI17" s="1585"/>
      <c r="UAJ17" s="1585"/>
      <c r="UAK17" s="1585"/>
      <c r="UAL17" s="1585"/>
      <c r="UAM17" s="1585"/>
      <c r="UAN17" s="1585"/>
      <c r="UAO17" s="1585"/>
      <c r="UAP17" s="1585"/>
      <c r="UAQ17" s="1585"/>
      <c r="UAR17" s="1585"/>
      <c r="UAS17" s="1585"/>
      <c r="UAT17" s="1585"/>
      <c r="UAU17" s="1585"/>
      <c r="UAV17" s="1585"/>
      <c r="UAW17" s="1585"/>
      <c r="UAX17" s="1585"/>
      <c r="UAY17" s="1585"/>
      <c r="UAZ17" s="1585"/>
      <c r="UBA17" s="1585"/>
      <c r="UBB17" s="1585"/>
      <c r="UBC17" s="1585"/>
      <c r="UBD17" s="1585"/>
      <c r="UBE17" s="1585"/>
      <c r="UBF17" s="1585"/>
      <c r="UBG17" s="1585"/>
      <c r="UBH17" s="1585"/>
      <c r="UBI17" s="1585"/>
      <c r="UBJ17" s="1585"/>
      <c r="UBK17" s="1585"/>
      <c r="UBL17" s="1585"/>
      <c r="UBM17" s="1585"/>
      <c r="UBN17" s="1585"/>
      <c r="UBO17" s="1585"/>
      <c r="UBP17" s="1585"/>
      <c r="UBQ17" s="1585"/>
      <c r="UBR17" s="1585"/>
      <c r="UBS17" s="1585"/>
      <c r="UBT17" s="1585"/>
      <c r="UBU17" s="1585"/>
      <c r="UBV17" s="1585"/>
      <c r="UBW17" s="1585"/>
      <c r="UBX17" s="1585"/>
      <c r="UBY17" s="1585"/>
      <c r="UBZ17" s="1585"/>
      <c r="UCA17" s="1585"/>
      <c r="UCB17" s="1585"/>
      <c r="UCC17" s="1585"/>
      <c r="UCD17" s="1585"/>
      <c r="UCE17" s="1585"/>
      <c r="UCF17" s="1585"/>
      <c r="UCG17" s="1585"/>
      <c r="UCH17" s="1585"/>
      <c r="UCI17" s="1585"/>
      <c r="UCJ17" s="1585"/>
      <c r="UCK17" s="1585"/>
      <c r="UCL17" s="1585"/>
      <c r="UCM17" s="1585"/>
      <c r="UCN17" s="1585"/>
      <c r="UCO17" s="1585"/>
      <c r="UCP17" s="1585"/>
      <c r="UCQ17" s="1585"/>
      <c r="UCR17" s="1585"/>
      <c r="UCS17" s="1585"/>
      <c r="UCT17" s="1585"/>
      <c r="UCU17" s="1585"/>
      <c r="UCV17" s="1585"/>
      <c r="UCW17" s="1585"/>
      <c r="UCX17" s="1585"/>
      <c r="UCY17" s="1585"/>
      <c r="UCZ17" s="1585"/>
      <c r="UDA17" s="1585"/>
      <c r="UDB17" s="1585"/>
      <c r="UDC17" s="1585"/>
      <c r="UDD17" s="1585"/>
      <c r="UDE17" s="1585"/>
      <c r="UDF17" s="1585"/>
      <c r="UDG17" s="1585"/>
      <c r="UDH17" s="1585"/>
      <c r="UDI17" s="1585"/>
      <c r="UDJ17" s="1585"/>
      <c r="UDK17" s="1585"/>
      <c r="UDL17" s="1585"/>
      <c r="UDM17" s="1585"/>
      <c r="UDN17" s="1585"/>
      <c r="UDO17" s="1585"/>
      <c r="UDP17" s="1585"/>
      <c r="UDQ17" s="1585"/>
      <c r="UDR17" s="1585"/>
      <c r="UDS17" s="1585"/>
      <c r="UDT17" s="1585"/>
      <c r="UDU17" s="1585"/>
      <c r="UDV17" s="1585"/>
      <c r="UDW17" s="1585"/>
      <c r="UDX17" s="1585"/>
      <c r="UDY17" s="1585"/>
      <c r="UDZ17" s="1585"/>
      <c r="UEA17" s="1585"/>
      <c r="UEB17" s="1585"/>
      <c r="UEC17" s="1585"/>
      <c r="UED17" s="1585"/>
      <c r="UEE17" s="1585"/>
      <c r="UEF17" s="1585"/>
      <c r="UEG17" s="1585"/>
      <c r="UEH17" s="1585"/>
      <c r="UEI17" s="1585"/>
      <c r="UEJ17" s="1585"/>
      <c r="UEK17" s="1585"/>
      <c r="UEL17" s="1585"/>
      <c r="UEM17" s="1585"/>
      <c r="UEN17" s="1585"/>
      <c r="UEO17" s="1585"/>
      <c r="UEP17" s="1585"/>
      <c r="UEQ17" s="1585"/>
      <c r="UER17" s="1585"/>
      <c r="UES17" s="1585"/>
      <c r="UET17" s="1585"/>
      <c r="UEU17" s="1585"/>
      <c r="UEV17" s="1585"/>
      <c r="UEW17" s="1585"/>
      <c r="UEX17" s="1585"/>
      <c r="UEY17" s="1585"/>
      <c r="UEZ17" s="1585"/>
      <c r="UFA17" s="1585"/>
      <c r="UFB17" s="1585"/>
      <c r="UFC17" s="1585"/>
      <c r="UFD17" s="1585"/>
      <c r="UFE17" s="1585"/>
      <c r="UFF17" s="1585"/>
      <c r="UFG17" s="1585"/>
      <c r="UFH17" s="1585"/>
      <c r="UFI17" s="1585"/>
      <c r="UFJ17" s="1585"/>
      <c r="UFK17" s="1585"/>
      <c r="UFL17" s="1585"/>
      <c r="UFM17" s="1585"/>
      <c r="UFN17" s="1585"/>
      <c r="UFO17" s="1585"/>
      <c r="UFP17" s="1585"/>
      <c r="UFQ17" s="1585"/>
      <c r="UFR17" s="1585"/>
      <c r="UFS17" s="1585"/>
      <c r="UFT17" s="1585"/>
      <c r="UFU17" s="1585"/>
      <c r="UFV17" s="1585"/>
      <c r="UFW17" s="1585"/>
      <c r="UFX17" s="1585"/>
      <c r="UFY17" s="1585"/>
      <c r="UFZ17" s="1585"/>
      <c r="UGA17" s="1585"/>
      <c r="UGB17" s="1585"/>
      <c r="UGC17" s="1585"/>
      <c r="UGD17" s="1585"/>
      <c r="UGE17" s="1585"/>
      <c r="UGF17" s="1585"/>
      <c r="UGG17" s="1585"/>
      <c r="UGH17" s="1585"/>
      <c r="UGI17" s="1585"/>
      <c r="UGJ17" s="1585"/>
      <c r="UGK17" s="1585"/>
      <c r="UGL17" s="1585"/>
      <c r="UGM17" s="1585"/>
      <c r="UGN17" s="1585"/>
      <c r="UGO17" s="1585"/>
      <c r="UGP17" s="1585"/>
      <c r="UGQ17" s="1585"/>
      <c r="UGR17" s="1585"/>
      <c r="UGS17" s="1585"/>
      <c r="UGT17" s="1585"/>
      <c r="UGU17" s="1585"/>
      <c r="UGV17" s="1585"/>
      <c r="UGW17" s="1585"/>
      <c r="UGX17" s="1585"/>
      <c r="UGY17" s="1585"/>
      <c r="UGZ17" s="1585"/>
      <c r="UHA17" s="1585"/>
      <c r="UHB17" s="1585"/>
      <c r="UHC17" s="1585"/>
      <c r="UHD17" s="1585"/>
      <c r="UHE17" s="1585"/>
      <c r="UHF17" s="1585"/>
      <c r="UHG17" s="1585"/>
      <c r="UHH17" s="1585"/>
      <c r="UHI17" s="1585"/>
      <c r="UHJ17" s="1585"/>
      <c r="UHK17" s="1585"/>
      <c r="UHL17" s="1585"/>
      <c r="UHM17" s="1585"/>
      <c r="UHN17" s="1585"/>
      <c r="UHO17" s="1585"/>
      <c r="UHP17" s="1585"/>
      <c r="UHQ17" s="1585"/>
      <c r="UHR17" s="1585"/>
      <c r="UHS17" s="1585"/>
      <c r="UHT17" s="1585"/>
      <c r="UHU17" s="1585"/>
      <c r="UHV17" s="1585"/>
      <c r="UHW17" s="1585"/>
      <c r="UHX17" s="1585"/>
      <c r="UHY17" s="1585"/>
      <c r="UHZ17" s="1585"/>
      <c r="UIA17" s="1585"/>
      <c r="UIB17" s="1585"/>
      <c r="UIC17" s="1585"/>
      <c r="UID17" s="1585"/>
      <c r="UIE17" s="1585"/>
      <c r="UIF17" s="1585"/>
      <c r="UIG17" s="1585"/>
      <c r="UIH17" s="1585"/>
      <c r="UII17" s="1585"/>
      <c r="UIJ17" s="1585"/>
      <c r="UIK17" s="1585"/>
      <c r="UIL17" s="1585"/>
      <c r="UIM17" s="1585"/>
      <c r="UIN17" s="1585"/>
      <c r="UIO17" s="1585"/>
      <c r="UIP17" s="1585"/>
      <c r="UIQ17" s="1585"/>
      <c r="UIR17" s="1585"/>
      <c r="UIS17" s="1585"/>
      <c r="UIT17" s="1585"/>
      <c r="UIU17" s="1585"/>
      <c r="UIV17" s="1585"/>
      <c r="UIW17" s="1585"/>
      <c r="UIX17" s="1585"/>
      <c r="UIY17" s="1585"/>
      <c r="UIZ17" s="1585"/>
      <c r="UJA17" s="1585"/>
      <c r="UJB17" s="1585"/>
      <c r="UJC17" s="1585"/>
      <c r="UJD17" s="1585"/>
      <c r="UJE17" s="1585"/>
      <c r="UJF17" s="1585"/>
      <c r="UJG17" s="1585"/>
      <c r="UJH17" s="1585"/>
      <c r="UJI17" s="1585"/>
      <c r="UJJ17" s="1585"/>
      <c r="UJK17" s="1585"/>
      <c r="UJL17" s="1585"/>
      <c r="UJM17" s="1585"/>
      <c r="UJN17" s="1585"/>
      <c r="UJO17" s="1585"/>
      <c r="UJP17" s="1585"/>
      <c r="UJQ17" s="1585"/>
      <c r="UJR17" s="1585"/>
      <c r="UJS17" s="1585"/>
      <c r="UJT17" s="1585"/>
      <c r="UJU17" s="1585"/>
      <c r="UJV17" s="1585"/>
      <c r="UJW17" s="1585"/>
      <c r="UJX17" s="1585"/>
      <c r="UJY17" s="1585"/>
      <c r="UJZ17" s="1585"/>
      <c r="UKA17" s="1585"/>
      <c r="UKB17" s="1585"/>
      <c r="UKC17" s="1585"/>
      <c r="UKD17" s="1585"/>
      <c r="UKE17" s="1585"/>
      <c r="UKF17" s="1585"/>
      <c r="UKG17" s="1585"/>
      <c r="UKH17" s="1585"/>
      <c r="UKI17" s="1585"/>
      <c r="UKJ17" s="1585"/>
      <c r="UKK17" s="1585"/>
      <c r="UKL17" s="1585"/>
      <c r="UKM17" s="1585"/>
      <c r="UKN17" s="1585"/>
      <c r="UKO17" s="1585"/>
      <c r="UKP17" s="1585"/>
      <c r="UKQ17" s="1585"/>
      <c r="UKR17" s="1585"/>
      <c r="UKS17" s="1585"/>
      <c r="UKT17" s="1585"/>
      <c r="UKU17" s="1585"/>
      <c r="UKV17" s="1585"/>
      <c r="UKW17" s="1585"/>
      <c r="UKX17" s="1585"/>
      <c r="UKY17" s="1585"/>
      <c r="UKZ17" s="1585"/>
      <c r="ULA17" s="1585"/>
      <c r="ULB17" s="1585"/>
      <c r="ULC17" s="1585"/>
      <c r="ULD17" s="1585"/>
      <c r="ULE17" s="1585"/>
      <c r="ULF17" s="1585"/>
      <c r="ULG17" s="1585"/>
      <c r="ULH17" s="1585"/>
      <c r="ULI17" s="1585"/>
      <c r="ULJ17" s="1585"/>
      <c r="ULK17" s="1585"/>
      <c r="ULL17" s="1585"/>
      <c r="ULM17" s="1585"/>
      <c r="ULN17" s="1585"/>
      <c r="ULO17" s="1585"/>
      <c r="ULP17" s="1585"/>
      <c r="ULQ17" s="1585"/>
      <c r="ULR17" s="1585"/>
      <c r="ULS17" s="1585"/>
      <c r="ULT17" s="1585"/>
      <c r="ULU17" s="1585"/>
      <c r="ULV17" s="1585"/>
      <c r="ULW17" s="1585"/>
      <c r="ULX17" s="1585"/>
      <c r="ULY17" s="1585"/>
      <c r="ULZ17" s="1585"/>
      <c r="UMA17" s="1585"/>
      <c r="UMB17" s="1585"/>
      <c r="UMC17" s="1585"/>
      <c r="UMD17" s="1585"/>
      <c r="UME17" s="1585"/>
      <c r="UMF17" s="1585"/>
      <c r="UMG17" s="1585"/>
      <c r="UMH17" s="1585"/>
      <c r="UMI17" s="1585"/>
      <c r="UMJ17" s="1585"/>
      <c r="UMK17" s="1585"/>
      <c r="UML17" s="1585"/>
      <c r="UMM17" s="1585"/>
      <c r="UMN17" s="1585"/>
      <c r="UMO17" s="1585"/>
      <c r="UMP17" s="1585"/>
      <c r="UMQ17" s="1585"/>
      <c r="UMR17" s="1585"/>
      <c r="UMS17" s="1585"/>
      <c r="UMT17" s="1585"/>
      <c r="UMU17" s="1585"/>
      <c r="UMV17" s="1585"/>
      <c r="UMW17" s="1585"/>
      <c r="UMX17" s="1585"/>
      <c r="UMY17" s="1585"/>
      <c r="UMZ17" s="1585"/>
      <c r="UNA17" s="1585"/>
      <c r="UNB17" s="1585"/>
      <c r="UNC17" s="1585"/>
      <c r="UND17" s="1585"/>
      <c r="UNE17" s="1585"/>
      <c r="UNF17" s="1585"/>
      <c r="UNG17" s="1585"/>
      <c r="UNH17" s="1585"/>
      <c r="UNI17" s="1585"/>
      <c r="UNJ17" s="1585"/>
      <c r="UNK17" s="1585"/>
      <c r="UNL17" s="1585"/>
      <c r="UNM17" s="1585"/>
      <c r="UNN17" s="1585"/>
      <c r="UNO17" s="1585"/>
      <c r="UNP17" s="1585"/>
      <c r="UNQ17" s="1585"/>
      <c r="UNR17" s="1585"/>
      <c r="UNS17" s="1585"/>
      <c r="UNT17" s="1585"/>
      <c r="UNU17" s="1585"/>
      <c r="UNV17" s="1585"/>
      <c r="UNW17" s="1585"/>
      <c r="UNX17" s="1585"/>
      <c r="UNY17" s="1585"/>
      <c r="UNZ17" s="1585"/>
      <c r="UOA17" s="1585"/>
      <c r="UOB17" s="1585"/>
      <c r="UOC17" s="1585"/>
      <c r="UOD17" s="1585"/>
      <c r="UOE17" s="1585"/>
      <c r="UOF17" s="1585"/>
      <c r="UOG17" s="1585"/>
      <c r="UOH17" s="1585"/>
      <c r="UOI17" s="1585"/>
      <c r="UOJ17" s="1585"/>
      <c r="UOK17" s="1585"/>
      <c r="UOL17" s="1585"/>
      <c r="UOM17" s="1585"/>
      <c r="UON17" s="1585"/>
      <c r="UOO17" s="1585"/>
      <c r="UOP17" s="1585"/>
      <c r="UOQ17" s="1585"/>
      <c r="UOR17" s="1585"/>
      <c r="UOS17" s="1585"/>
      <c r="UOT17" s="1585"/>
      <c r="UOU17" s="1585"/>
      <c r="UOV17" s="1585"/>
      <c r="UOW17" s="1585"/>
      <c r="UOX17" s="1585"/>
      <c r="UOY17" s="1585"/>
      <c r="UOZ17" s="1585"/>
      <c r="UPA17" s="1585"/>
      <c r="UPB17" s="1585"/>
      <c r="UPC17" s="1585"/>
      <c r="UPD17" s="1585"/>
      <c r="UPE17" s="1585"/>
      <c r="UPF17" s="1585"/>
      <c r="UPG17" s="1585"/>
      <c r="UPH17" s="1585"/>
      <c r="UPI17" s="1585"/>
      <c r="UPJ17" s="1585"/>
      <c r="UPK17" s="1585"/>
      <c r="UPL17" s="1585"/>
      <c r="UPM17" s="1585"/>
      <c r="UPN17" s="1585"/>
      <c r="UPO17" s="1585"/>
      <c r="UPP17" s="1585"/>
      <c r="UPQ17" s="1585"/>
      <c r="UPR17" s="1585"/>
      <c r="UPS17" s="1585"/>
      <c r="UPT17" s="1585"/>
      <c r="UPU17" s="1585"/>
      <c r="UPV17" s="1585"/>
      <c r="UPW17" s="1585"/>
      <c r="UPX17" s="1585"/>
      <c r="UPY17" s="1585"/>
      <c r="UPZ17" s="1585"/>
      <c r="UQA17" s="1585"/>
      <c r="UQB17" s="1585"/>
      <c r="UQC17" s="1585"/>
      <c r="UQD17" s="1585"/>
      <c r="UQE17" s="1585"/>
      <c r="UQF17" s="1585"/>
      <c r="UQG17" s="1585"/>
      <c r="UQH17" s="1585"/>
      <c r="UQI17" s="1585"/>
      <c r="UQJ17" s="1585"/>
      <c r="UQK17" s="1585"/>
      <c r="UQL17" s="1585"/>
      <c r="UQM17" s="1585"/>
      <c r="UQN17" s="1585"/>
      <c r="UQO17" s="1585"/>
      <c r="UQP17" s="1585"/>
      <c r="UQQ17" s="1585"/>
      <c r="UQR17" s="1585"/>
      <c r="UQS17" s="1585"/>
      <c r="UQT17" s="1585"/>
      <c r="UQU17" s="1585"/>
      <c r="UQV17" s="1585"/>
      <c r="UQW17" s="1585"/>
      <c r="UQX17" s="1585"/>
      <c r="UQY17" s="1585"/>
      <c r="UQZ17" s="1585"/>
      <c r="URA17" s="1585"/>
      <c r="URB17" s="1585"/>
      <c r="URC17" s="1585"/>
      <c r="URD17" s="1585"/>
      <c r="URE17" s="1585"/>
      <c r="URF17" s="1585"/>
      <c r="URG17" s="1585"/>
      <c r="URH17" s="1585"/>
      <c r="URI17" s="1585"/>
      <c r="URJ17" s="1585"/>
      <c r="URK17" s="1585"/>
      <c r="URL17" s="1585"/>
      <c r="URM17" s="1585"/>
      <c r="URN17" s="1585"/>
      <c r="URO17" s="1585"/>
      <c r="URP17" s="1585"/>
      <c r="URQ17" s="1585"/>
      <c r="URR17" s="1585"/>
      <c r="URS17" s="1585"/>
      <c r="URT17" s="1585"/>
      <c r="URU17" s="1585"/>
      <c r="URV17" s="1585"/>
      <c r="URW17" s="1585"/>
      <c r="URX17" s="1585"/>
      <c r="URY17" s="1585"/>
      <c r="URZ17" s="1585"/>
      <c r="USA17" s="1585"/>
      <c r="USB17" s="1585"/>
      <c r="USC17" s="1585"/>
      <c r="USD17" s="1585"/>
      <c r="USE17" s="1585"/>
      <c r="USF17" s="1585"/>
      <c r="USG17" s="1585"/>
      <c r="USH17" s="1585"/>
      <c r="USI17" s="1585"/>
      <c r="USJ17" s="1585"/>
      <c r="USK17" s="1585"/>
      <c r="USL17" s="1585"/>
      <c r="USM17" s="1585"/>
      <c r="USN17" s="1585"/>
      <c r="USO17" s="1585"/>
      <c r="USP17" s="1585"/>
      <c r="USQ17" s="1585"/>
      <c r="USR17" s="1585"/>
      <c r="USS17" s="1585"/>
      <c r="UST17" s="1585"/>
      <c r="USU17" s="1585"/>
      <c r="USV17" s="1585"/>
      <c r="USW17" s="1585"/>
      <c r="USX17" s="1585"/>
      <c r="USY17" s="1585"/>
      <c r="USZ17" s="1585"/>
      <c r="UTA17" s="1585"/>
      <c r="UTB17" s="1585"/>
      <c r="UTC17" s="1585"/>
      <c r="UTD17" s="1585"/>
      <c r="UTE17" s="1585"/>
      <c r="UTF17" s="1585"/>
      <c r="UTG17" s="1585"/>
      <c r="UTH17" s="1585"/>
      <c r="UTI17" s="1585"/>
      <c r="UTJ17" s="1585"/>
      <c r="UTK17" s="1585"/>
      <c r="UTL17" s="1585"/>
      <c r="UTM17" s="1585"/>
      <c r="UTN17" s="1585"/>
      <c r="UTO17" s="1585"/>
      <c r="UTP17" s="1585"/>
      <c r="UTQ17" s="1585"/>
      <c r="UTR17" s="1585"/>
      <c r="UTS17" s="1585"/>
      <c r="UTT17" s="1585"/>
      <c r="UTU17" s="1585"/>
      <c r="UTV17" s="1585"/>
      <c r="UTW17" s="1585"/>
      <c r="UTX17" s="1585"/>
      <c r="UTY17" s="1585"/>
      <c r="UTZ17" s="1585"/>
      <c r="UUA17" s="1585"/>
      <c r="UUB17" s="1585"/>
      <c r="UUC17" s="1585"/>
      <c r="UUD17" s="1585"/>
      <c r="UUE17" s="1585"/>
      <c r="UUF17" s="1585"/>
      <c r="UUG17" s="1585"/>
      <c r="UUH17" s="1585"/>
      <c r="UUI17" s="1585"/>
      <c r="UUJ17" s="1585"/>
      <c r="UUK17" s="1585"/>
      <c r="UUL17" s="1585"/>
      <c r="UUM17" s="1585"/>
      <c r="UUN17" s="1585"/>
      <c r="UUO17" s="1585"/>
      <c r="UUP17" s="1585"/>
      <c r="UUQ17" s="1585"/>
      <c r="UUR17" s="1585"/>
      <c r="UUS17" s="1585"/>
      <c r="UUT17" s="1585"/>
      <c r="UUU17" s="1585"/>
      <c r="UUV17" s="1585"/>
      <c r="UUW17" s="1585"/>
      <c r="UUX17" s="1585"/>
      <c r="UUY17" s="1585"/>
      <c r="UUZ17" s="1585"/>
      <c r="UVA17" s="1585"/>
      <c r="UVB17" s="1585"/>
      <c r="UVC17" s="1585"/>
      <c r="UVD17" s="1585"/>
      <c r="UVE17" s="1585"/>
      <c r="UVF17" s="1585"/>
      <c r="UVG17" s="1585"/>
      <c r="UVH17" s="1585"/>
      <c r="UVI17" s="1585"/>
      <c r="UVJ17" s="1585"/>
      <c r="UVK17" s="1585"/>
      <c r="UVL17" s="1585"/>
      <c r="UVM17" s="1585"/>
      <c r="UVN17" s="1585"/>
      <c r="UVO17" s="1585"/>
      <c r="UVP17" s="1585"/>
      <c r="UVQ17" s="1585"/>
      <c r="UVR17" s="1585"/>
      <c r="UVS17" s="1585"/>
      <c r="UVT17" s="1585"/>
      <c r="UVU17" s="1585"/>
      <c r="UVV17" s="1585"/>
      <c r="UVW17" s="1585"/>
      <c r="UVX17" s="1585"/>
      <c r="UVY17" s="1585"/>
      <c r="UVZ17" s="1585"/>
      <c r="UWA17" s="1585"/>
      <c r="UWB17" s="1585"/>
      <c r="UWC17" s="1585"/>
      <c r="UWD17" s="1585"/>
      <c r="UWE17" s="1585"/>
      <c r="UWF17" s="1585"/>
      <c r="UWG17" s="1585"/>
      <c r="UWH17" s="1585"/>
      <c r="UWI17" s="1585"/>
      <c r="UWJ17" s="1585"/>
      <c r="UWK17" s="1585"/>
      <c r="UWL17" s="1585"/>
      <c r="UWM17" s="1585"/>
      <c r="UWN17" s="1585"/>
      <c r="UWO17" s="1585"/>
      <c r="UWP17" s="1585"/>
      <c r="UWQ17" s="1585"/>
      <c r="UWR17" s="1585"/>
      <c r="UWS17" s="1585"/>
      <c r="UWT17" s="1585"/>
      <c r="UWU17" s="1585"/>
      <c r="UWV17" s="1585"/>
      <c r="UWW17" s="1585"/>
      <c r="UWX17" s="1585"/>
      <c r="UWY17" s="1585"/>
      <c r="UWZ17" s="1585"/>
      <c r="UXA17" s="1585"/>
      <c r="UXB17" s="1585"/>
      <c r="UXC17" s="1585"/>
      <c r="UXD17" s="1585"/>
      <c r="UXE17" s="1585"/>
      <c r="UXF17" s="1585"/>
      <c r="UXG17" s="1585"/>
      <c r="UXH17" s="1585"/>
      <c r="UXI17" s="1585"/>
      <c r="UXJ17" s="1585"/>
      <c r="UXK17" s="1585"/>
      <c r="UXL17" s="1585"/>
      <c r="UXM17" s="1585"/>
      <c r="UXN17" s="1585"/>
      <c r="UXO17" s="1585"/>
      <c r="UXP17" s="1585"/>
      <c r="UXQ17" s="1585"/>
      <c r="UXR17" s="1585"/>
      <c r="UXS17" s="1585"/>
      <c r="UXT17" s="1585"/>
      <c r="UXU17" s="1585"/>
      <c r="UXV17" s="1585"/>
      <c r="UXW17" s="1585"/>
      <c r="UXX17" s="1585"/>
      <c r="UXY17" s="1585"/>
      <c r="UXZ17" s="1585"/>
      <c r="UYA17" s="1585"/>
      <c r="UYB17" s="1585"/>
      <c r="UYC17" s="1585"/>
      <c r="UYD17" s="1585"/>
      <c r="UYE17" s="1585"/>
      <c r="UYF17" s="1585"/>
      <c r="UYG17" s="1585"/>
      <c r="UYH17" s="1585"/>
      <c r="UYI17" s="1585"/>
      <c r="UYJ17" s="1585"/>
      <c r="UYK17" s="1585"/>
      <c r="UYL17" s="1585"/>
      <c r="UYM17" s="1585"/>
      <c r="UYN17" s="1585"/>
      <c r="UYO17" s="1585"/>
      <c r="UYP17" s="1585"/>
      <c r="UYQ17" s="1585"/>
      <c r="UYR17" s="1585"/>
      <c r="UYS17" s="1585"/>
      <c r="UYT17" s="1585"/>
      <c r="UYU17" s="1585"/>
      <c r="UYV17" s="1585"/>
      <c r="UYW17" s="1585"/>
      <c r="UYX17" s="1585"/>
      <c r="UYY17" s="1585"/>
      <c r="UYZ17" s="1585"/>
      <c r="UZA17" s="1585"/>
      <c r="UZB17" s="1585"/>
      <c r="UZC17" s="1585"/>
      <c r="UZD17" s="1585"/>
      <c r="UZE17" s="1585"/>
      <c r="UZF17" s="1585"/>
      <c r="UZG17" s="1585"/>
      <c r="UZH17" s="1585"/>
      <c r="UZI17" s="1585"/>
      <c r="UZJ17" s="1585"/>
      <c r="UZK17" s="1585"/>
      <c r="UZL17" s="1585"/>
      <c r="UZM17" s="1585"/>
      <c r="UZN17" s="1585"/>
      <c r="UZO17" s="1585"/>
      <c r="UZP17" s="1585"/>
      <c r="UZQ17" s="1585"/>
      <c r="UZR17" s="1585"/>
      <c r="UZS17" s="1585"/>
      <c r="UZT17" s="1585"/>
      <c r="UZU17" s="1585"/>
      <c r="UZV17" s="1585"/>
      <c r="UZW17" s="1585"/>
      <c r="UZX17" s="1585"/>
      <c r="UZY17" s="1585"/>
      <c r="UZZ17" s="1585"/>
      <c r="VAA17" s="1585"/>
      <c r="VAB17" s="1585"/>
      <c r="VAC17" s="1585"/>
      <c r="VAD17" s="1585"/>
      <c r="VAE17" s="1585"/>
      <c r="VAF17" s="1585"/>
      <c r="VAG17" s="1585"/>
      <c r="VAH17" s="1585"/>
      <c r="VAI17" s="1585"/>
      <c r="VAJ17" s="1585"/>
      <c r="VAK17" s="1585"/>
      <c r="VAL17" s="1585"/>
      <c r="VAM17" s="1585"/>
      <c r="VAN17" s="1585"/>
      <c r="VAO17" s="1585"/>
      <c r="VAP17" s="1585"/>
      <c r="VAQ17" s="1585"/>
      <c r="VAR17" s="1585"/>
      <c r="VAS17" s="1585"/>
      <c r="VAT17" s="1585"/>
      <c r="VAU17" s="1585"/>
      <c r="VAV17" s="1585"/>
      <c r="VAW17" s="1585"/>
      <c r="VAX17" s="1585"/>
      <c r="VAY17" s="1585"/>
      <c r="VAZ17" s="1585"/>
      <c r="VBA17" s="1585"/>
      <c r="VBB17" s="1585"/>
      <c r="VBC17" s="1585"/>
      <c r="VBD17" s="1585"/>
      <c r="VBE17" s="1585"/>
      <c r="VBF17" s="1585"/>
      <c r="VBG17" s="1585"/>
      <c r="VBH17" s="1585"/>
      <c r="VBI17" s="1585"/>
      <c r="VBJ17" s="1585"/>
      <c r="VBK17" s="1585"/>
      <c r="VBL17" s="1585"/>
      <c r="VBM17" s="1585"/>
      <c r="VBN17" s="1585"/>
      <c r="VBO17" s="1585"/>
      <c r="VBP17" s="1585"/>
      <c r="VBQ17" s="1585"/>
      <c r="VBR17" s="1585"/>
      <c r="VBS17" s="1585"/>
      <c r="VBT17" s="1585"/>
      <c r="VBU17" s="1585"/>
      <c r="VBV17" s="1585"/>
      <c r="VBW17" s="1585"/>
      <c r="VBX17" s="1585"/>
      <c r="VBY17" s="1585"/>
      <c r="VBZ17" s="1585"/>
      <c r="VCA17" s="1585"/>
      <c r="VCB17" s="1585"/>
      <c r="VCC17" s="1585"/>
      <c r="VCD17" s="1585"/>
      <c r="VCE17" s="1585"/>
      <c r="VCF17" s="1585"/>
      <c r="VCG17" s="1585"/>
      <c r="VCH17" s="1585"/>
      <c r="VCI17" s="1585"/>
      <c r="VCJ17" s="1585"/>
      <c r="VCK17" s="1585"/>
      <c r="VCL17" s="1585"/>
      <c r="VCM17" s="1585"/>
      <c r="VCN17" s="1585"/>
      <c r="VCO17" s="1585"/>
      <c r="VCP17" s="1585"/>
      <c r="VCQ17" s="1585"/>
      <c r="VCR17" s="1585"/>
      <c r="VCS17" s="1585"/>
      <c r="VCT17" s="1585"/>
      <c r="VCU17" s="1585"/>
      <c r="VCV17" s="1585"/>
      <c r="VCW17" s="1585"/>
      <c r="VCX17" s="1585"/>
      <c r="VCY17" s="1585"/>
      <c r="VCZ17" s="1585"/>
      <c r="VDA17" s="1585"/>
      <c r="VDB17" s="1585"/>
      <c r="VDC17" s="1585"/>
      <c r="VDD17" s="1585"/>
      <c r="VDE17" s="1585"/>
      <c r="VDF17" s="1585"/>
      <c r="VDG17" s="1585"/>
      <c r="VDH17" s="1585"/>
      <c r="VDI17" s="1585"/>
      <c r="VDJ17" s="1585"/>
      <c r="VDK17" s="1585"/>
      <c r="VDL17" s="1585"/>
      <c r="VDM17" s="1585"/>
      <c r="VDN17" s="1585"/>
      <c r="VDO17" s="1585"/>
      <c r="VDP17" s="1585"/>
      <c r="VDQ17" s="1585"/>
      <c r="VDR17" s="1585"/>
      <c r="VDS17" s="1585"/>
      <c r="VDT17" s="1585"/>
      <c r="VDU17" s="1585"/>
      <c r="VDV17" s="1585"/>
      <c r="VDW17" s="1585"/>
      <c r="VDX17" s="1585"/>
      <c r="VDY17" s="1585"/>
      <c r="VDZ17" s="1585"/>
      <c r="VEA17" s="1585"/>
      <c r="VEB17" s="1585"/>
      <c r="VEC17" s="1585"/>
      <c r="VED17" s="1585"/>
      <c r="VEE17" s="1585"/>
      <c r="VEF17" s="1585"/>
      <c r="VEG17" s="1585"/>
      <c r="VEH17" s="1585"/>
      <c r="VEI17" s="1585"/>
      <c r="VEJ17" s="1585"/>
      <c r="VEK17" s="1585"/>
      <c r="VEL17" s="1585"/>
      <c r="VEM17" s="1585"/>
      <c r="VEN17" s="1585"/>
      <c r="VEO17" s="1585"/>
      <c r="VEP17" s="1585"/>
      <c r="VEQ17" s="1585"/>
      <c r="VER17" s="1585"/>
      <c r="VES17" s="1585"/>
      <c r="VET17" s="1585"/>
      <c r="VEU17" s="1585"/>
      <c r="VEV17" s="1585"/>
      <c r="VEW17" s="1585"/>
      <c r="VEX17" s="1585"/>
      <c r="VEY17" s="1585"/>
      <c r="VEZ17" s="1585"/>
      <c r="VFA17" s="1585"/>
      <c r="VFB17" s="1585"/>
      <c r="VFC17" s="1585"/>
      <c r="VFD17" s="1585"/>
      <c r="VFE17" s="1585"/>
      <c r="VFF17" s="1585"/>
      <c r="VFG17" s="1585"/>
      <c r="VFH17" s="1585"/>
      <c r="VFI17" s="1585"/>
      <c r="VFJ17" s="1585"/>
      <c r="VFK17" s="1585"/>
      <c r="VFL17" s="1585"/>
      <c r="VFM17" s="1585"/>
      <c r="VFN17" s="1585"/>
      <c r="VFO17" s="1585"/>
      <c r="VFP17" s="1585"/>
      <c r="VFQ17" s="1585"/>
      <c r="VFR17" s="1585"/>
      <c r="VFS17" s="1585"/>
      <c r="VFT17" s="1585"/>
      <c r="VFU17" s="1585"/>
      <c r="VFV17" s="1585"/>
      <c r="VFW17" s="1585"/>
      <c r="VFX17" s="1585"/>
      <c r="VFY17" s="1585"/>
      <c r="VFZ17" s="1585"/>
      <c r="VGA17" s="1585"/>
      <c r="VGB17" s="1585"/>
      <c r="VGC17" s="1585"/>
      <c r="VGD17" s="1585"/>
      <c r="VGE17" s="1585"/>
      <c r="VGF17" s="1585"/>
      <c r="VGG17" s="1585"/>
      <c r="VGH17" s="1585"/>
      <c r="VGI17" s="1585"/>
      <c r="VGJ17" s="1585"/>
      <c r="VGK17" s="1585"/>
      <c r="VGL17" s="1585"/>
      <c r="VGM17" s="1585"/>
      <c r="VGN17" s="1585"/>
      <c r="VGO17" s="1585"/>
      <c r="VGP17" s="1585"/>
      <c r="VGQ17" s="1585"/>
      <c r="VGR17" s="1585"/>
      <c r="VGS17" s="1585"/>
      <c r="VGT17" s="1585"/>
      <c r="VGU17" s="1585"/>
      <c r="VGV17" s="1585"/>
      <c r="VGW17" s="1585"/>
      <c r="VGX17" s="1585"/>
      <c r="VGY17" s="1585"/>
      <c r="VGZ17" s="1585"/>
      <c r="VHA17" s="1585"/>
      <c r="VHB17" s="1585"/>
      <c r="VHC17" s="1585"/>
      <c r="VHD17" s="1585"/>
      <c r="VHE17" s="1585"/>
      <c r="VHF17" s="1585"/>
      <c r="VHG17" s="1585"/>
      <c r="VHH17" s="1585"/>
      <c r="VHI17" s="1585"/>
      <c r="VHJ17" s="1585"/>
      <c r="VHK17" s="1585"/>
      <c r="VHL17" s="1585"/>
      <c r="VHM17" s="1585"/>
      <c r="VHN17" s="1585"/>
      <c r="VHO17" s="1585"/>
      <c r="VHP17" s="1585"/>
      <c r="VHQ17" s="1585"/>
      <c r="VHR17" s="1585"/>
      <c r="VHS17" s="1585"/>
      <c r="VHT17" s="1585"/>
      <c r="VHU17" s="1585"/>
      <c r="VHV17" s="1585"/>
      <c r="VHW17" s="1585"/>
      <c r="VHX17" s="1585"/>
      <c r="VHY17" s="1585"/>
      <c r="VHZ17" s="1585"/>
      <c r="VIA17" s="1585"/>
      <c r="VIB17" s="1585"/>
      <c r="VIC17" s="1585"/>
      <c r="VID17" s="1585"/>
      <c r="VIE17" s="1585"/>
      <c r="VIF17" s="1585"/>
      <c r="VIG17" s="1585"/>
      <c r="VIH17" s="1585"/>
      <c r="VII17" s="1585"/>
      <c r="VIJ17" s="1585"/>
      <c r="VIK17" s="1585"/>
      <c r="VIL17" s="1585"/>
      <c r="VIM17" s="1585"/>
      <c r="VIN17" s="1585"/>
      <c r="VIO17" s="1585"/>
      <c r="VIP17" s="1585"/>
      <c r="VIQ17" s="1585"/>
      <c r="VIR17" s="1585"/>
      <c r="VIS17" s="1585"/>
      <c r="VIT17" s="1585"/>
      <c r="VIU17" s="1585"/>
      <c r="VIV17" s="1585"/>
      <c r="VIW17" s="1585"/>
      <c r="VIX17" s="1585"/>
      <c r="VIY17" s="1585"/>
      <c r="VIZ17" s="1585"/>
      <c r="VJA17" s="1585"/>
      <c r="VJB17" s="1585"/>
      <c r="VJC17" s="1585"/>
      <c r="VJD17" s="1585"/>
      <c r="VJE17" s="1585"/>
      <c r="VJF17" s="1585"/>
      <c r="VJG17" s="1585"/>
      <c r="VJH17" s="1585"/>
      <c r="VJI17" s="1585"/>
      <c r="VJJ17" s="1585"/>
      <c r="VJK17" s="1585"/>
      <c r="VJL17" s="1585"/>
      <c r="VJM17" s="1585"/>
      <c r="VJN17" s="1585"/>
      <c r="VJO17" s="1585"/>
      <c r="VJP17" s="1585"/>
      <c r="VJQ17" s="1585"/>
      <c r="VJR17" s="1585"/>
      <c r="VJS17" s="1585"/>
      <c r="VJT17" s="1585"/>
      <c r="VJU17" s="1585"/>
      <c r="VJV17" s="1585"/>
      <c r="VJW17" s="1585"/>
      <c r="VJX17" s="1585"/>
      <c r="VJY17" s="1585"/>
      <c r="VJZ17" s="1585"/>
      <c r="VKA17" s="1585"/>
      <c r="VKB17" s="1585"/>
      <c r="VKC17" s="1585"/>
      <c r="VKD17" s="1585"/>
      <c r="VKE17" s="1585"/>
      <c r="VKF17" s="1585"/>
      <c r="VKG17" s="1585"/>
      <c r="VKH17" s="1585"/>
      <c r="VKI17" s="1585"/>
      <c r="VKJ17" s="1585"/>
      <c r="VKK17" s="1585"/>
      <c r="VKL17" s="1585"/>
      <c r="VKM17" s="1585"/>
      <c r="VKN17" s="1585"/>
      <c r="VKO17" s="1585"/>
      <c r="VKP17" s="1585"/>
      <c r="VKQ17" s="1585"/>
      <c r="VKR17" s="1585"/>
      <c r="VKS17" s="1585"/>
      <c r="VKT17" s="1585"/>
      <c r="VKU17" s="1585"/>
      <c r="VKV17" s="1585"/>
      <c r="VKW17" s="1585"/>
      <c r="VKX17" s="1585"/>
      <c r="VKY17" s="1585"/>
      <c r="VKZ17" s="1585"/>
      <c r="VLA17" s="1585"/>
      <c r="VLB17" s="1585"/>
      <c r="VLC17" s="1585"/>
      <c r="VLD17" s="1585"/>
      <c r="VLE17" s="1585"/>
      <c r="VLF17" s="1585"/>
      <c r="VLG17" s="1585"/>
      <c r="VLH17" s="1585"/>
      <c r="VLI17" s="1585"/>
      <c r="VLJ17" s="1585"/>
      <c r="VLK17" s="1585"/>
      <c r="VLL17" s="1585"/>
      <c r="VLM17" s="1585"/>
      <c r="VLN17" s="1585"/>
      <c r="VLO17" s="1585"/>
      <c r="VLP17" s="1585"/>
      <c r="VLQ17" s="1585"/>
      <c r="VLR17" s="1585"/>
      <c r="VLS17" s="1585"/>
      <c r="VLT17" s="1585"/>
      <c r="VLU17" s="1585"/>
      <c r="VLV17" s="1585"/>
      <c r="VLW17" s="1585"/>
      <c r="VLX17" s="1585"/>
      <c r="VLY17" s="1585"/>
      <c r="VLZ17" s="1585"/>
      <c r="VMA17" s="1585"/>
      <c r="VMB17" s="1585"/>
      <c r="VMC17" s="1585"/>
      <c r="VMD17" s="1585"/>
      <c r="VME17" s="1585"/>
      <c r="VMF17" s="1585"/>
      <c r="VMG17" s="1585"/>
      <c r="VMH17" s="1585"/>
      <c r="VMI17" s="1585"/>
      <c r="VMJ17" s="1585"/>
      <c r="VMK17" s="1585"/>
      <c r="VML17" s="1585"/>
      <c r="VMM17" s="1585"/>
      <c r="VMN17" s="1585"/>
      <c r="VMO17" s="1585"/>
      <c r="VMP17" s="1585"/>
      <c r="VMQ17" s="1585"/>
      <c r="VMR17" s="1585"/>
      <c r="VMS17" s="1585"/>
      <c r="VMT17" s="1585"/>
      <c r="VMU17" s="1585"/>
      <c r="VMV17" s="1585"/>
      <c r="VMW17" s="1585"/>
      <c r="VMX17" s="1585"/>
      <c r="VMY17" s="1585"/>
      <c r="VMZ17" s="1585"/>
      <c r="VNA17" s="1585"/>
      <c r="VNB17" s="1585"/>
      <c r="VNC17" s="1585"/>
      <c r="VND17" s="1585"/>
      <c r="VNE17" s="1585"/>
      <c r="VNF17" s="1585"/>
      <c r="VNG17" s="1585"/>
      <c r="VNH17" s="1585"/>
      <c r="VNI17" s="1585"/>
      <c r="VNJ17" s="1585"/>
      <c r="VNK17" s="1585"/>
      <c r="VNL17" s="1585"/>
      <c r="VNM17" s="1585"/>
      <c r="VNN17" s="1585"/>
      <c r="VNO17" s="1585"/>
      <c r="VNP17" s="1585"/>
      <c r="VNQ17" s="1585"/>
      <c r="VNR17" s="1585"/>
      <c r="VNS17" s="1585"/>
      <c r="VNT17" s="1585"/>
      <c r="VNU17" s="1585"/>
      <c r="VNV17" s="1585"/>
      <c r="VNW17" s="1585"/>
      <c r="VNX17" s="1585"/>
      <c r="VNY17" s="1585"/>
      <c r="VNZ17" s="1585"/>
      <c r="VOA17" s="1585"/>
      <c r="VOB17" s="1585"/>
      <c r="VOC17" s="1585"/>
      <c r="VOD17" s="1585"/>
      <c r="VOE17" s="1585"/>
      <c r="VOF17" s="1585"/>
      <c r="VOG17" s="1585"/>
      <c r="VOH17" s="1585"/>
      <c r="VOI17" s="1585"/>
      <c r="VOJ17" s="1585"/>
      <c r="VOK17" s="1585"/>
      <c r="VOL17" s="1585"/>
      <c r="VOM17" s="1585"/>
      <c r="VON17" s="1585"/>
      <c r="VOO17" s="1585"/>
      <c r="VOP17" s="1585"/>
      <c r="VOQ17" s="1585"/>
      <c r="VOR17" s="1585"/>
      <c r="VOS17" s="1585"/>
      <c r="VOT17" s="1585"/>
      <c r="VOU17" s="1585"/>
      <c r="VOV17" s="1585"/>
      <c r="VOW17" s="1585"/>
      <c r="VOX17" s="1585"/>
      <c r="VOY17" s="1585"/>
      <c r="VOZ17" s="1585"/>
      <c r="VPA17" s="1585"/>
      <c r="VPB17" s="1585"/>
      <c r="VPC17" s="1585"/>
      <c r="VPD17" s="1585"/>
      <c r="VPE17" s="1585"/>
      <c r="VPF17" s="1585"/>
      <c r="VPG17" s="1585"/>
      <c r="VPH17" s="1585"/>
      <c r="VPI17" s="1585"/>
      <c r="VPJ17" s="1585"/>
      <c r="VPK17" s="1585"/>
      <c r="VPL17" s="1585"/>
      <c r="VPM17" s="1585"/>
      <c r="VPN17" s="1585"/>
      <c r="VPO17" s="1585"/>
      <c r="VPP17" s="1585"/>
      <c r="VPQ17" s="1585"/>
      <c r="VPR17" s="1585"/>
      <c r="VPS17" s="1585"/>
      <c r="VPT17" s="1585"/>
      <c r="VPU17" s="1585"/>
      <c r="VPV17" s="1585"/>
      <c r="VPW17" s="1585"/>
      <c r="VPX17" s="1585"/>
      <c r="VPY17" s="1585"/>
      <c r="VPZ17" s="1585"/>
      <c r="VQA17" s="1585"/>
      <c r="VQB17" s="1585"/>
      <c r="VQC17" s="1585"/>
      <c r="VQD17" s="1585"/>
      <c r="VQE17" s="1585"/>
      <c r="VQF17" s="1585"/>
      <c r="VQG17" s="1585"/>
      <c r="VQH17" s="1585"/>
      <c r="VQI17" s="1585"/>
      <c r="VQJ17" s="1585"/>
      <c r="VQK17" s="1585"/>
      <c r="VQL17" s="1585"/>
      <c r="VQM17" s="1585"/>
      <c r="VQN17" s="1585"/>
      <c r="VQO17" s="1585"/>
      <c r="VQP17" s="1585"/>
      <c r="VQQ17" s="1585"/>
      <c r="VQR17" s="1585"/>
      <c r="VQS17" s="1585"/>
      <c r="VQT17" s="1585"/>
      <c r="VQU17" s="1585"/>
      <c r="VQV17" s="1585"/>
      <c r="VQW17" s="1585"/>
      <c r="VQX17" s="1585"/>
      <c r="VQY17" s="1585"/>
      <c r="VQZ17" s="1585"/>
      <c r="VRA17" s="1585"/>
      <c r="VRB17" s="1585"/>
      <c r="VRC17" s="1585"/>
      <c r="VRD17" s="1585"/>
      <c r="VRE17" s="1585"/>
      <c r="VRF17" s="1585"/>
      <c r="VRG17" s="1585"/>
      <c r="VRH17" s="1585"/>
      <c r="VRI17" s="1585"/>
      <c r="VRJ17" s="1585"/>
      <c r="VRK17" s="1585"/>
      <c r="VRL17" s="1585"/>
      <c r="VRM17" s="1585"/>
      <c r="VRN17" s="1585"/>
      <c r="VRO17" s="1585"/>
      <c r="VRP17" s="1585"/>
      <c r="VRQ17" s="1585"/>
      <c r="VRR17" s="1585"/>
      <c r="VRS17" s="1585"/>
      <c r="VRT17" s="1585"/>
      <c r="VRU17" s="1585"/>
      <c r="VRV17" s="1585"/>
      <c r="VRW17" s="1585"/>
      <c r="VRX17" s="1585"/>
      <c r="VRY17" s="1585"/>
      <c r="VRZ17" s="1585"/>
      <c r="VSA17" s="1585"/>
      <c r="VSB17" s="1585"/>
      <c r="VSC17" s="1585"/>
      <c r="VSD17" s="1585"/>
      <c r="VSE17" s="1585"/>
      <c r="VSF17" s="1585"/>
      <c r="VSG17" s="1585"/>
      <c r="VSH17" s="1585"/>
      <c r="VSI17" s="1585"/>
      <c r="VSJ17" s="1585"/>
      <c r="VSK17" s="1585"/>
      <c r="VSL17" s="1585"/>
      <c r="VSM17" s="1585"/>
      <c r="VSN17" s="1585"/>
      <c r="VSO17" s="1585"/>
      <c r="VSP17" s="1585"/>
      <c r="VSQ17" s="1585"/>
      <c r="VSR17" s="1585"/>
      <c r="VSS17" s="1585"/>
      <c r="VST17" s="1585"/>
      <c r="VSU17" s="1585"/>
      <c r="VSV17" s="1585"/>
      <c r="VSW17" s="1585"/>
      <c r="VSX17" s="1585"/>
      <c r="VSY17" s="1585"/>
      <c r="VSZ17" s="1585"/>
      <c r="VTA17" s="1585"/>
      <c r="VTB17" s="1585"/>
      <c r="VTC17" s="1585"/>
      <c r="VTD17" s="1585"/>
      <c r="VTE17" s="1585"/>
      <c r="VTF17" s="1585"/>
      <c r="VTG17" s="1585"/>
      <c r="VTH17" s="1585"/>
      <c r="VTI17" s="1585"/>
      <c r="VTJ17" s="1585"/>
      <c r="VTK17" s="1585"/>
      <c r="VTL17" s="1585"/>
      <c r="VTM17" s="1585"/>
      <c r="VTN17" s="1585"/>
      <c r="VTO17" s="1585"/>
      <c r="VTP17" s="1585"/>
      <c r="VTQ17" s="1585"/>
      <c r="VTR17" s="1585"/>
      <c r="VTS17" s="1585"/>
      <c r="VTT17" s="1585"/>
      <c r="VTU17" s="1585"/>
      <c r="VTV17" s="1585"/>
      <c r="VTW17" s="1585"/>
      <c r="VTX17" s="1585"/>
      <c r="VTY17" s="1585"/>
      <c r="VTZ17" s="1585"/>
      <c r="VUA17" s="1585"/>
      <c r="VUB17" s="1585"/>
      <c r="VUC17" s="1585"/>
      <c r="VUD17" s="1585"/>
      <c r="VUE17" s="1585"/>
      <c r="VUF17" s="1585"/>
      <c r="VUG17" s="1585"/>
      <c r="VUH17" s="1585"/>
      <c r="VUI17" s="1585"/>
      <c r="VUJ17" s="1585"/>
      <c r="VUK17" s="1585"/>
      <c r="VUL17" s="1585"/>
      <c r="VUM17" s="1585"/>
      <c r="VUN17" s="1585"/>
      <c r="VUO17" s="1585"/>
      <c r="VUP17" s="1585"/>
      <c r="VUQ17" s="1585"/>
      <c r="VUR17" s="1585"/>
      <c r="VUS17" s="1585"/>
      <c r="VUT17" s="1585"/>
      <c r="VUU17" s="1585"/>
      <c r="VUV17" s="1585"/>
      <c r="VUW17" s="1585"/>
      <c r="VUX17" s="1585"/>
      <c r="VUY17" s="1585"/>
      <c r="VUZ17" s="1585"/>
      <c r="VVA17" s="1585"/>
      <c r="VVB17" s="1585"/>
      <c r="VVC17" s="1585"/>
      <c r="VVD17" s="1585"/>
      <c r="VVE17" s="1585"/>
      <c r="VVF17" s="1585"/>
      <c r="VVG17" s="1585"/>
      <c r="VVH17" s="1585"/>
      <c r="VVI17" s="1585"/>
      <c r="VVJ17" s="1585"/>
      <c r="VVK17" s="1585"/>
      <c r="VVL17" s="1585"/>
      <c r="VVM17" s="1585"/>
      <c r="VVN17" s="1585"/>
      <c r="VVO17" s="1585"/>
      <c r="VVP17" s="1585"/>
      <c r="VVQ17" s="1585"/>
      <c r="VVR17" s="1585"/>
      <c r="VVS17" s="1585"/>
      <c r="VVT17" s="1585"/>
      <c r="VVU17" s="1585"/>
      <c r="VVV17" s="1585"/>
      <c r="VVW17" s="1585"/>
      <c r="VVX17" s="1585"/>
      <c r="VVY17" s="1585"/>
      <c r="VVZ17" s="1585"/>
      <c r="VWA17" s="1585"/>
      <c r="VWB17" s="1585"/>
      <c r="VWC17" s="1585"/>
      <c r="VWD17" s="1585"/>
      <c r="VWE17" s="1585"/>
      <c r="VWF17" s="1585"/>
      <c r="VWG17" s="1585"/>
      <c r="VWH17" s="1585"/>
      <c r="VWI17" s="1585"/>
      <c r="VWJ17" s="1585"/>
      <c r="VWK17" s="1585"/>
      <c r="VWL17" s="1585"/>
      <c r="VWM17" s="1585"/>
      <c r="VWN17" s="1585"/>
      <c r="VWO17" s="1585"/>
      <c r="VWP17" s="1585"/>
      <c r="VWQ17" s="1585"/>
      <c r="VWR17" s="1585"/>
      <c r="VWS17" s="1585"/>
      <c r="VWT17" s="1585"/>
      <c r="VWU17" s="1585"/>
      <c r="VWV17" s="1585"/>
      <c r="VWW17" s="1585"/>
      <c r="VWX17" s="1585"/>
      <c r="VWY17" s="1585"/>
      <c r="VWZ17" s="1585"/>
      <c r="VXA17" s="1585"/>
      <c r="VXB17" s="1585"/>
      <c r="VXC17" s="1585"/>
      <c r="VXD17" s="1585"/>
      <c r="VXE17" s="1585"/>
      <c r="VXF17" s="1585"/>
      <c r="VXG17" s="1585"/>
      <c r="VXH17" s="1585"/>
      <c r="VXI17" s="1585"/>
      <c r="VXJ17" s="1585"/>
      <c r="VXK17" s="1585"/>
      <c r="VXL17" s="1585"/>
      <c r="VXM17" s="1585"/>
      <c r="VXN17" s="1585"/>
      <c r="VXO17" s="1585"/>
      <c r="VXP17" s="1585"/>
      <c r="VXQ17" s="1585"/>
      <c r="VXR17" s="1585"/>
      <c r="VXS17" s="1585"/>
      <c r="VXT17" s="1585"/>
      <c r="VXU17" s="1585"/>
      <c r="VXV17" s="1585"/>
      <c r="VXW17" s="1585"/>
      <c r="VXX17" s="1585"/>
      <c r="VXY17" s="1585"/>
      <c r="VXZ17" s="1585"/>
      <c r="VYA17" s="1585"/>
      <c r="VYB17" s="1585"/>
      <c r="VYC17" s="1585"/>
      <c r="VYD17" s="1585"/>
      <c r="VYE17" s="1585"/>
      <c r="VYF17" s="1585"/>
      <c r="VYG17" s="1585"/>
      <c r="VYH17" s="1585"/>
      <c r="VYI17" s="1585"/>
      <c r="VYJ17" s="1585"/>
      <c r="VYK17" s="1585"/>
      <c r="VYL17" s="1585"/>
      <c r="VYM17" s="1585"/>
      <c r="VYN17" s="1585"/>
      <c r="VYO17" s="1585"/>
      <c r="VYP17" s="1585"/>
      <c r="VYQ17" s="1585"/>
      <c r="VYR17" s="1585"/>
      <c r="VYS17" s="1585"/>
      <c r="VYT17" s="1585"/>
      <c r="VYU17" s="1585"/>
      <c r="VYV17" s="1585"/>
      <c r="VYW17" s="1585"/>
      <c r="VYX17" s="1585"/>
      <c r="VYY17" s="1585"/>
      <c r="VYZ17" s="1585"/>
      <c r="VZA17" s="1585"/>
      <c r="VZB17" s="1585"/>
      <c r="VZC17" s="1585"/>
      <c r="VZD17" s="1585"/>
      <c r="VZE17" s="1585"/>
      <c r="VZF17" s="1585"/>
      <c r="VZG17" s="1585"/>
      <c r="VZH17" s="1585"/>
      <c r="VZI17" s="1585"/>
      <c r="VZJ17" s="1585"/>
      <c r="VZK17" s="1585"/>
      <c r="VZL17" s="1585"/>
      <c r="VZM17" s="1585"/>
      <c r="VZN17" s="1585"/>
      <c r="VZO17" s="1585"/>
      <c r="VZP17" s="1585"/>
      <c r="VZQ17" s="1585"/>
      <c r="VZR17" s="1585"/>
      <c r="VZS17" s="1585"/>
      <c r="VZT17" s="1585"/>
      <c r="VZU17" s="1585"/>
      <c r="VZV17" s="1585"/>
      <c r="VZW17" s="1585"/>
      <c r="VZX17" s="1585"/>
      <c r="VZY17" s="1585"/>
      <c r="VZZ17" s="1585"/>
      <c r="WAA17" s="1585"/>
      <c r="WAB17" s="1585"/>
      <c r="WAC17" s="1585"/>
      <c r="WAD17" s="1585"/>
      <c r="WAE17" s="1585"/>
      <c r="WAF17" s="1585"/>
      <c r="WAG17" s="1585"/>
      <c r="WAH17" s="1585"/>
      <c r="WAI17" s="1585"/>
      <c r="WAJ17" s="1585"/>
      <c r="WAK17" s="1585"/>
      <c r="WAL17" s="1585"/>
      <c r="WAM17" s="1585"/>
      <c r="WAN17" s="1585"/>
      <c r="WAO17" s="1585"/>
      <c r="WAP17" s="1585"/>
      <c r="WAQ17" s="1585"/>
      <c r="WAR17" s="1585"/>
      <c r="WAS17" s="1585"/>
      <c r="WAT17" s="1585"/>
      <c r="WAU17" s="1585"/>
      <c r="WAV17" s="1585"/>
      <c r="WAW17" s="1585"/>
      <c r="WAX17" s="1585"/>
      <c r="WAY17" s="1585"/>
      <c r="WAZ17" s="1585"/>
      <c r="WBA17" s="1585"/>
      <c r="WBB17" s="1585"/>
      <c r="WBC17" s="1585"/>
      <c r="WBD17" s="1585"/>
      <c r="WBE17" s="1585"/>
      <c r="WBF17" s="1585"/>
      <c r="WBG17" s="1585"/>
      <c r="WBH17" s="1585"/>
      <c r="WBI17" s="1585"/>
      <c r="WBJ17" s="1585"/>
      <c r="WBK17" s="1585"/>
      <c r="WBL17" s="1585"/>
      <c r="WBM17" s="1585"/>
      <c r="WBN17" s="1585"/>
      <c r="WBO17" s="1585"/>
      <c r="WBP17" s="1585"/>
      <c r="WBQ17" s="1585"/>
      <c r="WBR17" s="1585"/>
      <c r="WBS17" s="1585"/>
      <c r="WBT17" s="1585"/>
      <c r="WBU17" s="1585"/>
      <c r="WBV17" s="1585"/>
      <c r="WBW17" s="1585"/>
      <c r="WBX17" s="1585"/>
      <c r="WBY17" s="1585"/>
      <c r="WBZ17" s="1585"/>
      <c r="WCA17" s="1585"/>
      <c r="WCB17" s="1585"/>
      <c r="WCC17" s="1585"/>
      <c r="WCD17" s="1585"/>
      <c r="WCE17" s="1585"/>
      <c r="WCF17" s="1585"/>
      <c r="WCG17" s="1585"/>
      <c r="WCH17" s="1585"/>
      <c r="WCI17" s="1585"/>
      <c r="WCJ17" s="1585"/>
      <c r="WCK17" s="1585"/>
      <c r="WCL17" s="1585"/>
      <c r="WCM17" s="1585"/>
      <c r="WCN17" s="1585"/>
      <c r="WCO17" s="1585"/>
      <c r="WCP17" s="1585"/>
      <c r="WCQ17" s="1585"/>
      <c r="WCR17" s="1585"/>
      <c r="WCS17" s="1585"/>
      <c r="WCT17" s="1585"/>
      <c r="WCU17" s="1585"/>
      <c r="WCV17" s="1585"/>
      <c r="WCW17" s="1585"/>
      <c r="WCX17" s="1585"/>
      <c r="WCY17" s="1585"/>
      <c r="WCZ17" s="1585"/>
      <c r="WDA17" s="1585"/>
      <c r="WDB17" s="1585"/>
      <c r="WDC17" s="1585"/>
      <c r="WDD17" s="1585"/>
      <c r="WDE17" s="1585"/>
      <c r="WDF17" s="1585"/>
      <c r="WDG17" s="1585"/>
      <c r="WDH17" s="1585"/>
      <c r="WDI17" s="1585"/>
      <c r="WDJ17" s="1585"/>
      <c r="WDK17" s="1585"/>
      <c r="WDL17" s="1585"/>
      <c r="WDM17" s="1585"/>
      <c r="WDN17" s="1585"/>
      <c r="WDO17" s="1585"/>
      <c r="WDP17" s="1585"/>
      <c r="WDQ17" s="1585"/>
      <c r="WDR17" s="1585"/>
      <c r="WDS17" s="1585"/>
      <c r="WDT17" s="1585"/>
      <c r="WDU17" s="1585"/>
      <c r="WDV17" s="1585"/>
      <c r="WDW17" s="1585"/>
      <c r="WDX17" s="1585"/>
      <c r="WDY17" s="1585"/>
      <c r="WDZ17" s="1585"/>
      <c r="WEA17" s="1585"/>
      <c r="WEB17" s="1585"/>
      <c r="WEC17" s="1585"/>
      <c r="WED17" s="1585"/>
      <c r="WEE17" s="1585"/>
      <c r="WEF17" s="1585"/>
      <c r="WEG17" s="1585"/>
      <c r="WEH17" s="1585"/>
      <c r="WEI17" s="1585"/>
      <c r="WEJ17" s="1585"/>
      <c r="WEK17" s="1585"/>
      <c r="WEL17" s="1585"/>
      <c r="WEM17" s="1585"/>
      <c r="WEN17" s="1585"/>
      <c r="WEO17" s="1585"/>
      <c r="WEP17" s="1585"/>
      <c r="WEQ17" s="1585"/>
      <c r="WER17" s="1585"/>
      <c r="WES17" s="1585"/>
      <c r="WET17" s="1585"/>
      <c r="WEU17" s="1585"/>
      <c r="WEV17" s="1585"/>
      <c r="WEW17" s="1585"/>
      <c r="WEX17" s="1585"/>
      <c r="WEY17" s="1585"/>
      <c r="WEZ17" s="1585"/>
      <c r="WFA17" s="1585"/>
      <c r="WFB17" s="1585"/>
      <c r="WFC17" s="1585"/>
      <c r="WFD17" s="1585"/>
      <c r="WFE17" s="1585"/>
      <c r="WFF17" s="1585"/>
      <c r="WFG17" s="1585"/>
      <c r="WFH17" s="1585"/>
      <c r="WFI17" s="1585"/>
      <c r="WFJ17" s="1585"/>
      <c r="WFK17" s="1585"/>
      <c r="WFL17" s="1585"/>
      <c r="WFM17" s="1585"/>
      <c r="WFN17" s="1585"/>
      <c r="WFO17" s="1585"/>
      <c r="WFP17" s="1585"/>
      <c r="WFQ17" s="1585"/>
      <c r="WFR17" s="1585"/>
      <c r="WFS17" s="1585"/>
      <c r="WFT17" s="1585"/>
      <c r="WFU17" s="1585"/>
      <c r="WFV17" s="1585"/>
      <c r="WFW17" s="1585"/>
      <c r="WFX17" s="1585"/>
      <c r="WFY17" s="1585"/>
      <c r="WFZ17" s="1585"/>
      <c r="WGA17" s="1585"/>
      <c r="WGB17" s="1585"/>
      <c r="WGC17" s="1585"/>
      <c r="WGD17" s="1585"/>
      <c r="WGE17" s="1585"/>
      <c r="WGF17" s="1585"/>
      <c r="WGG17" s="1585"/>
      <c r="WGH17" s="1585"/>
      <c r="WGI17" s="1585"/>
      <c r="WGJ17" s="1585"/>
      <c r="WGK17" s="1585"/>
      <c r="WGL17" s="1585"/>
      <c r="WGM17" s="1585"/>
      <c r="WGN17" s="1585"/>
      <c r="WGO17" s="1585"/>
      <c r="WGP17" s="1585"/>
      <c r="WGQ17" s="1585"/>
      <c r="WGR17" s="1585"/>
      <c r="WGS17" s="1585"/>
      <c r="WGT17" s="1585"/>
      <c r="WGU17" s="1585"/>
      <c r="WGV17" s="1585"/>
      <c r="WGW17" s="1585"/>
      <c r="WGX17" s="1585"/>
      <c r="WGY17" s="1585"/>
      <c r="WGZ17" s="1585"/>
      <c r="WHA17" s="1585"/>
      <c r="WHB17" s="1585"/>
      <c r="WHC17" s="1585"/>
      <c r="WHD17" s="1585"/>
      <c r="WHE17" s="1585"/>
      <c r="WHF17" s="1585"/>
      <c r="WHG17" s="1585"/>
      <c r="WHH17" s="1585"/>
      <c r="WHI17" s="1585"/>
      <c r="WHJ17" s="1585"/>
      <c r="WHK17" s="1585"/>
      <c r="WHL17" s="1585"/>
      <c r="WHM17" s="1585"/>
      <c r="WHN17" s="1585"/>
      <c r="WHO17" s="1585"/>
      <c r="WHP17" s="1585"/>
      <c r="WHQ17" s="1585"/>
      <c r="WHR17" s="1585"/>
      <c r="WHS17" s="1585"/>
      <c r="WHT17" s="1585"/>
      <c r="WHU17" s="1585"/>
      <c r="WHV17" s="1585"/>
      <c r="WHW17" s="1585"/>
      <c r="WHX17" s="1585"/>
      <c r="WHY17" s="1585"/>
      <c r="WHZ17" s="1585"/>
      <c r="WIA17" s="1585"/>
      <c r="WIB17" s="1585"/>
      <c r="WIC17" s="1585"/>
      <c r="WID17" s="1585"/>
      <c r="WIE17" s="1585"/>
      <c r="WIF17" s="1585"/>
      <c r="WIG17" s="1585"/>
      <c r="WIH17" s="1585"/>
      <c r="WII17" s="1585"/>
      <c r="WIJ17" s="1585"/>
      <c r="WIK17" s="1585"/>
      <c r="WIL17" s="1585"/>
      <c r="WIM17" s="1585"/>
      <c r="WIN17" s="1585"/>
      <c r="WIO17" s="1585"/>
      <c r="WIP17" s="1585"/>
      <c r="WIQ17" s="1585"/>
      <c r="WIR17" s="1585"/>
      <c r="WIS17" s="1585"/>
      <c r="WIT17" s="1585"/>
      <c r="WIU17" s="1585"/>
      <c r="WIV17" s="1585"/>
      <c r="WIW17" s="1585"/>
      <c r="WIX17" s="1585"/>
      <c r="WIY17" s="1585"/>
      <c r="WIZ17" s="1585"/>
      <c r="WJA17" s="1585"/>
      <c r="WJB17" s="1585"/>
      <c r="WJC17" s="1585"/>
      <c r="WJD17" s="1585"/>
      <c r="WJE17" s="1585"/>
      <c r="WJF17" s="1585"/>
      <c r="WJG17" s="1585"/>
      <c r="WJH17" s="1585"/>
      <c r="WJI17" s="1585"/>
      <c r="WJJ17" s="1585"/>
      <c r="WJK17" s="1585"/>
      <c r="WJL17" s="1585"/>
      <c r="WJM17" s="1585"/>
      <c r="WJN17" s="1585"/>
      <c r="WJO17" s="1585"/>
      <c r="WJP17" s="1585"/>
      <c r="WJQ17" s="1585"/>
      <c r="WJR17" s="1585"/>
      <c r="WJS17" s="1585"/>
      <c r="WJT17" s="1585"/>
      <c r="WJU17" s="1585"/>
      <c r="WJV17" s="1585"/>
      <c r="WJW17" s="1585"/>
      <c r="WJX17" s="1585"/>
      <c r="WJY17" s="1585"/>
      <c r="WJZ17" s="1585"/>
      <c r="WKA17" s="1585"/>
      <c r="WKB17" s="1585"/>
      <c r="WKC17" s="1585"/>
      <c r="WKD17" s="1585"/>
      <c r="WKE17" s="1585"/>
      <c r="WKF17" s="1585"/>
      <c r="WKG17" s="1585"/>
      <c r="WKH17" s="1585"/>
      <c r="WKI17" s="1585"/>
      <c r="WKJ17" s="1585"/>
      <c r="WKK17" s="1585"/>
      <c r="WKL17" s="1585"/>
      <c r="WKM17" s="1585"/>
      <c r="WKN17" s="1585"/>
      <c r="WKO17" s="1585"/>
      <c r="WKP17" s="1585"/>
      <c r="WKQ17" s="1585"/>
      <c r="WKR17" s="1585"/>
      <c r="WKS17" s="1585"/>
      <c r="WKT17" s="1585"/>
      <c r="WKU17" s="1585"/>
      <c r="WKV17" s="1585"/>
      <c r="WKW17" s="1585"/>
      <c r="WKX17" s="1585"/>
      <c r="WKY17" s="1585"/>
      <c r="WKZ17" s="1585"/>
      <c r="WLA17" s="1585"/>
      <c r="WLB17" s="1585"/>
      <c r="WLC17" s="1585"/>
      <c r="WLD17" s="1585"/>
      <c r="WLE17" s="1585"/>
      <c r="WLF17" s="1585"/>
      <c r="WLG17" s="1585"/>
      <c r="WLH17" s="1585"/>
      <c r="WLI17" s="1585"/>
      <c r="WLJ17" s="1585"/>
      <c r="WLK17" s="1585"/>
      <c r="WLL17" s="1585"/>
      <c r="WLM17" s="1585"/>
      <c r="WLN17" s="1585"/>
      <c r="WLO17" s="1585"/>
      <c r="WLP17" s="1585"/>
      <c r="WLQ17" s="1585"/>
      <c r="WLR17" s="1585"/>
      <c r="WLS17" s="1585"/>
      <c r="WLT17" s="1585"/>
      <c r="WLU17" s="1585"/>
      <c r="WLV17" s="1585"/>
      <c r="WLW17" s="1585"/>
      <c r="WLX17" s="1585"/>
      <c r="WLY17" s="1585"/>
      <c r="WLZ17" s="1585"/>
      <c r="WMA17" s="1585"/>
      <c r="WMB17" s="1585"/>
      <c r="WMC17" s="1585"/>
      <c r="WMD17" s="1585"/>
      <c r="WME17" s="1585"/>
      <c r="WMF17" s="1585"/>
      <c r="WMG17" s="1585"/>
      <c r="WMH17" s="1585"/>
      <c r="WMI17" s="1585"/>
      <c r="WMJ17" s="1585"/>
      <c r="WMK17" s="1585"/>
      <c r="WML17" s="1585"/>
      <c r="WMM17" s="1585"/>
      <c r="WMN17" s="1585"/>
      <c r="WMO17" s="1585"/>
      <c r="WMP17" s="1585"/>
      <c r="WMQ17" s="1585"/>
      <c r="WMR17" s="1585"/>
      <c r="WMS17" s="1585"/>
      <c r="WMT17" s="1585"/>
      <c r="WMU17" s="1585"/>
      <c r="WMV17" s="1585"/>
      <c r="WMW17" s="1585"/>
      <c r="WMX17" s="1585"/>
      <c r="WMY17" s="1585"/>
      <c r="WMZ17" s="1585"/>
      <c r="WNA17" s="1585"/>
      <c r="WNB17" s="1585"/>
      <c r="WNC17" s="1585"/>
      <c r="WND17" s="1585"/>
      <c r="WNE17" s="1585"/>
      <c r="WNF17" s="1585"/>
      <c r="WNG17" s="1585"/>
      <c r="WNH17" s="1585"/>
      <c r="WNI17" s="1585"/>
      <c r="WNJ17" s="1585"/>
      <c r="WNK17" s="1585"/>
      <c r="WNL17" s="1585"/>
      <c r="WNM17" s="1585"/>
      <c r="WNN17" s="1585"/>
      <c r="WNO17" s="1585"/>
      <c r="WNP17" s="1585"/>
      <c r="WNQ17" s="1585"/>
      <c r="WNR17" s="1585"/>
      <c r="WNS17" s="1585"/>
      <c r="WNT17" s="1585"/>
      <c r="WNU17" s="1585"/>
      <c r="WNV17" s="1585"/>
      <c r="WNW17" s="1585"/>
      <c r="WNX17" s="1585"/>
      <c r="WNY17" s="1585"/>
      <c r="WNZ17" s="1585"/>
      <c r="WOA17" s="1585"/>
      <c r="WOB17" s="1585"/>
      <c r="WOC17" s="1585"/>
      <c r="WOD17" s="1585"/>
      <c r="WOE17" s="1585"/>
      <c r="WOF17" s="1585"/>
      <c r="WOG17" s="1585"/>
      <c r="WOH17" s="1585"/>
      <c r="WOI17" s="1585"/>
      <c r="WOJ17" s="1585"/>
      <c r="WOK17" s="1585"/>
      <c r="WOL17" s="1585"/>
      <c r="WOM17" s="1585"/>
      <c r="WON17" s="1585"/>
      <c r="WOO17" s="1585"/>
      <c r="WOP17" s="1585"/>
      <c r="WOQ17" s="1585"/>
      <c r="WOR17" s="1585"/>
      <c r="WOS17" s="1585"/>
      <c r="WOT17" s="1585"/>
      <c r="WOU17" s="1585"/>
      <c r="WOV17" s="1585"/>
      <c r="WOW17" s="1585"/>
      <c r="WOX17" s="1585"/>
      <c r="WOY17" s="1585"/>
      <c r="WOZ17" s="1585"/>
      <c r="WPA17" s="1585"/>
      <c r="WPB17" s="1585"/>
      <c r="WPC17" s="1585"/>
      <c r="WPD17" s="1585"/>
      <c r="WPE17" s="1585"/>
      <c r="WPF17" s="1585"/>
      <c r="WPG17" s="1585"/>
      <c r="WPH17" s="1585"/>
      <c r="WPI17" s="1585"/>
      <c r="WPJ17" s="1585"/>
      <c r="WPK17" s="1585"/>
      <c r="WPL17" s="1585"/>
      <c r="WPM17" s="1585"/>
      <c r="WPN17" s="1585"/>
      <c r="WPO17" s="1585"/>
      <c r="WPP17" s="1585"/>
      <c r="WPQ17" s="1585"/>
      <c r="WPR17" s="1585"/>
      <c r="WPS17" s="1585"/>
      <c r="WPT17" s="1585"/>
      <c r="WPU17" s="1585"/>
      <c r="WPV17" s="1585"/>
      <c r="WPW17" s="1585"/>
      <c r="WPX17" s="1585"/>
      <c r="WPY17" s="1585"/>
      <c r="WPZ17" s="1585"/>
      <c r="WQA17" s="1585"/>
      <c r="WQB17" s="1585"/>
      <c r="WQC17" s="1585"/>
      <c r="WQD17" s="1585"/>
      <c r="WQE17" s="1585"/>
      <c r="WQF17" s="1585"/>
      <c r="WQG17" s="1585"/>
      <c r="WQH17" s="1585"/>
      <c r="WQI17" s="1585"/>
      <c r="WQJ17" s="1585"/>
      <c r="WQK17" s="1585"/>
      <c r="WQL17" s="1585"/>
      <c r="WQM17" s="1585"/>
      <c r="WQN17" s="1585"/>
      <c r="WQO17" s="1585"/>
      <c r="WQP17" s="1585"/>
      <c r="WQQ17" s="1585"/>
      <c r="WQR17" s="1585"/>
      <c r="WQS17" s="1585"/>
      <c r="WQT17" s="1585"/>
      <c r="WQU17" s="1585"/>
      <c r="WQV17" s="1585"/>
      <c r="WQW17" s="1585"/>
      <c r="WQX17" s="1585"/>
      <c r="WQY17" s="1585"/>
      <c r="WQZ17" s="1585"/>
      <c r="WRA17" s="1585"/>
      <c r="WRB17" s="1585"/>
      <c r="WRC17" s="1585"/>
      <c r="WRD17" s="1585"/>
      <c r="WRE17" s="1585"/>
      <c r="WRF17" s="1585"/>
      <c r="WRG17" s="1585"/>
      <c r="WRH17" s="1585"/>
      <c r="WRI17" s="1585"/>
      <c r="WRJ17" s="1585"/>
      <c r="WRK17" s="1585"/>
      <c r="WRL17" s="1585"/>
      <c r="WRM17" s="1585"/>
      <c r="WRN17" s="1585"/>
      <c r="WRO17" s="1585"/>
      <c r="WRP17" s="1585"/>
      <c r="WRQ17" s="1585"/>
      <c r="WRR17" s="1585"/>
      <c r="WRS17" s="1585"/>
      <c r="WRT17" s="1585"/>
      <c r="WRU17" s="1585"/>
      <c r="WRV17" s="1585"/>
      <c r="WRW17" s="1585"/>
      <c r="WRX17" s="1585"/>
      <c r="WRY17" s="1585"/>
      <c r="WRZ17" s="1585"/>
      <c r="WSA17" s="1585"/>
      <c r="WSB17" s="1585"/>
      <c r="WSC17" s="1585"/>
      <c r="WSD17" s="1585"/>
      <c r="WSE17" s="1585"/>
      <c r="WSF17" s="1585"/>
      <c r="WSG17" s="1585"/>
      <c r="WSH17" s="1585"/>
      <c r="WSI17" s="1585"/>
      <c r="WSJ17" s="1585"/>
      <c r="WSK17" s="1585"/>
      <c r="WSL17" s="1585"/>
      <c r="WSM17" s="1585"/>
      <c r="WSN17" s="1585"/>
      <c r="WSO17" s="1585"/>
      <c r="WSP17" s="1585"/>
      <c r="WSQ17" s="1585"/>
      <c r="WSR17" s="1585"/>
      <c r="WSS17" s="1585"/>
      <c r="WST17" s="1585"/>
      <c r="WSU17" s="1585"/>
      <c r="WSV17" s="1585"/>
      <c r="WSW17" s="1585"/>
      <c r="WSX17" s="1585"/>
      <c r="WSY17" s="1585"/>
      <c r="WSZ17" s="1585"/>
      <c r="WTA17" s="1585"/>
      <c r="WTB17" s="1585"/>
      <c r="WTC17" s="1585"/>
      <c r="WTD17" s="1585"/>
      <c r="WTE17" s="1585"/>
      <c r="WTF17" s="1585"/>
      <c r="WTG17" s="1585"/>
      <c r="WTH17" s="1585"/>
      <c r="WTI17" s="1585"/>
      <c r="WTJ17" s="1585"/>
      <c r="WTK17" s="1585"/>
      <c r="WTL17" s="1585"/>
      <c r="WTM17" s="1585"/>
      <c r="WTN17" s="1585"/>
      <c r="WTO17" s="1585"/>
      <c r="WTP17" s="1585"/>
      <c r="WTQ17" s="1585"/>
      <c r="WTR17" s="1585"/>
      <c r="WTS17" s="1585"/>
      <c r="WTT17" s="1585"/>
      <c r="WTU17" s="1585"/>
      <c r="WTV17" s="1585"/>
      <c r="WTW17" s="1585"/>
      <c r="WTX17" s="1585"/>
      <c r="WTY17" s="1585"/>
      <c r="WTZ17" s="1585"/>
      <c r="WUA17" s="1585"/>
      <c r="WUB17" s="1585"/>
      <c r="WUC17" s="1585"/>
      <c r="WUD17" s="1585"/>
      <c r="WUE17" s="1585"/>
      <c r="WUF17" s="1585"/>
      <c r="WUG17" s="1585"/>
      <c r="WUH17" s="1585"/>
      <c r="WUI17" s="1585"/>
      <c r="WUJ17" s="1585"/>
      <c r="WUK17" s="1585"/>
      <c r="WUL17" s="1585"/>
      <c r="WUM17" s="1585"/>
      <c r="WUN17" s="1585"/>
      <c r="WUO17" s="1585"/>
      <c r="WUP17" s="1585"/>
      <c r="WUQ17" s="1585"/>
      <c r="WUR17" s="1585"/>
      <c r="WUS17" s="1585"/>
      <c r="WUT17" s="1585"/>
      <c r="WUU17" s="1585"/>
      <c r="WUV17" s="1585"/>
      <c r="WUW17" s="1585"/>
      <c r="WUX17" s="1585"/>
      <c r="WUY17" s="1585"/>
      <c r="WUZ17" s="1585"/>
      <c r="WVA17" s="1585"/>
      <c r="WVB17" s="1585"/>
      <c r="WVC17" s="1585"/>
      <c r="WVD17" s="1585"/>
      <c r="WVE17" s="1585"/>
      <c r="WVF17" s="1585"/>
      <c r="WVG17" s="1585"/>
      <c r="WVH17" s="1585"/>
      <c r="WVI17" s="1585"/>
      <c r="WVJ17" s="1585"/>
      <c r="WVK17" s="1585"/>
      <c r="WVL17" s="1585"/>
      <c r="WVM17" s="1585"/>
      <c r="WVN17" s="1585"/>
      <c r="WVO17" s="1585"/>
      <c r="WVP17" s="1585"/>
      <c r="WVQ17" s="1585"/>
      <c r="WVR17" s="1585"/>
      <c r="WVS17" s="1585"/>
      <c r="WVT17" s="1585"/>
      <c r="WVU17" s="1585"/>
      <c r="WVV17" s="1585"/>
      <c r="WVW17" s="1585"/>
      <c r="WVX17" s="1585"/>
      <c r="WVY17" s="1585"/>
      <c r="WVZ17" s="1585"/>
      <c r="WWA17" s="1585"/>
      <c r="WWB17" s="1585"/>
      <c r="WWC17" s="1585"/>
      <c r="WWD17" s="1585"/>
      <c r="WWE17" s="1585"/>
      <c r="WWF17" s="1585"/>
      <c r="WWG17" s="1585"/>
      <c r="WWH17" s="1585"/>
      <c r="WWI17" s="1585"/>
      <c r="WWJ17" s="1585"/>
      <c r="WWK17" s="1585"/>
      <c r="WWL17" s="1585"/>
      <c r="WWM17" s="1585"/>
      <c r="WWN17" s="1585"/>
      <c r="WWO17" s="1585"/>
      <c r="WWP17" s="1585"/>
      <c r="WWQ17" s="1585"/>
      <c r="WWR17" s="1585"/>
      <c r="WWS17" s="1585"/>
      <c r="WWT17" s="1585"/>
      <c r="WWU17" s="1585"/>
      <c r="WWV17" s="1585"/>
      <c r="WWW17" s="1585"/>
      <c r="WWX17" s="1585"/>
      <c r="WWY17" s="1585"/>
      <c r="WWZ17" s="1585"/>
      <c r="WXA17" s="1585"/>
      <c r="WXB17" s="1585"/>
      <c r="WXC17" s="1585"/>
      <c r="WXD17" s="1585"/>
      <c r="WXE17" s="1585"/>
      <c r="WXF17" s="1585"/>
      <c r="WXG17" s="1585"/>
      <c r="WXH17" s="1585"/>
      <c r="WXI17" s="1585"/>
      <c r="WXJ17" s="1585"/>
      <c r="WXK17" s="1585"/>
      <c r="WXL17" s="1585"/>
      <c r="WXM17" s="1585"/>
      <c r="WXN17" s="1585"/>
      <c r="WXO17" s="1585"/>
      <c r="WXP17" s="1585"/>
      <c r="WXQ17" s="1585"/>
      <c r="WXR17" s="1585"/>
      <c r="WXS17" s="1585"/>
      <c r="WXT17" s="1585"/>
      <c r="WXU17" s="1585"/>
      <c r="WXV17" s="1585"/>
      <c r="WXW17" s="1585"/>
      <c r="WXX17" s="1585"/>
      <c r="WXY17" s="1585"/>
      <c r="WXZ17" s="1585"/>
      <c r="WYA17" s="1585"/>
      <c r="WYB17" s="1585"/>
      <c r="WYC17" s="1585"/>
      <c r="WYD17" s="1585"/>
      <c r="WYE17" s="1585"/>
      <c r="WYF17" s="1585"/>
      <c r="WYG17" s="1585"/>
      <c r="WYH17" s="1585"/>
      <c r="WYI17" s="1585"/>
      <c r="WYJ17" s="1585"/>
      <c r="WYK17" s="1585"/>
      <c r="WYL17" s="1585"/>
      <c r="WYM17" s="1585"/>
      <c r="WYN17" s="1585"/>
      <c r="WYO17" s="1585"/>
      <c r="WYP17" s="1585"/>
      <c r="WYQ17" s="1585"/>
      <c r="WYR17" s="1585"/>
      <c r="WYS17" s="1585"/>
      <c r="WYT17" s="1585"/>
      <c r="WYU17" s="1585"/>
      <c r="WYV17" s="1585"/>
      <c r="WYW17" s="1585"/>
      <c r="WYX17" s="1585"/>
      <c r="WYY17" s="1585"/>
      <c r="WYZ17" s="1585"/>
      <c r="WZA17" s="1585"/>
      <c r="WZB17" s="1585"/>
      <c r="WZC17" s="1585"/>
      <c r="WZD17" s="1585"/>
      <c r="WZE17" s="1585"/>
      <c r="WZF17" s="1585"/>
      <c r="WZG17" s="1585"/>
      <c r="WZH17" s="1585"/>
      <c r="WZI17" s="1585"/>
      <c r="WZJ17" s="1585"/>
      <c r="WZK17" s="1585"/>
      <c r="WZL17" s="1585"/>
      <c r="WZM17" s="1585"/>
      <c r="WZN17" s="1585"/>
      <c r="WZO17" s="1585"/>
      <c r="WZP17" s="1585"/>
      <c r="WZQ17" s="1585"/>
      <c r="WZR17" s="1585"/>
      <c r="WZS17" s="1585"/>
      <c r="WZT17" s="1585"/>
      <c r="WZU17" s="1585"/>
      <c r="WZV17" s="1585"/>
      <c r="WZW17" s="1585"/>
      <c r="WZX17" s="1585"/>
      <c r="WZY17" s="1585"/>
      <c r="WZZ17" s="1585"/>
      <c r="XAA17" s="1585"/>
      <c r="XAB17" s="1585"/>
      <c r="XAC17" s="1585"/>
      <c r="XAD17" s="1585"/>
      <c r="XAE17" s="1585"/>
      <c r="XAF17" s="1585"/>
      <c r="XAG17" s="1585"/>
      <c r="XAH17" s="1585"/>
      <c r="XAI17" s="1585"/>
      <c r="XAJ17" s="1585"/>
      <c r="XAK17" s="1585"/>
      <c r="XAL17" s="1585"/>
      <c r="XAM17" s="1585"/>
      <c r="XAN17" s="1585"/>
      <c r="XAO17" s="1585"/>
      <c r="XAP17" s="1585"/>
      <c r="XAQ17" s="1585"/>
      <c r="XAR17" s="1585"/>
      <c r="XAS17" s="1585"/>
      <c r="XAT17" s="1585"/>
      <c r="XAU17" s="1585"/>
      <c r="XAV17" s="1585"/>
      <c r="XAW17" s="1585"/>
      <c r="XAX17" s="1585"/>
      <c r="XAY17" s="1585"/>
      <c r="XAZ17" s="1585"/>
      <c r="XBA17" s="1585"/>
      <c r="XBB17" s="1585"/>
      <c r="XBC17" s="1585"/>
      <c r="XBD17" s="1585"/>
      <c r="XBE17" s="1585"/>
      <c r="XBF17" s="1585"/>
      <c r="XBG17" s="1585"/>
      <c r="XBH17" s="1585"/>
      <c r="XBI17" s="1585"/>
      <c r="XBJ17" s="1585"/>
      <c r="XBK17" s="1585"/>
      <c r="XBL17" s="1585"/>
      <c r="XBM17" s="1585"/>
      <c r="XBN17" s="1585"/>
      <c r="XBO17" s="1585"/>
      <c r="XBP17" s="1585"/>
      <c r="XBQ17" s="1585"/>
      <c r="XBR17" s="1585"/>
      <c r="XBS17" s="1585"/>
      <c r="XBT17" s="1585"/>
      <c r="XBU17" s="1585"/>
      <c r="XBV17" s="1585"/>
      <c r="XBW17" s="1585"/>
      <c r="XBX17" s="1585"/>
      <c r="XBY17" s="1585"/>
      <c r="XBZ17" s="1585"/>
      <c r="XCA17" s="1585"/>
      <c r="XCB17" s="1585"/>
      <c r="XCC17" s="1585"/>
      <c r="XCD17" s="1585"/>
      <c r="XCE17" s="1585"/>
      <c r="XCF17" s="1585"/>
      <c r="XCG17" s="1585"/>
      <c r="XCH17" s="1585"/>
      <c r="XCI17" s="1585"/>
      <c r="XCJ17" s="1585"/>
      <c r="XCK17" s="1585"/>
      <c r="XCL17" s="1585"/>
      <c r="XCM17" s="1585"/>
      <c r="XCN17" s="1585"/>
      <c r="XCO17" s="1585"/>
      <c r="XCP17" s="1585"/>
      <c r="XCQ17" s="1585"/>
      <c r="XCR17" s="1585"/>
      <c r="XCS17" s="1585"/>
      <c r="XCT17" s="1585"/>
      <c r="XCU17" s="1585"/>
      <c r="XCV17" s="1585"/>
      <c r="XCW17" s="1585"/>
      <c r="XCX17" s="1585"/>
      <c r="XCY17" s="1585"/>
      <c r="XCZ17" s="1585"/>
      <c r="XDA17" s="1585"/>
      <c r="XDB17" s="1585"/>
      <c r="XDC17" s="1585"/>
      <c r="XDD17" s="1585"/>
      <c r="XDE17" s="1585"/>
      <c r="XDF17" s="1585"/>
      <c r="XDG17" s="1585"/>
      <c r="XDH17" s="1585"/>
      <c r="XDI17" s="1585"/>
      <c r="XDJ17" s="1585"/>
      <c r="XDK17" s="1585"/>
      <c r="XDL17" s="1585"/>
      <c r="XDM17" s="1585"/>
      <c r="XDN17" s="1585"/>
      <c r="XDO17" s="1585"/>
      <c r="XDP17" s="1585"/>
      <c r="XDQ17" s="1585"/>
      <c r="XDR17" s="1585"/>
      <c r="XDS17" s="1585"/>
      <c r="XDT17" s="1585"/>
      <c r="XDU17" s="1585"/>
      <c r="XDV17" s="1585"/>
      <c r="XDW17" s="1585"/>
      <c r="XDX17" s="1585"/>
      <c r="XDY17" s="1585"/>
      <c r="XDZ17" s="1585"/>
      <c r="XEA17" s="1585"/>
      <c r="XEB17" s="1585"/>
      <c r="XEC17" s="1585"/>
      <c r="XED17" s="1585"/>
      <c r="XEE17" s="1585"/>
      <c r="XEF17" s="1585"/>
      <c r="XEG17" s="1585"/>
      <c r="XEH17" s="1585"/>
      <c r="XEI17" s="1585"/>
      <c r="XEJ17" s="1585"/>
      <c r="XEK17" s="1585"/>
      <c r="XEL17" s="1585"/>
      <c r="XEM17" s="1585"/>
      <c r="XEN17" s="1585"/>
      <c r="XEO17" s="1585"/>
      <c r="XEP17" s="1585"/>
      <c r="XEQ17" s="1585"/>
    </row>
    <row r="18" spans="1:16371" s="1566" customFormat="1" ht="30.75" hidden="1" customHeight="1" x14ac:dyDescent="0.25">
      <c r="A18" s="1573" t="s">
        <v>341</v>
      </c>
      <c r="B18" s="1883" t="s">
        <v>80</v>
      </c>
      <c r="C18" s="1874"/>
      <c r="D18" s="1577" t="s">
        <v>183</v>
      </c>
      <c r="E18" s="1577"/>
      <c r="F18" s="1577"/>
      <c r="G18" s="1875">
        <v>6</v>
      </c>
      <c r="H18" s="1577">
        <v>180</v>
      </c>
      <c r="I18" s="1577">
        <v>60</v>
      </c>
      <c r="J18" s="1577">
        <v>30</v>
      </c>
      <c r="K18" s="1577"/>
      <c r="L18" s="1577">
        <v>30</v>
      </c>
      <c r="M18" s="1577">
        <v>120</v>
      </c>
      <c r="N18" s="1580">
        <v>4</v>
      </c>
      <c r="O18" s="1622"/>
      <c r="P18" s="1623"/>
      <c r="Q18" s="1613"/>
      <c r="R18" s="1580"/>
      <c r="S18" s="1614"/>
      <c r="T18" s="1612"/>
      <c r="U18" s="1581"/>
      <c r="V18" s="1609"/>
      <c r="W18" s="1586" t="s">
        <v>551</v>
      </c>
      <c r="X18" s="1586" t="s">
        <v>552</v>
      </c>
      <c r="Y18" s="1586" t="s">
        <v>552</v>
      </c>
      <c r="Z18" s="1609"/>
      <c r="AA18" s="1609"/>
      <c r="AB18" s="1609"/>
      <c r="AC18" s="1609"/>
      <c r="AD18" s="1609"/>
      <c r="AE18" s="1609"/>
      <c r="AF18" s="1609"/>
      <c r="AG18" s="1609"/>
      <c r="AH18" s="1609"/>
      <c r="AI18" s="1609"/>
      <c r="AJ18" s="1609"/>
      <c r="AK18" s="1609"/>
      <c r="AL18" s="1739"/>
      <c r="AM18" s="1609"/>
      <c r="AN18" s="1609"/>
      <c r="AO18" s="1609"/>
      <c r="AP18" s="1609"/>
      <c r="AQ18" s="1609"/>
      <c r="AR18" s="1609"/>
      <c r="AS18" s="1609"/>
      <c r="AT18" s="1609"/>
      <c r="AU18" s="1609"/>
      <c r="AV18" s="1609"/>
      <c r="AW18" s="1609"/>
      <c r="AX18" s="1609"/>
      <c r="AY18" s="1609"/>
      <c r="AZ18" s="1609"/>
      <c r="BA18" s="1609"/>
      <c r="BB18" s="1609"/>
      <c r="BC18" s="1609"/>
      <c r="BD18" s="1609"/>
      <c r="BE18" s="1609"/>
      <c r="BF18" s="1609"/>
      <c r="BG18" s="1609"/>
      <c r="BH18" s="1609"/>
      <c r="BI18" s="1609"/>
      <c r="BJ18" s="1609"/>
      <c r="BK18" s="1609"/>
      <c r="BL18" s="1609"/>
      <c r="BM18" s="1609"/>
      <c r="BN18" s="1609"/>
      <c r="BO18" s="1609"/>
      <c r="BP18" s="1609"/>
      <c r="BQ18" s="1609"/>
      <c r="BR18" s="1609"/>
      <c r="BS18" s="1609"/>
      <c r="BT18" s="1609"/>
      <c r="BU18" s="1609"/>
      <c r="BV18" s="1609"/>
      <c r="BW18" s="1609"/>
      <c r="BX18" s="1609"/>
      <c r="BY18" s="1609"/>
      <c r="BZ18" s="1609"/>
      <c r="CA18" s="1609"/>
      <c r="CB18" s="1609"/>
      <c r="CC18" s="1609"/>
      <c r="CD18" s="1609"/>
      <c r="CE18" s="1609"/>
      <c r="CF18" s="1609"/>
      <c r="CG18" s="1609"/>
      <c r="CH18" s="1609"/>
      <c r="CI18" s="1609"/>
      <c r="CJ18" s="1609"/>
      <c r="CK18" s="1609"/>
      <c r="CL18" s="1609"/>
      <c r="CM18" s="1609"/>
      <c r="CN18" s="1609"/>
      <c r="CO18" s="1609"/>
      <c r="CP18" s="1609"/>
      <c r="CQ18" s="1609"/>
      <c r="CR18" s="1609"/>
      <c r="CS18" s="1609"/>
      <c r="CT18" s="1609"/>
      <c r="CU18" s="1609"/>
      <c r="CV18" s="1609"/>
      <c r="CW18" s="1609"/>
      <c r="CX18" s="1609"/>
      <c r="CY18" s="1609"/>
      <c r="CZ18" s="1609"/>
      <c r="DA18" s="1609"/>
      <c r="DB18" s="1609"/>
      <c r="DC18" s="1609"/>
      <c r="DD18" s="1609"/>
      <c r="DE18" s="1609"/>
      <c r="DF18" s="1609"/>
      <c r="DG18" s="1609"/>
      <c r="DH18" s="1609"/>
      <c r="DI18" s="1609"/>
      <c r="DJ18" s="1609"/>
      <c r="DK18" s="1609"/>
      <c r="DL18" s="1609"/>
      <c r="DM18" s="1609"/>
      <c r="DN18" s="1609"/>
      <c r="DO18" s="1609"/>
      <c r="DP18" s="1609"/>
      <c r="DQ18" s="1609"/>
      <c r="DR18" s="1609"/>
      <c r="DS18" s="1609"/>
      <c r="DT18" s="1609"/>
      <c r="DU18" s="1609"/>
      <c r="DV18" s="1609"/>
      <c r="DW18" s="1609"/>
      <c r="DX18" s="1609"/>
      <c r="DY18" s="1609"/>
      <c r="DZ18" s="1609"/>
      <c r="EA18" s="1609"/>
      <c r="EB18" s="1609"/>
      <c r="EC18" s="1609"/>
      <c r="ED18" s="1609"/>
      <c r="EE18" s="1609"/>
      <c r="EF18" s="1609"/>
      <c r="EG18" s="1609"/>
      <c r="EH18" s="1609"/>
      <c r="EI18" s="1609"/>
      <c r="EJ18" s="1609"/>
      <c r="EK18" s="1609"/>
      <c r="EL18" s="1609"/>
      <c r="EM18" s="1609"/>
      <c r="EN18" s="1609"/>
      <c r="EO18" s="1609"/>
      <c r="EP18" s="1609"/>
      <c r="EQ18" s="1609"/>
      <c r="ER18" s="1609"/>
      <c r="ES18" s="1609"/>
      <c r="ET18" s="1609"/>
      <c r="EU18" s="1609"/>
      <c r="EV18" s="1609"/>
      <c r="EW18" s="1609"/>
      <c r="EX18" s="1609"/>
      <c r="EY18" s="1609"/>
      <c r="EZ18" s="1609"/>
      <c r="FA18" s="1609"/>
      <c r="FB18" s="1609"/>
      <c r="FC18" s="1609"/>
      <c r="FD18" s="1609"/>
      <c r="FE18" s="1609"/>
      <c r="FF18" s="1609"/>
      <c r="FG18" s="1609"/>
      <c r="FH18" s="1609"/>
      <c r="FI18" s="1609"/>
      <c r="FJ18" s="1609"/>
      <c r="FK18" s="1609"/>
      <c r="FL18" s="1609"/>
      <c r="FM18" s="1609"/>
      <c r="FN18" s="1609"/>
      <c r="FO18" s="1609"/>
      <c r="FP18" s="1609"/>
      <c r="FQ18" s="1609"/>
      <c r="FR18" s="1609"/>
      <c r="FS18" s="1609"/>
      <c r="FT18" s="1609"/>
      <c r="FU18" s="1609"/>
      <c r="FV18" s="1609"/>
      <c r="FW18" s="1609"/>
      <c r="FX18" s="1609"/>
      <c r="FY18" s="1609"/>
      <c r="FZ18" s="1609"/>
      <c r="GA18" s="1609"/>
      <c r="GB18" s="1609"/>
      <c r="GC18" s="1609"/>
      <c r="GD18" s="1609"/>
      <c r="GE18" s="1609"/>
      <c r="GF18" s="1609"/>
      <c r="GG18" s="1609"/>
      <c r="GH18" s="1609"/>
      <c r="GI18" s="1609"/>
      <c r="GJ18" s="1609"/>
      <c r="GK18" s="1609"/>
      <c r="GL18" s="1609"/>
      <c r="GM18" s="1609"/>
      <c r="GN18" s="1609"/>
      <c r="GO18" s="1609"/>
      <c r="GP18" s="1609"/>
      <c r="GQ18" s="1609"/>
      <c r="GR18" s="1609"/>
      <c r="GS18" s="1609"/>
      <c r="GT18" s="1609"/>
      <c r="GU18" s="1609"/>
      <c r="GV18" s="1609"/>
      <c r="GW18" s="1609"/>
      <c r="GX18" s="1609"/>
      <c r="GY18" s="1609"/>
      <c r="GZ18" s="1609"/>
      <c r="HA18" s="1609"/>
      <c r="HB18" s="1609"/>
      <c r="HC18" s="1609"/>
      <c r="HD18" s="1609"/>
      <c r="HE18" s="1609"/>
      <c r="HF18" s="1609"/>
      <c r="HG18" s="1609"/>
      <c r="HH18" s="1609"/>
      <c r="HI18" s="1609"/>
      <c r="HJ18" s="1609"/>
      <c r="HK18" s="1609"/>
      <c r="HL18" s="1609"/>
      <c r="HM18" s="1609"/>
      <c r="HN18" s="1609"/>
      <c r="HO18" s="1609"/>
      <c r="HP18" s="1609"/>
      <c r="HQ18" s="1609"/>
      <c r="HR18" s="1609"/>
      <c r="HS18" s="1609"/>
      <c r="HT18" s="1609"/>
      <c r="HU18" s="1609"/>
      <c r="HV18" s="1609"/>
      <c r="HW18" s="1609"/>
      <c r="HX18" s="1609"/>
      <c r="HY18" s="1609"/>
      <c r="HZ18" s="1609"/>
      <c r="IA18" s="1609"/>
      <c r="IB18" s="1609"/>
      <c r="IC18" s="1609"/>
      <c r="ID18" s="1609"/>
      <c r="IE18" s="1609"/>
      <c r="IF18" s="1609"/>
      <c r="IG18" s="1609"/>
      <c r="IH18" s="1609"/>
      <c r="II18" s="1609"/>
      <c r="IJ18" s="1609"/>
      <c r="IK18" s="1609"/>
      <c r="IL18" s="1609"/>
      <c r="IM18" s="1609"/>
      <c r="IN18" s="1609"/>
      <c r="IO18" s="1609"/>
      <c r="IP18" s="1609"/>
      <c r="IQ18" s="1609"/>
      <c r="IR18" s="1609"/>
      <c r="IS18" s="1609"/>
      <c r="IT18" s="1609"/>
      <c r="IU18" s="1609"/>
      <c r="IV18" s="1609"/>
      <c r="IW18" s="1609"/>
      <c r="IX18" s="1609"/>
      <c r="IY18" s="1609"/>
      <c r="IZ18" s="1609"/>
      <c r="JA18" s="1609"/>
      <c r="JB18" s="1609"/>
      <c r="JC18" s="1609"/>
      <c r="JD18" s="1609"/>
      <c r="JE18" s="1609"/>
      <c r="JF18" s="1609"/>
      <c r="JG18" s="1609"/>
      <c r="JH18" s="1609"/>
      <c r="JI18" s="1609"/>
      <c r="JJ18" s="1609"/>
      <c r="JK18" s="1609"/>
      <c r="JL18" s="1609"/>
      <c r="JM18" s="1609"/>
      <c r="JN18" s="1609"/>
      <c r="JO18" s="1609"/>
      <c r="JP18" s="1609"/>
      <c r="JQ18" s="1609"/>
      <c r="JR18" s="1609"/>
      <c r="JS18" s="1609"/>
      <c r="JT18" s="1609"/>
      <c r="JU18" s="1609"/>
      <c r="JV18" s="1609"/>
      <c r="JW18" s="1609"/>
      <c r="JX18" s="1609"/>
      <c r="JY18" s="1609"/>
      <c r="JZ18" s="1609"/>
      <c r="KA18" s="1609"/>
      <c r="KB18" s="1609"/>
      <c r="KC18" s="1609"/>
      <c r="KD18" s="1609"/>
      <c r="KE18" s="1609"/>
      <c r="KF18" s="1609"/>
      <c r="KG18" s="1609"/>
      <c r="KH18" s="1609"/>
      <c r="KI18" s="1609"/>
      <c r="KJ18" s="1609"/>
      <c r="KK18" s="1609"/>
      <c r="KL18" s="1609"/>
      <c r="KM18" s="1609"/>
      <c r="KN18" s="1609"/>
      <c r="KO18" s="1609"/>
      <c r="KP18" s="1609"/>
      <c r="KQ18" s="1609"/>
      <c r="KR18" s="1609"/>
      <c r="KS18" s="1609"/>
      <c r="KT18" s="1609"/>
      <c r="KU18" s="1609"/>
      <c r="KV18" s="1609"/>
      <c r="KW18" s="1609"/>
      <c r="KX18" s="1609"/>
      <c r="KY18" s="1609"/>
      <c r="KZ18" s="1609"/>
      <c r="LA18" s="1609"/>
      <c r="LB18" s="1609"/>
      <c r="LC18" s="1609"/>
      <c r="LD18" s="1609"/>
      <c r="LE18" s="1609"/>
      <c r="LF18" s="1609"/>
      <c r="LG18" s="1609"/>
      <c r="LH18" s="1609"/>
      <c r="LI18" s="1609"/>
      <c r="LJ18" s="1609"/>
      <c r="LK18" s="1609"/>
      <c r="LL18" s="1609"/>
      <c r="LM18" s="1609"/>
      <c r="LN18" s="1609"/>
      <c r="LO18" s="1609"/>
      <c r="LP18" s="1609"/>
      <c r="LQ18" s="1609"/>
      <c r="LR18" s="1609"/>
      <c r="LS18" s="1609"/>
      <c r="LT18" s="1609"/>
      <c r="LU18" s="1609"/>
      <c r="LV18" s="1609"/>
      <c r="LW18" s="1609"/>
      <c r="LX18" s="1609"/>
      <c r="LY18" s="1609"/>
      <c r="LZ18" s="1609"/>
      <c r="MA18" s="1609"/>
      <c r="MB18" s="1609"/>
      <c r="MC18" s="1609"/>
      <c r="MD18" s="1609"/>
      <c r="ME18" s="1609"/>
      <c r="MF18" s="1609"/>
      <c r="MG18" s="1609"/>
      <c r="MH18" s="1609"/>
      <c r="MI18" s="1609"/>
      <c r="MJ18" s="1609"/>
      <c r="MK18" s="1609"/>
      <c r="ML18" s="1609"/>
      <c r="MM18" s="1609"/>
      <c r="MN18" s="1609"/>
      <c r="MO18" s="1609"/>
      <c r="MP18" s="1609"/>
      <c r="MQ18" s="1609"/>
      <c r="MR18" s="1609"/>
      <c r="MS18" s="1609"/>
      <c r="MT18" s="1609"/>
      <c r="MU18" s="1609"/>
      <c r="MV18" s="1609"/>
      <c r="MW18" s="1609"/>
      <c r="MX18" s="1609"/>
      <c r="MY18" s="1609"/>
      <c r="MZ18" s="1609"/>
      <c r="NA18" s="1609"/>
      <c r="NB18" s="1609"/>
      <c r="NC18" s="1609"/>
      <c r="ND18" s="1609"/>
      <c r="NE18" s="1609"/>
      <c r="NF18" s="1609"/>
      <c r="NG18" s="1609"/>
      <c r="NH18" s="1609"/>
      <c r="NI18" s="1609"/>
      <c r="NJ18" s="1609"/>
      <c r="NK18" s="1609"/>
      <c r="NL18" s="1609"/>
      <c r="NM18" s="1609"/>
      <c r="NN18" s="1609"/>
      <c r="NO18" s="1609"/>
      <c r="NP18" s="1609"/>
      <c r="NQ18" s="1609"/>
      <c r="NR18" s="1609"/>
      <c r="NS18" s="1609"/>
      <c r="NT18" s="1609"/>
      <c r="NU18" s="1609"/>
      <c r="NV18" s="1609"/>
      <c r="NW18" s="1609"/>
      <c r="NX18" s="1609"/>
      <c r="NY18" s="1609"/>
      <c r="NZ18" s="1609"/>
      <c r="OA18" s="1609"/>
      <c r="OB18" s="1609"/>
      <c r="OC18" s="1609"/>
      <c r="OD18" s="1609"/>
      <c r="OE18" s="1609"/>
      <c r="OF18" s="1609"/>
      <c r="OG18" s="1609"/>
      <c r="OH18" s="1609"/>
      <c r="OI18" s="1609"/>
      <c r="OJ18" s="1609"/>
      <c r="OK18" s="1609"/>
      <c r="OL18" s="1609"/>
      <c r="OM18" s="1609"/>
      <c r="ON18" s="1609"/>
      <c r="OO18" s="1609"/>
      <c r="OP18" s="1609"/>
      <c r="OQ18" s="1609"/>
      <c r="OR18" s="1609"/>
      <c r="OS18" s="1609"/>
      <c r="OT18" s="1609"/>
      <c r="OU18" s="1609"/>
      <c r="OV18" s="1609"/>
      <c r="OW18" s="1609"/>
      <c r="OX18" s="1609"/>
      <c r="OY18" s="1609"/>
      <c r="OZ18" s="1609"/>
      <c r="PA18" s="1609"/>
      <c r="PB18" s="1609"/>
      <c r="PC18" s="1609"/>
      <c r="PD18" s="1609"/>
      <c r="PE18" s="1609"/>
      <c r="PF18" s="1609"/>
      <c r="PG18" s="1609"/>
      <c r="PH18" s="1609"/>
      <c r="PI18" s="1609"/>
      <c r="PJ18" s="1609"/>
      <c r="PK18" s="1609"/>
      <c r="PL18" s="1609"/>
      <c r="PM18" s="1609"/>
      <c r="PN18" s="1609"/>
      <c r="PO18" s="1609"/>
      <c r="PP18" s="1609"/>
      <c r="PQ18" s="1609"/>
      <c r="PR18" s="1609"/>
      <c r="PS18" s="1609"/>
      <c r="PT18" s="1609"/>
      <c r="PU18" s="1609"/>
      <c r="PV18" s="1609"/>
      <c r="PW18" s="1609"/>
      <c r="PX18" s="1609"/>
      <c r="PY18" s="1609"/>
      <c r="PZ18" s="1609"/>
      <c r="QA18" s="1609"/>
      <c r="QB18" s="1609"/>
      <c r="QC18" s="1609"/>
      <c r="QD18" s="1609"/>
      <c r="QE18" s="1609"/>
      <c r="QF18" s="1609"/>
      <c r="QG18" s="1609"/>
      <c r="QH18" s="1609"/>
      <c r="QI18" s="1609"/>
      <c r="QJ18" s="1609"/>
      <c r="QK18" s="1609"/>
      <c r="QL18" s="1609"/>
      <c r="QM18" s="1609"/>
      <c r="QN18" s="1609"/>
      <c r="QO18" s="1609"/>
      <c r="QP18" s="1609"/>
      <c r="QQ18" s="1609"/>
      <c r="QR18" s="1609"/>
      <c r="QS18" s="1609"/>
      <c r="QT18" s="1609"/>
      <c r="QU18" s="1609"/>
      <c r="QV18" s="1609"/>
      <c r="QW18" s="1609"/>
      <c r="QX18" s="1609"/>
      <c r="QY18" s="1609"/>
      <c r="QZ18" s="1609"/>
      <c r="RA18" s="1609"/>
      <c r="RB18" s="1609"/>
      <c r="RC18" s="1609"/>
      <c r="RD18" s="1609"/>
      <c r="RE18" s="1609"/>
      <c r="RF18" s="1609"/>
      <c r="RG18" s="1609"/>
      <c r="RH18" s="1609"/>
      <c r="RI18" s="1609"/>
      <c r="RJ18" s="1609"/>
      <c r="RK18" s="1609"/>
      <c r="RL18" s="1609"/>
      <c r="RM18" s="1609"/>
      <c r="RN18" s="1609"/>
      <c r="RO18" s="1609"/>
      <c r="RP18" s="1609"/>
      <c r="RQ18" s="1609"/>
      <c r="RR18" s="1609"/>
      <c r="RS18" s="1609"/>
      <c r="RT18" s="1609"/>
      <c r="RU18" s="1609"/>
      <c r="RV18" s="1609"/>
      <c r="RW18" s="1609"/>
      <c r="RX18" s="1609"/>
      <c r="RY18" s="1609"/>
      <c r="RZ18" s="1609"/>
      <c r="SA18" s="1609"/>
      <c r="SB18" s="1609"/>
      <c r="SC18" s="1609"/>
      <c r="SD18" s="1609"/>
      <c r="SE18" s="1609"/>
      <c r="SF18" s="1609"/>
      <c r="SG18" s="1609"/>
      <c r="SH18" s="1609"/>
      <c r="SI18" s="1609"/>
      <c r="SJ18" s="1609"/>
      <c r="SK18" s="1609"/>
      <c r="SL18" s="1609"/>
      <c r="SM18" s="1609"/>
      <c r="SN18" s="1609"/>
      <c r="SO18" s="1609"/>
      <c r="SP18" s="1609"/>
      <c r="SQ18" s="1609"/>
      <c r="SR18" s="1609"/>
      <c r="SS18" s="1609"/>
      <c r="ST18" s="1609"/>
      <c r="SU18" s="1609"/>
      <c r="SV18" s="1609"/>
      <c r="SW18" s="1609"/>
      <c r="SX18" s="1609"/>
      <c r="SY18" s="1609"/>
      <c r="SZ18" s="1609"/>
      <c r="TA18" s="1609"/>
      <c r="TB18" s="1609"/>
      <c r="TC18" s="1609"/>
      <c r="TD18" s="1609"/>
      <c r="TE18" s="1609"/>
      <c r="TF18" s="1609"/>
      <c r="TG18" s="1609"/>
      <c r="TH18" s="1609"/>
      <c r="TI18" s="1609"/>
      <c r="TJ18" s="1609"/>
      <c r="TK18" s="1609"/>
      <c r="TL18" s="1609"/>
      <c r="TM18" s="1609"/>
      <c r="TN18" s="1609"/>
      <c r="TO18" s="1609"/>
      <c r="TP18" s="1609"/>
      <c r="TQ18" s="1609"/>
      <c r="TR18" s="1609"/>
      <c r="TS18" s="1609"/>
      <c r="TT18" s="1609"/>
      <c r="TU18" s="1609"/>
      <c r="TV18" s="1609"/>
      <c r="TW18" s="1609"/>
      <c r="TX18" s="1609"/>
      <c r="TY18" s="1609"/>
      <c r="TZ18" s="1609"/>
      <c r="UA18" s="1609"/>
      <c r="UB18" s="1609"/>
      <c r="UC18" s="1609"/>
      <c r="UD18" s="1609"/>
      <c r="UE18" s="1609"/>
      <c r="UF18" s="1609"/>
      <c r="UG18" s="1609"/>
      <c r="UH18" s="1609"/>
      <c r="UI18" s="1609"/>
      <c r="UJ18" s="1609"/>
      <c r="UK18" s="1609"/>
      <c r="UL18" s="1609"/>
      <c r="UM18" s="1609"/>
      <c r="UN18" s="1609"/>
      <c r="UO18" s="1609"/>
      <c r="UP18" s="1609"/>
      <c r="UQ18" s="1609"/>
      <c r="UR18" s="1609"/>
      <c r="US18" s="1609"/>
      <c r="UT18" s="1609"/>
      <c r="UU18" s="1609"/>
      <c r="UV18" s="1609"/>
      <c r="UW18" s="1609"/>
      <c r="UX18" s="1609"/>
      <c r="UY18" s="1609"/>
      <c r="UZ18" s="1609"/>
      <c r="VA18" s="1609"/>
      <c r="VB18" s="1609"/>
      <c r="VC18" s="1609"/>
      <c r="VD18" s="1609"/>
      <c r="VE18" s="1609"/>
      <c r="VF18" s="1609"/>
      <c r="VG18" s="1609"/>
      <c r="VH18" s="1609"/>
      <c r="VI18" s="1609"/>
      <c r="VJ18" s="1609"/>
      <c r="VK18" s="1609"/>
      <c r="VL18" s="1609"/>
      <c r="VM18" s="1609"/>
      <c r="VN18" s="1609"/>
      <c r="VO18" s="1609"/>
      <c r="VP18" s="1609"/>
      <c r="VQ18" s="1609"/>
      <c r="VR18" s="1609"/>
      <c r="VS18" s="1609"/>
      <c r="VT18" s="1609"/>
      <c r="VU18" s="1609"/>
      <c r="VV18" s="1609"/>
      <c r="VW18" s="1609"/>
      <c r="VX18" s="1609"/>
      <c r="VY18" s="1609"/>
      <c r="VZ18" s="1609"/>
      <c r="WA18" s="1609"/>
      <c r="WB18" s="1609"/>
      <c r="WC18" s="1609"/>
      <c r="WD18" s="1609"/>
      <c r="WE18" s="1609"/>
      <c r="WF18" s="1609"/>
      <c r="WG18" s="1609"/>
      <c r="WH18" s="1609"/>
      <c r="WI18" s="1609"/>
      <c r="WJ18" s="1609"/>
      <c r="WK18" s="1609"/>
      <c r="WL18" s="1609"/>
      <c r="WM18" s="1609"/>
      <c r="WN18" s="1609"/>
      <c r="WO18" s="1609"/>
      <c r="WP18" s="1609"/>
      <c r="WQ18" s="1609"/>
      <c r="WR18" s="1609"/>
      <c r="WS18" s="1609"/>
      <c r="WT18" s="1609"/>
      <c r="WU18" s="1609"/>
      <c r="WV18" s="1609"/>
      <c r="WW18" s="1609"/>
      <c r="WX18" s="1609"/>
      <c r="WY18" s="1609"/>
      <c r="WZ18" s="1609"/>
      <c r="XA18" s="1609"/>
      <c r="XB18" s="1609"/>
      <c r="XC18" s="1609"/>
      <c r="XD18" s="1609"/>
      <c r="XE18" s="1609"/>
      <c r="XF18" s="1609"/>
      <c r="XG18" s="1609"/>
      <c r="XH18" s="1609"/>
      <c r="XI18" s="1609"/>
      <c r="XJ18" s="1609"/>
      <c r="XK18" s="1609"/>
      <c r="XL18" s="1609"/>
      <c r="XM18" s="1609"/>
      <c r="XN18" s="1609"/>
      <c r="XO18" s="1609"/>
      <c r="XP18" s="1609"/>
      <c r="XQ18" s="1609"/>
      <c r="XR18" s="1609"/>
      <c r="XS18" s="1609"/>
      <c r="XT18" s="1609"/>
      <c r="XU18" s="1609"/>
      <c r="XV18" s="1609"/>
      <c r="XW18" s="1609"/>
      <c r="XX18" s="1609"/>
      <c r="XY18" s="1609"/>
      <c r="XZ18" s="1609"/>
      <c r="YA18" s="1609"/>
      <c r="YB18" s="1609"/>
      <c r="YC18" s="1609"/>
      <c r="YD18" s="1609"/>
      <c r="YE18" s="1609"/>
      <c r="YF18" s="1609"/>
      <c r="YG18" s="1609"/>
      <c r="YH18" s="1609"/>
      <c r="YI18" s="1609"/>
      <c r="YJ18" s="1609"/>
      <c r="YK18" s="1609"/>
      <c r="YL18" s="1609"/>
      <c r="YM18" s="1609"/>
      <c r="YN18" s="1609"/>
      <c r="YO18" s="1609"/>
      <c r="YP18" s="1609"/>
      <c r="YQ18" s="1609"/>
      <c r="YR18" s="1609"/>
      <c r="YS18" s="1609"/>
      <c r="YT18" s="1609"/>
      <c r="YU18" s="1609"/>
      <c r="YV18" s="1609"/>
      <c r="YW18" s="1609"/>
      <c r="YX18" s="1609"/>
      <c r="YY18" s="1609"/>
      <c r="YZ18" s="1609"/>
      <c r="ZA18" s="1609"/>
      <c r="ZB18" s="1609"/>
      <c r="ZC18" s="1609"/>
      <c r="ZD18" s="1609"/>
      <c r="ZE18" s="1609"/>
      <c r="ZF18" s="1609"/>
      <c r="ZG18" s="1609"/>
      <c r="ZH18" s="1609"/>
      <c r="ZI18" s="1609"/>
      <c r="ZJ18" s="1609"/>
      <c r="ZK18" s="1609"/>
      <c r="ZL18" s="1609"/>
      <c r="ZM18" s="1609"/>
      <c r="ZN18" s="1609"/>
      <c r="ZO18" s="1609"/>
      <c r="ZP18" s="1609"/>
      <c r="ZQ18" s="1609"/>
      <c r="ZR18" s="1609"/>
      <c r="ZS18" s="1609"/>
      <c r="ZT18" s="1609"/>
      <c r="ZU18" s="1609"/>
      <c r="ZV18" s="1609"/>
      <c r="ZW18" s="1609"/>
      <c r="ZX18" s="1609"/>
      <c r="ZY18" s="1609"/>
      <c r="ZZ18" s="1609"/>
      <c r="AAA18" s="1609"/>
      <c r="AAB18" s="1609"/>
      <c r="AAC18" s="1609"/>
      <c r="AAD18" s="1609"/>
      <c r="AAE18" s="1609"/>
      <c r="AAF18" s="1609"/>
      <c r="AAG18" s="1609"/>
      <c r="AAH18" s="1609"/>
      <c r="AAI18" s="1609"/>
      <c r="AAJ18" s="1609"/>
      <c r="AAK18" s="1609"/>
      <c r="AAL18" s="1609"/>
      <c r="AAM18" s="1609"/>
      <c r="AAN18" s="1609"/>
      <c r="AAO18" s="1609"/>
      <c r="AAP18" s="1609"/>
      <c r="AAQ18" s="1609"/>
      <c r="AAR18" s="1609"/>
      <c r="AAS18" s="1609"/>
      <c r="AAT18" s="1609"/>
      <c r="AAU18" s="1609"/>
      <c r="AAV18" s="1609"/>
      <c r="AAW18" s="1609"/>
      <c r="AAX18" s="1609"/>
      <c r="AAY18" s="1609"/>
      <c r="AAZ18" s="1609"/>
      <c r="ABA18" s="1609"/>
      <c r="ABB18" s="1609"/>
      <c r="ABC18" s="1609"/>
      <c r="ABD18" s="1609"/>
      <c r="ABE18" s="1609"/>
      <c r="ABF18" s="1609"/>
      <c r="ABG18" s="1609"/>
      <c r="ABH18" s="1609"/>
      <c r="ABI18" s="1609"/>
      <c r="ABJ18" s="1609"/>
      <c r="ABK18" s="1609"/>
      <c r="ABL18" s="1609"/>
      <c r="ABM18" s="1609"/>
      <c r="ABN18" s="1609"/>
      <c r="ABO18" s="1609"/>
      <c r="ABP18" s="1609"/>
      <c r="ABQ18" s="1609"/>
      <c r="ABR18" s="1609"/>
      <c r="ABS18" s="1609"/>
      <c r="ABT18" s="1609"/>
      <c r="ABU18" s="1609"/>
      <c r="ABV18" s="1609"/>
      <c r="ABW18" s="1609"/>
      <c r="ABX18" s="1609"/>
      <c r="ABY18" s="1609"/>
      <c r="ABZ18" s="1609"/>
      <c r="ACA18" s="1609"/>
      <c r="ACB18" s="1609"/>
      <c r="ACC18" s="1609"/>
      <c r="ACD18" s="1609"/>
      <c r="ACE18" s="1609"/>
      <c r="ACF18" s="1609"/>
      <c r="ACG18" s="1609"/>
      <c r="ACH18" s="1609"/>
      <c r="ACI18" s="1609"/>
      <c r="ACJ18" s="1609"/>
      <c r="ACK18" s="1609"/>
      <c r="ACL18" s="1609"/>
      <c r="ACM18" s="1609"/>
      <c r="ACN18" s="1609"/>
      <c r="ACO18" s="1609"/>
      <c r="ACP18" s="1609"/>
      <c r="ACQ18" s="1609"/>
      <c r="ACR18" s="1609"/>
      <c r="ACS18" s="1609"/>
      <c r="ACT18" s="1609"/>
      <c r="ACU18" s="1609"/>
      <c r="ACV18" s="1609"/>
      <c r="ACW18" s="1609"/>
      <c r="ACX18" s="1609"/>
      <c r="ACY18" s="1609"/>
      <c r="ACZ18" s="1609"/>
      <c r="ADA18" s="1609"/>
      <c r="ADB18" s="1609"/>
      <c r="ADC18" s="1609"/>
      <c r="ADD18" s="1609"/>
      <c r="ADE18" s="1609"/>
      <c r="ADF18" s="1609"/>
      <c r="ADG18" s="1609"/>
      <c r="ADH18" s="1609"/>
      <c r="ADI18" s="1609"/>
      <c r="ADJ18" s="1609"/>
      <c r="ADK18" s="1609"/>
      <c r="ADL18" s="1609"/>
      <c r="ADM18" s="1609"/>
      <c r="ADN18" s="1609"/>
      <c r="ADO18" s="1609"/>
      <c r="ADP18" s="1609"/>
      <c r="ADQ18" s="1609"/>
      <c r="ADR18" s="1609"/>
      <c r="ADS18" s="1609"/>
      <c r="ADT18" s="1609"/>
      <c r="ADU18" s="1609"/>
      <c r="ADV18" s="1609"/>
      <c r="ADW18" s="1609"/>
      <c r="ADX18" s="1609"/>
      <c r="ADY18" s="1609"/>
      <c r="ADZ18" s="1609"/>
      <c r="AEA18" s="1609"/>
      <c r="AEB18" s="1609"/>
      <c r="AEC18" s="1609"/>
      <c r="AED18" s="1609"/>
      <c r="AEE18" s="1609"/>
      <c r="AEF18" s="1609"/>
      <c r="AEG18" s="1609"/>
      <c r="AEH18" s="1609"/>
      <c r="AEI18" s="1609"/>
      <c r="AEJ18" s="1609"/>
      <c r="AEK18" s="1609"/>
      <c r="AEL18" s="1609"/>
      <c r="AEM18" s="1609"/>
      <c r="AEN18" s="1609"/>
      <c r="AEO18" s="1609"/>
      <c r="AEP18" s="1609"/>
      <c r="AEQ18" s="1609"/>
      <c r="AER18" s="1609"/>
      <c r="AES18" s="1609"/>
      <c r="AET18" s="1609"/>
      <c r="AEU18" s="1609"/>
      <c r="AEV18" s="1609"/>
      <c r="AEW18" s="1609"/>
      <c r="AEX18" s="1609"/>
      <c r="AEY18" s="1609"/>
      <c r="AEZ18" s="1609"/>
      <c r="AFA18" s="1609"/>
      <c r="AFB18" s="1609"/>
      <c r="AFC18" s="1609"/>
      <c r="AFD18" s="1609"/>
      <c r="AFE18" s="1609"/>
      <c r="AFF18" s="1609"/>
      <c r="AFG18" s="1609"/>
      <c r="AFH18" s="1609"/>
      <c r="AFI18" s="1609"/>
      <c r="AFJ18" s="1609"/>
      <c r="AFK18" s="1609"/>
      <c r="AFL18" s="1609"/>
      <c r="AFM18" s="1609"/>
      <c r="AFN18" s="1609"/>
      <c r="AFO18" s="1609"/>
      <c r="AFP18" s="1609"/>
      <c r="AFQ18" s="1609"/>
      <c r="AFR18" s="1609"/>
      <c r="AFS18" s="1609"/>
      <c r="AFT18" s="1609"/>
      <c r="AFU18" s="1609"/>
      <c r="AFV18" s="1609"/>
      <c r="AFW18" s="1609"/>
      <c r="AFX18" s="1609"/>
      <c r="AFY18" s="1609"/>
      <c r="AFZ18" s="1609"/>
      <c r="AGA18" s="1609"/>
      <c r="AGB18" s="1609"/>
      <c r="AGC18" s="1609"/>
      <c r="AGD18" s="1609"/>
      <c r="AGE18" s="1609"/>
      <c r="AGF18" s="1609"/>
      <c r="AGG18" s="1609"/>
      <c r="AGH18" s="1609"/>
      <c r="AGI18" s="1609"/>
      <c r="AGJ18" s="1609"/>
      <c r="AGK18" s="1609"/>
      <c r="AGL18" s="1609"/>
      <c r="AGM18" s="1609"/>
      <c r="AGN18" s="1609"/>
      <c r="AGO18" s="1609"/>
      <c r="AGP18" s="1609"/>
      <c r="AGQ18" s="1609"/>
      <c r="AGR18" s="1609"/>
      <c r="AGS18" s="1609"/>
      <c r="AGT18" s="1609"/>
      <c r="AGU18" s="1609"/>
      <c r="AGV18" s="1609"/>
      <c r="AGW18" s="1609"/>
      <c r="AGX18" s="1609"/>
      <c r="AGY18" s="1609"/>
      <c r="AGZ18" s="1609"/>
      <c r="AHA18" s="1609"/>
      <c r="AHB18" s="1609"/>
      <c r="AHC18" s="1609"/>
      <c r="AHD18" s="1609"/>
      <c r="AHE18" s="1609"/>
      <c r="AHF18" s="1609"/>
      <c r="AHG18" s="1609"/>
      <c r="AHH18" s="1609"/>
      <c r="AHI18" s="1609"/>
      <c r="AHJ18" s="1609"/>
      <c r="AHK18" s="1609"/>
      <c r="AHL18" s="1609"/>
      <c r="AHM18" s="1609"/>
      <c r="AHN18" s="1609"/>
      <c r="AHO18" s="1609"/>
      <c r="AHP18" s="1609"/>
      <c r="AHQ18" s="1609"/>
      <c r="AHR18" s="1609"/>
      <c r="AHS18" s="1609"/>
      <c r="AHT18" s="1609"/>
      <c r="AHU18" s="1609"/>
      <c r="AHV18" s="1609"/>
      <c r="AHW18" s="1609"/>
      <c r="AHX18" s="1609"/>
      <c r="AHY18" s="1609"/>
      <c r="AHZ18" s="1609"/>
      <c r="AIA18" s="1609"/>
      <c r="AIB18" s="1609"/>
      <c r="AIC18" s="1609"/>
      <c r="AID18" s="1609"/>
      <c r="AIE18" s="1609"/>
      <c r="AIF18" s="1609"/>
      <c r="AIG18" s="1609"/>
      <c r="AIH18" s="1609"/>
      <c r="AII18" s="1609"/>
      <c r="AIJ18" s="1609"/>
      <c r="AIK18" s="1609"/>
      <c r="AIL18" s="1609"/>
      <c r="AIM18" s="1609"/>
      <c r="AIN18" s="1609"/>
      <c r="AIO18" s="1609"/>
      <c r="AIP18" s="1609"/>
      <c r="AIQ18" s="1609"/>
      <c r="AIR18" s="1609"/>
      <c r="AIS18" s="1609"/>
      <c r="AIT18" s="1609"/>
      <c r="AIU18" s="1609"/>
      <c r="AIV18" s="1609"/>
      <c r="AIW18" s="1609"/>
      <c r="AIX18" s="1609"/>
      <c r="AIY18" s="1609"/>
      <c r="AIZ18" s="1609"/>
      <c r="AJA18" s="1609"/>
      <c r="AJB18" s="1609"/>
      <c r="AJC18" s="1609"/>
      <c r="AJD18" s="1609"/>
      <c r="AJE18" s="1609"/>
      <c r="AJF18" s="1609"/>
      <c r="AJG18" s="1609"/>
      <c r="AJH18" s="1609"/>
      <c r="AJI18" s="1609"/>
      <c r="AJJ18" s="1609"/>
      <c r="AJK18" s="1609"/>
      <c r="AJL18" s="1609"/>
      <c r="AJM18" s="1609"/>
      <c r="AJN18" s="1609"/>
      <c r="AJO18" s="1609"/>
      <c r="AJP18" s="1609"/>
      <c r="AJQ18" s="1609"/>
      <c r="AJR18" s="1609"/>
      <c r="AJS18" s="1609"/>
      <c r="AJT18" s="1609"/>
      <c r="AJU18" s="1609"/>
      <c r="AJV18" s="1609"/>
      <c r="AJW18" s="1609"/>
      <c r="AJX18" s="1609"/>
      <c r="AJY18" s="1609"/>
      <c r="AJZ18" s="1609"/>
      <c r="AKA18" s="1609"/>
      <c r="AKB18" s="1609"/>
      <c r="AKC18" s="1609"/>
      <c r="AKD18" s="1609"/>
      <c r="AKE18" s="1609"/>
      <c r="AKF18" s="1609"/>
      <c r="AKG18" s="1609"/>
      <c r="AKH18" s="1609"/>
      <c r="AKI18" s="1609"/>
      <c r="AKJ18" s="1609"/>
      <c r="AKK18" s="1609"/>
      <c r="AKL18" s="1609"/>
      <c r="AKM18" s="1609"/>
      <c r="AKN18" s="1609"/>
      <c r="AKO18" s="1609"/>
      <c r="AKP18" s="1609"/>
      <c r="AKQ18" s="1609"/>
      <c r="AKR18" s="1609"/>
      <c r="AKS18" s="1609"/>
      <c r="AKT18" s="1609"/>
      <c r="AKU18" s="1609"/>
      <c r="AKV18" s="1609"/>
      <c r="AKW18" s="1609"/>
      <c r="AKX18" s="1609"/>
      <c r="AKY18" s="1609"/>
      <c r="AKZ18" s="1609"/>
      <c r="ALA18" s="1609"/>
      <c r="ALB18" s="1609"/>
      <c r="ALC18" s="1609"/>
      <c r="ALD18" s="1609"/>
      <c r="ALE18" s="1609"/>
      <c r="ALF18" s="1609"/>
      <c r="ALG18" s="1609"/>
      <c r="ALH18" s="1609"/>
      <c r="ALI18" s="1609"/>
      <c r="ALJ18" s="1609"/>
      <c r="ALK18" s="1609"/>
      <c r="ALL18" s="1609"/>
      <c r="ALM18" s="1609"/>
      <c r="ALN18" s="1609"/>
      <c r="ALO18" s="1609"/>
      <c r="ALP18" s="1609"/>
      <c r="ALQ18" s="1609"/>
      <c r="ALR18" s="1609"/>
      <c r="ALS18" s="1609"/>
      <c r="ALT18" s="1609"/>
      <c r="ALU18" s="1609"/>
      <c r="ALV18" s="1609"/>
      <c r="ALW18" s="1609"/>
      <c r="ALX18" s="1609"/>
      <c r="ALY18" s="1609"/>
      <c r="ALZ18" s="1609"/>
      <c r="AMA18" s="1609"/>
      <c r="AMB18" s="1609"/>
      <c r="AMC18" s="1609"/>
      <c r="AMD18" s="1609"/>
      <c r="AME18" s="1609"/>
      <c r="AMF18" s="1609"/>
      <c r="AMG18" s="1609"/>
      <c r="AMH18" s="1609"/>
      <c r="AMI18" s="1609"/>
      <c r="AMJ18" s="1609"/>
      <c r="AMK18" s="1609"/>
      <c r="AML18" s="1609"/>
      <c r="AMM18" s="1609"/>
      <c r="AMN18" s="1609"/>
      <c r="AMO18" s="1609"/>
      <c r="AMP18" s="1609"/>
      <c r="AMQ18" s="1609"/>
      <c r="AMR18" s="1609"/>
      <c r="AMS18" s="1609"/>
      <c r="AMT18" s="1609"/>
      <c r="AMU18" s="1609"/>
      <c r="AMV18" s="1609"/>
      <c r="AMW18" s="1609"/>
      <c r="AMX18" s="1609"/>
      <c r="AMY18" s="1609"/>
      <c r="AMZ18" s="1609"/>
      <c r="ANA18" s="1609"/>
      <c r="ANB18" s="1609"/>
      <c r="ANC18" s="1609"/>
      <c r="AND18" s="1609"/>
      <c r="ANE18" s="1609"/>
      <c r="ANF18" s="1609"/>
      <c r="ANG18" s="1609"/>
      <c r="ANH18" s="1609"/>
      <c r="ANI18" s="1609"/>
      <c r="ANJ18" s="1609"/>
      <c r="ANK18" s="1609"/>
      <c r="ANL18" s="1609"/>
      <c r="ANM18" s="1609"/>
      <c r="ANN18" s="1609"/>
      <c r="ANO18" s="1609"/>
      <c r="ANP18" s="1609"/>
      <c r="ANQ18" s="1609"/>
      <c r="ANR18" s="1609"/>
      <c r="ANS18" s="1609"/>
      <c r="ANT18" s="1609"/>
      <c r="ANU18" s="1609"/>
      <c r="ANV18" s="1609"/>
      <c r="ANW18" s="1609"/>
      <c r="ANX18" s="1609"/>
      <c r="ANY18" s="1609"/>
      <c r="ANZ18" s="1609"/>
      <c r="AOA18" s="1609"/>
      <c r="AOB18" s="1609"/>
      <c r="AOC18" s="1609"/>
      <c r="AOD18" s="1609"/>
      <c r="AOE18" s="1609"/>
      <c r="AOF18" s="1609"/>
      <c r="AOG18" s="1609"/>
      <c r="AOH18" s="1609"/>
      <c r="AOI18" s="1609"/>
      <c r="AOJ18" s="1609"/>
      <c r="AOK18" s="1609"/>
      <c r="AOL18" s="1609"/>
      <c r="AOM18" s="1609"/>
      <c r="AON18" s="1609"/>
      <c r="AOO18" s="1609"/>
      <c r="AOP18" s="1609"/>
      <c r="AOQ18" s="1609"/>
      <c r="AOR18" s="1609"/>
      <c r="AOS18" s="1609"/>
      <c r="AOT18" s="1609"/>
      <c r="AOU18" s="1609"/>
      <c r="AOV18" s="1609"/>
      <c r="AOW18" s="1609"/>
      <c r="AOX18" s="1609"/>
      <c r="AOY18" s="1609"/>
      <c r="AOZ18" s="1609"/>
      <c r="APA18" s="1609"/>
      <c r="APB18" s="1609"/>
      <c r="APC18" s="1609"/>
      <c r="APD18" s="1609"/>
      <c r="APE18" s="1609"/>
      <c r="APF18" s="1609"/>
      <c r="APG18" s="1609"/>
      <c r="APH18" s="1609"/>
      <c r="API18" s="1609"/>
      <c r="APJ18" s="1609"/>
      <c r="APK18" s="1609"/>
      <c r="APL18" s="1609"/>
      <c r="APM18" s="1609"/>
      <c r="APN18" s="1609"/>
      <c r="APO18" s="1609"/>
      <c r="APP18" s="1609"/>
      <c r="APQ18" s="1609"/>
      <c r="APR18" s="1609"/>
      <c r="APS18" s="1609"/>
      <c r="APT18" s="1609"/>
      <c r="APU18" s="1609"/>
      <c r="APV18" s="1609"/>
      <c r="APW18" s="1609"/>
      <c r="APX18" s="1609"/>
      <c r="APY18" s="1609"/>
      <c r="APZ18" s="1609"/>
      <c r="AQA18" s="1609"/>
      <c r="AQB18" s="1609"/>
      <c r="AQC18" s="1609"/>
      <c r="AQD18" s="1609"/>
      <c r="AQE18" s="1609"/>
      <c r="AQF18" s="1609"/>
      <c r="AQG18" s="1609"/>
      <c r="AQH18" s="1609"/>
      <c r="AQI18" s="1609"/>
      <c r="AQJ18" s="1609"/>
      <c r="AQK18" s="1609"/>
      <c r="AQL18" s="1609"/>
      <c r="AQM18" s="1609"/>
      <c r="AQN18" s="1609"/>
      <c r="AQO18" s="1609"/>
      <c r="AQP18" s="1609"/>
      <c r="AQQ18" s="1609"/>
      <c r="AQR18" s="1609"/>
      <c r="AQS18" s="1609"/>
      <c r="AQT18" s="1609"/>
      <c r="AQU18" s="1609"/>
      <c r="AQV18" s="1609"/>
      <c r="AQW18" s="1609"/>
      <c r="AQX18" s="1609"/>
      <c r="AQY18" s="1609"/>
      <c r="AQZ18" s="1609"/>
      <c r="ARA18" s="1609"/>
      <c r="ARB18" s="1609"/>
      <c r="ARC18" s="1609"/>
      <c r="ARD18" s="1609"/>
      <c r="ARE18" s="1609"/>
      <c r="ARF18" s="1609"/>
      <c r="ARG18" s="1609"/>
      <c r="ARH18" s="1609"/>
      <c r="ARI18" s="1609"/>
      <c r="ARJ18" s="1609"/>
      <c r="ARK18" s="1609"/>
      <c r="ARL18" s="1609"/>
      <c r="ARM18" s="1609"/>
      <c r="ARN18" s="1609"/>
      <c r="ARO18" s="1609"/>
      <c r="ARP18" s="1609"/>
      <c r="ARQ18" s="1609"/>
      <c r="ARR18" s="1609"/>
      <c r="ARS18" s="1609"/>
      <c r="ART18" s="1609"/>
      <c r="ARU18" s="1609"/>
      <c r="ARV18" s="1609"/>
      <c r="ARW18" s="1609"/>
      <c r="ARX18" s="1609"/>
      <c r="ARY18" s="1609"/>
      <c r="ARZ18" s="1609"/>
      <c r="ASA18" s="1609"/>
      <c r="ASB18" s="1609"/>
      <c r="ASC18" s="1609"/>
      <c r="ASD18" s="1609"/>
      <c r="ASE18" s="1609"/>
      <c r="ASF18" s="1609"/>
      <c r="ASG18" s="1609"/>
      <c r="ASH18" s="1609"/>
      <c r="ASI18" s="1609"/>
      <c r="ASJ18" s="1609"/>
      <c r="ASK18" s="1609"/>
      <c r="ASL18" s="1609"/>
      <c r="ASM18" s="1609"/>
      <c r="ASN18" s="1609"/>
      <c r="ASO18" s="1609"/>
      <c r="ASP18" s="1609"/>
      <c r="ASQ18" s="1609"/>
      <c r="ASR18" s="1609"/>
      <c r="ASS18" s="1609"/>
      <c r="AST18" s="1609"/>
      <c r="ASU18" s="1609"/>
      <c r="ASV18" s="1609"/>
      <c r="ASW18" s="1609"/>
      <c r="ASX18" s="1609"/>
      <c r="ASY18" s="1609"/>
      <c r="ASZ18" s="1609"/>
      <c r="ATA18" s="1609"/>
      <c r="ATB18" s="1609"/>
      <c r="ATC18" s="1609"/>
      <c r="ATD18" s="1609"/>
      <c r="ATE18" s="1609"/>
      <c r="ATF18" s="1609"/>
      <c r="ATG18" s="1609"/>
      <c r="ATH18" s="1609"/>
      <c r="ATI18" s="1609"/>
      <c r="ATJ18" s="1609"/>
      <c r="ATK18" s="1609"/>
      <c r="ATL18" s="1609"/>
      <c r="ATM18" s="1609"/>
      <c r="ATN18" s="1609"/>
      <c r="ATO18" s="1609"/>
      <c r="ATP18" s="1609"/>
      <c r="ATQ18" s="1609"/>
      <c r="ATR18" s="1609"/>
      <c r="ATS18" s="1609"/>
      <c r="ATT18" s="1609"/>
      <c r="ATU18" s="1609"/>
      <c r="ATV18" s="1609"/>
      <c r="ATW18" s="1609"/>
      <c r="ATX18" s="1609"/>
      <c r="ATY18" s="1609"/>
      <c r="ATZ18" s="1609"/>
      <c r="AUA18" s="1609"/>
      <c r="AUB18" s="1609"/>
      <c r="AUC18" s="1609"/>
      <c r="AUD18" s="1609"/>
      <c r="AUE18" s="1609"/>
      <c r="AUF18" s="1609"/>
      <c r="AUG18" s="1609"/>
      <c r="AUH18" s="1609"/>
      <c r="AUI18" s="1609"/>
      <c r="AUJ18" s="1609"/>
      <c r="AUK18" s="1609"/>
      <c r="AUL18" s="1609"/>
      <c r="AUM18" s="1609"/>
      <c r="AUN18" s="1609"/>
      <c r="AUO18" s="1609"/>
      <c r="AUP18" s="1609"/>
      <c r="AUQ18" s="1609"/>
      <c r="AUR18" s="1609"/>
      <c r="AUS18" s="1609"/>
      <c r="AUT18" s="1609"/>
      <c r="AUU18" s="1609"/>
      <c r="AUV18" s="1609"/>
      <c r="AUW18" s="1609"/>
      <c r="AUX18" s="1609"/>
      <c r="AUY18" s="1609"/>
      <c r="AUZ18" s="1609"/>
      <c r="AVA18" s="1609"/>
      <c r="AVB18" s="1609"/>
      <c r="AVC18" s="1609"/>
      <c r="AVD18" s="1609"/>
      <c r="AVE18" s="1609"/>
      <c r="AVF18" s="1609"/>
      <c r="AVG18" s="1609"/>
      <c r="AVH18" s="1609"/>
      <c r="AVI18" s="1609"/>
      <c r="AVJ18" s="1609"/>
      <c r="AVK18" s="1609"/>
      <c r="AVL18" s="1609"/>
      <c r="AVM18" s="1609"/>
      <c r="AVN18" s="1609"/>
      <c r="AVO18" s="1609"/>
      <c r="AVP18" s="1609"/>
      <c r="AVQ18" s="1609"/>
      <c r="AVR18" s="1609"/>
      <c r="AVS18" s="1609"/>
      <c r="AVT18" s="1609"/>
      <c r="AVU18" s="1609"/>
      <c r="AVV18" s="1609"/>
      <c r="AVW18" s="1609"/>
      <c r="AVX18" s="1609"/>
      <c r="AVY18" s="1609"/>
      <c r="AVZ18" s="1609"/>
      <c r="AWA18" s="1609"/>
      <c r="AWB18" s="1609"/>
      <c r="AWC18" s="1609"/>
      <c r="AWD18" s="1609"/>
      <c r="AWE18" s="1609"/>
      <c r="AWF18" s="1609"/>
      <c r="AWG18" s="1609"/>
      <c r="AWH18" s="1609"/>
      <c r="AWI18" s="1609"/>
      <c r="AWJ18" s="1609"/>
      <c r="AWK18" s="1609"/>
      <c r="AWL18" s="1609"/>
      <c r="AWM18" s="1609"/>
      <c r="AWN18" s="1609"/>
      <c r="AWO18" s="1609"/>
      <c r="AWP18" s="1609"/>
      <c r="AWQ18" s="1609"/>
      <c r="AWR18" s="1609"/>
      <c r="AWS18" s="1609"/>
      <c r="AWT18" s="1609"/>
      <c r="AWU18" s="1609"/>
      <c r="AWV18" s="1609"/>
      <c r="AWW18" s="1609"/>
      <c r="AWX18" s="1609"/>
      <c r="AWY18" s="1609"/>
      <c r="AWZ18" s="1609"/>
      <c r="AXA18" s="1609"/>
      <c r="AXB18" s="1609"/>
      <c r="AXC18" s="1609"/>
      <c r="AXD18" s="1609"/>
      <c r="AXE18" s="1609"/>
      <c r="AXF18" s="1609"/>
      <c r="AXG18" s="1609"/>
      <c r="AXH18" s="1609"/>
      <c r="AXI18" s="1609"/>
      <c r="AXJ18" s="1609"/>
      <c r="AXK18" s="1609"/>
      <c r="AXL18" s="1609"/>
      <c r="AXM18" s="1609"/>
      <c r="AXN18" s="1609"/>
      <c r="AXO18" s="1609"/>
      <c r="AXP18" s="1609"/>
      <c r="AXQ18" s="1609"/>
      <c r="AXR18" s="1609"/>
      <c r="AXS18" s="1609"/>
      <c r="AXT18" s="1609"/>
      <c r="AXU18" s="1609"/>
      <c r="AXV18" s="1609"/>
      <c r="AXW18" s="1609"/>
      <c r="AXX18" s="1609"/>
      <c r="AXY18" s="1609"/>
      <c r="AXZ18" s="1609"/>
      <c r="AYA18" s="1609"/>
      <c r="AYB18" s="1609"/>
      <c r="AYC18" s="1609"/>
      <c r="AYD18" s="1609"/>
      <c r="AYE18" s="1609"/>
      <c r="AYF18" s="1609"/>
      <c r="AYG18" s="1609"/>
      <c r="AYH18" s="1609"/>
      <c r="AYI18" s="1609"/>
      <c r="AYJ18" s="1609"/>
      <c r="AYK18" s="1609"/>
      <c r="AYL18" s="1609"/>
      <c r="AYM18" s="1609"/>
      <c r="AYN18" s="1609"/>
      <c r="AYO18" s="1609"/>
      <c r="AYP18" s="1609"/>
      <c r="AYQ18" s="1609"/>
      <c r="AYR18" s="1609"/>
      <c r="AYS18" s="1609"/>
      <c r="AYT18" s="1609"/>
      <c r="AYU18" s="1609"/>
      <c r="AYV18" s="1609"/>
      <c r="AYW18" s="1609"/>
      <c r="AYX18" s="1609"/>
      <c r="AYY18" s="1609"/>
      <c r="AYZ18" s="1609"/>
      <c r="AZA18" s="1609"/>
      <c r="AZB18" s="1609"/>
      <c r="AZC18" s="1609"/>
      <c r="AZD18" s="1609"/>
      <c r="AZE18" s="1609"/>
      <c r="AZF18" s="1609"/>
      <c r="AZG18" s="1609"/>
      <c r="AZH18" s="1609"/>
      <c r="AZI18" s="1609"/>
      <c r="AZJ18" s="1609"/>
      <c r="AZK18" s="1609"/>
      <c r="AZL18" s="1609"/>
      <c r="AZM18" s="1609"/>
      <c r="AZN18" s="1609"/>
      <c r="AZO18" s="1609"/>
      <c r="AZP18" s="1609"/>
      <c r="AZQ18" s="1609"/>
      <c r="AZR18" s="1609"/>
      <c r="AZS18" s="1609"/>
      <c r="AZT18" s="1609"/>
      <c r="AZU18" s="1609"/>
      <c r="AZV18" s="1609"/>
      <c r="AZW18" s="1609"/>
      <c r="AZX18" s="1609"/>
      <c r="AZY18" s="1609"/>
      <c r="AZZ18" s="1609"/>
      <c r="BAA18" s="1609"/>
      <c r="BAB18" s="1609"/>
      <c r="BAC18" s="1609"/>
      <c r="BAD18" s="1609"/>
      <c r="BAE18" s="1609"/>
      <c r="BAF18" s="1609"/>
      <c r="BAG18" s="1609"/>
      <c r="BAH18" s="1609"/>
      <c r="BAI18" s="1609"/>
      <c r="BAJ18" s="1609"/>
      <c r="BAK18" s="1609"/>
      <c r="BAL18" s="1609"/>
      <c r="BAM18" s="1609"/>
      <c r="BAN18" s="1609"/>
      <c r="BAO18" s="1609"/>
      <c r="BAP18" s="1609"/>
      <c r="BAQ18" s="1609"/>
      <c r="BAR18" s="1609"/>
      <c r="BAS18" s="1609"/>
      <c r="BAT18" s="1609"/>
      <c r="BAU18" s="1609"/>
      <c r="BAV18" s="1609"/>
      <c r="BAW18" s="1609"/>
      <c r="BAX18" s="1609"/>
      <c r="BAY18" s="1609"/>
      <c r="BAZ18" s="1609"/>
      <c r="BBA18" s="1609"/>
      <c r="BBB18" s="1609"/>
      <c r="BBC18" s="1609"/>
      <c r="BBD18" s="1609"/>
      <c r="BBE18" s="1609"/>
      <c r="BBF18" s="1609"/>
      <c r="BBG18" s="1609"/>
      <c r="BBH18" s="1609"/>
      <c r="BBI18" s="1609"/>
      <c r="BBJ18" s="1609"/>
      <c r="BBK18" s="1609"/>
      <c r="BBL18" s="1609"/>
      <c r="BBM18" s="1609"/>
      <c r="BBN18" s="1609"/>
      <c r="BBO18" s="1609"/>
      <c r="BBP18" s="1609"/>
      <c r="BBQ18" s="1609"/>
      <c r="BBR18" s="1609"/>
      <c r="BBS18" s="1609"/>
      <c r="BBT18" s="1609"/>
      <c r="BBU18" s="1609"/>
      <c r="BBV18" s="1609"/>
      <c r="BBW18" s="1609"/>
      <c r="BBX18" s="1609"/>
      <c r="BBY18" s="1609"/>
      <c r="BBZ18" s="1609"/>
      <c r="BCA18" s="1609"/>
      <c r="BCB18" s="1609"/>
      <c r="BCC18" s="1609"/>
      <c r="BCD18" s="1609"/>
      <c r="BCE18" s="1609"/>
      <c r="BCF18" s="1609"/>
      <c r="BCG18" s="1609"/>
      <c r="BCH18" s="1609"/>
      <c r="BCI18" s="1609"/>
      <c r="BCJ18" s="1609"/>
      <c r="BCK18" s="1609"/>
      <c r="BCL18" s="1609"/>
      <c r="BCM18" s="1609"/>
      <c r="BCN18" s="1609"/>
      <c r="BCO18" s="1609"/>
      <c r="BCP18" s="1609"/>
      <c r="BCQ18" s="1609"/>
      <c r="BCR18" s="1609"/>
      <c r="BCS18" s="1609"/>
      <c r="BCT18" s="1609"/>
      <c r="BCU18" s="1609"/>
      <c r="BCV18" s="1609"/>
      <c r="BCW18" s="1609"/>
      <c r="BCX18" s="1609"/>
      <c r="BCY18" s="1609"/>
      <c r="BCZ18" s="1609"/>
      <c r="BDA18" s="1609"/>
      <c r="BDB18" s="1609"/>
      <c r="BDC18" s="1609"/>
      <c r="BDD18" s="1609"/>
      <c r="BDE18" s="1609"/>
      <c r="BDF18" s="1609"/>
      <c r="BDG18" s="1609"/>
      <c r="BDH18" s="1609"/>
      <c r="BDI18" s="1609"/>
      <c r="BDJ18" s="1609"/>
      <c r="BDK18" s="1609"/>
      <c r="BDL18" s="1609"/>
      <c r="BDM18" s="1609"/>
      <c r="BDN18" s="1609"/>
      <c r="BDO18" s="1609"/>
      <c r="BDP18" s="1609"/>
      <c r="BDQ18" s="1609"/>
      <c r="BDR18" s="1609"/>
      <c r="BDS18" s="1609"/>
      <c r="BDT18" s="1609"/>
      <c r="BDU18" s="1609"/>
      <c r="BDV18" s="1609"/>
      <c r="BDW18" s="1609"/>
      <c r="BDX18" s="1609"/>
      <c r="BDY18" s="1609"/>
      <c r="BDZ18" s="1609"/>
      <c r="BEA18" s="1609"/>
      <c r="BEB18" s="1609"/>
      <c r="BEC18" s="1609"/>
      <c r="BED18" s="1609"/>
      <c r="BEE18" s="1609"/>
      <c r="BEF18" s="1609"/>
      <c r="BEG18" s="1609"/>
      <c r="BEH18" s="1609"/>
      <c r="BEI18" s="1609"/>
      <c r="BEJ18" s="1609"/>
      <c r="BEK18" s="1609"/>
      <c r="BEL18" s="1609"/>
      <c r="BEM18" s="1609"/>
      <c r="BEN18" s="1609"/>
      <c r="BEO18" s="1609"/>
      <c r="BEP18" s="1609"/>
      <c r="BEQ18" s="1609"/>
      <c r="BER18" s="1609"/>
      <c r="BES18" s="1609"/>
      <c r="BET18" s="1609"/>
      <c r="BEU18" s="1609"/>
      <c r="BEV18" s="1609"/>
      <c r="BEW18" s="1609"/>
      <c r="BEX18" s="1609"/>
      <c r="BEY18" s="1609"/>
      <c r="BEZ18" s="1609"/>
      <c r="BFA18" s="1609"/>
      <c r="BFB18" s="1609"/>
      <c r="BFC18" s="1609"/>
      <c r="BFD18" s="1609"/>
      <c r="BFE18" s="1609"/>
      <c r="BFF18" s="1609"/>
      <c r="BFG18" s="1609"/>
      <c r="BFH18" s="1609"/>
      <c r="BFI18" s="1609"/>
      <c r="BFJ18" s="1609"/>
      <c r="BFK18" s="1609"/>
      <c r="BFL18" s="1609"/>
      <c r="BFM18" s="1609"/>
      <c r="BFN18" s="1609"/>
      <c r="BFO18" s="1609"/>
      <c r="BFP18" s="1609"/>
      <c r="BFQ18" s="1609"/>
      <c r="BFR18" s="1609"/>
      <c r="BFS18" s="1609"/>
      <c r="BFT18" s="1609"/>
      <c r="BFU18" s="1609"/>
      <c r="BFV18" s="1609"/>
      <c r="BFW18" s="1609"/>
      <c r="BFX18" s="1609"/>
      <c r="BFY18" s="1609"/>
      <c r="BFZ18" s="1609"/>
      <c r="BGA18" s="1609"/>
      <c r="BGB18" s="1609"/>
      <c r="BGC18" s="1609"/>
      <c r="BGD18" s="1609"/>
      <c r="BGE18" s="1609"/>
      <c r="BGF18" s="1609"/>
      <c r="BGG18" s="1609"/>
      <c r="BGH18" s="1609"/>
      <c r="BGI18" s="1609"/>
      <c r="BGJ18" s="1609"/>
      <c r="BGK18" s="1609"/>
      <c r="BGL18" s="1609"/>
      <c r="BGM18" s="1609"/>
      <c r="BGN18" s="1609"/>
      <c r="BGO18" s="1609"/>
      <c r="BGP18" s="1609"/>
      <c r="BGQ18" s="1609"/>
      <c r="BGR18" s="1609"/>
      <c r="BGS18" s="1609"/>
      <c r="BGT18" s="1609"/>
      <c r="BGU18" s="1609"/>
      <c r="BGV18" s="1609"/>
      <c r="BGW18" s="1609"/>
      <c r="BGX18" s="1609"/>
      <c r="BGY18" s="1609"/>
      <c r="BGZ18" s="1609"/>
      <c r="BHA18" s="1609"/>
      <c r="BHB18" s="1609"/>
      <c r="BHC18" s="1609"/>
      <c r="BHD18" s="1609"/>
      <c r="BHE18" s="1609"/>
      <c r="BHF18" s="1609"/>
      <c r="BHG18" s="1609"/>
      <c r="BHH18" s="1609"/>
      <c r="BHI18" s="1609"/>
      <c r="BHJ18" s="1609"/>
      <c r="BHK18" s="1609"/>
      <c r="BHL18" s="1609"/>
      <c r="BHM18" s="1609"/>
      <c r="BHN18" s="1609"/>
      <c r="BHO18" s="1609"/>
      <c r="BHP18" s="1609"/>
      <c r="BHQ18" s="1609"/>
      <c r="BHR18" s="1609"/>
      <c r="BHS18" s="1609"/>
      <c r="BHT18" s="1609"/>
      <c r="BHU18" s="1609"/>
      <c r="BHV18" s="1609"/>
      <c r="BHW18" s="1609"/>
      <c r="BHX18" s="1609"/>
      <c r="BHY18" s="1609"/>
      <c r="BHZ18" s="1609"/>
      <c r="BIA18" s="1609"/>
      <c r="BIB18" s="1609"/>
      <c r="BIC18" s="1609"/>
      <c r="BID18" s="1609"/>
      <c r="BIE18" s="1609"/>
      <c r="BIF18" s="1609"/>
      <c r="BIG18" s="1609"/>
      <c r="BIH18" s="1609"/>
      <c r="BII18" s="1609"/>
      <c r="BIJ18" s="1609"/>
      <c r="BIK18" s="1609"/>
      <c r="BIL18" s="1609"/>
      <c r="BIM18" s="1609"/>
      <c r="BIN18" s="1609"/>
      <c r="BIO18" s="1609"/>
      <c r="BIP18" s="1609"/>
      <c r="BIQ18" s="1609"/>
      <c r="BIR18" s="1609"/>
      <c r="BIS18" s="1609"/>
      <c r="BIT18" s="1609"/>
      <c r="BIU18" s="1609"/>
      <c r="BIV18" s="1609"/>
      <c r="BIW18" s="1609"/>
      <c r="BIX18" s="1609"/>
      <c r="BIY18" s="1609"/>
      <c r="BIZ18" s="1609"/>
      <c r="BJA18" s="1609"/>
      <c r="BJB18" s="1609"/>
      <c r="BJC18" s="1609"/>
      <c r="BJD18" s="1609"/>
      <c r="BJE18" s="1609"/>
      <c r="BJF18" s="1609"/>
      <c r="BJG18" s="1609"/>
      <c r="BJH18" s="1609"/>
      <c r="BJI18" s="1609"/>
      <c r="BJJ18" s="1609"/>
      <c r="BJK18" s="1609"/>
      <c r="BJL18" s="1609"/>
      <c r="BJM18" s="1609"/>
      <c r="BJN18" s="1609"/>
      <c r="BJO18" s="1609"/>
      <c r="BJP18" s="1609"/>
      <c r="BJQ18" s="1609"/>
      <c r="BJR18" s="1609"/>
      <c r="BJS18" s="1609"/>
      <c r="BJT18" s="1609"/>
      <c r="BJU18" s="1609"/>
      <c r="BJV18" s="1609"/>
      <c r="BJW18" s="1609"/>
      <c r="BJX18" s="1609"/>
      <c r="BJY18" s="1609"/>
      <c r="BJZ18" s="1609"/>
      <c r="BKA18" s="1609"/>
      <c r="BKB18" s="1609"/>
      <c r="BKC18" s="1609"/>
      <c r="BKD18" s="1609"/>
      <c r="BKE18" s="1609"/>
      <c r="BKF18" s="1609"/>
      <c r="BKG18" s="1609"/>
      <c r="BKH18" s="1609"/>
      <c r="BKI18" s="1609"/>
      <c r="BKJ18" s="1609"/>
      <c r="BKK18" s="1609"/>
      <c r="BKL18" s="1609"/>
      <c r="BKM18" s="1609"/>
      <c r="BKN18" s="1609"/>
      <c r="BKO18" s="1609"/>
      <c r="BKP18" s="1609"/>
      <c r="BKQ18" s="1609"/>
      <c r="BKR18" s="1609"/>
      <c r="BKS18" s="1609"/>
      <c r="BKT18" s="1609"/>
      <c r="BKU18" s="1609"/>
      <c r="BKV18" s="1609"/>
      <c r="BKW18" s="1609"/>
      <c r="BKX18" s="1609"/>
      <c r="BKY18" s="1609"/>
      <c r="BKZ18" s="1609"/>
      <c r="BLA18" s="1609"/>
      <c r="BLB18" s="1609"/>
      <c r="BLC18" s="1609"/>
      <c r="BLD18" s="1609"/>
      <c r="BLE18" s="1609"/>
      <c r="BLF18" s="1609"/>
      <c r="BLG18" s="1609"/>
      <c r="BLH18" s="1609"/>
      <c r="BLI18" s="1609"/>
      <c r="BLJ18" s="1609"/>
      <c r="BLK18" s="1609"/>
      <c r="BLL18" s="1609"/>
      <c r="BLM18" s="1609"/>
      <c r="BLN18" s="1609"/>
      <c r="BLO18" s="1609"/>
      <c r="BLP18" s="1609"/>
      <c r="BLQ18" s="1609"/>
      <c r="BLR18" s="1609"/>
      <c r="BLS18" s="1609"/>
      <c r="BLT18" s="1609"/>
      <c r="BLU18" s="1609"/>
      <c r="BLV18" s="1609"/>
      <c r="BLW18" s="1609"/>
      <c r="BLX18" s="1609"/>
      <c r="BLY18" s="1609"/>
      <c r="BLZ18" s="1609"/>
      <c r="BMA18" s="1609"/>
      <c r="BMB18" s="1609"/>
      <c r="BMC18" s="1609"/>
      <c r="BMD18" s="1609"/>
      <c r="BME18" s="1609"/>
      <c r="BMF18" s="1609"/>
      <c r="BMG18" s="1609"/>
      <c r="BMH18" s="1609"/>
      <c r="BMI18" s="1609"/>
      <c r="BMJ18" s="1609"/>
      <c r="BMK18" s="1609"/>
      <c r="BML18" s="1609"/>
      <c r="BMM18" s="1609"/>
      <c r="BMN18" s="1609"/>
      <c r="BMO18" s="1609"/>
      <c r="BMP18" s="1609"/>
      <c r="BMQ18" s="1609"/>
      <c r="BMR18" s="1609"/>
      <c r="BMS18" s="1609"/>
      <c r="BMT18" s="1609"/>
      <c r="BMU18" s="1609"/>
      <c r="BMV18" s="1609"/>
      <c r="BMW18" s="1609"/>
      <c r="BMX18" s="1609"/>
      <c r="BMY18" s="1609"/>
      <c r="BMZ18" s="1609"/>
      <c r="BNA18" s="1609"/>
      <c r="BNB18" s="1609"/>
      <c r="BNC18" s="1609"/>
      <c r="BND18" s="1609"/>
      <c r="BNE18" s="1609"/>
      <c r="BNF18" s="1609"/>
      <c r="BNG18" s="1609"/>
      <c r="BNH18" s="1609"/>
      <c r="BNI18" s="1609"/>
      <c r="BNJ18" s="1609"/>
      <c r="BNK18" s="1609"/>
      <c r="BNL18" s="1609"/>
      <c r="BNM18" s="1609"/>
      <c r="BNN18" s="1609"/>
      <c r="BNO18" s="1609"/>
      <c r="BNP18" s="1609"/>
      <c r="BNQ18" s="1609"/>
      <c r="BNR18" s="1609"/>
      <c r="BNS18" s="1609"/>
      <c r="BNT18" s="1609"/>
      <c r="BNU18" s="1609"/>
      <c r="BNV18" s="1609"/>
      <c r="BNW18" s="1609"/>
      <c r="BNX18" s="1609"/>
      <c r="BNY18" s="1609"/>
      <c r="BNZ18" s="1609"/>
      <c r="BOA18" s="1609"/>
      <c r="BOB18" s="1609"/>
      <c r="BOC18" s="1609"/>
      <c r="BOD18" s="1609"/>
      <c r="BOE18" s="1609"/>
      <c r="BOF18" s="1609"/>
      <c r="BOG18" s="1609"/>
      <c r="BOH18" s="1609"/>
      <c r="BOI18" s="1609"/>
      <c r="BOJ18" s="1609"/>
      <c r="BOK18" s="1609"/>
      <c r="BOL18" s="1609"/>
      <c r="BOM18" s="1609"/>
      <c r="BON18" s="1609"/>
      <c r="BOO18" s="1609"/>
      <c r="BOP18" s="1609"/>
      <c r="BOQ18" s="1609"/>
      <c r="BOR18" s="1609"/>
      <c r="BOS18" s="1609"/>
      <c r="BOT18" s="1609"/>
      <c r="BOU18" s="1609"/>
      <c r="BOV18" s="1609"/>
      <c r="BOW18" s="1609"/>
      <c r="BOX18" s="1609"/>
      <c r="BOY18" s="1609"/>
      <c r="BOZ18" s="1609"/>
      <c r="BPA18" s="1609"/>
      <c r="BPB18" s="1609"/>
      <c r="BPC18" s="1609"/>
      <c r="BPD18" s="1609"/>
      <c r="BPE18" s="1609"/>
      <c r="BPF18" s="1609"/>
      <c r="BPG18" s="1609"/>
      <c r="BPH18" s="1609"/>
      <c r="BPI18" s="1609"/>
      <c r="BPJ18" s="1609"/>
      <c r="BPK18" s="1609"/>
      <c r="BPL18" s="1609"/>
      <c r="BPM18" s="1609"/>
      <c r="BPN18" s="1609"/>
      <c r="BPO18" s="1609"/>
      <c r="BPP18" s="1609"/>
      <c r="BPQ18" s="1609"/>
      <c r="BPR18" s="1609"/>
      <c r="BPS18" s="1609"/>
      <c r="BPT18" s="1609"/>
      <c r="BPU18" s="1609"/>
      <c r="BPV18" s="1609"/>
      <c r="BPW18" s="1609"/>
      <c r="BPX18" s="1609"/>
      <c r="BPY18" s="1609"/>
      <c r="BPZ18" s="1609"/>
      <c r="BQA18" s="1609"/>
      <c r="BQB18" s="1609"/>
      <c r="BQC18" s="1609"/>
      <c r="BQD18" s="1609"/>
      <c r="BQE18" s="1609"/>
      <c r="BQF18" s="1609"/>
      <c r="BQG18" s="1609"/>
      <c r="BQH18" s="1609"/>
      <c r="BQI18" s="1609"/>
      <c r="BQJ18" s="1609"/>
      <c r="BQK18" s="1609"/>
      <c r="BQL18" s="1609"/>
      <c r="BQM18" s="1609"/>
      <c r="BQN18" s="1609"/>
      <c r="BQO18" s="1609"/>
      <c r="BQP18" s="1609"/>
      <c r="BQQ18" s="1609"/>
      <c r="BQR18" s="1609"/>
      <c r="BQS18" s="1609"/>
      <c r="BQT18" s="1609"/>
      <c r="BQU18" s="1609"/>
      <c r="BQV18" s="1609"/>
      <c r="BQW18" s="1609"/>
      <c r="BQX18" s="1609"/>
      <c r="BQY18" s="1609"/>
      <c r="BQZ18" s="1609"/>
      <c r="BRA18" s="1609"/>
      <c r="BRB18" s="1609"/>
      <c r="BRC18" s="1609"/>
      <c r="BRD18" s="1609"/>
      <c r="BRE18" s="1609"/>
      <c r="BRF18" s="1609"/>
      <c r="BRG18" s="1609"/>
      <c r="BRH18" s="1609"/>
      <c r="BRI18" s="1609"/>
      <c r="BRJ18" s="1609"/>
      <c r="BRK18" s="1609"/>
      <c r="BRL18" s="1609"/>
      <c r="BRM18" s="1609"/>
      <c r="BRN18" s="1609"/>
      <c r="BRO18" s="1609"/>
      <c r="BRP18" s="1609"/>
      <c r="BRQ18" s="1609"/>
      <c r="BRR18" s="1609"/>
      <c r="BRS18" s="1609"/>
      <c r="BRT18" s="1609"/>
      <c r="BRU18" s="1609"/>
      <c r="BRV18" s="1609"/>
      <c r="BRW18" s="1609"/>
      <c r="BRX18" s="1609"/>
      <c r="BRY18" s="1609"/>
      <c r="BRZ18" s="1609"/>
      <c r="BSA18" s="1609"/>
      <c r="BSB18" s="1609"/>
      <c r="BSC18" s="1609"/>
      <c r="BSD18" s="1609"/>
      <c r="BSE18" s="1609"/>
      <c r="BSF18" s="1609"/>
      <c r="BSG18" s="1609"/>
      <c r="BSH18" s="1609"/>
      <c r="BSI18" s="1609"/>
      <c r="BSJ18" s="1609"/>
      <c r="BSK18" s="1609"/>
      <c r="BSL18" s="1609"/>
      <c r="BSM18" s="1609"/>
      <c r="BSN18" s="1609"/>
      <c r="BSO18" s="1609"/>
      <c r="BSP18" s="1609"/>
      <c r="BSQ18" s="1609"/>
      <c r="BSR18" s="1609"/>
      <c r="BSS18" s="1609"/>
      <c r="BST18" s="1609"/>
      <c r="BSU18" s="1609"/>
      <c r="BSV18" s="1609"/>
      <c r="BSW18" s="1609"/>
      <c r="BSX18" s="1609"/>
      <c r="BSY18" s="1609"/>
      <c r="BSZ18" s="1609"/>
      <c r="BTA18" s="1609"/>
      <c r="BTB18" s="1609"/>
      <c r="BTC18" s="1609"/>
      <c r="BTD18" s="1609"/>
      <c r="BTE18" s="1609"/>
      <c r="BTF18" s="1609"/>
      <c r="BTG18" s="1609"/>
      <c r="BTH18" s="1609"/>
      <c r="BTI18" s="1609"/>
      <c r="BTJ18" s="1609"/>
      <c r="BTK18" s="1609"/>
      <c r="BTL18" s="1609"/>
      <c r="BTM18" s="1609"/>
      <c r="BTN18" s="1609"/>
      <c r="BTO18" s="1609"/>
      <c r="BTP18" s="1609"/>
      <c r="BTQ18" s="1609"/>
      <c r="BTR18" s="1609"/>
      <c r="BTS18" s="1609"/>
      <c r="BTT18" s="1609"/>
      <c r="BTU18" s="1609"/>
      <c r="BTV18" s="1609"/>
      <c r="BTW18" s="1609"/>
      <c r="BTX18" s="1609"/>
      <c r="BTY18" s="1609"/>
      <c r="BTZ18" s="1609"/>
      <c r="BUA18" s="1609"/>
      <c r="BUB18" s="1609"/>
      <c r="BUC18" s="1609"/>
      <c r="BUD18" s="1609"/>
      <c r="BUE18" s="1609"/>
      <c r="BUF18" s="1609"/>
      <c r="BUG18" s="1609"/>
      <c r="BUH18" s="1609"/>
      <c r="BUI18" s="1609"/>
      <c r="BUJ18" s="1609"/>
      <c r="BUK18" s="1609"/>
      <c r="BUL18" s="1609"/>
      <c r="BUM18" s="1609"/>
      <c r="BUN18" s="1609"/>
      <c r="BUO18" s="1609"/>
      <c r="BUP18" s="1609"/>
      <c r="BUQ18" s="1609"/>
      <c r="BUR18" s="1609"/>
      <c r="BUS18" s="1609"/>
      <c r="BUT18" s="1609"/>
      <c r="BUU18" s="1609"/>
      <c r="BUV18" s="1609"/>
      <c r="BUW18" s="1609"/>
      <c r="BUX18" s="1609"/>
      <c r="BUY18" s="1609"/>
      <c r="BUZ18" s="1609"/>
      <c r="BVA18" s="1609"/>
      <c r="BVB18" s="1609"/>
      <c r="BVC18" s="1609"/>
      <c r="BVD18" s="1609"/>
      <c r="BVE18" s="1609"/>
      <c r="BVF18" s="1609"/>
      <c r="BVG18" s="1609"/>
      <c r="BVH18" s="1609"/>
      <c r="BVI18" s="1609"/>
      <c r="BVJ18" s="1609"/>
      <c r="BVK18" s="1609"/>
      <c r="BVL18" s="1609"/>
      <c r="BVM18" s="1609"/>
      <c r="BVN18" s="1609"/>
      <c r="BVO18" s="1609"/>
      <c r="BVP18" s="1609"/>
      <c r="BVQ18" s="1609"/>
      <c r="BVR18" s="1609"/>
      <c r="BVS18" s="1609"/>
      <c r="BVT18" s="1609"/>
      <c r="BVU18" s="1609"/>
      <c r="BVV18" s="1609"/>
      <c r="BVW18" s="1609"/>
      <c r="BVX18" s="1609"/>
      <c r="BVY18" s="1609"/>
      <c r="BVZ18" s="1609"/>
      <c r="BWA18" s="1609"/>
      <c r="BWB18" s="1609"/>
      <c r="BWC18" s="1609"/>
      <c r="BWD18" s="1609"/>
      <c r="BWE18" s="1609"/>
      <c r="BWF18" s="1609"/>
      <c r="BWG18" s="1609"/>
      <c r="BWH18" s="1609"/>
      <c r="BWI18" s="1609"/>
      <c r="BWJ18" s="1609"/>
      <c r="BWK18" s="1609"/>
      <c r="BWL18" s="1609"/>
      <c r="BWM18" s="1609"/>
      <c r="BWN18" s="1609"/>
      <c r="BWO18" s="1609"/>
      <c r="BWP18" s="1609"/>
      <c r="BWQ18" s="1609"/>
      <c r="BWR18" s="1609"/>
      <c r="BWS18" s="1609"/>
      <c r="BWT18" s="1609"/>
      <c r="BWU18" s="1609"/>
      <c r="BWV18" s="1609"/>
      <c r="BWW18" s="1609"/>
      <c r="BWX18" s="1609"/>
      <c r="BWY18" s="1609"/>
      <c r="BWZ18" s="1609"/>
      <c r="BXA18" s="1609"/>
      <c r="BXB18" s="1609"/>
      <c r="BXC18" s="1609"/>
      <c r="BXD18" s="1609"/>
      <c r="BXE18" s="1609"/>
      <c r="BXF18" s="1609"/>
      <c r="BXG18" s="1609"/>
      <c r="BXH18" s="1609"/>
      <c r="BXI18" s="1609"/>
      <c r="BXJ18" s="1609"/>
      <c r="BXK18" s="1609"/>
      <c r="BXL18" s="1609"/>
      <c r="BXM18" s="1609"/>
      <c r="BXN18" s="1609"/>
      <c r="BXO18" s="1609"/>
      <c r="BXP18" s="1609"/>
      <c r="BXQ18" s="1609"/>
      <c r="BXR18" s="1609"/>
      <c r="BXS18" s="1609"/>
      <c r="BXT18" s="1609"/>
      <c r="BXU18" s="1609"/>
      <c r="BXV18" s="1609"/>
      <c r="BXW18" s="1609"/>
      <c r="BXX18" s="1609"/>
      <c r="BXY18" s="1609"/>
      <c r="BXZ18" s="1609"/>
      <c r="BYA18" s="1609"/>
      <c r="BYB18" s="1609"/>
      <c r="BYC18" s="1609"/>
      <c r="BYD18" s="1609"/>
      <c r="BYE18" s="1609"/>
      <c r="BYF18" s="1609"/>
      <c r="BYG18" s="1609"/>
      <c r="BYH18" s="1609"/>
      <c r="BYI18" s="1609"/>
      <c r="BYJ18" s="1609"/>
      <c r="BYK18" s="1609"/>
      <c r="BYL18" s="1609"/>
      <c r="BYM18" s="1609"/>
      <c r="BYN18" s="1609"/>
      <c r="BYO18" s="1609"/>
      <c r="BYP18" s="1609"/>
      <c r="BYQ18" s="1609"/>
      <c r="BYR18" s="1609"/>
      <c r="BYS18" s="1609"/>
      <c r="BYT18" s="1609"/>
      <c r="BYU18" s="1609"/>
      <c r="BYV18" s="1609"/>
      <c r="BYW18" s="1609"/>
      <c r="BYX18" s="1609"/>
      <c r="BYY18" s="1609"/>
      <c r="BYZ18" s="1609"/>
      <c r="BZA18" s="1609"/>
      <c r="BZB18" s="1609"/>
      <c r="BZC18" s="1609"/>
      <c r="BZD18" s="1609"/>
      <c r="BZE18" s="1609"/>
      <c r="BZF18" s="1609"/>
      <c r="BZG18" s="1609"/>
      <c r="BZH18" s="1609"/>
      <c r="BZI18" s="1609"/>
      <c r="BZJ18" s="1609"/>
      <c r="BZK18" s="1609"/>
      <c r="BZL18" s="1609"/>
      <c r="BZM18" s="1609"/>
      <c r="BZN18" s="1609"/>
      <c r="BZO18" s="1609"/>
      <c r="BZP18" s="1609"/>
      <c r="BZQ18" s="1609"/>
      <c r="BZR18" s="1609"/>
      <c r="BZS18" s="1609"/>
      <c r="BZT18" s="1609"/>
      <c r="BZU18" s="1609"/>
      <c r="BZV18" s="1609"/>
      <c r="BZW18" s="1609"/>
      <c r="BZX18" s="1609"/>
      <c r="BZY18" s="1609"/>
      <c r="BZZ18" s="1609"/>
      <c r="CAA18" s="1609"/>
      <c r="CAB18" s="1609"/>
      <c r="CAC18" s="1609"/>
      <c r="CAD18" s="1609"/>
      <c r="CAE18" s="1609"/>
      <c r="CAF18" s="1609"/>
      <c r="CAG18" s="1609"/>
      <c r="CAH18" s="1609"/>
      <c r="CAI18" s="1609"/>
      <c r="CAJ18" s="1609"/>
      <c r="CAK18" s="1609"/>
      <c r="CAL18" s="1609"/>
      <c r="CAM18" s="1609"/>
      <c r="CAN18" s="1609"/>
      <c r="CAO18" s="1609"/>
      <c r="CAP18" s="1609"/>
      <c r="CAQ18" s="1609"/>
      <c r="CAR18" s="1609"/>
      <c r="CAS18" s="1609"/>
      <c r="CAT18" s="1609"/>
      <c r="CAU18" s="1609"/>
      <c r="CAV18" s="1609"/>
      <c r="CAW18" s="1609"/>
      <c r="CAX18" s="1609"/>
      <c r="CAY18" s="1609"/>
      <c r="CAZ18" s="1609"/>
      <c r="CBA18" s="1609"/>
      <c r="CBB18" s="1609"/>
      <c r="CBC18" s="1609"/>
      <c r="CBD18" s="1609"/>
      <c r="CBE18" s="1609"/>
      <c r="CBF18" s="1609"/>
      <c r="CBG18" s="1609"/>
      <c r="CBH18" s="1609"/>
      <c r="CBI18" s="1609"/>
      <c r="CBJ18" s="1609"/>
      <c r="CBK18" s="1609"/>
      <c r="CBL18" s="1609"/>
      <c r="CBM18" s="1609"/>
      <c r="CBN18" s="1609"/>
      <c r="CBO18" s="1609"/>
      <c r="CBP18" s="1609"/>
      <c r="CBQ18" s="1609"/>
      <c r="CBR18" s="1609"/>
      <c r="CBS18" s="1609"/>
      <c r="CBT18" s="1609"/>
      <c r="CBU18" s="1609"/>
      <c r="CBV18" s="1609"/>
      <c r="CBW18" s="1609"/>
      <c r="CBX18" s="1609"/>
      <c r="CBY18" s="1609"/>
      <c r="CBZ18" s="1609"/>
      <c r="CCA18" s="1609"/>
      <c r="CCB18" s="1609"/>
      <c r="CCC18" s="1609"/>
      <c r="CCD18" s="1609"/>
      <c r="CCE18" s="1609"/>
      <c r="CCF18" s="1609"/>
      <c r="CCG18" s="1609"/>
      <c r="CCH18" s="1609"/>
      <c r="CCI18" s="1609"/>
      <c r="CCJ18" s="1609"/>
      <c r="CCK18" s="1609"/>
      <c r="CCL18" s="1609"/>
      <c r="CCM18" s="1609"/>
      <c r="CCN18" s="1609"/>
      <c r="CCO18" s="1609"/>
      <c r="CCP18" s="1609"/>
      <c r="CCQ18" s="1609"/>
      <c r="CCR18" s="1609"/>
      <c r="CCS18" s="1609"/>
      <c r="CCT18" s="1609"/>
      <c r="CCU18" s="1609"/>
      <c r="CCV18" s="1609"/>
      <c r="CCW18" s="1609"/>
      <c r="CCX18" s="1609"/>
      <c r="CCY18" s="1609"/>
      <c r="CCZ18" s="1609"/>
      <c r="CDA18" s="1609"/>
      <c r="CDB18" s="1609"/>
      <c r="CDC18" s="1609"/>
      <c r="CDD18" s="1609"/>
      <c r="CDE18" s="1609"/>
      <c r="CDF18" s="1609"/>
      <c r="CDG18" s="1609"/>
      <c r="CDH18" s="1609"/>
      <c r="CDI18" s="1609"/>
      <c r="CDJ18" s="1609"/>
      <c r="CDK18" s="1609"/>
      <c r="CDL18" s="1609"/>
      <c r="CDM18" s="1609"/>
      <c r="CDN18" s="1609"/>
      <c r="CDO18" s="1609"/>
      <c r="CDP18" s="1609"/>
      <c r="CDQ18" s="1609"/>
      <c r="CDR18" s="1609"/>
      <c r="CDS18" s="1609"/>
      <c r="CDT18" s="1609"/>
      <c r="CDU18" s="1609"/>
      <c r="CDV18" s="1609"/>
      <c r="CDW18" s="1609"/>
      <c r="CDX18" s="1609"/>
      <c r="CDY18" s="1609"/>
      <c r="CDZ18" s="1609"/>
      <c r="CEA18" s="1609"/>
      <c r="CEB18" s="1609"/>
      <c r="CEC18" s="1609"/>
      <c r="CED18" s="1609"/>
      <c r="CEE18" s="1609"/>
      <c r="CEF18" s="1609"/>
      <c r="CEG18" s="1609"/>
      <c r="CEH18" s="1609"/>
      <c r="CEI18" s="1609"/>
      <c r="CEJ18" s="1609"/>
      <c r="CEK18" s="1609"/>
      <c r="CEL18" s="1609"/>
      <c r="CEM18" s="1609"/>
      <c r="CEN18" s="1609"/>
      <c r="CEO18" s="1609"/>
      <c r="CEP18" s="1609"/>
      <c r="CEQ18" s="1609"/>
      <c r="CER18" s="1609"/>
      <c r="CES18" s="1609"/>
      <c r="CET18" s="1609"/>
      <c r="CEU18" s="1609"/>
      <c r="CEV18" s="1609"/>
      <c r="CEW18" s="1609"/>
      <c r="CEX18" s="1609"/>
      <c r="CEY18" s="1609"/>
      <c r="CEZ18" s="1609"/>
      <c r="CFA18" s="1609"/>
      <c r="CFB18" s="1609"/>
      <c r="CFC18" s="1609"/>
      <c r="CFD18" s="1609"/>
      <c r="CFE18" s="1609"/>
      <c r="CFF18" s="1609"/>
      <c r="CFG18" s="1609"/>
      <c r="CFH18" s="1609"/>
      <c r="CFI18" s="1609"/>
      <c r="CFJ18" s="1609"/>
      <c r="CFK18" s="1609"/>
      <c r="CFL18" s="1609"/>
      <c r="CFM18" s="1609"/>
      <c r="CFN18" s="1609"/>
      <c r="CFO18" s="1609"/>
      <c r="CFP18" s="1609"/>
      <c r="CFQ18" s="1609"/>
      <c r="CFR18" s="1609"/>
      <c r="CFS18" s="1609"/>
      <c r="CFT18" s="1609"/>
      <c r="CFU18" s="1609"/>
      <c r="CFV18" s="1609"/>
      <c r="CFW18" s="1609"/>
      <c r="CFX18" s="1609"/>
      <c r="CFY18" s="1609"/>
      <c r="CFZ18" s="1609"/>
      <c r="CGA18" s="1609"/>
      <c r="CGB18" s="1609"/>
      <c r="CGC18" s="1609"/>
      <c r="CGD18" s="1609"/>
      <c r="CGE18" s="1609"/>
      <c r="CGF18" s="1609"/>
      <c r="CGG18" s="1609"/>
      <c r="CGH18" s="1609"/>
      <c r="CGI18" s="1609"/>
      <c r="CGJ18" s="1609"/>
      <c r="CGK18" s="1609"/>
      <c r="CGL18" s="1609"/>
      <c r="CGM18" s="1609"/>
      <c r="CGN18" s="1609"/>
      <c r="CGO18" s="1609"/>
      <c r="CGP18" s="1609"/>
      <c r="CGQ18" s="1609"/>
      <c r="CGR18" s="1609"/>
      <c r="CGS18" s="1609"/>
      <c r="CGT18" s="1609"/>
      <c r="CGU18" s="1609"/>
      <c r="CGV18" s="1609"/>
      <c r="CGW18" s="1609"/>
      <c r="CGX18" s="1609"/>
      <c r="CGY18" s="1609"/>
      <c r="CGZ18" s="1609"/>
      <c r="CHA18" s="1609"/>
      <c r="CHB18" s="1609"/>
      <c r="CHC18" s="1609"/>
      <c r="CHD18" s="1609"/>
      <c r="CHE18" s="1609"/>
      <c r="CHF18" s="1609"/>
      <c r="CHG18" s="1609"/>
      <c r="CHH18" s="1609"/>
      <c r="CHI18" s="1609"/>
      <c r="CHJ18" s="1609"/>
      <c r="CHK18" s="1609"/>
      <c r="CHL18" s="1609"/>
      <c r="CHM18" s="1609"/>
      <c r="CHN18" s="1609"/>
      <c r="CHO18" s="1609"/>
      <c r="CHP18" s="1609"/>
      <c r="CHQ18" s="1609"/>
      <c r="CHR18" s="1609"/>
      <c r="CHS18" s="1609"/>
      <c r="CHT18" s="1609"/>
      <c r="CHU18" s="1609"/>
      <c r="CHV18" s="1609"/>
      <c r="CHW18" s="1609"/>
      <c r="CHX18" s="1609"/>
      <c r="CHY18" s="1609"/>
      <c r="CHZ18" s="1609"/>
      <c r="CIA18" s="1609"/>
      <c r="CIB18" s="1609"/>
      <c r="CIC18" s="1609"/>
      <c r="CID18" s="1609"/>
      <c r="CIE18" s="1609"/>
      <c r="CIF18" s="1609"/>
      <c r="CIG18" s="1609"/>
      <c r="CIH18" s="1609"/>
      <c r="CII18" s="1609"/>
      <c r="CIJ18" s="1609"/>
      <c r="CIK18" s="1609"/>
      <c r="CIL18" s="1609"/>
      <c r="CIM18" s="1609"/>
      <c r="CIN18" s="1609"/>
      <c r="CIO18" s="1609"/>
      <c r="CIP18" s="1609"/>
      <c r="CIQ18" s="1609"/>
      <c r="CIR18" s="1609"/>
      <c r="CIS18" s="1609"/>
      <c r="CIT18" s="1609"/>
      <c r="CIU18" s="1609"/>
      <c r="CIV18" s="1609"/>
      <c r="CIW18" s="1609"/>
      <c r="CIX18" s="1609"/>
      <c r="CIY18" s="1609"/>
      <c r="CIZ18" s="1609"/>
      <c r="CJA18" s="1609"/>
      <c r="CJB18" s="1609"/>
      <c r="CJC18" s="1609"/>
      <c r="CJD18" s="1609"/>
      <c r="CJE18" s="1609"/>
      <c r="CJF18" s="1609"/>
      <c r="CJG18" s="1609"/>
      <c r="CJH18" s="1609"/>
      <c r="CJI18" s="1609"/>
      <c r="CJJ18" s="1609"/>
      <c r="CJK18" s="1609"/>
      <c r="CJL18" s="1609"/>
      <c r="CJM18" s="1609"/>
      <c r="CJN18" s="1609"/>
      <c r="CJO18" s="1609"/>
      <c r="CJP18" s="1609"/>
      <c r="CJQ18" s="1609"/>
      <c r="CJR18" s="1609"/>
      <c r="CJS18" s="1609"/>
      <c r="CJT18" s="1609"/>
      <c r="CJU18" s="1609"/>
      <c r="CJV18" s="1609"/>
      <c r="CJW18" s="1609"/>
      <c r="CJX18" s="1609"/>
      <c r="CJY18" s="1609"/>
      <c r="CJZ18" s="1609"/>
      <c r="CKA18" s="1609"/>
      <c r="CKB18" s="1609"/>
      <c r="CKC18" s="1609"/>
      <c r="CKD18" s="1609"/>
      <c r="CKE18" s="1609"/>
      <c r="CKF18" s="1609"/>
      <c r="CKG18" s="1609"/>
      <c r="CKH18" s="1609"/>
      <c r="CKI18" s="1609"/>
      <c r="CKJ18" s="1609"/>
      <c r="CKK18" s="1609"/>
      <c r="CKL18" s="1609"/>
      <c r="CKM18" s="1609"/>
      <c r="CKN18" s="1609"/>
      <c r="CKO18" s="1609"/>
      <c r="CKP18" s="1609"/>
      <c r="CKQ18" s="1609"/>
      <c r="CKR18" s="1609"/>
      <c r="CKS18" s="1609"/>
      <c r="CKT18" s="1609"/>
      <c r="CKU18" s="1609"/>
      <c r="CKV18" s="1609"/>
      <c r="CKW18" s="1609"/>
      <c r="CKX18" s="1609"/>
      <c r="CKY18" s="1609"/>
      <c r="CKZ18" s="1609"/>
      <c r="CLA18" s="1609"/>
      <c r="CLB18" s="1609"/>
      <c r="CLC18" s="1609"/>
      <c r="CLD18" s="1609"/>
      <c r="CLE18" s="1609"/>
      <c r="CLF18" s="1609"/>
      <c r="CLG18" s="1609"/>
      <c r="CLH18" s="1609"/>
      <c r="CLI18" s="1609"/>
      <c r="CLJ18" s="1609"/>
      <c r="CLK18" s="1609"/>
      <c r="CLL18" s="1609"/>
      <c r="CLM18" s="1609"/>
      <c r="CLN18" s="1609"/>
      <c r="CLO18" s="1609"/>
      <c r="CLP18" s="1609"/>
      <c r="CLQ18" s="1609"/>
      <c r="CLR18" s="1609"/>
      <c r="CLS18" s="1609"/>
      <c r="CLT18" s="1609"/>
      <c r="CLU18" s="1609"/>
      <c r="CLV18" s="1609"/>
      <c r="CLW18" s="1609"/>
      <c r="CLX18" s="1609"/>
      <c r="CLY18" s="1609"/>
      <c r="CLZ18" s="1609"/>
      <c r="CMA18" s="1609"/>
      <c r="CMB18" s="1609"/>
      <c r="CMC18" s="1609"/>
      <c r="CMD18" s="1609"/>
      <c r="CME18" s="1609"/>
      <c r="CMF18" s="1609"/>
      <c r="CMG18" s="1609"/>
      <c r="CMH18" s="1609"/>
      <c r="CMI18" s="1609"/>
      <c r="CMJ18" s="1609"/>
      <c r="CMK18" s="1609"/>
      <c r="CML18" s="1609"/>
      <c r="CMM18" s="1609"/>
      <c r="CMN18" s="1609"/>
      <c r="CMO18" s="1609"/>
      <c r="CMP18" s="1609"/>
      <c r="CMQ18" s="1609"/>
      <c r="CMR18" s="1609"/>
      <c r="CMS18" s="1609"/>
      <c r="CMT18" s="1609"/>
      <c r="CMU18" s="1609"/>
      <c r="CMV18" s="1609"/>
      <c r="CMW18" s="1609"/>
      <c r="CMX18" s="1609"/>
      <c r="CMY18" s="1609"/>
      <c r="CMZ18" s="1609"/>
      <c r="CNA18" s="1609"/>
      <c r="CNB18" s="1609"/>
      <c r="CNC18" s="1609"/>
      <c r="CND18" s="1609"/>
      <c r="CNE18" s="1609"/>
      <c r="CNF18" s="1609"/>
      <c r="CNG18" s="1609"/>
      <c r="CNH18" s="1609"/>
      <c r="CNI18" s="1609"/>
      <c r="CNJ18" s="1609"/>
      <c r="CNK18" s="1609"/>
      <c r="CNL18" s="1609"/>
      <c r="CNM18" s="1609"/>
      <c r="CNN18" s="1609"/>
      <c r="CNO18" s="1609"/>
      <c r="CNP18" s="1609"/>
      <c r="CNQ18" s="1609"/>
      <c r="CNR18" s="1609"/>
      <c r="CNS18" s="1609"/>
      <c r="CNT18" s="1609"/>
      <c r="CNU18" s="1609"/>
      <c r="CNV18" s="1609"/>
      <c r="CNW18" s="1609"/>
      <c r="CNX18" s="1609"/>
      <c r="CNY18" s="1609"/>
      <c r="CNZ18" s="1609"/>
      <c r="COA18" s="1609"/>
      <c r="COB18" s="1609"/>
      <c r="COC18" s="1609"/>
      <c r="COD18" s="1609"/>
      <c r="COE18" s="1609"/>
      <c r="COF18" s="1609"/>
      <c r="COG18" s="1609"/>
      <c r="COH18" s="1609"/>
      <c r="COI18" s="1609"/>
      <c r="COJ18" s="1609"/>
      <c r="COK18" s="1609"/>
      <c r="COL18" s="1609"/>
      <c r="COM18" s="1609"/>
      <c r="CON18" s="1609"/>
      <c r="COO18" s="1609"/>
      <c r="COP18" s="1609"/>
      <c r="COQ18" s="1609"/>
      <c r="COR18" s="1609"/>
      <c r="COS18" s="1609"/>
      <c r="COT18" s="1609"/>
      <c r="COU18" s="1609"/>
      <c r="COV18" s="1609"/>
      <c r="COW18" s="1609"/>
      <c r="COX18" s="1609"/>
      <c r="COY18" s="1609"/>
      <c r="COZ18" s="1609"/>
      <c r="CPA18" s="1609"/>
      <c r="CPB18" s="1609"/>
      <c r="CPC18" s="1609"/>
      <c r="CPD18" s="1609"/>
      <c r="CPE18" s="1609"/>
      <c r="CPF18" s="1609"/>
      <c r="CPG18" s="1609"/>
      <c r="CPH18" s="1609"/>
      <c r="CPI18" s="1609"/>
      <c r="CPJ18" s="1609"/>
      <c r="CPK18" s="1609"/>
      <c r="CPL18" s="1609"/>
      <c r="CPM18" s="1609"/>
      <c r="CPN18" s="1609"/>
      <c r="CPO18" s="1609"/>
      <c r="CPP18" s="1609"/>
      <c r="CPQ18" s="1609"/>
      <c r="CPR18" s="1609"/>
      <c r="CPS18" s="1609"/>
      <c r="CPT18" s="1609"/>
      <c r="CPU18" s="1609"/>
      <c r="CPV18" s="1609"/>
      <c r="CPW18" s="1609"/>
      <c r="CPX18" s="1609"/>
      <c r="CPY18" s="1609"/>
      <c r="CPZ18" s="1609"/>
      <c r="CQA18" s="1609"/>
      <c r="CQB18" s="1609"/>
      <c r="CQC18" s="1609"/>
      <c r="CQD18" s="1609"/>
      <c r="CQE18" s="1609"/>
      <c r="CQF18" s="1609"/>
      <c r="CQG18" s="1609"/>
      <c r="CQH18" s="1609"/>
      <c r="CQI18" s="1609"/>
      <c r="CQJ18" s="1609"/>
      <c r="CQK18" s="1609"/>
      <c r="CQL18" s="1609"/>
      <c r="CQM18" s="1609"/>
      <c r="CQN18" s="1609"/>
      <c r="CQO18" s="1609"/>
      <c r="CQP18" s="1609"/>
      <c r="CQQ18" s="1609"/>
      <c r="CQR18" s="1609"/>
      <c r="CQS18" s="1609"/>
      <c r="CQT18" s="1609"/>
      <c r="CQU18" s="1609"/>
      <c r="CQV18" s="1609"/>
      <c r="CQW18" s="1609"/>
      <c r="CQX18" s="1609"/>
      <c r="CQY18" s="1609"/>
      <c r="CQZ18" s="1609"/>
      <c r="CRA18" s="1609"/>
      <c r="CRB18" s="1609"/>
      <c r="CRC18" s="1609"/>
      <c r="CRD18" s="1609"/>
      <c r="CRE18" s="1609"/>
      <c r="CRF18" s="1609"/>
      <c r="CRG18" s="1609"/>
      <c r="CRH18" s="1609"/>
      <c r="CRI18" s="1609"/>
      <c r="CRJ18" s="1609"/>
      <c r="CRK18" s="1609"/>
      <c r="CRL18" s="1609"/>
      <c r="CRM18" s="1609"/>
      <c r="CRN18" s="1609"/>
      <c r="CRO18" s="1609"/>
      <c r="CRP18" s="1609"/>
      <c r="CRQ18" s="1609"/>
      <c r="CRR18" s="1609"/>
      <c r="CRS18" s="1609"/>
      <c r="CRT18" s="1609"/>
      <c r="CRU18" s="1609"/>
      <c r="CRV18" s="1609"/>
      <c r="CRW18" s="1609"/>
      <c r="CRX18" s="1609"/>
      <c r="CRY18" s="1609"/>
      <c r="CRZ18" s="1609"/>
      <c r="CSA18" s="1609"/>
      <c r="CSB18" s="1609"/>
      <c r="CSC18" s="1609"/>
      <c r="CSD18" s="1609"/>
      <c r="CSE18" s="1609"/>
      <c r="CSF18" s="1609"/>
      <c r="CSG18" s="1609"/>
      <c r="CSH18" s="1609"/>
      <c r="CSI18" s="1609"/>
      <c r="CSJ18" s="1609"/>
      <c r="CSK18" s="1609"/>
      <c r="CSL18" s="1609"/>
      <c r="CSM18" s="1609"/>
      <c r="CSN18" s="1609"/>
      <c r="CSO18" s="1609"/>
      <c r="CSP18" s="1609"/>
      <c r="CSQ18" s="1609"/>
      <c r="CSR18" s="1609"/>
      <c r="CSS18" s="1609"/>
      <c r="CST18" s="1609"/>
      <c r="CSU18" s="1609"/>
      <c r="CSV18" s="1609"/>
      <c r="CSW18" s="1609"/>
      <c r="CSX18" s="1609"/>
      <c r="CSY18" s="1609"/>
      <c r="CSZ18" s="1609"/>
      <c r="CTA18" s="1609"/>
      <c r="CTB18" s="1609"/>
      <c r="CTC18" s="1609"/>
      <c r="CTD18" s="1609"/>
      <c r="CTE18" s="1609"/>
      <c r="CTF18" s="1609"/>
      <c r="CTG18" s="1609"/>
      <c r="CTH18" s="1609"/>
      <c r="CTI18" s="1609"/>
      <c r="CTJ18" s="1609"/>
      <c r="CTK18" s="1609"/>
      <c r="CTL18" s="1609"/>
      <c r="CTM18" s="1609"/>
      <c r="CTN18" s="1609"/>
      <c r="CTO18" s="1609"/>
      <c r="CTP18" s="1609"/>
      <c r="CTQ18" s="1609"/>
      <c r="CTR18" s="1609"/>
      <c r="CTS18" s="1609"/>
      <c r="CTT18" s="1609"/>
      <c r="CTU18" s="1609"/>
      <c r="CTV18" s="1609"/>
      <c r="CTW18" s="1609"/>
      <c r="CTX18" s="1609"/>
      <c r="CTY18" s="1609"/>
      <c r="CTZ18" s="1609"/>
      <c r="CUA18" s="1609"/>
      <c r="CUB18" s="1609"/>
      <c r="CUC18" s="1609"/>
      <c r="CUD18" s="1609"/>
      <c r="CUE18" s="1609"/>
      <c r="CUF18" s="1609"/>
      <c r="CUG18" s="1609"/>
      <c r="CUH18" s="1609"/>
      <c r="CUI18" s="1609"/>
      <c r="CUJ18" s="1609"/>
      <c r="CUK18" s="1609"/>
      <c r="CUL18" s="1609"/>
      <c r="CUM18" s="1609"/>
      <c r="CUN18" s="1609"/>
      <c r="CUO18" s="1609"/>
      <c r="CUP18" s="1609"/>
      <c r="CUQ18" s="1609"/>
      <c r="CUR18" s="1609"/>
      <c r="CUS18" s="1609"/>
      <c r="CUT18" s="1609"/>
      <c r="CUU18" s="1609"/>
      <c r="CUV18" s="1609"/>
      <c r="CUW18" s="1609"/>
      <c r="CUX18" s="1609"/>
      <c r="CUY18" s="1609"/>
      <c r="CUZ18" s="1609"/>
      <c r="CVA18" s="1609"/>
      <c r="CVB18" s="1609"/>
      <c r="CVC18" s="1609"/>
      <c r="CVD18" s="1609"/>
      <c r="CVE18" s="1609"/>
      <c r="CVF18" s="1609"/>
      <c r="CVG18" s="1609"/>
      <c r="CVH18" s="1609"/>
      <c r="CVI18" s="1609"/>
      <c r="CVJ18" s="1609"/>
      <c r="CVK18" s="1609"/>
      <c r="CVL18" s="1609"/>
      <c r="CVM18" s="1609"/>
      <c r="CVN18" s="1609"/>
      <c r="CVO18" s="1609"/>
      <c r="CVP18" s="1609"/>
      <c r="CVQ18" s="1609"/>
      <c r="CVR18" s="1609"/>
      <c r="CVS18" s="1609"/>
      <c r="CVT18" s="1609"/>
      <c r="CVU18" s="1609"/>
      <c r="CVV18" s="1609"/>
      <c r="CVW18" s="1609"/>
      <c r="CVX18" s="1609"/>
      <c r="CVY18" s="1609"/>
      <c r="CVZ18" s="1609"/>
      <c r="CWA18" s="1609"/>
      <c r="CWB18" s="1609"/>
      <c r="CWC18" s="1609"/>
      <c r="CWD18" s="1609"/>
      <c r="CWE18" s="1609"/>
      <c r="CWF18" s="1609"/>
      <c r="CWG18" s="1609"/>
      <c r="CWH18" s="1609"/>
      <c r="CWI18" s="1609"/>
      <c r="CWJ18" s="1609"/>
      <c r="CWK18" s="1609"/>
      <c r="CWL18" s="1609"/>
      <c r="CWM18" s="1609"/>
      <c r="CWN18" s="1609"/>
      <c r="CWO18" s="1609"/>
      <c r="CWP18" s="1609"/>
      <c r="CWQ18" s="1609"/>
      <c r="CWR18" s="1609"/>
      <c r="CWS18" s="1609"/>
      <c r="CWT18" s="1609"/>
      <c r="CWU18" s="1609"/>
      <c r="CWV18" s="1609"/>
      <c r="CWW18" s="1609"/>
      <c r="CWX18" s="1609"/>
      <c r="CWY18" s="1609"/>
      <c r="CWZ18" s="1609"/>
      <c r="CXA18" s="1609"/>
      <c r="CXB18" s="1609"/>
      <c r="CXC18" s="1609"/>
      <c r="CXD18" s="1609"/>
      <c r="CXE18" s="1609"/>
      <c r="CXF18" s="1609"/>
      <c r="CXG18" s="1609"/>
      <c r="CXH18" s="1609"/>
      <c r="CXI18" s="1609"/>
      <c r="CXJ18" s="1609"/>
      <c r="CXK18" s="1609"/>
      <c r="CXL18" s="1609"/>
      <c r="CXM18" s="1609"/>
      <c r="CXN18" s="1609"/>
      <c r="CXO18" s="1609"/>
      <c r="CXP18" s="1609"/>
      <c r="CXQ18" s="1609"/>
      <c r="CXR18" s="1609"/>
      <c r="CXS18" s="1609"/>
      <c r="CXT18" s="1609"/>
      <c r="CXU18" s="1609"/>
      <c r="CXV18" s="1609"/>
      <c r="CXW18" s="1609"/>
      <c r="CXX18" s="1609"/>
      <c r="CXY18" s="1609"/>
      <c r="CXZ18" s="1609"/>
      <c r="CYA18" s="1609"/>
      <c r="CYB18" s="1609"/>
      <c r="CYC18" s="1609"/>
      <c r="CYD18" s="1609"/>
      <c r="CYE18" s="1609"/>
      <c r="CYF18" s="1609"/>
      <c r="CYG18" s="1609"/>
      <c r="CYH18" s="1609"/>
      <c r="CYI18" s="1609"/>
      <c r="CYJ18" s="1609"/>
      <c r="CYK18" s="1609"/>
      <c r="CYL18" s="1609"/>
      <c r="CYM18" s="1609"/>
      <c r="CYN18" s="1609"/>
      <c r="CYO18" s="1609"/>
      <c r="CYP18" s="1609"/>
      <c r="CYQ18" s="1609"/>
      <c r="CYR18" s="1609"/>
      <c r="CYS18" s="1609"/>
      <c r="CYT18" s="1609"/>
      <c r="CYU18" s="1609"/>
      <c r="CYV18" s="1609"/>
      <c r="CYW18" s="1609"/>
      <c r="CYX18" s="1609"/>
      <c r="CYY18" s="1609"/>
      <c r="CYZ18" s="1609"/>
      <c r="CZA18" s="1609"/>
      <c r="CZB18" s="1609"/>
      <c r="CZC18" s="1609"/>
      <c r="CZD18" s="1609"/>
      <c r="CZE18" s="1609"/>
      <c r="CZF18" s="1609"/>
      <c r="CZG18" s="1609"/>
      <c r="CZH18" s="1609"/>
      <c r="CZI18" s="1609"/>
      <c r="CZJ18" s="1609"/>
      <c r="CZK18" s="1609"/>
      <c r="CZL18" s="1609"/>
      <c r="CZM18" s="1609"/>
      <c r="CZN18" s="1609"/>
      <c r="CZO18" s="1609"/>
      <c r="CZP18" s="1609"/>
      <c r="CZQ18" s="1609"/>
      <c r="CZR18" s="1609"/>
      <c r="CZS18" s="1609"/>
      <c r="CZT18" s="1609"/>
      <c r="CZU18" s="1609"/>
      <c r="CZV18" s="1609"/>
      <c r="CZW18" s="1609"/>
      <c r="CZX18" s="1609"/>
      <c r="CZY18" s="1609"/>
      <c r="CZZ18" s="1609"/>
      <c r="DAA18" s="1609"/>
      <c r="DAB18" s="1609"/>
      <c r="DAC18" s="1609"/>
      <c r="DAD18" s="1609"/>
      <c r="DAE18" s="1609"/>
      <c r="DAF18" s="1609"/>
      <c r="DAG18" s="1609"/>
      <c r="DAH18" s="1609"/>
      <c r="DAI18" s="1609"/>
      <c r="DAJ18" s="1609"/>
      <c r="DAK18" s="1609"/>
      <c r="DAL18" s="1609"/>
      <c r="DAM18" s="1609"/>
      <c r="DAN18" s="1609"/>
      <c r="DAO18" s="1609"/>
      <c r="DAP18" s="1609"/>
      <c r="DAQ18" s="1609"/>
      <c r="DAR18" s="1609"/>
      <c r="DAS18" s="1609"/>
      <c r="DAT18" s="1609"/>
      <c r="DAU18" s="1609"/>
      <c r="DAV18" s="1609"/>
      <c r="DAW18" s="1609"/>
      <c r="DAX18" s="1609"/>
      <c r="DAY18" s="1609"/>
      <c r="DAZ18" s="1609"/>
      <c r="DBA18" s="1609"/>
      <c r="DBB18" s="1609"/>
      <c r="DBC18" s="1609"/>
      <c r="DBD18" s="1609"/>
      <c r="DBE18" s="1609"/>
      <c r="DBF18" s="1609"/>
      <c r="DBG18" s="1609"/>
      <c r="DBH18" s="1609"/>
      <c r="DBI18" s="1609"/>
      <c r="DBJ18" s="1609"/>
      <c r="DBK18" s="1609"/>
      <c r="DBL18" s="1609"/>
      <c r="DBM18" s="1609"/>
      <c r="DBN18" s="1609"/>
      <c r="DBO18" s="1609"/>
      <c r="DBP18" s="1609"/>
      <c r="DBQ18" s="1609"/>
      <c r="DBR18" s="1609"/>
      <c r="DBS18" s="1609"/>
      <c r="DBT18" s="1609"/>
      <c r="DBU18" s="1609"/>
      <c r="DBV18" s="1609"/>
      <c r="DBW18" s="1609"/>
      <c r="DBX18" s="1609"/>
      <c r="DBY18" s="1609"/>
      <c r="DBZ18" s="1609"/>
      <c r="DCA18" s="1609"/>
      <c r="DCB18" s="1609"/>
      <c r="DCC18" s="1609"/>
      <c r="DCD18" s="1609"/>
      <c r="DCE18" s="1609"/>
      <c r="DCF18" s="1609"/>
      <c r="DCG18" s="1609"/>
      <c r="DCH18" s="1609"/>
      <c r="DCI18" s="1609"/>
      <c r="DCJ18" s="1609"/>
      <c r="DCK18" s="1609"/>
      <c r="DCL18" s="1609"/>
      <c r="DCM18" s="1609"/>
      <c r="DCN18" s="1609"/>
      <c r="DCO18" s="1609"/>
      <c r="DCP18" s="1609"/>
      <c r="DCQ18" s="1609"/>
      <c r="DCR18" s="1609"/>
      <c r="DCS18" s="1609"/>
      <c r="DCT18" s="1609"/>
      <c r="DCU18" s="1609"/>
      <c r="DCV18" s="1609"/>
      <c r="DCW18" s="1609"/>
      <c r="DCX18" s="1609"/>
      <c r="DCY18" s="1609"/>
      <c r="DCZ18" s="1609"/>
      <c r="DDA18" s="1609"/>
      <c r="DDB18" s="1609"/>
      <c r="DDC18" s="1609"/>
      <c r="DDD18" s="1609"/>
      <c r="DDE18" s="1609"/>
      <c r="DDF18" s="1609"/>
      <c r="DDG18" s="1609"/>
      <c r="DDH18" s="1609"/>
      <c r="DDI18" s="1609"/>
      <c r="DDJ18" s="1609"/>
      <c r="DDK18" s="1609"/>
      <c r="DDL18" s="1609"/>
      <c r="DDM18" s="1609"/>
      <c r="DDN18" s="1609"/>
      <c r="DDO18" s="1609"/>
      <c r="DDP18" s="1609"/>
      <c r="DDQ18" s="1609"/>
      <c r="DDR18" s="1609"/>
      <c r="DDS18" s="1609"/>
      <c r="DDT18" s="1609"/>
      <c r="DDU18" s="1609"/>
      <c r="DDV18" s="1609"/>
      <c r="DDW18" s="1609"/>
      <c r="DDX18" s="1609"/>
      <c r="DDY18" s="1609"/>
      <c r="DDZ18" s="1609"/>
      <c r="DEA18" s="1609"/>
      <c r="DEB18" s="1609"/>
      <c r="DEC18" s="1609"/>
      <c r="DED18" s="1609"/>
      <c r="DEE18" s="1609"/>
      <c r="DEF18" s="1609"/>
      <c r="DEG18" s="1609"/>
      <c r="DEH18" s="1609"/>
      <c r="DEI18" s="1609"/>
      <c r="DEJ18" s="1609"/>
      <c r="DEK18" s="1609"/>
      <c r="DEL18" s="1609"/>
      <c r="DEM18" s="1609"/>
      <c r="DEN18" s="1609"/>
      <c r="DEO18" s="1609"/>
      <c r="DEP18" s="1609"/>
      <c r="DEQ18" s="1609"/>
      <c r="DER18" s="1609"/>
      <c r="DES18" s="1609"/>
      <c r="DET18" s="1609"/>
      <c r="DEU18" s="1609"/>
      <c r="DEV18" s="1609"/>
      <c r="DEW18" s="1609"/>
      <c r="DEX18" s="1609"/>
      <c r="DEY18" s="1609"/>
      <c r="DEZ18" s="1609"/>
      <c r="DFA18" s="1609"/>
      <c r="DFB18" s="1609"/>
      <c r="DFC18" s="1609"/>
      <c r="DFD18" s="1609"/>
      <c r="DFE18" s="1609"/>
      <c r="DFF18" s="1609"/>
      <c r="DFG18" s="1609"/>
      <c r="DFH18" s="1609"/>
      <c r="DFI18" s="1609"/>
      <c r="DFJ18" s="1609"/>
      <c r="DFK18" s="1609"/>
      <c r="DFL18" s="1609"/>
      <c r="DFM18" s="1609"/>
      <c r="DFN18" s="1609"/>
      <c r="DFO18" s="1609"/>
      <c r="DFP18" s="1609"/>
      <c r="DFQ18" s="1609"/>
      <c r="DFR18" s="1609"/>
      <c r="DFS18" s="1609"/>
      <c r="DFT18" s="1609"/>
      <c r="DFU18" s="1609"/>
      <c r="DFV18" s="1609"/>
      <c r="DFW18" s="1609"/>
      <c r="DFX18" s="1609"/>
      <c r="DFY18" s="1609"/>
      <c r="DFZ18" s="1609"/>
      <c r="DGA18" s="1609"/>
      <c r="DGB18" s="1609"/>
      <c r="DGC18" s="1609"/>
      <c r="DGD18" s="1609"/>
      <c r="DGE18" s="1609"/>
      <c r="DGF18" s="1609"/>
      <c r="DGG18" s="1609"/>
      <c r="DGH18" s="1609"/>
      <c r="DGI18" s="1609"/>
      <c r="DGJ18" s="1609"/>
      <c r="DGK18" s="1609"/>
      <c r="DGL18" s="1609"/>
      <c r="DGM18" s="1609"/>
      <c r="DGN18" s="1609"/>
      <c r="DGO18" s="1609"/>
      <c r="DGP18" s="1609"/>
      <c r="DGQ18" s="1609"/>
      <c r="DGR18" s="1609"/>
      <c r="DGS18" s="1609"/>
      <c r="DGT18" s="1609"/>
      <c r="DGU18" s="1609"/>
      <c r="DGV18" s="1609"/>
      <c r="DGW18" s="1609"/>
      <c r="DGX18" s="1609"/>
      <c r="DGY18" s="1609"/>
      <c r="DGZ18" s="1609"/>
      <c r="DHA18" s="1609"/>
      <c r="DHB18" s="1609"/>
      <c r="DHC18" s="1609"/>
      <c r="DHD18" s="1609"/>
      <c r="DHE18" s="1609"/>
      <c r="DHF18" s="1609"/>
      <c r="DHG18" s="1609"/>
      <c r="DHH18" s="1609"/>
      <c r="DHI18" s="1609"/>
      <c r="DHJ18" s="1609"/>
      <c r="DHK18" s="1609"/>
      <c r="DHL18" s="1609"/>
      <c r="DHM18" s="1609"/>
      <c r="DHN18" s="1609"/>
      <c r="DHO18" s="1609"/>
      <c r="DHP18" s="1609"/>
      <c r="DHQ18" s="1609"/>
      <c r="DHR18" s="1609"/>
      <c r="DHS18" s="1609"/>
      <c r="DHT18" s="1609"/>
      <c r="DHU18" s="1609"/>
      <c r="DHV18" s="1609"/>
      <c r="DHW18" s="1609"/>
      <c r="DHX18" s="1609"/>
      <c r="DHY18" s="1609"/>
      <c r="DHZ18" s="1609"/>
      <c r="DIA18" s="1609"/>
      <c r="DIB18" s="1609"/>
      <c r="DIC18" s="1609"/>
      <c r="DID18" s="1609"/>
      <c r="DIE18" s="1609"/>
      <c r="DIF18" s="1609"/>
      <c r="DIG18" s="1609"/>
      <c r="DIH18" s="1609"/>
      <c r="DII18" s="1609"/>
      <c r="DIJ18" s="1609"/>
      <c r="DIK18" s="1609"/>
      <c r="DIL18" s="1609"/>
      <c r="DIM18" s="1609"/>
      <c r="DIN18" s="1609"/>
      <c r="DIO18" s="1609"/>
      <c r="DIP18" s="1609"/>
      <c r="DIQ18" s="1609"/>
      <c r="DIR18" s="1609"/>
      <c r="DIS18" s="1609"/>
      <c r="DIT18" s="1609"/>
      <c r="DIU18" s="1609"/>
      <c r="DIV18" s="1609"/>
      <c r="DIW18" s="1609"/>
      <c r="DIX18" s="1609"/>
      <c r="DIY18" s="1609"/>
      <c r="DIZ18" s="1609"/>
      <c r="DJA18" s="1609"/>
      <c r="DJB18" s="1609"/>
      <c r="DJC18" s="1609"/>
      <c r="DJD18" s="1609"/>
      <c r="DJE18" s="1609"/>
      <c r="DJF18" s="1609"/>
      <c r="DJG18" s="1609"/>
      <c r="DJH18" s="1609"/>
      <c r="DJI18" s="1609"/>
      <c r="DJJ18" s="1609"/>
      <c r="DJK18" s="1609"/>
      <c r="DJL18" s="1609"/>
      <c r="DJM18" s="1609"/>
      <c r="DJN18" s="1609"/>
      <c r="DJO18" s="1609"/>
      <c r="DJP18" s="1609"/>
      <c r="DJQ18" s="1609"/>
      <c r="DJR18" s="1609"/>
      <c r="DJS18" s="1609"/>
      <c r="DJT18" s="1609"/>
      <c r="DJU18" s="1609"/>
      <c r="DJV18" s="1609"/>
      <c r="DJW18" s="1609"/>
      <c r="DJX18" s="1609"/>
      <c r="DJY18" s="1609"/>
      <c r="DJZ18" s="1609"/>
      <c r="DKA18" s="1609"/>
      <c r="DKB18" s="1609"/>
      <c r="DKC18" s="1609"/>
      <c r="DKD18" s="1609"/>
      <c r="DKE18" s="1609"/>
      <c r="DKF18" s="1609"/>
      <c r="DKG18" s="1609"/>
      <c r="DKH18" s="1609"/>
      <c r="DKI18" s="1609"/>
      <c r="DKJ18" s="1609"/>
      <c r="DKK18" s="1609"/>
      <c r="DKL18" s="1609"/>
      <c r="DKM18" s="1609"/>
      <c r="DKN18" s="1609"/>
      <c r="DKO18" s="1609"/>
      <c r="DKP18" s="1609"/>
      <c r="DKQ18" s="1609"/>
      <c r="DKR18" s="1609"/>
      <c r="DKS18" s="1609"/>
      <c r="DKT18" s="1609"/>
      <c r="DKU18" s="1609"/>
      <c r="DKV18" s="1609"/>
      <c r="DKW18" s="1609"/>
      <c r="DKX18" s="1609"/>
      <c r="DKY18" s="1609"/>
      <c r="DKZ18" s="1609"/>
      <c r="DLA18" s="1609"/>
      <c r="DLB18" s="1609"/>
      <c r="DLC18" s="1609"/>
      <c r="DLD18" s="1609"/>
      <c r="DLE18" s="1609"/>
      <c r="DLF18" s="1609"/>
      <c r="DLG18" s="1609"/>
      <c r="DLH18" s="1609"/>
      <c r="DLI18" s="1609"/>
      <c r="DLJ18" s="1609"/>
      <c r="DLK18" s="1609"/>
      <c r="DLL18" s="1609"/>
      <c r="DLM18" s="1609"/>
      <c r="DLN18" s="1609"/>
      <c r="DLO18" s="1609"/>
      <c r="DLP18" s="1609"/>
      <c r="DLQ18" s="1609"/>
      <c r="DLR18" s="1609"/>
      <c r="DLS18" s="1609"/>
      <c r="DLT18" s="1609"/>
      <c r="DLU18" s="1609"/>
      <c r="DLV18" s="1609"/>
      <c r="DLW18" s="1609"/>
      <c r="DLX18" s="1609"/>
      <c r="DLY18" s="1609"/>
      <c r="DLZ18" s="1609"/>
      <c r="DMA18" s="1609"/>
      <c r="DMB18" s="1609"/>
      <c r="DMC18" s="1609"/>
      <c r="DMD18" s="1609"/>
      <c r="DME18" s="1609"/>
      <c r="DMF18" s="1609"/>
      <c r="DMG18" s="1609"/>
      <c r="DMH18" s="1609"/>
      <c r="DMI18" s="1609"/>
      <c r="DMJ18" s="1609"/>
      <c r="DMK18" s="1609"/>
      <c r="DML18" s="1609"/>
      <c r="DMM18" s="1609"/>
      <c r="DMN18" s="1609"/>
      <c r="DMO18" s="1609"/>
      <c r="DMP18" s="1609"/>
      <c r="DMQ18" s="1609"/>
      <c r="DMR18" s="1609"/>
      <c r="DMS18" s="1609"/>
      <c r="DMT18" s="1609"/>
      <c r="DMU18" s="1609"/>
      <c r="DMV18" s="1609"/>
      <c r="DMW18" s="1609"/>
      <c r="DMX18" s="1609"/>
      <c r="DMY18" s="1609"/>
      <c r="DMZ18" s="1609"/>
      <c r="DNA18" s="1609"/>
      <c r="DNB18" s="1609"/>
      <c r="DNC18" s="1609"/>
      <c r="DND18" s="1609"/>
      <c r="DNE18" s="1609"/>
      <c r="DNF18" s="1609"/>
      <c r="DNG18" s="1609"/>
      <c r="DNH18" s="1609"/>
      <c r="DNI18" s="1609"/>
      <c r="DNJ18" s="1609"/>
      <c r="DNK18" s="1609"/>
      <c r="DNL18" s="1609"/>
      <c r="DNM18" s="1609"/>
      <c r="DNN18" s="1609"/>
      <c r="DNO18" s="1609"/>
      <c r="DNP18" s="1609"/>
      <c r="DNQ18" s="1609"/>
      <c r="DNR18" s="1609"/>
      <c r="DNS18" s="1609"/>
      <c r="DNT18" s="1609"/>
      <c r="DNU18" s="1609"/>
      <c r="DNV18" s="1609"/>
      <c r="DNW18" s="1609"/>
      <c r="DNX18" s="1609"/>
      <c r="DNY18" s="1609"/>
      <c r="DNZ18" s="1609"/>
      <c r="DOA18" s="1609"/>
      <c r="DOB18" s="1609"/>
      <c r="DOC18" s="1609"/>
      <c r="DOD18" s="1609"/>
      <c r="DOE18" s="1609"/>
      <c r="DOF18" s="1609"/>
      <c r="DOG18" s="1609"/>
      <c r="DOH18" s="1609"/>
      <c r="DOI18" s="1609"/>
      <c r="DOJ18" s="1609"/>
      <c r="DOK18" s="1609"/>
      <c r="DOL18" s="1609"/>
      <c r="DOM18" s="1609"/>
      <c r="DON18" s="1609"/>
      <c r="DOO18" s="1609"/>
      <c r="DOP18" s="1609"/>
      <c r="DOQ18" s="1609"/>
      <c r="DOR18" s="1609"/>
      <c r="DOS18" s="1609"/>
      <c r="DOT18" s="1609"/>
      <c r="DOU18" s="1609"/>
      <c r="DOV18" s="1609"/>
      <c r="DOW18" s="1609"/>
      <c r="DOX18" s="1609"/>
      <c r="DOY18" s="1609"/>
      <c r="DOZ18" s="1609"/>
      <c r="DPA18" s="1609"/>
      <c r="DPB18" s="1609"/>
      <c r="DPC18" s="1609"/>
      <c r="DPD18" s="1609"/>
      <c r="DPE18" s="1609"/>
      <c r="DPF18" s="1609"/>
      <c r="DPG18" s="1609"/>
      <c r="DPH18" s="1609"/>
      <c r="DPI18" s="1609"/>
      <c r="DPJ18" s="1609"/>
      <c r="DPK18" s="1609"/>
      <c r="DPL18" s="1609"/>
      <c r="DPM18" s="1609"/>
      <c r="DPN18" s="1609"/>
      <c r="DPO18" s="1609"/>
      <c r="DPP18" s="1609"/>
      <c r="DPQ18" s="1609"/>
      <c r="DPR18" s="1609"/>
      <c r="DPS18" s="1609"/>
      <c r="DPT18" s="1609"/>
      <c r="DPU18" s="1609"/>
      <c r="DPV18" s="1609"/>
      <c r="DPW18" s="1609"/>
      <c r="DPX18" s="1609"/>
      <c r="DPY18" s="1609"/>
      <c r="DPZ18" s="1609"/>
      <c r="DQA18" s="1609"/>
      <c r="DQB18" s="1609"/>
      <c r="DQC18" s="1609"/>
      <c r="DQD18" s="1609"/>
      <c r="DQE18" s="1609"/>
      <c r="DQF18" s="1609"/>
      <c r="DQG18" s="1609"/>
      <c r="DQH18" s="1609"/>
      <c r="DQI18" s="1609"/>
      <c r="DQJ18" s="1609"/>
      <c r="DQK18" s="1609"/>
      <c r="DQL18" s="1609"/>
      <c r="DQM18" s="1609"/>
      <c r="DQN18" s="1609"/>
      <c r="DQO18" s="1609"/>
      <c r="DQP18" s="1609"/>
      <c r="DQQ18" s="1609"/>
      <c r="DQR18" s="1609"/>
      <c r="DQS18" s="1609"/>
      <c r="DQT18" s="1609"/>
      <c r="DQU18" s="1609"/>
      <c r="DQV18" s="1609"/>
      <c r="DQW18" s="1609"/>
      <c r="DQX18" s="1609"/>
      <c r="DQY18" s="1609"/>
      <c r="DQZ18" s="1609"/>
      <c r="DRA18" s="1609"/>
      <c r="DRB18" s="1609"/>
      <c r="DRC18" s="1609"/>
      <c r="DRD18" s="1609"/>
      <c r="DRE18" s="1609"/>
      <c r="DRF18" s="1609"/>
      <c r="DRG18" s="1609"/>
      <c r="DRH18" s="1609"/>
      <c r="DRI18" s="1609"/>
      <c r="DRJ18" s="1609"/>
      <c r="DRK18" s="1609"/>
      <c r="DRL18" s="1609"/>
      <c r="DRM18" s="1609"/>
      <c r="DRN18" s="1609"/>
      <c r="DRO18" s="1609"/>
      <c r="DRP18" s="1609"/>
      <c r="DRQ18" s="1609"/>
      <c r="DRR18" s="1609"/>
      <c r="DRS18" s="1609"/>
      <c r="DRT18" s="1609"/>
      <c r="DRU18" s="1609"/>
      <c r="DRV18" s="1609"/>
      <c r="DRW18" s="1609"/>
      <c r="DRX18" s="1609"/>
      <c r="DRY18" s="1609"/>
      <c r="DRZ18" s="1609"/>
      <c r="DSA18" s="1609"/>
      <c r="DSB18" s="1609"/>
      <c r="DSC18" s="1609"/>
      <c r="DSD18" s="1609"/>
      <c r="DSE18" s="1609"/>
      <c r="DSF18" s="1609"/>
      <c r="DSG18" s="1609"/>
      <c r="DSH18" s="1609"/>
      <c r="DSI18" s="1609"/>
      <c r="DSJ18" s="1609"/>
      <c r="DSK18" s="1609"/>
      <c r="DSL18" s="1609"/>
      <c r="DSM18" s="1609"/>
      <c r="DSN18" s="1609"/>
      <c r="DSO18" s="1609"/>
      <c r="DSP18" s="1609"/>
      <c r="DSQ18" s="1609"/>
      <c r="DSR18" s="1609"/>
      <c r="DSS18" s="1609"/>
      <c r="DST18" s="1609"/>
      <c r="DSU18" s="1609"/>
      <c r="DSV18" s="1609"/>
      <c r="DSW18" s="1609"/>
      <c r="DSX18" s="1609"/>
      <c r="DSY18" s="1609"/>
      <c r="DSZ18" s="1609"/>
      <c r="DTA18" s="1609"/>
      <c r="DTB18" s="1609"/>
      <c r="DTC18" s="1609"/>
      <c r="DTD18" s="1609"/>
      <c r="DTE18" s="1609"/>
      <c r="DTF18" s="1609"/>
      <c r="DTG18" s="1609"/>
      <c r="DTH18" s="1609"/>
      <c r="DTI18" s="1609"/>
      <c r="DTJ18" s="1609"/>
      <c r="DTK18" s="1609"/>
      <c r="DTL18" s="1609"/>
      <c r="DTM18" s="1609"/>
      <c r="DTN18" s="1609"/>
      <c r="DTO18" s="1609"/>
      <c r="DTP18" s="1609"/>
      <c r="DTQ18" s="1609"/>
      <c r="DTR18" s="1609"/>
      <c r="DTS18" s="1609"/>
      <c r="DTT18" s="1609"/>
      <c r="DTU18" s="1609"/>
      <c r="DTV18" s="1609"/>
      <c r="DTW18" s="1609"/>
      <c r="DTX18" s="1609"/>
      <c r="DTY18" s="1609"/>
      <c r="DTZ18" s="1609"/>
      <c r="DUA18" s="1609"/>
      <c r="DUB18" s="1609"/>
      <c r="DUC18" s="1609"/>
      <c r="DUD18" s="1609"/>
      <c r="DUE18" s="1609"/>
      <c r="DUF18" s="1609"/>
      <c r="DUG18" s="1609"/>
      <c r="DUH18" s="1609"/>
      <c r="DUI18" s="1609"/>
      <c r="DUJ18" s="1609"/>
      <c r="DUK18" s="1609"/>
      <c r="DUL18" s="1609"/>
      <c r="DUM18" s="1609"/>
      <c r="DUN18" s="1609"/>
      <c r="DUO18" s="1609"/>
      <c r="DUP18" s="1609"/>
      <c r="DUQ18" s="1609"/>
      <c r="DUR18" s="1609"/>
      <c r="DUS18" s="1609"/>
      <c r="DUT18" s="1609"/>
      <c r="DUU18" s="1609"/>
      <c r="DUV18" s="1609"/>
      <c r="DUW18" s="1609"/>
      <c r="DUX18" s="1609"/>
      <c r="DUY18" s="1609"/>
      <c r="DUZ18" s="1609"/>
      <c r="DVA18" s="1609"/>
      <c r="DVB18" s="1609"/>
      <c r="DVC18" s="1609"/>
      <c r="DVD18" s="1609"/>
      <c r="DVE18" s="1609"/>
      <c r="DVF18" s="1609"/>
      <c r="DVG18" s="1609"/>
      <c r="DVH18" s="1609"/>
      <c r="DVI18" s="1609"/>
      <c r="DVJ18" s="1609"/>
      <c r="DVK18" s="1609"/>
      <c r="DVL18" s="1609"/>
      <c r="DVM18" s="1609"/>
      <c r="DVN18" s="1609"/>
      <c r="DVO18" s="1609"/>
      <c r="DVP18" s="1609"/>
      <c r="DVQ18" s="1609"/>
      <c r="DVR18" s="1609"/>
      <c r="DVS18" s="1609"/>
      <c r="DVT18" s="1609"/>
      <c r="DVU18" s="1609"/>
      <c r="DVV18" s="1609"/>
      <c r="DVW18" s="1609"/>
      <c r="DVX18" s="1609"/>
      <c r="DVY18" s="1609"/>
      <c r="DVZ18" s="1609"/>
      <c r="DWA18" s="1609"/>
      <c r="DWB18" s="1609"/>
      <c r="DWC18" s="1609"/>
      <c r="DWD18" s="1609"/>
      <c r="DWE18" s="1609"/>
      <c r="DWF18" s="1609"/>
      <c r="DWG18" s="1609"/>
      <c r="DWH18" s="1609"/>
      <c r="DWI18" s="1609"/>
      <c r="DWJ18" s="1609"/>
      <c r="DWK18" s="1609"/>
      <c r="DWL18" s="1609"/>
      <c r="DWM18" s="1609"/>
      <c r="DWN18" s="1609"/>
      <c r="DWO18" s="1609"/>
      <c r="DWP18" s="1609"/>
      <c r="DWQ18" s="1609"/>
      <c r="DWR18" s="1609"/>
      <c r="DWS18" s="1609"/>
      <c r="DWT18" s="1609"/>
      <c r="DWU18" s="1609"/>
      <c r="DWV18" s="1609"/>
      <c r="DWW18" s="1609"/>
      <c r="DWX18" s="1609"/>
      <c r="DWY18" s="1609"/>
      <c r="DWZ18" s="1609"/>
      <c r="DXA18" s="1609"/>
      <c r="DXB18" s="1609"/>
      <c r="DXC18" s="1609"/>
      <c r="DXD18" s="1609"/>
      <c r="DXE18" s="1609"/>
      <c r="DXF18" s="1609"/>
      <c r="DXG18" s="1609"/>
      <c r="DXH18" s="1609"/>
      <c r="DXI18" s="1609"/>
      <c r="DXJ18" s="1609"/>
      <c r="DXK18" s="1609"/>
      <c r="DXL18" s="1609"/>
      <c r="DXM18" s="1609"/>
      <c r="DXN18" s="1609"/>
      <c r="DXO18" s="1609"/>
      <c r="DXP18" s="1609"/>
      <c r="DXQ18" s="1609"/>
      <c r="DXR18" s="1609"/>
      <c r="DXS18" s="1609"/>
      <c r="DXT18" s="1609"/>
      <c r="DXU18" s="1609"/>
      <c r="DXV18" s="1609"/>
      <c r="DXW18" s="1609"/>
      <c r="DXX18" s="1609"/>
      <c r="DXY18" s="1609"/>
      <c r="DXZ18" s="1609"/>
      <c r="DYA18" s="1609"/>
      <c r="DYB18" s="1609"/>
      <c r="DYC18" s="1609"/>
      <c r="DYD18" s="1609"/>
      <c r="DYE18" s="1609"/>
      <c r="DYF18" s="1609"/>
      <c r="DYG18" s="1609"/>
      <c r="DYH18" s="1609"/>
      <c r="DYI18" s="1609"/>
      <c r="DYJ18" s="1609"/>
      <c r="DYK18" s="1609"/>
      <c r="DYL18" s="1609"/>
      <c r="DYM18" s="1609"/>
      <c r="DYN18" s="1609"/>
      <c r="DYO18" s="1609"/>
      <c r="DYP18" s="1609"/>
      <c r="DYQ18" s="1609"/>
      <c r="DYR18" s="1609"/>
      <c r="DYS18" s="1609"/>
      <c r="DYT18" s="1609"/>
      <c r="DYU18" s="1609"/>
      <c r="DYV18" s="1609"/>
      <c r="DYW18" s="1609"/>
      <c r="DYX18" s="1609"/>
      <c r="DYY18" s="1609"/>
      <c r="DYZ18" s="1609"/>
      <c r="DZA18" s="1609"/>
      <c r="DZB18" s="1609"/>
      <c r="DZC18" s="1609"/>
      <c r="DZD18" s="1609"/>
      <c r="DZE18" s="1609"/>
      <c r="DZF18" s="1609"/>
      <c r="DZG18" s="1609"/>
      <c r="DZH18" s="1609"/>
      <c r="DZI18" s="1609"/>
      <c r="DZJ18" s="1609"/>
      <c r="DZK18" s="1609"/>
      <c r="DZL18" s="1609"/>
      <c r="DZM18" s="1609"/>
      <c r="DZN18" s="1609"/>
      <c r="DZO18" s="1609"/>
      <c r="DZP18" s="1609"/>
      <c r="DZQ18" s="1609"/>
      <c r="DZR18" s="1609"/>
      <c r="DZS18" s="1609"/>
      <c r="DZT18" s="1609"/>
      <c r="DZU18" s="1609"/>
      <c r="DZV18" s="1609"/>
      <c r="DZW18" s="1609"/>
      <c r="DZX18" s="1609"/>
      <c r="DZY18" s="1609"/>
      <c r="DZZ18" s="1609"/>
      <c r="EAA18" s="1609"/>
      <c r="EAB18" s="1609"/>
      <c r="EAC18" s="1609"/>
      <c r="EAD18" s="1609"/>
      <c r="EAE18" s="1609"/>
      <c r="EAF18" s="1609"/>
      <c r="EAG18" s="1609"/>
      <c r="EAH18" s="1609"/>
      <c r="EAI18" s="1609"/>
      <c r="EAJ18" s="1609"/>
      <c r="EAK18" s="1609"/>
      <c r="EAL18" s="1609"/>
      <c r="EAM18" s="1609"/>
      <c r="EAN18" s="1609"/>
      <c r="EAO18" s="1609"/>
      <c r="EAP18" s="1609"/>
      <c r="EAQ18" s="1609"/>
      <c r="EAR18" s="1609"/>
      <c r="EAS18" s="1609"/>
      <c r="EAT18" s="1609"/>
      <c r="EAU18" s="1609"/>
      <c r="EAV18" s="1609"/>
      <c r="EAW18" s="1609"/>
      <c r="EAX18" s="1609"/>
      <c r="EAY18" s="1609"/>
      <c r="EAZ18" s="1609"/>
      <c r="EBA18" s="1609"/>
      <c r="EBB18" s="1609"/>
      <c r="EBC18" s="1609"/>
      <c r="EBD18" s="1609"/>
      <c r="EBE18" s="1609"/>
      <c r="EBF18" s="1609"/>
      <c r="EBG18" s="1609"/>
      <c r="EBH18" s="1609"/>
      <c r="EBI18" s="1609"/>
      <c r="EBJ18" s="1609"/>
      <c r="EBK18" s="1609"/>
      <c r="EBL18" s="1609"/>
      <c r="EBM18" s="1609"/>
      <c r="EBN18" s="1609"/>
      <c r="EBO18" s="1609"/>
      <c r="EBP18" s="1609"/>
      <c r="EBQ18" s="1609"/>
      <c r="EBR18" s="1609"/>
      <c r="EBS18" s="1609"/>
      <c r="EBT18" s="1609"/>
      <c r="EBU18" s="1609"/>
      <c r="EBV18" s="1609"/>
      <c r="EBW18" s="1609"/>
      <c r="EBX18" s="1609"/>
      <c r="EBY18" s="1609"/>
      <c r="EBZ18" s="1609"/>
      <c r="ECA18" s="1609"/>
      <c r="ECB18" s="1609"/>
      <c r="ECC18" s="1609"/>
      <c r="ECD18" s="1609"/>
      <c r="ECE18" s="1609"/>
      <c r="ECF18" s="1609"/>
      <c r="ECG18" s="1609"/>
      <c r="ECH18" s="1609"/>
      <c r="ECI18" s="1609"/>
      <c r="ECJ18" s="1609"/>
      <c r="ECK18" s="1609"/>
      <c r="ECL18" s="1609"/>
      <c r="ECM18" s="1609"/>
      <c r="ECN18" s="1609"/>
      <c r="ECO18" s="1609"/>
      <c r="ECP18" s="1609"/>
      <c r="ECQ18" s="1609"/>
      <c r="ECR18" s="1609"/>
      <c r="ECS18" s="1609"/>
      <c r="ECT18" s="1609"/>
      <c r="ECU18" s="1609"/>
      <c r="ECV18" s="1609"/>
      <c r="ECW18" s="1609"/>
      <c r="ECX18" s="1609"/>
      <c r="ECY18" s="1609"/>
      <c r="ECZ18" s="1609"/>
      <c r="EDA18" s="1609"/>
      <c r="EDB18" s="1609"/>
      <c r="EDC18" s="1609"/>
      <c r="EDD18" s="1609"/>
      <c r="EDE18" s="1609"/>
      <c r="EDF18" s="1609"/>
      <c r="EDG18" s="1609"/>
      <c r="EDH18" s="1609"/>
      <c r="EDI18" s="1609"/>
      <c r="EDJ18" s="1609"/>
      <c r="EDK18" s="1609"/>
      <c r="EDL18" s="1609"/>
      <c r="EDM18" s="1609"/>
      <c r="EDN18" s="1609"/>
      <c r="EDO18" s="1609"/>
      <c r="EDP18" s="1609"/>
      <c r="EDQ18" s="1609"/>
      <c r="EDR18" s="1609"/>
      <c r="EDS18" s="1609"/>
      <c r="EDT18" s="1609"/>
      <c r="EDU18" s="1609"/>
      <c r="EDV18" s="1609"/>
      <c r="EDW18" s="1609"/>
      <c r="EDX18" s="1609"/>
      <c r="EDY18" s="1609"/>
      <c r="EDZ18" s="1609"/>
      <c r="EEA18" s="1609"/>
      <c r="EEB18" s="1609"/>
      <c r="EEC18" s="1609"/>
      <c r="EED18" s="1609"/>
      <c r="EEE18" s="1609"/>
      <c r="EEF18" s="1609"/>
      <c r="EEG18" s="1609"/>
      <c r="EEH18" s="1609"/>
      <c r="EEI18" s="1609"/>
      <c r="EEJ18" s="1609"/>
      <c r="EEK18" s="1609"/>
      <c r="EEL18" s="1609"/>
      <c r="EEM18" s="1609"/>
      <c r="EEN18" s="1609"/>
      <c r="EEO18" s="1609"/>
      <c r="EEP18" s="1609"/>
      <c r="EEQ18" s="1609"/>
      <c r="EER18" s="1609"/>
      <c r="EES18" s="1609"/>
      <c r="EET18" s="1609"/>
      <c r="EEU18" s="1609"/>
      <c r="EEV18" s="1609"/>
      <c r="EEW18" s="1609"/>
      <c r="EEX18" s="1609"/>
      <c r="EEY18" s="1609"/>
      <c r="EEZ18" s="1609"/>
      <c r="EFA18" s="1609"/>
      <c r="EFB18" s="1609"/>
      <c r="EFC18" s="1609"/>
      <c r="EFD18" s="1609"/>
      <c r="EFE18" s="1609"/>
      <c r="EFF18" s="1609"/>
      <c r="EFG18" s="1609"/>
      <c r="EFH18" s="1609"/>
      <c r="EFI18" s="1609"/>
      <c r="EFJ18" s="1609"/>
      <c r="EFK18" s="1609"/>
      <c r="EFL18" s="1609"/>
      <c r="EFM18" s="1609"/>
      <c r="EFN18" s="1609"/>
      <c r="EFO18" s="1609"/>
      <c r="EFP18" s="1609"/>
      <c r="EFQ18" s="1609"/>
      <c r="EFR18" s="1609"/>
      <c r="EFS18" s="1609"/>
      <c r="EFT18" s="1609"/>
      <c r="EFU18" s="1609"/>
      <c r="EFV18" s="1609"/>
      <c r="EFW18" s="1609"/>
      <c r="EFX18" s="1609"/>
      <c r="EFY18" s="1609"/>
      <c r="EFZ18" s="1609"/>
      <c r="EGA18" s="1609"/>
      <c r="EGB18" s="1609"/>
      <c r="EGC18" s="1609"/>
      <c r="EGD18" s="1609"/>
      <c r="EGE18" s="1609"/>
      <c r="EGF18" s="1609"/>
      <c r="EGG18" s="1609"/>
      <c r="EGH18" s="1609"/>
      <c r="EGI18" s="1609"/>
      <c r="EGJ18" s="1609"/>
      <c r="EGK18" s="1609"/>
      <c r="EGL18" s="1609"/>
      <c r="EGM18" s="1609"/>
      <c r="EGN18" s="1609"/>
      <c r="EGO18" s="1609"/>
      <c r="EGP18" s="1609"/>
      <c r="EGQ18" s="1609"/>
      <c r="EGR18" s="1609"/>
      <c r="EGS18" s="1609"/>
      <c r="EGT18" s="1609"/>
      <c r="EGU18" s="1609"/>
      <c r="EGV18" s="1609"/>
      <c r="EGW18" s="1609"/>
      <c r="EGX18" s="1609"/>
      <c r="EGY18" s="1609"/>
      <c r="EGZ18" s="1609"/>
      <c r="EHA18" s="1609"/>
      <c r="EHB18" s="1609"/>
      <c r="EHC18" s="1609"/>
      <c r="EHD18" s="1609"/>
      <c r="EHE18" s="1609"/>
      <c r="EHF18" s="1609"/>
      <c r="EHG18" s="1609"/>
      <c r="EHH18" s="1609"/>
      <c r="EHI18" s="1609"/>
      <c r="EHJ18" s="1609"/>
      <c r="EHK18" s="1609"/>
      <c r="EHL18" s="1609"/>
      <c r="EHM18" s="1609"/>
      <c r="EHN18" s="1609"/>
      <c r="EHO18" s="1609"/>
      <c r="EHP18" s="1609"/>
      <c r="EHQ18" s="1609"/>
      <c r="EHR18" s="1609"/>
      <c r="EHS18" s="1609"/>
      <c r="EHT18" s="1609"/>
      <c r="EHU18" s="1609"/>
      <c r="EHV18" s="1609"/>
      <c r="EHW18" s="1609"/>
      <c r="EHX18" s="1609"/>
      <c r="EHY18" s="1609"/>
      <c r="EHZ18" s="1609"/>
      <c r="EIA18" s="1609"/>
      <c r="EIB18" s="1609"/>
      <c r="EIC18" s="1609"/>
      <c r="EID18" s="1609"/>
      <c r="EIE18" s="1609"/>
      <c r="EIF18" s="1609"/>
      <c r="EIG18" s="1609"/>
      <c r="EIH18" s="1609"/>
      <c r="EII18" s="1609"/>
      <c r="EIJ18" s="1609"/>
      <c r="EIK18" s="1609"/>
      <c r="EIL18" s="1609"/>
      <c r="EIM18" s="1609"/>
      <c r="EIN18" s="1609"/>
      <c r="EIO18" s="1609"/>
      <c r="EIP18" s="1609"/>
      <c r="EIQ18" s="1609"/>
      <c r="EIR18" s="1609"/>
      <c r="EIS18" s="1609"/>
      <c r="EIT18" s="1609"/>
      <c r="EIU18" s="1609"/>
      <c r="EIV18" s="1609"/>
      <c r="EIW18" s="1609"/>
      <c r="EIX18" s="1609"/>
      <c r="EIY18" s="1609"/>
      <c r="EIZ18" s="1609"/>
      <c r="EJA18" s="1609"/>
      <c r="EJB18" s="1609"/>
      <c r="EJC18" s="1609"/>
      <c r="EJD18" s="1609"/>
      <c r="EJE18" s="1609"/>
      <c r="EJF18" s="1609"/>
      <c r="EJG18" s="1609"/>
      <c r="EJH18" s="1609"/>
      <c r="EJI18" s="1609"/>
      <c r="EJJ18" s="1609"/>
      <c r="EJK18" s="1609"/>
      <c r="EJL18" s="1609"/>
      <c r="EJM18" s="1609"/>
      <c r="EJN18" s="1609"/>
      <c r="EJO18" s="1609"/>
      <c r="EJP18" s="1609"/>
      <c r="EJQ18" s="1609"/>
      <c r="EJR18" s="1609"/>
      <c r="EJS18" s="1609"/>
      <c r="EJT18" s="1609"/>
      <c r="EJU18" s="1609"/>
      <c r="EJV18" s="1609"/>
      <c r="EJW18" s="1609"/>
      <c r="EJX18" s="1609"/>
      <c r="EJY18" s="1609"/>
      <c r="EJZ18" s="1609"/>
      <c r="EKA18" s="1609"/>
      <c r="EKB18" s="1609"/>
      <c r="EKC18" s="1609"/>
      <c r="EKD18" s="1609"/>
      <c r="EKE18" s="1609"/>
      <c r="EKF18" s="1609"/>
      <c r="EKG18" s="1609"/>
      <c r="EKH18" s="1609"/>
      <c r="EKI18" s="1609"/>
      <c r="EKJ18" s="1609"/>
      <c r="EKK18" s="1609"/>
      <c r="EKL18" s="1609"/>
      <c r="EKM18" s="1609"/>
      <c r="EKN18" s="1609"/>
      <c r="EKO18" s="1609"/>
      <c r="EKP18" s="1609"/>
      <c r="EKQ18" s="1609"/>
      <c r="EKR18" s="1609"/>
      <c r="EKS18" s="1609"/>
      <c r="EKT18" s="1609"/>
      <c r="EKU18" s="1609"/>
      <c r="EKV18" s="1609"/>
      <c r="EKW18" s="1609"/>
      <c r="EKX18" s="1609"/>
      <c r="EKY18" s="1609"/>
      <c r="EKZ18" s="1609"/>
      <c r="ELA18" s="1609"/>
      <c r="ELB18" s="1609"/>
      <c r="ELC18" s="1609"/>
      <c r="ELD18" s="1609"/>
      <c r="ELE18" s="1609"/>
      <c r="ELF18" s="1609"/>
      <c r="ELG18" s="1609"/>
      <c r="ELH18" s="1609"/>
      <c r="ELI18" s="1609"/>
      <c r="ELJ18" s="1609"/>
      <c r="ELK18" s="1609"/>
      <c r="ELL18" s="1609"/>
      <c r="ELM18" s="1609"/>
      <c r="ELN18" s="1609"/>
      <c r="ELO18" s="1609"/>
      <c r="ELP18" s="1609"/>
      <c r="ELQ18" s="1609"/>
      <c r="ELR18" s="1609"/>
      <c r="ELS18" s="1609"/>
      <c r="ELT18" s="1609"/>
      <c r="ELU18" s="1609"/>
      <c r="ELV18" s="1609"/>
      <c r="ELW18" s="1609"/>
      <c r="ELX18" s="1609"/>
      <c r="ELY18" s="1609"/>
      <c r="ELZ18" s="1609"/>
      <c r="EMA18" s="1609"/>
      <c r="EMB18" s="1609"/>
      <c r="EMC18" s="1609"/>
      <c r="EMD18" s="1609"/>
      <c r="EME18" s="1609"/>
      <c r="EMF18" s="1609"/>
      <c r="EMG18" s="1609"/>
      <c r="EMH18" s="1609"/>
      <c r="EMI18" s="1609"/>
      <c r="EMJ18" s="1609"/>
      <c r="EMK18" s="1609"/>
      <c r="EML18" s="1609"/>
      <c r="EMM18" s="1609"/>
      <c r="EMN18" s="1609"/>
      <c r="EMO18" s="1609"/>
      <c r="EMP18" s="1609"/>
      <c r="EMQ18" s="1609"/>
      <c r="EMR18" s="1609"/>
      <c r="EMS18" s="1609"/>
      <c r="EMT18" s="1609"/>
      <c r="EMU18" s="1609"/>
      <c r="EMV18" s="1609"/>
      <c r="EMW18" s="1609"/>
      <c r="EMX18" s="1609"/>
      <c r="EMY18" s="1609"/>
      <c r="EMZ18" s="1609"/>
      <c r="ENA18" s="1609"/>
      <c r="ENB18" s="1609"/>
      <c r="ENC18" s="1609"/>
      <c r="END18" s="1609"/>
      <c r="ENE18" s="1609"/>
      <c r="ENF18" s="1609"/>
      <c r="ENG18" s="1609"/>
      <c r="ENH18" s="1609"/>
      <c r="ENI18" s="1609"/>
      <c r="ENJ18" s="1609"/>
      <c r="ENK18" s="1609"/>
      <c r="ENL18" s="1609"/>
      <c r="ENM18" s="1609"/>
      <c r="ENN18" s="1609"/>
      <c r="ENO18" s="1609"/>
      <c r="ENP18" s="1609"/>
      <c r="ENQ18" s="1609"/>
      <c r="ENR18" s="1609"/>
      <c r="ENS18" s="1609"/>
      <c r="ENT18" s="1609"/>
      <c r="ENU18" s="1609"/>
      <c r="ENV18" s="1609"/>
      <c r="ENW18" s="1609"/>
      <c r="ENX18" s="1609"/>
      <c r="ENY18" s="1609"/>
      <c r="ENZ18" s="1609"/>
      <c r="EOA18" s="1609"/>
      <c r="EOB18" s="1609"/>
      <c r="EOC18" s="1609"/>
      <c r="EOD18" s="1609"/>
      <c r="EOE18" s="1609"/>
      <c r="EOF18" s="1609"/>
      <c r="EOG18" s="1609"/>
      <c r="EOH18" s="1609"/>
      <c r="EOI18" s="1609"/>
      <c r="EOJ18" s="1609"/>
      <c r="EOK18" s="1609"/>
      <c r="EOL18" s="1609"/>
      <c r="EOM18" s="1609"/>
      <c r="EON18" s="1609"/>
      <c r="EOO18" s="1609"/>
      <c r="EOP18" s="1609"/>
      <c r="EOQ18" s="1609"/>
      <c r="EOR18" s="1609"/>
      <c r="EOS18" s="1609"/>
      <c r="EOT18" s="1609"/>
      <c r="EOU18" s="1609"/>
      <c r="EOV18" s="1609"/>
      <c r="EOW18" s="1609"/>
      <c r="EOX18" s="1609"/>
      <c r="EOY18" s="1609"/>
      <c r="EOZ18" s="1609"/>
      <c r="EPA18" s="1609"/>
      <c r="EPB18" s="1609"/>
      <c r="EPC18" s="1609"/>
      <c r="EPD18" s="1609"/>
      <c r="EPE18" s="1609"/>
      <c r="EPF18" s="1609"/>
      <c r="EPG18" s="1609"/>
      <c r="EPH18" s="1609"/>
      <c r="EPI18" s="1609"/>
      <c r="EPJ18" s="1609"/>
      <c r="EPK18" s="1609"/>
      <c r="EPL18" s="1609"/>
      <c r="EPM18" s="1609"/>
      <c r="EPN18" s="1609"/>
      <c r="EPO18" s="1609"/>
      <c r="EPP18" s="1609"/>
      <c r="EPQ18" s="1609"/>
      <c r="EPR18" s="1609"/>
      <c r="EPS18" s="1609"/>
      <c r="EPT18" s="1609"/>
      <c r="EPU18" s="1609"/>
      <c r="EPV18" s="1609"/>
      <c r="EPW18" s="1609"/>
      <c r="EPX18" s="1609"/>
      <c r="EPY18" s="1609"/>
      <c r="EPZ18" s="1609"/>
      <c r="EQA18" s="1609"/>
      <c r="EQB18" s="1609"/>
      <c r="EQC18" s="1609"/>
      <c r="EQD18" s="1609"/>
      <c r="EQE18" s="1609"/>
      <c r="EQF18" s="1609"/>
      <c r="EQG18" s="1609"/>
      <c r="EQH18" s="1609"/>
      <c r="EQI18" s="1609"/>
      <c r="EQJ18" s="1609"/>
      <c r="EQK18" s="1609"/>
      <c r="EQL18" s="1609"/>
      <c r="EQM18" s="1609"/>
      <c r="EQN18" s="1609"/>
      <c r="EQO18" s="1609"/>
      <c r="EQP18" s="1609"/>
      <c r="EQQ18" s="1609"/>
      <c r="EQR18" s="1609"/>
      <c r="EQS18" s="1609"/>
      <c r="EQT18" s="1609"/>
      <c r="EQU18" s="1609"/>
      <c r="EQV18" s="1609"/>
      <c r="EQW18" s="1609"/>
      <c r="EQX18" s="1609"/>
      <c r="EQY18" s="1609"/>
      <c r="EQZ18" s="1609"/>
      <c r="ERA18" s="1609"/>
      <c r="ERB18" s="1609"/>
      <c r="ERC18" s="1609"/>
      <c r="ERD18" s="1609"/>
      <c r="ERE18" s="1609"/>
      <c r="ERF18" s="1609"/>
      <c r="ERG18" s="1609"/>
      <c r="ERH18" s="1609"/>
      <c r="ERI18" s="1609"/>
      <c r="ERJ18" s="1609"/>
      <c r="ERK18" s="1609"/>
      <c r="ERL18" s="1609"/>
      <c r="ERM18" s="1609"/>
      <c r="ERN18" s="1609"/>
      <c r="ERO18" s="1609"/>
      <c r="ERP18" s="1609"/>
      <c r="ERQ18" s="1609"/>
      <c r="ERR18" s="1609"/>
      <c r="ERS18" s="1609"/>
      <c r="ERT18" s="1609"/>
      <c r="ERU18" s="1609"/>
      <c r="ERV18" s="1609"/>
      <c r="ERW18" s="1609"/>
      <c r="ERX18" s="1609"/>
      <c r="ERY18" s="1609"/>
      <c r="ERZ18" s="1609"/>
      <c r="ESA18" s="1609"/>
      <c r="ESB18" s="1609"/>
      <c r="ESC18" s="1609"/>
      <c r="ESD18" s="1609"/>
      <c r="ESE18" s="1609"/>
      <c r="ESF18" s="1609"/>
      <c r="ESG18" s="1609"/>
      <c r="ESH18" s="1609"/>
      <c r="ESI18" s="1609"/>
      <c r="ESJ18" s="1609"/>
      <c r="ESK18" s="1609"/>
      <c r="ESL18" s="1609"/>
      <c r="ESM18" s="1609"/>
      <c r="ESN18" s="1609"/>
      <c r="ESO18" s="1609"/>
      <c r="ESP18" s="1609"/>
      <c r="ESQ18" s="1609"/>
      <c r="ESR18" s="1609"/>
      <c r="ESS18" s="1609"/>
      <c r="EST18" s="1609"/>
      <c r="ESU18" s="1609"/>
      <c r="ESV18" s="1609"/>
      <c r="ESW18" s="1609"/>
      <c r="ESX18" s="1609"/>
      <c r="ESY18" s="1609"/>
      <c r="ESZ18" s="1609"/>
      <c r="ETA18" s="1609"/>
      <c r="ETB18" s="1609"/>
      <c r="ETC18" s="1609"/>
      <c r="ETD18" s="1609"/>
      <c r="ETE18" s="1609"/>
      <c r="ETF18" s="1609"/>
      <c r="ETG18" s="1609"/>
      <c r="ETH18" s="1609"/>
      <c r="ETI18" s="1609"/>
      <c r="ETJ18" s="1609"/>
      <c r="ETK18" s="1609"/>
      <c r="ETL18" s="1609"/>
      <c r="ETM18" s="1609"/>
      <c r="ETN18" s="1609"/>
      <c r="ETO18" s="1609"/>
      <c r="ETP18" s="1609"/>
      <c r="ETQ18" s="1609"/>
      <c r="ETR18" s="1609"/>
      <c r="ETS18" s="1609"/>
      <c r="ETT18" s="1609"/>
      <c r="ETU18" s="1609"/>
      <c r="ETV18" s="1609"/>
      <c r="ETW18" s="1609"/>
      <c r="ETX18" s="1609"/>
      <c r="ETY18" s="1609"/>
      <c r="ETZ18" s="1609"/>
      <c r="EUA18" s="1609"/>
      <c r="EUB18" s="1609"/>
      <c r="EUC18" s="1609"/>
      <c r="EUD18" s="1609"/>
      <c r="EUE18" s="1609"/>
      <c r="EUF18" s="1609"/>
      <c r="EUG18" s="1609"/>
      <c r="EUH18" s="1609"/>
      <c r="EUI18" s="1609"/>
      <c r="EUJ18" s="1609"/>
      <c r="EUK18" s="1609"/>
      <c r="EUL18" s="1609"/>
      <c r="EUM18" s="1609"/>
      <c r="EUN18" s="1609"/>
      <c r="EUO18" s="1609"/>
      <c r="EUP18" s="1609"/>
      <c r="EUQ18" s="1609"/>
      <c r="EUR18" s="1609"/>
      <c r="EUS18" s="1609"/>
      <c r="EUT18" s="1609"/>
      <c r="EUU18" s="1609"/>
      <c r="EUV18" s="1609"/>
      <c r="EUW18" s="1609"/>
      <c r="EUX18" s="1609"/>
      <c r="EUY18" s="1609"/>
      <c r="EUZ18" s="1609"/>
      <c r="EVA18" s="1609"/>
      <c r="EVB18" s="1609"/>
      <c r="EVC18" s="1609"/>
      <c r="EVD18" s="1609"/>
      <c r="EVE18" s="1609"/>
      <c r="EVF18" s="1609"/>
      <c r="EVG18" s="1609"/>
      <c r="EVH18" s="1609"/>
      <c r="EVI18" s="1609"/>
      <c r="EVJ18" s="1609"/>
      <c r="EVK18" s="1609"/>
      <c r="EVL18" s="1609"/>
      <c r="EVM18" s="1609"/>
      <c r="EVN18" s="1609"/>
      <c r="EVO18" s="1609"/>
      <c r="EVP18" s="1609"/>
      <c r="EVQ18" s="1609"/>
      <c r="EVR18" s="1609"/>
      <c r="EVS18" s="1609"/>
      <c r="EVT18" s="1609"/>
      <c r="EVU18" s="1609"/>
      <c r="EVV18" s="1609"/>
      <c r="EVW18" s="1609"/>
      <c r="EVX18" s="1609"/>
      <c r="EVY18" s="1609"/>
      <c r="EVZ18" s="1609"/>
      <c r="EWA18" s="1609"/>
      <c r="EWB18" s="1609"/>
      <c r="EWC18" s="1609"/>
      <c r="EWD18" s="1609"/>
      <c r="EWE18" s="1609"/>
      <c r="EWF18" s="1609"/>
      <c r="EWG18" s="1609"/>
      <c r="EWH18" s="1609"/>
      <c r="EWI18" s="1609"/>
      <c r="EWJ18" s="1609"/>
      <c r="EWK18" s="1609"/>
      <c r="EWL18" s="1609"/>
      <c r="EWM18" s="1609"/>
      <c r="EWN18" s="1609"/>
      <c r="EWO18" s="1609"/>
      <c r="EWP18" s="1609"/>
      <c r="EWQ18" s="1609"/>
      <c r="EWR18" s="1609"/>
      <c r="EWS18" s="1609"/>
      <c r="EWT18" s="1609"/>
      <c r="EWU18" s="1609"/>
      <c r="EWV18" s="1609"/>
      <c r="EWW18" s="1609"/>
      <c r="EWX18" s="1609"/>
      <c r="EWY18" s="1609"/>
      <c r="EWZ18" s="1609"/>
      <c r="EXA18" s="1609"/>
      <c r="EXB18" s="1609"/>
      <c r="EXC18" s="1609"/>
      <c r="EXD18" s="1609"/>
      <c r="EXE18" s="1609"/>
      <c r="EXF18" s="1609"/>
      <c r="EXG18" s="1609"/>
      <c r="EXH18" s="1609"/>
      <c r="EXI18" s="1609"/>
      <c r="EXJ18" s="1609"/>
      <c r="EXK18" s="1609"/>
      <c r="EXL18" s="1609"/>
      <c r="EXM18" s="1609"/>
      <c r="EXN18" s="1609"/>
      <c r="EXO18" s="1609"/>
      <c r="EXP18" s="1609"/>
      <c r="EXQ18" s="1609"/>
      <c r="EXR18" s="1609"/>
      <c r="EXS18" s="1609"/>
      <c r="EXT18" s="1609"/>
      <c r="EXU18" s="1609"/>
      <c r="EXV18" s="1609"/>
      <c r="EXW18" s="1609"/>
      <c r="EXX18" s="1609"/>
      <c r="EXY18" s="1609"/>
      <c r="EXZ18" s="1609"/>
      <c r="EYA18" s="1609"/>
      <c r="EYB18" s="1609"/>
      <c r="EYC18" s="1609"/>
      <c r="EYD18" s="1609"/>
      <c r="EYE18" s="1609"/>
      <c r="EYF18" s="1609"/>
      <c r="EYG18" s="1609"/>
      <c r="EYH18" s="1609"/>
      <c r="EYI18" s="1609"/>
      <c r="EYJ18" s="1609"/>
      <c r="EYK18" s="1609"/>
      <c r="EYL18" s="1609"/>
      <c r="EYM18" s="1609"/>
      <c r="EYN18" s="1609"/>
      <c r="EYO18" s="1609"/>
      <c r="EYP18" s="1609"/>
      <c r="EYQ18" s="1609"/>
      <c r="EYR18" s="1609"/>
      <c r="EYS18" s="1609"/>
      <c r="EYT18" s="1609"/>
      <c r="EYU18" s="1609"/>
      <c r="EYV18" s="1609"/>
      <c r="EYW18" s="1609"/>
      <c r="EYX18" s="1609"/>
      <c r="EYY18" s="1609"/>
      <c r="EYZ18" s="1609"/>
      <c r="EZA18" s="1609"/>
      <c r="EZB18" s="1609"/>
      <c r="EZC18" s="1609"/>
      <c r="EZD18" s="1609"/>
      <c r="EZE18" s="1609"/>
      <c r="EZF18" s="1609"/>
      <c r="EZG18" s="1609"/>
      <c r="EZH18" s="1609"/>
      <c r="EZI18" s="1609"/>
      <c r="EZJ18" s="1609"/>
      <c r="EZK18" s="1609"/>
      <c r="EZL18" s="1609"/>
      <c r="EZM18" s="1609"/>
      <c r="EZN18" s="1609"/>
      <c r="EZO18" s="1609"/>
      <c r="EZP18" s="1609"/>
      <c r="EZQ18" s="1609"/>
      <c r="EZR18" s="1609"/>
      <c r="EZS18" s="1609"/>
      <c r="EZT18" s="1609"/>
      <c r="EZU18" s="1609"/>
      <c r="EZV18" s="1609"/>
      <c r="EZW18" s="1609"/>
      <c r="EZX18" s="1609"/>
      <c r="EZY18" s="1609"/>
      <c r="EZZ18" s="1609"/>
      <c r="FAA18" s="1609"/>
      <c r="FAB18" s="1609"/>
      <c r="FAC18" s="1609"/>
      <c r="FAD18" s="1609"/>
      <c r="FAE18" s="1609"/>
      <c r="FAF18" s="1609"/>
      <c r="FAG18" s="1609"/>
      <c r="FAH18" s="1609"/>
      <c r="FAI18" s="1609"/>
      <c r="FAJ18" s="1609"/>
      <c r="FAK18" s="1609"/>
      <c r="FAL18" s="1609"/>
      <c r="FAM18" s="1609"/>
      <c r="FAN18" s="1609"/>
      <c r="FAO18" s="1609"/>
      <c r="FAP18" s="1609"/>
      <c r="FAQ18" s="1609"/>
      <c r="FAR18" s="1609"/>
      <c r="FAS18" s="1609"/>
      <c r="FAT18" s="1609"/>
      <c r="FAU18" s="1609"/>
      <c r="FAV18" s="1609"/>
      <c r="FAW18" s="1609"/>
      <c r="FAX18" s="1609"/>
      <c r="FAY18" s="1609"/>
      <c r="FAZ18" s="1609"/>
      <c r="FBA18" s="1609"/>
      <c r="FBB18" s="1609"/>
      <c r="FBC18" s="1609"/>
      <c r="FBD18" s="1609"/>
      <c r="FBE18" s="1609"/>
      <c r="FBF18" s="1609"/>
      <c r="FBG18" s="1609"/>
      <c r="FBH18" s="1609"/>
      <c r="FBI18" s="1609"/>
      <c r="FBJ18" s="1609"/>
      <c r="FBK18" s="1609"/>
      <c r="FBL18" s="1609"/>
      <c r="FBM18" s="1609"/>
      <c r="FBN18" s="1609"/>
      <c r="FBO18" s="1609"/>
      <c r="FBP18" s="1609"/>
      <c r="FBQ18" s="1609"/>
      <c r="FBR18" s="1609"/>
      <c r="FBS18" s="1609"/>
      <c r="FBT18" s="1609"/>
      <c r="FBU18" s="1609"/>
      <c r="FBV18" s="1609"/>
      <c r="FBW18" s="1609"/>
      <c r="FBX18" s="1609"/>
      <c r="FBY18" s="1609"/>
      <c r="FBZ18" s="1609"/>
      <c r="FCA18" s="1609"/>
      <c r="FCB18" s="1609"/>
      <c r="FCC18" s="1609"/>
      <c r="FCD18" s="1609"/>
      <c r="FCE18" s="1609"/>
      <c r="FCF18" s="1609"/>
      <c r="FCG18" s="1609"/>
      <c r="FCH18" s="1609"/>
      <c r="FCI18" s="1609"/>
      <c r="FCJ18" s="1609"/>
      <c r="FCK18" s="1609"/>
      <c r="FCL18" s="1609"/>
      <c r="FCM18" s="1609"/>
      <c r="FCN18" s="1609"/>
      <c r="FCO18" s="1609"/>
      <c r="FCP18" s="1609"/>
      <c r="FCQ18" s="1609"/>
      <c r="FCR18" s="1609"/>
      <c r="FCS18" s="1609"/>
      <c r="FCT18" s="1609"/>
      <c r="FCU18" s="1609"/>
      <c r="FCV18" s="1609"/>
      <c r="FCW18" s="1609"/>
      <c r="FCX18" s="1609"/>
      <c r="FCY18" s="1609"/>
      <c r="FCZ18" s="1609"/>
      <c r="FDA18" s="1609"/>
      <c r="FDB18" s="1609"/>
      <c r="FDC18" s="1609"/>
      <c r="FDD18" s="1609"/>
      <c r="FDE18" s="1609"/>
      <c r="FDF18" s="1609"/>
      <c r="FDG18" s="1609"/>
      <c r="FDH18" s="1609"/>
      <c r="FDI18" s="1609"/>
      <c r="FDJ18" s="1609"/>
      <c r="FDK18" s="1609"/>
      <c r="FDL18" s="1609"/>
      <c r="FDM18" s="1609"/>
      <c r="FDN18" s="1609"/>
      <c r="FDO18" s="1609"/>
      <c r="FDP18" s="1609"/>
      <c r="FDQ18" s="1609"/>
      <c r="FDR18" s="1609"/>
      <c r="FDS18" s="1609"/>
      <c r="FDT18" s="1609"/>
      <c r="FDU18" s="1609"/>
      <c r="FDV18" s="1609"/>
      <c r="FDW18" s="1609"/>
      <c r="FDX18" s="1609"/>
      <c r="FDY18" s="1609"/>
      <c r="FDZ18" s="1609"/>
      <c r="FEA18" s="1609"/>
      <c r="FEB18" s="1609"/>
      <c r="FEC18" s="1609"/>
      <c r="FED18" s="1609"/>
      <c r="FEE18" s="1609"/>
      <c r="FEF18" s="1609"/>
      <c r="FEG18" s="1609"/>
      <c r="FEH18" s="1609"/>
      <c r="FEI18" s="1609"/>
      <c r="FEJ18" s="1609"/>
      <c r="FEK18" s="1609"/>
      <c r="FEL18" s="1609"/>
      <c r="FEM18" s="1609"/>
      <c r="FEN18" s="1609"/>
      <c r="FEO18" s="1609"/>
      <c r="FEP18" s="1609"/>
      <c r="FEQ18" s="1609"/>
      <c r="FER18" s="1609"/>
      <c r="FES18" s="1609"/>
      <c r="FET18" s="1609"/>
      <c r="FEU18" s="1609"/>
      <c r="FEV18" s="1609"/>
      <c r="FEW18" s="1609"/>
      <c r="FEX18" s="1609"/>
      <c r="FEY18" s="1609"/>
      <c r="FEZ18" s="1609"/>
      <c r="FFA18" s="1609"/>
      <c r="FFB18" s="1609"/>
      <c r="FFC18" s="1609"/>
      <c r="FFD18" s="1609"/>
      <c r="FFE18" s="1609"/>
      <c r="FFF18" s="1609"/>
      <c r="FFG18" s="1609"/>
      <c r="FFH18" s="1609"/>
      <c r="FFI18" s="1609"/>
      <c r="FFJ18" s="1609"/>
      <c r="FFK18" s="1609"/>
      <c r="FFL18" s="1609"/>
      <c r="FFM18" s="1609"/>
      <c r="FFN18" s="1609"/>
      <c r="FFO18" s="1609"/>
      <c r="FFP18" s="1609"/>
      <c r="FFQ18" s="1609"/>
      <c r="FFR18" s="1609"/>
      <c r="FFS18" s="1609"/>
      <c r="FFT18" s="1609"/>
      <c r="FFU18" s="1609"/>
      <c r="FFV18" s="1609"/>
      <c r="FFW18" s="1609"/>
      <c r="FFX18" s="1609"/>
      <c r="FFY18" s="1609"/>
      <c r="FFZ18" s="1609"/>
      <c r="FGA18" s="1609"/>
      <c r="FGB18" s="1609"/>
      <c r="FGC18" s="1609"/>
      <c r="FGD18" s="1609"/>
      <c r="FGE18" s="1609"/>
      <c r="FGF18" s="1609"/>
      <c r="FGG18" s="1609"/>
      <c r="FGH18" s="1609"/>
      <c r="FGI18" s="1609"/>
      <c r="FGJ18" s="1609"/>
      <c r="FGK18" s="1609"/>
      <c r="FGL18" s="1609"/>
      <c r="FGM18" s="1609"/>
      <c r="FGN18" s="1609"/>
      <c r="FGO18" s="1609"/>
      <c r="FGP18" s="1609"/>
      <c r="FGQ18" s="1609"/>
      <c r="FGR18" s="1609"/>
      <c r="FGS18" s="1609"/>
      <c r="FGT18" s="1609"/>
      <c r="FGU18" s="1609"/>
      <c r="FGV18" s="1609"/>
      <c r="FGW18" s="1609"/>
      <c r="FGX18" s="1609"/>
      <c r="FGY18" s="1609"/>
      <c r="FGZ18" s="1609"/>
      <c r="FHA18" s="1609"/>
      <c r="FHB18" s="1609"/>
      <c r="FHC18" s="1609"/>
      <c r="FHD18" s="1609"/>
      <c r="FHE18" s="1609"/>
      <c r="FHF18" s="1609"/>
      <c r="FHG18" s="1609"/>
      <c r="FHH18" s="1609"/>
      <c r="FHI18" s="1609"/>
      <c r="FHJ18" s="1609"/>
      <c r="FHK18" s="1609"/>
      <c r="FHL18" s="1609"/>
      <c r="FHM18" s="1609"/>
      <c r="FHN18" s="1609"/>
      <c r="FHO18" s="1609"/>
      <c r="FHP18" s="1609"/>
      <c r="FHQ18" s="1609"/>
      <c r="FHR18" s="1609"/>
      <c r="FHS18" s="1609"/>
      <c r="FHT18" s="1609"/>
      <c r="FHU18" s="1609"/>
      <c r="FHV18" s="1609"/>
      <c r="FHW18" s="1609"/>
      <c r="FHX18" s="1609"/>
      <c r="FHY18" s="1609"/>
      <c r="FHZ18" s="1609"/>
      <c r="FIA18" s="1609"/>
      <c r="FIB18" s="1609"/>
      <c r="FIC18" s="1609"/>
      <c r="FID18" s="1609"/>
      <c r="FIE18" s="1609"/>
      <c r="FIF18" s="1609"/>
      <c r="FIG18" s="1609"/>
      <c r="FIH18" s="1609"/>
      <c r="FII18" s="1609"/>
      <c r="FIJ18" s="1609"/>
      <c r="FIK18" s="1609"/>
      <c r="FIL18" s="1609"/>
      <c r="FIM18" s="1609"/>
      <c r="FIN18" s="1609"/>
      <c r="FIO18" s="1609"/>
      <c r="FIP18" s="1609"/>
      <c r="FIQ18" s="1609"/>
      <c r="FIR18" s="1609"/>
      <c r="FIS18" s="1609"/>
      <c r="FIT18" s="1609"/>
      <c r="FIU18" s="1609"/>
      <c r="FIV18" s="1609"/>
      <c r="FIW18" s="1609"/>
      <c r="FIX18" s="1609"/>
      <c r="FIY18" s="1609"/>
      <c r="FIZ18" s="1609"/>
      <c r="FJA18" s="1609"/>
      <c r="FJB18" s="1609"/>
      <c r="FJC18" s="1609"/>
      <c r="FJD18" s="1609"/>
      <c r="FJE18" s="1609"/>
      <c r="FJF18" s="1609"/>
      <c r="FJG18" s="1609"/>
      <c r="FJH18" s="1609"/>
      <c r="FJI18" s="1609"/>
      <c r="FJJ18" s="1609"/>
      <c r="FJK18" s="1609"/>
      <c r="FJL18" s="1609"/>
      <c r="FJM18" s="1609"/>
      <c r="FJN18" s="1609"/>
      <c r="FJO18" s="1609"/>
      <c r="FJP18" s="1609"/>
      <c r="FJQ18" s="1609"/>
      <c r="FJR18" s="1609"/>
      <c r="FJS18" s="1609"/>
      <c r="FJT18" s="1609"/>
      <c r="FJU18" s="1609"/>
      <c r="FJV18" s="1609"/>
      <c r="FJW18" s="1609"/>
      <c r="FJX18" s="1609"/>
      <c r="FJY18" s="1609"/>
      <c r="FJZ18" s="1609"/>
      <c r="FKA18" s="1609"/>
      <c r="FKB18" s="1609"/>
      <c r="FKC18" s="1609"/>
      <c r="FKD18" s="1609"/>
      <c r="FKE18" s="1609"/>
      <c r="FKF18" s="1609"/>
      <c r="FKG18" s="1609"/>
      <c r="FKH18" s="1609"/>
      <c r="FKI18" s="1609"/>
      <c r="FKJ18" s="1609"/>
      <c r="FKK18" s="1609"/>
      <c r="FKL18" s="1609"/>
      <c r="FKM18" s="1609"/>
      <c r="FKN18" s="1609"/>
      <c r="FKO18" s="1609"/>
      <c r="FKP18" s="1609"/>
      <c r="FKQ18" s="1609"/>
      <c r="FKR18" s="1609"/>
      <c r="FKS18" s="1609"/>
      <c r="FKT18" s="1609"/>
      <c r="FKU18" s="1609"/>
      <c r="FKV18" s="1609"/>
      <c r="FKW18" s="1609"/>
      <c r="FKX18" s="1609"/>
      <c r="FKY18" s="1609"/>
      <c r="FKZ18" s="1609"/>
      <c r="FLA18" s="1609"/>
      <c r="FLB18" s="1609"/>
      <c r="FLC18" s="1609"/>
      <c r="FLD18" s="1609"/>
      <c r="FLE18" s="1609"/>
      <c r="FLF18" s="1609"/>
      <c r="FLG18" s="1609"/>
      <c r="FLH18" s="1609"/>
      <c r="FLI18" s="1609"/>
      <c r="FLJ18" s="1609"/>
      <c r="FLK18" s="1609"/>
      <c r="FLL18" s="1609"/>
      <c r="FLM18" s="1609"/>
      <c r="FLN18" s="1609"/>
      <c r="FLO18" s="1609"/>
      <c r="FLP18" s="1609"/>
      <c r="FLQ18" s="1609"/>
      <c r="FLR18" s="1609"/>
      <c r="FLS18" s="1609"/>
      <c r="FLT18" s="1609"/>
      <c r="FLU18" s="1609"/>
      <c r="FLV18" s="1609"/>
      <c r="FLW18" s="1609"/>
      <c r="FLX18" s="1609"/>
      <c r="FLY18" s="1609"/>
      <c r="FLZ18" s="1609"/>
      <c r="FMA18" s="1609"/>
      <c r="FMB18" s="1609"/>
      <c r="FMC18" s="1609"/>
      <c r="FMD18" s="1609"/>
      <c r="FME18" s="1609"/>
      <c r="FMF18" s="1609"/>
      <c r="FMG18" s="1609"/>
      <c r="FMH18" s="1609"/>
      <c r="FMI18" s="1609"/>
      <c r="FMJ18" s="1609"/>
      <c r="FMK18" s="1609"/>
      <c r="FML18" s="1609"/>
      <c r="FMM18" s="1609"/>
      <c r="FMN18" s="1609"/>
      <c r="FMO18" s="1609"/>
      <c r="FMP18" s="1609"/>
      <c r="FMQ18" s="1609"/>
      <c r="FMR18" s="1609"/>
      <c r="FMS18" s="1609"/>
      <c r="FMT18" s="1609"/>
      <c r="FMU18" s="1609"/>
      <c r="FMV18" s="1609"/>
      <c r="FMW18" s="1609"/>
      <c r="FMX18" s="1609"/>
      <c r="FMY18" s="1609"/>
      <c r="FMZ18" s="1609"/>
      <c r="FNA18" s="1609"/>
      <c r="FNB18" s="1609"/>
      <c r="FNC18" s="1609"/>
      <c r="FND18" s="1609"/>
      <c r="FNE18" s="1609"/>
      <c r="FNF18" s="1609"/>
      <c r="FNG18" s="1609"/>
      <c r="FNH18" s="1609"/>
      <c r="FNI18" s="1609"/>
      <c r="FNJ18" s="1609"/>
      <c r="FNK18" s="1609"/>
      <c r="FNL18" s="1609"/>
      <c r="FNM18" s="1609"/>
      <c r="FNN18" s="1609"/>
      <c r="FNO18" s="1609"/>
      <c r="FNP18" s="1609"/>
      <c r="FNQ18" s="1609"/>
      <c r="FNR18" s="1609"/>
      <c r="FNS18" s="1609"/>
      <c r="FNT18" s="1609"/>
      <c r="FNU18" s="1609"/>
      <c r="FNV18" s="1609"/>
      <c r="FNW18" s="1609"/>
      <c r="FNX18" s="1609"/>
      <c r="FNY18" s="1609"/>
      <c r="FNZ18" s="1609"/>
      <c r="FOA18" s="1609"/>
      <c r="FOB18" s="1609"/>
      <c r="FOC18" s="1609"/>
      <c r="FOD18" s="1609"/>
      <c r="FOE18" s="1609"/>
      <c r="FOF18" s="1609"/>
      <c r="FOG18" s="1609"/>
      <c r="FOH18" s="1609"/>
      <c r="FOI18" s="1609"/>
      <c r="FOJ18" s="1609"/>
      <c r="FOK18" s="1609"/>
      <c r="FOL18" s="1609"/>
      <c r="FOM18" s="1609"/>
      <c r="FON18" s="1609"/>
      <c r="FOO18" s="1609"/>
      <c r="FOP18" s="1609"/>
      <c r="FOQ18" s="1609"/>
      <c r="FOR18" s="1609"/>
      <c r="FOS18" s="1609"/>
      <c r="FOT18" s="1609"/>
      <c r="FOU18" s="1609"/>
      <c r="FOV18" s="1609"/>
      <c r="FOW18" s="1609"/>
      <c r="FOX18" s="1609"/>
      <c r="FOY18" s="1609"/>
      <c r="FOZ18" s="1609"/>
      <c r="FPA18" s="1609"/>
      <c r="FPB18" s="1609"/>
      <c r="FPC18" s="1609"/>
      <c r="FPD18" s="1609"/>
      <c r="FPE18" s="1609"/>
      <c r="FPF18" s="1609"/>
      <c r="FPG18" s="1609"/>
      <c r="FPH18" s="1609"/>
      <c r="FPI18" s="1609"/>
      <c r="FPJ18" s="1609"/>
      <c r="FPK18" s="1609"/>
      <c r="FPL18" s="1609"/>
      <c r="FPM18" s="1609"/>
      <c r="FPN18" s="1609"/>
      <c r="FPO18" s="1609"/>
      <c r="FPP18" s="1609"/>
      <c r="FPQ18" s="1609"/>
      <c r="FPR18" s="1609"/>
      <c r="FPS18" s="1609"/>
      <c r="FPT18" s="1609"/>
      <c r="FPU18" s="1609"/>
      <c r="FPV18" s="1609"/>
      <c r="FPW18" s="1609"/>
      <c r="FPX18" s="1609"/>
      <c r="FPY18" s="1609"/>
      <c r="FPZ18" s="1609"/>
      <c r="FQA18" s="1609"/>
      <c r="FQB18" s="1609"/>
      <c r="FQC18" s="1609"/>
      <c r="FQD18" s="1609"/>
      <c r="FQE18" s="1609"/>
      <c r="FQF18" s="1609"/>
      <c r="FQG18" s="1609"/>
      <c r="FQH18" s="1609"/>
      <c r="FQI18" s="1609"/>
      <c r="FQJ18" s="1609"/>
      <c r="FQK18" s="1609"/>
      <c r="FQL18" s="1609"/>
      <c r="FQM18" s="1609"/>
      <c r="FQN18" s="1609"/>
      <c r="FQO18" s="1609"/>
      <c r="FQP18" s="1609"/>
      <c r="FQQ18" s="1609"/>
      <c r="FQR18" s="1609"/>
      <c r="FQS18" s="1609"/>
      <c r="FQT18" s="1609"/>
      <c r="FQU18" s="1609"/>
      <c r="FQV18" s="1609"/>
      <c r="FQW18" s="1609"/>
      <c r="FQX18" s="1609"/>
      <c r="FQY18" s="1609"/>
      <c r="FQZ18" s="1609"/>
      <c r="FRA18" s="1609"/>
      <c r="FRB18" s="1609"/>
      <c r="FRC18" s="1609"/>
      <c r="FRD18" s="1609"/>
      <c r="FRE18" s="1609"/>
      <c r="FRF18" s="1609"/>
      <c r="FRG18" s="1609"/>
      <c r="FRH18" s="1609"/>
      <c r="FRI18" s="1609"/>
      <c r="FRJ18" s="1609"/>
      <c r="FRK18" s="1609"/>
      <c r="FRL18" s="1609"/>
      <c r="FRM18" s="1609"/>
      <c r="FRN18" s="1609"/>
      <c r="FRO18" s="1609"/>
      <c r="FRP18" s="1609"/>
      <c r="FRQ18" s="1609"/>
      <c r="FRR18" s="1609"/>
      <c r="FRS18" s="1609"/>
      <c r="FRT18" s="1609"/>
      <c r="FRU18" s="1609"/>
      <c r="FRV18" s="1609"/>
      <c r="FRW18" s="1609"/>
      <c r="FRX18" s="1609"/>
      <c r="FRY18" s="1609"/>
      <c r="FRZ18" s="1609"/>
      <c r="FSA18" s="1609"/>
      <c r="FSB18" s="1609"/>
      <c r="FSC18" s="1609"/>
      <c r="FSD18" s="1609"/>
      <c r="FSE18" s="1609"/>
      <c r="FSF18" s="1609"/>
      <c r="FSG18" s="1609"/>
      <c r="FSH18" s="1609"/>
      <c r="FSI18" s="1609"/>
      <c r="FSJ18" s="1609"/>
      <c r="FSK18" s="1609"/>
      <c r="FSL18" s="1609"/>
      <c r="FSM18" s="1609"/>
      <c r="FSN18" s="1609"/>
      <c r="FSO18" s="1609"/>
      <c r="FSP18" s="1609"/>
      <c r="FSQ18" s="1609"/>
      <c r="FSR18" s="1609"/>
      <c r="FSS18" s="1609"/>
      <c r="FST18" s="1609"/>
      <c r="FSU18" s="1609"/>
      <c r="FSV18" s="1609"/>
      <c r="FSW18" s="1609"/>
      <c r="FSX18" s="1609"/>
      <c r="FSY18" s="1609"/>
      <c r="FSZ18" s="1609"/>
      <c r="FTA18" s="1609"/>
      <c r="FTB18" s="1609"/>
      <c r="FTC18" s="1609"/>
      <c r="FTD18" s="1609"/>
      <c r="FTE18" s="1609"/>
      <c r="FTF18" s="1609"/>
      <c r="FTG18" s="1609"/>
      <c r="FTH18" s="1609"/>
      <c r="FTI18" s="1609"/>
      <c r="FTJ18" s="1609"/>
      <c r="FTK18" s="1609"/>
      <c r="FTL18" s="1609"/>
      <c r="FTM18" s="1609"/>
      <c r="FTN18" s="1609"/>
      <c r="FTO18" s="1609"/>
      <c r="FTP18" s="1609"/>
      <c r="FTQ18" s="1609"/>
      <c r="FTR18" s="1609"/>
      <c r="FTS18" s="1609"/>
      <c r="FTT18" s="1609"/>
      <c r="FTU18" s="1609"/>
      <c r="FTV18" s="1609"/>
      <c r="FTW18" s="1609"/>
      <c r="FTX18" s="1609"/>
      <c r="FTY18" s="1609"/>
      <c r="FTZ18" s="1609"/>
      <c r="FUA18" s="1609"/>
      <c r="FUB18" s="1609"/>
      <c r="FUC18" s="1609"/>
      <c r="FUD18" s="1609"/>
      <c r="FUE18" s="1609"/>
      <c r="FUF18" s="1609"/>
      <c r="FUG18" s="1609"/>
      <c r="FUH18" s="1609"/>
      <c r="FUI18" s="1609"/>
      <c r="FUJ18" s="1609"/>
      <c r="FUK18" s="1609"/>
      <c r="FUL18" s="1609"/>
      <c r="FUM18" s="1609"/>
      <c r="FUN18" s="1609"/>
      <c r="FUO18" s="1609"/>
      <c r="FUP18" s="1609"/>
      <c r="FUQ18" s="1609"/>
      <c r="FUR18" s="1609"/>
      <c r="FUS18" s="1609"/>
      <c r="FUT18" s="1609"/>
      <c r="FUU18" s="1609"/>
      <c r="FUV18" s="1609"/>
      <c r="FUW18" s="1609"/>
      <c r="FUX18" s="1609"/>
      <c r="FUY18" s="1609"/>
      <c r="FUZ18" s="1609"/>
      <c r="FVA18" s="1609"/>
      <c r="FVB18" s="1609"/>
      <c r="FVC18" s="1609"/>
      <c r="FVD18" s="1609"/>
      <c r="FVE18" s="1609"/>
      <c r="FVF18" s="1609"/>
      <c r="FVG18" s="1609"/>
      <c r="FVH18" s="1609"/>
      <c r="FVI18" s="1609"/>
      <c r="FVJ18" s="1609"/>
      <c r="FVK18" s="1609"/>
      <c r="FVL18" s="1609"/>
      <c r="FVM18" s="1609"/>
      <c r="FVN18" s="1609"/>
      <c r="FVO18" s="1609"/>
      <c r="FVP18" s="1609"/>
      <c r="FVQ18" s="1609"/>
      <c r="FVR18" s="1609"/>
      <c r="FVS18" s="1609"/>
      <c r="FVT18" s="1609"/>
      <c r="FVU18" s="1609"/>
      <c r="FVV18" s="1609"/>
      <c r="FVW18" s="1609"/>
      <c r="FVX18" s="1609"/>
      <c r="FVY18" s="1609"/>
      <c r="FVZ18" s="1609"/>
      <c r="FWA18" s="1609"/>
      <c r="FWB18" s="1609"/>
      <c r="FWC18" s="1609"/>
      <c r="FWD18" s="1609"/>
      <c r="FWE18" s="1609"/>
      <c r="FWF18" s="1609"/>
      <c r="FWG18" s="1609"/>
      <c r="FWH18" s="1609"/>
      <c r="FWI18" s="1609"/>
      <c r="FWJ18" s="1609"/>
      <c r="FWK18" s="1609"/>
      <c r="FWL18" s="1609"/>
      <c r="FWM18" s="1609"/>
      <c r="FWN18" s="1609"/>
      <c r="FWO18" s="1609"/>
      <c r="FWP18" s="1609"/>
      <c r="FWQ18" s="1609"/>
      <c r="FWR18" s="1609"/>
      <c r="FWS18" s="1609"/>
      <c r="FWT18" s="1609"/>
      <c r="FWU18" s="1609"/>
      <c r="FWV18" s="1609"/>
      <c r="FWW18" s="1609"/>
      <c r="FWX18" s="1609"/>
      <c r="FWY18" s="1609"/>
      <c r="FWZ18" s="1609"/>
      <c r="FXA18" s="1609"/>
      <c r="FXB18" s="1609"/>
      <c r="FXC18" s="1609"/>
      <c r="FXD18" s="1609"/>
      <c r="FXE18" s="1609"/>
      <c r="FXF18" s="1609"/>
      <c r="FXG18" s="1609"/>
      <c r="FXH18" s="1609"/>
      <c r="FXI18" s="1609"/>
      <c r="FXJ18" s="1609"/>
      <c r="FXK18" s="1609"/>
      <c r="FXL18" s="1609"/>
      <c r="FXM18" s="1609"/>
      <c r="FXN18" s="1609"/>
      <c r="FXO18" s="1609"/>
      <c r="FXP18" s="1609"/>
      <c r="FXQ18" s="1609"/>
      <c r="FXR18" s="1609"/>
      <c r="FXS18" s="1609"/>
      <c r="FXT18" s="1609"/>
      <c r="FXU18" s="1609"/>
      <c r="FXV18" s="1609"/>
      <c r="FXW18" s="1609"/>
      <c r="FXX18" s="1609"/>
      <c r="FXY18" s="1609"/>
      <c r="FXZ18" s="1609"/>
      <c r="FYA18" s="1609"/>
      <c r="FYB18" s="1609"/>
      <c r="FYC18" s="1609"/>
      <c r="FYD18" s="1609"/>
      <c r="FYE18" s="1609"/>
      <c r="FYF18" s="1609"/>
      <c r="FYG18" s="1609"/>
      <c r="FYH18" s="1609"/>
      <c r="FYI18" s="1609"/>
      <c r="FYJ18" s="1609"/>
      <c r="FYK18" s="1609"/>
      <c r="FYL18" s="1609"/>
      <c r="FYM18" s="1609"/>
      <c r="FYN18" s="1609"/>
      <c r="FYO18" s="1609"/>
      <c r="FYP18" s="1609"/>
      <c r="FYQ18" s="1609"/>
      <c r="FYR18" s="1609"/>
      <c r="FYS18" s="1609"/>
      <c r="FYT18" s="1609"/>
      <c r="FYU18" s="1609"/>
      <c r="FYV18" s="1609"/>
      <c r="FYW18" s="1609"/>
      <c r="FYX18" s="1609"/>
      <c r="FYY18" s="1609"/>
      <c r="FYZ18" s="1609"/>
      <c r="FZA18" s="1609"/>
      <c r="FZB18" s="1609"/>
      <c r="FZC18" s="1609"/>
      <c r="FZD18" s="1609"/>
      <c r="FZE18" s="1609"/>
      <c r="FZF18" s="1609"/>
      <c r="FZG18" s="1609"/>
      <c r="FZH18" s="1609"/>
      <c r="FZI18" s="1609"/>
      <c r="FZJ18" s="1609"/>
      <c r="FZK18" s="1609"/>
      <c r="FZL18" s="1609"/>
      <c r="FZM18" s="1609"/>
      <c r="FZN18" s="1609"/>
      <c r="FZO18" s="1609"/>
      <c r="FZP18" s="1609"/>
      <c r="FZQ18" s="1609"/>
      <c r="FZR18" s="1609"/>
      <c r="FZS18" s="1609"/>
      <c r="FZT18" s="1609"/>
      <c r="FZU18" s="1609"/>
      <c r="FZV18" s="1609"/>
      <c r="FZW18" s="1609"/>
      <c r="FZX18" s="1609"/>
      <c r="FZY18" s="1609"/>
      <c r="FZZ18" s="1609"/>
      <c r="GAA18" s="1609"/>
      <c r="GAB18" s="1609"/>
      <c r="GAC18" s="1609"/>
      <c r="GAD18" s="1609"/>
      <c r="GAE18" s="1609"/>
      <c r="GAF18" s="1609"/>
      <c r="GAG18" s="1609"/>
      <c r="GAH18" s="1609"/>
      <c r="GAI18" s="1609"/>
      <c r="GAJ18" s="1609"/>
      <c r="GAK18" s="1609"/>
      <c r="GAL18" s="1609"/>
      <c r="GAM18" s="1609"/>
      <c r="GAN18" s="1609"/>
      <c r="GAO18" s="1609"/>
      <c r="GAP18" s="1609"/>
      <c r="GAQ18" s="1609"/>
      <c r="GAR18" s="1609"/>
      <c r="GAS18" s="1609"/>
      <c r="GAT18" s="1609"/>
      <c r="GAU18" s="1609"/>
      <c r="GAV18" s="1609"/>
      <c r="GAW18" s="1609"/>
      <c r="GAX18" s="1609"/>
      <c r="GAY18" s="1609"/>
      <c r="GAZ18" s="1609"/>
      <c r="GBA18" s="1609"/>
      <c r="GBB18" s="1609"/>
      <c r="GBC18" s="1609"/>
      <c r="GBD18" s="1609"/>
      <c r="GBE18" s="1609"/>
      <c r="GBF18" s="1609"/>
      <c r="GBG18" s="1609"/>
      <c r="GBH18" s="1609"/>
      <c r="GBI18" s="1609"/>
      <c r="GBJ18" s="1609"/>
      <c r="GBK18" s="1609"/>
      <c r="GBL18" s="1609"/>
      <c r="GBM18" s="1609"/>
      <c r="GBN18" s="1609"/>
      <c r="GBO18" s="1609"/>
      <c r="GBP18" s="1609"/>
      <c r="GBQ18" s="1609"/>
      <c r="GBR18" s="1609"/>
      <c r="GBS18" s="1609"/>
      <c r="GBT18" s="1609"/>
      <c r="GBU18" s="1609"/>
      <c r="GBV18" s="1609"/>
      <c r="GBW18" s="1609"/>
      <c r="GBX18" s="1609"/>
      <c r="GBY18" s="1609"/>
      <c r="GBZ18" s="1609"/>
      <c r="GCA18" s="1609"/>
      <c r="GCB18" s="1609"/>
      <c r="GCC18" s="1609"/>
      <c r="GCD18" s="1609"/>
      <c r="GCE18" s="1609"/>
      <c r="GCF18" s="1609"/>
      <c r="GCG18" s="1609"/>
      <c r="GCH18" s="1609"/>
      <c r="GCI18" s="1609"/>
      <c r="GCJ18" s="1609"/>
      <c r="GCK18" s="1609"/>
      <c r="GCL18" s="1609"/>
      <c r="GCM18" s="1609"/>
      <c r="GCN18" s="1609"/>
      <c r="GCO18" s="1609"/>
      <c r="GCP18" s="1609"/>
      <c r="GCQ18" s="1609"/>
      <c r="GCR18" s="1609"/>
      <c r="GCS18" s="1609"/>
      <c r="GCT18" s="1609"/>
      <c r="GCU18" s="1609"/>
      <c r="GCV18" s="1609"/>
      <c r="GCW18" s="1609"/>
      <c r="GCX18" s="1609"/>
      <c r="GCY18" s="1609"/>
      <c r="GCZ18" s="1609"/>
      <c r="GDA18" s="1609"/>
      <c r="GDB18" s="1609"/>
      <c r="GDC18" s="1609"/>
      <c r="GDD18" s="1609"/>
      <c r="GDE18" s="1609"/>
      <c r="GDF18" s="1609"/>
      <c r="GDG18" s="1609"/>
      <c r="GDH18" s="1609"/>
      <c r="GDI18" s="1609"/>
      <c r="GDJ18" s="1609"/>
      <c r="GDK18" s="1609"/>
      <c r="GDL18" s="1609"/>
      <c r="GDM18" s="1609"/>
      <c r="GDN18" s="1609"/>
      <c r="GDO18" s="1609"/>
      <c r="GDP18" s="1609"/>
      <c r="GDQ18" s="1609"/>
      <c r="GDR18" s="1609"/>
      <c r="GDS18" s="1609"/>
      <c r="GDT18" s="1609"/>
      <c r="GDU18" s="1609"/>
      <c r="GDV18" s="1609"/>
      <c r="GDW18" s="1609"/>
      <c r="GDX18" s="1609"/>
      <c r="GDY18" s="1609"/>
      <c r="GDZ18" s="1609"/>
      <c r="GEA18" s="1609"/>
      <c r="GEB18" s="1609"/>
      <c r="GEC18" s="1609"/>
      <c r="GED18" s="1609"/>
      <c r="GEE18" s="1609"/>
      <c r="GEF18" s="1609"/>
      <c r="GEG18" s="1609"/>
      <c r="GEH18" s="1609"/>
      <c r="GEI18" s="1609"/>
      <c r="GEJ18" s="1609"/>
      <c r="GEK18" s="1609"/>
      <c r="GEL18" s="1609"/>
      <c r="GEM18" s="1609"/>
      <c r="GEN18" s="1609"/>
      <c r="GEO18" s="1609"/>
      <c r="GEP18" s="1609"/>
      <c r="GEQ18" s="1609"/>
      <c r="GER18" s="1609"/>
      <c r="GES18" s="1609"/>
      <c r="GET18" s="1609"/>
      <c r="GEU18" s="1609"/>
      <c r="GEV18" s="1609"/>
      <c r="GEW18" s="1609"/>
      <c r="GEX18" s="1609"/>
      <c r="GEY18" s="1609"/>
      <c r="GEZ18" s="1609"/>
      <c r="GFA18" s="1609"/>
      <c r="GFB18" s="1609"/>
      <c r="GFC18" s="1609"/>
      <c r="GFD18" s="1609"/>
      <c r="GFE18" s="1609"/>
      <c r="GFF18" s="1609"/>
      <c r="GFG18" s="1609"/>
      <c r="GFH18" s="1609"/>
      <c r="GFI18" s="1609"/>
      <c r="GFJ18" s="1609"/>
      <c r="GFK18" s="1609"/>
      <c r="GFL18" s="1609"/>
      <c r="GFM18" s="1609"/>
      <c r="GFN18" s="1609"/>
      <c r="GFO18" s="1609"/>
      <c r="GFP18" s="1609"/>
      <c r="GFQ18" s="1609"/>
      <c r="GFR18" s="1609"/>
      <c r="GFS18" s="1609"/>
      <c r="GFT18" s="1609"/>
      <c r="GFU18" s="1609"/>
      <c r="GFV18" s="1609"/>
      <c r="GFW18" s="1609"/>
      <c r="GFX18" s="1609"/>
      <c r="GFY18" s="1609"/>
      <c r="GFZ18" s="1609"/>
      <c r="GGA18" s="1609"/>
      <c r="GGB18" s="1609"/>
      <c r="GGC18" s="1609"/>
      <c r="GGD18" s="1609"/>
      <c r="GGE18" s="1609"/>
      <c r="GGF18" s="1609"/>
      <c r="GGG18" s="1609"/>
      <c r="GGH18" s="1609"/>
      <c r="GGI18" s="1609"/>
      <c r="GGJ18" s="1609"/>
      <c r="GGK18" s="1609"/>
      <c r="GGL18" s="1609"/>
      <c r="GGM18" s="1609"/>
      <c r="GGN18" s="1609"/>
      <c r="GGO18" s="1609"/>
      <c r="GGP18" s="1609"/>
      <c r="GGQ18" s="1609"/>
      <c r="GGR18" s="1609"/>
      <c r="GGS18" s="1609"/>
      <c r="GGT18" s="1609"/>
      <c r="GGU18" s="1609"/>
      <c r="GGV18" s="1609"/>
      <c r="GGW18" s="1609"/>
      <c r="GGX18" s="1609"/>
      <c r="GGY18" s="1609"/>
      <c r="GGZ18" s="1609"/>
      <c r="GHA18" s="1609"/>
      <c r="GHB18" s="1609"/>
      <c r="GHC18" s="1609"/>
      <c r="GHD18" s="1609"/>
      <c r="GHE18" s="1609"/>
      <c r="GHF18" s="1609"/>
      <c r="GHG18" s="1609"/>
      <c r="GHH18" s="1609"/>
      <c r="GHI18" s="1609"/>
      <c r="GHJ18" s="1609"/>
      <c r="GHK18" s="1609"/>
      <c r="GHL18" s="1609"/>
      <c r="GHM18" s="1609"/>
      <c r="GHN18" s="1609"/>
      <c r="GHO18" s="1609"/>
      <c r="GHP18" s="1609"/>
      <c r="GHQ18" s="1609"/>
      <c r="GHR18" s="1609"/>
      <c r="GHS18" s="1609"/>
      <c r="GHT18" s="1609"/>
      <c r="GHU18" s="1609"/>
      <c r="GHV18" s="1609"/>
      <c r="GHW18" s="1609"/>
      <c r="GHX18" s="1609"/>
      <c r="GHY18" s="1609"/>
      <c r="GHZ18" s="1609"/>
      <c r="GIA18" s="1609"/>
      <c r="GIB18" s="1609"/>
      <c r="GIC18" s="1609"/>
      <c r="GID18" s="1609"/>
      <c r="GIE18" s="1609"/>
      <c r="GIF18" s="1609"/>
      <c r="GIG18" s="1609"/>
      <c r="GIH18" s="1609"/>
      <c r="GII18" s="1609"/>
      <c r="GIJ18" s="1609"/>
      <c r="GIK18" s="1609"/>
      <c r="GIL18" s="1609"/>
      <c r="GIM18" s="1609"/>
      <c r="GIN18" s="1609"/>
      <c r="GIO18" s="1609"/>
      <c r="GIP18" s="1609"/>
      <c r="GIQ18" s="1609"/>
      <c r="GIR18" s="1609"/>
      <c r="GIS18" s="1609"/>
      <c r="GIT18" s="1609"/>
      <c r="GIU18" s="1609"/>
      <c r="GIV18" s="1609"/>
      <c r="GIW18" s="1609"/>
      <c r="GIX18" s="1609"/>
      <c r="GIY18" s="1609"/>
      <c r="GIZ18" s="1609"/>
      <c r="GJA18" s="1609"/>
      <c r="GJB18" s="1609"/>
      <c r="GJC18" s="1609"/>
      <c r="GJD18" s="1609"/>
      <c r="GJE18" s="1609"/>
      <c r="GJF18" s="1609"/>
      <c r="GJG18" s="1609"/>
      <c r="GJH18" s="1609"/>
      <c r="GJI18" s="1609"/>
      <c r="GJJ18" s="1609"/>
      <c r="GJK18" s="1609"/>
      <c r="GJL18" s="1609"/>
      <c r="GJM18" s="1609"/>
      <c r="GJN18" s="1609"/>
      <c r="GJO18" s="1609"/>
      <c r="GJP18" s="1609"/>
      <c r="GJQ18" s="1609"/>
      <c r="GJR18" s="1609"/>
      <c r="GJS18" s="1609"/>
      <c r="GJT18" s="1609"/>
      <c r="GJU18" s="1609"/>
      <c r="GJV18" s="1609"/>
      <c r="GJW18" s="1609"/>
      <c r="GJX18" s="1609"/>
      <c r="GJY18" s="1609"/>
      <c r="GJZ18" s="1609"/>
      <c r="GKA18" s="1609"/>
      <c r="GKB18" s="1609"/>
      <c r="GKC18" s="1609"/>
      <c r="GKD18" s="1609"/>
      <c r="GKE18" s="1609"/>
      <c r="GKF18" s="1609"/>
      <c r="GKG18" s="1609"/>
      <c r="GKH18" s="1609"/>
      <c r="GKI18" s="1609"/>
      <c r="GKJ18" s="1609"/>
      <c r="GKK18" s="1609"/>
      <c r="GKL18" s="1609"/>
      <c r="GKM18" s="1609"/>
      <c r="GKN18" s="1609"/>
      <c r="GKO18" s="1609"/>
      <c r="GKP18" s="1609"/>
      <c r="GKQ18" s="1609"/>
      <c r="GKR18" s="1609"/>
      <c r="GKS18" s="1609"/>
      <c r="GKT18" s="1609"/>
      <c r="GKU18" s="1609"/>
      <c r="GKV18" s="1609"/>
      <c r="GKW18" s="1609"/>
      <c r="GKX18" s="1609"/>
      <c r="GKY18" s="1609"/>
      <c r="GKZ18" s="1609"/>
      <c r="GLA18" s="1609"/>
      <c r="GLB18" s="1609"/>
      <c r="GLC18" s="1609"/>
      <c r="GLD18" s="1609"/>
      <c r="GLE18" s="1609"/>
      <c r="GLF18" s="1609"/>
      <c r="GLG18" s="1609"/>
      <c r="GLH18" s="1609"/>
      <c r="GLI18" s="1609"/>
      <c r="GLJ18" s="1609"/>
      <c r="GLK18" s="1609"/>
      <c r="GLL18" s="1609"/>
      <c r="GLM18" s="1609"/>
      <c r="GLN18" s="1609"/>
      <c r="GLO18" s="1609"/>
      <c r="GLP18" s="1609"/>
      <c r="GLQ18" s="1609"/>
      <c r="GLR18" s="1609"/>
      <c r="GLS18" s="1609"/>
      <c r="GLT18" s="1609"/>
      <c r="GLU18" s="1609"/>
      <c r="GLV18" s="1609"/>
      <c r="GLW18" s="1609"/>
      <c r="GLX18" s="1609"/>
      <c r="GLY18" s="1609"/>
      <c r="GLZ18" s="1609"/>
      <c r="GMA18" s="1609"/>
      <c r="GMB18" s="1609"/>
      <c r="GMC18" s="1609"/>
      <c r="GMD18" s="1609"/>
      <c r="GME18" s="1609"/>
      <c r="GMF18" s="1609"/>
      <c r="GMG18" s="1609"/>
      <c r="GMH18" s="1609"/>
      <c r="GMI18" s="1609"/>
      <c r="GMJ18" s="1609"/>
      <c r="GMK18" s="1609"/>
      <c r="GML18" s="1609"/>
      <c r="GMM18" s="1609"/>
      <c r="GMN18" s="1609"/>
      <c r="GMO18" s="1609"/>
      <c r="GMP18" s="1609"/>
      <c r="GMQ18" s="1609"/>
      <c r="GMR18" s="1609"/>
      <c r="GMS18" s="1609"/>
      <c r="GMT18" s="1609"/>
      <c r="GMU18" s="1609"/>
      <c r="GMV18" s="1609"/>
      <c r="GMW18" s="1609"/>
      <c r="GMX18" s="1609"/>
      <c r="GMY18" s="1609"/>
      <c r="GMZ18" s="1609"/>
      <c r="GNA18" s="1609"/>
      <c r="GNB18" s="1609"/>
      <c r="GNC18" s="1609"/>
      <c r="GND18" s="1609"/>
      <c r="GNE18" s="1609"/>
      <c r="GNF18" s="1609"/>
      <c r="GNG18" s="1609"/>
      <c r="GNH18" s="1609"/>
      <c r="GNI18" s="1609"/>
      <c r="GNJ18" s="1609"/>
      <c r="GNK18" s="1609"/>
      <c r="GNL18" s="1609"/>
      <c r="GNM18" s="1609"/>
      <c r="GNN18" s="1609"/>
      <c r="GNO18" s="1609"/>
      <c r="GNP18" s="1609"/>
      <c r="GNQ18" s="1609"/>
      <c r="GNR18" s="1609"/>
      <c r="GNS18" s="1609"/>
      <c r="GNT18" s="1609"/>
      <c r="GNU18" s="1609"/>
      <c r="GNV18" s="1609"/>
      <c r="GNW18" s="1609"/>
      <c r="GNX18" s="1609"/>
      <c r="GNY18" s="1609"/>
      <c r="GNZ18" s="1609"/>
      <c r="GOA18" s="1609"/>
      <c r="GOB18" s="1609"/>
      <c r="GOC18" s="1609"/>
      <c r="GOD18" s="1609"/>
      <c r="GOE18" s="1609"/>
      <c r="GOF18" s="1609"/>
      <c r="GOG18" s="1609"/>
      <c r="GOH18" s="1609"/>
      <c r="GOI18" s="1609"/>
      <c r="GOJ18" s="1609"/>
      <c r="GOK18" s="1609"/>
      <c r="GOL18" s="1609"/>
      <c r="GOM18" s="1609"/>
      <c r="GON18" s="1609"/>
      <c r="GOO18" s="1609"/>
      <c r="GOP18" s="1609"/>
      <c r="GOQ18" s="1609"/>
      <c r="GOR18" s="1609"/>
      <c r="GOS18" s="1609"/>
      <c r="GOT18" s="1609"/>
      <c r="GOU18" s="1609"/>
      <c r="GOV18" s="1609"/>
      <c r="GOW18" s="1609"/>
      <c r="GOX18" s="1609"/>
      <c r="GOY18" s="1609"/>
      <c r="GOZ18" s="1609"/>
      <c r="GPA18" s="1609"/>
      <c r="GPB18" s="1609"/>
      <c r="GPC18" s="1609"/>
      <c r="GPD18" s="1609"/>
      <c r="GPE18" s="1609"/>
      <c r="GPF18" s="1609"/>
      <c r="GPG18" s="1609"/>
      <c r="GPH18" s="1609"/>
      <c r="GPI18" s="1609"/>
      <c r="GPJ18" s="1609"/>
      <c r="GPK18" s="1609"/>
      <c r="GPL18" s="1609"/>
      <c r="GPM18" s="1609"/>
      <c r="GPN18" s="1609"/>
      <c r="GPO18" s="1609"/>
      <c r="GPP18" s="1609"/>
      <c r="GPQ18" s="1609"/>
      <c r="GPR18" s="1609"/>
      <c r="GPS18" s="1609"/>
      <c r="GPT18" s="1609"/>
      <c r="GPU18" s="1609"/>
      <c r="GPV18" s="1609"/>
      <c r="GPW18" s="1609"/>
      <c r="GPX18" s="1609"/>
      <c r="GPY18" s="1609"/>
      <c r="GPZ18" s="1609"/>
      <c r="GQA18" s="1609"/>
      <c r="GQB18" s="1609"/>
      <c r="GQC18" s="1609"/>
      <c r="GQD18" s="1609"/>
      <c r="GQE18" s="1609"/>
      <c r="GQF18" s="1609"/>
      <c r="GQG18" s="1609"/>
      <c r="GQH18" s="1609"/>
      <c r="GQI18" s="1609"/>
      <c r="GQJ18" s="1609"/>
      <c r="GQK18" s="1609"/>
      <c r="GQL18" s="1609"/>
      <c r="GQM18" s="1609"/>
      <c r="GQN18" s="1609"/>
      <c r="GQO18" s="1609"/>
      <c r="GQP18" s="1609"/>
      <c r="GQQ18" s="1609"/>
      <c r="GQR18" s="1609"/>
      <c r="GQS18" s="1609"/>
      <c r="GQT18" s="1609"/>
      <c r="GQU18" s="1609"/>
      <c r="GQV18" s="1609"/>
      <c r="GQW18" s="1609"/>
      <c r="GQX18" s="1609"/>
      <c r="GQY18" s="1609"/>
      <c r="GQZ18" s="1609"/>
      <c r="GRA18" s="1609"/>
      <c r="GRB18" s="1609"/>
      <c r="GRC18" s="1609"/>
      <c r="GRD18" s="1609"/>
      <c r="GRE18" s="1609"/>
      <c r="GRF18" s="1609"/>
      <c r="GRG18" s="1609"/>
      <c r="GRH18" s="1609"/>
      <c r="GRI18" s="1609"/>
      <c r="GRJ18" s="1609"/>
      <c r="GRK18" s="1609"/>
      <c r="GRL18" s="1609"/>
      <c r="GRM18" s="1609"/>
      <c r="GRN18" s="1609"/>
      <c r="GRO18" s="1609"/>
      <c r="GRP18" s="1609"/>
      <c r="GRQ18" s="1609"/>
      <c r="GRR18" s="1609"/>
      <c r="GRS18" s="1609"/>
      <c r="GRT18" s="1609"/>
      <c r="GRU18" s="1609"/>
      <c r="GRV18" s="1609"/>
      <c r="GRW18" s="1609"/>
      <c r="GRX18" s="1609"/>
      <c r="GRY18" s="1609"/>
      <c r="GRZ18" s="1609"/>
      <c r="GSA18" s="1609"/>
      <c r="GSB18" s="1609"/>
      <c r="GSC18" s="1609"/>
      <c r="GSD18" s="1609"/>
      <c r="GSE18" s="1609"/>
      <c r="GSF18" s="1609"/>
      <c r="GSG18" s="1609"/>
      <c r="GSH18" s="1609"/>
      <c r="GSI18" s="1609"/>
      <c r="GSJ18" s="1609"/>
      <c r="GSK18" s="1609"/>
      <c r="GSL18" s="1609"/>
      <c r="GSM18" s="1609"/>
      <c r="GSN18" s="1609"/>
      <c r="GSO18" s="1609"/>
      <c r="GSP18" s="1609"/>
      <c r="GSQ18" s="1609"/>
      <c r="GSR18" s="1609"/>
      <c r="GSS18" s="1609"/>
      <c r="GST18" s="1609"/>
      <c r="GSU18" s="1609"/>
      <c r="GSV18" s="1609"/>
      <c r="GSW18" s="1609"/>
      <c r="GSX18" s="1609"/>
      <c r="GSY18" s="1609"/>
      <c r="GSZ18" s="1609"/>
      <c r="GTA18" s="1609"/>
      <c r="GTB18" s="1609"/>
      <c r="GTC18" s="1609"/>
      <c r="GTD18" s="1609"/>
      <c r="GTE18" s="1609"/>
      <c r="GTF18" s="1609"/>
      <c r="GTG18" s="1609"/>
      <c r="GTH18" s="1609"/>
      <c r="GTI18" s="1609"/>
      <c r="GTJ18" s="1609"/>
      <c r="GTK18" s="1609"/>
      <c r="GTL18" s="1609"/>
      <c r="GTM18" s="1609"/>
      <c r="GTN18" s="1609"/>
      <c r="GTO18" s="1609"/>
      <c r="GTP18" s="1609"/>
      <c r="GTQ18" s="1609"/>
      <c r="GTR18" s="1609"/>
      <c r="GTS18" s="1609"/>
      <c r="GTT18" s="1609"/>
      <c r="GTU18" s="1609"/>
      <c r="GTV18" s="1609"/>
      <c r="GTW18" s="1609"/>
      <c r="GTX18" s="1609"/>
      <c r="GTY18" s="1609"/>
      <c r="GTZ18" s="1609"/>
      <c r="GUA18" s="1609"/>
      <c r="GUB18" s="1609"/>
      <c r="GUC18" s="1609"/>
      <c r="GUD18" s="1609"/>
      <c r="GUE18" s="1609"/>
      <c r="GUF18" s="1609"/>
      <c r="GUG18" s="1609"/>
      <c r="GUH18" s="1609"/>
      <c r="GUI18" s="1609"/>
      <c r="GUJ18" s="1609"/>
      <c r="GUK18" s="1609"/>
      <c r="GUL18" s="1609"/>
      <c r="GUM18" s="1609"/>
      <c r="GUN18" s="1609"/>
      <c r="GUO18" s="1609"/>
      <c r="GUP18" s="1609"/>
      <c r="GUQ18" s="1609"/>
      <c r="GUR18" s="1609"/>
      <c r="GUS18" s="1609"/>
      <c r="GUT18" s="1609"/>
      <c r="GUU18" s="1609"/>
      <c r="GUV18" s="1609"/>
      <c r="GUW18" s="1609"/>
      <c r="GUX18" s="1609"/>
      <c r="GUY18" s="1609"/>
      <c r="GUZ18" s="1609"/>
      <c r="GVA18" s="1609"/>
      <c r="GVB18" s="1609"/>
      <c r="GVC18" s="1609"/>
      <c r="GVD18" s="1609"/>
      <c r="GVE18" s="1609"/>
      <c r="GVF18" s="1609"/>
      <c r="GVG18" s="1609"/>
      <c r="GVH18" s="1609"/>
      <c r="GVI18" s="1609"/>
      <c r="GVJ18" s="1609"/>
      <c r="GVK18" s="1609"/>
      <c r="GVL18" s="1609"/>
      <c r="GVM18" s="1609"/>
      <c r="GVN18" s="1609"/>
      <c r="GVO18" s="1609"/>
      <c r="GVP18" s="1609"/>
      <c r="GVQ18" s="1609"/>
      <c r="GVR18" s="1609"/>
      <c r="GVS18" s="1609"/>
      <c r="GVT18" s="1609"/>
      <c r="GVU18" s="1609"/>
      <c r="GVV18" s="1609"/>
      <c r="GVW18" s="1609"/>
      <c r="GVX18" s="1609"/>
      <c r="GVY18" s="1609"/>
      <c r="GVZ18" s="1609"/>
      <c r="GWA18" s="1609"/>
      <c r="GWB18" s="1609"/>
      <c r="GWC18" s="1609"/>
      <c r="GWD18" s="1609"/>
      <c r="GWE18" s="1609"/>
      <c r="GWF18" s="1609"/>
      <c r="GWG18" s="1609"/>
      <c r="GWH18" s="1609"/>
      <c r="GWI18" s="1609"/>
      <c r="GWJ18" s="1609"/>
      <c r="GWK18" s="1609"/>
      <c r="GWL18" s="1609"/>
      <c r="GWM18" s="1609"/>
      <c r="GWN18" s="1609"/>
      <c r="GWO18" s="1609"/>
      <c r="GWP18" s="1609"/>
      <c r="GWQ18" s="1609"/>
      <c r="GWR18" s="1609"/>
      <c r="GWS18" s="1609"/>
      <c r="GWT18" s="1609"/>
      <c r="GWU18" s="1609"/>
      <c r="GWV18" s="1609"/>
      <c r="GWW18" s="1609"/>
      <c r="GWX18" s="1609"/>
      <c r="GWY18" s="1609"/>
      <c r="GWZ18" s="1609"/>
      <c r="GXA18" s="1609"/>
      <c r="GXB18" s="1609"/>
      <c r="GXC18" s="1609"/>
      <c r="GXD18" s="1609"/>
      <c r="GXE18" s="1609"/>
      <c r="GXF18" s="1609"/>
      <c r="GXG18" s="1609"/>
      <c r="GXH18" s="1609"/>
      <c r="GXI18" s="1609"/>
      <c r="GXJ18" s="1609"/>
      <c r="GXK18" s="1609"/>
      <c r="GXL18" s="1609"/>
      <c r="GXM18" s="1609"/>
      <c r="GXN18" s="1609"/>
      <c r="GXO18" s="1609"/>
      <c r="GXP18" s="1609"/>
      <c r="GXQ18" s="1609"/>
      <c r="GXR18" s="1609"/>
      <c r="GXS18" s="1609"/>
      <c r="GXT18" s="1609"/>
      <c r="GXU18" s="1609"/>
      <c r="GXV18" s="1609"/>
      <c r="GXW18" s="1609"/>
      <c r="GXX18" s="1609"/>
      <c r="GXY18" s="1609"/>
      <c r="GXZ18" s="1609"/>
      <c r="GYA18" s="1609"/>
      <c r="GYB18" s="1609"/>
      <c r="GYC18" s="1609"/>
      <c r="GYD18" s="1609"/>
      <c r="GYE18" s="1609"/>
      <c r="GYF18" s="1609"/>
      <c r="GYG18" s="1609"/>
      <c r="GYH18" s="1609"/>
      <c r="GYI18" s="1609"/>
      <c r="GYJ18" s="1609"/>
      <c r="GYK18" s="1609"/>
      <c r="GYL18" s="1609"/>
      <c r="GYM18" s="1609"/>
      <c r="GYN18" s="1609"/>
      <c r="GYO18" s="1609"/>
      <c r="GYP18" s="1609"/>
      <c r="GYQ18" s="1609"/>
      <c r="GYR18" s="1609"/>
      <c r="GYS18" s="1609"/>
      <c r="GYT18" s="1609"/>
      <c r="GYU18" s="1609"/>
      <c r="GYV18" s="1609"/>
      <c r="GYW18" s="1609"/>
      <c r="GYX18" s="1609"/>
      <c r="GYY18" s="1609"/>
      <c r="GYZ18" s="1609"/>
      <c r="GZA18" s="1609"/>
      <c r="GZB18" s="1609"/>
      <c r="GZC18" s="1609"/>
      <c r="GZD18" s="1609"/>
      <c r="GZE18" s="1609"/>
      <c r="GZF18" s="1609"/>
      <c r="GZG18" s="1609"/>
      <c r="GZH18" s="1609"/>
      <c r="GZI18" s="1609"/>
      <c r="GZJ18" s="1609"/>
      <c r="GZK18" s="1609"/>
      <c r="GZL18" s="1609"/>
      <c r="GZM18" s="1609"/>
      <c r="GZN18" s="1609"/>
      <c r="GZO18" s="1609"/>
      <c r="GZP18" s="1609"/>
      <c r="GZQ18" s="1609"/>
      <c r="GZR18" s="1609"/>
      <c r="GZS18" s="1609"/>
      <c r="GZT18" s="1609"/>
      <c r="GZU18" s="1609"/>
      <c r="GZV18" s="1609"/>
      <c r="GZW18" s="1609"/>
      <c r="GZX18" s="1609"/>
      <c r="GZY18" s="1609"/>
      <c r="GZZ18" s="1609"/>
      <c r="HAA18" s="1609"/>
      <c r="HAB18" s="1609"/>
      <c r="HAC18" s="1609"/>
      <c r="HAD18" s="1609"/>
      <c r="HAE18" s="1609"/>
      <c r="HAF18" s="1609"/>
      <c r="HAG18" s="1609"/>
      <c r="HAH18" s="1609"/>
      <c r="HAI18" s="1609"/>
      <c r="HAJ18" s="1609"/>
      <c r="HAK18" s="1609"/>
      <c r="HAL18" s="1609"/>
      <c r="HAM18" s="1609"/>
      <c r="HAN18" s="1609"/>
      <c r="HAO18" s="1609"/>
      <c r="HAP18" s="1609"/>
      <c r="HAQ18" s="1609"/>
      <c r="HAR18" s="1609"/>
      <c r="HAS18" s="1609"/>
      <c r="HAT18" s="1609"/>
      <c r="HAU18" s="1609"/>
      <c r="HAV18" s="1609"/>
      <c r="HAW18" s="1609"/>
      <c r="HAX18" s="1609"/>
      <c r="HAY18" s="1609"/>
      <c r="HAZ18" s="1609"/>
      <c r="HBA18" s="1609"/>
      <c r="HBB18" s="1609"/>
      <c r="HBC18" s="1609"/>
      <c r="HBD18" s="1609"/>
      <c r="HBE18" s="1609"/>
      <c r="HBF18" s="1609"/>
      <c r="HBG18" s="1609"/>
      <c r="HBH18" s="1609"/>
      <c r="HBI18" s="1609"/>
      <c r="HBJ18" s="1609"/>
      <c r="HBK18" s="1609"/>
      <c r="HBL18" s="1609"/>
      <c r="HBM18" s="1609"/>
      <c r="HBN18" s="1609"/>
      <c r="HBO18" s="1609"/>
      <c r="HBP18" s="1609"/>
      <c r="HBQ18" s="1609"/>
      <c r="HBR18" s="1609"/>
      <c r="HBS18" s="1609"/>
      <c r="HBT18" s="1609"/>
      <c r="HBU18" s="1609"/>
      <c r="HBV18" s="1609"/>
      <c r="HBW18" s="1609"/>
      <c r="HBX18" s="1609"/>
      <c r="HBY18" s="1609"/>
      <c r="HBZ18" s="1609"/>
      <c r="HCA18" s="1609"/>
      <c r="HCB18" s="1609"/>
      <c r="HCC18" s="1609"/>
      <c r="HCD18" s="1609"/>
      <c r="HCE18" s="1609"/>
      <c r="HCF18" s="1609"/>
      <c r="HCG18" s="1609"/>
      <c r="HCH18" s="1609"/>
      <c r="HCI18" s="1609"/>
      <c r="HCJ18" s="1609"/>
      <c r="HCK18" s="1609"/>
      <c r="HCL18" s="1609"/>
      <c r="HCM18" s="1609"/>
      <c r="HCN18" s="1609"/>
      <c r="HCO18" s="1609"/>
      <c r="HCP18" s="1609"/>
      <c r="HCQ18" s="1609"/>
      <c r="HCR18" s="1609"/>
      <c r="HCS18" s="1609"/>
      <c r="HCT18" s="1609"/>
      <c r="HCU18" s="1609"/>
      <c r="HCV18" s="1609"/>
      <c r="HCW18" s="1609"/>
      <c r="HCX18" s="1609"/>
      <c r="HCY18" s="1609"/>
      <c r="HCZ18" s="1609"/>
      <c r="HDA18" s="1609"/>
      <c r="HDB18" s="1609"/>
      <c r="HDC18" s="1609"/>
      <c r="HDD18" s="1609"/>
      <c r="HDE18" s="1609"/>
      <c r="HDF18" s="1609"/>
      <c r="HDG18" s="1609"/>
      <c r="HDH18" s="1609"/>
      <c r="HDI18" s="1609"/>
      <c r="HDJ18" s="1609"/>
      <c r="HDK18" s="1609"/>
      <c r="HDL18" s="1609"/>
      <c r="HDM18" s="1609"/>
      <c r="HDN18" s="1609"/>
      <c r="HDO18" s="1609"/>
      <c r="HDP18" s="1609"/>
      <c r="HDQ18" s="1609"/>
      <c r="HDR18" s="1609"/>
      <c r="HDS18" s="1609"/>
      <c r="HDT18" s="1609"/>
      <c r="HDU18" s="1609"/>
      <c r="HDV18" s="1609"/>
      <c r="HDW18" s="1609"/>
      <c r="HDX18" s="1609"/>
      <c r="HDY18" s="1609"/>
      <c r="HDZ18" s="1609"/>
      <c r="HEA18" s="1609"/>
      <c r="HEB18" s="1609"/>
      <c r="HEC18" s="1609"/>
      <c r="HED18" s="1609"/>
      <c r="HEE18" s="1609"/>
      <c r="HEF18" s="1609"/>
      <c r="HEG18" s="1609"/>
      <c r="HEH18" s="1609"/>
      <c r="HEI18" s="1609"/>
      <c r="HEJ18" s="1609"/>
      <c r="HEK18" s="1609"/>
      <c r="HEL18" s="1609"/>
      <c r="HEM18" s="1609"/>
      <c r="HEN18" s="1609"/>
      <c r="HEO18" s="1609"/>
      <c r="HEP18" s="1609"/>
      <c r="HEQ18" s="1609"/>
      <c r="HER18" s="1609"/>
      <c r="HES18" s="1609"/>
      <c r="HET18" s="1609"/>
      <c r="HEU18" s="1609"/>
      <c r="HEV18" s="1609"/>
      <c r="HEW18" s="1609"/>
      <c r="HEX18" s="1609"/>
      <c r="HEY18" s="1609"/>
      <c r="HEZ18" s="1609"/>
      <c r="HFA18" s="1609"/>
      <c r="HFB18" s="1609"/>
      <c r="HFC18" s="1609"/>
      <c r="HFD18" s="1609"/>
      <c r="HFE18" s="1609"/>
      <c r="HFF18" s="1609"/>
      <c r="HFG18" s="1609"/>
      <c r="HFH18" s="1609"/>
      <c r="HFI18" s="1609"/>
      <c r="HFJ18" s="1609"/>
      <c r="HFK18" s="1609"/>
      <c r="HFL18" s="1609"/>
      <c r="HFM18" s="1609"/>
      <c r="HFN18" s="1609"/>
      <c r="HFO18" s="1609"/>
      <c r="HFP18" s="1609"/>
      <c r="HFQ18" s="1609"/>
      <c r="HFR18" s="1609"/>
      <c r="HFS18" s="1609"/>
      <c r="HFT18" s="1609"/>
      <c r="HFU18" s="1609"/>
      <c r="HFV18" s="1609"/>
      <c r="HFW18" s="1609"/>
      <c r="HFX18" s="1609"/>
      <c r="HFY18" s="1609"/>
      <c r="HFZ18" s="1609"/>
      <c r="HGA18" s="1609"/>
      <c r="HGB18" s="1609"/>
      <c r="HGC18" s="1609"/>
      <c r="HGD18" s="1609"/>
      <c r="HGE18" s="1609"/>
      <c r="HGF18" s="1609"/>
      <c r="HGG18" s="1609"/>
      <c r="HGH18" s="1609"/>
      <c r="HGI18" s="1609"/>
      <c r="HGJ18" s="1609"/>
      <c r="HGK18" s="1609"/>
      <c r="HGL18" s="1609"/>
      <c r="HGM18" s="1609"/>
      <c r="HGN18" s="1609"/>
      <c r="HGO18" s="1609"/>
      <c r="HGP18" s="1609"/>
      <c r="HGQ18" s="1609"/>
      <c r="HGR18" s="1609"/>
      <c r="HGS18" s="1609"/>
      <c r="HGT18" s="1609"/>
      <c r="HGU18" s="1609"/>
      <c r="HGV18" s="1609"/>
      <c r="HGW18" s="1609"/>
      <c r="HGX18" s="1609"/>
      <c r="HGY18" s="1609"/>
      <c r="HGZ18" s="1609"/>
      <c r="HHA18" s="1609"/>
      <c r="HHB18" s="1609"/>
      <c r="HHC18" s="1609"/>
      <c r="HHD18" s="1609"/>
      <c r="HHE18" s="1609"/>
      <c r="HHF18" s="1609"/>
      <c r="HHG18" s="1609"/>
      <c r="HHH18" s="1609"/>
      <c r="HHI18" s="1609"/>
      <c r="HHJ18" s="1609"/>
      <c r="HHK18" s="1609"/>
      <c r="HHL18" s="1609"/>
      <c r="HHM18" s="1609"/>
      <c r="HHN18" s="1609"/>
      <c r="HHO18" s="1609"/>
      <c r="HHP18" s="1609"/>
      <c r="HHQ18" s="1609"/>
      <c r="HHR18" s="1609"/>
      <c r="HHS18" s="1609"/>
      <c r="HHT18" s="1609"/>
      <c r="HHU18" s="1609"/>
      <c r="HHV18" s="1609"/>
      <c r="HHW18" s="1609"/>
      <c r="HHX18" s="1609"/>
      <c r="HHY18" s="1609"/>
      <c r="HHZ18" s="1609"/>
      <c r="HIA18" s="1609"/>
      <c r="HIB18" s="1609"/>
      <c r="HIC18" s="1609"/>
      <c r="HID18" s="1609"/>
      <c r="HIE18" s="1609"/>
      <c r="HIF18" s="1609"/>
      <c r="HIG18" s="1609"/>
      <c r="HIH18" s="1609"/>
      <c r="HII18" s="1609"/>
      <c r="HIJ18" s="1609"/>
      <c r="HIK18" s="1609"/>
      <c r="HIL18" s="1609"/>
      <c r="HIM18" s="1609"/>
      <c r="HIN18" s="1609"/>
      <c r="HIO18" s="1609"/>
      <c r="HIP18" s="1609"/>
      <c r="HIQ18" s="1609"/>
      <c r="HIR18" s="1609"/>
      <c r="HIS18" s="1609"/>
      <c r="HIT18" s="1609"/>
      <c r="HIU18" s="1609"/>
      <c r="HIV18" s="1609"/>
      <c r="HIW18" s="1609"/>
      <c r="HIX18" s="1609"/>
      <c r="HIY18" s="1609"/>
      <c r="HIZ18" s="1609"/>
      <c r="HJA18" s="1609"/>
      <c r="HJB18" s="1609"/>
      <c r="HJC18" s="1609"/>
      <c r="HJD18" s="1609"/>
      <c r="HJE18" s="1609"/>
      <c r="HJF18" s="1609"/>
      <c r="HJG18" s="1609"/>
      <c r="HJH18" s="1609"/>
      <c r="HJI18" s="1609"/>
      <c r="HJJ18" s="1609"/>
      <c r="HJK18" s="1609"/>
      <c r="HJL18" s="1609"/>
      <c r="HJM18" s="1609"/>
      <c r="HJN18" s="1609"/>
      <c r="HJO18" s="1609"/>
      <c r="HJP18" s="1609"/>
      <c r="HJQ18" s="1609"/>
      <c r="HJR18" s="1609"/>
      <c r="HJS18" s="1609"/>
      <c r="HJT18" s="1609"/>
      <c r="HJU18" s="1609"/>
      <c r="HJV18" s="1609"/>
      <c r="HJW18" s="1609"/>
      <c r="HJX18" s="1609"/>
      <c r="HJY18" s="1609"/>
      <c r="HJZ18" s="1609"/>
      <c r="HKA18" s="1609"/>
      <c r="HKB18" s="1609"/>
      <c r="HKC18" s="1609"/>
      <c r="HKD18" s="1609"/>
      <c r="HKE18" s="1609"/>
      <c r="HKF18" s="1609"/>
      <c r="HKG18" s="1609"/>
      <c r="HKH18" s="1609"/>
      <c r="HKI18" s="1609"/>
      <c r="HKJ18" s="1609"/>
      <c r="HKK18" s="1609"/>
      <c r="HKL18" s="1609"/>
      <c r="HKM18" s="1609"/>
      <c r="HKN18" s="1609"/>
      <c r="HKO18" s="1609"/>
      <c r="HKP18" s="1609"/>
      <c r="HKQ18" s="1609"/>
      <c r="HKR18" s="1609"/>
      <c r="HKS18" s="1609"/>
      <c r="HKT18" s="1609"/>
      <c r="HKU18" s="1609"/>
      <c r="HKV18" s="1609"/>
      <c r="HKW18" s="1609"/>
      <c r="HKX18" s="1609"/>
      <c r="HKY18" s="1609"/>
      <c r="HKZ18" s="1609"/>
      <c r="HLA18" s="1609"/>
      <c r="HLB18" s="1609"/>
      <c r="HLC18" s="1609"/>
      <c r="HLD18" s="1609"/>
      <c r="HLE18" s="1609"/>
      <c r="HLF18" s="1609"/>
      <c r="HLG18" s="1609"/>
      <c r="HLH18" s="1609"/>
      <c r="HLI18" s="1609"/>
      <c r="HLJ18" s="1609"/>
      <c r="HLK18" s="1609"/>
      <c r="HLL18" s="1609"/>
      <c r="HLM18" s="1609"/>
      <c r="HLN18" s="1609"/>
      <c r="HLO18" s="1609"/>
      <c r="HLP18" s="1609"/>
      <c r="HLQ18" s="1609"/>
      <c r="HLR18" s="1609"/>
      <c r="HLS18" s="1609"/>
      <c r="HLT18" s="1609"/>
      <c r="HLU18" s="1609"/>
      <c r="HLV18" s="1609"/>
      <c r="HLW18" s="1609"/>
      <c r="HLX18" s="1609"/>
      <c r="HLY18" s="1609"/>
      <c r="HLZ18" s="1609"/>
      <c r="HMA18" s="1609"/>
      <c r="HMB18" s="1609"/>
      <c r="HMC18" s="1609"/>
      <c r="HMD18" s="1609"/>
      <c r="HME18" s="1609"/>
      <c r="HMF18" s="1609"/>
      <c r="HMG18" s="1609"/>
      <c r="HMH18" s="1609"/>
      <c r="HMI18" s="1609"/>
      <c r="HMJ18" s="1609"/>
      <c r="HMK18" s="1609"/>
      <c r="HML18" s="1609"/>
      <c r="HMM18" s="1609"/>
      <c r="HMN18" s="1609"/>
      <c r="HMO18" s="1609"/>
      <c r="HMP18" s="1609"/>
      <c r="HMQ18" s="1609"/>
      <c r="HMR18" s="1609"/>
      <c r="HMS18" s="1609"/>
      <c r="HMT18" s="1609"/>
      <c r="HMU18" s="1609"/>
      <c r="HMV18" s="1609"/>
      <c r="HMW18" s="1609"/>
      <c r="HMX18" s="1609"/>
      <c r="HMY18" s="1609"/>
      <c r="HMZ18" s="1609"/>
      <c r="HNA18" s="1609"/>
      <c r="HNB18" s="1609"/>
      <c r="HNC18" s="1609"/>
      <c r="HND18" s="1609"/>
      <c r="HNE18" s="1609"/>
      <c r="HNF18" s="1609"/>
      <c r="HNG18" s="1609"/>
      <c r="HNH18" s="1609"/>
      <c r="HNI18" s="1609"/>
      <c r="HNJ18" s="1609"/>
      <c r="HNK18" s="1609"/>
      <c r="HNL18" s="1609"/>
      <c r="HNM18" s="1609"/>
      <c r="HNN18" s="1609"/>
      <c r="HNO18" s="1609"/>
      <c r="HNP18" s="1609"/>
      <c r="HNQ18" s="1609"/>
      <c r="HNR18" s="1609"/>
      <c r="HNS18" s="1609"/>
      <c r="HNT18" s="1609"/>
      <c r="HNU18" s="1609"/>
      <c r="HNV18" s="1609"/>
      <c r="HNW18" s="1609"/>
      <c r="HNX18" s="1609"/>
      <c r="HNY18" s="1609"/>
      <c r="HNZ18" s="1609"/>
      <c r="HOA18" s="1609"/>
      <c r="HOB18" s="1609"/>
      <c r="HOC18" s="1609"/>
      <c r="HOD18" s="1609"/>
      <c r="HOE18" s="1609"/>
      <c r="HOF18" s="1609"/>
      <c r="HOG18" s="1609"/>
      <c r="HOH18" s="1609"/>
      <c r="HOI18" s="1609"/>
      <c r="HOJ18" s="1609"/>
      <c r="HOK18" s="1609"/>
      <c r="HOL18" s="1609"/>
      <c r="HOM18" s="1609"/>
      <c r="HON18" s="1609"/>
      <c r="HOO18" s="1609"/>
      <c r="HOP18" s="1609"/>
      <c r="HOQ18" s="1609"/>
      <c r="HOR18" s="1609"/>
      <c r="HOS18" s="1609"/>
      <c r="HOT18" s="1609"/>
      <c r="HOU18" s="1609"/>
      <c r="HOV18" s="1609"/>
      <c r="HOW18" s="1609"/>
      <c r="HOX18" s="1609"/>
      <c r="HOY18" s="1609"/>
      <c r="HOZ18" s="1609"/>
      <c r="HPA18" s="1609"/>
      <c r="HPB18" s="1609"/>
      <c r="HPC18" s="1609"/>
      <c r="HPD18" s="1609"/>
      <c r="HPE18" s="1609"/>
      <c r="HPF18" s="1609"/>
      <c r="HPG18" s="1609"/>
      <c r="HPH18" s="1609"/>
      <c r="HPI18" s="1609"/>
      <c r="HPJ18" s="1609"/>
      <c r="HPK18" s="1609"/>
      <c r="HPL18" s="1609"/>
      <c r="HPM18" s="1609"/>
      <c r="HPN18" s="1609"/>
      <c r="HPO18" s="1609"/>
      <c r="HPP18" s="1609"/>
      <c r="HPQ18" s="1609"/>
      <c r="HPR18" s="1609"/>
      <c r="HPS18" s="1609"/>
      <c r="HPT18" s="1609"/>
      <c r="HPU18" s="1609"/>
      <c r="HPV18" s="1609"/>
      <c r="HPW18" s="1609"/>
      <c r="HPX18" s="1609"/>
      <c r="HPY18" s="1609"/>
      <c r="HPZ18" s="1609"/>
      <c r="HQA18" s="1609"/>
      <c r="HQB18" s="1609"/>
      <c r="HQC18" s="1609"/>
      <c r="HQD18" s="1609"/>
      <c r="HQE18" s="1609"/>
      <c r="HQF18" s="1609"/>
      <c r="HQG18" s="1609"/>
      <c r="HQH18" s="1609"/>
      <c r="HQI18" s="1609"/>
      <c r="HQJ18" s="1609"/>
      <c r="HQK18" s="1609"/>
      <c r="HQL18" s="1609"/>
      <c r="HQM18" s="1609"/>
      <c r="HQN18" s="1609"/>
      <c r="HQO18" s="1609"/>
      <c r="HQP18" s="1609"/>
      <c r="HQQ18" s="1609"/>
      <c r="HQR18" s="1609"/>
      <c r="HQS18" s="1609"/>
      <c r="HQT18" s="1609"/>
      <c r="HQU18" s="1609"/>
      <c r="HQV18" s="1609"/>
      <c r="HQW18" s="1609"/>
      <c r="HQX18" s="1609"/>
      <c r="HQY18" s="1609"/>
      <c r="HQZ18" s="1609"/>
      <c r="HRA18" s="1609"/>
      <c r="HRB18" s="1609"/>
      <c r="HRC18" s="1609"/>
      <c r="HRD18" s="1609"/>
      <c r="HRE18" s="1609"/>
      <c r="HRF18" s="1609"/>
      <c r="HRG18" s="1609"/>
      <c r="HRH18" s="1609"/>
      <c r="HRI18" s="1609"/>
      <c r="HRJ18" s="1609"/>
      <c r="HRK18" s="1609"/>
      <c r="HRL18" s="1609"/>
      <c r="HRM18" s="1609"/>
      <c r="HRN18" s="1609"/>
      <c r="HRO18" s="1609"/>
      <c r="HRP18" s="1609"/>
      <c r="HRQ18" s="1609"/>
      <c r="HRR18" s="1609"/>
      <c r="HRS18" s="1609"/>
      <c r="HRT18" s="1609"/>
      <c r="HRU18" s="1609"/>
      <c r="HRV18" s="1609"/>
      <c r="HRW18" s="1609"/>
      <c r="HRX18" s="1609"/>
      <c r="HRY18" s="1609"/>
      <c r="HRZ18" s="1609"/>
      <c r="HSA18" s="1609"/>
      <c r="HSB18" s="1609"/>
      <c r="HSC18" s="1609"/>
      <c r="HSD18" s="1609"/>
      <c r="HSE18" s="1609"/>
      <c r="HSF18" s="1609"/>
      <c r="HSG18" s="1609"/>
      <c r="HSH18" s="1609"/>
      <c r="HSI18" s="1609"/>
      <c r="HSJ18" s="1609"/>
      <c r="HSK18" s="1609"/>
      <c r="HSL18" s="1609"/>
      <c r="HSM18" s="1609"/>
      <c r="HSN18" s="1609"/>
      <c r="HSO18" s="1609"/>
      <c r="HSP18" s="1609"/>
      <c r="HSQ18" s="1609"/>
      <c r="HSR18" s="1609"/>
      <c r="HSS18" s="1609"/>
      <c r="HST18" s="1609"/>
      <c r="HSU18" s="1609"/>
      <c r="HSV18" s="1609"/>
      <c r="HSW18" s="1609"/>
      <c r="HSX18" s="1609"/>
      <c r="HSY18" s="1609"/>
      <c r="HSZ18" s="1609"/>
      <c r="HTA18" s="1609"/>
      <c r="HTB18" s="1609"/>
      <c r="HTC18" s="1609"/>
      <c r="HTD18" s="1609"/>
      <c r="HTE18" s="1609"/>
      <c r="HTF18" s="1609"/>
      <c r="HTG18" s="1609"/>
      <c r="HTH18" s="1609"/>
      <c r="HTI18" s="1609"/>
      <c r="HTJ18" s="1609"/>
      <c r="HTK18" s="1609"/>
      <c r="HTL18" s="1609"/>
      <c r="HTM18" s="1609"/>
      <c r="HTN18" s="1609"/>
      <c r="HTO18" s="1609"/>
      <c r="HTP18" s="1609"/>
      <c r="HTQ18" s="1609"/>
      <c r="HTR18" s="1609"/>
      <c r="HTS18" s="1609"/>
      <c r="HTT18" s="1609"/>
      <c r="HTU18" s="1609"/>
      <c r="HTV18" s="1609"/>
      <c r="HTW18" s="1609"/>
      <c r="HTX18" s="1609"/>
      <c r="HTY18" s="1609"/>
      <c r="HTZ18" s="1609"/>
      <c r="HUA18" s="1609"/>
      <c r="HUB18" s="1609"/>
      <c r="HUC18" s="1609"/>
      <c r="HUD18" s="1609"/>
      <c r="HUE18" s="1609"/>
      <c r="HUF18" s="1609"/>
      <c r="HUG18" s="1609"/>
      <c r="HUH18" s="1609"/>
      <c r="HUI18" s="1609"/>
      <c r="HUJ18" s="1609"/>
      <c r="HUK18" s="1609"/>
      <c r="HUL18" s="1609"/>
      <c r="HUM18" s="1609"/>
      <c r="HUN18" s="1609"/>
      <c r="HUO18" s="1609"/>
      <c r="HUP18" s="1609"/>
      <c r="HUQ18" s="1609"/>
      <c r="HUR18" s="1609"/>
      <c r="HUS18" s="1609"/>
      <c r="HUT18" s="1609"/>
      <c r="HUU18" s="1609"/>
      <c r="HUV18" s="1609"/>
      <c r="HUW18" s="1609"/>
      <c r="HUX18" s="1609"/>
      <c r="HUY18" s="1609"/>
      <c r="HUZ18" s="1609"/>
      <c r="HVA18" s="1609"/>
      <c r="HVB18" s="1609"/>
      <c r="HVC18" s="1609"/>
      <c r="HVD18" s="1609"/>
      <c r="HVE18" s="1609"/>
      <c r="HVF18" s="1609"/>
      <c r="HVG18" s="1609"/>
      <c r="HVH18" s="1609"/>
      <c r="HVI18" s="1609"/>
      <c r="HVJ18" s="1609"/>
      <c r="HVK18" s="1609"/>
      <c r="HVL18" s="1609"/>
      <c r="HVM18" s="1609"/>
      <c r="HVN18" s="1609"/>
      <c r="HVO18" s="1609"/>
      <c r="HVP18" s="1609"/>
      <c r="HVQ18" s="1609"/>
      <c r="HVR18" s="1609"/>
      <c r="HVS18" s="1609"/>
      <c r="HVT18" s="1609"/>
      <c r="HVU18" s="1609"/>
      <c r="HVV18" s="1609"/>
      <c r="HVW18" s="1609"/>
      <c r="HVX18" s="1609"/>
      <c r="HVY18" s="1609"/>
      <c r="HVZ18" s="1609"/>
      <c r="HWA18" s="1609"/>
      <c r="HWB18" s="1609"/>
      <c r="HWC18" s="1609"/>
      <c r="HWD18" s="1609"/>
      <c r="HWE18" s="1609"/>
      <c r="HWF18" s="1609"/>
      <c r="HWG18" s="1609"/>
      <c r="HWH18" s="1609"/>
      <c r="HWI18" s="1609"/>
      <c r="HWJ18" s="1609"/>
      <c r="HWK18" s="1609"/>
      <c r="HWL18" s="1609"/>
      <c r="HWM18" s="1609"/>
      <c r="HWN18" s="1609"/>
      <c r="HWO18" s="1609"/>
      <c r="HWP18" s="1609"/>
      <c r="HWQ18" s="1609"/>
      <c r="HWR18" s="1609"/>
      <c r="HWS18" s="1609"/>
      <c r="HWT18" s="1609"/>
      <c r="HWU18" s="1609"/>
      <c r="HWV18" s="1609"/>
      <c r="HWW18" s="1609"/>
      <c r="HWX18" s="1609"/>
      <c r="HWY18" s="1609"/>
      <c r="HWZ18" s="1609"/>
      <c r="HXA18" s="1609"/>
      <c r="HXB18" s="1609"/>
      <c r="HXC18" s="1609"/>
      <c r="HXD18" s="1609"/>
      <c r="HXE18" s="1609"/>
      <c r="HXF18" s="1609"/>
      <c r="HXG18" s="1609"/>
      <c r="HXH18" s="1609"/>
      <c r="HXI18" s="1609"/>
      <c r="HXJ18" s="1609"/>
      <c r="HXK18" s="1609"/>
      <c r="HXL18" s="1609"/>
      <c r="HXM18" s="1609"/>
      <c r="HXN18" s="1609"/>
      <c r="HXO18" s="1609"/>
      <c r="HXP18" s="1609"/>
      <c r="HXQ18" s="1609"/>
      <c r="HXR18" s="1609"/>
      <c r="HXS18" s="1609"/>
      <c r="HXT18" s="1609"/>
      <c r="HXU18" s="1609"/>
      <c r="HXV18" s="1609"/>
      <c r="HXW18" s="1609"/>
      <c r="HXX18" s="1609"/>
      <c r="HXY18" s="1609"/>
      <c r="HXZ18" s="1609"/>
      <c r="HYA18" s="1609"/>
      <c r="HYB18" s="1609"/>
      <c r="HYC18" s="1609"/>
      <c r="HYD18" s="1609"/>
      <c r="HYE18" s="1609"/>
      <c r="HYF18" s="1609"/>
      <c r="HYG18" s="1609"/>
      <c r="HYH18" s="1609"/>
      <c r="HYI18" s="1609"/>
      <c r="HYJ18" s="1609"/>
      <c r="HYK18" s="1609"/>
      <c r="HYL18" s="1609"/>
      <c r="HYM18" s="1609"/>
      <c r="HYN18" s="1609"/>
      <c r="HYO18" s="1609"/>
      <c r="HYP18" s="1609"/>
      <c r="HYQ18" s="1609"/>
      <c r="HYR18" s="1609"/>
      <c r="HYS18" s="1609"/>
      <c r="HYT18" s="1609"/>
      <c r="HYU18" s="1609"/>
      <c r="HYV18" s="1609"/>
      <c r="HYW18" s="1609"/>
      <c r="HYX18" s="1609"/>
      <c r="HYY18" s="1609"/>
      <c r="HYZ18" s="1609"/>
      <c r="HZA18" s="1609"/>
      <c r="HZB18" s="1609"/>
      <c r="HZC18" s="1609"/>
      <c r="HZD18" s="1609"/>
      <c r="HZE18" s="1609"/>
      <c r="HZF18" s="1609"/>
      <c r="HZG18" s="1609"/>
      <c r="HZH18" s="1609"/>
      <c r="HZI18" s="1609"/>
      <c r="HZJ18" s="1609"/>
      <c r="HZK18" s="1609"/>
      <c r="HZL18" s="1609"/>
      <c r="HZM18" s="1609"/>
      <c r="HZN18" s="1609"/>
      <c r="HZO18" s="1609"/>
      <c r="HZP18" s="1609"/>
      <c r="HZQ18" s="1609"/>
      <c r="HZR18" s="1609"/>
      <c r="HZS18" s="1609"/>
      <c r="HZT18" s="1609"/>
      <c r="HZU18" s="1609"/>
      <c r="HZV18" s="1609"/>
      <c r="HZW18" s="1609"/>
      <c r="HZX18" s="1609"/>
      <c r="HZY18" s="1609"/>
      <c r="HZZ18" s="1609"/>
      <c r="IAA18" s="1609"/>
      <c r="IAB18" s="1609"/>
      <c r="IAC18" s="1609"/>
      <c r="IAD18" s="1609"/>
      <c r="IAE18" s="1609"/>
      <c r="IAF18" s="1609"/>
      <c r="IAG18" s="1609"/>
      <c r="IAH18" s="1609"/>
      <c r="IAI18" s="1609"/>
      <c r="IAJ18" s="1609"/>
      <c r="IAK18" s="1609"/>
      <c r="IAL18" s="1609"/>
      <c r="IAM18" s="1609"/>
      <c r="IAN18" s="1609"/>
      <c r="IAO18" s="1609"/>
      <c r="IAP18" s="1609"/>
      <c r="IAQ18" s="1609"/>
      <c r="IAR18" s="1609"/>
      <c r="IAS18" s="1609"/>
      <c r="IAT18" s="1609"/>
      <c r="IAU18" s="1609"/>
      <c r="IAV18" s="1609"/>
      <c r="IAW18" s="1609"/>
      <c r="IAX18" s="1609"/>
      <c r="IAY18" s="1609"/>
      <c r="IAZ18" s="1609"/>
      <c r="IBA18" s="1609"/>
      <c r="IBB18" s="1609"/>
      <c r="IBC18" s="1609"/>
      <c r="IBD18" s="1609"/>
      <c r="IBE18" s="1609"/>
      <c r="IBF18" s="1609"/>
      <c r="IBG18" s="1609"/>
      <c r="IBH18" s="1609"/>
      <c r="IBI18" s="1609"/>
      <c r="IBJ18" s="1609"/>
      <c r="IBK18" s="1609"/>
      <c r="IBL18" s="1609"/>
      <c r="IBM18" s="1609"/>
      <c r="IBN18" s="1609"/>
      <c r="IBO18" s="1609"/>
      <c r="IBP18" s="1609"/>
      <c r="IBQ18" s="1609"/>
      <c r="IBR18" s="1609"/>
      <c r="IBS18" s="1609"/>
      <c r="IBT18" s="1609"/>
      <c r="IBU18" s="1609"/>
      <c r="IBV18" s="1609"/>
      <c r="IBW18" s="1609"/>
      <c r="IBX18" s="1609"/>
      <c r="IBY18" s="1609"/>
      <c r="IBZ18" s="1609"/>
      <c r="ICA18" s="1609"/>
      <c r="ICB18" s="1609"/>
      <c r="ICC18" s="1609"/>
      <c r="ICD18" s="1609"/>
      <c r="ICE18" s="1609"/>
      <c r="ICF18" s="1609"/>
      <c r="ICG18" s="1609"/>
      <c r="ICH18" s="1609"/>
      <c r="ICI18" s="1609"/>
      <c r="ICJ18" s="1609"/>
      <c r="ICK18" s="1609"/>
      <c r="ICL18" s="1609"/>
      <c r="ICM18" s="1609"/>
      <c r="ICN18" s="1609"/>
      <c r="ICO18" s="1609"/>
      <c r="ICP18" s="1609"/>
      <c r="ICQ18" s="1609"/>
      <c r="ICR18" s="1609"/>
      <c r="ICS18" s="1609"/>
      <c r="ICT18" s="1609"/>
      <c r="ICU18" s="1609"/>
      <c r="ICV18" s="1609"/>
      <c r="ICW18" s="1609"/>
      <c r="ICX18" s="1609"/>
      <c r="ICY18" s="1609"/>
      <c r="ICZ18" s="1609"/>
      <c r="IDA18" s="1609"/>
      <c r="IDB18" s="1609"/>
      <c r="IDC18" s="1609"/>
      <c r="IDD18" s="1609"/>
      <c r="IDE18" s="1609"/>
      <c r="IDF18" s="1609"/>
      <c r="IDG18" s="1609"/>
      <c r="IDH18" s="1609"/>
      <c r="IDI18" s="1609"/>
      <c r="IDJ18" s="1609"/>
      <c r="IDK18" s="1609"/>
      <c r="IDL18" s="1609"/>
      <c r="IDM18" s="1609"/>
      <c r="IDN18" s="1609"/>
      <c r="IDO18" s="1609"/>
      <c r="IDP18" s="1609"/>
      <c r="IDQ18" s="1609"/>
      <c r="IDR18" s="1609"/>
      <c r="IDS18" s="1609"/>
      <c r="IDT18" s="1609"/>
      <c r="IDU18" s="1609"/>
      <c r="IDV18" s="1609"/>
      <c r="IDW18" s="1609"/>
      <c r="IDX18" s="1609"/>
      <c r="IDY18" s="1609"/>
      <c r="IDZ18" s="1609"/>
      <c r="IEA18" s="1609"/>
      <c r="IEB18" s="1609"/>
      <c r="IEC18" s="1609"/>
      <c r="IED18" s="1609"/>
      <c r="IEE18" s="1609"/>
      <c r="IEF18" s="1609"/>
      <c r="IEG18" s="1609"/>
      <c r="IEH18" s="1609"/>
      <c r="IEI18" s="1609"/>
      <c r="IEJ18" s="1609"/>
      <c r="IEK18" s="1609"/>
      <c r="IEL18" s="1609"/>
      <c r="IEM18" s="1609"/>
      <c r="IEN18" s="1609"/>
      <c r="IEO18" s="1609"/>
      <c r="IEP18" s="1609"/>
      <c r="IEQ18" s="1609"/>
      <c r="IER18" s="1609"/>
      <c r="IES18" s="1609"/>
      <c r="IET18" s="1609"/>
      <c r="IEU18" s="1609"/>
      <c r="IEV18" s="1609"/>
      <c r="IEW18" s="1609"/>
      <c r="IEX18" s="1609"/>
      <c r="IEY18" s="1609"/>
      <c r="IEZ18" s="1609"/>
      <c r="IFA18" s="1609"/>
      <c r="IFB18" s="1609"/>
      <c r="IFC18" s="1609"/>
      <c r="IFD18" s="1609"/>
      <c r="IFE18" s="1609"/>
      <c r="IFF18" s="1609"/>
      <c r="IFG18" s="1609"/>
      <c r="IFH18" s="1609"/>
      <c r="IFI18" s="1609"/>
      <c r="IFJ18" s="1609"/>
      <c r="IFK18" s="1609"/>
      <c r="IFL18" s="1609"/>
      <c r="IFM18" s="1609"/>
      <c r="IFN18" s="1609"/>
      <c r="IFO18" s="1609"/>
      <c r="IFP18" s="1609"/>
      <c r="IFQ18" s="1609"/>
      <c r="IFR18" s="1609"/>
      <c r="IFS18" s="1609"/>
      <c r="IFT18" s="1609"/>
      <c r="IFU18" s="1609"/>
      <c r="IFV18" s="1609"/>
      <c r="IFW18" s="1609"/>
      <c r="IFX18" s="1609"/>
      <c r="IFY18" s="1609"/>
      <c r="IFZ18" s="1609"/>
      <c r="IGA18" s="1609"/>
      <c r="IGB18" s="1609"/>
      <c r="IGC18" s="1609"/>
      <c r="IGD18" s="1609"/>
      <c r="IGE18" s="1609"/>
      <c r="IGF18" s="1609"/>
      <c r="IGG18" s="1609"/>
      <c r="IGH18" s="1609"/>
      <c r="IGI18" s="1609"/>
      <c r="IGJ18" s="1609"/>
      <c r="IGK18" s="1609"/>
      <c r="IGL18" s="1609"/>
      <c r="IGM18" s="1609"/>
      <c r="IGN18" s="1609"/>
      <c r="IGO18" s="1609"/>
      <c r="IGP18" s="1609"/>
      <c r="IGQ18" s="1609"/>
      <c r="IGR18" s="1609"/>
      <c r="IGS18" s="1609"/>
      <c r="IGT18" s="1609"/>
      <c r="IGU18" s="1609"/>
      <c r="IGV18" s="1609"/>
      <c r="IGW18" s="1609"/>
      <c r="IGX18" s="1609"/>
      <c r="IGY18" s="1609"/>
      <c r="IGZ18" s="1609"/>
      <c r="IHA18" s="1609"/>
      <c r="IHB18" s="1609"/>
      <c r="IHC18" s="1609"/>
      <c r="IHD18" s="1609"/>
      <c r="IHE18" s="1609"/>
      <c r="IHF18" s="1609"/>
      <c r="IHG18" s="1609"/>
      <c r="IHH18" s="1609"/>
      <c r="IHI18" s="1609"/>
      <c r="IHJ18" s="1609"/>
      <c r="IHK18" s="1609"/>
      <c r="IHL18" s="1609"/>
      <c r="IHM18" s="1609"/>
      <c r="IHN18" s="1609"/>
      <c r="IHO18" s="1609"/>
      <c r="IHP18" s="1609"/>
      <c r="IHQ18" s="1609"/>
      <c r="IHR18" s="1609"/>
      <c r="IHS18" s="1609"/>
      <c r="IHT18" s="1609"/>
      <c r="IHU18" s="1609"/>
      <c r="IHV18" s="1609"/>
      <c r="IHW18" s="1609"/>
      <c r="IHX18" s="1609"/>
      <c r="IHY18" s="1609"/>
      <c r="IHZ18" s="1609"/>
      <c r="IIA18" s="1609"/>
      <c r="IIB18" s="1609"/>
      <c r="IIC18" s="1609"/>
      <c r="IID18" s="1609"/>
      <c r="IIE18" s="1609"/>
      <c r="IIF18" s="1609"/>
      <c r="IIG18" s="1609"/>
      <c r="IIH18" s="1609"/>
      <c r="III18" s="1609"/>
      <c r="IIJ18" s="1609"/>
      <c r="IIK18" s="1609"/>
      <c r="IIL18" s="1609"/>
      <c r="IIM18" s="1609"/>
      <c r="IIN18" s="1609"/>
      <c r="IIO18" s="1609"/>
      <c r="IIP18" s="1609"/>
      <c r="IIQ18" s="1609"/>
      <c r="IIR18" s="1609"/>
      <c r="IIS18" s="1609"/>
      <c r="IIT18" s="1609"/>
      <c r="IIU18" s="1609"/>
      <c r="IIV18" s="1609"/>
      <c r="IIW18" s="1609"/>
      <c r="IIX18" s="1609"/>
      <c r="IIY18" s="1609"/>
      <c r="IIZ18" s="1609"/>
      <c r="IJA18" s="1609"/>
      <c r="IJB18" s="1609"/>
      <c r="IJC18" s="1609"/>
      <c r="IJD18" s="1609"/>
      <c r="IJE18" s="1609"/>
      <c r="IJF18" s="1609"/>
      <c r="IJG18" s="1609"/>
      <c r="IJH18" s="1609"/>
      <c r="IJI18" s="1609"/>
      <c r="IJJ18" s="1609"/>
      <c r="IJK18" s="1609"/>
      <c r="IJL18" s="1609"/>
      <c r="IJM18" s="1609"/>
      <c r="IJN18" s="1609"/>
      <c r="IJO18" s="1609"/>
      <c r="IJP18" s="1609"/>
      <c r="IJQ18" s="1609"/>
      <c r="IJR18" s="1609"/>
      <c r="IJS18" s="1609"/>
      <c r="IJT18" s="1609"/>
      <c r="IJU18" s="1609"/>
      <c r="IJV18" s="1609"/>
      <c r="IJW18" s="1609"/>
      <c r="IJX18" s="1609"/>
      <c r="IJY18" s="1609"/>
      <c r="IJZ18" s="1609"/>
      <c r="IKA18" s="1609"/>
      <c r="IKB18" s="1609"/>
      <c r="IKC18" s="1609"/>
      <c r="IKD18" s="1609"/>
      <c r="IKE18" s="1609"/>
      <c r="IKF18" s="1609"/>
      <c r="IKG18" s="1609"/>
      <c r="IKH18" s="1609"/>
      <c r="IKI18" s="1609"/>
      <c r="IKJ18" s="1609"/>
      <c r="IKK18" s="1609"/>
      <c r="IKL18" s="1609"/>
      <c r="IKM18" s="1609"/>
      <c r="IKN18" s="1609"/>
      <c r="IKO18" s="1609"/>
      <c r="IKP18" s="1609"/>
      <c r="IKQ18" s="1609"/>
      <c r="IKR18" s="1609"/>
      <c r="IKS18" s="1609"/>
      <c r="IKT18" s="1609"/>
      <c r="IKU18" s="1609"/>
      <c r="IKV18" s="1609"/>
      <c r="IKW18" s="1609"/>
      <c r="IKX18" s="1609"/>
      <c r="IKY18" s="1609"/>
      <c r="IKZ18" s="1609"/>
      <c r="ILA18" s="1609"/>
      <c r="ILB18" s="1609"/>
      <c r="ILC18" s="1609"/>
      <c r="ILD18" s="1609"/>
      <c r="ILE18" s="1609"/>
      <c r="ILF18" s="1609"/>
      <c r="ILG18" s="1609"/>
      <c r="ILH18" s="1609"/>
      <c r="ILI18" s="1609"/>
      <c r="ILJ18" s="1609"/>
      <c r="ILK18" s="1609"/>
      <c r="ILL18" s="1609"/>
      <c r="ILM18" s="1609"/>
      <c r="ILN18" s="1609"/>
      <c r="ILO18" s="1609"/>
      <c r="ILP18" s="1609"/>
      <c r="ILQ18" s="1609"/>
      <c r="ILR18" s="1609"/>
      <c r="ILS18" s="1609"/>
      <c r="ILT18" s="1609"/>
      <c r="ILU18" s="1609"/>
      <c r="ILV18" s="1609"/>
      <c r="ILW18" s="1609"/>
      <c r="ILX18" s="1609"/>
      <c r="ILY18" s="1609"/>
      <c r="ILZ18" s="1609"/>
      <c r="IMA18" s="1609"/>
      <c r="IMB18" s="1609"/>
      <c r="IMC18" s="1609"/>
      <c r="IMD18" s="1609"/>
      <c r="IME18" s="1609"/>
      <c r="IMF18" s="1609"/>
      <c r="IMG18" s="1609"/>
      <c r="IMH18" s="1609"/>
      <c r="IMI18" s="1609"/>
      <c r="IMJ18" s="1609"/>
      <c r="IMK18" s="1609"/>
      <c r="IML18" s="1609"/>
      <c r="IMM18" s="1609"/>
      <c r="IMN18" s="1609"/>
      <c r="IMO18" s="1609"/>
      <c r="IMP18" s="1609"/>
      <c r="IMQ18" s="1609"/>
      <c r="IMR18" s="1609"/>
      <c r="IMS18" s="1609"/>
      <c r="IMT18" s="1609"/>
      <c r="IMU18" s="1609"/>
      <c r="IMV18" s="1609"/>
      <c r="IMW18" s="1609"/>
      <c r="IMX18" s="1609"/>
      <c r="IMY18" s="1609"/>
      <c r="IMZ18" s="1609"/>
      <c r="INA18" s="1609"/>
      <c r="INB18" s="1609"/>
      <c r="INC18" s="1609"/>
      <c r="IND18" s="1609"/>
      <c r="INE18" s="1609"/>
      <c r="INF18" s="1609"/>
      <c r="ING18" s="1609"/>
      <c r="INH18" s="1609"/>
      <c r="INI18" s="1609"/>
      <c r="INJ18" s="1609"/>
      <c r="INK18" s="1609"/>
      <c r="INL18" s="1609"/>
      <c r="INM18" s="1609"/>
      <c r="INN18" s="1609"/>
      <c r="INO18" s="1609"/>
      <c r="INP18" s="1609"/>
      <c r="INQ18" s="1609"/>
      <c r="INR18" s="1609"/>
      <c r="INS18" s="1609"/>
      <c r="INT18" s="1609"/>
      <c r="INU18" s="1609"/>
      <c r="INV18" s="1609"/>
      <c r="INW18" s="1609"/>
      <c r="INX18" s="1609"/>
      <c r="INY18" s="1609"/>
      <c r="INZ18" s="1609"/>
      <c r="IOA18" s="1609"/>
      <c r="IOB18" s="1609"/>
      <c r="IOC18" s="1609"/>
      <c r="IOD18" s="1609"/>
      <c r="IOE18" s="1609"/>
      <c r="IOF18" s="1609"/>
      <c r="IOG18" s="1609"/>
      <c r="IOH18" s="1609"/>
      <c r="IOI18" s="1609"/>
      <c r="IOJ18" s="1609"/>
      <c r="IOK18" s="1609"/>
      <c r="IOL18" s="1609"/>
      <c r="IOM18" s="1609"/>
      <c r="ION18" s="1609"/>
      <c r="IOO18" s="1609"/>
      <c r="IOP18" s="1609"/>
      <c r="IOQ18" s="1609"/>
      <c r="IOR18" s="1609"/>
      <c r="IOS18" s="1609"/>
      <c r="IOT18" s="1609"/>
      <c r="IOU18" s="1609"/>
      <c r="IOV18" s="1609"/>
      <c r="IOW18" s="1609"/>
      <c r="IOX18" s="1609"/>
      <c r="IOY18" s="1609"/>
      <c r="IOZ18" s="1609"/>
      <c r="IPA18" s="1609"/>
      <c r="IPB18" s="1609"/>
      <c r="IPC18" s="1609"/>
      <c r="IPD18" s="1609"/>
      <c r="IPE18" s="1609"/>
      <c r="IPF18" s="1609"/>
      <c r="IPG18" s="1609"/>
      <c r="IPH18" s="1609"/>
      <c r="IPI18" s="1609"/>
      <c r="IPJ18" s="1609"/>
      <c r="IPK18" s="1609"/>
      <c r="IPL18" s="1609"/>
      <c r="IPM18" s="1609"/>
      <c r="IPN18" s="1609"/>
      <c r="IPO18" s="1609"/>
      <c r="IPP18" s="1609"/>
      <c r="IPQ18" s="1609"/>
      <c r="IPR18" s="1609"/>
      <c r="IPS18" s="1609"/>
      <c r="IPT18" s="1609"/>
      <c r="IPU18" s="1609"/>
      <c r="IPV18" s="1609"/>
      <c r="IPW18" s="1609"/>
      <c r="IPX18" s="1609"/>
      <c r="IPY18" s="1609"/>
      <c r="IPZ18" s="1609"/>
      <c r="IQA18" s="1609"/>
      <c r="IQB18" s="1609"/>
      <c r="IQC18" s="1609"/>
      <c r="IQD18" s="1609"/>
      <c r="IQE18" s="1609"/>
      <c r="IQF18" s="1609"/>
      <c r="IQG18" s="1609"/>
      <c r="IQH18" s="1609"/>
      <c r="IQI18" s="1609"/>
      <c r="IQJ18" s="1609"/>
      <c r="IQK18" s="1609"/>
      <c r="IQL18" s="1609"/>
      <c r="IQM18" s="1609"/>
      <c r="IQN18" s="1609"/>
      <c r="IQO18" s="1609"/>
      <c r="IQP18" s="1609"/>
      <c r="IQQ18" s="1609"/>
      <c r="IQR18" s="1609"/>
      <c r="IQS18" s="1609"/>
      <c r="IQT18" s="1609"/>
      <c r="IQU18" s="1609"/>
      <c r="IQV18" s="1609"/>
      <c r="IQW18" s="1609"/>
      <c r="IQX18" s="1609"/>
      <c r="IQY18" s="1609"/>
      <c r="IQZ18" s="1609"/>
      <c r="IRA18" s="1609"/>
      <c r="IRB18" s="1609"/>
      <c r="IRC18" s="1609"/>
      <c r="IRD18" s="1609"/>
      <c r="IRE18" s="1609"/>
      <c r="IRF18" s="1609"/>
      <c r="IRG18" s="1609"/>
      <c r="IRH18" s="1609"/>
      <c r="IRI18" s="1609"/>
      <c r="IRJ18" s="1609"/>
      <c r="IRK18" s="1609"/>
      <c r="IRL18" s="1609"/>
      <c r="IRM18" s="1609"/>
      <c r="IRN18" s="1609"/>
      <c r="IRO18" s="1609"/>
      <c r="IRP18" s="1609"/>
      <c r="IRQ18" s="1609"/>
      <c r="IRR18" s="1609"/>
      <c r="IRS18" s="1609"/>
      <c r="IRT18" s="1609"/>
      <c r="IRU18" s="1609"/>
      <c r="IRV18" s="1609"/>
      <c r="IRW18" s="1609"/>
      <c r="IRX18" s="1609"/>
      <c r="IRY18" s="1609"/>
      <c r="IRZ18" s="1609"/>
      <c r="ISA18" s="1609"/>
      <c r="ISB18" s="1609"/>
      <c r="ISC18" s="1609"/>
      <c r="ISD18" s="1609"/>
      <c r="ISE18" s="1609"/>
      <c r="ISF18" s="1609"/>
      <c r="ISG18" s="1609"/>
      <c r="ISH18" s="1609"/>
      <c r="ISI18" s="1609"/>
      <c r="ISJ18" s="1609"/>
      <c r="ISK18" s="1609"/>
      <c r="ISL18" s="1609"/>
      <c r="ISM18" s="1609"/>
      <c r="ISN18" s="1609"/>
      <c r="ISO18" s="1609"/>
      <c r="ISP18" s="1609"/>
      <c r="ISQ18" s="1609"/>
      <c r="ISR18" s="1609"/>
      <c r="ISS18" s="1609"/>
      <c r="IST18" s="1609"/>
      <c r="ISU18" s="1609"/>
      <c r="ISV18" s="1609"/>
      <c r="ISW18" s="1609"/>
      <c r="ISX18" s="1609"/>
      <c r="ISY18" s="1609"/>
      <c r="ISZ18" s="1609"/>
      <c r="ITA18" s="1609"/>
      <c r="ITB18" s="1609"/>
      <c r="ITC18" s="1609"/>
      <c r="ITD18" s="1609"/>
      <c r="ITE18" s="1609"/>
      <c r="ITF18" s="1609"/>
      <c r="ITG18" s="1609"/>
      <c r="ITH18" s="1609"/>
      <c r="ITI18" s="1609"/>
      <c r="ITJ18" s="1609"/>
      <c r="ITK18" s="1609"/>
      <c r="ITL18" s="1609"/>
      <c r="ITM18" s="1609"/>
      <c r="ITN18" s="1609"/>
      <c r="ITO18" s="1609"/>
      <c r="ITP18" s="1609"/>
      <c r="ITQ18" s="1609"/>
      <c r="ITR18" s="1609"/>
      <c r="ITS18" s="1609"/>
      <c r="ITT18" s="1609"/>
      <c r="ITU18" s="1609"/>
      <c r="ITV18" s="1609"/>
      <c r="ITW18" s="1609"/>
      <c r="ITX18" s="1609"/>
      <c r="ITY18" s="1609"/>
      <c r="ITZ18" s="1609"/>
      <c r="IUA18" s="1609"/>
      <c r="IUB18" s="1609"/>
      <c r="IUC18" s="1609"/>
      <c r="IUD18" s="1609"/>
      <c r="IUE18" s="1609"/>
      <c r="IUF18" s="1609"/>
      <c r="IUG18" s="1609"/>
      <c r="IUH18" s="1609"/>
      <c r="IUI18" s="1609"/>
      <c r="IUJ18" s="1609"/>
      <c r="IUK18" s="1609"/>
      <c r="IUL18" s="1609"/>
      <c r="IUM18" s="1609"/>
      <c r="IUN18" s="1609"/>
      <c r="IUO18" s="1609"/>
      <c r="IUP18" s="1609"/>
      <c r="IUQ18" s="1609"/>
      <c r="IUR18" s="1609"/>
      <c r="IUS18" s="1609"/>
      <c r="IUT18" s="1609"/>
      <c r="IUU18" s="1609"/>
      <c r="IUV18" s="1609"/>
      <c r="IUW18" s="1609"/>
      <c r="IUX18" s="1609"/>
      <c r="IUY18" s="1609"/>
      <c r="IUZ18" s="1609"/>
      <c r="IVA18" s="1609"/>
      <c r="IVB18" s="1609"/>
      <c r="IVC18" s="1609"/>
      <c r="IVD18" s="1609"/>
      <c r="IVE18" s="1609"/>
      <c r="IVF18" s="1609"/>
      <c r="IVG18" s="1609"/>
      <c r="IVH18" s="1609"/>
      <c r="IVI18" s="1609"/>
      <c r="IVJ18" s="1609"/>
      <c r="IVK18" s="1609"/>
      <c r="IVL18" s="1609"/>
      <c r="IVM18" s="1609"/>
      <c r="IVN18" s="1609"/>
      <c r="IVO18" s="1609"/>
      <c r="IVP18" s="1609"/>
      <c r="IVQ18" s="1609"/>
      <c r="IVR18" s="1609"/>
      <c r="IVS18" s="1609"/>
      <c r="IVT18" s="1609"/>
      <c r="IVU18" s="1609"/>
      <c r="IVV18" s="1609"/>
      <c r="IVW18" s="1609"/>
      <c r="IVX18" s="1609"/>
      <c r="IVY18" s="1609"/>
      <c r="IVZ18" s="1609"/>
      <c r="IWA18" s="1609"/>
      <c r="IWB18" s="1609"/>
      <c r="IWC18" s="1609"/>
      <c r="IWD18" s="1609"/>
      <c r="IWE18" s="1609"/>
      <c r="IWF18" s="1609"/>
      <c r="IWG18" s="1609"/>
      <c r="IWH18" s="1609"/>
      <c r="IWI18" s="1609"/>
      <c r="IWJ18" s="1609"/>
      <c r="IWK18" s="1609"/>
      <c r="IWL18" s="1609"/>
      <c r="IWM18" s="1609"/>
      <c r="IWN18" s="1609"/>
      <c r="IWO18" s="1609"/>
      <c r="IWP18" s="1609"/>
      <c r="IWQ18" s="1609"/>
      <c r="IWR18" s="1609"/>
      <c r="IWS18" s="1609"/>
      <c r="IWT18" s="1609"/>
      <c r="IWU18" s="1609"/>
      <c r="IWV18" s="1609"/>
      <c r="IWW18" s="1609"/>
      <c r="IWX18" s="1609"/>
      <c r="IWY18" s="1609"/>
      <c r="IWZ18" s="1609"/>
      <c r="IXA18" s="1609"/>
      <c r="IXB18" s="1609"/>
      <c r="IXC18" s="1609"/>
      <c r="IXD18" s="1609"/>
      <c r="IXE18" s="1609"/>
      <c r="IXF18" s="1609"/>
      <c r="IXG18" s="1609"/>
      <c r="IXH18" s="1609"/>
      <c r="IXI18" s="1609"/>
      <c r="IXJ18" s="1609"/>
      <c r="IXK18" s="1609"/>
      <c r="IXL18" s="1609"/>
      <c r="IXM18" s="1609"/>
      <c r="IXN18" s="1609"/>
      <c r="IXO18" s="1609"/>
      <c r="IXP18" s="1609"/>
      <c r="IXQ18" s="1609"/>
      <c r="IXR18" s="1609"/>
      <c r="IXS18" s="1609"/>
      <c r="IXT18" s="1609"/>
      <c r="IXU18" s="1609"/>
      <c r="IXV18" s="1609"/>
      <c r="IXW18" s="1609"/>
      <c r="IXX18" s="1609"/>
      <c r="IXY18" s="1609"/>
      <c r="IXZ18" s="1609"/>
      <c r="IYA18" s="1609"/>
      <c r="IYB18" s="1609"/>
      <c r="IYC18" s="1609"/>
      <c r="IYD18" s="1609"/>
      <c r="IYE18" s="1609"/>
      <c r="IYF18" s="1609"/>
      <c r="IYG18" s="1609"/>
      <c r="IYH18" s="1609"/>
      <c r="IYI18" s="1609"/>
      <c r="IYJ18" s="1609"/>
      <c r="IYK18" s="1609"/>
      <c r="IYL18" s="1609"/>
      <c r="IYM18" s="1609"/>
      <c r="IYN18" s="1609"/>
      <c r="IYO18" s="1609"/>
      <c r="IYP18" s="1609"/>
      <c r="IYQ18" s="1609"/>
      <c r="IYR18" s="1609"/>
      <c r="IYS18" s="1609"/>
      <c r="IYT18" s="1609"/>
      <c r="IYU18" s="1609"/>
      <c r="IYV18" s="1609"/>
      <c r="IYW18" s="1609"/>
      <c r="IYX18" s="1609"/>
      <c r="IYY18" s="1609"/>
      <c r="IYZ18" s="1609"/>
      <c r="IZA18" s="1609"/>
      <c r="IZB18" s="1609"/>
      <c r="IZC18" s="1609"/>
      <c r="IZD18" s="1609"/>
      <c r="IZE18" s="1609"/>
      <c r="IZF18" s="1609"/>
      <c r="IZG18" s="1609"/>
      <c r="IZH18" s="1609"/>
      <c r="IZI18" s="1609"/>
      <c r="IZJ18" s="1609"/>
      <c r="IZK18" s="1609"/>
      <c r="IZL18" s="1609"/>
      <c r="IZM18" s="1609"/>
      <c r="IZN18" s="1609"/>
      <c r="IZO18" s="1609"/>
      <c r="IZP18" s="1609"/>
      <c r="IZQ18" s="1609"/>
      <c r="IZR18" s="1609"/>
      <c r="IZS18" s="1609"/>
      <c r="IZT18" s="1609"/>
      <c r="IZU18" s="1609"/>
      <c r="IZV18" s="1609"/>
      <c r="IZW18" s="1609"/>
      <c r="IZX18" s="1609"/>
      <c r="IZY18" s="1609"/>
      <c r="IZZ18" s="1609"/>
      <c r="JAA18" s="1609"/>
      <c r="JAB18" s="1609"/>
      <c r="JAC18" s="1609"/>
      <c r="JAD18" s="1609"/>
      <c r="JAE18" s="1609"/>
      <c r="JAF18" s="1609"/>
      <c r="JAG18" s="1609"/>
      <c r="JAH18" s="1609"/>
      <c r="JAI18" s="1609"/>
      <c r="JAJ18" s="1609"/>
      <c r="JAK18" s="1609"/>
      <c r="JAL18" s="1609"/>
      <c r="JAM18" s="1609"/>
      <c r="JAN18" s="1609"/>
      <c r="JAO18" s="1609"/>
      <c r="JAP18" s="1609"/>
      <c r="JAQ18" s="1609"/>
      <c r="JAR18" s="1609"/>
      <c r="JAS18" s="1609"/>
      <c r="JAT18" s="1609"/>
      <c r="JAU18" s="1609"/>
      <c r="JAV18" s="1609"/>
      <c r="JAW18" s="1609"/>
      <c r="JAX18" s="1609"/>
      <c r="JAY18" s="1609"/>
      <c r="JAZ18" s="1609"/>
      <c r="JBA18" s="1609"/>
      <c r="JBB18" s="1609"/>
      <c r="JBC18" s="1609"/>
      <c r="JBD18" s="1609"/>
      <c r="JBE18" s="1609"/>
      <c r="JBF18" s="1609"/>
      <c r="JBG18" s="1609"/>
      <c r="JBH18" s="1609"/>
      <c r="JBI18" s="1609"/>
      <c r="JBJ18" s="1609"/>
      <c r="JBK18" s="1609"/>
      <c r="JBL18" s="1609"/>
      <c r="JBM18" s="1609"/>
      <c r="JBN18" s="1609"/>
      <c r="JBO18" s="1609"/>
      <c r="JBP18" s="1609"/>
      <c r="JBQ18" s="1609"/>
      <c r="JBR18" s="1609"/>
      <c r="JBS18" s="1609"/>
      <c r="JBT18" s="1609"/>
      <c r="JBU18" s="1609"/>
      <c r="JBV18" s="1609"/>
      <c r="JBW18" s="1609"/>
      <c r="JBX18" s="1609"/>
      <c r="JBY18" s="1609"/>
      <c r="JBZ18" s="1609"/>
      <c r="JCA18" s="1609"/>
      <c r="JCB18" s="1609"/>
      <c r="JCC18" s="1609"/>
      <c r="JCD18" s="1609"/>
      <c r="JCE18" s="1609"/>
      <c r="JCF18" s="1609"/>
      <c r="JCG18" s="1609"/>
      <c r="JCH18" s="1609"/>
      <c r="JCI18" s="1609"/>
      <c r="JCJ18" s="1609"/>
      <c r="JCK18" s="1609"/>
      <c r="JCL18" s="1609"/>
      <c r="JCM18" s="1609"/>
      <c r="JCN18" s="1609"/>
      <c r="JCO18" s="1609"/>
      <c r="JCP18" s="1609"/>
      <c r="JCQ18" s="1609"/>
      <c r="JCR18" s="1609"/>
      <c r="JCS18" s="1609"/>
      <c r="JCT18" s="1609"/>
      <c r="JCU18" s="1609"/>
      <c r="JCV18" s="1609"/>
      <c r="JCW18" s="1609"/>
      <c r="JCX18" s="1609"/>
      <c r="JCY18" s="1609"/>
      <c r="JCZ18" s="1609"/>
      <c r="JDA18" s="1609"/>
      <c r="JDB18" s="1609"/>
      <c r="JDC18" s="1609"/>
      <c r="JDD18" s="1609"/>
      <c r="JDE18" s="1609"/>
      <c r="JDF18" s="1609"/>
      <c r="JDG18" s="1609"/>
      <c r="JDH18" s="1609"/>
      <c r="JDI18" s="1609"/>
      <c r="JDJ18" s="1609"/>
      <c r="JDK18" s="1609"/>
      <c r="JDL18" s="1609"/>
      <c r="JDM18" s="1609"/>
      <c r="JDN18" s="1609"/>
      <c r="JDO18" s="1609"/>
      <c r="JDP18" s="1609"/>
      <c r="JDQ18" s="1609"/>
      <c r="JDR18" s="1609"/>
      <c r="JDS18" s="1609"/>
      <c r="JDT18" s="1609"/>
      <c r="JDU18" s="1609"/>
      <c r="JDV18" s="1609"/>
      <c r="JDW18" s="1609"/>
      <c r="JDX18" s="1609"/>
      <c r="JDY18" s="1609"/>
      <c r="JDZ18" s="1609"/>
      <c r="JEA18" s="1609"/>
      <c r="JEB18" s="1609"/>
      <c r="JEC18" s="1609"/>
      <c r="JED18" s="1609"/>
      <c r="JEE18" s="1609"/>
      <c r="JEF18" s="1609"/>
      <c r="JEG18" s="1609"/>
      <c r="JEH18" s="1609"/>
      <c r="JEI18" s="1609"/>
      <c r="JEJ18" s="1609"/>
      <c r="JEK18" s="1609"/>
      <c r="JEL18" s="1609"/>
      <c r="JEM18" s="1609"/>
      <c r="JEN18" s="1609"/>
      <c r="JEO18" s="1609"/>
      <c r="JEP18" s="1609"/>
      <c r="JEQ18" s="1609"/>
      <c r="JER18" s="1609"/>
      <c r="JES18" s="1609"/>
      <c r="JET18" s="1609"/>
      <c r="JEU18" s="1609"/>
      <c r="JEV18" s="1609"/>
      <c r="JEW18" s="1609"/>
      <c r="JEX18" s="1609"/>
      <c r="JEY18" s="1609"/>
      <c r="JEZ18" s="1609"/>
      <c r="JFA18" s="1609"/>
      <c r="JFB18" s="1609"/>
      <c r="JFC18" s="1609"/>
      <c r="JFD18" s="1609"/>
      <c r="JFE18" s="1609"/>
      <c r="JFF18" s="1609"/>
      <c r="JFG18" s="1609"/>
      <c r="JFH18" s="1609"/>
      <c r="JFI18" s="1609"/>
      <c r="JFJ18" s="1609"/>
      <c r="JFK18" s="1609"/>
      <c r="JFL18" s="1609"/>
      <c r="JFM18" s="1609"/>
      <c r="JFN18" s="1609"/>
      <c r="JFO18" s="1609"/>
      <c r="JFP18" s="1609"/>
      <c r="JFQ18" s="1609"/>
      <c r="JFR18" s="1609"/>
      <c r="JFS18" s="1609"/>
      <c r="JFT18" s="1609"/>
      <c r="JFU18" s="1609"/>
      <c r="JFV18" s="1609"/>
      <c r="JFW18" s="1609"/>
      <c r="JFX18" s="1609"/>
      <c r="JFY18" s="1609"/>
      <c r="JFZ18" s="1609"/>
      <c r="JGA18" s="1609"/>
      <c r="JGB18" s="1609"/>
      <c r="JGC18" s="1609"/>
      <c r="JGD18" s="1609"/>
      <c r="JGE18" s="1609"/>
      <c r="JGF18" s="1609"/>
      <c r="JGG18" s="1609"/>
      <c r="JGH18" s="1609"/>
      <c r="JGI18" s="1609"/>
      <c r="JGJ18" s="1609"/>
      <c r="JGK18" s="1609"/>
      <c r="JGL18" s="1609"/>
      <c r="JGM18" s="1609"/>
      <c r="JGN18" s="1609"/>
      <c r="JGO18" s="1609"/>
      <c r="JGP18" s="1609"/>
      <c r="JGQ18" s="1609"/>
      <c r="JGR18" s="1609"/>
      <c r="JGS18" s="1609"/>
      <c r="JGT18" s="1609"/>
      <c r="JGU18" s="1609"/>
      <c r="JGV18" s="1609"/>
      <c r="JGW18" s="1609"/>
      <c r="JGX18" s="1609"/>
      <c r="JGY18" s="1609"/>
      <c r="JGZ18" s="1609"/>
      <c r="JHA18" s="1609"/>
      <c r="JHB18" s="1609"/>
      <c r="JHC18" s="1609"/>
      <c r="JHD18" s="1609"/>
      <c r="JHE18" s="1609"/>
      <c r="JHF18" s="1609"/>
      <c r="JHG18" s="1609"/>
      <c r="JHH18" s="1609"/>
      <c r="JHI18" s="1609"/>
      <c r="JHJ18" s="1609"/>
      <c r="JHK18" s="1609"/>
      <c r="JHL18" s="1609"/>
      <c r="JHM18" s="1609"/>
      <c r="JHN18" s="1609"/>
      <c r="JHO18" s="1609"/>
      <c r="JHP18" s="1609"/>
      <c r="JHQ18" s="1609"/>
      <c r="JHR18" s="1609"/>
      <c r="JHS18" s="1609"/>
      <c r="JHT18" s="1609"/>
      <c r="JHU18" s="1609"/>
      <c r="JHV18" s="1609"/>
      <c r="JHW18" s="1609"/>
      <c r="JHX18" s="1609"/>
      <c r="JHY18" s="1609"/>
      <c r="JHZ18" s="1609"/>
      <c r="JIA18" s="1609"/>
      <c r="JIB18" s="1609"/>
      <c r="JIC18" s="1609"/>
      <c r="JID18" s="1609"/>
      <c r="JIE18" s="1609"/>
      <c r="JIF18" s="1609"/>
      <c r="JIG18" s="1609"/>
      <c r="JIH18" s="1609"/>
      <c r="JII18" s="1609"/>
      <c r="JIJ18" s="1609"/>
      <c r="JIK18" s="1609"/>
      <c r="JIL18" s="1609"/>
      <c r="JIM18" s="1609"/>
      <c r="JIN18" s="1609"/>
      <c r="JIO18" s="1609"/>
      <c r="JIP18" s="1609"/>
      <c r="JIQ18" s="1609"/>
      <c r="JIR18" s="1609"/>
      <c r="JIS18" s="1609"/>
      <c r="JIT18" s="1609"/>
      <c r="JIU18" s="1609"/>
      <c r="JIV18" s="1609"/>
      <c r="JIW18" s="1609"/>
      <c r="JIX18" s="1609"/>
      <c r="JIY18" s="1609"/>
      <c r="JIZ18" s="1609"/>
      <c r="JJA18" s="1609"/>
      <c r="JJB18" s="1609"/>
      <c r="JJC18" s="1609"/>
      <c r="JJD18" s="1609"/>
      <c r="JJE18" s="1609"/>
      <c r="JJF18" s="1609"/>
      <c r="JJG18" s="1609"/>
      <c r="JJH18" s="1609"/>
      <c r="JJI18" s="1609"/>
      <c r="JJJ18" s="1609"/>
      <c r="JJK18" s="1609"/>
      <c r="JJL18" s="1609"/>
      <c r="JJM18" s="1609"/>
      <c r="JJN18" s="1609"/>
      <c r="JJO18" s="1609"/>
      <c r="JJP18" s="1609"/>
      <c r="JJQ18" s="1609"/>
      <c r="JJR18" s="1609"/>
      <c r="JJS18" s="1609"/>
      <c r="JJT18" s="1609"/>
      <c r="JJU18" s="1609"/>
      <c r="JJV18" s="1609"/>
      <c r="JJW18" s="1609"/>
      <c r="JJX18" s="1609"/>
      <c r="JJY18" s="1609"/>
      <c r="JJZ18" s="1609"/>
      <c r="JKA18" s="1609"/>
      <c r="JKB18" s="1609"/>
      <c r="JKC18" s="1609"/>
      <c r="JKD18" s="1609"/>
      <c r="JKE18" s="1609"/>
      <c r="JKF18" s="1609"/>
      <c r="JKG18" s="1609"/>
      <c r="JKH18" s="1609"/>
      <c r="JKI18" s="1609"/>
      <c r="JKJ18" s="1609"/>
      <c r="JKK18" s="1609"/>
      <c r="JKL18" s="1609"/>
      <c r="JKM18" s="1609"/>
      <c r="JKN18" s="1609"/>
      <c r="JKO18" s="1609"/>
      <c r="JKP18" s="1609"/>
      <c r="JKQ18" s="1609"/>
      <c r="JKR18" s="1609"/>
      <c r="JKS18" s="1609"/>
      <c r="JKT18" s="1609"/>
      <c r="JKU18" s="1609"/>
      <c r="JKV18" s="1609"/>
      <c r="JKW18" s="1609"/>
      <c r="JKX18" s="1609"/>
      <c r="JKY18" s="1609"/>
      <c r="JKZ18" s="1609"/>
      <c r="JLA18" s="1609"/>
      <c r="JLB18" s="1609"/>
      <c r="JLC18" s="1609"/>
      <c r="JLD18" s="1609"/>
      <c r="JLE18" s="1609"/>
      <c r="JLF18" s="1609"/>
      <c r="JLG18" s="1609"/>
      <c r="JLH18" s="1609"/>
      <c r="JLI18" s="1609"/>
      <c r="JLJ18" s="1609"/>
      <c r="JLK18" s="1609"/>
      <c r="JLL18" s="1609"/>
      <c r="JLM18" s="1609"/>
      <c r="JLN18" s="1609"/>
      <c r="JLO18" s="1609"/>
      <c r="JLP18" s="1609"/>
      <c r="JLQ18" s="1609"/>
      <c r="JLR18" s="1609"/>
      <c r="JLS18" s="1609"/>
      <c r="JLT18" s="1609"/>
      <c r="JLU18" s="1609"/>
      <c r="JLV18" s="1609"/>
      <c r="JLW18" s="1609"/>
      <c r="JLX18" s="1609"/>
      <c r="JLY18" s="1609"/>
      <c r="JLZ18" s="1609"/>
      <c r="JMA18" s="1609"/>
      <c r="JMB18" s="1609"/>
      <c r="JMC18" s="1609"/>
      <c r="JMD18" s="1609"/>
      <c r="JME18" s="1609"/>
      <c r="JMF18" s="1609"/>
      <c r="JMG18" s="1609"/>
      <c r="JMH18" s="1609"/>
      <c r="JMI18" s="1609"/>
      <c r="JMJ18" s="1609"/>
      <c r="JMK18" s="1609"/>
      <c r="JML18" s="1609"/>
      <c r="JMM18" s="1609"/>
      <c r="JMN18" s="1609"/>
      <c r="JMO18" s="1609"/>
      <c r="JMP18" s="1609"/>
      <c r="JMQ18" s="1609"/>
      <c r="JMR18" s="1609"/>
      <c r="JMS18" s="1609"/>
      <c r="JMT18" s="1609"/>
      <c r="JMU18" s="1609"/>
      <c r="JMV18" s="1609"/>
      <c r="JMW18" s="1609"/>
      <c r="JMX18" s="1609"/>
      <c r="JMY18" s="1609"/>
      <c r="JMZ18" s="1609"/>
      <c r="JNA18" s="1609"/>
      <c r="JNB18" s="1609"/>
      <c r="JNC18" s="1609"/>
      <c r="JND18" s="1609"/>
      <c r="JNE18" s="1609"/>
      <c r="JNF18" s="1609"/>
      <c r="JNG18" s="1609"/>
      <c r="JNH18" s="1609"/>
      <c r="JNI18" s="1609"/>
      <c r="JNJ18" s="1609"/>
      <c r="JNK18" s="1609"/>
      <c r="JNL18" s="1609"/>
      <c r="JNM18" s="1609"/>
      <c r="JNN18" s="1609"/>
      <c r="JNO18" s="1609"/>
      <c r="JNP18" s="1609"/>
      <c r="JNQ18" s="1609"/>
      <c r="JNR18" s="1609"/>
      <c r="JNS18" s="1609"/>
      <c r="JNT18" s="1609"/>
      <c r="JNU18" s="1609"/>
      <c r="JNV18" s="1609"/>
      <c r="JNW18" s="1609"/>
      <c r="JNX18" s="1609"/>
      <c r="JNY18" s="1609"/>
      <c r="JNZ18" s="1609"/>
      <c r="JOA18" s="1609"/>
      <c r="JOB18" s="1609"/>
      <c r="JOC18" s="1609"/>
      <c r="JOD18" s="1609"/>
      <c r="JOE18" s="1609"/>
      <c r="JOF18" s="1609"/>
      <c r="JOG18" s="1609"/>
      <c r="JOH18" s="1609"/>
      <c r="JOI18" s="1609"/>
      <c r="JOJ18" s="1609"/>
      <c r="JOK18" s="1609"/>
      <c r="JOL18" s="1609"/>
      <c r="JOM18" s="1609"/>
      <c r="JON18" s="1609"/>
      <c r="JOO18" s="1609"/>
      <c r="JOP18" s="1609"/>
      <c r="JOQ18" s="1609"/>
      <c r="JOR18" s="1609"/>
      <c r="JOS18" s="1609"/>
      <c r="JOT18" s="1609"/>
      <c r="JOU18" s="1609"/>
      <c r="JOV18" s="1609"/>
      <c r="JOW18" s="1609"/>
      <c r="JOX18" s="1609"/>
      <c r="JOY18" s="1609"/>
      <c r="JOZ18" s="1609"/>
      <c r="JPA18" s="1609"/>
      <c r="JPB18" s="1609"/>
      <c r="JPC18" s="1609"/>
      <c r="JPD18" s="1609"/>
      <c r="JPE18" s="1609"/>
      <c r="JPF18" s="1609"/>
      <c r="JPG18" s="1609"/>
      <c r="JPH18" s="1609"/>
      <c r="JPI18" s="1609"/>
      <c r="JPJ18" s="1609"/>
      <c r="JPK18" s="1609"/>
      <c r="JPL18" s="1609"/>
      <c r="JPM18" s="1609"/>
      <c r="JPN18" s="1609"/>
      <c r="JPO18" s="1609"/>
      <c r="JPP18" s="1609"/>
      <c r="JPQ18" s="1609"/>
      <c r="JPR18" s="1609"/>
      <c r="JPS18" s="1609"/>
      <c r="JPT18" s="1609"/>
      <c r="JPU18" s="1609"/>
      <c r="JPV18" s="1609"/>
      <c r="JPW18" s="1609"/>
      <c r="JPX18" s="1609"/>
      <c r="JPY18" s="1609"/>
      <c r="JPZ18" s="1609"/>
      <c r="JQA18" s="1609"/>
      <c r="JQB18" s="1609"/>
      <c r="JQC18" s="1609"/>
      <c r="JQD18" s="1609"/>
      <c r="JQE18" s="1609"/>
      <c r="JQF18" s="1609"/>
      <c r="JQG18" s="1609"/>
      <c r="JQH18" s="1609"/>
      <c r="JQI18" s="1609"/>
      <c r="JQJ18" s="1609"/>
      <c r="JQK18" s="1609"/>
      <c r="JQL18" s="1609"/>
      <c r="JQM18" s="1609"/>
      <c r="JQN18" s="1609"/>
      <c r="JQO18" s="1609"/>
      <c r="JQP18" s="1609"/>
      <c r="JQQ18" s="1609"/>
      <c r="JQR18" s="1609"/>
      <c r="JQS18" s="1609"/>
      <c r="JQT18" s="1609"/>
      <c r="JQU18" s="1609"/>
      <c r="JQV18" s="1609"/>
      <c r="JQW18" s="1609"/>
      <c r="JQX18" s="1609"/>
      <c r="JQY18" s="1609"/>
      <c r="JQZ18" s="1609"/>
      <c r="JRA18" s="1609"/>
      <c r="JRB18" s="1609"/>
      <c r="JRC18" s="1609"/>
      <c r="JRD18" s="1609"/>
      <c r="JRE18" s="1609"/>
      <c r="JRF18" s="1609"/>
      <c r="JRG18" s="1609"/>
      <c r="JRH18" s="1609"/>
      <c r="JRI18" s="1609"/>
      <c r="JRJ18" s="1609"/>
      <c r="JRK18" s="1609"/>
      <c r="JRL18" s="1609"/>
      <c r="JRM18" s="1609"/>
      <c r="JRN18" s="1609"/>
      <c r="JRO18" s="1609"/>
      <c r="JRP18" s="1609"/>
      <c r="JRQ18" s="1609"/>
      <c r="JRR18" s="1609"/>
      <c r="JRS18" s="1609"/>
      <c r="JRT18" s="1609"/>
      <c r="JRU18" s="1609"/>
      <c r="JRV18" s="1609"/>
      <c r="JRW18" s="1609"/>
      <c r="JRX18" s="1609"/>
      <c r="JRY18" s="1609"/>
      <c r="JRZ18" s="1609"/>
      <c r="JSA18" s="1609"/>
      <c r="JSB18" s="1609"/>
      <c r="JSC18" s="1609"/>
      <c r="JSD18" s="1609"/>
      <c r="JSE18" s="1609"/>
      <c r="JSF18" s="1609"/>
      <c r="JSG18" s="1609"/>
      <c r="JSH18" s="1609"/>
      <c r="JSI18" s="1609"/>
      <c r="JSJ18" s="1609"/>
      <c r="JSK18" s="1609"/>
      <c r="JSL18" s="1609"/>
      <c r="JSM18" s="1609"/>
      <c r="JSN18" s="1609"/>
      <c r="JSO18" s="1609"/>
      <c r="JSP18" s="1609"/>
      <c r="JSQ18" s="1609"/>
      <c r="JSR18" s="1609"/>
      <c r="JSS18" s="1609"/>
      <c r="JST18" s="1609"/>
      <c r="JSU18" s="1609"/>
      <c r="JSV18" s="1609"/>
      <c r="JSW18" s="1609"/>
      <c r="JSX18" s="1609"/>
      <c r="JSY18" s="1609"/>
      <c r="JSZ18" s="1609"/>
      <c r="JTA18" s="1609"/>
      <c r="JTB18" s="1609"/>
      <c r="JTC18" s="1609"/>
      <c r="JTD18" s="1609"/>
      <c r="JTE18" s="1609"/>
      <c r="JTF18" s="1609"/>
      <c r="JTG18" s="1609"/>
      <c r="JTH18" s="1609"/>
      <c r="JTI18" s="1609"/>
      <c r="JTJ18" s="1609"/>
      <c r="JTK18" s="1609"/>
      <c r="JTL18" s="1609"/>
      <c r="JTM18" s="1609"/>
      <c r="JTN18" s="1609"/>
      <c r="JTO18" s="1609"/>
      <c r="JTP18" s="1609"/>
      <c r="JTQ18" s="1609"/>
      <c r="JTR18" s="1609"/>
      <c r="JTS18" s="1609"/>
      <c r="JTT18" s="1609"/>
      <c r="JTU18" s="1609"/>
      <c r="JTV18" s="1609"/>
      <c r="JTW18" s="1609"/>
      <c r="JTX18" s="1609"/>
      <c r="JTY18" s="1609"/>
      <c r="JTZ18" s="1609"/>
      <c r="JUA18" s="1609"/>
      <c r="JUB18" s="1609"/>
      <c r="JUC18" s="1609"/>
      <c r="JUD18" s="1609"/>
      <c r="JUE18" s="1609"/>
      <c r="JUF18" s="1609"/>
      <c r="JUG18" s="1609"/>
      <c r="JUH18" s="1609"/>
      <c r="JUI18" s="1609"/>
      <c r="JUJ18" s="1609"/>
      <c r="JUK18" s="1609"/>
      <c r="JUL18" s="1609"/>
      <c r="JUM18" s="1609"/>
      <c r="JUN18" s="1609"/>
      <c r="JUO18" s="1609"/>
      <c r="JUP18" s="1609"/>
      <c r="JUQ18" s="1609"/>
      <c r="JUR18" s="1609"/>
      <c r="JUS18" s="1609"/>
      <c r="JUT18" s="1609"/>
      <c r="JUU18" s="1609"/>
      <c r="JUV18" s="1609"/>
      <c r="JUW18" s="1609"/>
      <c r="JUX18" s="1609"/>
      <c r="JUY18" s="1609"/>
      <c r="JUZ18" s="1609"/>
      <c r="JVA18" s="1609"/>
      <c r="JVB18" s="1609"/>
      <c r="JVC18" s="1609"/>
      <c r="JVD18" s="1609"/>
      <c r="JVE18" s="1609"/>
      <c r="JVF18" s="1609"/>
      <c r="JVG18" s="1609"/>
      <c r="JVH18" s="1609"/>
      <c r="JVI18" s="1609"/>
      <c r="JVJ18" s="1609"/>
      <c r="JVK18" s="1609"/>
      <c r="JVL18" s="1609"/>
      <c r="JVM18" s="1609"/>
      <c r="JVN18" s="1609"/>
      <c r="JVO18" s="1609"/>
      <c r="JVP18" s="1609"/>
      <c r="JVQ18" s="1609"/>
      <c r="JVR18" s="1609"/>
      <c r="JVS18" s="1609"/>
      <c r="JVT18" s="1609"/>
      <c r="JVU18" s="1609"/>
      <c r="JVV18" s="1609"/>
      <c r="JVW18" s="1609"/>
      <c r="JVX18" s="1609"/>
      <c r="JVY18" s="1609"/>
      <c r="JVZ18" s="1609"/>
      <c r="JWA18" s="1609"/>
      <c r="JWB18" s="1609"/>
      <c r="JWC18" s="1609"/>
      <c r="JWD18" s="1609"/>
      <c r="JWE18" s="1609"/>
      <c r="JWF18" s="1609"/>
      <c r="JWG18" s="1609"/>
      <c r="JWH18" s="1609"/>
      <c r="JWI18" s="1609"/>
      <c r="JWJ18" s="1609"/>
      <c r="JWK18" s="1609"/>
      <c r="JWL18" s="1609"/>
      <c r="JWM18" s="1609"/>
      <c r="JWN18" s="1609"/>
      <c r="JWO18" s="1609"/>
      <c r="JWP18" s="1609"/>
      <c r="JWQ18" s="1609"/>
      <c r="JWR18" s="1609"/>
      <c r="JWS18" s="1609"/>
      <c r="JWT18" s="1609"/>
      <c r="JWU18" s="1609"/>
      <c r="JWV18" s="1609"/>
      <c r="JWW18" s="1609"/>
      <c r="JWX18" s="1609"/>
      <c r="JWY18" s="1609"/>
      <c r="JWZ18" s="1609"/>
      <c r="JXA18" s="1609"/>
      <c r="JXB18" s="1609"/>
      <c r="JXC18" s="1609"/>
      <c r="JXD18" s="1609"/>
      <c r="JXE18" s="1609"/>
      <c r="JXF18" s="1609"/>
      <c r="JXG18" s="1609"/>
      <c r="JXH18" s="1609"/>
      <c r="JXI18" s="1609"/>
      <c r="JXJ18" s="1609"/>
      <c r="JXK18" s="1609"/>
      <c r="JXL18" s="1609"/>
      <c r="JXM18" s="1609"/>
      <c r="JXN18" s="1609"/>
      <c r="JXO18" s="1609"/>
      <c r="JXP18" s="1609"/>
      <c r="JXQ18" s="1609"/>
      <c r="JXR18" s="1609"/>
      <c r="JXS18" s="1609"/>
      <c r="JXT18" s="1609"/>
      <c r="JXU18" s="1609"/>
      <c r="JXV18" s="1609"/>
      <c r="JXW18" s="1609"/>
      <c r="JXX18" s="1609"/>
      <c r="JXY18" s="1609"/>
      <c r="JXZ18" s="1609"/>
      <c r="JYA18" s="1609"/>
      <c r="JYB18" s="1609"/>
      <c r="JYC18" s="1609"/>
      <c r="JYD18" s="1609"/>
      <c r="JYE18" s="1609"/>
      <c r="JYF18" s="1609"/>
      <c r="JYG18" s="1609"/>
      <c r="JYH18" s="1609"/>
      <c r="JYI18" s="1609"/>
      <c r="JYJ18" s="1609"/>
      <c r="JYK18" s="1609"/>
      <c r="JYL18" s="1609"/>
      <c r="JYM18" s="1609"/>
      <c r="JYN18" s="1609"/>
      <c r="JYO18" s="1609"/>
      <c r="JYP18" s="1609"/>
      <c r="JYQ18" s="1609"/>
      <c r="JYR18" s="1609"/>
      <c r="JYS18" s="1609"/>
      <c r="JYT18" s="1609"/>
      <c r="JYU18" s="1609"/>
      <c r="JYV18" s="1609"/>
      <c r="JYW18" s="1609"/>
      <c r="JYX18" s="1609"/>
      <c r="JYY18" s="1609"/>
      <c r="JYZ18" s="1609"/>
      <c r="JZA18" s="1609"/>
      <c r="JZB18" s="1609"/>
      <c r="JZC18" s="1609"/>
      <c r="JZD18" s="1609"/>
      <c r="JZE18" s="1609"/>
      <c r="JZF18" s="1609"/>
      <c r="JZG18" s="1609"/>
      <c r="JZH18" s="1609"/>
      <c r="JZI18" s="1609"/>
      <c r="JZJ18" s="1609"/>
      <c r="JZK18" s="1609"/>
      <c r="JZL18" s="1609"/>
      <c r="JZM18" s="1609"/>
      <c r="JZN18" s="1609"/>
      <c r="JZO18" s="1609"/>
      <c r="JZP18" s="1609"/>
      <c r="JZQ18" s="1609"/>
      <c r="JZR18" s="1609"/>
      <c r="JZS18" s="1609"/>
      <c r="JZT18" s="1609"/>
      <c r="JZU18" s="1609"/>
      <c r="JZV18" s="1609"/>
      <c r="JZW18" s="1609"/>
      <c r="JZX18" s="1609"/>
      <c r="JZY18" s="1609"/>
      <c r="JZZ18" s="1609"/>
      <c r="KAA18" s="1609"/>
      <c r="KAB18" s="1609"/>
      <c r="KAC18" s="1609"/>
      <c r="KAD18" s="1609"/>
      <c r="KAE18" s="1609"/>
      <c r="KAF18" s="1609"/>
      <c r="KAG18" s="1609"/>
      <c r="KAH18" s="1609"/>
      <c r="KAI18" s="1609"/>
      <c r="KAJ18" s="1609"/>
      <c r="KAK18" s="1609"/>
      <c r="KAL18" s="1609"/>
      <c r="KAM18" s="1609"/>
      <c r="KAN18" s="1609"/>
      <c r="KAO18" s="1609"/>
      <c r="KAP18" s="1609"/>
      <c r="KAQ18" s="1609"/>
      <c r="KAR18" s="1609"/>
      <c r="KAS18" s="1609"/>
      <c r="KAT18" s="1609"/>
      <c r="KAU18" s="1609"/>
      <c r="KAV18" s="1609"/>
      <c r="KAW18" s="1609"/>
      <c r="KAX18" s="1609"/>
      <c r="KAY18" s="1609"/>
      <c r="KAZ18" s="1609"/>
      <c r="KBA18" s="1609"/>
      <c r="KBB18" s="1609"/>
      <c r="KBC18" s="1609"/>
      <c r="KBD18" s="1609"/>
      <c r="KBE18" s="1609"/>
      <c r="KBF18" s="1609"/>
      <c r="KBG18" s="1609"/>
      <c r="KBH18" s="1609"/>
      <c r="KBI18" s="1609"/>
      <c r="KBJ18" s="1609"/>
      <c r="KBK18" s="1609"/>
      <c r="KBL18" s="1609"/>
      <c r="KBM18" s="1609"/>
      <c r="KBN18" s="1609"/>
      <c r="KBO18" s="1609"/>
      <c r="KBP18" s="1609"/>
      <c r="KBQ18" s="1609"/>
      <c r="KBR18" s="1609"/>
      <c r="KBS18" s="1609"/>
      <c r="KBT18" s="1609"/>
      <c r="KBU18" s="1609"/>
      <c r="KBV18" s="1609"/>
      <c r="KBW18" s="1609"/>
      <c r="KBX18" s="1609"/>
      <c r="KBY18" s="1609"/>
      <c r="KBZ18" s="1609"/>
      <c r="KCA18" s="1609"/>
      <c r="KCB18" s="1609"/>
      <c r="KCC18" s="1609"/>
      <c r="KCD18" s="1609"/>
      <c r="KCE18" s="1609"/>
      <c r="KCF18" s="1609"/>
      <c r="KCG18" s="1609"/>
      <c r="KCH18" s="1609"/>
      <c r="KCI18" s="1609"/>
      <c r="KCJ18" s="1609"/>
      <c r="KCK18" s="1609"/>
      <c r="KCL18" s="1609"/>
      <c r="KCM18" s="1609"/>
      <c r="KCN18" s="1609"/>
      <c r="KCO18" s="1609"/>
      <c r="KCP18" s="1609"/>
      <c r="KCQ18" s="1609"/>
      <c r="KCR18" s="1609"/>
      <c r="KCS18" s="1609"/>
      <c r="KCT18" s="1609"/>
      <c r="KCU18" s="1609"/>
      <c r="KCV18" s="1609"/>
      <c r="KCW18" s="1609"/>
      <c r="KCX18" s="1609"/>
      <c r="KCY18" s="1609"/>
      <c r="KCZ18" s="1609"/>
      <c r="KDA18" s="1609"/>
      <c r="KDB18" s="1609"/>
      <c r="KDC18" s="1609"/>
      <c r="KDD18" s="1609"/>
      <c r="KDE18" s="1609"/>
      <c r="KDF18" s="1609"/>
      <c r="KDG18" s="1609"/>
      <c r="KDH18" s="1609"/>
      <c r="KDI18" s="1609"/>
      <c r="KDJ18" s="1609"/>
      <c r="KDK18" s="1609"/>
      <c r="KDL18" s="1609"/>
      <c r="KDM18" s="1609"/>
      <c r="KDN18" s="1609"/>
      <c r="KDO18" s="1609"/>
      <c r="KDP18" s="1609"/>
      <c r="KDQ18" s="1609"/>
      <c r="KDR18" s="1609"/>
      <c r="KDS18" s="1609"/>
      <c r="KDT18" s="1609"/>
      <c r="KDU18" s="1609"/>
      <c r="KDV18" s="1609"/>
      <c r="KDW18" s="1609"/>
      <c r="KDX18" s="1609"/>
      <c r="KDY18" s="1609"/>
      <c r="KDZ18" s="1609"/>
      <c r="KEA18" s="1609"/>
      <c r="KEB18" s="1609"/>
      <c r="KEC18" s="1609"/>
      <c r="KED18" s="1609"/>
      <c r="KEE18" s="1609"/>
      <c r="KEF18" s="1609"/>
      <c r="KEG18" s="1609"/>
      <c r="KEH18" s="1609"/>
      <c r="KEI18" s="1609"/>
      <c r="KEJ18" s="1609"/>
      <c r="KEK18" s="1609"/>
      <c r="KEL18" s="1609"/>
      <c r="KEM18" s="1609"/>
      <c r="KEN18" s="1609"/>
      <c r="KEO18" s="1609"/>
      <c r="KEP18" s="1609"/>
      <c r="KEQ18" s="1609"/>
      <c r="KER18" s="1609"/>
      <c r="KES18" s="1609"/>
      <c r="KET18" s="1609"/>
      <c r="KEU18" s="1609"/>
      <c r="KEV18" s="1609"/>
      <c r="KEW18" s="1609"/>
      <c r="KEX18" s="1609"/>
      <c r="KEY18" s="1609"/>
      <c r="KEZ18" s="1609"/>
      <c r="KFA18" s="1609"/>
      <c r="KFB18" s="1609"/>
      <c r="KFC18" s="1609"/>
      <c r="KFD18" s="1609"/>
      <c r="KFE18" s="1609"/>
      <c r="KFF18" s="1609"/>
      <c r="KFG18" s="1609"/>
      <c r="KFH18" s="1609"/>
      <c r="KFI18" s="1609"/>
      <c r="KFJ18" s="1609"/>
      <c r="KFK18" s="1609"/>
      <c r="KFL18" s="1609"/>
      <c r="KFM18" s="1609"/>
      <c r="KFN18" s="1609"/>
      <c r="KFO18" s="1609"/>
      <c r="KFP18" s="1609"/>
      <c r="KFQ18" s="1609"/>
      <c r="KFR18" s="1609"/>
      <c r="KFS18" s="1609"/>
      <c r="KFT18" s="1609"/>
      <c r="KFU18" s="1609"/>
      <c r="KFV18" s="1609"/>
      <c r="KFW18" s="1609"/>
      <c r="KFX18" s="1609"/>
      <c r="KFY18" s="1609"/>
      <c r="KFZ18" s="1609"/>
      <c r="KGA18" s="1609"/>
      <c r="KGB18" s="1609"/>
      <c r="KGC18" s="1609"/>
      <c r="KGD18" s="1609"/>
      <c r="KGE18" s="1609"/>
      <c r="KGF18" s="1609"/>
      <c r="KGG18" s="1609"/>
      <c r="KGH18" s="1609"/>
      <c r="KGI18" s="1609"/>
      <c r="KGJ18" s="1609"/>
      <c r="KGK18" s="1609"/>
      <c r="KGL18" s="1609"/>
      <c r="KGM18" s="1609"/>
      <c r="KGN18" s="1609"/>
      <c r="KGO18" s="1609"/>
      <c r="KGP18" s="1609"/>
      <c r="KGQ18" s="1609"/>
      <c r="KGR18" s="1609"/>
      <c r="KGS18" s="1609"/>
      <c r="KGT18" s="1609"/>
      <c r="KGU18" s="1609"/>
      <c r="KGV18" s="1609"/>
      <c r="KGW18" s="1609"/>
      <c r="KGX18" s="1609"/>
      <c r="KGY18" s="1609"/>
      <c r="KGZ18" s="1609"/>
      <c r="KHA18" s="1609"/>
      <c r="KHB18" s="1609"/>
      <c r="KHC18" s="1609"/>
      <c r="KHD18" s="1609"/>
      <c r="KHE18" s="1609"/>
      <c r="KHF18" s="1609"/>
      <c r="KHG18" s="1609"/>
      <c r="KHH18" s="1609"/>
      <c r="KHI18" s="1609"/>
      <c r="KHJ18" s="1609"/>
      <c r="KHK18" s="1609"/>
      <c r="KHL18" s="1609"/>
      <c r="KHM18" s="1609"/>
      <c r="KHN18" s="1609"/>
      <c r="KHO18" s="1609"/>
      <c r="KHP18" s="1609"/>
      <c r="KHQ18" s="1609"/>
      <c r="KHR18" s="1609"/>
      <c r="KHS18" s="1609"/>
      <c r="KHT18" s="1609"/>
      <c r="KHU18" s="1609"/>
      <c r="KHV18" s="1609"/>
      <c r="KHW18" s="1609"/>
      <c r="KHX18" s="1609"/>
      <c r="KHY18" s="1609"/>
      <c r="KHZ18" s="1609"/>
      <c r="KIA18" s="1609"/>
      <c r="KIB18" s="1609"/>
      <c r="KIC18" s="1609"/>
      <c r="KID18" s="1609"/>
      <c r="KIE18" s="1609"/>
      <c r="KIF18" s="1609"/>
      <c r="KIG18" s="1609"/>
      <c r="KIH18" s="1609"/>
      <c r="KII18" s="1609"/>
      <c r="KIJ18" s="1609"/>
      <c r="KIK18" s="1609"/>
      <c r="KIL18" s="1609"/>
      <c r="KIM18" s="1609"/>
      <c r="KIN18" s="1609"/>
      <c r="KIO18" s="1609"/>
      <c r="KIP18" s="1609"/>
      <c r="KIQ18" s="1609"/>
      <c r="KIR18" s="1609"/>
      <c r="KIS18" s="1609"/>
      <c r="KIT18" s="1609"/>
      <c r="KIU18" s="1609"/>
      <c r="KIV18" s="1609"/>
      <c r="KIW18" s="1609"/>
      <c r="KIX18" s="1609"/>
      <c r="KIY18" s="1609"/>
      <c r="KIZ18" s="1609"/>
      <c r="KJA18" s="1609"/>
      <c r="KJB18" s="1609"/>
      <c r="KJC18" s="1609"/>
      <c r="KJD18" s="1609"/>
      <c r="KJE18" s="1609"/>
      <c r="KJF18" s="1609"/>
      <c r="KJG18" s="1609"/>
      <c r="KJH18" s="1609"/>
      <c r="KJI18" s="1609"/>
      <c r="KJJ18" s="1609"/>
      <c r="KJK18" s="1609"/>
      <c r="KJL18" s="1609"/>
      <c r="KJM18" s="1609"/>
      <c r="KJN18" s="1609"/>
      <c r="KJO18" s="1609"/>
      <c r="KJP18" s="1609"/>
      <c r="KJQ18" s="1609"/>
      <c r="KJR18" s="1609"/>
      <c r="KJS18" s="1609"/>
      <c r="KJT18" s="1609"/>
      <c r="KJU18" s="1609"/>
      <c r="KJV18" s="1609"/>
      <c r="KJW18" s="1609"/>
      <c r="KJX18" s="1609"/>
      <c r="KJY18" s="1609"/>
      <c r="KJZ18" s="1609"/>
      <c r="KKA18" s="1609"/>
      <c r="KKB18" s="1609"/>
      <c r="KKC18" s="1609"/>
      <c r="KKD18" s="1609"/>
      <c r="KKE18" s="1609"/>
      <c r="KKF18" s="1609"/>
      <c r="KKG18" s="1609"/>
      <c r="KKH18" s="1609"/>
      <c r="KKI18" s="1609"/>
      <c r="KKJ18" s="1609"/>
      <c r="KKK18" s="1609"/>
      <c r="KKL18" s="1609"/>
      <c r="KKM18" s="1609"/>
      <c r="KKN18" s="1609"/>
      <c r="KKO18" s="1609"/>
      <c r="KKP18" s="1609"/>
      <c r="KKQ18" s="1609"/>
      <c r="KKR18" s="1609"/>
      <c r="KKS18" s="1609"/>
      <c r="KKT18" s="1609"/>
      <c r="KKU18" s="1609"/>
      <c r="KKV18" s="1609"/>
      <c r="KKW18" s="1609"/>
      <c r="KKX18" s="1609"/>
      <c r="KKY18" s="1609"/>
      <c r="KKZ18" s="1609"/>
      <c r="KLA18" s="1609"/>
      <c r="KLB18" s="1609"/>
      <c r="KLC18" s="1609"/>
      <c r="KLD18" s="1609"/>
      <c r="KLE18" s="1609"/>
      <c r="KLF18" s="1609"/>
      <c r="KLG18" s="1609"/>
      <c r="KLH18" s="1609"/>
      <c r="KLI18" s="1609"/>
      <c r="KLJ18" s="1609"/>
      <c r="KLK18" s="1609"/>
      <c r="KLL18" s="1609"/>
      <c r="KLM18" s="1609"/>
      <c r="KLN18" s="1609"/>
      <c r="KLO18" s="1609"/>
      <c r="KLP18" s="1609"/>
      <c r="KLQ18" s="1609"/>
      <c r="KLR18" s="1609"/>
      <c r="KLS18" s="1609"/>
      <c r="KLT18" s="1609"/>
      <c r="KLU18" s="1609"/>
      <c r="KLV18" s="1609"/>
      <c r="KLW18" s="1609"/>
      <c r="KLX18" s="1609"/>
      <c r="KLY18" s="1609"/>
      <c r="KLZ18" s="1609"/>
      <c r="KMA18" s="1609"/>
      <c r="KMB18" s="1609"/>
      <c r="KMC18" s="1609"/>
      <c r="KMD18" s="1609"/>
      <c r="KME18" s="1609"/>
      <c r="KMF18" s="1609"/>
      <c r="KMG18" s="1609"/>
      <c r="KMH18" s="1609"/>
      <c r="KMI18" s="1609"/>
      <c r="KMJ18" s="1609"/>
      <c r="KMK18" s="1609"/>
      <c r="KML18" s="1609"/>
      <c r="KMM18" s="1609"/>
      <c r="KMN18" s="1609"/>
      <c r="KMO18" s="1609"/>
      <c r="KMP18" s="1609"/>
      <c r="KMQ18" s="1609"/>
      <c r="KMR18" s="1609"/>
      <c r="KMS18" s="1609"/>
      <c r="KMT18" s="1609"/>
      <c r="KMU18" s="1609"/>
      <c r="KMV18" s="1609"/>
      <c r="KMW18" s="1609"/>
      <c r="KMX18" s="1609"/>
      <c r="KMY18" s="1609"/>
      <c r="KMZ18" s="1609"/>
      <c r="KNA18" s="1609"/>
      <c r="KNB18" s="1609"/>
      <c r="KNC18" s="1609"/>
      <c r="KND18" s="1609"/>
      <c r="KNE18" s="1609"/>
      <c r="KNF18" s="1609"/>
      <c r="KNG18" s="1609"/>
      <c r="KNH18" s="1609"/>
      <c r="KNI18" s="1609"/>
      <c r="KNJ18" s="1609"/>
      <c r="KNK18" s="1609"/>
      <c r="KNL18" s="1609"/>
      <c r="KNM18" s="1609"/>
      <c r="KNN18" s="1609"/>
      <c r="KNO18" s="1609"/>
      <c r="KNP18" s="1609"/>
      <c r="KNQ18" s="1609"/>
      <c r="KNR18" s="1609"/>
      <c r="KNS18" s="1609"/>
      <c r="KNT18" s="1609"/>
      <c r="KNU18" s="1609"/>
      <c r="KNV18" s="1609"/>
      <c r="KNW18" s="1609"/>
      <c r="KNX18" s="1609"/>
      <c r="KNY18" s="1609"/>
      <c r="KNZ18" s="1609"/>
      <c r="KOA18" s="1609"/>
      <c r="KOB18" s="1609"/>
      <c r="KOC18" s="1609"/>
      <c r="KOD18" s="1609"/>
      <c r="KOE18" s="1609"/>
      <c r="KOF18" s="1609"/>
      <c r="KOG18" s="1609"/>
      <c r="KOH18" s="1609"/>
      <c r="KOI18" s="1609"/>
      <c r="KOJ18" s="1609"/>
      <c r="KOK18" s="1609"/>
      <c r="KOL18" s="1609"/>
      <c r="KOM18" s="1609"/>
      <c r="KON18" s="1609"/>
      <c r="KOO18" s="1609"/>
      <c r="KOP18" s="1609"/>
      <c r="KOQ18" s="1609"/>
      <c r="KOR18" s="1609"/>
      <c r="KOS18" s="1609"/>
      <c r="KOT18" s="1609"/>
      <c r="KOU18" s="1609"/>
      <c r="KOV18" s="1609"/>
      <c r="KOW18" s="1609"/>
      <c r="KOX18" s="1609"/>
      <c r="KOY18" s="1609"/>
      <c r="KOZ18" s="1609"/>
      <c r="KPA18" s="1609"/>
      <c r="KPB18" s="1609"/>
      <c r="KPC18" s="1609"/>
      <c r="KPD18" s="1609"/>
      <c r="KPE18" s="1609"/>
      <c r="KPF18" s="1609"/>
      <c r="KPG18" s="1609"/>
      <c r="KPH18" s="1609"/>
      <c r="KPI18" s="1609"/>
      <c r="KPJ18" s="1609"/>
      <c r="KPK18" s="1609"/>
      <c r="KPL18" s="1609"/>
      <c r="KPM18" s="1609"/>
      <c r="KPN18" s="1609"/>
      <c r="KPO18" s="1609"/>
      <c r="KPP18" s="1609"/>
      <c r="KPQ18" s="1609"/>
      <c r="KPR18" s="1609"/>
      <c r="KPS18" s="1609"/>
      <c r="KPT18" s="1609"/>
      <c r="KPU18" s="1609"/>
      <c r="KPV18" s="1609"/>
      <c r="KPW18" s="1609"/>
      <c r="KPX18" s="1609"/>
      <c r="KPY18" s="1609"/>
      <c r="KPZ18" s="1609"/>
      <c r="KQA18" s="1609"/>
      <c r="KQB18" s="1609"/>
      <c r="KQC18" s="1609"/>
      <c r="KQD18" s="1609"/>
      <c r="KQE18" s="1609"/>
      <c r="KQF18" s="1609"/>
      <c r="KQG18" s="1609"/>
      <c r="KQH18" s="1609"/>
      <c r="KQI18" s="1609"/>
      <c r="KQJ18" s="1609"/>
      <c r="KQK18" s="1609"/>
      <c r="KQL18" s="1609"/>
      <c r="KQM18" s="1609"/>
      <c r="KQN18" s="1609"/>
      <c r="KQO18" s="1609"/>
      <c r="KQP18" s="1609"/>
      <c r="KQQ18" s="1609"/>
      <c r="KQR18" s="1609"/>
      <c r="KQS18" s="1609"/>
      <c r="KQT18" s="1609"/>
      <c r="KQU18" s="1609"/>
      <c r="KQV18" s="1609"/>
      <c r="KQW18" s="1609"/>
      <c r="KQX18" s="1609"/>
      <c r="KQY18" s="1609"/>
      <c r="KQZ18" s="1609"/>
      <c r="KRA18" s="1609"/>
      <c r="KRB18" s="1609"/>
      <c r="KRC18" s="1609"/>
      <c r="KRD18" s="1609"/>
      <c r="KRE18" s="1609"/>
      <c r="KRF18" s="1609"/>
      <c r="KRG18" s="1609"/>
      <c r="KRH18" s="1609"/>
      <c r="KRI18" s="1609"/>
      <c r="KRJ18" s="1609"/>
      <c r="KRK18" s="1609"/>
      <c r="KRL18" s="1609"/>
      <c r="KRM18" s="1609"/>
      <c r="KRN18" s="1609"/>
      <c r="KRO18" s="1609"/>
      <c r="KRP18" s="1609"/>
      <c r="KRQ18" s="1609"/>
      <c r="KRR18" s="1609"/>
      <c r="KRS18" s="1609"/>
      <c r="KRT18" s="1609"/>
      <c r="KRU18" s="1609"/>
      <c r="KRV18" s="1609"/>
      <c r="KRW18" s="1609"/>
      <c r="KRX18" s="1609"/>
      <c r="KRY18" s="1609"/>
      <c r="KRZ18" s="1609"/>
      <c r="KSA18" s="1609"/>
      <c r="KSB18" s="1609"/>
      <c r="KSC18" s="1609"/>
      <c r="KSD18" s="1609"/>
      <c r="KSE18" s="1609"/>
      <c r="KSF18" s="1609"/>
      <c r="KSG18" s="1609"/>
      <c r="KSH18" s="1609"/>
      <c r="KSI18" s="1609"/>
      <c r="KSJ18" s="1609"/>
      <c r="KSK18" s="1609"/>
      <c r="KSL18" s="1609"/>
      <c r="KSM18" s="1609"/>
      <c r="KSN18" s="1609"/>
      <c r="KSO18" s="1609"/>
      <c r="KSP18" s="1609"/>
      <c r="KSQ18" s="1609"/>
      <c r="KSR18" s="1609"/>
      <c r="KSS18" s="1609"/>
      <c r="KST18" s="1609"/>
      <c r="KSU18" s="1609"/>
      <c r="KSV18" s="1609"/>
      <c r="KSW18" s="1609"/>
      <c r="KSX18" s="1609"/>
      <c r="KSY18" s="1609"/>
      <c r="KSZ18" s="1609"/>
      <c r="KTA18" s="1609"/>
      <c r="KTB18" s="1609"/>
      <c r="KTC18" s="1609"/>
      <c r="KTD18" s="1609"/>
      <c r="KTE18" s="1609"/>
      <c r="KTF18" s="1609"/>
      <c r="KTG18" s="1609"/>
      <c r="KTH18" s="1609"/>
      <c r="KTI18" s="1609"/>
      <c r="KTJ18" s="1609"/>
      <c r="KTK18" s="1609"/>
      <c r="KTL18" s="1609"/>
      <c r="KTM18" s="1609"/>
      <c r="KTN18" s="1609"/>
      <c r="KTO18" s="1609"/>
      <c r="KTP18" s="1609"/>
      <c r="KTQ18" s="1609"/>
      <c r="KTR18" s="1609"/>
      <c r="KTS18" s="1609"/>
      <c r="KTT18" s="1609"/>
      <c r="KTU18" s="1609"/>
      <c r="KTV18" s="1609"/>
      <c r="KTW18" s="1609"/>
      <c r="KTX18" s="1609"/>
      <c r="KTY18" s="1609"/>
      <c r="KTZ18" s="1609"/>
      <c r="KUA18" s="1609"/>
      <c r="KUB18" s="1609"/>
      <c r="KUC18" s="1609"/>
      <c r="KUD18" s="1609"/>
      <c r="KUE18" s="1609"/>
      <c r="KUF18" s="1609"/>
      <c r="KUG18" s="1609"/>
      <c r="KUH18" s="1609"/>
      <c r="KUI18" s="1609"/>
      <c r="KUJ18" s="1609"/>
      <c r="KUK18" s="1609"/>
      <c r="KUL18" s="1609"/>
      <c r="KUM18" s="1609"/>
      <c r="KUN18" s="1609"/>
      <c r="KUO18" s="1609"/>
      <c r="KUP18" s="1609"/>
      <c r="KUQ18" s="1609"/>
      <c r="KUR18" s="1609"/>
      <c r="KUS18" s="1609"/>
      <c r="KUT18" s="1609"/>
      <c r="KUU18" s="1609"/>
      <c r="KUV18" s="1609"/>
      <c r="KUW18" s="1609"/>
      <c r="KUX18" s="1609"/>
      <c r="KUY18" s="1609"/>
      <c r="KUZ18" s="1609"/>
      <c r="KVA18" s="1609"/>
      <c r="KVB18" s="1609"/>
      <c r="KVC18" s="1609"/>
      <c r="KVD18" s="1609"/>
      <c r="KVE18" s="1609"/>
      <c r="KVF18" s="1609"/>
      <c r="KVG18" s="1609"/>
      <c r="KVH18" s="1609"/>
      <c r="KVI18" s="1609"/>
      <c r="KVJ18" s="1609"/>
      <c r="KVK18" s="1609"/>
      <c r="KVL18" s="1609"/>
      <c r="KVM18" s="1609"/>
      <c r="KVN18" s="1609"/>
      <c r="KVO18" s="1609"/>
      <c r="KVP18" s="1609"/>
      <c r="KVQ18" s="1609"/>
      <c r="KVR18" s="1609"/>
      <c r="KVS18" s="1609"/>
      <c r="KVT18" s="1609"/>
      <c r="KVU18" s="1609"/>
      <c r="KVV18" s="1609"/>
      <c r="KVW18" s="1609"/>
      <c r="KVX18" s="1609"/>
      <c r="KVY18" s="1609"/>
      <c r="KVZ18" s="1609"/>
      <c r="KWA18" s="1609"/>
      <c r="KWB18" s="1609"/>
      <c r="KWC18" s="1609"/>
      <c r="KWD18" s="1609"/>
      <c r="KWE18" s="1609"/>
      <c r="KWF18" s="1609"/>
      <c r="KWG18" s="1609"/>
      <c r="KWH18" s="1609"/>
      <c r="KWI18" s="1609"/>
      <c r="KWJ18" s="1609"/>
      <c r="KWK18" s="1609"/>
      <c r="KWL18" s="1609"/>
      <c r="KWM18" s="1609"/>
      <c r="KWN18" s="1609"/>
      <c r="KWO18" s="1609"/>
      <c r="KWP18" s="1609"/>
      <c r="KWQ18" s="1609"/>
      <c r="KWR18" s="1609"/>
      <c r="KWS18" s="1609"/>
      <c r="KWT18" s="1609"/>
      <c r="KWU18" s="1609"/>
      <c r="KWV18" s="1609"/>
      <c r="KWW18" s="1609"/>
      <c r="KWX18" s="1609"/>
      <c r="KWY18" s="1609"/>
      <c r="KWZ18" s="1609"/>
      <c r="KXA18" s="1609"/>
      <c r="KXB18" s="1609"/>
      <c r="KXC18" s="1609"/>
      <c r="KXD18" s="1609"/>
      <c r="KXE18" s="1609"/>
      <c r="KXF18" s="1609"/>
      <c r="KXG18" s="1609"/>
      <c r="KXH18" s="1609"/>
      <c r="KXI18" s="1609"/>
      <c r="KXJ18" s="1609"/>
      <c r="KXK18" s="1609"/>
      <c r="KXL18" s="1609"/>
      <c r="KXM18" s="1609"/>
      <c r="KXN18" s="1609"/>
      <c r="KXO18" s="1609"/>
      <c r="KXP18" s="1609"/>
      <c r="KXQ18" s="1609"/>
      <c r="KXR18" s="1609"/>
      <c r="KXS18" s="1609"/>
      <c r="KXT18" s="1609"/>
      <c r="KXU18" s="1609"/>
      <c r="KXV18" s="1609"/>
      <c r="KXW18" s="1609"/>
      <c r="KXX18" s="1609"/>
      <c r="KXY18" s="1609"/>
      <c r="KXZ18" s="1609"/>
      <c r="KYA18" s="1609"/>
      <c r="KYB18" s="1609"/>
      <c r="KYC18" s="1609"/>
      <c r="KYD18" s="1609"/>
      <c r="KYE18" s="1609"/>
      <c r="KYF18" s="1609"/>
      <c r="KYG18" s="1609"/>
      <c r="KYH18" s="1609"/>
      <c r="KYI18" s="1609"/>
      <c r="KYJ18" s="1609"/>
      <c r="KYK18" s="1609"/>
      <c r="KYL18" s="1609"/>
      <c r="KYM18" s="1609"/>
      <c r="KYN18" s="1609"/>
      <c r="KYO18" s="1609"/>
      <c r="KYP18" s="1609"/>
      <c r="KYQ18" s="1609"/>
      <c r="KYR18" s="1609"/>
      <c r="KYS18" s="1609"/>
      <c r="KYT18" s="1609"/>
      <c r="KYU18" s="1609"/>
      <c r="KYV18" s="1609"/>
      <c r="KYW18" s="1609"/>
      <c r="KYX18" s="1609"/>
      <c r="KYY18" s="1609"/>
      <c r="KYZ18" s="1609"/>
      <c r="KZA18" s="1609"/>
      <c r="KZB18" s="1609"/>
      <c r="KZC18" s="1609"/>
      <c r="KZD18" s="1609"/>
      <c r="KZE18" s="1609"/>
      <c r="KZF18" s="1609"/>
      <c r="KZG18" s="1609"/>
      <c r="KZH18" s="1609"/>
      <c r="KZI18" s="1609"/>
      <c r="KZJ18" s="1609"/>
      <c r="KZK18" s="1609"/>
      <c r="KZL18" s="1609"/>
      <c r="KZM18" s="1609"/>
      <c r="KZN18" s="1609"/>
      <c r="KZO18" s="1609"/>
      <c r="KZP18" s="1609"/>
      <c r="KZQ18" s="1609"/>
      <c r="KZR18" s="1609"/>
      <c r="KZS18" s="1609"/>
      <c r="KZT18" s="1609"/>
      <c r="KZU18" s="1609"/>
      <c r="KZV18" s="1609"/>
      <c r="KZW18" s="1609"/>
      <c r="KZX18" s="1609"/>
      <c r="KZY18" s="1609"/>
      <c r="KZZ18" s="1609"/>
      <c r="LAA18" s="1609"/>
      <c r="LAB18" s="1609"/>
      <c r="LAC18" s="1609"/>
      <c r="LAD18" s="1609"/>
      <c r="LAE18" s="1609"/>
      <c r="LAF18" s="1609"/>
      <c r="LAG18" s="1609"/>
      <c r="LAH18" s="1609"/>
      <c r="LAI18" s="1609"/>
      <c r="LAJ18" s="1609"/>
      <c r="LAK18" s="1609"/>
      <c r="LAL18" s="1609"/>
      <c r="LAM18" s="1609"/>
      <c r="LAN18" s="1609"/>
      <c r="LAO18" s="1609"/>
      <c r="LAP18" s="1609"/>
      <c r="LAQ18" s="1609"/>
      <c r="LAR18" s="1609"/>
      <c r="LAS18" s="1609"/>
      <c r="LAT18" s="1609"/>
      <c r="LAU18" s="1609"/>
      <c r="LAV18" s="1609"/>
      <c r="LAW18" s="1609"/>
      <c r="LAX18" s="1609"/>
      <c r="LAY18" s="1609"/>
      <c r="LAZ18" s="1609"/>
      <c r="LBA18" s="1609"/>
      <c r="LBB18" s="1609"/>
      <c r="LBC18" s="1609"/>
      <c r="LBD18" s="1609"/>
      <c r="LBE18" s="1609"/>
      <c r="LBF18" s="1609"/>
      <c r="LBG18" s="1609"/>
      <c r="LBH18" s="1609"/>
      <c r="LBI18" s="1609"/>
      <c r="LBJ18" s="1609"/>
      <c r="LBK18" s="1609"/>
      <c r="LBL18" s="1609"/>
      <c r="LBM18" s="1609"/>
      <c r="LBN18" s="1609"/>
      <c r="LBO18" s="1609"/>
      <c r="LBP18" s="1609"/>
      <c r="LBQ18" s="1609"/>
      <c r="LBR18" s="1609"/>
      <c r="LBS18" s="1609"/>
      <c r="LBT18" s="1609"/>
      <c r="LBU18" s="1609"/>
      <c r="LBV18" s="1609"/>
      <c r="LBW18" s="1609"/>
      <c r="LBX18" s="1609"/>
      <c r="LBY18" s="1609"/>
      <c r="LBZ18" s="1609"/>
      <c r="LCA18" s="1609"/>
      <c r="LCB18" s="1609"/>
      <c r="LCC18" s="1609"/>
      <c r="LCD18" s="1609"/>
      <c r="LCE18" s="1609"/>
      <c r="LCF18" s="1609"/>
      <c r="LCG18" s="1609"/>
      <c r="LCH18" s="1609"/>
      <c r="LCI18" s="1609"/>
      <c r="LCJ18" s="1609"/>
      <c r="LCK18" s="1609"/>
      <c r="LCL18" s="1609"/>
      <c r="LCM18" s="1609"/>
      <c r="LCN18" s="1609"/>
      <c r="LCO18" s="1609"/>
      <c r="LCP18" s="1609"/>
      <c r="LCQ18" s="1609"/>
      <c r="LCR18" s="1609"/>
      <c r="LCS18" s="1609"/>
      <c r="LCT18" s="1609"/>
      <c r="LCU18" s="1609"/>
      <c r="LCV18" s="1609"/>
      <c r="LCW18" s="1609"/>
      <c r="LCX18" s="1609"/>
      <c r="LCY18" s="1609"/>
      <c r="LCZ18" s="1609"/>
      <c r="LDA18" s="1609"/>
      <c r="LDB18" s="1609"/>
      <c r="LDC18" s="1609"/>
      <c r="LDD18" s="1609"/>
      <c r="LDE18" s="1609"/>
      <c r="LDF18" s="1609"/>
      <c r="LDG18" s="1609"/>
      <c r="LDH18" s="1609"/>
      <c r="LDI18" s="1609"/>
      <c r="LDJ18" s="1609"/>
      <c r="LDK18" s="1609"/>
      <c r="LDL18" s="1609"/>
      <c r="LDM18" s="1609"/>
      <c r="LDN18" s="1609"/>
      <c r="LDO18" s="1609"/>
      <c r="LDP18" s="1609"/>
      <c r="LDQ18" s="1609"/>
      <c r="LDR18" s="1609"/>
      <c r="LDS18" s="1609"/>
      <c r="LDT18" s="1609"/>
      <c r="LDU18" s="1609"/>
      <c r="LDV18" s="1609"/>
      <c r="LDW18" s="1609"/>
      <c r="LDX18" s="1609"/>
      <c r="LDY18" s="1609"/>
      <c r="LDZ18" s="1609"/>
      <c r="LEA18" s="1609"/>
      <c r="LEB18" s="1609"/>
      <c r="LEC18" s="1609"/>
      <c r="LED18" s="1609"/>
      <c r="LEE18" s="1609"/>
      <c r="LEF18" s="1609"/>
      <c r="LEG18" s="1609"/>
      <c r="LEH18" s="1609"/>
      <c r="LEI18" s="1609"/>
      <c r="LEJ18" s="1609"/>
      <c r="LEK18" s="1609"/>
      <c r="LEL18" s="1609"/>
      <c r="LEM18" s="1609"/>
      <c r="LEN18" s="1609"/>
      <c r="LEO18" s="1609"/>
      <c r="LEP18" s="1609"/>
      <c r="LEQ18" s="1609"/>
      <c r="LER18" s="1609"/>
      <c r="LES18" s="1609"/>
      <c r="LET18" s="1609"/>
      <c r="LEU18" s="1609"/>
      <c r="LEV18" s="1609"/>
      <c r="LEW18" s="1609"/>
      <c r="LEX18" s="1609"/>
      <c r="LEY18" s="1609"/>
      <c r="LEZ18" s="1609"/>
      <c r="LFA18" s="1609"/>
      <c r="LFB18" s="1609"/>
      <c r="LFC18" s="1609"/>
      <c r="LFD18" s="1609"/>
      <c r="LFE18" s="1609"/>
      <c r="LFF18" s="1609"/>
      <c r="LFG18" s="1609"/>
      <c r="LFH18" s="1609"/>
      <c r="LFI18" s="1609"/>
      <c r="LFJ18" s="1609"/>
      <c r="LFK18" s="1609"/>
      <c r="LFL18" s="1609"/>
      <c r="LFM18" s="1609"/>
      <c r="LFN18" s="1609"/>
      <c r="LFO18" s="1609"/>
      <c r="LFP18" s="1609"/>
      <c r="LFQ18" s="1609"/>
      <c r="LFR18" s="1609"/>
      <c r="LFS18" s="1609"/>
      <c r="LFT18" s="1609"/>
      <c r="LFU18" s="1609"/>
      <c r="LFV18" s="1609"/>
      <c r="LFW18" s="1609"/>
      <c r="LFX18" s="1609"/>
      <c r="LFY18" s="1609"/>
      <c r="LFZ18" s="1609"/>
      <c r="LGA18" s="1609"/>
      <c r="LGB18" s="1609"/>
      <c r="LGC18" s="1609"/>
      <c r="LGD18" s="1609"/>
      <c r="LGE18" s="1609"/>
      <c r="LGF18" s="1609"/>
      <c r="LGG18" s="1609"/>
      <c r="LGH18" s="1609"/>
      <c r="LGI18" s="1609"/>
      <c r="LGJ18" s="1609"/>
      <c r="LGK18" s="1609"/>
      <c r="LGL18" s="1609"/>
      <c r="LGM18" s="1609"/>
      <c r="LGN18" s="1609"/>
      <c r="LGO18" s="1609"/>
      <c r="LGP18" s="1609"/>
      <c r="LGQ18" s="1609"/>
      <c r="LGR18" s="1609"/>
      <c r="LGS18" s="1609"/>
      <c r="LGT18" s="1609"/>
      <c r="LGU18" s="1609"/>
      <c r="LGV18" s="1609"/>
      <c r="LGW18" s="1609"/>
      <c r="LGX18" s="1609"/>
      <c r="LGY18" s="1609"/>
      <c r="LGZ18" s="1609"/>
      <c r="LHA18" s="1609"/>
      <c r="LHB18" s="1609"/>
      <c r="LHC18" s="1609"/>
      <c r="LHD18" s="1609"/>
      <c r="LHE18" s="1609"/>
      <c r="LHF18" s="1609"/>
      <c r="LHG18" s="1609"/>
      <c r="LHH18" s="1609"/>
      <c r="LHI18" s="1609"/>
      <c r="LHJ18" s="1609"/>
      <c r="LHK18" s="1609"/>
      <c r="LHL18" s="1609"/>
      <c r="LHM18" s="1609"/>
      <c r="LHN18" s="1609"/>
      <c r="LHO18" s="1609"/>
      <c r="LHP18" s="1609"/>
      <c r="LHQ18" s="1609"/>
      <c r="LHR18" s="1609"/>
      <c r="LHS18" s="1609"/>
      <c r="LHT18" s="1609"/>
      <c r="LHU18" s="1609"/>
      <c r="LHV18" s="1609"/>
      <c r="LHW18" s="1609"/>
      <c r="LHX18" s="1609"/>
      <c r="LHY18" s="1609"/>
      <c r="LHZ18" s="1609"/>
      <c r="LIA18" s="1609"/>
      <c r="LIB18" s="1609"/>
      <c r="LIC18" s="1609"/>
      <c r="LID18" s="1609"/>
      <c r="LIE18" s="1609"/>
      <c r="LIF18" s="1609"/>
      <c r="LIG18" s="1609"/>
      <c r="LIH18" s="1609"/>
      <c r="LII18" s="1609"/>
      <c r="LIJ18" s="1609"/>
      <c r="LIK18" s="1609"/>
      <c r="LIL18" s="1609"/>
      <c r="LIM18" s="1609"/>
      <c r="LIN18" s="1609"/>
      <c r="LIO18" s="1609"/>
      <c r="LIP18" s="1609"/>
      <c r="LIQ18" s="1609"/>
      <c r="LIR18" s="1609"/>
      <c r="LIS18" s="1609"/>
      <c r="LIT18" s="1609"/>
      <c r="LIU18" s="1609"/>
      <c r="LIV18" s="1609"/>
      <c r="LIW18" s="1609"/>
      <c r="LIX18" s="1609"/>
      <c r="LIY18" s="1609"/>
      <c r="LIZ18" s="1609"/>
      <c r="LJA18" s="1609"/>
      <c r="LJB18" s="1609"/>
      <c r="LJC18" s="1609"/>
      <c r="LJD18" s="1609"/>
      <c r="LJE18" s="1609"/>
      <c r="LJF18" s="1609"/>
      <c r="LJG18" s="1609"/>
      <c r="LJH18" s="1609"/>
      <c r="LJI18" s="1609"/>
      <c r="LJJ18" s="1609"/>
      <c r="LJK18" s="1609"/>
      <c r="LJL18" s="1609"/>
      <c r="LJM18" s="1609"/>
      <c r="LJN18" s="1609"/>
      <c r="LJO18" s="1609"/>
      <c r="LJP18" s="1609"/>
      <c r="LJQ18" s="1609"/>
      <c r="LJR18" s="1609"/>
      <c r="LJS18" s="1609"/>
      <c r="LJT18" s="1609"/>
      <c r="LJU18" s="1609"/>
      <c r="LJV18" s="1609"/>
      <c r="LJW18" s="1609"/>
      <c r="LJX18" s="1609"/>
      <c r="LJY18" s="1609"/>
      <c r="LJZ18" s="1609"/>
      <c r="LKA18" s="1609"/>
      <c r="LKB18" s="1609"/>
      <c r="LKC18" s="1609"/>
      <c r="LKD18" s="1609"/>
      <c r="LKE18" s="1609"/>
      <c r="LKF18" s="1609"/>
      <c r="LKG18" s="1609"/>
      <c r="LKH18" s="1609"/>
      <c r="LKI18" s="1609"/>
      <c r="LKJ18" s="1609"/>
      <c r="LKK18" s="1609"/>
      <c r="LKL18" s="1609"/>
      <c r="LKM18" s="1609"/>
      <c r="LKN18" s="1609"/>
      <c r="LKO18" s="1609"/>
      <c r="LKP18" s="1609"/>
      <c r="LKQ18" s="1609"/>
      <c r="LKR18" s="1609"/>
      <c r="LKS18" s="1609"/>
      <c r="LKT18" s="1609"/>
      <c r="LKU18" s="1609"/>
      <c r="LKV18" s="1609"/>
      <c r="LKW18" s="1609"/>
      <c r="LKX18" s="1609"/>
      <c r="LKY18" s="1609"/>
      <c r="LKZ18" s="1609"/>
      <c r="LLA18" s="1609"/>
      <c r="LLB18" s="1609"/>
      <c r="LLC18" s="1609"/>
      <c r="LLD18" s="1609"/>
      <c r="LLE18" s="1609"/>
      <c r="LLF18" s="1609"/>
      <c r="LLG18" s="1609"/>
      <c r="LLH18" s="1609"/>
      <c r="LLI18" s="1609"/>
      <c r="LLJ18" s="1609"/>
      <c r="LLK18" s="1609"/>
      <c r="LLL18" s="1609"/>
      <c r="LLM18" s="1609"/>
      <c r="LLN18" s="1609"/>
      <c r="LLO18" s="1609"/>
      <c r="LLP18" s="1609"/>
      <c r="LLQ18" s="1609"/>
      <c r="LLR18" s="1609"/>
      <c r="LLS18" s="1609"/>
      <c r="LLT18" s="1609"/>
      <c r="LLU18" s="1609"/>
      <c r="LLV18" s="1609"/>
      <c r="LLW18" s="1609"/>
      <c r="LLX18" s="1609"/>
      <c r="LLY18" s="1609"/>
      <c r="LLZ18" s="1609"/>
      <c r="LMA18" s="1609"/>
      <c r="LMB18" s="1609"/>
      <c r="LMC18" s="1609"/>
      <c r="LMD18" s="1609"/>
      <c r="LME18" s="1609"/>
      <c r="LMF18" s="1609"/>
      <c r="LMG18" s="1609"/>
      <c r="LMH18" s="1609"/>
      <c r="LMI18" s="1609"/>
      <c r="LMJ18" s="1609"/>
      <c r="LMK18" s="1609"/>
      <c r="LML18" s="1609"/>
      <c r="LMM18" s="1609"/>
      <c r="LMN18" s="1609"/>
      <c r="LMO18" s="1609"/>
      <c r="LMP18" s="1609"/>
      <c r="LMQ18" s="1609"/>
      <c r="LMR18" s="1609"/>
      <c r="LMS18" s="1609"/>
      <c r="LMT18" s="1609"/>
      <c r="LMU18" s="1609"/>
      <c r="LMV18" s="1609"/>
      <c r="LMW18" s="1609"/>
      <c r="LMX18" s="1609"/>
      <c r="LMY18" s="1609"/>
      <c r="LMZ18" s="1609"/>
      <c r="LNA18" s="1609"/>
      <c r="LNB18" s="1609"/>
      <c r="LNC18" s="1609"/>
      <c r="LND18" s="1609"/>
      <c r="LNE18" s="1609"/>
      <c r="LNF18" s="1609"/>
      <c r="LNG18" s="1609"/>
      <c r="LNH18" s="1609"/>
      <c r="LNI18" s="1609"/>
      <c r="LNJ18" s="1609"/>
      <c r="LNK18" s="1609"/>
      <c r="LNL18" s="1609"/>
      <c r="LNM18" s="1609"/>
      <c r="LNN18" s="1609"/>
      <c r="LNO18" s="1609"/>
      <c r="LNP18" s="1609"/>
      <c r="LNQ18" s="1609"/>
      <c r="LNR18" s="1609"/>
      <c r="LNS18" s="1609"/>
      <c r="LNT18" s="1609"/>
      <c r="LNU18" s="1609"/>
      <c r="LNV18" s="1609"/>
      <c r="LNW18" s="1609"/>
      <c r="LNX18" s="1609"/>
      <c r="LNY18" s="1609"/>
      <c r="LNZ18" s="1609"/>
      <c r="LOA18" s="1609"/>
      <c r="LOB18" s="1609"/>
      <c r="LOC18" s="1609"/>
      <c r="LOD18" s="1609"/>
      <c r="LOE18" s="1609"/>
      <c r="LOF18" s="1609"/>
      <c r="LOG18" s="1609"/>
      <c r="LOH18" s="1609"/>
      <c r="LOI18" s="1609"/>
      <c r="LOJ18" s="1609"/>
      <c r="LOK18" s="1609"/>
      <c r="LOL18" s="1609"/>
      <c r="LOM18" s="1609"/>
      <c r="LON18" s="1609"/>
      <c r="LOO18" s="1609"/>
      <c r="LOP18" s="1609"/>
      <c r="LOQ18" s="1609"/>
      <c r="LOR18" s="1609"/>
      <c r="LOS18" s="1609"/>
      <c r="LOT18" s="1609"/>
      <c r="LOU18" s="1609"/>
      <c r="LOV18" s="1609"/>
      <c r="LOW18" s="1609"/>
      <c r="LOX18" s="1609"/>
      <c r="LOY18" s="1609"/>
      <c r="LOZ18" s="1609"/>
      <c r="LPA18" s="1609"/>
      <c r="LPB18" s="1609"/>
      <c r="LPC18" s="1609"/>
      <c r="LPD18" s="1609"/>
      <c r="LPE18" s="1609"/>
      <c r="LPF18" s="1609"/>
      <c r="LPG18" s="1609"/>
      <c r="LPH18" s="1609"/>
      <c r="LPI18" s="1609"/>
      <c r="LPJ18" s="1609"/>
      <c r="LPK18" s="1609"/>
      <c r="LPL18" s="1609"/>
      <c r="LPM18" s="1609"/>
      <c r="LPN18" s="1609"/>
      <c r="LPO18" s="1609"/>
      <c r="LPP18" s="1609"/>
      <c r="LPQ18" s="1609"/>
      <c r="LPR18" s="1609"/>
      <c r="LPS18" s="1609"/>
      <c r="LPT18" s="1609"/>
      <c r="LPU18" s="1609"/>
      <c r="LPV18" s="1609"/>
      <c r="LPW18" s="1609"/>
      <c r="LPX18" s="1609"/>
      <c r="LPY18" s="1609"/>
      <c r="LPZ18" s="1609"/>
      <c r="LQA18" s="1609"/>
      <c r="LQB18" s="1609"/>
      <c r="LQC18" s="1609"/>
      <c r="LQD18" s="1609"/>
      <c r="LQE18" s="1609"/>
      <c r="LQF18" s="1609"/>
      <c r="LQG18" s="1609"/>
      <c r="LQH18" s="1609"/>
      <c r="LQI18" s="1609"/>
      <c r="LQJ18" s="1609"/>
      <c r="LQK18" s="1609"/>
      <c r="LQL18" s="1609"/>
      <c r="LQM18" s="1609"/>
      <c r="LQN18" s="1609"/>
      <c r="LQO18" s="1609"/>
      <c r="LQP18" s="1609"/>
      <c r="LQQ18" s="1609"/>
      <c r="LQR18" s="1609"/>
      <c r="LQS18" s="1609"/>
      <c r="LQT18" s="1609"/>
      <c r="LQU18" s="1609"/>
      <c r="LQV18" s="1609"/>
      <c r="LQW18" s="1609"/>
      <c r="LQX18" s="1609"/>
      <c r="LQY18" s="1609"/>
      <c r="LQZ18" s="1609"/>
      <c r="LRA18" s="1609"/>
      <c r="LRB18" s="1609"/>
      <c r="LRC18" s="1609"/>
      <c r="LRD18" s="1609"/>
      <c r="LRE18" s="1609"/>
      <c r="LRF18" s="1609"/>
      <c r="LRG18" s="1609"/>
      <c r="LRH18" s="1609"/>
      <c r="LRI18" s="1609"/>
      <c r="LRJ18" s="1609"/>
      <c r="LRK18" s="1609"/>
      <c r="LRL18" s="1609"/>
      <c r="LRM18" s="1609"/>
      <c r="LRN18" s="1609"/>
      <c r="LRO18" s="1609"/>
      <c r="LRP18" s="1609"/>
      <c r="LRQ18" s="1609"/>
      <c r="LRR18" s="1609"/>
      <c r="LRS18" s="1609"/>
      <c r="LRT18" s="1609"/>
      <c r="LRU18" s="1609"/>
      <c r="LRV18" s="1609"/>
      <c r="LRW18" s="1609"/>
      <c r="LRX18" s="1609"/>
      <c r="LRY18" s="1609"/>
      <c r="LRZ18" s="1609"/>
      <c r="LSA18" s="1609"/>
      <c r="LSB18" s="1609"/>
      <c r="LSC18" s="1609"/>
      <c r="LSD18" s="1609"/>
      <c r="LSE18" s="1609"/>
      <c r="LSF18" s="1609"/>
      <c r="LSG18" s="1609"/>
      <c r="LSH18" s="1609"/>
      <c r="LSI18" s="1609"/>
      <c r="LSJ18" s="1609"/>
      <c r="LSK18" s="1609"/>
      <c r="LSL18" s="1609"/>
      <c r="LSM18" s="1609"/>
      <c r="LSN18" s="1609"/>
      <c r="LSO18" s="1609"/>
      <c r="LSP18" s="1609"/>
      <c r="LSQ18" s="1609"/>
      <c r="LSR18" s="1609"/>
      <c r="LSS18" s="1609"/>
      <c r="LST18" s="1609"/>
      <c r="LSU18" s="1609"/>
      <c r="LSV18" s="1609"/>
      <c r="LSW18" s="1609"/>
      <c r="LSX18" s="1609"/>
      <c r="LSY18" s="1609"/>
      <c r="LSZ18" s="1609"/>
      <c r="LTA18" s="1609"/>
      <c r="LTB18" s="1609"/>
      <c r="LTC18" s="1609"/>
      <c r="LTD18" s="1609"/>
      <c r="LTE18" s="1609"/>
      <c r="LTF18" s="1609"/>
      <c r="LTG18" s="1609"/>
      <c r="LTH18" s="1609"/>
      <c r="LTI18" s="1609"/>
      <c r="LTJ18" s="1609"/>
      <c r="LTK18" s="1609"/>
      <c r="LTL18" s="1609"/>
      <c r="LTM18" s="1609"/>
      <c r="LTN18" s="1609"/>
      <c r="LTO18" s="1609"/>
      <c r="LTP18" s="1609"/>
      <c r="LTQ18" s="1609"/>
      <c r="LTR18" s="1609"/>
      <c r="LTS18" s="1609"/>
      <c r="LTT18" s="1609"/>
      <c r="LTU18" s="1609"/>
      <c r="LTV18" s="1609"/>
      <c r="LTW18" s="1609"/>
      <c r="LTX18" s="1609"/>
      <c r="LTY18" s="1609"/>
      <c r="LTZ18" s="1609"/>
      <c r="LUA18" s="1609"/>
      <c r="LUB18" s="1609"/>
      <c r="LUC18" s="1609"/>
      <c r="LUD18" s="1609"/>
      <c r="LUE18" s="1609"/>
      <c r="LUF18" s="1609"/>
      <c r="LUG18" s="1609"/>
      <c r="LUH18" s="1609"/>
      <c r="LUI18" s="1609"/>
      <c r="LUJ18" s="1609"/>
      <c r="LUK18" s="1609"/>
      <c r="LUL18" s="1609"/>
      <c r="LUM18" s="1609"/>
      <c r="LUN18" s="1609"/>
      <c r="LUO18" s="1609"/>
      <c r="LUP18" s="1609"/>
      <c r="LUQ18" s="1609"/>
      <c r="LUR18" s="1609"/>
      <c r="LUS18" s="1609"/>
      <c r="LUT18" s="1609"/>
      <c r="LUU18" s="1609"/>
      <c r="LUV18" s="1609"/>
      <c r="LUW18" s="1609"/>
      <c r="LUX18" s="1609"/>
      <c r="LUY18" s="1609"/>
      <c r="LUZ18" s="1609"/>
      <c r="LVA18" s="1609"/>
      <c r="LVB18" s="1609"/>
      <c r="LVC18" s="1609"/>
      <c r="LVD18" s="1609"/>
      <c r="LVE18" s="1609"/>
      <c r="LVF18" s="1609"/>
      <c r="LVG18" s="1609"/>
      <c r="LVH18" s="1609"/>
      <c r="LVI18" s="1609"/>
      <c r="LVJ18" s="1609"/>
      <c r="LVK18" s="1609"/>
      <c r="LVL18" s="1609"/>
      <c r="LVM18" s="1609"/>
      <c r="LVN18" s="1609"/>
      <c r="LVO18" s="1609"/>
      <c r="LVP18" s="1609"/>
      <c r="LVQ18" s="1609"/>
      <c r="LVR18" s="1609"/>
      <c r="LVS18" s="1609"/>
      <c r="LVT18" s="1609"/>
      <c r="LVU18" s="1609"/>
      <c r="LVV18" s="1609"/>
      <c r="LVW18" s="1609"/>
      <c r="LVX18" s="1609"/>
      <c r="LVY18" s="1609"/>
      <c r="LVZ18" s="1609"/>
      <c r="LWA18" s="1609"/>
      <c r="LWB18" s="1609"/>
      <c r="LWC18" s="1609"/>
      <c r="LWD18" s="1609"/>
      <c r="LWE18" s="1609"/>
      <c r="LWF18" s="1609"/>
      <c r="LWG18" s="1609"/>
      <c r="LWH18" s="1609"/>
      <c r="LWI18" s="1609"/>
      <c r="LWJ18" s="1609"/>
      <c r="LWK18" s="1609"/>
      <c r="LWL18" s="1609"/>
      <c r="LWM18" s="1609"/>
      <c r="LWN18" s="1609"/>
      <c r="LWO18" s="1609"/>
      <c r="LWP18" s="1609"/>
      <c r="LWQ18" s="1609"/>
      <c r="LWR18" s="1609"/>
      <c r="LWS18" s="1609"/>
      <c r="LWT18" s="1609"/>
      <c r="LWU18" s="1609"/>
      <c r="LWV18" s="1609"/>
      <c r="LWW18" s="1609"/>
      <c r="LWX18" s="1609"/>
      <c r="LWY18" s="1609"/>
      <c r="LWZ18" s="1609"/>
      <c r="LXA18" s="1609"/>
      <c r="LXB18" s="1609"/>
      <c r="LXC18" s="1609"/>
      <c r="LXD18" s="1609"/>
      <c r="LXE18" s="1609"/>
      <c r="LXF18" s="1609"/>
      <c r="LXG18" s="1609"/>
      <c r="LXH18" s="1609"/>
      <c r="LXI18" s="1609"/>
      <c r="LXJ18" s="1609"/>
      <c r="LXK18" s="1609"/>
      <c r="LXL18" s="1609"/>
      <c r="LXM18" s="1609"/>
      <c r="LXN18" s="1609"/>
      <c r="LXO18" s="1609"/>
      <c r="LXP18" s="1609"/>
      <c r="LXQ18" s="1609"/>
      <c r="LXR18" s="1609"/>
      <c r="LXS18" s="1609"/>
      <c r="LXT18" s="1609"/>
      <c r="LXU18" s="1609"/>
      <c r="LXV18" s="1609"/>
      <c r="LXW18" s="1609"/>
      <c r="LXX18" s="1609"/>
      <c r="LXY18" s="1609"/>
      <c r="LXZ18" s="1609"/>
      <c r="LYA18" s="1609"/>
      <c r="LYB18" s="1609"/>
      <c r="LYC18" s="1609"/>
      <c r="LYD18" s="1609"/>
      <c r="LYE18" s="1609"/>
      <c r="LYF18" s="1609"/>
      <c r="LYG18" s="1609"/>
      <c r="LYH18" s="1609"/>
      <c r="LYI18" s="1609"/>
      <c r="LYJ18" s="1609"/>
      <c r="LYK18" s="1609"/>
      <c r="LYL18" s="1609"/>
      <c r="LYM18" s="1609"/>
      <c r="LYN18" s="1609"/>
      <c r="LYO18" s="1609"/>
      <c r="LYP18" s="1609"/>
      <c r="LYQ18" s="1609"/>
      <c r="LYR18" s="1609"/>
      <c r="LYS18" s="1609"/>
      <c r="LYT18" s="1609"/>
      <c r="LYU18" s="1609"/>
      <c r="LYV18" s="1609"/>
      <c r="LYW18" s="1609"/>
      <c r="LYX18" s="1609"/>
      <c r="LYY18" s="1609"/>
      <c r="LYZ18" s="1609"/>
      <c r="LZA18" s="1609"/>
      <c r="LZB18" s="1609"/>
      <c r="LZC18" s="1609"/>
      <c r="LZD18" s="1609"/>
      <c r="LZE18" s="1609"/>
      <c r="LZF18" s="1609"/>
      <c r="LZG18" s="1609"/>
      <c r="LZH18" s="1609"/>
      <c r="LZI18" s="1609"/>
      <c r="LZJ18" s="1609"/>
      <c r="LZK18" s="1609"/>
      <c r="LZL18" s="1609"/>
      <c r="LZM18" s="1609"/>
      <c r="LZN18" s="1609"/>
      <c r="LZO18" s="1609"/>
      <c r="LZP18" s="1609"/>
      <c r="LZQ18" s="1609"/>
      <c r="LZR18" s="1609"/>
      <c r="LZS18" s="1609"/>
      <c r="LZT18" s="1609"/>
      <c r="LZU18" s="1609"/>
      <c r="LZV18" s="1609"/>
      <c r="LZW18" s="1609"/>
      <c r="LZX18" s="1609"/>
      <c r="LZY18" s="1609"/>
      <c r="LZZ18" s="1609"/>
      <c r="MAA18" s="1609"/>
      <c r="MAB18" s="1609"/>
      <c r="MAC18" s="1609"/>
      <c r="MAD18" s="1609"/>
      <c r="MAE18" s="1609"/>
      <c r="MAF18" s="1609"/>
      <c r="MAG18" s="1609"/>
      <c r="MAH18" s="1609"/>
      <c r="MAI18" s="1609"/>
      <c r="MAJ18" s="1609"/>
      <c r="MAK18" s="1609"/>
      <c r="MAL18" s="1609"/>
      <c r="MAM18" s="1609"/>
      <c r="MAN18" s="1609"/>
      <c r="MAO18" s="1609"/>
      <c r="MAP18" s="1609"/>
      <c r="MAQ18" s="1609"/>
      <c r="MAR18" s="1609"/>
      <c r="MAS18" s="1609"/>
      <c r="MAT18" s="1609"/>
      <c r="MAU18" s="1609"/>
      <c r="MAV18" s="1609"/>
      <c r="MAW18" s="1609"/>
      <c r="MAX18" s="1609"/>
      <c r="MAY18" s="1609"/>
      <c r="MAZ18" s="1609"/>
      <c r="MBA18" s="1609"/>
      <c r="MBB18" s="1609"/>
      <c r="MBC18" s="1609"/>
      <c r="MBD18" s="1609"/>
      <c r="MBE18" s="1609"/>
      <c r="MBF18" s="1609"/>
      <c r="MBG18" s="1609"/>
      <c r="MBH18" s="1609"/>
      <c r="MBI18" s="1609"/>
      <c r="MBJ18" s="1609"/>
      <c r="MBK18" s="1609"/>
      <c r="MBL18" s="1609"/>
      <c r="MBM18" s="1609"/>
      <c r="MBN18" s="1609"/>
      <c r="MBO18" s="1609"/>
      <c r="MBP18" s="1609"/>
      <c r="MBQ18" s="1609"/>
      <c r="MBR18" s="1609"/>
      <c r="MBS18" s="1609"/>
      <c r="MBT18" s="1609"/>
      <c r="MBU18" s="1609"/>
      <c r="MBV18" s="1609"/>
      <c r="MBW18" s="1609"/>
      <c r="MBX18" s="1609"/>
      <c r="MBY18" s="1609"/>
      <c r="MBZ18" s="1609"/>
      <c r="MCA18" s="1609"/>
      <c r="MCB18" s="1609"/>
      <c r="MCC18" s="1609"/>
      <c r="MCD18" s="1609"/>
      <c r="MCE18" s="1609"/>
      <c r="MCF18" s="1609"/>
      <c r="MCG18" s="1609"/>
      <c r="MCH18" s="1609"/>
      <c r="MCI18" s="1609"/>
      <c r="MCJ18" s="1609"/>
      <c r="MCK18" s="1609"/>
      <c r="MCL18" s="1609"/>
      <c r="MCM18" s="1609"/>
      <c r="MCN18" s="1609"/>
      <c r="MCO18" s="1609"/>
      <c r="MCP18" s="1609"/>
      <c r="MCQ18" s="1609"/>
      <c r="MCR18" s="1609"/>
      <c r="MCS18" s="1609"/>
      <c r="MCT18" s="1609"/>
      <c r="MCU18" s="1609"/>
      <c r="MCV18" s="1609"/>
      <c r="MCW18" s="1609"/>
      <c r="MCX18" s="1609"/>
      <c r="MCY18" s="1609"/>
      <c r="MCZ18" s="1609"/>
      <c r="MDA18" s="1609"/>
      <c r="MDB18" s="1609"/>
      <c r="MDC18" s="1609"/>
      <c r="MDD18" s="1609"/>
      <c r="MDE18" s="1609"/>
      <c r="MDF18" s="1609"/>
      <c r="MDG18" s="1609"/>
      <c r="MDH18" s="1609"/>
      <c r="MDI18" s="1609"/>
      <c r="MDJ18" s="1609"/>
      <c r="MDK18" s="1609"/>
      <c r="MDL18" s="1609"/>
      <c r="MDM18" s="1609"/>
      <c r="MDN18" s="1609"/>
      <c r="MDO18" s="1609"/>
      <c r="MDP18" s="1609"/>
      <c r="MDQ18" s="1609"/>
      <c r="MDR18" s="1609"/>
      <c r="MDS18" s="1609"/>
      <c r="MDT18" s="1609"/>
      <c r="MDU18" s="1609"/>
      <c r="MDV18" s="1609"/>
      <c r="MDW18" s="1609"/>
      <c r="MDX18" s="1609"/>
      <c r="MDY18" s="1609"/>
      <c r="MDZ18" s="1609"/>
      <c r="MEA18" s="1609"/>
      <c r="MEB18" s="1609"/>
      <c r="MEC18" s="1609"/>
      <c r="MED18" s="1609"/>
      <c r="MEE18" s="1609"/>
      <c r="MEF18" s="1609"/>
      <c r="MEG18" s="1609"/>
      <c r="MEH18" s="1609"/>
      <c r="MEI18" s="1609"/>
      <c r="MEJ18" s="1609"/>
      <c r="MEK18" s="1609"/>
      <c r="MEL18" s="1609"/>
      <c r="MEM18" s="1609"/>
      <c r="MEN18" s="1609"/>
      <c r="MEO18" s="1609"/>
      <c r="MEP18" s="1609"/>
      <c r="MEQ18" s="1609"/>
      <c r="MER18" s="1609"/>
      <c r="MES18" s="1609"/>
      <c r="MET18" s="1609"/>
      <c r="MEU18" s="1609"/>
      <c r="MEV18" s="1609"/>
      <c r="MEW18" s="1609"/>
      <c r="MEX18" s="1609"/>
      <c r="MEY18" s="1609"/>
      <c r="MEZ18" s="1609"/>
      <c r="MFA18" s="1609"/>
      <c r="MFB18" s="1609"/>
      <c r="MFC18" s="1609"/>
      <c r="MFD18" s="1609"/>
      <c r="MFE18" s="1609"/>
      <c r="MFF18" s="1609"/>
      <c r="MFG18" s="1609"/>
      <c r="MFH18" s="1609"/>
      <c r="MFI18" s="1609"/>
      <c r="MFJ18" s="1609"/>
      <c r="MFK18" s="1609"/>
      <c r="MFL18" s="1609"/>
      <c r="MFM18" s="1609"/>
      <c r="MFN18" s="1609"/>
      <c r="MFO18" s="1609"/>
      <c r="MFP18" s="1609"/>
      <c r="MFQ18" s="1609"/>
      <c r="MFR18" s="1609"/>
      <c r="MFS18" s="1609"/>
      <c r="MFT18" s="1609"/>
      <c r="MFU18" s="1609"/>
      <c r="MFV18" s="1609"/>
      <c r="MFW18" s="1609"/>
      <c r="MFX18" s="1609"/>
      <c r="MFY18" s="1609"/>
      <c r="MFZ18" s="1609"/>
      <c r="MGA18" s="1609"/>
      <c r="MGB18" s="1609"/>
      <c r="MGC18" s="1609"/>
      <c r="MGD18" s="1609"/>
      <c r="MGE18" s="1609"/>
      <c r="MGF18" s="1609"/>
      <c r="MGG18" s="1609"/>
      <c r="MGH18" s="1609"/>
      <c r="MGI18" s="1609"/>
      <c r="MGJ18" s="1609"/>
      <c r="MGK18" s="1609"/>
      <c r="MGL18" s="1609"/>
      <c r="MGM18" s="1609"/>
      <c r="MGN18" s="1609"/>
      <c r="MGO18" s="1609"/>
      <c r="MGP18" s="1609"/>
      <c r="MGQ18" s="1609"/>
      <c r="MGR18" s="1609"/>
      <c r="MGS18" s="1609"/>
      <c r="MGT18" s="1609"/>
      <c r="MGU18" s="1609"/>
      <c r="MGV18" s="1609"/>
      <c r="MGW18" s="1609"/>
      <c r="MGX18" s="1609"/>
      <c r="MGY18" s="1609"/>
      <c r="MGZ18" s="1609"/>
      <c r="MHA18" s="1609"/>
      <c r="MHB18" s="1609"/>
      <c r="MHC18" s="1609"/>
      <c r="MHD18" s="1609"/>
      <c r="MHE18" s="1609"/>
      <c r="MHF18" s="1609"/>
      <c r="MHG18" s="1609"/>
      <c r="MHH18" s="1609"/>
      <c r="MHI18" s="1609"/>
      <c r="MHJ18" s="1609"/>
      <c r="MHK18" s="1609"/>
      <c r="MHL18" s="1609"/>
      <c r="MHM18" s="1609"/>
      <c r="MHN18" s="1609"/>
      <c r="MHO18" s="1609"/>
      <c r="MHP18" s="1609"/>
      <c r="MHQ18" s="1609"/>
      <c r="MHR18" s="1609"/>
      <c r="MHS18" s="1609"/>
      <c r="MHT18" s="1609"/>
      <c r="MHU18" s="1609"/>
      <c r="MHV18" s="1609"/>
      <c r="MHW18" s="1609"/>
      <c r="MHX18" s="1609"/>
      <c r="MHY18" s="1609"/>
      <c r="MHZ18" s="1609"/>
      <c r="MIA18" s="1609"/>
      <c r="MIB18" s="1609"/>
      <c r="MIC18" s="1609"/>
      <c r="MID18" s="1609"/>
      <c r="MIE18" s="1609"/>
      <c r="MIF18" s="1609"/>
      <c r="MIG18" s="1609"/>
      <c r="MIH18" s="1609"/>
      <c r="MII18" s="1609"/>
      <c r="MIJ18" s="1609"/>
      <c r="MIK18" s="1609"/>
      <c r="MIL18" s="1609"/>
      <c r="MIM18" s="1609"/>
      <c r="MIN18" s="1609"/>
      <c r="MIO18" s="1609"/>
      <c r="MIP18" s="1609"/>
      <c r="MIQ18" s="1609"/>
      <c r="MIR18" s="1609"/>
      <c r="MIS18" s="1609"/>
      <c r="MIT18" s="1609"/>
      <c r="MIU18" s="1609"/>
      <c r="MIV18" s="1609"/>
      <c r="MIW18" s="1609"/>
      <c r="MIX18" s="1609"/>
      <c r="MIY18" s="1609"/>
      <c r="MIZ18" s="1609"/>
      <c r="MJA18" s="1609"/>
      <c r="MJB18" s="1609"/>
      <c r="MJC18" s="1609"/>
      <c r="MJD18" s="1609"/>
      <c r="MJE18" s="1609"/>
      <c r="MJF18" s="1609"/>
      <c r="MJG18" s="1609"/>
      <c r="MJH18" s="1609"/>
      <c r="MJI18" s="1609"/>
      <c r="MJJ18" s="1609"/>
      <c r="MJK18" s="1609"/>
      <c r="MJL18" s="1609"/>
      <c r="MJM18" s="1609"/>
      <c r="MJN18" s="1609"/>
      <c r="MJO18" s="1609"/>
      <c r="MJP18" s="1609"/>
      <c r="MJQ18" s="1609"/>
      <c r="MJR18" s="1609"/>
      <c r="MJS18" s="1609"/>
      <c r="MJT18" s="1609"/>
      <c r="MJU18" s="1609"/>
      <c r="MJV18" s="1609"/>
      <c r="MJW18" s="1609"/>
      <c r="MJX18" s="1609"/>
      <c r="MJY18" s="1609"/>
      <c r="MJZ18" s="1609"/>
      <c r="MKA18" s="1609"/>
      <c r="MKB18" s="1609"/>
      <c r="MKC18" s="1609"/>
      <c r="MKD18" s="1609"/>
      <c r="MKE18" s="1609"/>
      <c r="MKF18" s="1609"/>
      <c r="MKG18" s="1609"/>
      <c r="MKH18" s="1609"/>
      <c r="MKI18" s="1609"/>
      <c r="MKJ18" s="1609"/>
      <c r="MKK18" s="1609"/>
      <c r="MKL18" s="1609"/>
      <c r="MKM18" s="1609"/>
      <c r="MKN18" s="1609"/>
      <c r="MKO18" s="1609"/>
      <c r="MKP18" s="1609"/>
      <c r="MKQ18" s="1609"/>
      <c r="MKR18" s="1609"/>
      <c r="MKS18" s="1609"/>
      <c r="MKT18" s="1609"/>
      <c r="MKU18" s="1609"/>
      <c r="MKV18" s="1609"/>
      <c r="MKW18" s="1609"/>
      <c r="MKX18" s="1609"/>
      <c r="MKY18" s="1609"/>
      <c r="MKZ18" s="1609"/>
      <c r="MLA18" s="1609"/>
      <c r="MLB18" s="1609"/>
      <c r="MLC18" s="1609"/>
      <c r="MLD18" s="1609"/>
      <c r="MLE18" s="1609"/>
      <c r="MLF18" s="1609"/>
      <c r="MLG18" s="1609"/>
      <c r="MLH18" s="1609"/>
      <c r="MLI18" s="1609"/>
      <c r="MLJ18" s="1609"/>
      <c r="MLK18" s="1609"/>
      <c r="MLL18" s="1609"/>
      <c r="MLM18" s="1609"/>
      <c r="MLN18" s="1609"/>
      <c r="MLO18" s="1609"/>
      <c r="MLP18" s="1609"/>
      <c r="MLQ18" s="1609"/>
      <c r="MLR18" s="1609"/>
      <c r="MLS18" s="1609"/>
      <c r="MLT18" s="1609"/>
      <c r="MLU18" s="1609"/>
      <c r="MLV18" s="1609"/>
      <c r="MLW18" s="1609"/>
      <c r="MLX18" s="1609"/>
      <c r="MLY18" s="1609"/>
      <c r="MLZ18" s="1609"/>
      <c r="MMA18" s="1609"/>
      <c r="MMB18" s="1609"/>
      <c r="MMC18" s="1609"/>
      <c r="MMD18" s="1609"/>
      <c r="MME18" s="1609"/>
      <c r="MMF18" s="1609"/>
      <c r="MMG18" s="1609"/>
      <c r="MMH18" s="1609"/>
      <c r="MMI18" s="1609"/>
      <c r="MMJ18" s="1609"/>
      <c r="MMK18" s="1609"/>
      <c r="MML18" s="1609"/>
      <c r="MMM18" s="1609"/>
      <c r="MMN18" s="1609"/>
      <c r="MMO18" s="1609"/>
      <c r="MMP18" s="1609"/>
      <c r="MMQ18" s="1609"/>
      <c r="MMR18" s="1609"/>
      <c r="MMS18" s="1609"/>
      <c r="MMT18" s="1609"/>
      <c r="MMU18" s="1609"/>
      <c r="MMV18" s="1609"/>
      <c r="MMW18" s="1609"/>
      <c r="MMX18" s="1609"/>
      <c r="MMY18" s="1609"/>
      <c r="MMZ18" s="1609"/>
      <c r="MNA18" s="1609"/>
      <c r="MNB18" s="1609"/>
      <c r="MNC18" s="1609"/>
      <c r="MND18" s="1609"/>
      <c r="MNE18" s="1609"/>
      <c r="MNF18" s="1609"/>
      <c r="MNG18" s="1609"/>
      <c r="MNH18" s="1609"/>
      <c r="MNI18" s="1609"/>
      <c r="MNJ18" s="1609"/>
      <c r="MNK18" s="1609"/>
      <c r="MNL18" s="1609"/>
      <c r="MNM18" s="1609"/>
      <c r="MNN18" s="1609"/>
      <c r="MNO18" s="1609"/>
      <c r="MNP18" s="1609"/>
      <c r="MNQ18" s="1609"/>
      <c r="MNR18" s="1609"/>
      <c r="MNS18" s="1609"/>
      <c r="MNT18" s="1609"/>
      <c r="MNU18" s="1609"/>
      <c r="MNV18" s="1609"/>
      <c r="MNW18" s="1609"/>
      <c r="MNX18" s="1609"/>
      <c r="MNY18" s="1609"/>
      <c r="MNZ18" s="1609"/>
      <c r="MOA18" s="1609"/>
      <c r="MOB18" s="1609"/>
      <c r="MOC18" s="1609"/>
      <c r="MOD18" s="1609"/>
      <c r="MOE18" s="1609"/>
      <c r="MOF18" s="1609"/>
      <c r="MOG18" s="1609"/>
      <c r="MOH18" s="1609"/>
      <c r="MOI18" s="1609"/>
      <c r="MOJ18" s="1609"/>
      <c r="MOK18" s="1609"/>
      <c r="MOL18" s="1609"/>
      <c r="MOM18" s="1609"/>
      <c r="MON18" s="1609"/>
      <c r="MOO18" s="1609"/>
      <c r="MOP18" s="1609"/>
      <c r="MOQ18" s="1609"/>
      <c r="MOR18" s="1609"/>
      <c r="MOS18" s="1609"/>
      <c r="MOT18" s="1609"/>
      <c r="MOU18" s="1609"/>
      <c r="MOV18" s="1609"/>
      <c r="MOW18" s="1609"/>
      <c r="MOX18" s="1609"/>
      <c r="MOY18" s="1609"/>
      <c r="MOZ18" s="1609"/>
      <c r="MPA18" s="1609"/>
      <c r="MPB18" s="1609"/>
      <c r="MPC18" s="1609"/>
      <c r="MPD18" s="1609"/>
      <c r="MPE18" s="1609"/>
      <c r="MPF18" s="1609"/>
      <c r="MPG18" s="1609"/>
      <c r="MPH18" s="1609"/>
      <c r="MPI18" s="1609"/>
      <c r="MPJ18" s="1609"/>
      <c r="MPK18" s="1609"/>
      <c r="MPL18" s="1609"/>
      <c r="MPM18" s="1609"/>
      <c r="MPN18" s="1609"/>
      <c r="MPO18" s="1609"/>
      <c r="MPP18" s="1609"/>
      <c r="MPQ18" s="1609"/>
      <c r="MPR18" s="1609"/>
      <c r="MPS18" s="1609"/>
      <c r="MPT18" s="1609"/>
      <c r="MPU18" s="1609"/>
      <c r="MPV18" s="1609"/>
      <c r="MPW18" s="1609"/>
      <c r="MPX18" s="1609"/>
      <c r="MPY18" s="1609"/>
      <c r="MPZ18" s="1609"/>
      <c r="MQA18" s="1609"/>
      <c r="MQB18" s="1609"/>
      <c r="MQC18" s="1609"/>
      <c r="MQD18" s="1609"/>
      <c r="MQE18" s="1609"/>
      <c r="MQF18" s="1609"/>
      <c r="MQG18" s="1609"/>
      <c r="MQH18" s="1609"/>
      <c r="MQI18" s="1609"/>
      <c r="MQJ18" s="1609"/>
      <c r="MQK18" s="1609"/>
      <c r="MQL18" s="1609"/>
      <c r="MQM18" s="1609"/>
      <c r="MQN18" s="1609"/>
      <c r="MQO18" s="1609"/>
      <c r="MQP18" s="1609"/>
      <c r="MQQ18" s="1609"/>
      <c r="MQR18" s="1609"/>
      <c r="MQS18" s="1609"/>
      <c r="MQT18" s="1609"/>
      <c r="MQU18" s="1609"/>
      <c r="MQV18" s="1609"/>
      <c r="MQW18" s="1609"/>
      <c r="MQX18" s="1609"/>
      <c r="MQY18" s="1609"/>
      <c r="MQZ18" s="1609"/>
      <c r="MRA18" s="1609"/>
      <c r="MRB18" s="1609"/>
      <c r="MRC18" s="1609"/>
      <c r="MRD18" s="1609"/>
      <c r="MRE18" s="1609"/>
      <c r="MRF18" s="1609"/>
      <c r="MRG18" s="1609"/>
      <c r="MRH18" s="1609"/>
      <c r="MRI18" s="1609"/>
      <c r="MRJ18" s="1609"/>
      <c r="MRK18" s="1609"/>
      <c r="MRL18" s="1609"/>
      <c r="MRM18" s="1609"/>
      <c r="MRN18" s="1609"/>
      <c r="MRO18" s="1609"/>
      <c r="MRP18" s="1609"/>
      <c r="MRQ18" s="1609"/>
      <c r="MRR18" s="1609"/>
      <c r="MRS18" s="1609"/>
      <c r="MRT18" s="1609"/>
      <c r="MRU18" s="1609"/>
      <c r="MRV18" s="1609"/>
      <c r="MRW18" s="1609"/>
      <c r="MRX18" s="1609"/>
      <c r="MRY18" s="1609"/>
      <c r="MRZ18" s="1609"/>
      <c r="MSA18" s="1609"/>
      <c r="MSB18" s="1609"/>
      <c r="MSC18" s="1609"/>
      <c r="MSD18" s="1609"/>
      <c r="MSE18" s="1609"/>
      <c r="MSF18" s="1609"/>
      <c r="MSG18" s="1609"/>
      <c r="MSH18" s="1609"/>
      <c r="MSI18" s="1609"/>
      <c r="MSJ18" s="1609"/>
      <c r="MSK18" s="1609"/>
      <c r="MSL18" s="1609"/>
      <c r="MSM18" s="1609"/>
      <c r="MSN18" s="1609"/>
      <c r="MSO18" s="1609"/>
      <c r="MSP18" s="1609"/>
      <c r="MSQ18" s="1609"/>
      <c r="MSR18" s="1609"/>
      <c r="MSS18" s="1609"/>
      <c r="MST18" s="1609"/>
      <c r="MSU18" s="1609"/>
      <c r="MSV18" s="1609"/>
      <c r="MSW18" s="1609"/>
      <c r="MSX18" s="1609"/>
      <c r="MSY18" s="1609"/>
      <c r="MSZ18" s="1609"/>
      <c r="MTA18" s="1609"/>
      <c r="MTB18" s="1609"/>
      <c r="MTC18" s="1609"/>
      <c r="MTD18" s="1609"/>
      <c r="MTE18" s="1609"/>
      <c r="MTF18" s="1609"/>
      <c r="MTG18" s="1609"/>
      <c r="MTH18" s="1609"/>
      <c r="MTI18" s="1609"/>
      <c r="MTJ18" s="1609"/>
      <c r="MTK18" s="1609"/>
      <c r="MTL18" s="1609"/>
      <c r="MTM18" s="1609"/>
      <c r="MTN18" s="1609"/>
      <c r="MTO18" s="1609"/>
      <c r="MTP18" s="1609"/>
      <c r="MTQ18" s="1609"/>
      <c r="MTR18" s="1609"/>
      <c r="MTS18" s="1609"/>
      <c r="MTT18" s="1609"/>
      <c r="MTU18" s="1609"/>
      <c r="MTV18" s="1609"/>
      <c r="MTW18" s="1609"/>
      <c r="MTX18" s="1609"/>
      <c r="MTY18" s="1609"/>
      <c r="MTZ18" s="1609"/>
      <c r="MUA18" s="1609"/>
      <c r="MUB18" s="1609"/>
      <c r="MUC18" s="1609"/>
      <c r="MUD18" s="1609"/>
      <c r="MUE18" s="1609"/>
      <c r="MUF18" s="1609"/>
      <c r="MUG18" s="1609"/>
      <c r="MUH18" s="1609"/>
      <c r="MUI18" s="1609"/>
      <c r="MUJ18" s="1609"/>
      <c r="MUK18" s="1609"/>
      <c r="MUL18" s="1609"/>
      <c r="MUM18" s="1609"/>
      <c r="MUN18" s="1609"/>
      <c r="MUO18" s="1609"/>
      <c r="MUP18" s="1609"/>
      <c r="MUQ18" s="1609"/>
      <c r="MUR18" s="1609"/>
      <c r="MUS18" s="1609"/>
      <c r="MUT18" s="1609"/>
      <c r="MUU18" s="1609"/>
      <c r="MUV18" s="1609"/>
      <c r="MUW18" s="1609"/>
      <c r="MUX18" s="1609"/>
      <c r="MUY18" s="1609"/>
      <c r="MUZ18" s="1609"/>
      <c r="MVA18" s="1609"/>
      <c r="MVB18" s="1609"/>
      <c r="MVC18" s="1609"/>
      <c r="MVD18" s="1609"/>
      <c r="MVE18" s="1609"/>
      <c r="MVF18" s="1609"/>
      <c r="MVG18" s="1609"/>
      <c r="MVH18" s="1609"/>
      <c r="MVI18" s="1609"/>
      <c r="MVJ18" s="1609"/>
      <c r="MVK18" s="1609"/>
      <c r="MVL18" s="1609"/>
      <c r="MVM18" s="1609"/>
      <c r="MVN18" s="1609"/>
      <c r="MVO18" s="1609"/>
      <c r="MVP18" s="1609"/>
      <c r="MVQ18" s="1609"/>
      <c r="MVR18" s="1609"/>
      <c r="MVS18" s="1609"/>
      <c r="MVT18" s="1609"/>
      <c r="MVU18" s="1609"/>
      <c r="MVV18" s="1609"/>
      <c r="MVW18" s="1609"/>
      <c r="MVX18" s="1609"/>
      <c r="MVY18" s="1609"/>
      <c r="MVZ18" s="1609"/>
      <c r="MWA18" s="1609"/>
      <c r="MWB18" s="1609"/>
      <c r="MWC18" s="1609"/>
      <c r="MWD18" s="1609"/>
      <c r="MWE18" s="1609"/>
      <c r="MWF18" s="1609"/>
      <c r="MWG18" s="1609"/>
      <c r="MWH18" s="1609"/>
      <c r="MWI18" s="1609"/>
      <c r="MWJ18" s="1609"/>
      <c r="MWK18" s="1609"/>
      <c r="MWL18" s="1609"/>
      <c r="MWM18" s="1609"/>
      <c r="MWN18" s="1609"/>
      <c r="MWO18" s="1609"/>
      <c r="MWP18" s="1609"/>
      <c r="MWQ18" s="1609"/>
      <c r="MWR18" s="1609"/>
      <c r="MWS18" s="1609"/>
      <c r="MWT18" s="1609"/>
      <c r="MWU18" s="1609"/>
      <c r="MWV18" s="1609"/>
      <c r="MWW18" s="1609"/>
      <c r="MWX18" s="1609"/>
      <c r="MWY18" s="1609"/>
      <c r="MWZ18" s="1609"/>
      <c r="MXA18" s="1609"/>
      <c r="MXB18" s="1609"/>
      <c r="MXC18" s="1609"/>
      <c r="MXD18" s="1609"/>
      <c r="MXE18" s="1609"/>
      <c r="MXF18" s="1609"/>
      <c r="MXG18" s="1609"/>
      <c r="MXH18" s="1609"/>
      <c r="MXI18" s="1609"/>
      <c r="MXJ18" s="1609"/>
      <c r="MXK18" s="1609"/>
      <c r="MXL18" s="1609"/>
      <c r="MXM18" s="1609"/>
      <c r="MXN18" s="1609"/>
      <c r="MXO18" s="1609"/>
      <c r="MXP18" s="1609"/>
      <c r="MXQ18" s="1609"/>
      <c r="MXR18" s="1609"/>
      <c r="MXS18" s="1609"/>
      <c r="MXT18" s="1609"/>
      <c r="MXU18" s="1609"/>
      <c r="MXV18" s="1609"/>
      <c r="MXW18" s="1609"/>
      <c r="MXX18" s="1609"/>
      <c r="MXY18" s="1609"/>
      <c r="MXZ18" s="1609"/>
      <c r="MYA18" s="1609"/>
      <c r="MYB18" s="1609"/>
      <c r="MYC18" s="1609"/>
      <c r="MYD18" s="1609"/>
      <c r="MYE18" s="1609"/>
      <c r="MYF18" s="1609"/>
      <c r="MYG18" s="1609"/>
      <c r="MYH18" s="1609"/>
      <c r="MYI18" s="1609"/>
      <c r="MYJ18" s="1609"/>
      <c r="MYK18" s="1609"/>
      <c r="MYL18" s="1609"/>
      <c r="MYM18" s="1609"/>
      <c r="MYN18" s="1609"/>
      <c r="MYO18" s="1609"/>
      <c r="MYP18" s="1609"/>
      <c r="MYQ18" s="1609"/>
      <c r="MYR18" s="1609"/>
      <c r="MYS18" s="1609"/>
      <c r="MYT18" s="1609"/>
      <c r="MYU18" s="1609"/>
      <c r="MYV18" s="1609"/>
      <c r="MYW18" s="1609"/>
      <c r="MYX18" s="1609"/>
      <c r="MYY18" s="1609"/>
      <c r="MYZ18" s="1609"/>
      <c r="MZA18" s="1609"/>
      <c r="MZB18" s="1609"/>
      <c r="MZC18" s="1609"/>
      <c r="MZD18" s="1609"/>
      <c r="MZE18" s="1609"/>
      <c r="MZF18" s="1609"/>
      <c r="MZG18" s="1609"/>
      <c r="MZH18" s="1609"/>
      <c r="MZI18" s="1609"/>
      <c r="MZJ18" s="1609"/>
      <c r="MZK18" s="1609"/>
      <c r="MZL18" s="1609"/>
      <c r="MZM18" s="1609"/>
      <c r="MZN18" s="1609"/>
      <c r="MZO18" s="1609"/>
      <c r="MZP18" s="1609"/>
      <c r="MZQ18" s="1609"/>
      <c r="MZR18" s="1609"/>
      <c r="MZS18" s="1609"/>
      <c r="MZT18" s="1609"/>
      <c r="MZU18" s="1609"/>
      <c r="MZV18" s="1609"/>
      <c r="MZW18" s="1609"/>
      <c r="MZX18" s="1609"/>
      <c r="MZY18" s="1609"/>
      <c r="MZZ18" s="1609"/>
      <c r="NAA18" s="1609"/>
      <c r="NAB18" s="1609"/>
      <c r="NAC18" s="1609"/>
      <c r="NAD18" s="1609"/>
      <c r="NAE18" s="1609"/>
      <c r="NAF18" s="1609"/>
      <c r="NAG18" s="1609"/>
      <c r="NAH18" s="1609"/>
      <c r="NAI18" s="1609"/>
      <c r="NAJ18" s="1609"/>
      <c r="NAK18" s="1609"/>
      <c r="NAL18" s="1609"/>
      <c r="NAM18" s="1609"/>
      <c r="NAN18" s="1609"/>
      <c r="NAO18" s="1609"/>
      <c r="NAP18" s="1609"/>
      <c r="NAQ18" s="1609"/>
      <c r="NAR18" s="1609"/>
      <c r="NAS18" s="1609"/>
      <c r="NAT18" s="1609"/>
      <c r="NAU18" s="1609"/>
      <c r="NAV18" s="1609"/>
      <c r="NAW18" s="1609"/>
      <c r="NAX18" s="1609"/>
      <c r="NAY18" s="1609"/>
      <c r="NAZ18" s="1609"/>
      <c r="NBA18" s="1609"/>
      <c r="NBB18" s="1609"/>
      <c r="NBC18" s="1609"/>
      <c r="NBD18" s="1609"/>
      <c r="NBE18" s="1609"/>
      <c r="NBF18" s="1609"/>
      <c r="NBG18" s="1609"/>
      <c r="NBH18" s="1609"/>
      <c r="NBI18" s="1609"/>
      <c r="NBJ18" s="1609"/>
      <c r="NBK18" s="1609"/>
      <c r="NBL18" s="1609"/>
      <c r="NBM18" s="1609"/>
      <c r="NBN18" s="1609"/>
      <c r="NBO18" s="1609"/>
      <c r="NBP18" s="1609"/>
      <c r="NBQ18" s="1609"/>
      <c r="NBR18" s="1609"/>
      <c r="NBS18" s="1609"/>
      <c r="NBT18" s="1609"/>
      <c r="NBU18" s="1609"/>
      <c r="NBV18" s="1609"/>
      <c r="NBW18" s="1609"/>
      <c r="NBX18" s="1609"/>
      <c r="NBY18" s="1609"/>
      <c r="NBZ18" s="1609"/>
      <c r="NCA18" s="1609"/>
      <c r="NCB18" s="1609"/>
      <c r="NCC18" s="1609"/>
      <c r="NCD18" s="1609"/>
      <c r="NCE18" s="1609"/>
      <c r="NCF18" s="1609"/>
      <c r="NCG18" s="1609"/>
      <c r="NCH18" s="1609"/>
      <c r="NCI18" s="1609"/>
      <c r="NCJ18" s="1609"/>
      <c r="NCK18" s="1609"/>
      <c r="NCL18" s="1609"/>
      <c r="NCM18" s="1609"/>
      <c r="NCN18" s="1609"/>
      <c r="NCO18" s="1609"/>
      <c r="NCP18" s="1609"/>
      <c r="NCQ18" s="1609"/>
      <c r="NCR18" s="1609"/>
      <c r="NCS18" s="1609"/>
      <c r="NCT18" s="1609"/>
      <c r="NCU18" s="1609"/>
      <c r="NCV18" s="1609"/>
      <c r="NCW18" s="1609"/>
      <c r="NCX18" s="1609"/>
      <c r="NCY18" s="1609"/>
      <c r="NCZ18" s="1609"/>
      <c r="NDA18" s="1609"/>
      <c r="NDB18" s="1609"/>
      <c r="NDC18" s="1609"/>
      <c r="NDD18" s="1609"/>
      <c r="NDE18" s="1609"/>
      <c r="NDF18" s="1609"/>
      <c r="NDG18" s="1609"/>
      <c r="NDH18" s="1609"/>
      <c r="NDI18" s="1609"/>
      <c r="NDJ18" s="1609"/>
      <c r="NDK18" s="1609"/>
      <c r="NDL18" s="1609"/>
      <c r="NDM18" s="1609"/>
      <c r="NDN18" s="1609"/>
      <c r="NDO18" s="1609"/>
      <c r="NDP18" s="1609"/>
      <c r="NDQ18" s="1609"/>
      <c r="NDR18" s="1609"/>
      <c r="NDS18" s="1609"/>
      <c r="NDT18" s="1609"/>
      <c r="NDU18" s="1609"/>
      <c r="NDV18" s="1609"/>
      <c r="NDW18" s="1609"/>
      <c r="NDX18" s="1609"/>
      <c r="NDY18" s="1609"/>
      <c r="NDZ18" s="1609"/>
      <c r="NEA18" s="1609"/>
      <c r="NEB18" s="1609"/>
      <c r="NEC18" s="1609"/>
      <c r="NED18" s="1609"/>
      <c r="NEE18" s="1609"/>
      <c r="NEF18" s="1609"/>
      <c r="NEG18" s="1609"/>
      <c r="NEH18" s="1609"/>
      <c r="NEI18" s="1609"/>
      <c r="NEJ18" s="1609"/>
      <c r="NEK18" s="1609"/>
      <c r="NEL18" s="1609"/>
      <c r="NEM18" s="1609"/>
      <c r="NEN18" s="1609"/>
      <c r="NEO18" s="1609"/>
      <c r="NEP18" s="1609"/>
      <c r="NEQ18" s="1609"/>
      <c r="NER18" s="1609"/>
      <c r="NES18" s="1609"/>
      <c r="NET18" s="1609"/>
      <c r="NEU18" s="1609"/>
      <c r="NEV18" s="1609"/>
      <c r="NEW18" s="1609"/>
      <c r="NEX18" s="1609"/>
      <c r="NEY18" s="1609"/>
      <c r="NEZ18" s="1609"/>
      <c r="NFA18" s="1609"/>
      <c r="NFB18" s="1609"/>
      <c r="NFC18" s="1609"/>
      <c r="NFD18" s="1609"/>
      <c r="NFE18" s="1609"/>
      <c r="NFF18" s="1609"/>
      <c r="NFG18" s="1609"/>
      <c r="NFH18" s="1609"/>
      <c r="NFI18" s="1609"/>
      <c r="NFJ18" s="1609"/>
      <c r="NFK18" s="1609"/>
      <c r="NFL18" s="1609"/>
      <c r="NFM18" s="1609"/>
      <c r="NFN18" s="1609"/>
      <c r="NFO18" s="1609"/>
      <c r="NFP18" s="1609"/>
      <c r="NFQ18" s="1609"/>
      <c r="NFR18" s="1609"/>
      <c r="NFS18" s="1609"/>
      <c r="NFT18" s="1609"/>
      <c r="NFU18" s="1609"/>
      <c r="NFV18" s="1609"/>
      <c r="NFW18" s="1609"/>
      <c r="NFX18" s="1609"/>
      <c r="NFY18" s="1609"/>
      <c r="NFZ18" s="1609"/>
      <c r="NGA18" s="1609"/>
      <c r="NGB18" s="1609"/>
      <c r="NGC18" s="1609"/>
      <c r="NGD18" s="1609"/>
      <c r="NGE18" s="1609"/>
      <c r="NGF18" s="1609"/>
      <c r="NGG18" s="1609"/>
      <c r="NGH18" s="1609"/>
      <c r="NGI18" s="1609"/>
      <c r="NGJ18" s="1609"/>
      <c r="NGK18" s="1609"/>
      <c r="NGL18" s="1609"/>
      <c r="NGM18" s="1609"/>
      <c r="NGN18" s="1609"/>
      <c r="NGO18" s="1609"/>
      <c r="NGP18" s="1609"/>
      <c r="NGQ18" s="1609"/>
      <c r="NGR18" s="1609"/>
      <c r="NGS18" s="1609"/>
      <c r="NGT18" s="1609"/>
      <c r="NGU18" s="1609"/>
      <c r="NGV18" s="1609"/>
      <c r="NGW18" s="1609"/>
      <c r="NGX18" s="1609"/>
      <c r="NGY18" s="1609"/>
      <c r="NGZ18" s="1609"/>
      <c r="NHA18" s="1609"/>
      <c r="NHB18" s="1609"/>
      <c r="NHC18" s="1609"/>
      <c r="NHD18" s="1609"/>
      <c r="NHE18" s="1609"/>
      <c r="NHF18" s="1609"/>
      <c r="NHG18" s="1609"/>
      <c r="NHH18" s="1609"/>
      <c r="NHI18" s="1609"/>
      <c r="NHJ18" s="1609"/>
      <c r="NHK18" s="1609"/>
      <c r="NHL18" s="1609"/>
      <c r="NHM18" s="1609"/>
      <c r="NHN18" s="1609"/>
      <c r="NHO18" s="1609"/>
      <c r="NHP18" s="1609"/>
      <c r="NHQ18" s="1609"/>
      <c r="NHR18" s="1609"/>
      <c r="NHS18" s="1609"/>
      <c r="NHT18" s="1609"/>
      <c r="NHU18" s="1609"/>
      <c r="NHV18" s="1609"/>
      <c r="NHW18" s="1609"/>
      <c r="NHX18" s="1609"/>
      <c r="NHY18" s="1609"/>
      <c r="NHZ18" s="1609"/>
      <c r="NIA18" s="1609"/>
      <c r="NIB18" s="1609"/>
      <c r="NIC18" s="1609"/>
      <c r="NID18" s="1609"/>
      <c r="NIE18" s="1609"/>
      <c r="NIF18" s="1609"/>
      <c r="NIG18" s="1609"/>
      <c r="NIH18" s="1609"/>
      <c r="NII18" s="1609"/>
      <c r="NIJ18" s="1609"/>
      <c r="NIK18" s="1609"/>
      <c r="NIL18" s="1609"/>
      <c r="NIM18" s="1609"/>
      <c r="NIN18" s="1609"/>
      <c r="NIO18" s="1609"/>
      <c r="NIP18" s="1609"/>
      <c r="NIQ18" s="1609"/>
      <c r="NIR18" s="1609"/>
      <c r="NIS18" s="1609"/>
      <c r="NIT18" s="1609"/>
      <c r="NIU18" s="1609"/>
      <c r="NIV18" s="1609"/>
      <c r="NIW18" s="1609"/>
      <c r="NIX18" s="1609"/>
      <c r="NIY18" s="1609"/>
      <c r="NIZ18" s="1609"/>
      <c r="NJA18" s="1609"/>
      <c r="NJB18" s="1609"/>
      <c r="NJC18" s="1609"/>
      <c r="NJD18" s="1609"/>
      <c r="NJE18" s="1609"/>
      <c r="NJF18" s="1609"/>
      <c r="NJG18" s="1609"/>
      <c r="NJH18" s="1609"/>
      <c r="NJI18" s="1609"/>
      <c r="NJJ18" s="1609"/>
      <c r="NJK18" s="1609"/>
      <c r="NJL18" s="1609"/>
      <c r="NJM18" s="1609"/>
      <c r="NJN18" s="1609"/>
      <c r="NJO18" s="1609"/>
      <c r="NJP18" s="1609"/>
      <c r="NJQ18" s="1609"/>
      <c r="NJR18" s="1609"/>
      <c r="NJS18" s="1609"/>
      <c r="NJT18" s="1609"/>
      <c r="NJU18" s="1609"/>
      <c r="NJV18" s="1609"/>
      <c r="NJW18" s="1609"/>
      <c r="NJX18" s="1609"/>
      <c r="NJY18" s="1609"/>
      <c r="NJZ18" s="1609"/>
      <c r="NKA18" s="1609"/>
      <c r="NKB18" s="1609"/>
      <c r="NKC18" s="1609"/>
      <c r="NKD18" s="1609"/>
      <c r="NKE18" s="1609"/>
      <c r="NKF18" s="1609"/>
      <c r="NKG18" s="1609"/>
      <c r="NKH18" s="1609"/>
      <c r="NKI18" s="1609"/>
      <c r="NKJ18" s="1609"/>
      <c r="NKK18" s="1609"/>
      <c r="NKL18" s="1609"/>
      <c r="NKM18" s="1609"/>
      <c r="NKN18" s="1609"/>
      <c r="NKO18" s="1609"/>
      <c r="NKP18" s="1609"/>
      <c r="NKQ18" s="1609"/>
      <c r="NKR18" s="1609"/>
      <c r="NKS18" s="1609"/>
      <c r="NKT18" s="1609"/>
      <c r="NKU18" s="1609"/>
      <c r="NKV18" s="1609"/>
      <c r="NKW18" s="1609"/>
      <c r="NKX18" s="1609"/>
      <c r="NKY18" s="1609"/>
      <c r="NKZ18" s="1609"/>
      <c r="NLA18" s="1609"/>
      <c r="NLB18" s="1609"/>
      <c r="NLC18" s="1609"/>
      <c r="NLD18" s="1609"/>
      <c r="NLE18" s="1609"/>
      <c r="NLF18" s="1609"/>
      <c r="NLG18" s="1609"/>
      <c r="NLH18" s="1609"/>
      <c r="NLI18" s="1609"/>
      <c r="NLJ18" s="1609"/>
      <c r="NLK18" s="1609"/>
      <c r="NLL18" s="1609"/>
      <c r="NLM18" s="1609"/>
      <c r="NLN18" s="1609"/>
      <c r="NLO18" s="1609"/>
      <c r="NLP18" s="1609"/>
      <c r="NLQ18" s="1609"/>
      <c r="NLR18" s="1609"/>
      <c r="NLS18" s="1609"/>
      <c r="NLT18" s="1609"/>
      <c r="NLU18" s="1609"/>
      <c r="NLV18" s="1609"/>
      <c r="NLW18" s="1609"/>
      <c r="NLX18" s="1609"/>
      <c r="NLY18" s="1609"/>
      <c r="NLZ18" s="1609"/>
      <c r="NMA18" s="1609"/>
      <c r="NMB18" s="1609"/>
      <c r="NMC18" s="1609"/>
      <c r="NMD18" s="1609"/>
      <c r="NME18" s="1609"/>
      <c r="NMF18" s="1609"/>
      <c r="NMG18" s="1609"/>
      <c r="NMH18" s="1609"/>
      <c r="NMI18" s="1609"/>
      <c r="NMJ18" s="1609"/>
      <c r="NMK18" s="1609"/>
      <c r="NML18" s="1609"/>
      <c r="NMM18" s="1609"/>
      <c r="NMN18" s="1609"/>
      <c r="NMO18" s="1609"/>
      <c r="NMP18" s="1609"/>
      <c r="NMQ18" s="1609"/>
      <c r="NMR18" s="1609"/>
      <c r="NMS18" s="1609"/>
      <c r="NMT18" s="1609"/>
      <c r="NMU18" s="1609"/>
      <c r="NMV18" s="1609"/>
      <c r="NMW18" s="1609"/>
      <c r="NMX18" s="1609"/>
      <c r="NMY18" s="1609"/>
      <c r="NMZ18" s="1609"/>
      <c r="NNA18" s="1609"/>
      <c r="NNB18" s="1609"/>
      <c r="NNC18" s="1609"/>
      <c r="NND18" s="1609"/>
      <c r="NNE18" s="1609"/>
      <c r="NNF18" s="1609"/>
      <c r="NNG18" s="1609"/>
      <c r="NNH18" s="1609"/>
      <c r="NNI18" s="1609"/>
      <c r="NNJ18" s="1609"/>
      <c r="NNK18" s="1609"/>
      <c r="NNL18" s="1609"/>
      <c r="NNM18" s="1609"/>
      <c r="NNN18" s="1609"/>
      <c r="NNO18" s="1609"/>
      <c r="NNP18" s="1609"/>
      <c r="NNQ18" s="1609"/>
      <c r="NNR18" s="1609"/>
      <c r="NNS18" s="1609"/>
      <c r="NNT18" s="1609"/>
      <c r="NNU18" s="1609"/>
      <c r="NNV18" s="1609"/>
      <c r="NNW18" s="1609"/>
      <c r="NNX18" s="1609"/>
      <c r="NNY18" s="1609"/>
      <c r="NNZ18" s="1609"/>
      <c r="NOA18" s="1609"/>
      <c r="NOB18" s="1609"/>
      <c r="NOC18" s="1609"/>
      <c r="NOD18" s="1609"/>
      <c r="NOE18" s="1609"/>
      <c r="NOF18" s="1609"/>
      <c r="NOG18" s="1609"/>
      <c r="NOH18" s="1609"/>
      <c r="NOI18" s="1609"/>
      <c r="NOJ18" s="1609"/>
      <c r="NOK18" s="1609"/>
      <c r="NOL18" s="1609"/>
      <c r="NOM18" s="1609"/>
      <c r="NON18" s="1609"/>
      <c r="NOO18" s="1609"/>
      <c r="NOP18" s="1609"/>
      <c r="NOQ18" s="1609"/>
      <c r="NOR18" s="1609"/>
      <c r="NOS18" s="1609"/>
      <c r="NOT18" s="1609"/>
      <c r="NOU18" s="1609"/>
      <c r="NOV18" s="1609"/>
      <c r="NOW18" s="1609"/>
      <c r="NOX18" s="1609"/>
      <c r="NOY18" s="1609"/>
      <c r="NOZ18" s="1609"/>
      <c r="NPA18" s="1609"/>
      <c r="NPB18" s="1609"/>
      <c r="NPC18" s="1609"/>
      <c r="NPD18" s="1609"/>
      <c r="NPE18" s="1609"/>
      <c r="NPF18" s="1609"/>
      <c r="NPG18" s="1609"/>
      <c r="NPH18" s="1609"/>
      <c r="NPI18" s="1609"/>
      <c r="NPJ18" s="1609"/>
      <c r="NPK18" s="1609"/>
      <c r="NPL18" s="1609"/>
      <c r="NPM18" s="1609"/>
      <c r="NPN18" s="1609"/>
      <c r="NPO18" s="1609"/>
      <c r="NPP18" s="1609"/>
      <c r="NPQ18" s="1609"/>
      <c r="NPR18" s="1609"/>
      <c r="NPS18" s="1609"/>
      <c r="NPT18" s="1609"/>
      <c r="NPU18" s="1609"/>
      <c r="NPV18" s="1609"/>
      <c r="NPW18" s="1609"/>
      <c r="NPX18" s="1609"/>
      <c r="NPY18" s="1609"/>
      <c r="NPZ18" s="1609"/>
      <c r="NQA18" s="1609"/>
      <c r="NQB18" s="1609"/>
      <c r="NQC18" s="1609"/>
      <c r="NQD18" s="1609"/>
      <c r="NQE18" s="1609"/>
      <c r="NQF18" s="1609"/>
      <c r="NQG18" s="1609"/>
      <c r="NQH18" s="1609"/>
      <c r="NQI18" s="1609"/>
      <c r="NQJ18" s="1609"/>
      <c r="NQK18" s="1609"/>
      <c r="NQL18" s="1609"/>
      <c r="NQM18" s="1609"/>
      <c r="NQN18" s="1609"/>
      <c r="NQO18" s="1609"/>
      <c r="NQP18" s="1609"/>
      <c r="NQQ18" s="1609"/>
      <c r="NQR18" s="1609"/>
      <c r="NQS18" s="1609"/>
      <c r="NQT18" s="1609"/>
      <c r="NQU18" s="1609"/>
      <c r="NQV18" s="1609"/>
      <c r="NQW18" s="1609"/>
      <c r="NQX18" s="1609"/>
      <c r="NQY18" s="1609"/>
      <c r="NQZ18" s="1609"/>
      <c r="NRA18" s="1609"/>
      <c r="NRB18" s="1609"/>
      <c r="NRC18" s="1609"/>
      <c r="NRD18" s="1609"/>
      <c r="NRE18" s="1609"/>
      <c r="NRF18" s="1609"/>
      <c r="NRG18" s="1609"/>
      <c r="NRH18" s="1609"/>
      <c r="NRI18" s="1609"/>
      <c r="NRJ18" s="1609"/>
      <c r="NRK18" s="1609"/>
      <c r="NRL18" s="1609"/>
      <c r="NRM18" s="1609"/>
      <c r="NRN18" s="1609"/>
      <c r="NRO18" s="1609"/>
      <c r="NRP18" s="1609"/>
      <c r="NRQ18" s="1609"/>
      <c r="NRR18" s="1609"/>
      <c r="NRS18" s="1609"/>
      <c r="NRT18" s="1609"/>
      <c r="NRU18" s="1609"/>
      <c r="NRV18" s="1609"/>
      <c r="NRW18" s="1609"/>
      <c r="NRX18" s="1609"/>
      <c r="NRY18" s="1609"/>
      <c r="NRZ18" s="1609"/>
      <c r="NSA18" s="1609"/>
      <c r="NSB18" s="1609"/>
      <c r="NSC18" s="1609"/>
      <c r="NSD18" s="1609"/>
      <c r="NSE18" s="1609"/>
      <c r="NSF18" s="1609"/>
      <c r="NSG18" s="1609"/>
      <c r="NSH18" s="1609"/>
      <c r="NSI18" s="1609"/>
      <c r="NSJ18" s="1609"/>
      <c r="NSK18" s="1609"/>
      <c r="NSL18" s="1609"/>
      <c r="NSM18" s="1609"/>
      <c r="NSN18" s="1609"/>
      <c r="NSO18" s="1609"/>
      <c r="NSP18" s="1609"/>
      <c r="NSQ18" s="1609"/>
      <c r="NSR18" s="1609"/>
      <c r="NSS18" s="1609"/>
      <c r="NST18" s="1609"/>
      <c r="NSU18" s="1609"/>
      <c r="NSV18" s="1609"/>
      <c r="NSW18" s="1609"/>
      <c r="NSX18" s="1609"/>
      <c r="NSY18" s="1609"/>
      <c r="NSZ18" s="1609"/>
      <c r="NTA18" s="1609"/>
      <c r="NTB18" s="1609"/>
      <c r="NTC18" s="1609"/>
      <c r="NTD18" s="1609"/>
      <c r="NTE18" s="1609"/>
      <c r="NTF18" s="1609"/>
      <c r="NTG18" s="1609"/>
      <c r="NTH18" s="1609"/>
      <c r="NTI18" s="1609"/>
      <c r="NTJ18" s="1609"/>
      <c r="NTK18" s="1609"/>
      <c r="NTL18" s="1609"/>
      <c r="NTM18" s="1609"/>
      <c r="NTN18" s="1609"/>
      <c r="NTO18" s="1609"/>
      <c r="NTP18" s="1609"/>
      <c r="NTQ18" s="1609"/>
      <c r="NTR18" s="1609"/>
      <c r="NTS18" s="1609"/>
      <c r="NTT18" s="1609"/>
      <c r="NTU18" s="1609"/>
      <c r="NTV18" s="1609"/>
      <c r="NTW18" s="1609"/>
      <c r="NTX18" s="1609"/>
      <c r="NTY18" s="1609"/>
      <c r="NTZ18" s="1609"/>
      <c r="NUA18" s="1609"/>
      <c r="NUB18" s="1609"/>
      <c r="NUC18" s="1609"/>
      <c r="NUD18" s="1609"/>
      <c r="NUE18" s="1609"/>
      <c r="NUF18" s="1609"/>
      <c r="NUG18" s="1609"/>
      <c r="NUH18" s="1609"/>
      <c r="NUI18" s="1609"/>
      <c r="NUJ18" s="1609"/>
      <c r="NUK18" s="1609"/>
      <c r="NUL18" s="1609"/>
      <c r="NUM18" s="1609"/>
      <c r="NUN18" s="1609"/>
      <c r="NUO18" s="1609"/>
      <c r="NUP18" s="1609"/>
      <c r="NUQ18" s="1609"/>
      <c r="NUR18" s="1609"/>
      <c r="NUS18" s="1609"/>
      <c r="NUT18" s="1609"/>
      <c r="NUU18" s="1609"/>
      <c r="NUV18" s="1609"/>
      <c r="NUW18" s="1609"/>
      <c r="NUX18" s="1609"/>
      <c r="NUY18" s="1609"/>
      <c r="NUZ18" s="1609"/>
      <c r="NVA18" s="1609"/>
      <c r="NVB18" s="1609"/>
      <c r="NVC18" s="1609"/>
      <c r="NVD18" s="1609"/>
      <c r="NVE18" s="1609"/>
      <c r="NVF18" s="1609"/>
      <c r="NVG18" s="1609"/>
      <c r="NVH18" s="1609"/>
      <c r="NVI18" s="1609"/>
      <c r="NVJ18" s="1609"/>
      <c r="NVK18" s="1609"/>
      <c r="NVL18" s="1609"/>
      <c r="NVM18" s="1609"/>
      <c r="NVN18" s="1609"/>
      <c r="NVO18" s="1609"/>
      <c r="NVP18" s="1609"/>
      <c r="NVQ18" s="1609"/>
      <c r="NVR18" s="1609"/>
      <c r="NVS18" s="1609"/>
      <c r="NVT18" s="1609"/>
      <c r="NVU18" s="1609"/>
      <c r="NVV18" s="1609"/>
      <c r="NVW18" s="1609"/>
      <c r="NVX18" s="1609"/>
      <c r="NVY18" s="1609"/>
      <c r="NVZ18" s="1609"/>
      <c r="NWA18" s="1609"/>
      <c r="NWB18" s="1609"/>
      <c r="NWC18" s="1609"/>
      <c r="NWD18" s="1609"/>
      <c r="NWE18" s="1609"/>
      <c r="NWF18" s="1609"/>
      <c r="NWG18" s="1609"/>
      <c r="NWH18" s="1609"/>
      <c r="NWI18" s="1609"/>
      <c r="NWJ18" s="1609"/>
      <c r="NWK18" s="1609"/>
      <c r="NWL18" s="1609"/>
      <c r="NWM18" s="1609"/>
      <c r="NWN18" s="1609"/>
      <c r="NWO18" s="1609"/>
      <c r="NWP18" s="1609"/>
      <c r="NWQ18" s="1609"/>
      <c r="NWR18" s="1609"/>
      <c r="NWS18" s="1609"/>
      <c r="NWT18" s="1609"/>
      <c r="NWU18" s="1609"/>
      <c r="NWV18" s="1609"/>
      <c r="NWW18" s="1609"/>
      <c r="NWX18" s="1609"/>
      <c r="NWY18" s="1609"/>
      <c r="NWZ18" s="1609"/>
      <c r="NXA18" s="1609"/>
      <c r="NXB18" s="1609"/>
      <c r="NXC18" s="1609"/>
      <c r="NXD18" s="1609"/>
      <c r="NXE18" s="1609"/>
      <c r="NXF18" s="1609"/>
      <c r="NXG18" s="1609"/>
      <c r="NXH18" s="1609"/>
      <c r="NXI18" s="1609"/>
      <c r="NXJ18" s="1609"/>
      <c r="NXK18" s="1609"/>
      <c r="NXL18" s="1609"/>
      <c r="NXM18" s="1609"/>
      <c r="NXN18" s="1609"/>
      <c r="NXO18" s="1609"/>
      <c r="NXP18" s="1609"/>
      <c r="NXQ18" s="1609"/>
      <c r="NXR18" s="1609"/>
      <c r="NXS18" s="1609"/>
      <c r="NXT18" s="1609"/>
      <c r="NXU18" s="1609"/>
      <c r="NXV18" s="1609"/>
      <c r="NXW18" s="1609"/>
      <c r="NXX18" s="1609"/>
      <c r="NXY18" s="1609"/>
      <c r="NXZ18" s="1609"/>
      <c r="NYA18" s="1609"/>
      <c r="NYB18" s="1609"/>
      <c r="NYC18" s="1609"/>
      <c r="NYD18" s="1609"/>
      <c r="NYE18" s="1609"/>
      <c r="NYF18" s="1609"/>
      <c r="NYG18" s="1609"/>
      <c r="NYH18" s="1609"/>
      <c r="NYI18" s="1609"/>
      <c r="NYJ18" s="1609"/>
      <c r="NYK18" s="1609"/>
      <c r="NYL18" s="1609"/>
      <c r="NYM18" s="1609"/>
      <c r="NYN18" s="1609"/>
      <c r="NYO18" s="1609"/>
      <c r="NYP18" s="1609"/>
      <c r="NYQ18" s="1609"/>
      <c r="NYR18" s="1609"/>
      <c r="NYS18" s="1609"/>
      <c r="NYT18" s="1609"/>
      <c r="NYU18" s="1609"/>
      <c r="NYV18" s="1609"/>
      <c r="NYW18" s="1609"/>
      <c r="NYX18" s="1609"/>
      <c r="NYY18" s="1609"/>
      <c r="NYZ18" s="1609"/>
      <c r="NZA18" s="1609"/>
      <c r="NZB18" s="1609"/>
      <c r="NZC18" s="1609"/>
      <c r="NZD18" s="1609"/>
      <c r="NZE18" s="1609"/>
      <c r="NZF18" s="1609"/>
      <c r="NZG18" s="1609"/>
      <c r="NZH18" s="1609"/>
      <c r="NZI18" s="1609"/>
      <c r="NZJ18" s="1609"/>
      <c r="NZK18" s="1609"/>
      <c r="NZL18" s="1609"/>
      <c r="NZM18" s="1609"/>
      <c r="NZN18" s="1609"/>
      <c r="NZO18" s="1609"/>
      <c r="NZP18" s="1609"/>
      <c r="NZQ18" s="1609"/>
      <c r="NZR18" s="1609"/>
      <c r="NZS18" s="1609"/>
      <c r="NZT18" s="1609"/>
      <c r="NZU18" s="1609"/>
      <c r="NZV18" s="1609"/>
      <c r="NZW18" s="1609"/>
      <c r="NZX18" s="1609"/>
      <c r="NZY18" s="1609"/>
      <c r="NZZ18" s="1609"/>
      <c r="OAA18" s="1609"/>
      <c r="OAB18" s="1609"/>
      <c r="OAC18" s="1609"/>
      <c r="OAD18" s="1609"/>
      <c r="OAE18" s="1609"/>
      <c r="OAF18" s="1609"/>
      <c r="OAG18" s="1609"/>
      <c r="OAH18" s="1609"/>
      <c r="OAI18" s="1609"/>
      <c r="OAJ18" s="1609"/>
      <c r="OAK18" s="1609"/>
      <c r="OAL18" s="1609"/>
      <c r="OAM18" s="1609"/>
      <c r="OAN18" s="1609"/>
      <c r="OAO18" s="1609"/>
      <c r="OAP18" s="1609"/>
      <c r="OAQ18" s="1609"/>
      <c r="OAR18" s="1609"/>
      <c r="OAS18" s="1609"/>
      <c r="OAT18" s="1609"/>
      <c r="OAU18" s="1609"/>
      <c r="OAV18" s="1609"/>
      <c r="OAW18" s="1609"/>
      <c r="OAX18" s="1609"/>
      <c r="OAY18" s="1609"/>
      <c r="OAZ18" s="1609"/>
      <c r="OBA18" s="1609"/>
      <c r="OBB18" s="1609"/>
      <c r="OBC18" s="1609"/>
      <c r="OBD18" s="1609"/>
      <c r="OBE18" s="1609"/>
      <c r="OBF18" s="1609"/>
      <c r="OBG18" s="1609"/>
      <c r="OBH18" s="1609"/>
      <c r="OBI18" s="1609"/>
      <c r="OBJ18" s="1609"/>
      <c r="OBK18" s="1609"/>
      <c r="OBL18" s="1609"/>
      <c r="OBM18" s="1609"/>
      <c r="OBN18" s="1609"/>
      <c r="OBO18" s="1609"/>
      <c r="OBP18" s="1609"/>
      <c r="OBQ18" s="1609"/>
      <c r="OBR18" s="1609"/>
      <c r="OBS18" s="1609"/>
      <c r="OBT18" s="1609"/>
      <c r="OBU18" s="1609"/>
      <c r="OBV18" s="1609"/>
      <c r="OBW18" s="1609"/>
      <c r="OBX18" s="1609"/>
      <c r="OBY18" s="1609"/>
      <c r="OBZ18" s="1609"/>
      <c r="OCA18" s="1609"/>
      <c r="OCB18" s="1609"/>
      <c r="OCC18" s="1609"/>
      <c r="OCD18" s="1609"/>
      <c r="OCE18" s="1609"/>
      <c r="OCF18" s="1609"/>
      <c r="OCG18" s="1609"/>
      <c r="OCH18" s="1609"/>
      <c r="OCI18" s="1609"/>
      <c r="OCJ18" s="1609"/>
      <c r="OCK18" s="1609"/>
      <c r="OCL18" s="1609"/>
      <c r="OCM18" s="1609"/>
      <c r="OCN18" s="1609"/>
      <c r="OCO18" s="1609"/>
      <c r="OCP18" s="1609"/>
      <c r="OCQ18" s="1609"/>
      <c r="OCR18" s="1609"/>
      <c r="OCS18" s="1609"/>
      <c r="OCT18" s="1609"/>
      <c r="OCU18" s="1609"/>
      <c r="OCV18" s="1609"/>
      <c r="OCW18" s="1609"/>
      <c r="OCX18" s="1609"/>
      <c r="OCY18" s="1609"/>
      <c r="OCZ18" s="1609"/>
      <c r="ODA18" s="1609"/>
      <c r="ODB18" s="1609"/>
      <c r="ODC18" s="1609"/>
      <c r="ODD18" s="1609"/>
      <c r="ODE18" s="1609"/>
      <c r="ODF18" s="1609"/>
      <c r="ODG18" s="1609"/>
      <c r="ODH18" s="1609"/>
      <c r="ODI18" s="1609"/>
      <c r="ODJ18" s="1609"/>
      <c r="ODK18" s="1609"/>
      <c r="ODL18" s="1609"/>
      <c r="ODM18" s="1609"/>
      <c r="ODN18" s="1609"/>
      <c r="ODO18" s="1609"/>
      <c r="ODP18" s="1609"/>
      <c r="ODQ18" s="1609"/>
      <c r="ODR18" s="1609"/>
      <c r="ODS18" s="1609"/>
      <c r="ODT18" s="1609"/>
      <c r="ODU18" s="1609"/>
      <c r="ODV18" s="1609"/>
      <c r="ODW18" s="1609"/>
      <c r="ODX18" s="1609"/>
      <c r="ODY18" s="1609"/>
      <c r="ODZ18" s="1609"/>
      <c r="OEA18" s="1609"/>
      <c r="OEB18" s="1609"/>
      <c r="OEC18" s="1609"/>
      <c r="OED18" s="1609"/>
      <c r="OEE18" s="1609"/>
      <c r="OEF18" s="1609"/>
      <c r="OEG18" s="1609"/>
      <c r="OEH18" s="1609"/>
      <c r="OEI18" s="1609"/>
      <c r="OEJ18" s="1609"/>
      <c r="OEK18" s="1609"/>
      <c r="OEL18" s="1609"/>
      <c r="OEM18" s="1609"/>
      <c r="OEN18" s="1609"/>
      <c r="OEO18" s="1609"/>
      <c r="OEP18" s="1609"/>
      <c r="OEQ18" s="1609"/>
      <c r="OER18" s="1609"/>
      <c r="OES18" s="1609"/>
      <c r="OET18" s="1609"/>
      <c r="OEU18" s="1609"/>
      <c r="OEV18" s="1609"/>
      <c r="OEW18" s="1609"/>
      <c r="OEX18" s="1609"/>
      <c r="OEY18" s="1609"/>
      <c r="OEZ18" s="1609"/>
      <c r="OFA18" s="1609"/>
      <c r="OFB18" s="1609"/>
      <c r="OFC18" s="1609"/>
      <c r="OFD18" s="1609"/>
      <c r="OFE18" s="1609"/>
      <c r="OFF18" s="1609"/>
      <c r="OFG18" s="1609"/>
      <c r="OFH18" s="1609"/>
      <c r="OFI18" s="1609"/>
      <c r="OFJ18" s="1609"/>
      <c r="OFK18" s="1609"/>
      <c r="OFL18" s="1609"/>
      <c r="OFM18" s="1609"/>
      <c r="OFN18" s="1609"/>
      <c r="OFO18" s="1609"/>
      <c r="OFP18" s="1609"/>
      <c r="OFQ18" s="1609"/>
      <c r="OFR18" s="1609"/>
      <c r="OFS18" s="1609"/>
      <c r="OFT18" s="1609"/>
      <c r="OFU18" s="1609"/>
      <c r="OFV18" s="1609"/>
      <c r="OFW18" s="1609"/>
      <c r="OFX18" s="1609"/>
      <c r="OFY18" s="1609"/>
      <c r="OFZ18" s="1609"/>
      <c r="OGA18" s="1609"/>
      <c r="OGB18" s="1609"/>
      <c r="OGC18" s="1609"/>
      <c r="OGD18" s="1609"/>
      <c r="OGE18" s="1609"/>
      <c r="OGF18" s="1609"/>
      <c r="OGG18" s="1609"/>
      <c r="OGH18" s="1609"/>
      <c r="OGI18" s="1609"/>
      <c r="OGJ18" s="1609"/>
      <c r="OGK18" s="1609"/>
      <c r="OGL18" s="1609"/>
      <c r="OGM18" s="1609"/>
      <c r="OGN18" s="1609"/>
      <c r="OGO18" s="1609"/>
      <c r="OGP18" s="1609"/>
      <c r="OGQ18" s="1609"/>
      <c r="OGR18" s="1609"/>
      <c r="OGS18" s="1609"/>
      <c r="OGT18" s="1609"/>
      <c r="OGU18" s="1609"/>
      <c r="OGV18" s="1609"/>
      <c r="OGW18" s="1609"/>
      <c r="OGX18" s="1609"/>
      <c r="OGY18" s="1609"/>
      <c r="OGZ18" s="1609"/>
      <c r="OHA18" s="1609"/>
      <c r="OHB18" s="1609"/>
      <c r="OHC18" s="1609"/>
      <c r="OHD18" s="1609"/>
      <c r="OHE18" s="1609"/>
      <c r="OHF18" s="1609"/>
      <c r="OHG18" s="1609"/>
      <c r="OHH18" s="1609"/>
      <c r="OHI18" s="1609"/>
      <c r="OHJ18" s="1609"/>
      <c r="OHK18" s="1609"/>
      <c r="OHL18" s="1609"/>
      <c r="OHM18" s="1609"/>
      <c r="OHN18" s="1609"/>
      <c r="OHO18" s="1609"/>
      <c r="OHP18" s="1609"/>
      <c r="OHQ18" s="1609"/>
      <c r="OHR18" s="1609"/>
      <c r="OHS18" s="1609"/>
      <c r="OHT18" s="1609"/>
      <c r="OHU18" s="1609"/>
      <c r="OHV18" s="1609"/>
      <c r="OHW18" s="1609"/>
      <c r="OHX18" s="1609"/>
      <c r="OHY18" s="1609"/>
      <c r="OHZ18" s="1609"/>
      <c r="OIA18" s="1609"/>
      <c r="OIB18" s="1609"/>
      <c r="OIC18" s="1609"/>
      <c r="OID18" s="1609"/>
      <c r="OIE18" s="1609"/>
      <c r="OIF18" s="1609"/>
      <c r="OIG18" s="1609"/>
      <c r="OIH18" s="1609"/>
      <c r="OII18" s="1609"/>
      <c r="OIJ18" s="1609"/>
      <c r="OIK18" s="1609"/>
      <c r="OIL18" s="1609"/>
      <c r="OIM18" s="1609"/>
      <c r="OIN18" s="1609"/>
      <c r="OIO18" s="1609"/>
      <c r="OIP18" s="1609"/>
      <c r="OIQ18" s="1609"/>
      <c r="OIR18" s="1609"/>
      <c r="OIS18" s="1609"/>
      <c r="OIT18" s="1609"/>
      <c r="OIU18" s="1609"/>
      <c r="OIV18" s="1609"/>
      <c r="OIW18" s="1609"/>
      <c r="OIX18" s="1609"/>
      <c r="OIY18" s="1609"/>
      <c r="OIZ18" s="1609"/>
      <c r="OJA18" s="1609"/>
      <c r="OJB18" s="1609"/>
      <c r="OJC18" s="1609"/>
      <c r="OJD18" s="1609"/>
      <c r="OJE18" s="1609"/>
      <c r="OJF18" s="1609"/>
      <c r="OJG18" s="1609"/>
      <c r="OJH18" s="1609"/>
      <c r="OJI18" s="1609"/>
      <c r="OJJ18" s="1609"/>
      <c r="OJK18" s="1609"/>
      <c r="OJL18" s="1609"/>
      <c r="OJM18" s="1609"/>
      <c r="OJN18" s="1609"/>
      <c r="OJO18" s="1609"/>
      <c r="OJP18" s="1609"/>
      <c r="OJQ18" s="1609"/>
      <c r="OJR18" s="1609"/>
      <c r="OJS18" s="1609"/>
      <c r="OJT18" s="1609"/>
      <c r="OJU18" s="1609"/>
      <c r="OJV18" s="1609"/>
      <c r="OJW18" s="1609"/>
      <c r="OJX18" s="1609"/>
      <c r="OJY18" s="1609"/>
      <c r="OJZ18" s="1609"/>
      <c r="OKA18" s="1609"/>
      <c r="OKB18" s="1609"/>
      <c r="OKC18" s="1609"/>
      <c r="OKD18" s="1609"/>
      <c r="OKE18" s="1609"/>
      <c r="OKF18" s="1609"/>
      <c r="OKG18" s="1609"/>
      <c r="OKH18" s="1609"/>
      <c r="OKI18" s="1609"/>
      <c r="OKJ18" s="1609"/>
      <c r="OKK18" s="1609"/>
      <c r="OKL18" s="1609"/>
      <c r="OKM18" s="1609"/>
      <c r="OKN18" s="1609"/>
      <c r="OKO18" s="1609"/>
      <c r="OKP18" s="1609"/>
      <c r="OKQ18" s="1609"/>
      <c r="OKR18" s="1609"/>
      <c r="OKS18" s="1609"/>
      <c r="OKT18" s="1609"/>
      <c r="OKU18" s="1609"/>
      <c r="OKV18" s="1609"/>
      <c r="OKW18" s="1609"/>
      <c r="OKX18" s="1609"/>
      <c r="OKY18" s="1609"/>
      <c r="OKZ18" s="1609"/>
      <c r="OLA18" s="1609"/>
      <c r="OLB18" s="1609"/>
      <c r="OLC18" s="1609"/>
      <c r="OLD18" s="1609"/>
      <c r="OLE18" s="1609"/>
      <c r="OLF18" s="1609"/>
      <c r="OLG18" s="1609"/>
      <c r="OLH18" s="1609"/>
      <c r="OLI18" s="1609"/>
      <c r="OLJ18" s="1609"/>
      <c r="OLK18" s="1609"/>
      <c r="OLL18" s="1609"/>
      <c r="OLM18" s="1609"/>
      <c r="OLN18" s="1609"/>
      <c r="OLO18" s="1609"/>
      <c r="OLP18" s="1609"/>
      <c r="OLQ18" s="1609"/>
      <c r="OLR18" s="1609"/>
      <c r="OLS18" s="1609"/>
      <c r="OLT18" s="1609"/>
      <c r="OLU18" s="1609"/>
      <c r="OLV18" s="1609"/>
      <c r="OLW18" s="1609"/>
      <c r="OLX18" s="1609"/>
      <c r="OLY18" s="1609"/>
      <c r="OLZ18" s="1609"/>
      <c r="OMA18" s="1609"/>
      <c r="OMB18" s="1609"/>
      <c r="OMC18" s="1609"/>
      <c r="OMD18" s="1609"/>
      <c r="OME18" s="1609"/>
      <c r="OMF18" s="1609"/>
      <c r="OMG18" s="1609"/>
      <c r="OMH18" s="1609"/>
      <c r="OMI18" s="1609"/>
      <c r="OMJ18" s="1609"/>
      <c r="OMK18" s="1609"/>
      <c r="OML18" s="1609"/>
      <c r="OMM18" s="1609"/>
      <c r="OMN18" s="1609"/>
      <c r="OMO18" s="1609"/>
      <c r="OMP18" s="1609"/>
      <c r="OMQ18" s="1609"/>
      <c r="OMR18" s="1609"/>
      <c r="OMS18" s="1609"/>
      <c r="OMT18" s="1609"/>
      <c r="OMU18" s="1609"/>
      <c r="OMV18" s="1609"/>
      <c r="OMW18" s="1609"/>
      <c r="OMX18" s="1609"/>
      <c r="OMY18" s="1609"/>
      <c r="OMZ18" s="1609"/>
      <c r="ONA18" s="1609"/>
      <c r="ONB18" s="1609"/>
      <c r="ONC18" s="1609"/>
      <c r="OND18" s="1609"/>
      <c r="ONE18" s="1609"/>
      <c r="ONF18" s="1609"/>
      <c r="ONG18" s="1609"/>
      <c r="ONH18" s="1609"/>
      <c r="ONI18" s="1609"/>
      <c r="ONJ18" s="1609"/>
      <c r="ONK18" s="1609"/>
      <c r="ONL18" s="1609"/>
      <c r="ONM18" s="1609"/>
      <c r="ONN18" s="1609"/>
      <c r="ONO18" s="1609"/>
      <c r="ONP18" s="1609"/>
      <c r="ONQ18" s="1609"/>
      <c r="ONR18" s="1609"/>
      <c r="ONS18" s="1609"/>
      <c r="ONT18" s="1609"/>
      <c r="ONU18" s="1609"/>
      <c r="ONV18" s="1609"/>
      <c r="ONW18" s="1609"/>
      <c r="ONX18" s="1609"/>
      <c r="ONY18" s="1609"/>
      <c r="ONZ18" s="1609"/>
      <c r="OOA18" s="1609"/>
      <c r="OOB18" s="1609"/>
      <c r="OOC18" s="1609"/>
      <c r="OOD18" s="1609"/>
      <c r="OOE18" s="1609"/>
      <c r="OOF18" s="1609"/>
      <c r="OOG18" s="1609"/>
      <c r="OOH18" s="1609"/>
      <c r="OOI18" s="1609"/>
      <c r="OOJ18" s="1609"/>
      <c r="OOK18" s="1609"/>
      <c r="OOL18" s="1609"/>
      <c r="OOM18" s="1609"/>
      <c r="OON18" s="1609"/>
      <c r="OOO18" s="1609"/>
      <c r="OOP18" s="1609"/>
      <c r="OOQ18" s="1609"/>
      <c r="OOR18" s="1609"/>
      <c r="OOS18" s="1609"/>
      <c r="OOT18" s="1609"/>
      <c r="OOU18" s="1609"/>
      <c r="OOV18" s="1609"/>
      <c r="OOW18" s="1609"/>
      <c r="OOX18" s="1609"/>
      <c r="OOY18" s="1609"/>
      <c r="OOZ18" s="1609"/>
      <c r="OPA18" s="1609"/>
      <c r="OPB18" s="1609"/>
      <c r="OPC18" s="1609"/>
      <c r="OPD18" s="1609"/>
      <c r="OPE18" s="1609"/>
      <c r="OPF18" s="1609"/>
      <c r="OPG18" s="1609"/>
      <c r="OPH18" s="1609"/>
      <c r="OPI18" s="1609"/>
      <c r="OPJ18" s="1609"/>
      <c r="OPK18" s="1609"/>
      <c r="OPL18" s="1609"/>
      <c r="OPM18" s="1609"/>
      <c r="OPN18" s="1609"/>
      <c r="OPO18" s="1609"/>
      <c r="OPP18" s="1609"/>
      <c r="OPQ18" s="1609"/>
      <c r="OPR18" s="1609"/>
      <c r="OPS18" s="1609"/>
      <c r="OPT18" s="1609"/>
      <c r="OPU18" s="1609"/>
      <c r="OPV18" s="1609"/>
      <c r="OPW18" s="1609"/>
      <c r="OPX18" s="1609"/>
      <c r="OPY18" s="1609"/>
      <c r="OPZ18" s="1609"/>
      <c r="OQA18" s="1609"/>
      <c r="OQB18" s="1609"/>
      <c r="OQC18" s="1609"/>
      <c r="OQD18" s="1609"/>
      <c r="OQE18" s="1609"/>
      <c r="OQF18" s="1609"/>
      <c r="OQG18" s="1609"/>
      <c r="OQH18" s="1609"/>
      <c r="OQI18" s="1609"/>
      <c r="OQJ18" s="1609"/>
      <c r="OQK18" s="1609"/>
      <c r="OQL18" s="1609"/>
      <c r="OQM18" s="1609"/>
      <c r="OQN18" s="1609"/>
      <c r="OQO18" s="1609"/>
      <c r="OQP18" s="1609"/>
      <c r="OQQ18" s="1609"/>
      <c r="OQR18" s="1609"/>
      <c r="OQS18" s="1609"/>
      <c r="OQT18" s="1609"/>
      <c r="OQU18" s="1609"/>
      <c r="OQV18" s="1609"/>
      <c r="OQW18" s="1609"/>
      <c r="OQX18" s="1609"/>
      <c r="OQY18" s="1609"/>
      <c r="OQZ18" s="1609"/>
      <c r="ORA18" s="1609"/>
      <c r="ORB18" s="1609"/>
      <c r="ORC18" s="1609"/>
      <c r="ORD18" s="1609"/>
      <c r="ORE18" s="1609"/>
      <c r="ORF18" s="1609"/>
      <c r="ORG18" s="1609"/>
      <c r="ORH18" s="1609"/>
      <c r="ORI18" s="1609"/>
      <c r="ORJ18" s="1609"/>
      <c r="ORK18" s="1609"/>
      <c r="ORL18" s="1609"/>
      <c r="ORM18" s="1609"/>
      <c r="ORN18" s="1609"/>
      <c r="ORO18" s="1609"/>
      <c r="ORP18" s="1609"/>
      <c r="ORQ18" s="1609"/>
      <c r="ORR18" s="1609"/>
      <c r="ORS18" s="1609"/>
      <c r="ORT18" s="1609"/>
      <c r="ORU18" s="1609"/>
      <c r="ORV18" s="1609"/>
      <c r="ORW18" s="1609"/>
      <c r="ORX18" s="1609"/>
      <c r="ORY18" s="1609"/>
      <c r="ORZ18" s="1609"/>
      <c r="OSA18" s="1609"/>
      <c r="OSB18" s="1609"/>
      <c r="OSC18" s="1609"/>
      <c r="OSD18" s="1609"/>
      <c r="OSE18" s="1609"/>
      <c r="OSF18" s="1609"/>
      <c r="OSG18" s="1609"/>
      <c r="OSH18" s="1609"/>
      <c r="OSI18" s="1609"/>
      <c r="OSJ18" s="1609"/>
      <c r="OSK18" s="1609"/>
      <c r="OSL18" s="1609"/>
      <c r="OSM18" s="1609"/>
      <c r="OSN18" s="1609"/>
      <c r="OSO18" s="1609"/>
      <c r="OSP18" s="1609"/>
      <c r="OSQ18" s="1609"/>
      <c r="OSR18" s="1609"/>
      <c r="OSS18" s="1609"/>
      <c r="OST18" s="1609"/>
      <c r="OSU18" s="1609"/>
      <c r="OSV18" s="1609"/>
      <c r="OSW18" s="1609"/>
      <c r="OSX18" s="1609"/>
      <c r="OSY18" s="1609"/>
      <c r="OSZ18" s="1609"/>
      <c r="OTA18" s="1609"/>
      <c r="OTB18" s="1609"/>
      <c r="OTC18" s="1609"/>
      <c r="OTD18" s="1609"/>
      <c r="OTE18" s="1609"/>
      <c r="OTF18" s="1609"/>
      <c r="OTG18" s="1609"/>
      <c r="OTH18" s="1609"/>
      <c r="OTI18" s="1609"/>
      <c r="OTJ18" s="1609"/>
      <c r="OTK18" s="1609"/>
      <c r="OTL18" s="1609"/>
      <c r="OTM18" s="1609"/>
      <c r="OTN18" s="1609"/>
      <c r="OTO18" s="1609"/>
      <c r="OTP18" s="1609"/>
      <c r="OTQ18" s="1609"/>
      <c r="OTR18" s="1609"/>
      <c r="OTS18" s="1609"/>
      <c r="OTT18" s="1609"/>
      <c r="OTU18" s="1609"/>
      <c r="OTV18" s="1609"/>
      <c r="OTW18" s="1609"/>
      <c r="OTX18" s="1609"/>
      <c r="OTY18" s="1609"/>
      <c r="OTZ18" s="1609"/>
      <c r="OUA18" s="1609"/>
      <c r="OUB18" s="1609"/>
      <c r="OUC18" s="1609"/>
      <c r="OUD18" s="1609"/>
      <c r="OUE18" s="1609"/>
      <c r="OUF18" s="1609"/>
      <c r="OUG18" s="1609"/>
      <c r="OUH18" s="1609"/>
      <c r="OUI18" s="1609"/>
      <c r="OUJ18" s="1609"/>
      <c r="OUK18" s="1609"/>
      <c r="OUL18" s="1609"/>
      <c r="OUM18" s="1609"/>
      <c r="OUN18" s="1609"/>
      <c r="OUO18" s="1609"/>
      <c r="OUP18" s="1609"/>
      <c r="OUQ18" s="1609"/>
      <c r="OUR18" s="1609"/>
      <c r="OUS18" s="1609"/>
      <c r="OUT18" s="1609"/>
      <c r="OUU18" s="1609"/>
      <c r="OUV18" s="1609"/>
      <c r="OUW18" s="1609"/>
      <c r="OUX18" s="1609"/>
      <c r="OUY18" s="1609"/>
      <c r="OUZ18" s="1609"/>
      <c r="OVA18" s="1609"/>
      <c r="OVB18" s="1609"/>
      <c r="OVC18" s="1609"/>
      <c r="OVD18" s="1609"/>
      <c r="OVE18" s="1609"/>
      <c r="OVF18" s="1609"/>
      <c r="OVG18" s="1609"/>
      <c r="OVH18" s="1609"/>
      <c r="OVI18" s="1609"/>
      <c r="OVJ18" s="1609"/>
      <c r="OVK18" s="1609"/>
      <c r="OVL18" s="1609"/>
      <c r="OVM18" s="1609"/>
      <c r="OVN18" s="1609"/>
      <c r="OVO18" s="1609"/>
      <c r="OVP18" s="1609"/>
      <c r="OVQ18" s="1609"/>
      <c r="OVR18" s="1609"/>
      <c r="OVS18" s="1609"/>
      <c r="OVT18" s="1609"/>
      <c r="OVU18" s="1609"/>
      <c r="OVV18" s="1609"/>
      <c r="OVW18" s="1609"/>
      <c r="OVX18" s="1609"/>
      <c r="OVY18" s="1609"/>
      <c r="OVZ18" s="1609"/>
      <c r="OWA18" s="1609"/>
      <c r="OWB18" s="1609"/>
      <c r="OWC18" s="1609"/>
      <c r="OWD18" s="1609"/>
      <c r="OWE18" s="1609"/>
      <c r="OWF18" s="1609"/>
      <c r="OWG18" s="1609"/>
      <c r="OWH18" s="1609"/>
      <c r="OWI18" s="1609"/>
      <c r="OWJ18" s="1609"/>
      <c r="OWK18" s="1609"/>
      <c r="OWL18" s="1609"/>
      <c r="OWM18" s="1609"/>
      <c r="OWN18" s="1609"/>
      <c r="OWO18" s="1609"/>
      <c r="OWP18" s="1609"/>
      <c r="OWQ18" s="1609"/>
      <c r="OWR18" s="1609"/>
      <c r="OWS18" s="1609"/>
      <c r="OWT18" s="1609"/>
      <c r="OWU18" s="1609"/>
      <c r="OWV18" s="1609"/>
      <c r="OWW18" s="1609"/>
      <c r="OWX18" s="1609"/>
      <c r="OWY18" s="1609"/>
      <c r="OWZ18" s="1609"/>
      <c r="OXA18" s="1609"/>
      <c r="OXB18" s="1609"/>
      <c r="OXC18" s="1609"/>
      <c r="OXD18" s="1609"/>
      <c r="OXE18" s="1609"/>
      <c r="OXF18" s="1609"/>
      <c r="OXG18" s="1609"/>
      <c r="OXH18" s="1609"/>
      <c r="OXI18" s="1609"/>
      <c r="OXJ18" s="1609"/>
      <c r="OXK18" s="1609"/>
      <c r="OXL18" s="1609"/>
      <c r="OXM18" s="1609"/>
      <c r="OXN18" s="1609"/>
      <c r="OXO18" s="1609"/>
      <c r="OXP18" s="1609"/>
      <c r="OXQ18" s="1609"/>
      <c r="OXR18" s="1609"/>
      <c r="OXS18" s="1609"/>
      <c r="OXT18" s="1609"/>
      <c r="OXU18" s="1609"/>
      <c r="OXV18" s="1609"/>
      <c r="OXW18" s="1609"/>
      <c r="OXX18" s="1609"/>
      <c r="OXY18" s="1609"/>
      <c r="OXZ18" s="1609"/>
      <c r="OYA18" s="1609"/>
      <c r="OYB18" s="1609"/>
      <c r="OYC18" s="1609"/>
      <c r="OYD18" s="1609"/>
      <c r="OYE18" s="1609"/>
      <c r="OYF18" s="1609"/>
      <c r="OYG18" s="1609"/>
      <c r="OYH18" s="1609"/>
      <c r="OYI18" s="1609"/>
      <c r="OYJ18" s="1609"/>
      <c r="OYK18" s="1609"/>
      <c r="OYL18" s="1609"/>
      <c r="OYM18" s="1609"/>
      <c r="OYN18" s="1609"/>
      <c r="OYO18" s="1609"/>
      <c r="OYP18" s="1609"/>
      <c r="OYQ18" s="1609"/>
      <c r="OYR18" s="1609"/>
      <c r="OYS18" s="1609"/>
      <c r="OYT18" s="1609"/>
      <c r="OYU18" s="1609"/>
      <c r="OYV18" s="1609"/>
      <c r="OYW18" s="1609"/>
      <c r="OYX18" s="1609"/>
      <c r="OYY18" s="1609"/>
      <c r="OYZ18" s="1609"/>
      <c r="OZA18" s="1609"/>
      <c r="OZB18" s="1609"/>
      <c r="OZC18" s="1609"/>
      <c r="OZD18" s="1609"/>
      <c r="OZE18" s="1609"/>
      <c r="OZF18" s="1609"/>
      <c r="OZG18" s="1609"/>
      <c r="OZH18" s="1609"/>
      <c r="OZI18" s="1609"/>
      <c r="OZJ18" s="1609"/>
      <c r="OZK18" s="1609"/>
      <c r="OZL18" s="1609"/>
      <c r="OZM18" s="1609"/>
      <c r="OZN18" s="1609"/>
      <c r="OZO18" s="1609"/>
      <c r="OZP18" s="1609"/>
      <c r="OZQ18" s="1609"/>
      <c r="OZR18" s="1609"/>
      <c r="OZS18" s="1609"/>
      <c r="OZT18" s="1609"/>
      <c r="OZU18" s="1609"/>
      <c r="OZV18" s="1609"/>
      <c r="OZW18" s="1609"/>
      <c r="OZX18" s="1609"/>
      <c r="OZY18" s="1609"/>
      <c r="OZZ18" s="1609"/>
      <c r="PAA18" s="1609"/>
      <c r="PAB18" s="1609"/>
      <c r="PAC18" s="1609"/>
      <c r="PAD18" s="1609"/>
      <c r="PAE18" s="1609"/>
      <c r="PAF18" s="1609"/>
      <c r="PAG18" s="1609"/>
      <c r="PAH18" s="1609"/>
      <c r="PAI18" s="1609"/>
      <c r="PAJ18" s="1609"/>
      <c r="PAK18" s="1609"/>
      <c r="PAL18" s="1609"/>
      <c r="PAM18" s="1609"/>
      <c r="PAN18" s="1609"/>
      <c r="PAO18" s="1609"/>
      <c r="PAP18" s="1609"/>
      <c r="PAQ18" s="1609"/>
      <c r="PAR18" s="1609"/>
      <c r="PAS18" s="1609"/>
      <c r="PAT18" s="1609"/>
      <c r="PAU18" s="1609"/>
      <c r="PAV18" s="1609"/>
      <c r="PAW18" s="1609"/>
      <c r="PAX18" s="1609"/>
      <c r="PAY18" s="1609"/>
      <c r="PAZ18" s="1609"/>
      <c r="PBA18" s="1609"/>
      <c r="PBB18" s="1609"/>
      <c r="PBC18" s="1609"/>
      <c r="PBD18" s="1609"/>
      <c r="PBE18" s="1609"/>
      <c r="PBF18" s="1609"/>
      <c r="PBG18" s="1609"/>
      <c r="PBH18" s="1609"/>
      <c r="PBI18" s="1609"/>
      <c r="PBJ18" s="1609"/>
      <c r="PBK18" s="1609"/>
      <c r="PBL18" s="1609"/>
      <c r="PBM18" s="1609"/>
      <c r="PBN18" s="1609"/>
      <c r="PBO18" s="1609"/>
      <c r="PBP18" s="1609"/>
      <c r="PBQ18" s="1609"/>
      <c r="PBR18" s="1609"/>
      <c r="PBS18" s="1609"/>
      <c r="PBT18" s="1609"/>
      <c r="PBU18" s="1609"/>
      <c r="PBV18" s="1609"/>
      <c r="PBW18" s="1609"/>
      <c r="PBX18" s="1609"/>
      <c r="PBY18" s="1609"/>
      <c r="PBZ18" s="1609"/>
      <c r="PCA18" s="1609"/>
      <c r="PCB18" s="1609"/>
      <c r="PCC18" s="1609"/>
      <c r="PCD18" s="1609"/>
      <c r="PCE18" s="1609"/>
      <c r="PCF18" s="1609"/>
      <c r="PCG18" s="1609"/>
      <c r="PCH18" s="1609"/>
      <c r="PCI18" s="1609"/>
      <c r="PCJ18" s="1609"/>
      <c r="PCK18" s="1609"/>
      <c r="PCL18" s="1609"/>
      <c r="PCM18" s="1609"/>
      <c r="PCN18" s="1609"/>
      <c r="PCO18" s="1609"/>
      <c r="PCP18" s="1609"/>
      <c r="PCQ18" s="1609"/>
      <c r="PCR18" s="1609"/>
      <c r="PCS18" s="1609"/>
      <c r="PCT18" s="1609"/>
      <c r="PCU18" s="1609"/>
      <c r="PCV18" s="1609"/>
      <c r="PCW18" s="1609"/>
      <c r="PCX18" s="1609"/>
      <c r="PCY18" s="1609"/>
      <c r="PCZ18" s="1609"/>
      <c r="PDA18" s="1609"/>
      <c r="PDB18" s="1609"/>
      <c r="PDC18" s="1609"/>
      <c r="PDD18" s="1609"/>
      <c r="PDE18" s="1609"/>
      <c r="PDF18" s="1609"/>
      <c r="PDG18" s="1609"/>
      <c r="PDH18" s="1609"/>
      <c r="PDI18" s="1609"/>
      <c r="PDJ18" s="1609"/>
      <c r="PDK18" s="1609"/>
      <c r="PDL18" s="1609"/>
      <c r="PDM18" s="1609"/>
      <c r="PDN18" s="1609"/>
      <c r="PDO18" s="1609"/>
      <c r="PDP18" s="1609"/>
      <c r="PDQ18" s="1609"/>
      <c r="PDR18" s="1609"/>
      <c r="PDS18" s="1609"/>
      <c r="PDT18" s="1609"/>
      <c r="PDU18" s="1609"/>
      <c r="PDV18" s="1609"/>
      <c r="PDW18" s="1609"/>
      <c r="PDX18" s="1609"/>
      <c r="PDY18" s="1609"/>
      <c r="PDZ18" s="1609"/>
      <c r="PEA18" s="1609"/>
      <c r="PEB18" s="1609"/>
      <c r="PEC18" s="1609"/>
      <c r="PED18" s="1609"/>
      <c r="PEE18" s="1609"/>
      <c r="PEF18" s="1609"/>
      <c r="PEG18" s="1609"/>
      <c r="PEH18" s="1609"/>
      <c r="PEI18" s="1609"/>
      <c r="PEJ18" s="1609"/>
      <c r="PEK18" s="1609"/>
      <c r="PEL18" s="1609"/>
      <c r="PEM18" s="1609"/>
      <c r="PEN18" s="1609"/>
      <c r="PEO18" s="1609"/>
      <c r="PEP18" s="1609"/>
      <c r="PEQ18" s="1609"/>
      <c r="PER18" s="1609"/>
      <c r="PES18" s="1609"/>
      <c r="PET18" s="1609"/>
      <c r="PEU18" s="1609"/>
      <c r="PEV18" s="1609"/>
      <c r="PEW18" s="1609"/>
      <c r="PEX18" s="1609"/>
      <c r="PEY18" s="1609"/>
      <c r="PEZ18" s="1609"/>
      <c r="PFA18" s="1609"/>
      <c r="PFB18" s="1609"/>
      <c r="PFC18" s="1609"/>
      <c r="PFD18" s="1609"/>
      <c r="PFE18" s="1609"/>
      <c r="PFF18" s="1609"/>
      <c r="PFG18" s="1609"/>
      <c r="PFH18" s="1609"/>
      <c r="PFI18" s="1609"/>
      <c r="PFJ18" s="1609"/>
      <c r="PFK18" s="1609"/>
      <c r="PFL18" s="1609"/>
      <c r="PFM18" s="1609"/>
      <c r="PFN18" s="1609"/>
      <c r="PFO18" s="1609"/>
      <c r="PFP18" s="1609"/>
      <c r="PFQ18" s="1609"/>
      <c r="PFR18" s="1609"/>
      <c r="PFS18" s="1609"/>
      <c r="PFT18" s="1609"/>
      <c r="PFU18" s="1609"/>
      <c r="PFV18" s="1609"/>
      <c r="PFW18" s="1609"/>
      <c r="PFX18" s="1609"/>
      <c r="PFY18" s="1609"/>
      <c r="PFZ18" s="1609"/>
      <c r="PGA18" s="1609"/>
      <c r="PGB18" s="1609"/>
      <c r="PGC18" s="1609"/>
      <c r="PGD18" s="1609"/>
      <c r="PGE18" s="1609"/>
      <c r="PGF18" s="1609"/>
      <c r="PGG18" s="1609"/>
      <c r="PGH18" s="1609"/>
      <c r="PGI18" s="1609"/>
      <c r="PGJ18" s="1609"/>
      <c r="PGK18" s="1609"/>
      <c r="PGL18" s="1609"/>
      <c r="PGM18" s="1609"/>
      <c r="PGN18" s="1609"/>
      <c r="PGO18" s="1609"/>
      <c r="PGP18" s="1609"/>
      <c r="PGQ18" s="1609"/>
      <c r="PGR18" s="1609"/>
      <c r="PGS18" s="1609"/>
      <c r="PGT18" s="1609"/>
      <c r="PGU18" s="1609"/>
      <c r="PGV18" s="1609"/>
      <c r="PGW18" s="1609"/>
      <c r="PGX18" s="1609"/>
      <c r="PGY18" s="1609"/>
      <c r="PGZ18" s="1609"/>
      <c r="PHA18" s="1609"/>
      <c r="PHB18" s="1609"/>
      <c r="PHC18" s="1609"/>
      <c r="PHD18" s="1609"/>
      <c r="PHE18" s="1609"/>
      <c r="PHF18" s="1609"/>
      <c r="PHG18" s="1609"/>
      <c r="PHH18" s="1609"/>
      <c r="PHI18" s="1609"/>
      <c r="PHJ18" s="1609"/>
      <c r="PHK18" s="1609"/>
      <c r="PHL18" s="1609"/>
      <c r="PHM18" s="1609"/>
      <c r="PHN18" s="1609"/>
      <c r="PHO18" s="1609"/>
      <c r="PHP18" s="1609"/>
      <c r="PHQ18" s="1609"/>
      <c r="PHR18" s="1609"/>
      <c r="PHS18" s="1609"/>
      <c r="PHT18" s="1609"/>
      <c r="PHU18" s="1609"/>
      <c r="PHV18" s="1609"/>
      <c r="PHW18" s="1609"/>
      <c r="PHX18" s="1609"/>
      <c r="PHY18" s="1609"/>
      <c r="PHZ18" s="1609"/>
      <c r="PIA18" s="1609"/>
      <c r="PIB18" s="1609"/>
      <c r="PIC18" s="1609"/>
      <c r="PID18" s="1609"/>
      <c r="PIE18" s="1609"/>
      <c r="PIF18" s="1609"/>
      <c r="PIG18" s="1609"/>
      <c r="PIH18" s="1609"/>
      <c r="PII18" s="1609"/>
      <c r="PIJ18" s="1609"/>
      <c r="PIK18" s="1609"/>
      <c r="PIL18" s="1609"/>
      <c r="PIM18" s="1609"/>
      <c r="PIN18" s="1609"/>
      <c r="PIO18" s="1609"/>
      <c r="PIP18" s="1609"/>
      <c r="PIQ18" s="1609"/>
      <c r="PIR18" s="1609"/>
      <c r="PIS18" s="1609"/>
      <c r="PIT18" s="1609"/>
      <c r="PIU18" s="1609"/>
      <c r="PIV18" s="1609"/>
      <c r="PIW18" s="1609"/>
      <c r="PIX18" s="1609"/>
      <c r="PIY18" s="1609"/>
      <c r="PIZ18" s="1609"/>
      <c r="PJA18" s="1609"/>
      <c r="PJB18" s="1609"/>
      <c r="PJC18" s="1609"/>
      <c r="PJD18" s="1609"/>
      <c r="PJE18" s="1609"/>
      <c r="PJF18" s="1609"/>
      <c r="PJG18" s="1609"/>
      <c r="PJH18" s="1609"/>
      <c r="PJI18" s="1609"/>
      <c r="PJJ18" s="1609"/>
      <c r="PJK18" s="1609"/>
      <c r="PJL18" s="1609"/>
      <c r="PJM18" s="1609"/>
      <c r="PJN18" s="1609"/>
      <c r="PJO18" s="1609"/>
      <c r="PJP18" s="1609"/>
      <c r="PJQ18" s="1609"/>
      <c r="PJR18" s="1609"/>
      <c r="PJS18" s="1609"/>
      <c r="PJT18" s="1609"/>
      <c r="PJU18" s="1609"/>
      <c r="PJV18" s="1609"/>
      <c r="PJW18" s="1609"/>
      <c r="PJX18" s="1609"/>
      <c r="PJY18" s="1609"/>
      <c r="PJZ18" s="1609"/>
      <c r="PKA18" s="1609"/>
      <c r="PKB18" s="1609"/>
      <c r="PKC18" s="1609"/>
      <c r="PKD18" s="1609"/>
      <c r="PKE18" s="1609"/>
      <c r="PKF18" s="1609"/>
      <c r="PKG18" s="1609"/>
      <c r="PKH18" s="1609"/>
      <c r="PKI18" s="1609"/>
      <c r="PKJ18" s="1609"/>
      <c r="PKK18" s="1609"/>
      <c r="PKL18" s="1609"/>
      <c r="PKM18" s="1609"/>
      <c r="PKN18" s="1609"/>
      <c r="PKO18" s="1609"/>
      <c r="PKP18" s="1609"/>
      <c r="PKQ18" s="1609"/>
      <c r="PKR18" s="1609"/>
      <c r="PKS18" s="1609"/>
      <c r="PKT18" s="1609"/>
      <c r="PKU18" s="1609"/>
      <c r="PKV18" s="1609"/>
      <c r="PKW18" s="1609"/>
      <c r="PKX18" s="1609"/>
      <c r="PKY18" s="1609"/>
      <c r="PKZ18" s="1609"/>
      <c r="PLA18" s="1609"/>
      <c r="PLB18" s="1609"/>
      <c r="PLC18" s="1609"/>
      <c r="PLD18" s="1609"/>
      <c r="PLE18" s="1609"/>
      <c r="PLF18" s="1609"/>
      <c r="PLG18" s="1609"/>
      <c r="PLH18" s="1609"/>
      <c r="PLI18" s="1609"/>
      <c r="PLJ18" s="1609"/>
      <c r="PLK18" s="1609"/>
      <c r="PLL18" s="1609"/>
      <c r="PLM18" s="1609"/>
      <c r="PLN18" s="1609"/>
      <c r="PLO18" s="1609"/>
      <c r="PLP18" s="1609"/>
      <c r="PLQ18" s="1609"/>
      <c r="PLR18" s="1609"/>
      <c r="PLS18" s="1609"/>
      <c r="PLT18" s="1609"/>
      <c r="PLU18" s="1609"/>
      <c r="PLV18" s="1609"/>
      <c r="PLW18" s="1609"/>
      <c r="PLX18" s="1609"/>
      <c r="PLY18" s="1609"/>
      <c r="PLZ18" s="1609"/>
      <c r="PMA18" s="1609"/>
      <c r="PMB18" s="1609"/>
      <c r="PMC18" s="1609"/>
      <c r="PMD18" s="1609"/>
      <c r="PME18" s="1609"/>
      <c r="PMF18" s="1609"/>
      <c r="PMG18" s="1609"/>
      <c r="PMH18" s="1609"/>
      <c r="PMI18" s="1609"/>
      <c r="PMJ18" s="1609"/>
      <c r="PMK18" s="1609"/>
      <c r="PML18" s="1609"/>
      <c r="PMM18" s="1609"/>
      <c r="PMN18" s="1609"/>
      <c r="PMO18" s="1609"/>
      <c r="PMP18" s="1609"/>
      <c r="PMQ18" s="1609"/>
      <c r="PMR18" s="1609"/>
      <c r="PMS18" s="1609"/>
      <c r="PMT18" s="1609"/>
      <c r="PMU18" s="1609"/>
      <c r="PMV18" s="1609"/>
      <c r="PMW18" s="1609"/>
      <c r="PMX18" s="1609"/>
      <c r="PMY18" s="1609"/>
      <c r="PMZ18" s="1609"/>
      <c r="PNA18" s="1609"/>
      <c r="PNB18" s="1609"/>
      <c r="PNC18" s="1609"/>
      <c r="PND18" s="1609"/>
      <c r="PNE18" s="1609"/>
      <c r="PNF18" s="1609"/>
      <c r="PNG18" s="1609"/>
      <c r="PNH18" s="1609"/>
      <c r="PNI18" s="1609"/>
      <c r="PNJ18" s="1609"/>
      <c r="PNK18" s="1609"/>
      <c r="PNL18" s="1609"/>
      <c r="PNM18" s="1609"/>
      <c r="PNN18" s="1609"/>
      <c r="PNO18" s="1609"/>
      <c r="PNP18" s="1609"/>
      <c r="PNQ18" s="1609"/>
      <c r="PNR18" s="1609"/>
      <c r="PNS18" s="1609"/>
      <c r="PNT18" s="1609"/>
      <c r="PNU18" s="1609"/>
      <c r="PNV18" s="1609"/>
      <c r="PNW18" s="1609"/>
      <c r="PNX18" s="1609"/>
      <c r="PNY18" s="1609"/>
      <c r="PNZ18" s="1609"/>
      <c r="POA18" s="1609"/>
      <c r="POB18" s="1609"/>
      <c r="POC18" s="1609"/>
      <c r="POD18" s="1609"/>
      <c r="POE18" s="1609"/>
      <c r="POF18" s="1609"/>
      <c r="POG18" s="1609"/>
      <c r="POH18" s="1609"/>
      <c r="POI18" s="1609"/>
      <c r="POJ18" s="1609"/>
      <c r="POK18" s="1609"/>
      <c r="POL18" s="1609"/>
      <c r="POM18" s="1609"/>
      <c r="PON18" s="1609"/>
      <c r="POO18" s="1609"/>
      <c r="POP18" s="1609"/>
      <c r="POQ18" s="1609"/>
      <c r="POR18" s="1609"/>
      <c r="POS18" s="1609"/>
      <c r="POT18" s="1609"/>
      <c r="POU18" s="1609"/>
      <c r="POV18" s="1609"/>
      <c r="POW18" s="1609"/>
      <c r="POX18" s="1609"/>
      <c r="POY18" s="1609"/>
      <c r="POZ18" s="1609"/>
      <c r="PPA18" s="1609"/>
      <c r="PPB18" s="1609"/>
      <c r="PPC18" s="1609"/>
      <c r="PPD18" s="1609"/>
      <c r="PPE18" s="1609"/>
      <c r="PPF18" s="1609"/>
      <c r="PPG18" s="1609"/>
      <c r="PPH18" s="1609"/>
      <c r="PPI18" s="1609"/>
      <c r="PPJ18" s="1609"/>
      <c r="PPK18" s="1609"/>
      <c r="PPL18" s="1609"/>
      <c r="PPM18" s="1609"/>
      <c r="PPN18" s="1609"/>
      <c r="PPO18" s="1609"/>
      <c r="PPP18" s="1609"/>
      <c r="PPQ18" s="1609"/>
      <c r="PPR18" s="1609"/>
      <c r="PPS18" s="1609"/>
      <c r="PPT18" s="1609"/>
      <c r="PPU18" s="1609"/>
      <c r="PPV18" s="1609"/>
      <c r="PPW18" s="1609"/>
      <c r="PPX18" s="1609"/>
      <c r="PPY18" s="1609"/>
      <c r="PPZ18" s="1609"/>
      <c r="PQA18" s="1609"/>
      <c r="PQB18" s="1609"/>
      <c r="PQC18" s="1609"/>
      <c r="PQD18" s="1609"/>
      <c r="PQE18" s="1609"/>
      <c r="PQF18" s="1609"/>
      <c r="PQG18" s="1609"/>
      <c r="PQH18" s="1609"/>
      <c r="PQI18" s="1609"/>
      <c r="PQJ18" s="1609"/>
      <c r="PQK18" s="1609"/>
      <c r="PQL18" s="1609"/>
      <c r="PQM18" s="1609"/>
      <c r="PQN18" s="1609"/>
      <c r="PQO18" s="1609"/>
      <c r="PQP18" s="1609"/>
      <c r="PQQ18" s="1609"/>
      <c r="PQR18" s="1609"/>
      <c r="PQS18" s="1609"/>
      <c r="PQT18" s="1609"/>
      <c r="PQU18" s="1609"/>
      <c r="PQV18" s="1609"/>
      <c r="PQW18" s="1609"/>
      <c r="PQX18" s="1609"/>
      <c r="PQY18" s="1609"/>
      <c r="PQZ18" s="1609"/>
      <c r="PRA18" s="1609"/>
      <c r="PRB18" s="1609"/>
      <c r="PRC18" s="1609"/>
      <c r="PRD18" s="1609"/>
      <c r="PRE18" s="1609"/>
      <c r="PRF18" s="1609"/>
      <c r="PRG18" s="1609"/>
      <c r="PRH18" s="1609"/>
      <c r="PRI18" s="1609"/>
      <c r="PRJ18" s="1609"/>
      <c r="PRK18" s="1609"/>
      <c r="PRL18" s="1609"/>
      <c r="PRM18" s="1609"/>
      <c r="PRN18" s="1609"/>
      <c r="PRO18" s="1609"/>
      <c r="PRP18" s="1609"/>
      <c r="PRQ18" s="1609"/>
      <c r="PRR18" s="1609"/>
      <c r="PRS18" s="1609"/>
      <c r="PRT18" s="1609"/>
      <c r="PRU18" s="1609"/>
      <c r="PRV18" s="1609"/>
      <c r="PRW18" s="1609"/>
      <c r="PRX18" s="1609"/>
      <c r="PRY18" s="1609"/>
      <c r="PRZ18" s="1609"/>
      <c r="PSA18" s="1609"/>
      <c r="PSB18" s="1609"/>
      <c r="PSC18" s="1609"/>
      <c r="PSD18" s="1609"/>
      <c r="PSE18" s="1609"/>
      <c r="PSF18" s="1609"/>
      <c r="PSG18" s="1609"/>
      <c r="PSH18" s="1609"/>
      <c r="PSI18" s="1609"/>
      <c r="PSJ18" s="1609"/>
      <c r="PSK18" s="1609"/>
      <c r="PSL18" s="1609"/>
      <c r="PSM18" s="1609"/>
      <c r="PSN18" s="1609"/>
      <c r="PSO18" s="1609"/>
      <c r="PSP18" s="1609"/>
      <c r="PSQ18" s="1609"/>
      <c r="PSR18" s="1609"/>
      <c r="PSS18" s="1609"/>
      <c r="PST18" s="1609"/>
      <c r="PSU18" s="1609"/>
      <c r="PSV18" s="1609"/>
      <c r="PSW18" s="1609"/>
      <c r="PSX18" s="1609"/>
      <c r="PSY18" s="1609"/>
      <c r="PSZ18" s="1609"/>
      <c r="PTA18" s="1609"/>
      <c r="PTB18" s="1609"/>
      <c r="PTC18" s="1609"/>
      <c r="PTD18" s="1609"/>
      <c r="PTE18" s="1609"/>
      <c r="PTF18" s="1609"/>
      <c r="PTG18" s="1609"/>
      <c r="PTH18" s="1609"/>
      <c r="PTI18" s="1609"/>
      <c r="PTJ18" s="1609"/>
      <c r="PTK18" s="1609"/>
      <c r="PTL18" s="1609"/>
      <c r="PTM18" s="1609"/>
      <c r="PTN18" s="1609"/>
      <c r="PTO18" s="1609"/>
      <c r="PTP18" s="1609"/>
      <c r="PTQ18" s="1609"/>
      <c r="PTR18" s="1609"/>
      <c r="PTS18" s="1609"/>
      <c r="PTT18" s="1609"/>
      <c r="PTU18" s="1609"/>
      <c r="PTV18" s="1609"/>
      <c r="PTW18" s="1609"/>
      <c r="PTX18" s="1609"/>
      <c r="PTY18" s="1609"/>
      <c r="PTZ18" s="1609"/>
      <c r="PUA18" s="1609"/>
      <c r="PUB18" s="1609"/>
      <c r="PUC18" s="1609"/>
      <c r="PUD18" s="1609"/>
      <c r="PUE18" s="1609"/>
      <c r="PUF18" s="1609"/>
      <c r="PUG18" s="1609"/>
      <c r="PUH18" s="1609"/>
      <c r="PUI18" s="1609"/>
      <c r="PUJ18" s="1609"/>
      <c r="PUK18" s="1609"/>
      <c r="PUL18" s="1609"/>
      <c r="PUM18" s="1609"/>
      <c r="PUN18" s="1609"/>
      <c r="PUO18" s="1609"/>
      <c r="PUP18" s="1609"/>
      <c r="PUQ18" s="1609"/>
      <c r="PUR18" s="1609"/>
      <c r="PUS18" s="1609"/>
      <c r="PUT18" s="1609"/>
      <c r="PUU18" s="1609"/>
      <c r="PUV18" s="1609"/>
      <c r="PUW18" s="1609"/>
      <c r="PUX18" s="1609"/>
      <c r="PUY18" s="1609"/>
      <c r="PUZ18" s="1609"/>
      <c r="PVA18" s="1609"/>
      <c r="PVB18" s="1609"/>
      <c r="PVC18" s="1609"/>
      <c r="PVD18" s="1609"/>
      <c r="PVE18" s="1609"/>
      <c r="PVF18" s="1609"/>
      <c r="PVG18" s="1609"/>
      <c r="PVH18" s="1609"/>
      <c r="PVI18" s="1609"/>
      <c r="PVJ18" s="1609"/>
      <c r="PVK18" s="1609"/>
      <c r="PVL18" s="1609"/>
      <c r="PVM18" s="1609"/>
      <c r="PVN18" s="1609"/>
      <c r="PVO18" s="1609"/>
      <c r="PVP18" s="1609"/>
      <c r="PVQ18" s="1609"/>
      <c r="PVR18" s="1609"/>
      <c r="PVS18" s="1609"/>
      <c r="PVT18" s="1609"/>
      <c r="PVU18" s="1609"/>
      <c r="PVV18" s="1609"/>
      <c r="PVW18" s="1609"/>
      <c r="PVX18" s="1609"/>
      <c r="PVY18" s="1609"/>
      <c r="PVZ18" s="1609"/>
      <c r="PWA18" s="1609"/>
      <c r="PWB18" s="1609"/>
      <c r="PWC18" s="1609"/>
      <c r="PWD18" s="1609"/>
      <c r="PWE18" s="1609"/>
      <c r="PWF18" s="1609"/>
      <c r="PWG18" s="1609"/>
      <c r="PWH18" s="1609"/>
      <c r="PWI18" s="1609"/>
      <c r="PWJ18" s="1609"/>
      <c r="PWK18" s="1609"/>
      <c r="PWL18" s="1609"/>
      <c r="PWM18" s="1609"/>
      <c r="PWN18" s="1609"/>
      <c r="PWO18" s="1609"/>
      <c r="PWP18" s="1609"/>
      <c r="PWQ18" s="1609"/>
      <c r="PWR18" s="1609"/>
      <c r="PWS18" s="1609"/>
      <c r="PWT18" s="1609"/>
      <c r="PWU18" s="1609"/>
      <c r="PWV18" s="1609"/>
      <c r="PWW18" s="1609"/>
      <c r="PWX18" s="1609"/>
      <c r="PWY18" s="1609"/>
      <c r="PWZ18" s="1609"/>
      <c r="PXA18" s="1609"/>
      <c r="PXB18" s="1609"/>
      <c r="PXC18" s="1609"/>
      <c r="PXD18" s="1609"/>
      <c r="PXE18" s="1609"/>
      <c r="PXF18" s="1609"/>
      <c r="PXG18" s="1609"/>
      <c r="PXH18" s="1609"/>
      <c r="PXI18" s="1609"/>
      <c r="PXJ18" s="1609"/>
      <c r="PXK18" s="1609"/>
      <c r="PXL18" s="1609"/>
      <c r="PXM18" s="1609"/>
      <c r="PXN18" s="1609"/>
      <c r="PXO18" s="1609"/>
      <c r="PXP18" s="1609"/>
      <c r="PXQ18" s="1609"/>
      <c r="PXR18" s="1609"/>
      <c r="PXS18" s="1609"/>
      <c r="PXT18" s="1609"/>
      <c r="PXU18" s="1609"/>
      <c r="PXV18" s="1609"/>
      <c r="PXW18" s="1609"/>
      <c r="PXX18" s="1609"/>
      <c r="PXY18" s="1609"/>
      <c r="PXZ18" s="1609"/>
      <c r="PYA18" s="1609"/>
      <c r="PYB18" s="1609"/>
      <c r="PYC18" s="1609"/>
      <c r="PYD18" s="1609"/>
      <c r="PYE18" s="1609"/>
      <c r="PYF18" s="1609"/>
      <c r="PYG18" s="1609"/>
      <c r="PYH18" s="1609"/>
      <c r="PYI18" s="1609"/>
      <c r="PYJ18" s="1609"/>
      <c r="PYK18" s="1609"/>
      <c r="PYL18" s="1609"/>
      <c r="PYM18" s="1609"/>
      <c r="PYN18" s="1609"/>
      <c r="PYO18" s="1609"/>
      <c r="PYP18" s="1609"/>
      <c r="PYQ18" s="1609"/>
      <c r="PYR18" s="1609"/>
      <c r="PYS18" s="1609"/>
      <c r="PYT18" s="1609"/>
      <c r="PYU18" s="1609"/>
      <c r="PYV18" s="1609"/>
      <c r="PYW18" s="1609"/>
      <c r="PYX18" s="1609"/>
      <c r="PYY18" s="1609"/>
      <c r="PYZ18" s="1609"/>
      <c r="PZA18" s="1609"/>
      <c r="PZB18" s="1609"/>
      <c r="PZC18" s="1609"/>
      <c r="PZD18" s="1609"/>
      <c r="PZE18" s="1609"/>
      <c r="PZF18" s="1609"/>
      <c r="PZG18" s="1609"/>
      <c r="PZH18" s="1609"/>
      <c r="PZI18" s="1609"/>
      <c r="PZJ18" s="1609"/>
      <c r="PZK18" s="1609"/>
      <c r="PZL18" s="1609"/>
      <c r="PZM18" s="1609"/>
      <c r="PZN18" s="1609"/>
      <c r="PZO18" s="1609"/>
      <c r="PZP18" s="1609"/>
      <c r="PZQ18" s="1609"/>
      <c r="PZR18" s="1609"/>
      <c r="PZS18" s="1609"/>
      <c r="PZT18" s="1609"/>
      <c r="PZU18" s="1609"/>
      <c r="PZV18" s="1609"/>
      <c r="PZW18" s="1609"/>
      <c r="PZX18" s="1609"/>
      <c r="PZY18" s="1609"/>
      <c r="PZZ18" s="1609"/>
      <c r="QAA18" s="1609"/>
      <c r="QAB18" s="1609"/>
      <c r="QAC18" s="1609"/>
      <c r="QAD18" s="1609"/>
      <c r="QAE18" s="1609"/>
      <c r="QAF18" s="1609"/>
      <c r="QAG18" s="1609"/>
      <c r="QAH18" s="1609"/>
      <c r="QAI18" s="1609"/>
      <c r="QAJ18" s="1609"/>
      <c r="QAK18" s="1609"/>
      <c r="QAL18" s="1609"/>
      <c r="QAM18" s="1609"/>
      <c r="QAN18" s="1609"/>
      <c r="QAO18" s="1609"/>
      <c r="QAP18" s="1609"/>
      <c r="QAQ18" s="1609"/>
      <c r="QAR18" s="1609"/>
      <c r="QAS18" s="1609"/>
      <c r="QAT18" s="1609"/>
      <c r="QAU18" s="1609"/>
      <c r="QAV18" s="1609"/>
      <c r="QAW18" s="1609"/>
      <c r="QAX18" s="1609"/>
      <c r="QAY18" s="1609"/>
      <c r="QAZ18" s="1609"/>
      <c r="QBA18" s="1609"/>
      <c r="QBB18" s="1609"/>
      <c r="QBC18" s="1609"/>
      <c r="QBD18" s="1609"/>
      <c r="QBE18" s="1609"/>
      <c r="QBF18" s="1609"/>
      <c r="QBG18" s="1609"/>
      <c r="QBH18" s="1609"/>
      <c r="QBI18" s="1609"/>
      <c r="QBJ18" s="1609"/>
      <c r="QBK18" s="1609"/>
      <c r="QBL18" s="1609"/>
      <c r="QBM18" s="1609"/>
      <c r="QBN18" s="1609"/>
      <c r="QBO18" s="1609"/>
      <c r="QBP18" s="1609"/>
      <c r="QBQ18" s="1609"/>
      <c r="QBR18" s="1609"/>
      <c r="QBS18" s="1609"/>
      <c r="QBT18" s="1609"/>
      <c r="QBU18" s="1609"/>
      <c r="QBV18" s="1609"/>
      <c r="QBW18" s="1609"/>
      <c r="QBX18" s="1609"/>
      <c r="QBY18" s="1609"/>
      <c r="QBZ18" s="1609"/>
      <c r="QCA18" s="1609"/>
      <c r="QCB18" s="1609"/>
      <c r="QCC18" s="1609"/>
      <c r="QCD18" s="1609"/>
      <c r="QCE18" s="1609"/>
      <c r="QCF18" s="1609"/>
      <c r="QCG18" s="1609"/>
      <c r="QCH18" s="1609"/>
      <c r="QCI18" s="1609"/>
      <c r="QCJ18" s="1609"/>
      <c r="QCK18" s="1609"/>
      <c r="QCL18" s="1609"/>
      <c r="QCM18" s="1609"/>
      <c r="QCN18" s="1609"/>
      <c r="QCO18" s="1609"/>
      <c r="QCP18" s="1609"/>
      <c r="QCQ18" s="1609"/>
      <c r="QCR18" s="1609"/>
      <c r="QCS18" s="1609"/>
      <c r="QCT18" s="1609"/>
      <c r="QCU18" s="1609"/>
      <c r="QCV18" s="1609"/>
      <c r="QCW18" s="1609"/>
      <c r="QCX18" s="1609"/>
      <c r="QCY18" s="1609"/>
      <c r="QCZ18" s="1609"/>
      <c r="QDA18" s="1609"/>
      <c r="QDB18" s="1609"/>
      <c r="QDC18" s="1609"/>
      <c r="QDD18" s="1609"/>
      <c r="QDE18" s="1609"/>
      <c r="QDF18" s="1609"/>
      <c r="QDG18" s="1609"/>
      <c r="QDH18" s="1609"/>
      <c r="QDI18" s="1609"/>
      <c r="QDJ18" s="1609"/>
      <c r="QDK18" s="1609"/>
      <c r="QDL18" s="1609"/>
      <c r="QDM18" s="1609"/>
      <c r="QDN18" s="1609"/>
      <c r="QDO18" s="1609"/>
      <c r="QDP18" s="1609"/>
      <c r="QDQ18" s="1609"/>
      <c r="QDR18" s="1609"/>
      <c r="QDS18" s="1609"/>
      <c r="QDT18" s="1609"/>
      <c r="QDU18" s="1609"/>
      <c r="QDV18" s="1609"/>
      <c r="QDW18" s="1609"/>
      <c r="QDX18" s="1609"/>
      <c r="QDY18" s="1609"/>
      <c r="QDZ18" s="1609"/>
      <c r="QEA18" s="1609"/>
      <c r="QEB18" s="1609"/>
      <c r="QEC18" s="1609"/>
      <c r="QED18" s="1609"/>
      <c r="QEE18" s="1609"/>
      <c r="QEF18" s="1609"/>
      <c r="QEG18" s="1609"/>
      <c r="QEH18" s="1609"/>
      <c r="QEI18" s="1609"/>
      <c r="QEJ18" s="1609"/>
      <c r="QEK18" s="1609"/>
      <c r="QEL18" s="1609"/>
      <c r="QEM18" s="1609"/>
      <c r="QEN18" s="1609"/>
      <c r="QEO18" s="1609"/>
      <c r="QEP18" s="1609"/>
      <c r="QEQ18" s="1609"/>
      <c r="QER18" s="1609"/>
      <c r="QES18" s="1609"/>
      <c r="QET18" s="1609"/>
      <c r="QEU18" s="1609"/>
      <c r="QEV18" s="1609"/>
      <c r="QEW18" s="1609"/>
      <c r="QEX18" s="1609"/>
      <c r="QEY18" s="1609"/>
      <c r="QEZ18" s="1609"/>
      <c r="QFA18" s="1609"/>
      <c r="QFB18" s="1609"/>
      <c r="QFC18" s="1609"/>
      <c r="QFD18" s="1609"/>
      <c r="QFE18" s="1609"/>
      <c r="QFF18" s="1609"/>
      <c r="QFG18" s="1609"/>
      <c r="QFH18" s="1609"/>
      <c r="QFI18" s="1609"/>
      <c r="QFJ18" s="1609"/>
      <c r="QFK18" s="1609"/>
      <c r="QFL18" s="1609"/>
      <c r="QFM18" s="1609"/>
      <c r="QFN18" s="1609"/>
      <c r="QFO18" s="1609"/>
      <c r="QFP18" s="1609"/>
      <c r="QFQ18" s="1609"/>
      <c r="QFR18" s="1609"/>
      <c r="QFS18" s="1609"/>
      <c r="QFT18" s="1609"/>
      <c r="QFU18" s="1609"/>
      <c r="QFV18" s="1609"/>
      <c r="QFW18" s="1609"/>
      <c r="QFX18" s="1609"/>
      <c r="QFY18" s="1609"/>
      <c r="QFZ18" s="1609"/>
      <c r="QGA18" s="1609"/>
      <c r="QGB18" s="1609"/>
      <c r="QGC18" s="1609"/>
      <c r="QGD18" s="1609"/>
      <c r="QGE18" s="1609"/>
      <c r="QGF18" s="1609"/>
      <c r="QGG18" s="1609"/>
      <c r="QGH18" s="1609"/>
      <c r="QGI18" s="1609"/>
      <c r="QGJ18" s="1609"/>
      <c r="QGK18" s="1609"/>
      <c r="QGL18" s="1609"/>
      <c r="QGM18" s="1609"/>
      <c r="QGN18" s="1609"/>
      <c r="QGO18" s="1609"/>
      <c r="QGP18" s="1609"/>
      <c r="QGQ18" s="1609"/>
      <c r="QGR18" s="1609"/>
      <c r="QGS18" s="1609"/>
      <c r="QGT18" s="1609"/>
      <c r="QGU18" s="1609"/>
      <c r="QGV18" s="1609"/>
      <c r="QGW18" s="1609"/>
      <c r="QGX18" s="1609"/>
      <c r="QGY18" s="1609"/>
      <c r="QGZ18" s="1609"/>
      <c r="QHA18" s="1609"/>
      <c r="QHB18" s="1609"/>
      <c r="QHC18" s="1609"/>
      <c r="QHD18" s="1609"/>
      <c r="QHE18" s="1609"/>
      <c r="QHF18" s="1609"/>
      <c r="QHG18" s="1609"/>
      <c r="QHH18" s="1609"/>
      <c r="QHI18" s="1609"/>
      <c r="QHJ18" s="1609"/>
      <c r="QHK18" s="1609"/>
      <c r="QHL18" s="1609"/>
      <c r="QHM18" s="1609"/>
      <c r="QHN18" s="1609"/>
      <c r="QHO18" s="1609"/>
      <c r="QHP18" s="1609"/>
      <c r="QHQ18" s="1609"/>
      <c r="QHR18" s="1609"/>
      <c r="QHS18" s="1609"/>
      <c r="QHT18" s="1609"/>
      <c r="QHU18" s="1609"/>
      <c r="QHV18" s="1609"/>
      <c r="QHW18" s="1609"/>
      <c r="QHX18" s="1609"/>
      <c r="QHY18" s="1609"/>
      <c r="QHZ18" s="1609"/>
      <c r="QIA18" s="1609"/>
      <c r="QIB18" s="1609"/>
      <c r="QIC18" s="1609"/>
      <c r="QID18" s="1609"/>
      <c r="QIE18" s="1609"/>
      <c r="QIF18" s="1609"/>
      <c r="QIG18" s="1609"/>
      <c r="QIH18" s="1609"/>
      <c r="QII18" s="1609"/>
      <c r="QIJ18" s="1609"/>
      <c r="QIK18" s="1609"/>
      <c r="QIL18" s="1609"/>
      <c r="QIM18" s="1609"/>
      <c r="QIN18" s="1609"/>
      <c r="QIO18" s="1609"/>
      <c r="QIP18" s="1609"/>
      <c r="QIQ18" s="1609"/>
      <c r="QIR18" s="1609"/>
      <c r="QIS18" s="1609"/>
      <c r="QIT18" s="1609"/>
      <c r="QIU18" s="1609"/>
      <c r="QIV18" s="1609"/>
      <c r="QIW18" s="1609"/>
      <c r="QIX18" s="1609"/>
      <c r="QIY18" s="1609"/>
      <c r="QIZ18" s="1609"/>
      <c r="QJA18" s="1609"/>
      <c r="QJB18" s="1609"/>
      <c r="QJC18" s="1609"/>
      <c r="QJD18" s="1609"/>
      <c r="QJE18" s="1609"/>
      <c r="QJF18" s="1609"/>
      <c r="QJG18" s="1609"/>
      <c r="QJH18" s="1609"/>
      <c r="QJI18" s="1609"/>
      <c r="QJJ18" s="1609"/>
      <c r="QJK18" s="1609"/>
      <c r="QJL18" s="1609"/>
      <c r="QJM18" s="1609"/>
      <c r="QJN18" s="1609"/>
      <c r="QJO18" s="1609"/>
      <c r="QJP18" s="1609"/>
      <c r="QJQ18" s="1609"/>
      <c r="QJR18" s="1609"/>
      <c r="QJS18" s="1609"/>
      <c r="QJT18" s="1609"/>
      <c r="QJU18" s="1609"/>
      <c r="QJV18" s="1609"/>
      <c r="QJW18" s="1609"/>
      <c r="QJX18" s="1609"/>
      <c r="QJY18" s="1609"/>
      <c r="QJZ18" s="1609"/>
      <c r="QKA18" s="1609"/>
      <c r="QKB18" s="1609"/>
      <c r="QKC18" s="1609"/>
      <c r="QKD18" s="1609"/>
      <c r="QKE18" s="1609"/>
      <c r="QKF18" s="1609"/>
      <c r="QKG18" s="1609"/>
      <c r="QKH18" s="1609"/>
      <c r="QKI18" s="1609"/>
      <c r="QKJ18" s="1609"/>
      <c r="QKK18" s="1609"/>
      <c r="QKL18" s="1609"/>
      <c r="QKM18" s="1609"/>
      <c r="QKN18" s="1609"/>
      <c r="QKO18" s="1609"/>
      <c r="QKP18" s="1609"/>
      <c r="QKQ18" s="1609"/>
      <c r="QKR18" s="1609"/>
      <c r="QKS18" s="1609"/>
      <c r="QKT18" s="1609"/>
      <c r="QKU18" s="1609"/>
      <c r="QKV18" s="1609"/>
      <c r="QKW18" s="1609"/>
      <c r="QKX18" s="1609"/>
      <c r="QKY18" s="1609"/>
      <c r="QKZ18" s="1609"/>
      <c r="QLA18" s="1609"/>
      <c r="QLB18" s="1609"/>
      <c r="QLC18" s="1609"/>
      <c r="QLD18" s="1609"/>
      <c r="QLE18" s="1609"/>
      <c r="QLF18" s="1609"/>
      <c r="QLG18" s="1609"/>
      <c r="QLH18" s="1609"/>
      <c r="QLI18" s="1609"/>
      <c r="QLJ18" s="1609"/>
      <c r="QLK18" s="1609"/>
      <c r="QLL18" s="1609"/>
      <c r="QLM18" s="1609"/>
      <c r="QLN18" s="1609"/>
      <c r="QLO18" s="1609"/>
      <c r="QLP18" s="1609"/>
      <c r="QLQ18" s="1609"/>
      <c r="QLR18" s="1609"/>
      <c r="QLS18" s="1609"/>
      <c r="QLT18" s="1609"/>
      <c r="QLU18" s="1609"/>
      <c r="QLV18" s="1609"/>
      <c r="QLW18" s="1609"/>
      <c r="QLX18" s="1609"/>
      <c r="QLY18" s="1609"/>
      <c r="QLZ18" s="1609"/>
      <c r="QMA18" s="1609"/>
      <c r="QMB18" s="1609"/>
      <c r="QMC18" s="1609"/>
      <c r="QMD18" s="1609"/>
      <c r="QME18" s="1609"/>
      <c r="QMF18" s="1609"/>
      <c r="QMG18" s="1609"/>
      <c r="QMH18" s="1609"/>
      <c r="QMI18" s="1609"/>
      <c r="QMJ18" s="1609"/>
      <c r="QMK18" s="1609"/>
      <c r="QML18" s="1609"/>
      <c r="QMM18" s="1609"/>
      <c r="QMN18" s="1609"/>
      <c r="QMO18" s="1609"/>
      <c r="QMP18" s="1609"/>
      <c r="QMQ18" s="1609"/>
      <c r="QMR18" s="1609"/>
      <c r="QMS18" s="1609"/>
      <c r="QMT18" s="1609"/>
      <c r="QMU18" s="1609"/>
      <c r="QMV18" s="1609"/>
      <c r="QMW18" s="1609"/>
      <c r="QMX18" s="1609"/>
      <c r="QMY18" s="1609"/>
      <c r="QMZ18" s="1609"/>
      <c r="QNA18" s="1609"/>
      <c r="QNB18" s="1609"/>
      <c r="QNC18" s="1609"/>
      <c r="QND18" s="1609"/>
      <c r="QNE18" s="1609"/>
      <c r="QNF18" s="1609"/>
      <c r="QNG18" s="1609"/>
      <c r="QNH18" s="1609"/>
      <c r="QNI18" s="1609"/>
      <c r="QNJ18" s="1609"/>
      <c r="QNK18" s="1609"/>
      <c r="QNL18" s="1609"/>
      <c r="QNM18" s="1609"/>
      <c r="QNN18" s="1609"/>
      <c r="QNO18" s="1609"/>
      <c r="QNP18" s="1609"/>
      <c r="QNQ18" s="1609"/>
      <c r="QNR18" s="1609"/>
      <c r="QNS18" s="1609"/>
      <c r="QNT18" s="1609"/>
      <c r="QNU18" s="1609"/>
      <c r="QNV18" s="1609"/>
      <c r="QNW18" s="1609"/>
      <c r="QNX18" s="1609"/>
      <c r="QNY18" s="1609"/>
      <c r="QNZ18" s="1609"/>
      <c r="QOA18" s="1609"/>
      <c r="QOB18" s="1609"/>
      <c r="QOC18" s="1609"/>
      <c r="QOD18" s="1609"/>
      <c r="QOE18" s="1609"/>
      <c r="QOF18" s="1609"/>
      <c r="QOG18" s="1609"/>
      <c r="QOH18" s="1609"/>
      <c r="QOI18" s="1609"/>
      <c r="QOJ18" s="1609"/>
      <c r="QOK18" s="1609"/>
      <c r="QOL18" s="1609"/>
      <c r="QOM18" s="1609"/>
      <c r="QON18" s="1609"/>
      <c r="QOO18" s="1609"/>
      <c r="QOP18" s="1609"/>
      <c r="QOQ18" s="1609"/>
      <c r="QOR18" s="1609"/>
      <c r="QOS18" s="1609"/>
      <c r="QOT18" s="1609"/>
      <c r="QOU18" s="1609"/>
      <c r="QOV18" s="1609"/>
      <c r="QOW18" s="1609"/>
      <c r="QOX18" s="1609"/>
      <c r="QOY18" s="1609"/>
      <c r="QOZ18" s="1609"/>
      <c r="QPA18" s="1609"/>
      <c r="QPB18" s="1609"/>
      <c r="QPC18" s="1609"/>
      <c r="QPD18" s="1609"/>
      <c r="QPE18" s="1609"/>
      <c r="QPF18" s="1609"/>
      <c r="QPG18" s="1609"/>
      <c r="QPH18" s="1609"/>
      <c r="QPI18" s="1609"/>
      <c r="QPJ18" s="1609"/>
      <c r="QPK18" s="1609"/>
      <c r="QPL18" s="1609"/>
      <c r="QPM18" s="1609"/>
      <c r="QPN18" s="1609"/>
      <c r="QPO18" s="1609"/>
      <c r="QPP18" s="1609"/>
      <c r="QPQ18" s="1609"/>
      <c r="QPR18" s="1609"/>
      <c r="QPS18" s="1609"/>
      <c r="QPT18" s="1609"/>
      <c r="QPU18" s="1609"/>
      <c r="QPV18" s="1609"/>
      <c r="QPW18" s="1609"/>
      <c r="QPX18" s="1609"/>
      <c r="QPY18" s="1609"/>
      <c r="QPZ18" s="1609"/>
      <c r="QQA18" s="1609"/>
      <c r="QQB18" s="1609"/>
      <c r="QQC18" s="1609"/>
      <c r="QQD18" s="1609"/>
      <c r="QQE18" s="1609"/>
      <c r="QQF18" s="1609"/>
      <c r="QQG18" s="1609"/>
      <c r="QQH18" s="1609"/>
      <c r="QQI18" s="1609"/>
      <c r="QQJ18" s="1609"/>
      <c r="QQK18" s="1609"/>
      <c r="QQL18" s="1609"/>
      <c r="QQM18" s="1609"/>
      <c r="QQN18" s="1609"/>
      <c r="QQO18" s="1609"/>
      <c r="QQP18" s="1609"/>
      <c r="QQQ18" s="1609"/>
      <c r="QQR18" s="1609"/>
      <c r="QQS18" s="1609"/>
      <c r="QQT18" s="1609"/>
      <c r="QQU18" s="1609"/>
      <c r="QQV18" s="1609"/>
      <c r="QQW18" s="1609"/>
      <c r="QQX18" s="1609"/>
      <c r="QQY18" s="1609"/>
      <c r="QQZ18" s="1609"/>
      <c r="QRA18" s="1609"/>
      <c r="QRB18" s="1609"/>
      <c r="QRC18" s="1609"/>
      <c r="QRD18" s="1609"/>
      <c r="QRE18" s="1609"/>
      <c r="QRF18" s="1609"/>
      <c r="QRG18" s="1609"/>
      <c r="QRH18" s="1609"/>
      <c r="QRI18" s="1609"/>
      <c r="QRJ18" s="1609"/>
      <c r="QRK18" s="1609"/>
      <c r="QRL18" s="1609"/>
      <c r="QRM18" s="1609"/>
      <c r="QRN18" s="1609"/>
      <c r="QRO18" s="1609"/>
      <c r="QRP18" s="1609"/>
      <c r="QRQ18" s="1609"/>
      <c r="QRR18" s="1609"/>
      <c r="QRS18" s="1609"/>
      <c r="QRT18" s="1609"/>
      <c r="QRU18" s="1609"/>
      <c r="QRV18" s="1609"/>
      <c r="QRW18" s="1609"/>
      <c r="QRX18" s="1609"/>
      <c r="QRY18" s="1609"/>
      <c r="QRZ18" s="1609"/>
      <c r="QSA18" s="1609"/>
      <c r="QSB18" s="1609"/>
      <c r="QSC18" s="1609"/>
      <c r="QSD18" s="1609"/>
      <c r="QSE18" s="1609"/>
      <c r="QSF18" s="1609"/>
      <c r="QSG18" s="1609"/>
      <c r="QSH18" s="1609"/>
      <c r="QSI18" s="1609"/>
      <c r="QSJ18" s="1609"/>
      <c r="QSK18" s="1609"/>
      <c r="QSL18" s="1609"/>
      <c r="QSM18" s="1609"/>
      <c r="QSN18" s="1609"/>
      <c r="QSO18" s="1609"/>
      <c r="QSP18" s="1609"/>
      <c r="QSQ18" s="1609"/>
      <c r="QSR18" s="1609"/>
      <c r="QSS18" s="1609"/>
      <c r="QST18" s="1609"/>
      <c r="QSU18" s="1609"/>
      <c r="QSV18" s="1609"/>
      <c r="QSW18" s="1609"/>
      <c r="QSX18" s="1609"/>
      <c r="QSY18" s="1609"/>
      <c r="QSZ18" s="1609"/>
      <c r="QTA18" s="1609"/>
      <c r="QTB18" s="1609"/>
      <c r="QTC18" s="1609"/>
      <c r="QTD18" s="1609"/>
      <c r="QTE18" s="1609"/>
      <c r="QTF18" s="1609"/>
      <c r="QTG18" s="1609"/>
      <c r="QTH18" s="1609"/>
      <c r="QTI18" s="1609"/>
      <c r="QTJ18" s="1609"/>
      <c r="QTK18" s="1609"/>
      <c r="QTL18" s="1609"/>
      <c r="QTM18" s="1609"/>
      <c r="QTN18" s="1609"/>
      <c r="QTO18" s="1609"/>
      <c r="QTP18" s="1609"/>
      <c r="QTQ18" s="1609"/>
      <c r="QTR18" s="1609"/>
      <c r="QTS18" s="1609"/>
      <c r="QTT18" s="1609"/>
      <c r="QTU18" s="1609"/>
      <c r="QTV18" s="1609"/>
      <c r="QTW18" s="1609"/>
      <c r="QTX18" s="1609"/>
      <c r="QTY18" s="1609"/>
      <c r="QTZ18" s="1609"/>
      <c r="QUA18" s="1609"/>
      <c r="QUB18" s="1609"/>
      <c r="QUC18" s="1609"/>
      <c r="QUD18" s="1609"/>
      <c r="QUE18" s="1609"/>
      <c r="QUF18" s="1609"/>
      <c r="QUG18" s="1609"/>
      <c r="QUH18" s="1609"/>
      <c r="QUI18" s="1609"/>
      <c r="QUJ18" s="1609"/>
      <c r="QUK18" s="1609"/>
      <c r="QUL18" s="1609"/>
      <c r="QUM18" s="1609"/>
      <c r="QUN18" s="1609"/>
      <c r="QUO18" s="1609"/>
      <c r="QUP18" s="1609"/>
      <c r="QUQ18" s="1609"/>
      <c r="QUR18" s="1609"/>
      <c r="QUS18" s="1609"/>
      <c r="QUT18" s="1609"/>
      <c r="QUU18" s="1609"/>
      <c r="QUV18" s="1609"/>
      <c r="QUW18" s="1609"/>
      <c r="QUX18" s="1609"/>
      <c r="QUY18" s="1609"/>
      <c r="QUZ18" s="1609"/>
      <c r="QVA18" s="1609"/>
      <c r="QVB18" s="1609"/>
      <c r="QVC18" s="1609"/>
      <c r="QVD18" s="1609"/>
      <c r="QVE18" s="1609"/>
      <c r="QVF18" s="1609"/>
      <c r="QVG18" s="1609"/>
      <c r="QVH18" s="1609"/>
      <c r="QVI18" s="1609"/>
      <c r="QVJ18" s="1609"/>
      <c r="QVK18" s="1609"/>
      <c r="QVL18" s="1609"/>
      <c r="QVM18" s="1609"/>
      <c r="QVN18" s="1609"/>
      <c r="QVO18" s="1609"/>
      <c r="QVP18" s="1609"/>
      <c r="QVQ18" s="1609"/>
      <c r="QVR18" s="1609"/>
      <c r="QVS18" s="1609"/>
      <c r="QVT18" s="1609"/>
      <c r="QVU18" s="1609"/>
      <c r="QVV18" s="1609"/>
      <c r="QVW18" s="1609"/>
      <c r="QVX18" s="1609"/>
      <c r="QVY18" s="1609"/>
      <c r="QVZ18" s="1609"/>
      <c r="QWA18" s="1609"/>
      <c r="QWB18" s="1609"/>
      <c r="QWC18" s="1609"/>
      <c r="QWD18" s="1609"/>
      <c r="QWE18" s="1609"/>
      <c r="QWF18" s="1609"/>
      <c r="QWG18" s="1609"/>
      <c r="QWH18" s="1609"/>
      <c r="QWI18" s="1609"/>
      <c r="QWJ18" s="1609"/>
      <c r="QWK18" s="1609"/>
      <c r="QWL18" s="1609"/>
      <c r="QWM18" s="1609"/>
      <c r="QWN18" s="1609"/>
      <c r="QWO18" s="1609"/>
      <c r="QWP18" s="1609"/>
      <c r="QWQ18" s="1609"/>
      <c r="QWR18" s="1609"/>
      <c r="QWS18" s="1609"/>
      <c r="QWT18" s="1609"/>
      <c r="QWU18" s="1609"/>
      <c r="QWV18" s="1609"/>
      <c r="QWW18" s="1609"/>
      <c r="QWX18" s="1609"/>
      <c r="QWY18" s="1609"/>
      <c r="QWZ18" s="1609"/>
      <c r="QXA18" s="1609"/>
      <c r="QXB18" s="1609"/>
      <c r="QXC18" s="1609"/>
      <c r="QXD18" s="1609"/>
      <c r="QXE18" s="1609"/>
      <c r="QXF18" s="1609"/>
      <c r="QXG18" s="1609"/>
      <c r="QXH18" s="1609"/>
      <c r="QXI18" s="1609"/>
      <c r="QXJ18" s="1609"/>
      <c r="QXK18" s="1609"/>
      <c r="QXL18" s="1609"/>
      <c r="QXM18" s="1609"/>
      <c r="QXN18" s="1609"/>
      <c r="QXO18" s="1609"/>
      <c r="QXP18" s="1609"/>
      <c r="QXQ18" s="1609"/>
      <c r="QXR18" s="1609"/>
      <c r="QXS18" s="1609"/>
      <c r="QXT18" s="1609"/>
      <c r="QXU18" s="1609"/>
      <c r="QXV18" s="1609"/>
      <c r="QXW18" s="1609"/>
      <c r="QXX18" s="1609"/>
      <c r="QXY18" s="1609"/>
      <c r="QXZ18" s="1609"/>
      <c r="QYA18" s="1609"/>
      <c r="QYB18" s="1609"/>
      <c r="QYC18" s="1609"/>
      <c r="QYD18" s="1609"/>
      <c r="QYE18" s="1609"/>
      <c r="QYF18" s="1609"/>
      <c r="QYG18" s="1609"/>
      <c r="QYH18" s="1609"/>
      <c r="QYI18" s="1609"/>
      <c r="QYJ18" s="1609"/>
      <c r="QYK18" s="1609"/>
      <c r="QYL18" s="1609"/>
      <c r="QYM18" s="1609"/>
      <c r="QYN18" s="1609"/>
      <c r="QYO18" s="1609"/>
      <c r="QYP18" s="1609"/>
      <c r="QYQ18" s="1609"/>
      <c r="QYR18" s="1609"/>
      <c r="QYS18" s="1609"/>
      <c r="QYT18" s="1609"/>
      <c r="QYU18" s="1609"/>
      <c r="QYV18" s="1609"/>
      <c r="QYW18" s="1609"/>
      <c r="QYX18" s="1609"/>
      <c r="QYY18" s="1609"/>
      <c r="QYZ18" s="1609"/>
      <c r="QZA18" s="1609"/>
      <c r="QZB18" s="1609"/>
      <c r="QZC18" s="1609"/>
      <c r="QZD18" s="1609"/>
      <c r="QZE18" s="1609"/>
      <c r="QZF18" s="1609"/>
      <c r="QZG18" s="1609"/>
      <c r="QZH18" s="1609"/>
      <c r="QZI18" s="1609"/>
      <c r="QZJ18" s="1609"/>
      <c r="QZK18" s="1609"/>
      <c r="QZL18" s="1609"/>
      <c r="QZM18" s="1609"/>
      <c r="QZN18" s="1609"/>
      <c r="QZO18" s="1609"/>
      <c r="QZP18" s="1609"/>
      <c r="QZQ18" s="1609"/>
      <c r="QZR18" s="1609"/>
      <c r="QZS18" s="1609"/>
      <c r="QZT18" s="1609"/>
      <c r="QZU18" s="1609"/>
      <c r="QZV18" s="1609"/>
      <c r="QZW18" s="1609"/>
      <c r="QZX18" s="1609"/>
      <c r="QZY18" s="1609"/>
      <c r="QZZ18" s="1609"/>
      <c r="RAA18" s="1609"/>
      <c r="RAB18" s="1609"/>
      <c r="RAC18" s="1609"/>
      <c r="RAD18" s="1609"/>
      <c r="RAE18" s="1609"/>
      <c r="RAF18" s="1609"/>
      <c r="RAG18" s="1609"/>
      <c r="RAH18" s="1609"/>
      <c r="RAI18" s="1609"/>
      <c r="RAJ18" s="1609"/>
      <c r="RAK18" s="1609"/>
      <c r="RAL18" s="1609"/>
      <c r="RAM18" s="1609"/>
      <c r="RAN18" s="1609"/>
      <c r="RAO18" s="1609"/>
      <c r="RAP18" s="1609"/>
      <c r="RAQ18" s="1609"/>
      <c r="RAR18" s="1609"/>
      <c r="RAS18" s="1609"/>
      <c r="RAT18" s="1609"/>
      <c r="RAU18" s="1609"/>
      <c r="RAV18" s="1609"/>
      <c r="RAW18" s="1609"/>
      <c r="RAX18" s="1609"/>
      <c r="RAY18" s="1609"/>
      <c r="RAZ18" s="1609"/>
      <c r="RBA18" s="1609"/>
      <c r="RBB18" s="1609"/>
      <c r="RBC18" s="1609"/>
      <c r="RBD18" s="1609"/>
      <c r="RBE18" s="1609"/>
      <c r="RBF18" s="1609"/>
      <c r="RBG18" s="1609"/>
      <c r="RBH18" s="1609"/>
      <c r="RBI18" s="1609"/>
      <c r="RBJ18" s="1609"/>
      <c r="RBK18" s="1609"/>
      <c r="RBL18" s="1609"/>
      <c r="RBM18" s="1609"/>
      <c r="RBN18" s="1609"/>
      <c r="RBO18" s="1609"/>
      <c r="RBP18" s="1609"/>
      <c r="RBQ18" s="1609"/>
      <c r="RBR18" s="1609"/>
      <c r="RBS18" s="1609"/>
      <c r="RBT18" s="1609"/>
      <c r="RBU18" s="1609"/>
      <c r="RBV18" s="1609"/>
      <c r="RBW18" s="1609"/>
      <c r="RBX18" s="1609"/>
      <c r="RBY18" s="1609"/>
      <c r="RBZ18" s="1609"/>
      <c r="RCA18" s="1609"/>
      <c r="RCB18" s="1609"/>
      <c r="RCC18" s="1609"/>
      <c r="RCD18" s="1609"/>
      <c r="RCE18" s="1609"/>
      <c r="RCF18" s="1609"/>
      <c r="RCG18" s="1609"/>
      <c r="RCH18" s="1609"/>
      <c r="RCI18" s="1609"/>
      <c r="RCJ18" s="1609"/>
      <c r="RCK18" s="1609"/>
      <c r="RCL18" s="1609"/>
      <c r="RCM18" s="1609"/>
      <c r="RCN18" s="1609"/>
      <c r="RCO18" s="1609"/>
      <c r="RCP18" s="1609"/>
      <c r="RCQ18" s="1609"/>
      <c r="RCR18" s="1609"/>
      <c r="RCS18" s="1609"/>
      <c r="RCT18" s="1609"/>
      <c r="RCU18" s="1609"/>
      <c r="RCV18" s="1609"/>
      <c r="RCW18" s="1609"/>
      <c r="RCX18" s="1609"/>
      <c r="RCY18" s="1609"/>
      <c r="RCZ18" s="1609"/>
      <c r="RDA18" s="1609"/>
      <c r="RDB18" s="1609"/>
      <c r="RDC18" s="1609"/>
      <c r="RDD18" s="1609"/>
      <c r="RDE18" s="1609"/>
      <c r="RDF18" s="1609"/>
      <c r="RDG18" s="1609"/>
      <c r="RDH18" s="1609"/>
      <c r="RDI18" s="1609"/>
      <c r="RDJ18" s="1609"/>
      <c r="RDK18" s="1609"/>
      <c r="RDL18" s="1609"/>
      <c r="RDM18" s="1609"/>
      <c r="RDN18" s="1609"/>
      <c r="RDO18" s="1609"/>
      <c r="RDP18" s="1609"/>
      <c r="RDQ18" s="1609"/>
      <c r="RDR18" s="1609"/>
      <c r="RDS18" s="1609"/>
      <c r="RDT18" s="1609"/>
      <c r="RDU18" s="1609"/>
      <c r="RDV18" s="1609"/>
      <c r="RDW18" s="1609"/>
      <c r="RDX18" s="1609"/>
      <c r="RDY18" s="1609"/>
      <c r="RDZ18" s="1609"/>
      <c r="REA18" s="1609"/>
      <c r="REB18" s="1609"/>
      <c r="REC18" s="1609"/>
      <c r="RED18" s="1609"/>
      <c r="REE18" s="1609"/>
      <c r="REF18" s="1609"/>
      <c r="REG18" s="1609"/>
      <c r="REH18" s="1609"/>
      <c r="REI18" s="1609"/>
      <c r="REJ18" s="1609"/>
      <c r="REK18" s="1609"/>
      <c r="REL18" s="1609"/>
      <c r="REM18" s="1609"/>
      <c r="REN18" s="1609"/>
      <c r="REO18" s="1609"/>
      <c r="REP18" s="1609"/>
      <c r="REQ18" s="1609"/>
      <c r="RER18" s="1609"/>
      <c r="RES18" s="1609"/>
      <c r="RET18" s="1609"/>
      <c r="REU18" s="1609"/>
      <c r="REV18" s="1609"/>
      <c r="REW18" s="1609"/>
      <c r="REX18" s="1609"/>
      <c r="REY18" s="1609"/>
      <c r="REZ18" s="1609"/>
      <c r="RFA18" s="1609"/>
      <c r="RFB18" s="1609"/>
      <c r="RFC18" s="1609"/>
      <c r="RFD18" s="1609"/>
      <c r="RFE18" s="1609"/>
      <c r="RFF18" s="1609"/>
      <c r="RFG18" s="1609"/>
      <c r="RFH18" s="1609"/>
      <c r="RFI18" s="1609"/>
      <c r="RFJ18" s="1609"/>
      <c r="RFK18" s="1609"/>
      <c r="RFL18" s="1609"/>
      <c r="RFM18" s="1609"/>
      <c r="RFN18" s="1609"/>
      <c r="RFO18" s="1609"/>
      <c r="RFP18" s="1609"/>
      <c r="RFQ18" s="1609"/>
      <c r="RFR18" s="1609"/>
      <c r="RFS18" s="1609"/>
      <c r="RFT18" s="1609"/>
      <c r="RFU18" s="1609"/>
      <c r="RFV18" s="1609"/>
      <c r="RFW18" s="1609"/>
      <c r="RFX18" s="1609"/>
      <c r="RFY18" s="1609"/>
      <c r="RFZ18" s="1609"/>
      <c r="RGA18" s="1609"/>
      <c r="RGB18" s="1609"/>
      <c r="RGC18" s="1609"/>
      <c r="RGD18" s="1609"/>
      <c r="RGE18" s="1609"/>
      <c r="RGF18" s="1609"/>
      <c r="RGG18" s="1609"/>
      <c r="RGH18" s="1609"/>
      <c r="RGI18" s="1609"/>
      <c r="RGJ18" s="1609"/>
      <c r="RGK18" s="1609"/>
      <c r="RGL18" s="1609"/>
      <c r="RGM18" s="1609"/>
      <c r="RGN18" s="1609"/>
      <c r="RGO18" s="1609"/>
      <c r="RGP18" s="1609"/>
      <c r="RGQ18" s="1609"/>
      <c r="RGR18" s="1609"/>
      <c r="RGS18" s="1609"/>
      <c r="RGT18" s="1609"/>
      <c r="RGU18" s="1609"/>
      <c r="RGV18" s="1609"/>
      <c r="RGW18" s="1609"/>
      <c r="RGX18" s="1609"/>
      <c r="RGY18" s="1609"/>
      <c r="RGZ18" s="1609"/>
      <c r="RHA18" s="1609"/>
      <c r="RHB18" s="1609"/>
      <c r="RHC18" s="1609"/>
      <c r="RHD18" s="1609"/>
      <c r="RHE18" s="1609"/>
      <c r="RHF18" s="1609"/>
      <c r="RHG18" s="1609"/>
      <c r="RHH18" s="1609"/>
      <c r="RHI18" s="1609"/>
      <c r="RHJ18" s="1609"/>
      <c r="RHK18" s="1609"/>
      <c r="RHL18" s="1609"/>
      <c r="RHM18" s="1609"/>
      <c r="RHN18" s="1609"/>
      <c r="RHO18" s="1609"/>
      <c r="RHP18" s="1609"/>
      <c r="RHQ18" s="1609"/>
      <c r="RHR18" s="1609"/>
      <c r="RHS18" s="1609"/>
      <c r="RHT18" s="1609"/>
      <c r="RHU18" s="1609"/>
      <c r="RHV18" s="1609"/>
      <c r="RHW18" s="1609"/>
      <c r="RHX18" s="1609"/>
      <c r="RHY18" s="1609"/>
      <c r="RHZ18" s="1609"/>
      <c r="RIA18" s="1609"/>
      <c r="RIB18" s="1609"/>
      <c r="RIC18" s="1609"/>
      <c r="RID18" s="1609"/>
      <c r="RIE18" s="1609"/>
      <c r="RIF18" s="1609"/>
      <c r="RIG18" s="1609"/>
      <c r="RIH18" s="1609"/>
      <c r="RII18" s="1609"/>
      <c r="RIJ18" s="1609"/>
      <c r="RIK18" s="1609"/>
      <c r="RIL18" s="1609"/>
      <c r="RIM18" s="1609"/>
      <c r="RIN18" s="1609"/>
      <c r="RIO18" s="1609"/>
      <c r="RIP18" s="1609"/>
      <c r="RIQ18" s="1609"/>
      <c r="RIR18" s="1609"/>
      <c r="RIS18" s="1609"/>
      <c r="RIT18" s="1609"/>
      <c r="RIU18" s="1609"/>
      <c r="RIV18" s="1609"/>
      <c r="RIW18" s="1609"/>
      <c r="RIX18" s="1609"/>
      <c r="RIY18" s="1609"/>
      <c r="RIZ18" s="1609"/>
      <c r="RJA18" s="1609"/>
      <c r="RJB18" s="1609"/>
      <c r="RJC18" s="1609"/>
      <c r="RJD18" s="1609"/>
      <c r="RJE18" s="1609"/>
      <c r="RJF18" s="1609"/>
      <c r="RJG18" s="1609"/>
      <c r="RJH18" s="1609"/>
      <c r="RJI18" s="1609"/>
      <c r="RJJ18" s="1609"/>
      <c r="RJK18" s="1609"/>
      <c r="RJL18" s="1609"/>
      <c r="RJM18" s="1609"/>
      <c r="RJN18" s="1609"/>
      <c r="RJO18" s="1609"/>
      <c r="RJP18" s="1609"/>
      <c r="RJQ18" s="1609"/>
      <c r="RJR18" s="1609"/>
      <c r="RJS18" s="1609"/>
      <c r="RJT18" s="1609"/>
      <c r="RJU18" s="1609"/>
      <c r="RJV18" s="1609"/>
      <c r="RJW18" s="1609"/>
      <c r="RJX18" s="1609"/>
      <c r="RJY18" s="1609"/>
      <c r="RJZ18" s="1609"/>
      <c r="RKA18" s="1609"/>
      <c r="RKB18" s="1609"/>
      <c r="RKC18" s="1609"/>
      <c r="RKD18" s="1609"/>
      <c r="RKE18" s="1609"/>
      <c r="RKF18" s="1609"/>
      <c r="RKG18" s="1609"/>
      <c r="RKH18" s="1609"/>
      <c r="RKI18" s="1609"/>
      <c r="RKJ18" s="1609"/>
      <c r="RKK18" s="1609"/>
      <c r="RKL18" s="1609"/>
      <c r="RKM18" s="1609"/>
      <c r="RKN18" s="1609"/>
      <c r="RKO18" s="1609"/>
      <c r="RKP18" s="1609"/>
      <c r="RKQ18" s="1609"/>
      <c r="RKR18" s="1609"/>
      <c r="RKS18" s="1609"/>
      <c r="RKT18" s="1609"/>
      <c r="RKU18" s="1609"/>
      <c r="RKV18" s="1609"/>
      <c r="RKW18" s="1609"/>
      <c r="RKX18" s="1609"/>
      <c r="RKY18" s="1609"/>
      <c r="RKZ18" s="1609"/>
      <c r="RLA18" s="1609"/>
      <c r="RLB18" s="1609"/>
      <c r="RLC18" s="1609"/>
      <c r="RLD18" s="1609"/>
      <c r="RLE18" s="1609"/>
      <c r="RLF18" s="1609"/>
      <c r="RLG18" s="1609"/>
      <c r="RLH18" s="1609"/>
      <c r="RLI18" s="1609"/>
      <c r="RLJ18" s="1609"/>
      <c r="RLK18" s="1609"/>
      <c r="RLL18" s="1609"/>
      <c r="RLM18" s="1609"/>
      <c r="RLN18" s="1609"/>
      <c r="RLO18" s="1609"/>
      <c r="RLP18" s="1609"/>
      <c r="RLQ18" s="1609"/>
      <c r="RLR18" s="1609"/>
      <c r="RLS18" s="1609"/>
      <c r="RLT18" s="1609"/>
      <c r="RLU18" s="1609"/>
      <c r="RLV18" s="1609"/>
      <c r="RLW18" s="1609"/>
      <c r="RLX18" s="1609"/>
      <c r="RLY18" s="1609"/>
      <c r="RLZ18" s="1609"/>
      <c r="RMA18" s="1609"/>
      <c r="RMB18" s="1609"/>
      <c r="RMC18" s="1609"/>
      <c r="RMD18" s="1609"/>
      <c r="RME18" s="1609"/>
      <c r="RMF18" s="1609"/>
      <c r="RMG18" s="1609"/>
      <c r="RMH18" s="1609"/>
      <c r="RMI18" s="1609"/>
      <c r="RMJ18" s="1609"/>
      <c r="RMK18" s="1609"/>
      <c r="RML18" s="1609"/>
      <c r="RMM18" s="1609"/>
      <c r="RMN18" s="1609"/>
      <c r="RMO18" s="1609"/>
      <c r="RMP18" s="1609"/>
      <c r="RMQ18" s="1609"/>
      <c r="RMR18" s="1609"/>
      <c r="RMS18" s="1609"/>
      <c r="RMT18" s="1609"/>
      <c r="RMU18" s="1609"/>
      <c r="RMV18" s="1609"/>
      <c r="RMW18" s="1609"/>
      <c r="RMX18" s="1609"/>
      <c r="RMY18" s="1609"/>
      <c r="RMZ18" s="1609"/>
      <c r="RNA18" s="1609"/>
      <c r="RNB18" s="1609"/>
      <c r="RNC18" s="1609"/>
      <c r="RND18" s="1609"/>
      <c r="RNE18" s="1609"/>
      <c r="RNF18" s="1609"/>
      <c r="RNG18" s="1609"/>
      <c r="RNH18" s="1609"/>
      <c r="RNI18" s="1609"/>
      <c r="RNJ18" s="1609"/>
      <c r="RNK18" s="1609"/>
      <c r="RNL18" s="1609"/>
      <c r="RNM18" s="1609"/>
      <c r="RNN18" s="1609"/>
      <c r="RNO18" s="1609"/>
      <c r="RNP18" s="1609"/>
      <c r="RNQ18" s="1609"/>
      <c r="RNR18" s="1609"/>
      <c r="RNS18" s="1609"/>
      <c r="RNT18" s="1609"/>
      <c r="RNU18" s="1609"/>
      <c r="RNV18" s="1609"/>
      <c r="RNW18" s="1609"/>
      <c r="RNX18" s="1609"/>
      <c r="RNY18" s="1609"/>
      <c r="RNZ18" s="1609"/>
      <c r="ROA18" s="1609"/>
      <c r="ROB18" s="1609"/>
      <c r="ROC18" s="1609"/>
      <c r="ROD18" s="1609"/>
      <c r="ROE18" s="1609"/>
      <c r="ROF18" s="1609"/>
      <c r="ROG18" s="1609"/>
      <c r="ROH18" s="1609"/>
      <c r="ROI18" s="1609"/>
      <c r="ROJ18" s="1609"/>
      <c r="ROK18" s="1609"/>
      <c r="ROL18" s="1609"/>
      <c r="ROM18" s="1609"/>
      <c r="RON18" s="1609"/>
      <c r="ROO18" s="1609"/>
      <c r="ROP18" s="1609"/>
      <c r="ROQ18" s="1609"/>
      <c r="ROR18" s="1609"/>
      <c r="ROS18" s="1609"/>
      <c r="ROT18" s="1609"/>
      <c r="ROU18" s="1609"/>
      <c r="ROV18" s="1609"/>
      <c r="ROW18" s="1609"/>
      <c r="ROX18" s="1609"/>
      <c r="ROY18" s="1609"/>
      <c r="ROZ18" s="1609"/>
      <c r="RPA18" s="1609"/>
      <c r="RPB18" s="1609"/>
      <c r="RPC18" s="1609"/>
      <c r="RPD18" s="1609"/>
      <c r="RPE18" s="1609"/>
      <c r="RPF18" s="1609"/>
      <c r="RPG18" s="1609"/>
      <c r="RPH18" s="1609"/>
      <c r="RPI18" s="1609"/>
      <c r="RPJ18" s="1609"/>
      <c r="RPK18" s="1609"/>
      <c r="RPL18" s="1609"/>
      <c r="RPM18" s="1609"/>
      <c r="RPN18" s="1609"/>
      <c r="RPO18" s="1609"/>
      <c r="RPP18" s="1609"/>
      <c r="RPQ18" s="1609"/>
      <c r="RPR18" s="1609"/>
      <c r="RPS18" s="1609"/>
      <c r="RPT18" s="1609"/>
      <c r="RPU18" s="1609"/>
      <c r="RPV18" s="1609"/>
      <c r="RPW18" s="1609"/>
      <c r="RPX18" s="1609"/>
      <c r="RPY18" s="1609"/>
      <c r="RPZ18" s="1609"/>
      <c r="RQA18" s="1609"/>
      <c r="RQB18" s="1609"/>
      <c r="RQC18" s="1609"/>
      <c r="RQD18" s="1609"/>
      <c r="RQE18" s="1609"/>
      <c r="RQF18" s="1609"/>
      <c r="RQG18" s="1609"/>
      <c r="RQH18" s="1609"/>
      <c r="RQI18" s="1609"/>
      <c r="RQJ18" s="1609"/>
      <c r="RQK18" s="1609"/>
      <c r="RQL18" s="1609"/>
      <c r="RQM18" s="1609"/>
      <c r="RQN18" s="1609"/>
      <c r="RQO18" s="1609"/>
      <c r="RQP18" s="1609"/>
      <c r="RQQ18" s="1609"/>
      <c r="RQR18" s="1609"/>
      <c r="RQS18" s="1609"/>
      <c r="RQT18" s="1609"/>
      <c r="RQU18" s="1609"/>
      <c r="RQV18" s="1609"/>
      <c r="RQW18" s="1609"/>
      <c r="RQX18" s="1609"/>
      <c r="RQY18" s="1609"/>
      <c r="RQZ18" s="1609"/>
      <c r="RRA18" s="1609"/>
      <c r="RRB18" s="1609"/>
      <c r="RRC18" s="1609"/>
      <c r="RRD18" s="1609"/>
      <c r="RRE18" s="1609"/>
      <c r="RRF18" s="1609"/>
      <c r="RRG18" s="1609"/>
      <c r="RRH18" s="1609"/>
      <c r="RRI18" s="1609"/>
      <c r="RRJ18" s="1609"/>
      <c r="RRK18" s="1609"/>
      <c r="RRL18" s="1609"/>
      <c r="RRM18" s="1609"/>
      <c r="RRN18" s="1609"/>
      <c r="RRO18" s="1609"/>
      <c r="RRP18" s="1609"/>
      <c r="RRQ18" s="1609"/>
      <c r="RRR18" s="1609"/>
      <c r="RRS18" s="1609"/>
      <c r="RRT18" s="1609"/>
      <c r="RRU18" s="1609"/>
      <c r="RRV18" s="1609"/>
      <c r="RRW18" s="1609"/>
      <c r="RRX18" s="1609"/>
      <c r="RRY18" s="1609"/>
      <c r="RRZ18" s="1609"/>
      <c r="RSA18" s="1609"/>
      <c r="RSB18" s="1609"/>
      <c r="RSC18" s="1609"/>
      <c r="RSD18" s="1609"/>
      <c r="RSE18" s="1609"/>
      <c r="RSF18" s="1609"/>
      <c r="RSG18" s="1609"/>
      <c r="RSH18" s="1609"/>
      <c r="RSI18" s="1609"/>
      <c r="RSJ18" s="1609"/>
      <c r="RSK18" s="1609"/>
      <c r="RSL18" s="1609"/>
      <c r="RSM18" s="1609"/>
      <c r="RSN18" s="1609"/>
      <c r="RSO18" s="1609"/>
      <c r="RSP18" s="1609"/>
      <c r="RSQ18" s="1609"/>
      <c r="RSR18" s="1609"/>
      <c r="RSS18" s="1609"/>
      <c r="RST18" s="1609"/>
      <c r="RSU18" s="1609"/>
      <c r="RSV18" s="1609"/>
      <c r="RSW18" s="1609"/>
      <c r="RSX18" s="1609"/>
      <c r="RSY18" s="1609"/>
      <c r="RSZ18" s="1609"/>
      <c r="RTA18" s="1609"/>
      <c r="RTB18" s="1609"/>
      <c r="RTC18" s="1609"/>
      <c r="RTD18" s="1609"/>
      <c r="RTE18" s="1609"/>
      <c r="RTF18" s="1609"/>
      <c r="RTG18" s="1609"/>
      <c r="RTH18" s="1609"/>
      <c r="RTI18" s="1609"/>
      <c r="RTJ18" s="1609"/>
      <c r="RTK18" s="1609"/>
      <c r="RTL18" s="1609"/>
      <c r="RTM18" s="1609"/>
      <c r="RTN18" s="1609"/>
      <c r="RTO18" s="1609"/>
      <c r="RTP18" s="1609"/>
      <c r="RTQ18" s="1609"/>
      <c r="RTR18" s="1609"/>
      <c r="RTS18" s="1609"/>
      <c r="RTT18" s="1609"/>
      <c r="RTU18" s="1609"/>
      <c r="RTV18" s="1609"/>
      <c r="RTW18" s="1609"/>
      <c r="RTX18" s="1609"/>
      <c r="RTY18" s="1609"/>
      <c r="RTZ18" s="1609"/>
      <c r="RUA18" s="1609"/>
      <c r="RUB18" s="1609"/>
      <c r="RUC18" s="1609"/>
      <c r="RUD18" s="1609"/>
      <c r="RUE18" s="1609"/>
      <c r="RUF18" s="1609"/>
      <c r="RUG18" s="1609"/>
      <c r="RUH18" s="1609"/>
      <c r="RUI18" s="1609"/>
      <c r="RUJ18" s="1609"/>
      <c r="RUK18" s="1609"/>
      <c r="RUL18" s="1609"/>
      <c r="RUM18" s="1609"/>
      <c r="RUN18" s="1609"/>
      <c r="RUO18" s="1609"/>
      <c r="RUP18" s="1609"/>
      <c r="RUQ18" s="1609"/>
      <c r="RUR18" s="1609"/>
      <c r="RUS18" s="1609"/>
      <c r="RUT18" s="1609"/>
      <c r="RUU18" s="1609"/>
      <c r="RUV18" s="1609"/>
      <c r="RUW18" s="1609"/>
      <c r="RUX18" s="1609"/>
      <c r="RUY18" s="1609"/>
      <c r="RUZ18" s="1609"/>
      <c r="RVA18" s="1609"/>
      <c r="RVB18" s="1609"/>
      <c r="RVC18" s="1609"/>
      <c r="RVD18" s="1609"/>
      <c r="RVE18" s="1609"/>
      <c r="RVF18" s="1609"/>
      <c r="RVG18" s="1609"/>
      <c r="RVH18" s="1609"/>
      <c r="RVI18" s="1609"/>
      <c r="RVJ18" s="1609"/>
      <c r="RVK18" s="1609"/>
      <c r="RVL18" s="1609"/>
      <c r="RVM18" s="1609"/>
      <c r="RVN18" s="1609"/>
      <c r="RVO18" s="1609"/>
      <c r="RVP18" s="1609"/>
      <c r="RVQ18" s="1609"/>
      <c r="RVR18" s="1609"/>
      <c r="RVS18" s="1609"/>
      <c r="RVT18" s="1609"/>
      <c r="RVU18" s="1609"/>
      <c r="RVV18" s="1609"/>
      <c r="RVW18" s="1609"/>
      <c r="RVX18" s="1609"/>
      <c r="RVY18" s="1609"/>
      <c r="RVZ18" s="1609"/>
      <c r="RWA18" s="1609"/>
      <c r="RWB18" s="1609"/>
      <c r="RWC18" s="1609"/>
      <c r="RWD18" s="1609"/>
      <c r="RWE18" s="1609"/>
      <c r="RWF18" s="1609"/>
      <c r="RWG18" s="1609"/>
      <c r="RWH18" s="1609"/>
      <c r="RWI18" s="1609"/>
      <c r="RWJ18" s="1609"/>
      <c r="RWK18" s="1609"/>
      <c r="RWL18" s="1609"/>
      <c r="RWM18" s="1609"/>
      <c r="RWN18" s="1609"/>
      <c r="RWO18" s="1609"/>
      <c r="RWP18" s="1609"/>
      <c r="RWQ18" s="1609"/>
      <c r="RWR18" s="1609"/>
      <c r="RWS18" s="1609"/>
      <c r="RWT18" s="1609"/>
      <c r="RWU18" s="1609"/>
      <c r="RWV18" s="1609"/>
      <c r="RWW18" s="1609"/>
      <c r="RWX18" s="1609"/>
      <c r="RWY18" s="1609"/>
      <c r="RWZ18" s="1609"/>
      <c r="RXA18" s="1609"/>
      <c r="RXB18" s="1609"/>
      <c r="RXC18" s="1609"/>
      <c r="RXD18" s="1609"/>
      <c r="RXE18" s="1609"/>
      <c r="RXF18" s="1609"/>
      <c r="RXG18" s="1609"/>
      <c r="RXH18" s="1609"/>
      <c r="RXI18" s="1609"/>
      <c r="RXJ18" s="1609"/>
      <c r="RXK18" s="1609"/>
      <c r="RXL18" s="1609"/>
      <c r="RXM18" s="1609"/>
      <c r="RXN18" s="1609"/>
      <c r="RXO18" s="1609"/>
      <c r="RXP18" s="1609"/>
      <c r="RXQ18" s="1609"/>
      <c r="RXR18" s="1609"/>
      <c r="RXS18" s="1609"/>
      <c r="RXT18" s="1609"/>
      <c r="RXU18" s="1609"/>
      <c r="RXV18" s="1609"/>
      <c r="RXW18" s="1609"/>
      <c r="RXX18" s="1609"/>
      <c r="RXY18" s="1609"/>
      <c r="RXZ18" s="1609"/>
      <c r="RYA18" s="1609"/>
      <c r="RYB18" s="1609"/>
      <c r="RYC18" s="1609"/>
      <c r="RYD18" s="1609"/>
      <c r="RYE18" s="1609"/>
      <c r="RYF18" s="1609"/>
      <c r="RYG18" s="1609"/>
      <c r="RYH18" s="1609"/>
      <c r="RYI18" s="1609"/>
      <c r="RYJ18" s="1609"/>
      <c r="RYK18" s="1609"/>
      <c r="RYL18" s="1609"/>
      <c r="RYM18" s="1609"/>
      <c r="RYN18" s="1609"/>
      <c r="RYO18" s="1609"/>
      <c r="RYP18" s="1609"/>
      <c r="RYQ18" s="1609"/>
      <c r="RYR18" s="1609"/>
      <c r="RYS18" s="1609"/>
      <c r="RYT18" s="1609"/>
      <c r="RYU18" s="1609"/>
      <c r="RYV18" s="1609"/>
      <c r="RYW18" s="1609"/>
      <c r="RYX18" s="1609"/>
      <c r="RYY18" s="1609"/>
      <c r="RYZ18" s="1609"/>
      <c r="RZA18" s="1609"/>
      <c r="RZB18" s="1609"/>
      <c r="RZC18" s="1609"/>
      <c r="RZD18" s="1609"/>
      <c r="RZE18" s="1609"/>
      <c r="RZF18" s="1609"/>
      <c r="RZG18" s="1609"/>
      <c r="RZH18" s="1609"/>
      <c r="RZI18" s="1609"/>
      <c r="RZJ18" s="1609"/>
      <c r="RZK18" s="1609"/>
      <c r="RZL18" s="1609"/>
      <c r="RZM18" s="1609"/>
      <c r="RZN18" s="1609"/>
      <c r="RZO18" s="1609"/>
      <c r="RZP18" s="1609"/>
      <c r="RZQ18" s="1609"/>
      <c r="RZR18" s="1609"/>
      <c r="RZS18" s="1609"/>
      <c r="RZT18" s="1609"/>
      <c r="RZU18" s="1609"/>
      <c r="RZV18" s="1609"/>
      <c r="RZW18" s="1609"/>
      <c r="RZX18" s="1609"/>
      <c r="RZY18" s="1609"/>
      <c r="RZZ18" s="1609"/>
      <c r="SAA18" s="1609"/>
      <c r="SAB18" s="1609"/>
      <c r="SAC18" s="1609"/>
      <c r="SAD18" s="1609"/>
      <c r="SAE18" s="1609"/>
      <c r="SAF18" s="1609"/>
      <c r="SAG18" s="1609"/>
      <c r="SAH18" s="1609"/>
      <c r="SAI18" s="1609"/>
      <c r="SAJ18" s="1609"/>
      <c r="SAK18" s="1609"/>
      <c r="SAL18" s="1609"/>
      <c r="SAM18" s="1609"/>
      <c r="SAN18" s="1609"/>
      <c r="SAO18" s="1609"/>
      <c r="SAP18" s="1609"/>
      <c r="SAQ18" s="1609"/>
      <c r="SAR18" s="1609"/>
      <c r="SAS18" s="1609"/>
      <c r="SAT18" s="1609"/>
      <c r="SAU18" s="1609"/>
      <c r="SAV18" s="1609"/>
      <c r="SAW18" s="1609"/>
      <c r="SAX18" s="1609"/>
      <c r="SAY18" s="1609"/>
      <c r="SAZ18" s="1609"/>
      <c r="SBA18" s="1609"/>
      <c r="SBB18" s="1609"/>
      <c r="SBC18" s="1609"/>
      <c r="SBD18" s="1609"/>
      <c r="SBE18" s="1609"/>
      <c r="SBF18" s="1609"/>
      <c r="SBG18" s="1609"/>
      <c r="SBH18" s="1609"/>
      <c r="SBI18" s="1609"/>
      <c r="SBJ18" s="1609"/>
      <c r="SBK18" s="1609"/>
      <c r="SBL18" s="1609"/>
      <c r="SBM18" s="1609"/>
      <c r="SBN18" s="1609"/>
      <c r="SBO18" s="1609"/>
      <c r="SBP18" s="1609"/>
      <c r="SBQ18" s="1609"/>
      <c r="SBR18" s="1609"/>
      <c r="SBS18" s="1609"/>
      <c r="SBT18" s="1609"/>
      <c r="SBU18" s="1609"/>
      <c r="SBV18" s="1609"/>
      <c r="SBW18" s="1609"/>
      <c r="SBX18" s="1609"/>
      <c r="SBY18" s="1609"/>
      <c r="SBZ18" s="1609"/>
      <c r="SCA18" s="1609"/>
      <c r="SCB18" s="1609"/>
      <c r="SCC18" s="1609"/>
      <c r="SCD18" s="1609"/>
      <c r="SCE18" s="1609"/>
      <c r="SCF18" s="1609"/>
      <c r="SCG18" s="1609"/>
      <c r="SCH18" s="1609"/>
      <c r="SCI18" s="1609"/>
      <c r="SCJ18" s="1609"/>
      <c r="SCK18" s="1609"/>
      <c r="SCL18" s="1609"/>
      <c r="SCM18" s="1609"/>
      <c r="SCN18" s="1609"/>
      <c r="SCO18" s="1609"/>
      <c r="SCP18" s="1609"/>
      <c r="SCQ18" s="1609"/>
      <c r="SCR18" s="1609"/>
      <c r="SCS18" s="1609"/>
      <c r="SCT18" s="1609"/>
      <c r="SCU18" s="1609"/>
      <c r="SCV18" s="1609"/>
      <c r="SCW18" s="1609"/>
      <c r="SCX18" s="1609"/>
      <c r="SCY18" s="1609"/>
      <c r="SCZ18" s="1609"/>
      <c r="SDA18" s="1609"/>
      <c r="SDB18" s="1609"/>
      <c r="SDC18" s="1609"/>
      <c r="SDD18" s="1609"/>
      <c r="SDE18" s="1609"/>
      <c r="SDF18" s="1609"/>
      <c r="SDG18" s="1609"/>
      <c r="SDH18" s="1609"/>
      <c r="SDI18" s="1609"/>
      <c r="SDJ18" s="1609"/>
      <c r="SDK18" s="1609"/>
      <c r="SDL18" s="1609"/>
      <c r="SDM18" s="1609"/>
      <c r="SDN18" s="1609"/>
      <c r="SDO18" s="1609"/>
      <c r="SDP18" s="1609"/>
      <c r="SDQ18" s="1609"/>
      <c r="SDR18" s="1609"/>
      <c r="SDS18" s="1609"/>
      <c r="SDT18" s="1609"/>
      <c r="SDU18" s="1609"/>
      <c r="SDV18" s="1609"/>
      <c r="SDW18" s="1609"/>
      <c r="SDX18" s="1609"/>
      <c r="SDY18" s="1609"/>
      <c r="SDZ18" s="1609"/>
      <c r="SEA18" s="1609"/>
      <c r="SEB18" s="1609"/>
      <c r="SEC18" s="1609"/>
      <c r="SED18" s="1609"/>
      <c r="SEE18" s="1609"/>
      <c r="SEF18" s="1609"/>
      <c r="SEG18" s="1609"/>
      <c r="SEH18" s="1609"/>
      <c r="SEI18" s="1609"/>
      <c r="SEJ18" s="1609"/>
      <c r="SEK18" s="1609"/>
      <c r="SEL18" s="1609"/>
      <c r="SEM18" s="1609"/>
      <c r="SEN18" s="1609"/>
      <c r="SEO18" s="1609"/>
      <c r="SEP18" s="1609"/>
      <c r="SEQ18" s="1609"/>
      <c r="SER18" s="1609"/>
      <c r="SES18" s="1609"/>
      <c r="SET18" s="1609"/>
      <c r="SEU18" s="1609"/>
      <c r="SEV18" s="1609"/>
      <c r="SEW18" s="1609"/>
      <c r="SEX18" s="1609"/>
      <c r="SEY18" s="1609"/>
      <c r="SEZ18" s="1609"/>
      <c r="SFA18" s="1609"/>
      <c r="SFB18" s="1609"/>
      <c r="SFC18" s="1609"/>
      <c r="SFD18" s="1609"/>
      <c r="SFE18" s="1609"/>
      <c r="SFF18" s="1609"/>
      <c r="SFG18" s="1609"/>
      <c r="SFH18" s="1609"/>
      <c r="SFI18" s="1609"/>
      <c r="SFJ18" s="1609"/>
      <c r="SFK18" s="1609"/>
      <c r="SFL18" s="1609"/>
      <c r="SFM18" s="1609"/>
      <c r="SFN18" s="1609"/>
      <c r="SFO18" s="1609"/>
      <c r="SFP18" s="1609"/>
      <c r="SFQ18" s="1609"/>
      <c r="SFR18" s="1609"/>
      <c r="SFS18" s="1609"/>
      <c r="SFT18" s="1609"/>
      <c r="SFU18" s="1609"/>
      <c r="SFV18" s="1609"/>
      <c r="SFW18" s="1609"/>
      <c r="SFX18" s="1609"/>
      <c r="SFY18" s="1609"/>
      <c r="SFZ18" s="1609"/>
      <c r="SGA18" s="1609"/>
      <c r="SGB18" s="1609"/>
      <c r="SGC18" s="1609"/>
      <c r="SGD18" s="1609"/>
      <c r="SGE18" s="1609"/>
      <c r="SGF18" s="1609"/>
      <c r="SGG18" s="1609"/>
      <c r="SGH18" s="1609"/>
      <c r="SGI18" s="1609"/>
      <c r="SGJ18" s="1609"/>
      <c r="SGK18" s="1609"/>
      <c r="SGL18" s="1609"/>
      <c r="SGM18" s="1609"/>
      <c r="SGN18" s="1609"/>
      <c r="SGO18" s="1609"/>
      <c r="SGP18" s="1609"/>
      <c r="SGQ18" s="1609"/>
      <c r="SGR18" s="1609"/>
      <c r="SGS18" s="1609"/>
      <c r="SGT18" s="1609"/>
      <c r="SGU18" s="1609"/>
      <c r="SGV18" s="1609"/>
      <c r="SGW18" s="1609"/>
      <c r="SGX18" s="1609"/>
      <c r="SGY18" s="1609"/>
      <c r="SGZ18" s="1609"/>
      <c r="SHA18" s="1609"/>
      <c r="SHB18" s="1609"/>
      <c r="SHC18" s="1609"/>
      <c r="SHD18" s="1609"/>
      <c r="SHE18" s="1609"/>
      <c r="SHF18" s="1609"/>
      <c r="SHG18" s="1609"/>
      <c r="SHH18" s="1609"/>
      <c r="SHI18" s="1609"/>
      <c r="SHJ18" s="1609"/>
      <c r="SHK18" s="1609"/>
      <c r="SHL18" s="1609"/>
      <c r="SHM18" s="1609"/>
      <c r="SHN18" s="1609"/>
      <c r="SHO18" s="1609"/>
      <c r="SHP18" s="1609"/>
      <c r="SHQ18" s="1609"/>
      <c r="SHR18" s="1609"/>
      <c r="SHS18" s="1609"/>
      <c r="SHT18" s="1609"/>
      <c r="SHU18" s="1609"/>
      <c r="SHV18" s="1609"/>
      <c r="SHW18" s="1609"/>
      <c r="SHX18" s="1609"/>
      <c r="SHY18" s="1609"/>
      <c r="SHZ18" s="1609"/>
      <c r="SIA18" s="1609"/>
      <c r="SIB18" s="1609"/>
      <c r="SIC18" s="1609"/>
      <c r="SID18" s="1609"/>
      <c r="SIE18" s="1609"/>
      <c r="SIF18" s="1609"/>
      <c r="SIG18" s="1609"/>
      <c r="SIH18" s="1609"/>
      <c r="SII18" s="1609"/>
      <c r="SIJ18" s="1609"/>
      <c r="SIK18" s="1609"/>
      <c r="SIL18" s="1609"/>
      <c r="SIM18" s="1609"/>
      <c r="SIN18" s="1609"/>
      <c r="SIO18" s="1609"/>
      <c r="SIP18" s="1609"/>
      <c r="SIQ18" s="1609"/>
      <c r="SIR18" s="1609"/>
      <c r="SIS18" s="1609"/>
      <c r="SIT18" s="1609"/>
      <c r="SIU18" s="1609"/>
      <c r="SIV18" s="1609"/>
      <c r="SIW18" s="1609"/>
      <c r="SIX18" s="1609"/>
      <c r="SIY18" s="1609"/>
      <c r="SIZ18" s="1609"/>
      <c r="SJA18" s="1609"/>
      <c r="SJB18" s="1609"/>
      <c r="SJC18" s="1609"/>
      <c r="SJD18" s="1609"/>
      <c r="SJE18" s="1609"/>
      <c r="SJF18" s="1609"/>
      <c r="SJG18" s="1609"/>
      <c r="SJH18" s="1609"/>
      <c r="SJI18" s="1609"/>
      <c r="SJJ18" s="1609"/>
      <c r="SJK18" s="1609"/>
      <c r="SJL18" s="1609"/>
      <c r="SJM18" s="1609"/>
      <c r="SJN18" s="1609"/>
      <c r="SJO18" s="1609"/>
      <c r="SJP18" s="1609"/>
      <c r="SJQ18" s="1609"/>
      <c r="SJR18" s="1609"/>
      <c r="SJS18" s="1609"/>
      <c r="SJT18" s="1609"/>
      <c r="SJU18" s="1609"/>
      <c r="SJV18" s="1609"/>
      <c r="SJW18" s="1609"/>
      <c r="SJX18" s="1609"/>
      <c r="SJY18" s="1609"/>
      <c r="SJZ18" s="1609"/>
      <c r="SKA18" s="1609"/>
      <c r="SKB18" s="1609"/>
      <c r="SKC18" s="1609"/>
      <c r="SKD18" s="1609"/>
      <c r="SKE18" s="1609"/>
      <c r="SKF18" s="1609"/>
      <c r="SKG18" s="1609"/>
      <c r="SKH18" s="1609"/>
      <c r="SKI18" s="1609"/>
      <c r="SKJ18" s="1609"/>
      <c r="SKK18" s="1609"/>
      <c r="SKL18" s="1609"/>
      <c r="SKM18" s="1609"/>
      <c r="SKN18" s="1609"/>
      <c r="SKO18" s="1609"/>
      <c r="SKP18" s="1609"/>
      <c r="SKQ18" s="1609"/>
      <c r="SKR18" s="1609"/>
      <c r="SKS18" s="1609"/>
      <c r="SKT18" s="1609"/>
      <c r="SKU18" s="1609"/>
      <c r="SKV18" s="1609"/>
      <c r="SKW18" s="1609"/>
      <c r="SKX18" s="1609"/>
      <c r="SKY18" s="1609"/>
      <c r="SKZ18" s="1609"/>
      <c r="SLA18" s="1609"/>
      <c r="SLB18" s="1609"/>
      <c r="SLC18" s="1609"/>
      <c r="SLD18" s="1609"/>
      <c r="SLE18" s="1609"/>
      <c r="SLF18" s="1609"/>
      <c r="SLG18" s="1609"/>
      <c r="SLH18" s="1609"/>
      <c r="SLI18" s="1609"/>
      <c r="SLJ18" s="1609"/>
      <c r="SLK18" s="1609"/>
      <c r="SLL18" s="1609"/>
      <c r="SLM18" s="1609"/>
      <c r="SLN18" s="1609"/>
      <c r="SLO18" s="1609"/>
      <c r="SLP18" s="1609"/>
      <c r="SLQ18" s="1609"/>
      <c r="SLR18" s="1609"/>
      <c r="SLS18" s="1609"/>
      <c r="SLT18" s="1609"/>
      <c r="SLU18" s="1609"/>
      <c r="SLV18" s="1609"/>
      <c r="SLW18" s="1609"/>
      <c r="SLX18" s="1609"/>
      <c r="SLY18" s="1609"/>
      <c r="SLZ18" s="1609"/>
      <c r="SMA18" s="1609"/>
      <c r="SMB18" s="1609"/>
      <c r="SMC18" s="1609"/>
      <c r="SMD18" s="1609"/>
      <c r="SME18" s="1609"/>
      <c r="SMF18" s="1609"/>
      <c r="SMG18" s="1609"/>
      <c r="SMH18" s="1609"/>
      <c r="SMI18" s="1609"/>
      <c r="SMJ18" s="1609"/>
      <c r="SMK18" s="1609"/>
      <c r="SML18" s="1609"/>
      <c r="SMM18" s="1609"/>
      <c r="SMN18" s="1609"/>
      <c r="SMO18" s="1609"/>
      <c r="SMP18" s="1609"/>
      <c r="SMQ18" s="1609"/>
      <c r="SMR18" s="1609"/>
      <c r="SMS18" s="1609"/>
      <c r="SMT18" s="1609"/>
      <c r="SMU18" s="1609"/>
      <c r="SMV18" s="1609"/>
      <c r="SMW18" s="1609"/>
      <c r="SMX18" s="1609"/>
      <c r="SMY18" s="1609"/>
      <c r="SMZ18" s="1609"/>
      <c r="SNA18" s="1609"/>
      <c r="SNB18" s="1609"/>
      <c r="SNC18" s="1609"/>
      <c r="SND18" s="1609"/>
      <c r="SNE18" s="1609"/>
      <c r="SNF18" s="1609"/>
      <c r="SNG18" s="1609"/>
      <c r="SNH18" s="1609"/>
      <c r="SNI18" s="1609"/>
      <c r="SNJ18" s="1609"/>
      <c r="SNK18" s="1609"/>
      <c r="SNL18" s="1609"/>
      <c r="SNM18" s="1609"/>
      <c r="SNN18" s="1609"/>
      <c r="SNO18" s="1609"/>
      <c r="SNP18" s="1609"/>
      <c r="SNQ18" s="1609"/>
      <c r="SNR18" s="1609"/>
      <c r="SNS18" s="1609"/>
      <c r="SNT18" s="1609"/>
      <c r="SNU18" s="1609"/>
      <c r="SNV18" s="1609"/>
      <c r="SNW18" s="1609"/>
      <c r="SNX18" s="1609"/>
      <c r="SNY18" s="1609"/>
      <c r="SNZ18" s="1609"/>
      <c r="SOA18" s="1609"/>
      <c r="SOB18" s="1609"/>
      <c r="SOC18" s="1609"/>
      <c r="SOD18" s="1609"/>
      <c r="SOE18" s="1609"/>
      <c r="SOF18" s="1609"/>
      <c r="SOG18" s="1609"/>
      <c r="SOH18" s="1609"/>
      <c r="SOI18" s="1609"/>
      <c r="SOJ18" s="1609"/>
      <c r="SOK18" s="1609"/>
      <c r="SOL18" s="1609"/>
      <c r="SOM18" s="1609"/>
      <c r="SON18" s="1609"/>
      <c r="SOO18" s="1609"/>
      <c r="SOP18" s="1609"/>
      <c r="SOQ18" s="1609"/>
      <c r="SOR18" s="1609"/>
      <c r="SOS18" s="1609"/>
      <c r="SOT18" s="1609"/>
      <c r="SOU18" s="1609"/>
      <c r="SOV18" s="1609"/>
      <c r="SOW18" s="1609"/>
      <c r="SOX18" s="1609"/>
      <c r="SOY18" s="1609"/>
      <c r="SOZ18" s="1609"/>
      <c r="SPA18" s="1609"/>
      <c r="SPB18" s="1609"/>
      <c r="SPC18" s="1609"/>
      <c r="SPD18" s="1609"/>
      <c r="SPE18" s="1609"/>
      <c r="SPF18" s="1609"/>
      <c r="SPG18" s="1609"/>
      <c r="SPH18" s="1609"/>
      <c r="SPI18" s="1609"/>
      <c r="SPJ18" s="1609"/>
      <c r="SPK18" s="1609"/>
      <c r="SPL18" s="1609"/>
      <c r="SPM18" s="1609"/>
      <c r="SPN18" s="1609"/>
      <c r="SPO18" s="1609"/>
      <c r="SPP18" s="1609"/>
      <c r="SPQ18" s="1609"/>
      <c r="SPR18" s="1609"/>
      <c r="SPS18" s="1609"/>
      <c r="SPT18" s="1609"/>
      <c r="SPU18" s="1609"/>
      <c r="SPV18" s="1609"/>
      <c r="SPW18" s="1609"/>
      <c r="SPX18" s="1609"/>
      <c r="SPY18" s="1609"/>
      <c r="SPZ18" s="1609"/>
      <c r="SQA18" s="1609"/>
      <c r="SQB18" s="1609"/>
      <c r="SQC18" s="1609"/>
      <c r="SQD18" s="1609"/>
      <c r="SQE18" s="1609"/>
      <c r="SQF18" s="1609"/>
      <c r="SQG18" s="1609"/>
      <c r="SQH18" s="1609"/>
      <c r="SQI18" s="1609"/>
      <c r="SQJ18" s="1609"/>
      <c r="SQK18" s="1609"/>
      <c r="SQL18" s="1609"/>
      <c r="SQM18" s="1609"/>
      <c r="SQN18" s="1609"/>
      <c r="SQO18" s="1609"/>
      <c r="SQP18" s="1609"/>
      <c r="SQQ18" s="1609"/>
      <c r="SQR18" s="1609"/>
      <c r="SQS18" s="1609"/>
      <c r="SQT18" s="1609"/>
      <c r="SQU18" s="1609"/>
      <c r="SQV18" s="1609"/>
      <c r="SQW18" s="1609"/>
      <c r="SQX18" s="1609"/>
      <c r="SQY18" s="1609"/>
      <c r="SQZ18" s="1609"/>
      <c r="SRA18" s="1609"/>
      <c r="SRB18" s="1609"/>
      <c r="SRC18" s="1609"/>
      <c r="SRD18" s="1609"/>
      <c r="SRE18" s="1609"/>
      <c r="SRF18" s="1609"/>
      <c r="SRG18" s="1609"/>
      <c r="SRH18" s="1609"/>
      <c r="SRI18" s="1609"/>
      <c r="SRJ18" s="1609"/>
      <c r="SRK18" s="1609"/>
      <c r="SRL18" s="1609"/>
      <c r="SRM18" s="1609"/>
      <c r="SRN18" s="1609"/>
      <c r="SRO18" s="1609"/>
      <c r="SRP18" s="1609"/>
      <c r="SRQ18" s="1609"/>
      <c r="SRR18" s="1609"/>
      <c r="SRS18" s="1609"/>
      <c r="SRT18" s="1609"/>
      <c r="SRU18" s="1609"/>
      <c r="SRV18" s="1609"/>
      <c r="SRW18" s="1609"/>
      <c r="SRX18" s="1609"/>
      <c r="SRY18" s="1609"/>
      <c r="SRZ18" s="1609"/>
      <c r="SSA18" s="1609"/>
      <c r="SSB18" s="1609"/>
      <c r="SSC18" s="1609"/>
      <c r="SSD18" s="1609"/>
      <c r="SSE18" s="1609"/>
      <c r="SSF18" s="1609"/>
      <c r="SSG18" s="1609"/>
      <c r="SSH18" s="1609"/>
      <c r="SSI18" s="1609"/>
      <c r="SSJ18" s="1609"/>
      <c r="SSK18" s="1609"/>
      <c r="SSL18" s="1609"/>
      <c r="SSM18" s="1609"/>
      <c r="SSN18" s="1609"/>
      <c r="SSO18" s="1609"/>
      <c r="SSP18" s="1609"/>
      <c r="SSQ18" s="1609"/>
      <c r="SSR18" s="1609"/>
      <c r="SSS18" s="1609"/>
      <c r="SST18" s="1609"/>
      <c r="SSU18" s="1609"/>
      <c r="SSV18" s="1609"/>
      <c r="SSW18" s="1609"/>
      <c r="SSX18" s="1609"/>
      <c r="SSY18" s="1609"/>
      <c r="SSZ18" s="1609"/>
      <c r="STA18" s="1609"/>
      <c r="STB18" s="1609"/>
      <c r="STC18" s="1609"/>
      <c r="STD18" s="1609"/>
      <c r="STE18" s="1609"/>
      <c r="STF18" s="1609"/>
      <c r="STG18" s="1609"/>
      <c r="STH18" s="1609"/>
      <c r="STI18" s="1609"/>
      <c r="STJ18" s="1609"/>
      <c r="STK18" s="1609"/>
      <c r="STL18" s="1609"/>
      <c r="STM18" s="1609"/>
      <c r="STN18" s="1609"/>
      <c r="STO18" s="1609"/>
      <c r="STP18" s="1609"/>
      <c r="STQ18" s="1609"/>
      <c r="STR18" s="1609"/>
      <c r="STS18" s="1609"/>
      <c r="STT18" s="1609"/>
      <c r="STU18" s="1609"/>
      <c r="STV18" s="1609"/>
      <c r="STW18" s="1609"/>
      <c r="STX18" s="1609"/>
      <c r="STY18" s="1609"/>
      <c r="STZ18" s="1609"/>
      <c r="SUA18" s="1609"/>
      <c r="SUB18" s="1609"/>
      <c r="SUC18" s="1609"/>
      <c r="SUD18" s="1609"/>
      <c r="SUE18" s="1609"/>
      <c r="SUF18" s="1609"/>
      <c r="SUG18" s="1609"/>
      <c r="SUH18" s="1609"/>
      <c r="SUI18" s="1609"/>
      <c r="SUJ18" s="1609"/>
      <c r="SUK18" s="1609"/>
      <c r="SUL18" s="1609"/>
      <c r="SUM18" s="1609"/>
      <c r="SUN18" s="1609"/>
      <c r="SUO18" s="1609"/>
      <c r="SUP18" s="1609"/>
      <c r="SUQ18" s="1609"/>
      <c r="SUR18" s="1609"/>
      <c r="SUS18" s="1609"/>
      <c r="SUT18" s="1609"/>
      <c r="SUU18" s="1609"/>
      <c r="SUV18" s="1609"/>
      <c r="SUW18" s="1609"/>
      <c r="SUX18" s="1609"/>
      <c r="SUY18" s="1609"/>
      <c r="SUZ18" s="1609"/>
      <c r="SVA18" s="1609"/>
      <c r="SVB18" s="1609"/>
      <c r="SVC18" s="1609"/>
      <c r="SVD18" s="1609"/>
      <c r="SVE18" s="1609"/>
      <c r="SVF18" s="1609"/>
      <c r="SVG18" s="1609"/>
      <c r="SVH18" s="1609"/>
      <c r="SVI18" s="1609"/>
      <c r="SVJ18" s="1609"/>
      <c r="SVK18" s="1609"/>
      <c r="SVL18" s="1609"/>
      <c r="SVM18" s="1609"/>
      <c r="SVN18" s="1609"/>
      <c r="SVO18" s="1609"/>
      <c r="SVP18" s="1609"/>
      <c r="SVQ18" s="1609"/>
      <c r="SVR18" s="1609"/>
      <c r="SVS18" s="1609"/>
      <c r="SVT18" s="1609"/>
      <c r="SVU18" s="1609"/>
      <c r="SVV18" s="1609"/>
      <c r="SVW18" s="1609"/>
      <c r="SVX18" s="1609"/>
      <c r="SVY18" s="1609"/>
      <c r="SVZ18" s="1609"/>
      <c r="SWA18" s="1609"/>
      <c r="SWB18" s="1609"/>
      <c r="SWC18" s="1609"/>
      <c r="SWD18" s="1609"/>
      <c r="SWE18" s="1609"/>
      <c r="SWF18" s="1609"/>
      <c r="SWG18" s="1609"/>
      <c r="SWH18" s="1609"/>
      <c r="SWI18" s="1609"/>
      <c r="SWJ18" s="1609"/>
      <c r="SWK18" s="1609"/>
      <c r="SWL18" s="1609"/>
      <c r="SWM18" s="1609"/>
      <c r="SWN18" s="1609"/>
      <c r="SWO18" s="1609"/>
      <c r="SWP18" s="1609"/>
      <c r="SWQ18" s="1609"/>
      <c r="SWR18" s="1609"/>
      <c r="SWS18" s="1609"/>
      <c r="SWT18" s="1609"/>
      <c r="SWU18" s="1609"/>
      <c r="SWV18" s="1609"/>
      <c r="SWW18" s="1609"/>
      <c r="SWX18" s="1609"/>
      <c r="SWY18" s="1609"/>
      <c r="SWZ18" s="1609"/>
      <c r="SXA18" s="1609"/>
      <c r="SXB18" s="1609"/>
      <c r="SXC18" s="1609"/>
      <c r="SXD18" s="1609"/>
      <c r="SXE18" s="1609"/>
      <c r="SXF18" s="1609"/>
      <c r="SXG18" s="1609"/>
      <c r="SXH18" s="1609"/>
      <c r="SXI18" s="1609"/>
      <c r="SXJ18" s="1609"/>
      <c r="SXK18" s="1609"/>
      <c r="SXL18" s="1609"/>
      <c r="SXM18" s="1609"/>
      <c r="SXN18" s="1609"/>
      <c r="SXO18" s="1609"/>
      <c r="SXP18" s="1609"/>
      <c r="SXQ18" s="1609"/>
      <c r="SXR18" s="1609"/>
      <c r="SXS18" s="1609"/>
      <c r="SXT18" s="1609"/>
      <c r="SXU18" s="1609"/>
      <c r="SXV18" s="1609"/>
      <c r="SXW18" s="1609"/>
      <c r="SXX18" s="1609"/>
      <c r="SXY18" s="1609"/>
      <c r="SXZ18" s="1609"/>
      <c r="SYA18" s="1609"/>
      <c r="SYB18" s="1609"/>
      <c r="SYC18" s="1609"/>
      <c r="SYD18" s="1609"/>
      <c r="SYE18" s="1609"/>
      <c r="SYF18" s="1609"/>
      <c r="SYG18" s="1609"/>
      <c r="SYH18" s="1609"/>
      <c r="SYI18" s="1609"/>
      <c r="SYJ18" s="1609"/>
      <c r="SYK18" s="1609"/>
      <c r="SYL18" s="1609"/>
      <c r="SYM18" s="1609"/>
      <c r="SYN18" s="1609"/>
      <c r="SYO18" s="1609"/>
      <c r="SYP18" s="1609"/>
      <c r="SYQ18" s="1609"/>
      <c r="SYR18" s="1609"/>
      <c r="SYS18" s="1609"/>
      <c r="SYT18" s="1609"/>
      <c r="SYU18" s="1609"/>
      <c r="SYV18" s="1609"/>
      <c r="SYW18" s="1609"/>
      <c r="SYX18" s="1609"/>
      <c r="SYY18" s="1609"/>
      <c r="SYZ18" s="1609"/>
      <c r="SZA18" s="1609"/>
      <c r="SZB18" s="1609"/>
      <c r="SZC18" s="1609"/>
      <c r="SZD18" s="1609"/>
      <c r="SZE18" s="1609"/>
      <c r="SZF18" s="1609"/>
      <c r="SZG18" s="1609"/>
      <c r="SZH18" s="1609"/>
      <c r="SZI18" s="1609"/>
      <c r="SZJ18" s="1609"/>
      <c r="SZK18" s="1609"/>
      <c r="SZL18" s="1609"/>
      <c r="SZM18" s="1609"/>
      <c r="SZN18" s="1609"/>
      <c r="SZO18" s="1609"/>
      <c r="SZP18" s="1609"/>
      <c r="SZQ18" s="1609"/>
      <c r="SZR18" s="1609"/>
      <c r="SZS18" s="1609"/>
      <c r="SZT18" s="1609"/>
      <c r="SZU18" s="1609"/>
      <c r="SZV18" s="1609"/>
      <c r="SZW18" s="1609"/>
      <c r="SZX18" s="1609"/>
      <c r="SZY18" s="1609"/>
      <c r="SZZ18" s="1609"/>
      <c r="TAA18" s="1609"/>
      <c r="TAB18" s="1609"/>
      <c r="TAC18" s="1609"/>
      <c r="TAD18" s="1609"/>
      <c r="TAE18" s="1609"/>
      <c r="TAF18" s="1609"/>
      <c r="TAG18" s="1609"/>
      <c r="TAH18" s="1609"/>
      <c r="TAI18" s="1609"/>
      <c r="TAJ18" s="1609"/>
      <c r="TAK18" s="1609"/>
      <c r="TAL18" s="1609"/>
      <c r="TAM18" s="1609"/>
      <c r="TAN18" s="1609"/>
      <c r="TAO18" s="1609"/>
      <c r="TAP18" s="1609"/>
      <c r="TAQ18" s="1609"/>
      <c r="TAR18" s="1609"/>
      <c r="TAS18" s="1609"/>
      <c r="TAT18" s="1609"/>
      <c r="TAU18" s="1609"/>
      <c r="TAV18" s="1609"/>
      <c r="TAW18" s="1609"/>
      <c r="TAX18" s="1609"/>
      <c r="TAY18" s="1609"/>
      <c r="TAZ18" s="1609"/>
      <c r="TBA18" s="1609"/>
      <c r="TBB18" s="1609"/>
      <c r="TBC18" s="1609"/>
      <c r="TBD18" s="1609"/>
      <c r="TBE18" s="1609"/>
      <c r="TBF18" s="1609"/>
      <c r="TBG18" s="1609"/>
      <c r="TBH18" s="1609"/>
      <c r="TBI18" s="1609"/>
      <c r="TBJ18" s="1609"/>
      <c r="TBK18" s="1609"/>
      <c r="TBL18" s="1609"/>
      <c r="TBM18" s="1609"/>
      <c r="TBN18" s="1609"/>
      <c r="TBO18" s="1609"/>
      <c r="TBP18" s="1609"/>
      <c r="TBQ18" s="1609"/>
      <c r="TBR18" s="1609"/>
      <c r="TBS18" s="1609"/>
      <c r="TBT18" s="1609"/>
      <c r="TBU18" s="1609"/>
      <c r="TBV18" s="1609"/>
      <c r="TBW18" s="1609"/>
      <c r="TBX18" s="1609"/>
      <c r="TBY18" s="1609"/>
      <c r="TBZ18" s="1609"/>
      <c r="TCA18" s="1609"/>
      <c r="TCB18" s="1609"/>
      <c r="TCC18" s="1609"/>
      <c r="TCD18" s="1609"/>
      <c r="TCE18" s="1609"/>
      <c r="TCF18" s="1609"/>
      <c r="TCG18" s="1609"/>
      <c r="TCH18" s="1609"/>
      <c r="TCI18" s="1609"/>
      <c r="TCJ18" s="1609"/>
      <c r="TCK18" s="1609"/>
      <c r="TCL18" s="1609"/>
      <c r="TCM18" s="1609"/>
      <c r="TCN18" s="1609"/>
      <c r="TCO18" s="1609"/>
      <c r="TCP18" s="1609"/>
      <c r="TCQ18" s="1609"/>
      <c r="TCR18" s="1609"/>
      <c r="TCS18" s="1609"/>
      <c r="TCT18" s="1609"/>
      <c r="TCU18" s="1609"/>
      <c r="TCV18" s="1609"/>
      <c r="TCW18" s="1609"/>
      <c r="TCX18" s="1609"/>
      <c r="TCY18" s="1609"/>
      <c r="TCZ18" s="1609"/>
      <c r="TDA18" s="1609"/>
      <c r="TDB18" s="1609"/>
      <c r="TDC18" s="1609"/>
      <c r="TDD18" s="1609"/>
      <c r="TDE18" s="1609"/>
      <c r="TDF18" s="1609"/>
      <c r="TDG18" s="1609"/>
      <c r="TDH18" s="1609"/>
      <c r="TDI18" s="1609"/>
      <c r="TDJ18" s="1609"/>
      <c r="TDK18" s="1609"/>
      <c r="TDL18" s="1609"/>
      <c r="TDM18" s="1609"/>
      <c r="TDN18" s="1609"/>
      <c r="TDO18" s="1609"/>
      <c r="TDP18" s="1609"/>
      <c r="TDQ18" s="1609"/>
      <c r="TDR18" s="1609"/>
      <c r="TDS18" s="1609"/>
      <c r="TDT18" s="1609"/>
      <c r="TDU18" s="1609"/>
      <c r="TDV18" s="1609"/>
      <c r="TDW18" s="1609"/>
      <c r="TDX18" s="1609"/>
      <c r="TDY18" s="1609"/>
      <c r="TDZ18" s="1609"/>
      <c r="TEA18" s="1609"/>
      <c r="TEB18" s="1609"/>
      <c r="TEC18" s="1609"/>
      <c r="TED18" s="1609"/>
      <c r="TEE18" s="1609"/>
      <c r="TEF18" s="1609"/>
      <c r="TEG18" s="1609"/>
      <c r="TEH18" s="1609"/>
      <c r="TEI18" s="1609"/>
      <c r="TEJ18" s="1609"/>
      <c r="TEK18" s="1609"/>
      <c r="TEL18" s="1609"/>
      <c r="TEM18" s="1609"/>
      <c r="TEN18" s="1609"/>
      <c r="TEO18" s="1609"/>
      <c r="TEP18" s="1609"/>
      <c r="TEQ18" s="1609"/>
      <c r="TER18" s="1609"/>
      <c r="TES18" s="1609"/>
      <c r="TET18" s="1609"/>
      <c r="TEU18" s="1609"/>
      <c r="TEV18" s="1609"/>
      <c r="TEW18" s="1609"/>
      <c r="TEX18" s="1609"/>
      <c r="TEY18" s="1609"/>
      <c r="TEZ18" s="1609"/>
      <c r="TFA18" s="1609"/>
      <c r="TFB18" s="1609"/>
      <c r="TFC18" s="1609"/>
      <c r="TFD18" s="1609"/>
      <c r="TFE18" s="1609"/>
      <c r="TFF18" s="1609"/>
      <c r="TFG18" s="1609"/>
      <c r="TFH18" s="1609"/>
      <c r="TFI18" s="1609"/>
      <c r="TFJ18" s="1609"/>
      <c r="TFK18" s="1609"/>
      <c r="TFL18" s="1609"/>
      <c r="TFM18" s="1609"/>
      <c r="TFN18" s="1609"/>
      <c r="TFO18" s="1609"/>
      <c r="TFP18" s="1609"/>
      <c r="TFQ18" s="1609"/>
      <c r="TFR18" s="1609"/>
      <c r="TFS18" s="1609"/>
      <c r="TFT18" s="1609"/>
      <c r="TFU18" s="1609"/>
      <c r="TFV18" s="1609"/>
      <c r="TFW18" s="1609"/>
      <c r="TFX18" s="1609"/>
      <c r="TFY18" s="1609"/>
      <c r="TFZ18" s="1609"/>
      <c r="TGA18" s="1609"/>
      <c r="TGB18" s="1609"/>
      <c r="TGC18" s="1609"/>
      <c r="TGD18" s="1609"/>
      <c r="TGE18" s="1609"/>
      <c r="TGF18" s="1609"/>
      <c r="TGG18" s="1609"/>
      <c r="TGH18" s="1609"/>
      <c r="TGI18" s="1609"/>
      <c r="TGJ18" s="1609"/>
      <c r="TGK18" s="1609"/>
      <c r="TGL18" s="1609"/>
      <c r="TGM18" s="1609"/>
      <c r="TGN18" s="1609"/>
      <c r="TGO18" s="1609"/>
      <c r="TGP18" s="1609"/>
      <c r="TGQ18" s="1609"/>
      <c r="TGR18" s="1609"/>
      <c r="TGS18" s="1609"/>
      <c r="TGT18" s="1609"/>
      <c r="TGU18" s="1609"/>
      <c r="TGV18" s="1609"/>
      <c r="TGW18" s="1609"/>
      <c r="TGX18" s="1609"/>
      <c r="TGY18" s="1609"/>
      <c r="TGZ18" s="1609"/>
      <c r="THA18" s="1609"/>
      <c r="THB18" s="1609"/>
      <c r="THC18" s="1609"/>
      <c r="THD18" s="1609"/>
      <c r="THE18" s="1609"/>
      <c r="THF18" s="1609"/>
      <c r="THG18" s="1609"/>
      <c r="THH18" s="1609"/>
      <c r="THI18" s="1609"/>
      <c r="THJ18" s="1609"/>
      <c r="THK18" s="1609"/>
      <c r="THL18" s="1609"/>
      <c r="THM18" s="1609"/>
      <c r="THN18" s="1609"/>
      <c r="THO18" s="1609"/>
      <c r="THP18" s="1609"/>
      <c r="THQ18" s="1609"/>
      <c r="THR18" s="1609"/>
      <c r="THS18" s="1609"/>
      <c r="THT18" s="1609"/>
      <c r="THU18" s="1609"/>
      <c r="THV18" s="1609"/>
      <c r="THW18" s="1609"/>
      <c r="THX18" s="1609"/>
      <c r="THY18" s="1609"/>
      <c r="THZ18" s="1609"/>
      <c r="TIA18" s="1609"/>
      <c r="TIB18" s="1609"/>
      <c r="TIC18" s="1609"/>
      <c r="TID18" s="1609"/>
      <c r="TIE18" s="1609"/>
      <c r="TIF18" s="1609"/>
      <c r="TIG18" s="1609"/>
      <c r="TIH18" s="1609"/>
      <c r="TII18" s="1609"/>
      <c r="TIJ18" s="1609"/>
      <c r="TIK18" s="1609"/>
      <c r="TIL18" s="1609"/>
      <c r="TIM18" s="1609"/>
      <c r="TIN18" s="1609"/>
      <c r="TIO18" s="1609"/>
      <c r="TIP18" s="1609"/>
      <c r="TIQ18" s="1609"/>
      <c r="TIR18" s="1609"/>
      <c r="TIS18" s="1609"/>
      <c r="TIT18" s="1609"/>
      <c r="TIU18" s="1609"/>
      <c r="TIV18" s="1609"/>
      <c r="TIW18" s="1609"/>
      <c r="TIX18" s="1609"/>
      <c r="TIY18" s="1609"/>
      <c r="TIZ18" s="1609"/>
      <c r="TJA18" s="1609"/>
      <c r="TJB18" s="1609"/>
      <c r="TJC18" s="1609"/>
      <c r="TJD18" s="1609"/>
      <c r="TJE18" s="1609"/>
      <c r="TJF18" s="1609"/>
      <c r="TJG18" s="1609"/>
      <c r="TJH18" s="1609"/>
      <c r="TJI18" s="1609"/>
      <c r="TJJ18" s="1609"/>
      <c r="TJK18" s="1609"/>
      <c r="TJL18" s="1609"/>
      <c r="TJM18" s="1609"/>
      <c r="TJN18" s="1609"/>
      <c r="TJO18" s="1609"/>
      <c r="TJP18" s="1609"/>
      <c r="TJQ18" s="1609"/>
      <c r="TJR18" s="1609"/>
      <c r="TJS18" s="1609"/>
      <c r="TJT18" s="1609"/>
      <c r="TJU18" s="1609"/>
      <c r="TJV18" s="1609"/>
      <c r="TJW18" s="1609"/>
      <c r="TJX18" s="1609"/>
      <c r="TJY18" s="1609"/>
      <c r="TJZ18" s="1609"/>
      <c r="TKA18" s="1609"/>
      <c r="TKB18" s="1609"/>
      <c r="TKC18" s="1609"/>
      <c r="TKD18" s="1609"/>
      <c r="TKE18" s="1609"/>
      <c r="TKF18" s="1609"/>
      <c r="TKG18" s="1609"/>
      <c r="TKH18" s="1609"/>
      <c r="TKI18" s="1609"/>
      <c r="TKJ18" s="1609"/>
      <c r="TKK18" s="1609"/>
      <c r="TKL18" s="1609"/>
      <c r="TKM18" s="1609"/>
      <c r="TKN18" s="1609"/>
      <c r="TKO18" s="1609"/>
      <c r="TKP18" s="1609"/>
      <c r="TKQ18" s="1609"/>
      <c r="TKR18" s="1609"/>
      <c r="TKS18" s="1609"/>
      <c r="TKT18" s="1609"/>
      <c r="TKU18" s="1609"/>
      <c r="TKV18" s="1609"/>
      <c r="TKW18" s="1609"/>
      <c r="TKX18" s="1609"/>
      <c r="TKY18" s="1609"/>
      <c r="TKZ18" s="1609"/>
      <c r="TLA18" s="1609"/>
      <c r="TLB18" s="1609"/>
      <c r="TLC18" s="1609"/>
      <c r="TLD18" s="1609"/>
      <c r="TLE18" s="1609"/>
      <c r="TLF18" s="1609"/>
      <c r="TLG18" s="1609"/>
      <c r="TLH18" s="1609"/>
      <c r="TLI18" s="1609"/>
      <c r="TLJ18" s="1609"/>
      <c r="TLK18" s="1609"/>
      <c r="TLL18" s="1609"/>
      <c r="TLM18" s="1609"/>
      <c r="TLN18" s="1609"/>
      <c r="TLO18" s="1609"/>
      <c r="TLP18" s="1609"/>
      <c r="TLQ18" s="1609"/>
      <c r="TLR18" s="1609"/>
      <c r="TLS18" s="1609"/>
      <c r="TLT18" s="1609"/>
      <c r="TLU18" s="1609"/>
      <c r="TLV18" s="1609"/>
      <c r="TLW18" s="1609"/>
      <c r="TLX18" s="1609"/>
      <c r="TLY18" s="1609"/>
      <c r="TLZ18" s="1609"/>
      <c r="TMA18" s="1609"/>
      <c r="TMB18" s="1609"/>
      <c r="TMC18" s="1609"/>
      <c r="TMD18" s="1609"/>
      <c r="TME18" s="1609"/>
      <c r="TMF18" s="1609"/>
      <c r="TMG18" s="1609"/>
      <c r="TMH18" s="1609"/>
      <c r="TMI18" s="1609"/>
      <c r="TMJ18" s="1609"/>
      <c r="TMK18" s="1609"/>
      <c r="TML18" s="1609"/>
      <c r="TMM18" s="1609"/>
      <c r="TMN18" s="1609"/>
      <c r="TMO18" s="1609"/>
      <c r="TMP18" s="1609"/>
      <c r="TMQ18" s="1609"/>
      <c r="TMR18" s="1609"/>
      <c r="TMS18" s="1609"/>
      <c r="TMT18" s="1609"/>
      <c r="TMU18" s="1609"/>
      <c r="TMV18" s="1609"/>
      <c r="TMW18" s="1609"/>
      <c r="TMX18" s="1609"/>
      <c r="TMY18" s="1609"/>
      <c r="TMZ18" s="1609"/>
      <c r="TNA18" s="1609"/>
      <c r="TNB18" s="1609"/>
      <c r="TNC18" s="1609"/>
      <c r="TND18" s="1609"/>
      <c r="TNE18" s="1609"/>
      <c r="TNF18" s="1609"/>
      <c r="TNG18" s="1609"/>
      <c r="TNH18" s="1609"/>
      <c r="TNI18" s="1609"/>
      <c r="TNJ18" s="1609"/>
      <c r="TNK18" s="1609"/>
      <c r="TNL18" s="1609"/>
      <c r="TNM18" s="1609"/>
      <c r="TNN18" s="1609"/>
      <c r="TNO18" s="1609"/>
      <c r="TNP18" s="1609"/>
      <c r="TNQ18" s="1609"/>
      <c r="TNR18" s="1609"/>
      <c r="TNS18" s="1609"/>
      <c r="TNT18" s="1609"/>
      <c r="TNU18" s="1609"/>
      <c r="TNV18" s="1609"/>
      <c r="TNW18" s="1609"/>
      <c r="TNX18" s="1609"/>
      <c r="TNY18" s="1609"/>
      <c r="TNZ18" s="1609"/>
      <c r="TOA18" s="1609"/>
      <c r="TOB18" s="1609"/>
      <c r="TOC18" s="1609"/>
      <c r="TOD18" s="1609"/>
      <c r="TOE18" s="1609"/>
      <c r="TOF18" s="1609"/>
      <c r="TOG18" s="1609"/>
      <c r="TOH18" s="1609"/>
      <c r="TOI18" s="1609"/>
      <c r="TOJ18" s="1609"/>
      <c r="TOK18" s="1609"/>
      <c r="TOL18" s="1609"/>
      <c r="TOM18" s="1609"/>
      <c r="TON18" s="1609"/>
      <c r="TOO18" s="1609"/>
      <c r="TOP18" s="1609"/>
      <c r="TOQ18" s="1609"/>
      <c r="TOR18" s="1609"/>
      <c r="TOS18" s="1609"/>
      <c r="TOT18" s="1609"/>
      <c r="TOU18" s="1609"/>
      <c r="TOV18" s="1609"/>
      <c r="TOW18" s="1609"/>
      <c r="TOX18" s="1609"/>
      <c r="TOY18" s="1609"/>
      <c r="TOZ18" s="1609"/>
      <c r="TPA18" s="1609"/>
      <c r="TPB18" s="1609"/>
      <c r="TPC18" s="1609"/>
      <c r="TPD18" s="1609"/>
      <c r="TPE18" s="1609"/>
      <c r="TPF18" s="1609"/>
      <c r="TPG18" s="1609"/>
      <c r="TPH18" s="1609"/>
      <c r="TPI18" s="1609"/>
      <c r="TPJ18" s="1609"/>
      <c r="TPK18" s="1609"/>
      <c r="TPL18" s="1609"/>
      <c r="TPM18" s="1609"/>
      <c r="TPN18" s="1609"/>
      <c r="TPO18" s="1609"/>
      <c r="TPP18" s="1609"/>
      <c r="TPQ18" s="1609"/>
      <c r="TPR18" s="1609"/>
      <c r="TPS18" s="1609"/>
      <c r="TPT18" s="1609"/>
      <c r="TPU18" s="1609"/>
      <c r="TPV18" s="1609"/>
      <c r="TPW18" s="1609"/>
      <c r="TPX18" s="1609"/>
      <c r="TPY18" s="1609"/>
      <c r="TPZ18" s="1609"/>
      <c r="TQA18" s="1609"/>
      <c r="TQB18" s="1609"/>
      <c r="TQC18" s="1609"/>
      <c r="TQD18" s="1609"/>
      <c r="TQE18" s="1609"/>
      <c r="TQF18" s="1609"/>
      <c r="TQG18" s="1609"/>
      <c r="TQH18" s="1609"/>
      <c r="TQI18" s="1609"/>
      <c r="TQJ18" s="1609"/>
      <c r="TQK18" s="1609"/>
      <c r="TQL18" s="1609"/>
      <c r="TQM18" s="1609"/>
      <c r="TQN18" s="1609"/>
      <c r="TQO18" s="1609"/>
      <c r="TQP18" s="1609"/>
      <c r="TQQ18" s="1609"/>
      <c r="TQR18" s="1609"/>
      <c r="TQS18" s="1609"/>
      <c r="TQT18" s="1609"/>
      <c r="TQU18" s="1609"/>
      <c r="TQV18" s="1609"/>
      <c r="TQW18" s="1609"/>
      <c r="TQX18" s="1609"/>
      <c r="TQY18" s="1609"/>
      <c r="TQZ18" s="1609"/>
      <c r="TRA18" s="1609"/>
      <c r="TRB18" s="1609"/>
      <c r="TRC18" s="1609"/>
      <c r="TRD18" s="1609"/>
      <c r="TRE18" s="1609"/>
      <c r="TRF18" s="1609"/>
      <c r="TRG18" s="1609"/>
      <c r="TRH18" s="1609"/>
      <c r="TRI18" s="1609"/>
      <c r="TRJ18" s="1609"/>
      <c r="TRK18" s="1609"/>
      <c r="TRL18" s="1609"/>
      <c r="TRM18" s="1609"/>
      <c r="TRN18" s="1609"/>
      <c r="TRO18" s="1609"/>
      <c r="TRP18" s="1609"/>
      <c r="TRQ18" s="1609"/>
      <c r="TRR18" s="1609"/>
      <c r="TRS18" s="1609"/>
      <c r="TRT18" s="1609"/>
      <c r="TRU18" s="1609"/>
      <c r="TRV18" s="1609"/>
      <c r="TRW18" s="1609"/>
      <c r="TRX18" s="1609"/>
      <c r="TRY18" s="1609"/>
      <c r="TRZ18" s="1609"/>
      <c r="TSA18" s="1609"/>
      <c r="TSB18" s="1609"/>
      <c r="TSC18" s="1609"/>
      <c r="TSD18" s="1609"/>
      <c r="TSE18" s="1609"/>
      <c r="TSF18" s="1609"/>
      <c r="TSG18" s="1609"/>
      <c r="TSH18" s="1609"/>
      <c r="TSI18" s="1609"/>
      <c r="TSJ18" s="1609"/>
      <c r="TSK18" s="1609"/>
      <c r="TSL18" s="1609"/>
      <c r="TSM18" s="1609"/>
      <c r="TSN18" s="1609"/>
      <c r="TSO18" s="1609"/>
      <c r="TSP18" s="1609"/>
      <c r="TSQ18" s="1609"/>
      <c r="TSR18" s="1609"/>
      <c r="TSS18" s="1609"/>
      <c r="TST18" s="1609"/>
      <c r="TSU18" s="1609"/>
      <c r="TSV18" s="1609"/>
      <c r="TSW18" s="1609"/>
      <c r="TSX18" s="1609"/>
      <c r="TSY18" s="1609"/>
      <c r="TSZ18" s="1609"/>
      <c r="TTA18" s="1609"/>
      <c r="TTB18" s="1609"/>
      <c r="TTC18" s="1609"/>
      <c r="TTD18" s="1609"/>
      <c r="TTE18" s="1609"/>
      <c r="TTF18" s="1609"/>
      <c r="TTG18" s="1609"/>
      <c r="TTH18" s="1609"/>
      <c r="TTI18" s="1609"/>
      <c r="TTJ18" s="1609"/>
      <c r="TTK18" s="1609"/>
      <c r="TTL18" s="1609"/>
      <c r="TTM18" s="1609"/>
      <c r="TTN18" s="1609"/>
      <c r="TTO18" s="1609"/>
      <c r="TTP18" s="1609"/>
      <c r="TTQ18" s="1609"/>
      <c r="TTR18" s="1609"/>
      <c r="TTS18" s="1609"/>
      <c r="TTT18" s="1609"/>
      <c r="TTU18" s="1609"/>
      <c r="TTV18" s="1609"/>
      <c r="TTW18" s="1609"/>
      <c r="TTX18" s="1609"/>
      <c r="TTY18" s="1609"/>
      <c r="TTZ18" s="1609"/>
      <c r="TUA18" s="1609"/>
      <c r="TUB18" s="1609"/>
      <c r="TUC18" s="1609"/>
      <c r="TUD18" s="1609"/>
      <c r="TUE18" s="1609"/>
      <c r="TUF18" s="1609"/>
      <c r="TUG18" s="1609"/>
      <c r="TUH18" s="1609"/>
      <c r="TUI18" s="1609"/>
      <c r="TUJ18" s="1609"/>
      <c r="TUK18" s="1609"/>
      <c r="TUL18" s="1609"/>
      <c r="TUM18" s="1609"/>
      <c r="TUN18" s="1609"/>
      <c r="TUO18" s="1609"/>
      <c r="TUP18" s="1609"/>
      <c r="TUQ18" s="1609"/>
      <c r="TUR18" s="1609"/>
      <c r="TUS18" s="1609"/>
      <c r="TUT18" s="1609"/>
      <c r="TUU18" s="1609"/>
      <c r="TUV18" s="1609"/>
      <c r="TUW18" s="1609"/>
      <c r="TUX18" s="1609"/>
      <c r="TUY18" s="1609"/>
      <c r="TUZ18" s="1609"/>
      <c r="TVA18" s="1609"/>
      <c r="TVB18" s="1609"/>
      <c r="TVC18" s="1609"/>
      <c r="TVD18" s="1609"/>
      <c r="TVE18" s="1609"/>
      <c r="TVF18" s="1609"/>
      <c r="TVG18" s="1609"/>
      <c r="TVH18" s="1609"/>
      <c r="TVI18" s="1609"/>
      <c r="TVJ18" s="1609"/>
      <c r="TVK18" s="1609"/>
      <c r="TVL18" s="1609"/>
      <c r="TVM18" s="1609"/>
      <c r="TVN18" s="1609"/>
      <c r="TVO18" s="1609"/>
      <c r="TVP18" s="1609"/>
      <c r="TVQ18" s="1609"/>
      <c r="TVR18" s="1609"/>
      <c r="TVS18" s="1609"/>
      <c r="TVT18" s="1609"/>
      <c r="TVU18" s="1609"/>
      <c r="TVV18" s="1609"/>
      <c r="TVW18" s="1609"/>
      <c r="TVX18" s="1609"/>
      <c r="TVY18" s="1609"/>
      <c r="TVZ18" s="1609"/>
      <c r="TWA18" s="1609"/>
      <c r="TWB18" s="1609"/>
      <c r="TWC18" s="1609"/>
      <c r="TWD18" s="1609"/>
      <c r="TWE18" s="1609"/>
      <c r="TWF18" s="1609"/>
      <c r="TWG18" s="1609"/>
      <c r="TWH18" s="1609"/>
      <c r="TWI18" s="1609"/>
      <c r="TWJ18" s="1609"/>
      <c r="TWK18" s="1609"/>
      <c r="TWL18" s="1609"/>
      <c r="TWM18" s="1609"/>
      <c r="TWN18" s="1609"/>
      <c r="TWO18" s="1609"/>
      <c r="TWP18" s="1609"/>
      <c r="TWQ18" s="1609"/>
      <c r="TWR18" s="1609"/>
      <c r="TWS18" s="1609"/>
      <c r="TWT18" s="1609"/>
      <c r="TWU18" s="1609"/>
      <c r="TWV18" s="1609"/>
      <c r="TWW18" s="1609"/>
      <c r="TWX18" s="1609"/>
      <c r="TWY18" s="1609"/>
      <c r="TWZ18" s="1609"/>
      <c r="TXA18" s="1609"/>
      <c r="TXB18" s="1609"/>
      <c r="TXC18" s="1609"/>
      <c r="TXD18" s="1609"/>
      <c r="TXE18" s="1609"/>
      <c r="TXF18" s="1609"/>
      <c r="TXG18" s="1609"/>
      <c r="TXH18" s="1609"/>
      <c r="TXI18" s="1609"/>
      <c r="TXJ18" s="1609"/>
      <c r="TXK18" s="1609"/>
      <c r="TXL18" s="1609"/>
      <c r="TXM18" s="1609"/>
      <c r="TXN18" s="1609"/>
      <c r="TXO18" s="1609"/>
      <c r="TXP18" s="1609"/>
      <c r="TXQ18" s="1609"/>
      <c r="TXR18" s="1609"/>
      <c r="TXS18" s="1609"/>
      <c r="TXT18" s="1609"/>
      <c r="TXU18" s="1609"/>
      <c r="TXV18" s="1609"/>
      <c r="TXW18" s="1609"/>
      <c r="TXX18" s="1609"/>
      <c r="TXY18" s="1609"/>
      <c r="TXZ18" s="1609"/>
      <c r="TYA18" s="1609"/>
      <c r="TYB18" s="1609"/>
      <c r="TYC18" s="1609"/>
      <c r="TYD18" s="1609"/>
      <c r="TYE18" s="1609"/>
      <c r="TYF18" s="1609"/>
      <c r="TYG18" s="1609"/>
      <c r="TYH18" s="1609"/>
      <c r="TYI18" s="1609"/>
      <c r="TYJ18" s="1609"/>
      <c r="TYK18" s="1609"/>
      <c r="TYL18" s="1609"/>
      <c r="TYM18" s="1609"/>
      <c r="TYN18" s="1609"/>
      <c r="TYO18" s="1609"/>
      <c r="TYP18" s="1609"/>
      <c r="TYQ18" s="1609"/>
      <c r="TYR18" s="1609"/>
      <c r="TYS18" s="1609"/>
      <c r="TYT18" s="1609"/>
      <c r="TYU18" s="1609"/>
      <c r="TYV18" s="1609"/>
      <c r="TYW18" s="1609"/>
      <c r="TYX18" s="1609"/>
      <c r="TYY18" s="1609"/>
      <c r="TYZ18" s="1609"/>
      <c r="TZA18" s="1609"/>
      <c r="TZB18" s="1609"/>
      <c r="TZC18" s="1609"/>
      <c r="TZD18" s="1609"/>
      <c r="TZE18" s="1609"/>
      <c r="TZF18" s="1609"/>
      <c r="TZG18" s="1609"/>
      <c r="TZH18" s="1609"/>
      <c r="TZI18" s="1609"/>
      <c r="TZJ18" s="1609"/>
      <c r="TZK18" s="1609"/>
      <c r="TZL18" s="1609"/>
      <c r="TZM18" s="1609"/>
      <c r="TZN18" s="1609"/>
      <c r="TZO18" s="1609"/>
      <c r="TZP18" s="1609"/>
      <c r="TZQ18" s="1609"/>
      <c r="TZR18" s="1609"/>
      <c r="TZS18" s="1609"/>
      <c r="TZT18" s="1609"/>
      <c r="TZU18" s="1609"/>
      <c r="TZV18" s="1609"/>
      <c r="TZW18" s="1609"/>
      <c r="TZX18" s="1609"/>
      <c r="TZY18" s="1609"/>
      <c r="TZZ18" s="1609"/>
      <c r="UAA18" s="1609"/>
      <c r="UAB18" s="1609"/>
      <c r="UAC18" s="1609"/>
      <c r="UAD18" s="1609"/>
      <c r="UAE18" s="1609"/>
      <c r="UAF18" s="1609"/>
      <c r="UAG18" s="1609"/>
      <c r="UAH18" s="1609"/>
      <c r="UAI18" s="1609"/>
      <c r="UAJ18" s="1609"/>
      <c r="UAK18" s="1609"/>
      <c r="UAL18" s="1609"/>
      <c r="UAM18" s="1609"/>
      <c r="UAN18" s="1609"/>
      <c r="UAO18" s="1609"/>
      <c r="UAP18" s="1609"/>
      <c r="UAQ18" s="1609"/>
      <c r="UAR18" s="1609"/>
      <c r="UAS18" s="1609"/>
      <c r="UAT18" s="1609"/>
      <c r="UAU18" s="1609"/>
      <c r="UAV18" s="1609"/>
      <c r="UAW18" s="1609"/>
      <c r="UAX18" s="1609"/>
      <c r="UAY18" s="1609"/>
      <c r="UAZ18" s="1609"/>
      <c r="UBA18" s="1609"/>
      <c r="UBB18" s="1609"/>
      <c r="UBC18" s="1609"/>
      <c r="UBD18" s="1609"/>
      <c r="UBE18" s="1609"/>
      <c r="UBF18" s="1609"/>
      <c r="UBG18" s="1609"/>
      <c r="UBH18" s="1609"/>
      <c r="UBI18" s="1609"/>
      <c r="UBJ18" s="1609"/>
      <c r="UBK18" s="1609"/>
      <c r="UBL18" s="1609"/>
      <c r="UBM18" s="1609"/>
      <c r="UBN18" s="1609"/>
      <c r="UBO18" s="1609"/>
      <c r="UBP18" s="1609"/>
      <c r="UBQ18" s="1609"/>
      <c r="UBR18" s="1609"/>
      <c r="UBS18" s="1609"/>
      <c r="UBT18" s="1609"/>
      <c r="UBU18" s="1609"/>
      <c r="UBV18" s="1609"/>
      <c r="UBW18" s="1609"/>
      <c r="UBX18" s="1609"/>
      <c r="UBY18" s="1609"/>
      <c r="UBZ18" s="1609"/>
      <c r="UCA18" s="1609"/>
      <c r="UCB18" s="1609"/>
      <c r="UCC18" s="1609"/>
      <c r="UCD18" s="1609"/>
      <c r="UCE18" s="1609"/>
      <c r="UCF18" s="1609"/>
      <c r="UCG18" s="1609"/>
      <c r="UCH18" s="1609"/>
      <c r="UCI18" s="1609"/>
      <c r="UCJ18" s="1609"/>
      <c r="UCK18" s="1609"/>
      <c r="UCL18" s="1609"/>
      <c r="UCM18" s="1609"/>
      <c r="UCN18" s="1609"/>
      <c r="UCO18" s="1609"/>
      <c r="UCP18" s="1609"/>
      <c r="UCQ18" s="1609"/>
      <c r="UCR18" s="1609"/>
      <c r="UCS18" s="1609"/>
      <c r="UCT18" s="1609"/>
      <c r="UCU18" s="1609"/>
      <c r="UCV18" s="1609"/>
      <c r="UCW18" s="1609"/>
      <c r="UCX18" s="1609"/>
      <c r="UCY18" s="1609"/>
      <c r="UCZ18" s="1609"/>
      <c r="UDA18" s="1609"/>
      <c r="UDB18" s="1609"/>
      <c r="UDC18" s="1609"/>
      <c r="UDD18" s="1609"/>
      <c r="UDE18" s="1609"/>
      <c r="UDF18" s="1609"/>
      <c r="UDG18" s="1609"/>
      <c r="UDH18" s="1609"/>
      <c r="UDI18" s="1609"/>
      <c r="UDJ18" s="1609"/>
      <c r="UDK18" s="1609"/>
      <c r="UDL18" s="1609"/>
      <c r="UDM18" s="1609"/>
      <c r="UDN18" s="1609"/>
      <c r="UDO18" s="1609"/>
      <c r="UDP18" s="1609"/>
      <c r="UDQ18" s="1609"/>
      <c r="UDR18" s="1609"/>
      <c r="UDS18" s="1609"/>
      <c r="UDT18" s="1609"/>
      <c r="UDU18" s="1609"/>
      <c r="UDV18" s="1609"/>
      <c r="UDW18" s="1609"/>
      <c r="UDX18" s="1609"/>
      <c r="UDY18" s="1609"/>
      <c r="UDZ18" s="1609"/>
      <c r="UEA18" s="1609"/>
      <c r="UEB18" s="1609"/>
      <c r="UEC18" s="1609"/>
      <c r="UED18" s="1609"/>
      <c r="UEE18" s="1609"/>
      <c r="UEF18" s="1609"/>
      <c r="UEG18" s="1609"/>
      <c r="UEH18" s="1609"/>
      <c r="UEI18" s="1609"/>
      <c r="UEJ18" s="1609"/>
      <c r="UEK18" s="1609"/>
      <c r="UEL18" s="1609"/>
      <c r="UEM18" s="1609"/>
      <c r="UEN18" s="1609"/>
      <c r="UEO18" s="1609"/>
      <c r="UEP18" s="1609"/>
      <c r="UEQ18" s="1609"/>
      <c r="UER18" s="1609"/>
      <c r="UES18" s="1609"/>
      <c r="UET18" s="1609"/>
      <c r="UEU18" s="1609"/>
      <c r="UEV18" s="1609"/>
      <c r="UEW18" s="1609"/>
      <c r="UEX18" s="1609"/>
      <c r="UEY18" s="1609"/>
      <c r="UEZ18" s="1609"/>
      <c r="UFA18" s="1609"/>
      <c r="UFB18" s="1609"/>
      <c r="UFC18" s="1609"/>
      <c r="UFD18" s="1609"/>
      <c r="UFE18" s="1609"/>
      <c r="UFF18" s="1609"/>
      <c r="UFG18" s="1609"/>
      <c r="UFH18" s="1609"/>
      <c r="UFI18" s="1609"/>
      <c r="UFJ18" s="1609"/>
      <c r="UFK18" s="1609"/>
      <c r="UFL18" s="1609"/>
      <c r="UFM18" s="1609"/>
      <c r="UFN18" s="1609"/>
      <c r="UFO18" s="1609"/>
      <c r="UFP18" s="1609"/>
      <c r="UFQ18" s="1609"/>
      <c r="UFR18" s="1609"/>
      <c r="UFS18" s="1609"/>
      <c r="UFT18" s="1609"/>
      <c r="UFU18" s="1609"/>
      <c r="UFV18" s="1609"/>
      <c r="UFW18" s="1609"/>
      <c r="UFX18" s="1609"/>
      <c r="UFY18" s="1609"/>
      <c r="UFZ18" s="1609"/>
      <c r="UGA18" s="1609"/>
      <c r="UGB18" s="1609"/>
      <c r="UGC18" s="1609"/>
      <c r="UGD18" s="1609"/>
      <c r="UGE18" s="1609"/>
      <c r="UGF18" s="1609"/>
      <c r="UGG18" s="1609"/>
      <c r="UGH18" s="1609"/>
      <c r="UGI18" s="1609"/>
      <c r="UGJ18" s="1609"/>
      <c r="UGK18" s="1609"/>
      <c r="UGL18" s="1609"/>
      <c r="UGM18" s="1609"/>
      <c r="UGN18" s="1609"/>
      <c r="UGO18" s="1609"/>
      <c r="UGP18" s="1609"/>
      <c r="UGQ18" s="1609"/>
      <c r="UGR18" s="1609"/>
      <c r="UGS18" s="1609"/>
      <c r="UGT18" s="1609"/>
      <c r="UGU18" s="1609"/>
      <c r="UGV18" s="1609"/>
      <c r="UGW18" s="1609"/>
      <c r="UGX18" s="1609"/>
      <c r="UGY18" s="1609"/>
      <c r="UGZ18" s="1609"/>
      <c r="UHA18" s="1609"/>
      <c r="UHB18" s="1609"/>
      <c r="UHC18" s="1609"/>
      <c r="UHD18" s="1609"/>
      <c r="UHE18" s="1609"/>
      <c r="UHF18" s="1609"/>
      <c r="UHG18" s="1609"/>
      <c r="UHH18" s="1609"/>
      <c r="UHI18" s="1609"/>
      <c r="UHJ18" s="1609"/>
      <c r="UHK18" s="1609"/>
      <c r="UHL18" s="1609"/>
      <c r="UHM18" s="1609"/>
      <c r="UHN18" s="1609"/>
      <c r="UHO18" s="1609"/>
      <c r="UHP18" s="1609"/>
      <c r="UHQ18" s="1609"/>
      <c r="UHR18" s="1609"/>
      <c r="UHS18" s="1609"/>
      <c r="UHT18" s="1609"/>
      <c r="UHU18" s="1609"/>
      <c r="UHV18" s="1609"/>
      <c r="UHW18" s="1609"/>
      <c r="UHX18" s="1609"/>
      <c r="UHY18" s="1609"/>
      <c r="UHZ18" s="1609"/>
      <c r="UIA18" s="1609"/>
      <c r="UIB18" s="1609"/>
      <c r="UIC18" s="1609"/>
      <c r="UID18" s="1609"/>
      <c r="UIE18" s="1609"/>
      <c r="UIF18" s="1609"/>
      <c r="UIG18" s="1609"/>
      <c r="UIH18" s="1609"/>
      <c r="UII18" s="1609"/>
      <c r="UIJ18" s="1609"/>
      <c r="UIK18" s="1609"/>
      <c r="UIL18" s="1609"/>
      <c r="UIM18" s="1609"/>
      <c r="UIN18" s="1609"/>
      <c r="UIO18" s="1609"/>
      <c r="UIP18" s="1609"/>
      <c r="UIQ18" s="1609"/>
      <c r="UIR18" s="1609"/>
      <c r="UIS18" s="1609"/>
      <c r="UIT18" s="1609"/>
      <c r="UIU18" s="1609"/>
      <c r="UIV18" s="1609"/>
      <c r="UIW18" s="1609"/>
      <c r="UIX18" s="1609"/>
      <c r="UIY18" s="1609"/>
      <c r="UIZ18" s="1609"/>
      <c r="UJA18" s="1609"/>
      <c r="UJB18" s="1609"/>
      <c r="UJC18" s="1609"/>
      <c r="UJD18" s="1609"/>
      <c r="UJE18" s="1609"/>
      <c r="UJF18" s="1609"/>
      <c r="UJG18" s="1609"/>
      <c r="UJH18" s="1609"/>
      <c r="UJI18" s="1609"/>
      <c r="UJJ18" s="1609"/>
      <c r="UJK18" s="1609"/>
      <c r="UJL18" s="1609"/>
      <c r="UJM18" s="1609"/>
      <c r="UJN18" s="1609"/>
      <c r="UJO18" s="1609"/>
      <c r="UJP18" s="1609"/>
      <c r="UJQ18" s="1609"/>
      <c r="UJR18" s="1609"/>
      <c r="UJS18" s="1609"/>
      <c r="UJT18" s="1609"/>
      <c r="UJU18" s="1609"/>
      <c r="UJV18" s="1609"/>
      <c r="UJW18" s="1609"/>
      <c r="UJX18" s="1609"/>
      <c r="UJY18" s="1609"/>
      <c r="UJZ18" s="1609"/>
      <c r="UKA18" s="1609"/>
      <c r="UKB18" s="1609"/>
      <c r="UKC18" s="1609"/>
      <c r="UKD18" s="1609"/>
      <c r="UKE18" s="1609"/>
      <c r="UKF18" s="1609"/>
      <c r="UKG18" s="1609"/>
      <c r="UKH18" s="1609"/>
      <c r="UKI18" s="1609"/>
      <c r="UKJ18" s="1609"/>
      <c r="UKK18" s="1609"/>
      <c r="UKL18" s="1609"/>
      <c r="UKM18" s="1609"/>
      <c r="UKN18" s="1609"/>
      <c r="UKO18" s="1609"/>
      <c r="UKP18" s="1609"/>
      <c r="UKQ18" s="1609"/>
      <c r="UKR18" s="1609"/>
      <c r="UKS18" s="1609"/>
      <c r="UKT18" s="1609"/>
      <c r="UKU18" s="1609"/>
      <c r="UKV18" s="1609"/>
      <c r="UKW18" s="1609"/>
      <c r="UKX18" s="1609"/>
      <c r="UKY18" s="1609"/>
      <c r="UKZ18" s="1609"/>
      <c r="ULA18" s="1609"/>
      <c r="ULB18" s="1609"/>
      <c r="ULC18" s="1609"/>
      <c r="ULD18" s="1609"/>
      <c r="ULE18" s="1609"/>
      <c r="ULF18" s="1609"/>
      <c r="ULG18" s="1609"/>
      <c r="ULH18" s="1609"/>
      <c r="ULI18" s="1609"/>
      <c r="ULJ18" s="1609"/>
      <c r="ULK18" s="1609"/>
      <c r="ULL18" s="1609"/>
      <c r="ULM18" s="1609"/>
      <c r="ULN18" s="1609"/>
      <c r="ULO18" s="1609"/>
      <c r="ULP18" s="1609"/>
      <c r="ULQ18" s="1609"/>
      <c r="ULR18" s="1609"/>
      <c r="ULS18" s="1609"/>
      <c r="ULT18" s="1609"/>
      <c r="ULU18" s="1609"/>
      <c r="ULV18" s="1609"/>
      <c r="ULW18" s="1609"/>
      <c r="ULX18" s="1609"/>
      <c r="ULY18" s="1609"/>
      <c r="ULZ18" s="1609"/>
      <c r="UMA18" s="1609"/>
      <c r="UMB18" s="1609"/>
      <c r="UMC18" s="1609"/>
      <c r="UMD18" s="1609"/>
      <c r="UME18" s="1609"/>
      <c r="UMF18" s="1609"/>
      <c r="UMG18" s="1609"/>
      <c r="UMH18" s="1609"/>
      <c r="UMI18" s="1609"/>
      <c r="UMJ18" s="1609"/>
      <c r="UMK18" s="1609"/>
      <c r="UML18" s="1609"/>
      <c r="UMM18" s="1609"/>
      <c r="UMN18" s="1609"/>
      <c r="UMO18" s="1609"/>
      <c r="UMP18" s="1609"/>
      <c r="UMQ18" s="1609"/>
      <c r="UMR18" s="1609"/>
      <c r="UMS18" s="1609"/>
      <c r="UMT18" s="1609"/>
      <c r="UMU18" s="1609"/>
      <c r="UMV18" s="1609"/>
      <c r="UMW18" s="1609"/>
      <c r="UMX18" s="1609"/>
      <c r="UMY18" s="1609"/>
      <c r="UMZ18" s="1609"/>
      <c r="UNA18" s="1609"/>
      <c r="UNB18" s="1609"/>
      <c r="UNC18" s="1609"/>
      <c r="UND18" s="1609"/>
      <c r="UNE18" s="1609"/>
      <c r="UNF18" s="1609"/>
      <c r="UNG18" s="1609"/>
      <c r="UNH18" s="1609"/>
      <c r="UNI18" s="1609"/>
      <c r="UNJ18" s="1609"/>
      <c r="UNK18" s="1609"/>
      <c r="UNL18" s="1609"/>
      <c r="UNM18" s="1609"/>
      <c r="UNN18" s="1609"/>
      <c r="UNO18" s="1609"/>
      <c r="UNP18" s="1609"/>
      <c r="UNQ18" s="1609"/>
      <c r="UNR18" s="1609"/>
      <c r="UNS18" s="1609"/>
      <c r="UNT18" s="1609"/>
      <c r="UNU18" s="1609"/>
      <c r="UNV18" s="1609"/>
      <c r="UNW18" s="1609"/>
      <c r="UNX18" s="1609"/>
      <c r="UNY18" s="1609"/>
      <c r="UNZ18" s="1609"/>
      <c r="UOA18" s="1609"/>
      <c r="UOB18" s="1609"/>
      <c r="UOC18" s="1609"/>
      <c r="UOD18" s="1609"/>
      <c r="UOE18" s="1609"/>
      <c r="UOF18" s="1609"/>
      <c r="UOG18" s="1609"/>
      <c r="UOH18" s="1609"/>
      <c r="UOI18" s="1609"/>
      <c r="UOJ18" s="1609"/>
      <c r="UOK18" s="1609"/>
      <c r="UOL18" s="1609"/>
      <c r="UOM18" s="1609"/>
      <c r="UON18" s="1609"/>
      <c r="UOO18" s="1609"/>
      <c r="UOP18" s="1609"/>
      <c r="UOQ18" s="1609"/>
      <c r="UOR18" s="1609"/>
      <c r="UOS18" s="1609"/>
      <c r="UOT18" s="1609"/>
      <c r="UOU18" s="1609"/>
      <c r="UOV18" s="1609"/>
      <c r="UOW18" s="1609"/>
      <c r="UOX18" s="1609"/>
      <c r="UOY18" s="1609"/>
      <c r="UOZ18" s="1609"/>
      <c r="UPA18" s="1609"/>
      <c r="UPB18" s="1609"/>
      <c r="UPC18" s="1609"/>
      <c r="UPD18" s="1609"/>
      <c r="UPE18" s="1609"/>
      <c r="UPF18" s="1609"/>
      <c r="UPG18" s="1609"/>
      <c r="UPH18" s="1609"/>
      <c r="UPI18" s="1609"/>
      <c r="UPJ18" s="1609"/>
      <c r="UPK18" s="1609"/>
      <c r="UPL18" s="1609"/>
      <c r="UPM18" s="1609"/>
      <c r="UPN18" s="1609"/>
      <c r="UPO18" s="1609"/>
      <c r="UPP18" s="1609"/>
      <c r="UPQ18" s="1609"/>
      <c r="UPR18" s="1609"/>
      <c r="UPS18" s="1609"/>
      <c r="UPT18" s="1609"/>
      <c r="UPU18" s="1609"/>
      <c r="UPV18" s="1609"/>
      <c r="UPW18" s="1609"/>
      <c r="UPX18" s="1609"/>
      <c r="UPY18" s="1609"/>
      <c r="UPZ18" s="1609"/>
      <c r="UQA18" s="1609"/>
      <c r="UQB18" s="1609"/>
      <c r="UQC18" s="1609"/>
      <c r="UQD18" s="1609"/>
      <c r="UQE18" s="1609"/>
      <c r="UQF18" s="1609"/>
      <c r="UQG18" s="1609"/>
      <c r="UQH18" s="1609"/>
      <c r="UQI18" s="1609"/>
      <c r="UQJ18" s="1609"/>
      <c r="UQK18" s="1609"/>
      <c r="UQL18" s="1609"/>
      <c r="UQM18" s="1609"/>
      <c r="UQN18" s="1609"/>
      <c r="UQO18" s="1609"/>
      <c r="UQP18" s="1609"/>
      <c r="UQQ18" s="1609"/>
      <c r="UQR18" s="1609"/>
      <c r="UQS18" s="1609"/>
      <c r="UQT18" s="1609"/>
      <c r="UQU18" s="1609"/>
      <c r="UQV18" s="1609"/>
      <c r="UQW18" s="1609"/>
      <c r="UQX18" s="1609"/>
      <c r="UQY18" s="1609"/>
      <c r="UQZ18" s="1609"/>
      <c r="URA18" s="1609"/>
      <c r="URB18" s="1609"/>
      <c r="URC18" s="1609"/>
      <c r="URD18" s="1609"/>
      <c r="URE18" s="1609"/>
      <c r="URF18" s="1609"/>
      <c r="URG18" s="1609"/>
      <c r="URH18" s="1609"/>
      <c r="URI18" s="1609"/>
      <c r="URJ18" s="1609"/>
      <c r="URK18" s="1609"/>
      <c r="URL18" s="1609"/>
      <c r="URM18" s="1609"/>
      <c r="URN18" s="1609"/>
      <c r="URO18" s="1609"/>
      <c r="URP18" s="1609"/>
      <c r="URQ18" s="1609"/>
      <c r="URR18" s="1609"/>
      <c r="URS18" s="1609"/>
      <c r="URT18" s="1609"/>
      <c r="URU18" s="1609"/>
      <c r="URV18" s="1609"/>
      <c r="URW18" s="1609"/>
      <c r="URX18" s="1609"/>
      <c r="URY18" s="1609"/>
      <c r="URZ18" s="1609"/>
      <c r="USA18" s="1609"/>
      <c r="USB18" s="1609"/>
      <c r="USC18" s="1609"/>
      <c r="USD18" s="1609"/>
      <c r="USE18" s="1609"/>
      <c r="USF18" s="1609"/>
      <c r="USG18" s="1609"/>
      <c r="USH18" s="1609"/>
      <c r="USI18" s="1609"/>
      <c r="USJ18" s="1609"/>
      <c r="USK18" s="1609"/>
      <c r="USL18" s="1609"/>
      <c r="USM18" s="1609"/>
      <c r="USN18" s="1609"/>
      <c r="USO18" s="1609"/>
      <c r="USP18" s="1609"/>
      <c r="USQ18" s="1609"/>
      <c r="USR18" s="1609"/>
      <c r="USS18" s="1609"/>
      <c r="UST18" s="1609"/>
      <c r="USU18" s="1609"/>
      <c r="USV18" s="1609"/>
      <c r="USW18" s="1609"/>
      <c r="USX18" s="1609"/>
      <c r="USY18" s="1609"/>
      <c r="USZ18" s="1609"/>
      <c r="UTA18" s="1609"/>
      <c r="UTB18" s="1609"/>
      <c r="UTC18" s="1609"/>
      <c r="UTD18" s="1609"/>
      <c r="UTE18" s="1609"/>
      <c r="UTF18" s="1609"/>
      <c r="UTG18" s="1609"/>
      <c r="UTH18" s="1609"/>
      <c r="UTI18" s="1609"/>
      <c r="UTJ18" s="1609"/>
      <c r="UTK18" s="1609"/>
      <c r="UTL18" s="1609"/>
      <c r="UTM18" s="1609"/>
      <c r="UTN18" s="1609"/>
      <c r="UTO18" s="1609"/>
      <c r="UTP18" s="1609"/>
      <c r="UTQ18" s="1609"/>
      <c r="UTR18" s="1609"/>
      <c r="UTS18" s="1609"/>
      <c r="UTT18" s="1609"/>
      <c r="UTU18" s="1609"/>
      <c r="UTV18" s="1609"/>
      <c r="UTW18" s="1609"/>
      <c r="UTX18" s="1609"/>
      <c r="UTY18" s="1609"/>
      <c r="UTZ18" s="1609"/>
      <c r="UUA18" s="1609"/>
      <c r="UUB18" s="1609"/>
      <c r="UUC18" s="1609"/>
      <c r="UUD18" s="1609"/>
      <c r="UUE18" s="1609"/>
      <c r="UUF18" s="1609"/>
      <c r="UUG18" s="1609"/>
      <c r="UUH18" s="1609"/>
      <c r="UUI18" s="1609"/>
      <c r="UUJ18" s="1609"/>
      <c r="UUK18" s="1609"/>
      <c r="UUL18" s="1609"/>
      <c r="UUM18" s="1609"/>
      <c r="UUN18" s="1609"/>
      <c r="UUO18" s="1609"/>
      <c r="UUP18" s="1609"/>
      <c r="UUQ18" s="1609"/>
      <c r="UUR18" s="1609"/>
      <c r="UUS18" s="1609"/>
      <c r="UUT18" s="1609"/>
      <c r="UUU18" s="1609"/>
      <c r="UUV18" s="1609"/>
      <c r="UUW18" s="1609"/>
      <c r="UUX18" s="1609"/>
      <c r="UUY18" s="1609"/>
      <c r="UUZ18" s="1609"/>
      <c r="UVA18" s="1609"/>
      <c r="UVB18" s="1609"/>
      <c r="UVC18" s="1609"/>
      <c r="UVD18" s="1609"/>
      <c r="UVE18" s="1609"/>
      <c r="UVF18" s="1609"/>
      <c r="UVG18" s="1609"/>
      <c r="UVH18" s="1609"/>
      <c r="UVI18" s="1609"/>
      <c r="UVJ18" s="1609"/>
      <c r="UVK18" s="1609"/>
      <c r="UVL18" s="1609"/>
      <c r="UVM18" s="1609"/>
      <c r="UVN18" s="1609"/>
      <c r="UVO18" s="1609"/>
      <c r="UVP18" s="1609"/>
      <c r="UVQ18" s="1609"/>
      <c r="UVR18" s="1609"/>
      <c r="UVS18" s="1609"/>
      <c r="UVT18" s="1609"/>
      <c r="UVU18" s="1609"/>
      <c r="UVV18" s="1609"/>
      <c r="UVW18" s="1609"/>
      <c r="UVX18" s="1609"/>
      <c r="UVY18" s="1609"/>
      <c r="UVZ18" s="1609"/>
      <c r="UWA18" s="1609"/>
      <c r="UWB18" s="1609"/>
      <c r="UWC18" s="1609"/>
      <c r="UWD18" s="1609"/>
      <c r="UWE18" s="1609"/>
      <c r="UWF18" s="1609"/>
      <c r="UWG18" s="1609"/>
      <c r="UWH18" s="1609"/>
      <c r="UWI18" s="1609"/>
      <c r="UWJ18" s="1609"/>
      <c r="UWK18" s="1609"/>
      <c r="UWL18" s="1609"/>
      <c r="UWM18" s="1609"/>
      <c r="UWN18" s="1609"/>
      <c r="UWO18" s="1609"/>
      <c r="UWP18" s="1609"/>
      <c r="UWQ18" s="1609"/>
      <c r="UWR18" s="1609"/>
      <c r="UWS18" s="1609"/>
      <c r="UWT18" s="1609"/>
      <c r="UWU18" s="1609"/>
      <c r="UWV18" s="1609"/>
      <c r="UWW18" s="1609"/>
      <c r="UWX18" s="1609"/>
      <c r="UWY18" s="1609"/>
      <c r="UWZ18" s="1609"/>
      <c r="UXA18" s="1609"/>
      <c r="UXB18" s="1609"/>
      <c r="UXC18" s="1609"/>
      <c r="UXD18" s="1609"/>
      <c r="UXE18" s="1609"/>
      <c r="UXF18" s="1609"/>
      <c r="UXG18" s="1609"/>
      <c r="UXH18" s="1609"/>
      <c r="UXI18" s="1609"/>
      <c r="UXJ18" s="1609"/>
      <c r="UXK18" s="1609"/>
      <c r="UXL18" s="1609"/>
      <c r="UXM18" s="1609"/>
      <c r="UXN18" s="1609"/>
      <c r="UXO18" s="1609"/>
      <c r="UXP18" s="1609"/>
      <c r="UXQ18" s="1609"/>
      <c r="UXR18" s="1609"/>
      <c r="UXS18" s="1609"/>
      <c r="UXT18" s="1609"/>
      <c r="UXU18" s="1609"/>
      <c r="UXV18" s="1609"/>
      <c r="UXW18" s="1609"/>
      <c r="UXX18" s="1609"/>
      <c r="UXY18" s="1609"/>
      <c r="UXZ18" s="1609"/>
      <c r="UYA18" s="1609"/>
      <c r="UYB18" s="1609"/>
      <c r="UYC18" s="1609"/>
      <c r="UYD18" s="1609"/>
      <c r="UYE18" s="1609"/>
      <c r="UYF18" s="1609"/>
      <c r="UYG18" s="1609"/>
      <c r="UYH18" s="1609"/>
      <c r="UYI18" s="1609"/>
      <c r="UYJ18" s="1609"/>
      <c r="UYK18" s="1609"/>
      <c r="UYL18" s="1609"/>
      <c r="UYM18" s="1609"/>
      <c r="UYN18" s="1609"/>
      <c r="UYO18" s="1609"/>
      <c r="UYP18" s="1609"/>
      <c r="UYQ18" s="1609"/>
      <c r="UYR18" s="1609"/>
      <c r="UYS18" s="1609"/>
      <c r="UYT18" s="1609"/>
      <c r="UYU18" s="1609"/>
      <c r="UYV18" s="1609"/>
      <c r="UYW18" s="1609"/>
      <c r="UYX18" s="1609"/>
      <c r="UYY18" s="1609"/>
      <c r="UYZ18" s="1609"/>
      <c r="UZA18" s="1609"/>
      <c r="UZB18" s="1609"/>
      <c r="UZC18" s="1609"/>
      <c r="UZD18" s="1609"/>
      <c r="UZE18" s="1609"/>
      <c r="UZF18" s="1609"/>
      <c r="UZG18" s="1609"/>
      <c r="UZH18" s="1609"/>
      <c r="UZI18" s="1609"/>
      <c r="UZJ18" s="1609"/>
      <c r="UZK18" s="1609"/>
      <c r="UZL18" s="1609"/>
      <c r="UZM18" s="1609"/>
      <c r="UZN18" s="1609"/>
      <c r="UZO18" s="1609"/>
      <c r="UZP18" s="1609"/>
      <c r="UZQ18" s="1609"/>
      <c r="UZR18" s="1609"/>
      <c r="UZS18" s="1609"/>
      <c r="UZT18" s="1609"/>
      <c r="UZU18" s="1609"/>
      <c r="UZV18" s="1609"/>
      <c r="UZW18" s="1609"/>
      <c r="UZX18" s="1609"/>
      <c r="UZY18" s="1609"/>
      <c r="UZZ18" s="1609"/>
      <c r="VAA18" s="1609"/>
      <c r="VAB18" s="1609"/>
      <c r="VAC18" s="1609"/>
      <c r="VAD18" s="1609"/>
      <c r="VAE18" s="1609"/>
      <c r="VAF18" s="1609"/>
      <c r="VAG18" s="1609"/>
      <c r="VAH18" s="1609"/>
      <c r="VAI18" s="1609"/>
      <c r="VAJ18" s="1609"/>
      <c r="VAK18" s="1609"/>
      <c r="VAL18" s="1609"/>
      <c r="VAM18" s="1609"/>
      <c r="VAN18" s="1609"/>
      <c r="VAO18" s="1609"/>
      <c r="VAP18" s="1609"/>
      <c r="VAQ18" s="1609"/>
      <c r="VAR18" s="1609"/>
      <c r="VAS18" s="1609"/>
      <c r="VAT18" s="1609"/>
      <c r="VAU18" s="1609"/>
      <c r="VAV18" s="1609"/>
      <c r="VAW18" s="1609"/>
      <c r="VAX18" s="1609"/>
      <c r="VAY18" s="1609"/>
      <c r="VAZ18" s="1609"/>
      <c r="VBA18" s="1609"/>
      <c r="VBB18" s="1609"/>
      <c r="VBC18" s="1609"/>
      <c r="VBD18" s="1609"/>
      <c r="VBE18" s="1609"/>
      <c r="VBF18" s="1609"/>
      <c r="VBG18" s="1609"/>
      <c r="VBH18" s="1609"/>
      <c r="VBI18" s="1609"/>
      <c r="VBJ18" s="1609"/>
      <c r="VBK18" s="1609"/>
      <c r="VBL18" s="1609"/>
      <c r="VBM18" s="1609"/>
      <c r="VBN18" s="1609"/>
      <c r="VBO18" s="1609"/>
      <c r="VBP18" s="1609"/>
      <c r="VBQ18" s="1609"/>
      <c r="VBR18" s="1609"/>
      <c r="VBS18" s="1609"/>
      <c r="VBT18" s="1609"/>
      <c r="VBU18" s="1609"/>
      <c r="VBV18" s="1609"/>
      <c r="VBW18" s="1609"/>
      <c r="VBX18" s="1609"/>
      <c r="VBY18" s="1609"/>
      <c r="VBZ18" s="1609"/>
      <c r="VCA18" s="1609"/>
      <c r="VCB18" s="1609"/>
      <c r="VCC18" s="1609"/>
      <c r="VCD18" s="1609"/>
      <c r="VCE18" s="1609"/>
      <c r="VCF18" s="1609"/>
      <c r="VCG18" s="1609"/>
      <c r="VCH18" s="1609"/>
      <c r="VCI18" s="1609"/>
      <c r="VCJ18" s="1609"/>
      <c r="VCK18" s="1609"/>
      <c r="VCL18" s="1609"/>
      <c r="VCM18" s="1609"/>
      <c r="VCN18" s="1609"/>
      <c r="VCO18" s="1609"/>
      <c r="VCP18" s="1609"/>
      <c r="VCQ18" s="1609"/>
      <c r="VCR18" s="1609"/>
      <c r="VCS18" s="1609"/>
      <c r="VCT18" s="1609"/>
      <c r="VCU18" s="1609"/>
      <c r="VCV18" s="1609"/>
      <c r="VCW18" s="1609"/>
      <c r="VCX18" s="1609"/>
      <c r="VCY18" s="1609"/>
      <c r="VCZ18" s="1609"/>
      <c r="VDA18" s="1609"/>
      <c r="VDB18" s="1609"/>
      <c r="VDC18" s="1609"/>
      <c r="VDD18" s="1609"/>
      <c r="VDE18" s="1609"/>
      <c r="VDF18" s="1609"/>
      <c r="VDG18" s="1609"/>
      <c r="VDH18" s="1609"/>
      <c r="VDI18" s="1609"/>
      <c r="VDJ18" s="1609"/>
      <c r="VDK18" s="1609"/>
      <c r="VDL18" s="1609"/>
      <c r="VDM18" s="1609"/>
      <c r="VDN18" s="1609"/>
      <c r="VDO18" s="1609"/>
      <c r="VDP18" s="1609"/>
      <c r="VDQ18" s="1609"/>
      <c r="VDR18" s="1609"/>
      <c r="VDS18" s="1609"/>
      <c r="VDT18" s="1609"/>
      <c r="VDU18" s="1609"/>
      <c r="VDV18" s="1609"/>
      <c r="VDW18" s="1609"/>
      <c r="VDX18" s="1609"/>
      <c r="VDY18" s="1609"/>
      <c r="VDZ18" s="1609"/>
      <c r="VEA18" s="1609"/>
      <c r="VEB18" s="1609"/>
      <c r="VEC18" s="1609"/>
      <c r="VED18" s="1609"/>
      <c r="VEE18" s="1609"/>
      <c r="VEF18" s="1609"/>
      <c r="VEG18" s="1609"/>
      <c r="VEH18" s="1609"/>
      <c r="VEI18" s="1609"/>
      <c r="VEJ18" s="1609"/>
      <c r="VEK18" s="1609"/>
      <c r="VEL18" s="1609"/>
      <c r="VEM18" s="1609"/>
      <c r="VEN18" s="1609"/>
      <c r="VEO18" s="1609"/>
      <c r="VEP18" s="1609"/>
      <c r="VEQ18" s="1609"/>
      <c r="VER18" s="1609"/>
      <c r="VES18" s="1609"/>
      <c r="VET18" s="1609"/>
      <c r="VEU18" s="1609"/>
      <c r="VEV18" s="1609"/>
      <c r="VEW18" s="1609"/>
      <c r="VEX18" s="1609"/>
      <c r="VEY18" s="1609"/>
      <c r="VEZ18" s="1609"/>
      <c r="VFA18" s="1609"/>
      <c r="VFB18" s="1609"/>
      <c r="VFC18" s="1609"/>
      <c r="VFD18" s="1609"/>
      <c r="VFE18" s="1609"/>
      <c r="VFF18" s="1609"/>
      <c r="VFG18" s="1609"/>
      <c r="VFH18" s="1609"/>
      <c r="VFI18" s="1609"/>
      <c r="VFJ18" s="1609"/>
      <c r="VFK18" s="1609"/>
      <c r="VFL18" s="1609"/>
      <c r="VFM18" s="1609"/>
      <c r="VFN18" s="1609"/>
      <c r="VFO18" s="1609"/>
      <c r="VFP18" s="1609"/>
      <c r="VFQ18" s="1609"/>
      <c r="VFR18" s="1609"/>
      <c r="VFS18" s="1609"/>
      <c r="VFT18" s="1609"/>
      <c r="VFU18" s="1609"/>
      <c r="VFV18" s="1609"/>
      <c r="VFW18" s="1609"/>
      <c r="VFX18" s="1609"/>
      <c r="VFY18" s="1609"/>
      <c r="VFZ18" s="1609"/>
      <c r="VGA18" s="1609"/>
      <c r="VGB18" s="1609"/>
      <c r="VGC18" s="1609"/>
      <c r="VGD18" s="1609"/>
      <c r="VGE18" s="1609"/>
      <c r="VGF18" s="1609"/>
      <c r="VGG18" s="1609"/>
      <c r="VGH18" s="1609"/>
      <c r="VGI18" s="1609"/>
      <c r="VGJ18" s="1609"/>
      <c r="VGK18" s="1609"/>
      <c r="VGL18" s="1609"/>
      <c r="VGM18" s="1609"/>
      <c r="VGN18" s="1609"/>
      <c r="VGO18" s="1609"/>
      <c r="VGP18" s="1609"/>
      <c r="VGQ18" s="1609"/>
      <c r="VGR18" s="1609"/>
      <c r="VGS18" s="1609"/>
      <c r="VGT18" s="1609"/>
      <c r="VGU18" s="1609"/>
      <c r="VGV18" s="1609"/>
      <c r="VGW18" s="1609"/>
      <c r="VGX18" s="1609"/>
      <c r="VGY18" s="1609"/>
      <c r="VGZ18" s="1609"/>
      <c r="VHA18" s="1609"/>
      <c r="VHB18" s="1609"/>
      <c r="VHC18" s="1609"/>
      <c r="VHD18" s="1609"/>
      <c r="VHE18" s="1609"/>
      <c r="VHF18" s="1609"/>
      <c r="VHG18" s="1609"/>
      <c r="VHH18" s="1609"/>
      <c r="VHI18" s="1609"/>
      <c r="VHJ18" s="1609"/>
      <c r="VHK18" s="1609"/>
      <c r="VHL18" s="1609"/>
      <c r="VHM18" s="1609"/>
      <c r="VHN18" s="1609"/>
      <c r="VHO18" s="1609"/>
      <c r="VHP18" s="1609"/>
      <c r="VHQ18" s="1609"/>
      <c r="VHR18" s="1609"/>
      <c r="VHS18" s="1609"/>
      <c r="VHT18" s="1609"/>
      <c r="VHU18" s="1609"/>
      <c r="VHV18" s="1609"/>
      <c r="VHW18" s="1609"/>
      <c r="VHX18" s="1609"/>
      <c r="VHY18" s="1609"/>
      <c r="VHZ18" s="1609"/>
      <c r="VIA18" s="1609"/>
      <c r="VIB18" s="1609"/>
      <c r="VIC18" s="1609"/>
      <c r="VID18" s="1609"/>
      <c r="VIE18" s="1609"/>
      <c r="VIF18" s="1609"/>
      <c r="VIG18" s="1609"/>
      <c r="VIH18" s="1609"/>
      <c r="VII18" s="1609"/>
      <c r="VIJ18" s="1609"/>
      <c r="VIK18" s="1609"/>
      <c r="VIL18" s="1609"/>
      <c r="VIM18" s="1609"/>
      <c r="VIN18" s="1609"/>
      <c r="VIO18" s="1609"/>
      <c r="VIP18" s="1609"/>
      <c r="VIQ18" s="1609"/>
      <c r="VIR18" s="1609"/>
      <c r="VIS18" s="1609"/>
      <c r="VIT18" s="1609"/>
      <c r="VIU18" s="1609"/>
      <c r="VIV18" s="1609"/>
      <c r="VIW18" s="1609"/>
      <c r="VIX18" s="1609"/>
      <c r="VIY18" s="1609"/>
      <c r="VIZ18" s="1609"/>
      <c r="VJA18" s="1609"/>
      <c r="VJB18" s="1609"/>
      <c r="VJC18" s="1609"/>
      <c r="VJD18" s="1609"/>
      <c r="VJE18" s="1609"/>
      <c r="VJF18" s="1609"/>
      <c r="VJG18" s="1609"/>
      <c r="VJH18" s="1609"/>
      <c r="VJI18" s="1609"/>
      <c r="VJJ18" s="1609"/>
      <c r="VJK18" s="1609"/>
      <c r="VJL18" s="1609"/>
      <c r="VJM18" s="1609"/>
      <c r="VJN18" s="1609"/>
      <c r="VJO18" s="1609"/>
      <c r="VJP18" s="1609"/>
      <c r="VJQ18" s="1609"/>
      <c r="VJR18" s="1609"/>
      <c r="VJS18" s="1609"/>
      <c r="VJT18" s="1609"/>
      <c r="VJU18" s="1609"/>
      <c r="VJV18" s="1609"/>
      <c r="VJW18" s="1609"/>
      <c r="VJX18" s="1609"/>
      <c r="VJY18" s="1609"/>
      <c r="VJZ18" s="1609"/>
      <c r="VKA18" s="1609"/>
      <c r="VKB18" s="1609"/>
      <c r="VKC18" s="1609"/>
      <c r="VKD18" s="1609"/>
      <c r="VKE18" s="1609"/>
      <c r="VKF18" s="1609"/>
      <c r="VKG18" s="1609"/>
      <c r="VKH18" s="1609"/>
      <c r="VKI18" s="1609"/>
      <c r="VKJ18" s="1609"/>
      <c r="VKK18" s="1609"/>
      <c r="VKL18" s="1609"/>
      <c r="VKM18" s="1609"/>
      <c r="VKN18" s="1609"/>
      <c r="VKO18" s="1609"/>
      <c r="VKP18" s="1609"/>
      <c r="VKQ18" s="1609"/>
      <c r="VKR18" s="1609"/>
      <c r="VKS18" s="1609"/>
      <c r="VKT18" s="1609"/>
      <c r="VKU18" s="1609"/>
      <c r="VKV18" s="1609"/>
      <c r="VKW18" s="1609"/>
      <c r="VKX18" s="1609"/>
      <c r="VKY18" s="1609"/>
      <c r="VKZ18" s="1609"/>
      <c r="VLA18" s="1609"/>
      <c r="VLB18" s="1609"/>
      <c r="VLC18" s="1609"/>
      <c r="VLD18" s="1609"/>
      <c r="VLE18" s="1609"/>
      <c r="VLF18" s="1609"/>
      <c r="VLG18" s="1609"/>
      <c r="VLH18" s="1609"/>
      <c r="VLI18" s="1609"/>
      <c r="VLJ18" s="1609"/>
      <c r="VLK18" s="1609"/>
      <c r="VLL18" s="1609"/>
      <c r="VLM18" s="1609"/>
      <c r="VLN18" s="1609"/>
      <c r="VLO18" s="1609"/>
      <c r="VLP18" s="1609"/>
      <c r="VLQ18" s="1609"/>
      <c r="VLR18" s="1609"/>
      <c r="VLS18" s="1609"/>
      <c r="VLT18" s="1609"/>
      <c r="VLU18" s="1609"/>
      <c r="VLV18" s="1609"/>
      <c r="VLW18" s="1609"/>
      <c r="VLX18" s="1609"/>
      <c r="VLY18" s="1609"/>
      <c r="VLZ18" s="1609"/>
      <c r="VMA18" s="1609"/>
      <c r="VMB18" s="1609"/>
      <c r="VMC18" s="1609"/>
      <c r="VMD18" s="1609"/>
      <c r="VME18" s="1609"/>
      <c r="VMF18" s="1609"/>
      <c r="VMG18" s="1609"/>
      <c r="VMH18" s="1609"/>
      <c r="VMI18" s="1609"/>
      <c r="VMJ18" s="1609"/>
      <c r="VMK18" s="1609"/>
      <c r="VML18" s="1609"/>
      <c r="VMM18" s="1609"/>
      <c r="VMN18" s="1609"/>
      <c r="VMO18" s="1609"/>
      <c r="VMP18" s="1609"/>
      <c r="VMQ18" s="1609"/>
      <c r="VMR18" s="1609"/>
      <c r="VMS18" s="1609"/>
      <c r="VMT18" s="1609"/>
      <c r="VMU18" s="1609"/>
      <c r="VMV18" s="1609"/>
      <c r="VMW18" s="1609"/>
      <c r="VMX18" s="1609"/>
      <c r="VMY18" s="1609"/>
      <c r="VMZ18" s="1609"/>
      <c r="VNA18" s="1609"/>
      <c r="VNB18" s="1609"/>
      <c r="VNC18" s="1609"/>
      <c r="VND18" s="1609"/>
      <c r="VNE18" s="1609"/>
      <c r="VNF18" s="1609"/>
      <c r="VNG18" s="1609"/>
      <c r="VNH18" s="1609"/>
      <c r="VNI18" s="1609"/>
      <c r="VNJ18" s="1609"/>
      <c r="VNK18" s="1609"/>
      <c r="VNL18" s="1609"/>
      <c r="VNM18" s="1609"/>
      <c r="VNN18" s="1609"/>
      <c r="VNO18" s="1609"/>
      <c r="VNP18" s="1609"/>
      <c r="VNQ18" s="1609"/>
      <c r="VNR18" s="1609"/>
      <c r="VNS18" s="1609"/>
      <c r="VNT18" s="1609"/>
      <c r="VNU18" s="1609"/>
      <c r="VNV18" s="1609"/>
      <c r="VNW18" s="1609"/>
      <c r="VNX18" s="1609"/>
      <c r="VNY18" s="1609"/>
      <c r="VNZ18" s="1609"/>
      <c r="VOA18" s="1609"/>
      <c r="VOB18" s="1609"/>
      <c r="VOC18" s="1609"/>
      <c r="VOD18" s="1609"/>
      <c r="VOE18" s="1609"/>
      <c r="VOF18" s="1609"/>
      <c r="VOG18" s="1609"/>
      <c r="VOH18" s="1609"/>
      <c r="VOI18" s="1609"/>
      <c r="VOJ18" s="1609"/>
      <c r="VOK18" s="1609"/>
      <c r="VOL18" s="1609"/>
      <c r="VOM18" s="1609"/>
      <c r="VON18" s="1609"/>
      <c r="VOO18" s="1609"/>
      <c r="VOP18" s="1609"/>
      <c r="VOQ18" s="1609"/>
      <c r="VOR18" s="1609"/>
      <c r="VOS18" s="1609"/>
      <c r="VOT18" s="1609"/>
      <c r="VOU18" s="1609"/>
      <c r="VOV18" s="1609"/>
      <c r="VOW18" s="1609"/>
      <c r="VOX18" s="1609"/>
      <c r="VOY18" s="1609"/>
      <c r="VOZ18" s="1609"/>
      <c r="VPA18" s="1609"/>
      <c r="VPB18" s="1609"/>
      <c r="VPC18" s="1609"/>
      <c r="VPD18" s="1609"/>
      <c r="VPE18" s="1609"/>
      <c r="VPF18" s="1609"/>
      <c r="VPG18" s="1609"/>
      <c r="VPH18" s="1609"/>
      <c r="VPI18" s="1609"/>
      <c r="VPJ18" s="1609"/>
      <c r="VPK18" s="1609"/>
      <c r="VPL18" s="1609"/>
      <c r="VPM18" s="1609"/>
      <c r="VPN18" s="1609"/>
      <c r="VPO18" s="1609"/>
      <c r="VPP18" s="1609"/>
      <c r="VPQ18" s="1609"/>
      <c r="VPR18" s="1609"/>
      <c r="VPS18" s="1609"/>
      <c r="VPT18" s="1609"/>
      <c r="VPU18" s="1609"/>
      <c r="VPV18" s="1609"/>
      <c r="VPW18" s="1609"/>
      <c r="VPX18" s="1609"/>
      <c r="VPY18" s="1609"/>
      <c r="VPZ18" s="1609"/>
      <c r="VQA18" s="1609"/>
      <c r="VQB18" s="1609"/>
      <c r="VQC18" s="1609"/>
      <c r="VQD18" s="1609"/>
      <c r="VQE18" s="1609"/>
      <c r="VQF18" s="1609"/>
      <c r="VQG18" s="1609"/>
      <c r="VQH18" s="1609"/>
      <c r="VQI18" s="1609"/>
      <c r="VQJ18" s="1609"/>
      <c r="VQK18" s="1609"/>
      <c r="VQL18" s="1609"/>
      <c r="VQM18" s="1609"/>
      <c r="VQN18" s="1609"/>
      <c r="VQO18" s="1609"/>
      <c r="VQP18" s="1609"/>
      <c r="VQQ18" s="1609"/>
      <c r="VQR18" s="1609"/>
      <c r="VQS18" s="1609"/>
      <c r="VQT18" s="1609"/>
      <c r="VQU18" s="1609"/>
      <c r="VQV18" s="1609"/>
      <c r="VQW18" s="1609"/>
      <c r="VQX18" s="1609"/>
      <c r="VQY18" s="1609"/>
      <c r="VQZ18" s="1609"/>
      <c r="VRA18" s="1609"/>
      <c r="VRB18" s="1609"/>
      <c r="VRC18" s="1609"/>
      <c r="VRD18" s="1609"/>
      <c r="VRE18" s="1609"/>
      <c r="VRF18" s="1609"/>
      <c r="VRG18" s="1609"/>
      <c r="VRH18" s="1609"/>
      <c r="VRI18" s="1609"/>
      <c r="VRJ18" s="1609"/>
      <c r="VRK18" s="1609"/>
      <c r="VRL18" s="1609"/>
      <c r="VRM18" s="1609"/>
      <c r="VRN18" s="1609"/>
      <c r="VRO18" s="1609"/>
      <c r="VRP18" s="1609"/>
      <c r="VRQ18" s="1609"/>
      <c r="VRR18" s="1609"/>
      <c r="VRS18" s="1609"/>
      <c r="VRT18" s="1609"/>
      <c r="VRU18" s="1609"/>
      <c r="VRV18" s="1609"/>
      <c r="VRW18" s="1609"/>
      <c r="VRX18" s="1609"/>
      <c r="VRY18" s="1609"/>
      <c r="VRZ18" s="1609"/>
      <c r="VSA18" s="1609"/>
      <c r="VSB18" s="1609"/>
      <c r="VSC18" s="1609"/>
      <c r="VSD18" s="1609"/>
      <c r="VSE18" s="1609"/>
      <c r="VSF18" s="1609"/>
      <c r="VSG18" s="1609"/>
      <c r="VSH18" s="1609"/>
      <c r="VSI18" s="1609"/>
      <c r="VSJ18" s="1609"/>
      <c r="VSK18" s="1609"/>
      <c r="VSL18" s="1609"/>
      <c r="VSM18" s="1609"/>
      <c r="VSN18" s="1609"/>
      <c r="VSO18" s="1609"/>
      <c r="VSP18" s="1609"/>
      <c r="VSQ18" s="1609"/>
      <c r="VSR18" s="1609"/>
      <c r="VSS18" s="1609"/>
      <c r="VST18" s="1609"/>
      <c r="VSU18" s="1609"/>
      <c r="VSV18" s="1609"/>
      <c r="VSW18" s="1609"/>
      <c r="VSX18" s="1609"/>
      <c r="VSY18" s="1609"/>
      <c r="VSZ18" s="1609"/>
      <c r="VTA18" s="1609"/>
      <c r="VTB18" s="1609"/>
      <c r="VTC18" s="1609"/>
      <c r="VTD18" s="1609"/>
      <c r="VTE18" s="1609"/>
      <c r="VTF18" s="1609"/>
      <c r="VTG18" s="1609"/>
      <c r="VTH18" s="1609"/>
      <c r="VTI18" s="1609"/>
      <c r="VTJ18" s="1609"/>
      <c r="VTK18" s="1609"/>
      <c r="VTL18" s="1609"/>
      <c r="VTM18" s="1609"/>
      <c r="VTN18" s="1609"/>
      <c r="VTO18" s="1609"/>
      <c r="VTP18" s="1609"/>
      <c r="VTQ18" s="1609"/>
      <c r="VTR18" s="1609"/>
      <c r="VTS18" s="1609"/>
      <c r="VTT18" s="1609"/>
      <c r="VTU18" s="1609"/>
      <c r="VTV18" s="1609"/>
      <c r="VTW18" s="1609"/>
      <c r="VTX18" s="1609"/>
      <c r="VTY18" s="1609"/>
      <c r="VTZ18" s="1609"/>
      <c r="VUA18" s="1609"/>
      <c r="VUB18" s="1609"/>
      <c r="VUC18" s="1609"/>
      <c r="VUD18" s="1609"/>
      <c r="VUE18" s="1609"/>
      <c r="VUF18" s="1609"/>
      <c r="VUG18" s="1609"/>
      <c r="VUH18" s="1609"/>
      <c r="VUI18" s="1609"/>
      <c r="VUJ18" s="1609"/>
      <c r="VUK18" s="1609"/>
      <c r="VUL18" s="1609"/>
      <c r="VUM18" s="1609"/>
      <c r="VUN18" s="1609"/>
      <c r="VUO18" s="1609"/>
      <c r="VUP18" s="1609"/>
      <c r="VUQ18" s="1609"/>
      <c r="VUR18" s="1609"/>
      <c r="VUS18" s="1609"/>
      <c r="VUT18" s="1609"/>
      <c r="VUU18" s="1609"/>
      <c r="VUV18" s="1609"/>
      <c r="VUW18" s="1609"/>
      <c r="VUX18" s="1609"/>
      <c r="VUY18" s="1609"/>
      <c r="VUZ18" s="1609"/>
      <c r="VVA18" s="1609"/>
      <c r="VVB18" s="1609"/>
      <c r="VVC18" s="1609"/>
      <c r="VVD18" s="1609"/>
      <c r="VVE18" s="1609"/>
      <c r="VVF18" s="1609"/>
      <c r="VVG18" s="1609"/>
      <c r="VVH18" s="1609"/>
      <c r="VVI18" s="1609"/>
      <c r="VVJ18" s="1609"/>
      <c r="VVK18" s="1609"/>
      <c r="VVL18" s="1609"/>
      <c r="VVM18" s="1609"/>
      <c r="VVN18" s="1609"/>
      <c r="VVO18" s="1609"/>
      <c r="VVP18" s="1609"/>
      <c r="VVQ18" s="1609"/>
      <c r="VVR18" s="1609"/>
      <c r="VVS18" s="1609"/>
      <c r="VVT18" s="1609"/>
      <c r="VVU18" s="1609"/>
      <c r="VVV18" s="1609"/>
      <c r="VVW18" s="1609"/>
      <c r="VVX18" s="1609"/>
      <c r="VVY18" s="1609"/>
      <c r="VVZ18" s="1609"/>
      <c r="VWA18" s="1609"/>
      <c r="VWB18" s="1609"/>
      <c r="VWC18" s="1609"/>
      <c r="VWD18" s="1609"/>
      <c r="VWE18" s="1609"/>
      <c r="VWF18" s="1609"/>
      <c r="VWG18" s="1609"/>
      <c r="VWH18" s="1609"/>
      <c r="VWI18" s="1609"/>
      <c r="VWJ18" s="1609"/>
      <c r="VWK18" s="1609"/>
      <c r="VWL18" s="1609"/>
      <c r="VWM18" s="1609"/>
      <c r="VWN18" s="1609"/>
      <c r="VWO18" s="1609"/>
      <c r="VWP18" s="1609"/>
      <c r="VWQ18" s="1609"/>
      <c r="VWR18" s="1609"/>
      <c r="VWS18" s="1609"/>
      <c r="VWT18" s="1609"/>
      <c r="VWU18" s="1609"/>
      <c r="VWV18" s="1609"/>
      <c r="VWW18" s="1609"/>
      <c r="VWX18" s="1609"/>
      <c r="VWY18" s="1609"/>
      <c r="VWZ18" s="1609"/>
      <c r="VXA18" s="1609"/>
      <c r="VXB18" s="1609"/>
      <c r="VXC18" s="1609"/>
      <c r="VXD18" s="1609"/>
      <c r="VXE18" s="1609"/>
      <c r="VXF18" s="1609"/>
      <c r="VXG18" s="1609"/>
      <c r="VXH18" s="1609"/>
      <c r="VXI18" s="1609"/>
      <c r="VXJ18" s="1609"/>
      <c r="VXK18" s="1609"/>
      <c r="VXL18" s="1609"/>
      <c r="VXM18" s="1609"/>
      <c r="VXN18" s="1609"/>
      <c r="VXO18" s="1609"/>
      <c r="VXP18" s="1609"/>
      <c r="VXQ18" s="1609"/>
      <c r="VXR18" s="1609"/>
      <c r="VXS18" s="1609"/>
      <c r="VXT18" s="1609"/>
      <c r="VXU18" s="1609"/>
      <c r="VXV18" s="1609"/>
      <c r="VXW18" s="1609"/>
      <c r="VXX18" s="1609"/>
      <c r="VXY18" s="1609"/>
      <c r="VXZ18" s="1609"/>
      <c r="VYA18" s="1609"/>
      <c r="VYB18" s="1609"/>
      <c r="VYC18" s="1609"/>
      <c r="VYD18" s="1609"/>
      <c r="VYE18" s="1609"/>
      <c r="VYF18" s="1609"/>
      <c r="VYG18" s="1609"/>
      <c r="VYH18" s="1609"/>
      <c r="VYI18" s="1609"/>
      <c r="VYJ18" s="1609"/>
      <c r="VYK18" s="1609"/>
      <c r="VYL18" s="1609"/>
      <c r="VYM18" s="1609"/>
      <c r="VYN18" s="1609"/>
      <c r="VYO18" s="1609"/>
      <c r="VYP18" s="1609"/>
      <c r="VYQ18" s="1609"/>
      <c r="VYR18" s="1609"/>
      <c r="VYS18" s="1609"/>
      <c r="VYT18" s="1609"/>
      <c r="VYU18" s="1609"/>
      <c r="VYV18" s="1609"/>
      <c r="VYW18" s="1609"/>
      <c r="VYX18" s="1609"/>
      <c r="VYY18" s="1609"/>
      <c r="VYZ18" s="1609"/>
      <c r="VZA18" s="1609"/>
      <c r="VZB18" s="1609"/>
      <c r="VZC18" s="1609"/>
      <c r="VZD18" s="1609"/>
      <c r="VZE18" s="1609"/>
      <c r="VZF18" s="1609"/>
      <c r="VZG18" s="1609"/>
      <c r="VZH18" s="1609"/>
      <c r="VZI18" s="1609"/>
      <c r="VZJ18" s="1609"/>
      <c r="VZK18" s="1609"/>
      <c r="VZL18" s="1609"/>
      <c r="VZM18" s="1609"/>
      <c r="VZN18" s="1609"/>
      <c r="VZO18" s="1609"/>
      <c r="VZP18" s="1609"/>
      <c r="VZQ18" s="1609"/>
      <c r="VZR18" s="1609"/>
      <c r="VZS18" s="1609"/>
      <c r="VZT18" s="1609"/>
      <c r="VZU18" s="1609"/>
      <c r="VZV18" s="1609"/>
      <c r="VZW18" s="1609"/>
      <c r="VZX18" s="1609"/>
      <c r="VZY18" s="1609"/>
      <c r="VZZ18" s="1609"/>
      <c r="WAA18" s="1609"/>
      <c r="WAB18" s="1609"/>
      <c r="WAC18" s="1609"/>
      <c r="WAD18" s="1609"/>
      <c r="WAE18" s="1609"/>
      <c r="WAF18" s="1609"/>
      <c r="WAG18" s="1609"/>
      <c r="WAH18" s="1609"/>
      <c r="WAI18" s="1609"/>
      <c r="WAJ18" s="1609"/>
      <c r="WAK18" s="1609"/>
      <c r="WAL18" s="1609"/>
      <c r="WAM18" s="1609"/>
      <c r="WAN18" s="1609"/>
      <c r="WAO18" s="1609"/>
      <c r="WAP18" s="1609"/>
      <c r="WAQ18" s="1609"/>
      <c r="WAR18" s="1609"/>
      <c r="WAS18" s="1609"/>
      <c r="WAT18" s="1609"/>
      <c r="WAU18" s="1609"/>
      <c r="WAV18" s="1609"/>
      <c r="WAW18" s="1609"/>
      <c r="WAX18" s="1609"/>
      <c r="WAY18" s="1609"/>
      <c r="WAZ18" s="1609"/>
      <c r="WBA18" s="1609"/>
      <c r="WBB18" s="1609"/>
      <c r="WBC18" s="1609"/>
      <c r="WBD18" s="1609"/>
      <c r="WBE18" s="1609"/>
      <c r="WBF18" s="1609"/>
      <c r="WBG18" s="1609"/>
      <c r="WBH18" s="1609"/>
      <c r="WBI18" s="1609"/>
      <c r="WBJ18" s="1609"/>
      <c r="WBK18" s="1609"/>
      <c r="WBL18" s="1609"/>
      <c r="WBM18" s="1609"/>
      <c r="WBN18" s="1609"/>
      <c r="WBO18" s="1609"/>
      <c r="WBP18" s="1609"/>
      <c r="WBQ18" s="1609"/>
      <c r="WBR18" s="1609"/>
      <c r="WBS18" s="1609"/>
      <c r="WBT18" s="1609"/>
      <c r="WBU18" s="1609"/>
      <c r="WBV18" s="1609"/>
      <c r="WBW18" s="1609"/>
      <c r="WBX18" s="1609"/>
      <c r="WBY18" s="1609"/>
      <c r="WBZ18" s="1609"/>
      <c r="WCA18" s="1609"/>
      <c r="WCB18" s="1609"/>
      <c r="WCC18" s="1609"/>
      <c r="WCD18" s="1609"/>
      <c r="WCE18" s="1609"/>
      <c r="WCF18" s="1609"/>
      <c r="WCG18" s="1609"/>
      <c r="WCH18" s="1609"/>
      <c r="WCI18" s="1609"/>
      <c r="WCJ18" s="1609"/>
      <c r="WCK18" s="1609"/>
      <c r="WCL18" s="1609"/>
      <c r="WCM18" s="1609"/>
      <c r="WCN18" s="1609"/>
      <c r="WCO18" s="1609"/>
      <c r="WCP18" s="1609"/>
      <c r="WCQ18" s="1609"/>
      <c r="WCR18" s="1609"/>
      <c r="WCS18" s="1609"/>
      <c r="WCT18" s="1609"/>
      <c r="WCU18" s="1609"/>
      <c r="WCV18" s="1609"/>
      <c r="WCW18" s="1609"/>
      <c r="WCX18" s="1609"/>
      <c r="WCY18" s="1609"/>
      <c r="WCZ18" s="1609"/>
      <c r="WDA18" s="1609"/>
      <c r="WDB18" s="1609"/>
      <c r="WDC18" s="1609"/>
      <c r="WDD18" s="1609"/>
      <c r="WDE18" s="1609"/>
      <c r="WDF18" s="1609"/>
      <c r="WDG18" s="1609"/>
      <c r="WDH18" s="1609"/>
      <c r="WDI18" s="1609"/>
      <c r="WDJ18" s="1609"/>
      <c r="WDK18" s="1609"/>
      <c r="WDL18" s="1609"/>
      <c r="WDM18" s="1609"/>
      <c r="WDN18" s="1609"/>
      <c r="WDO18" s="1609"/>
      <c r="WDP18" s="1609"/>
      <c r="WDQ18" s="1609"/>
      <c r="WDR18" s="1609"/>
      <c r="WDS18" s="1609"/>
      <c r="WDT18" s="1609"/>
      <c r="WDU18" s="1609"/>
      <c r="WDV18" s="1609"/>
      <c r="WDW18" s="1609"/>
      <c r="WDX18" s="1609"/>
      <c r="WDY18" s="1609"/>
      <c r="WDZ18" s="1609"/>
      <c r="WEA18" s="1609"/>
      <c r="WEB18" s="1609"/>
      <c r="WEC18" s="1609"/>
      <c r="WED18" s="1609"/>
      <c r="WEE18" s="1609"/>
      <c r="WEF18" s="1609"/>
      <c r="WEG18" s="1609"/>
      <c r="WEH18" s="1609"/>
      <c r="WEI18" s="1609"/>
      <c r="WEJ18" s="1609"/>
      <c r="WEK18" s="1609"/>
      <c r="WEL18" s="1609"/>
      <c r="WEM18" s="1609"/>
      <c r="WEN18" s="1609"/>
      <c r="WEO18" s="1609"/>
      <c r="WEP18" s="1609"/>
      <c r="WEQ18" s="1609"/>
      <c r="WER18" s="1609"/>
      <c r="WES18" s="1609"/>
      <c r="WET18" s="1609"/>
      <c r="WEU18" s="1609"/>
      <c r="WEV18" s="1609"/>
      <c r="WEW18" s="1609"/>
      <c r="WEX18" s="1609"/>
      <c r="WEY18" s="1609"/>
      <c r="WEZ18" s="1609"/>
      <c r="WFA18" s="1609"/>
      <c r="WFB18" s="1609"/>
      <c r="WFC18" s="1609"/>
      <c r="WFD18" s="1609"/>
      <c r="WFE18" s="1609"/>
      <c r="WFF18" s="1609"/>
      <c r="WFG18" s="1609"/>
      <c r="WFH18" s="1609"/>
      <c r="WFI18" s="1609"/>
      <c r="WFJ18" s="1609"/>
      <c r="WFK18" s="1609"/>
      <c r="WFL18" s="1609"/>
      <c r="WFM18" s="1609"/>
      <c r="WFN18" s="1609"/>
      <c r="WFO18" s="1609"/>
      <c r="WFP18" s="1609"/>
      <c r="WFQ18" s="1609"/>
      <c r="WFR18" s="1609"/>
      <c r="WFS18" s="1609"/>
      <c r="WFT18" s="1609"/>
      <c r="WFU18" s="1609"/>
      <c r="WFV18" s="1609"/>
      <c r="WFW18" s="1609"/>
      <c r="WFX18" s="1609"/>
      <c r="WFY18" s="1609"/>
      <c r="WFZ18" s="1609"/>
      <c r="WGA18" s="1609"/>
      <c r="WGB18" s="1609"/>
      <c r="WGC18" s="1609"/>
      <c r="WGD18" s="1609"/>
      <c r="WGE18" s="1609"/>
      <c r="WGF18" s="1609"/>
      <c r="WGG18" s="1609"/>
      <c r="WGH18" s="1609"/>
      <c r="WGI18" s="1609"/>
      <c r="WGJ18" s="1609"/>
      <c r="WGK18" s="1609"/>
      <c r="WGL18" s="1609"/>
      <c r="WGM18" s="1609"/>
      <c r="WGN18" s="1609"/>
      <c r="WGO18" s="1609"/>
      <c r="WGP18" s="1609"/>
      <c r="WGQ18" s="1609"/>
      <c r="WGR18" s="1609"/>
      <c r="WGS18" s="1609"/>
      <c r="WGT18" s="1609"/>
      <c r="WGU18" s="1609"/>
      <c r="WGV18" s="1609"/>
      <c r="WGW18" s="1609"/>
      <c r="WGX18" s="1609"/>
      <c r="WGY18" s="1609"/>
      <c r="WGZ18" s="1609"/>
      <c r="WHA18" s="1609"/>
      <c r="WHB18" s="1609"/>
      <c r="WHC18" s="1609"/>
      <c r="WHD18" s="1609"/>
      <c r="WHE18" s="1609"/>
      <c r="WHF18" s="1609"/>
      <c r="WHG18" s="1609"/>
      <c r="WHH18" s="1609"/>
      <c r="WHI18" s="1609"/>
      <c r="WHJ18" s="1609"/>
      <c r="WHK18" s="1609"/>
      <c r="WHL18" s="1609"/>
      <c r="WHM18" s="1609"/>
      <c r="WHN18" s="1609"/>
      <c r="WHO18" s="1609"/>
      <c r="WHP18" s="1609"/>
      <c r="WHQ18" s="1609"/>
      <c r="WHR18" s="1609"/>
      <c r="WHS18" s="1609"/>
      <c r="WHT18" s="1609"/>
      <c r="WHU18" s="1609"/>
      <c r="WHV18" s="1609"/>
      <c r="WHW18" s="1609"/>
      <c r="WHX18" s="1609"/>
      <c r="WHY18" s="1609"/>
      <c r="WHZ18" s="1609"/>
      <c r="WIA18" s="1609"/>
      <c r="WIB18" s="1609"/>
      <c r="WIC18" s="1609"/>
      <c r="WID18" s="1609"/>
      <c r="WIE18" s="1609"/>
      <c r="WIF18" s="1609"/>
      <c r="WIG18" s="1609"/>
      <c r="WIH18" s="1609"/>
      <c r="WII18" s="1609"/>
      <c r="WIJ18" s="1609"/>
      <c r="WIK18" s="1609"/>
      <c r="WIL18" s="1609"/>
      <c r="WIM18" s="1609"/>
      <c r="WIN18" s="1609"/>
      <c r="WIO18" s="1609"/>
      <c r="WIP18" s="1609"/>
      <c r="WIQ18" s="1609"/>
      <c r="WIR18" s="1609"/>
      <c r="WIS18" s="1609"/>
      <c r="WIT18" s="1609"/>
      <c r="WIU18" s="1609"/>
      <c r="WIV18" s="1609"/>
      <c r="WIW18" s="1609"/>
      <c r="WIX18" s="1609"/>
      <c r="WIY18" s="1609"/>
      <c r="WIZ18" s="1609"/>
      <c r="WJA18" s="1609"/>
      <c r="WJB18" s="1609"/>
      <c r="WJC18" s="1609"/>
      <c r="WJD18" s="1609"/>
      <c r="WJE18" s="1609"/>
      <c r="WJF18" s="1609"/>
      <c r="WJG18" s="1609"/>
      <c r="WJH18" s="1609"/>
      <c r="WJI18" s="1609"/>
      <c r="WJJ18" s="1609"/>
      <c r="WJK18" s="1609"/>
      <c r="WJL18" s="1609"/>
      <c r="WJM18" s="1609"/>
      <c r="WJN18" s="1609"/>
      <c r="WJO18" s="1609"/>
      <c r="WJP18" s="1609"/>
      <c r="WJQ18" s="1609"/>
      <c r="WJR18" s="1609"/>
      <c r="WJS18" s="1609"/>
      <c r="WJT18" s="1609"/>
      <c r="WJU18" s="1609"/>
      <c r="WJV18" s="1609"/>
      <c r="WJW18" s="1609"/>
      <c r="WJX18" s="1609"/>
      <c r="WJY18" s="1609"/>
      <c r="WJZ18" s="1609"/>
      <c r="WKA18" s="1609"/>
      <c r="WKB18" s="1609"/>
      <c r="WKC18" s="1609"/>
      <c r="WKD18" s="1609"/>
      <c r="WKE18" s="1609"/>
      <c r="WKF18" s="1609"/>
      <c r="WKG18" s="1609"/>
      <c r="WKH18" s="1609"/>
      <c r="WKI18" s="1609"/>
      <c r="WKJ18" s="1609"/>
      <c r="WKK18" s="1609"/>
      <c r="WKL18" s="1609"/>
      <c r="WKM18" s="1609"/>
      <c r="WKN18" s="1609"/>
      <c r="WKO18" s="1609"/>
      <c r="WKP18" s="1609"/>
      <c r="WKQ18" s="1609"/>
      <c r="WKR18" s="1609"/>
      <c r="WKS18" s="1609"/>
      <c r="WKT18" s="1609"/>
      <c r="WKU18" s="1609"/>
      <c r="WKV18" s="1609"/>
      <c r="WKW18" s="1609"/>
      <c r="WKX18" s="1609"/>
      <c r="WKY18" s="1609"/>
      <c r="WKZ18" s="1609"/>
      <c r="WLA18" s="1609"/>
      <c r="WLB18" s="1609"/>
      <c r="WLC18" s="1609"/>
      <c r="WLD18" s="1609"/>
      <c r="WLE18" s="1609"/>
      <c r="WLF18" s="1609"/>
      <c r="WLG18" s="1609"/>
      <c r="WLH18" s="1609"/>
      <c r="WLI18" s="1609"/>
      <c r="WLJ18" s="1609"/>
      <c r="WLK18" s="1609"/>
      <c r="WLL18" s="1609"/>
      <c r="WLM18" s="1609"/>
      <c r="WLN18" s="1609"/>
      <c r="WLO18" s="1609"/>
      <c r="WLP18" s="1609"/>
      <c r="WLQ18" s="1609"/>
      <c r="WLR18" s="1609"/>
      <c r="WLS18" s="1609"/>
      <c r="WLT18" s="1609"/>
      <c r="WLU18" s="1609"/>
      <c r="WLV18" s="1609"/>
      <c r="WLW18" s="1609"/>
      <c r="WLX18" s="1609"/>
      <c r="WLY18" s="1609"/>
      <c r="WLZ18" s="1609"/>
      <c r="WMA18" s="1609"/>
      <c r="WMB18" s="1609"/>
      <c r="WMC18" s="1609"/>
      <c r="WMD18" s="1609"/>
      <c r="WME18" s="1609"/>
      <c r="WMF18" s="1609"/>
      <c r="WMG18" s="1609"/>
      <c r="WMH18" s="1609"/>
      <c r="WMI18" s="1609"/>
      <c r="WMJ18" s="1609"/>
      <c r="WMK18" s="1609"/>
      <c r="WML18" s="1609"/>
      <c r="WMM18" s="1609"/>
      <c r="WMN18" s="1609"/>
      <c r="WMO18" s="1609"/>
      <c r="WMP18" s="1609"/>
      <c r="WMQ18" s="1609"/>
      <c r="WMR18" s="1609"/>
      <c r="WMS18" s="1609"/>
      <c r="WMT18" s="1609"/>
      <c r="WMU18" s="1609"/>
      <c r="WMV18" s="1609"/>
      <c r="WMW18" s="1609"/>
      <c r="WMX18" s="1609"/>
      <c r="WMY18" s="1609"/>
      <c r="WMZ18" s="1609"/>
      <c r="WNA18" s="1609"/>
      <c r="WNB18" s="1609"/>
      <c r="WNC18" s="1609"/>
      <c r="WND18" s="1609"/>
      <c r="WNE18" s="1609"/>
      <c r="WNF18" s="1609"/>
      <c r="WNG18" s="1609"/>
      <c r="WNH18" s="1609"/>
      <c r="WNI18" s="1609"/>
      <c r="WNJ18" s="1609"/>
      <c r="WNK18" s="1609"/>
      <c r="WNL18" s="1609"/>
      <c r="WNM18" s="1609"/>
      <c r="WNN18" s="1609"/>
      <c r="WNO18" s="1609"/>
      <c r="WNP18" s="1609"/>
      <c r="WNQ18" s="1609"/>
      <c r="WNR18" s="1609"/>
      <c r="WNS18" s="1609"/>
      <c r="WNT18" s="1609"/>
      <c r="WNU18" s="1609"/>
      <c r="WNV18" s="1609"/>
      <c r="WNW18" s="1609"/>
      <c r="WNX18" s="1609"/>
      <c r="WNY18" s="1609"/>
      <c r="WNZ18" s="1609"/>
      <c r="WOA18" s="1609"/>
      <c r="WOB18" s="1609"/>
      <c r="WOC18" s="1609"/>
      <c r="WOD18" s="1609"/>
      <c r="WOE18" s="1609"/>
      <c r="WOF18" s="1609"/>
      <c r="WOG18" s="1609"/>
      <c r="WOH18" s="1609"/>
      <c r="WOI18" s="1609"/>
      <c r="WOJ18" s="1609"/>
      <c r="WOK18" s="1609"/>
      <c r="WOL18" s="1609"/>
      <c r="WOM18" s="1609"/>
      <c r="WON18" s="1609"/>
      <c r="WOO18" s="1609"/>
      <c r="WOP18" s="1609"/>
      <c r="WOQ18" s="1609"/>
      <c r="WOR18" s="1609"/>
      <c r="WOS18" s="1609"/>
      <c r="WOT18" s="1609"/>
      <c r="WOU18" s="1609"/>
      <c r="WOV18" s="1609"/>
      <c r="WOW18" s="1609"/>
      <c r="WOX18" s="1609"/>
      <c r="WOY18" s="1609"/>
      <c r="WOZ18" s="1609"/>
      <c r="WPA18" s="1609"/>
      <c r="WPB18" s="1609"/>
      <c r="WPC18" s="1609"/>
      <c r="WPD18" s="1609"/>
      <c r="WPE18" s="1609"/>
      <c r="WPF18" s="1609"/>
      <c r="WPG18" s="1609"/>
      <c r="WPH18" s="1609"/>
      <c r="WPI18" s="1609"/>
      <c r="WPJ18" s="1609"/>
      <c r="WPK18" s="1609"/>
      <c r="WPL18" s="1609"/>
      <c r="WPM18" s="1609"/>
      <c r="WPN18" s="1609"/>
      <c r="WPO18" s="1609"/>
      <c r="WPP18" s="1609"/>
      <c r="WPQ18" s="1609"/>
      <c r="WPR18" s="1609"/>
      <c r="WPS18" s="1609"/>
      <c r="WPT18" s="1609"/>
      <c r="WPU18" s="1609"/>
      <c r="WPV18" s="1609"/>
      <c r="WPW18" s="1609"/>
      <c r="WPX18" s="1609"/>
      <c r="WPY18" s="1609"/>
      <c r="WPZ18" s="1609"/>
      <c r="WQA18" s="1609"/>
      <c r="WQB18" s="1609"/>
      <c r="WQC18" s="1609"/>
      <c r="WQD18" s="1609"/>
      <c r="WQE18" s="1609"/>
      <c r="WQF18" s="1609"/>
      <c r="WQG18" s="1609"/>
      <c r="WQH18" s="1609"/>
      <c r="WQI18" s="1609"/>
      <c r="WQJ18" s="1609"/>
      <c r="WQK18" s="1609"/>
      <c r="WQL18" s="1609"/>
      <c r="WQM18" s="1609"/>
      <c r="WQN18" s="1609"/>
      <c r="WQO18" s="1609"/>
      <c r="WQP18" s="1609"/>
      <c r="WQQ18" s="1609"/>
      <c r="WQR18" s="1609"/>
      <c r="WQS18" s="1609"/>
      <c r="WQT18" s="1609"/>
      <c r="WQU18" s="1609"/>
      <c r="WQV18" s="1609"/>
      <c r="WQW18" s="1609"/>
      <c r="WQX18" s="1609"/>
      <c r="WQY18" s="1609"/>
      <c r="WQZ18" s="1609"/>
      <c r="WRA18" s="1609"/>
      <c r="WRB18" s="1609"/>
      <c r="WRC18" s="1609"/>
      <c r="WRD18" s="1609"/>
      <c r="WRE18" s="1609"/>
      <c r="WRF18" s="1609"/>
      <c r="WRG18" s="1609"/>
      <c r="WRH18" s="1609"/>
      <c r="WRI18" s="1609"/>
      <c r="WRJ18" s="1609"/>
      <c r="WRK18" s="1609"/>
      <c r="WRL18" s="1609"/>
      <c r="WRM18" s="1609"/>
      <c r="WRN18" s="1609"/>
      <c r="WRO18" s="1609"/>
      <c r="WRP18" s="1609"/>
      <c r="WRQ18" s="1609"/>
      <c r="WRR18" s="1609"/>
      <c r="WRS18" s="1609"/>
      <c r="WRT18" s="1609"/>
      <c r="WRU18" s="1609"/>
      <c r="WRV18" s="1609"/>
      <c r="WRW18" s="1609"/>
      <c r="WRX18" s="1609"/>
      <c r="WRY18" s="1609"/>
      <c r="WRZ18" s="1609"/>
      <c r="WSA18" s="1609"/>
      <c r="WSB18" s="1609"/>
      <c r="WSC18" s="1609"/>
      <c r="WSD18" s="1609"/>
      <c r="WSE18" s="1609"/>
      <c r="WSF18" s="1609"/>
      <c r="WSG18" s="1609"/>
      <c r="WSH18" s="1609"/>
      <c r="WSI18" s="1609"/>
      <c r="WSJ18" s="1609"/>
      <c r="WSK18" s="1609"/>
      <c r="WSL18" s="1609"/>
      <c r="WSM18" s="1609"/>
      <c r="WSN18" s="1609"/>
      <c r="WSO18" s="1609"/>
      <c r="WSP18" s="1609"/>
      <c r="WSQ18" s="1609"/>
      <c r="WSR18" s="1609"/>
      <c r="WSS18" s="1609"/>
      <c r="WST18" s="1609"/>
      <c r="WSU18" s="1609"/>
      <c r="WSV18" s="1609"/>
      <c r="WSW18" s="1609"/>
      <c r="WSX18" s="1609"/>
      <c r="WSY18" s="1609"/>
      <c r="WSZ18" s="1609"/>
      <c r="WTA18" s="1609"/>
      <c r="WTB18" s="1609"/>
      <c r="WTC18" s="1609"/>
      <c r="WTD18" s="1609"/>
      <c r="WTE18" s="1609"/>
      <c r="WTF18" s="1609"/>
      <c r="WTG18" s="1609"/>
      <c r="WTH18" s="1609"/>
      <c r="WTI18" s="1609"/>
      <c r="WTJ18" s="1609"/>
      <c r="WTK18" s="1609"/>
      <c r="WTL18" s="1609"/>
      <c r="WTM18" s="1609"/>
      <c r="WTN18" s="1609"/>
      <c r="WTO18" s="1609"/>
      <c r="WTP18" s="1609"/>
      <c r="WTQ18" s="1609"/>
      <c r="WTR18" s="1609"/>
      <c r="WTS18" s="1609"/>
      <c r="WTT18" s="1609"/>
      <c r="WTU18" s="1609"/>
      <c r="WTV18" s="1609"/>
      <c r="WTW18" s="1609"/>
      <c r="WTX18" s="1609"/>
      <c r="WTY18" s="1609"/>
      <c r="WTZ18" s="1609"/>
      <c r="WUA18" s="1609"/>
      <c r="WUB18" s="1609"/>
      <c r="WUC18" s="1609"/>
      <c r="WUD18" s="1609"/>
      <c r="WUE18" s="1609"/>
      <c r="WUF18" s="1609"/>
      <c r="WUG18" s="1609"/>
      <c r="WUH18" s="1609"/>
      <c r="WUI18" s="1609"/>
      <c r="WUJ18" s="1609"/>
      <c r="WUK18" s="1609"/>
      <c r="WUL18" s="1609"/>
      <c r="WUM18" s="1609"/>
      <c r="WUN18" s="1609"/>
      <c r="WUO18" s="1609"/>
      <c r="WUP18" s="1609"/>
      <c r="WUQ18" s="1609"/>
      <c r="WUR18" s="1609"/>
      <c r="WUS18" s="1609"/>
      <c r="WUT18" s="1609"/>
      <c r="WUU18" s="1609"/>
      <c r="WUV18" s="1609"/>
      <c r="WUW18" s="1609"/>
      <c r="WUX18" s="1609"/>
      <c r="WUY18" s="1609"/>
      <c r="WUZ18" s="1609"/>
      <c r="WVA18" s="1609"/>
      <c r="WVB18" s="1609"/>
      <c r="WVC18" s="1609"/>
      <c r="WVD18" s="1609"/>
      <c r="WVE18" s="1609"/>
      <c r="WVF18" s="1609"/>
      <c r="WVG18" s="1609"/>
      <c r="WVH18" s="1609"/>
      <c r="WVI18" s="1609"/>
      <c r="WVJ18" s="1609"/>
      <c r="WVK18" s="1609"/>
      <c r="WVL18" s="1609"/>
      <c r="WVM18" s="1609"/>
      <c r="WVN18" s="1609"/>
      <c r="WVO18" s="1609"/>
      <c r="WVP18" s="1609"/>
      <c r="WVQ18" s="1609"/>
      <c r="WVR18" s="1609"/>
      <c r="WVS18" s="1609"/>
      <c r="WVT18" s="1609"/>
      <c r="WVU18" s="1609"/>
      <c r="WVV18" s="1609"/>
      <c r="WVW18" s="1609"/>
      <c r="WVX18" s="1609"/>
      <c r="WVY18" s="1609"/>
      <c r="WVZ18" s="1609"/>
      <c r="WWA18" s="1609"/>
      <c r="WWB18" s="1609"/>
      <c r="WWC18" s="1609"/>
      <c r="WWD18" s="1609"/>
      <c r="WWE18" s="1609"/>
      <c r="WWF18" s="1609"/>
      <c r="WWG18" s="1609"/>
      <c r="WWH18" s="1609"/>
      <c r="WWI18" s="1609"/>
      <c r="WWJ18" s="1609"/>
      <c r="WWK18" s="1609"/>
      <c r="WWL18" s="1609"/>
      <c r="WWM18" s="1609"/>
      <c r="WWN18" s="1609"/>
      <c r="WWO18" s="1609"/>
      <c r="WWP18" s="1609"/>
      <c r="WWQ18" s="1609"/>
      <c r="WWR18" s="1609"/>
      <c r="WWS18" s="1609"/>
      <c r="WWT18" s="1609"/>
      <c r="WWU18" s="1609"/>
      <c r="WWV18" s="1609"/>
      <c r="WWW18" s="1609"/>
      <c r="WWX18" s="1609"/>
      <c r="WWY18" s="1609"/>
      <c r="WWZ18" s="1609"/>
      <c r="WXA18" s="1609"/>
      <c r="WXB18" s="1609"/>
      <c r="WXC18" s="1609"/>
      <c r="WXD18" s="1609"/>
      <c r="WXE18" s="1609"/>
      <c r="WXF18" s="1609"/>
      <c r="WXG18" s="1609"/>
      <c r="WXH18" s="1609"/>
      <c r="WXI18" s="1609"/>
      <c r="WXJ18" s="1609"/>
      <c r="WXK18" s="1609"/>
      <c r="WXL18" s="1609"/>
      <c r="WXM18" s="1609"/>
      <c r="WXN18" s="1609"/>
      <c r="WXO18" s="1609"/>
      <c r="WXP18" s="1609"/>
      <c r="WXQ18" s="1609"/>
      <c r="WXR18" s="1609"/>
      <c r="WXS18" s="1609"/>
      <c r="WXT18" s="1609"/>
      <c r="WXU18" s="1609"/>
      <c r="WXV18" s="1609"/>
      <c r="WXW18" s="1609"/>
      <c r="WXX18" s="1609"/>
      <c r="WXY18" s="1609"/>
      <c r="WXZ18" s="1609"/>
      <c r="WYA18" s="1609"/>
      <c r="WYB18" s="1609"/>
      <c r="WYC18" s="1609"/>
      <c r="WYD18" s="1609"/>
      <c r="WYE18" s="1609"/>
      <c r="WYF18" s="1609"/>
      <c r="WYG18" s="1609"/>
      <c r="WYH18" s="1609"/>
      <c r="WYI18" s="1609"/>
      <c r="WYJ18" s="1609"/>
      <c r="WYK18" s="1609"/>
      <c r="WYL18" s="1609"/>
      <c r="WYM18" s="1609"/>
      <c r="WYN18" s="1609"/>
      <c r="WYO18" s="1609"/>
      <c r="WYP18" s="1609"/>
      <c r="WYQ18" s="1609"/>
      <c r="WYR18" s="1609"/>
      <c r="WYS18" s="1609"/>
      <c r="WYT18" s="1609"/>
      <c r="WYU18" s="1609"/>
      <c r="WYV18" s="1609"/>
      <c r="WYW18" s="1609"/>
      <c r="WYX18" s="1609"/>
      <c r="WYY18" s="1609"/>
      <c r="WYZ18" s="1609"/>
      <c r="WZA18" s="1609"/>
      <c r="WZB18" s="1609"/>
      <c r="WZC18" s="1609"/>
      <c r="WZD18" s="1609"/>
      <c r="WZE18" s="1609"/>
      <c r="WZF18" s="1609"/>
      <c r="WZG18" s="1609"/>
      <c r="WZH18" s="1609"/>
      <c r="WZI18" s="1609"/>
      <c r="WZJ18" s="1609"/>
      <c r="WZK18" s="1609"/>
      <c r="WZL18" s="1609"/>
      <c r="WZM18" s="1609"/>
      <c r="WZN18" s="1609"/>
      <c r="WZO18" s="1609"/>
      <c r="WZP18" s="1609"/>
      <c r="WZQ18" s="1609"/>
      <c r="WZR18" s="1609"/>
      <c r="WZS18" s="1609"/>
      <c r="WZT18" s="1609"/>
      <c r="WZU18" s="1609"/>
      <c r="WZV18" s="1609"/>
      <c r="WZW18" s="1609"/>
      <c r="WZX18" s="1609"/>
      <c r="WZY18" s="1609"/>
      <c r="WZZ18" s="1609"/>
      <c r="XAA18" s="1609"/>
      <c r="XAB18" s="1609"/>
      <c r="XAC18" s="1609"/>
      <c r="XAD18" s="1609"/>
      <c r="XAE18" s="1609"/>
      <c r="XAF18" s="1609"/>
      <c r="XAG18" s="1609"/>
      <c r="XAH18" s="1609"/>
      <c r="XAI18" s="1609"/>
      <c r="XAJ18" s="1609"/>
      <c r="XAK18" s="1609"/>
      <c r="XAL18" s="1609"/>
      <c r="XAM18" s="1609"/>
      <c r="XAN18" s="1609"/>
      <c r="XAO18" s="1609"/>
      <c r="XAP18" s="1609"/>
      <c r="XAQ18" s="1609"/>
      <c r="XAR18" s="1609"/>
      <c r="XAS18" s="1609"/>
      <c r="XAT18" s="1609"/>
      <c r="XAU18" s="1609"/>
      <c r="XAV18" s="1609"/>
      <c r="XAW18" s="1609"/>
      <c r="XAX18" s="1609"/>
      <c r="XAY18" s="1609"/>
      <c r="XAZ18" s="1609"/>
      <c r="XBA18" s="1609"/>
      <c r="XBB18" s="1609"/>
      <c r="XBC18" s="1609"/>
      <c r="XBD18" s="1609"/>
      <c r="XBE18" s="1609"/>
      <c r="XBF18" s="1609"/>
      <c r="XBG18" s="1609"/>
      <c r="XBH18" s="1609"/>
      <c r="XBI18" s="1609"/>
      <c r="XBJ18" s="1609"/>
      <c r="XBK18" s="1609"/>
      <c r="XBL18" s="1609"/>
      <c r="XBM18" s="1609"/>
      <c r="XBN18" s="1609"/>
      <c r="XBO18" s="1609"/>
      <c r="XBP18" s="1609"/>
      <c r="XBQ18" s="1609"/>
      <c r="XBR18" s="1609"/>
      <c r="XBS18" s="1609"/>
      <c r="XBT18" s="1609"/>
      <c r="XBU18" s="1609"/>
      <c r="XBV18" s="1609"/>
      <c r="XBW18" s="1609"/>
      <c r="XBX18" s="1609"/>
      <c r="XBY18" s="1609"/>
      <c r="XBZ18" s="1609"/>
      <c r="XCA18" s="1609"/>
      <c r="XCB18" s="1609"/>
      <c r="XCC18" s="1609"/>
      <c r="XCD18" s="1609"/>
      <c r="XCE18" s="1609"/>
      <c r="XCF18" s="1609"/>
      <c r="XCG18" s="1609"/>
      <c r="XCH18" s="1609"/>
      <c r="XCI18" s="1609"/>
      <c r="XCJ18" s="1609"/>
      <c r="XCK18" s="1609"/>
      <c r="XCL18" s="1609"/>
      <c r="XCM18" s="1609"/>
      <c r="XCN18" s="1609"/>
      <c r="XCO18" s="1609"/>
      <c r="XCP18" s="1609"/>
      <c r="XCQ18" s="1609"/>
      <c r="XCR18" s="1609"/>
      <c r="XCS18" s="1609"/>
      <c r="XCT18" s="1609"/>
      <c r="XCU18" s="1609"/>
      <c r="XCV18" s="1609"/>
      <c r="XCW18" s="1609"/>
      <c r="XCX18" s="1609"/>
      <c r="XCY18" s="1609"/>
      <c r="XCZ18" s="1609"/>
      <c r="XDA18" s="1609"/>
      <c r="XDB18" s="1609"/>
      <c r="XDC18" s="1609"/>
      <c r="XDD18" s="1609"/>
      <c r="XDE18" s="1609"/>
      <c r="XDF18" s="1609"/>
      <c r="XDG18" s="1609"/>
      <c r="XDH18" s="1609"/>
      <c r="XDI18" s="1609"/>
      <c r="XDJ18" s="1609"/>
      <c r="XDK18" s="1609"/>
      <c r="XDL18" s="1609"/>
      <c r="XDM18" s="1609"/>
      <c r="XDN18" s="1609"/>
      <c r="XDO18" s="1609"/>
      <c r="XDP18" s="1609"/>
      <c r="XDQ18" s="1609"/>
      <c r="XDR18" s="1609"/>
      <c r="XDS18" s="1609"/>
      <c r="XDT18" s="1609"/>
      <c r="XDU18" s="1609"/>
      <c r="XDV18" s="1609"/>
      <c r="XDW18" s="1609"/>
      <c r="XDX18" s="1609"/>
      <c r="XDY18" s="1609"/>
      <c r="XDZ18" s="1609"/>
      <c r="XEA18" s="1609"/>
      <c r="XEB18" s="1609"/>
      <c r="XEC18" s="1609"/>
      <c r="XED18" s="1609"/>
      <c r="XEE18" s="1609"/>
      <c r="XEF18" s="1609"/>
      <c r="XEG18" s="1609"/>
      <c r="XEH18" s="1609"/>
      <c r="XEI18" s="1609"/>
      <c r="XEJ18" s="1609"/>
      <c r="XEK18" s="1609"/>
      <c r="XEL18" s="1609"/>
      <c r="XEM18" s="1609"/>
      <c r="XEN18" s="1609"/>
      <c r="XEO18" s="1609"/>
      <c r="XEP18" s="1609"/>
      <c r="XEQ18" s="1609"/>
    </row>
    <row r="19" spans="1:16371" s="1566" customFormat="1" ht="30.75" hidden="1" customHeight="1" x14ac:dyDescent="0.25">
      <c r="A19" s="1573" t="s">
        <v>195</v>
      </c>
      <c r="B19" s="1883" t="s">
        <v>275</v>
      </c>
      <c r="C19" s="1577">
        <v>1</v>
      </c>
      <c r="D19" s="1577"/>
      <c r="E19" s="1577"/>
      <c r="F19" s="1577"/>
      <c r="G19" s="1577">
        <v>4</v>
      </c>
      <c r="H19" s="1577">
        <v>120</v>
      </c>
      <c r="I19" s="1577">
        <v>45</v>
      </c>
      <c r="J19" s="1577">
        <v>30</v>
      </c>
      <c r="K19" s="1577"/>
      <c r="L19" s="1577">
        <v>15</v>
      </c>
      <c r="M19" s="1577">
        <v>75</v>
      </c>
      <c r="N19" s="1580">
        <v>3</v>
      </c>
      <c r="O19" s="1867"/>
      <c r="P19" s="1578"/>
      <c r="Q19" s="1572"/>
      <c r="R19" s="1577"/>
      <c r="S19" s="1625"/>
      <c r="T19" s="1626"/>
      <c r="U19" s="1627"/>
      <c r="W19" s="1586" t="s">
        <v>551</v>
      </c>
      <c r="X19" s="1586" t="s">
        <v>552</v>
      </c>
      <c r="Y19" s="1586" t="s">
        <v>552</v>
      </c>
      <c r="AL19" s="1569"/>
    </row>
    <row r="20" spans="1:16371" s="1566" customFormat="1" ht="30.75" hidden="1" customHeight="1" thickBot="1" x14ac:dyDescent="0.25">
      <c r="A20" s="1872" t="s">
        <v>196</v>
      </c>
      <c r="B20" s="1873" t="s">
        <v>44</v>
      </c>
      <c r="C20" s="1580"/>
      <c r="D20" s="1580">
        <v>1</v>
      </c>
      <c r="E20" s="1580"/>
      <c r="F20" s="1648"/>
      <c r="G20" s="1761">
        <v>3</v>
      </c>
      <c r="H20" s="1580">
        <v>90</v>
      </c>
      <c r="I20" s="1580">
        <v>45</v>
      </c>
      <c r="J20" s="1580">
        <v>30</v>
      </c>
      <c r="K20" s="1580"/>
      <c r="L20" s="1580">
        <v>15</v>
      </c>
      <c r="M20" s="1580">
        <v>45</v>
      </c>
      <c r="N20" s="1583">
        <v>3</v>
      </c>
      <c r="O20" s="1634"/>
      <c r="P20" s="1635"/>
      <c r="Q20" s="1582"/>
      <c r="R20" s="1583"/>
      <c r="S20" s="1636"/>
      <c r="T20" s="1634"/>
      <c r="U20" s="1584"/>
      <c r="W20" s="1586" t="s">
        <v>551</v>
      </c>
      <c r="X20" s="1586" t="s">
        <v>552</v>
      </c>
      <c r="Y20" s="1586" t="s">
        <v>552</v>
      </c>
      <c r="AL20" s="1569"/>
    </row>
    <row r="21" spans="1:16371" s="1566" customFormat="1" ht="30.75" hidden="1" customHeight="1" x14ac:dyDescent="0.25">
      <c r="A21" s="1573" t="s">
        <v>310</v>
      </c>
      <c r="B21" s="1883" t="s">
        <v>37</v>
      </c>
      <c r="C21" s="1577">
        <v>1</v>
      </c>
      <c r="D21" s="1577"/>
      <c r="E21" s="1577"/>
      <c r="F21" s="1577"/>
      <c r="G21" s="1577">
        <v>3</v>
      </c>
      <c r="H21" s="1577">
        <v>90</v>
      </c>
      <c r="I21" s="1577">
        <v>30</v>
      </c>
      <c r="J21" s="1577">
        <v>15</v>
      </c>
      <c r="K21" s="1577"/>
      <c r="L21" s="1577">
        <v>15</v>
      </c>
      <c r="M21" s="1577">
        <v>60</v>
      </c>
      <c r="N21" s="1580">
        <v>2</v>
      </c>
      <c r="O21" s="1867"/>
      <c r="P21" s="1578"/>
      <c r="Q21" s="1572"/>
      <c r="R21" s="1577"/>
      <c r="S21" s="1577"/>
      <c r="T21" s="1577"/>
      <c r="U21" s="1578"/>
      <c r="V21" s="1566" t="s">
        <v>550</v>
      </c>
      <c r="W21" s="1586" t="s">
        <v>551</v>
      </c>
      <c r="X21" s="1586" t="s">
        <v>552</v>
      </c>
      <c r="Y21" s="1586" t="s">
        <v>552</v>
      </c>
      <c r="AL21" s="1569"/>
    </row>
    <row r="22" spans="1:16371" s="1566" customFormat="1" ht="30.75" hidden="1" customHeight="1" x14ac:dyDescent="0.25">
      <c r="A22" s="2340" t="s">
        <v>561</v>
      </c>
      <c r="B22" s="1884" t="s">
        <v>553</v>
      </c>
      <c r="C22" s="1643"/>
      <c r="D22" s="1643">
        <v>1</v>
      </c>
      <c r="E22" s="1643"/>
      <c r="F22" s="1643"/>
      <c r="G22" s="1761">
        <v>2</v>
      </c>
      <c r="H22" s="1648">
        <v>60</v>
      </c>
      <c r="I22" s="1648">
        <v>30</v>
      </c>
      <c r="J22" s="1648">
        <v>0</v>
      </c>
      <c r="K22" s="1648"/>
      <c r="L22" s="1648">
        <v>30</v>
      </c>
      <c r="M22" s="1648">
        <v>30</v>
      </c>
      <c r="N22" s="1643">
        <v>2</v>
      </c>
      <c r="O22" s="1732"/>
      <c r="P22" s="1644"/>
      <c r="Q22" s="1642"/>
      <c r="R22" s="1643"/>
      <c r="S22" s="1643"/>
      <c r="T22" s="1643"/>
      <c r="U22" s="1644"/>
      <c r="W22" s="1586" t="s">
        <v>551</v>
      </c>
      <c r="X22" s="1586" t="s">
        <v>552</v>
      </c>
      <c r="Y22" s="1586" t="s">
        <v>552</v>
      </c>
      <c r="AL22" s="1569"/>
    </row>
    <row r="23" spans="1:16371" s="1566" customFormat="1" ht="30.75" hidden="1" customHeight="1" thickBot="1" x14ac:dyDescent="0.25">
      <c r="A23" s="2341"/>
      <c r="B23" s="1884" t="s">
        <v>554</v>
      </c>
      <c r="C23" s="1643"/>
      <c r="D23" s="1643">
        <v>1</v>
      </c>
      <c r="E23" s="1643"/>
      <c r="F23" s="1643"/>
      <c r="G23" s="1761">
        <v>2</v>
      </c>
      <c r="H23" s="1648">
        <v>60</v>
      </c>
      <c r="I23" s="1648">
        <v>30</v>
      </c>
      <c r="J23" s="1648">
        <v>15</v>
      </c>
      <c r="K23" s="1648"/>
      <c r="L23" s="1648">
        <v>15</v>
      </c>
      <c r="M23" s="1648">
        <v>30</v>
      </c>
      <c r="N23" s="1643">
        <v>2</v>
      </c>
      <c r="O23" s="1732"/>
      <c r="P23" s="1644"/>
      <c r="Q23" s="1642"/>
      <c r="R23" s="1643"/>
      <c r="S23" s="1643"/>
      <c r="T23" s="1643"/>
      <c r="U23" s="1644"/>
      <c r="W23" s="1586" t="s">
        <v>551</v>
      </c>
      <c r="X23" s="1586" t="s">
        <v>552</v>
      </c>
      <c r="Y23" s="1586" t="s">
        <v>552</v>
      </c>
      <c r="AL23" s="1569"/>
    </row>
    <row r="24" spans="1:16371" s="1566" customFormat="1" ht="30.75" hidden="1" customHeight="1" x14ac:dyDescent="0.25">
      <c r="A24" s="1643">
        <v>1</v>
      </c>
      <c r="B24" s="1586" t="s">
        <v>17</v>
      </c>
      <c r="C24" s="1885"/>
      <c r="D24" s="1653">
        <v>1</v>
      </c>
      <c r="E24" s="1653"/>
      <c r="F24" s="1885"/>
      <c r="G24" s="1885">
        <v>2</v>
      </c>
      <c r="H24" s="1885">
        <v>60</v>
      </c>
      <c r="I24" s="1586">
        <v>30</v>
      </c>
      <c r="J24" s="1586"/>
      <c r="K24" s="1586"/>
      <c r="L24" s="1586">
        <v>30</v>
      </c>
      <c r="M24" s="1586">
        <v>30</v>
      </c>
      <c r="N24" s="1586" t="s">
        <v>348</v>
      </c>
      <c r="O24" s="1868"/>
      <c r="P24" s="1586"/>
      <c r="Q24" s="1586"/>
      <c r="R24" s="1657"/>
      <c r="S24" s="1658"/>
      <c r="T24" s="1659"/>
      <c r="U24" s="1660"/>
      <c r="V24" s="1661"/>
      <c r="W24" s="1586" t="s">
        <v>551</v>
      </c>
      <c r="X24" s="1586"/>
      <c r="Y24" s="1586"/>
      <c r="Z24" s="1661"/>
      <c r="AA24" s="1661"/>
      <c r="AB24" s="1661"/>
      <c r="AC24" s="1661"/>
      <c r="AD24" s="1661"/>
      <c r="AE24" s="1661"/>
      <c r="AF24" s="1661"/>
      <c r="AG24" s="1661"/>
      <c r="AH24" s="1661"/>
      <c r="AI24" s="1661"/>
      <c r="AJ24" s="1661"/>
      <c r="AK24" s="1661"/>
      <c r="AL24" s="1586"/>
      <c r="AM24" s="1661"/>
      <c r="AN24" s="1661"/>
      <c r="AO24" s="1661"/>
      <c r="AP24" s="1661"/>
      <c r="AQ24" s="1661"/>
      <c r="AR24" s="1661"/>
      <c r="AS24" s="1661"/>
      <c r="AT24" s="1661"/>
      <c r="AU24" s="1661"/>
      <c r="AV24" s="1661"/>
      <c r="AW24" s="1661"/>
      <c r="AX24" s="1661"/>
      <c r="AY24" s="1661"/>
      <c r="AZ24" s="1661"/>
      <c r="BA24" s="1661"/>
      <c r="BB24" s="1661"/>
      <c r="BC24" s="1661"/>
      <c r="BD24" s="1661"/>
      <c r="BE24" s="1661"/>
      <c r="BF24" s="1661"/>
      <c r="BG24" s="1661"/>
      <c r="BH24" s="1661"/>
      <c r="BI24" s="1661"/>
      <c r="BJ24" s="1661"/>
      <c r="BK24" s="1661"/>
      <c r="BL24" s="1661"/>
      <c r="BM24" s="1661"/>
      <c r="BN24" s="1661"/>
      <c r="BO24" s="1661"/>
      <c r="BP24" s="1661"/>
      <c r="BQ24" s="1661"/>
      <c r="BR24" s="1661"/>
      <c r="BS24" s="1661"/>
      <c r="BT24" s="1661"/>
      <c r="BU24" s="1661"/>
      <c r="BV24" s="1661"/>
      <c r="BW24" s="1661"/>
      <c r="BX24" s="1661"/>
      <c r="BY24" s="1661"/>
      <c r="BZ24" s="1661"/>
      <c r="CA24" s="1661"/>
      <c r="CB24" s="1661"/>
      <c r="CC24" s="1661"/>
      <c r="CD24" s="1661"/>
      <c r="CE24" s="1661"/>
      <c r="CF24" s="1661"/>
      <c r="CG24" s="1661"/>
      <c r="CH24" s="1661"/>
      <c r="CI24" s="1661"/>
      <c r="CJ24" s="1661"/>
      <c r="CK24" s="1661"/>
      <c r="CL24" s="1661"/>
      <c r="CM24" s="1661"/>
      <c r="CN24" s="1661"/>
      <c r="CO24" s="1661"/>
      <c r="CP24" s="1661"/>
      <c r="CQ24" s="1661"/>
      <c r="CR24" s="1661"/>
      <c r="CS24" s="1661"/>
      <c r="CT24" s="1661"/>
      <c r="CU24" s="1661"/>
      <c r="CV24" s="1661"/>
      <c r="CW24" s="1661"/>
      <c r="CX24" s="1661"/>
      <c r="CY24" s="1661"/>
      <c r="CZ24" s="1661"/>
      <c r="DA24" s="1661"/>
      <c r="DB24" s="1661"/>
      <c r="DC24" s="1661"/>
      <c r="DD24" s="1661"/>
      <c r="DE24" s="1661"/>
      <c r="DF24" s="1661"/>
      <c r="DG24" s="1661"/>
      <c r="DH24" s="1661"/>
      <c r="DI24" s="1661"/>
      <c r="DJ24" s="1661"/>
      <c r="DK24" s="1661"/>
      <c r="DL24" s="1661"/>
      <c r="DM24" s="1661"/>
      <c r="DN24" s="1661"/>
      <c r="DO24" s="1661"/>
      <c r="DP24" s="1661"/>
      <c r="DQ24" s="1661"/>
      <c r="DR24" s="1661"/>
      <c r="DS24" s="1661"/>
      <c r="DT24" s="1661"/>
      <c r="DU24" s="1661"/>
      <c r="DV24" s="1661"/>
      <c r="DW24" s="1661"/>
      <c r="DX24" s="1661"/>
      <c r="DY24" s="1661"/>
      <c r="DZ24" s="1661"/>
      <c r="EA24" s="1661"/>
      <c r="EB24" s="1661"/>
      <c r="EC24" s="1661"/>
      <c r="ED24" s="1661"/>
      <c r="EE24" s="1661"/>
      <c r="EF24" s="1661"/>
      <c r="EG24" s="1661"/>
      <c r="EH24" s="1661"/>
      <c r="EI24" s="1661"/>
      <c r="EJ24" s="1661"/>
      <c r="EK24" s="1661"/>
      <c r="EL24" s="1661"/>
      <c r="EM24" s="1661"/>
      <c r="EN24" s="1661"/>
      <c r="EO24" s="1661"/>
      <c r="EP24" s="1661"/>
      <c r="EQ24" s="1661"/>
      <c r="ER24" s="1661"/>
      <c r="ES24" s="1661"/>
      <c r="ET24" s="1661"/>
      <c r="EU24" s="1661"/>
      <c r="EV24" s="1661"/>
      <c r="EW24" s="1661"/>
      <c r="EX24" s="1661"/>
      <c r="EY24" s="1661"/>
      <c r="EZ24" s="1661"/>
      <c r="FA24" s="1661"/>
      <c r="FB24" s="1661"/>
      <c r="FC24" s="1661"/>
      <c r="FD24" s="1661"/>
      <c r="FE24" s="1661"/>
      <c r="FF24" s="1661"/>
      <c r="FG24" s="1661"/>
      <c r="FH24" s="1661"/>
      <c r="FI24" s="1661"/>
      <c r="FJ24" s="1661"/>
      <c r="FK24" s="1661"/>
      <c r="FL24" s="1661"/>
      <c r="FM24" s="1661"/>
      <c r="FN24" s="1661"/>
      <c r="FO24" s="1661"/>
      <c r="FP24" s="1661"/>
      <c r="FQ24" s="1661"/>
      <c r="FR24" s="1661"/>
      <c r="FS24" s="1661"/>
      <c r="FT24" s="1661"/>
      <c r="FU24" s="1661"/>
      <c r="FV24" s="1661"/>
      <c r="FW24" s="1661"/>
      <c r="FX24" s="1661"/>
      <c r="FY24" s="1661"/>
      <c r="FZ24" s="1661"/>
      <c r="GA24" s="1661"/>
      <c r="GB24" s="1661"/>
      <c r="GC24" s="1661"/>
      <c r="GD24" s="1661"/>
      <c r="GE24" s="1661"/>
      <c r="GF24" s="1661"/>
      <c r="GG24" s="1661"/>
      <c r="GH24" s="1661"/>
      <c r="GI24" s="1661"/>
      <c r="GJ24" s="1661"/>
      <c r="GK24" s="1661"/>
      <c r="GL24" s="1661"/>
      <c r="GM24" s="1661"/>
      <c r="GN24" s="1661"/>
      <c r="GO24" s="1661"/>
      <c r="GP24" s="1661"/>
      <c r="GQ24" s="1661"/>
      <c r="GR24" s="1661"/>
      <c r="GS24" s="1661"/>
      <c r="GT24" s="1661"/>
      <c r="GU24" s="1661"/>
      <c r="GV24" s="1661"/>
      <c r="GW24" s="1661"/>
      <c r="GX24" s="1661"/>
      <c r="GY24" s="1661"/>
      <c r="GZ24" s="1661"/>
      <c r="HA24" s="1661"/>
      <c r="HB24" s="1661"/>
      <c r="HC24" s="1661"/>
      <c r="HD24" s="1661"/>
      <c r="HE24" s="1661"/>
      <c r="HF24" s="1661"/>
      <c r="HG24" s="1661"/>
      <c r="HH24" s="1661"/>
      <c r="HI24" s="1661"/>
      <c r="HJ24" s="1661"/>
      <c r="HK24" s="1661"/>
      <c r="HL24" s="1661"/>
      <c r="HM24" s="1661"/>
      <c r="HN24" s="1661"/>
      <c r="HO24" s="1661"/>
      <c r="HP24" s="1661"/>
      <c r="HQ24" s="1661"/>
      <c r="HR24" s="1661"/>
      <c r="HS24" s="1661"/>
      <c r="HT24" s="1661"/>
      <c r="HU24" s="1661"/>
      <c r="HV24" s="1661"/>
      <c r="HW24" s="1661"/>
      <c r="HX24" s="1661"/>
      <c r="HY24" s="1661"/>
      <c r="HZ24" s="1661"/>
      <c r="IA24" s="1661"/>
      <c r="IB24" s="1661"/>
      <c r="IC24" s="1661"/>
      <c r="ID24" s="1661"/>
      <c r="IE24" s="1661"/>
      <c r="IF24" s="1661"/>
      <c r="IG24" s="1661"/>
      <c r="IH24" s="1661"/>
      <c r="II24" s="1661"/>
      <c r="IJ24" s="1661"/>
      <c r="IK24" s="1661"/>
      <c r="IL24" s="1661"/>
      <c r="IM24" s="1661"/>
      <c r="IN24" s="1661"/>
      <c r="IO24" s="1661"/>
      <c r="IP24" s="1661"/>
      <c r="IQ24" s="1661"/>
      <c r="IR24" s="1661"/>
      <c r="IS24" s="1661"/>
      <c r="IT24" s="1661"/>
      <c r="IU24" s="1661"/>
      <c r="IV24" s="1661"/>
      <c r="IW24" s="1661"/>
      <c r="IX24" s="1661"/>
      <c r="IY24" s="1661"/>
      <c r="IZ24" s="1661"/>
      <c r="JA24" s="1661"/>
      <c r="JB24" s="1661"/>
      <c r="JC24" s="1661"/>
      <c r="JD24" s="1661"/>
      <c r="JE24" s="1661"/>
      <c r="JF24" s="1661"/>
      <c r="JG24" s="1661"/>
      <c r="JH24" s="1661"/>
      <c r="JI24" s="1661"/>
      <c r="JJ24" s="1661"/>
      <c r="JK24" s="1661"/>
      <c r="JL24" s="1661"/>
      <c r="JM24" s="1661"/>
      <c r="JN24" s="1661"/>
      <c r="JO24" s="1661"/>
      <c r="JP24" s="1661"/>
      <c r="JQ24" s="1661"/>
      <c r="JR24" s="1661"/>
      <c r="JS24" s="1661"/>
      <c r="JT24" s="1661"/>
      <c r="JU24" s="1661"/>
      <c r="JV24" s="1661"/>
      <c r="JW24" s="1661"/>
      <c r="JX24" s="1661"/>
      <c r="JY24" s="1661"/>
      <c r="JZ24" s="1661"/>
      <c r="KA24" s="1661"/>
      <c r="KB24" s="1661"/>
      <c r="KC24" s="1661"/>
      <c r="KD24" s="1661"/>
      <c r="KE24" s="1661"/>
      <c r="KF24" s="1661"/>
      <c r="KG24" s="1661"/>
      <c r="KH24" s="1661"/>
      <c r="KI24" s="1661"/>
      <c r="KJ24" s="1661"/>
      <c r="KK24" s="1661"/>
      <c r="KL24" s="1661"/>
      <c r="KM24" s="1661"/>
      <c r="KN24" s="1661"/>
      <c r="KO24" s="1661"/>
      <c r="KP24" s="1661"/>
      <c r="KQ24" s="1661"/>
      <c r="KR24" s="1661"/>
      <c r="KS24" s="1661"/>
      <c r="KT24" s="1661"/>
      <c r="KU24" s="1661"/>
      <c r="KV24" s="1661"/>
      <c r="KW24" s="1661"/>
      <c r="KX24" s="1661"/>
      <c r="KY24" s="1661"/>
      <c r="KZ24" s="1661"/>
      <c r="LA24" s="1661"/>
      <c r="LB24" s="1661"/>
      <c r="LC24" s="1661"/>
      <c r="LD24" s="1661"/>
      <c r="LE24" s="1661"/>
      <c r="LF24" s="1661"/>
      <c r="LG24" s="1661"/>
      <c r="LH24" s="1661"/>
      <c r="LI24" s="1661"/>
      <c r="LJ24" s="1661"/>
      <c r="LK24" s="1661"/>
      <c r="LL24" s="1661"/>
      <c r="LM24" s="1661"/>
      <c r="LN24" s="1661"/>
      <c r="LO24" s="1661"/>
      <c r="LP24" s="1661"/>
      <c r="LQ24" s="1661"/>
      <c r="LR24" s="1661"/>
      <c r="LS24" s="1661"/>
      <c r="LT24" s="1661"/>
      <c r="LU24" s="1661"/>
      <c r="LV24" s="1661"/>
      <c r="LW24" s="1661"/>
      <c r="LX24" s="1661"/>
      <c r="LY24" s="1661"/>
      <c r="LZ24" s="1661"/>
      <c r="MA24" s="1661"/>
      <c r="MB24" s="1661"/>
      <c r="MC24" s="1661"/>
      <c r="MD24" s="1661"/>
      <c r="ME24" s="1661"/>
      <c r="MF24" s="1661"/>
      <c r="MG24" s="1661"/>
      <c r="MH24" s="1661"/>
      <c r="MI24" s="1661"/>
      <c r="MJ24" s="1661"/>
      <c r="MK24" s="1661"/>
      <c r="ML24" s="1661"/>
      <c r="MM24" s="1661"/>
      <c r="MN24" s="1661"/>
      <c r="MO24" s="1661"/>
      <c r="MP24" s="1661"/>
      <c r="MQ24" s="1661"/>
      <c r="MR24" s="1661"/>
      <c r="MS24" s="1661"/>
      <c r="MT24" s="1661"/>
      <c r="MU24" s="1661"/>
      <c r="MV24" s="1661"/>
      <c r="MW24" s="1661"/>
      <c r="MX24" s="1661"/>
      <c r="MY24" s="1661"/>
      <c r="MZ24" s="1661"/>
      <c r="NA24" s="1661"/>
      <c r="NB24" s="1661"/>
      <c r="NC24" s="1661"/>
      <c r="ND24" s="1661"/>
      <c r="NE24" s="1661"/>
      <c r="NF24" s="1661"/>
      <c r="NG24" s="1661"/>
      <c r="NH24" s="1661"/>
      <c r="NI24" s="1661"/>
      <c r="NJ24" s="1661"/>
      <c r="NK24" s="1661"/>
      <c r="NL24" s="1661"/>
      <c r="NM24" s="1661"/>
      <c r="NN24" s="1661"/>
      <c r="NO24" s="1661"/>
      <c r="NP24" s="1661"/>
      <c r="NQ24" s="1661"/>
      <c r="NR24" s="1661"/>
      <c r="NS24" s="1661"/>
      <c r="NT24" s="1661"/>
      <c r="NU24" s="1661"/>
      <c r="NV24" s="1661"/>
      <c r="NW24" s="1661"/>
      <c r="NX24" s="1661"/>
      <c r="NY24" s="1661"/>
      <c r="NZ24" s="1661"/>
      <c r="OA24" s="1661"/>
      <c r="OB24" s="1661"/>
      <c r="OC24" s="1661"/>
      <c r="OD24" s="1661"/>
      <c r="OE24" s="1661"/>
      <c r="OF24" s="1661"/>
      <c r="OG24" s="1661"/>
      <c r="OH24" s="1661"/>
      <c r="OI24" s="1661"/>
      <c r="OJ24" s="1661"/>
      <c r="OK24" s="1661"/>
      <c r="OL24" s="1661"/>
      <c r="OM24" s="1661"/>
      <c r="ON24" s="1661"/>
      <c r="OO24" s="1661"/>
      <c r="OP24" s="1661"/>
      <c r="OQ24" s="1661"/>
      <c r="OR24" s="1661"/>
      <c r="OS24" s="1661"/>
      <c r="OT24" s="1661"/>
      <c r="OU24" s="1661"/>
      <c r="OV24" s="1661"/>
      <c r="OW24" s="1661"/>
      <c r="OX24" s="1661"/>
      <c r="OY24" s="1661"/>
      <c r="OZ24" s="1661"/>
      <c r="PA24" s="1661"/>
      <c r="PB24" s="1661"/>
      <c r="PC24" s="1661"/>
      <c r="PD24" s="1661"/>
      <c r="PE24" s="1661"/>
      <c r="PF24" s="1661"/>
      <c r="PG24" s="1661"/>
      <c r="PH24" s="1661"/>
      <c r="PI24" s="1661"/>
      <c r="PJ24" s="1661"/>
      <c r="PK24" s="1661"/>
      <c r="PL24" s="1661"/>
      <c r="PM24" s="1661"/>
      <c r="PN24" s="1661"/>
      <c r="PO24" s="1661"/>
      <c r="PP24" s="1661"/>
      <c r="PQ24" s="1661"/>
      <c r="PR24" s="1661"/>
      <c r="PS24" s="1661"/>
      <c r="PT24" s="1661"/>
      <c r="PU24" s="1661"/>
      <c r="PV24" s="1661"/>
      <c r="PW24" s="1661"/>
      <c r="PX24" s="1661"/>
      <c r="PY24" s="1661"/>
      <c r="PZ24" s="1661"/>
      <c r="QA24" s="1661"/>
      <c r="QB24" s="1661"/>
      <c r="QC24" s="1661"/>
      <c r="QD24" s="1661"/>
      <c r="QE24" s="1661"/>
      <c r="QF24" s="1661"/>
      <c r="QG24" s="1661"/>
      <c r="QH24" s="1661"/>
      <c r="QI24" s="1661"/>
      <c r="QJ24" s="1661"/>
      <c r="QK24" s="1661"/>
      <c r="QL24" s="1661"/>
      <c r="QM24" s="1661"/>
      <c r="QN24" s="1661"/>
      <c r="QO24" s="1661"/>
      <c r="QP24" s="1661"/>
      <c r="QQ24" s="1661"/>
      <c r="QR24" s="1661"/>
      <c r="QS24" s="1661"/>
      <c r="QT24" s="1661"/>
      <c r="QU24" s="1661"/>
      <c r="QV24" s="1661"/>
      <c r="QW24" s="1661"/>
      <c r="QX24" s="1661"/>
      <c r="QY24" s="1661"/>
      <c r="QZ24" s="1661"/>
      <c r="RA24" s="1661"/>
      <c r="RB24" s="1661"/>
      <c r="RC24" s="1661"/>
      <c r="RD24" s="1661"/>
      <c r="RE24" s="1661"/>
      <c r="RF24" s="1661"/>
      <c r="RG24" s="1661"/>
      <c r="RH24" s="1661"/>
      <c r="RI24" s="1661"/>
      <c r="RJ24" s="1661"/>
      <c r="RK24" s="1661"/>
      <c r="RL24" s="1661"/>
      <c r="RM24" s="1661"/>
      <c r="RN24" s="1661"/>
      <c r="RO24" s="1661"/>
      <c r="RP24" s="1661"/>
      <c r="RQ24" s="1661"/>
      <c r="RR24" s="1661"/>
      <c r="RS24" s="1661"/>
      <c r="RT24" s="1661"/>
      <c r="RU24" s="1661"/>
      <c r="RV24" s="1661"/>
      <c r="RW24" s="1661"/>
      <c r="RX24" s="1661"/>
      <c r="RY24" s="1661"/>
      <c r="RZ24" s="1661"/>
      <c r="SA24" s="1661"/>
      <c r="SB24" s="1661"/>
      <c r="SC24" s="1661"/>
      <c r="SD24" s="1661"/>
      <c r="SE24" s="1661"/>
      <c r="SF24" s="1661"/>
      <c r="SG24" s="1661"/>
      <c r="SH24" s="1661"/>
      <c r="SI24" s="1661"/>
      <c r="SJ24" s="1661"/>
      <c r="SK24" s="1661"/>
      <c r="SL24" s="1661"/>
      <c r="SM24" s="1661"/>
      <c r="SN24" s="1661"/>
      <c r="SO24" s="1661"/>
      <c r="SP24" s="1661"/>
      <c r="SQ24" s="1661"/>
      <c r="SR24" s="1661"/>
      <c r="SS24" s="1661"/>
      <c r="ST24" s="1661"/>
      <c r="SU24" s="1661"/>
      <c r="SV24" s="1661"/>
      <c r="SW24" s="1661"/>
      <c r="SX24" s="1661"/>
      <c r="SY24" s="1661"/>
      <c r="SZ24" s="1661"/>
      <c r="TA24" s="1661"/>
      <c r="TB24" s="1661"/>
      <c r="TC24" s="1661"/>
      <c r="TD24" s="1661"/>
      <c r="TE24" s="1661"/>
      <c r="TF24" s="1661"/>
      <c r="TG24" s="1661"/>
      <c r="TH24" s="1661"/>
      <c r="TI24" s="1661"/>
      <c r="TJ24" s="1661"/>
      <c r="TK24" s="1661"/>
      <c r="TL24" s="1661"/>
      <c r="TM24" s="1661"/>
      <c r="TN24" s="1661"/>
      <c r="TO24" s="1661"/>
      <c r="TP24" s="1661"/>
      <c r="TQ24" s="1661"/>
      <c r="TR24" s="1661"/>
      <c r="TS24" s="1661"/>
      <c r="TT24" s="1661"/>
      <c r="TU24" s="1661"/>
      <c r="TV24" s="1661"/>
      <c r="TW24" s="1661"/>
      <c r="TX24" s="1661"/>
      <c r="TY24" s="1661"/>
      <c r="TZ24" s="1661"/>
      <c r="UA24" s="1661"/>
      <c r="UB24" s="1661"/>
      <c r="UC24" s="1661"/>
      <c r="UD24" s="1661"/>
      <c r="UE24" s="1661"/>
      <c r="UF24" s="1661"/>
      <c r="UG24" s="1661"/>
      <c r="UH24" s="1661"/>
      <c r="UI24" s="1661"/>
      <c r="UJ24" s="1661"/>
      <c r="UK24" s="1661"/>
      <c r="UL24" s="1661"/>
      <c r="UM24" s="1661"/>
      <c r="UN24" s="1661"/>
      <c r="UO24" s="1661"/>
      <c r="UP24" s="1661"/>
      <c r="UQ24" s="1661"/>
      <c r="UR24" s="1661"/>
      <c r="US24" s="1661"/>
      <c r="UT24" s="1661"/>
      <c r="UU24" s="1661"/>
      <c r="UV24" s="1661"/>
      <c r="UW24" s="1661"/>
      <c r="UX24" s="1661"/>
      <c r="UY24" s="1661"/>
      <c r="UZ24" s="1661"/>
      <c r="VA24" s="1661"/>
      <c r="VB24" s="1661"/>
      <c r="VC24" s="1661"/>
      <c r="VD24" s="1661"/>
      <c r="VE24" s="1661"/>
      <c r="VF24" s="1661"/>
      <c r="VG24" s="1661"/>
      <c r="VH24" s="1661"/>
      <c r="VI24" s="1661"/>
      <c r="VJ24" s="1661"/>
      <c r="VK24" s="1661"/>
      <c r="VL24" s="1661"/>
      <c r="VM24" s="1661"/>
      <c r="VN24" s="1661"/>
      <c r="VO24" s="1661"/>
      <c r="VP24" s="1661"/>
      <c r="VQ24" s="1661"/>
      <c r="VR24" s="1661"/>
      <c r="VS24" s="1661"/>
      <c r="VT24" s="1661"/>
      <c r="VU24" s="1661"/>
      <c r="VV24" s="1661"/>
      <c r="VW24" s="1661"/>
      <c r="VX24" s="1661"/>
      <c r="VY24" s="1661"/>
      <c r="VZ24" s="1661"/>
      <c r="WA24" s="1661"/>
      <c r="WB24" s="1661"/>
      <c r="WC24" s="1661"/>
      <c r="WD24" s="1661"/>
      <c r="WE24" s="1661"/>
      <c r="WF24" s="1661"/>
      <c r="WG24" s="1661"/>
      <c r="WH24" s="1661"/>
      <c r="WI24" s="1661"/>
      <c r="WJ24" s="1661"/>
      <c r="WK24" s="1661"/>
      <c r="WL24" s="1661"/>
      <c r="WM24" s="1661"/>
      <c r="WN24" s="1661"/>
      <c r="WO24" s="1661"/>
      <c r="WP24" s="1661"/>
      <c r="WQ24" s="1661"/>
      <c r="WR24" s="1661"/>
      <c r="WS24" s="1661"/>
      <c r="WT24" s="1661"/>
      <c r="WU24" s="1661"/>
      <c r="WV24" s="1661"/>
      <c r="WW24" s="1661"/>
      <c r="WX24" s="1661"/>
      <c r="WY24" s="1661"/>
      <c r="WZ24" s="1661"/>
      <c r="XA24" s="1661"/>
      <c r="XB24" s="1661"/>
      <c r="XC24" s="1661"/>
      <c r="XD24" s="1661"/>
      <c r="XE24" s="1661"/>
      <c r="XF24" s="1661"/>
      <c r="XG24" s="1661"/>
      <c r="XH24" s="1661"/>
      <c r="XI24" s="1661"/>
      <c r="XJ24" s="1661"/>
      <c r="XK24" s="1661"/>
      <c r="XL24" s="1661"/>
      <c r="XM24" s="1661"/>
      <c r="XN24" s="1661"/>
      <c r="XO24" s="1661"/>
      <c r="XP24" s="1661"/>
      <c r="XQ24" s="1661"/>
      <c r="XR24" s="1661"/>
      <c r="XS24" s="1661"/>
      <c r="XT24" s="1661"/>
      <c r="XU24" s="1661"/>
      <c r="XV24" s="1661"/>
      <c r="XW24" s="1661"/>
      <c r="XX24" s="1661"/>
      <c r="XY24" s="1661"/>
      <c r="XZ24" s="1661"/>
      <c r="YA24" s="1661"/>
      <c r="YB24" s="1661"/>
      <c r="YC24" s="1661"/>
      <c r="YD24" s="1661"/>
      <c r="YE24" s="1661"/>
      <c r="YF24" s="1661"/>
      <c r="YG24" s="1661"/>
      <c r="YH24" s="1661"/>
      <c r="YI24" s="1661"/>
      <c r="YJ24" s="1661"/>
      <c r="YK24" s="1661"/>
      <c r="YL24" s="1661"/>
      <c r="YM24" s="1661"/>
      <c r="YN24" s="1661"/>
      <c r="YO24" s="1661"/>
      <c r="YP24" s="1661"/>
      <c r="YQ24" s="1661"/>
      <c r="YR24" s="1661"/>
      <c r="YS24" s="1661"/>
      <c r="YT24" s="1661"/>
      <c r="YU24" s="1661"/>
      <c r="YV24" s="1661"/>
      <c r="YW24" s="1661"/>
      <c r="YX24" s="1661"/>
      <c r="YY24" s="1661"/>
      <c r="YZ24" s="1661"/>
      <c r="ZA24" s="1661"/>
      <c r="ZB24" s="1661"/>
      <c r="ZC24" s="1661"/>
      <c r="ZD24" s="1661"/>
      <c r="ZE24" s="1661"/>
      <c r="ZF24" s="1661"/>
      <c r="ZG24" s="1661"/>
      <c r="ZH24" s="1661"/>
      <c r="ZI24" s="1661"/>
      <c r="ZJ24" s="1661"/>
      <c r="ZK24" s="1661"/>
      <c r="ZL24" s="1661"/>
      <c r="ZM24" s="1661"/>
      <c r="ZN24" s="1661"/>
      <c r="ZO24" s="1661"/>
      <c r="ZP24" s="1661"/>
      <c r="ZQ24" s="1661"/>
      <c r="ZR24" s="1661"/>
      <c r="ZS24" s="1661"/>
      <c r="ZT24" s="1661"/>
      <c r="ZU24" s="1661"/>
      <c r="ZV24" s="1661"/>
      <c r="ZW24" s="1661"/>
      <c r="ZX24" s="1661"/>
      <c r="ZY24" s="1661"/>
      <c r="ZZ24" s="1661"/>
      <c r="AAA24" s="1661"/>
      <c r="AAB24" s="1661"/>
      <c r="AAC24" s="1661"/>
      <c r="AAD24" s="1661"/>
      <c r="AAE24" s="1661"/>
      <c r="AAF24" s="1661"/>
      <c r="AAG24" s="1661"/>
      <c r="AAH24" s="1661"/>
      <c r="AAI24" s="1661"/>
      <c r="AAJ24" s="1661"/>
      <c r="AAK24" s="1661"/>
      <c r="AAL24" s="1661"/>
      <c r="AAM24" s="1661"/>
      <c r="AAN24" s="1661"/>
      <c r="AAO24" s="1661"/>
      <c r="AAP24" s="1661"/>
      <c r="AAQ24" s="1661"/>
      <c r="AAR24" s="1661"/>
      <c r="AAS24" s="1661"/>
      <c r="AAT24" s="1661"/>
      <c r="AAU24" s="1661"/>
      <c r="AAV24" s="1661"/>
      <c r="AAW24" s="1661"/>
      <c r="AAX24" s="1661"/>
      <c r="AAY24" s="1661"/>
      <c r="AAZ24" s="1661"/>
      <c r="ABA24" s="1661"/>
      <c r="ABB24" s="1661"/>
      <c r="ABC24" s="1661"/>
      <c r="ABD24" s="1661"/>
      <c r="ABE24" s="1661"/>
      <c r="ABF24" s="1661"/>
      <c r="ABG24" s="1661"/>
      <c r="ABH24" s="1661"/>
      <c r="ABI24" s="1661"/>
      <c r="ABJ24" s="1661"/>
      <c r="ABK24" s="1661"/>
      <c r="ABL24" s="1661"/>
      <c r="ABM24" s="1661"/>
      <c r="ABN24" s="1661"/>
      <c r="ABO24" s="1661"/>
      <c r="ABP24" s="1661"/>
      <c r="ABQ24" s="1661"/>
      <c r="ABR24" s="1661"/>
      <c r="ABS24" s="1661"/>
      <c r="ABT24" s="1661"/>
      <c r="ABU24" s="1661"/>
      <c r="ABV24" s="1661"/>
      <c r="ABW24" s="1661"/>
      <c r="ABX24" s="1661"/>
      <c r="ABY24" s="1661"/>
      <c r="ABZ24" s="1661"/>
      <c r="ACA24" s="1661"/>
      <c r="ACB24" s="1661"/>
      <c r="ACC24" s="1661"/>
      <c r="ACD24" s="1661"/>
      <c r="ACE24" s="1661"/>
      <c r="ACF24" s="1661"/>
      <c r="ACG24" s="1661"/>
      <c r="ACH24" s="1661"/>
      <c r="ACI24" s="1661"/>
      <c r="ACJ24" s="1661"/>
      <c r="ACK24" s="1661"/>
      <c r="ACL24" s="1661"/>
      <c r="ACM24" s="1661"/>
      <c r="ACN24" s="1661"/>
      <c r="ACO24" s="1661"/>
      <c r="ACP24" s="1661"/>
      <c r="ACQ24" s="1661"/>
      <c r="ACR24" s="1661"/>
      <c r="ACS24" s="1661"/>
      <c r="ACT24" s="1661"/>
      <c r="ACU24" s="1661"/>
      <c r="ACV24" s="1661"/>
      <c r="ACW24" s="1661"/>
      <c r="ACX24" s="1661"/>
      <c r="ACY24" s="1661"/>
      <c r="ACZ24" s="1661"/>
      <c r="ADA24" s="1661"/>
      <c r="ADB24" s="1661"/>
      <c r="ADC24" s="1661"/>
      <c r="ADD24" s="1661"/>
      <c r="ADE24" s="1661"/>
      <c r="ADF24" s="1661"/>
      <c r="ADG24" s="1661"/>
      <c r="ADH24" s="1661"/>
      <c r="ADI24" s="1661"/>
      <c r="ADJ24" s="1661"/>
      <c r="ADK24" s="1661"/>
      <c r="ADL24" s="1661"/>
      <c r="ADM24" s="1661"/>
      <c r="ADN24" s="1661"/>
      <c r="ADO24" s="1661"/>
      <c r="ADP24" s="1661"/>
      <c r="ADQ24" s="1661"/>
      <c r="ADR24" s="1661"/>
      <c r="ADS24" s="1661"/>
      <c r="ADT24" s="1661"/>
      <c r="ADU24" s="1661"/>
      <c r="ADV24" s="1661"/>
      <c r="ADW24" s="1661"/>
      <c r="ADX24" s="1661"/>
      <c r="ADY24" s="1661"/>
      <c r="ADZ24" s="1661"/>
      <c r="AEA24" s="1661"/>
      <c r="AEB24" s="1661"/>
      <c r="AEC24" s="1661"/>
      <c r="AED24" s="1661"/>
      <c r="AEE24" s="1661"/>
      <c r="AEF24" s="1661"/>
      <c r="AEG24" s="1661"/>
      <c r="AEH24" s="1661"/>
      <c r="AEI24" s="1661"/>
      <c r="AEJ24" s="1661"/>
      <c r="AEK24" s="1661"/>
      <c r="AEL24" s="1661"/>
      <c r="AEM24" s="1661"/>
      <c r="AEN24" s="1661"/>
      <c r="AEO24" s="1661"/>
      <c r="AEP24" s="1661"/>
      <c r="AEQ24" s="1661"/>
      <c r="AER24" s="1661"/>
      <c r="AES24" s="1661"/>
      <c r="AET24" s="1661"/>
      <c r="AEU24" s="1661"/>
      <c r="AEV24" s="1661"/>
      <c r="AEW24" s="1661"/>
      <c r="AEX24" s="1661"/>
      <c r="AEY24" s="1661"/>
      <c r="AEZ24" s="1661"/>
      <c r="AFA24" s="1661"/>
      <c r="AFB24" s="1661"/>
      <c r="AFC24" s="1661"/>
      <c r="AFD24" s="1661"/>
      <c r="AFE24" s="1661"/>
      <c r="AFF24" s="1661"/>
      <c r="AFG24" s="1661"/>
      <c r="AFH24" s="1661"/>
      <c r="AFI24" s="1661"/>
      <c r="AFJ24" s="1661"/>
      <c r="AFK24" s="1661"/>
      <c r="AFL24" s="1661"/>
      <c r="AFM24" s="1661"/>
      <c r="AFN24" s="1661"/>
      <c r="AFO24" s="1661"/>
      <c r="AFP24" s="1661"/>
      <c r="AFQ24" s="1661"/>
      <c r="AFR24" s="1661"/>
      <c r="AFS24" s="1661"/>
      <c r="AFT24" s="1661"/>
      <c r="AFU24" s="1661"/>
      <c r="AFV24" s="1661"/>
      <c r="AFW24" s="1661"/>
      <c r="AFX24" s="1661"/>
      <c r="AFY24" s="1661"/>
      <c r="AFZ24" s="1661"/>
      <c r="AGA24" s="1661"/>
      <c r="AGB24" s="1661"/>
      <c r="AGC24" s="1661"/>
      <c r="AGD24" s="1661"/>
      <c r="AGE24" s="1661"/>
      <c r="AGF24" s="1661"/>
      <c r="AGG24" s="1661"/>
      <c r="AGH24" s="1661"/>
      <c r="AGI24" s="1661"/>
      <c r="AGJ24" s="1661"/>
      <c r="AGK24" s="1661"/>
      <c r="AGL24" s="1661"/>
      <c r="AGM24" s="1661"/>
      <c r="AGN24" s="1661"/>
      <c r="AGO24" s="1661"/>
      <c r="AGP24" s="1661"/>
      <c r="AGQ24" s="1661"/>
      <c r="AGR24" s="1661"/>
      <c r="AGS24" s="1661"/>
      <c r="AGT24" s="1661"/>
      <c r="AGU24" s="1661"/>
      <c r="AGV24" s="1661"/>
      <c r="AGW24" s="1661"/>
      <c r="AGX24" s="1661"/>
      <c r="AGY24" s="1661"/>
      <c r="AGZ24" s="1661"/>
      <c r="AHA24" s="1661"/>
      <c r="AHB24" s="1661"/>
      <c r="AHC24" s="1661"/>
      <c r="AHD24" s="1661"/>
      <c r="AHE24" s="1661"/>
      <c r="AHF24" s="1661"/>
      <c r="AHG24" s="1661"/>
      <c r="AHH24" s="1661"/>
      <c r="AHI24" s="1661"/>
      <c r="AHJ24" s="1661"/>
      <c r="AHK24" s="1661"/>
      <c r="AHL24" s="1661"/>
      <c r="AHM24" s="1661"/>
      <c r="AHN24" s="1661"/>
      <c r="AHO24" s="1661"/>
      <c r="AHP24" s="1661"/>
      <c r="AHQ24" s="1661"/>
      <c r="AHR24" s="1661"/>
      <c r="AHS24" s="1661"/>
      <c r="AHT24" s="1661"/>
      <c r="AHU24" s="1661"/>
      <c r="AHV24" s="1661"/>
      <c r="AHW24" s="1661"/>
      <c r="AHX24" s="1661"/>
      <c r="AHY24" s="1661"/>
      <c r="AHZ24" s="1661"/>
      <c r="AIA24" s="1661"/>
      <c r="AIB24" s="1661"/>
      <c r="AIC24" s="1661"/>
      <c r="AID24" s="1661"/>
      <c r="AIE24" s="1661"/>
      <c r="AIF24" s="1661"/>
      <c r="AIG24" s="1661"/>
      <c r="AIH24" s="1661"/>
      <c r="AII24" s="1661"/>
      <c r="AIJ24" s="1661"/>
      <c r="AIK24" s="1661"/>
      <c r="AIL24" s="1661"/>
      <c r="AIM24" s="1661"/>
      <c r="AIN24" s="1661"/>
      <c r="AIO24" s="1661"/>
      <c r="AIP24" s="1661"/>
      <c r="AIQ24" s="1661"/>
      <c r="AIR24" s="1661"/>
      <c r="AIS24" s="1661"/>
      <c r="AIT24" s="1661"/>
      <c r="AIU24" s="1661"/>
      <c r="AIV24" s="1661"/>
      <c r="AIW24" s="1661"/>
      <c r="AIX24" s="1661"/>
      <c r="AIY24" s="1661"/>
      <c r="AIZ24" s="1661"/>
      <c r="AJA24" s="1661"/>
      <c r="AJB24" s="1661"/>
      <c r="AJC24" s="1661"/>
      <c r="AJD24" s="1661"/>
      <c r="AJE24" s="1661"/>
      <c r="AJF24" s="1661"/>
      <c r="AJG24" s="1661"/>
      <c r="AJH24" s="1661"/>
      <c r="AJI24" s="1661"/>
      <c r="AJJ24" s="1661"/>
      <c r="AJK24" s="1661"/>
      <c r="AJL24" s="1661"/>
      <c r="AJM24" s="1661"/>
      <c r="AJN24" s="1661"/>
      <c r="AJO24" s="1661"/>
      <c r="AJP24" s="1661"/>
      <c r="AJQ24" s="1661"/>
      <c r="AJR24" s="1661"/>
      <c r="AJS24" s="1661"/>
      <c r="AJT24" s="1661"/>
      <c r="AJU24" s="1661"/>
      <c r="AJV24" s="1661"/>
      <c r="AJW24" s="1661"/>
      <c r="AJX24" s="1661"/>
      <c r="AJY24" s="1661"/>
      <c r="AJZ24" s="1661"/>
      <c r="AKA24" s="1661"/>
      <c r="AKB24" s="1661"/>
      <c r="AKC24" s="1661"/>
      <c r="AKD24" s="1661"/>
      <c r="AKE24" s="1661"/>
      <c r="AKF24" s="1661"/>
      <c r="AKG24" s="1661"/>
      <c r="AKH24" s="1661"/>
      <c r="AKI24" s="1661"/>
      <c r="AKJ24" s="1661"/>
      <c r="AKK24" s="1661"/>
      <c r="AKL24" s="1661"/>
      <c r="AKM24" s="1661"/>
      <c r="AKN24" s="1661"/>
      <c r="AKO24" s="1661"/>
      <c r="AKP24" s="1661"/>
      <c r="AKQ24" s="1661"/>
      <c r="AKR24" s="1661"/>
      <c r="AKS24" s="1661"/>
      <c r="AKT24" s="1661"/>
      <c r="AKU24" s="1661"/>
      <c r="AKV24" s="1661"/>
      <c r="AKW24" s="1661"/>
      <c r="AKX24" s="1661"/>
      <c r="AKY24" s="1661"/>
      <c r="AKZ24" s="1661"/>
      <c r="ALA24" s="1661"/>
      <c r="ALB24" s="1661"/>
      <c r="ALC24" s="1661"/>
      <c r="ALD24" s="1661"/>
      <c r="ALE24" s="1661"/>
      <c r="ALF24" s="1661"/>
      <c r="ALG24" s="1661"/>
      <c r="ALH24" s="1661"/>
      <c r="ALI24" s="1661"/>
      <c r="ALJ24" s="1661"/>
      <c r="ALK24" s="1661"/>
      <c r="ALL24" s="1661"/>
      <c r="ALM24" s="1661"/>
      <c r="ALN24" s="1661"/>
      <c r="ALO24" s="1661"/>
      <c r="ALP24" s="1661"/>
      <c r="ALQ24" s="1661"/>
      <c r="ALR24" s="1661"/>
      <c r="ALS24" s="1661"/>
      <c r="ALT24" s="1661"/>
      <c r="ALU24" s="1661"/>
      <c r="ALV24" s="1661"/>
      <c r="ALW24" s="1661"/>
      <c r="ALX24" s="1661"/>
      <c r="ALY24" s="1661"/>
      <c r="ALZ24" s="1661"/>
      <c r="AMA24" s="1661"/>
      <c r="AMB24" s="1661"/>
      <c r="AMC24" s="1661"/>
      <c r="AMD24" s="1661"/>
      <c r="AME24" s="1661"/>
      <c r="AMF24" s="1661"/>
      <c r="AMG24" s="1661"/>
      <c r="AMH24" s="1661"/>
      <c r="AMI24" s="1661"/>
      <c r="AMJ24" s="1661"/>
      <c r="AMK24" s="1661"/>
      <c r="AML24" s="1661"/>
      <c r="AMM24" s="1661"/>
      <c r="AMN24" s="1661"/>
      <c r="AMO24" s="1661"/>
      <c r="AMP24" s="1661"/>
      <c r="AMQ24" s="1661"/>
      <c r="AMR24" s="1661"/>
      <c r="AMS24" s="1661"/>
      <c r="AMT24" s="1661"/>
      <c r="AMU24" s="1661"/>
      <c r="AMV24" s="1661"/>
      <c r="AMW24" s="1661"/>
      <c r="AMX24" s="1661"/>
      <c r="AMY24" s="1661"/>
      <c r="AMZ24" s="1661"/>
      <c r="ANA24" s="1661"/>
      <c r="ANB24" s="1661"/>
      <c r="ANC24" s="1661"/>
      <c r="AND24" s="1661"/>
      <c r="ANE24" s="1661"/>
      <c r="ANF24" s="1661"/>
      <c r="ANG24" s="1661"/>
      <c r="ANH24" s="1661"/>
      <c r="ANI24" s="1661"/>
      <c r="ANJ24" s="1661"/>
      <c r="ANK24" s="1661"/>
      <c r="ANL24" s="1661"/>
      <c r="ANM24" s="1661"/>
      <c r="ANN24" s="1661"/>
      <c r="ANO24" s="1661"/>
      <c r="ANP24" s="1661"/>
      <c r="ANQ24" s="1661"/>
      <c r="ANR24" s="1661"/>
      <c r="ANS24" s="1661"/>
      <c r="ANT24" s="1661"/>
      <c r="ANU24" s="1661"/>
      <c r="ANV24" s="1661"/>
      <c r="ANW24" s="1661"/>
      <c r="ANX24" s="1661"/>
      <c r="ANY24" s="1661"/>
      <c r="ANZ24" s="1661"/>
      <c r="AOA24" s="1661"/>
      <c r="AOB24" s="1661"/>
      <c r="AOC24" s="1661"/>
      <c r="AOD24" s="1661"/>
      <c r="AOE24" s="1661"/>
      <c r="AOF24" s="1661"/>
      <c r="AOG24" s="1661"/>
      <c r="AOH24" s="1661"/>
      <c r="AOI24" s="1661"/>
      <c r="AOJ24" s="1661"/>
      <c r="AOK24" s="1661"/>
      <c r="AOL24" s="1661"/>
      <c r="AOM24" s="1661"/>
      <c r="AON24" s="1661"/>
      <c r="AOO24" s="1661"/>
      <c r="AOP24" s="1661"/>
      <c r="AOQ24" s="1661"/>
      <c r="AOR24" s="1661"/>
      <c r="AOS24" s="1661"/>
      <c r="AOT24" s="1661"/>
      <c r="AOU24" s="1661"/>
      <c r="AOV24" s="1661"/>
      <c r="AOW24" s="1661"/>
      <c r="AOX24" s="1661"/>
      <c r="AOY24" s="1661"/>
      <c r="AOZ24" s="1661"/>
      <c r="APA24" s="1661"/>
      <c r="APB24" s="1661"/>
      <c r="APC24" s="1661"/>
      <c r="APD24" s="1661"/>
      <c r="APE24" s="1661"/>
      <c r="APF24" s="1661"/>
      <c r="APG24" s="1661"/>
      <c r="APH24" s="1661"/>
      <c r="API24" s="1661"/>
      <c r="APJ24" s="1661"/>
      <c r="APK24" s="1661"/>
      <c r="APL24" s="1661"/>
      <c r="APM24" s="1661"/>
      <c r="APN24" s="1661"/>
      <c r="APO24" s="1661"/>
      <c r="APP24" s="1661"/>
      <c r="APQ24" s="1661"/>
      <c r="APR24" s="1661"/>
      <c r="APS24" s="1661"/>
      <c r="APT24" s="1661"/>
      <c r="APU24" s="1661"/>
      <c r="APV24" s="1661"/>
      <c r="APW24" s="1661"/>
      <c r="APX24" s="1661"/>
      <c r="APY24" s="1661"/>
      <c r="APZ24" s="1661"/>
      <c r="AQA24" s="1661"/>
      <c r="AQB24" s="1661"/>
      <c r="AQC24" s="1661"/>
      <c r="AQD24" s="1661"/>
      <c r="AQE24" s="1661"/>
      <c r="AQF24" s="1661"/>
      <c r="AQG24" s="1661"/>
      <c r="AQH24" s="1661"/>
      <c r="AQI24" s="1661"/>
      <c r="AQJ24" s="1661"/>
      <c r="AQK24" s="1661"/>
      <c r="AQL24" s="1661"/>
      <c r="AQM24" s="1661"/>
      <c r="AQN24" s="1661"/>
      <c r="AQO24" s="1661"/>
      <c r="AQP24" s="1661"/>
      <c r="AQQ24" s="1661"/>
      <c r="AQR24" s="1661"/>
      <c r="AQS24" s="1661"/>
      <c r="AQT24" s="1661"/>
      <c r="AQU24" s="1661"/>
      <c r="AQV24" s="1661"/>
      <c r="AQW24" s="1661"/>
      <c r="AQX24" s="1661"/>
      <c r="AQY24" s="1661"/>
      <c r="AQZ24" s="1661"/>
      <c r="ARA24" s="1661"/>
      <c r="ARB24" s="1661"/>
      <c r="ARC24" s="1661"/>
      <c r="ARD24" s="1661"/>
      <c r="ARE24" s="1661"/>
      <c r="ARF24" s="1661"/>
      <c r="ARG24" s="1661"/>
      <c r="ARH24" s="1661"/>
      <c r="ARI24" s="1661"/>
      <c r="ARJ24" s="1661"/>
      <c r="ARK24" s="1661"/>
      <c r="ARL24" s="1661"/>
      <c r="ARM24" s="1661"/>
      <c r="ARN24" s="1661"/>
      <c r="ARO24" s="1661"/>
      <c r="ARP24" s="1661"/>
      <c r="ARQ24" s="1661"/>
      <c r="ARR24" s="1661"/>
      <c r="ARS24" s="1661"/>
      <c r="ART24" s="1661"/>
      <c r="ARU24" s="1661"/>
      <c r="ARV24" s="1661"/>
      <c r="ARW24" s="1661"/>
      <c r="ARX24" s="1661"/>
      <c r="ARY24" s="1661"/>
      <c r="ARZ24" s="1661"/>
      <c r="ASA24" s="1661"/>
      <c r="ASB24" s="1661"/>
      <c r="ASC24" s="1661"/>
      <c r="ASD24" s="1661"/>
      <c r="ASE24" s="1661"/>
      <c r="ASF24" s="1661"/>
      <c r="ASG24" s="1661"/>
      <c r="ASH24" s="1661"/>
      <c r="ASI24" s="1661"/>
      <c r="ASJ24" s="1661"/>
      <c r="ASK24" s="1661"/>
      <c r="ASL24" s="1661"/>
      <c r="ASM24" s="1661"/>
      <c r="ASN24" s="1661"/>
      <c r="ASO24" s="1661"/>
      <c r="ASP24" s="1661"/>
      <c r="ASQ24" s="1661"/>
      <c r="ASR24" s="1661"/>
      <c r="ASS24" s="1661"/>
      <c r="AST24" s="1661"/>
      <c r="ASU24" s="1661"/>
      <c r="ASV24" s="1661"/>
      <c r="ASW24" s="1661"/>
      <c r="ASX24" s="1661"/>
      <c r="ASY24" s="1661"/>
      <c r="ASZ24" s="1661"/>
      <c r="ATA24" s="1661"/>
      <c r="ATB24" s="1661"/>
      <c r="ATC24" s="1661"/>
      <c r="ATD24" s="1661"/>
      <c r="ATE24" s="1661"/>
      <c r="ATF24" s="1661"/>
      <c r="ATG24" s="1661"/>
      <c r="ATH24" s="1661"/>
      <c r="ATI24" s="1661"/>
      <c r="ATJ24" s="1661"/>
      <c r="ATK24" s="1661"/>
      <c r="ATL24" s="1661"/>
      <c r="ATM24" s="1661"/>
      <c r="ATN24" s="1661"/>
      <c r="ATO24" s="1661"/>
      <c r="ATP24" s="1661"/>
      <c r="ATQ24" s="1661"/>
      <c r="ATR24" s="1661"/>
      <c r="ATS24" s="1661"/>
      <c r="ATT24" s="1661"/>
      <c r="ATU24" s="1661"/>
      <c r="ATV24" s="1661"/>
      <c r="ATW24" s="1661"/>
      <c r="ATX24" s="1661"/>
      <c r="ATY24" s="1661"/>
      <c r="ATZ24" s="1661"/>
      <c r="AUA24" s="1661"/>
      <c r="AUB24" s="1661"/>
      <c r="AUC24" s="1661"/>
      <c r="AUD24" s="1661"/>
      <c r="AUE24" s="1661"/>
      <c r="AUF24" s="1661"/>
      <c r="AUG24" s="1661"/>
      <c r="AUH24" s="1661"/>
      <c r="AUI24" s="1661"/>
      <c r="AUJ24" s="1661"/>
      <c r="AUK24" s="1661"/>
      <c r="AUL24" s="1661"/>
      <c r="AUM24" s="1661"/>
      <c r="AUN24" s="1661"/>
      <c r="AUO24" s="1661"/>
      <c r="AUP24" s="1661"/>
      <c r="AUQ24" s="1661"/>
      <c r="AUR24" s="1661"/>
      <c r="AUS24" s="1661"/>
      <c r="AUT24" s="1661"/>
      <c r="AUU24" s="1661"/>
      <c r="AUV24" s="1661"/>
      <c r="AUW24" s="1661"/>
      <c r="AUX24" s="1661"/>
      <c r="AUY24" s="1661"/>
      <c r="AUZ24" s="1661"/>
      <c r="AVA24" s="1661"/>
      <c r="AVB24" s="1661"/>
      <c r="AVC24" s="1661"/>
      <c r="AVD24" s="1661"/>
      <c r="AVE24" s="1661"/>
      <c r="AVF24" s="1661"/>
      <c r="AVG24" s="1661"/>
      <c r="AVH24" s="1661"/>
      <c r="AVI24" s="1661"/>
      <c r="AVJ24" s="1661"/>
      <c r="AVK24" s="1661"/>
      <c r="AVL24" s="1661"/>
      <c r="AVM24" s="1661"/>
      <c r="AVN24" s="1661"/>
      <c r="AVO24" s="1661"/>
      <c r="AVP24" s="1661"/>
      <c r="AVQ24" s="1661"/>
      <c r="AVR24" s="1661"/>
      <c r="AVS24" s="1661"/>
      <c r="AVT24" s="1661"/>
      <c r="AVU24" s="1661"/>
      <c r="AVV24" s="1661"/>
      <c r="AVW24" s="1661"/>
      <c r="AVX24" s="1661"/>
      <c r="AVY24" s="1661"/>
      <c r="AVZ24" s="1661"/>
      <c r="AWA24" s="1661"/>
      <c r="AWB24" s="1661"/>
      <c r="AWC24" s="1661"/>
      <c r="AWD24" s="1661"/>
      <c r="AWE24" s="1661"/>
      <c r="AWF24" s="1661"/>
      <c r="AWG24" s="1661"/>
      <c r="AWH24" s="1661"/>
      <c r="AWI24" s="1661"/>
      <c r="AWJ24" s="1661"/>
      <c r="AWK24" s="1661"/>
      <c r="AWL24" s="1661"/>
      <c r="AWM24" s="1661"/>
      <c r="AWN24" s="1661"/>
      <c r="AWO24" s="1661"/>
      <c r="AWP24" s="1661"/>
      <c r="AWQ24" s="1661"/>
      <c r="AWR24" s="1661"/>
      <c r="AWS24" s="1661"/>
      <c r="AWT24" s="1661"/>
      <c r="AWU24" s="1661"/>
      <c r="AWV24" s="1661"/>
      <c r="AWW24" s="1661"/>
      <c r="AWX24" s="1661"/>
      <c r="AWY24" s="1661"/>
      <c r="AWZ24" s="1661"/>
      <c r="AXA24" s="1661"/>
      <c r="AXB24" s="1661"/>
      <c r="AXC24" s="1661"/>
      <c r="AXD24" s="1661"/>
      <c r="AXE24" s="1661"/>
      <c r="AXF24" s="1661"/>
      <c r="AXG24" s="1661"/>
      <c r="AXH24" s="1661"/>
      <c r="AXI24" s="1661"/>
      <c r="AXJ24" s="1661"/>
      <c r="AXK24" s="1661"/>
      <c r="AXL24" s="1661"/>
      <c r="AXM24" s="1661"/>
      <c r="AXN24" s="1661"/>
      <c r="AXO24" s="1661"/>
      <c r="AXP24" s="1661"/>
      <c r="AXQ24" s="1661"/>
      <c r="AXR24" s="1661"/>
      <c r="AXS24" s="1661"/>
      <c r="AXT24" s="1661"/>
      <c r="AXU24" s="1661"/>
      <c r="AXV24" s="1661"/>
      <c r="AXW24" s="1661"/>
      <c r="AXX24" s="1661"/>
      <c r="AXY24" s="1661"/>
      <c r="AXZ24" s="1661"/>
      <c r="AYA24" s="1661"/>
      <c r="AYB24" s="1661"/>
      <c r="AYC24" s="1661"/>
      <c r="AYD24" s="1661"/>
      <c r="AYE24" s="1661"/>
      <c r="AYF24" s="1661"/>
      <c r="AYG24" s="1661"/>
      <c r="AYH24" s="1661"/>
      <c r="AYI24" s="1661"/>
      <c r="AYJ24" s="1661"/>
      <c r="AYK24" s="1661"/>
      <c r="AYL24" s="1661"/>
      <c r="AYM24" s="1661"/>
      <c r="AYN24" s="1661"/>
      <c r="AYO24" s="1661"/>
      <c r="AYP24" s="1661"/>
      <c r="AYQ24" s="1661"/>
      <c r="AYR24" s="1661"/>
      <c r="AYS24" s="1661"/>
      <c r="AYT24" s="1661"/>
      <c r="AYU24" s="1661"/>
      <c r="AYV24" s="1661"/>
      <c r="AYW24" s="1661"/>
      <c r="AYX24" s="1661"/>
      <c r="AYY24" s="1661"/>
      <c r="AYZ24" s="1661"/>
      <c r="AZA24" s="1661"/>
      <c r="AZB24" s="1661"/>
      <c r="AZC24" s="1661"/>
      <c r="AZD24" s="1661"/>
      <c r="AZE24" s="1661"/>
      <c r="AZF24" s="1661"/>
      <c r="AZG24" s="1661"/>
      <c r="AZH24" s="1661"/>
      <c r="AZI24" s="1661"/>
      <c r="AZJ24" s="1661"/>
      <c r="AZK24" s="1661"/>
      <c r="AZL24" s="1661"/>
      <c r="AZM24" s="1661"/>
      <c r="AZN24" s="1661"/>
      <c r="AZO24" s="1661"/>
      <c r="AZP24" s="1661"/>
      <c r="AZQ24" s="1661"/>
      <c r="AZR24" s="1661"/>
      <c r="AZS24" s="1661"/>
      <c r="AZT24" s="1661"/>
      <c r="AZU24" s="1661"/>
      <c r="AZV24" s="1661"/>
      <c r="AZW24" s="1661"/>
      <c r="AZX24" s="1661"/>
      <c r="AZY24" s="1661"/>
      <c r="AZZ24" s="1661"/>
      <c r="BAA24" s="1661"/>
      <c r="BAB24" s="1661"/>
      <c r="BAC24" s="1661"/>
      <c r="BAD24" s="1661"/>
      <c r="BAE24" s="1661"/>
      <c r="BAF24" s="1661"/>
      <c r="BAG24" s="1661"/>
      <c r="BAH24" s="1661"/>
      <c r="BAI24" s="1661"/>
      <c r="BAJ24" s="1661"/>
      <c r="BAK24" s="1661"/>
      <c r="BAL24" s="1661"/>
      <c r="BAM24" s="1661"/>
      <c r="BAN24" s="1661"/>
      <c r="BAO24" s="1661"/>
      <c r="BAP24" s="1661"/>
      <c r="BAQ24" s="1661"/>
      <c r="BAR24" s="1661"/>
      <c r="BAS24" s="1661"/>
      <c r="BAT24" s="1661"/>
      <c r="BAU24" s="1661"/>
      <c r="BAV24" s="1661"/>
      <c r="BAW24" s="1661"/>
      <c r="BAX24" s="1661"/>
      <c r="BAY24" s="1661"/>
      <c r="BAZ24" s="1661"/>
      <c r="BBA24" s="1661"/>
      <c r="BBB24" s="1661"/>
      <c r="BBC24" s="1661"/>
      <c r="BBD24" s="1661"/>
      <c r="BBE24" s="1661"/>
      <c r="BBF24" s="1661"/>
      <c r="BBG24" s="1661"/>
      <c r="BBH24" s="1661"/>
      <c r="BBI24" s="1661"/>
      <c r="BBJ24" s="1661"/>
      <c r="BBK24" s="1661"/>
      <c r="BBL24" s="1661"/>
      <c r="BBM24" s="1661"/>
      <c r="BBN24" s="1661"/>
      <c r="BBO24" s="1661"/>
      <c r="BBP24" s="1661"/>
      <c r="BBQ24" s="1661"/>
      <c r="BBR24" s="1661"/>
      <c r="BBS24" s="1661"/>
      <c r="BBT24" s="1661"/>
      <c r="BBU24" s="1661"/>
      <c r="BBV24" s="1661"/>
      <c r="BBW24" s="1661"/>
      <c r="BBX24" s="1661"/>
      <c r="BBY24" s="1661"/>
      <c r="BBZ24" s="1661"/>
      <c r="BCA24" s="1661"/>
      <c r="BCB24" s="1661"/>
      <c r="BCC24" s="1661"/>
      <c r="BCD24" s="1661"/>
      <c r="BCE24" s="1661"/>
      <c r="BCF24" s="1661"/>
      <c r="BCG24" s="1661"/>
      <c r="BCH24" s="1661"/>
      <c r="BCI24" s="1661"/>
      <c r="BCJ24" s="1661"/>
      <c r="BCK24" s="1661"/>
      <c r="BCL24" s="1661"/>
      <c r="BCM24" s="1661"/>
      <c r="BCN24" s="1661"/>
      <c r="BCO24" s="1661"/>
      <c r="BCP24" s="1661"/>
      <c r="BCQ24" s="1661"/>
      <c r="BCR24" s="1661"/>
      <c r="BCS24" s="1661"/>
      <c r="BCT24" s="1661"/>
      <c r="BCU24" s="1661"/>
      <c r="BCV24" s="1661"/>
      <c r="BCW24" s="1661"/>
      <c r="BCX24" s="1661"/>
      <c r="BCY24" s="1661"/>
      <c r="BCZ24" s="1661"/>
      <c r="BDA24" s="1661"/>
      <c r="BDB24" s="1661"/>
      <c r="BDC24" s="1661"/>
      <c r="BDD24" s="1661"/>
      <c r="BDE24" s="1661"/>
      <c r="BDF24" s="1661"/>
      <c r="BDG24" s="1661"/>
      <c r="BDH24" s="1661"/>
      <c r="BDI24" s="1661"/>
      <c r="BDJ24" s="1661"/>
      <c r="BDK24" s="1661"/>
      <c r="BDL24" s="1661"/>
      <c r="BDM24" s="1661"/>
      <c r="BDN24" s="1661"/>
      <c r="BDO24" s="1661"/>
      <c r="BDP24" s="1661"/>
      <c r="BDQ24" s="1661"/>
      <c r="BDR24" s="1661"/>
      <c r="BDS24" s="1661"/>
      <c r="BDT24" s="1661"/>
      <c r="BDU24" s="1661"/>
      <c r="BDV24" s="1661"/>
      <c r="BDW24" s="1661"/>
      <c r="BDX24" s="1661"/>
      <c r="BDY24" s="1661"/>
      <c r="BDZ24" s="1661"/>
      <c r="BEA24" s="1661"/>
      <c r="BEB24" s="1661"/>
      <c r="BEC24" s="1661"/>
      <c r="BED24" s="1661"/>
      <c r="BEE24" s="1661"/>
      <c r="BEF24" s="1661"/>
      <c r="BEG24" s="1661"/>
      <c r="BEH24" s="1661"/>
      <c r="BEI24" s="1661"/>
      <c r="BEJ24" s="1661"/>
      <c r="BEK24" s="1661"/>
      <c r="BEL24" s="1661"/>
      <c r="BEM24" s="1661"/>
      <c r="BEN24" s="1661"/>
      <c r="BEO24" s="1661"/>
      <c r="BEP24" s="1661"/>
      <c r="BEQ24" s="1661"/>
      <c r="BER24" s="1661"/>
      <c r="BES24" s="1661"/>
      <c r="BET24" s="1661"/>
      <c r="BEU24" s="1661"/>
      <c r="BEV24" s="1661"/>
      <c r="BEW24" s="1661"/>
      <c r="BEX24" s="1661"/>
      <c r="BEY24" s="1661"/>
      <c r="BEZ24" s="1661"/>
      <c r="BFA24" s="1661"/>
      <c r="BFB24" s="1661"/>
      <c r="BFC24" s="1661"/>
      <c r="BFD24" s="1661"/>
      <c r="BFE24" s="1661"/>
      <c r="BFF24" s="1661"/>
      <c r="BFG24" s="1661"/>
      <c r="BFH24" s="1661"/>
      <c r="BFI24" s="1661"/>
      <c r="BFJ24" s="1661"/>
      <c r="BFK24" s="1661"/>
      <c r="BFL24" s="1661"/>
      <c r="BFM24" s="1661"/>
      <c r="BFN24" s="1661"/>
      <c r="BFO24" s="1661"/>
      <c r="BFP24" s="1661"/>
      <c r="BFQ24" s="1661"/>
      <c r="BFR24" s="1661"/>
      <c r="BFS24" s="1661"/>
      <c r="BFT24" s="1661"/>
      <c r="BFU24" s="1661"/>
      <c r="BFV24" s="1661"/>
      <c r="BFW24" s="1661"/>
      <c r="BFX24" s="1661"/>
      <c r="BFY24" s="1661"/>
      <c r="BFZ24" s="1661"/>
      <c r="BGA24" s="1661"/>
      <c r="BGB24" s="1661"/>
      <c r="BGC24" s="1661"/>
      <c r="BGD24" s="1661"/>
      <c r="BGE24" s="1661"/>
      <c r="BGF24" s="1661"/>
      <c r="BGG24" s="1661"/>
      <c r="BGH24" s="1661"/>
      <c r="BGI24" s="1661"/>
      <c r="BGJ24" s="1661"/>
      <c r="BGK24" s="1661"/>
      <c r="BGL24" s="1661"/>
      <c r="BGM24" s="1661"/>
      <c r="BGN24" s="1661"/>
      <c r="BGO24" s="1661"/>
      <c r="BGP24" s="1661"/>
      <c r="BGQ24" s="1661"/>
      <c r="BGR24" s="1661"/>
      <c r="BGS24" s="1661"/>
      <c r="BGT24" s="1661"/>
      <c r="BGU24" s="1661"/>
      <c r="BGV24" s="1661"/>
      <c r="BGW24" s="1661"/>
      <c r="BGX24" s="1661"/>
      <c r="BGY24" s="1661"/>
      <c r="BGZ24" s="1661"/>
      <c r="BHA24" s="1661"/>
      <c r="BHB24" s="1661"/>
      <c r="BHC24" s="1661"/>
      <c r="BHD24" s="1661"/>
      <c r="BHE24" s="1661"/>
      <c r="BHF24" s="1661"/>
      <c r="BHG24" s="1661"/>
      <c r="BHH24" s="1661"/>
      <c r="BHI24" s="1661"/>
      <c r="BHJ24" s="1661"/>
      <c r="BHK24" s="1661"/>
      <c r="BHL24" s="1661"/>
      <c r="BHM24" s="1661"/>
      <c r="BHN24" s="1661"/>
      <c r="BHO24" s="1661"/>
      <c r="BHP24" s="1661"/>
      <c r="BHQ24" s="1661"/>
      <c r="BHR24" s="1661"/>
      <c r="BHS24" s="1661"/>
      <c r="BHT24" s="1661"/>
      <c r="BHU24" s="1661"/>
      <c r="BHV24" s="1661"/>
      <c r="BHW24" s="1661"/>
      <c r="BHX24" s="1661"/>
      <c r="BHY24" s="1661"/>
      <c r="BHZ24" s="1661"/>
      <c r="BIA24" s="1661"/>
      <c r="BIB24" s="1661"/>
      <c r="BIC24" s="1661"/>
      <c r="BID24" s="1661"/>
      <c r="BIE24" s="1661"/>
      <c r="BIF24" s="1661"/>
      <c r="BIG24" s="1661"/>
      <c r="BIH24" s="1661"/>
      <c r="BII24" s="1661"/>
      <c r="BIJ24" s="1661"/>
      <c r="BIK24" s="1661"/>
      <c r="BIL24" s="1661"/>
      <c r="BIM24" s="1661"/>
      <c r="BIN24" s="1661"/>
      <c r="BIO24" s="1661"/>
      <c r="BIP24" s="1661"/>
      <c r="BIQ24" s="1661"/>
      <c r="BIR24" s="1661"/>
      <c r="BIS24" s="1661"/>
      <c r="BIT24" s="1661"/>
      <c r="BIU24" s="1661"/>
      <c r="BIV24" s="1661"/>
      <c r="BIW24" s="1661"/>
      <c r="BIX24" s="1661"/>
      <c r="BIY24" s="1661"/>
      <c r="BIZ24" s="1661"/>
      <c r="BJA24" s="1661"/>
      <c r="BJB24" s="1661"/>
      <c r="BJC24" s="1661"/>
      <c r="BJD24" s="1661"/>
      <c r="BJE24" s="1661"/>
      <c r="BJF24" s="1661"/>
      <c r="BJG24" s="1661"/>
      <c r="BJH24" s="1661"/>
      <c r="BJI24" s="1661"/>
      <c r="BJJ24" s="1661"/>
      <c r="BJK24" s="1661"/>
      <c r="BJL24" s="1661"/>
      <c r="BJM24" s="1661"/>
      <c r="BJN24" s="1661"/>
      <c r="BJO24" s="1661"/>
      <c r="BJP24" s="1661"/>
      <c r="BJQ24" s="1661"/>
      <c r="BJR24" s="1661"/>
      <c r="BJS24" s="1661"/>
      <c r="BJT24" s="1661"/>
      <c r="BJU24" s="1661"/>
      <c r="BJV24" s="1661"/>
      <c r="BJW24" s="1661"/>
      <c r="BJX24" s="1661"/>
      <c r="BJY24" s="1661"/>
      <c r="BJZ24" s="1661"/>
      <c r="BKA24" s="1661"/>
      <c r="BKB24" s="1661"/>
      <c r="BKC24" s="1661"/>
      <c r="BKD24" s="1661"/>
      <c r="BKE24" s="1661"/>
      <c r="BKF24" s="1661"/>
      <c r="BKG24" s="1661"/>
      <c r="BKH24" s="1661"/>
      <c r="BKI24" s="1661"/>
      <c r="BKJ24" s="1661"/>
      <c r="BKK24" s="1661"/>
      <c r="BKL24" s="1661"/>
      <c r="BKM24" s="1661"/>
      <c r="BKN24" s="1661"/>
      <c r="BKO24" s="1661"/>
      <c r="BKP24" s="1661"/>
      <c r="BKQ24" s="1661"/>
      <c r="BKR24" s="1661"/>
      <c r="BKS24" s="1661"/>
      <c r="BKT24" s="1661"/>
      <c r="BKU24" s="1661"/>
      <c r="BKV24" s="1661"/>
      <c r="BKW24" s="1661"/>
      <c r="BKX24" s="1661"/>
      <c r="BKY24" s="1661"/>
      <c r="BKZ24" s="1661"/>
      <c r="BLA24" s="1661"/>
      <c r="BLB24" s="1661"/>
      <c r="BLC24" s="1661"/>
      <c r="BLD24" s="1661"/>
      <c r="BLE24" s="1661"/>
      <c r="BLF24" s="1661"/>
      <c r="BLG24" s="1661"/>
      <c r="BLH24" s="1661"/>
      <c r="BLI24" s="1661"/>
      <c r="BLJ24" s="1661"/>
      <c r="BLK24" s="1661"/>
      <c r="BLL24" s="1661"/>
      <c r="BLM24" s="1661"/>
      <c r="BLN24" s="1661"/>
      <c r="BLO24" s="1661"/>
      <c r="BLP24" s="1661"/>
      <c r="BLQ24" s="1661"/>
      <c r="BLR24" s="1661"/>
      <c r="BLS24" s="1661"/>
      <c r="BLT24" s="1661"/>
      <c r="BLU24" s="1661"/>
      <c r="BLV24" s="1661"/>
      <c r="BLW24" s="1661"/>
      <c r="BLX24" s="1661"/>
      <c r="BLY24" s="1661"/>
      <c r="BLZ24" s="1661"/>
      <c r="BMA24" s="1661"/>
      <c r="BMB24" s="1661"/>
      <c r="BMC24" s="1661"/>
      <c r="BMD24" s="1661"/>
      <c r="BME24" s="1661"/>
      <c r="BMF24" s="1661"/>
      <c r="BMG24" s="1661"/>
      <c r="BMH24" s="1661"/>
      <c r="BMI24" s="1661"/>
      <c r="BMJ24" s="1661"/>
      <c r="BMK24" s="1661"/>
      <c r="BML24" s="1661"/>
      <c r="BMM24" s="1661"/>
      <c r="BMN24" s="1661"/>
      <c r="BMO24" s="1661"/>
      <c r="BMP24" s="1661"/>
      <c r="BMQ24" s="1661"/>
      <c r="BMR24" s="1661"/>
      <c r="BMS24" s="1661"/>
      <c r="BMT24" s="1661"/>
      <c r="BMU24" s="1661"/>
      <c r="BMV24" s="1661"/>
      <c r="BMW24" s="1661"/>
      <c r="BMX24" s="1661"/>
      <c r="BMY24" s="1661"/>
      <c r="BMZ24" s="1661"/>
      <c r="BNA24" s="1661"/>
      <c r="BNB24" s="1661"/>
      <c r="BNC24" s="1661"/>
      <c r="BND24" s="1661"/>
      <c r="BNE24" s="1661"/>
      <c r="BNF24" s="1661"/>
      <c r="BNG24" s="1661"/>
      <c r="BNH24" s="1661"/>
      <c r="BNI24" s="1661"/>
      <c r="BNJ24" s="1661"/>
      <c r="BNK24" s="1661"/>
      <c r="BNL24" s="1661"/>
      <c r="BNM24" s="1661"/>
      <c r="BNN24" s="1661"/>
      <c r="BNO24" s="1661"/>
      <c r="BNP24" s="1661"/>
      <c r="BNQ24" s="1661"/>
      <c r="BNR24" s="1661"/>
      <c r="BNS24" s="1661"/>
      <c r="BNT24" s="1661"/>
      <c r="BNU24" s="1661"/>
      <c r="BNV24" s="1661"/>
      <c r="BNW24" s="1661"/>
      <c r="BNX24" s="1661"/>
      <c r="BNY24" s="1661"/>
      <c r="BNZ24" s="1661"/>
      <c r="BOA24" s="1661"/>
      <c r="BOB24" s="1661"/>
      <c r="BOC24" s="1661"/>
      <c r="BOD24" s="1661"/>
      <c r="BOE24" s="1661"/>
      <c r="BOF24" s="1661"/>
      <c r="BOG24" s="1661"/>
      <c r="BOH24" s="1661"/>
      <c r="BOI24" s="1661"/>
      <c r="BOJ24" s="1661"/>
      <c r="BOK24" s="1661"/>
      <c r="BOL24" s="1661"/>
      <c r="BOM24" s="1661"/>
      <c r="BON24" s="1661"/>
      <c r="BOO24" s="1661"/>
      <c r="BOP24" s="1661"/>
      <c r="BOQ24" s="1661"/>
      <c r="BOR24" s="1661"/>
      <c r="BOS24" s="1661"/>
      <c r="BOT24" s="1661"/>
      <c r="BOU24" s="1661"/>
      <c r="BOV24" s="1661"/>
      <c r="BOW24" s="1661"/>
      <c r="BOX24" s="1661"/>
      <c r="BOY24" s="1661"/>
      <c r="BOZ24" s="1661"/>
      <c r="BPA24" s="1661"/>
      <c r="BPB24" s="1661"/>
      <c r="BPC24" s="1661"/>
      <c r="BPD24" s="1661"/>
      <c r="BPE24" s="1661"/>
      <c r="BPF24" s="1661"/>
      <c r="BPG24" s="1661"/>
      <c r="BPH24" s="1661"/>
      <c r="BPI24" s="1661"/>
      <c r="BPJ24" s="1661"/>
      <c r="BPK24" s="1661"/>
      <c r="BPL24" s="1661"/>
      <c r="BPM24" s="1661"/>
      <c r="BPN24" s="1661"/>
      <c r="BPO24" s="1661"/>
      <c r="BPP24" s="1661"/>
      <c r="BPQ24" s="1661"/>
      <c r="BPR24" s="1661"/>
      <c r="BPS24" s="1661"/>
      <c r="BPT24" s="1661"/>
      <c r="BPU24" s="1661"/>
      <c r="BPV24" s="1661"/>
      <c r="BPW24" s="1661"/>
      <c r="BPX24" s="1661"/>
      <c r="BPY24" s="1661"/>
      <c r="BPZ24" s="1661"/>
      <c r="BQA24" s="1661"/>
      <c r="BQB24" s="1661"/>
      <c r="BQC24" s="1661"/>
      <c r="BQD24" s="1661"/>
      <c r="BQE24" s="1661"/>
      <c r="BQF24" s="1661"/>
      <c r="BQG24" s="1661"/>
      <c r="BQH24" s="1661"/>
      <c r="BQI24" s="1661"/>
      <c r="BQJ24" s="1661"/>
      <c r="BQK24" s="1661"/>
      <c r="BQL24" s="1661"/>
      <c r="BQM24" s="1661"/>
      <c r="BQN24" s="1661"/>
      <c r="BQO24" s="1661"/>
      <c r="BQP24" s="1661"/>
      <c r="BQQ24" s="1661"/>
      <c r="BQR24" s="1661"/>
      <c r="BQS24" s="1661"/>
      <c r="BQT24" s="1661"/>
      <c r="BQU24" s="1661"/>
      <c r="BQV24" s="1661"/>
      <c r="BQW24" s="1661"/>
      <c r="BQX24" s="1661"/>
      <c r="BQY24" s="1661"/>
      <c r="BQZ24" s="1661"/>
      <c r="BRA24" s="1661"/>
      <c r="BRB24" s="1661"/>
      <c r="BRC24" s="1661"/>
      <c r="BRD24" s="1661"/>
      <c r="BRE24" s="1661"/>
      <c r="BRF24" s="1661"/>
      <c r="BRG24" s="1661"/>
      <c r="BRH24" s="1661"/>
      <c r="BRI24" s="1661"/>
      <c r="BRJ24" s="1661"/>
      <c r="BRK24" s="1661"/>
      <c r="BRL24" s="1661"/>
      <c r="BRM24" s="1661"/>
      <c r="BRN24" s="1661"/>
      <c r="BRO24" s="1661"/>
      <c r="BRP24" s="1661"/>
      <c r="BRQ24" s="1661"/>
      <c r="BRR24" s="1661"/>
      <c r="BRS24" s="1661"/>
      <c r="BRT24" s="1661"/>
      <c r="BRU24" s="1661"/>
      <c r="BRV24" s="1661"/>
      <c r="BRW24" s="1661"/>
      <c r="BRX24" s="1661"/>
      <c r="BRY24" s="1661"/>
      <c r="BRZ24" s="1661"/>
      <c r="BSA24" s="1661"/>
      <c r="BSB24" s="1661"/>
      <c r="BSC24" s="1661"/>
      <c r="BSD24" s="1661"/>
      <c r="BSE24" s="1661"/>
      <c r="BSF24" s="1661"/>
      <c r="BSG24" s="1661"/>
      <c r="BSH24" s="1661"/>
      <c r="BSI24" s="1661"/>
      <c r="BSJ24" s="1661"/>
      <c r="BSK24" s="1661"/>
      <c r="BSL24" s="1661"/>
      <c r="BSM24" s="1661"/>
      <c r="BSN24" s="1661"/>
      <c r="BSO24" s="1661"/>
      <c r="BSP24" s="1661"/>
      <c r="BSQ24" s="1661"/>
      <c r="BSR24" s="1661"/>
      <c r="BSS24" s="1661"/>
      <c r="BST24" s="1661"/>
      <c r="BSU24" s="1661"/>
      <c r="BSV24" s="1661"/>
      <c r="BSW24" s="1661"/>
      <c r="BSX24" s="1661"/>
      <c r="BSY24" s="1661"/>
      <c r="BSZ24" s="1661"/>
      <c r="BTA24" s="1661"/>
      <c r="BTB24" s="1661"/>
      <c r="BTC24" s="1661"/>
      <c r="BTD24" s="1661"/>
      <c r="BTE24" s="1661"/>
      <c r="BTF24" s="1661"/>
      <c r="BTG24" s="1661"/>
      <c r="BTH24" s="1661"/>
      <c r="BTI24" s="1661"/>
      <c r="BTJ24" s="1661"/>
      <c r="BTK24" s="1661"/>
      <c r="BTL24" s="1661"/>
      <c r="BTM24" s="1661"/>
      <c r="BTN24" s="1661"/>
      <c r="BTO24" s="1661"/>
      <c r="BTP24" s="1661"/>
      <c r="BTQ24" s="1661"/>
      <c r="BTR24" s="1661"/>
      <c r="BTS24" s="1661"/>
      <c r="BTT24" s="1661"/>
      <c r="BTU24" s="1661"/>
      <c r="BTV24" s="1661"/>
      <c r="BTW24" s="1661"/>
      <c r="BTX24" s="1661"/>
      <c r="BTY24" s="1661"/>
      <c r="BTZ24" s="1661"/>
      <c r="BUA24" s="1661"/>
      <c r="BUB24" s="1661"/>
      <c r="BUC24" s="1661"/>
      <c r="BUD24" s="1661"/>
      <c r="BUE24" s="1661"/>
      <c r="BUF24" s="1661"/>
      <c r="BUG24" s="1661"/>
      <c r="BUH24" s="1661"/>
      <c r="BUI24" s="1661"/>
      <c r="BUJ24" s="1661"/>
      <c r="BUK24" s="1661"/>
      <c r="BUL24" s="1661"/>
      <c r="BUM24" s="1661"/>
      <c r="BUN24" s="1661"/>
      <c r="BUO24" s="1661"/>
      <c r="BUP24" s="1661"/>
      <c r="BUQ24" s="1661"/>
      <c r="BUR24" s="1661"/>
      <c r="BUS24" s="1661"/>
      <c r="BUT24" s="1661"/>
      <c r="BUU24" s="1661"/>
      <c r="BUV24" s="1661"/>
      <c r="BUW24" s="1661"/>
      <c r="BUX24" s="1661"/>
      <c r="BUY24" s="1661"/>
      <c r="BUZ24" s="1661"/>
      <c r="BVA24" s="1661"/>
      <c r="BVB24" s="1661"/>
      <c r="BVC24" s="1661"/>
      <c r="BVD24" s="1661"/>
      <c r="BVE24" s="1661"/>
      <c r="BVF24" s="1661"/>
      <c r="BVG24" s="1661"/>
      <c r="BVH24" s="1661"/>
      <c r="BVI24" s="1661"/>
      <c r="BVJ24" s="1661"/>
      <c r="BVK24" s="1661"/>
      <c r="BVL24" s="1661"/>
      <c r="BVM24" s="1661"/>
      <c r="BVN24" s="1661"/>
      <c r="BVO24" s="1661"/>
      <c r="BVP24" s="1661"/>
      <c r="BVQ24" s="1661"/>
      <c r="BVR24" s="1661"/>
      <c r="BVS24" s="1661"/>
      <c r="BVT24" s="1661"/>
      <c r="BVU24" s="1661"/>
      <c r="BVV24" s="1661"/>
      <c r="BVW24" s="1661"/>
      <c r="BVX24" s="1661"/>
      <c r="BVY24" s="1661"/>
      <c r="BVZ24" s="1661"/>
      <c r="BWA24" s="1661"/>
      <c r="BWB24" s="1661"/>
      <c r="BWC24" s="1661"/>
      <c r="BWD24" s="1661"/>
      <c r="BWE24" s="1661"/>
      <c r="BWF24" s="1661"/>
      <c r="BWG24" s="1661"/>
      <c r="BWH24" s="1661"/>
      <c r="BWI24" s="1661"/>
      <c r="BWJ24" s="1661"/>
      <c r="BWK24" s="1661"/>
      <c r="BWL24" s="1661"/>
      <c r="BWM24" s="1661"/>
      <c r="BWN24" s="1661"/>
      <c r="BWO24" s="1661"/>
      <c r="BWP24" s="1661"/>
      <c r="BWQ24" s="1661"/>
      <c r="BWR24" s="1661"/>
      <c r="BWS24" s="1661"/>
      <c r="BWT24" s="1661"/>
      <c r="BWU24" s="1661"/>
      <c r="BWV24" s="1661"/>
      <c r="BWW24" s="1661"/>
      <c r="BWX24" s="1661"/>
      <c r="BWY24" s="1661"/>
      <c r="BWZ24" s="1661"/>
      <c r="BXA24" s="1661"/>
      <c r="BXB24" s="1661"/>
      <c r="BXC24" s="1661"/>
      <c r="BXD24" s="1661"/>
      <c r="BXE24" s="1661"/>
      <c r="BXF24" s="1661"/>
      <c r="BXG24" s="1661"/>
      <c r="BXH24" s="1661"/>
      <c r="BXI24" s="1661"/>
      <c r="BXJ24" s="1661"/>
      <c r="BXK24" s="1661"/>
      <c r="BXL24" s="1661"/>
      <c r="BXM24" s="1661"/>
      <c r="BXN24" s="1661"/>
      <c r="BXO24" s="1661"/>
      <c r="BXP24" s="1661"/>
      <c r="BXQ24" s="1661"/>
      <c r="BXR24" s="1661"/>
      <c r="BXS24" s="1661"/>
      <c r="BXT24" s="1661"/>
      <c r="BXU24" s="1661"/>
      <c r="BXV24" s="1661"/>
      <c r="BXW24" s="1661"/>
      <c r="BXX24" s="1661"/>
      <c r="BXY24" s="1661"/>
      <c r="BXZ24" s="1661"/>
      <c r="BYA24" s="1661"/>
      <c r="BYB24" s="1661"/>
      <c r="BYC24" s="1661"/>
      <c r="BYD24" s="1661"/>
      <c r="BYE24" s="1661"/>
      <c r="BYF24" s="1661"/>
      <c r="BYG24" s="1661"/>
      <c r="BYH24" s="1661"/>
      <c r="BYI24" s="1661"/>
      <c r="BYJ24" s="1661"/>
      <c r="BYK24" s="1661"/>
      <c r="BYL24" s="1661"/>
      <c r="BYM24" s="1661"/>
      <c r="BYN24" s="1661"/>
      <c r="BYO24" s="1661"/>
      <c r="BYP24" s="1661"/>
      <c r="BYQ24" s="1661"/>
      <c r="BYR24" s="1661"/>
      <c r="BYS24" s="1661"/>
      <c r="BYT24" s="1661"/>
      <c r="BYU24" s="1661"/>
      <c r="BYV24" s="1661"/>
      <c r="BYW24" s="1661"/>
      <c r="BYX24" s="1661"/>
      <c r="BYY24" s="1661"/>
      <c r="BYZ24" s="1661"/>
      <c r="BZA24" s="1661"/>
      <c r="BZB24" s="1661"/>
      <c r="BZC24" s="1661"/>
      <c r="BZD24" s="1661"/>
      <c r="BZE24" s="1661"/>
      <c r="BZF24" s="1661"/>
      <c r="BZG24" s="1661"/>
      <c r="BZH24" s="1661"/>
      <c r="BZI24" s="1661"/>
      <c r="BZJ24" s="1661"/>
      <c r="BZK24" s="1661"/>
      <c r="BZL24" s="1661"/>
      <c r="BZM24" s="1661"/>
      <c r="BZN24" s="1661"/>
      <c r="BZO24" s="1661"/>
      <c r="BZP24" s="1661"/>
      <c r="BZQ24" s="1661"/>
      <c r="BZR24" s="1661"/>
      <c r="BZS24" s="1661"/>
      <c r="BZT24" s="1661"/>
      <c r="BZU24" s="1661"/>
      <c r="BZV24" s="1661"/>
      <c r="BZW24" s="1661"/>
      <c r="BZX24" s="1661"/>
      <c r="BZY24" s="1661"/>
      <c r="BZZ24" s="1661"/>
      <c r="CAA24" s="1661"/>
      <c r="CAB24" s="1661"/>
      <c r="CAC24" s="1661"/>
      <c r="CAD24" s="1661"/>
      <c r="CAE24" s="1661"/>
      <c r="CAF24" s="1661"/>
      <c r="CAG24" s="1661"/>
      <c r="CAH24" s="1661"/>
      <c r="CAI24" s="1661"/>
      <c r="CAJ24" s="1661"/>
      <c r="CAK24" s="1661"/>
      <c r="CAL24" s="1661"/>
      <c r="CAM24" s="1661"/>
      <c r="CAN24" s="1661"/>
      <c r="CAO24" s="1661"/>
      <c r="CAP24" s="1661"/>
      <c r="CAQ24" s="1661"/>
      <c r="CAR24" s="1661"/>
      <c r="CAS24" s="1661"/>
      <c r="CAT24" s="1661"/>
      <c r="CAU24" s="1661"/>
      <c r="CAV24" s="1661"/>
      <c r="CAW24" s="1661"/>
      <c r="CAX24" s="1661"/>
      <c r="CAY24" s="1661"/>
      <c r="CAZ24" s="1661"/>
      <c r="CBA24" s="1661"/>
      <c r="CBB24" s="1661"/>
      <c r="CBC24" s="1661"/>
      <c r="CBD24" s="1661"/>
      <c r="CBE24" s="1661"/>
      <c r="CBF24" s="1661"/>
      <c r="CBG24" s="1661"/>
      <c r="CBH24" s="1661"/>
      <c r="CBI24" s="1661"/>
      <c r="CBJ24" s="1661"/>
      <c r="CBK24" s="1661"/>
      <c r="CBL24" s="1661"/>
      <c r="CBM24" s="1661"/>
      <c r="CBN24" s="1661"/>
      <c r="CBO24" s="1661"/>
      <c r="CBP24" s="1661"/>
      <c r="CBQ24" s="1661"/>
      <c r="CBR24" s="1661"/>
      <c r="CBS24" s="1661"/>
      <c r="CBT24" s="1661"/>
      <c r="CBU24" s="1661"/>
      <c r="CBV24" s="1661"/>
      <c r="CBW24" s="1661"/>
      <c r="CBX24" s="1661"/>
      <c r="CBY24" s="1661"/>
      <c r="CBZ24" s="1661"/>
      <c r="CCA24" s="1661"/>
      <c r="CCB24" s="1661"/>
      <c r="CCC24" s="1661"/>
      <c r="CCD24" s="1661"/>
      <c r="CCE24" s="1661"/>
      <c r="CCF24" s="1661"/>
      <c r="CCG24" s="1661"/>
      <c r="CCH24" s="1661"/>
      <c r="CCI24" s="1661"/>
      <c r="CCJ24" s="1661"/>
      <c r="CCK24" s="1661"/>
      <c r="CCL24" s="1661"/>
      <c r="CCM24" s="1661"/>
      <c r="CCN24" s="1661"/>
      <c r="CCO24" s="1661"/>
      <c r="CCP24" s="1661"/>
      <c r="CCQ24" s="1661"/>
      <c r="CCR24" s="1661"/>
      <c r="CCS24" s="1661"/>
      <c r="CCT24" s="1661"/>
      <c r="CCU24" s="1661"/>
      <c r="CCV24" s="1661"/>
      <c r="CCW24" s="1661"/>
      <c r="CCX24" s="1661"/>
      <c r="CCY24" s="1661"/>
      <c r="CCZ24" s="1661"/>
      <c r="CDA24" s="1661"/>
      <c r="CDB24" s="1661"/>
      <c r="CDC24" s="1661"/>
      <c r="CDD24" s="1661"/>
      <c r="CDE24" s="1661"/>
      <c r="CDF24" s="1661"/>
      <c r="CDG24" s="1661"/>
      <c r="CDH24" s="1661"/>
      <c r="CDI24" s="1661"/>
      <c r="CDJ24" s="1661"/>
      <c r="CDK24" s="1661"/>
      <c r="CDL24" s="1661"/>
      <c r="CDM24" s="1661"/>
      <c r="CDN24" s="1661"/>
      <c r="CDO24" s="1661"/>
      <c r="CDP24" s="1661"/>
      <c r="CDQ24" s="1661"/>
      <c r="CDR24" s="1661"/>
      <c r="CDS24" s="1661"/>
      <c r="CDT24" s="1661"/>
      <c r="CDU24" s="1661"/>
      <c r="CDV24" s="1661"/>
      <c r="CDW24" s="1661"/>
      <c r="CDX24" s="1661"/>
      <c r="CDY24" s="1661"/>
      <c r="CDZ24" s="1661"/>
      <c r="CEA24" s="1661"/>
      <c r="CEB24" s="1661"/>
      <c r="CEC24" s="1661"/>
      <c r="CED24" s="1661"/>
      <c r="CEE24" s="1661"/>
      <c r="CEF24" s="1661"/>
      <c r="CEG24" s="1661"/>
      <c r="CEH24" s="1661"/>
      <c r="CEI24" s="1661"/>
      <c r="CEJ24" s="1661"/>
      <c r="CEK24" s="1661"/>
      <c r="CEL24" s="1661"/>
      <c r="CEM24" s="1661"/>
      <c r="CEN24" s="1661"/>
      <c r="CEO24" s="1661"/>
      <c r="CEP24" s="1661"/>
      <c r="CEQ24" s="1661"/>
      <c r="CER24" s="1661"/>
      <c r="CES24" s="1661"/>
      <c r="CET24" s="1661"/>
      <c r="CEU24" s="1661"/>
      <c r="CEV24" s="1661"/>
      <c r="CEW24" s="1661"/>
      <c r="CEX24" s="1661"/>
      <c r="CEY24" s="1661"/>
      <c r="CEZ24" s="1661"/>
      <c r="CFA24" s="1661"/>
      <c r="CFB24" s="1661"/>
      <c r="CFC24" s="1661"/>
      <c r="CFD24" s="1661"/>
      <c r="CFE24" s="1661"/>
      <c r="CFF24" s="1661"/>
      <c r="CFG24" s="1661"/>
      <c r="CFH24" s="1661"/>
      <c r="CFI24" s="1661"/>
      <c r="CFJ24" s="1661"/>
      <c r="CFK24" s="1661"/>
      <c r="CFL24" s="1661"/>
      <c r="CFM24" s="1661"/>
      <c r="CFN24" s="1661"/>
      <c r="CFO24" s="1661"/>
      <c r="CFP24" s="1661"/>
      <c r="CFQ24" s="1661"/>
      <c r="CFR24" s="1661"/>
      <c r="CFS24" s="1661"/>
      <c r="CFT24" s="1661"/>
      <c r="CFU24" s="1661"/>
      <c r="CFV24" s="1661"/>
      <c r="CFW24" s="1661"/>
      <c r="CFX24" s="1661"/>
      <c r="CFY24" s="1661"/>
      <c r="CFZ24" s="1661"/>
      <c r="CGA24" s="1661"/>
      <c r="CGB24" s="1661"/>
      <c r="CGC24" s="1661"/>
      <c r="CGD24" s="1661"/>
      <c r="CGE24" s="1661"/>
      <c r="CGF24" s="1661"/>
      <c r="CGG24" s="1661"/>
      <c r="CGH24" s="1661"/>
      <c r="CGI24" s="1661"/>
      <c r="CGJ24" s="1661"/>
      <c r="CGK24" s="1661"/>
      <c r="CGL24" s="1661"/>
      <c r="CGM24" s="1661"/>
      <c r="CGN24" s="1661"/>
      <c r="CGO24" s="1661"/>
      <c r="CGP24" s="1661"/>
      <c r="CGQ24" s="1661"/>
      <c r="CGR24" s="1661"/>
      <c r="CGS24" s="1661"/>
      <c r="CGT24" s="1661"/>
      <c r="CGU24" s="1661"/>
      <c r="CGV24" s="1661"/>
      <c r="CGW24" s="1661"/>
      <c r="CGX24" s="1661"/>
      <c r="CGY24" s="1661"/>
      <c r="CGZ24" s="1661"/>
      <c r="CHA24" s="1661"/>
      <c r="CHB24" s="1661"/>
      <c r="CHC24" s="1661"/>
      <c r="CHD24" s="1661"/>
      <c r="CHE24" s="1661"/>
      <c r="CHF24" s="1661"/>
      <c r="CHG24" s="1661"/>
      <c r="CHH24" s="1661"/>
      <c r="CHI24" s="1661"/>
      <c r="CHJ24" s="1661"/>
      <c r="CHK24" s="1661"/>
      <c r="CHL24" s="1661"/>
      <c r="CHM24" s="1661"/>
      <c r="CHN24" s="1661"/>
      <c r="CHO24" s="1661"/>
      <c r="CHP24" s="1661"/>
      <c r="CHQ24" s="1661"/>
      <c r="CHR24" s="1661"/>
      <c r="CHS24" s="1661"/>
      <c r="CHT24" s="1661"/>
      <c r="CHU24" s="1661"/>
      <c r="CHV24" s="1661"/>
      <c r="CHW24" s="1661"/>
      <c r="CHX24" s="1661"/>
      <c r="CHY24" s="1661"/>
      <c r="CHZ24" s="1661"/>
      <c r="CIA24" s="1661"/>
      <c r="CIB24" s="1661"/>
      <c r="CIC24" s="1661"/>
      <c r="CID24" s="1661"/>
      <c r="CIE24" s="1661"/>
      <c r="CIF24" s="1661"/>
      <c r="CIG24" s="1661"/>
      <c r="CIH24" s="1661"/>
      <c r="CII24" s="1661"/>
      <c r="CIJ24" s="1661"/>
      <c r="CIK24" s="1661"/>
      <c r="CIL24" s="1661"/>
      <c r="CIM24" s="1661"/>
      <c r="CIN24" s="1661"/>
      <c r="CIO24" s="1661"/>
      <c r="CIP24" s="1661"/>
      <c r="CIQ24" s="1661"/>
      <c r="CIR24" s="1661"/>
      <c r="CIS24" s="1661"/>
      <c r="CIT24" s="1661"/>
      <c r="CIU24" s="1661"/>
      <c r="CIV24" s="1661"/>
      <c r="CIW24" s="1661"/>
      <c r="CIX24" s="1661"/>
      <c r="CIY24" s="1661"/>
      <c r="CIZ24" s="1661"/>
      <c r="CJA24" s="1661"/>
      <c r="CJB24" s="1661"/>
      <c r="CJC24" s="1661"/>
      <c r="CJD24" s="1661"/>
      <c r="CJE24" s="1661"/>
      <c r="CJF24" s="1661"/>
      <c r="CJG24" s="1661"/>
      <c r="CJH24" s="1661"/>
      <c r="CJI24" s="1661"/>
      <c r="CJJ24" s="1661"/>
      <c r="CJK24" s="1661"/>
      <c r="CJL24" s="1661"/>
      <c r="CJM24" s="1661"/>
      <c r="CJN24" s="1661"/>
      <c r="CJO24" s="1661"/>
      <c r="CJP24" s="1661"/>
      <c r="CJQ24" s="1661"/>
      <c r="CJR24" s="1661"/>
      <c r="CJS24" s="1661"/>
      <c r="CJT24" s="1661"/>
      <c r="CJU24" s="1661"/>
      <c r="CJV24" s="1661"/>
      <c r="CJW24" s="1661"/>
      <c r="CJX24" s="1661"/>
      <c r="CJY24" s="1661"/>
      <c r="CJZ24" s="1661"/>
      <c r="CKA24" s="1661"/>
      <c r="CKB24" s="1661"/>
      <c r="CKC24" s="1661"/>
      <c r="CKD24" s="1661"/>
      <c r="CKE24" s="1661"/>
      <c r="CKF24" s="1661"/>
      <c r="CKG24" s="1661"/>
      <c r="CKH24" s="1661"/>
      <c r="CKI24" s="1661"/>
      <c r="CKJ24" s="1661"/>
      <c r="CKK24" s="1661"/>
      <c r="CKL24" s="1661"/>
      <c r="CKM24" s="1661"/>
      <c r="CKN24" s="1661"/>
      <c r="CKO24" s="1661"/>
      <c r="CKP24" s="1661"/>
      <c r="CKQ24" s="1661"/>
      <c r="CKR24" s="1661"/>
      <c r="CKS24" s="1661"/>
      <c r="CKT24" s="1661"/>
      <c r="CKU24" s="1661"/>
      <c r="CKV24" s="1661"/>
      <c r="CKW24" s="1661"/>
      <c r="CKX24" s="1661"/>
      <c r="CKY24" s="1661"/>
      <c r="CKZ24" s="1661"/>
      <c r="CLA24" s="1661"/>
      <c r="CLB24" s="1661"/>
      <c r="CLC24" s="1661"/>
      <c r="CLD24" s="1661"/>
      <c r="CLE24" s="1661"/>
      <c r="CLF24" s="1661"/>
      <c r="CLG24" s="1661"/>
      <c r="CLH24" s="1661"/>
      <c r="CLI24" s="1661"/>
      <c r="CLJ24" s="1661"/>
      <c r="CLK24" s="1661"/>
      <c r="CLL24" s="1661"/>
      <c r="CLM24" s="1661"/>
      <c r="CLN24" s="1661"/>
      <c r="CLO24" s="1661"/>
      <c r="CLP24" s="1661"/>
      <c r="CLQ24" s="1661"/>
      <c r="CLR24" s="1661"/>
      <c r="CLS24" s="1661"/>
      <c r="CLT24" s="1661"/>
      <c r="CLU24" s="1661"/>
      <c r="CLV24" s="1661"/>
      <c r="CLW24" s="1661"/>
      <c r="CLX24" s="1661"/>
      <c r="CLY24" s="1661"/>
      <c r="CLZ24" s="1661"/>
      <c r="CMA24" s="1661"/>
      <c r="CMB24" s="1661"/>
      <c r="CMC24" s="1661"/>
      <c r="CMD24" s="1661"/>
      <c r="CME24" s="1661"/>
      <c r="CMF24" s="1661"/>
      <c r="CMG24" s="1661"/>
      <c r="CMH24" s="1661"/>
      <c r="CMI24" s="1661"/>
      <c r="CMJ24" s="1661"/>
      <c r="CMK24" s="1661"/>
      <c r="CML24" s="1661"/>
      <c r="CMM24" s="1661"/>
      <c r="CMN24" s="1661"/>
      <c r="CMO24" s="1661"/>
      <c r="CMP24" s="1661"/>
      <c r="CMQ24" s="1661"/>
      <c r="CMR24" s="1661"/>
      <c r="CMS24" s="1661"/>
      <c r="CMT24" s="1661"/>
      <c r="CMU24" s="1661"/>
      <c r="CMV24" s="1661"/>
      <c r="CMW24" s="1661"/>
      <c r="CMX24" s="1661"/>
      <c r="CMY24" s="1661"/>
      <c r="CMZ24" s="1661"/>
      <c r="CNA24" s="1661"/>
      <c r="CNB24" s="1661"/>
      <c r="CNC24" s="1661"/>
      <c r="CND24" s="1661"/>
      <c r="CNE24" s="1661"/>
      <c r="CNF24" s="1661"/>
      <c r="CNG24" s="1661"/>
      <c r="CNH24" s="1661"/>
      <c r="CNI24" s="1661"/>
      <c r="CNJ24" s="1661"/>
      <c r="CNK24" s="1661"/>
      <c r="CNL24" s="1661"/>
      <c r="CNM24" s="1661"/>
      <c r="CNN24" s="1661"/>
      <c r="CNO24" s="1661"/>
      <c r="CNP24" s="1661"/>
      <c r="CNQ24" s="1661"/>
      <c r="CNR24" s="1661"/>
      <c r="CNS24" s="1661"/>
      <c r="CNT24" s="1661"/>
      <c r="CNU24" s="1661"/>
      <c r="CNV24" s="1661"/>
      <c r="CNW24" s="1661"/>
      <c r="CNX24" s="1661"/>
      <c r="CNY24" s="1661"/>
      <c r="CNZ24" s="1661"/>
      <c r="COA24" s="1661"/>
      <c r="COB24" s="1661"/>
      <c r="COC24" s="1661"/>
      <c r="COD24" s="1661"/>
      <c r="COE24" s="1661"/>
      <c r="COF24" s="1661"/>
      <c r="COG24" s="1661"/>
      <c r="COH24" s="1661"/>
      <c r="COI24" s="1661"/>
      <c r="COJ24" s="1661"/>
      <c r="COK24" s="1661"/>
      <c r="COL24" s="1661"/>
      <c r="COM24" s="1661"/>
      <c r="CON24" s="1661"/>
      <c r="COO24" s="1661"/>
      <c r="COP24" s="1661"/>
      <c r="COQ24" s="1661"/>
      <c r="COR24" s="1661"/>
      <c r="COS24" s="1661"/>
      <c r="COT24" s="1661"/>
      <c r="COU24" s="1661"/>
      <c r="COV24" s="1661"/>
      <c r="COW24" s="1661"/>
      <c r="COX24" s="1661"/>
      <c r="COY24" s="1661"/>
      <c r="COZ24" s="1661"/>
      <c r="CPA24" s="1661"/>
      <c r="CPB24" s="1661"/>
      <c r="CPC24" s="1661"/>
      <c r="CPD24" s="1661"/>
      <c r="CPE24" s="1661"/>
      <c r="CPF24" s="1661"/>
      <c r="CPG24" s="1661"/>
      <c r="CPH24" s="1661"/>
      <c r="CPI24" s="1661"/>
      <c r="CPJ24" s="1661"/>
      <c r="CPK24" s="1661"/>
      <c r="CPL24" s="1661"/>
      <c r="CPM24" s="1661"/>
      <c r="CPN24" s="1661"/>
      <c r="CPO24" s="1661"/>
      <c r="CPP24" s="1661"/>
      <c r="CPQ24" s="1661"/>
      <c r="CPR24" s="1661"/>
      <c r="CPS24" s="1661"/>
      <c r="CPT24" s="1661"/>
      <c r="CPU24" s="1661"/>
      <c r="CPV24" s="1661"/>
      <c r="CPW24" s="1661"/>
      <c r="CPX24" s="1661"/>
      <c r="CPY24" s="1661"/>
      <c r="CPZ24" s="1661"/>
      <c r="CQA24" s="1661"/>
      <c r="CQB24" s="1661"/>
      <c r="CQC24" s="1661"/>
      <c r="CQD24" s="1661"/>
      <c r="CQE24" s="1661"/>
      <c r="CQF24" s="1661"/>
      <c r="CQG24" s="1661"/>
      <c r="CQH24" s="1661"/>
      <c r="CQI24" s="1661"/>
      <c r="CQJ24" s="1661"/>
      <c r="CQK24" s="1661"/>
      <c r="CQL24" s="1661"/>
      <c r="CQM24" s="1661"/>
      <c r="CQN24" s="1661"/>
      <c r="CQO24" s="1661"/>
      <c r="CQP24" s="1661"/>
      <c r="CQQ24" s="1661"/>
      <c r="CQR24" s="1661"/>
      <c r="CQS24" s="1661"/>
      <c r="CQT24" s="1661"/>
      <c r="CQU24" s="1661"/>
      <c r="CQV24" s="1661"/>
      <c r="CQW24" s="1661"/>
      <c r="CQX24" s="1661"/>
      <c r="CQY24" s="1661"/>
      <c r="CQZ24" s="1661"/>
      <c r="CRA24" s="1661"/>
      <c r="CRB24" s="1661"/>
      <c r="CRC24" s="1661"/>
      <c r="CRD24" s="1661"/>
      <c r="CRE24" s="1661"/>
      <c r="CRF24" s="1661"/>
      <c r="CRG24" s="1661"/>
      <c r="CRH24" s="1661"/>
      <c r="CRI24" s="1661"/>
      <c r="CRJ24" s="1661"/>
      <c r="CRK24" s="1661"/>
      <c r="CRL24" s="1661"/>
      <c r="CRM24" s="1661"/>
      <c r="CRN24" s="1661"/>
      <c r="CRO24" s="1661"/>
      <c r="CRP24" s="1661"/>
      <c r="CRQ24" s="1661"/>
      <c r="CRR24" s="1661"/>
      <c r="CRS24" s="1661"/>
      <c r="CRT24" s="1661"/>
      <c r="CRU24" s="1661"/>
      <c r="CRV24" s="1661"/>
      <c r="CRW24" s="1661"/>
      <c r="CRX24" s="1661"/>
      <c r="CRY24" s="1661"/>
      <c r="CRZ24" s="1661"/>
      <c r="CSA24" s="1661"/>
      <c r="CSB24" s="1661"/>
      <c r="CSC24" s="1661"/>
      <c r="CSD24" s="1661"/>
      <c r="CSE24" s="1661"/>
      <c r="CSF24" s="1661"/>
      <c r="CSG24" s="1661"/>
      <c r="CSH24" s="1661"/>
      <c r="CSI24" s="1661"/>
      <c r="CSJ24" s="1661"/>
      <c r="CSK24" s="1661"/>
      <c r="CSL24" s="1661"/>
      <c r="CSM24" s="1661"/>
      <c r="CSN24" s="1661"/>
      <c r="CSO24" s="1661"/>
      <c r="CSP24" s="1661"/>
      <c r="CSQ24" s="1661"/>
      <c r="CSR24" s="1661"/>
      <c r="CSS24" s="1661"/>
      <c r="CST24" s="1661"/>
      <c r="CSU24" s="1661"/>
      <c r="CSV24" s="1661"/>
      <c r="CSW24" s="1661"/>
      <c r="CSX24" s="1661"/>
      <c r="CSY24" s="1661"/>
      <c r="CSZ24" s="1661"/>
      <c r="CTA24" s="1661"/>
      <c r="CTB24" s="1661"/>
      <c r="CTC24" s="1661"/>
      <c r="CTD24" s="1661"/>
      <c r="CTE24" s="1661"/>
      <c r="CTF24" s="1661"/>
      <c r="CTG24" s="1661"/>
      <c r="CTH24" s="1661"/>
      <c r="CTI24" s="1661"/>
      <c r="CTJ24" s="1661"/>
      <c r="CTK24" s="1661"/>
      <c r="CTL24" s="1661"/>
      <c r="CTM24" s="1661"/>
      <c r="CTN24" s="1661"/>
      <c r="CTO24" s="1661"/>
      <c r="CTP24" s="1661"/>
      <c r="CTQ24" s="1661"/>
      <c r="CTR24" s="1661"/>
      <c r="CTS24" s="1661"/>
      <c r="CTT24" s="1661"/>
      <c r="CTU24" s="1661"/>
      <c r="CTV24" s="1661"/>
      <c r="CTW24" s="1661"/>
      <c r="CTX24" s="1661"/>
      <c r="CTY24" s="1661"/>
      <c r="CTZ24" s="1661"/>
      <c r="CUA24" s="1661"/>
      <c r="CUB24" s="1661"/>
      <c r="CUC24" s="1661"/>
      <c r="CUD24" s="1661"/>
      <c r="CUE24" s="1661"/>
      <c r="CUF24" s="1661"/>
      <c r="CUG24" s="1661"/>
      <c r="CUH24" s="1661"/>
      <c r="CUI24" s="1661"/>
      <c r="CUJ24" s="1661"/>
      <c r="CUK24" s="1661"/>
      <c r="CUL24" s="1661"/>
      <c r="CUM24" s="1661"/>
      <c r="CUN24" s="1661"/>
      <c r="CUO24" s="1661"/>
      <c r="CUP24" s="1661"/>
      <c r="CUQ24" s="1661"/>
      <c r="CUR24" s="1661"/>
      <c r="CUS24" s="1661"/>
      <c r="CUT24" s="1661"/>
      <c r="CUU24" s="1661"/>
      <c r="CUV24" s="1661"/>
      <c r="CUW24" s="1661"/>
      <c r="CUX24" s="1661"/>
      <c r="CUY24" s="1661"/>
      <c r="CUZ24" s="1661"/>
      <c r="CVA24" s="1661"/>
      <c r="CVB24" s="1661"/>
      <c r="CVC24" s="1661"/>
      <c r="CVD24" s="1661"/>
      <c r="CVE24" s="1661"/>
      <c r="CVF24" s="1661"/>
      <c r="CVG24" s="1661"/>
      <c r="CVH24" s="1661"/>
      <c r="CVI24" s="1661"/>
      <c r="CVJ24" s="1661"/>
      <c r="CVK24" s="1661"/>
      <c r="CVL24" s="1661"/>
      <c r="CVM24" s="1661"/>
      <c r="CVN24" s="1661"/>
      <c r="CVO24" s="1661"/>
      <c r="CVP24" s="1661"/>
      <c r="CVQ24" s="1661"/>
      <c r="CVR24" s="1661"/>
      <c r="CVS24" s="1661"/>
      <c r="CVT24" s="1661"/>
      <c r="CVU24" s="1661"/>
      <c r="CVV24" s="1661"/>
      <c r="CVW24" s="1661"/>
      <c r="CVX24" s="1661"/>
      <c r="CVY24" s="1661"/>
      <c r="CVZ24" s="1661"/>
      <c r="CWA24" s="1661"/>
      <c r="CWB24" s="1661"/>
      <c r="CWC24" s="1661"/>
      <c r="CWD24" s="1661"/>
      <c r="CWE24" s="1661"/>
      <c r="CWF24" s="1661"/>
      <c r="CWG24" s="1661"/>
      <c r="CWH24" s="1661"/>
      <c r="CWI24" s="1661"/>
      <c r="CWJ24" s="1661"/>
      <c r="CWK24" s="1661"/>
      <c r="CWL24" s="1661"/>
      <c r="CWM24" s="1661"/>
      <c r="CWN24" s="1661"/>
      <c r="CWO24" s="1661"/>
      <c r="CWP24" s="1661"/>
      <c r="CWQ24" s="1661"/>
      <c r="CWR24" s="1661"/>
      <c r="CWS24" s="1661"/>
      <c r="CWT24" s="1661"/>
      <c r="CWU24" s="1661"/>
      <c r="CWV24" s="1661"/>
      <c r="CWW24" s="1661"/>
      <c r="CWX24" s="1661"/>
      <c r="CWY24" s="1661"/>
      <c r="CWZ24" s="1661"/>
      <c r="CXA24" s="1661"/>
      <c r="CXB24" s="1661"/>
      <c r="CXC24" s="1661"/>
      <c r="CXD24" s="1661"/>
      <c r="CXE24" s="1661"/>
      <c r="CXF24" s="1661"/>
      <c r="CXG24" s="1661"/>
      <c r="CXH24" s="1661"/>
      <c r="CXI24" s="1661"/>
      <c r="CXJ24" s="1661"/>
      <c r="CXK24" s="1661"/>
      <c r="CXL24" s="1661"/>
      <c r="CXM24" s="1661"/>
      <c r="CXN24" s="1661"/>
      <c r="CXO24" s="1661"/>
      <c r="CXP24" s="1661"/>
      <c r="CXQ24" s="1661"/>
      <c r="CXR24" s="1661"/>
      <c r="CXS24" s="1661"/>
      <c r="CXT24" s="1661"/>
      <c r="CXU24" s="1661"/>
      <c r="CXV24" s="1661"/>
      <c r="CXW24" s="1661"/>
      <c r="CXX24" s="1661"/>
      <c r="CXY24" s="1661"/>
      <c r="CXZ24" s="1661"/>
      <c r="CYA24" s="1661"/>
      <c r="CYB24" s="1661"/>
      <c r="CYC24" s="1661"/>
      <c r="CYD24" s="1661"/>
      <c r="CYE24" s="1661"/>
      <c r="CYF24" s="1661"/>
      <c r="CYG24" s="1661"/>
      <c r="CYH24" s="1661"/>
      <c r="CYI24" s="1661"/>
      <c r="CYJ24" s="1661"/>
      <c r="CYK24" s="1661"/>
      <c r="CYL24" s="1661"/>
      <c r="CYM24" s="1661"/>
      <c r="CYN24" s="1661"/>
      <c r="CYO24" s="1661"/>
      <c r="CYP24" s="1661"/>
      <c r="CYQ24" s="1661"/>
      <c r="CYR24" s="1661"/>
      <c r="CYS24" s="1661"/>
      <c r="CYT24" s="1661"/>
      <c r="CYU24" s="1661"/>
      <c r="CYV24" s="1661"/>
      <c r="CYW24" s="1661"/>
      <c r="CYX24" s="1661"/>
      <c r="CYY24" s="1661"/>
      <c r="CYZ24" s="1661"/>
      <c r="CZA24" s="1661"/>
      <c r="CZB24" s="1661"/>
      <c r="CZC24" s="1661"/>
      <c r="CZD24" s="1661"/>
      <c r="CZE24" s="1661"/>
      <c r="CZF24" s="1661"/>
      <c r="CZG24" s="1661"/>
      <c r="CZH24" s="1661"/>
      <c r="CZI24" s="1661"/>
      <c r="CZJ24" s="1661"/>
      <c r="CZK24" s="1661"/>
      <c r="CZL24" s="1661"/>
      <c r="CZM24" s="1661"/>
      <c r="CZN24" s="1661"/>
      <c r="CZO24" s="1661"/>
      <c r="CZP24" s="1661"/>
      <c r="CZQ24" s="1661"/>
      <c r="CZR24" s="1661"/>
      <c r="CZS24" s="1661"/>
      <c r="CZT24" s="1661"/>
      <c r="CZU24" s="1661"/>
      <c r="CZV24" s="1661"/>
      <c r="CZW24" s="1661"/>
      <c r="CZX24" s="1661"/>
      <c r="CZY24" s="1661"/>
      <c r="CZZ24" s="1661"/>
      <c r="DAA24" s="1661"/>
      <c r="DAB24" s="1661"/>
      <c r="DAC24" s="1661"/>
      <c r="DAD24" s="1661"/>
      <c r="DAE24" s="1661"/>
      <c r="DAF24" s="1661"/>
      <c r="DAG24" s="1661"/>
      <c r="DAH24" s="1661"/>
      <c r="DAI24" s="1661"/>
      <c r="DAJ24" s="1661"/>
      <c r="DAK24" s="1661"/>
      <c r="DAL24" s="1661"/>
      <c r="DAM24" s="1661"/>
      <c r="DAN24" s="1661"/>
      <c r="DAO24" s="1661"/>
      <c r="DAP24" s="1661"/>
      <c r="DAQ24" s="1661"/>
      <c r="DAR24" s="1661"/>
      <c r="DAS24" s="1661"/>
      <c r="DAT24" s="1661"/>
      <c r="DAU24" s="1661"/>
      <c r="DAV24" s="1661"/>
      <c r="DAW24" s="1661"/>
      <c r="DAX24" s="1661"/>
      <c r="DAY24" s="1661"/>
      <c r="DAZ24" s="1661"/>
      <c r="DBA24" s="1661"/>
      <c r="DBB24" s="1661"/>
      <c r="DBC24" s="1661"/>
      <c r="DBD24" s="1661"/>
      <c r="DBE24" s="1661"/>
      <c r="DBF24" s="1661"/>
      <c r="DBG24" s="1661"/>
      <c r="DBH24" s="1661"/>
      <c r="DBI24" s="1661"/>
      <c r="DBJ24" s="1661"/>
      <c r="DBK24" s="1661"/>
      <c r="DBL24" s="1661"/>
      <c r="DBM24" s="1661"/>
      <c r="DBN24" s="1661"/>
      <c r="DBO24" s="1661"/>
      <c r="DBP24" s="1661"/>
      <c r="DBQ24" s="1661"/>
      <c r="DBR24" s="1661"/>
      <c r="DBS24" s="1661"/>
      <c r="DBT24" s="1661"/>
      <c r="DBU24" s="1661"/>
      <c r="DBV24" s="1661"/>
      <c r="DBW24" s="1661"/>
      <c r="DBX24" s="1661"/>
      <c r="DBY24" s="1661"/>
      <c r="DBZ24" s="1661"/>
      <c r="DCA24" s="1661"/>
      <c r="DCB24" s="1661"/>
      <c r="DCC24" s="1661"/>
      <c r="DCD24" s="1661"/>
      <c r="DCE24" s="1661"/>
      <c r="DCF24" s="1661"/>
      <c r="DCG24" s="1661"/>
      <c r="DCH24" s="1661"/>
      <c r="DCI24" s="1661"/>
      <c r="DCJ24" s="1661"/>
      <c r="DCK24" s="1661"/>
      <c r="DCL24" s="1661"/>
      <c r="DCM24" s="1661"/>
      <c r="DCN24" s="1661"/>
      <c r="DCO24" s="1661"/>
      <c r="DCP24" s="1661"/>
      <c r="DCQ24" s="1661"/>
      <c r="DCR24" s="1661"/>
      <c r="DCS24" s="1661"/>
      <c r="DCT24" s="1661"/>
      <c r="DCU24" s="1661"/>
      <c r="DCV24" s="1661"/>
      <c r="DCW24" s="1661"/>
      <c r="DCX24" s="1661"/>
      <c r="DCY24" s="1661"/>
      <c r="DCZ24" s="1661"/>
      <c r="DDA24" s="1661"/>
      <c r="DDB24" s="1661"/>
      <c r="DDC24" s="1661"/>
      <c r="DDD24" s="1661"/>
      <c r="DDE24" s="1661"/>
      <c r="DDF24" s="1661"/>
      <c r="DDG24" s="1661"/>
      <c r="DDH24" s="1661"/>
      <c r="DDI24" s="1661"/>
      <c r="DDJ24" s="1661"/>
      <c r="DDK24" s="1661"/>
      <c r="DDL24" s="1661"/>
      <c r="DDM24" s="1661"/>
      <c r="DDN24" s="1661"/>
      <c r="DDO24" s="1661"/>
      <c r="DDP24" s="1661"/>
      <c r="DDQ24" s="1661"/>
      <c r="DDR24" s="1661"/>
      <c r="DDS24" s="1661"/>
      <c r="DDT24" s="1661"/>
      <c r="DDU24" s="1661"/>
      <c r="DDV24" s="1661"/>
      <c r="DDW24" s="1661"/>
      <c r="DDX24" s="1661"/>
      <c r="DDY24" s="1661"/>
      <c r="DDZ24" s="1661"/>
      <c r="DEA24" s="1661"/>
      <c r="DEB24" s="1661"/>
      <c r="DEC24" s="1661"/>
      <c r="DED24" s="1661"/>
      <c r="DEE24" s="1661"/>
      <c r="DEF24" s="1661"/>
      <c r="DEG24" s="1661"/>
      <c r="DEH24" s="1661"/>
      <c r="DEI24" s="1661"/>
      <c r="DEJ24" s="1661"/>
      <c r="DEK24" s="1661"/>
      <c r="DEL24" s="1661"/>
      <c r="DEM24" s="1661"/>
      <c r="DEN24" s="1661"/>
      <c r="DEO24" s="1661"/>
      <c r="DEP24" s="1661"/>
      <c r="DEQ24" s="1661"/>
      <c r="DER24" s="1661"/>
      <c r="DES24" s="1661"/>
      <c r="DET24" s="1661"/>
      <c r="DEU24" s="1661"/>
      <c r="DEV24" s="1661"/>
      <c r="DEW24" s="1661"/>
      <c r="DEX24" s="1661"/>
      <c r="DEY24" s="1661"/>
      <c r="DEZ24" s="1661"/>
      <c r="DFA24" s="1661"/>
      <c r="DFB24" s="1661"/>
      <c r="DFC24" s="1661"/>
      <c r="DFD24" s="1661"/>
      <c r="DFE24" s="1661"/>
      <c r="DFF24" s="1661"/>
      <c r="DFG24" s="1661"/>
      <c r="DFH24" s="1661"/>
      <c r="DFI24" s="1661"/>
      <c r="DFJ24" s="1661"/>
      <c r="DFK24" s="1661"/>
      <c r="DFL24" s="1661"/>
      <c r="DFM24" s="1661"/>
      <c r="DFN24" s="1661"/>
      <c r="DFO24" s="1661"/>
      <c r="DFP24" s="1661"/>
      <c r="DFQ24" s="1661"/>
      <c r="DFR24" s="1661"/>
      <c r="DFS24" s="1661"/>
      <c r="DFT24" s="1661"/>
      <c r="DFU24" s="1661"/>
      <c r="DFV24" s="1661"/>
      <c r="DFW24" s="1661"/>
      <c r="DFX24" s="1661"/>
      <c r="DFY24" s="1661"/>
      <c r="DFZ24" s="1661"/>
      <c r="DGA24" s="1661"/>
      <c r="DGB24" s="1661"/>
      <c r="DGC24" s="1661"/>
      <c r="DGD24" s="1661"/>
      <c r="DGE24" s="1661"/>
      <c r="DGF24" s="1661"/>
      <c r="DGG24" s="1661"/>
      <c r="DGH24" s="1661"/>
      <c r="DGI24" s="1661"/>
      <c r="DGJ24" s="1661"/>
      <c r="DGK24" s="1661"/>
      <c r="DGL24" s="1661"/>
      <c r="DGM24" s="1661"/>
      <c r="DGN24" s="1661"/>
      <c r="DGO24" s="1661"/>
      <c r="DGP24" s="1661"/>
      <c r="DGQ24" s="1661"/>
      <c r="DGR24" s="1661"/>
      <c r="DGS24" s="1661"/>
      <c r="DGT24" s="1661"/>
      <c r="DGU24" s="1661"/>
      <c r="DGV24" s="1661"/>
      <c r="DGW24" s="1661"/>
      <c r="DGX24" s="1661"/>
      <c r="DGY24" s="1661"/>
      <c r="DGZ24" s="1661"/>
      <c r="DHA24" s="1661"/>
      <c r="DHB24" s="1661"/>
      <c r="DHC24" s="1661"/>
      <c r="DHD24" s="1661"/>
      <c r="DHE24" s="1661"/>
      <c r="DHF24" s="1661"/>
      <c r="DHG24" s="1661"/>
      <c r="DHH24" s="1661"/>
      <c r="DHI24" s="1661"/>
      <c r="DHJ24" s="1661"/>
      <c r="DHK24" s="1661"/>
      <c r="DHL24" s="1661"/>
      <c r="DHM24" s="1661"/>
      <c r="DHN24" s="1661"/>
      <c r="DHO24" s="1661"/>
      <c r="DHP24" s="1661"/>
      <c r="DHQ24" s="1661"/>
      <c r="DHR24" s="1661"/>
      <c r="DHS24" s="1661"/>
      <c r="DHT24" s="1661"/>
      <c r="DHU24" s="1661"/>
      <c r="DHV24" s="1661"/>
      <c r="DHW24" s="1661"/>
      <c r="DHX24" s="1661"/>
      <c r="DHY24" s="1661"/>
      <c r="DHZ24" s="1661"/>
      <c r="DIA24" s="1661"/>
      <c r="DIB24" s="1661"/>
      <c r="DIC24" s="1661"/>
      <c r="DID24" s="1661"/>
      <c r="DIE24" s="1661"/>
      <c r="DIF24" s="1661"/>
      <c r="DIG24" s="1661"/>
      <c r="DIH24" s="1661"/>
      <c r="DII24" s="1661"/>
      <c r="DIJ24" s="1661"/>
      <c r="DIK24" s="1661"/>
      <c r="DIL24" s="1661"/>
      <c r="DIM24" s="1661"/>
      <c r="DIN24" s="1661"/>
      <c r="DIO24" s="1661"/>
      <c r="DIP24" s="1661"/>
      <c r="DIQ24" s="1661"/>
      <c r="DIR24" s="1661"/>
      <c r="DIS24" s="1661"/>
      <c r="DIT24" s="1661"/>
      <c r="DIU24" s="1661"/>
      <c r="DIV24" s="1661"/>
      <c r="DIW24" s="1661"/>
      <c r="DIX24" s="1661"/>
      <c r="DIY24" s="1661"/>
      <c r="DIZ24" s="1661"/>
      <c r="DJA24" s="1661"/>
      <c r="DJB24" s="1661"/>
      <c r="DJC24" s="1661"/>
      <c r="DJD24" s="1661"/>
      <c r="DJE24" s="1661"/>
      <c r="DJF24" s="1661"/>
      <c r="DJG24" s="1661"/>
      <c r="DJH24" s="1661"/>
      <c r="DJI24" s="1661"/>
      <c r="DJJ24" s="1661"/>
      <c r="DJK24" s="1661"/>
      <c r="DJL24" s="1661"/>
      <c r="DJM24" s="1661"/>
      <c r="DJN24" s="1661"/>
      <c r="DJO24" s="1661"/>
      <c r="DJP24" s="1661"/>
      <c r="DJQ24" s="1661"/>
      <c r="DJR24" s="1661"/>
      <c r="DJS24" s="1661"/>
      <c r="DJT24" s="1661"/>
      <c r="DJU24" s="1661"/>
      <c r="DJV24" s="1661"/>
      <c r="DJW24" s="1661"/>
      <c r="DJX24" s="1661"/>
      <c r="DJY24" s="1661"/>
      <c r="DJZ24" s="1661"/>
      <c r="DKA24" s="1661"/>
      <c r="DKB24" s="1661"/>
      <c r="DKC24" s="1661"/>
      <c r="DKD24" s="1661"/>
      <c r="DKE24" s="1661"/>
      <c r="DKF24" s="1661"/>
      <c r="DKG24" s="1661"/>
      <c r="DKH24" s="1661"/>
      <c r="DKI24" s="1661"/>
      <c r="DKJ24" s="1661"/>
      <c r="DKK24" s="1661"/>
      <c r="DKL24" s="1661"/>
      <c r="DKM24" s="1661"/>
      <c r="DKN24" s="1661"/>
      <c r="DKO24" s="1661"/>
      <c r="DKP24" s="1661"/>
      <c r="DKQ24" s="1661"/>
      <c r="DKR24" s="1661"/>
      <c r="DKS24" s="1661"/>
      <c r="DKT24" s="1661"/>
      <c r="DKU24" s="1661"/>
      <c r="DKV24" s="1661"/>
      <c r="DKW24" s="1661"/>
      <c r="DKX24" s="1661"/>
      <c r="DKY24" s="1661"/>
      <c r="DKZ24" s="1661"/>
      <c r="DLA24" s="1661"/>
      <c r="DLB24" s="1661"/>
      <c r="DLC24" s="1661"/>
      <c r="DLD24" s="1661"/>
      <c r="DLE24" s="1661"/>
      <c r="DLF24" s="1661"/>
      <c r="DLG24" s="1661"/>
      <c r="DLH24" s="1661"/>
      <c r="DLI24" s="1661"/>
      <c r="DLJ24" s="1661"/>
      <c r="DLK24" s="1661"/>
      <c r="DLL24" s="1661"/>
      <c r="DLM24" s="1661"/>
      <c r="DLN24" s="1661"/>
      <c r="DLO24" s="1661"/>
      <c r="DLP24" s="1661"/>
      <c r="DLQ24" s="1661"/>
      <c r="DLR24" s="1661"/>
      <c r="DLS24" s="1661"/>
      <c r="DLT24" s="1661"/>
      <c r="DLU24" s="1661"/>
      <c r="DLV24" s="1661"/>
      <c r="DLW24" s="1661"/>
      <c r="DLX24" s="1661"/>
      <c r="DLY24" s="1661"/>
      <c r="DLZ24" s="1661"/>
      <c r="DMA24" s="1661"/>
      <c r="DMB24" s="1661"/>
      <c r="DMC24" s="1661"/>
      <c r="DMD24" s="1661"/>
      <c r="DME24" s="1661"/>
      <c r="DMF24" s="1661"/>
      <c r="DMG24" s="1661"/>
      <c r="DMH24" s="1661"/>
      <c r="DMI24" s="1661"/>
      <c r="DMJ24" s="1661"/>
      <c r="DMK24" s="1661"/>
      <c r="DML24" s="1661"/>
      <c r="DMM24" s="1661"/>
      <c r="DMN24" s="1661"/>
      <c r="DMO24" s="1661"/>
      <c r="DMP24" s="1661"/>
      <c r="DMQ24" s="1661"/>
      <c r="DMR24" s="1661"/>
      <c r="DMS24" s="1661"/>
      <c r="DMT24" s="1661"/>
      <c r="DMU24" s="1661"/>
      <c r="DMV24" s="1661"/>
      <c r="DMW24" s="1661"/>
      <c r="DMX24" s="1661"/>
      <c r="DMY24" s="1661"/>
      <c r="DMZ24" s="1661"/>
      <c r="DNA24" s="1661"/>
      <c r="DNB24" s="1661"/>
      <c r="DNC24" s="1661"/>
      <c r="DND24" s="1661"/>
      <c r="DNE24" s="1661"/>
      <c r="DNF24" s="1661"/>
      <c r="DNG24" s="1661"/>
      <c r="DNH24" s="1661"/>
      <c r="DNI24" s="1661"/>
      <c r="DNJ24" s="1661"/>
      <c r="DNK24" s="1661"/>
      <c r="DNL24" s="1661"/>
      <c r="DNM24" s="1661"/>
      <c r="DNN24" s="1661"/>
      <c r="DNO24" s="1661"/>
      <c r="DNP24" s="1661"/>
      <c r="DNQ24" s="1661"/>
      <c r="DNR24" s="1661"/>
      <c r="DNS24" s="1661"/>
      <c r="DNT24" s="1661"/>
      <c r="DNU24" s="1661"/>
      <c r="DNV24" s="1661"/>
      <c r="DNW24" s="1661"/>
      <c r="DNX24" s="1661"/>
      <c r="DNY24" s="1661"/>
      <c r="DNZ24" s="1661"/>
      <c r="DOA24" s="1661"/>
      <c r="DOB24" s="1661"/>
      <c r="DOC24" s="1661"/>
      <c r="DOD24" s="1661"/>
      <c r="DOE24" s="1661"/>
      <c r="DOF24" s="1661"/>
      <c r="DOG24" s="1661"/>
      <c r="DOH24" s="1661"/>
      <c r="DOI24" s="1661"/>
      <c r="DOJ24" s="1661"/>
      <c r="DOK24" s="1661"/>
      <c r="DOL24" s="1661"/>
      <c r="DOM24" s="1661"/>
      <c r="DON24" s="1661"/>
      <c r="DOO24" s="1661"/>
      <c r="DOP24" s="1661"/>
      <c r="DOQ24" s="1661"/>
      <c r="DOR24" s="1661"/>
      <c r="DOS24" s="1661"/>
      <c r="DOT24" s="1661"/>
      <c r="DOU24" s="1661"/>
      <c r="DOV24" s="1661"/>
      <c r="DOW24" s="1661"/>
      <c r="DOX24" s="1661"/>
      <c r="DOY24" s="1661"/>
      <c r="DOZ24" s="1661"/>
      <c r="DPA24" s="1661"/>
      <c r="DPB24" s="1661"/>
      <c r="DPC24" s="1661"/>
      <c r="DPD24" s="1661"/>
      <c r="DPE24" s="1661"/>
      <c r="DPF24" s="1661"/>
      <c r="DPG24" s="1661"/>
      <c r="DPH24" s="1661"/>
      <c r="DPI24" s="1661"/>
      <c r="DPJ24" s="1661"/>
      <c r="DPK24" s="1661"/>
      <c r="DPL24" s="1661"/>
      <c r="DPM24" s="1661"/>
      <c r="DPN24" s="1661"/>
      <c r="DPO24" s="1661"/>
      <c r="DPP24" s="1661"/>
      <c r="DPQ24" s="1661"/>
      <c r="DPR24" s="1661"/>
      <c r="DPS24" s="1661"/>
      <c r="DPT24" s="1661"/>
      <c r="DPU24" s="1661"/>
      <c r="DPV24" s="1661"/>
      <c r="DPW24" s="1661"/>
      <c r="DPX24" s="1661"/>
      <c r="DPY24" s="1661"/>
      <c r="DPZ24" s="1661"/>
      <c r="DQA24" s="1661"/>
      <c r="DQB24" s="1661"/>
      <c r="DQC24" s="1661"/>
      <c r="DQD24" s="1661"/>
      <c r="DQE24" s="1661"/>
      <c r="DQF24" s="1661"/>
      <c r="DQG24" s="1661"/>
      <c r="DQH24" s="1661"/>
      <c r="DQI24" s="1661"/>
      <c r="DQJ24" s="1661"/>
      <c r="DQK24" s="1661"/>
      <c r="DQL24" s="1661"/>
      <c r="DQM24" s="1661"/>
      <c r="DQN24" s="1661"/>
      <c r="DQO24" s="1661"/>
      <c r="DQP24" s="1661"/>
      <c r="DQQ24" s="1661"/>
      <c r="DQR24" s="1661"/>
      <c r="DQS24" s="1661"/>
      <c r="DQT24" s="1661"/>
      <c r="DQU24" s="1661"/>
      <c r="DQV24" s="1661"/>
      <c r="DQW24" s="1661"/>
      <c r="DQX24" s="1661"/>
      <c r="DQY24" s="1661"/>
      <c r="DQZ24" s="1661"/>
      <c r="DRA24" s="1661"/>
      <c r="DRB24" s="1661"/>
      <c r="DRC24" s="1661"/>
      <c r="DRD24" s="1661"/>
      <c r="DRE24" s="1661"/>
      <c r="DRF24" s="1661"/>
      <c r="DRG24" s="1661"/>
      <c r="DRH24" s="1661"/>
      <c r="DRI24" s="1661"/>
      <c r="DRJ24" s="1661"/>
      <c r="DRK24" s="1661"/>
      <c r="DRL24" s="1661"/>
      <c r="DRM24" s="1661"/>
      <c r="DRN24" s="1661"/>
      <c r="DRO24" s="1661"/>
      <c r="DRP24" s="1661"/>
      <c r="DRQ24" s="1661"/>
      <c r="DRR24" s="1661"/>
      <c r="DRS24" s="1661"/>
      <c r="DRT24" s="1661"/>
      <c r="DRU24" s="1661"/>
      <c r="DRV24" s="1661"/>
      <c r="DRW24" s="1661"/>
      <c r="DRX24" s="1661"/>
      <c r="DRY24" s="1661"/>
      <c r="DRZ24" s="1661"/>
      <c r="DSA24" s="1661"/>
      <c r="DSB24" s="1661"/>
      <c r="DSC24" s="1661"/>
      <c r="DSD24" s="1661"/>
      <c r="DSE24" s="1661"/>
      <c r="DSF24" s="1661"/>
      <c r="DSG24" s="1661"/>
      <c r="DSH24" s="1661"/>
      <c r="DSI24" s="1661"/>
      <c r="DSJ24" s="1661"/>
      <c r="DSK24" s="1661"/>
      <c r="DSL24" s="1661"/>
      <c r="DSM24" s="1661"/>
      <c r="DSN24" s="1661"/>
      <c r="DSO24" s="1661"/>
      <c r="DSP24" s="1661"/>
      <c r="DSQ24" s="1661"/>
      <c r="DSR24" s="1661"/>
      <c r="DSS24" s="1661"/>
      <c r="DST24" s="1661"/>
      <c r="DSU24" s="1661"/>
      <c r="DSV24" s="1661"/>
      <c r="DSW24" s="1661"/>
      <c r="DSX24" s="1661"/>
      <c r="DSY24" s="1661"/>
      <c r="DSZ24" s="1661"/>
      <c r="DTA24" s="1661"/>
      <c r="DTB24" s="1661"/>
      <c r="DTC24" s="1661"/>
      <c r="DTD24" s="1661"/>
      <c r="DTE24" s="1661"/>
      <c r="DTF24" s="1661"/>
      <c r="DTG24" s="1661"/>
      <c r="DTH24" s="1661"/>
      <c r="DTI24" s="1661"/>
      <c r="DTJ24" s="1661"/>
      <c r="DTK24" s="1661"/>
      <c r="DTL24" s="1661"/>
      <c r="DTM24" s="1661"/>
      <c r="DTN24" s="1661"/>
      <c r="DTO24" s="1661"/>
      <c r="DTP24" s="1661"/>
      <c r="DTQ24" s="1661"/>
      <c r="DTR24" s="1661"/>
      <c r="DTS24" s="1661"/>
      <c r="DTT24" s="1661"/>
      <c r="DTU24" s="1661"/>
      <c r="DTV24" s="1661"/>
      <c r="DTW24" s="1661"/>
      <c r="DTX24" s="1661"/>
      <c r="DTY24" s="1661"/>
      <c r="DTZ24" s="1661"/>
      <c r="DUA24" s="1661"/>
      <c r="DUB24" s="1661"/>
      <c r="DUC24" s="1661"/>
      <c r="DUD24" s="1661"/>
      <c r="DUE24" s="1661"/>
      <c r="DUF24" s="1661"/>
      <c r="DUG24" s="1661"/>
      <c r="DUH24" s="1661"/>
      <c r="DUI24" s="1661"/>
      <c r="DUJ24" s="1661"/>
      <c r="DUK24" s="1661"/>
      <c r="DUL24" s="1661"/>
      <c r="DUM24" s="1661"/>
      <c r="DUN24" s="1661"/>
      <c r="DUO24" s="1661"/>
      <c r="DUP24" s="1661"/>
      <c r="DUQ24" s="1661"/>
      <c r="DUR24" s="1661"/>
      <c r="DUS24" s="1661"/>
      <c r="DUT24" s="1661"/>
      <c r="DUU24" s="1661"/>
      <c r="DUV24" s="1661"/>
      <c r="DUW24" s="1661"/>
      <c r="DUX24" s="1661"/>
      <c r="DUY24" s="1661"/>
      <c r="DUZ24" s="1661"/>
      <c r="DVA24" s="1661"/>
      <c r="DVB24" s="1661"/>
      <c r="DVC24" s="1661"/>
      <c r="DVD24" s="1661"/>
      <c r="DVE24" s="1661"/>
      <c r="DVF24" s="1661"/>
      <c r="DVG24" s="1661"/>
      <c r="DVH24" s="1661"/>
      <c r="DVI24" s="1661"/>
      <c r="DVJ24" s="1661"/>
      <c r="DVK24" s="1661"/>
      <c r="DVL24" s="1661"/>
      <c r="DVM24" s="1661"/>
      <c r="DVN24" s="1661"/>
      <c r="DVO24" s="1661"/>
      <c r="DVP24" s="1661"/>
      <c r="DVQ24" s="1661"/>
      <c r="DVR24" s="1661"/>
      <c r="DVS24" s="1661"/>
      <c r="DVT24" s="1661"/>
      <c r="DVU24" s="1661"/>
      <c r="DVV24" s="1661"/>
      <c r="DVW24" s="1661"/>
      <c r="DVX24" s="1661"/>
      <c r="DVY24" s="1661"/>
      <c r="DVZ24" s="1661"/>
      <c r="DWA24" s="1661"/>
      <c r="DWB24" s="1661"/>
      <c r="DWC24" s="1661"/>
      <c r="DWD24" s="1661"/>
      <c r="DWE24" s="1661"/>
      <c r="DWF24" s="1661"/>
      <c r="DWG24" s="1661"/>
      <c r="DWH24" s="1661"/>
      <c r="DWI24" s="1661"/>
      <c r="DWJ24" s="1661"/>
      <c r="DWK24" s="1661"/>
      <c r="DWL24" s="1661"/>
      <c r="DWM24" s="1661"/>
      <c r="DWN24" s="1661"/>
      <c r="DWO24" s="1661"/>
      <c r="DWP24" s="1661"/>
      <c r="DWQ24" s="1661"/>
      <c r="DWR24" s="1661"/>
      <c r="DWS24" s="1661"/>
      <c r="DWT24" s="1661"/>
      <c r="DWU24" s="1661"/>
      <c r="DWV24" s="1661"/>
      <c r="DWW24" s="1661"/>
      <c r="DWX24" s="1661"/>
      <c r="DWY24" s="1661"/>
      <c r="DWZ24" s="1661"/>
      <c r="DXA24" s="1661"/>
      <c r="DXB24" s="1661"/>
      <c r="DXC24" s="1661"/>
      <c r="DXD24" s="1661"/>
      <c r="DXE24" s="1661"/>
      <c r="DXF24" s="1661"/>
      <c r="DXG24" s="1661"/>
      <c r="DXH24" s="1661"/>
      <c r="DXI24" s="1661"/>
      <c r="DXJ24" s="1661"/>
      <c r="DXK24" s="1661"/>
      <c r="DXL24" s="1661"/>
      <c r="DXM24" s="1661"/>
      <c r="DXN24" s="1661"/>
      <c r="DXO24" s="1661"/>
      <c r="DXP24" s="1661"/>
      <c r="DXQ24" s="1661"/>
      <c r="DXR24" s="1661"/>
      <c r="DXS24" s="1661"/>
      <c r="DXT24" s="1661"/>
      <c r="DXU24" s="1661"/>
      <c r="DXV24" s="1661"/>
      <c r="DXW24" s="1661"/>
      <c r="DXX24" s="1661"/>
      <c r="DXY24" s="1661"/>
      <c r="DXZ24" s="1661"/>
      <c r="DYA24" s="1661"/>
      <c r="DYB24" s="1661"/>
      <c r="DYC24" s="1661"/>
      <c r="DYD24" s="1661"/>
      <c r="DYE24" s="1661"/>
      <c r="DYF24" s="1661"/>
      <c r="DYG24" s="1661"/>
      <c r="DYH24" s="1661"/>
      <c r="DYI24" s="1661"/>
      <c r="DYJ24" s="1661"/>
      <c r="DYK24" s="1661"/>
      <c r="DYL24" s="1661"/>
      <c r="DYM24" s="1661"/>
      <c r="DYN24" s="1661"/>
      <c r="DYO24" s="1661"/>
      <c r="DYP24" s="1661"/>
      <c r="DYQ24" s="1661"/>
      <c r="DYR24" s="1661"/>
      <c r="DYS24" s="1661"/>
      <c r="DYT24" s="1661"/>
      <c r="DYU24" s="1661"/>
      <c r="DYV24" s="1661"/>
      <c r="DYW24" s="1661"/>
      <c r="DYX24" s="1661"/>
      <c r="DYY24" s="1661"/>
      <c r="DYZ24" s="1661"/>
      <c r="DZA24" s="1661"/>
      <c r="DZB24" s="1661"/>
      <c r="DZC24" s="1661"/>
      <c r="DZD24" s="1661"/>
      <c r="DZE24" s="1661"/>
      <c r="DZF24" s="1661"/>
      <c r="DZG24" s="1661"/>
      <c r="DZH24" s="1661"/>
      <c r="DZI24" s="1661"/>
      <c r="DZJ24" s="1661"/>
      <c r="DZK24" s="1661"/>
      <c r="DZL24" s="1661"/>
      <c r="DZM24" s="1661"/>
      <c r="DZN24" s="1661"/>
      <c r="DZO24" s="1661"/>
      <c r="DZP24" s="1661"/>
      <c r="DZQ24" s="1661"/>
      <c r="DZR24" s="1661"/>
      <c r="DZS24" s="1661"/>
      <c r="DZT24" s="1661"/>
      <c r="DZU24" s="1661"/>
      <c r="DZV24" s="1661"/>
      <c r="DZW24" s="1661"/>
      <c r="DZX24" s="1661"/>
      <c r="DZY24" s="1661"/>
      <c r="DZZ24" s="1661"/>
      <c r="EAA24" s="1661"/>
      <c r="EAB24" s="1661"/>
      <c r="EAC24" s="1661"/>
      <c r="EAD24" s="1661"/>
      <c r="EAE24" s="1661"/>
      <c r="EAF24" s="1661"/>
      <c r="EAG24" s="1661"/>
      <c r="EAH24" s="1661"/>
      <c r="EAI24" s="1661"/>
      <c r="EAJ24" s="1661"/>
      <c r="EAK24" s="1661"/>
      <c r="EAL24" s="1661"/>
      <c r="EAM24" s="1661"/>
      <c r="EAN24" s="1661"/>
      <c r="EAO24" s="1661"/>
      <c r="EAP24" s="1661"/>
      <c r="EAQ24" s="1661"/>
      <c r="EAR24" s="1661"/>
      <c r="EAS24" s="1661"/>
      <c r="EAT24" s="1661"/>
      <c r="EAU24" s="1661"/>
      <c r="EAV24" s="1661"/>
      <c r="EAW24" s="1661"/>
      <c r="EAX24" s="1661"/>
      <c r="EAY24" s="1661"/>
      <c r="EAZ24" s="1661"/>
      <c r="EBA24" s="1661"/>
      <c r="EBB24" s="1661"/>
      <c r="EBC24" s="1661"/>
      <c r="EBD24" s="1661"/>
      <c r="EBE24" s="1661"/>
      <c r="EBF24" s="1661"/>
      <c r="EBG24" s="1661"/>
      <c r="EBH24" s="1661"/>
      <c r="EBI24" s="1661"/>
      <c r="EBJ24" s="1661"/>
      <c r="EBK24" s="1661"/>
      <c r="EBL24" s="1661"/>
      <c r="EBM24" s="1661"/>
      <c r="EBN24" s="1661"/>
      <c r="EBO24" s="1661"/>
      <c r="EBP24" s="1661"/>
      <c r="EBQ24" s="1661"/>
      <c r="EBR24" s="1661"/>
      <c r="EBS24" s="1661"/>
      <c r="EBT24" s="1661"/>
      <c r="EBU24" s="1661"/>
      <c r="EBV24" s="1661"/>
      <c r="EBW24" s="1661"/>
      <c r="EBX24" s="1661"/>
      <c r="EBY24" s="1661"/>
      <c r="EBZ24" s="1661"/>
      <c r="ECA24" s="1661"/>
      <c r="ECB24" s="1661"/>
      <c r="ECC24" s="1661"/>
      <c r="ECD24" s="1661"/>
      <c r="ECE24" s="1661"/>
      <c r="ECF24" s="1661"/>
      <c r="ECG24" s="1661"/>
      <c r="ECH24" s="1661"/>
      <c r="ECI24" s="1661"/>
      <c r="ECJ24" s="1661"/>
      <c r="ECK24" s="1661"/>
      <c r="ECL24" s="1661"/>
      <c r="ECM24" s="1661"/>
      <c r="ECN24" s="1661"/>
      <c r="ECO24" s="1661"/>
      <c r="ECP24" s="1661"/>
      <c r="ECQ24" s="1661"/>
      <c r="ECR24" s="1661"/>
      <c r="ECS24" s="1661"/>
      <c r="ECT24" s="1661"/>
      <c r="ECU24" s="1661"/>
      <c r="ECV24" s="1661"/>
      <c r="ECW24" s="1661"/>
      <c r="ECX24" s="1661"/>
      <c r="ECY24" s="1661"/>
      <c r="ECZ24" s="1661"/>
      <c r="EDA24" s="1661"/>
      <c r="EDB24" s="1661"/>
      <c r="EDC24" s="1661"/>
      <c r="EDD24" s="1661"/>
      <c r="EDE24" s="1661"/>
      <c r="EDF24" s="1661"/>
      <c r="EDG24" s="1661"/>
      <c r="EDH24" s="1661"/>
      <c r="EDI24" s="1661"/>
      <c r="EDJ24" s="1661"/>
      <c r="EDK24" s="1661"/>
      <c r="EDL24" s="1661"/>
      <c r="EDM24" s="1661"/>
      <c r="EDN24" s="1661"/>
      <c r="EDO24" s="1661"/>
      <c r="EDP24" s="1661"/>
      <c r="EDQ24" s="1661"/>
      <c r="EDR24" s="1661"/>
      <c r="EDS24" s="1661"/>
      <c r="EDT24" s="1661"/>
      <c r="EDU24" s="1661"/>
      <c r="EDV24" s="1661"/>
      <c r="EDW24" s="1661"/>
      <c r="EDX24" s="1661"/>
      <c r="EDY24" s="1661"/>
      <c r="EDZ24" s="1661"/>
      <c r="EEA24" s="1661"/>
      <c r="EEB24" s="1661"/>
      <c r="EEC24" s="1661"/>
      <c r="EED24" s="1661"/>
      <c r="EEE24" s="1661"/>
      <c r="EEF24" s="1661"/>
      <c r="EEG24" s="1661"/>
      <c r="EEH24" s="1661"/>
      <c r="EEI24" s="1661"/>
      <c r="EEJ24" s="1661"/>
      <c r="EEK24" s="1661"/>
      <c r="EEL24" s="1661"/>
      <c r="EEM24" s="1661"/>
      <c r="EEN24" s="1661"/>
      <c r="EEO24" s="1661"/>
      <c r="EEP24" s="1661"/>
      <c r="EEQ24" s="1661"/>
      <c r="EER24" s="1661"/>
      <c r="EES24" s="1661"/>
      <c r="EET24" s="1661"/>
      <c r="EEU24" s="1661"/>
      <c r="EEV24" s="1661"/>
      <c r="EEW24" s="1661"/>
      <c r="EEX24" s="1661"/>
      <c r="EEY24" s="1661"/>
      <c r="EEZ24" s="1661"/>
      <c r="EFA24" s="1661"/>
      <c r="EFB24" s="1661"/>
      <c r="EFC24" s="1661"/>
      <c r="EFD24" s="1661"/>
      <c r="EFE24" s="1661"/>
      <c r="EFF24" s="1661"/>
      <c r="EFG24" s="1661"/>
      <c r="EFH24" s="1661"/>
      <c r="EFI24" s="1661"/>
      <c r="EFJ24" s="1661"/>
      <c r="EFK24" s="1661"/>
      <c r="EFL24" s="1661"/>
      <c r="EFM24" s="1661"/>
      <c r="EFN24" s="1661"/>
      <c r="EFO24" s="1661"/>
      <c r="EFP24" s="1661"/>
      <c r="EFQ24" s="1661"/>
      <c r="EFR24" s="1661"/>
      <c r="EFS24" s="1661"/>
      <c r="EFT24" s="1661"/>
      <c r="EFU24" s="1661"/>
      <c r="EFV24" s="1661"/>
      <c r="EFW24" s="1661"/>
      <c r="EFX24" s="1661"/>
      <c r="EFY24" s="1661"/>
      <c r="EFZ24" s="1661"/>
      <c r="EGA24" s="1661"/>
      <c r="EGB24" s="1661"/>
      <c r="EGC24" s="1661"/>
      <c r="EGD24" s="1661"/>
      <c r="EGE24" s="1661"/>
      <c r="EGF24" s="1661"/>
      <c r="EGG24" s="1661"/>
      <c r="EGH24" s="1661"/>
      <c r="EGI24" s="1661"/>
      <c r="EGJ24" s="1661"/>
      <c r="EGK24" s="1661"/>
      <c r="EGL24" s="1661"/>
      <c r="EGM24" s="1661"/>
      <c r="EGN24" s="1661"/>
      <c r="EGO24" s="1661"/>
      <c r="EGP24" s="1661"/>
      <c r="EGQ24" s="1661"/>
      <c r="EGR24" s="1661"/>
      <c r="EGS24" s="1661"/>
      <c r="EGT24" s="1661"/>
      <c r="EGU24" s="1661"/>
      <c r="EGV24" s="1661"/>
      <c r="EGW24" s="1661"/>
      <c r="EGX24" s="1661"/>
      <c r="EGY24" s="1661"/>
      <c r="EGZ24" s="1661"/>
      <c r="EHA24" s="1661"/>
      <c r="EHB24" s="1661"/>
      <c r="EHC24" s="1661"/>
      <c r="EHD24" s="1661"/>
      <c r="EHE24" s="1661"/>
      <c r="EHF24" s="1661"/>
      <c r="EHG24" s="1661"/>
      <c r="EHH24" s="1661"/>
      <c r="EHI24" s="1661"/>
      <c r="EHJ24" s="1661"/>
      <c r="EHK24" s="1661"/>
      <c r="EHL24" s="1661"/>
      <c r="EHM24" s="1661"/>
      <c r="EHN24" s="1661"/>
      <c r="EHO24" s="1661"/>
      <c r="EHP24" s="1661"/>
      <c r="EHQ24" s="1661"/>
      <c r="EHR24" s="1661"/>
      <c r="EHS24" s="1661"/>
      <c r="EHT24" s="1661"/>
      <c r="EHU24" s="1661"/>
      <c r="EHV24" s="1661"/>
      <c r="EHW24" s="1661"/>
      <c r="EHX24" s="1661"/>
      <c r="EHY24" s="1661"/>
      <c r="EHZ24" s="1661"/>
      <c r="EIA24" s="1661"/>
      <c r="EIB24" s="1661"/>
      <c r="EIC24" s="1661"/>
      <c r="EID24" s="1661"/>
      <c r="EIE24" s="1661"/>
      <c r="EIF24" s="1661"/>
      <c r="EIG24" s="1661"/>
      <c r="EIH24" s="1661"/>
      <c r="EII24" s="1661"/>
      <c r="EIJ24" s="1661"/>
      <c r="EIK24" s="1661"/>
      <c r="EIL24" s="1661"/>
      <c r="EIM24" s="1661"/>
      <c r="EIN24" s="1661"/>
      <c r="EIO24" s="1661"/>
      <c r="EIP24" s="1661"/>
      <c r="EIQ24" s="1661"/>
      <c r="EIR24" s="1661"/>
      <c r="EIS24" s="1661"/>
      <c r="EIT24" s="1661"/>
      <c r="EIU24" s="1661"/>
      <c r="EIV24" s="1661"/>
      <c r="EIW24" s="1661"/>
      <c r="EIX24" s="1661"/>
      <c r="EIY24" s="1661"/>
      <c r="EIZ24" s="1661"/>
      <c r="EJA24" s="1661"/>
      <c r="EJB24" s="1661"/>
      <c r="EJC24" s="1661"/>
      <c r="EJD24" s="1661"/>
      <c r="EJE24" s="1661"/>
      <c r="EJF24" s="1661"/>
      <c r="EJG24" s="1661"/>
      <c r="EJH24" s="1661"/>
      <c r="EJI24" s="1661"/>
      <c r="EJJ24" s="1661"/>
      <c r="EJK24" s="1661"/>
      <c r="EJL24" s="1661"/>
      <c r="EJM24" s="1661"/>
      <c r="EJN24" s="1661"/>
      <c r="EJO24" s="1661"/>
      <c r="EJP24" s="1661"/>
      <c r="EJQ24" s="1661"/>
      <c r="EJR24" s="1661"/>
      <c r="EJS24" s="1661"/>
      <c r="EJT24" s="1661"/>
      <c r="EJU24" s="1661"/>
      <c r="EJV24" s="1661"/>
      <c r="EJW24" s="1661"/>
      <c r="EJX24" s="1661"/>
      <c r="EJY24" s="1661"/>
      <c r="EJZ24" s="1661"/>
      <c r="EKA24" s="1661"/>
      <c r="EKB24" s="1661"/>
      <c r="EKC24" s="1661"/>
      <c r="EKD24" s="1661"/>
      <c r="EKE24" s="1661"/>
      <c r="EKF24" s="1661"/>
      <c r="EKG24" s="1661"/>
      <c r="EKH24" s="1661"/>
      <c r="EKI24" s="1661"/>
      <c r="EKJ24" s="1661"/>
      <c r="EKK24" s="1661"/>
      <c r="EKL24" s="1661"/>
      <c r="EKM24" s="1661"/>
      <c r="EKN24" s="1661"/>
      <c r="EKO24" s="1661"/>
      <c r="EKP24" s="1661"/>
      <c r="EKQ24" s="1661"/>
      <c r="EKR24" s="1661"/>
      <c r="EKS24" s="1661"/>
      <c r="EKT24" s="1661"/>
      <c r="EKU24" s="1661"/>
      <c r="EKV24" s="1661"/>
      <c r="EKW24" s="1661"/>
      <c r="EKX24" s="1661"/>
      <c r="EKY24" s="1661"/>
      <c r="EKZ24" s="1661"/>
      <c r="ELA24" s="1661"/>
      <c r="ELB24" s="1661"/>
      <c r="ELC24" s="1661"/>
      <c r="ELD24" s="1661"/>
      <c r="ELE24" s="1661"/>
      <c r="ELF24" s="1661"/>
      <c r="ELG24" s="1661"/>
      <c r="ELH24" s="1661"/>
      <c r="ELI24" s="1661"/>
      <c r="ELJ24" s="1661"/>
      <c r="ELK24" s="1661"/>
      <c r="ELL24" s="1661"/>
      <c r="ELM24" s="1661"/>
      <c r="ELN24" s="1661"/>
      <c r="ELO24" s="1661"/>
      <c r="ELP24" s="1661"/>
      <c r="ELQ24" s="1661"/>
      <c r="ELR24" s="1661"/>
      <c r="ELS24" s="1661"/>
      <c r="ELT24" s="1661"/>
      <c r="ELU24" s="1661"/>
      <c r="ELV24" s="1661"/>
      <c r="ELW24" s="1661"/>
      <c r="ELX24" s="1661"/>
      <c r="ELY24" s="1661"/>
      <c r="ELZ24" s="1661"/>
      <c r="EMA24" s="1661"/>
      <c r="EMB24" s="1661"/>
      <c r="EMC24" s="1661"/>
      <c r="EMD24" s="1661"/>
      <c r="EME24" s="1661"/>
      <c r="EMF24" s="1661"/>
      <c r="EMG24" s="1661"/>
      <c r="EMH24" s="1661"/>
      <c r="EMI24" s="1661"/>
      <c r="EMJ24" s="1661"/>
      <c r="EMK24" s="1661"/>
      <c r="EML24" s="1661"/>
      <c r="EMM24" s="1661"/>
      <c r="EMN24" s="1661"/>
      <c r="EMO24" s="1661"/>
      <c r="EMP24" s="1661"/>
      <c r="EMQ24" s="1661"/>
      <c r="EMR24" s="1661"/>
      <c r="EMS24" s="1661"/>
      <c r="EMT24" s="1661"/>
      <c r="EMU24" s="1661"/>
      <c r="EMV24" s="1661"/>
      <c r="EMW24" s="1661"/>
      <c r="EMX24" s="1661"/>
      <c r="EMY24" s="1661"/>
      <c r="EMZ24" s="1661"/>
      <c r="ENA24" s="1661"/>
      <c r="ENB24" s="1661"/>
      <c r="ENC24" s="1661"/>
      <c r="END24" s="1661"/>
      <c r="ENE24" s="1661"/>
      <c r="ENF24" s="1661"/>
      <c r="ENG24" s="1661"/>
      <c r="ENH24" s="1661"/>
      <c r="ENI24" s="1661"/>
      <c r="ENJ24" s="1661"/>
      <c r="ENK24" s="1661"/>
      <c r="ENL24" s="1661"/>
      <c r="ENM24" s="1661"/>
      <c r="ENN24" s="1661"/>
      <c r="ENO24" s="1661"/>
      <c r="ENP24" s="1661"/>
      <c r="ENQ24" s="1661"/>
      <c r="ENR24" s="1661"/>
      <c r="ENS24" s="1661"/>
      <c r="ENT24" s="1661"/>
      <c r="ENU24" s="1661"/>
      <c r="ENV24" s="1661"/>
      <c r="ENW24" s="1661"/>
      <c r="ENX24" s="1661"/>
      <c r="ENY24" s="1661"/>
      <c r="ENZ24" s="1661"/>
      <c r="EOA24" s="1661"/>
      <c r="EOB24" s="1661"/>
      <c r="EOC24" s="1661"/>
      <c r="EOD24" s="1661"/>
      <c r="EOE24" s="1661"/>
      <c r="EOF24" s="1661"/>
      <c r="EOG24" s="1661"/>
      <c r="EOH24" s="1661"/>
      <c r="EOI24" s="1661"/>
      <c r="EOJ24" s="1661"/>
      <c r="EOK24" s="1661"/>
      <c r="EOL24" s="1661"/>
      <c r="EOM24" s="1661"/>
      <c r="EON24" s="1661"/>
      <c r="EOO24" s="1661"/>
      <c r="EOP24" s="1661"/>
      <c r="EOQ24" s="1661"/>
      <c r="EOR24" s="1661"/>
      <c r="EOS24" s="1661"/>
      <c r="EOT24" s="1661"/>
      <c r="EOU24" s="1661"/>
      <c r="EOV24" s="1661"/>
      <c r="EOW24" s="1661"/>
      <c r="EOX24" s="1661"/>
      <c r="EOY24" s="1661"/>
      <c r="EOZ24" s="1661"/>
      <c r="EPA24" s="1661"/>
      <c r="EPB24" s="1661"/>
      <c r="EPC24" s="1661"/>
      <c r="EPD24" s="1661"/>
      <c r="EPE24" s="1661"/>
      <c r="EPF24" s="1661"/>
      <c r="EPG24" s="1661"/>
      <c r="EPH24" s="1661"/>
      <c r="EPI24" s="1661"/>
      <c r="EPJ24" s="1661"/>
      <c r="EPK24" s="1661"/>
      <c r="EPL24" s="1661"/>
      <c r="EPM24" s="1661"/>
      <c r="EPN24" s="1661"/>
      <c r="EPO24" s="1661"/>
      <c r="EPP24" s="1661"/>
      <c r="EPQ24" s="1661"/>
      <c r="EPR24" s="1661"/>
      <c r="EPS24" s="1661"/>
      <c r="EPT24" s="1661"/>
      <c r="EPU24" s="1661"/>
      <c r="EPV24" s="1661"/>
      <c r="EPW24" s="1661"/>
      <c r="EPX24" s="1661"/>
      <c r="EPY24" s="1661"/>
      <c r="EPZ24" s="1661"/>
      <c r="EQA24" s="1661"/>
      <c r="EQB24" s="1661"/>
      <c r="EQC24" s="1661"/>
      <c r="EQD24" s="1661"/>
      <c r="EQE24" s="1661"/>
      <c r="EQF24" s="1661"/>
      <c r="EQG24" s="1661"/>
      <c r="EQH24" s="1661"/>
      <c r="EQI24" s="1661"/>
      <c r="EQJ24" s="1661"/>
      <c r="EQK24" s="1661"/>
      <c r="EQL24" s="1661"/>
      <c r="EQM24" s="1661"/>
      <c r="EQN24" s="1661"/>
      <c r="EQO24" s="1661"/>
      <c r="EQP24" s="1661"/>
      <c r="EQQ24" s="1661"/>
      <c r="EQR24" s="1661"/>
      <c r="EQS24" s="1661"/>
      <c r="EQT24" s="1661"/>
      <c r="EQU24" s="1661"/>
      <c r="EQV24" s="1661"/>
      <c r="EQW24" s="1661"/>
      <c r="EQX24" s="1661"/>
      <c r="EQY24" s="1661"/>
      <c r="EQZ24" s="1661"/>
      <c r="ERA24" s="1661"/>
      <c r="ERB24" s="1661"/>
      <c r="ERC24" s="1661"/>
      <c r="ERD24" s="1661"/>
      <c r="ERE24" s="1661"/>
      <c r="ERF24" s="1661"/>
      <c r="ERG24" s="1661"/>
      <c r="ERH24" s="1661"/>
      <c r="ERI24" s="1661"/>
      <c r="ERJ24" s="1661"/>
      <c r="ERK24" s="1661"/>
      <c r="ERL24" s="1661"/>
      <c r="ERM24" s="1661"/>
      <c r="ERN24" s="1661"/>
      <c r="ERO24" s="1661"/>
      <c r="ERP24" s="1661"/>
      <c r="ERQ24" s="1661"/>
      <c r="ERR24" s="1661"/>
      <c r="ERS24" s="1661"/>
      <c r="ERT24" s="1661"/>
      <c r="ERU24" s="1661"/>
      <c r="ERV24" s="1661"/>
      <c r="ERW24" s="1661"/>
      <c r="ERX24" s="1661"/>
      <c r="ERY24" s="1661"/>
      <c r="ERZ24" s="1661"/>
      <c r="ESA24" s="1661"/>
      <c r="ESB24" s="1661"/>
      <c r="ESC24" s="1661"/>
      <c r="ESD24" s="1661"/>
      <c r="ESE24" s="1661"/>
      <c r="ESF24" s="1661"/>
      <c r="ESG24" s="1661"/>
      <c r="ESH24" s="1661"/>
      <c r="ESI24" s="1661"/>
      <c r="ESJ24" s="1661"/>
      <c r="ESK24" s="1661"/>
      <c r="ESL24" s="1661"/>
      <c r="ESM24" s="1661"/>
      <c r="ESN24" s="1661"/>
      <c r="ESO24" s="1661"/>
      <c r="ESP24" s="1661"/>
      <c r="ESQ24" s="1661"/>
      <c r="ESR24" s="1661"/>
      <c r="ESS24" s="1661"/>
      <c r="EST24" s="1661"/>
      <c r="ESU24" s="1661"/>
      <c r="ESV24" s="1661"/>
      <c r="ESW24" s="1661"/>
      <c r="ESX24" s="1661"/>
      <c r="ESY24" s="1661"/>
      <c r="ESZ24" s="1661"/>
      <c r="ETA24" s="1661"/>
      <c r="ETB24" s="1661"/>
      <c r="ETC24" s="1661"/>
      <c r="ETD24" s="1661"/>
      <c r="ETE24" s="1661"/>
      <c r="ETF24" s="1661"/>
      <c r="ETG24" s="1661"/>
      <c r="ETH24" s="1661"/>
      <c r="ETI24" s="1661"/>
      <c r="ETJ24" s="1661"/>
      <c r="ETK24" s="1661"/>
      <c r="ETL24" s="1661"/>
      <c r="ETM24" s="1661"/>
      <c r="ETN24" s="1661"/>
      <c r="ETO24" s="1661"/>
      <c r="ETP24" s="1661"/>
      <c r="ETQ24" s="1661"/>
      <c r="ETR24" s="1661"/>
      <c r="ETS24" s="1661"/>
      <c r="ETT24" s="1661"/>
      <c r="ETU24" s="1661"/>
      <c r="ETV24" s="1661"/>
      <c r="ETW24" s="1661"/>
      <c r="ETX24" s="1661"/>
      <c r="ETY24" s="1661"/>
      <c r="ETZ24" s="1661"/>
      <c r="EUA24" s="1661"/>
      <c r="EUB24" s="1661"/>
      <c r="EUC24" s="1661"/>
      <c r="EUD24" s="1661"/>
      <c r="EUE24" s="1661"/>
      <c r="EUF24" s="1661"/>
      <c r="EUG24" s="1661"/>
      <c r="EUH24" s="1661"/>
      <c r="EUI24" s="1661"/>
      <c r="EUJ24" s="1661"/>
      <c r="EUK24" s="1661"/>
      <c r="EUL24" s="1661"/>
      <c r="EUM24" s="1661"/>
      <c r="EUN24" s="1661"/>
      <c r="EUO24" s="1661"/>
      <c r="EUP24" s="1661"/>
      <c r="EUQ24" s="1661"/>
      <c r="EUR24" s="1661"/>
      <c r="EUS24" s="1661"/>
      <c r="EUT24" s="1661"/>
      <c r="EUU24" s="1661"/>
      <c r="EUV24" s="1661"/>
      <c r="EUW24" s="1661"/>
      <c r="EUX24" s="1661"/>
      <c r="EUY24" s="1661"/>
      <c r="EUZ24" s="1661"/>
      <c r="EVA24" s="1661"/>
      <c r="EVB24" s="1661"/>
      <c r="EVC24" s="1661"/>
      <c r="EVD24" s="1661"/>
      <c r="EVE24" s="1661"/>
      <c r="EVF24" s="1661"/>
      <c r="EVG24" s="1661"/>
      <c r="EVH24" s="1661"/>
      <c r="EVI24" s="1661"/>
      <c r="EVJ24" s="1661"/>
      <c r="EVK24" s="1661"/>
      <c r="EVL24" s="1661"/>
      <c r="EVM24" s="1661"/>
      <c r="EVN24" s="1661"/>
      <c r="EVO24" s="1661"/>
      <c r="EVP24" s="1661"/>
      <c r="EVQ24" s="1661"/>
      <c r="EVR24" s="1661"/>
      <c r="EVS24" s="1661"/>
      <c r="EVT24" s="1661"/>
      <c r="EVU24" s="1661"/>
      <c r="EVV24" s="1661"/>
      <c r="EVW24" s="1661"/>
      <c r="EVX24" s="1661"/>
      <c r="EVY24" s="1661"/>
      <c r="EVZ24" s="1661"/>
      <c r="EWA24" s="1661"/>
      <c r="EWB24" s="1661"/>
      <c r="EWC24" s="1661"/>
      <c r="EWD24" s="1661"/>
      <c r="EWE24" s="1661"/>
      <c r="EWF24" s="1661"/>
      <c r="EWG24" s="1661"/>
      <c r="EWH24" s="1661"/>
      <c r="EWI24" s="1661"/>
      <c r="EWJ24" s="1661"/>
      <c r="EWK24" s="1661"/>
      <c r="EWL24" s="1661"/>
      <c r="EWM24" s="1661"/>
      <c r="EWN24" s="1661"/>
      <c r="EWO24" s="1661"/>
      <c r="EWP24" s="1661"/>
      <c r="EWQ24" s="1661"/>
      <c r="EWR24" s="1661"/>
      <c r="EWS24" s="1661"/>
      <c r="EWT24" s="1661"/>
      <c r="EWU24" s="1661"/>
      <c r="EWV24" s="1661"/>
      <c r="EWW24" s="1661"/>
      <c r="EWX24" s="1661"/>
      <c r="EWY24" s="1661"/>
      <c r="EWZ24" s="1661"/>
      <c r="EXA24" s="1661"/>
      <c r="EXB24" s="1661"/>
      <c r="EXC24" s="1661"/>
      <c r="EXD24" s="1661"/>
      <c r="EXE24" s="1661"/>
      <c r="EXF24" s="1661"/>
      <c r="EXG24" s="1661"/>
      <c r="EXH24" s="1661"/>
      <c r="EXI24" s="1661"/>
      <c r="EXJ24" s="1661"/>
      <c r="EXK24" s="1661"/>
      <c r="EXL24" s="1661"/>
      <c r="EXM24" s="1661"/>
      <c r="EXN24" s="1661"/>
      <c r="EXO24" s="1661"/>
      <c r="EXP24" s="1661"/>
      <c r="EXQ24" s="1661"/>
      <c r="EXR24" s="1661"/>
      <c r="EXS24" s="1661"/>
      <c r="EXT24" s="1661"/>
      <c r="EXU24" s="1661"/>
      <c r="EXV24" s="1661"/>
      <c r="EXW24" s="1661"/>
      <c r="EXX24" s="1661"/>
      <c r="EXY24" s="1661"/>
      <c r="EXZ24" s="1661"/>
      <c r="EYA24" s="1661"/>
      <c r="EYB24" s="1661"/>
      <c r="EYC24" s="1661"/>
      <c r="EYD24" s="1661"/>
      <c r="EYE24" s="1661"/>
      <c r="EYF24" s="1661"/>
      <c r="EYG24" s="1661"/>
      <c r="EYH24" s="1661"/>
      <c r="EYI24" s="1661"/>
      <c r="EYJ24" s="1661"/>
      <c r="EYK24" s="1661"/>
      <c r="EYL24" s="1661"/>
      <c r="EYM24" s="1661"/>
      <c r="EYN24" s="1661"/>
      <c r="EYO24" s="1661"/>
      <c r="EYP24" s="1661"/>
      <c r="EYQ24" s="1661"/>
      <c r="EYR24" s="1661"/>
      <c r="EYS24" s="1661"/>
      <c r="EYT24" s="1661"/>
      <c r="EYU24" s="1661"/>
      <c r="EYV24" s="1661"/>
      <c r="EYW24" s="1661"/>
      <c r="EYX24" s="1661"/>
      <c r="EYY24" s="1661"/>
      <c r="EYZ24" s="1661"/>
      <c r="EZA24" s="1661"/>
      <c r="EZB24" s="1661"/>
      <c r="EZC24" s="1661"/>
      <c r="EZD24" s="1661"/>
      <c r="EZE24" s="1661"/>
      <c r="EZF24" s="1661"/>
      <c r="EZG24" s="1661"/>
      <c r="EZH24" s="1661"/>
      <c r="EZI24" s="1661"/>
      <c r="EZJ24" s="1661"/>
      <c r="EZK24" s="1661"/>
      <c r="EZL24" s="1661"/>
      <c r="EZM24" s="1661"/>
      <c r="EZN24" s="1661"/>
      <c r="EZO24" s="1661"/>
      <c r="EZP24" s="1661"/>
      <c r="EZQ24" s="1661"/>
      <c r="EZR24" s="1661"/>
      <c r="EZS24" s="1661"/>
      <c r="EZT24" s="1661"/>
      <c r="EZU24" s="1661"/>
      <c r="EZV24" s="1661"/>
      <c r="EZW24" s="1661"/>
      <c r="EZX24" s="1661"/>
      <c r="EZY24" s="1661"/>
      <c r="EZZ24" s="1661"/>
      <c r="FAA24" s="1661"/>
      <c r="FAB24" s="1661"/>
      <c r="FAC24" s="1661"/>
      <c r="FAD24" s="1661"/>
      <c r="FAE24" s="1661"/>
      <c r="FAF24" s="1661"/>
      <c r="FAG24" s="1661"/>
      <c r="FAH24" s="1661"/>
      <c r="FAI24" s="1661"/>
      <c r="FAJ24" s="1661"/>
      <c r="FAK24" s="1661"/>
      <c r="FAL24" s="1661"/>
      <c r="FAM24" s="1661"/>
      <c r="FAN24" s="1661"/>
      <c r="FAO24" s="1661"/>
      <c r="FAP24" s="1661"/>
      <c r="FAQ24" s="1661"/>
      <c r="FAR24" s="1661"/>
      <c r="FAS24" s="1661"/>
      <c r="FAT24" s="1661"/>
      <c r="FAU24" s="1661"/>
      <c r="FAV24" s="1661"/>
      <c r="FAW24" s="1661"/>
      <c r="FAX24" s="1661"/>
      <c r="FAY24" s="1661"/>
      <c r="FAZ24" s="1661"/>
      <c r="FBA24" s="1661"/>
      <c r="FBB24" s="1661"/>
      <c r="FBC24" s="1661"/>
      <c r="FBD24" s="1661"/>
      <c r="FBE24" s="1661"/>
      <c r="FBF24" s="1661"/>
      <c r="FBG24" s="1661"/>
      <c r="FBH24" s="1661"/>
      <c r="FBI24" s="1661"/>
      <c r="FBJ24" s="1661"/>
      <c r="FBK24" s="1661"/>
      <c r="FBL24" s="1661"/>
      <c r="FBM24" s="1661"/>
      <c r="FBN24" s="1661"/>
      <c r="FBO24" s="1661"/>
      <c r="FBP24" s="1661"/>
      <c r="FBQ24" s="1661"/>
      <c r="FBR24" s="1661"/>
      <c r="FBS24" s="1661"/>
      <c r="FBT24" s="1661"/>
      <c r="FBU24" s="1661"/>
      <c r="FBV24" s="1661"/>
      <c r="FBW24" s="1661"/>
      <c r="FBX24" s="1661"/>
      <c r="FBY24" s="1661"/>
      <c r="FBZ24" s="1661"/>
      <c r="FCA24" s="1661"/>
      <c r="FCB24" s="1661"/>
      <c r="FCC24" s="1661"/>
      <c r="FCD24" s="1661"/>
      <c r="FCE24" s="1661"/>
      <c r="FCF24" s="1661"/>
      <c r="FCG24" s="1661"/>
      <c r="FCH24" s="1661"/>
      <c r="FCI24" s="1661"/>
      <c r="FCJ24" s="1661"/>
      <c r="FCK24" s="1661"/>
      <c r="FCL24" s="1661"/>
      <c r="FCM24" s="1661"/>
      <c r="FCN24" s="1661"/>
      <c r="FCO24" s="1661"/>
      <c r="FCP24" s="1661"/>
      <c r="FCQ24" s="1661"/>
      <c r="FCR24" s="1661"/>
      <c r="FCS24" s="1661"/>
      <c r="FCT24" s="1661"/>
      <c r="FCU24" s="1661"/>
      <c r="FCV24" s="1661"/>
      <c r="FCW24" s="1661"/>
      <c r="FCX24" s="1661"/>
      <c r="FCY24" s="1661"/>
      <c r="FCZ24" s="1661"/>
      <c r="FDA24" s="1661"/>
      <c r="FDB24" s="1661"/>
      <c r="FDC24" s="1661"/>
      <c r="FDD24" s="1661"/>
      <c r="FDE24" s="1661"/>
      <c r="FDF24" s="1661"/>
      <c r="FDG24" s="1661"/>
      <c r="FDH24" s="1661"/>
      <c r="FDI24" s="1661"/>
      <c r="FDJ24" s="1661"/>
      <c r="FDK24" s="1661"/>
      <c r="FDL24" s="1661"/>
      <c r="FDM24" s="1661"/>
      <c r="FDN24" s="1661"/>
      <c r="FDO24" s="1661"/>
      <c r="FDP24" s="1661"/>
      <c r="FDQ24" s="1661"/>
      <c r="FDR24" s="1661"/>
      <c r="FDS24" s="1661"/>
      <c r="FDT24" s="1661"/>
      <c r="FDU24" s="1661"/>
      <c r="FDV24" s="1661"/>
      <c r="FDW24" s="1661"/>
      <c r="FDX24" s="1661"/>
      <c r="FDY24" s="1661"/>
      <c r="FDZ24" s="1661"/>
      <c r="FEA24" s="1661"/>
      <c r="FEB24" s="1661"/>
      <c r="FEC24" s="1661"/>
      <c r="FED24" s="1661"/>
      <c r="FEE24" s="1661"/>
      <c r="FEF24" s="1661"/>
      <c r="FEG24" s="1661"/>
      <c r="FEH24" s="1661"/>
      <c r="FEI24" s="1661"/>
      <c r="FEJ24" s="1661"/>
      <c r="FEK24" s="1661"/>
      <c r="FEL24" s="1661"/>
      <c r="FEM24" s="1661"/>
      <c r="FEN24" s="1661"/>
      <c r="FEO24" s="1661"/>
      <c r="FEP24" s="1661"/>
      <c r="FEQ24" s="1661"/>
      <c r="FER24" s="1661"/>
      <c r="FES24" s="1661"/>
      <c r="FET24" s="1661"/>
      <c r="FEU24" s="1661"/>
      <c r="FEV24" s="1661"/>
      <c r="FEW24" s="1661"/>
      <c r="FEX24" s="1661"/>
      <c r="FEY24" s="1661"/>
      <c r="FEZ24" s="1661"/>
      <c r="FFA24" s="1661"/>
      <c r="FFB24" s="1661"/>
      <c r="FFC24" s="1661"/>
      <c r="FFD24" s="1661"/>
      <c r="FFE24" s="1661"/>
      <c r="FFF24" s="1661"/>
      <c r="FFG24" s="1661"/>
      <c r="FFH24" s="1661"/>
      <c r="FFI24" s="1661"/>
      <c r="FFJ24" s="1661"/>
      <c r="FFK24" s="1661"/>
      <c r="FFL24" s="1661"/>
      <c r="FFM24" s="1661"/>
      <c r="FFN24" s="1661"/>
      <c r="FFO24" s="1661"/>
      <c r="FFP24" s="1661"/>
      <c r="FFQ24" s="1661"/>
      <c r="FFR24" s="1661"/>
      <c r="FFS24" s="1661"/>
      <c r="FFT24" s="1661"/>
      <c r="FFU24" s="1661"/>
      <c r="FFV24" s="1661"/>
      <c r="FFW24" s="1661"/>
      <c r="FFX24" s="1661"/>
      <c r="FFY24" s="1661"/>
      <c r="FFZ24" s="1661"/>
      <c r="FGA24" s="1661"/>
      <c r="FGB24" s="1661"/>
      <c r="FGC24" s="1661"/>
      <c r="FGD24" s="1661"/>
      <c r="FGE24" s="1661"/>
      <c r="FGF24" s="1661"/>
      <c r="FGG24" s="1661"/>
      <c r="FGH24" s="1661"/>
      <c r="FGI24" s="1661"/>
      <c r="FGJ24" s="1661"/>
      <c r="FGK24" s="1661"/>
      <c r="FGL24" s="1661"/>
      <c r="FGM24" s="1661"/>
      <c r="FGN24" s="1661"/>
      <c r="FGO24" s="1661"/>
      <c r="FGP24" s="1661"/>
      <c r="FGQ24" s="1661"/>
      <c r="FGR24" s="1661"/>
      <c r="FGS24" s="1661"/>
      <c r="FGT24" s="1661"/>
      <c r="FGU24" s="1661"/>
      <c r="FGV24" s="1661"/>
      <c r="FGW24" s="1661"/>
      <c r="FGX24" s="1661"/>
      <c r="FGY24" s="1661"/>
      <c r="FGZ24" s="1661"/>
      <c r="FHA24" s="1661"/>
      <c r="FHB24" s="1661"/>
      <c r="FHC24" s="1661"/>
      <c r="FHD24" s="1661"/>
      <c r="FHE24" s="1661"/>
      <c r="FHF24" s="1661"/>
      <c r="FHG24" s="1661"/>
      <c r="FHH24" s="1661"/>
      <c r="FHI24" s="1661"/>
      <c r="FHJ24" s="1661"/>
      <c r="FHK24" s="1661"/>
      <c r="FHL24" s="1661"/>
      <c r="FHM24" s="1661"/>
      <c r="FHN24" s="1661"/>
      <c r="FHO24" s="1661"/>
      <c r="FHP24" s="1661"/>
      <c r="FHQ24" s="1661"/>
      <c r="FHR24" s="1661"/>
      <c r="FHS24" s="1661"/>
      <c r="FHT24" s="1661"/>
      <c r="FHU24" s="1661"/>
      <c r="FHV24" s="1661"/>
      <c r="FHW24" s="1661"/>
      <c r="FHX24" s="1661"/>
      <c r="FHY24" s="1661"/>
      <c r="FHZ24" s="1661"/>
      <c r="FIA24" s="1661"/>
      <c r="FIB24" s="1661"/>
      <c r="FIC24" s="1661"/>
      <c r="FID24" s="1661"/>
      <c r="FIE24" s="1661"/>
      <c r="FIF24" s="1661"/>
      <c r="FIG24" s="1661"/>
      <c r="FIH24" s="1661"/>
      <c r="FII24" s="1661"/>
      <c r="FIJ24" s="1661"/>
      <c r="FIK24" s="1661"/>
      <c r="FIL24" s="1661"/>
      <c r="FIM24" s="1661"/>
      <c r="FIN24" s="1661"/>
      <c r="FIO24" s="1661"/>
      <c r="FIP24" s="1661"/>
      <c r="FIQ24" s="1661"/>
      <c r="FIR24" s="1661"/>
      <c r="FIS24" s="1661"/>
      <c r="FIT24" s="1661"/>
      <c r="FIU24" s="1661"/>
      <c r="FIV24" s="1661"/>
      <c r="FIW24" s="1661"/>
      <c r="FIX24" s="1661"/>
      <c r="FIY24" s="1661"/>
      <c r="FIZ24" s="1661"/>
      <c r="FJA24" s="1661"/>
      <c r="FJB24" s="1661"/>
      <c r="FJC24" s="1661"/>
      <c r="FJD24" s="1661"/>
      <c r="FJE24" s="1661"/>
      <c r="FJF24" s="1661"/>
      <c r="FJG24" s="1661"/>
      <c r="FJH24" s="1661"/>
      <c r="FJI24" s="1661"/>
      <c r="FJJ24" s="1661"/>
      <c r="FJK24" s="1661"/>
      <c r="FJL24" s="1661"/>
      <c r="FJM24" s="1661"/>
      <c r="FJN24" s="1661"/>
      <c r="FJO24" s="1661"/>
      <c r="FJP24" s="1661"/>
      <c r="FJQ24" s="1661"/>
      <c r="FJR24" s="1661"/>
      <c r="FJS24" s="1661"/>
      <c r="FJT24" s="1661"/>
      <c r="FJU24" s="1661"/>
      <c r="FJV24" s="1661"/>
      <c r="FJW24" s="1661"/>
      <c r="FJX24" s="1661"/>
      <c r="FJY24" s="1661"/>
      <c r="FJZ24" s="1661"/>
      <c r="FKA24" s="1661"/>
      <c r="FKB24" s="1661"/>
      <c r="FKC24" s="1661"/>
      <c r="FKD24" s="1661"/>
      <c r="FKE24" s="1661"/>
      <c r="FKF24" s="1661"/>
      <c r="FKG24" s="1661"/>
      <c r="FKH24" s="1661"/>
      <c r="FKI24" s="1661"/>
      <c r="FKJ24" s="1661"/>
      <c r="FKK24" s="1661"/>
      <c r="FKL24" s="1661"/>
      <c r="FKM24" s="1661"/>
      <c r="FKN24" s="1661"/>
      <c r="FKO24" s="1661"/>
      <c r="FKP24" s="1661"/>
      <c r="FKQ24" s="1661"/>
      <c r="FKR24" s="1661"/>
      <c r="FKS24" s="1661"/>
      <c r="FKT24" s="1661"/>
      <c r="FKU24" s="1661"/>
      <c r="FKV24" s="1661"/>
      <c r="FKW24" s="1661"/>
      <c r="FKX24" s="1661"/>
      <c r="FKY24" s="1661"/>
      <c r="FKZ24" s="1661"/>
      <c r="FLA24" s="1661"/>
      <c r="FLB24" s="1661"/>
      <c r="FLC24" s="1661"/>
      <c r="FLD24" s="1661"/>
      <c r="FLE24" s="1661"/>
      <c r="FLF24" s="1661"/>
      <c r="FLG24" s="1661"/>
      <c r="FLH24" s="1661"/>
      <c r="FLI24" s="1661"/>
      <c r="FLJ24" s="1661"/>
      <c r="FLK24" s="1661"/>
      <c r="FLL24" s="1661"/>
      <c r="FLM24" s="1661"/>
      <c r="FLN24" s="1661"/>
      <c r="FLO24" s="1661"/>
      <c r="FLP24" s="1661"/>
      <c r="FLQ24" s="1661"/>
      <c r="FLR24" s="1661"/>
      <c r="FLS24" s="1661"/>
      <c r="FLT24" s="1661"/>
      <c r="FLU24" s="1661"/>
      <c r="FLV24" s="1661"/>
      <c r="FLW24" s="1661"/>
      <c r="FLX24" s="1661"/>
      <c r="FLY24" s="1661"/>
      <c r="FLZ24" s="1661"/>
      <c r="FMA24" s="1661"/>
      <c r="FMB24" s="1661"/>
      <c r="FMC24" s="1661"/>
      <c r="FMD24" s="1661"/>
      <c r="FME24" s="1661"/>
      <c r="FMF24" s="1661"/>
      <c r="FMG24" s="1661"/>
      <c r="FMH24" s="1661"/>
      <c r="FMI24" s="1661"/>
      <c r="FMJ24" s="1661"/>
      <c r="FMK24" s="1661"/>
      <c r="FML24" s="1661"/>
      <c r="FMM24" s="1661"/>
      <c r="FMN24" s="1661"/>
      <c r="FMO24" s="1661"/>
      <c r="FMP24" s="1661"/>
      <c r="FMQ24" s="1661"/>
      <c r="FMR24" s="1661"/>
      <c r="FMS24" s="1661"/>
      <c r="FMT24" s="1661"/>
      <c r="FMU24" s="1661"/>
      <c r="FMV24" s="1661"/>
      <c r="FMW24" s="1661"/>
      <c r="FMX24" s="1661"/>
      <c r="FMY24" s="1661"/>
      <c r="FMZ24" s="1661"/>
      <c r="FNA24" s="1661"/>
      <c r="FNB24" s="1661"/>
      <c r="FNC24" s="1661"/>
      <c r="FND24" s="1661"/>
      <c r="FNE24" s="1661"/>
      <c r="FNF24" s="1661"/>
      <c r="FNG24" s="1661"/>
      <c r="FNH24" s="1661"/>
      <c r="FNI24" s="1661"/>
      <c r="FNJ24" s="1661"/>
      <c r="FNK24" s="1661"/>
      <c r="FNL24" s="1661"/>
      <c r="FNM24" s="1661"/>
      <c r="FNN24" s="1661"/>
      <c r="FNO24" s="1661"/>
      <c r="FNP24" s="1661"/>
      <c r="FNQ24" s="1661"/>
      <c r="FNR24" s="1661"/>
      <c r="FNS24" s="1661"/>
      <c r="FNT24" s="1661"/>
      <c r="FNU24" s="1661"/>
      <c r="FNV24" s="1661"/>
      <c r="FNW24" s="1661"/>
      <c r="FNX24" s="1661"/>
      <c r="FNY24" s="1661"/>
      <c r="FNZ24" s="1661"/>
      <c r="FOA24" s="1661"/>
      <c r="FOB24" s="1661"/>
      <c r="FOC24" s="1661"/>
      <c r="FOD24" s="1661"/>
      <c r="FOE24" s="1661"/>
      <c r="FOF24" s="1661"/>
      <c r="FOG24" s="1661"/>
      <c r="FOH24" s="1661"/>
      <c r="FOI24" s="1661"/>
      <c r="FOJ24" s="1661"/>
      <c r="FOK24" s="1661"/>
      <c r="FOL24" s="1661"/>
      <c r="FOM24" s="1661"/>
      <c r="FON24" s="1661"/>
      <c r="FOO24" s="1661"/>
      <c r="FOP24" s="1661"/>
      <c r="FOQ24" s="1661"/>
      <c r="FOR24" s="1661"/>
      <c r="FOS24" s="1661"/>
      <c r="FOT24" s="1661"/>
      <c r="FOU24" s="1661"/>
      <c r="FOV24" s="1661"/>
      <c r="FOW24" s="1661"/>
      <c r="FOX24" s="1661"/>
      <c r="FOY24" s="1661"/>
      <c r="FOZ24" s="1661"/>
      <c r="FPA24" s="1661"/>
      <c r="FPB24" s="1661"/>
      <c r="FPC24" s="1661"/>
      <c r="FPD24" s="1661"/>
      <c r="FPE24" s="1661"/>
      <c r="FPF24" s="1661"/>
      <c r="FPG24" s="1661"/>
      <c r="FPH24" s="1661"/>
      <c r="FPI24" s="1661"/>
      <c r="FPJ24" s="1661"/>
      <c r="FPK24" s="1661"/>
      <c r="FPL24" s="1661"/>
      <c r="FPM24" s="1661"/>
      <c r="FPN24" s="1661"/>
      <c r="FPO24" s="1661"/>
      <c r="FPP24" s="1661"/>
      <c r="FPQ24" s="1661"/>
      <c r="FPR24" s="1661"/>
      <c r="FPS24" s="1661"/>
      <c r="FPT24" s="1661"/>
      <c r="FPU24" s="1661"/>
      <c r="FPV24" s="1661"/>
      <c r="FPW24" s="1661"/>
      <c r="FPX24" s="1661"/>
      <c r="FPY24" s="1661"/>
      <c r="FPZ24" s="1661"/>
      <c r="FQA24" s="1661"/>
      <c r="FQB24" s="1661"/>
      <c r="FQC24" s="1661"/>
      <c r="FQD24" s="1661"/>
      <c r="FQE24" s="1661"/>
      <c r="FQF24" s="1661"/>
      <c r="FQG24" s="1661"/>
      <c r="FQH24" s="1661"/>
      <c r="FQI24" s="1661"/>
      <c r="FQJ24" s="1661"/>
      <c r="FQK24" s="1661"/>
      <c r="FQL24" s="1661"/>
      <c r="FQM24" s="1661"/>
      <c r="FQN24" s="1661"/>
      <c r="FQO24" s="1661"/>
      <c r="FQP24" s="1661"/>
      <c r="FQQ24" s="1661"/>
      <c r="FQR24" s="1661"/>
      <c r="FQS24" s="1661"/>
      <c r="FQT24" s="1661"/>
      <c r="FQU24" s="1661"/>
      <c r="FQV24" s="1661"/>
      <c r="FQW24" s="1661"/>
      <c r="FQX24" s="1661"/>
      <c r="FQY24" s="1661"/>
      <c r="FQZ24" s="1661"/>
      <c r="FRA24" s="1661"/>
      <c r="FRB24" s="1661"/>
      <c r="FRC24" s="1661"/>
      <c r="FRD24" s="1661"/>
      <c r="FRE24" s="1661"/>
      <c r="FRF24" s="1661"/>
      <c r="FRG24" s="1661"/>
      <c r="FRH24" s="1661"/>
      <c r="FRI24" s="1661"/>
      <c r="FRJ24" s="1661"/>
      <c r="FRK24" s="1661"/>
      <c r="FRL24" s="1661"/>
      <c r="FRM24" s="1661"/>
      <c r="FRN24" s="1661"/>
      <c r="FRO24" s="1661"/>
      <c r="FRP24" s="1661"/>
      <c r="FRQ24" s="1661"/>
      <c r="FRR24" s="1661"/>
      <c r="FRS24" s="1661"/>
      <c r="FRT24" s="1661"/>
      <c r="FRU24" s="1661"/>
      <c r="FRV24" s="1661"/>
      <c r="FRW24" s="1661"/>
      <c r="FRX24" s="1661"/>
      <c r="FRY24" s="1661"/>
      <c r="FRZ24" s="1661"/>
      <c r="FSA24" s="1661"/>
      <c r="FSB24" s="1661"/>
      <c r="FSC24" s="1661"/>
      <c r="FSD24" s="1661"/>
      <c r="FSE24" s="1661"/>
      <c r="FSF24" s="1661"/>
      <c r="FSG24" s="1661"/>
      <c r="FSH24" s="1661"/>
      <c r="FSI24" s="1661"/>
      <c r="FSJ24" s="1661"/>
      <c r="FSK24" s="1661"/>
      <c r="FSL24" s="1661"/>
      <c r="FSM24" s="1661"/>
      <c r="FSN24" s="1661"/>
      <c r="FSO24" s="1661"/>
      <c r="FSP24" s="1661"/>
      <c r="FSQ24" s="1661"/>
      <c r="FSR24" s="1661"/>
      <c r="FSS24" s="1661"/>
      <c r="FST24" s="1661"/>
      <c r="FSU24" s="1661"/>
      <c r="FSV24" s="1661"/>
      <c r="FSW24" s="1661"/>
      <c r="FSX24" s="1661"/>
      <c r="FSY24" s="1661"/>
      <c r="FSZ24" s="1661"/>
      <c r="FTA24" s="1661"/>
      <c r="FTB24" s="1661"/>
      <c r="FTC24" s="1661"/>
      <c r="FTD24" s="1661"/>
      <c r="FTE24" s="1661"/>
      <c r="FTF24" s="1661"/>
      <c r="FTG24" s="1661"/>
      <c r="FTH24" s="1661"/>
      <c r="FTI24" s="1661"/>
      <c r="FTJ24" s="1661"/>
      <c r="FTK24" s="1661"/>
      <c r="FTL24" s="1661"/>
      <c r="FTM24" s="1661"/>
      <c r="FTN24" s="1661"/>
      <c r="FTO24" s="1661"/>
      <c r="FTP24" s="1661"/>
      <c r="FTQ24" s="1661"/>
      <c r="FTR24" s="1661"/>
      <c r="FTS24" s="1661"/>
      <c r="FTT24" s="1661"/>
      <c r="FTU24" s="1661"/>
      <c r="FTV24" s="1661"/>
      <c r="FTW24" s="1661"/>
      <c r="FTX24" s="1661"/>
      <c r="FTY24" s="1661"/>
      <c r="FTZ24" s="1661"/>
      <c r="FUA24" s="1661"/>
      <c r="FUB24" s="1661"/>
      <c r="FUC24" s="1661"/>
      <c r="FUD24" s="1661"/>
      <c r="FUE24" s="1661"/>
      <c r="FUF24" s="1661"/>
      <c r="FUG24" s="1661"/>
      <c r="FUH24" s="1661"/>
      <c r="FUI24" s="1661"/>
      <c r="FUJ24" s="1661"/>
      <c r="FUK24" s="1661"/>
      <c r="FUL24" s="1661"/>
      <c r="FUM24" s="1661"/>
      <c r="FUN24" s="1661"/>
      <c r="FUO24" s="1661"/>
      <c r="FUP24" s="1661"/>
      <c r="FUQ24" s="1661"/>
      <c r="FUR24" s="1661"/>
      <c r="FUS24" s="1661"/>
      <c r="FUT24" s="1661"/>
      <c r="FUU24" s="1661"/>
      <c r="FUV24" s="1661"/>
      <c r="FUW24" s="1661"/>
      <c r="FUX24" s="1661"/>
      <c r="FUY24" s="1661"/>
      <c r="FUZ24" s="1661"/>
      <c r="FVA24" s="1661"/>
      <c r="FVB24" s="1661"/>
      <c r="FVC24" s="1661"/>
      <c r="FVD24" s="1661"/>
      <c r="FVE24" s="1661"/>
      <c r="FVF24" s="1661"/>
      <c r="FVG24" s="1661"/>
      <c r="FVH24" s="1661"/>
      <c r="FVI24" s="1661"/>
      <c r="FVJ24" s="1661"/>
      <c r="FVK24" s="1661"/>
      <c r="FVL24" s="1661"/>
      <c r="FVM24" s="1661"/>
      <c r="FVN24" s="1661"/>
      <c r="FVO24" s="1661"/>
      <c r="FVP24" s="1661"/>
      <c r="FVQ24" s="1661"/>
      <c r="FVR24" s="1661"/>
      <c r="FVS24" s="1661"/>
      <c r="FVT24" s="1661"/>
      <c r="FVU24" s="1661"/>
      <c r="FVV24" s="1661"/>
      <c r="FVW24" s="1661"/>
      <c r="FVX24" s="1661"/>
      <c r="FVY24" s="1661"/>
      <c r="FVZ24" s="1661"/>
      <c r="FWA24" s="1661"/>
      <c r="FWB24" s="1661"/>
      <c r="FWC24" s="1661"/>
      <c r="FWD24" s="1661"/>
      <c r="FWE24" s="1661"/>
      <c r="FWF24" s="1661"/>
      <c r="FWG24" s="1661"/>
      <c r="FWH24" s="1661"/>
      <c r="FWI24" s="1661"/>
      <c r="FWJ24" s="1661"/>
      <c r="FWK24" s="1661"/>
      <c r="FWL24" s="1661"/>
      <c r="FWM24" s="1661"/>
      <c r="FWN24" s="1661"/>
      <c r="FWO24" s="1661"/>
      <c r="FWP24" s="1661"/>
      <c r="FWQ24" s="1661"/>
      <c r="FWR24" s="1661"/>
      <c r="FWS24" s="1661"/>
      <c r="FWT24" s="1661"/>
      <c r="FWU24" s="1661"/>
      <c r="FWV24" s="1661"/>
      <c r="FWW24" s="1661"/>
      <c r="FWX24" s="1661"/>
      <c r="FWY24" s="1661"/>
      <c r="FWZ24" s="1661"/>
      <c r="FXA24" s="1661"/>
      <c r="FXB24" s="1661"/>
      <c r="FXC24" s="1661"/>
      <c r="FXD24" s="1661"/>
      <c r="FXE24" s="1661"/>
      <c r="FXF24" s="1661"/>
      <c r="FXG24" s="1661"/>
      <c r="FXH24" s="1661"/>
      <c r="FXI24" s="1661"/>
      <c r="FXJ24" s="1661"/>
      <c r="FXK24" s="1661"/>
      <c r="FXL24" s="1661"/>
      <c r="FXM24" s="1661"/>
      <c r="FXN24" s="1661"/>
      <c r="FXO24" s="1661"/>
      <c r="FXP24" s="1661"/>
      <c r="FXQ24" s="1661"/>
      <c r="FXR24" s="1661"/>
      <c r="FXS24" s="1661"/>
      <c r="FXT24" s="1661"/>
      <c r="FXU24" s="1661"/>
      <c r="FXV24" s="1661"/>
      <c r="FXW24" s="1661"/>
      <c r="FXX24" s="1661"/>
      <c r="FXY24" s="1661"/>
      <c r="FXZ24" s="1661"/>
      <c r="FYA24" s="1661"/>
      <c r="FYB24" s="1661"/>
      <c r="FYC24" s="1661"/>
      <c r="FYD24" s="1661"/>
      <c r="FYE24" s="1661"/>
      <c r="FYF24" s="1661"/>
      <c r="FYG24" s="1661"/>
      <c r="FYH24" s="1661"/>
      <c r="FYI24" s="1661"/>
      <c r="FYJ24" s="1661"/>
      <c r="FYK24" s="1661"/>
      <c r="FYL24" s="1661"/>
      <c r="FYM24" s="1661"/>
      <c r="FYN24" s="1661"/>
      <c r="FYO24" s="1661"/>
      <c r="FYP24" s="1661"/>
      <c r="FYQ24" s="1661"/>
      <c r="FYR24" s="1661"/>
      <c r="FYS24" s="1661"/>
      <c r="FYT24" s="1661"/>
      <c r="FYU24" s="1661"/>
      <c r="FYV24" s="1661"/>
      <c r="FYW24" s="1661"/>
      <c r="FYX24" s="1661"/>
      <c r="FYY24" s="1661"/>
      <c r="FYZ24" s="1661"/>
      <c r="FZA24" s="1661"/>
      <c r="FZB24" s="1661"/>
      <c r="FZC24" s="1661"/>
      <c r="FZD24" s="1661"/>
      <c r="FZE24" s="1661"/>
      <c r="FZF24" s="1661"/>
      <c r="FZG24" s="1661"/>
      <c r="FZH24" s="1661"/>
      <c r="FZI24" s="1661"/>
      <c r="FZJ24" s="1661"/>
      <c r="FZK24" s="1661"/>
      <c r="FZL24" s="1661"/>
      <c r="FZM24" s="1661"/>
      <c r="FZN24" s="1661"/>
      <c r="FZO24" s="1661"/>
      <c r="FZP24" s="1661"/>
      <c r="FZQ24" s="1661"/>
      <c r="FZR24" s="1661"/>
      <c r="FZS24" s="1661"/>
      <c r="FZT24" s="1661"/>
      <c r="FZU24" s="1661"/>
      <c r="FZV24" s="1661"/>
      <c r="FZW24" s="1661"/>
      <c r="FZX24" s="1661"/>
      <c r="FZY24" s="1661"/>
      <c r="FZZ24" s="1661"/>
      <c r="GAA24" s="1661"/>
      <c r="GAB24" s="1661"/>
      <c r="GAC24" s="1661"/>
      <c r="GAD24" s="1661"/>
      <c r="GAE24" s="1661"/>
      <c r="GAF24" s="1661"/>
      <c r="GAG24" s="1661"/>
      <c r="GAH24" s="1661"/>
      <c r="GAI24" s="1661"/>
      <c r="GAJ24" s="1661"/>
      <c r="GAK24" s="1661"/>
      <c r="GAL24" s="1661"/>
      <c r="GAM24" s="1661"/>
      <c r="GAN24" s="1661"/>
      <c r="GAO24" s="1661"/>
      <c r="GAP24" s="1661"/>
      <c r="GAQ24" s="1661"/>
      <c r="GAR24" s="1661"/>
      <c r="GAS24" s="1661"/>
      <c r="GAT24" s="1661"/>
      <c r="GAU24" s="1661"/>
      <c r="GAV24" s="1661"/>
      <c r="GAW24" s="1661"/>
      <c r="GAX24" s="1661"/>
      <c r="GAY24" s="1661"/>
      <c r="GAZ24" s="1661"/>
      <c r="GBA24" s="1661"/>
      <c r="GBB24" s="1661"/>
      <c r="GBC24" s="1661"/>
      <c r="GBD24" s="1661"/>
      <c r="GBE24" s="1661"/>
      <c r="GBF24" s="1661"/>
      <c r="GBG24" s="1661"/>
      <c r="GBH24" s="1661"/>
      <c r="GBI24" s="1661"/>
      <c r="GBJ24" s="1661"/>
      <c r="GBK24" s="1661"/>
      <c r="GBL24" s="1661"/>
      <c r="GBM24" s="1661"/>
      <c r="GBN24" s="1661"/>
      <c r="GBO24" s="1661"/>
      <c r="GBP24" s="1661"/>
      <c r="GBQ24" s="1661"/>
      <c r="GBR24" s="1661"/>
      <c r="GBS24" s="1661"/>
      <c r="GBT24" s="1661"/>
      <c r="GBU24" s="1661"/>
      <c r="GBV24" s="1661"/>
      <c r="GBW24" s="1661"/>
      <c r="GBX24" s="1661"/>
      <c r="GBY24" s="1661"/>
      <c r="GBZ24" s="1661"/>
      <c r="GCA24" s="1661"/>
      <c r="GCB24" s="1661"/>
      <c r="GCC24" s="1661"/>
      <c r="GCD24" s="1661"/>
      <c r="GCE24" s="1661"/>
      <c r="GCF24" s="1661"/>
      <c r="GCG24" s="1661"/>
      <c r="GCH24" s="1661"/>
      <c r="GCI24" s="1661"/>
      <c r="GCJ24" s="1661"/>
      <c r="GCK24" s="1661"/>
      <c r="GCL24" s="1661"/>
      <c r="GCM24" s="1661"/>
      <c r="GCN24" s="1661"/>
      <c r="GCO24" s="1661"/>
      <c r="GCP24" s="1661"/>
      <c r="GCQ24" s="1661"/>
      <c r="GCR24" s="1661"/>
      <c r="GCS24" s="1661"/>
      <c r="GCT24" s="1661"/>
      <c r="GCU24" s="1661"/>
      <c r="GCV24" s="1661"/>
      <c r="GCW24" s="1661"/>
      <c r="GCX24" s="1661"/>
      <c r="GCY24" s="1661"/>
      <c r="GCZ24" s="1661"/>
      <c r="GDA24" s="1661"/>
      <c r="GDB24" s="1661"/>
      <c r="GDC24" s="1661"/>
      <c r="GDD24" s="1661"/>
      <c r="GDE24" s="1661"/>
      <c r="GDF24" s="1661"/>
      <c r="GDG24" s="1661"/>
      <c r="GDH24" s="1661"/>
      <c r="GDI24" s="1661"/>
      <c r="GDJ24" s="1661"/>
      <c r="GDK24" s="1661"/>
      <c r="GDL24" s="1661"/>
      <c r="GDM24" s="1661"/>
      <c r="GDN24" s="1661"/>
      <c r="GDO24" s="1661"/>
      <c r="GDP24" s="1661"/>
      <c r="GDQ24" s="1661"/>
      <c r="GDR24" s="1661"/>
      <c r="GDS24" s="1661"/>
      <c r="GDT24" s="1661"/>
      <c r="GDU24" s="1661"/>
      <c r="GDV24" s="1661"/>
      <c r="GDW24" s="1661"/>
      <c r="GDX24" s="1661"/>
      <c r="GDY24" s="1661"/>
      <c r="GDZ24" s="1661"/>
      <c r="GEA24" s="1661"/>
      <c r="GEB24" s="1661"/>
      <c r="GEC24" s="1661"/>
      <c r="GED24" s="1661"/>
      <c r="GEE24" s="1661"/>
      <c r="GEF24" s="1661"/>
      <c r="GEG24" s="1661"/>
      <c r="GEH24" s="1661"/>
      <c r="GEI24" s="1661"/>
      <c r="GEJ24" s="1661"/>
      <c r="GEK24" s="1661"/>
      <c r="GEL24" s="1661"/>
      <c r="GEM24" s="1661"/>
      <c r="GEN24" s="1661"/>
      <c r="GEO24" s="1661"/>
      <c r="GEP24" s="1661"/>
      <c r="GEQ24" s="1661"/>
      <c r="GER24" s="1661"/>
      <c r="GES24" s="1661"/>
      <c r="GET24" s="1661"/>
      <c r="GEU24" s="1661"/>
      <c r="GEV24" s="1661"/>
      <c r="GEW24" s="1661"/>
      <c r="GEX24" s="1661"/>
      <c r="GEY24" s="1661"/>
      <c r="GEZ24" s="1661"/>
      <c r="GFA24" s="1661"/>
      <c r="GFB24" s="1661"/>
      <c r="GFC24" s="1661"/>
      <c r="GFD24" s="1661"/>
      <c r="GFE24" s="1661"/>
      <c r="GFF24" s="1661"/>
      <c r="GFG24" s="1661"/>
      <c r="GFH24" s="1661"/>
      <c r="GFI24" s="1661"/>
      <c r="GFJ24" s="1661"/>
      <c r="GFK24" s="1661"/>
      <c r="GFL24" s="1661"/>
      <c r="GFM24" s="1661"/>
      <c r="GFN24" s="1661"/>
      <c r="GFO24" s="1661"/>
      <c r="GFP24" s="1661"/>
      <c r="GFQ24" s="1661"/>
      <c r="GFR24" s="1661"/>
      <c r="GFS24" s="1661"/>
      <c r="GFT24" s="1661"/>
      <c r="GFU24" s="1661"/>
      <c r="GFV24" s="1661"/>
      <c r="GFW24" s="1661"/>
      <c r="GFX24" s="1661"/>
      <c r="GFY24" s="1661"/>
      <c r="GFZ24" s="1661"/>
      <c r="GGA24" s="1661"/>
      <c r="GGB24" s="1661"/>
      <c r="GGC24" s="1661"/>
      <c r="GGD24" s="1661"/>
      <c r="GGE24" s="1661"/>
      <c r="GGF24" s="1661"/>
      <c r="GGG24" s="1661"/>
      <c r="GGH24" s="1661"/>
      <c r="GGI24" s="1661"/>
      <c r="GGJ24" s="1661"/>
      <c r="GGK24" s="1661"/>
      <c r="GGL24" s="1661"/>
      <c r="GGM24" s="1661"/>
      <c r="GGN24" s="1661"/>
      <c r="GGO24" s="1661"/>
      <c r="GGP24" s="1661"/>
      <c r="GGQ24" s="1661"/>
      <c r="GGR24" s="1661"/>
      <c r="GGS24" s="1661"/>
      <c r="GGT24" s="1661"/>
      <c r="GGU24" s="1661"/>
      <c r="GGV24" s="1661"/>
      <c r="GGW24" s="1661"/>
      <c r="GGX24" s="1661"/>
      <c r="GGY24" s="1661"/>
      <c r="GGZ24" s="1661"/>
      <c r="GHA24" s="1661"/>
      <c r="GHB24" s="1661"/>
      <c r="GHC24" s="1661"/>
      <c r="GHD24" s="1661"/>
      <c r="GHE24" s="1661"/>
      <c r="GHF24" s="1661"/>
      <c r="GHG24" s="1661"/>
      <c r="GHH24" s="1661"/>
      <c r="GHI24" s="1661"/>
      <c r="GHJ24" s="1661"/>
      <c r="GHK24" s="1661"/>
      <c r="GHL24" s="1661"/>
      <c r="GHM24" s="1661"/>
      <c r="GHN24" s="1661"/>
      <c r="GHO24" s="1661"/>
      <c r="GHP24" s="1661"/>
      <c r="GHQ24" s="1661"/>
      <c r="GHR24" s="1661"/>
      <c r="GHS24" s="1661"/>
      <c r="GHT24" s="1661"/>
      <c r="GHU24" s="1661"/>
      <c r="GHV24" s="1661"/>
      <c r="GHW24" s="1661"/>
      <c r="GHX24" s="1661"/>
      <c r="GHY24" s="1661"/>
      <c r="GHZ24" s="1661"/>
      <c r="GIA24" s="1661"/>
      <c r="GIB24" s="1661"/>
      <c r="GIC24" s="1661"/>
      <c r="GID24" s="1661"/>
      <c r="GIE24" s="1661"/>
      <c r="GIF24" s="1661"/>
      <c r="GIG24" s="1661"/>
      <c r="GIH24" s="1661"/>
      <c r="GII24" s="1661"/>
      <c r="GIJ24" s="1661"/>
      <c r="GIK24" s="1661"/>
      <c r="GIL24" s="1661"/>
      <c r="GIM24" s="1661"/>
      <c r="GIN24" s="1661"/>
      <c r="GIO24" s="1661"/>
      <c r="GIP24" s="1661"/>
      <c r="GIQ24" s="1661"/>
      <c r="GIR24" s="1661"/>
      <c r="GIS24" s="1661"/>
      <c r="GIT24" s="1661"/>
      <c r="GIU24" s="1661"/>
      <c r="GIV24" s="1661"/>
      <c r="GIW24" s="1661"/>
      <c r="GIX24" s="1661"/>
      <c r="GIY24" s="1661"/>
      <c r="GIZ24" s="1661"/>
      <c r="GJA24" s="1661"/>
      <c r="GJB24" s="1661"/>
      <c r="GJC24" s="1661"/>
      <c r="GJD24" s="1661"/>
      <c r="GJE24" s="1661"/>
      <c r="GJF24" s="1661"/>
      <c r="GJG24" s="1661"/>
      <c r="GJH24" s="1661"/>
      <c r="GJI24" s="1661"/>
      <c r="GJJ24" s="1661"/>
      <c r="GJK24" s="1661"/>
      <c r="GJL24" s="1661"/>
      <c r="GJM24" s="1661"/>
      <c r="GJN24" s="1661"/>
      <c r="GJO24" s="1661"/>
      <c r="GJP24" s="1661"/>
      <c r="GJQ24" s="1661"/>
      <c r="GJR24" s="1661"/>
      <c r="GJS24" s="1661"/>
      <c r="GJT24" s="1661"/>
      <c r="GJU24" s="1661"/>
      <c r="GJV24" s="1661"/>
      <c r="GJW24" s="1661"/>
      <c r="GJX24" s="1661"/>
      <c r="GJY24" s="1661"/>
      <c r="GJZ24" s="1661"/>
      <c r="GKA24" s="1661"/>
      <c r="GKB24" s="1661"/>
      <c r="GKC24" s="1661"/>
      <c r="GKD24" s="1661"/>
      <c r="GKE24" s="1661"/>
      <c r="GKF24" s="1661"/>
      <c r="GKG24" s="1661"/>
      <c r="GKH24" s="1661"/>
      <c r="GKI24" s="1661"/>
      <c r="GKJ24" s="1661"/>
      <c r="GKK24" s="1661"/>
      <c r="GKL24" s="1661"/>
      <c r="GKM24" s="1661"/>
      <c r="GKN24" s="1661"/>
      <c r="GKO24" s="1661"/>
      <c r="GKP24" s="1661"/>
      <c r="GKQ24" s="1661"/>
      <c r="GKR24" s="1661"/>
      <c r="GKS24" s="1661"/>
      <c r="GKT24" s="1661"/>
      <c r="GKU24" s="1661"/>
      <c r="GKV24" s="1661"/>
      <c r="GKW24" s="1661"/>
      <c r="GKX24" s="1661"/>
      <c r="GKY24" s="1661"/>
      <c r="GKZ24" s="1661"/>
      <c r="GLA24" s="1661"/>
      <c r="GLB24" s="1661"/>
      <c r="GLC24" s="1661"/>
      <c r="GLD24" s="1661"/>
      <c r="GLE24" s="1661"/>
      <c r="GLF24" s="1661"/>
      <c r="GLG24" s="1661"/>
      <c r="GLH24" s="1661"/>
      <c r="GLI24" s="1661"/>
      <c r="GLJ24" s="1661"/>
      <c r="GLK24" s="1661"/>
      <c r="GLL24" s="1661"/>
      <c r="GLM24" s="1661"/>
      <c r="GLN24" s="1661"/>
      <c r="GLO24" s="1661"/>
      <c r="GLP24" s="1661"/>
      <c r="GLQ24" s="1661"/>
      <c r="GLR24" s="1661"/>
      <c r="GLS24" s="1661"/>
      <c r="GLT24" s="1661"/>
      <c r="GLU24" s="1661"/>
      <c r="GLV24" s="1661"/>
      <c r="GLW24" s="1661"/>
      <c r="GLX24" s="1661"/>
      <c r="GLY24" s="1661"/>
      <c r="GLZ24" s="1661"/>
      <c r="GMA24" s="1661"/>
      <c r="GMB24" s="1661"/>
      <c r="GMC24" s="1661"/>
      <c r="GMD24" s="1661"/>
      <c r="GME24" s="1661"/>
      <c r="GMF24" s="1661"/>
      <c r="GMG24" s="1661"/>
      <c r="GMH24" s="1661"/>
      <c r="GMI24" s="1661"/>
      <c r="GMJ24" s="1661"/>
      <c r="GMK24" s="1661"/>
      <c r="GML24" s="1661"/>
      <c r="GMM24" s="1661"/>
      <c r="GMN24" s="1661"/>
      <c r="GMO24" s="1661"/>
      <c r="GMP24" s="1661"/>
      <c r="GMQ24" s="1661"/>
      <c r="GMR24" s="1661"/>
      <c r="GMS24" s="1661"/>
      <c r="GMT24" s="1661"/>
      <c r="GMU24" s="1661"/>
      <c r="GMV24" s="1661"/>
      <c r="GMW24" s="1661"/>
      <c r="GMX24" s="1661"/>
      <c r="GMY24" s="1661"/>
      <c r="GMZ24" s="1661"/>
      <c r="GNA24" s="1661"/>
      <c r="GNB24" s="1661"/>
      <c r="GNC24" s="1661"/>
      <c r="GND24" s="1661"/>
      <c r="GNE24" s="1661"/>
      <c r="GNF24" s="1661"/>
      <c r="GNG24" s="1661"/>
      <c r="GNH24" s="1661"/>
      <c r="GNI24" s="1661"/>
      <c r="GNJ24" s="1661"/>
      <c r="GNK24" s="1661"/>
      <c r="GNL24" s="1661"/>
      <c r="GNM24" s="1661"/>
      <c r="GNN24" s="1661"/>
      <c r="GNO24" s="1661"/>
      <c r="GNP24" s="1661"/>
      <c r="GNQ24" s="1661"/>
      <c r="GNR24" s="1661"/>
      <c r="GNS24" s="1661"/>
      <c r="GNT24" s="1661"/>
      <c r="GNU24" s="1661"/>
      <c r="GNV24" s="1661"/>
      <c r="GNW24" s="1661"/>
      <c r="GNX24" s="1661"/>
      <c r="GNY24" s="1661"/>
      <c r="GNZ24" s="1661"/>
      <c r="GOA24" s="1661"/>
      <c r="GOB24" s="1661"/>
      <c r="GOC24" s="1661"/>
      <c r="GOD24" s="1661"/>
      <c r="GOE24" s="1661"/>
      <c r="GOF24" s="1661"/>
      <c r="GOG24" s="1661"/>
      <c r="GOH24" s="1661"/>
      <c r="GOI24" s="1661"/>
      <c r="GOJ24" s="1661"/>
      <c r="GOK24" s="1661"/>
      <c r="GOL24" s="1661"/>
      <c r="GOM24" s="1661"/>
      <c r="GON24" s="1661"/>
      <c r="GOO24" s="1661"/>
      <c r="GOP24" s="1661"/>
      <c r="GOQ24" s="1661"/>
      <c r="GOR24" s="1661"/>
      <c r="GOS24" s="1661"/>
      <c r="GOT24" s="1661"/>
      <c r="GOU24" s="1661"/>
      <c r="GOV24" s="1661"/>
      <c r="GOW24" s="1661"/>
      <c r="GOX24" s="1661"/>
      <c r="GOY24" s="1661"/>
      <c r="GOZ24" s="1661"/>
      <c r="GPA24" s="1661"/>
      <c r="GPB24" s="1661"/>
      <c r="GPC24" s="1661"/>
      <c r="GPD24" s="1661"/>
      <c r="GPE24" s="1661"/>
      <c r="GPF24" s="1661"/>
      <c r="GPG24" s="1661"/>
      <c r="GPH24" s="1661"/>
      <c r="GPI24" s="1661"/>
      <c r="GPJ24" s="1661"/>
      <c r="GPK24" s="1661"/>
      <c r="GPL24" s="1661"/>
      <c r="GPM24" s="1661"/>
      <c r="GPN24" s="1661"/>
      <c r="GPO24" s="1661"/>
      <c r="GPP24" s="1661"/>
      <c r="GPQ24" s="1661"/>
      <c r="GPR24" s="1661"/>
      <c r="GPS24" s="1661"/>
      <c r="GPT24" s="1661"/>
      <c r="GPU24" s="1661"/>
      <c r="GPV24" s="1661"/>
      <c r="GPW24" s="1661"/>
      <c r="GPX24" s="1661"/>
      <c r="GPY24" s="1661"/>
      <c r="GPZ24" s="1661"/>
      <c r="GQA24" s="1661"/>
      <c r="GQB24" s="1661"/>
      <c r="GQC24" s="1661"/>
      <c r="GQD24" s="1661"/>
      <c r="GQE24" s="1661"/>
      <c r="GQF24" s="1661"/>
      <c r="GQG24" s="1661"/>
      <c r="GQH24" s="1661"/>
      <c r="GQI24" s="1661"/>
      <c r="GQJ24" s="1661"/>
      <c r="GQK24" s="1661"/>
      <c r="GQL24" s="1661"/>
      <c r="GQM24" s="1661"/>
      <c r="GQN24" s="1661"/>
      <c r="GQO24" s="1661"/>
      <c r="GQP24" s="1661"/>
      <c r="GQQ24" s="1661"/>
      <c r="GQR24" s="1661"/>
      <c r="GQS24" s="1661"/>
      <c r="GQT24" s="1661"/>
      <c r="GQU24" s="1661"/>
      <c r="GQV24" s="1661"/>
      <c r="GQW24" s="1661"/>
      <c r="GQX24" s="1661"/>
      <c r="GQY24" s="1661"/>
      <c r="GQZ24" s="1661"/>
      <c r="GRA24" s="1661"/>
      <c r="GRB24" s="1661"/>
      <c r="GRC24" s="1661"/>
      <c r="GRD24" s="1661"/>
      <c r="GRE24" s="1661"/>
      <c r="GRF24" s="1661"/>
      <c r="GRG24" s="1661"/>
      <c r="GRH24" s="1661"/>
      <c r="GRI24" s="1661"/>
      <c r="GRJ24" s="1661"/>
      <c r="GRK24" s="1661"/>
      <c r="GRL24" s="1661"/>
      <c r="GRM24" s="1661"/>
      <c r="GRN24" s="1661"/>
      <c r="GRO24" s="1661"/>
      <c r="GRP24" s="1661"/>
      <c r="GRQ24" s="1661"/>
      <c r="GRR24" s="1661"/>
      <c r="GRS24" s="1661"/>
      <c r="GRT24" s="1661"/>
      <c r="GRU24" s="1661"/>
      <c r="GRV24" s="1661"/>
      <c r="GRW24" s="1661"/>
      <c r="GRX24" s="1661"/>
      <c r="GRY24" s="1661"/>
      <c r="GRZ24" s="1661"/>
      <c r="GSA24" s="1661"/>
      <c r="GSB24" s="1661"/>
      <c r="GSC24" s="1661"/>
      <c r="GSD24" s="1661"/>
      <c r="GSE24" s="1661"/>
      <c r="GSF24" s="1661"/>
      <c r="GSG24" s="1661"/>
      <c r="GSH24" s="1661"/>
      <c r="GSI24" s="1661"/>
      <c r="GSJ24" s="1661"/>
      <c r="GSK24" s="1661"/>
      <c r="GSL24" s="1661"/>
      <c r="GSM24" s="1661"/>
      <c r="GSN24" s="1661"/>
      <c r="GSO24" s="1661"/>
      <c r="GSP24" s="1661"/>
      <c r="GSQ24" s="1661"/>
      <c r="GSR24" s="1661"/>
      <c r="GSS24" s="1661"/>
      <c r="GST24" s="1661"/>
      <c r="GSU24" s="1661"/>
      <c r="GSV24" s="1661"/>
      <c r="GSW24" s="1661"/>
      <c r="GSX24" s="1661"/>
      <c r="GSY24" s="1661"/>
      <c r="GSZ24" s="1661"/>
      <c r="GTA24" s="1661"/>
      <c r="GTB24" s="1661"/>
      <c r="GTC24" s="1661"/>
      <c r="GTD24" s="1661"/>
      <c r="GTE24" s="1661"/>
      <c r="GTF24" s="1661"/>
      <c r="GTG24" s="1661"/>
      <c r="GTH24" s="1661"/>
      <c r="GTI24" s="1661"/>
      <c r="GTJ24" s="1661"/>
      <c r="GTK24" s="1661"/>
      <c r="GTL24" s="1661"/>
      <c r="GTM24" s="1661"/>
      <c r="GTN24" s="1661"/>
      <c r="GTO24" s="1661"/>
      <c r="GTP24" s="1661"/>
      <c r="GTQ24" s="1661"/>
      <c r="GTR24" s="1661"/>
      <c r="GTS24" s="1661"/>
      <c r="GTT24" s="1661"/>
      <c r="GTU24" s="1661"/>
      <c r="GTV24" s="1661"/>
      <c r="GTW24" s="1661"/>
      <c r="GTX24" s="1661"/>
      <c r="GTY24" s="1661"/>
      <c r="GTZ24" s="1661"/>
      <c r="GUA24" s="1661"/>
      <c r="GUB24" s="1661"/>
      <c r="GUC24" s="1661"/>
      <c r="GUD24" s="1661"/>
      <c r="GUE24" s="1661"/>
      <c r="GUF24" s="1661"/>
      <c r="GUG24" s="1661"/>
      <c r="GUH24" s="1661"/>
      <c r="GUI24" s="1661"/>
      <c r="GUJ24" s="1661"/>
      <c r="GUK24" s="1661"/>
      <c r="GUL24" s="1661"/>
      <c r="GUM24" s="1661"/>
      <c r="GUN24" s="1661"/>
      <c r="GUO24" s="1661"/>
      <c r="GUP24" s="1661"/>
      <c r="GUQ24" s="1661"/>
      <c r="GUR24" s="1661"/>
      <c r="GUS24" s="1661"/>
      <c r="GUT24" s="1661"/>
      <c r="GUU24" s="1661"/>
      <c r="GUV24" s="1661"/>
      <c r="GUW24" s="1661"/>
      <c r="GUX24" s="1661"/>
      <c r="GUY24" s="1661"/>
      <c r="GUZ24" s="1661"/>
      <c r="GVA24" s="1661"/>
      <c r="GVB24" s="1661"/>
      <c r="GVC24" s="1661"/>
      <c r="GVD24" s="1661"/>
      <c r="GVE24" s="1661"/>
      <c r="GVF24" s="1661"/>
      <c r="GVG24" s="1661"/>
      <c r="GVH24" s="1661"/>
      <c r="GVI24" s="1661"/>
      <c r="GVJ24" s="1661"/>
      <c r="GVK24" s="1661"/>
      <c r="GVL24" s="1661"/>
      <c r="GVM24" s="1661"/>
      <c r="GVN24" s="1661"/>
      <c r="GVO24" s="1661"/>
      <c r="GVP24" s="1661"/>
      <c r="GVQ24" s="1661"/>
      <c r="GVR24" s="1661"/>
      <c r="GVS24" s="1661"/>
      <c r="GVT24" s="1661"/>
      <c r="GVU24" s="1661"/>
      <c r="GVV24" s="1661"/>
      <c r="GVW24" s="1661"/>
      <c r="GVX24" s="1661"/>
      <c r="GVY24" s="1661"/>
      <c r="GVZ24" s="1661"/>
      <c r="GWA24" s="1661"/>
      <c r="GWB24" s="1661"/>
      <c r="GWC24" s="1661"/>
      <c r="GWD24" s="1661"/>
      <c r="GWE24" s="1661"/>
      <c r="GWF24" s="1661"/>
      <c r="GWG24" s="1661"/>
      <c r="GWH24" s="1661"/>
      <c r="GWI24" s="1661"/>
      <c r="GWJ24" s="1661"/>
      <c r="GWK24" s="1661"/>
      <c r="GWL24" s="1661"/>
      <c r="GWM24" s="1661"/>
      <c r="GWN24" s="1661"/>
      <c r="GWO24" s="1661"/>
      <c r="GWP24" s="1661"/>
      <c r="GWQ24" s="1661"/>
      <c r="GWR24" s="1661"/>
      <c r="GWS24" s="1661"/>
      <c r="GWT24" s="1661"/>
      <c r="GWU24" s="1661"/>
      <c r="GWV24" s="1661"/>
      <c r="GWW24" s="1661"/>
      <c r="GWX24" s="1661"/>
      <c r="GWY24" s="1661"/>
      <c r="GWZ24" s="1661"/>
      <c r="GXA24" s="1661"/>
      <c r="GXB24" s="1661"/>
      <c r="GXC24" s="1661"/>
      <c r="GXD24" s="1661"/>
      <c r="GXE24" s="1661"/>
      <c r="GXF24" s="1661"/>
      <c r="GXG24" s="1661"/>
      <c r="GXH24" s="1661"/>
      <c r="GXI24" s="1661"/>
      <c r="GXJ24" s="1661"/>
      <c r="GXK24" s="1661"/>
      <c r="GXL24" s="1661"/>
      <c r="GXM24" s="1661"/>
      <c r="GXN24" s="1661"/>
      <c r="GXO24" s="1661"/>
      <c r="GXP24" s="1661"/>
      <c r="GXQ24" s="1661"/>
      <c r="GXR24" s="1661"/>
      <c r="GXS24" s="1661"/>
      <c r="GXT24" s="1661"/>
      <c r="GXU24" s="1661"/>
      <c r="GXV24" s="1661"/>
      <c r="GXW24" s="1661"/>
      <c r="GXX24" s="1661"/>
      <c r="GXY24" s="1661"/>
      <c r="GXZ24" s="1661"/>
      <c r="GYA24" s="1661"/>
      <c r="GYB24" s="1661"/>
      <c r="GYC24" s="1661"/>
      <c r="GYD24" s="1661"/>
      <c r="GYE24" s="1661"/>
      <c r="GYF24" s="1661"/>
      <c r="GYG24" s="1661"/>
      <c r="GYH24" s="1661"/>
      <c r="GYI24" s="1661"/>
      <c r="GYJ24" s="1661"/>
      <c r="GYK24" s="1661"/>
      <c r="GYL24" s="1661"/>
      <c r="GYM24" s="1661"/>
      <c r="GYN24" s="1661"/>
      <c r="GYO24" s="1661"/>
      <c r="GYP24" s="1661"/>
      <c r="GYQ24" s="1661"/>
      <c r="GYR24" s="1661"/>
      <c r="GYS24" s="1661"/>
      <c r="GYT24" s="1661"/>
      <c r="GYU24" s="1661"/>
      <c r="GYV24" s="1661"/>
      <c r="GYW24" s="1661"/>
      <c r="GYX24" s="1661"/>
      <c r="GYY24" s="1661"/>
      <c r="GYZ24" s="1661"/>
      <c r="GZA24" s="1661"/>
      <c r="GZB24" s="1661"/>
      <c r="GZC24" s="1661"/>
      <c r="GZD24" s="1661"/>
      <c r="GZE24" s="1661"/>
      <c r="GZF24" s="1661"/>
      <c r="GZG24" s="1661"/>
      <c r="GZH24" s="1661"/>
      <c r="GZI24" s="1661"/>
      <c r="GZJ24" s="1661"/>
      <c r="GZK24" s="1661"/>
      <c r="GZL24" s="1661"/>
      <c r="GZM24" s="1661"/>
      <c r="GZN24" s="1661"/>
      <c r="GZO24" s="1661"/>
      <c r="GZP24" s="1661"/>
      <c r="GZQ24" s="1661"/>
      <c r="GZR24" s="1661"/>
      <c r="GZS24" s="1661"/>
      <c r="GZT24" s="1661"/>
      <c r="GZU24" s="1661"/>
      <c r="GZV24" s="1661"/>
      <c r="GZW24" s="1661"/>
      <c r="GZX24" s="1661"/>
      <c r="GZY24" s="1661"/>
      <c r="GZZ24" s="1661"/>
      <c r="HAA24" s="1661"/>
      <c r="HAB24" s="1661"/>
      <c r="HAC24" s="1661"/>
      <c r="HAD24" s="1661"/>
      <c r="HAE24" s="1661"/>
      <c r="HAF24" s="1661"/>
      <c r="HAG24" s="1661"/>
      <c r="HAH24" s="1661"/>
      <c r="HAI24" s="1661"/>
      <c r="HAJ24" s="1661"/>
      <c r="HAK24" s="1661"/>
      <c r="HAL24" s="1661"/>
      <c r="HAM24" s="1661"/>
      <c r="HAN24" s="1661"/>
      <c r="HAO24" s="1661"/>
      <c r="HAP24" s="1661"/>
      <c r="HAQ24" s="1661"/>
      <c r="HAR24" s="1661"/>
      <c r="HAS24" s="1661"/>
      <c r="HAT24" s="1661"/>
      <c r="HAU24" s="1661"/>
      <c r="HAV24" s="1661"/>
      <c r="HAW24" s="1661"/>
      <c r="HAX24" s="1661"/>
      <c r="HAY24" s="1661"/>
      <c r="HAZ24" s="1661"/>
      <c r="HBA24" s="1661"/>
      <c r="HBB24" s="1661"/>
      <c r="HBC24" s="1661"/>
      <c r="HBD24" s="1661"/>
      <c r="HBE24" s="1661"/>
      <c r="HBF24" s="1661"/>
      <c r="HBG24" s="1661"/>
      <c r="HBH24" s="1661"/>
      <c r="HBI24" s="1661"/>
      <c r="HBJ24" s="1661"/>
      <c r="HBK24" s="1661"/>
      <c r="HBL24" s="1661"/>
      <c r="HBM24" s="1661"/>
      <c r="HBN24" s="1661"/>
      <c r="HBO24" s="1661"/>
      <c r="HBP24" s="1661"/>
      <c r="HBQ24" s="1661"/>
      <c r="HBR24" s="1661"/>
      <c r="HBS24" s="1661"/>
      <c r="HBT24" s="1661"/>
      <c r="HBU24" s="1661"/>
      <c r="HBV24" s="1661"/>
      <c r="HBW24" s="1661"/>
      <c r="HBX24" s="1661"/>
      <c r="HBY24" s="1661"/>
      <c r="HBZ24" s="1661"/>
      <c r="HCA24" s="1661"/>
      <c r="HCB24" s="1661"/>
      <c r="HCC24" s="1661"/>
      <c r="HCD24" s="1661"/>
      <c r="HCE24" s="1661"/>
      <c r="HCF24" s="1661"/>
      <c r="HCG24" s="1661"/>
      <c r="HCH24" s="1661"/>
      <c r="HCI24" s="1661"/>
      <c r="HCJ24" s="1661"/>
      <c r="HCK24" s="1661"/>
      <c r="HCL24" s="1661"/>
      <c r="HCM24" s="1661"/>
      <c r="HCN24" s="1661"/>
      <c r="HCO24" s="1661"/>
      <c r="HCP24" s="1661"/>
      <c r="HCQ24" s="1661"/>
      <c r="HCR24" s="1661"/>
      <c r="HCS24" s="1661"/>
      <c r="HCT24" s="1661"/>
      <c r="HCU24" s="1661"/>
      <c r="HCV24" s="1661"/>
      <c r="HCW24" s="1661"/>
      <c r="HCX24" s="1661"/>
      <c r="HCY24" s="1661"/>
      <c r="HCZ24" s="1661"/>
      <c r="HDA24" s="1661"/>
      <c r="HDB24" s="1661"/>
      <c r="HDC24" s="1661"/>
      <c r="HDD24" s="1661"/>
      <c r="HDE24" s="1661"/>
      <c r="HDF24" s="1661"/>
      <c r="HDG24" s="1661"/>
      <c r="HDH24" s="1661"/>
      <c r="HDI24" s="1661"/>
      <c r="HDJ24" s="1661"/>
      <c r="HDK24" s="1661"/>
      <c r="HDL24" s="1661"/>
      <c r="HDM24" s="1661"/>
      <c r="HDN24" s="1661"/>
      <c r="HDO24" s="1661"/>
      <c r="HDP24" s="1661"/>
      <c r="HDQ24" s="1661"/>
      <c r="HDR24" s="1661"/>
      <c r="HDS24" s="1661"/>
      <c r="HDT24" s="1661"/>
      <c r="HDU24" s="1661"/>
      <c r="HDV24" s="1661"/>
      <c r="HDW24" s="1661"/>
      <c r="HDX24" s="1661"/>
      <c r="HDY24" s="1661"/>
      <c r="HDZ24" s="1661"/>
      <c r="HEA24" s="1661"/>
      <c r="HEB24" s="1661"/>
      <c r="HEC24" s="1661"/>
      <c r="HED24" s="1661"/>
      <c r="HEE24" s="1661"/>
      <c r="HEF24" s="1661"/>
      <c r="HEG24" s="1661"/>
      <c r="HEH24" s="1661"/>
      <c r="HEI24" s="1661"/>
      <c r="HEJ24" s="1661"/>
      <c r="HEK24" s="1661"/>
      <c r="HEL24" s="1661"/>
      <c r="HEM24" s="1661"/>
      <c r="HEN24" s="1661"/>
      <c r="HEO24" s="1661"/>
      <c r="HEP24" s="1661"/>
      <c r="HEQ24" s="1661"/>
      <c r="HER24" s="1661"/>
      <c r="HES24" s="1661"/>
      <c r="HET24" s="1661"/>
      <c r="HEU24" s="1661"/>
      <c r="HEV24" s="1661"/>
      <c r="HEW24" s="1661"/>
      <c r="HEX24" s="1661"/>
      <c r="HEY24" s="1661"/>
      <c r="HEZ24" s="1661"/>
      <c r="HFA24" s="1661"/>
      <c r="HFB24" s="1661"/>
      <c r="HFC24" s="1661"/>
      <c r="HFD24" s="1661"/>
      <c r="HFE24" s="1661"/>
      <c r="HFF24" s="1661"/>
      <c r="HFG24" s="1661"/>
      <c r="HFH24" s="1661"/>
      <c r="HFI24" s="1661"/>
      <c r="HFJ24" s="1661"/>
      <c r="HFK24" s="1661"/>
      <c r="HFL24" s="1661"/>
      <c r="HFM24" s="1661"/>
      <c r="HFN24" s="1661"/>
      <c r="HFO24" s="1661"/>
      <c r="HFP24" s="1661"/>
      <c r="HFQ24" s="1661"/>
      <c r="HFR24" s="1661"/>
      <c r="HFS24" s="1661"/>
      <c r="HFT24" s="1661"/>
      <c r="HFU24" s="1661"/>
      <c r="HFV24" s="1661"/>
      <c r="HFW24" s="1661"/>
      <c r="HFX24" s="1661"/>
      <c r="HFY24" s="1661"/>
      <c r="HFZ24" s="1661"/>
      <c r="HGA24" s="1661"/>
      <c r="HGB24" s="1661"/>
      <c r="HGC24" s="1661"/>
      <c r="HGD24" s="1661"/>
      <c r="HGE24" s="1661"/>
      <c r="HGF24" s="1661"/>
      <c r="HGG24" s="1661"/>
      <c r="HGH24" s="1661"/>
      <c r="HGI24" s="1661"/>
      <c r="HGJ24" s="1661"/>
      <c r="HGK24" s="1661"/>
      <c r="HGL24" s="1661"/>
      <c r="HGM24" s="1661"/>
      <c r="HGN24" s="1661"/>
      <c r="HGO24" s="1661"/>
      <c r="HGP24" s="1661"/>
      <c r="HGQ24" s="1661"/>
      <c r="HGR24" s="1661"/>
      <c r="HGS24" s="1661"/>
      <c r="HGT24" s="1661"/>
      <c r="HGU24" s="1661"/>
      <c r="HGV24" s="1661"/>
      <c r="HGW24" s="1661"/>
      <c r="HGX24" s="1661"/>
      <c r="HGY24" s="1661"/>
      <c r="HGZ24" s="1661"/>
      <c r="HHA24" s="1661"/>
      <c r="HHB24" s="1661"/>
      <c r="HHC24" s="1661"/>
      <c r="HHD24" s="1661"/>
      <c r="HHE24" s="1661"/>
      <c r="HHF24" s="1661"/>
      <c r="HHG24" s="1661"/>
      <c r="HHH24" s="1661"/>
      <c r="HHI24" s="1661"/>
      <c r="HHJ24" s="1661"/>
      <c r="HHK24" s="1661"/>
      <c r="HHL24" s="1661"/>
      <c r="HHM24" s="1661"/>
      <c r="HHN24" s="1661"/>
      <c r="HHO24" s="1661"/>
      <c r="HHP24" s="1661"/>
      <c r="HHQ24" s="1661"/>
      <c r="HHR24" s="1661"/>
      <c r="HHS24" s="1661"/>
      <c r="HHT24" s="1661"/>
      <c r="HHU24" s="1661"/>
      <c r="HHV24" s="1661"/>
      <c r="HHW24" s="1661"/>
      <c r="HHX24" s="1661"/>
      <c r="HHY24" s="1661"/>
      <c r="HHZ24" s="1661"/>
      <c r="HIA24" s="1661"/>
      <c r="HIB24" s="1661"/>
      <c r="HIC24" s="1661"/>
      <c r="HID24" s="1661"/>
      <c r="HIE24" s="1661"/>
      <c r="HIF24" s="1661"/>
      <c r="HIG24" s="1661"/>
      <c r="HIH24" s="1661"/>
      <c r="HII24" s="1661"/>
      <c r="HIJ24" s="1661"/>
      <c r="HIK24" s="1661"/>
      <c r="HIL24" s="1661"/>
      <c r="HIM24" s="1661"/>
      <c r="HIN24" s="1661"/>
      <c r="HIO24" s="1661"/>
      <c r="HIP24" s="1661"/>
      <c r="HIQ24" s="1661"/>
      <c r="HIR24" s="1661"/>
      <c r="HIS24" s="1661"/>
      <c r="HIT24" s="1661"/>
      <c r="HIU24" s="1661"/>
      <c r="HIV24" s="1661"/>
      <c r="HIW24" s="1661"/>
      <c r="HIX24" s="1661"/>
      <c r="HIY24" s="1661"/>
      <c r="HIZ24" s="1661"/>
      <c r="HJA24" s="1661"/>
      <c r="HJB24" s="1661"/>
      <c r="HJC24" s="1661"/>
      <c r="HJD24" s="1661"/>
      <c r="HJE24" s="1661"/>
      <c r="HJF24" s="1661"/>
      <c r="HJG24" s="1661"/>
      <c r="HJH24" s="1661"/>
      <c r="HJI24" s="1661"/>
      <c r="HJJ24" s="1661"/>
      <c r="HJK24" s="1661"/>
      <c r="HJL24" s="1661"/>
      <c r="HJM24" s="1661"/>
      <c r="HJN24" s="1661"/>
      <c r="HJO24" s="1661"/>
      <c r="HJP24" s="1661"/>
      <c r="HJQ24" s="1661"/>
      <c r="HJR24" s="1661"/>
      <c r="HJS24" s="1661"/>
      <c r="HJT24" s="1661"/>
      <c r="HJU24" s="1661"/>
      <c r="HJV24" s="1661"/>
      <c r="HJW24" s="1661"/>
      <c r="HJX24" s="1661"/>
      <c r="HJY24" s="1661"/>
      <c r="HJZ24" s="1661"/>
      <c r="HKA24" s="1661"/>
      <c r="HKB24" s="1661"/>
      <c r="HKC24" s="1661"/>
      <c r="HKD24" s="1661"/>
      <c r="HKE24" s="1661"/>
      <c r="HKF24" s="1661"/>
      <c r="HKG24" s="1661"/>
      <c r="HKH24" s="1661"/>
      <c r="HKI24" s="1661"/>
      <c r="HKJ24" s="1661"/>
      <c r="HKK24" s="1661"/>
      <c r="HKL24" s="1661"/>
      <c r="HKM24" s="1661"/>
      <c r="HKN24" s="1661"/>
      <c r="HKO24" s="1661"/>
      <c r="HKP24" s="1661"/>
      <c r="HKQ24" s="1661"/>
      <c r="HKR24" s="1661"/>
      <c r="HKS24" s="1661"/>
      <c r="HKT24" s="1661"/>
      <c r="HKU24" s="1661"/>
      <c r="HKV24" s="1661"/>
      <c r="HKW24" s="1661"/>
      <c r="HKX24" s="1661"/>
      <c r="HKY24" s="1661"/>
      <c r="HKZ24" s="1661"/>
      <c r="HLA24" s="1661"/>
      <c r="HLB24" s="1661"/>
      <c r="HLC24" s="1661"/>
      <c r="HLD24" s="1661"/>
      <c r="HLE24" s="1661"/>
      <c r="HLF24" s="1661"/>
      <c r="HLG24" s="1661"/>
      <c r="HLH24" s="1661"/>
      <c r="HLI24" s="1661"/>
      <c r="HLJ24" s="1661"/>
      <c r="HLK24" s="1661"/>
      <c r="HLL24" s="1661"/>
      <c r="HLM24" s="1661"/>
      <c r="HLN24" s="1661"/>
      <c r="HLO24" s="1661"/>
      <c r="HLP24" s="1661"/>
      <c r="HLQ24" s="1661"/>
      <c r="HLR24" s="1661"/>
      <c r="HLS24" s="1661"/>
      <c r="HLT24" s="1661"/>
      <c r="HLU24" s="1661"/>
      <c r="HLV24" s="1661"/>
      <c r="HLW24" s="1661"/>
      <c r="HLX24" s="1661"/>
      <c r="HLY24" s="1661"/>
      <c r="HLZ24" s="1661"/>
      <c r="HMA24" s="1661"/>
      <c r="HMB24" s="1661"/>
      <c r="HMC24" s="1661"/>
      <c r="HMD24" s="1661"/>
      <c r="HME24" s="1661"/>
      <c r="HMF24" s="1661"/>
      <c r="HMG24" s="1661"/>
      <c r="HMH24" s="1661"/>
      <c r="HMI24" s="1661"/>
      <c r="HMJ24" s="1661"/>
      <c r="HMK24" s="1661"/>
      <c r="HML24" s="1661"/>
      <c r="HMM24" s="1661"/>
      <c r="HMN24" s="1661"/>
      <c r="HMO24" s="1661"/>
      <c r="HMP24" s="1661"/>
      <c r="HMQ24" s="1661"/>
      <c r="HMR24" s="1661"/>
      <c r="HMS24" s="1661"/>
      <c r="HMT24" s="1661"/>
      <c r="HMU24" s="1661"/>
      <c r="HMV24" s="1661"/>
      <c r="HMW24" s="1661"/>
      <c r="HMX24" s="1661"/>
      <c r="HMY24" s="1661"/>
      <c r="HMZ24" s="1661"/>
      <c r="HNA24" s="1661"/>
      <c r="HNB24" s="1661"/>
      <c r="HNC24" s="1661"/>
      <c r="HND24" s="1661"/>
      <c r="HNE24" s="1661"/>
      <c r="HNF24" s="1661"/>
      <c r="HNG24" s="1661"/>
      <c r="HNH24" s="1661"/>
      <c r="HNI24" s="1661"/>
      <c r="HNJ24" s="1661"/>
      <c r="HNK24" s="1661"/>
      <c r="HNL24" s="1661"/>
      <c r="HNM24" s="1661"/>
      <c r="HNN24" s="1661"/>
      <c r="HNO24" s="1661"/>
      <c r="HNP24" s="1661"/>
      <c r="HNQ24" s="1661"/>
      <c r="HNR24" s="1661"/>
      <c r="HNS24" s="1661"/>
      <c r="HNT24" s="1661"/>
      <c r="HNU24" s="1661"/>
      <c r="HNV24" s="1661"/>
      <c r="HNW24" s="1661"/>
      <c r="HNX24" s="1661"/>
      <c r="HNY24" s="1661"/>
      <c r="HNZ24" s="1661"/>
      <c r="HOA24" s="1661"/>
      <c r="HOB24" s="1661"/>
      <c r="HOC24" s="1661"/>
      <c r="HOD24" s="1661"/>
      <c r="HOE24" s="1661"/>
      <c r="HOF24" s="1661"/>
      <c r="HOG24" s="1661"/>
      <c r="HOH24" s="1661"/>
      <c r="HOI24" s="1661"/>
      <c r="HOJ24" s="1661"/>
      <c r="HOK24" s="1661"/>
      <c r="HOL24" s="1661"/>
      <c r="HOM24" s="1661"/>
      <c r="HON24" s="1661"/>
      <c r="HOO24" s="1661"/>
      <c r="HOP24" s="1661"/>
      <c r="HOQ24" s="1661"/>
      <c r="HOR24" s="1661"/>
      <c r="HOS24" s="1661"/>
      <c r="HOT24" s="1661"/>
      <c r="HOU24" s="1661"/>
      <c r="HOV24" s="1661"/>
      <c r="HOW24" s="1661"/>
      <c r="HOX24" s="1661"/>
      <c r="HOY24" s="1661"/>
      <c r="HOZ24" s="1661"/>
      <c r="HPA24" s="1661"/>
      <c r="HPB24" s="1661"/>
      <c r="HPC24" s="1661"/>
      <c r="HPD24" s="1661"/>
      <c r="HPE24" s="1661"/>
      <c r="HPF24" s="1661"/>
      <c r="HPG24" s="1661"/>
      <c r="HPH24" s="1661"/>
      <c r="HPI24" s="1661"/>
      <c r="HPJ24" s="1661"/>
      <c r="HPK24" s="1661"/>
      <c r="HPL24" s="1661"/>
      <c r="HPM24" s="1661"/>
      <c r="HPN24" s="1661"/>
      <c r="HPO24" s="1661"/>
      <c r="HPP24" s="1661"/>
      <c r="HPQ24" s="1661"/>
      <c r="HPR24" s="1661"/>
      <c r="HPS24" s="1661"/>
      <c r="HPT24" s="1661"/>
      <c r="HPU24" s="1661"/>
      <c r="HPV24" s="1661"/>
      <c r="HPW24" s="1661"/>
      <c r="HPX24" s="1661"/>
      <c r="HPY24" s="1661"/>
      <c r="HPZ24" s="1661"/>
      <c r="HQA24" s="1661"/>
      <c r="HQB24" s="1661"/>
      <c r="HQC24" s="1661"/>
      <c r="HQD24" s="1661"/>
      <c r="HQE24" s="1661"/>
      <c r="HQF24" s="1661"/>
      <c r="HQG24" s="1661"/>
      <c r="HQH24" s="1661"/>
      <c r="HQI24" s="1661"/>
      <c r="HQJ24" s="1661"/>
      <c r="HQK24" s="1661"/>
      <c r="HQL24" s="1661"/>
      <c r="HQM24" s="1661"/>
      <c r="HQN24" s="1661"/>
      <c r="HQO24" s="1661"/>
      <c r="HQP24" s="1661"/>
      <c r="HQQ24" s="1661"/>
      <c r="HQR24" s="1661"/>
      <c r="HQS24" s="1661"/>
      <c r="HQT24" s="1661"/>
      <c r="HQU24" s="1661"/>
      <c r="HQV24" s="1661"/>
      <c r="HQW24" s="1661"/>
      <c r="HQX24" s="1661"/>
      <c r="HQY24" s="1661"/>
      <c r="HQZ24" s="1661"/>
      <c r="HRA24" s="1661"/>
      <c r="HRB24" s="1661"/>
      <c r="HRC24" s="1661"/>
      <c r="HRD24" s="1661"/>
      <c r="HRE24" s="1661"/>
      <c r="HRF24" s="1661"/>
      <c r="HRG24" s="1661"/>
      <c r="HRH24" s="1661"/>
      <c r="HRI24" s="1661"/>
      <c r="HRJ24" s="1661"/>
      <c r="HRK24" s="1661"/>
      <c r="HRL24" s="1661"/>
      <c r="HRM24" s="1661"/>
      <c r="HRN24" s="1661"/>
      <c r="HRO24" s="1661"/>
      <c r="HRP24" s="1661"/>
      <c r="HRQ24" s="1661"/>
      <c r="HRR24" s="1661"/>
      <c r="HRS24" s="1661"/>
      <c r="HRT24" s="1661"/>
      <c r="HRU24" s="1661"/>
      <c r="HRV24" s="1661"/>
      <c r="HRW24" s="1661"/>
      <c r="HRX24" s="1661"/>
      <c r="HRY24" s="1661"/>
      <c r="HRZ24" s="1661"/>
      <c r="HSA24" s="1661"/>
      <c r="HSB24" s="1661"/>
      <c r="HSC24" s="1661"/>
      <c r="HSD24" s="1661"/>
      <c r="HSE24" s="1661"/>
      <c r="HSF24" s="1661"/>
      <c r="HSG24" s="1661"/>
      <c r="HSH24" s="1661"/>
      <c r="HSI24" s="1661"/>
      <c r="HSJ24" s="1661"/>
      <c r="HSK24" s="1661"/>
      <c r="HSL24" s="1661"/>
      <c r="HSM24" s="1661"/>
      <c r="HSN24" s="1661"/>
      <c r="HSO24" s="1661"/>
      <c r="HSP24" s="1661"/>
      <c r="HSQ24" s="1661"/>
      <c r="HSR24" s="1661"/>
      <c r="HSS24" s="1661"/>
      <c r="HST24" s="1661"/>
      <c r="HSU24" s="1661"/>
      <c r="HSV24" s="1661"/>
      <c r="HSW24" s="1661"/>
      <c r="HSX24" s="1661"/>
      <c r="HSY24" s="1661"/>
      <c r="HSZ24" s="1661"/>
      <c r="HTA24" s="1661"/>
      <c r="HTB24" s="1661"/>
      <c r="HTC24" s="1661"/>
      <c r="HTD24" s="1661"/>
      <c r="HTE24" s="1661"/>
      <c r="HTF24" s="1661"/>
      <c r="HTG24" s="1661"/>
      <c r="HTH24" s="1661"/>
      <c r="HTI24" s="1661"/>
      <c r="HTJ24" s="1661"/>
      <c r="HTK24" s="1661"/>
      <c r="HTL24" s="1661"/>
      <c r="HTM24" s="1661"/>
      <c r="HTN24" s="1661"/>
      <c r="HTO24" s="1661"/>
      <c r="HTP24" s="1661"/>
      <c r="HTQ24" s="1661"/>
      <c r="HTR24" s="1661"/>
      <c r="HTS24" s="1661"/>
      <c r="HTT24" s="1661"/>
      <c r="HTU24" s="1661"/>
      <c r="HTV24" s="1661"/>
      <c r="HTW24" s="1661"/>
      <c r="HTX24" s="1661"/>
      <c r="HTY24" s="1661"/>
      <c r="HTZ24" s="1661"/>
      <c r="HUA24" s="1661"/>
      <c r="HUB24" s="1661"/>
      <c r="HUC24" s="1661"/>
      <c r="HUD24" s="1661"/>
      <c r="HUE24" s="1661"/>
      <c r="HUF24" s="1661"/>
      <c r="HUG24" s="1661"/>
      <c r="HUH24" s="1661"/>
      <c r="HUI24" s="1661"/>
      <c r="HUJ24" s="1661"/>
      <c r="HUK24" s="1661"/>
      <c r="HUL24" s="1661"/>
      <c r="HUM24" s="1661"/>
      <c r="HUN24" s="1661"/>
      <c r="HUO24" s="1661"/>
      <c r="HUP24" s="1661"/>
      <c r="HUQ24" s="1661"/>
      <c r="HUR24" s="1661"/>
      <c r="HUS24" s="1661"/>
      <c r="HUT24" s="1661"/>
      <c r="HUU24" s="1661"/>
      <c r="HUV24" s="1661"/>
      <c r="HUW24" s="1661"/>
      <c r="HUX24" s="1661"/>
      <c r="HUY24" s="1661"/>
      <c r="HUZ24" s="1661"/>
      <c r="HVA24" s="1661"/>
      <c r="HVB24" s="1661"/>
      <c r="HVC24" s="1661"/>
      <c r="HVD24" s="1661"/>
      <c r="HVE24" s="1661"/>
      <c r="HVF24" s="1661"/>
      <c r="HVG24" s="1661"/>
      <c r="HVH24" s="1661"/>
      <c r="HVI24" s="1661"/>
      <c r="HVJ24" s="1661"/>
      <c r="HVK24" s="1661"/>
      <c r="HVL24" s="1661"/>
      <c r="HVM24" s="1661"/>
      <c r="HVN24" s="1661"/>
      <c r="HVO24" s="1661"/>
      <c r="HVP24" s="1661"/>
      <c r="HVQ24" s="1661"/>
      <c r="HVR24" s="1661"/>
      <c r="HVS24" s="1661"/>
      <c r="HVT24" s="1661"/>
      <c r="HVU24" s="1661"/>
      <c r="HVV24" s="1661"/>
      <c r="HVW24" s="1661"/>
      <c r="HVX24" s="1661"/>
      <c r="HVY24" s="1661"/>
      <c r="HVZ24" s="1661"/>
      <c r="HWA24" s="1661"/>
      <c r="HWB24" s="1661"/>
      <c r="HWC24" s="1661"/>
      <c r="HWD24" s="1661"/>
      <c r="HWE24" s="1661"/>
      <c r="HWF24" s="1661"/>
      <c r="HWG24" s="1661"/>
      <c r="HWH24" s="1661"/>
      <c r="HWI24" s="1661"/>
      <c r="HWJ24" s="1661"/>
      <c r="HWK24" s="1661"/>
      <c r="HWL24" s="1661"/>
      <c r="HWM24" s="1661"/>
      <c r="HWN24" s="1661"/>
      <c r="HWO24" s="1661"/>
      <c r="HWP24" s="1661"/>
      <c r="HWQ24" s="1661"/>
      <c r="HWR24" s="1661"/>
      <c r="HWS24" s="1661"/>
      <c r="HWT24" s="1661"/>
      <c r="HWU24" s="1661"/>
      <c r="HWV24" s="1661"/>
      <c r="HWW24" s="1661"/>
      <c r="HWX24" s="1661"/>
      <c r="HWY24" s="1661"/>
      <c r="HWZ24" s="1661"/>
      <c r="HXA24" s="1661"/>
      <c r="HXB24" s="1661"/>
      <c r="HXC24" s="1661"/>
      <c r="HXD24" s="1661"/>
      <c r="HXE24" s="1661"/>
      <c r="HXF24" s="1661"/>
      <c r="HXG24" s="1661"/>
      <c r="HXH24" s="1661"/>
      <c r="HXI24" s="1661"/>
      <c r="HXJ24" s="1661"/>
      <c r="HXK24" s="1661"/>
      <c r="HXL24" s="1661"/>
      <c r="HXM24" s="1661"/>
      <c r="HXN24" s="1661"/>
      <c r="HXO24" s="1661"/>
      <c r="HXP24" s="1661"/>
      <c r="HXQ24" s="1661"/>
      <c r="HXR24" s="1661"/>
      <c r="HXS24" s="1661"/>
      <c r="HXT24" s="1661"/>
      <c r="HXU24" s="1661"/>
      <c r="HXV24" s="1661"/>
      <c r="HXW24" s="1661"/>
      <c r="HXX24" s="1661"/>
      <c r="HXY24" s="1661"/>
      <c r="HXZ24" s="1661"/>
      <c r="HYA24" s="1661"/>
      <c r="HYB24" s="1661"/>
      <c r="HYC24" s="1661"/>
      <c r="HYD24" s="1661"/>
      <c r="HYE24" s="1661"/>
      <c r="HYF24" s="1661"/>
      <c r="HYG24" s="1661"/>
      <c r="HYH24" s="1661"/>
      <c r="HYI24" s="1661"/>
      <c r="HYJ24" s="1661"/>
      <c r="HYK24" s="1661"/>
      <c r="HYL24" s="1661"/>
      <c r="HYM24" s="1661"/>
      <c r="HYN24" s="1661"/>
      <c r="HYO24" s="1661"/>
      <c r="HYP24" s="1661"/>
      <c r="HYQ24" s="1661"/>
      <c r="HYR24" s="1661"/>
      <c r="HYS24" s="1661"/>
      <c r="HYT24" s="1661"/>
      <c r="HYU24" s="1661"/>
      <c r="HYV24" s="1661"/>
      <c r="HYW24" s="1661"/>
      <c r="HYX24" s="1661"/>
      <c r="HYY24" s="1661"/>
      <c r="HYZ24" s="1661"/>
      <c r="HZA24" s="1661"/>
      <c r="HZB24" s="1661"/>
      <c r="HZC24" s="1661"/>
      <c r="HZD24" s="1661"/>
      <c r="HZE24" s="1661"/>
      <c r="HZF24" s="1661"/>
      <c r="HZG24" s="1661"/>
      <c r="HZH24" s="1661"/>
      <c r="HZI24" s="1661"/>
      <c r="HZJ24" s="1661"/>
      <c r="HZK24" s="1661"/>
      <c r="HZL24" s="1661"/>
      <c r="HZM24" s="1661"/>
      <c r="HZN24" s="1661"/>
      <c r="HZO24" s="1661"/>
      <c r="HZP24" s="1661"/>
      <c r="HZQ24" s="1661"/>
      <c r="HZR24" s="1661"/>
      <c r="HZS24" s="1661"/>
      <c r="HZT24" s="1661"/>
      <c r="HZU24" s="1661"/>
      <c r="HZV24" s="1661"/>
      <c r="HZW24" s="1661"/>
      <c r="HZX24" s="1661"/>
      <c r="HZY24" s="1661"/>
      <c r="HZZ24" s="1661"/>
      <c r="IAA24" s="1661"/>
      <c r="IAB24" s="1661"/>
      <c r="IAC24" s="1661"/>
      <c r="IAD24" s="1661"/>
      <c r="IAE24" s="1661"/>
      <c r="IAF24" s="1661"/>
      <c r="IAG24" s="1661"/>
      <c r="IAH24" s="1661"/>
      <c r="IAI24" s="1661"/>
      <c r="IAJ24" s="1661"/>
      <c r="IAK24" s="1661"/>
      <c r="IAL24" s="1661"/>
      <c r="IAM24" s="1661"/>
      <c r="IAN24" s="1661"/>
      <c r="IAO24" s="1661"/>
      <c r="IAP24" s="1661"/>
      <c r="IAQ24" s="1661"/>
      <c r="IAR24" s="1661"/>
      <c r="IAS24" s="1661"/>
      <c r="IAT24" s="1661"/>
      <c r="IAU24" s="1661"/>
      <c r="IAV24" s="1661"/>
      <c r="IAW24" s="1661"/>
      <c r="IAX24" s="1661"/>
      <c r="IAY24" s="1661"/>
      <c r="IAZ24" s="1661"/>
      <c r="IBA24" s="1661"/>
      <c r="IBB24" s="1661"/>
      <c r="IBC24" s="1661"/>
      <c r="IBD24" s="1661"/>
      <c r="IBE24" s="1661"/>
      <c r="IBF24" s="1661"/>
      <c r="IBG24" s="1661"/>
      <c r="IBH24" s="1661"/>
      <c r="IBI24" s="1661"/>
      <c r="IBJ24" s="1661"/>
      <c r="IBK24" s="1661"/>
      <c r="IBL24" s="1661"/>
      <c r="IBM24" s="1661"/>
      <c r="IBN24" s="1661"/>
      <c r="IBO24" s="1661"/>
      <c r="IBP24" s="1661"/>
      <c r="IBQ24" s="1661"/>
      <c r="IBR24" s="1661"/>
      <c r="IBS24" s="1661"/>
      <c r="IBT24" s="1661"/>
      <c r="IBU24" s="1661"/>
      <c r="IBV24" s="1661"/>
      <c r="IBW24" s="1661"/>
      <c r="IBX24" s="1661"/>
      <c r="IBY24" s="1661"/>
      <c r="IBZ24" s="1661"/>
      <c r="ICA24" s="1661"/>
      <c r="ICB24" s="1661"/>
      <c r="ICC24" s="1661"/>
      <c r="ICD24" s="1661"/>
      <c r="ICE24" s="1661"/>
      <c r="ICF24" s="1661"/>
      <c r="ICG24" s="1661"/>
      <c r="ICH24" s="1661"/>
      <c r="ICI24" s="1661"/>
      <c r="ICJ24" s="1661"/>
      <c r="ICK24" s="1661"/>
      <c r="ICL24" s="1661"/>
      <c r="ICM24" s="1661"/>
      <c r="ICN24" s="1661"/>
      <c r="ICO24" s="1661"/>
      <c r="ICP24" s="1661"/>
      <c r="ICQ24" s="1661"/>
      <c r="ICR24" s="1661"/>
      <c r="ICS24" s="1661"/>
      <c r="ICT24" s="1661"/>
      <c r="ICU24" s="1661"/>
      <c r="ICV24" s="1661"/>
      <c r="ICW24" s="1661"/>
      <c r="ICX24" s="1661"/>
      <c r="ICY24" s="1661"/>
      <c r="ICZ24" s="1661"/>
      <c r="IDA24" s="1661"/>
      <c r="IDB24" s="1661"/>
      <c r="IDC24" s="1661"/>
      <c r="IDD24" s="1661"/>
      <c r="IDE24" s="1661"/>
      <c r="IDF24" s="1661"/>
      <c r="IDG24" s="1661"/>
      <c r="IDH24" s="1661"/>
      <c r="IDI24" s="1661"/>
      <c r="IDJ24" s="1661"/>
      <c r="IDK24" s="1661"/>
      <c r="IDL24" s="1661"/>
      <c r="IDM24" s="1661"/>
      <c r="IDN24" s="1661"/>
      <c r="IDO24" s="1661"/>
      <c r="IDP24" s="1661"/>
      <c r="IDQ24" s="1661"/>
      <c r="IDR24" s="1661"/>
      <c r="IDS24" s="1661"/>
      <c r="IDT24" s="1661"/>
      <c r="IDU24" s="1661"/>
      <c r="IDV24" s="1661"/>
      <c r="IDW24" s="1661"/>
      <c r="IDX24" s="1661"/>
      <c r="IDY24" s="1661"/>
      <c r="IDZ24" s="1661"/>
      <c r="IEA24" s="1661"/>
      <c r="IEB24" s="1661"/>
      <c r="IEC24" s="1661"/>
      <c r="IED24" s="1661"/>
      <c r="IEE24" s="1661"/>
      <c r="IEF24" s="1661"/>
      <c r="IEG24" s="1661"/>
      <c r="IEH24" s="1661"/>
      <c r="IEI24" s="1661"/>
      <c r="IEJ24" s="1661"/>
      <c r="IEK24" s="1661"/>
      <c r="IEL24" s="1661"/>
      <c r="IEM24" s="1661"/>
      <c r="IEN24" s="1661"/>
      <c r="IEO24" s="1661"/>
      <c r="IEP24" s="1661"/>
      <c r="IEQ24" s="1661"/>
      <c r="IER24" s="1661"/>
      <c r="IES24" s="1661"/>
      <c r="IET24" s="1661"/>
      <c r="IEU24" s="1661"/>
      <c r="IEV24" s="1661"/>
      <c r="IEW24" s="1661"/>
      <c r="IEX24" s="1661"/>
      <c r="IEY24" s="1661"/>
      <c r="IEZ24" s="1661"/>
      <c r="IFA24" s="1661"/>
      <c r="IFB24" s="1661"/>
      <c r="IFC24" s="1661"/>
      <c r="IFD24" s="1661"/>
      <c r="IFE24" s="1661"/>
      <c r="IFF24" s="1661"/>
      <c r="IFG24" s="1661"/>
      <c r="IFH24" s="1661"/>
      <c r="IFI24" s="1661"/>
      <c r="IFJ24" s="1661"/>
      <c r="IFK24" s="1661"/>
      <c r="IFL24" s="1661"/>
      <c r="IFM24" s="1661"/>
      <c r="IFN24" s="1661"/>
      <c r="IFO24" s="1661"/>
      <c r="IFP24" s="1661"/>
      <c r="IFQ24" s="1661"/>
      <c r="IFR24" s="1661"/>
      <c r="IFS24" s="1661"/>
      <c r="IFT24" s="1661"/>
      <c r="IFU24" s="1661"/>
      <c r="IFV24" s="1661"/>
      <c r="IFW24" s="1661"/>
      <c r="IFX24" s="1661"/>
      <c r="IFY24" s="1661"/>
      <c r="IFZ24" s="1661"/>
      <c r="IGA24" s="1661"/>
      <c r="IGB24" s="1661"/>
      <c r="IGC24" s="1661"/>
      <c r="IGD24" s="1661"/>
      <c r="IGE24" s="1661"/>
      <c r="IGF24" s="1661"/>
      <c r="IGG24" s="1661"/>
      <c r="IGH24" s="1661"/>
      <c r="IGI24" s="1661"/>
      <c r="IGJ24" s="1661"/>
      <c r="IGK24" s="1661"/>
      <c r="IGL24" s="1661"/>
      <c r="IGM24" s="1661"/>
      <c r="IGN24" s="1661"/>
      <c r="IGO24" s="1661"/>
      <c r="IGP24" s="1661"/>
      <c r="IGQ24" s="1661"/>
      <c r="IGR24" s="1661"/>
      <c r="IGS24" s="1661"/>
      <c r="IGT24" s="1661"/>
      <c r="IGU24" s="1661"/>
      <c r="IGV24" s="1661"/>
      <c r="IGW24" s="1661"/>
      <c r="IGX24" s="1661"/>
      <c r="IGY24" s="1661"/>
      <c r="IGZ24" s="1661"/>
      <c r="IHA24" s="1661"/>
      <c r="IHB24" s="1661"/>
      <c r="IHC24" s="1661"/>
      <c r="IHD24" s="1661"/>
      <c r="IHE24" s="1661"/>
      <c r="IHF24" s="1661"/>
      <c r="IHG24" s="1661"/>
      <c r="IHH24" s="1661"/>
      <c r="IHI24" s="1661"/>
      <c r="IHJ24" s="1661"/>
      <c r="IHK24" s="1661"/>
      <c r="IHL24" s="1661"/>
      <c r="IHM24" s="1661"/>
      <c r="IHN24" s="1661"/>
      <c r="IHO24" s="1661"/>
      <c r="IHP24" s="1661"/>
      <c r="IHQ24" s="1661"/>
      <c r="IHR24" s="1661"/>
      <c r="IHS24" s="1661"/>
      <c r="IHT24" s="1661"/>
      <c r="IHU24" s="1661"/>
      <c r="IHV24" s="1661"/>
      <c r="IHW24" s="1661"/>
      <c r="IHX24" s="1661"/>
      <c r="IHY24" s="1661"/>
      <c r="IHZ24" s="1661"/>
      <c r="IIA24" s="1661"/>
      <c r="IIB24" s="1661"/>
      <c r="IIC24" s="1661"/>
      <c r="IID24" s="1661"/>
      <c r="IIE24" s="1661"/>
      <c r="IIF24" s="1661"/>
      <c r="IIG24" s="1661"/>
      <c r="IIH24" s="1661"/>
      <c r="III24" s="1661"/>
      <c r="IIJ24" s="1661"/>
      <c r="IIK24" s="1661"/>
      <c r="IIL24" s="1661"/>
      <c r="IIM24" s="1661"/>
      <c r="IIN24" s="1661"/>
      <c r="IIO24" s="1661"/>
      <c r="IIP24" s="1661"/>
      <c r="IIQ24" s="1661"/>
      <c r="IIR24" s="1661"/>
      <c r="IIS24" s="1661"/>
      <c r="IIT24" s="1661"/>
      <c r="IIU24" s="1661"/>
      <c r="IIV24" s="1661"/>
      <c r="IIW24" s="1661"/>
      <c r="IIX24" s="1661"/>
      <c r="IIY24" s="1661"/>
      <c r="IIZ24" s="1661"/>
      <c r="IJA24" s="1661"/>
      <c r="IJB24" s="1661"/>
      <c r="IJC24" s="1661"/>
      <c r="IJD24" s="1661"/>
      <c r="IJE24" s="1661"/>
      <c r="IJF24" s="1661"/>
      <c r="IJG24" s="1661"/>
      <c r="IJH24" s="1661"/>
      <c r="IJI24" s="1661"/>
      <c r="IJJ24" s="1661"/>
      <c r="IJK24" s="1661"/>
      <c r="IJL24" s="1661"/>
      <c r="IJM24" s="1661"/>
      <c r="IJN24" s="1661"/>
      <c r="IJO24" s="1661"/>
      <c r="IJP24" s="1661"/>
      <c r="IJQ24" s="1661"/>
      <c r="IJR24" s="1661"/>
      <c r="IJS24" s="1661"/>
      <c r="IJT24" s="1661"/>
      <c r="IJU24" s="1661"/>
      <c r="IJV24" s="1661"/>
      <c r="IJW24" s="1661"/>
      <c r="IJX24" s="1661"/>
      <c r="IJY24" s="1661"/>
      <c r="IJZ24" s="1661"/>
      <c r="IKA24" s="1661"/>
      <c r="IKB24" s="1661"/>
      <c r="IKC24" s="1661"/>
      <c r="IKD24" s="1661"/>
      <c r="IKE24" s="1661"/>
      <c r="IKF24" s="1661"/>
      <c r="IKG24" s="1661"/>
      <c r="IKH24" s="1661"/>
      <c r="IKI24" s="1661"/>
      <c r="IKJ24" s="1661"/>
      <c r="IKK24" s="1661"/>
      <c r="IKL24" s="1661"/>
      <c r="IKM24" s="1661"/>
      <c r="IKN24" s="1661"/>
      <c r="IKO24" s="1661"/>
      <c r="IKP24" s="1661"/>
      <c r="IKQ24" s="1661"/>
      <c r="IKR24" s="1661"/>
      <c r="IKS24" s="1661"/>
      <c r="IKT24" s="1661"/>
      <c r="IKU24" s="1661"/>
      <c r="IKV24" s="1661"/>
      <c r="IKW24" s="1661"/>
      <c r="IKX24" s="1661"/>
      <c r="IKY24" s="1661"/>
      <c r="IKZ24" s="1661"/>
      <c r="ILA24" s="1661"/>
      <c r="ILB24" s="1661"/>
      <c r="ILC24" s="1661"/>
      <c r="ILD24" s="1661"/>
      <c r="ILE24" s="1661"/>
      <c r="ILF24" s="1661"/>
      <c r="ILG24" s="1661"/>
      <c r="ILH24" s="1661"/>
      <c r="ILI24" s="1661"/>
      <c r="ILJ24" s="1661"/>
      <c r="ILK24" s="1661"/>
      <c r="ILL24" s="1661"/>
      <c r="ILM24" s="1661"/>
      <c r="ILN24" s="1661"/>
      <c r="ILO24" s="1661"/>
      <c r="ILP24" s="1661"/>
      <c r="ILQ24" s="1661"/>
      <c r="ILR24" s="1661"/>
      <c r="ILS24" s="1661"/>
      <c r="ILT24" s="1661"/>
      <c r="ILU24" s="1661"/>
      <c r="ILV24" s="1661"/>
      <c r="ILW24" s="1661"/>
      <c r="ILX24" s="1661"/>
      <c r="ILY24" s="1661"/>
      <c r="ILZ24" s="1661"/>
      <c r="IMA24" s="1661"/>
      <c r="IMB24" s="1661"/>
      <c r="IMC24" s="1661"/>
      <c r="IMD24" s="1661"/>
      <c r="IME24" s="1661"/>
      <c r="IMF24" s="1661"/>
      <c r="IMG24" s="1661"/>
      <c r="IMH24" s="1661"/>
      <c r="IMI24" s="1661"/>
      <c r="IMJ24" s="1661"/>
      <c r="IMK24" s="1661"/>
      <c r="IML24" s="1661"/>
      <c r="IMM24" s="1661"/>
      <c r="IMN24" s="1661"/>
      <c r="IMO24" s="1661"/>
      <c r="IMP24" s="1661"/>
      <c r="IMQ24" s="1661"/>
      <c r="IMR24" s="1661"/>
      <c r="IMS24" s="1661"/>
      <c r="IMT24" s="1661"/>
      <c r="IMU24" s="1661"/>
      <c r="IMV24" s="1661"/>
      <c r="IMW24" s="1661"/>
      <c r="IMX24" s="1661"/>
      <c r="IMY24" s="1661"/>
      <c r="IMZ24" s="1661"/>
      <c r="INA24" s="1661"/>
      <c r="INB24" s="1661"/>
      <c r="INC24" s="1661"/>
      <c r="IND24" s="1661"/>
      <c r="INE24" s="1661"/>
      <c r="INF24" s="1661"/>
      <c r="ING24" s="1661"/>
      <c r="INH24" s="1661"/>
      <c r="INI24" s="1661"/>
      <c r="INJ24" s="1661"/>
      <c r="INK24" s="1661"/>
      <c r="INL24" s="1661"/>
      <c r="INM24" s="1661"/>
      <c r="INN24" s="1661"/>
      <c r="INO24" s="1661"/>
      <c r="INP24" s="1661"/>
      <c r="INQ24" s="1661"/>
      <c r="INR24" s="1661"/>
      <c r="INS24" s="1661"/>
      <c r="INT24" s="1661"/>
      <c r="INU24" s="1661"/>
      <c r="INV24" s="1661"/>
      <c r="INW24" s="1661"/>
      <c r="INX24" s="1661"/>
      <c r="INY24" s="1661"/>
      <c r="INZ24" s="1661"/>
      <c r="IOA24" s="1661"/>
      <c r="IOB24" s="1661"/>
      <c r="IOC24" s="1661"/>
      <c r="IOD24" s="1661"/>
      <c r="IOE24" s="1661"/>
      <c r="IOF24" s="1661"/>
      <c r="IOG24" s="1661"/>
      <c r="IOH24" s="1661"/>
      <c r="IOI24" s="1661"/>
      <c r="IOJ24" s="1661"/>
      <c r="IOK24" s="1661"/>
      <c r="IOL24" s="1661"/>
      <c r="IOM24" s="1661"/>
      <c r="ION24" s="1661"/>
      <c r="IOO24" s="1661"/>
      <c r="IOP24" s="1661"/>
      <c r="IOQ24" s="1661"/>
      <c r="IOR24" s="1661"/>
      <c r="IOS24" s="1661"/>
      <c r="IOT24" s="1661"/>
      <c r="IOU24" s="1661"/>
      <c r="IOV24" s="1661"/>
      <c r="IOW24" s="1661"/>
      <c r="IOX24" s="1661"/>
      <c r="IOY24" s="1661"/>
      <c r="IOZ24" s="1661"/>
      <c r="IPA24" s="1661"/>
      <c r="IPB24" s="1661"/>
      <c r="IPC24" s="1661"/>
      <c r="IPD24" s="1661"/>
      <c r="IPE24" s="1661"/>
      <c r="IPF24" s="1661"/>
      <c r="IPG24" s="1661"/>
      <c r="IPH24" s="1661"/>
      <c r="IPI24" s="1661"/>
      <c r="IPJ24" s="1661"/>
      <c r="IPK24" s="1661"/>
      <c r="IPL24" s="1661"/>
      <c r="IPM24" s="1661"/>
      <c r="IPN24" s="1661"/>
      <c r="IPO24" s="1661"/>
      <c r="IPP24" s="1661"/>
      <c r="IPQ24" s="1661"/>
      <c r="IPR24" s="1661"/>
      <c r="IPS24" s="1661"/>
      <c r="IPT24" s="1661"/>
      <c r="IPU24" s="1661"/>
      <c r="IPV24" s="1661"/>
      <c r="IPW24" s="1661"/>
      <c r="IPX24" s="1661"/>
      <c r="IPY24" s="1661"/>
      <c r="IPZ24" s="1661"/>
      <c r="IQA24" s="1661"/>
      <c r="IQB24" s="1661"/>
      <c r="IQC24" s="1661"/>
      <c r="IQD24" s="1661"/>
      <c r="IQE24" s="1661"/>
      <c r="IQF24" s="1661"/>
      <c r="IQG24" s="1661"/>
      <c r="IQH24" s="1661"/>
      <c r="IQI24" s="1661"/>
      <c r="IQJ24" s="1661"/>
      <c r="IQK24" s="1661"/>
      <c r="IQL24" s="1661"/>
      <c r="IQM24" s="1661"/>
      <c r="IQN24" s="1661"/>
      <c r="IQO24" s="1661"/>
      <c r="IQP24" s="1661"/>
      <c r="IQQ24" s="1661"/>
      <c r="IQR24" s="1661"/>
      <c r="IQS24" s="1661"/>
      <c r="IQT24" s="1661"/>
      <c r="IQU24" s="1661"/>
      <c r="IQV24" s="1661"/>
      <c r="IQW24" s="1661"/>
      <c r="IQX24" s="1661"/>
      <c r="IQY24" s="1661"/>
      <c r="IQZ24" s="1661"/>
      <c r="IRA24" s="1661"/>
      <c r="IRB24" s="1661"/>
      <c r="IRC24" s="1661"/>
      <c r="IRD24" s="1661"/>
      <c r="IRE24" s="1661"/>
      <c r="IRF24" s="1661"/>
      <c r="IRG24" s="1661"/>
      <c r="IRH24" s="1661"/>
      <c r="IRI24" s="1661"/>
      <c r="IRJ24" s="1661"/>
      <c r="IRK24" s="1661"/>
      <c r="IRL24" s="1661"/>
      <c r="IRM24" s="1661"/>
      <c r="IRN24" s="1661"/>
      <c r="IRO24" s="1661"/>
      <c r="IRP24" s="1661"/>
      <c r="IRQ24" s="1661"/>
      <c r="IRR24" s="1661"/>
      <c r="IRS24" s="1661"/>
      <c r="IRT24" s="1661"/>
      <c r="IRU24" s="1661"/>
      <c r="IRV24" s="1661"/>
      <c r="IRW24" s="1661"/>
      <c r="IRX24" s="1661"/>
      <c r="IRY24" s="1661"/>
      <c r="IRZ24" s="1661"/>
      <c r="ISA24" s="1661"/>
      <c r="ISB24" s="1661"/>
      <c r="ISC24" s="1661"/>
      <c r="ISD24" s="1661"/>
      <c r="ISE24" s="1661"/>
      <c r="ISF24" s="1661"/>
      <c r="ISG24" s="1661"/>
      <c r="ISH24" s="1661"/>
      <c r="ISI24" s="1661"/>
      <c r="ISJ24" s="1661"/>
      <c r="ISK24" s="1661"/>
      <c r="ISL24" s="1661"/>
      <c r="ISM24" s="1661"/>
      <c r="ISN24" s="1661"/>
      <c r="ISO24" s="1661"/>
      <c r="ISP24" s="1661"/>
      <c r="ISQ24" s="1661"/>
      <c r="ISR24" s="1661"/>
      <c r="ISS24" s="1661"/>
      <c r="IST24" s="1661"/>
      <c r="ISU24" s="1661"/>
      <c r="ISV24" s="1661"/>
      <c r="ISW24" s="1661"/>
      <c r="ISX24" s="1661"/>
      <c r="ISY24" s="1661"/>
      <c r="ISZ24" s="1661"/>
      <c r="ITA24" s="1661"/>
      <c r="ITB24" s="1661"/>
      <c r="ITC24" s="1661"/>
      <c r="ITD24" s="1661"/>
      <c r="ITE24" s="1661"/>
      <c r="ITF24" s="1661"/>
      <c r="ITG24" s="1661"/>
      <c r="ITH24" s="1661"/>
      <c r="ITI24" s="1661"/>
      <c r="ITJ24" s="1661"/>
      <c r="ITK24" s="1661"/>
      <c r="ITL24" s="1661"/>
      <c r="ITM24" s="1661"/>
      <c r="ITN24" s="1661"/>
      <c r="ITO24" s="1661"/>
      <c r="ITP24" s="1661"/>
      <c r="ITQ24" s="1661"/>
      <c r="ITR24" s="1661"/>
      <c r="ITS24" s="1661"/>
      <c r="ITT24" s="1661"/>
      <c r="ITU24" s="1661"/>
      <c r="ITV24" s="1661"/>
      <c r="ITW24" s="1661"/>
      <c r="ITX24" s="1661"/>
      <c r="ITY24" s="1661"/>
      <c r="ITZ24" s="1661"/>
      <c r="IUA24" s="1661"/>
      <c r="IUB24" s="1661"/>
      <c r="IUC24" s="1661"/>
      <c r="IUD24" s="1661"/>
      <c r="IUE24" s="1661"/>
      <c r="IUF24" s="1661"/>
      <c r="IUG24" s="1661"/>
      <c r="IUH24" s="1661"/>
      <c r="IUI24" s="1661"/>
      <c r="IUJ24" s="1661"/>
      <c r="IUK24" s="1661"/>
      <c r="IUL24" s="1661"/>
      <c r="IUM24" s="1661"/>
      <c r="IUN24" s="1661"/>
      <c r="IUO24" s="1661"/>
      <c r="IUP24" s="1661"/>
      <c r="IUQ24" s="1661"/>
      <c r="IUR24" s="1661"/>
      <c r="IUS24" s="1661"/>
      <c r="IUT24" s="1661"/>
      <c r="IUU24" s="1661"/>
      <c r="IUV24" s="1661"/>
      <c r="IUW24" s="1661"/>
      <c r="IUX24" s="1661"/>
      <c r="IUY24" s="1661"/>
      <c r="IUZ24" s="1661"/>
      <c r="IVA24" s="1661"/>
      <c r="IVB24" s="1661"/>
      <c r="IVC24" s="1661"/>
      <c r="IVD24" s="1661"/>
      <c r="IVE24" s="1661"/>
      <c r="IVF24" s="1661"/>
      <c r="IVG24" s="1661"/>
      <c r="IVH24" s="1661"/>
      <c r="IVI24" s="1661"/>
      <c r="IVJ24" s="1661"/>
      <c r="IVK24" s="1661"/>
      <c r="IVL24" s="1661"/>
      <c r="IVM24" s="1661"/>
      <c r="IVN24" s="1661"/>
      <c r="IVO24" s="1661"/>
      <c r="IVP24" s="1661"/>
      <c r="IVQ24" s="1661"/>
      <c r="IVR24" s="1661"/>
      <c r="IVS24" s="1661"/>
      <c r="IVT24" s="1661"/>
      <c r="IVU24" s="1661"/>
      <c r="IVV24" s="1661"/>
      <c r="IVW24" s="1661"/>
      <c r="IVX24" s="1661"/>
      <c r="IVY24" s="1661"/>
      <c r="IVZ24" s="1661"/>
      <c r="IWA24" s="1661"/>
      <c r="IWB24" s="1661"/>
      <c r="IWC24" s="1661"/>
      <c r="IWD24" s="1661"/>
      <c r="IWE24" s="1661"/>
      <c r="IWF24" s="1661"/>
      <c r="IWG24" s="1661"/>
      <c r="IWH24" s="1661"/>
      <c r="IWI24" s="1661"/>
      <c r="IWJ24" s="1661"/>
      <c r="IWK24" s="1661"/>
      <c r="IWL24" s="1661"/>
      <c r="IWM24" s="1661"/>
      <c r="IWN24" s="1661"/>
      <c r="IWO24" s="1661"/>
      <c r="IWP24" s="1661"/>
      <c r="IWQ24" s="1661"/>
      <c r="IWR24" s="1661"/>
      <c r="IWS24" s="1661"/>
      <c r="IWT24" s="1661"/>
      <c r="IWU24" s="1661"/>
      <c r="IWV24" s="1661"/>
      <c r="IWW24" s="1661"/>
      <c r="IWX24" s="1661"/>
      <c r="IWY24" s="1661"/>
      <c r="IWZ24" s="1661"/>
      <c r="IXA24" s="1661"/>
      <c r="IXB24" s="1661"/>
      <c r="IXC24" s="1661"/>
      <c r="IXD24" s="1661"/>
      <c r="IXE24" s="1661"/>
      <c r="IXF24" s="1661"/>
      <c r="IXG24" s="1661"/>
      <c r="IXH24" s="1661"/>
      <c r="IXI24" s="1661"/>
      <c r="IXJ24" s="1661"/>
      <c r="IXK24" s="1661"/>
      <c r="IXL24" s="1661"/>
      <c r="IXM24" s="1661"/>
      <c r="IXN24" s="1661"/>
      <c r="IXO24" s="1661"/>
      <c r="IXP24" s="1661"/>
      <c r="IXQ24" s="1661"/>
      <c r="IXR24" s="1661"/>
      <c r="IXS24" s="1661"/>
      <c r="IXT24" s="1661"/>
      <c r="IXU24" s="1661"/>
      <c r="IXV24" s="1661"/>
      <c r="IXW24" s="1661"/>
      <c r="IXX24" s="1661"/>
      <c r="IXY24" s="1661"/>
      <c r="IXZ24" s="1661"/>
      <c r="IYA24" s="1661"/>
      <c r="IYB24" s="1661"/>
      <c r="IYC24" s="1661"/>
      <c r="IYD24" s="1661"/>
      <c r="IYE24" s="1661"/>
      <c r="IYF24" s="1661"/>
      <c r="IYG24" s="1661"/>
      <c r="IYH24" s="1661"/>
      <c r="IYI24" s="1661"/>
      <c r="IYJ24" s="1661"/>
      <c r="IYK24" s="1661"/>
      <c r="IYL24" s="1661"/>
      <c r="IYM24" s="1661"/>
      <c r="IYN24" s="1661"/>
      <c r="IYO24" s="1661"/>
      <c r="IYP24" s="1661"/>
      <c r="IYQ24" s="1661"/>
      <c r="IYR24" s="1661"/>
      <c r="IYS24" s="1661"/>
      <c r="IYT24" s="1661"/>
      <c r="IYU24" s="1661"/>
      <c r="IYV24" s="1661"/>
      <c r="IYW24" s="1661"/>
      <c r="IYX24" s="1661"/>
      <c r="IYY24" s="1661"/>
      <c r="IYZ24" s="1661"/>
      <c r="IZA24" s="1661"/>
      <c r="IZB24" s="1661"/>
      <c r="IZC24" s="1661"/>
      <c r="IZD24" s="1661"/>
      <c r="IZE24" s="1661"/>
      <c r="IZF24" s="1661"/>
      <c r="IZG24" s="1661"/>
      <c r="IZH24" s="1661"/>
      <c r="IZI24" s="1661"/>
      <c r="IZJ24" s="1661"/>
      <c r="IZK24" s="1661"/>
      <c r="IZL24" s="1661"/>
      <c r="IZM24" s="1661"/>
      <c r="IZN24" s="1661"/>
      <c r="IZO24" s="1661"/>
      <c r="IZP24" s="1661"/>
      <c r="IZQ24" s="1661"/>
      <c r="IZR24" s="1661"/>
      <c r="IZS24" s="1661"/>
      <c r="IZT24" s="1661"/>
      <c r="IZU24" s="1661"/>
      <c r="IZV24" s="1661"/>
      <c r="IZW24" s="1661"/>
      <c r="IZX24" s="1661"/>
      <c r="IZY24" s="1661"/>
      <c r="IZZ24" s="1661"/>
      <c r="JAA24" s="1661"/>
      <c r="JAB24" s="1661"/>
      <c r="JAC24" s="1661"/>
      <c r="JAD24" s="1661"/>
      <c r="JAE24" s="1661"/>
      <c r="JAF24" s="1661"/>
      <c r="JAG24" s="1661"/>
      <c r="JAH24" s="1661"/>
      <c r="JAI24" s="1661"/>
      <c r="JAJ24" s="1661"/>
      <c r="JAK24" s="1661"/>
      <c r="JAL24" s="1661"/>
      <c r="JAM24" s="1661"/>
      <c r="JAN24" s="1661"/>
      <c r="JAO24" s="1661"/>
      <c r="JAP24" s="1661"/>
      <c r="JAQ24" s="1661"/>
      <c r="JAR24" s="1661"/>
      <c r="JAS24" s="1661"/>
      <c r="JAT24" s="1661"/>
      <c r="JAU24" s="1661"/>
      <c r="JAV24" s="1661"/>
      <c r="JAW24" s="1661"/>
      <c r="JAX24" s="1661"/>
      <c r="JAY24" s="1661"/>
      <c r="JAZ24" s="1661"/>
      <c r="JBA24" s="1661"/>
      <c r="JBB24" s="1661"/>
      <c r="JBC24" s="1661"/>
      <c r="JBD24" s="1661"/>
      <c r="JBE24" s="1661"/>
      <c r="JBF24" s="1661"/>
      <c r="JBG24" s="1661"/>
      <c r="JBH24" s="1661"/>
      <c r="JBI24" s="1661"/>
      <c r="JBJ24" s="1661"/>
      <c r="JBK24" s="1661"/>
      <c r="JBL24" s="1661"/>
      <c r="JBM24" s="1661"/>
      <c r="JBN24" s="1661"/>
      <c r="JBO24" s="1661"/>
      <c r="JBP24" s="1661"/>
      <c r="JBQ24" s="1661"/>
      <c r="JBR24" s="1661"/>
      <c r="JBS24" s="1661"/>
      <c r="JBT24" s="1661"/>
      <c r="JBU24" s="1661"/>
      <c r="JBV24" s="1661"/>
      <c r="JBW24" s="1661"/>
      <c r="JBX24" s="1661"/>
      <c r="JBY24" s="1661"/>
      <c r="JBZ24" s="1661"/>
      <c r="JCA24" s="1661"/>
      <c r="JCB24" s="1661"/>
      <c r="JCC24" s="1661"/>
      <c r="JCD24" s="1661"/>
      <c r="JCE24" s="1661"/>
      <c r="JCF24" s="1661"/>
      <c r="JCG24" s="1661"/>
      <c r="JCH24" s="1661"/>
      <c r="JCI24" s="1661"/>
      <c r="JCJ24" s="1661"/>
      <c r="JCK24" s="1661"/>
      <c r="JCL24" s="1661"/>
      <c r="JCM24" s="1661"/>
      <c r="JCN24" s="1661"/>
      <c r="JCO24" s="1661"/>
      <c r="JCP24" s="1661"/>
      <c r="JCQ24" s="1661"/>
      <c r="JCR24" s="1661"/>
      <c r="JCS24" s="1661"/>
      <c r="JCT24" s="1661"/>
      <c r="JCU24" s="1661"/>
      <c r="JCV24" s="1661"/>
      <c r="JCW24" s="1661"/>
      <c r="JCX24" s="1661"/>
      <c r="JCY24" s="1661"/>
      <c r="JCZ24" s="1661"/>
      <c r="JDA24" s="1661"/>
      <c r="JDB24" s="1661"/>
      <c r="JDC24" s="1661"/>
      <c r="JDD24" s="1661"/>
      <c r="JDE24" s="1661"/>
      <c r="JDF24" s="1661"/>
      <c r="JDG24" s="1661"/>
      <c r="JDH24" s="1661"/>
      <c r="JDI24" s="1661"/>
      <c r="JDJ24" s="1661"/>
      <c r="JDK24" s="1661"/>
      <c r="JDL24" s="1661"/>
      <c r="JDM24" s="1661"/>
      <c r="JDN24" s="1661"/>
      <c r="JDO24" s="1661"/>
      <c r="JDP24" s="1661"/>
      <c r="JDQ24" s="1661"/>
      <c r="JDR24" s="1661"/>
      <c r="JDS24" s="1661"/>
      <c r="JDT24" s="1661"/>
      <c r="JDU24" s="1661"/>
      <c r="JDV24" s="1661"/>
      <c r="JDW24" s="1661"/>
      <c r="JDX24" s="1661"/>
      <c r="JDY24" s="1661"/>
      <c r="JDZ24" s="1661"/>
      <c r="JEA24" s="1661"/>
      <c r="JEB24" s="1661"/>
      <c r="JEC24" s="1661"/>
      <c r="JED24" s="1661"/>
      <c r="JEE24" s="1661"/>
      <c r="JEF24" s="1661"/>
      <c r="JEG24" s="1661"/>
      <c r="JEH24" s="1661"/>
      <c r="JEI24" s="1661"/>
      <c r="JEJ24" s="1661"/>
      <c r="JEK24" s="1661"/>
      <c r="JEL24" s="1661"/>
      <c r="JEM24" s="1661"/>
      <c r="JEN24" s="1661"/>
      <c r="JEO24" s="1661"/>
      <c r="JEP24" s="1661"/>
      <c r="JEQ24" s="1661"/>
      <c r="JER24" s="1661"/>
      <c r="JES24" s="1661"/>
      <c r="JET24" s="1661"/>
      <c r="JEU24" s="1661"/>
      <c r="JEV24" s="1661"/>
      <c r="JEW24" s="1661"/>
      <c r="JEX24" s="1661"/>
      <c r="JEY24" s="1661"/>
      <c r="JEZ24" s="1661"/>
      <c r="JFA24" s="1661"/>
      <c r="JFB24" s="1661"/>
      <c r="JFC24" s="1661"/>
      <c r="JFD24" s="1661"/>
      <c r="JFE24" s="1661"/>
      <c r="JFF24" s="1661"/>
      <c r="JFG24" s="1661"/>
      <c r="JFH24" s="1661"/>
      <c r="JFI24" s="1661"/>
      <c r="JFJ24" s="1661"/>
      <c r="JFK24" s="1661"/>
      <c r="JFL24" s="1661"/>
      <c r="JFM24" s="1661"/>
      <c r="JFN24" s="1661"/>
      <c r="JFO24" s="1661"/>
      <c r="JFP24" s="1661"/>
      <c r="JFQ24" s="1661"/>
      <c r="JFR24" s="1661"/>
      <c r="JFS24" s="1661"/>
      <c r="JFT24" s="1661"/>
      <c r="JFU24" s="1661"/>
      <c r="JFV24" s="1661"/>
      <c r="JFW24" s="1661"/>
      <c r="JFX24" s="1661"/>
      <c r="JFY24" s="1661"/>
      <c r="JFZ24" s="1661"/>
      <c r="JGA24" s="1661"/>
      <c r="JGB24" s="1661"/>
      <c r="JGC24" s="1661"/>
      <c r="JGD24" s="1661"/>
      <c r="JGE24" s="1661"/>
      <c r="JGF24" s="1661"/>
      <c r="JGG24" s="1661"/>
      <c r="JGH24" s="1661"/>
      <c r="JGI24" s="1661"/>
      <c r="JGJ24" s="1661"/>
      <c r="JGK24" s="1661"/>
      <c r="JGL24" s="1661"/>
      <c r="JGM24" s="1661"/>
      <c r="JGN24" s="1661"/>
      <c r="JGO24" s="1661"/>
      <c r="JGP24" s="1661"/>
      <c r="JGQ24" s="1661"/>
      <c r="JGR24" s="1661"/>
      <c r="JGS24" s="1661"/>
      <c r="JGT24" s="1661"/>
      <c r="JGU24" s="1661"/>
      <c r="JGV24" s="1661"/>
      <c r="JGW24" s="1661"/>
      <c r="JGX24" s="1661"/>
      <c r="JGY24" s="1661"/>
      <c r="JGZ24" s="1661"/>
      <c r="JHA24" s="1661"/>
      <c r="JHB24" s="1661"/>
      <c r="JHC24" s="1661"/>
      <c r="JHD24" s="1661"/>
      <c r="JHE24" s="1661"/>
      <c r="JHF24" s="1661"/>
      <c r="JHG24" s="1661"/>
      <c r="JHH24" s="1661"/>
      <c r="JHI24" s="1661"/>
      <c r="JHJ24" s="1661"/>
      <c r="JHK24" s="1661"/>
      <c r="JHL24" s="1661"/>
      <c r="JHM24" s="1661"/>
      <c r="JHN24" s="1661"/>
      <c r="JHO24" s="1661"/>
      <c r="JHP24" s="1661"/>
      <c r="JHQ24" s="1661"/>
      <c r="JHR24" s="1661"/>
      <c r="JHS24" s="1661"/>
      <c r="JHT24" s="1661"/>
      <c r="JHU24" s="1661"/>
      <c r="JHV24" s="1661"/>
      <c r="JHW24" s="1661"/>
      <c r="JHX24" s="1661"/>
      <c r="JHY24" s="1661"/>
      <c r="JHZ24" s="1661"/>
      <c r="JIA24" s="1661"/>
      <c r="JIB24" s="1661"/>
      <c r="JIC24" s="1661"/>
      <c r="JID24" s="1661"/>
      <c r="JIE24" s="1661"/>
      <c r="JIF24" s="1661"/>
      <c r="JIG24" s="1661"/>
      <c r="JIH24" s="1661"/>
      <c r="JII24" s="1661"/>
      <c r="JIJ24" s="1661"/>
      <c r="JIK24" s="1661"/>
      <c r="JIL24" s="1661"/>
      <c r="JIM24" s="1661"/>
      <c r="JIN24" s="1661"/>
      <c r="JIO24" s="1661"/>
      <c r="JIP24" s="1661"/>
      <c r="JIQ24" s="1661"/>
      <c r="JIR24" s="1661"/>
      <c r="JIS24" s="1661"/>
      <c r="JIT24" s="1661"/>
      <c r="JIU24" s="1661"/>
      <c r="JIV24" s="1661"/>
      <c r="JIW24" s="1661"/>
      <c r="JIX24" s="1661"/>
      <c r="JIY24" s="1661"/>
      <c r="JIZ24" s="1661"/>
      <c r="JJA24" s="1661"/>
      <c r="JJB24" s="1661"/>
      <c r="JJC24" s="1661"/>
      <c r="JJD24" s="1661"/>
      <c r="JJE24" s="1661"/>
      <c r="JJF24" s="1661"/>
      <c r="JJG24" s="1661"/>
      <c r="JJH24" s="1661"/>
      <c r="JJI24" s="1661"/>
      <c r="JJJ24" s="1661"/>
      <c r="JJK24" s="1661"/>
      <c r="JJL24" s="1661"/>
      <c r="JJM24" s="1661"/>
      <c r="JJN24" s="1661"/>
      <c r="JJO24" s="1661"/>
      <c r="JJP24" s="1661"/>
      <c r="JJQ24" s="1661"/>
      <c r="JJR24" s="1661"/>
      <c r="JJS24" s="1661"/>
      <c r="JJT24" s="1661"/>
      <c r="JJU24" s="1661"/>
      <c r="JJV24" s="1661"/>
      <c r="JJW24" s="1661"/>
      <c r="JJX24" s="1661"/>
      <c r="JJY24" s="1661"/>
      <c r="JJZ24" s="1661"/>
      <c r="JKA24" s="1661"/>
      <c r="JKB24" s="1661"/>
      <c r="JKC24" s="1661"/>
      <c r="JKD24" s="1661"/>
      <c r="JKE24" s="1661"/>
      <c r="JKF24" s="1661"/>
      <c r="JKG24" s="1661"/>
      <c r="JKH24" s="1661"/>
      <c r="JKI24" s="1661"/>
      <c r="JKJ24" s="1661"/>
      <c r="JKK24" s="1661"/>
      <c r="JKL24" s="1661"/>
      <c r="JKM24" s="1661"/>
      <c r="JKN24" s="1661"/>
      <c r="JKO24" s="1661"/>
      <c r="JKP24" s="1661"/>
      <c r="JKQ24" s="1661"/>
      <c r="JKR24" s="1661"/>
      <c r="JKS24" s="1661"/>
      <c r="JKT24" s="1661"/>
      <c r="JKU24" s="1661"/>
      <c r="JKV24" s="1661"/>
      <c r="JKW24" s="1661"/>
      <c r="JKX24" s="1661"/>
      <c r="JKY24" s="1661"/>
      <c r="JKZ24" s="1661"/>
      <c r="JLA24" s="1661"/>
      <c r="JLB24" s="1661"/>
      <c r="JLC24" s="1661"/>
      <c r="JLD24" s="1661"/>
      <c r="JLE24" s="1661"/>
      <c r="JLF24" s="1661"/>
      <c r="JLG24" s="1661"/>
      <c r="JLH24" s="1661"/>
      <c r="JLI24" s="1661"/>
      <c r="JLJ24" s="1661"/>
      <c r="JLK24" s="1661"/>
      <c r="JLL24" s="1661"/>
      <c r="JLM24" s="1661"/>
      <c r="JLN24" s="1661"/>
      <c r="JLO24" s="1661"/>
      <c r="JLP24" s="1661"/>
      <c r="JLQ24" s="1661"/>
      <c r="JLR24" s="1661"/>
      <c r="JLS24" s="1661"/>
      <c r="JLT24" s="1661"/>
      <c r="JLU24" s="1661"/>
      <c r="JLV24" s="1661"/>
      <c r="JLW24" s="1661"/>
      <c r="JLX24" s="1661"/>
      <c r="JLY24" s="1661"/>
      <c r="JLZ24" s="1661"/>
      <c r="JMA24" s="1661"/>
      <c r="JMB24" s="1661"/>
      <c r="JMC24" s="1661"/>
      <c r="JMD24" s="1661"/>
      <c r="JME24" s="1661"/>
      <c r="JMF24" s="1661"/>
      <c r="JMG24" s="1661"/>
      <c r="JMH24" s="1661"/>
      <c r="JMI24" s="1661"/>
      <c r="JMJ24" s="1661"/>
      <c r="JMK24" s="1661"/>
      <c r="JML24" s="1661"/>
      <c r="JMM24" s="1661"/>
      <c r="JMN24" s="1661"/>
      <c r="JMO24" s="1661"/>
      <c r="JMP24" s="1661"/>
      <c r="JMQ24" s="1661"/>
      <c r="JMR24" s="1661"/>
      <c r="JMS24" s="1661"/>
      <c r="JMT24" s="1661"/>
      <c r="JMU24" s="1661"/>
      <c r="JMV24" s="1661"/>
      <c r="JMW24" s="1661"/>
      <c r="JMX24" s="1661"/>
      <c r="JMY24" s="1661"/>
      <c r="JMZ24" s="1661"/>
      <c r="JNA24" s="1661"/>
      <c r="JNB24" s="1661"/>
      <c r="JNC24" s="1661"/>
      <c r="JND24" s="1661"/>
      <c r="JNE24" s="1661"/>
      <c r="JNF24" s="1661"/>
      <c r="JNG24" s="1661"/>
      <c r="JNH24" s="1661"/>
      <c r="JNI24" s="1661"/>
      <c r="JNJ24" s="1661"/>
      <c r="JNK24" s="1661"/>
      <c r="JNL24" s="1661"/>
      <c r="JNM24" s="1661"/>
      <c r="JNN24" s="1661"/>
      <c r="JNO24" s="1661"/>
      <c r="JNP24" s="1661"/>
      <c r="JNQ24" s="1661"/>
      <c r="JNR24" s="1661"/>
      <c r="JNS24" s="1661"/>
      <c r="JNT24" s="1661"/>
      <c r="JNU24" s="1661"/>
      <c r="JNV24" s="1661"/>
      <c r="JNW24" s="1661"/>
      <c r="JNX24" s="1661"/>
      <c r="JNY24" s="1661"/>
      <c r="JNZ24" s="1661"/>
      <c r="JOA24" s="1661"/>
      <c r="JOB24" s="1661"/>
      <c r="JOC24" s="1661"/>
      <c r="JOD24" s="1661"/>
      <c r="JOE24" s="1661"/>
      <c r="JOF24" s="1661"/>
      <c r="JOG24" s="1661"/>
      <c r="JOH24" s="1661"/>
      <c r="JOI24" s="1661"/>
      <c r="JOJ24" s="1661"/>
      <c r="JOK24" s="1661"/>
      <c r="JOL24" s="1661"/>
      <c r="JOM24" s="1661"/>
      <c r="JON24" s="1661"/>
      <c r="JOO24" s="1661"/>
      <c r="JOP24" s="1661"/>
      <c r="JOQ24" s="1661"/>
      <c r="JOR24" s="1661"/>
      <c r="JOS24" s="1661"/>
      <c r="JOT24" s="1661"/>
      <c r="JOU24" s="1661"/>
      <c r="JOV24" s="1661"/>
      <c r="JOW24" s="1661"/>
      <c r="JOX24" s="1661"/>
      <c r="JOY24" s="1661"/>
      <c r="JOZ24" s="1661"/>
      <c r="JPA24" s="1661"/>
      <c r="JPB24" s="1661"/>
      <c r="JPC24" s="1661"/>
      <c r="JPD24" s="1661"/>
      <c r="JPE24" s="1661"/>
      <c r="JPF24" s="1661"/>
      <c r="JPG24" s="1661"/>
      <c r="JPH24" s="1661"/>
      <c r="JPI24" s="1661"/>
      <c r="JPJ24" s="1661"/>
      <c r="JPK24" s="1661"/>
      <c r="JPL24" s="1661"/>
      <c r="JPM24" s="1661"/>
      <c r="JPN24" s="1661"/>
      <c r="JPO24" s="1661"/>
      <c r="JPP24" s="1661"/>
      <c r="JPQ24" s="1661"/>
      <c r="JPR24" s="1661"/>
      <c r="JPS24" s="1661"/>
      <c r="JPT24" s="1661"/>
      <c r="JPU24" s="1661"/>
      <c r="JPV24" s="1661"/>
      <c r="JPW24" s="1661"/>
      <c r="JPX24" s="1661"/>
      <c r="JPY24" s="1661"/>
      <c r="JPZ24" s="1661"/>
      <c r="JQA24" s="1661"/>
      <c r="JQB24" s="1661"/>
      <c r="JQC24" s="1661"/>
      <c r="JQD24" s="1661"/>
      <c r="JQE24" s="1661"/>
      <c r="JQF24" s="1661"/>
      <c r="JQG24" s="1661"/>
      <c r="JQH24" s="1661"/>
      <c r="JQI24" s="1661"/>
      <c r="JQJ24" s="1661"/>
      <c r="JQK24" s="1661"/>
      <c r="JQL24" s="1661"/>
      <c r="JQM24" s="1661"/>
      <c r="JQN24" s="1661"/>
      <c r="JQO24" s="1661"/>
      <c r="JQP24" s="1661"/>
      <c r="JQQ24" s="1661"/>
      <c r="JQR24" s="1661"/>
      <c r="JQS24" s="1661"/>
      <c r="JQT24" s="1661"/>
      <c r="JQU24" s="1661"/>
      <c r="JQV24" s="1661"/>
      <c r="JQW24" s="1661"/>
      <c r="JQX24" s="1661"/>
      <c r="JQY24" s="1661"/>
      <c r="JQZ24" s="1661"/>
      <c r="JRA24" s="1661"/>
      <c r="JRB24" s="1661"/>
      <c r="JRC24" s="1661"/>
      <c r="JRD24" s="1661"/>
      <c r="JRE24" s="1661"/>
      <c r="JRF24" s="1661"/>
      <c r="JRG24" s="1661"/>
      <c r="JRH24" s="1661"/>
      <c r="JRI24" s="1661"/>
      <c r="JRJ24" s="1661"/>
      <c r="JRK24" s="1661"/>
      <c r="JRL24" s="1661"/>
      <c r="JRM24" s="1661"/>
      <c r="JRN24" s="1661"/>
      <c r="JRO24" s="1661"/>
      <c r="JRP24" s="1661"/>
      <c r="JRQ24" s="1661"/>
      <c r="JRR24" s="1661"/>
      <c r="JRS24" s="1661"/>
      <c r="JRT24" s="1661"/>
      <c r="JRU24" s="1661"/>
      <c r="JRV24" s="1661"/>
      <c r="JRW24" s="1661"/>
      <c r="JRX24" s="1661"/>
      <c r="JRY24" s="1661"/>
      <c r="JRZ24" s="1661"/>
      <c r="JSA24" s="1661"/>
      <c r="JSB24" s="1661"/>
      <c r="JSC24" s="1661"/>
      <c r="JSD24" s="1661"/>
      <c r="JSE24" s="1661"/>
      <c r="JSF24" s="1661"/>
      <c r="JSG24" s="1661"/>
      <c r="JSH24" s="1661"/>
      <c r="JSI24" s="1661"/>
      <c r="JSJ24" s="1661"/>
      <c r="JSK24" s="1661"/>
      <c r="JSL24" s="1661"/>
      <c r="JSM24" s="1661"/>
      <c r="JSN24" s="1661"/>
      <c r="JSO24" s="1661"/>
      <c r="JSP24" s="1661"/>
      <c r="JSQ24" s="1661"/>
      <c r="JSR24" s="1661"/>
      <c r="JSS24" s="1661"/>
      <c r="JST24" s="1661"/>
      <c r="JSU24" s="1661"/>
      <c r="JSV24" s="1661"/>
      <c r="JSW24" s="1661"/>
      <c r="JSX24" s="1661"/>
      <c r="JSY24" s="1661"/>
      <c r="JSZ24" s="1661"/>
      <c r="JTA24" s="1661"/>
      <c r="JTB24" s="1661"/>
      <c r="JTC24" s="1661"/>
      <c r="JTD24" s="1661"/>
      <c r="JTE24" s="1661"/>
      <c r="JTF24" s="1661"/>
      <c r="JTG24" s="1661"/>
      <c r="JTH24" s="1661"/>
      <c r="JTI24" s="1661"/>
      <c r="JTJ24" s="1661"/>
      <c r="JTK24" s="1661"/>
      <c r="JTL24" s="1661"/>
      <c r="JTM24" s="1661"/>
      <c r="JTN24" s="1661"/>
      <c r="JTO24" s="1661"/>
      <c r="JTP24" s="1661"/>
      <c r="JTQ24" s="1661"/>
      <c r="JTR24" s="1661"/>
      <c r="JTS24" s="1661"/>
      <c r="JTT24" s="1661"/>
      <c r="JTU24" s="1661"/>
      <c r="JTV24" s="1661"/>
      <c r="JTW24" s="1661"/>
      <c r="JTX24" s="1661"/>
      <c r="JTY24" s="1661"/>
      <c r="JTZ24" s="1661"/>
      <c r="JUA24" s="1661"/>
      <c r="JUB24" s="1661"/>
      <c r="JUC24" s="1661"/>
      <c r="JUD24" s="1661"/>
      <c r="JUE24" s="1661"/>
      <c r="JUF24" s="1661"/>
      <c r="JUG24" s="1661"/>
      <c r="JUH24" s="1661"/>
      <c r="JUI24" s="1661"/>
      <c r="JUJ24" s="1661"/>
      <c r="JUK24" s="1661"/>
      <c r="JUL24" s="1661"/>
      <c r="JUM24" s="1661"/>
      <c r="JUN24" s="1661"/>
      <c r="JUO24" s="1661"/>
      <c r="JUP24" s="1661"/>
      <c r="JUQ24" s="1661"/>
      <c r="JUR24" s="1661"/>
      <c r="JUS24" s="1661"/>
      <c r="JUT24" s="1661"/>
      <c r="JUU24" s="1661"/>
      <c r="JUV24" s="1661"/>
      <c r="JUW24" s="1661"/>
      <c r="JUX24" s="1661"/>
      <c r="JUY24" s="1661"/>
      <c r="JUZ24" s="1661"/>
      <c r="JVA24" s="1661"/>
      <c r="JVB24" s="1661"/>
      <c r="JVC24" s="1661"/>
      <c r="JVD24" s="1661"/>
      <c r="JVE24" s="1661"/>
      <c r="JVF24" s="1661"/>
      <c r="JVG24" s="1661"/>
      <c r="JVH24" s="1661"/>
      <c r="JVI24" s="1661"/>
      <c r="JVJ24" s="1661"/>
      <c r="JVK24" s="1661"/>
      <c r="JVL24" s="1661"/>
      <c r="JVM24" s="1661"/>
      <c r="JVN24" s="1661"/>
      <c r="JVO24" s="1661"/>
      <c r="JVP24" s="1661"/>
      <c r="JVQ24" s="1661"/>
      <c r="JVR24" s="1661"/>
      <c r="JVS24" s="1661"/>
      <c r="JVT24" s="1661"/>
      <c r="JVU24" s="1661"/>
      <c r="JVV24" s="1661"/>
      <c r="JVW24" s="1661"/>
      <c r="JVX24" s="1661"/>
      <c r="JVY24" s="1661"/>
      <c r="JVZ24" s="1661"/>
      <c r="JWA24" s="1661"/>
      <c r="JWB24" s="1661"/>
      <c r="JWC24" s="1661"/>
      <c r="JWD24" s="1661"/>
      <c r="JWE24" s="1661"/>
      <c r="JWF24" s="1661"/>
      <c r="JWG24" s="1661"/>
      <c r="JWH24" s="1661"/>
      <c r="JWI24" s="1661"/>
      <c r="JWJ24" s="1661"/>
      <c r="JWK24" s="1661"/>
      <c r="JWL24" s="1661"/>
      <c r="JWM24" s="1661"/>
      <c r="JWN24" s="1661"/>
      <c r="JWO24" s="1661"/>
      <c r="JWP24" s="1661"/>
      <c r="JWQ24" s="1661"/>
      <c r="JWR24" s="1661"/>
      <c r="JWS24" s="1661"/>
      <c r="JWT24" s="1661"/>
      <c r="JWU24" s="1661"/>
      <c r="JWV24" s="1661"/>
      <c r="JWW24" s="1661"/>
      <c r="JWX24" s="1661"/>
      <c r="JWY24" s="1661"/>
      <c r="JWZ24" s="1661"/>
      <c r="JXA24" s="1661"/>
      <c r="JXB24" s="1661"/>
      <c r="JXC24" s="1661"/>
      <c r="JXD24" s="1661"/>
      <c r="JXE24" s="1661"/>
      <c r="JXF24" s="1661"/>
      <c r="JXG24" s="1661"/>
      <c r="JXH24" s="1661"/>
      <c r="JXI24" s="1661"/>
      <c r="JXJ24" s="1661"/>
      <c r="JXK24" s="1661"/>
      <c r="JXL24" s="1661"/>
      <c r="JXM24" s="1661"/>
      <c r="JXN24" s="1661"/>
      <c r="JXO24" s="1661"/>
      <c r="JXP24" s="1661"/>
      <c r="JXQ24" s="1661"/>
      <c r="JXR24" s="1661"/>
      <c r="JXS24" s="1661"/>
      <c r="JXT24" s="1661"/>
      <c r="JXU24" s="1661"/>
      <c r="JXV24" s="1661"/>
      <c r="JXW24" s="1661"/>
      <c r="JXX24" s="1661"/>
      <c r="JXY24" s="1661"/>
      <c r="JXZ24" s="1661"/>
      <c r="JYA24" s="1661"/>
      <c r="JYB24" s="1661"/>
      <c r="JYC24" s="1661"/>
      <c r="JYD24" s="1661"/>
      <c r="JYE24" s="1661"/>
      <c r="JYF24" s="1661"/>
      <c r="JYG24" s="1661"/>
      <c r="JYH24" s="1661"/>
      <c r="JYI24" s="1661"/>
      <c r="JYJ24" s="1661"/>
      <c r="JYK24" s="1661"/>
      <c r="JYL24" s="1661"/>
      <c r="JYM24" s="1661"/>
      <c r="JYN24" s="1661"/>
      <c r="JYO24" s="1661"/>
      <c r="JYP24" s="1661"/>
      <c r="JYQ24" s="1661"/>
      <c r="JYR24" s="1661"/>
      <c r="JYS24" s="1661"/>
      <c r="JYT24" s="1661"/>
      <c r="JYU24" s="1661"/>
      <c r="JYV24" s="1661"/>
      <c r="JYW24" s="1661"/>
      <c r="JYX24" s="1661"/>
      <c r="JYY24" s="1661"/>
      <c r="JYZ24" s="1661"/>
      <c r="JZA24" s="1661"/>
      <c r="JZB24" s="1661"/>
      <c r="JZC24" s="1661"/>
      <c r="JZD24" s="1661"/>
      <c r="JZE24" s="1661"/>
      <c r="JZF24" s="1661"/>
      <c r="JZG24" s="1661"/>
      <c r="JZH24" s="1661"/>
      <c r="JZI24" s="1661"/>
      <c r="JZJ24" s="1661"/>
      <c r="JZK24" s="1661"/>
      <c r="JZL24" s="1661"/>
      <c r="JZM24" s="1661"/>
      <c r="JZN24" s="1661"/>
      <c r="JZO24" s="1661"/>
      <c r="JZP24" s="1661"/>
      <c r="JZQ24" s="1661"/>
      <c r="JZR24" s="1661"/>
      <c r="JZS24" s="1661"/>
      <c r="JZT24" s="1661"/>
      <c r="JZU24" s="1661"/>
      <c r="JZV24" s="1661"/>
      <c r="JZW24" s="1661"/>
      <c r="JZX24" s="1661"/>
      <c r="JZY24" s="1661"/>
      <c r="JZZ24" s="1661"/>
      <c r="KAA24" s="1661"/>
      <c r="KAB24" s="1661"/>
      <c r="KAC24" s="1661"/>
      <c r="KAD24" s="1661"/>
      <c r="KAE24" s="1661"/>
      <c r="KAF24" s="1661"/>
      <c r="KAG24" s="1661"/>
      <c r="KAH24" s="1661"/>
      <c r="KAI24" s="1661"/>
      <c r="KAJ24" s="1661"/>
      <c r="KAK24" s="1661"/>
      <c r="KAL24" s="1661"/>
      <c r="KAM24" s="1661"/>
      <c r="KAN24" s="1661"/>
      <c r="KAO24" s="1661"/>
      <c r="KAP24" s="1661"/>
      <c r="KAQ24" s="1661"/>
      <c r="KAR24" s="1661"/>
      <c r="KAS24" s="1661"/>
      <c r="KAT24" s="1661"/>
      <c r="KAU24" s="1661"/>
      <c r="KAV24" s="1661"/>
      <c r="KAW24" s="1661"/>
      <c r="KAX24" s="1661"/>
      <c r="KAY24" s="1661"/>
      <c r="KAZ24" s="1661"/>
      <c r="KBA24" s="1661"/>
      <c r="KBB24" s="1661"/>
      <c r="KBC24" s="1661"/>
      <c r="KBD24" s="1661"/>
      <c r="KBE24" s="1661"/>
      <c r="KBF24" s="1661"/>
      <c r="KBG24" s="1661"/>
      <c r="KBH24" s="1661"/>
      <c r="KBI24" s="1661"/>
      <c r="KBJ24" s="1661"/>
      <c r="KBK24" s="1661"/>
      <c r="KBL24" s="1661"/>
      <c r="KBM24" s="1661"/>
      <c r="KBN24" s="1661"/>
      <c r="KBO24" s="1661"/>
      <c r="KBP24" s="1661"/>
      <c r="KBQ24" s="1661"/>
      <c r="KBR24" s="1661"/>
      <c r="KBS24" s="1661"/>
      <c r="KBT24" s="1661"/>
      <c r="KBU24" s="1661"/>
      <c r="KBV24" s="1661"/>
      <c r="KBW24" s="1661"/>
      <c r="KBX24" s="1661"/>
      <c r="KBY24" s="1661"/>
      <c r="KBZ24" s="1661"/>
      <c r="KCA24" s="1661"/>
      <c r="KCB24" s="1661"/>
      <c r="KCC24" s="1661"/>
      <c r="KCD24" s="1661"/>
      <c r="KCE24" s="1661"/>
      <c r="KCF24" s="1661"/>
      <c r="KCG24" s="1661"/>
      <c r="KCH24" s="1661"/>
      <c r="KCI24" s="1661"/>
      <c r="KCJ24" s="1661"/>
      <c r="KCK24" s="1661"/>
      <c r="KCL24" s="1661"/>
      <c r="KCM24" s="1661"/>
      <c r="KCN24" s="1661"/>
      <c r="KCO24" s="1661"/>
      <c r="KCP24" s="1661"/>
      <c r="KCQ24" s="1661"/>
      <c r="KCR24" s="1661"/>
      <c r="KCS24" s="1661"/>
      <c r="KCT24" s="1661"/>
      <c r="KCU24" s="1661"/>
      <c r="KCV24" s="1661"/>
      <c r="KCW24" s="1661"/>
      <c r="KCX24" s="1661"/>
      <c r="KCY24" s="1661"/>
      <c r="KCZ24" s="1661"/>
      <c r="KDA24" s="1661"/>
      <c r="KDB24" s="1661"/>
      <c r="KDC24" s="1661"/>
      <c r="KDD24" s="1661"/>
      <c r="KDE24" s="1661"/>
      <c r="KDF24" s="1661"/>
      <c r="KDG24" s="1661"/>
      <c r="KDH24" s="1661"/>
      <c r="KDI24" s="1661"/>
      <c r="KDJ24" s="1661"/>
      <c r="KDK24" s="1661"/>
      <c r="KDL24" s="1661"/>
      <c r="KDM24" s="1661"/>
      <c r="KDN24" s="1661"/>
      <c r="KDO24" s="1661"/>
      <c r="KDP24" s="1661"/>
      <c r="KDQ24" s="1661"/>
      <c r="KDR24" s="1661"/>
      <c r="KDS24" s="1661"/>
      <c r="KDT24" s="1661"/>
      <c r="KDU24" s="1661"/>
      <c r="KDV24" s="1661"/>
      <c r="KDW24" s="1661"/>
      <c r="KDX24" s="1661"/>
      <c r="KDY24" s="1661"/>
      <c r="KDZ24" s="1661"/>
      <c r="KEA24" s="1661"/>
      <c r="KEB24" s="1661"/>
      <c r="KEC24" s="1661"/>
      <c r="KED24" s="1661"/>
      <c r="KEE24" s="1661"/>
      <c r="KEF24" s="1661"/>
      <c r="KEG24" s="1661"/>
      <c r="KEH24" s="1661"/>
      <c r="KEI24" s="1661"/>
      <c r="KEJ24" s="1661"/>
      <c r="KEK24" s="1661"/>
      <c r="KEL24" s="1661"/>
      <c r="KEM24" s="1661"/>
      <c r="KEN24" s="1661"/>
      <c r="KEO24" s="1661"/>
      <c r="KEP24" s="1661"/>
      <c r="KEQ24" s="1661"/>
      <c r="KER24" s="1661"/>
      <c r="KES24" s="1661"/>
      <c r="KET24" s="1661"/>
      <c r="KEU24" s="1661"/>
      <c r="KEV24" s="1661"/>
      <c r="KEW24" s="1661"/>
      <c r="KEX24" s="1661"/>
      <c r="KEY24" s="1661"/>
      <c r="KEZ24" s="1661"/>
      <c r="KFA24" s="1661"/>
      <c r="KFB24" s="1661"/>
      <c r="KFC24" s="1661"/>
      <c r="KFD24" s="1661"/>
      <c r="KFE24" s="1661"/>
      <c r="KFF24" s="1661"/>
      <c r="KFG24" s="1661"/>
      <c r="KFH24" s="1661"/>
      <c r="KFI24" s="1661"/>
      <c r="KFJ24" s="1661"/>
      <c r="KFK24" s="1661"/>
      <c r="KFL24" s="1661"/>
      <c r="KFM24" s="1661"/>
      <c r="KFN24" s="1661"/>
      <c r="KFO24" s="1661"/>
      <c r="KFP24" s="1661"/>
      <c r="KFQ24" s="1661"/>
      <c r="KFR24" s="1661"/>
      <c r="KFS24" s="1661"/>
      <c r="KFT24" s="1661"/>
      <c r="KFU24" s="1661"/>
      <c r="KFV24" s="1661"/>
      <c r="KFW24" s="1661"/>
      <c r="KFX24" s="1661"/>
      <c r="KFY24" s="1661"/>
      <c r="KFZ24" s="1661"/>
      <c r="KGA24" s="1661"/>
      <c r="KGB24" s="1661"/>
      <c r="KGC24" s="1661"/>
      <c r="KGD24" s="1661"/>
      <c r="KGE24" s="1661"/>
      <c r="KGF24" s="1661"/>
      <c r="KGG24" s="1661"/>
      <c r="KGH24" s="1661"/>
      <c r="KGI24" s="1661"/>
      <c r="KGJ24" s="1661"/>
      <c r="KGK24" s="1661"/>
      <c r="KGL24" s="1661"/>
      <c r="KGM24" s="1661"/>
      <c r="KGN24" s="1661"/>
      <c r="KGO24" s="1661"/>
      <c r="KGP24" s="1661"/>
      <c r="KGQ24" s="1661"/>
      <c r="KGR24" s="1661"/>
      <c r="KGS24" s="1661"/>
      <c r="KGT24" s="1661"/>
      <c r="KGU24" s="1661"/>
      <c r="KGV24" s="1661"/>
      <c r="KGW24" s="1661"/>
      <c r="KGX24" s="1661"/>
      <c r="KGY24" s="1661"/>
      <c r="KGZ24" s="1661"/>
      <c r="KHA24" s="1661"/>
      <c r="KHB24" s="1661"/>
      <c r="KHC24" s="1661"/>
      <c r="KHD24" s="1661"/>
      <c r="KHE24" s="1661"/>
      <c r="KHF24" s="1661"/>
      <c r="KHG24" s="1661"/>
      <c r="KHH24" s="1661"/>
      <c r="KHI24" s="1661"/>
      <c r="KHJ24" s="1661"/>
      <c r="KHK24" s="1661"/>
      <c r="KHL24" s="1661"/>
      <c r="KHM24" s="1661"/>
      <c r="KHN24" s="1661"/>
      <c r="KHO24" s="1661"/>
      <c r="KHP24" s="1661"/>
      <c r="KHQ24" s="1661"/>
      <c r="KHR24" s="1661"/>
      <c r="KHS24" s="1661"/>
      <c r="KHT24" s="1661"/>
      <c r="KHU24" s="1661"/>
      <c r="KHV24" s="1661"/>
      <c r="KHW24" s="1661"/>
      <c r="KHX24" s="1661"/>
      <c r="KHY24" s="1661"/>
      <c r="KHZ24" s="1661"/>
      <c r="KIA24" s="1661"/>
      <c r="KIB24" s="1661"/>
      <c r="KIC24" s="1661"/>
      <c r="KID24" s="1661"/>
      <c r="KIE24" s="1661"/>
      <c r="KIF24" s="1661"/>
      <c r="KIG24" s="1661"/>
      <c r="KIH24" s="1661"/>
      <c r="KII24" s="1661"/>
      <c r="KIJ24" s="1661"/>
      <c r="KIK24" s="1661"/>
      <c r="KIL24" s="1661"/>
      <c r="KIM24" s="1661"/>
      <c r="KIN24" s="1661"/>
      <c r="KIO24" s="1661"/>
      <c r="KIP24" s="1661"/>
      <c r="KIQ24" s="1661"/>
      <c r="KIR24" s="1661"/>
      <c r="KIS24" s="1661"/>
      <c r="KIT24" s="1661"/>
      <c r="KIU24" s="1661"/>
      <c r="KIV24" s="1661"/>
      <c r="KIW24" s="1661"/>
      <c r="KIX24" s="1661"/>
      <c r="KIY24" s="1661"/>
      <c r="KIZ24" s="1661"/>
      <c r="KJA24" s="1661"/>
      <c r="KJB24" s="1661"/>
      <c r="KJC24" s="1661"/>
      <c r="KJD24" s="1661"/>
      <c r="KJE24" s="1661"/>
      <c r="KJF24" s="1661"/>
      <c r="KJG24" s="1661"/>
      <c r="KJH24" s="1661"/>
      <c r="KJI24" s="1661"/>
      <c r="KJJ24" s="1661"/>
      <c r="KJK24" s="1661"/>
      <c r="KJL24" s="1661"/>
      <c r="KJM24" s="1661"/>
      <c r="KJN24" s="1661"/>
      <c r="KJO24" s="1661"/>
      <c r="KJP24" s="1661"/>
      <c r="KJQ24" s="1661"/>
      <c r="KJR24" s="1661"/>
      <c r="KJS24" s="1661"/>
      <c r="KJT24" s="1661"/>
      <c r="KJU24" s="1661"/>
      <c r="KJV24" s="1661"/>
      <c r="KJW24" s="1661"/>
      <c r="KJX24" s="1661"/>
      <c r="KJY24" s="1661"/>
      <c r="KJZ24" s="1661"/>
      <c r="KKA24" s="1661"/>
      <c r="KKB24" s="1661"/>
      <c r="KKC24" s="1661"/>
      <c r="KKD24" s="1661"/>
      <c r="KKE24" s="1661"/>
      <c r="KKF24" s="1661"/>
      <c r="KKG24" s="1661"/>
      <c r="KKH24" s="1661"/>
      <c r="KKI24" s="1661"/>
      <c r="KKJ24" s="1661"/>
      <c r="KKK24" s="1661"/>
      <c r="KKL24" s="1661"/>
      <c r="KKM24" s="1661"/>
      <c r="KKN24" s="1661"/>
      <c r="KKO24" s="1661"/>
      <c r="KKP24" s="1661"/>
      <c r="KKQ24" s="1661"/>
      <c r="KKR24" s="1661"/>
      <c r="KKS24" s="1661"/>
      <c r="KKT24" s="1661"/>
      <c r="KKU24" s="1661"/>
      <c r="KKV24" s="1661"/>
      <c r="KKW24" s="1661"/>
      <c r="KKX24" s="1661"/>
      <c r="KKY24" s="1661"/>
      <c r="KKZ24" s="1661"/>
      <c r="KLA24" s="1661"/>
      <c r="KLB24" s="1661"/>
      <c r="KLC24" s="1661"/>
      <c r="KLD24" s="1661"/>
      <c r="KLE24" s="1661"/>
      <c r="KLF24" s="1661"/>
      <c r="KLG24" s="1661"/>
      <c r="KLH24" s="1661"/>
      <c r="KLI24" s="1661"/>
      <c r="KLJ24" s="1661"/>
      <c r="KLK24" s="1661"/>
      <c r="KLL24" s="1661"/>
      <c r="KLM24" s="1661"/>
      <c r="KLN24" s="1661"/>
      <c r="KLO24" s="1661"/>
      <c r="KLP24" s="1661"/>
      <c r="KLQ24" s="1661"/>
      <c r="KLR24" s="1661"/>
      <c r="KLS24" s="1661"/>
      <c r="KLT24" s="1661"/>
      <c r="KLU24" s="1661"/>
      <c r="KLV24" s="1661"/>
      <c r="KLW24" s="1661"/>
      <c r="KLX24" s="1661"/>
      <c r="KLY24" s="1661"/>
      <c r="KLZ24" s="1661"/>
      <c r="KMA24" s="1661"/>
      <c r="KMB24" s="1661"/>
      <c r="KMC24" s="1661"/>
      <c r="KMD24" s="1661"/>
      <c r="KME24" s="1661"/>
      <c r="KMF24" s="1661"/>
      <c r="KMG24" s="1661"/>
      <c r="KMH24" s="1661"/>
      <c r="KMI24" s="1661"/>
      <c r="KMJ24" s="1661"/>
      <c r="KMK24" s="1661"/>
      <c r="KML24" s="1661"/>
      <c r="KMM24" s="1661"/>
      <c r="KMN24" s="1661"/>
      <c r="KMO24" s="1661"/>
      <c r="KMP24" s="1661"/>
      <c r="KMQ24" s="1661"/>
      <c r="KMR24" s="1661"/>
      <c r="KMS24" s="1661"/>
      <c r="KMT24" s="1661"/>
      <c r="KMU24" s="1661"/>
      <c r="KMV24" s="1661"/>
      <c r="KMW24" s="1661"/>
      <c r="KMX24" s="1661"/>
      <c r="KMY24" s="1661"/>
      <c r="KMZ24" s="1661"/>
      <c r="KNA24" s="1661"/>
      <c r="KNB24" s="1661"/>
      <c r="KNC24" s="1661"/>
      <c r="KND24" s="1661"/>
      <c r="KNE24" s="1661"/>
      <c r="KNF24" s="1661"/>
      <c r="KNG24" s="1661"/>
      <c r="KNH24" s="1661"/>
      <c r="KNI24" s="1661"/>
      <c r="KNJ24" s="1661"/>
      <c r="KNK24" s="1661"/>
      <c r="KNL24" s="1661"/>
      <c r="KNM24" s="1661"/>
      <c r="KNN24" s="1661"/>
      <c r="KNO24" s="1661"/>
      <c r="KNP24" s="1661"/>
      <c r="KNQ24" s="1661"/>
      <c r="KNR24" s="1661"/>
      <c r="KNS24" s="1661"/>
      <c r="KNT24" s="1661"/>
      <c r="KNU24" s="1661"/>
      <c r="KNV24" s="1661"/>
      <c r="KNW24" s="1661"/>
      <c r="KNX24" s="1661"/>
      <c r="KNY24" s="1661"/>
      <c r="KNZ24" s="1661"/>
      <c r="KOA24" s="1661"/>
      <c r="KOB24" s="1661"/>
      <c r="KOC24" s="1661"/>
      <c r="KOD24" s="1661"/>
      <c r="KOE24" s="1661"/>
      <c r="KOF24" s="1661"/>
      <c r="KOG24" s="1661"/>
      <c r="KOH24" s="1661"/>
      <c r="KOI24" s="1661"/>
      <c r="KOJ24" s="1661"/>
      <c r="KOK24" s="1661"/>
      <c r="KOL24" s="1661"/>
      <c r="KOM24" s="1661"/>
      <c r="KON24" s="1661"/>
      <c r="KOO24" s="1661"/>
      <c r="KOP24" s="1661"/>
      <c r="KOQ24" s="1661"/>
      <c r="KOR24" s="1661"/>
      <c r="KOS24" s="1661"/>
      <c r="KOT24" s="1661"/>
      <c r="KOU24" s="1661"/>
      <c r="KOV24" s="1661"/>
      <c r="KOW24" s="1661"/>
      <c r="KOX24" s="1661"/>
      <c r="KOY24" s="1661"/>
      <c r="KOZ24" s="1661"/>
      <c r="KPA24" s="1661"/>
      <c r="KPB24" s="1661"/>
      <c r="KPC24" s="1661"/>
      <c r="KPD24" s="1661"/>
      <c r="KPE24" s="1661"/>
      <c r="KPF24" s="1661"/>
      <c r="KPG24" s="1661"/>
      <c r="KPH24" s="1661"/>
      <c r="KPI24" s="1661"/>
      <c r="KPJ24" s="1661"/>
      <c r="KPK24" s="1661"/>
      <c r="KPL24" s="1661"/>
      <c r="KPM24" s="1661"/>
      <c r="KPN24" s="1661"/>
      <c r="KPO24" s="1661"/>
      <c r="KPP24" s="1661"/>
      <c r="KPQ24" s="1661"/>
      <c r="KPR24" s="1661"/>
      <c r="KPS24" s="1661"/>
      <c r="KPT24" s="1661"/>
      <c r="KPU24" s="1661"/>
      <c r="KPV24" s="1661"/>
      <c r="KPW24" s="1661"/>
      <c r="KPX24" s="1661"/>
      <c r="KPY24" s="1661"/>
      <c r="KPZ24" s="1661"/>
      <c r="KQA24" s="1661"/>
      <c r="KQB24" s="1661"/>
      <c r="KQC24" s="1661"/>
      <c r="KQD24" s="1661"/>
      <c r="KQE24" s="1661"/>
      <c r="KQF24" s="1661"/>
      <c r="KQG24" s="1661"/>
      <c r="KQH24" s="1661"/>
      <c r="KQI24" s="1661"/>
      <c r="KQJ24" s="1661"/>
      <c r="KQK24" s="1661"/>
      <c r="KQL24" s="1661"/>
      <c r="KQM24" s="1661"/>
      <c r="KQN24" s="1661"/>
      <c r="KQO24" s="1661"/>
      <c r="KQP24" s="1661"/>
      <c r="KQQ24" s="1661"/>
      <c r="KQR24" s="1661"/>
      <c r="KQS24" s="1661"/>
      <c r="KQT24" s="1661"/>
      <c r="KQU24" s="1661"/>
      <c r="KQV24" s="1661"/>
      <c r="KQW24" s="1661"/>
      <c r="KQX24" s="1661"/>
      <c r="KQY24" s="1661"/>
      <c r="KQZ24" s="1661"/>
      <c r="KRA24" s="1661"/>
      <c r="KRB24" s="1661"/>
      <c r="KRC24" s="1661"/>
      <c r="KRD24" s="1661"/>
      <c r="KRE24" s="1661"/>
      <c r="KRF24" s="1661"/>
      <c r="KRG24" s="1661"/>
      <c r="KRH24" s="1661"/>
      <c r="KRI24" s="1661"/>
      <c r="KRJ24" s="1661"/>
      <c r="KRK24" s="1661"/>
      <c r="KRL24" s="1661"/>
      <c r="KRM24" s="1661"/>
      <c r="KRN24" s="1661"/>
      <c r="KRO24" s="1661"/>
      <c r="KRP24" s="1661"/>
      <c r="KRQ24" s="1661"/>
      <c r="KRR24" s="1661"/>
      <c r="KRS24" s="1661"/>
      <c r="KRT24" s="1661"/>
      <c r="KRU24" s="1661"/>
      <c r="KRV24" s="1661"/>
      <c r="KRW24" s="1661"/>
      <c r="KRX24" s="1661"/>
      <c r="KRY24" s="1661"/>
      <c r="KRZ24" s="1661"/>
      <c r="KSA24" s="1661"/>
      <c r="KSB24" s="1661"/>
      <c r="KSC24" s="1661"/>
      <c r="KSD24" s="1661"/>
      <c r="KSE24" s="1661"/>
      <c r="KSF24" s="1661"/>
      <c r="KSG24" s="1661"/>
      <c r="KSH24" s="1661"/>
      <c r="KSI24" s="1661"/>
      <c r="KSJ24" s="1661"/>
      <c r="KSK24" s="1661"/>
      <c r="KSL24" s="1661"/>
      <c r="KSM24" s="1661"/>
      <c r="KSN24" s="1661"/>
      <c r="KSO24" s="1661"/>
      <c r="KSP24" s="1661"/>
      <c r="KSQ24" s="1661"/>
      <c r="KSR24" s="1661"/>
      <c r="KSS24" s="1661"/>
      <c r="KST24" s="1661"/>
      <c r="KSU24" s="1661"/>
      <c r="KSV24" s="1661"/>
      <c r="KSW24" s="1661"/>
      <c r="KSX24" s="1661"/>
      <c r="KSY24" s="1661"/>
      <c r="KSZ24" s="1661"/>
      <c r="KTA24" s="1661"/>
      <c r="KTB24" s="1661"/>
      <c r="KTC24" s="1661"/>
      <c r="KTD24" s="1661"/>
      <c r="KTE24" s="1661"/>
      <c r="KTF24" s="1661"/>
      <c r="KTG24" s="1661"/>
      <c r="KTH24" s="1661"/>
      <c r="KTI24" s="1661"/>
      <c r="KTJ24" s="1661"/>
      <c r="KTK24" s="1661"/>
      <c r="KTL24" s="1661"/>
      <c r="KTM24" s="1661"/>
      <c r="KTN24" s="1661"/>
      <c r="KTO24" s="1661"/>
      <c r="KTP24" s="1661"/>
      <c r="KTQ24" s="1661"/>
      <c r="KTR24" s="1661"/>
      <c r="KTS24" s="1661"/>
      <c r="KTT24" s="1661"/>
      <c r="KTU24" s="1661"/>
      <c r="KTV24" s="1661"/>
      <c r="KTW24" s="1661"/>
      <c r="KTX24" s="1661"/>
      <c r="KTY24" s="1661"/>
      <c r="KTZ24" s="1661"/>
      <c r="KUA24" s="1661"/>
      <c r="KUB24" s="1661"/>
      <c r="KUC24" s="1661"/>
      <c r="KUD24" s="1661"/>
      <c r="KUE24" s="1661"/>
      <c r="KUF24" s="1661"/>
      <c r="KUG24" s="1661"/>
      <c r="KUH24" s="1661"/>
      <c r="KUI24" s="1661"/>
      <c r="KUJ24" s="1661"/>
      <c r="KUK24" s="1661"/>
      <c r="KUL24" s="1661"/>
      <c r="KUM24" s="1661"/>
      <c r="KUN24" s="1661"/>
      <c r="KUO24" s="1661"/>
      <c r="KUP24" s="1661"/>
      <c r="KUQ24" s="1661"/>
      <c r="KUR24" s="1661"/>
      <c r="KUS24" s="1661"/>
      <c r="KUT24" s="1661"/>
      <c r="KUU24" s="1661"/>
      <c r="KUV24" s="1661"/>
      <c r="KUW24" s="1661"/>
      <c r="KUX24" s="1661"/>
      <c r="KUY24" s="1661"/>
      <c r="KUZ24" s="1661"/>
      <c r="KVA24" s="1661"/>
      <c r="KVB24" s="1661"/>
      <c r="KVC24" s="1661"/>
      <c r="KVD24" s="1661"/>
      <c r="KVE24" s="1661"/>
      <c r="KVF24" s="1661"/>
      <c r="KVG24" s="1661"/>
      <c r="KVH24" s="1661"/>
      <c r="KVI24" s="1661"/>
      <c r="KVJ24" s="1661"/>
      <c r="KVK24" s="1661"/>
      <c r="KVL24" s="1661"/>
      <c r="KVM24" s="1661"/>
      <c r="KVN24" s="1661"/>
      <c r="KVO24" s="1661"/>
      <c r="KVP24" s="1661"/>
      <c r="KVQ24" s="1661"/>
      <c r="KVR24" s="1661"/>
      <c r="KVS24" s="1661"/>
      <c r="KVT24" s="1661"/>
      <c r="KVU24" s="1661"/>
      <c r="KVV24" s="1661"/>
      <c r="KVW24" s="1661"/>
      <c r="KVX24" s="1661"/>
      <c r="KVY24" s="1661"/>
      <c r="KVZ24" s="1661"/>
      <c r="KWA24" s="1661"/>
      <c r="KWB24" s="1661"/>
      <c r="KWC24" s="1661"/>
      <c r="KWD24" s="1661"/>
      <c r="KWE24" s="1661"/>
      <c r="KWF24" s="1661"/>
      <c r="KWG24" s="1661"/>
      <c r="KWH24" s="1661"/>
      <c r="KWI24" s="1661"/>
      <c r="KWJ24" s="1661"/>
      <c r="KWK24" s="1661"/>
      <c r="KWL24" s="1661"/>
      <c r="KWM24" s="1661"/>
      <c r="KWN24" s="1661"/>
      <c r="KWO24" s="1661"/>
      <c r="KWP24" s="1661"/>
      <c r="KWQ24" s="1661"/>
      <c r="KWR24" s="1661"/>
      <c r="KWS24" s="1661"/>
      <c r="KWT24" s="1661"/>
      <c r="KWU24" s="1661"/>
      <c r="KWV24" s="1661"/>
      <c r="KWW24" s="1661"/>
      <c r="KWX24" s="1661"/>
      <c r="KWY24" s="1661"/>
      <c r="KWZ24" s="1661"/>
      <c r="KXA24" s="1661"/>
      <c r="KXB24" s="1661"/>
      <c r="KXC24" s="1661"/>
      <c r="KXD24" s="1661"/>
      <c r="KXE24" s="1661"/>
      <c r="KXF24" s="1661"/>
      <c r="KXG24" s="1661"/>
      <c r="KXH24" s="1661"/>
      <c r="KXI24" s="1661"/>
      <c r="KXJ24" s="1661"/>
      <c r="KXK24" s="1661"/>
      <c r="KXL24" s="1661"/>
      <c r="KXM24" s="1661"/>
      <c r="KXN24" s="1661"/>
      <c r="KXO24" s="1661"/>
      <c r="KXP24" s="1661"/>
      <c r="KXQ24" s="1661"/>
      <c r="KXR24" s="1661"/>
      <c r="KXS24" s="1661"/>
      <c r="KXT24" s="1661"/>
      <c r="KXU24" s="1661"/>
      <c r="KXV24" s="1661"/>
      <c r="KXW24" s="1661"/>
      <c r="KXX24" s="1661"/>
      <c r="KXY24" s="1661"/>
      <c r="KXZ24" s="1661"/>
      <c r="KYA24" s="1661"/>
      <c r="KYB24" s="1661"/>
      <c r="KYC24" s="1661"/>
      <c r="KYD24" s="1661"/>
      <c r="KYE24" s="1661"/>
      <c r="KYF24" s="1661"/>
      <c r="KYG24" s="1661"/>
      <c r="KYH24" s="1661"/>
      <c r="KYI24" s="1661"/>
      <c r="KYJ24" s="1661"/>
      <c r="KYK24" s="1661"/>
      <c r="KYL24" s="1661"/>
      <c r="KYM24" s="1661"/>
      <c r="KYN24" s="1661"/>
      <c r="KYO24" s="1661"/>
      <c r="KYP24" s="1661"/>
      <c r="KYQ24" s="1661"/>
      <c r="KYR24" s="1661"/>
      <c r="KYS24" s="1661"/>
      <c r="KYT24" s="1661"/>
      <c r="KYU24" s="1661"/>
      <c r="KYV24" s="1661"/>
      <c r="KYW24" s="1661"/>
      <c r="KYX24" s="1661"/>
      <c r="KYY24" s="1661"/>
      <c r="KYZ24" s="1661"/>
      <c r="KZA24" s="1661"/>
      <c r="KZB24" s="1661"/>
      <c r="KZC24" s="1661"/>
      <c r="KZD24" s="1661"/>
      <c r="KZE24" s="1661"/>
      <c r="KZF24" s="1661"/>
      <c r="KZG24" s="1661"/>
      <c r="KZH24" s="1661"/>
      <c r="KZI24" s="1661"/>
      <c r="KZJ24" s="1661"/>
      <c r="KZK24" s="1661"/>
      <c r="KZL24" s="1661"/>
      <c r="KZM24" s="1661"/>
      <c r="KZN24" s="1661"/>
      <c r="KZO24" s="1661"/>
      <c r="KZP24" s="1661"/>
      <c r="KZQ24" s="1661"/>
      <c r="KZR24" s="1661"/>
      <c r="KZS24" s="1661"/>
      <c r="KZT24" s="1661"/>
      <c r="KZU24" s="1661"/>
      <c r="KZV24" s="1661"/>
      <c r="KZW24" s="1661"/>
      <c r="KZX24" s="1661"/>
      <c r="KZY24" s="1661"/>
      <c r="KZZ24" s="1661"/>
      <c r="LAA24" s="1661"/>
      <c r="LAB24" s="1661"/>
      <c r="LAC24" s="1661"/>
      <c r="LAD24" s="1661"/>
      <c r="LAE24" s="1661"/>
      <c r="LAF24" s="1661"/>
      <c r="LAG24" s="1661"/>
      <c r="LAH24" s="1661"/>
      <c r="LAI24" s="1661"/>
      <c r="LAJ24" s="1661"/>
      <c r="LAK24" s="1661"/>
      <c r="LAL24" s="1661"/>
      <c r="LAM24" s="1661"/>
      <c r="LAN24" s="1661"/>
      <c r="LAO24" s="1661"/>
      <c r="LAP24" s="1661"/>
      <c r="LAQ24" s="1661"/>
      <c r="LAR24" s="1661"/>
      <c r="LAS24" s="1661"/>
      <c r="LAT24" s="1661"/>
      <c r="LAU24" s="1661"/>
      <c r="LAV24" s="1661"/>
      <c r="LAW24" s="1661"/>
      <c r="LAX24" s="1661"/>
      <c r="LAY24" s="1661"/>
      <c r="LAZ24" s="1661"/>
      <c r="LBA24" s="1661"/>
      <c r="LBB24" s="1661"/>
      <c r="LBC24" s="1661"/>
      <c r="LBD24" s="1661"/>
      <c r="LBE24" s="1661"/>
      <c r="LBF24" s="1661"/>
      <c r="LBG24" s="1661"/>
      <c r="LBH24" s="1661"/>
      <c r="LBI24" s="1661"/>
      <c r="LBJ24" s="1661"/>
      <c r="LBK24" s="1661"/>
      <c r="LBL24" s="1661"/>
      <c r="LBM24" s="1661"/>
      <c r="LBN24" s="1661"/>
      <c r="LBO24" s="1661"/>
      <c r="LBP24" s="1661"/>
      <c r="LBQ24" s="1661"/>
      <c r="LBR24" s="1661"/>
      <c r="LBS24" s="1661"/>
      <c r="LBT24" s="1661"/>
      <c r="LBU24" s="1661"/>
      <c r="LBV24" s="1661"/>
      <c r="LBW24" s="1661"/>
      <c r="LBX24" s="1661"/>
      <c r="LBY24" s="1661"/>
      <c r="LBZ24" s="1661"/>
      <c r="LCA24" s="1661"/>
      <c r="LCB24" s="1661"/>
      <c r="LCC24" s="1661"/>
      <c r="LCD24" s="1661"/>
      <c r="LCE24" s="1661"/>
      <c r="LCF24" s="1661"/>
      <c r="LCG24" s="1661"/>
      <c r="LCH24" s="1661"/>
      <c r="LCI24" s="1661"/>
      <c r="LCJ24" s="1661"/>
      <c r="LCK24" s="1661"/>
      <c r="LCL24" s="1661"/>
      <c r="LCM24" s="1661"/>
      <c r="LCN24" s="1661"/>
      <c r="LCO24" s="1661"/>
      <c r="LCP24" s="1661"/>
      <c r="LCQ24" s="1661"/>
      <c r="LCR24" s="1661"/>
      <c r="LCS24" s="1661"/>
      <c r="LCT24" s="1661"/>
      <c r="LCU24" s="1661"/>
      <c r="LCV24" s="1661"/>
      <c r="LCW24" s="1661"/>
      <c r="LCX24" s="1661"/>
      <c r="LCY24" s="1661"/>
      <c r="LCZ24" s="1661"/>
      <c r="LDA24" s="1661"/>
      <c r="LDB24" s="1661"/>
      <c r="LDC24" s="1661"/>
      <c r="LDD24" s="1661"/>
      <c r="LDE24" s="1661"/>
      <c r="LDF24" s="1661"/>
      <c r="LDG24" s="1661"/>
      <c r="LDH24" s="1661"/>
      <c r="LDI24" s="1661"/>
      <c r="LDJ24" s="1661"/>
      <c r="LDK24" s="1661"/>
      <c r="LDL24" s="1661"/>
      <c r="LDM24" s="1661"/>
      <c r="LDN24" s="1661"/>
      <c r="LDO24" s="1661"/>
      <c r="LDP24" s="1661"/>
      <c r="LDQ24" s="1661"/>
      <c r="LDR24" s="1661"/>
      <c r="LDS24" s="1661"/>
      <c r="LDT24" s="1661"/>
      <c r="LDU24" s="1661"/>
      <c r="LDV24" s="1661"/>
      <c r="LDW24" s="1661"/>
      <c r="LDX24" s="1661"/>
      <c r="LDY24" s="1661"/>
      <c r="LDZ24" s="1661"/>
      <c r="LEA24" s="1661"/>
      <c r="LEB24" s="1661"/>
      <c r="LEC24" s="1661"/>
      <c r="LED24" s="1661"/>
      <c r="LEE24" s="1661"/>
      <c r="LEF24" s="1661"/>
      <c r="LEG24" s="1661"/>
      <c r="LEH24" s="1661"/>
      <c r="LEI24" s="1661"/>
      <c r="LEJ24" s="1661"/>
      <c r="LEK24" s="1661"/>
      <c r="LEL24" s="1661"/>
      <c r="LEM24" s="1661"/>
      <c r="LEN24" s="1661"/>
      <c r="LEO24" s="1661"/>
      <c r="LEP24" s="1661"/>
      <c r="LEQ24" s="1661"/>
      <c r="LER24" s="1661"/>
      <c r="LES24" s="1661"/>
      <c r="LET24" s="1661"/>
      <c r="LEU24" s="1661"/>
      <c r="LEV24" s="1661"/>
      <c r="LEW24" s="1661"/>
      <c r="LEX24" s="1661"/>
      <c r="LEY24" s="1661"/>
      <c r="LEZ24" s="1661"/>
      <c r="LFA24" s="1661"/>
      <c r="LFB24" s="1661"/>
      <c r="LFC24" s="1661"/>
      <c r="LFD24" s="1661"/>
      <c r="LFE24" s="1661"/>
      <c r="LFF24" s="1661"/>
      <c r="LFG24" s="1661"/>
      <c r="LFH24" s="1661"/>
      <c r="LFI24" s="1661"/>
      <c r="LFJ24" s="1661"/>
      <c r="LFK24" s="1661"/>
      <c r="LFL24" s="1661"/>
      <c r="LFM24" s="1661"/>
      <c r="LFN24" s="1661"/>
      <c r="LFO24" s="1661"/>
      <c r="LFP24" s="1661"/>
      <c r="LFQ24" s="1661"/>
      <c r="LFR24" s="1661"/>
      <c r="LFS24" s="1661"/>
      <c r="LFT24" s="1661"/>
      <c r="LFU24" s="1661"/>
      <c r="LFV24" s="1661"/>
      <c r="LFW24" s="1661"/>
      <c r="LFX24" s="1661"/>
      <c r="LFY24" s="1661"/>
      <c r="LFZ24" s="1661"/>
      <c r="LGA24" s="1661"/>
      <c r="LGB24" s="1661"/>
      <c r="LGC24" s="1661"/>
      <c r="LGD24" s="1661"/>
      <c r="LGE24" s="1661"/>
      <c r="LGF24" s="1661"/>
      <c r="LGG24" s="1661"/>
      <c r="LGH24" s="1661"/>
      <c r="LGI24" s="1661"/>
      <c r="LGJ24" s="1661"/>
      <c r="LGK24" s="1661"/>
      <c r="LGL24" s="1661"/>
      <c r="LGM24" s="1661"/>
      <c r="LGN24" s="1661"/>
      <c r="LGO24" s="1661"/>
      <c r="LGP24" s="1661"/>
      <c r="LGQ24" s="1661"/>
      <c r="LGR24" s="1661"/>
      <c r="LGS24" s="1661"/>
      <c r="LGT24" s="1661"/>
      <c r="LGU24" s="1661"/>
      <c r="LGV24" s="1661"/>
      <c r="LGW24" s="1661"/>
      <c r="LGX24" s="1661"/>
      <c r="LGY24" s="1661"/>
      <c r="LGZ24" s="1661"/>
      <c r="LHA24" s="1661"/>
      <c r="LHB24" s="1661"/>
      <c r="LHC24" s="1661"/>
      <c r="LHD24" s="1661"/>
      <c r="LHE24" s="1661"/>
      <c r="LHF24" s="1661"/>
      <c r="LHG24" s="1661"/>
      <c r="LHH24" s="1661"/>
      <c r="LHI24" s="1661"/>
      <c r="LHJ24" s="1661"/>
      <c r="LHK24" s="1661"/>
      <c r="LHL24" s="1661"/>
      <c r="LHM24" s="1661"/>
      <c r="LHN24" s="1661"/>
      <c r="LHO24" s="1661"/>
      <c r="LHP24" s="1661"/>
      <c r="LHQ24" s="1661"/>
      <c r="LHR24" s="1661"/>
      <c r="LHS24" s="1661"/>
      <c r="LHT24" s="1661"/>
      <c r="LHU24" s="1661"/>
      <c r="LHV24" s="1661"/>
      <c r="LHW24" s="1661"/>
      <c r="LHX24" s="1661"/>
      <c r="LHY24" s="1661"/>
      <c r="LHZ24" s="1661"/>
      <c r="LIA24" s="1661"/>
      <c r="LIB24" s="1661"/>
      <c r="LIC24" s="1661"/>
      <c r="LID24" s="1661"/>
      <c r="LIE24" s="1661"/>
      <c r="LIF24" s="1661"/>
      <c r="LIG24" s="1661"/>
      <c r="LIH24" s="1661"/>
      <c r="LII24" s="1661"/>
      <c r="LIJ24" s="1661"/>
      <c r="LIK24" s="1661"/>
      <c r="LIL24" s="1661"/>
      <c r="LIM24" s="1661"/>
      <c r="LIN24" s="1661"/>
      <c r="LIO24" s="1661"/>
      <c r="LIP24" s="1661"/>
      <c r="LIQ24" s="1661"/>
      <c r="LIR24" s="1661"/>
      <c r="LIS24" s="1661"/>
      <c r="LIT24" s="1661"/>
      <c r="LIU24" s="1661"/>
      <c r="LIV24" s="1661"/>
      <c r="LIW24" s="1661"/>
      <c r="LIX24" s="1661"/>
      <c r="LIY24" s="1661"/>
      <c r="LIZ24" s="1661"/>
      <c r="LJA24" s="1661"/>
      <c r="LJB24" s="1661"/>
      <c r="LJC24" s="1661"/>
      <c r="LJD24" s="1661"/>
      <c r="LJE24" s="1661"/>
      <c r="LJF24" s="1661"/>
      <c r="LJG24" s="1661"/>
      <c r="LJH24" s="1661"/>
      <c r="LJI24" s="1661"/>
      <c r="LJJ24" s="1661"/>
      <c r="LJK24" s="1661"/>
      <c r="LJL24" s="1661"/>
      <c r="LJM24" s="1661"/>
      <c r="LJN24" s="1661"/>
      <c r="LJO24" s="1661"/>
      <c r="LJP24" s="1661"/>
      <c r="LJQ24" s="1661"/>
      <c r="LJR24" s="1661"/>
      <c r="LJS24" s="1661"/>
      <c r="LJT24" s="1661"/>
      <c r="LJU24" s="1661"/>
      <c r="LJV24" s="1661"/>
      <c r="LJW24" s="1661"/>
      <c r="LJX24" s="1661"/>
      <c r="LJY24" s="1661"/>
      <c r="LJZ24" s="1661"/>
      <c r="LKA24" s="1661"/>
      <c r="LKB24" s="1661"/>
      <c r="LKC24" s="1661"/>
      <c r="LKD24" s="1661"/>
      <c r="LKE24" s="1661"/>
      <c r="LKF24" s="1661"/>
      <c r="LKG24" s="1661"/>
      <c r="LKH24" s="1661"/>
      <c r="LKI24" s="1661"/>
      <c r="LKJ24" s="1661"/>
      <c r="LKK24" s="1661"/>
      <c r="LKL24" s="1661"/>
      <c r="LKM24" s="1661"/>
      <c r="LKN24" s="1661"/>
      <c r="LKO24" s="1661"/>
      <c r="LKP24" s="1661"/>
      <c r="LKQ24" s="1661"/>
      <c r="LKR24" s="1661"/>
      <c r="LKS24" s="1661"/>
      <c r="LKT24" s="1661"/>
      <c r="LKU24" s="1661"/>
      <c r="LKV24" s="1661"/>
      <c r="LKW24" s="1661"/>
      <c r="LKX24" s="1661"/>
      <c r="LKY24" s="1661"/>
      <c r="LKZ24" s="1661"/>
      <c r="LLA24" s="1661"/>
      <c r="LLB24" s="1661"/>
      <c r="LLC24" s="1661"/>
      <c r="LLD24" s="1661"/>
      <c r="LLE24" s="1661"/>
      <c r="LLF24" s="1661"/>
      <c r="LLG24" s="1661"/>
      <c r="LLH24" s="1661"/>
      <c r="LLI24" s="1661"/>
      <c r="LLJ24" s="1661"/>
      <c r="LLK24" s="1661"/>
      <c r="LLL24" s="1661"/>
      <c r="LLM24" s="1661"/>
      <c r="LLN24" s="1661"/>
      <c r="LLO24" s="1661"/>
      <c r="LLP24" s="1661"/>
      <c r="LLQ24" s="1661"/>
      <c r="LLR24" s="1661"/>
      <c r="LLS24" s="1661"/>
      <c r="LLT24" s="1661"/>
      <c r="LLU24" s="1661"/>
      <c r="LLV24" s="1661"/>
      <c r="LLW24" s="1661"/>
      <c r="LLX24" s="1661"/>
      <c r="LLY24" s="1661"/>
      <c r="LLZ24" s="1661"/>
      <c r="LMA24" s="1661"/>
      <c r="LMB24" s="1661"/>
      <c r="LMC24" s="1661"/>
      <c r="LMD24" s="1661"/>
      <c r="LME24" s="1661"/>
      <c r="LMF24" s="1661"/>
      <c r="LMG24" s="1661"/>
      <c r="LMH24" s="1661"/>
      <c r="LMI24" s="1661"/>
      <c r="LMJ24" s="1661"/>
      <c r="LMK24" s="1661"/>
      <c r="LML24" s="1661"/>
      <c r="LMM24" s="1661"/>
      <c r="LMN24" s="1661"/>
      <c r="LMO24" s="1661"/>
      <c r="LMP24" s="1661"/>
      <c r="LMQ24" s="1661"/>
      <c r="LMR24" s="1661"/>
      <c r="LMS24" s="1661"/>
      <c r="LMT24" s="1661"/>
      <c r="LMU24" s="1661"/>
      <c r="LMV24" s="1661"/>
      <c r="LMW24" s="1661"/>
      <c r="LMX24" s="1661"/>
      <c r="LMY24" s="1661"/>
      <c r="LMZ24" s="1661"/>
      <c r="LNA24" s="1661"/>
      <c r="LNB24" s="1661"/>
      <c r="LNC24" s="1661"/>
      <c r="LND24" s="1661"/>
      <c r="LNE24" s="1661"/>
      <c r="LNF24" s="1661"/>
      <c r="LNG24" s="1661"/>
      <c r="LNH24" s="1661"/>
      <c r="LNI24" s="1661"/>
      <c r="LNJ24" s="1661"/>
      <c r="LNK24" s="1661"/>
      <c r="LNL24" s="1661"/>
      <c r="LNM24" s="1661"/>
      <c r="LNN24" s="1661"/>
      <c r="LNO24" s="1661"/>
      <c r="LNP24" s="1661"/>
      <c r="LNQ24" s="1661"/>
      <c r="LNR24" s="1661"/>
      <c r="LNS24" s="1661"/>
      <c r="LNT24" s="1661"/>
      <c r="LNU24" s="1661"/>
      <c r="LNV24" s="1661"/>
      <c r="LNW24" s="1661"/>
      <c r="LNX24" s="1661"/>
      <c r="LNY24" s="1661"/>
      <c r="LNZ24" s="1661"/>
      <c r="LOA24" s="1661"/>
      <c r="LOB24" s="1661"/>
      <c r="LOC24" s="1661"/>
      <c r="LOD24" s="1661"/>
      <c r="LOE24" s="1661"/>
      <c r="LOF24" s="1661"/>
      <c r="LOG24" s="1661"/>
      <c r="LOH24" s="1661"/>
      <c r="LOI24" s="1661"/>
      <c r="LOJ24" s="1661"/>
      <c r="LOK24" s="1661"/>
      <c r="LOL24" s="1661"/>
      <c r="LOM24" s="1661"/>
      <c r="LON24" s="1661"/>
      <c r="LOO24" s="1661"/>
      <c r="LOP24" s="1661"/>
      <c r="LOQ24" s="1661"/>
      <c r="LOR24" s="1661"/>
      <c r="LOS24" s="1661"/>
      <c r="LOT24" s="1661"/>
      <c r="LOU24" s="1661"/>
      <c r="LOV24" s="1661"/>
      <c r="LOW24" s="1661"/>
      <c r="LOX24" s="1661"/>
      <c r="LOY24" s="1661"/>
      <c r="LOZ24" s="1661"/>
      <c r="LPA24" s="1661"/>
      <c r="LPB24" s="1661"/>
      <c r="LPC24" s="1661"/>
      <c r="LPD24" s="1661"/>
      <c r="LPE24" s="1661"/>
      <c r="LPF24" s="1661"/>
      <c r="LPG24" s="1661"/>
      <c r="LPH24" s="1661"/>
      <c r="LPI24" s="1661"/>
      <c r="LPJ24" s="1661"/>
      <c r="LPK24" s="1661"/>
      <c r="LPL24" s="1661"/>
      <c r="LPM24" s="1661"/>
      <c r="LPN24" s="1661"/>
      <c r="LPO24" s="1661"/>
      <c r="LPP24" s="1661"/>
      <c r="LPQ24" s="1661"/>
      <c r="LPR24" s="1661"/>
      <c r="LPS24" s="1661"/>
      <c r="LPT24" s="1661"/>
      <c r="LPU24" s="1661"/>
      <c r="LPV24" s="1661"/>
      <c r="LPW24" s="1661"/>
      <c r="LPX24" s="1661"/>
      <c r="LPY24" s="1661"/>
      <c r="LPZ24" s="1661"/>
      <c r="LQA24" s="1661"/>
      <c r="LQB24" s="1661"/>
      <c r="LQC24" s="1661"/>
      <c r="LQD24" s="1661"/>
      <c r="LQE24" s="1661"/>
      <c r="LQF24" s="1661"/>
      <c r="LQG24" s="1661"/>
      <c r="LQH24" s="1661"/>
      <c r="LQI24" s="1661"/>
      <c r="LQJ24" s="1661"/>
      <c r="LQK24" s="1661"/>
      <c r="LQL24" s="1661"/>
      <c r="LQM24" s="1661"/>
      <c r="LQN24" s="1661"/>
      <c r="LQO24" s="1661"/>
      <c r="LQP24" s="1661"/>
      <c r="LQQ24" s="1661"/>
      <c r="LQR24" s="1661"/>
      <c r="LQS24" s="1661"/>
      <c r="LQT24" s="1661"/>
      <c r="LQU24" s="1661"/>
      <c r="LQV24" s="1661"/>
      <c r="LQW24" s="1661"/>
      <c r="LQX24" s="1661"/>
      <c r="LQY24" s="1661"/>
      <c r="LQZ24" s="1661"/>
      <c r="LRA24" s="1661"/>
      <c r="LRB24" s="1661"/>
      <c r="LRC24" s="1661"/>
      <c r="LRD24" s="1661"/>
      <c r="LRE24" s="1661"/>
      <c r="LRF24" s="1661"/>
      <c r="LRG24" s="1661"/>
      <c r="LRH24" s="1661"/>
      <c r="LRI24" s="1661"/>
      <c r="LRJ24" s="1661"/>
      <c r="LRK24" s="1661"/>
      <c r="LRL24" s="1661"/>
      <c r="LRM24" s="1661"/>
      <c r="LRN24" s="1661"/>
      <c r="LRO24" s="1661"/>
      <c r="LRP24" s="1661"/>
      <c r="LRQ24" s="1661"/>
      <c r="LRR24" s="1661"/>
      <c r="LRS24" s="1661"/>
      <c r="LRT24" s="1661"/>
      <c r="LRU24" s="1661"/>
      <c r="LRV24" s="1661"/>
      <c r="LRW24" s="1661"/>
      <c r="LRX24" s="1661"/>
      <c r="LRY24" s="1661"/>
      <c r="LRZ24" s="1661"/>
      <c r="LSA24" s="1661"/>
      <c r="LSB24" s="1661"/>
      <c r="LSC24" s="1661"/>
      <c r="LSD24" s="1661"/>
      <c r="LSE24" s="1661"/>
      <c r="LSF24" s="1661"/>
      <c r="LSG24" s="1661"/>
      <c r="LSH24" s="1661"/>
      <c r="LSI24" s="1661"/>
      <c r="LSJ24" s="1661"/>
      <c r="LSK24" s="1661"/>
      <c r="LSL24" s="1661"/>
      <c r="LSM24" s="1661"/>
      <c r="LSN24" s="1661"/>
      <c r="LSO24" s="1661"/>
      <c r="LSP24" s="1661"/>
      <c r="LSQ24" s="1661"/>
      <c r="LSR24" s="1661"/>
      <c r="LSS24" s="1661"/>
      <c r="LST24" s="1661"/>
      <c r="LSU24" s="1661"/>
      <c r="LSV24" s="1661"/>
      <c r="LSW24" s="1661"/>
      <c r="LSX24" s="1661"/>
      <c r="LSY24" s="1661"/>
      <c r="LSZ24" s="1661"/>
      <c r="LTA24" s="1661"/>
      <c r="LTB24" s="1661"/>
      <c r="LTC24" s="1661"/>
      <c r="LTD24" s="1661"/>
      <c r="LTE24" s="1661"/>
      <c r="LTF24" s="1661"/>
      <c r="LTG24" s="1661"/>
      <c r="LTH24" s="1661"/>
      <c r="LTI24" s="1661"/>
      <c r="LTJ24" s="1661"/>
      <c r="LTK24" s="1661"/>
      <c r="LTL24" s="1661"/>
      <c r="LTM24" s="1661"/>
      <c r="LTN24" s="1661"/>
      <c r="LTO24" s="1661"/>
      <c r="LTP24" s="1661"/>
      <c r="LTQ24" s="1661"/>
      <c r="LTR24" s="1661"/>
      <c r="LTS24" s="1661"/>
      <c r="LTT24" s="1661"/>
      <c r="LTU24" s="1661"/>
      <c r="LTV24" s="1661"/>
      <c r="LTW24" s="1661"/>
      <c r="LTX24" s="1661"/>
      <c r="LTY24" s="1661"/>
      <c r="LTZ24" s="1661"/>
      <c r="LUA24" s="1661"/>
      <c r="LUB24" s="1661"/>
      <c r="LUC24" s="1661"/>
      <c r="LUD24" s="1661"/>
      <c r="LUE24" s="1661"/>
      <c r="LUF24" s="1661"/>
      <c r="LUG24" s="1661"/>
      <c r="LUH24" s="1661"/>
      <c r="LUI24" s="1661"/>
      <c r="LUJ24" s="1661"/>
      <c r="LUK24" s="1661"/>
      <c r="LUL24" s="1661"/>
      <c r="LUM24" s="1661"/>
      <c r="LUN24" s="1661"/>
      <c r="LUO24" s="1661"/>
      <c r="LUP24" s="1661"/>
      <c r="LUQ24" s="1661"/>
      <c r="LUR24" s="1661"/>
      <c r="LUS24" s="1661"/>
      <c r="LUT24" s="1661"/>
      <c r="LUU24" s="1661"/>
      <c r="LUV24" s="1661"/>
      <c r="LUW24" s="1661"/>
      <c r="LUX24" s="1661"/>
      <c r="LUY24" s="1661"/>
      <c r="LUZ24" s="1661"/>
      <c r="LVA24" s="1661"/>
      <c r="LVB24" s="1661"/>
      <c r="LVC24" s="1661"/>
      <c r="LVD24" s="1661"/>
      <c r="LVE24" s="1661"/>
      <c r="LVF24" s="1661"/>
      <c r="LVG24" s="1661"/>
      <c r="LVH24" s="1661"/>
      <c r="LVI24" s="1661"/>
      <c r="LVJ24" s="1661"/>
      <c r="LVK24" s="1661"/>
      <c r="LVL24" s="1661"/>
      <c r="LVM24" s="1661"/>
      <c r="LVN24" s="1661"/>
      <c r="LVO24" s="1661"/>
      <c r="LVP24" s="1661"/>
      <c r="LVQ24" s="1661"/>
      <c r="LVR24" s="1661"/>
      <c r="LVS24" s="1661"/>
      <c r="LVT24" s="1661"/>
      <c r="LVU24" s="1661"/>
      <c r="LVV24" s="1661"/>
      <c r="LVW24" s="1661"/>
      <c r="LVX24" s="1661"/>
      <c r="LVY24" s="1661"/>
      <c r="LVZ24" s="1661"/>
      <c r="LWA24" s="1661"/>
      <c r="LWB24" s="1661"/>
      <c r="LWC24" s="1661"/>
      <c r="LWD24" s="1661"/>
      <c r="LWE24" s="1661"/>
      <c r="LWF24" s="1661"/>
      <c r="LWG24" s="1661"/>
      <c r="LWH24" s="1661"/>
      <c r="LWI24" s="1661"/>
      <c r="LWJ24" s="1661"/>
      <c r="LWK24" s="1661"/>
      <c r="LWL24" s="1661"/>
      <c r="LWM24" s="1661"/>
      <c r="LWN24" s="1661"/>
      <c r="LWO24" s="1661"/>
      <c r="LWP24" s="1661"/>
      <c r="LWQ24" s="1661"/>
      <c r="LWR24" s="1661"/>
      <c r="LWS24" s="1661"/>
      <c r="LWT24" s="1661"/>
      <c r="LWU24" s="1661"/>
      <c r="LWV24" s="1661"/>
      <c r="LWW24" s="1661"/>
      <c r="LWX24" s="1661"/>
      <c r="LWY24" s="1661"/>
      <c r="LWZ24" s="1661"/>
      <c r="LXA24" s="1661"/>
      <c r="LXB24" s="1661"/>
      <c r="LXC24" s="1661"/>
      <c r="LXD24" s="1661"/>
      <c r="LXE24" s="1661"/>
      <c r="LXF24" s="1661"/>
      <c r="LXG24" s="1661"/>
      <c r="LXH24" s="1661"/>
      <c r="LXI24" s="1661"/>
      <c r="LXJ24" s="1661"/>
      <c r="LXK24" s="1661"/>
      <c r="LXL24" s="1661"/>
      <c r="LXM24" s="1661"/>
      <c r="LXN24" s="1661"/>
      <c r="LXO24" s="1661"/>
      <c r="LXP24" s="1661"/>
      <c r="LXQ24" s="1661"/>
      <c r="LXR24" s="1661"/>
      <c r="LXS24" s="1661"/>
      <c r="LXT24" s="1661"/>
      <c r="LXU24" s="1661"/>
      <c r="LXV24" s="1661"/>
      <c r="LXW24" s="1661"/>
      <c r="LXX24" s="1661"/>
      <c r="LXY24" s="1661"/>
      <c r="LXZ24" s="1661"/>
      <c r="LYA24" s="1661"/>
      <c r="LYB24" s="1661"/>
      <c r="LYC24" s="1661"/>
      <c r="LYD24" s="1661"/>
      <c r="LYE24" s="1661"/>
      <c r="LYF24" s="1661"/>
      <c r="LYG24" s="1661"/>
      <c r="LYH24" s="1661"/>
      <c r="LYI24" s="1661"/>
      <c r="LYJ24" s="1661"/>
      <c r="LYK24" s="1661"/>
      <c r="LYL24" s="1661"/>
      <c r="LYM24" s="1661"/>
      <c r="LYN24" s="1661"/>
      <c r="LYO24" s="1661"/>
      <c r="LYP24" s="1661"/>
      <c r="LYQ24" s="1661"/>
      <c r="LYR24" s="1661"/>
      <c r="LYS24" s="1661"/>
      <c r="LYT24" s="1661"/>
      <c r="LYU24" s="1661"/>
      <c r="LYV24" s="1661"/>
      <c r="LYW24" s="1661"/>
      <c r="LYX24" s="1661"/>
      <c r="LYY24" s="1661"/>
      <c r="LYZ24" s="1661"/>
      <c r="LZA24" s="1661"/>
      <c r="LZB24" s="1661"/>
      <c r="LZC24" s="1661"/>
      <c r="LZD24" s="1661"/>
      <c r="LZE24" s="1661"/>
      <c r="LZF24" s="1661"/>
      <c r="LZG24" s="1661"/>
      <c r="LZH24" s="1661"/>
      <c r="LZI24" s="1661"/>
      <c r="LZJ24" s="1661"/>
      <c r="LZK24" s="1661"/>
      <c r="LZL24" s="1661"/>
      <c r="LZM24" s="1661"/>
      <c r="LZN24" s="1661"/>
      <c r="LZO24" s="1661"/>
      <c r="LZP24" s="1661"/>
      <c r="LZQ24" s="1661"/>
      <c r="LZR24" s="1661"/>
      <c r="LZS24" s="1661"/>
      <c r="LZT24" s="1661"/>
      <c r="LZU24" s="1661"/>
      <c r="LZV24" s="1661"/>
      <c r="LZW24" s="1661"/>
      <c r="LZX24" s="1661"/>
      <c r="LZY24" s="1661"/>
      <c r="LZZ24" s="1661"/>
      <c r="MAA24" s="1661"/>
      <c r="MAB24" s="1661"/>
      <c r="MAC24" s="1661"/>
      <c r="MAD24" s="1661"/>
      <c r="MAE24" s="1661"/>
      <c r="MAF24" s="1661"/>
      <c r="MAG24" s="1661"/>
      <c r="MAH24" s="1661"/>
      <c r="MAI24" s="1661"/>
      <c r="MAJ24" s="1661"/>
      <c r="MAK24" s="1661"/>
      <c r="MAL24" s="1661"/>
      <c r="MAM24" s="1661"/>
      <c r="MAN24" s="1661"/>
      <c r="MAO24" s="1661"/>
      <c r="MAP24" s="1661"/>
      <c r="MAQ24" s="1661"/>
      <c r="MAR24" s="1661"/>
      <c r="MAS24" s="1661"/>
      <c r="MAT24" s="1661"/>
      <c r="MAU24" s="1661"/>
      <c r="MAV24" s="1661"/>
      <c r="MAW24" s="1661"/>
      <c r="MAX24" s="1661"/>
      <c r="MAY24" s="1661"/>
      <c r="MAZ24" s="1661"/>
      <c r="MBA24" s="1661"/>
      <c r="MBB24" s="1661"/>
      <c r="MBC24" s="1661"/>
      <c r="MBD24" s="1661"/>
      <c r="MBE24" s="1661"/>
      <c r="MBF24" s="1661"/>
      <c r="MBG24" s="1661"/>
      <c r="MBH24" s="1661"/>
      <c r="MBI24" s="1661"/>
      <c r="MBJ24" s="1661"/>
      <c r="MBK24" s="1661"/>
      <c r="MBL24" s="1661"/>
      <c r="MBM24" s="1661"/>
      <c r="MBN24" s="1661"/>
      <c r="MBO24" s="1661"/>
      <c r="MBP24" s="1661"/>
      <c r="MBQ24" s="1661"/>
      <c r="MBR24" s="1661"/>
      <c r="MBS24" s="1661"/>
      <c r="MBT24" s="1661"/>
      <c r="MBU24" s="1661"/>
      <c r="MBV24" s="1661"/>
      <c r="MBW24" s="1661"/>
      <c r="MBX24" s="1661"/>
      <c r="MBY24" s="1661"/>
      <c r="MBZ24" s="1661"/>
      <c r="MCA24" s="1661"/>
      <c r="MCB24" s="1661"/>
      <c r="MCC24" s="1661"/>
      <c r="MCD24" s="1661"/>
      <c r="MCE24" s="1661"/>
      <c r="MCF24" s="1661"/>
      <c r="MCG24" s="1661"/>
      <c r="MCH24" s="1661"/>
      <c r="MCI24" s="1661"/>
      <c r="MCJ24" s="1661"/>
      <c r="MCK24" s="1661"/>
      <c r="MCL24" s="1661"/>
      <c r="MCM24" s="1661"/>
      <c r="MCN24" s="1661"/>
      <c r="MCO24" s="1661"/>
      <c r="MCP24" s="1661"/>
      <c r="MCQ24" s="1661"/>
      <c r="MCR24" s="1661"/>
      <c r="MCS24" s="1661"/>
      <c r="MCT24" s="1661"/>
      <c r="MCU24" s="1661"/>
      <c r="MCV24" s="1661"/>
      <c r="MCW24" s="1661"/>
      <c r="MCX24" s="1661"/>
      <c r="MCY24" s="1661"/>
      <c r="MCZ24" s="1661"/>
      <c r="MDA24" s="1661"/>
      <c r="MDB24" s="1661"/>
      <c r="MDC24" s="1661"/>
      <c r="MDD24" s="1661"/>
      <c r="MDE24" s="1661"/>
      <c r="MDF24" s="1661"/>
      <c r="MDG24" s="1661"/>
      <c r="MDH24" s="1661"/>
      <c r="MDI24" s="1661"/>
      <c r="MDJ24" s="1661"/>
      <c r="MDK24" s="1661"/>
      <c r="MDL24" s="1661"/>
      <c r="MDM24" s="1661"/>
      <c r="MDN24" s="1661"/>
      <c r="MDO24" s="1661"/>
      <c r="MDP24" s="1661"/>
      <c r="MDQ24" s="1661"/>
      <c r="MDR24" s="1661"/>
      <c r="MDS24" s="1661"/>
      <c r="MDT24" s="1661"/>
      <c r="MDU24" s="1661"/>
      <c r="MDV24" s="1661"/>
      <c r="MDW24" s="1661"/>
      <c r="MDX24" s="1661"/>
      <c r="MDY24" s="1661"/>
      <c r="MDZ24" s="1661"/>
      <c r="MEA24" s="1661"/>
      <c r="MEB24" s="1661"/>
      <c r="MEC24" s="1661"/>
      <c r="MED24" s="1661"/>
      <c r="MEE24" s="1661"/>
      <c r="MEF24" s="1661"/>
      <c r="MEG24" s="1661"/>
      <c r="MEH24" s="1661"/>
      <c r="MEI24" s="1661"/>
      <c r="MEJ24" s="1661"/>
      <c r="MEK24" s="1661"/>
      <c r="MEL24" s="1661"/>
      <c r="MEM24" s="1661"/>
      <c r="MEN24" s="1661"/>
      <c r="MEO24" s="1661"/>
      <c r="MEP24" s="1661"/>
      <c r="MEQ24" s="1661"/>
      <c r="MER24" s="1661"/>
      <c r="MES24" s="1661"/>
      <c r="MET24" s="1661"/>
      <c r="MEU24" s="1661"/>
      <c r="MEV24" s="1661"/>
      <c r="MEW24" s="1661"/>
      <c r="MEX24" s="1661"/>
      <c r="MEY24" s="1661"/>
      <c r="MEZ24" s="1661"/>
      <c r="MFA24" s="1661"/>
      <c r="MFB24" s="1661"/>
      <c r="MFC24" s="1661"/>
      <c r="MFD24" s="1661"/>
      <c r="MFE24" s="1661"/>
      <c r="MFF24" s="1661"/>
      <c r="MFG24" s="1661"/>
      <c r="MFH24" s="1661"/>
      <c r="MFI24" s="1661"/>
      <c r="MFJ24" s="1661"/>
      <c r="MFK24" s="1661"/>
      <c r="MFL24" s="1661"/>
      <c r="MFM24" s="1661"/>
      <c r="MFN24" s="1661"/>
      <c r="MFO24" s="1661"/>
      <c r="MFP24" s="1661"/>
      <c r="MFQ24" s="1661"/>
      <c r="MFR24" s="1661"/>
      <c r="MFS24" s="1661"/>
      <c r="MFT24" s="1661"/>
      <c r="MFU24" s="1661"/>
      <c r="MFV24" s="1661"/>
      <c r="MFW24" s="1661"/>
      <c r="MFX24" s="1661"/>
      <c r="MFY24" s="1661"/>
      <c r="MFZ24" s="1661"/>
      <c r="MGA24" s="1661"/>
      <c r="MGB24" s="1661"/>
      <c r="MGC24" s="1661"/>
      <c r="MGD24" s="1661"/>
      <c r="MGE24" s="1661"/>
      <c r="MGF24" s="1661"/>
      <c r="MGG24" s="1661"/>
      <c r="MGH24" s="1661"/>
      <c r="MGI24" s="1661"/>
      <c r="MGJ24" s="1661"/>
      <c r="MGK24" s="1661"/>
      <c r="MGL24" s="1661"/>
      <c r="MGM24" s="1661"/>
      <c r="MGN24" s="1661"/>
      <c r="MGO24" s="1661"/>
      <c r="MGP24" s="1661"/>
      <c r="MGQ24" s="1661"/>
      <c r="MGR24" s="1661"/>
      <c r="MGS24" s="1661"/>
      <c r="MGT24" s="1661"/>
      <c r="MGU24" s="1661"/>
      <c r="MGV24" s="1661"/>
      <c r="MGW24" s="1661"/>
      <c r="MGX24" s="1661"/>
      <c r="MGY24" s="1661"/>
      <c r="MGZ24" s="1661"/>
      <c r="MHA24" s="1661"/>
      <c r="MHB24" s="1661"/>
      <c r="MHC24" s="1661"/>
      <c r="MHD24" s="1661"/>
      <c r="MHE24" s="1661"/>
      <c r="MHF24" s="1661"/>
      <c r="MHG24" s="1661"/>
      <c r="MHH24" s="1661"/>
      <c r="MHI24" s="1661"/>
      <c r="MHJ24" s="1661"/>
      <c r="MHK24" s="1661"/>
      <c r="MHL24" s="1661"/>
      <c r="MHM24" s="1661"/>
      <c r="MHN24" s="1661"/>
      <c r="MHO24" s="1661"/>
      <c r="MHP24" s="1661"/>
      <c r="MHQ24" s="1661"/>
      <c r="MHR24" s="1661"/>
      <c r="MHS24" s="1661"/>
      <c r="MHT24" s="1661"/>
      <c r="MHU24" s="1661"/>
      <c r="MHV24" s="1661"/>
      <c r="MHW24" s="1661"/>
      <c r="MHX24" s="1661"/>
      <c r="MHY24" s="1661"/>
      <c r="MHZ24" s="1661"/>
      <c r="MIA24" s="1661"/>
      <c r="MIB24" s="1661"/>
      <c r="MIC24" s="1661"/>
      <c r="MID24" s="1661"/>
      <c r="MIE24" s="1661"/>
      <c r="MIF24" s="1661"/>
      <c r="MIG24" s="1661"/>
      <c r="MIH24" s="1661"/>
      <c r="MII24" s="1661"/>
      <c r="MIJ24" s="1661"/>
      <c r="MIK24" s="1661"/>
      <c r="MIL24" s="1661"/>
      <c r="MIM24" s="1661"/>
      <c r="MIN24" s="1661"/>
      <c r="MIO24" s="1661"/>
      <c r="MIP24" s="1661"/>
      <c r="MIQ24" s="1661"/>
      <c r="MIR24" s="1661"/>
      <c r="MIS24" s="1661"/>
      <c r="MIT24" s="1661"/>
      <c r="MIU24" s="1661"/>
      <c r="MIV24" s="1661"/>
      <c r="MIW24" s="1661"/>
      <c r="MIX24" s="1661"/>
      <c r="MIY24" s="1661"/>
      <c r="MIZ24" s="1661"/>
      <c r="MJA24" s="1661"/>
      <c r="MJB24" s="1661"/>
      <c r="MJC24" s="1661"/>
      <c r="MJD24" s="1661"/>
      <c r="MJE24" s="1661"/>
      <c r="MJF24" s="1661"/>
      <c r="MJG24" s="1661"/>
      <c r="MJH24" s="1661"/>
      <c r="MJI24" s="1661"/>
      <c r="MJJ24" s="1661"/>
      <c r="MJK24" s="1661"/>
      <c r="MJL24" s="1661"/>
      <c r="MJM24" s="1661"/>
      <c r="MJN24" s="1661"/>
      <c r="MJO24" s="1661"/>
      <c r="MJP24" s="1661"/>
      <c r="MJQ24" s="1661"/>
      <c r="MJR24" s="1661"/>
      <c r="MJS24" s="1661"/>
      <c r="MJT24" s="1661"/>
      <c r="MJU24" s="1661"/>
      <c r="MJV24" s="1661"/>
      <c r="MJW24" s="1661"/>
      <c r="MJX24" s="1661"/>
      <c r="MJY24" s="1661"/>
      <c r="MJZ24" s="1661"/>
      <c r="MKA24" s="1661"/>
      <c r="MKB24" s="1661"/>
      <c r="MKC24" s="1661"/>
      <c r="MKD24" s="1661"/>
      <c r="MKE24" s="1661"/>
      <c r="MKF24" s="1661"/>
      <c r="MKG24" s="1661"/>
      <c r="MKH24" s="1661"/>
      <c r="MKI24" s="1661"/>
      <c r="MKJ24" s="1661"/>
      <c r="MKK24" s="1661"/>
      <c r="MKL24" s="1661"/>
      <c r="MKM24" s="1661"/>
      <c r="MKN24" s="1661"/>
      <c r="MKO24" s="1661"/>
      <c r="MKP24" s="1661"/>
      <c r="MKQ24" s="1661"/>
      <c r="MKR24" s="1661"/>
      <c r="MKS24" s="1661"/>
      <c r="MKT24" s="1661"/>
      <c r="MKU24" s="1661"/>
      <c r="MKV24" s="1661"/>
      <c r="MKW24" s="1661"/>
      <c r="MKX24" s="1661"/>
      <c r="MKY24" s="1661"/>
      <c r="MKZ24" s="1661"/>
      <c r="MLA24" s="1661"/>
      <c r="MLB24" s="1661"/>
      <c r="MLC24" s="1661"/>
      <c r="MLD24" s="1661"/>
      <c r="MLE24" s="1661"/>
      <c r="MLF24" s="1661"/>
      <c r="MLG24" s="1661"/>
      <c r="MLH24" s="1661"/>
      <c r="MLI24" s="1661"/>
      <c r="MLJ24" s="1661"/>
      <c r="MLK24" s="1661"/>
      <c r="MLL24" s="1661"/>
      <c r="MLM24" s="1661"/>
      <c r="MLN24" s="1661"/>
      <c r="MLO24" s="1661"/>
      <c r="MLP24" s="1661"/>
      <c r="MLQ24" s="1661"/>
      <c r="MLR24" s="1661"/>
      <c r="MLS24" s="1661"/>
      <c r="MLT24" s="1661"/>
      <c r="MLU24" s="1661"/>
      <c r="MLV24" s="1661"/>
      <c r="MLW24" s="1661"/>
      <c r="MLX24" s="1661"/>
      <c r="MLY24" s="1661"/>
      <c r="MLZ24" s="1661"/>
      <c r="MMA24" s="1661"/>
      <c r="MMB24" s="1661"/>
      <c r="MMC24" s="1661"/>
      <c r="MMD24" s="1661"/>
      <c r="MME24" s="1661"/>
      <c r="MMF24" s="1661"/>
      <c r="MMG24" s="1661"/>
      <c r="MMH24" s="1661"/>
      <c r="MMI24" s="1661"/>
      <c r="MMJ24" s="1661"/>
      <c r="MMK24" s="1661"/>
      <c r="MML24" s="1661"/>
      <c r="MMM24" s="1661"/>
      <c r="MMN24" s="1661"/>
      <c r="MMO24" s="1661"/>
      <c r="MMP24" s="1661"/>
      <c r="MMQ24" s="1661"/>
      <c r="MMR24" s="1661"/>
      <c r="MMS24" s="1661"/>
      <c r="MMT24" s="1661"/>
      <c r="MMU24" s="1661"/>
      <c r="MMV24" s="1661"/>
      <c r="MMW24" s="1661"/>
      <c r="MMX24" s="1661"/>
      <c r="MMY24" s="1661"/>
      <c r="MMZ24" s="1661"/>
      <c r="MNA24" s="1661"/>
      <c r="MNB24" s="1661"/>
      <c r="MNC24" s="1661"/>
      <c r="MND24" s="1661"/>
      <c r="MNE24" s="1661"/>
      <c r="MNF24" s="1661"/>
      <c r="MNG24" s="1661"/>
      <c r="MNH24" s="1661"/>
      <c r="MNI24" s="1661"/>
      <c r="MNJ24" s="1661"/>
      <c r="MNK24" s="1661"/>
      <c r="MNL24" s="1661"/>
      <c r="MNM24" s="1661"/>
      <c r="MNN24" s="1661"/>
      <c r="MNO24" s="1661"/>
      <c r="MNP24" s="1661"/>
      <c r="MNQ24" s="1661"/>
      <c r="MNR24" s="1661"/>
      <c r="MNS24" s="1661"/>
      <c r="MNT24" s="1661"/>
      <c r="MNU24" s="1661"/>
      <c r="MNV24" s="1661"/>
      <c r="MNW24" s="1661"/>
      <c r="MNX24" s="1661"/>
      <c r="MNY24" s="1661"/>
      <c r="MNZ24" s="1661"/>
      <c r="MOA24" s="1661"/>
      <c r="MOB24" s="1661"/>
      <c r="MOC24" s="1661"/>
      <c r="MOD24" s="1661"/>
      <c r="MOE24" s="1661"/>
      <c r="MOF24" s="1661"/>
      <c r="MOG24" s="1661"/>
      <c r="MOH24" s="1661"/>
      <c r="MOI24" s="1661"/>
      <c r="MOJ24" s="1661"/>
      <c r="MOK24" s="1661"/>
      <c r="MOL24" s="1661"/>
      <c r="MOM24" s="1661"/>
      <c r="MON24" s="1661"/>
      <c r="MOO24" s="1661"/>
      <c r="MOP24" s="1661"/>
      <c r="MOQ24" s="1661"/>
      <c r="MOR24" s="1661"/>
      <c r="MOS24" s="1661"/>
      <c r="MOT24" s="1661"/>
      <c r="MOU24" s="1661"/>
      <c r="MOV24" s="1661"/>
      <c r="MOW24" s="1661"/>
      <c r="MOX24" s="1661"/>
      <c r="MOY24" s="1661"/>
      <c r="MOZ24" s="1661"/>
      <c r="MPA24" s="1661"/>
      <c r="MPB24" s="1661"/>
      <c r="MPC24" s="1661"/>
      <c r="MPD24" s="1661"/>
      <c r="MPE24" s="1661"/>
      <c r="MPF24" s="1661"/>
      <c r="MPG24" s="1661"/>
      <c r="MPH24" s="1661"/>
      <c r="MPI24" s="1661"/>
      <c r="MPJ24" s="1661"/>
      <c r="MPK24" s="1661"/>
      <c r="MPL24" s="1661"/>
      <c r="MPM24" s="1661"/>
      <c r="MPN24" s="1661"/>
      <c r="MPO24" s="1661"/>
      <c r="MPP24" s="1661"/>
      <c r="MPQ24" s="1661"/>
      <c r="MPR24" s="1661"/>
      <c r="MPS24" s="1661"/>
      <c r="MPT24" s="1661"/>
      <c r="MPU24" s="1661"/>
      <c r="MPV24" s="1661"/>
      <c r="MPW24" s="1661"/>
      <c r="MPX24" s="1661"/>
      <c r="MPY24" s="1661"/>
      <c r="MPZ24" s="1661"/>
      <c r="MQA24" s="1661"/>
      <c r="MQB24" s="1661"/>
      <c r="MQC24" s="1661"/>
      <c r="MQD24" s="1661"/>
      <c r="MQE24" s="1661"/>
      <c r="MQF24" s="1661"/>
      <c r="MQG24" s="1661"/>
      <c r="MQH24" s="1661"/>
      <c r="MQI24" s="1661"/>
      <c r="MQJ24" s="1661"/>
      <c r="MQK24" s="1661"/>
      <c r="MQL24" s="1661"/>
      <c r="MQM24" s="1661"/>
      <c r="MQN24" s="1661"/>
      <c r="MQO24" s="1661"/>
      <c r="MQP24" s="1661"/>
      <c r="MQQ24" s="1661"/>
      <c r="MQR24" s="1661"/>
      <c r="MQS24" s="1661"/>
      <c r="MQT24" s="1661"/>
      <c r="MQU24" s="1661"/>
      <c r="MQV24" s="1661"/>
      <c r="MQW24" s="1661"/>
      <c r="MQX24" s="1661"/>
      <c r="MQY24" s="1661"/>
      <c r="MQZ24" s="1661"/>
      <c r="MRA24" s="1661"/>
      <c r="MRB24" s="1661"/>
      <c r="MRC24" s="1661"/>
      <c r="MRD24" s="1661"/>
      <c r="MRE24" s="1661"/>
      <c r="MRF24" s="1661"/>
      <c r="MRG24" s="1661"/>
      <c r="MRH24" s="1661"/>
      <c r="MRI24" s="1661"/>
      <c r="MRJ24" s="1661"/>
      <c r="MRK24" s="1661"/>
      <c r="MRL24" s="1661"/>
      <c r="MRM24" s="1661"/>
      <c r="MRN24" s="1661"/>
      <c r="MRO24" s="1661"/>
      <c r="MRP24" s="1661"/>
      <c r="MRQ24" s="1661"/>
      <c r="MRR24" s="1661"/>
      <c r="MRS24" s="1661"/>
      <c r="MRT24" s="1661"/>
      <c r="MRU24" s="1661"/>
      <c r="MRV24" s="1661"/>
      <c r="MRW24" s="1661"/>
      <c r="MRX24" s="1661"/>
      <c r="MRY24" s="1661"/>
      <c r="MRZ24" s="1661"/>
      <c r="MSA24" s="1661"/>
      <c r="MSB24" s="1661"/>
      <c r="MSC24" s="1661"/>
      <c r="MSD24" s="1661"/>
      <c r="MSE24" s="1661"/>
      <c r="MSF24" s="1661"/>
      <c r="MSG24" s="1661"/>
      <c r="MSH24" s="1661"/>
      <c r="MSI24" s="1661"/>
      <c r="MSJ24" s="1661"/>
      <c r="MSK24" s="1661"/>
      <c r="MSL24" s="1661"/>
      <c r="MSM24" s="1661"/>
      <c r="MSN24" s="1661"/>
      <c r="MSO24" s="1661"/>
      <c r="MSP24" s="1661"/>
      <c r="MSQ24" s="1661"/>
      <c r="MSR24" s="1661"/>
      <c r="MSS24" s="1661"/>
      <c r="MST24" s="1661"/>
      <c r="MSU24" s="1661"/>
      <c r="MSV24" s="1661"/>
      <c r="MSW24" s="1661"/>
      <c r="MSX24" s="1661"/>
      <c r="MSY24" s="1661"/>
      <c r="MSZ24" s="1661"/>
      <c r="MTA24" s="1661"/>
      <c r="MTB24" s="1661"/>
      <c r="MTC24" s="1661"/>
      <c r="MTD24" s="1661"/>
      <c r="MTE24" s="1661"/>
      <c r="MTF24" s="1661"/>
      <c r="MTG24" s="1661"/>
      <c r="MTH24" s="1661"/>
      <c r="MTI24" s="1661"/>
      <c r="MTJ24" s="1661"/>
      <c r="MTK24" s="1661"/>
      <c r="MTL24" s="1661"/>
      <c r="MTM24" s="1661"/>
      <c r="MTN24" s="1661"/>
      <c r="MTO24" s="1661"/>
      <c r="MTP24" s="1661"/>
      <c r="MTQ24" s="1661"/>
      <c r="MTR24" s="1661"/>
      <c r="MTS24" s="1661"/>
      <c r="MTT24" s="1661"/>
      <c r="MTU24" s="1661"/>
      <c r="MTV24" s="1661"/>
      <c r="MTW24" s="1661"/>
      <c r="MTX24" s="1661"/>
      <c r="MTY24" s="1661"/>
      <c r="MTZ24" s="1661"/>
      <c r="MUA24" s="1661"/>
      <c r="MUB24" s="1661"/>
      <c r="MUC24" s="1661"/>
      <c r="MUD24" s="1661"/>
      <c r="MUE24" s="1661"/>
      <c r="MUF24" s="1661"/>
      <c r="MUG24" s="1661"/>
      <c r="MUH24" s="1661"/>
      <c r="MUI24" s="1661"/>
      <c r="MUJ24" s="1661"/>
      <c r="MUK24" s="1661"/>
      <c r="MUL24" s="1661"/>
      <c r="MUM24" s="1661"/>
      <c r="MUN24" s="1661"/>
      <c r="MUO24" s="1661"/>
      <c r="MUP24" s="1661"/>
      <c r="MUQ24" s="1661"/>
      <c r="MUR24" s="1661"/>
      <c r="MUS24" s="1661"/>
      <c r="MUT24" s="1661"/>
      <c r="MUU24" s="1661"/>
      <c r="MUV24" s="1661"/>
      <c r="MUW24" s="1661"/>
      <c r="MUX24" s="1661"/>
      <c r="MUY24" s="1661"/>
      <c r="MUZ24" s="1661"/>
      <c r="MVA24" s="1661"/>
      <c r="MVB24" s="1661"/>
      <c r="MVC24" s="1661"/>
      <c r="MVD24" s="1661"/>
      <c r="MVE24" s="1661"/>
      <c r="MVF24" s="1661"/>
      <c r="MVG24" s="1661"/>
      <c r="MVH24" s="1661"/>
      <c r="MVI24" s="1661"/>
      <c r="MVJ24" s="1661"/>
      <c r="MVK24" s="1661"/>
      <c r="MVL24" s="1661"/>
      <c r="MVM24" s="1661"/>
      <c r="MVN24" s="1661"/>
      <c r="MVO24" s="1661"/>
      <c r="MVP24" s="1661"/>
      <c r="MVQ24" s="1661"/>
      <c r="MVR24" s="1661"/>
      <c r="MVS24" s="1661"/>
      <c r="MVT24" s="1661"/>
      <c r="MVU24" s="1661"/>
      <c r="MVV24" s="1661"/>
      <c r="MVW24" s="1661"/>
      <c r="MVX24" s="1661"/>
      <c r="MVY24" s="1661"/>
      <c r="MVZ24" s="1661"/>
      <c r="MWA24" s="1661"/>
      <c r="MWB24" s="1661"/>
      <c r="MWC24" s="1661"/>
      <c r="MWD24" s="1661"/>
      <c r="MWE24" s="1661"/>
      <c r="MWF24" s="1661"/>
      <c r="MWG24" s="1661"/>
      <c r="MWH24" s="1661"/>
      <c r="MWI24" s="1661"/>
      <c r="MWJ24" s="1661"/>
      <c r="MWK24" s="1661"/>
      <c r="MWL24" s="1661"/>
      <c r="MWM24" s="1661"/>
      <c r="MWN24" s="1661"/>
      <c r="MWO24" s="1661"/>
      <c r="MWP24" s="1661"/>
      <c r="MWQ24" s="1661"/>
      <c r="MWR24" s="1661"/>
      <c r="MWS24" s="1661"/>
      <c r="MWT24" s="1661"/>
      <c r="MWU24" s="1661"/>
      <c r="MWV24" s="1661"/>
      <c r="MWW24" s="1661"/>
      <c r="MWX24" s="1661"/>
      <c r="MWY24" s="1661"/>
      <c r="MWZ24" s="1661"/>
      <c r="MXA24" s="1661"/>
      <c r="MXB24" s="1661"/>
      <c r="MXC24" s="1661"/>
      <c r="MXD24" s="1661"/>
      <c r="MXE24" s="1661"/>
      <c r="MXF24" s="1661"/>
      <c r="MXG24" s="1661"/>
      <c r="MXH24" s="1661"/>
      <c r="MXI24" s="1661"/>
      <c r="MXJ24" s="1661"/>
      <c r="MXK24" s="1661"/>
      <c r="MXL24" s="1661"/>
      <c r="MXM24" s="1661"/>
      <c r="MXN24" s="1661"/>
      <c r="MXO24" s="1661"/>
      <c r="MXP24" s="1661"/>
      <c r="MXQ24" s="1661"/>
      <c r="MXR24" s="1661"/>
      <c r="MXS24" s="1661"/>
      <c r="MXT24" s="1661"/>
      <c r="MXU24" s="1661"/>
      <c r="MXV24" s="1661"/>
      <c r="MXW24" s="1661"/>
      <c r="MXX24" s="1661"/>
      <c r="MXY24" s="1661"/>
      <c r="MXZ24" s="1661"/>
      <c r="MYA24" s="1661"/>
      <c r="MYB24" s="1661"/>
      <c r="MYC24" s="1661"/>
      <c r="MYD24" s="1661"/>
      <c r="MYE24" s="1661"/>
      <c r="MYF24" s="1661"/>
      <c r="MYG24" s="1661"/>
      <c r="MYH24" s="1661"/>
      <c r="MYI24" s="1661"/>
      <c r="MYJ24" s="1661"/>
      <c r="MYK24" s="1661"/>
      <c r="MYL24" s="1661"/>
      <c r="MYM24" s="1661"/>
      <c r="MYN24" s="1661"/>
      <c r="MYO24" s="1661"/>
      <c r="MYP24" s="1661"/>
      <c r="MYQ24" s="1661"/>
      <c r="MYR24" s="1661"/>
      <c r="MYS24" s="1661"/>
      <c r="MYT24" s="1661"/>
      <c r="MYU24" s="1661"/>
      <c r="MYV24" s="1661"/>
      <c r="MYW24" s="1661"/>
      <c r="MYX24" s="1661"/>
      <c r="MYY24" s="1661"/>
      <c r="MYZ24" s="1661"/>
      <c r="MZA24" s="1661"/>
      <c r="MZB24" s="1661"/>
      <c r="MZC24" s="1661"/>
      <c r="MZD24" s="1661"/>
      <c r="MZE24" s="1661"/>
      <c r="MZF24" s="1661"/>
      <c r="MZG24" s="1661"/>
      <c r="MZH24" s="1661"/>
      <c r="MZI24" s="1661"/>
      <c r="MZJ24" s="1661"/>
      <c r="MZK24" s="1661"/>
      <c r="MZL24" s="1661"/>
      <c r="MZM24" s="1661"/>
      <c r="MZN24" s="1661"/>
      <c r="MZO24" s="1661"/>
      <c r="MZP24" s="1661"/>
      <c r="MZQ24" s="1661"/>
      <c r="MZR24" s="1661"/>
      <c r="MZS24" s="1661"/>
      <c r="MZT24" s="1661"/>
      <c r="MZU24" s="1661"/>
      <c r="MZV24" s="1661"/>
      <c r="MZW24" s="1661"/>
      <c r="MZX24" s="1661"/>
      <c r="MZY24" s="1661"/>
      <c r="MZZ24" s="1661"/>
      <c r="NAA24" s="1661"/>
      <c r="NAB24" s="1661"/>
      <c r="NAC24" s="1661"/>
      <c r="NAD24" s="1661"/>
      <c r="NAE24" s="1661"/>
      <c r="NAF24" s="1661"/>
      <c r="NAG24" s="1661"/>
      <c r="NAH24" s="1661"/>
      <c r="NAI24" s="1661"/>
      <c r="NAJ24" s="1661"/>
      <c r="NAK24" s="1661"/>
      <c r="NAL24" s="1661"/>
      <c r="NAM24" s="1661"/>
      <c r="NAN24" s="1661"/>
      <c r="NAO24" s="1661"/>
      <c r="NAP24" s="1661"/>
      <c r="NAQ24" s="1661"/>
      <c r="NAR24" s="1661"/>
      <c r="NAS24" s="1661"/>
      <c r="NAT24" s="1661"/>
      <c r="NAU24" s="1661"/>
      <c r="NAV24" s="1661"/>
      <c r="NAW24" s="1661"/>
      <c r="NAX24" s="1661"/>
      <c r="NAY24" s="1661"/>
      <c r="NAZ24" s="1661"/>
      <c r="NBA24" s="1661"/>
      <c r="NBB24" s="1661"/>
      <c r="NBC24" s="1661"/>
      <c r="NBD24" s="1661"/>
      <c r="NBE24" s="1661"/>
      <c r="NBF24" s="1661"/>
      <c r="NBG24" s="1661"/>
      <c r="NBH24" s="1661"/>
      <c r="NBI24" s="1661"/>
      <c r="NBJ24" s="1661"/>
      <c r="NBK24" s="1661"/>
      <c r="NBL24" s="1661"/>
      <c r="NBM24" s="1661"/>
      <c r="NBN24" s="1661"/>
      <c r="NBO24" s="1661"/>
      <c r="NBP24" s="1661"/>
      <c r="NBQ24" s="1661"/>
      <c r="NBR24" s="1661"/>
      <c r="NBS24" s="1661"/>
      <c r="NBT24" s="1661"/>
      <c r="NBU24" s="1661"/>
      <c r="NBV24" s="1661"/>
      <c r="NBW24" s="1661"/>
      <c r="NBX24" s="1661"/>
      <c r="NBY24" s="1661"/>
      <c r="NBZ24" s="1661"/>
      <c r="NCA24" s="1661"/>
      <c r="NCB24" s="1661"/>
      <c r="NCC24" s="1661"/>
      <c r="NCD24" s="1661"/>
      <c r="NCE24" s="1661"/>
      <c r="NCF24" s="1661"/>
      <c r="NCG24" s="1661"/>
      <c r="NCH24" s="1661"/>
      <c r="NCI24" s="1661"/>
      <c r="NCJ24" s="1661"/>
      <c r="NCK24" s="1661"/>
      <c r="NCL24" s="1661"/>
      <c r="NCM24" s="1661"/>
      <c r="NCN24" s="1661"/>
      <c r="NCO24" s="1661"/>
      <c r="NCP24" s="1661"/>
      <c r="NCQ24" s="1661"/>
      <c r="NCR24" s="1661"/>
      <c r="NCS24" s="1661"/>
      <c r="NCT24" s="1661"/>
      <c r="NCU24" s="1661"/>
      <c r="NCV24" s="1661"/>
      <c r="NCW24" s="1661"/>
      <c r="NCX24" s="1661"/>
      <c r="NCY24" s="1661"/>
      <c r="NCZ24" s="1661"/>
      <c r="NDA24" s="1661"/>
      <c r="NDB24" s="1661"/>
      <c r="NDC24" s="1661"/>
      <c r="NDD24" s="1661"/>
      <c r="NDE24" s="1661"/>
      <c r="NDF24" s="1661"/>
      <c r="NDG24" s="1661"/>
      <c r="NDH24" s="1661"/>
      <c r="NDI24" s="1661"/>
      <c r="NDJ24" s="1661"/>
      <c r="NDK24" s="1661"/>
      <c r="NDL24" s="1661"/>
      <c r="NDM24" s="1661"/>
      <c r="NDN24" s="1661"/>
      <c r="NDO24" s="1661"/>
      <c r="NDP24" s="1661"/>
      <c r="NDQ24" s="1661"/>
      <c r="NDR24" s="1661"/>
      <c r="NDS24" s="1661"/>
      <c r="NDT24" s="1661"/>
      <c r="NDU24" s="1661"/>
      <c r="NDV24" s="1661"/>
      <c r="NDW24" s="1661"/>
      <c r="NDX24" s="1661"/>
      <c r="NDY24" s="1661"/>
      <c r="NDZ24" s="1661"/>
      <c r="NEA24" s="1661"/>
      <c r="NEB24" s="1661"/>
      <c r="NEC24" s="1661"/>
      <c r="NED24" s="1661"/>
      <c r="NEE24" s="1661"/>
      <c r="NEF24" s="1661"/>
      <c r="NEG24" s="1661"/>
      <c r="NEH24" s="1661"/>
      <c r="NEI24" s="1661"/>
      <c r="NEJ24" s="1661"/>
      <c r="NEK24" s="1661"/>
      <c r="NEL24" s="1661"/>
      <c r="NEM24" s="1661"/>
      <c r="NEN24" s="1661"/>
      <c r="NEO24" s="1661"/>
      <c r="NEP24" s="1661"/>
      <c r="NEQ24" s="1661"/>
      <c r="NER24" s="1661"/>
      <c r="NES24" s="1661"/>
      <c r="NET24" s="1661"/>
      <c r="NEU24" s="1661"/>
      <c r="NEV24" s="1661"/>
      <c r="NEW24" s="1661"/>
      <c r="NEX24" s="1661"/>
      <c r="NEY24" s="1661"/>
      <c r="NEZ24" s="1661"/>
      <c r="NFA24" s="1661"/>
      <c r="NFB24" s="1661"/>
      <c r="NFC24" s="1661"/>
      <c r="NFD24" s="1661"/>
      <c r="NFE24" s="1661"/>
      <c r="NFF24" s="1661"/>
      <c r="NFG24" s="1661"/>
      <c r="NFH24" s="1661"/>
      <c r="NFI24" s="1661"/>
      <c r="NFJ24" s="1661"/>
      <c r="NFK24" s="1661"/>
      <c r="NFL24" s="1661"/>
      <c r="NFM24" s="1661"/>
      <c r="NFN24" s="1661"/>
      <c r="NFO24" s="1661"/>
      <c r="NFP24" s="1661"/>
      <c r="NFQ24" s="1661"/>
      <c r="NFR24" s="1661"/>
      <c r="NFS24" s="1661"/>
      <c r="NFT24" s="1661"/>
      <c r="NFU24" s="1661"/>
      <c r="NFV24" s="1661"/>
      <c r="NFW24" s="1661"/>
      <c r="NFX24" s="1661"/>
      <c r="NFY24" s="1661"/>
      <c r="NFZ24" s="1661"/>
      <c r="NGA24" s="1661"/>
      <c r="NGB24" s="1661"/>
      <c r="NGC24" s="1661"/>
      <c r="NGD24" s="1661"/>
      <c r="NGE24" s="1661"/>
      <c r="NGF24" s="1661"/>
      <c r="NGG24" s="1661"/>
      <c r="NGH24" s="1661"/>
      <c r="NGI24" s="1661"/>
      <c r="NGJ24" s="1661"/>
      <c r="NGK24" s="1661"/>
      <c r="NGL24" s="1661"/>
      <c r="NGM24" s="1661"/>
      <c r="NGN24" s="1661"/>
      <c r="NGO24" s="1661"/>
      <c r="NGP24" s="1661"/>
      <c r="NGQ24" s="1661"/>
      <c r="NGR24" s="1661"/>
      <c r="NGS24" s="1661"/>
      <c r="NGT24" s="1661"/>
      <c r="NGU24" s="1661"/>
      <c r="NGV24" s="1661"/>
      <c r="NGW24" s="1661"/>
      <c r="NGX24" s="1661"/>
      <c r="NGY24" s="1661"/>
      <c r="NGZ24" s="1661"/>
      <c r="NHA24" s="1661"/>
      <c r="NHB24" s="1661"/>
      <c r="NHC24" s="1661"/>
      <c r="NHD24" s="1661"/>
      <c r="NHE24" s="1661"/>
      <c r="NHF24" s="1661"/>
      <c r="NHG24" s="1661"/>
      <c r="NHH24" s="1661"/>
      <c r="NHI24" s="1661"/>
      <c r="NHJ24" s="1661"/>
      <c r="NHK24" s="1661"/>
      <c r="NHL24" s="1661"/>
      <c r="NHM24" s="1661"/>
      <c r="NHN24" s="1661"/>
      <c r="NHO24" s="1661"/>
      <c r="NHP24" s="1661"/>
      <c r="NHQ24" s="1661"/>
      <c r="NHR24" s="1661"/>
      <c r="NHS24" s="1661"/>
      <c r="NHT24" s="1661"/>
      <c r="NHU24" s="1661"/>
      <c r="NHV24" s="1661"/>
      <c r="NHW24" s="1661"/>
      <c r="NHX24" s="1661"/>
      <c r="NHY24" s="1661"/>
      <c r="NHZ24" s="1661"/>
      <c r="NIA24" s="1661"/>
      <c r="NIB24" s="1661"/>
      <c r="NIC24" s="1661"/>
      <c r="NID24" s="1661"/>
      <c r="NIE24" s="1661"/>
      <c r="NIF24" s="1661"/>
      <c r="NIG24" s="1661"/>
      <c r="NIH24" s="1661"/>
      <c r="NII24" s="1661"/>
      <c r="NIJ24" s="1661"/>
      <c r="NIK24" s="1661"/>
      <c r="NIL24" s="1661"/>
      <c r="NIM24" s="1661"/>
      <c r="NIN24" s="1661"/>
      <c r="NIO24" s="1661"/>
      <c r="NIP24" s="1661"/>
      <c r="NIQ24" s="1661"/>
      <c r="NIR24" s="1661"/>
      <c r="NIS24" s="1661"/>
      <c r="NIT24" s="1661"/>
      <c r="NIU24" s="1661"/>
      <c r="NIV24" s="1661"/>
      <c r="NIW24" s="1661"/>
      <c r="NIX24" s="1661"/>
      <c r="NIY24" s="1661"/>
      <c r="NIZ24" s="1661"/>
      <c r="NJA24" s="1661"/>
      <c r="NJB24" s="1661"/>
      <c r="NJC24" s="1661"/>
      <c r="NJD24" s="1661"/>
      <c r="NJE24" s="1661"/>
      <c r="NJF24" s="1661"/>
      <c r="NJG24" s="1661"/>
      <c r="NJH24" s="1661"/>
      <c r="NJI24" s="1661"/>
      <c r="NJJ24" s="1661"/>
      <c r="NJK24" s="1661"/>
      <c r="NJL24" s="1661"/>
      <c r="NJM24" s="1661"/>
      <c r="NJN24" s="1661"/>
      <c r="NJO24" s="1661"/>
      <c r="NJP24" s="1661"/>
      <c r="NJQ24" s="1661"/>
      <c r="NJR24" s="1661"/>
      <c r="NJS24" s="1661"/>
      <c r="NJT24" s="1661"/>
      <c r="NJU24" s="1661"/>
      <c r="NJV24" s="1661"/>
      <c r="NJW24" s="1661"/>
      <c r="NJX24" s="1661"/>
      <c r="NJY24" s="1661"/>
      <c r="NJZ24" s="1661"/>
      <c r="NKA24" s="1661"/>
      <c r="NKB24" s="1661"/>
      <c r="NKC24" s="1661"/>
      <c r="NKD24" s="1661"/>
      <c r="NKE24" s="1661"/>
      <c r="NKF24" s="1661"/>
      <c r="NKG24" s="1661"/>
      <c r="NKH24" s="1661"/>
      <c r="NKI24" s="1661"/>
      <c r="NKJ24" s="1661"/>
      <c r="NKK24" s="1661"/>
      <c r="NKL24" s="1661"/>
      <c r="NKM24" s="1661"/>
      <c r="NKN24" s="1661"/>
      <c r="NKO24" s="1661"/>
      <c r="NKP24" s="1661"/>
      <c r="NKQ24" s="1661"/>
      <c r="NKR24" s="1661"/>
      <c r="NKS24" s="1661"/>
      <c r="NKT24" s="1661"/>
      <c r="NKU24" s="1661"/>
      <c r="NKV24" s="1661"/>
      <c r="NKW24" s="1661"/>
      <c r="NKX24" s="1661"/>
      <c r="NKY24" s="1661"/>
      <c r="NKZ24" s="1661"/>
      <c r="NLA24" s="1661"/>
      <c r="NLB24" s="1661"/>
      <c r="NLC24" s="1661"/>
      <c r="NLD24" s="1661"/>
      <c r="NLE24" s="1661"/>
      <c r="NLF24" s="1661"/>
      <c r="NLG24" s="1661"/>
      <c r="NLH24" s="1661"/>
      <c r="NLI24" s="1661"/>
      <c r="NLJ24" s="1661"/>
      <c r="NLK24" s="1661"/>
      <c r="NLL24" s="1661"/>
      <c r="NLM24" s="1661"/>
      <c r="NLN24" s="1661"/>
      <c r="NLO24" s="1661"/>
      <c r="NLP24" s="1661"/>
      <c r="NLQ24" s="1661"/>
      <c r="NLR24" s="1661"/>
      <c r="NLS24" s="1661"/>
      <c r="NLT24" s="1661"/>
      <c r="NLU24" s="1661"/>
      <c r="NLV24" s="1661"/>
      <c r="NLW24" s="1661"/>
      <c r="NLX24" s="1661"/>
      <c r="NLY24" s="1661"/>
      <c r="NLZ24" s="1661"/>
      <c r="NMA24" s="1661"/>
      <c r="NMB24" s="1661"/>
      <c r="NMC24" s="1661"/>
      <c r="NMD24" s="1661"/>
      <c r="NME24" s="1661"/>
      <c r="NMF24" s="1661"/>
      <c r="NMG24" s="1661"/>
      <c r="NMH24" s="1661"/>
      <c r="NMI24" s="1661"/>
      <c r="NMJ24" s="1661"/>
      <c r="NMK24" s="1661"/>
      <c r="NML24" s="1661"/>
      <c r="NMM24" s="1661"/>
      <c r="NMN24" s="1661"/>
      <c r="NMO24" s="1661"/>
      <c r="NMP24" s="1661"/>
      <c r="NMQ24" s="1661"/>
      <c r="NMR24" s="1661"/>
      <c r="NMS24" s="1661"/>
      <c r="NMT24" s="1661"/>
      <c r="NMU24" s="1661"/>
      <c r="NMV24" s="1661"/>
      <c r="NMW24" s="1661"/>
      <c r="NMX24" s="1661"/>
      <c r="NMY24" s="1661"/>
      <c r="NMZ24" s="1661"/>
      <c r="NNA24" s="1661"/>
      <c r="NNB24" s="1661"/>
      <c r="NNC24" s="1661"/>
      <c r="NND24" s="1661"/>
      <c r="NNE24" s="1661"/>
      <c r="NNF24" s="1661"/>
      <c r="NNG24" s="1661"/>
      <c r="NNH24" s="1661"/>
      <c r="NNI24" s="1661"/>
      <c r="NNJ24" s="1661"/>
      <c r="NNK24" s="1661"/>
      <c r="NNL24" s="1661"/>
      <c r="NNM24" s="1661"/>
      <c r="NNN24" s="1661"/>
      <c r="NNO24" s="1661"/>
      <c r="NNP24" s="1661"/>
      <c r="NNQ24" s="1661"/>
      <c r="NNR24" s="1661"/>
      <c r="NNS24" s="1661"/>
      <c r="NNT24" s="1661"/>
      <c r="NNU24" s="1661"/>
      <c r="NNV24" s="1661"/>
      <c r="NNW24" s="1661"/>
      <c r="NNX24" s="1661"/>
      <c r="NNY24" s="1661"/>
      <c r="NNZ24" s="1661"/>
      <c r="NOA24" s="1661"/>
      <c r="NOB24" s="1661"/>
      <c r="NOC24" s="1661"/>
      <c r="NOD24" s="1661"/>
      <c r="NOE24" s="1661"/>
      <c r="NOF24" s="1661"/>
      <c r="NOG24" s="1661"/>
      <c r="NOH24" s="1661"/>
      <c r="NOI24" s="1661"/>
      <c r="NOJ24" s="1661"/>
      <c r="NOK24" s="1661"/>
      <c r="NOL24" s="1661"/>
      <c r="NOM24" s="1661"/>
      <c r="NON24" s="1661"/>
      <c r="NOO24" s="1661"/>
      <c r="NOP24" s="1661"/>
      <c r="NOQ24" s="1661"/>
      <c r="NOR24" s="1661"/>
      <c r="NOS24" s="1661"/>
      <c r="NOT24" s="1661"/>
      <c r="NOU24" s="1661"/>
      <c r="NOV24" s="1661"/>
      <c r="NOW24" s="1661"/>
      <c r="NOX24" s="1661"/>
      <c r="NOY24" s="1661"/>
      <c r="NOZ24" s="1661"/>
      <c r="NPA24" s="1661"/>
      <c r="NPB24" s="1661"/>
      <c r="NPC24" s="1661"/>
      <c r="NPD24" s="1661"/>
      <c r="NPE24" s="1661"/>
      <c r="NPF24" s="1661"/>
      <c r="NPG24" s="1661"/>
      <c r="NPH24" s="1661"/>
      <c r="NPI24" s="1661"/>
      <c r="NPJ24" s="1661"/>
      <c r="NPK24" s="1661"/>
      <c r="NPL24" s="1661"/>
      <c r="NPM24" s="1661"/>
      <c r="NPN24" s="1661"/>
      <c r="NPO24" s="1661"/>
      <c r="NPP24" s="1661"/>
      <c r="NPQ24" s="1661"/>
      <c r="NPR24" s="1661"/>
      <c r="NPS24" s="1661"/>
      <c r="NPT24" s="1661"/>
      <c r="NPU24" s="1661"/>
      <c r="NPV24" s="1661"/>
      <c r="NPW24" s="1661"/>
      <c r="NPX24" s="1661"/>
      <c r="NPY24" s="1661"/>
      <c r="NPZ24" s="1661"/>
      <c r="NQA24" s="1661"/>
      <c r="NQB24" s="1661"/>
      <c r="NQC24" s="1661"/>
      <c r="NQD24" s="1661"/>
      <c r="NQE24" s="1661"/>
      <c r="NQF24" s="1661"/>
      <c r="NQG24" s="1661"/>
      <c r="NQH24" s="1661"/>
      <c r="NQI24" s="1661"/>
      <c r="NQJ24" s="1661"/>
      <c r="NQK24" s="1661"/>
      <c r="NQL24" s="1661"/>
      <c r="NQM24" s="1661"/>
      <c r="NQN24" s="1661"/>
      <c r="NQO24" s="1661"/>
      <c r="NQP24" s="1661"/>
      <c r="NQQ24" s="1661"/>
      <c r="NQR24" s="1661"/>
      <c r="NQS24" s="1661"/>
      <c r="NQT24" s="1661"/>
      <c r="NQU24" s="1661"/>
      <c r="NQV24" s="1661"/>
      <c r="NQW24" s="1661"/>
      <c r="NQX24" s="1661"/>
      <c r="NQY24" s="1661"/>
      <c r="NQZ24" s="1661"/>
      <c r="NRA24" s="1661"/>
      <c r="NRB24" s="1661"/>
      <c r="NRC24" s="1661"/>
      <c r="NRD24" s="1661"/>
      <c r="NRE24" s="1661"/>
      <c r="NRF24" s="1661"/>
      <c r="NRG24" s="1661"/>
      <c r="NRH24" s="1661"/>
      <c r="NRI24" s="1661"/>
      <c r="NRJ24" s="1661"/>
      <c r="NRK24" s="1661"/>
      <c r="NRL24" s="1661"/>
      <c r="NRM24" s="1661"/>
      <c r="NRN24" s="1661"/>
      <c r="NRO24" s="1661"/>
      <c r="NRP24" s="1661"/>
      <c r="NRQ24" s="1661"/>
      <c r="NRR24" s="1661"/>
      <c r="NRS24" s="1661"/>
      <c r="NRT24" s="1661"/>
      <c r="NRU24" s="1661"/>
      <c r="NRV24" s="1661"/>
      <c r="NRW24" s="1661"/>
      <c r="NRX24" s="1661"/>
      <c r="NRY24" s="1661"/>
      <c r="NRZ24" s="1661"/>
      <c r="NSA24" s="1661"/>
      <c r="NSB24" s="1661"/>
      <c r="NSC24" s="1661"/>
      <c r="NSD24" s="1661"/>
      <c r="NSE24" s="1661"/>
      <c r="NSF24" s="1661"/>
      <c r="NSG24" s="1661"/>
      <c r="NSH24" s="1661"/>
      <c r="NSI24" s="1661"/>
      <c r="NSJ24" s="1661"/>
      <c r="NSK24" s="1661"/>
      <c r="NSL24" s="1661"/>
      <c r="NSM24" s="1661"/>
      <c r="NSN24" s="1661"/>
      <c r="NSO24" s="1661"/>
      <c r="NSP24" s="1661"/>
      <c r="NSQ24" s="1661"/>
      <c r="NSR24" s="1661"/>
      <c r="NSS24" s="1661"/>
      <c r="NST24" s="1661"/>
      <c r="NSU24" s="1661"/>
      <c r="NSV24" s="1661"/>
      <c r="NSW24" s="1661"/>
      <c r="NSX24" s="1661"/>
      <c r="NSY24" s="1661"/>
      <c r="NSZ24" s="1661"/>
      <c r="NTA24" s="1661"/>
      <c r="NTB24" s="1661"/>
      <c r="NTC24" s="1661"/>
      <c r="NTD24" s="1661"/>
      <c r="NTE24" s="1661"/>
      <c r="NTF24" s="1661"/>
      <c r="NTG24" s="1661"/>
      <c r="NTH24" s="1661"/>
      <c r="NTI24" s="1661"/>
      <c r="NTJ24" s="1661"/>
      <c r="NTK24" s="1661"/>
      <c r="NTL24" s="1661"/>
      <c r="NTM24" s="1661"/>
      <c r="NTN24" s="1661"/>
      <c r="NTO24" s="1661"/>
      <c r="NTP24" s="1661"/>
      <c r="NTQ24" s="1661"/>
      <c r="NTR24" s="1661"/>
      <c r="NTS24" s="1661"/>
      <c r="NTT24" s="1661"/>
      <c r="NTU24" s="1661"/>
      <c r="NTV24" s="1661"/>
      <c r="NTW24" s="1661"/>
      <c r="NTX24" s="1661"/>
      <c r="NTY24" s="1661"/>
      <c r="NTZ24" s="1661"/>
      <c r="NUA24" s="1661"/>
      <c r="NUB24" s="1661"/>
      <c r="NUC24" s="1661"/>
      <c r="NUD24" s="1661"/>
      <c r="NUE24" s="1661"/>
      <c r="NUF24" s="1661"/>
      <c r="NUG24" s="1661"/>
      <c r="NUH24" s="1661"/>
      <c r="NUI24" s="1661"/>
      <c r="NUJ24" s="1661"/>
      <c r="NUK24" s="1661"/>
      <c r="NUL24" s="1661"/>
      <c r="NUM24" s="1661"/>
      <c r="NUN24" s="1661"/>
      <c r="NUO24" s="1661"/>
      <c r="NUP24" s="1661"/>
      <c r="NUQ24" s="1661"/>
      <c r="NUR24" s="1661"/>
      <c r="NUS24" s="1661"/>
      <c r="NUT24" s="1661"/>
      <c r="NUU24" s="1661"/>
      <c r="NUV24" s="1661"/>
      <c r="NUW24" s="1661"/>
      <c r="NUX24" s="1661"/>
      <c r="NUY24" s="1661"/>
      <c r="NUZ24" s="1661"/>
      <c r="NVA24" s="1661"/>
      <c r="NVB24" s="1661"/>
      <c r="NVC24" s="1661"/>
      <c r="NVD24" s="1661"/>
      <c r="NVE24" s="1661"/>
      <c r="NVF24" s="1661"/>
      <c r="NVG24" s="1661"/>
      <c r="NVH24" s="1661"/>
      <c r="NVI24" s="1661"/>
      <c r="NVJ24" s="1661"/>
      <c r="NVK24" s="1661"/>
      <c r="NVL24" s="1661"/>
      <c r="NVM24" s="1661"/>
      <c r="NVN24" s="1661"/>
      <c r="NVO24" s="1661"/>
      <c r="NVP24" s="1661"/>
      <c r="NVQ24" s="1661"/>
      <c r="NVR24" s="1661"/>
      <c r="NVS24" s="1661"/>
      <c r="NVT24" s="1661"/>
      <c r="NVU24" s="1661"/>
      <c r="NVV24" s="1661"/>
      <c r="NVW24" s="1661"/>
      <c r="NVX24" s="1661"/>
      <c r="NVY24" s="1661"/>
      <c r="NVZ24" s="1661"/>
      <c r="NWA24" s="1661"/>
      <c r="NWB24" s="1661"/>
      <c r="NWC24" s="1661"/>
      <c r="NWD24" s="1661"/>
      <c r="NWE24" s="1661"/>
      <c r="NWF24" s="1661"/>
      <c r="NWG24" s="1661"/>
      <c r="NWH24" s="1661"/>
      <c r="NWI24" s="1661"/>
      <c r="NWJ24" s="1661"/>
      <c r="NWK24" s="1661"/>
      <c r="NWL24" s="1661"/>
      <c r="NWM24" s="1661"/>
      <c r="NWN24" s="1661"/>
      <c r="NWO24" s="1661"/>
      <c r="NWP24" s="1661"/>
      <c r="NWQ24" s="1661"/>
      <c r="NWR24" s="1661"/>
      <c r="NWS24" s="1661"/>
      <c r="NWT24" s="1661"/>
      <c r="NWU24" s="1661"/>
      <c r="NWV24" s="1661"/>
      <c r="NWW24" s="1661"/>
      <c r="NWX24" s="1661"/>
      <c r="NWY24" s="1661"/>
      <c r="NWZ24" s="1661"/>
      <c r="NXA24" s="1661"/>
      <c r="NXB24" s="1661"/>
      <c r="NXC24" s="1661"/>
      <c r="NXD24" s="1661"/>
      <c r="NXE24" s="1661"/>
      <c r="NXF24" s="1661"/>
      <c r="NXG24" s="1661"/>
      <c r="NXH24" s="1661"/>
      <c r="NXI24" s="1661"/>
      <c r="NXJ24" s="1661"/>
      <c r="NXK24" s="1661"/>
      <c r="NXL24" s="1661"/>
      <c r="NXM24" s="1661"/>
      <c r="NXN24" s="1661"/>
      <c r="NXO24" s="1661"/>
      <c r="NXP24" s="1661"/>
      <c r="NXQ24" s="1661"/>
      <c r="NXR24" s="1661"/>
      <c r="NXS24" s="1661"/>
      <c r="NXT24" s="1661"/>
      <c r="NXU24" s="1661"/>
      <c r="NXV24" s="1661"/>
      <c r="NXW24" s="1661"/>
      <c r="NXX24" s="1661"/>
      <c r="NXY24" s="1661"/>
      <c r="NXZ24" s="1661"/>
      <c r="NYA24" s="1661"/>
      <c r="NYB24" s="1661"/>
      <c r="NYC24" s="1661"/>
      <c r="NYD24" s="1661"/>
      <c r="NYE24" s="1661"/>
      <c r="NYF24" s="1661"/>
      <c r="NYG24" s="1661"/>
      <c r="NYH24" s="1661"/>
      <c r="NYI24" s="1661"/>
      <c r="NYJ24" s="1661"/>
      <c r="NYK24" s="1661"/>
      <c r="NYL24" s="1661"/>
      <c r="NYM24" s="1661"/>
      <c r="NYN24" s="1661"/>
      <c r="NYO24" s="1661"/>
      <c r="NYP24" s="1661"/>
      <c r="NYQ24" s="1661"/>
      <c r="NYR24" s="1661"/>
      <c r="NYS24" s="1661"/>
      <c r="NYT24" s="1661"/>
      <c r="NYU24" s="1661"/>
      <c r="NYV24" s="1661"/>
      <c r="NYW24" s="1661"/>
      <c r="NYX24" s="1661"/>
      <c r="NYY24" s="1661"/>
      <c r="NYZ24" s="1661"/>
      <c r="NZA24" s="1661"/>
      <c r="NZB24" s="1661"/>
      <c r="NZC24" s="1661"/>
      <c r="NZD24" s="1661"/>
      <c r="NZE24" s="1661"/>
      <c r="NZF24" s="1661"/>
      <c r="NZG24" s="1661"/>
      <c r="NZH24" s="1661"/>
      <c r="NZI24" s="1661"/>
      <c r="NZJ24" s="1661"/>
      <c r="NZK24" s="1661"/>
      <c r="NZL24" s="1661"/>
      <c r="NZM24" s="1661"/>
      <c r="NZN24" s="1661"/>
      <c r="NZO24" s="1661"/>
      <c r="NZP24" s="1661"/>
      <c r="NZQ24" s="1661"/>
      <c r="NZR24" s="1661"/>
      <c r="NZS24" s="1661"/>
      <c r="NZT24" s="1661"/>
      <c r="NZU24" s="1661"/>
      <c r="NZV24" s="1661"/>
      <c r="NZW24" s="1661"/>
      <c r="NZX24" s="1661"/>
      <c r="NZY24" s="1661"/>
      <c r="NZZ24" s="1661"/>
      <c r="OAA24" s="1661"/>
      <c r="OAB24" s="1661"/>
      <c r="OAC24" s="1661"/>
      <c r="OAD24" s="1661"/>
      <c r="OAE24" s="1661"/>
      <c r="OAF24" s="1661"/>
      <c r="OAG24" s="1661"/>
      <c r="OAH24" s="1661"/>
      <c r="OAI24" s="1661"/>
      <c r="OAJ24" s="1661"/>
      <c r="OAK24" s="1661"/>
      <c r="OAL24" s="1661"/>
      <c r="OAM24" s="1661"/>
      <c r="OAN24" s="1661"/>
      <c r="OAO24" s="1661"/>
      <c r="OAP24" s="1661"/>
      <c r="OAQ24" s="1661"/>
      <c r="OAR24" s="1661"/>
      <c r="OAS24" s="1661"/>
      <c r="OAT24" s="1661"/>
      <c r="OAU24" s="1661"/>
      <c r="OAV24" s="1661"/>
      <c r="OAW24" s="1661"/>
      <c r="OAX24" s="1661"/>
      <c r="OAY24" s="1661"/>
      <c r="OAZ24" s="1661"/>
      <c r="OBA24" s="1661"/>
      <c r="OBB24" s="1661"/>
      <c r="OBC24" s="1661"/>
      <c r="OBD24" s="1661"/>
      <c r="OBE24" s="1661"/>
      <c r="OBF24" s="1661"/>
      <c r="OBG24" s="1661"/>
      <c r="OBH24" s="1661"/>
      <c r="OBI24" s="1661"/>
      <c r="OBJ24" s="1661"/>
      <c r="OBK24" s="1661"/>
      <c r="OBL24" s="1661"/>
      <c r="OBM24" s="1661"/>
      <c r="OBN24" s="1661"/>
      <c r="OBO24" s="1661"/>
      <c r="OBP24" s="1661"/>
      <c r="OBQ24" s="1661"/>
      <c r="OBR24" s="1661"/>
      <c r="OBS24" s="1661"/>
      <c r="OBT24" s="1661"/>
      <c r="OBU24" s="1661"/>
      <c r="OBV24" s="1661"/>
      <c r="OBW24" s="1661"/>
      <c r="OBX24" s="1661"/>
      <c r="OBY24" s="1661"/>
      <c r="OBZ24" s="1661"/>
      <c r="OCA24" s="1661"/>
      <c r="OCB24" s="1661"/>
      <c r="OCC24" s="1661"/>
      <c r="OCD24" s="1661"/>
      <c r="OCE24" s="1661"/>
      <c r="OCF24" s="1661"/>
      <c r="OCG24" s="1661"/>
      <c r="OCH24" s="1661"/>
      <c r="OCI24" s="1661"/>
      <c r="OCJ24" s="1661"/>
      <c r="OCK24" s="1661"/>
      <c r="OCL24" s="1661"/>
      <c r="OCM24" s="1661"/>
      <c r="OCN24" s="1661"/>
      <c r="OCO24" s="1661"/>
      <c r="OCP24" s="1661"/>
      <c r="OCQ24" s="1661"/>
      <c r="OCR24" s="1661"/>
      <c r="OCS24" s="1661"/>
      <c r="OCT24" s="1661"/>
      <c r="OCU24" s="1661"/>
      <c r="OCV24" s="1661"/>
      <c r="OCW24" s="1661"/>
      <c r="OCX24" s="1661"/>
      <c r="OCY24" s="1661"/>
      <c r="OCZ24" s="1661"/>
      <c r="ODA24" s="1661"/>
      <c r="ODB24" s="1661"/>
      <c r="ODC24" s="1661"/>
      <c r="ODD24" s="1661"/>
      <c r="ODE24" s="1661"/>
      <c r="ODF24" s="1661"/>
      <c r="ODG24" s="1661"/>
      <c r="ODH24" s="1661"/>
      <c r="ODI24" s="1661"/>
      <c r="ODJ24" s="1661"/>
      <c r="ODK24" s="1661"/>
      <c r="ODL24" s="1661"/>
      <c r="ODM24" s="1661"/>
      <c r="ODN24" s="1661"/>
      <c r="ODO24" s="1661"/>
      <c r="ODP24" s="1661"/>
      <c r="ODQ24" s="1661"/>
      <c r="ODR24" s="1661"/>
      <c r="ODS24" s="1661"/>
      <c r="ODT24" s="1661"/>
      <c r="ODU24" s="1661"/>
      <c r="ODV24" s="1661"/>
      <c r="ODW24" s="1661"/>
      <c r="ODX24" s="1661"/>
      <c r="ODY24" s="1661"/>
      <c r="ODZ24" s="1661"/>
      <c r="OEA24" s="1661"/>
      <c r="OEB24" s="1661"/>
      <c r="OEC24" s="1661"/>
      <c r="OED24" s="1661"/>
      <c r="OEE24" s="1661"/>
      <c r="OEF24" s="1661"/>
      <c r="OEG24" s="1661"/>
      <c r="OEH24" s="1661"/>
      <c r="OEI24" s="1661"/>
      <c r="OEJ24" s="1661"/>
      <c r="OEK24" s="1661"/>
      <c r="OEL24" s="1661"/>
      <c r="OEM24" s="1661"/>
      <c r="OEN24" s="1661"/>
      <c r="OEO24" s="1661"/>
      <c r="OEP24" s="1661"/>
      <c r="OEQ24" s="1661"/>
      <c r="OER24" s="1661"/>
      <c r="OES24" s="1661"/>
      <c r="OET24" s="1661"/>
      <c r="OEU24" s="1661"/>
      <c r="OEV24" s="1661"/>
      <c r="OEW24" s="1661"/>
      <c r="OEX24" s="1661"/>
      <c r="OEY24" s="1661"/>
      <c r="OEZ24" s="1661"/>
      <c r="OFA24" s="1661"/>
      <c r="OFB24" s="1661"/>
      <c r="OFC24" s="1661"/>
      <c r="OFD24" s="1661"/>
      <c r="OFE24" s="1661"/>
      <c r="OFF24" s="1661"/>
      <c r="OFG24" s="1661"/>
      <c r="OFH24" s="1661"/>
      <c r="OFI24" s="1661"/>
      <c r="OFJ24" s="1661"/>
      <c r="OFK24" s="1661"/>
      <c r="OFL24" s="1661"/>
      <c r="OFM24" s="1661"/>
      <c r="OFN24" s="1661"/>
      <c r="OFO24" s="1661"/>
      <c r="OFP24" s="1661"/>
      <c r="OFQ24" s="1661"/>
      <c r="OFR24" s="1661"/>
      <c r="OFS24" s="1661"/>
      <c r="OFT24" s="1661"/>
      <c r="OFU24" s="1661"/>
      <c r="OFV24" s="1661"/>
      <c r="OFW24" s="1661"/>
      <c r="OFX24" s="1661"/>
      <c r="OFY24" s="1661"/>
      <c r="OFZ24" s="1661"/>
      <c r="OGA24" s="1661"/>
      <c r="OGB24" s="1661"/>
      <c r="OGC24" s="1661"/>
      <c r="OGD24" s="1661"/>
      <c r="OGE24" s="1661"/>
      <c r="OGF24" s="1661"/>
      <c r="OGG24" s="1661"/>
      <c r="OGH24" s="1661"/>
      <c r="OGI24" s="1661"/>
      <c r="OGJ24" s="1661"/>
      <c r="OGK24" s="1661"/>
      <c r="OGL24" s="1661"/>
      <c r="OGM24" s="1661"/>
      <c r="OGN24" s="1661"/>
      <c r="OGO24" s="1661"/>
      <c r="OGP24" s="1661"/>
      <c r="OGQ24" s="1661"/>
      <c r="OGR24" s="1661"/>
      <c r="OGS24" s="1661"/>
      <c r="OGT24" s="1661"/>
      <c r="OGU24" s="1661"/>
      <c r="OGV24" s="1661"/>
      <c r="OGW24" s="1661"/>
      <c r="OGX24" s="1661"/>
      <c r="OGY24" s="1661"/>
      <c r="OGZ24" s="1661"/>
      <c r="OHA24" s="1661"/>
      <c r="OHB24" s="1661"/>
      <c r="OHC24" s="1661"/>
      <c r="OHD24" s="1661"/>
      <c r="OHE24" s="1661"/>
      <c r="OHF24" s="1661"/>
      <c r="OHG24" s="1661"/>
      <c r="OHH24" s="1661"/>
      <c r="OHI24" s="1661"/>
      <c r="OHJ24" s="1661"/>
      <c r="OHK24" s="1661"/>
      <c r="OHL24" s="1661"/>
      <c r="OHM24" s="1661"/>
      <c r="OHN24" s="1661"/>
      <c r="OHO24" s="1661"/>
      <c r="OHP24" s="1661"/>
      <c r="OHQ24" s="1661"/>
      <c r="OHR24" s="1661"/>
      <c r="OHS24" s="1661"/>
      <c r="OHT24" s="1661"/>
      <c r="OHU24" s="1661"/>
      <c r="OHV24" s="1661"/>
      <c r="OHW24" s="1661"/>
      <c r="OHX24" s="1661"/>
      <c r="OHY24" s="1661"/>
      <c r="OHZ24" s="1661"/>
      <c r="OIA24" s="1661"/>
      <c r="OIB24" s="1661"/>
      <c r="OIC24" s="1661"/>
      <c r="OID24" s="1661"/>
      <c r="OIE24" s="1661"/>
      <c r="OIF24" s="1661"/>
      <c r="OIG24" s="1661"/>
      <c r="OIH24" s="1661"/>
      <c r="OII24" s="1661"/>
      <c r="OIJ24" s="1661"/>
      <c r="OIK24" s="1661"/>
      <c r="OIL24" s="1661"/>
      <c r="OIM24" s="1661"/>
      <c r="OIN24" s="1661"/>
      <c r="OIO24" s="1661"/>
      <c r="OIP24" s="1661"/>
      <c r="OIQ24" s="1661"/>
      <c r="OIR24" s="1661"/>
      <c r="OIS24" s="1661"/>
      <c r="OIT24" s="1661"/>
      <c r="OIU24" s="1661"/>
      <c r="OIV24" s="1661"/>
      <c r="OIW24" s="1661"/>
      <c r="OIX24" s="1661"/>
      <c r="OIY24" s="1661"/>
      <c r="OIZ24" s="1661"/>
      <c r="OJA24" s="1661"/>
      <c r="OJB24" s="1661"/>
      <c r="OJC24" s="1661"/>
      <c r="OJD24" s="1661"/>
      <c r="OJE24" s="1661"/>
      <c r="OJF24" s="1661"/>
      <c r="OJG24" s="1661"/>
      <c r="OJH24" s="1661"/>
      <c r="OJI24" s="1661"/>
      <c r="OJJ24" s="1661"/>
      <c r="OJK24" s="1661"/>
      <c r="OJL24" s="1661"/>
      <c r="OJM24" s="1661"/>
      <c r="OJN24" s="1661"/>
      <c r="OJO24" s="1661"/>
      <c r="OJP24" s="1661"/>
      <c r="OJQ24" s="1661"/>
      <c r="OJR24" s="1661"/>
      <c r="OJS24" s="1661"/>
      <c r="OJT24" s="1661"/>
      <c r="OJU24" s="1661"/>
      <c r="OJV24" s="1661"/>
      <c r="OJW24" s="1661"/>
      <c r="OJX24" s="1661"/>
      <c r="OJY24" s="1661"/>
      <c r="OJZ24" s="1661"/>
      <c r="OKA24" s="1661"/>
      <c r="OKB24" s="1661"/>
      <c r="OKC24" s="1661"/>
      <c r="OKD24" s="1661"/>
      <c r="OKE24" s="1661"/>
      <c r="OKF24" s="1661"/>
      <c r="OKG24" s="1661"/>
      <c r="OKH24" s="1661"/>
      <c r="OKI24" s="1661"/>
      <c r="OKJ24" s="1661"/>
      <c r="OKK24" s="1661"/>
      <c r="OKL24" s="1661"/>
      <c r="OKM24" s="1661"/>
      <c r="OKN24" s="1661"/>
      <c r="OKO24" s="1661"/>
      <c r="OKP24" s="1661"/>
      <c r="OKQ24" s="1661"/>
      <c r="OKR24" s="1661"/>
      <c r="OKS24" s="1661"/>
      <c r="OKT24" s="1661"/>
      <c r="OKU24" s="1661"/>
      <c r="OKV24" s="1661"/>
      <c r="OKW24" s="1661"/>
      <c r="OKX24" s="1661"/>
      <c r="OKY24" s="1661"/>
      <c r="OKZ24" s="1661"/>
      <c r="OLA24" s="1661"/>
      <c r="OLB24" s="1661"/>
      <c r="OLC24" s="1661"/>
      <c r="OLD24" s="1661"/>
      <c r="OLE24" s="1661"/>
      <c r="OLF24" s="1661"/>
      <c r="OLG24" s="1661"/>
      <c r="OLH24" s="1661"/>
      <c r="OLI24" s="1661"/>
      <c r="OLJ24" s="1661"/>
      <c r="OLK24" s="1661"/>
      <c r="OLL24" s="1661"/>
      <c r="OLM24" s="1661"/>
      <c r="OLN24" s="1661"/>
      <c r="OLO24" s="1661"/>
      <c r="OLP24" s="1661"/>
      <c r="OLQ24" s="1661"/>
      <c r="OLR24" s="1661"/>
      <c r="OLS24" s="1661"/>
      <c r="OLT24" s="1661"/>
      <c r="OLU24" s="1661"/>
      <c r="OLV24" s="1661"/>
      <c r="OLW24" s="1661"/>
      <c r="OLX24" s="1661"/>
      <c r="OLY24" s="1661"/>
      <c r="OLZ24" s="1661"/>
      <c r="OMA24" s="1661"/>
      <c r="OMB24" s="1661"/>
      <c r="OMC24" s="1661"/>
      <c r="OMD24" s="1661"/>
      <c r="OME24" s="1661"/>
      <c r="OMF24" s="1661"/>
      <c r="OMG24" s="1661"/>
      <c r="OMH24" s="1661"/>
      <c r="OMI24" s="1661"/>
      <c r="OMJ24" s="1661"/>
      <c r="OMK24" s="1661"/>
      <c r="OML24" s="1661"/>
      <c r="OMM24" s="1661"/>
      <c r="OMN24" s="1661"/>
      <c r="OMO24" s="1661"/>
      <c r="OMP24" s="1661"/>
      <c r="OMQ24" s="1661"/>
      <c r="OMR24" s="1661"/>
      <c r="OMS24" s="1661"/>
      <c r="OMT24" s="1661"/>
      <c r="OMU24" s="1661"/>
      <c r="OMV24" s="1661"/>
      <c r="OMW24" s="1661"/>
      <c r="OMX24" s="1661"/>
      <c r="OMY24" s="1661"/>
      <c r="OMZ24" s="1661"/>
      <c r="ONA24" s="1661"/>
      <c r="ONB24" s="1661"/>
      <c r="ONC24" s="1661"/>
      <c r="OND24" s="1661"/>
      <c r="ONE24" s="1661"/>
      <c r="ONF24" s="1661"/>
      <c r="ONG24" s="1661"/>
      <c r="ONH24" s="1661"/>
      <c r="ONI24" s="1661"/>
      <c r="ONJ24" s="1661"/>
      <c r="ONK24" s="1661"/>
      <c r="ONL24" s="1661"/>
      <c r="ONM24" s="1661"/>
      <c r="ONN24" s="1661"/>
      <c r="ONO24" s="1661"/>
      <c r="ONP24" s="1661"/>
      <c r="ONQ24" s="1661"/>
      <c r="ONR24" s="1661"/>
      <c r="ONS24" s="1661"/>
      <c r="ONT24" s="1661"/>
      <c r="ONU24" s="1661"/>
      <c r="ONV24" s="1661"/>
      <c r="ONW24" s="1661"/>
      <c r="ONX24" s="1661"/>
      <c r="ONY24" s="1661"/>
      <c r="ONZ24" s="1661"/>
      <c r="OOA24" s="1661"/>
      <c r="OOB24" s="1661"/>
      <c r="OOC24" s="1661"/>
      <c r="OOD24" s="1661"/>
      <c r="OOE24" s="1661"/>
      <c r="OOF24" s="1661"/>
      <c r="OOG24" s="1661"/>
      <c r="OOH24" s="1661"/>
      <c r="OOI24" s="1661"/>
      <c r="OOJ24" s="1661"/>
      <c r="OOK24" s="1661"/>
      <c r="OOL24" s="1661"/>
      <c r="OOM24" s="1661"/>
      <c r="OON24" s="1661"/>
      <c r="OOO24" s="1661"/>
      <c r="OOP24" s="1661"/>
      <c r="OOQ24" s="1661"/>
      <c r="OOR24" s="1661"/>
      <c r="OOS24" s="1661"/>
      <c r="OOT24" s="1661"/>
      <c r="OOU24" s="1661"/>
      <c r="OOV24" s="1661"/>
      <c r="OOW24" s="1661"/>
      <c r="OOX24" s="1661"/>
      <c r="OOY24" s="1661"/>
      <c r="OOZ24" s="1661"/>
      <c r="OPA24" s="1661"/>
      <c r="OPB24" s="1661"/>
      <c r="OPC24" s="1661"/>
      <c r="OPD24" s="1661"/>
      <c r="OPE24" s="1661"/>
      <c r="OPF24" s="1661"/>
      <c r="OPG24" s="1661"/>
      <c r="OPH24" s="1661"/>
      <c r="OPI24" s="1661"/>
      <c r="OPJ24" s="1661"/>
      <c r="OPK24" s="1661"/>
      <c r="OPL24" s="1661"/>
      <c r="OPM24" s="1661"/>
      <c r="OPN24" s="1661"/>
      <c r="OPO24" s="1661"/>
      <c r="OPP24" s="1661"/>
      <c r="OPQ24" s="1661"/>
      <c r="OPR24" s="1661"/>
      <c r="OPS24" s="1661"/>
      <c r="OPT24" s="1661"/>
      <c r="OPU24" s="1661"/>
      <c r="OPV24" s="1661"/>
      <c r="OPW24" s="1661"/>
      <c r="OPX24" s="1661"/>
      <c r="OPY24" s="1661"/>
      <c r="OPZ24" s="1661"/>
      <c r="OQA24" s="1661"/>
      <c r="OQB24" s="1661"/>
      <c r="OQC24" s="1661"/>
      <c r="OQD24" s="1661"/>
      <c r="OQE24" s="1661"/>
      <c r="OQF24" s="1661"/>
      <c r="OQG24" s="1661"/>
      <c r="OQH24" s="1661"/>
      <c r="OQI24" s="1661"/>
      <c r="OQJ24" s="1661"/>
      <c r="OQK24" s="1661"/>
      <c r="OQL24" s="1661"/>
      <c r="OQM24" s="1661"/>
      <c r="OQN24" s="1661"/>
      <c r="OQO24" s="1661"/>
      <c r="OQP24" s="1661"/>
      <c r="OQQ24" s="1661"/>
      <c r="OQR24" s="1661"/>
      <c r="OQS24" s="1661"/>
      <c r="OQT24" s="1661"/>
      <c r="OQU24" s="1661"/>
      <c r="OQV24" s="1661"/>
      <c r="OQW24" s="1661"/>
      <c r="OQX24" s="1661"/>
      <c r="OQY24" s="1661"/>
      <c r="OQZ24" s="1661"/>
      <c r="ORA24" s="1661"/>
      <c r="ORB24" s="1661"/>
      <c r="ORC24" s="1661"/>
      <c r="ORD24" s="1661"/>
      <c r="ORE24" s="1661"/>
      <c r="ORF24" s="1661"/>
      <c r="ORG24" s="1661"/>
      <c r="ORH24" s="1661"/>
      <c r="ORI24" s="1661"/>
      <c r="ORJ24" s="1661"/>
      <c r="ORK24" s="1661"/>
      <c r="ORL24" s="1661"/>
      <c r="ORM24" s="1661"/>
      <c r="ORN24" s="1661"/>
      <c r="ORO24" s="1661"/>
      <c r="ORP24" s="1661"/>
      <c r="ORQ24" s="1661"/>
      <c r="ORR24" s="1661"/>
      <c r="ORS24" s="1661"/>
      <c r="ORT24" s="1661"/>
      <c r="ORU24" s="1661"/>
      <c r="ORV24" s="1661"/>
      <c r="ORW24" s="1661"/>
      <c r="ORX24" s="1661"/>
      <c r="ORY24" s="1661"/>
      <c r="ORZ24" s="1661"/>
      <c r="OSA24" s="1661"/>
      <c r="OSB24" s="1661"/>
      <c r="OSC24" s="1661"/>
      <c r="OSD24" s="1661"/>
      <c r="OSE24" s="1661"/>
      <c r="OSF24" s="1661"/>
      <c r="OSG24" s="1661"/>
      <c r="OSH24" s="1661"/>
      <c r="OSI24" s="1661"/>
      <c r="OSJ24" s="1661"/>
      <c r="OSK24" s="1661"/>
      <c r="OSL24" s="1661"/>
      <c r="OSM24" s="1661"/>
      <c r="OSN24" s="1661"/>
      <c r="OSO24" s="1661"/>
      <c r="OSP24" s="1661"/>
      <c r="OSQ24" s="1661"/>
      <c r="OSR24" s="1661"/>
      <c r="OSS24" s="1661"/>
      <c r="OST24" s="1661"/>
      <c r="OSU24" s="1661"/>
      <c r="OSV24" s="1661"/>
      <c r="OSW24" s="1661"/>
      <c r="OSX24" s="1661"/>
      <c r="OSY24" s="1661"/>
      <c r="OSZ24" s="1661"/>
      <c r="OTA24" s="1661"/>
      <c r="OTB24" s="1661"/>
      <c r="OTC24" s="1661"/>
      <c r="OTD24" s="1661"/>
      <c r="OTE24" s="1661"/>
      <c r="OTF24" s="1661"/>
      <c r="OTG24" s="1661"/>
      <c r="OTH24" s="1661"/>
      <c r="OTI24" s="1661"/>
      <c r="OTJ24" s="1661"/>
      <c r="OTK24" s="1661"/>
      <c r="OTL24" s="1661"/>
      <c r="OTM24" s="1661"/>
      <c r="OTN24" s="1661"/>
      <c r="OTO24" s="1661"/>
      <c r="OTP24" s="1661"/>
      <c r="OTQ24" s="1661"/>
      <c r="OTR24" s="1661"/>
      <c r="OTS24" s="1661"/>
      <c r="OTT24" s="1661"/>
      <c r="OTU24" s="1661"/>
      <c r="OTV24" s="1661"/>
      <c r="OTW24" s="1661"/>
      <c r="OTX24" s="1661"/>
      <c r="OTY24" s="1661"/>
      <c r="OTZ24" s="1661"/>
      <c r="OUA24" s="1661"/>
      <c r="OUB24" s="1661"/>
      <c r="OUC24" s="1661"/>
      <c r="OUD24" s="1661"/>
      <c r="OUE24" s="1661"/>
      <c r="OUF24" s="1661"/>
      <c r="OUG24" s="1661"/>
      <c r="OUH24" s="1661"/>
      <c r="OUI24" s="1661"/>
      <c r="OUJ24" s="1661"/>
      <c r="OUK24" s="1661"/>
      <c r="OUL24" s="1661"/>
      <c r="OUM24" s="1661"/>
      <c r="OUN24" s="1661"/>
      <c r="OUO24" s="1661"/>
      <c r="OUP24" s="1661"/>
      <c r="OUQ24" s="1661"/>
      <c r="OUR24" s="1661"/>
      <c r="OUS24" s="1661"/>
      <c r="OUT24" s="1661"/>
      <c r="OUU24" s="1661"/>
      <c r="OUV24" s="1661"/>
      <c r="OUW24" s="1661"/>
      <c r="OUX24" s="1661"/>
      <c r="OUY24" s="1661"/>
      <c r="OUZ24" s="1661"/>
      <c r="OVA24" s="1661"/>
      <c r="OVB24" s="1661"/>
      <c r="OVC24" s="1661"/>
      <c r="OVD24" s="1661"/>
      <c r="OVE24" s="1661"/>
      <c r="OVF24" s="1661"/>
      <c r="OVG24" s="1661"/>
      <c r="OVH24" s="1661"/>
      <c r="OVI24" s="1661"/>
      <c r="OVJ24" s="1661"/>
      <c r="OVK24" s="1661"/>
      <c r="OVL24" s="1661"/>
      <c r="OVM24" s="1661"/>
      <c r="OVN24" s="1661"/>
      <c r="OVO24" s="1661"/>
      <c r="OVP24" s="1661"/>
      <c r="OVQ24" s="1661"/>
      <c r="OVR24" s="1661"/>
      <c r="OVS24" s="1661"/>
      <c r="OVT24" s="1661"/>
      <c r="OVU24" s="1661"/>
      <c r="OVV24" s="1661"/>
      <c r="OVW24" s="1661"/>
      <c r="OVX24" s="1661"/>
      <c r="OVY24" s="1661"/>
      <c r="OVZ24" s="1661"/>
      <c r="OWA24" s="1661"/>
      <c r="OWB24" s="1661"/>
      <c r="OWC24" s="1661"/>
      <c r="OWD24" s="1661"/>
      <c r="OWE24" s="1661"/>
      <c r="OWF24" s="1661"/>
      <c r="OWG24" s="1661"/>
      <c r="OWH24" s="1661"/>
      <c r="OWI24" s="1661"/>
      <c r="OWJ24" s="1661"/>
      <c r="OWK24" s="1661"/>
      <c r="OWL24" s="1661"/>
      <c r="OWM24" s="1661"/>
      <c r="OWN24" s="1661"/>
      <c r="OWO24" s="1661"/>
      <c r="OWP24" s="1661"/>
      <c r="OWQ24" s="1661"/>
      <c r="OWR24" s="1661"/>
      <c r="OWS24" s="1661"/>
      <c r="OWT24" s="1661"/>
      <c r="OWU24" s="1661"/>
      <c r="OWV24" s="1661"/>
      <c r="OWW24" s="1661"/>
      <c r="OWX24" s="1661"/>
      <c r="OWY24" s="1661"/>
      <c r="OWZ24" s="1661"/>
      <c r="OXA24" s="1661"/>
      <c r="OXB24" s="1661"/>
      <c r="OXC24" s="1661"/>
      <c r="OXD24" s="1661"/>
      <c r="OXE24" s="1661"/>
      <c r="OXF24" s="1661"/>
      <c r="OXG24" s="1661"/>
      <c r="OXH24" s="1661"/>
      <c r="OXI24" s="1661"/>
      <c r="OXJ24" s="1661"/>
      <c r="OXK24" s="1661"/>
      <c r="OXL24" s="1661"/>
      <c r="OXM24" s="1661"/>
      <c r="OXN24" s="1661"/>
      <c r="OXO24" s="1661"/>
      <c r="OXP24" s="1661"/>
      <c r="OXQ24" s="1661"/>
      <c r="OXR24" s="1661"/>
      <c r="OXS24" s="1661"/>
      <c r="OXT24" s="1661"/>
      <c r="OXU24" s="1661"/>
      <c r="OXV24" s="1661"/>
      <c r="OXW24" s="1661"/>
      <c r="OXX24" s="1661"/>
      <c r="OXY24" s="1661"/>
      <c r="OXZ24" s="1661"/>
      <c r="OYA24" s="1661"/>
      <c r="OYB24" s="1661"/>
      <c r="OYC24" s="1661"/>
      <c r="OYD24" s="1661"/>
      <c r="OYE24" s="1661"/>
      <c r="OYF24" s="1661"/>
      <c r="OYG24" s="1661"/>
      <c r="OYH24" s="1661"/>
      <c r="OYI24" s="1661"/>
      <c r="OYJ24" s="1661"/>
      <c r="OYK24" s="1661"/>
      <c r="OYL24" s="1661"/>
      <c r="OYM24" s="1661"/>
      <c r="OYN24" s="1661"/>
      <c r="OYO24" s="1661"/>
      <c r="OYP24" s="1661"/>
      <c r="OYQ24" s="1661"/>
      <c r="OYR24" s="1661"/>
      <c r="OYS24" s="1661"/>
      <c r="OYT24" s="1661"/>
      <c r="OYU24" s="1661"/>
      <c r="OYV24" s="1661"/>
      <c r="OYW24" s="1661"/>
      <c r="OYX24" s="1661"/>
      <c r="OYY24" s="1661"/>
      <c r="OYZ24" s="1661"/>
      <c r="OZA24" s="1661"/>
      <c r="OZB24" s="1661"/>
      <c r="OZC24" s="1661"/>
      <c r="OZD24" s="1661"/>
      <c r="OZE24" s="1661"/>
      <c r="OZF24" s="1661"/>
      <c r="OZG24" s="1661"/>
      <c r="OZH24" s="1661"/>
      <c r="OZI24" s="1661"/>
      <c r="OZJ24" s="1661"/>
      <c r="OZK24" s="1661"/>
      <c r="OZL24" s="1661"/>
      <c r="OZM24" s="1661"/>
      <c r="OZN24" s="1661"/>
      <c r="OZO24" s="1661"/>
      <c r="OZP24" s="1661"/>
      <c r="OZQ24" s="1661"/>
      <c r="OZR24" s="1661"/>
      <c r="OZS24" s="1661"/>
      <c r="OZT24" s="1661"/>
      <c r="OZU24" s="1661"/>
      <c r="OZV24" s="1661"/>
      <c r="OZW24" s="1661"/>
      <c r="OZX24" s="1661"/>
      <c r="OZY24" s="1661"/>
      <c r="OZZ24" s="1661"/>
      <c r="PAA24" s="1661"/>
      <c r="PAB24" s="1661"/>
      <c r="PAC24" s="1661"/>
      <c r="PAD24" s="1661"/>
      <c r="PAE24" s="1661"/>
      <c r="PAF24" s="1661"/>
      <c r="PAG24" s="1661"/>
      <c r="PAH24" s="1661"/>
      <c r="PAI24" s="1661"/>
      <c r="PAJ24" s="1661"/>
      <c r="PAK24" s="1661"/>
      <c r="PAL24" s="1661"/>
      <c r="PAM24" s="1661"/>
      <c r="PAN24" s="1661"/>
      <c r="PAO24" s="1661"/>
      <c r="PAP24" s="1661"/>
      <c r="PAQ24" s="1661"/>
      <c r="PAR24" s="1661"/>
      <c r="PAS24" s="1661"/>
      <c r="PAT24" s="1661"/>
      <c r="PAU24" s="1661"/>
      <c r="PAV24" s="1661"/>
      <c r="PAW24" s="1661"/>
      <c r="PAX24" s="1661"/>
      <c r="PAY24" s="1661"/>
      <c r="PAZ24" s="1661"/>
      <c r="PBA24" s="1661"/>
      <c r="PBB24" s="1661"/>
      <c r="PBC24" s="1661"/>
      <c r="PBD24" s="1661"/>
      <c r="PBE24" s="1661"/>
      <c r="PBF24" s="1661"/>
      <c r="PBG24" s="1661"/>
      <c r="PBH24" s="1661"/>
      <c r="PBI24" s="1661"/>
      <c r="PBJ24" s="1661"/>
      <c r="PBK24" s="1661"/>
      <c r="PBL24" s="1661"/>
      <c r="PBM24" s="1661"/>
      <c r="PBN24" s="1661"/>
      <c r="PBO24" s="1661"/>
      <c r="PBP24" s="1661"/>
      <c r="PBQ24" s="1661"/>
      <c r="PBR24" s="1661"/>
      <c r="PBS24" s="1661"/>
      <c r="PBT24" s="1661"/>
      <c r="PBU24" s="1661"/>
      <c r="PBV24" s="1661"/>
      <c r="PBW24" s="1661"/>
      <c r="PBX24" s="1661"/>
      <c r="PBY24" s="1661"/>
      <c r="PBZ24" s="1661"/>
      <c r="PCA24" s="1661"/>
      <c r="PCB24" s="1661"/>
      <c r="PCC24" s="1661"/>
      <c r="PCD24" s="1661"/>
      <c r="PCE24" s="1661"/>
      <c r="PCF24" s="1661"/>
      <c r="PCG24" s="1661"/>
      <c r="PCH24" s="1661"/>
      <c r="PCI24" s="1661"/>
      <c r="PCJ24" s="1661"/>
      <c r="PCK24" s="1661"/>
      <c r="PCL24" s="1661"/>
      <c r="PCM24" s="1661"/>
      <c r="PCN24" s="1661"/>
      <c r="PCO24" s="1661"/>
      <c r="PCP24" s="1661"/>
      <c r="PCQ24" s="1661"/>
      <c r="PCR24" s="1661"/>
      <c r="PCS24" s="1661"/>
      <c r="PCT24" s="1661"/>
      <c r="PCU24" s="1661"/>
      <c r="PCV24" s="1661"/>
      <c r="PCW24" s="1661"/>
      <c r="PCX24" s="1661"/>
      <c r="PCY24" s="1661"/>
      <c r="PCZ24" s="1661"/>
      <c r="PDA24" s="1661"/>
      <c r="PDB24" s="1661"/>
      <c r="PDC24" s="1661"/>
      <c r="PDD24" s="1661"/>
      <c r="PDE24" s="1661"/>
      <c r="PDF24" s="1661"/>
      <c r="PDG24" s="1661"/>
      <c r="PDH24" s="1661"/>
      <c r="PDI24" s="1661"/>
      <c r="PDJ24" s="1661"/>
      <c r="PDK24" s="1661"/>
      <c r="PDL24" s="1661"/>
      <c r="PDM24" s="1661"/>
      <c r="PDN24" s="1661"/>
      <c r="PDO24" s="1661"/>
      <c r="PDP24" s="1661"/>
      <c r="PDQ24" s="1661"/>
      <c r="PDR24" s="1661"/>
      <c r="PDS24" s="1661"/>
      <c r="PDT24" s="1661"/>
      <c r="PDU24" s="1661"/>
      <c r="PDV24" s="1661"/>
      <c r="PDW24" s="1661"/>
      <c r="PDX24" s="1661"/>
      <c r="PDY24" s="1661"/>
      <c r="PDZ24" s="1661"/>
      <c r="PEA24" s="1661"/>
      <c r="PEB24" s="1661"/>
      <c r="PEC24" s="1661"/>
      <c r="PED24" s="1661"/>
      <c r="PEE24" s="1661"/>
      <c r="PEF24" s="1661"/>
      <c r="PEG24" s="1661"/>
      <c r="PEH24" s="1661"/>
      <c r="PEI24" s="1661"/>
      <c r="PEJ24" s="1661"/>
      <c r="PEK24" s="1661"/>
      <c r="PEL24" s="1661"/>
      <c r="PEM24" s="1661"/>
      <c r="PEN24" s="1661"/>
      <c r="PEO24" s="1661"/>
      <c r="PEP24" s="1661"/>
      <c r="PEQ24" s="1661"/>
      <c r="PER24" s="1661"/>
      <c r="PES24" s="1661"/>
      <c r="PET24" s="1661"/>
      <c r="PEU24" s="1661"/>
      <c r="PEV24" s="1661"/>
      <c r="PEW24" s="1661"/>
      <c r="PEX24" s="1661"/>
      <c r="PEY24" s="1661"/>
      <c r="PEZ24" s="1661"/>
      <c r="PFA24" s="1661"/>
      <c r="PFB24" s="1661"/>
      <c r="PFC24" s="1661"/>
      <c r="PFD24" s="1661"/>
      <c r="PFE24" s="1661"/>
      <c r="PFF24" s="1661"/>
      <c r="PFG24" s="1661"/>
      <c r="PFH24" s="1661"/>
      <c r="PFI24" s="1661"/>
      <c r="PFJ24" s="1661"/>
      <c r="PFK24" s="1661"/>
      <c r="PFL24" s="1661"/>
      <c r="PFM24" s="1661"/>
      <c r="PFN24" s="1661"/>
      <c r="PFO24" s="1661"/>
      <c r="PFP24" s="1661"/>
      <c r="PFQ24" s="1661"/>
      <c r="PFR24" s="1661"/>
      <c r="PFS24" s="1661"/>
      <c r="PFT24" s="1661"/>
      <c r="PFU24" s="1661"/>
      <c r="PFV24" s="1661"/>
      <c r="PFW24" s="1661"/>
      <c r="PFX24" s="1661"/>
      <c r="PFY24" s="1661"/>
      <c r="PFZ24" s="1661"/>
      <c r="PGA24" s="1661"/>
      <c r="PGB24" s="1661"/>
      <c r="PGC24" s="1661"/>
      <c r="PGD24" s="1661"/>
      <c r="PGE24" s="1661"/>
      <c r="PGF24" s="1661"/>
      <c r="PGG24" s="1661"/>
      <c r="PGH24" s="1661"/>
      <c r="PGI24" s="1661"/>
      <c r="PGJ24" s="1661"/>
      <c r="PGK24" s="1661"/>
      <c r="PGL24" s="1661"/>
      <c r="PGM24" s="1661"/>
      <c r="PGN24" s="1661"/>
      <c r="PGO24" s="1661"/>
      <c r="PGP24" s="1661"/>
      <c r="PGQ24" s="1661"/>
      <c r="PGR24" s="1661"/>
      <c r="PGS24" s="1661"/>
      <c r="PGT24" s="1661"/>
      <c r="PGU24" s="1661"/>
      <c r="PGV24" s="1661"/>
      <c r="PGW24" s="1661"/>
      <c r="PGX24" s="1661"/>
      <c r="PGY24" s="1661"/>
      <c r="PGZ24" s="1661"/>
      <c r="PHA24" s="1661"/>
      <c r="PHB24" s="1661"/>
      <c r="PHC24" s="1661"/>
      <c r="PHD24" s="1661"/>
      <c r="PHE24" s="1661"/>
      <c r="PHF24" s="1661"/>
      <c r="PHG24" s="1661"/>
      <c r="PHH24" s="1661"/>
      <c r="PHI24" s="1661"/>
      <c r="PHJ24" s="1661"/>
      <c r="PHK24" s="1661"/>
      <c r="PHL24" s="1661"/>
      <c r="PHM24" s="1661"/>
      <c r="PHN24" s="1661"/>
      <c r="PHO24" s="1661"/>
      <c r="PHP24" s="1661"/>
      <c r="PHQ24" s="1661"/>
      <c r="PHR24" s="1661"/>
      <c r="PHS24" s="1661"/>
      <c r="PHT24" s="1661"/>
      <c r="PHU24" s="1661"/>
      <c r="PHV24" s="1661"/>
      <c r="PHW24" s="1661"/>
      <c r="PHX24" s="1661"/>
      <c r="PHY24" s="1661"/>
      <c r="PHZ24" s="1661"/>
      <c r="PIA24" s="1661"/>
      <c r="PIB24" s="1661"/>
      <c r="PIC24" s="1661"/>
      <c r="PID24" s="1661"/>
      <c r="PIE24" s="1661"/>
      <c r="PIF24" s="1661"/>
      <c r="PIG24" s="1661"/>
      <c r="PIH24" s="1661"/>
      <c r="PII24" s="1661"/>
      <c r="PIJ24" s="1661"/>
      <c r="PIK24" s="1661"/>
      <c r="PIL24" s="1661"/>
      <c r="PIM24" s="1661"/>
      <c r="PIN24" s="1661"/>
      <c r="PIO24" s="1661"/>
      <c r="PIP24" s="1661"/>
      <c r="PIQ24" s="1661"/>
      <c r="PIR24" s="1661"/>
      <c r="PIS24" s="1661"/>
      <c r="PIT24" s="1661"/>
      <c r="PIU24" s="1661"/>
      <c r="PIV24" s="1661"/>
      <c r="PIW24" s="1661"/>
      <c r="PIX24" s="1661"/>
      <c r="PIY24" s="1661"/>
      <c r="PIZ24" s="1661"/>
      <c r="PJA24" s="1661"/>
      <c r="PJB24" s="1661"/>
      <c r="PJC24" s="1661"/>
      <c r="PJD24" s="1661"/>
      <c r="PJE24" s="1661"/>
      <c r="PJF24" s="1661"/>
      <c r="PJG24" s="1661"/>
      <c r="PJH24" s="1661"/>
      <c r="PJI24" s="1661"/>
      <c r="PJJ24" s="1661"/>
      <c r="PJK24" s="1661"/>
      <c r="PJL24" s="1661"/>
      <c r="PJM24" s="1661"/>
      <c r="PJN24" s="1661"/>
      <c r="PJO24" s="1661"/>
      <c r="PJP24" s="1661"/>
      <c r="PJQ24" s="1661"/>
      <c r="PJR24" s="1661"/>
      <c r="PJS24" s="1661"/>
      <c r="PJT24" s="1661"/>
      <c r="PJU24" s="1661"/>
      <c r="PJV24" s="1661"/>
      <c r="PJW24" s="1661"/>
      <c r="PJX24" s="1661"/>
      <c r="PJY24" s="1661"/>
      <c r="PJZ24" s="1661"/>
      <c r="PKA24" s="1661"/>
      <c r="PKB24" s="1661"/>
      <c r="PKC24" s="1661"/>
      <c r="PKD24" s="1661"/>
      <c r="PKE24" s="1661"/>
      <c r="PKF24" s="1661"/>
      <c r="PKG24" s="1661"/>
      <c r="PKH24" s="1661"/>
      <c r="PKI24" s="1661"/>
      <c r="PKJ24" s="1661"/>
      <c r="PKK24" s="1661"/>
      <c r="PKL24" s="1661"/>
      <c r="PKM24" s="1661"/>
      <c r="PKN24" s="1661"/>
      <c r="PKO24" s="1661"/>
      <c r="PKP24" s="1661"/>
      <c r="PKQ24" s="1661"/>
      <c r="PKR24" s="1661"/>
      <c r="PKS24" s="1661"/>
      <c r="PKT24" s="1661"/>
      <c r="PKU24" s="1661"/>
      <c r="PKV24" s="1661"/>
      <c r="PKW24" s="1661"/>
      <c r="PKX24" s="1661"/>
      <c r="PKY24" s="1661"/>
      <c r="PKZ24" s="1661"/>
      <c r="PLA24" s="1661"/>
      <c r="PLB24" s="1661"/>
      <c r="PLC24" s="1661"/>
      <c r="PLD24" s="1661"/>
      <c r="PLE24" s="1661"/>
      <c r="PLF24" s="1661"/>
      <c r="PLG24" s="1661"/>
      <c r="PLH24" s="1661"/>
      <c r="PLI24" s="1661"/>
      <c r="PLJ24" s="1661"/>
      <c r="PLK24" s="1661"/>
      <c r="PLL24" s="1661"/>
      <c r="PLM24" s="1661"/>
      <c r="PLN24" s="1661"/>
      <c r="PLO24" s="1661"/>
      <c r="PLP24" s="1661"/>
      <c r="PLQ24" s="1661"/>
      <c r="PLR24" s="1661"/>
      <c r="PLS24" s="1661"/>
      <c r="PLT24" s="1661"/>
      <c r="PLU24" s="1661"/>
      <c r="PLV24" s="1661"/>
      <c r="PLW24" s="1661"/>
      <c r="PLX24" s="1661"/>
      <c r="PLY24" s="1661"/>
      <c r="PLZ24" s="1661"/>
      <c r="PMA24" s="1661"/>
      <c r="PMB24" s="1661"/>
      <c r="PMC24" s="1661"/>
      <c r="PMD24" s="1661"/>
      <c r="PME24" s="1661"/>
      <c r="PMF24" s="1661"/>
      <c r="PMG24" s="1661"/>
      <c r="PMH24" s="1661"/>
      <c r="PMI24" s="1661"/>
      <c r="PMJ24" s="1661"/>
      <c r="PMK24" s="1661"/>
      <c r="PML24" s="1661"/>
      <c r="PMM24" s="1661"/>
      <c r="PMN24" s="1661"/>
      <c r="PMO24" s="1661"/>
      <c r="PMP24" s="1661"/>
      <c r="PMQ24" s="1661"/>
      <c r="PMR24" s="1661"/>
      <c r="PMS24" s="1661"/>
      <c r="PMT24" s="1661"/>
      <c r="PMU24" s="1661"/>
      <c r="PMV24" s="1661"/>
      <c r="PMW24" s="1661"/>
      <c r="PMX24" s="1661"/>
      <c r="PMY24" s="1661"/>
      <c r="PMZ24" s="1661"/>
      <c r="PNA24" s="1661"/>
      <c r="PNB24" s="1661"/>
      <c r="PNC24" s="1661"/>
      <c r="PND24" s="1661"/>
      <c r="PNE24" s="1661"/>
      <c r="PNF24" s="1661"/>
      <c r="PNG24" s="1661"/>
      <c r="PNH24" s="1661"/>
      <c r="PNI24" s="1661"/>
      <c r="PNJ24" s="1661"/>
      <c r="PNK24" s="1661"/>
      <c r="PNL24" s="1661"/>
      <c r="PNM24" s="1661"/>
      <c r="PNN24" s="1661"/>
      <c r="PNO24" s="1661"/>
      <c r="PNP24" s="1661"/>
      <c r="PNQ24" s="1661"/>
      <c r="PNR24" s="1661"/>
      <c r="PNS24" s="1661"/>
      <c r="PNT24" s="1661"/>
      <c r="PNU24" s="1661"/>
      <c r="PNV24" s="1661"/>
      <c r="PNW24" s="1661"/>
      <c r="PNX24" s="1661"/>
      <c r="PNY24" s="1661"/>
      <c r="PNZ24" s="1661"/>
      <c r="POA24" s="1661"/>
      <c r="POB24" s="1661"/>
      <c r="POC24" s="1661"/>
      <c r="POD24" s="1661"/>
      <c r="POE24" s="1661"/>
      <c r="POF24" s="1661"/>
      <c r="POG24" s="1661"/>
      <c r="POH24" s="1661"/>
      <c r="POI24" s="1661"/>
      <c r="POJ24" s="1661"/>
      <c r="POK24" s="1661"/>
      <c r="POL24" s="1661"/>
      <c r="POM24" s="1661"/>
      <c r="PON24" s="1661"/>
      <c r="POO24" s="1661"/>
      <c r="POP24" s="1661"/>
      <c r="POQ24" s="1661"/>
      <c r="POR24" s="1661"/>
      <c r="POS24" s="1661"/>
      <c r="POT24" s="1661"/>
      <c r="POU24" s="1661"/>
      <c r="POV24" s="1661"/>
      <c r="POW24" s="1661"/>
      <c r="POX24" s="1661"/>
      <c r="POY24" s="1661"/>
      <c r="POZ24" s="1661"/>
      <c r="PPA24" s="1661"/>
      <c r="PPB24" s="1661"/>
      <c r="PPC24" s="1661"/>
      <c r="PPD24" s="1661"/>
      <c r="PPE24" s="1661"/>
      <c r="PPF24" s="1661"/>
      <c r="PPG24" s="1661"/>
      <c r="PPH24" s="1661"/>
      <c r="PPI24" s="1661"/>
      <c r="PPJ24" s="1661"/>
      <c r="PPK24" s="1661"/>
      <c r="PPL24" s="1661"/>
      <c r="PPM24" s="1661"/>
      <c r="PPN24" s="1661"/>
      <c r="PPO24" s="1661"/>
      <c r="PPP24" s="1661"/>
      <c r="PPQ24" s="1661"/>
      <c r="PPR24" s="1661"/>
      <c r="PPS24" s="1661"/>
      <c r="PPT24" s="1661"/>
      <c r="PPU24" s="1661"/>
      <c r="PPV24" s="1661"/>
      <c r="PPW24" s="1661"/>
      <c r="PPX24" s="1661"/>
      <c r="PPY24" s="1661"/>
      <c r="PPZ24" s="1661"/>
      <c r="PQA24" s="1661"/>
      <c r="PQB24" s="1661"/>
      <c r="PQC24" s="1661"/>
      <c r="PQD24" s="1661"/>
      <c r="PQE24" s="1661"/>
      <c r="PQF24" s="1661"/>
      <c r="PQG24" s="1661"/>
      <c r="PQH24" s="1661"/>
      <c r="PQI24" s="1661"/>
      <c r="PQJ24" s="1661"/>
      <c r="PQK24" s="1661"/>
      <c r="PQL24" s="1661"/>
      <c r="PQM24" s="1661"/>
      <c r="PQN24" s="1661"/>
      <c r="PQO24" s="1661"/>
      <c r="PQP24" s="1661"/>
      <c r="PQQ24" s="1661"/>
      <c r="PQR24" s="1661"/>
      <c r="PQS24" s="1661"/>
      <c r="PQT24" s="1661"/>
      <c r="PQU24" s="1661"/>
      <c r="PQV24" s="1661"/>
      <c r="PQW24" s="1661"/>
      <c r="PQX24" s="1661"/>
      <c r="PQY24" s="1661"/>
      <c r="PQZ24" s="1661"/>
      <c r="PRA24" s="1661"/>
      <c r="PRB24" s="1661"/>
      <c r="PRC24" s="1661"/>
      <c r="PRD24" s="1661"/>
      <c r="PRE24" s="1661"/>
      <c r="PRF24" s="1661"/>
      <c r="PRG24" s="1661"/>
      <c r="PRH24" s="1661"/>
      <c r="PRI24" s="1661"/>
      <c r="PRJ24" s="1661"/>
      <c r="PRK24" s="1661"/>
      <c r="PRL24" s="1661"/>
      <c r="PRM24" s="1661"/>
      <c r="PRN24" s="1661"/>
      <c r="PRO24" s="1661"/>
      <c r="PRP24" s="1661"/>
      <c r="PRQ24" s="1661"/>
      <c r="PRR24" s="1661"/>
      <c r="PRS24" s="1661"/>
      <c r="PRT24" s="1661"/>
      <c r="PRU24" s="1661"/>
      <c r="PRV24" s="1661"/>
      <c r="PRW24" s="1661"/>
      <c r="PRX24" s="1661"/>
      <c r="PRY24" s="1661"/>
      <c r="PRZ24" s="1661"/>
      <c r="PSA24" s="1661"/>
      <c r="PSB24" s="1661"/>
      <c r="PSC24" s="1661"/>
      <c r="PSD24" s="1661"/>
      <c r="PSE24" s="1661"/>
      <c r="PSF24" s="1661"/>
      <c r="PSG24" s="1661"/>
      <c r="PSH24" s="1661"/>
      <c r="PSI24" s="1661"/>
      <c r="PSJ24" s="1661"/>
      <c r="PSK24" s="1661"/>
      <c r="PSL24" s="1661"/>
      <c r="PSM24" s="1661"/>
      <c r="PSN24" s="1661"/>
      <c r="PSO24" s="1661"/>
      <c r="PSP24" s="1661"/>
      <c r="PSQ24" s="1661"/>
      <c r="PSR24" s="1661"/>
      <c r="PSS24" s="1661"/>
      <c r="PST24" s="1661"/>
      <c r="PSU24" s="1661"/>
      <c r="PSV24" s="1661"/>
      <c r="PSW24" s="1661"/>
      <c r="PSX24" s="1661"/>
      <c r="PSY24" s="1661"/>
      <c r="PSZ24" s="1661"/>
      <c r="PTA24" s="1661"/>
      <c r="PTB24" s="1661"/>
      <c r="PTC24" s="1661"/>
      <c r="PTD24" s="1661"/>
      <c r="PTE24" s="1661"/>
      <c r="PTF24" s="1661"/>
      <c r="PTG24" s="1661"/>
      <c r="PTH24" s="1661"/>
      <c r="PTI24" s="1661"/>
      <c r="PTJ24" s="1661"/>
      <c r="PTK24" s="1661"/>
      <c r="PTL24" s="1661"/>
      <c r="PTM24" s="1661"/>
      <c r="PTN24" s="1661"/>
      <c r="PTO24" s="1661"/>
      <c r="PTP24" s="1661"/>
      <c r="PTQ24" s="1661"/>
      <c r="PTR24" s="1661"/>
      <c r="PTS24" s="1661"/>
      <c r="PTT24" s="1661"/>
      <c r="PTU24" s="1661"/>
      <c r="PTV24" s="1661"/>
      <c r="PTW24" s="1661"/>
      <c r="PTX24" s="1661"/>
      <c r="PTY24" s="1661"/>
      <c r="PTZ24" s="1661"/>
      <c r="PUA24" s="1661"/>
      <c r="PUB24" s="1661"/>
      <c r="PUC24" s="1661"/>
      <c r="PUD24" s="1661"/>
      <c r="PUE24" s="1661"/>
      <c r="PUF24" s="1661"/>
      <c r="PUG24" s="1661"/>
      <c r="PUH24" s="1661"/>
      <c r="PUI24" s="1661"/>
      <c r="PUJ24" s="1661"/>
      <c r="PUK24" s="1661"/>
      <c r="PUL24" s="1661"/>
      <c r="PUM24" s="1661"/>
      <c r="PUN24" s="1661"/>
      <c r="PUO24" s="1661"/>
      <c r="PUP24" s="1661"/>
      <c r="PUQ24" s="1661"/>
      <c r="PUR24" s="1661"/>
      <c r="PUS24" s="1661"/>
      <c r="PUT24" s="1661"/>
      <c r="PUU24" s="1661"/>
      <c r="PUV24" s="1661"/>
      <c r="PUW24" s="1661"/>
      <c r="PUX24" s="1661"/>
      <c r="PUY24" s="1661"/>
      <c r="PUZ24" s="1661"/>
      <c r="PVA24" s="1661"/>
      <c r="PVB24" s="1661"/>
      <c r="PVC24" s="1661"/>
      <c r="PVD24" s="1661"/>
      <c r="PVE24" s="1661"/>
      <c r="PVF24" s="1661"/>
      <c r="PVG24" s="1661"/>
      <c r="PVH24" s="1661"/>
      <c r="PVI24" s="1661"/>
      <c r="PVJ24" s="1661"/>
      <c r="PVK24" s="1661"/>
      <c r="PVL24" s="1661"/>
      <c r="PVM24" s="1661"/>
      <c r="PVN24" s="1661"/>
      <c r="PVO24" s="1661"/>
      <c r="PVP24" s="1661"/>
      <c r="PVQ24" s="1661"/>
      <c r="PVR24" s="1661"/>
      <c r="PVS24" s="1661"/>
      <c r="PVT24" s="1661"/>
      <c r="PVU24" s="1661"/>
      <c r="PVV24" s="1661"/>
      <c r="PVW24" s="1661"/>
      <c r="PVX24" s="1661"/>
      <c r="PVY24" s="1661"/>
      <c r="PVZ24" s="1661"/>
      <c r="PWA24" s="1661"/>
      <c r="PWB24" s="1661"/>
      <c r="PWC24" s="1661"/>
      <c r="PWD24" s="1661"/>
      <c r="PWE24" s="1661"/>
      <c r="PWF24" s="1661"/>
      <c r="PWG24" s="1661"/>
      <c r="PWH24" s="1661"/>
      <c r="PWI24" s="1661"/>
      <c r="PWJ24" s="1661"/>
      <c r="PWK24" s="1661"/>
      <c r="PWL24" s="1661"/>
      <c r="PWM24" s="1661"/>
      <c r="PWN24" s="1661"/>
      <c r="PWO24" s="1661"/>
      <c r="PWP24" s="1661"/>
      <c r="PWQ24" s="1661"/>
      <c r="PWR24" s="1661"/>
      <c r="PWS24" s="1661"/>
      <c r="PWT24" s="1661"/>
      <c r="PWU24" s="1661"/>
      <c r="PWV24" s="1661"/>
      <c r="PWW24" s="1661"/>
      <c r="PWX24" s="1661"/>
      <c r="PWY24" s="1661"/>
      <c r="PWZ24" s="1661"/>
      <c r="PXA24" s="1661"/>
      <c r="PXB24" s="1661"/>
      <c r="PXC24" s="1661"/>
      <c r="PXD24" s="1661"/>
      <c r="PXE24" s="1661"/>
      <c r="PXF24" s="1661"/>
      <c r="PXG24" s="1661"/>
      <c r="PXH24" s="1661"/>
      <c r="PXI24" s="1661"/>
      <c r="PXJ24" s="1661"/>
      <c r="PXK24" s="1661"/>
      <c r="PXL24" s="1661"/>
      <c r="PXM24" s="1661"/>
      <c r="PXN24" s="1661"/>
      <c r="PXO24" s="1661"/>
      <c r="PXP24" s="1661"/>
      <c r="PXQ24" s="1661"/>
      <c r="PXR24" s="1661"/>
      <c r="PXS24" s="1661"/>
      <c r="PXT24" s="1661"/>
      <c r="PXU24" s="1661"/>
      <c r="PXV24" s="1661"/>
      <c r="PXW24" s="1661"/>
      <c r="PXX24" s="1661"/>
      <c r="PXY24" s="1661"/>
      <c r="PXZ24" s="1661"/>
      <c r="PYA24" s="1661"/>
      <c r="PYB24" s="1661"/>
      <c r="PYC24" s="1661"/>
      <c r="PYD24" s="1661"/>
      <c r="PYE24" s="1661"/>
      <c r="PYF24" s="1661"/>
      <c r="PYG24" s="1661"/>
      <c r="PYH24" s="1661"/>
      <c r="PYI24" s="1661"/>
      <c r="PYJ24" s="1661"/>
      <c r="PYK24" s="1661"/>
      <c r="PYL24" s="1661"/>
      <c r="PYM24" s="1661"/>
      <c r="PYN24" s="1661"/>
      <c r="PYO24" s="1661"/>
      <c r="PYP24" s="1661"/>
      <c r="PYQ24" s="1661"/>
      <c r="PYR24" s="1661"/>
      <c r="PYS24" s="1661"/>
      <c r="PYT24" s="1661"/>
      <c r="PYU24" s="1661"/>
      <c r="PYV24" s="1661"/>
      <c r="PYW24" s="1661"/>
      <c r="PYX24" s="1661"/>
      <c r="PYY24" s="1661"/>
      <c r="PYZ24" s="1661"/>
      <c r="PZA24" s="1661"/>
      <c r="PZB24" s="1661"/>
      <c r="PZC24" s="1661"/>
      <c r="PZD24" s="1661"/>
      <c r="PZE24" s="1661"/>
      <c r="PZF24" s="1661"/>
      <c r="PZG24" s="1661"/>
      <c r="PZH24" s="1661"/>
      <c r="PZI24" s="1661"/>
      <c r="PZJ24" s="1661"/>
      <c r="PZK24" s="1661"/>
      <c r="PZL24" s="1661"/>
      <c r="PZM24" s="1661"/>
      <c r="PZN24" s="1661"/>
      <c r="PZO24" s="1661"/>
      <c r="PZP24" s="1661"/>
      <c r="PZQ24" s="1661"/>
      <c r="PZR24" s="1661"/>
      <c r="PZS24" s="1661"/>
      <c r="PZT24" s="1661"/>
      <c r="PZU24" s="1661"/>
      <c r="PZV24" s="1661"/>
      <c r="PZW24" s="1661"/>
      <c r="PZX24" s="1661"/>
      <c r="PZY24" s="1661"/>
      <c r="PZZ24" s="1661"/>
      <c r="QAA24" s="1661"/>
      <c r="QAB24" s="1661"/>
      <c r="QAC24" s="1661"/>
      <c r="QAD24" s="1661"/>
      <c r="QAE24" s="1661"/>
      <c r="QAF24" s="1661"/>
      <c r="QAG24" s="1661"/>
      <c r="QAH24" s="1661"/>
      <c r="QAI24" s="1661"/>
      <c r="QAJ24" s="1661"/>
      <c r="QAK24" s="1661"/>
      <c r="QAL24" s="1661"/>
      <c r="QAM24" s="1661"/>
      <c r="QAN24" s="1661"/>
      <c r="QAO24" s="1661"/>
      <c r="QAP24" s="1661"/>
      <c r="QAQ24" s="1661"/>
      <c r="QAR24" s="1661"/>
      <c r="QAS24" s="1661"/>
      <c r="QAT24" s="1661"/>
      <c r="QAU24" s="1661"/>
      <c r="QAV24" s="1661"/>
      <c r="QAW24" s="1661"/>
      <c r="QAX24" s="1661"/>
      <c r="QAY24" s="1661"/>
      <c r="QAZ24" s="1661"/>
      <c r="QBA24" s="1661"/>
      <c r="QBB24" s="1661"/>
      <c r="QBC24" s="1661"/>
      <c r="QBD24" s="1661"/>
      <c r="QBE24" s="1661"/>
      <c r="QBF24" s="1661"/>
      <c r="QBG24" s="1661"/>
      <c r="QBH24" s="1661"/>
      <c r="QBI24" s="1661"/>
      <c r="QBJ24" s="1661"/>
      <c r="QBK24" s="1661"/>
      <c r="QBL24" s="1661"/>
      <c r="QBM24" s="1661"/>
      <c r="QBN24" s="1661"/>
      <c r="QBO24" s="1661"/>
      <c r="QBP24" s="1661"/>
      <c r="QBQ24" s="1661"/>
      <c r="QBR24" s="1661"/>
      <c r="QBS24" s="1661"/>
      <c r="QBT24" s="1661"/>
      <c r="QBU24" s="1661"/>
      <c r="QBV24" s="1661"/>
      <c r="QBW24" s="1661"/>
      <c r="QBX24" s="1661"/>
      <c r="QBY24" s="1661"/>
      <c r="QBZ24" s="1661"/>
      <c r="QCA24" s="1661"/>
      <c r="QCB24" s="1661"/>
      <c r="QCC24" s="1661"/>
      <c r="QCD24" s="1661"/>
      <c r="QCE24" s="1661"/>
      <c r="QCF24" s="1661"/>
      <c r="QCG24" s="1661"/>
      <c r="QCH24" s="1661"/>
      <c r="QCI24" s="1661"/>
      <c r="QCJ24" s="1661"/>
      <c r="QCK24" s="1661"/>
      <c r="QCL24" s="1661"/>
      <c r="QCM24" s="1661"/>
      <c r="QCN24" s="1661"/>
      <c r="QCO24" s="1661"/>
      <c r="QCP24" s="1661"/>
      <c r="QCQ24" s="1661"/>
      <c r="QCR24" s="1661"/>
      <c r="QCS24" s="1661"/>
      <c r="QCT24" s="1661"/>
      <c r="QCU24" s="1661"/>
      <c r="QCV24" s="1661"/>
      <c r="QCW24" s="1661"/>
      <c r="QCX24" s="1661"/>
      <c r="QCY24" s="1661"/>
      <c r="QCZ24" s="1661"/>
      <c r="QDA24" s="1661"/>
      <c r="QDB24" s="1661"/>
      <c r="QDC24" s="1661"/>
      <c r="QDD24" s="1661"/>
      <c r="QDE24" s="1661"/>
      <c r="QDF24" s="1661"/>
      <c r="QDG24" s="1661"/>
      <c r="QDH24" s="1661"/>
      <c r="QDI24" s="1661"/>
      <c r="QDJ24" s="1661"/>
      <c r="QDK24" s="1661"/>
      <c r="QDL24" s="1661"/>
      <c r="QDM24" s="1661"/>
      <c r="QDN24" s="1661"/>
      <c r="QDO24" s="1661"/>
      <c r="QDP24" s="1661"/>
      <c r="QDQ24" s="1661"/>
      <c r="QDR24" s="1661"/>
      <c r="QDS24" s="1661"/>
      <c r="QDT24" s="1661"/>
      <c r="QDU24" s="1661"/>
      <c r="QDV24" s="1661"/>
      <c r="QDW24" s="1661"/>
      <c r="QDX24" s="1661"/>
      <c r="QDY24" s="1661"/>
      <c r="QDZ24" s="1661"/>
      <c r="QEA24" s="1661"/>
      <c r="QEB24" s="1661"/>
      <c r="QEC24" s="1661"/>
      <c r="QED24" s="1661"/>
      <c r="QEE24" s="1661"/>
      <c r="QEF24" s="1661"/>
      <c r="QEG24" s="1661"/>
      <c r="QEH24" s="1661"/>
      <c r="QEI24" s="1661"/>
      <c r="QEJ24" s="1661"/>
      <c r="QEK24" s="1661"/>
      <c r="QEL24" s="1661"/>
      <c r="QEM24" s="1661"/>
      <c r="QEN24" s="1661"/>
      <c r="QEO24" s="1661"/>
      <c r="QEP24" s="1661"/>
      <c r="QEQ24" s="1661"/>
      <c r="QER24" s="1661"/>
      <c r="QES24" s="1661"/>
      <c r="QET24" s="1661"/>
      <c r="QEU24" s="1661"/>
      <c r="QEV24" s="1661"/>
      <c r="QEW24" s="1661"/>
      <c r="QEX24" s="1661"/>
      <c r="QEY24" s="1661"/>
      <c r="QEZ24" s="1661"/>
      <c r="QFA24" s="1661"/>
      <c r="QFB24" s="1661"/>
      <c r="QFC24" s="1661"/>
      <c r="QFD24" s="1661"/>
      <c r="QFE24" s="1661"/>
      <c r="QFF24" s="1661"/>
      <c r="QFG24" s="1661"/>
      <c r="QFH24" s="1661"/>
      <c r="QFI24" s="1661"/>
      <c r="QFJ24" s="1661"/>
      <c r="QFK24" s="1661"/>
      <c r="QFL24" s="1661"/>
      <c r="QFM24" s="1661"/>
      <c r="QFN24" s="1661"/>
      <c r="QFO24" s="1661"/>
      <c r="QFP24" s="1661"/>
      <c r="QFQ24" s="1661"/>
      <c r="QFR24" s="1661"/>
      <c r="QFS24" s="1661"/>
      <c r="QFT24" s="1661"/>
      <c r="QFU24" s="1661"/>
      <c r="QFV24" s="1661"/>
      <c r="QFW24" s="1661"/>
      <c r="QFX24" s="1661"/>
      <c r="QFY24" s="1661"/>
      <c r="QFZ24" s="1661"/>
      <c r="QGA24" s="1661"/>
      <c r="QGB24" s="1661"/>
      <c r="QGC24" s="1661"/>
      <c r="QGD24" s="1661"/>
      <c r="QGE24" s="1661"/>
      <c r="QGF24" s="1661"/>
      <c r="QGG24" s="1661"/>
      <c r="QGH24" s="1661"/>
      <c r="QGI24" s="1661"/>
      <c r="QGJ24" s="1661"/>
      <c r="QGK24" s="1661"/>
      <c r="QGL24" s="1661"/>
      <c r="QGM24" s="1661"/>
      <c r="QGN24" s="1661"/>
      <c r="QGO24" s="1661"/>
      <c r="QGP24" s="1661"/>
      <c r="QGQ24" s="1661"/>
      <c r="QGR24" s="1661"/>
      <c r="QGS24" s="1661"/>
      <c r="QGT24" s="1661"/>
      <c r="QGU24" s="1661"/>
      <c r="QGV24" s="1661"/>
      <c r="QGW24" s="1661"/>
      <c r="QGX24" s="1661"/>
      <c r="QGY24" s="1661"/>
      <c r="QGZ24" s="1661"/>
      <c r="QHA24" s="1661"/>
      <c r="QHB24" s="1661"/>
      <c r="QHC24" s="1661"/>
      <c r="QHD24" s="1661"/>
      <c r="QHE24" s="1661"/>
      <c r="QHF24" s="1661"/>
      <c r="QHG24" s="1661"/>
      <c r="QHH24" s="1661"/>
      <c r="QHI24" s="1661"/>
      <c r="QHJ24" s="1661"/>
      <c r="QHK24" s="1661"/>
      <c r="QHL24" s="1661"/>
      <c r="QHM24" s="1661"/>
      <c r="QHN24" s="1661"/>
      <c r="QHO24" s="1661"/>
      <c r="QHP24" s="1661"/>
      <c r="QHQ24" s="1661"/>
      <c r="QHR24" s="1661"/>
      <c r="QHS24" s="1661"/>
      <c r="QHT24" s="1661"/>
      <c r="QHU24" s="1661"/>
      <c r="QHV24" s="1661"/>
      <c r="QHW24" s="1661"/>
      <c r="QHX24" s="1661"/>
      <c r="QHY24" s="1661"/>
      <c r="QHZ24" s="1661"/>
      <c r="QIA24" s="1661"/>
      <c r="QIB24" s="1661"/>
      <c r="QIC24" s="1661"/>
      <c r="QID24" s="1661"/>
      <c r="QIE24" s="1661"/>
      <c r="QIF24" s="1661"/>
      <c r="QIG24" s="1661"/>
      <c r="QIH24" s="1661"/>
      <c r="QII24" s="1661"/>
      <c r="QIJ24" s="1661"/>
      <c r="QIK24" s="1661"/>
      <c r="QIL24" s="1661"/>
      <c r="QIM24" s="1661"/>
      <c r="QIN24" s="1661"/>
      <c r="QIO24" s="1661"/>
      <c r="QIP24" s="1661"/>
      <c r="QIQ24" s="1661"/>
      <c r="QIR24" s="1661"/>
      <c r="QIS24" s="1661"/>
      <c r="QIT24" s="1661"/>
      <c r="QIU24" s="1661"/>
      <c r="QIV24" s="1661"/>
      <c r="QIW24" s="1661"/>
      <c r="QIX24" s="1661"/>
      <c r="QIY24" s="1661"/>
      <c r="QIZ24" s="1661"/>
      <c r="QJA24" s="1661"/>
      <c r="QJB24" s="1661"/>
      <c r="QJC24" s="1661"/>
      <c r="QJD24" s="1661"/>
      <c r="QJE24" s="1661"/>
      <c r="QJF24" s="1661"/>
      <c r="QJG24" s="1661"/>
      <c r="QJH24" s="1661"/>
      <c r="QJI24" s="1661"/>
      <c r="QJJ24" s="1661"/>
      <c r="QJK24" s="1661"/>
      <c r="QJL24" s="1661"/>
      <c r="QJM24" s="1661"/>
      <c r="QJN24" s="1661"/>
      <c r="QJO24" s="1661"/>
      <c r="QJP24" s="1661"/>
      <c r="QJQ24" s="1661"/>
      <c r="QJR24" s="1661"/>
      <c r="QJS24" s="1661"/>
      <c r="QJT24" s="1661"/>
      <c r="QJU24" s="1661"/>
      <c r="QJV24" s="1661"/>
      <c r="QJW24" s="1661"/>
      <c r="QJX24" s="1661"/>
      <c r="QJY24" s="1661"/>
      <c r="QJZ24" s="1661"/>
      <c r="QKA24" s="1661"/>
      <c r="QKB24" s="1661"/>
      <c r="QKC24" s="1661"/>
      <c r="QKD24" s="1661"/>
      <c r="QKE24" s="1661"/>
      <c r="QKF24" s="1661"/>
      <c r="QKG24" s="1661"/>
      <c r="QKH24" s="1661"/>
      <c r="QKI24" s="1661"/>
      <c r="QKJ24" s="1661"/>
      <c r="QKK24" s="1661"/>
      <c r="QKL24" s="1661"/>
      <c r="QKM24" s="1661"/>
      <c r="QKN24" s="1661"/>
      <c r="QKO24" s="1661"/>
      <c r="QKP24" s="1661"/>
      <c r="QKQ24" s="1661"/>
      <c r="QKR24" s="1661"/>
      <c r="QKS24" s="1661"/>
      <c r="QKT24" s="1661"/>
      <c r="QKU24" s="1661"/>
      <c r="QKV24" s="1661"/>
      <c r="QKW24" s="1661"/>
      <c r="QKX24" s="1661"/>
      <c r="QKY24" s="1661"/>
      <c r="QKZ24" s="1661"/>
      <c r="QLA24" s="1661"/>
      <c r="QLB24" s="1661"/>
      <c r="QLC24" s="1661"/>
      <c r="QLD24" s="1661"/>
      <c r="QLE24" s="1661"/>
      <c r="QLF24" s="1661"/>
      <c r="QLG24" s="1661"/>
      <c r="QLH24" s="1661"/>
      <c r="QLI24" s="1661"/>
      <c r="QLJ24" s="1661"/>
      <c r="QLK24" s="1661"/>
      <c r="QLL24" s="1661"/>
      <c r="QLM24" s="1661"/>
      <c r="QLN24" s="1661"/>
      <c r="QLO24" s="1661"/>
      <c r="QLP24" s="1661"/>
      <c r="QLQ24" s="1661"/>
      <c r="QLR24" s="1661"/>
      <c r="QLS24" s="1661"/>
      <c r="QLT24" s="1661"/>
      <c r="QLU24" s="1661"/>
      <c r="QLV24" s="1661"/>
      <c r="QLW24" s="1661"/>
      <c r="QLX24" s="1661"/>
      <c r="QLY24" s="1661"/>
      <c r="QLZ24" s="1661"/>
      <c r="QMA24" s="1661"/>
      <c r="QMB24" s="1661"/>
      <c r="QMC24" s="1661"/>
      <c r="QMD24" s="1661"/>
      <c r="QME24" s="1661"/>
      <c r="QMF24" s="1661"/>
      <c r="QMG24" s="1661"/>
      <c r="QMH24" s="1661"/>
      <c r="QMI24" s="1661"/>
      <c r="QMJ24" s="1661"/>
      <c r="QMK24" s="1661"/>
      <c r="QML24" s="1661"/>
      <c r="QMM24" s="1661"/>
      <c r="QMN24" s="1661"/>
      <c r="QMO24" s="1661"/>
      <c r="QMP24" s="1661"/>
      <c r="QMQ24" s="1661"/>
      <c r="QMR24" s="1661"/>
      <c r="QMS24" s="1661"/>
      <c r="QMT24" s="1661"/>
      <c r="QMU24" s="1661"/>
      <c r="QMV24" s="1661"/>
      <c r="QMW24" s="1661"/>
      <c r="QMX24" s="1661"/>
      <c r="QMY24" s="1661"/>
      <c r="QMZ24" s="1661"/>
      <c r="QNA24" s="1661"/>
      <c r="QNB24" s="1661"/>
      <c r="QNC24" s="1661"/>
      <c r="QND24" s="1661"/>
      <c r="QNE24" s="1661"/>
      <c r="QNF24" s="1661"/>
      <c r="QNG24" s="1661"/>
      <c r="QNH24" s="1661"/>
      <c r="QNI24" s="1661"/>
      <c r="QNJ24" s="1661"/>
      <c r="QNK24" s="1661"/>
      <c r="QNL24" s="1661"/>
      <c r="QNM24" s="1661"/>
      <c r="QNN24" s="1661"/>
      <c r="QNO24" s="1661"/>
      <c r="QNP24" s="1661"/>
      <c r="QNQ24" s="1661"/>
      <c r="QNR24" s="1661"/>
      <c r="QNS24" s="1661"/>
      <c r="QNT24" s="1661"/>
      <c r="QNU24" s="1661"/>
      <c r="QNV24" s="1661"/>
      <c r="QNW24" s="1661"/>
      <c r="QNX24" s="1661"/>
      <c r="QNY24" s="1661"/>
      <c r="QNZ24" s="1661"/>
      <c r="QOA24" s="1661"/>
      <c r="QOB24" s="1661"/>
      <c r="QOC24" s="1661"/>
      <c r="QOD24" s="1661"/>
      <c r="QOE24" s="1661"/>
      <c r="QOF24" s="1661"/>
      <c r="QOG24" s="1661"/>
      <c r="QOH24" s="1661"/>
      <c r="QOI24" s="1661"/>
      <c r="QOJ24" s="1661"/>
      <c r="QOK24" s="1661"/>
      <c r="QOL24" s="1661"/>
      <c r="QOM24" s="1661"/>
      <c r="QON24" s="1661"/>
      <c r="QOO24" s="1661"/>
      <c r="QOP24" s="1661"/>
      <c r="QOQ24" s="1661"/>
      <c r="QOR24" s="1661"/>
      <c r="QOS24" s="1661"/>
      <c r="QOT24" s="1661"/>
      <c r="QOU24" s="1661"/>
      <c r="QOV24" s="1661"/>
      <c r="QOW24" s="1661"/>
      <c r="QOX24" s="1661"/>
      <c r="QOY24" s="1661"/>
      <c r="QOZ24" s="1661"/>
      <c r="QPA24" s="1661"/>
      <c r="QPB24" s="1661"/>
      <c r="QPC24" s="1661"/>
      <c r="QPD24" s="1661"/>
      <c r="QPE24" s="1661"/>
      <c r="QPF24" s="1661"/>
      <c r="QPG24" s="1661"/>
      <c r="QPH24" s="1661"/>
      <c r="QPI24" s="1661"/>
      <c r="QPJ24" s="1661"/>
      <c r="QPK24" s="1661"/>
      <c r="QPL24" s="1661"/>
      <c r="QPM24" s="1661"/>
      <c r="QPN24" s="1661"/>
      <c r="QPO24" s="1661"/>
      <c r="QPP24" s="1661"/>
      <c r="QPQ24" s="1661"/>
      <c r="QPR24" s="1661"/>
      <c r="QPS24" s="1661"/>
      <c r="QPT24" s="1661"/>
      <c r="QPU24" s="1661"/>
      <c r="QPV24" s="1661"/>
      <c r="QPW24" s="1661"/>
      <c r="QPX24" s="1661"/>
      <c r="QPY24" s="1661"/>
      <c r="QPZ24" s="1661"/>
      <c r="QQA24" s="1661"/>
      <c r="QQB24" s="1661"/>
      <c r="QQC24" s="1661"/>
      <c r="QQD24" s="1661"/>
      <c r="QQE24" s="1661"/>
      <c r="QQF24" s="1661"/>
      <c r="QQG24" s="1661"/>
      <c r="QQH24" s="1661"/>
      <c r="QQI24" s="1661"/>
      <c r="QQJ24" s="1661"/>
      <c r="QQK24" s="1661"/>
      <c r="QQL24" s="1661"/>
      <c r="QQM24" s="1661"/>
      <c r="QQN24" s="1661"/>
      <c r="QQO24" s="1661"/>
      <c r="QQP24" s="1661"/>
      <c r="QQQ24" s="1661"/>
      <c r="QQR24" s="1661"/>
      <c r="QQS24" s="1661"/>
      <c r="QQT24" s="1661"/>
      <c r="QQU24" s="1661"/>
      <c r="QQV24" s="1661"/>
      <c r="QQW24" s="1661"/>
      <c r="QQX24" s="1661"/>
      <c r="QQY24" s="1661"/>
      <c r="QQZ24" s="1661"/>
      <c r="QRA24" s="1661"/>
      <c r="QRB24" s="1661"/>
      <c r="QRC24" s="1661"/>
      <c r="QRD24" s="1661"/>
      <c r="QRE24" s="1661"/>
      <c r="QRF24" s="1661"/>
      <c r="QRG24" s="1661"/>
      <c r="QRH24" s="1661"/>
      <c r="QRI24" s="1661"/>
      <c r="QRJ24" s="1661"/>
      <c r="QRK24" s="1661"/>
      <c r="QRL24" s="1661"/>
      <c r="QRM24" s="1661"/>
      <c r="QRN24" s="1661"/>
      <c r="QRO24" s="1661"/>
      <c r="QRP24" s="1661"/>
      <c r="QRQ24" s="1661"/>
      <c r="QRR24" s="1661"/>
      <c r="QRS24" s="1661"/>
      <c r="QRT24" s="1661"/>
      <c r="QRU24" s="1661"/>
      <c r="QRV24" s="1661"/>
      <c r="QRW24" s="1661"/>
      <c r="QRX24" s="1661"/>
      <c r="QRY24" s="1661"/>
      <c r="QRZ24" s="1661"/>
      <c r="QSA24" s="1661"/>
      <c r="QSB24" s="1661"/>
      <c r="QSC24" s="1661"/>
      <c r="QSD24" s="1661"/>
      <c r="QSE24" s="1661"/>
      <c r="QSF24" s="1661"/>
      <c r="QSG24" s="1661"/>
      <c r="QSH24" s="1661"/>
      <c r="QSI24" s="1661"/>
      <c r="QSJ24" s="1661"/>
      <c r="QSK24" s="1661"/>
      <c r="QSL24" s="1661"/>
      <c r="QSM24" s="1661"/>
      <c r="QSN24" s="1661"/>
      <c r="QSO24" s="1661"/>
      <c r="QSP24" s="1661"/>
      <c r="QSQ24" s="1661"/>
      <c r="QSR24" s="1661"/>
      <c r="QSS24" s="1661"/>
      <c r="QST24" s="1661"/>
      <c r="QSU24" s="1661"/>
      <c r="QSV24" s="1661"/>
      <c r="QSW24" s="1661"/>
      <c r="QSX24" s="1661"/>
      <c r="QSY24" s="1661"/>
      <c r="QSZ24" s="1661"/>
      <c r="QTA24" s="1661"/>
      <c r="QTB24" s="1661"/>
      <c r="QTC24" s="1661"/>
      <c r="QTD24" s="1661"/>
      <c r="QTE24" s="1661"/>
      <c r="QTF24" s="1661"/>
      <c r="QTG24" s="1661"/>
      <c r="QTH24" s="1661"/>
      <c r="QTI24" s="1661"/>
      <c r="QTJ24" s="1661"/>
      <c r="QTK24" s="1661"/>
      <c r="QTL24" s="1661"/>
      <c r="QTM24" s="1661"/>
      <c r="QTN24" s="1661"/>
      <c r="QTO24" s="1661"/>
      <c r="QTP24" s="1661"/>
      <c r="QTQ24" s="1661"/>
      <c r="QTR24" s="1661"/>
      <c r="QTS24" s="1661"/>
      <c r="QTT24" s="1661"/>
      <c r="QTU24" s="1661"/>
      <c r="QTV24" s="1661"/>
      <c r="QTW24" s="1661"/>
      <c r="QTX24" s="1661"/>
      <c r="QTY24" s="1661"/>
      <c r="QTZ24" s="1661"/>
      <c r="QUA24" s="1661"/>
      <c r="QUB24" s="1661"/>
      <c r="QUC24" s="1661"/>
      <c r="QUD24" s="1661"/>
      <c r="QUE24" s="1661"/>
      <c r="QUF24" s="1661"/>
      <c r="QUG24" s="1661"/>
      <c r="QUH24" s="1661"/>
      <c r="QUI24" s="1661"/>
      <c r="QUJ24" s="1661"/>
      <c r="QUK24" s="1661"/>
      <c r="QUL24" s="1661"/>
      <c r="QUM24" s="1661"/>
      <c r="QUN24" s="1661"/>
      <c r="QUO24" s="1661"/>
      <c r="QUP24" s="1661"/>
      <c r="QUQ24" s="1661"/>
      <c r="QUR24" s="1661"/>
      <c r="QUS24" s="1661"/>
      <c r="QUT24" s="1661"/>
      <c r="QUU24" s="1661"/>
      <c r="QUV24" s="1661"/>
      <c r="QUW24" s="1661"/>
      <c r="QUX24" s="1661"/>
      <c r="QUY24" s="1661"/>
      <c r="QUZ24" s="1661"/>
      <c r="QVA24" s="1661"/>
      <c r="QVB24" s="1661"/>
      <c r="QVC24" s="1661"/>
      <c r="QVD24" s="1661"/>
      <c r="QVE24" s="1661"/>
      <c r="QVF24" s="1661"/>
      <c r="QVG24" s="1661"/>
      <c r="QVH24" s="1661"/>
      <c r="QVI24" s="1661"/>
      <c r="QVJ24" s="1661"/>
      <c r="QVK24" s="1661"/>
      <c r="QVL24" s="1661"/>
      <c r="QVM24" s="1661"/>
      <c r="QVN24" s="1661"/>
      <c r="QVO24" s="1661"/>
      <c r="QVP24" s="1661"/>
      <c r="QVQ24" s="1661"/>
      <c r="QVR24" s="1661"/>
      <c r="QVS24" s="1661"/>
      <c r="QVT24" s="1661"/>
      <c r="QVU24" s="1661"/>
      <c r="QVV24" s="1661"/>
      <c r="QVW24" s="1661"/>
      <c r="QVX24" s="1661"/>
      <c r="QVY24" s="1661"/>
      <c r="QVZ24" s="1661"/>
      <c r="QWA24" s="1661"/>
      <c r="QWB24" s="1661"/>
      <c r="QWC24" s="1661"/>
      <c r="QWD24" s="1661"/>
      <c r="QWE24" s="1661"/>
      <c r="QWF24" s="1661"/>
      <c r="QWG24" s="1661"/>
      <c r="QWH24" s="1661"/>
      <c r="QWI24" s="1661"/>
      <c r="QWJ24" s="1661"/>
      <c r="QWK24" s="1661"/>
      <c r="QWL24" s="1661"/>
      <c r="QWM24" s="1661"/>
      <c r="QWN24" s="1661"/>
      <c r="QWO24" s="1661"/>
      <c r="QWP24" s="1661"/>
      <c r="QWQ24" s="1661"/>
      <c r="QWR24" s="1661"/>
      <c r="QWS24" s="1661"/>
      <c r="QWT24" s="1661"/>
      <c r="QWU24" s="1661"/>
      <c r="QWV24" s="1661"/>
      <c r="QWW24" s="1661"/>
      <c r="QWX24" s="1661"/>
      <c r="QWY24" s="1661"/>
      <c r="QWZ24" s="1661"/>
      <c r="QXA24" s="1661"/>
      <c r="QXB24" s="1661"/>
      <c r="QXC24" s="1661"/>
      <c r="QXD24" s="1661"/>
      <c r="QXE24" s="1661"/>
      <c r="QXF24" s="1661"/>
      <c r="QXG24" s="1661"/>
      <c r="QXH24" s="1661"/>
      <c r="QXI24" s="1661"/>
      <c r="QXJ24" s="1661"/>
      <c r="QXK24" s="1661"/>
      <c r="QXL24" s="1661"/>
      <c r="QXM24" s="1661"/>
      <c r="QXN24" s="1661"/>
      <c r="QXO24" s="1661"/>
      <c r="QXP24" s="1661"/>
      <c r="QXQ24" s="1661"/>
      <c r="QXR24" s="1661"/>
      <c r="QXS24" s="1661"/>
      <c r="QXT24" s="1661"/>
      <c r="QXU24" s="1661"/>
      <c r="QXV24" s="1661"/>
      <c r="QXW24" s="1661"/>
      <c r="QXX24" s="1661"/>
      <c r="QXY24" s="1661"/>
      <c r="QXZ24" s="1661"/>
      <c r="QYA24" s="1661"/>
      <c r="QYB24" s="1661"/>
      <c r="QYC24" s="1661"/>
      <c r="QYD24" s="1661"/>
      <c r="QYE24" s="1661"/>
      <c r="QYF24" s="1661"/>
      <c r="QYG24" s="1661"/>
      <c r="QYH24" s="1661"/>
      <c r="QYI24" s="1661"/>
      <c r="QYJ24" s="1661"/>
      <c r="QYK24" s="1661"/>
      <c r="QYL24" s="1661"/>
      <c r="QYM24" s="1661"/>
      <c r="QYN24" s="1661"/>
      <c r="QYO24" s="1661"/>
      <c r="QYP24" s="1661"/>
      <c r="QYQ24" s="1661"/>
      <c r="QYR24" s="1661"/>
      <c r="QYS24" s="1661"/>
      <c r="QYT24" s="1661"/>
      <c r="QYU24" s="1661"/>
      <c r="QYV24" s="1661"/>
      <c r="QYW24" s="1661"/>
      <c r="QYX24" s="1661"/>
      <c r="QYY24" s="1661"/>
      <c r="QYZ24" s="1661"/>
      <c r="QZA24" s="1661"/>
      <c r="QZB24" s="1661"/>
      <c r="QZC24" s="1661"/>
      <c r="QZD24" s="1661"/>
      <c r="QZE24" s="1661"/>
      <c r="QZF24" s="1661"/>
      <c r="QZG24" s="1661"/>
      <c r="QZH24" s="1661"/>
      <c r="QZI24" s="1661"/>
      <c r="QZJ24" s="1661"/>
      <c r="QZK24" s="1661"/>
      <c r="QZL24" s="1661"/>
      <c r="QZM24" s="1661"/>
      <c r="QZN24" s="1661"/>
      <c r="QZO24" s="1661"/>
      <c r="QZP24" s="1661"/>
      <c r="QZQ24" s="1661"/>
      <c r="QZR24" s="1661"/>
      <c r="QZS24" s="1661"/>
      <c r="QZT24" s="1661"/>
      <c r="QZU24" s="1661"/>
      <c r="QZV24" s="1661"/>
      <c r="QZW24" s="1661"/>
      <c r="QZX24" s="1661"/>
      <c r="QZY24" s="1661"/>
      <c r="QZZ24" s="1661"/>
      <c r="RAA24" s="1661"/>
      <c r="RAB24" s="1661"/>
      <c r="RAC24" s="1661"/>
      <c r="RAD24" s="1661"/>
      <c r="RAE24" s="1661"/>
      <c r="RAF24" s="1661"/>
      <c r="RAG24" s="1661"/>
      <c r="RAH24" s="1661"/>
      <c r="RAI24" s="1661"/>
      <c r="RAJ24" s="1661"/>
      <c r="RAK24" s="1661"/>
      <c r="RAL24" s="1661"/>
      <c r="RAM24" s="1661"/>
      <c r="RAN24" s="1661"/>
      <c r="RAO24" s="1661"/>
      <c r="RAP24" s="1661"/>
      <c r="RAQ24" s="1661"/>
      <c r="RAR24" s="1661"/>
      <c r="RAS24" s="1661"/>
      <c r="RAT24" s="1661"/>
      <c r="RAU24" s="1661"/>
      <c r="RAV24" s="1661"/>
      <c r="RAW24" s="1661"/>
      <c r="RAX24" s="1661"/>
      <c r="RAY24" s="1661"/>
      <c r="RAZ24" s="1661"/>
      <c r="RBA24" s="1661"/>
      <c r="RBB24" s="1661"/>
      <c r="RBC24" s="1661"/>
      <c r="RBD24" s="1661"/>
      <c r="RBE24" s="1661"/>
      <c r="RBF24" s="1661"/>
      <c r="RBG24" s="1661"/>
      <c r="RBH24" s="1661"/>
      <c r="RBI24" s="1661"/>
      <c r="RBJ24" s="1661"/>
      <c r="RBK24" s="1661"/>
      <c r="RBL24" s="1661"/>
      <c r="RBM24" s="1661"/>
      <c r="RBN24" s="1661"/>
      <c r="RBO24" s="1661"/>
      <c r="RBP24" s="1661"/>
      <c r="RBQ24" s="1661"/>
      <c r="RBR24" s="1661"/>
      <c r="RBS24" s="1661"/>
      <c r="RBT24" s="1661"/>
      <c r="RBU24" s="1661"/>
      <c r="RBV24" s="1661"/>
      <c r="RBW24" s="1661"/>
      <c r="RBX24" s="1661"/>
      <c r="RBY24" s="1661"/>
      <c r="RBZ24" s="1661"/>
      <c r="RCA24" s="1661"/>
      <c r="RCB24" s="1661"/>
      <c r="RCC24" s="1661"/>
      <c r="RCD24" s="1661"/>
      <c r="RCE24" s="1661"/>
      <c r="RCF24" s="1661"/>
      <c r="RCG24" s="1661"/>
      <c r="RCH24" s="1661"/>
      <c r="RCI24" s="1661"/>
      <c r="RCJ24" s="1661"/>
      <c r="RCK24" s="1661"/>
      <c r="RCL24" s="1661"/>
      <c r="RCM24" s="1661"/>
      <c r="RCN24" s="1661"/>
      <c r="RCO24" s="1661"/>
      <c r="RCP24" s="1661"/>
      <c r="RCQ24" s="1661"/>
      <c r="RCR24" s="1661"/>
      <c r="RCS24" s="1661"/>
      <c r="RCT24" s="1661"/>
      <c r="RCU24" s="1661"/>
      <c r="RCV24" s="1661"/>
      <c r="RCW24" s="1661"/>
      <c r="RCX24" s="1661"/>
      <c r="RCY24" s="1661"/>
      <c r="RCZ24" s="1661"/>
      <c r="RDA24" s="1661"/>
      <c r="RDB24" s="1661"/>
      <c r="RDC24" s="1661"/>
      <c r="RDD24" s="1661"/>
      <c r="RDE24" s="1661"/>
      <c r="RDF24" s="1661"/>
      <c r="RDG24" s="1661"/>
      <c r="RDH24" s="1661"/>
      <c r="RDI24" s="1661"/>
      <c r="RDJ24" s="1661"/>
      <c r="RDK24" s="1661"/>
      <c r="RDL24" s="1661"/>
      <c r="RDM24" s="1661"/>
      <c r="RDN24" s="1661"/>
      <c r="RDO24" s="1661"/>
      <c r="RDP24" s="1661"/>
      <c r="RDQ24" s="1661"/>
      <c r="RDR24" s="1661"/>
      <c r="RDS24" s="1661"/>
      <c r="RDT24" s="1661"/>
      <c r="RDU24" s="1661"/>
      <c r="RDV24" s="1661"/>
      <c r="RDW24" s="1661"/>
      <c r="RDX24" s="1661"/>
      <c r="RDY24" s="1661"/>
      <c r="RDZ24" s="1661"/>
      <c r="REA24" s="1661"/>
      <c r="REB24" s="1661"/>
      <c r="REC24" s="1661"/>
      <c r="RED24" s="1661"/>
      <c r="REE24" s="1661"/>
      <c r="REF24" s="1661"/>
      <c r="REG24" s="1661"/>
      <c r="REH24" s="1661"/>
      <c r="REI24" s="1661"/>
      <c r="REJ24" s="1661"/>
      <c r="REK24" s="1661"/>
      <c r="REL24" s="1661"/>
      <c r="REM24" s="1661"/>
      <c r="REN24" s="1661"/>
      <c r="REO24" s="1661"/>
      <c r="REP24" s="1661"/>
      <c r="REQ24" s="1661"/>
      <c r="RER24" s="1661"/>
      <c r="RES24" s="1661"/>
      <c r="RET24" s="1661"/>
      <c r="REU24" s="1661"/>
      <c r="REV24" s="1661"/>
      <c r="REW24" s="1661"/>
      <c r="REX24" s="1661"/>
      <c r="REY24" s="1661"/>
      <c r="REZ24" s="1661"/>
      <c r="RFA24" s="1661"/>
      <c r="RFB24" s="1661"/>
      <c r="RFC24" s="1661"/>
      <c r="RFD24" s="1661"/>
      <c r="RFE24" s="1661"/>
      <c r="RFF24" s="1661"/>
      <c r="RFG24" s="1661"/>
      <c r="RFH24" s="1661"/>
      <c r="RFI24" s="1661"/>
      <c r="RFJ24" s="1661"/>
      <c r="RFK24" s="1661"/>
      <c r="RFL24" s="1661"/>
      <c r="RFM24" s="1661"/>
      <c r="RFN24" s="1661"/>
      <c r="RFO24" s="1661"/>
      <c r="RFP24" s="1661"/>
      <c r="RFQ24" s="1661"/>
      <c r="RFR24" s="1661"/>
      <c r="RFS24" s="1661"/>
      <c r="RFT24" s="1661"/>
      <c r="RFU24" s="1661"/>
      <c r="RFV24" s="1661"/>
      <c r="RFW24" s="1661"/>
      <c r="RFX24" s="1661"/>
      <c r="RFY24" s="1661"/>
      <c r="RFZ24" s="1661"/>
      <c r="RGA24" s="1661"/>
      <c r="RGB24" s="1661"/>
      <c r="RGC24" s="1661"/>
      <c r="RGD24" s="1661"/>
      <c r="RGE24" s="1661"/>
      <c r="RGF24" s="1661"/>
      <c r="RGG24" s="1661"/>
      <c r="RGH24" s="1661"/>
      <c r="RGI24" s="1661"/>
      <c r="RGJ24" s="1661"/>
      <c r="RGK24" s="1661"/>
      <c r="RGL24" s="1661"/>
      <c r="RGM24" s="1661"/>
      <c r="RGN24" s="1661"/>
      <c r="RGO24" s="1661"/>
      <c r="RGP24" s="1661"/>
      <c r="RGQ24" s="1661"/>
      <c r="RGR24" s="1661"/>
      <c r="RGS24" s="1661"/>
      <c r="RGT24" s="1661"/>
      <c r="RGU24" s="1661"/>
      <c r="RGV24" s="1661"/>
      <c r="RGW24" s="1661"/>
      <c r="RGX24" s="1661"/>
      <c r="RGY24" s="1661"/>
      <c r="RGZ24" s="1661"/>
      <c r="RHA24" s="1661"/>
      <c r="RHB24" s="1661"/>
      <c r="RHC24" s="1661"/>
      <c r="RHD24" s="1661"/>
      <c r="RHE24" s="1661"/>
      <c r="RHF24" s="1661"/>
      <c r="RHG24" s="1661"/>
      <c r="RHH24" s="1661"/>
      <c r="RHI24" s="1661"/>
      <c r="RHJ24" s="1661"/>
      <c r="RHK24" s="1661"/>
      <c r="RHL24" s="1661"/>
      <c r="RHM24" s="1661"/>
      <c r="RHN24" s="1661"/>
      <c r="RHO24" s="1661"/>
      <c r="RHP24" s="1661"/>
      <c r="RHQ24" s="1661"/>
      <c r="RHR24" s="1661"/>
      <c r="RHS24" s="1661"/>
      <c r="RHT24" s="1661"/>
      <c r="RHU24" s="1661"/>
      <c r="RHV24" s="1661"/>
      <c r="RHW24" s="1661"/>
      <c r="RHX24" s="1661"/>
      <c r="RHY24" s="1661"/>
      <c r="RHZ24" s="1661"/>
      <c r="RIA24" s="1661"/>
      <c r="RIB24" s="1661"/>
      <c r="RIC24" s="1661"/>
      <c r="RID24" s="1661"/>
      <c r="RIE24" s="1661"/>
      <c r="RIF24" s="1661"/>
      <c r="RIG24" s="1661"/>
      <c r="RIH24" s="1661"/>
      <c r="RII24" s="1661"/>
      <c r="RIJ24" s="1661"/>
      <c r="RIK24" s="1661"/>
      <c r="RIL24" s="1661"/>
      <c r="RIM24" s="1661"/>
      <c r="RIN24" s="1661"/>
      <c r="RIO24" s="1661"/>
      <c r="RIP24" s="1661"/>
      <c r="RIQ24" s="1661"/>
      <c r="RIR24" s="1661"/>
      <c r="RIS24" s="1661"/>
      <c r="RIT24" s="1661"/>
      <c r="RIU24" s="1661"/>
      <c r="RIV24" s="1661"/>
      <c r="RIW24" s="1661"/>
      <c r="RIX24" s="1661"/>
      <c r="RIY24" s="1661"/>
      <c r="RIZ24" s="1661"/>
      <c r="RJA24" s="1661"/>
      <c r="RJB24" s="1661"/>
      <c r="RJC24" s="1661"/>
      <c r="RJD24" s="1661"/>
      <c r="RJE24" s="1661"/>
      <c r="RJF24" s="1661"/>
      <c r="RJG24" s="1661"/>
      <c r="RJH24" s="1661"/>
      <c r="RJI24" s="1661"/>
      <c r="RJJ24" s="1661"/>
      <c r="RJK24" s="1661"/>
      <c r="RJL24" s="1661"/>
      <c r="RJM24" s="1661"/>
      <c r="RJN24" s="1661"/>
      <c r="RJO24" s="1661"/>
      <c r="RJP24" s="1661"/>
      <c r="RJQ24" s="1661"/>
      <c r="RJR24" s="1661"/>
      <c r="RJS24" s="1661"/>
      <c r="RJT24" s="1661"/>
      <c r="RJU24" s="1661"/>
      <c r="RJV24" s="1661"/>
      <c r="RJW24" s="1661"/>
      <c r="RJX24" s="1661"/>
      <c r="RJY24" s="1661"/>
      <c r="RJZ24" s="1661"/>
      <c r="RKA24" s="1661"/>
      <c r="RKB24" s="1661"/>
      <c r="RKC24" s="1661"/>
      <c r="RKD24" s="1661"/>
      <c r="RKE24" s="1661"/>
      <c r="RKF24" s="1661"/>
      <c r="RKG24" s="1661"/>
      <c r="RKH24" s="1661"/>
      <c r="RKI24" s="1661"/>
      <c r="RKJ24" s="1661"/>
      <c r="RKK24" s="1661"/>
      <c r="RKL24" s="1661"/>
      <c r="RKM24" s="1661"/>
      <c r="RKN24" s="1661"/>
      <c r="RKO24" s="1661"/>
      <c r="RKP24" s="1661"/>
      <c r="RKQ24" s="1661"/>
      <c r="RKR24" s="1661"/>
      <c r="RKS24" s="1661"/>
      <c r="RKT24" s="1661"/>
      <c r="RKU24" s="1661"/>
      <c r="RKV24" s="1661"/>
      <c r="RKW24" s="1661"/>
      <c r="RKX24" s="1661"/>
      <c r="RKY24" s="1661"/>
      <c r="RKZ24" s="1661"/>
      <c r="RLA24" s="1661"/>
      <c r="RLB24" s="1661"/>
      <c r="RLC24" s="1661"/>
      <c r="RLD24" s="1661"/>
      <c r="RLE24" s="1661"/>
      <c r="RLF24" s="1661"/>
      <c r="RLG24" s="1661"/>
      <c r="RLH24" s="1661"/>
      <c r="RLI24" s="1661"/>
      <c r="RLJ24" s="1661"/>
      <c r="RLK24" s="1661"/>
      <c r="RLL24" s="1661"/>
      <c r="RLM24" s="1661"/>
      <c r="RLN24" s="1661"/>
      <c r="RLO24" s="1661"/>
      <c r="RLP24" s="1661"/>
      <c r="RLQ24" s="1661"/>
      <c r="RLR24" s="1661"/>
      <c r="RLS24" s="1661"/>
      <c r="RLT24" s="1661"/>
      <c r="RLU24" s="1661"/>
      <c r="RLV24" s="1661"/>
      <c r="RLW24" s="1661"/>
      <c r="RLX24" s="1661"/>
      <c r="RLY24" s="1661"/>
      <c r="RLZ24" s="1661"/>
      <c r="RMA24" s="1661"/>
      <c r="RMB24" s="1661"/>
      <c r="RMC24" s="1661"/>
      <c r="RMD24" s="1661"/>
      <c r="RME24" s="1661"/>
      <c r="RMF24" s="1661"/>
      <c r="RMG24" s="1661"/>
      <c r="RMH24" s="1661"/>
      <c r="RMI24" s="1661"/>
      <c r="RMJ24" s="1661"/>
      <c r="RMK24" s="1661"/>
      <c r="RML24" s="1661"/>
      <c r="RMM24" s="1661"/>
      <c r="RMN24" s="1661"/>
      <c r="RMO24" s="1661"/>
      <c r="RMP24" s="1661"/>
      <c r="RMQ24" s="1661"/>
      <c r="RMR24" s="1661"/>
      <c r="RMS24" s="1661"/>
      <c r="RMT24" s="1661"/>
      <c r="RMU24" s="1661"/>
      <c r="RMV24" s="1661"/>
      <c r="RMW24" s="1661"/>
      <c r="RMX24" s="1661"/>
      <c r="RMY24" s="1661"/>
      <c r="RMZ24" s="1661"/>
      <c r="RNA24" s="1661"/>
      <c r="RNB24" s="1661"/>
      <c r="RNC24" s="1661"/>
      <c r="RND24" s="1661"/>
      <c r="RNE24" s="1661"/>
      <c r="RNF24" s="1661"/>
      <c r="RNG24" s="1661"/>
      <c r="RNH24" s="1661"/>
      <c r="RNI24" s="1661"/>
      <c r="RNJ24" s="1661"/>
      <c r="RNK24" s="1661"/>
      <c r="RNL24" s="1661"/>
      <c r="RNM24" s="1661"/>
      <c r="RNN24" s="1661"/>
      <c r="RNO24" s="1661"/>
      <c r="RNP24" s="1661"/>
      <c r="RNQ24" s="1661"/>
      <c r="RNR24" s="1661"/>
      <c r="RNS24" s="1661"/>
      <c r="RNT24" s="1661"/>
      <c r="RNU24" s="1661"/>
      <c r="RNV24" s="1661"/>
      <c r="RNW24" s="1661"/>
      <c r="RNX24" s="1661"/>
      <c r="RNY24" s="1661"/>
      <c r="RNZ24" s="1661"/>
      <c r="ROA24" s="1661"/>
      <c r="ROB24" s="1661"/>
      <c r="ROC24" s="1661"/>
      <c r="ROD24" s="1661"/>
      <c r="ROE24" s="1661"/>
      <c r="ROF24" s="1661"/>
      <c r="ROG24" s="1661"/>
      <c r="ROH24" s="1661"/>
      <c r="ROI24" s="1661"/>
      <c r="ROJ24" s="1661"/>
      <c r="ROK24" s="1661"/>
      <c r="ROL24" s="1661"/>
      <c r="ROM24" s="1661"/>
      <c r="RON24" s="1661"/>
      <c r="ROO24" s="1661"/>
      <c r="ROP24" s="1661"/>
      <c r="ROQ24" s="1661"/>
      <c r="ROR24" s="1661"/>
      <c r="ROS24" s="1661"/>
      <c r="ROT24" s="1661"/>
      <c r="ROU24" s="1661"/>
      <c r="ROV24" s="1661"/>
      <c r="ROW24" s="1661"/>
      <c r="ROX24" s="1661"/>
      <c r="ROY24" s="1661"/>
      <c r="ROZ24" s="1661"/>
      <c r="RPA24" s="1661"/>
      <c r="RPB24" s="1661"/>
      <c r="RPC24" s="1661"/>
      <c r="RPD24" s="1661"/>
      <c r="RPE24" s="1661"/>
      <c r="RPF24" s="1661"/>
      <c r="RPG24" s="1661"/>
      <c r="RPH24" s="1661"/>
      <c r="RPI24" s="1661"/>
      <c r="RPJ24" s="1661"/>
      <c r="RPK24" s="1661"/>
      <c r="RPL24" s="1661"/>
      <c r="RPM24" s="1661"/>
      <c r="RPN24" s="1661"/>
      <c r="RPO24" s="1661"/>
      <c r="RPP24" s="1661"/>
      <c r="RPQ24" s="1661"/>
      <c r="RPR24" s="1661"/>
      <c r="RPS24" s="1661"/>
      <c r="RPT24" s="1661"/>
      <c r="RPU24" s="1661"/>
      <c r="RPV24" s="1661"/>
      <c r="RPW24" s="1661"/>
      <c r="RPX24" s="1661"/>
      <c r="RPY24" s="1661"/>
      <c r="RPZ24" s="1661"/>
      <c r="RQA24" s="1661"/>
      <c r="RQB24" s="1661"/>
      <c r="RQC24" s="1661"/>
      <c r="RQD24" s="1661"/>
      <c r="RQE24" s="1661"/>
      <c r="RQF24" s="1661"/>
      <c r="RQG24" s="1661"/>
      <c r="RQH24" s="1661"/>
      <c r="RQI24" s="1661"/>
      <c r="RQJ24" s="1661"/>
      <c r="RQK24" s="1661"/>
      <c r="RQL24" s="1661"/>
      <c r="RQM24" s="1661"/>
      <c r="RQN24" s="1661"/>
      <c r="RQO24" s="1661"/>
      <c r="RQP24" s="1661"/>
      <c r="RQQ24" s="1661"/>
      <c r="RQR24" s="1661"/>
      <c r="RQS24" s="1661"/>
      <c r="RQT24" s="1661"/>
      <c r="RQU24" s="1661"/>
      <c r="RQV24" s="1661"/>
      <c r="RQW24" s="1661"/>
      <c r="RQX24" s="1661"/>
      <c r="RQY24" s="1661"/>
      <c r="RQZ24" s="1661"/>
      <c r="RRA24" s="1661"/>
      <c r="RRB24" s="1661"/>
      <c r="RRC24" s="1661"/>
      <c r="RRD24" s="1661"/>
      <c r="RRE24" s="1661"/>
      <c r="RRF24" s="1661"/>
      <c r="RRG24" s="1661"/>
      <c r="RRH24" s="1661"/>
      <c r="RRI24" s="1661"/>
      <c r="RRJ24" s="1661"/>
      <c r="RRK24" s="1661"/>
      <c r="RRL24" s="1661"/>
      <c r="RRM24" s="1661"/>
      <c r="RRN24" s="1661"/>
      <c r="RRO24" s="1661"/>
      <c r="RRP24" s="1661"/>
      <c r="RRQ24" s="1661"/>
      <c r="RRR24" s="1661"/>
      <c r="RRS24" s="1661"/>
      <c r="RRT24" s="1661"/>
      <c r="RRU24" s="1661"/>
      <c r="RRV24" s="1661"/>
      <c r="RRW24" s="1661"/>
      <c r="RRX24" s="1661"/>
      <c r="RRY24" s="1661"/>
      <c r="RRZ24" s="1661"/>
      <c r="RSA24" s="1661"/>
      <c r="RSB24" s="1661"/>
      <c r="RSC24" s="1661"/>
      <c r="RSD24" s="1661"/>
      <c r="RSE24" s="1661"/>
      <c r="RSF24" s="1661"/>
      <c r="RSG24" s="1661"/>
      <c r="RSH24" s="1661"/>
      <c r="RSI24" s="1661"/>
      <c r="RSJ24" s="1661"/>
      <c r="RSK24" s="1661"/>
      <c r="RSL24" s="1661"/>
      <c r="RSM24" s="1661"/>
      <c r="RSN24" s="1661"/>
      <c r="RSO24" s="1661"/>
      <c r="RSP24" s="1661"/>
      <c r="RSQ24" s="1661"/>
      <c r="RSR24" s="1661"/>
      <c r="RSS24" s="1661"/>
      <c r="RST24" s="1661"/>
      <c r="RSU24" s="1661"/>
      <c r="RSV24" s="1661"/>
      <c r="RSW24" s="1661"/>
      <c r="RSX24" s="1661"/>
      <c r="RSY24" s="1661"/>
      <c r="RSZ24" s="1661"/>
      <c r="RTA24" s="1661"/>
      <c r="RTB24" s="1661"/>
      <c r="RTC24" s="1661"/>
      <c r="RTD24" s="1661"/>
      <c r="RTE24" s="1661"/>
      <c r="RTF24" s="1661"/>
      <c r="RTG24" s="1661"/>
      <c r="RTH24" s="1661"/>
      <c r="RTI24" s="1661"/>
      <c r="RTJ24" s="1661"/>
      <c r="RTK24" s="1661"/>
      <c r="RTL24" s="1661"/>
      <c r="RTM24" s="1661"/>
      <c r="RTN24" s="1661"/>
      <c r="RTO24" s="1661"/>
      <c r="RTP24" s="1661"/>
      <c r="RTQ24" s="1661"/>
      <c r="RTR24" s="1661"/>
      <c r="RTS24" s="1661"/>
      <c r="RTT24" s="1661"/>
      <c r="RTU24" s="1661"/>
      <c r="RTV24" s="1661"/>
      <c r="RTW24" s="1661"/>
      <c r="RTX24" s="1661"/>
      <c r="RTY24" s="1661"/>
      <c r="RTZ24" s="1661"/>
      <c r="RUA24" s="1661"/>
      <c r="RUB24" s="1661"/>
      <c r="RUC24" s="1661"/>
      <c r="RUD24" s="1661"/>
      <c r="RUE24" s="1661"/>
      <c r="RUF24" s="1661"/>
      <c r="RUG24" s="1661"/>
      <c r="RUH24" s="1661"/>
      <c r="RUI24" s="1661"/>
      <c r="RUJ24" s="1661"/>
      <c r="RUK24" s="1661"/>
      <c r="RUL24" s="1661"/>
      <c r="RUM24" s="1661"/>
      <c r="RUN24" s="1661"/>
      <c r="RUO24" s="1661"/>
      <c r="RUP24" s="1661"/>
      <c r="RUQ24" s="1661"/>
      <c r="RUR24" s="1661"/>
      <c r="RUS24" s="1661"/>
      <c r="RUT24" s="1661"/>
      <c r="RUU24" s="1661"/>
      <c r="RUV24" s="1661"/>
      <c r="RUW24" s="1661"/>
      <c r="RUX24" s="1661"/>
      <c r="RUY24" s="1661"/>
      <c r="RUZ24" s="1661"/>
      <c r="RVA24" s="1661"/>
      <c r="RVB24" s="1661"/>
      <c r="RVC24" s="1661"/>
      <c r="RVD24" s="1661"/>
      <c r="RVE24" s="1661"/>
      <c r="RVF24" s="1661"/>
      <c r="RVG24" s="1661"/>
      <c r="RVH24" s="1661"/>
      <c r="RVI24" s="1661"/>
      <c r="RVJ24" s="1661"/>
      <c r="RVK24" s="1661"/>
      <c r="RVL24" s="1661"/>
      <c r="RVM24" s="1661"/>
      <c r="RVN24" s="1661"/>
      <c r="RVO24" s="1661"/>
      <c r="RVP24" s="1661"/>
      <c r="RVQ24" s="1661"/>
      <c r="RVR24" s="1661"/>
      <c r="RVS24" s="1661"/>
      <c r="RVT24" s="1661"/>
      <c r="RVU24" s="1661"/>
      <c r="RVV24" s="1661"/>
      <c r="RVW24" s="1661"/>
      <c r="RVX24" s="1661"/>
      <c r="RVY24" s="1661"/>
      <c r="RVZ24" s="1661"/>
      <c r="RWA24" s="1661"/>
      <c r="RWB24" s="1661"/>
      <c r="RWC24" s="1661"/>
      <c r="RWD24" s="1661"/>
      <c r="RWE24" s="1661"/>
      <c r="RWF24" s="1661"/>
      <c r="RWG24" s="1661"/>
      <c r="RWH24" s="1661"/>
      <c r="RWI24" s="1661"/>
      <c r="RWJ24" s="1661"/>
      <c r="RWK24" s="1661"/>
      <c r="RWL24" s="1661"/>
      <c r="RWM24" s="1661"/>
      <c r="RWN24" s="1661"/>
      <c r="RWO24" s="1661"/>
      <c r="RWP24" s="1661"/>
      <c r="RWQ24" s="1661"/>
      <c r="RWR24" s="1661"/>
      <c r="RWS24" s="1661"/>
      <c r="RWT24" s="1661"/>
      <c r="RWU24" s="1661"/>
      <c r="RWV24" s="1661"/>
      <c r="RWW24" s="1661"/>
      <c r="RWX24" s="1661"/>
      <c r="RWY24" s="1661"/>
      <c r="RWZ24" s="1661"/>
      <c r="RXA24" s="1661"/>
      <c r="RXB24" s="1661"/>
      <c r="RXC24" s="1661"/>
      <c r="RXD24" s="1661"/>
      <c r="RXE24" s="1661"/>
      <c r="RXF24" s="1661"/>
      <c r="RXG24" s="1661"/>
      <c r="RXH24" s="1661"/>
      <c r="RXI24" s="1661"/>
      <c r="RXJ24" s="1661"/>
      <c r="RXK24" s="1661"/>
      <c r="RXL24" s="1661"/>
      <c r="RXM24" s="1661"/>
      <c r="RXN24" s="1661"/>
      <c r="RXO24" s="1661"/>
      <c r="RXP24" s="1661"/>
      <c r="RXQ24" s="1661"/>
      <c r="RXR24" s="1661"/>
      <c r="RXS24" s="1661"/>
      <c r="RXT24" s="1661"/>
      <c r="RXU24" s="1661"/>
      <c r="RXV24" s="1661"/>
      <c r="RXW24" s="1661"/>
      <c r="RXX24" s="1661"/>
      <c r="RXY24" s="1661"/>
      <c r="RXZ24" s="1661"/>
      <c r="RYA24" s="1661"/>
      <c r="RYB24" s="1661"/>
      <c r="RYC24" s="1661"/>
      <c r="RYD24" s="1661"/>
      <c r="RYE24" s="1661"/>
      <c r="RYF24" s="1661"/>
      <c r="RYG24" s="1661"/>
      <c r="RYH24" s="1661"/>
      <c r="RYI24" s="1661"/>
      <c r="RYJ24" s="1661"/>
      <c r="RYK24" s="1661"/>
      <c r="RYL24" s="1661"/>
      <c r="RYM24" s="1661"/>
      <c r="RYN24" s="1661"/>
      <c r="RYO24" s="1661"/>
      <c r="RYP24" s="1661"/>
      <c r="RYQ24" s="1661"/>
      <c r="RYR24" s="1661"/>
      <c r="RYS24" s="1661"/>
      <c r="RYT24" s="1661"/>
      <c r="RYU24" s="1661"/>
      <c r="RYV24" s="1661"/>
      <c r="RYW24" s="1661"/>
      <c r="RYX24" s="1661"/>
      <c r="RYY24" s="1661"/>
      <c r="RYZ24" s="1661"/>
      <c r="RZA24" s="1661"/>
      <c r="RZB24" s="1661"/>
      <c r="RZC24" s="1661"/>
      <c r="RZD24" s="1661"/>
      <c r="RZE24" s="1661"/>
      <c r="RZF24" s="1661"/>
      <c r="RZG24" s="1661"/>
      <c r="RZH24" s="1661"/>
      <c r="RZI24" s="1661"/>
      <c r="RZJ24" s="1661"/>
      <c r="RZK24" s="1661"/>
      <c r="RZL24" s="1661"/>
      <c r="RZM24" s="1661"/>
      <c r="RZN24" s="1661"/>
      <c r="RZO24" s="1661"/>
      <c r="RZP24" s="1661"/>
      <c r="RZQ24" s="1661"/>
      <c r="RZR24" s="1661"/>
      <c r="RZS24" s="1661"/>
      <c r="RZT24" s="1661"/>
      <c r="RZU24" s="1661"/>
      <c r="RZV24" s="1661"/>
      <c r="RZW24" s="1661"/>
      <c r="RZX24" s="1661"/>
      <c r="RZY24" s="1661"/>
      <c r="RZZ24" s="1661"/>
      <c r="SAA24" s="1661"/>
      <c r="SAB24" s="1661"/>
      <c r="SAC24" s="1661"/>
      <c r="SAD24" s="1661"/>
      <c r="SAE24" s="1661"/>
      <c r="SAF24" s="1661"/>
      <c r="SAG24" s="1661"/>
      <c r="SAH24" s="1661"/>
      <c r="SAI24" s="1661"/>
      <c r="SAJ24" s="1661"/>
      <c r="SAK24" s="1661"/>
      <c r="SAL24" s="1661"/>
      <c r="SAM24" s="1661"/>
      <c r="SAN24" s="1661"/>
      <c r="SAO24" s="1661"/>
      <c r="SAP24" s="1661"/>
      <c r="SAQ24" s="1661"/>
      <c r="SAR24" s="1661"/>
      <c r="SAS24" s="1661"/>
      <c r="SAT24" s="1661"/>
      <c r="SAU24" s="1661"/>
      <c r="SAV24" s="1661"/>
      <c r="SAW24" s="1661"/>
      <c r="SAX24" s="1661"/>
      <c r="SAY24" s="1661"/>
      <c r="SAZ24" s="1661"/>
      <c r="SBA24" s="1661"/>
      <c r="SBB24" s="1661"/>
      <c r="SBC24" s="1661"/>
      <c r="SBD24" s="1661"/>
      <c r="SBE24" s="1661"/>
      <c r="SBF24" s="1661"/>
      <c r="SBG24" s="1661"/>
      <c r="SBH24" s="1661"/>
      <c r="SBI24" s="1661"/>
      <c r="SBJ24" s="1661"/>
      <c r="SBK24" s="1661"/>
      <c r="SBL24" s="1661"/>
      <c r="SBM24" s="1661"/>
      <c r="SBN24" s="1661"/>
      <c r="SBO24" s="1661"/>
      <c r="SBP24" s="1661"/>
      <c r="SBQ24" s="1661"/>
      <c r="SBR24" s="1661"/>
      <c r="SBS24" s="1661"/>
      <c r="SBT24" s="1661"/>
      <c r="SBU24" s="1661"/>
      <c r="SBV24" s="1661"/>
      <c r="SBW24" s="1661"/>
      <c r="SBX24" s="1661"/>
      <c r="SBY24" s="1661"/>
      <c r="SBZ24" s="1661"/>
      <c r="SCA24" s="1661"/>
      <c r="SCB24" s="1661"/>
      <c r="SCC24" s="1661"/>
      <c r="SCD24" s="1661"/>
      <c r="SCE24" s="1661"/>
      <c r="SCF24" s="1661"/>
      <c r="SCG24" s="1661"/>
      <c r="SCH24" s="1661"/>
      <c r="SCI24" s="1661"/>
      <c r="SCJ24" s="1661"/>
      <c r="SCK24" s="1661"/>
      <c r="SCL24" s="1661"/>
      <c r="SCM24" s="1661"/>
      <c r="SCN24" s="1661"/>
      <c r="SCO24" s="1661"/>
      <c r="SCP24" s="1661"/>
      <c r="SCQ24" s="1661"/>
      <c r="SCR24" s="1661"/>
      <c r="SCS24" s="1661"/>
      <c r="SCT24" s="1661"/>
      <c r="SCU24" s="1661"/>
      <c r="SCV24" s="1661"/>
      <c r="SCW24" s="1661"/>
      <c r="SCX24" s="1661"/>
      <c r="SCY24" s="1661"/>
      <c r="SCZ24" s="1661"/>
      <c r="SDA24" s="1661"/>
      <c r="SDB24" s="1661"/>
      <c r="SDC24" s="1661"/>
      <c r="SDD24" s="1661"/>
      <c r="SDE24" s="1661"/>
      <c r="SDF24" s="1661"/>
      <c r="SDG24" s="1661"/>
      <c r="SDH24" s="1661"/>
      <c r="SDI24" s="1661"/>
      <c r="SDJ24" s="1661"/>
      <c r="SDK24" s="1661"/>
      <c r="SDL24" s="1661"/>
      <c r="SDM24" s="1661"/>
      <c r="SDN24" s="1661"/>
      <c r="SDO24" s="1661"/>
      <c r="SDP24" s="1661"/>
      <c r="SDQ24" s="1661"/>
      <c r="SDR24" s="1661"/>
      <c r="SDS24" s="1661"/>
      <c r="SDT24" s="1661"/>
      <c r="SDU24" s="1661"/>
      <c r="SDV24" s="1661"/>
      <c r="SDW24" s="1661"/>
      <c r="SDX24" s="1661"/>
      <c r="SDY24" s="1661"/>
      <c r="SDZ24" s="1661"/>
      <c r="SEA24" s="1661"/>
      <c r="SEB24" s="1661"/>
      <c r="SEC24" s="1661"/>
      <c r="SED24" s="1661"/>
      <c r="SEE24" s="1661"/>
      <c r="SEF24" s="1661"/>
      <c r="SEG24" s="1661"/>
      <c r="SEH24" s="1661"/>
      <c r="SEI24" s="1661"/>
      <c r="SEJ24" s="1661"/>
      <c r="SEK24" s="1661"/>
      <c r="SEL24" s="1661"/>
      <c r="SEM24" s="1661"/>
      <c r="SEN24" s="1661"/>
      <c r="SEO24" s="1661"/>
      <c r="SEP24" s="1661"/>
      <c r="SEQ24" s="1661"/>
      <c r="SER24" s="1661"/>
      <c r="SES24" s="1661"/>
      <c r="SET24" s="1661"/>
      <c r="SEU24" s="1661"/>
      <c r="SEV24" s="1661"/>
      <c r="SEW24" s="1661"/>
      <c r="SEX24" s="1661"/>
      <c r="SEY24" s="1661"/>
      <c r="SEZ24" s="1661"/>
      <c r="SFA24" s="1661"/>
      <c r="SFB24" s="1661"/>
      <c r="SFC24" s="1661"/>
      <c r="SFD24" s="1661"/>
      <c r="SFE24" s="1661"/>
      <c r="SFF24" s="1661"/>
      <c r="SFG24" s="1661"/>
      <c r="SFH24" s="1661"/>
      <c r="SFI24" s="1661"/>
      <c r="SFJ24" s="1661"/>
      <c r="SFK24" s="1661"/>
      <c r="SFL24" s="1661"/>
      <c r="SFM24" s="1661"/>
      <c r="SFN24" s="1661"/>
      <c r="SFO24" s="1661"/>
      <c r="SFP24" s="1661"/>
      <c r="SFQ24" s="1661"/>
      <c r="SFR24" s="1661"/>
      <c r="SFS24" s="1661"/>
      <c r="SFT24" s="1661"/>
      <c r="SFU24" s="1661"/>
      <c r="SFV24" s="1661"/>
      <c r="SFW24" s="1661"/>
      <c r="SFX24" s="1661"/>
      <c r="SFY24" s="1661"/>
      <c r="SFZ24" s="1661"/>
      <c r="SGA24" s="1661"/>
      <c r="SGB24" s="1661"/>
      <c r="SGC24" s="1661"/>
      <c r="SGD24" s="1661"/>
      <c r="SGE24" s="1661"/>
      <c r="SGF24" s="1661"/>
      <c r="SGG24" s="1661"/>
      <c r="SGH24" s="1661"/>
      <c r="SGI24" s="1661"/>
      <c r="SGJ24" s="1661"/>
      <c r="SGK24" s="1661"/>
      <c r="SGL24" s="1661"/>
      <c r="SGM24" s="1661"/>
      <c r="SGN24" s="1661"/>
      <c r="SGO24" s="1661"/>
      <c r="SGP24" s="1661"/>
      <c r="SGQ24" s="1661"/>
      <c r="SGR24" s="1661"/>
      <c r="SGS24" s="1661"/>
      <c r="SGT24" s="1661"/>
      <c r="SGU24" s="1661"/>
      <c r="SGV24" s="1661"/>
      <c r="SGW24" s="1661"/>
      <c r="SGX24" s="1661"/>
      <c r="SGY24" s="1661"/>
      <c r="SGZ24" s="1661"/>
      <c r="SHA24" s="1661"/>
      <c r="SHB24" s="1661"/>
      <c r="SHC24" s="1661"/>
      <c r="SHD24" s="1661"/>
      <c r="SHE24" s="1661"/>
      <c r="SHF24" s="1661"/>
      <c r="SHG24" s="1661"/>
      <c r="SHH24" s="1661"/>
      <c r="SHI24" s="1661"/>
      <c r="SHJ24" s="1661"/>
      <c r="SHK24" s="1661"/>
      <c r="SHL24" s="1661"/>
      <c r="SHM24" s="1661"/>
      <c r="SHN24" s="1661"/>
      <c r="SHO24" s="1661"/>
      <c r="SHP24" s="1661"/>
      <c r="SHQ24" s="1661"/>
      <c r="SHR24" s="1661"/>
      <c r="SHS24" s="1661"/>
      <c r="SHT24" s="1661"/>
      <c r="SHU24" s="1661"/>
      <c r="SHV24" s="1661"/>
      <c r="SHW24" s="1661"/>
      <c r="SHX24" s="1661"/>
      <c r="SHY24" s="1661"/>
      <c r="SHZ24" s="1661"/>
      <c r="SIA24" s="1661"/>
      <c r="SIB24" s="1661"/>
      <c r="SIC24" s="1661"/>
      <c r="SID24" s="1661"/>
      <c r="SIE24" s="1661"/>
      <c r="SIF24" s="1661"/>
      <c r="SIG24" s="1661"/>
      <c r="SIH24" s="1661"/>
      <c r="SII24" s="1661"/>
      <c r="SIJ24" s="1661"/>
      <c r="SIK24" s="1661"/>
      <c r="SIL24" s="1661"/>
      <c r="SIM24" s="1661"/>
      <c r="SIN24" s="1661"/>
      <c r="SIO24" s="1661"/>
      <c r="SIP24" s="1661"/>
      <c r="SIQ24" s="1661"/>
      <c r="SIR24" s="1661"/>
      <c r="SIS24" s="1661"/>
      <c r="SIT24" s="1661"/>
      <c r="SIU24" s="1661"/>
      <c r="SIV24" s="1661"/>
      <c r="SIW24" s="1661"/>
      <c r="SIX24" s="1661"/>
      <c r="SIY24" s="1661"/>
      <c r="SIZ24" s="1661"/>
      <c r="SJA24" s="1661"/>
      <c r="SJB24" s="1661"/>
      <c r="SJC24" s="1661"/>
      <c r="SJD24" s="1661"/>
      <c r="SJE24" s="1661"/>
      <c r="SJF24" s="1661"/>
      <c r="SJG24" s="1661"/>
      <c r="SJH24" s="1661"/>
      <c r="SJI24" s="1661"/>
      <c r="SJJ24" s="1661"/>
      <c r="SJK24" s="1661"/>
      <c r="SJL24" s="1661"/>
      <c r="SJM24" s="1661"/>
      <c r="SJN24" s="1661"/>
      <c r="SJO24" s="1661"/>
      <c r="SJP24" s="1661"/>
      <c r="SJQ24" s="1661"/>
      <c r="SJR24" s="1661"/>
      <c r="SJS24" s="1661"/>
      <c r="SJT24" s="1661"/>
      <c r="SJU24" s="1661"/>
      <c r="SJV24" s="1661"/>
      <c r="SJW24" s="1661"/>
      <c r="SJX24" s="1661"/>
      <c r="SJY24" s="1661"/>
      <c r="SJZ24" s="1661"/>
      <c r="SKA24" s="1661"/>
      <c r="SKB24" s="1661"/>
      <c r="SKC24" s="1661"/>
      <c r="SKD24" s="1661"/>
      <c r="SKE24" s="1661"/>
      <c r="SKF24" s="1661"/>
      <c r="SKG24" s="1661"/>
      <c r="SKH24" s="1661"/>
      <c r="SKI24" s="1661"/>
      <c r="SKJ24" s="1661"/>
      <c r="SKK24" s="1661"/>
      <c r="SKL24" s="1661"/>
      <c r="SKM24" s="1661"/>
      <c r="SKN24" s="1661"/>
      <c r="SKO24" s="1661"/>
      <c r="SKP24" s="1661"/>
      <c r="SKQ24" s="1661"/>
      <c r="SKR24" s="1661"/>
      <c r="SKS24" s="1661"/>
      <c r="SKT24" s="1661"/>
      <c r="SKU24" s="1661"/>
      <c r="SKV24" s="1661"/>
      <c r="SKW24" s="1661"/>
      <c r="SKX24" s="1661"/>
      <c r="SKY24" s="1661"/>
      <c r="SKZ24" s="1661"/>
      <c r="SLA24" s="1661"/>
      <c r="SLB24" s="1661"/>
      <c r="SLC24" s="1661"/>
      <c r="SLD24" s="1661"/>
      <c r="SLE24" s="1661"/>
      <c r="SLF24" s="1661"/>
      <c r="SLG24" s="1661"/>
      <c r="SLH24" s="1661"/>
      <c r="SLI24" s="1661"/>
      <c r="SLJ24" s="1661"/>
      <c r="SLK24" s="1661"/>
      <c r="SLL24" s="1661"/>
      <c r="SLM24" s="1661"/>
      <c r="SLN24" s="1661"/>
      <c r="SLO24" s="1661"/>
      <c r="SLP24" s="1661"/>
      <c r="SLQ24" s="1661"/>
      <c r="SLR24" s="1661"/>
      <c r="SLS24" s="1661"/>
      <c r="SLT24" s="1661"/>
      <c r="SLU24" s="1661"/>
      <c r="SLV24" s="1661"/>
      <c r="SLW24" s="1661"/>
      <c r="SLX24" s="1661"/>
      <c r="SLY24" s="1661"/>
      <c r="SLZ24" s="1661"/>
      <c r="SMA24" s="1661"/>
      <c r="SMB24" s="1661"/>
      <c r="SMC24" s="1661"/>
      <c r="SMD24" s="1661"/>
      <c r="SME24" s="1661"/>
      <c r="SMF24" s="1661"/>
      <c r="SMG24" s="1661"/>
      <c r="SMH24" s="1661"/>
      <c r="SMI24" s="1661"/>
      <c r="SMJ24" s="1661"/>
      <c r="SMK24" s="1661"/>
      <c r="SML24" s="1661"/>
      <c r="SMM24" s="1661"/>
      <c r="SMN24" s="1661"/>
      <c r="SMO24" s="1661"/>
      <c r="SMP24" s="1661"/>
      <c r="SMQ24" s="1661"/>
      <c r="SMR24" s="1661"/>
      <c r="SMS24" s="1661"/>
      <c r="SMT24" s="1661"/>
      <c r="SMU24" s="1661"/>
      <c r="SMV24" s="1661"/>
      <c r="SMW24" s="1661"/>
      <c r="SMX24" s="1661"/>
      <c r="SMY24" s="1661"/>
      <c r="SMZ24" s="1661"/>
      <c r="SNA24" s="1661"/>
      <c r="SNB24" s="1661"/>
      <c r="SNC24" s="1661"/>
      <c r="SND24" s="1661"/>
      <c r="SNE24" s="1661"/>
      <c r="SNF24" s="1661"/>
      <c r="SNG24" s="1661"/>
      <c r="SNH24" s="1661"/>
      <c r="SNI24" s="1661"/>
      <c r="SNJ24" s="1661"/>
      <c r="SNK24" s="1661"/>
      <c r="SNL24" s="1661"/>
      <c r="SNM24" s="1661"/>
      <c r="SNN24" s="1661"/>
      <c r="SNO24" s="1661"/>
      <c r="SNP24" s="1661"/>
      <c r="SNQ24" s="1661"/>
      <c r="SNR24" s="1661"/>
      <c r="SNS24" s="1661"/>
      <c r="SNT24" s="1661"/>
      <c r="SNU24" s="1661"/>
      <c r="SNV24" s="1661"/>
      <c r="SNW24" s="1661"/>
      <c r="SNX24" s="1661"/>
      <c r="SNY24" s="1661"/>
      <c r="SNZ24" s="1661"/>
      <c r="SOA24" s="1661"/>
      <c r="SOB24" s="1661"/>
      <c r="SOC24" s="1661"/>
      <c r="SOD24" s="1661"/>
      <c r="SOE24" s="1661"/>
      <c r="SOF24" s="1661"/>
      <c r="SOG24" s="1661"/>
      <c r="SOH24" s="1661"/>
      <c r="SOI24" s="1661"/>
      <c r="SOJ24" s="1661"/>
      <c r="SOK24" s="1661"/>
      <c r="SOL24" s="1661"/>
      <c r="SOM24" s="1661"/>
      <c r="SON24" s="1661"/>
      <c r="SOO24" s="1661"/>
      <c r="SOP24" s="1661"/>
      <c r="SOQ24" s="1661"/>
      <c r="SOR24" s="1661"/>
      <c r="SOS24" s="1661"/>
      <c r="SOT24" s="1661"/>
      <c r="SOU24" s="1661"/>
      <c r="SOV24" s="1661"/>
      <c r="SOW24" s="1661"/>
      <c r="SOX24" s="1661"/>
      <c r="SOY24" s="1661"/>
      <c r="SOZ24" s="1661"/>
      <c r="SPA24" s="1661"/>
      <c r="SPB24" s="1661"/>
      <c r="SPC24" s="1661"/>
      <c r="SPD24" s="1661"/>
      <c r="SPE24" s="1661"/>
      <c r="SPF24" s="1661"/>
      <c r="SPG24" s="1661"/>
      <c r="SPH24" s="1661"/>
      <c r="SPI24" s="1661"/>
      <c r="SPJ24" s="1661"/>
      <c r="SPK24" s="1661"/>
      <c r="SPL24" s="1661"/>
      <c r="SPM24" s="1661"/>
      <c r="SPN24" s="1661"/>
      <c r="SPO24" s="1661"/>
      <c r="SPP24" s="1661"/>
      <c r="SPQ24" s="1661"/>
      <c r="SPR24" s="1661"/>
      <c r="SPS24" s="1661"/>
      <c r="SPT24" s="1661"/>
      <c r="SPU24" s="1661"/>
      <c r="SPV24" s="1661"/>
      <c r="SPW24" s="1661"/>
      <c r="SPX24" s="1661"/>
      <c r="SPY24" s="1661"/>
      <c r="SPZ24" s="1661"/>
      <c r="SQA24" s="1661"/>
      <c r="SQB24" s="1661"/>
      <c r="SQC24" s="1661"/>
      <c r="SQD24" s="1661"/>
      <c r="SQE24" s="1661"/>
      <c r="SQF24" s="1661"/>
      <c r="SQG24" s="1661"/>
      <c r="SQH24" s="1661"/>
      <c r="SQI24" s="1661"/>
      <c r="SQJ24" s="1661"/>
      <c r="SQK24" s="1661"/>
      <c r="SQL24" s="1661"/>
      <c r="SQM24" s="1661"/>
      <c r="SQN24" s="1661"/>
      <c r="SQO24" s="1661"/>
      <c r="SQP24" s="1661"/>
      <c r="SQQ24" s="1661"/>
      <c r="SQR24" s="1661"/>
      <c r="SQS24" s="1661"/>
      <c r="SQT24" s="1661"/>
      <c r="SQU24" s="1661"/>
      <c r="SQV24" s="1661"/>
      <c r="SQW24" s="1661"/>
      <c r="SQX24" s="1661"/>
      <c r="SQY24" s="1661"/>
      <c r="SQZ24" s="1661"/>
      <c r="SRA24" s="1661"/>
      <c r="SRB24" s="1661"/>
      <c r="SRC24" s="1661"/>
      <c r="SRD24" s="1661"/>
      <c r="SRE24" s="1661"/>
      <c r="SRF24" s="1661"/>
      <c r="SRG24" s="1661"/>
      <c r="SRH24" s="1661"/>
      <c r="SRI24" s="1661"/>
      <c r="SRJ24" s="1661"/>
      <c r="SRK24" s="1661"/>
      <c r="SRL24" s="1661"/>
      <c r="SRM24" s="1661"/>
      <c r="SRN24" s="1661"/>
      <c r="SRO24" s="1661"/>
      <c r="SRP24" s="1661"/>
      <c r="SRQ24" s="1661"/>
      <c r="SRR24" s="1661"/>
      <c r="SRS24" s="1661"/>
      <c r="SRT24" s="1661"/>
      <c r="SRU24" s="1661"/>
      <c r="SRV24" s="1661"/>
      <c r="SRW24" s="1661"/>
      <c r="SRX24" s="1661"/>
      <c r="SRY24" s="1661"/>
      <c r="SRZ24" s="1661"/>
      <c r="SSA24" s="1661"/>
      <c r="SSB24" s="1661"/>
      <c r="SSC24" s="1661"/>
      <c r="SSD24" s="1661"/>
      <c r="SSE24" s="1661"/>
      <c r="SSF24" s="1661"/>
      <c r="SSG24" s="1661"/>
      <c r="SSH24" s="1661"/>
      <c r="SSI24" s="1661"/>
      <c r="SSJ24" s="1661"/>
      <c r="SSK24" s="1661"/>
      <c r="SSL24" s="1661"/>
      <c r="SSM24" s="1661"/>
      <c r="SSN24" s="1661"/>
      <c r="SSO24" s="1661"/>
      <c r="SSP24" s="1661"/>
      <c r="SSQ24" s="1661"/>
      <c r="SSR24" s="1661"/>
      <c r="SSS24" s="1661"/>
      <c r="SST24" s="1661"/>
      <c r="SSU24" s="1661"/>
      <c r="SSV24" s="1661"/>
      <c r="SSW24" s="1661"/>
      <c r="SSX24" s="1661"/>
      <c r="SSY24" s="1661"/>
      <c r="SSZ24" s="1661"/>
      <c r="STA24" s="1661"/>
      <c r="STB24" s="1661"/>
      <c r="STC24" s="1661"/>
      <c r="STD24" s="1661"/>
      <c r="STE24" s="1661"/>
      <c r="STF24" s="1661"/>
      <c r="STG24" s="1661"/>
      <c r="STH24" s="1661"/>
      <c r="STI24" s="1661"/>
      <c r="STJ24" s="1661"/>
      <c r="STK24" s="1661"/>
      <c r="STL24" s="1661"/>
      <c r="STM24" s="1661"/>
      <c r="STN24" s="1661"/>
      <c r="STO24" s="1661"/>
      <c r="STP24" s="1661"/>
      <c r="STQ24" s="1661"/>
      <c r="STR24" s="1661"/>
      <c r="STS24" s="1661"/>
      <c r="STT24" s="1661"/>
      <c r="STU24" s="1661"/>
      <c r="STV24" s="1661"/>
      <c r="STW24" s="1661"/>
      <c r="STX24" s="1661"/>
      <c r="STY24" s="1661"/>
      <c r="STZ24" s="1661"/>
      <c r="SUA24" s="1661"/>
      <c r="SUB24" s="1661"/>
      <c r="SUC24" s="1661"/>
      <c r="SUD24" s="1661"/>
      <c r="SUE24" s="1661"/>
      <c r="SUF24" s="1661"/>
      <c r="SUG24" s="1661"/>
      <c r="SUH24" s="1661"/>
      <c r="SUI24" s="1661"/>
      <c r="SUJ24" s="1661"/>
      <c r="SUK24" s="1661"/>
      <c r="SUL24" s="1661"/>
      <c r="SUM24" s="1661"/>
      <c r="SUN24" s="1661"/>
      <c r="SUO24" s="1661"/>
      <c r="SUP24" s="1661"/>
      <c r="SUQ24" s="1661"/>
      <c r="SUR24" s="1661"/>
      <c r="SUS24" s="1661"/>
      <c r="SUT24" s="1661"/>
      <c r="SUU24" s="1661"/>
      <c r="SUV24" s="1661"/>
      <c r="SUW24" s="1661"/>
      <c r="SUX24" s="1661"/>
      <c r="SUY24" s="1661"/>
      <c r="SUZ24" s="1661"/>
      <c r="SVA24" s="1661"/>
      <c r="SVB24" s="1661"/>
      <c r="SVC24" s="1661"/>
      <c r="SVD24" s="1661"/>
      <c r="SVE24" s="1661"/>
      <c r="SVF24" s="1661"/>
      <c r="SVG24" s="1661"/>
      <c r="SVH24" s="1661"/>
      <c r="SVI24" s="1661"/>
      <c r="SVJ24" s="1661"/>
      <c r="SVK24" s="1661"/>
      <c r="SVL24" s="1661"/>
      <c r="SVM24" s="1661"/>
      <c r="SVN24" s="1661"/>
      <c r="SVO24" s="1661"/>
      <c r="SVP24" s="1661"/>
      <c r="SVQ24" s="1661"/>
      <c r="SVR24" s="1661"/>
      <c r="SVS24" s="1661"/>
      <c r="SVT24" s="1661"/>
      <c r="SVU24" s="1661"/>
      <c r="SVV24" s="1661"/>
      <c r="SVW24" s="1661"/>
      <c r="SVX24" s="1661"/>
      <c r="SVY24" s="1661"/>
      <c r="SVZ24" s="1661"/>
      <c r="SWA24" s="1661"/>
      <c r="SWB24" s="1661"/>
      <c r="SWC24" s="1661"/>
      <c r="SWD24" s="1661"/>
      <c r="SWE24" s="1661"/>
      <c r="SWF24" s="1661"/>
      <c r="SWG24" s="1661"/>
      <c r="SWH24" s="1661"/>
      <c r="SWI24" s="1661"/>
      <c r="SWJ24" s="1661"/>
      <c r="SWK24" s="1661"/>
      <c r="SWL24" s="1661"/>
      <c r="SWM24" s="1661"/>
      <c r="SWN24" s="1661"/>
      <c r="SWO24" s="1661"/>
      <c r="SWP24" s="1661"/>
      <c r="SWQ24" s="1661"/>
      <c r="SWR24" s="1661"/>
      <c r="SWS24" s="1661"/>
      <c r="SWT24" s="1661"/>
      <c r="SWU24" s="1661"/>
      <c r="SWV24" s="1661"/>
      <c r="SWW24" s="1661"/>
      <c r="SWX24" s="1661"/>
      <c r="SWY24" s="1661"/>
      <c r="SWZ24" s="1661"/>
      <c r="SXA24" s="1661"/>
      <c r="SXB24" s="1661"/>
      <c r="SXC24" s="1661"/>
      <c r="SXD24" s="1661"/>
      <c r="SXE24" s="1661"/>
      <c r="SXF24" s="1661"/>
      <c r="SXG24" s="1661"/>
      <c r="SXH24" s="1661"/>
      <c r="SXI24" s="1661"/>
      <c r="SXJ24" s="1661"/>
      <c r="SXK24" s="1661"/>
      <c r="SXL24" s="1661"/>
      <c r="SXM24" s="1661"/>
      <c r="SXN24" s="1661"/>
      <c r="SXO24" s="1661"/>
      <c r="SXP24" s="1661"/>
      <c r="SXQ24" s="1661"/>
      <c r="SXR24" s="1661"/>
      <c r="SXS24" s="1661"/>
      <c r="SXT24" s="1661"/>
      <c r="SXU24" s="1661"/>
      <c r="SXV24" s="1661"/>
      <c r="SXW24" s="1661"/>
      <c r="SXX24" s="1661"/>
      <c r="SXY24" s="1661"/>
      <c r="SXZ24" s="1661"/>
      <c r="SYA24" s="1661"/>
      <c r="SYB24" s="1661"/>
      <c r="SYC24" s="1661"/>
      <c r="SYD24" s="1661"/>
      <c r="SYE24" s="1661"/>
      <c r="SYF24" s="1661"/>
      <c r="SYG24" s="1661"/>
      <c r="SYH24" s="1661"/>
      <c r="SYI24" s="1661"/>
      <c r="SYJ24" s="1661"/>
      <c r="SYK24" s="1661"/>
      <c r="SYL24" s="1661"/>
      <c r="SYM24" s="1661"/>
      <c r="SYN24" s="1661"/>
      <c r="SYO24" s="1661"/>
      <c r="SYP24" s="1661"/>
      <c r="SYQ24" s="1661"/>
      <c r="SYR24" s="1661"/>
      <c r="SYS24" s="1661"/>
      <c r="SYT24" s="1661"/>
      <c r="SYU24" s="1661"/>
      <c r="SYV24" s="1661"/>
      <c r="SYW24" s="1661"/>
      <c r="SYX24" s="1661"/>
      <c r="SYY24" s="1661"/>
      <c r="SYZ24" s="1661"/>
      <c r="SZA24" s="1661"/>
      <c r="SZB24" s="1661"/>
      <c r="SZC24" s="1661"/>
      <c r="SZD24" s="1661"/>
      <c r="SZE24" s="1661"/>
      <c r="SZF24" s="1661"/>
      <c r="SZG24" s="1661"/>
      <c r="SZH24" s="1661"/>
      <c r="SZI24" s="1661"/>
      <c r="SZJ24" s="1661"/>
      <c r="SZK24" s="1661"/>
      <c r="SZL24" s="1661"/>
      <c r="SZM24" s="1661"/>
      <c r="SZN24" s="1661"/>
      <c r="SZO24" s="1661"/>
      <c r="SZP24" s="1661"/>
      <c r="SZQ24" s="1661"/>
      <c r="SZR24" s="1661"/>
      <c r="SZS24" s="1661"/>
      <c r="SZT24" s="1661"/>
      <c r="SZU24" s="1661"/>
      <c r="SZV24" s="1661"/>
      <c r="SZW24" s="1661"/>
      <c r="SZX24" s="1661"/>
      <c r="SZY24" s="1661"/>
      <c r="SZZ24" s="1661"/>
      <c r="TAA24" s="1661"/>
      <c r="TAB24" s="1661"/>
      <c r="TAC24" s="1661"/>
      <c r="TAD24" s="1661"/>
      <c r="TAE24" s="1661"/>
      <c r="TAF24" s="1661"/>
      <c r="TAG24" s="1661"/>
      <c r="TAH24" s="1661"/>
      <c r="TAI24" s="1661"/>
      <c r="TAJ24" s="1661"/>
      <c r="TAK24" s="1661"/>
      <c r="TAL24" s="1661"/>
      <c r="TAM24" s="1661"/>
      <c r="TAN24" s="1661"/>
      <c r="TAO24" s="1661"/>
      <c r="TAP24" s="1661"/>
      <c r="TAQ24" s="1661"/>
      <c r="TAR24" s="1661"/>
      <c r="TAS24" s="1661"/>
      <c r="TAT24" s="1661"/>
      <c r="TAU24" s="1661"/>
      <c r="TAV24" s="1661"/>
      <c r="TAW24" s="1661"/>
      <c r="TAX24" s="1661"/>
      <c r="TAY24" s="1661"/>
      <c r="TAZ24" s="1661"/>
      <c r="TBA24" s="1661"/>
      <c r="TBB24" s="1661"/>
      <c r="TBC24" s="1661"/>
      <c r="TBD24" s="1661"/>
      <c r="TBE24" s="1661"/>
      <c r="TBF24" s="1661"/>
      <c r="TBG24" s="1661"/>
      <c r="TBH24" s="1661"/>
      <c r="TBI24" s="1661"/>
      <c r="TBJ24" s="1661"/>
      <c r="TBK24" s="1661"/>
      <c r="TBL24" s="1661"/>
      <c r="TBM24" s="1661"/>
      <c r="TBN24" s="1661"/>
      <c r="TBO24" s="1661"/>
      <c r="TBP24" s="1661"/>
      <c r="TBQ24" s="1661"/>
      <c r="TBR24" s="1661"/>
      <c r="TBS24" s="1661"/>
      <c r="TBT24" s="1661"/>
      <c r="TBU24" s="1661"/>
      <c r="TBV24" s="1661"/>
      <c r="TBW24" s="1661"/>
      <c r="TBX24" s="1661"/>
      <c r="TBY24" s="1661"/>
      <c r="TBZ24" s="1661"/>
      <c r="TCA24" s="1661"/>
      <c r="TCB24" s="1661"/>
      <c r="TCC24" s="1661"/>
      <c r="TCD24" s="1661"/>
      <c r="TCE24" s="1661"/>
      <c r="TCF24" s="1661"/>
      <c r="TCG24" s="1661"/>
      <c r="TCH24" s="1661"/>
      <c r="TCI24" s="1661"/>
      <c r="TCJ24" s="1661"/>
      <c r="TCK24" s="1661"/>
      <c r="TCL24" s="1661"/>
      <c r="TCM24" s="1661"/>
      <c r="TCN24" s="1661"/>
      <c r="TCO24" s="1661"/>
      <c r="TCP24" s="1661"/>
      <c r="TCQ24" s="1661"/>
      <c r="TCR24" s="1661"/>
      <c r="TCS24" s="1661"/>
      <c r="TCT24" s="1661"/>
      <c r="TCU24" s="1661"/>
      <c r="TCV24" s="1661"/>
      <c r="TCW24" s="1661"/>
      <c r="TCX24" s="1661"/>
      <c r="TCY24" s="1661"/>
      <c r="TCZ24" s="1661"/>
      <c r="TDA24" s="1661"/>
      <c r="TDB24" s="1661"/>
      <c r="TDC24" s="1661"/>
      <c r="TDD24" s="1661"/>
      <c r="TDE24" s="1661"/>
      <c r="TDF24" s="1661"/>
      <c r="TDG24" s="1661"/>
      <c r="TDH24" s="1661"/>
      <c r="TDI24" s="1661"/>
      <c r="TDJ24" s="1661"/>
      <c r="TDK24" s="1661"/>
      <c r="TDL24" s="1661"/>
      <c r="TDM24" s="1661"/>
      <c r="TDN24" s="1661"/>
      <c r="TDO24" s="1661"/>
      <c r="TDP24" s="1661"/>
      <c r="TDQ24" s="1661"/>
      <c r="TDR24" s="1661"/>
      <c r="TDS24" s="1661"/>
      <c r="TDT24" s="1661"/>
      <c r="TDU24" s="1661"/>
      <c r="TDV24" s="1661"/>
      <c r="TDW24" s="1661"/>
      <c r="TDX24" s="1661"/>
      <c r="TDY24" s="1661"/>
      <c r="TDZ24" s="1661"/>
      <c r="TEA24" s="1661"/>
      <c r="TEB24" s="1661"/>
      <c r="TEC24" s="1661"/>
      <c r="TED24" s="1661"/>
      <c r="TEE24" s="1661"/>
      <c r="TEF24" s="1661"/>
      <c r="TEG24" s="1661"/>
      <c r="TEH24" s="1661"/>
      <c r="TEI24" s="1661"/>
      <c r="TEJ24" s="1661"/>
      <c r="TEK24" s="1661"/>
      <c r="TEL24" s="1661"/>
      <c r="TEM24" s="1661"/>
      <c r="TEN24" s="1661"/>
      <c r="TEO24" s="1661"/>
      <c r="TEP24" s="1661"/>
      <c r="TEQ24" s="1661"/>
      <c r="TER24" s="1661"/>
      <c r="TES24" s="1661"/>
      <c r="TET24" s="1661"/>
      <c r="TEU24" s="1661"/>
      <c r="TEV24" s="1661"/>
      <c r="TEW24" s="1661"/>
      <c r="TEX24" s="1661"/>
      <c r="TEY24" s="1661"/>
      <c r="TEZ24" s="1661"/>
      <c r="TFA24" s="1661"/>
      <c r="TFB24" s="1661"/>
      <c r="TFC24" s="1661"/>
      <c r="TFD24" s="1661"/>
      <c r="TFE24" s="1661"/>
      <c r="TFF24" s="1661"/>
      <c r="TFG24" s="1661"/>
      <c r="TFH24" s="1661"/>
      <c r="TFI24" s="1661"/>
      <c r="TFJ24" s="1661"/>
      <c r="TFK24" s="1661"/>
      <c r="TFL24" s="1661"/>
      <c r="TFM24" s="1661"/>
      <c r="TFN24" s="1661"/>
      <c r="TFO24" s="1661"/>
      <c r="TFP24" s="1661"/>
      <c r="TFQ24" s="1661"/>
      <c r="TFR24" s="1661"/>
      <c r="TFS24" s="1661"/>
      <c r="TFT24" s="1661"/>
      <c r="TFU24" s="1661"/>
      <c r="TFV24" s="1661"/>
      <c r="TFW24" s="1661"/>
      <c r="TFX24" s="1661"/>
      <c r="TFY24" s="1661"/>
      <c r="TFZ24" s="1661"/>
      <c r="TGA24" s="1661"/>
      <c r="TGB24" s="1661"/>
      <c r="TGC24" s="1661"/>
      <c r="TGD24" s="1661"/>
      <c r="TGE24" s="1661"/>
      <c r="TGF24" s="1661"/>
      <c r="TGG24" s="1661"/>
      <c r="TGH24" s="1661"/>
      <c r="TGI24" s="1661"/>
      <c r="TGJ24" s="1661"/>
      <c r="TGK24" s="1661"/>
      <c r="TGL24" s="1661"/>
      <c r="TGM24" s="1661"/>
      <c r="TGN24" s="1661"/>
      <c r="TGO24" s="1661"/>
      <c r="TGP24" s="1661"/>
      <c r="TGQ24" s="1661"/>
      <c r="TGR24" s="1661"/>
      <c r="TGS24" s="1661"/>
      <c r="TGT24" s="1661"/>
      <c r="TGU24" s="1661"/>
      <c r="TGV24" s="1661"/>
      <c r="TGW24" s="1661"/>
      <c r="TGX24" s="1661"/>
      <c r="TGY24" s="1661"/>
      <c r="TGZ24" s="1661"/>
      <c r="THA24" s="1661"/>
      <c r="THB24" s="1661"/>
      <c r="THC24" s="1661"/>
      <c r="THD24" s="1661"/>
      <c r="THE24" s="1661"/>
      <c r="THF24" s="1661"/>
      <c r="THG24" s="1661"/>
      <c r="THH24" s="1661"/>
      <c r="THI24" s="1661"/>
      <c r="THJ24" s="1661"/>
      <c r="THK24" s="1661"/>
      <c r="THL24" s="1661"/>
      <c r="THM24" s="1661"/>
      <c r="THN24" s="1661"/>
      <c r="THO24" s="1661"/>
      <c r="THP24" s="1661"/>
      <c r="THQ24" s="1661"/>
      <c r="THR24" s="1661"/>
      <c r="THS24" s="1661"/>
      <c r="THT24" s="1661"/>
      <c r="THU24" s="1661"/>
      <c r="THV24" s="1661"/>
      <c r="THW24" s="1661"/>
      <c r="THX24" s="1661"/>
      <c r="THY24" s="1661"/>
      <c r="THZ24" s="1661"/>
      <c r="TIA24" s="1661"/>
      <c r="TIB24" s="1661"/>
      <c r="TIC24" s="1661"/>
      <c r="TID24" s="1661"/>
      <c r="TIE24" s="1661"/>
      <c r="TIF24" s="1661"/>
      <c r="TIG24" s="1661"/>
      <c r="TIH24" s="1661"/>
      <c r="TII24" s="1661"/>
      <c r="TIJ24" s="1661"/>
      <c r="TIK24" s="1661"/>
      <c r="TIL24" s="1661"/>
      <c r="TIM24" s="1661"/>
      <c r="TIN24" s="1661"/>
      <c r="TIO24" s="1661"/>
      <c r="TIP24" s="1661"/>
      <c r="TIQ24" s="1661"/>
      <c r="TIR24" s="1661"/>
      <c r="TIS24" s="1661"/>
      <c r="TIT24" s="1661"/>
      <c r="TIU24" s="1661"/>
      <c r="TIV24" s="1661"/>
      <c r="TIW24" s="1661"/>
      <c r="TIX24" s="1661"/>
      <c r="TIY24" s="1661"/>
      <c r="TIZ24" s="1661"/>
      <c r="TJA24" s="1661"/>
      <c r="TJB24" s="1661"/>
      <c r="TJC24" s="1661"/>
      <c r="TJD24" s="1661"/>
      <c r="TJE24" s="1661"/>
      <c r="TJF24" s="1661"/>
      <c r="TJG24" s="1661"/>
      <c r="TJH24" s="1661"/>
      <c r="TJI24" s="1661"/>
      <c r="TJJ24" s="1661"/>
      <c r="TJK24" s="1661"/>
      <c r="TJL24" s="1661"/>
      <c r="TJM24" s="1661"/>
      <c r="TJN24" s="1661"/>
      <c r="TJO24" s="1661"/>
      <c r="TJP24" s="1661"/>
      <c r="TJQ24" s="1661"/>
      <c r="TJR24" s="1661"/>
      <c r="TJS24" s="1661"/>
      <c r="TJT24" s="1661"/>
      <c r="TJU24" s="1661"/>
      <c r="TJV24" s="1661"/>
      <c r="TJW24" s="1661"/>
      <c r="TJX24" s="1661"/>
      <c r="TJY24" s="1661"/>
      <c r="TJZ24" s="1661"/>
      <c r="TKA24" s="1661"/>
      <c r="TKB24" s="1661"/>
      <c r="TKC24" s="1661"/>
      <c r="TKD24" s="1661"/>
      <c r="TKE24" s="1661"/>
      <c r="TKF24" s="1661"/>
      <c r="TKG24" s="1661"/>
      <c r="TKH24" s="1661"/>
      <c r="TKI24" s="1661"/>
      <c r="TKJ24" s="1661"/>
      <c r="TKK24" s="1661"/>
      <c r="TKL24" s="1661"/>
      <c r="TKM24" s="1661"/>
      <c r="TKN24" s="1661"/>
      <c r="TKO24" s="1661"/>
      <c r="TKP24" s="1661"/>
      <c r="TKQ24" s="1661"/>
      <c r="TKR24" s="1661"/>
      <c r="TKS24" s="1661"/>
      <c r="TKT24" s="1661"/>
      <c r="TKU24" s="1661"/>
      <c r="TKV24" s="1661"/>
      <c r="TKW24" s="1661"/>
      <c r="TKX24" s="1661"/>
      <c r="TKY24" s="1661"/>
      <c r="TKZ24" s="1661"/>
      <c r="TLA24" s="1661"/>
      <c r="TLB24" s="1661"/>
      <c r="TLC24" s="1661"/>
      <c r="TLD24" s="1661"/>
      <c r="TLE24" s="1661"/>
      <c r="TLF24" s="1661"/>
      <c r="TLG24" s="1661"/>
      <c r="TLH24" s="1661"/>
      <c r="TLI24" s="1661"/>
      <c r="TLJ24" s="1661"/>
      <c r="TLK24" s="1661"/>
      <c r="TLL24" s="1661"/>
      <c r="TLM24" s="1661"/>
      <c r="TLN24" s="1661"/>
      <c r="TLO24" s="1661"/>
      <c r="TLP24" s="1661"/>
      <c r="TLQ24" s="1661"/>
      <c r="TLR24" s="1661"/>
      <c r="TLS24" s="1661"/>
      <c r="TLT24" s="1661"/>
      <c r="TLU24" s="1661"/>
      <c r="TLV24" s="1661"/>
      <c r="TLW24" s="1661"/>
      <c r="TLX24" s="1661"/>
      <c r="TLY24" s="1661"/>
      <c r="TLZ24" s="1661"/>
      <c r="TMA24" s="1661"/>
      <c r="TMB24" s="1661"/>
      <c r="TMC24" s="1661"/>
      <c r="TMD24" s="1661"/>
      <c r="TME24" s="1661"/>
      <c r="TMF24" s="1661"/>
      <c r="TMG24" s="1661"/>
      <c r="TMH24" s="1661"/>
      <c r="TMI24" s="1661"/>
      <c r="TMJ24" s="1661"/>
      <c r="TMK24" s="1661"/>
      <c r="TML24" s="1661"/>
      <c r="TMM24" s="1661"/>
      <c r="TMN24" s="1661"/>
      <c r="TMO24" s="1661"/>
      <c r="TMP24" s="1661"/>
      <c r="TMQ24" s="1661"/>
      <c r="TMR24" s="1661"/>
      <c r="TMS24" s="1661"/>
      <c r="TMT24" s="1661"/>
      <c r="TMU24" s="1661"/>
      <c r="TMV24" s="1661"/>
      <c r="TMW24" s="1661"/>
      <c r="TMX24" s="1661"/>
      <c r="TMY24" s="1661"/>
      <c r="TMZ24" s="1661"/>
      <c r="TNA24" s="1661"/>
      <c r="TNB24" s="1661"/>
      <c r="TNC24" s="1661"/>
      <c r="TND24" s="1661"/>
      <c r="TNE24" s="1661"/>
      <c r="TNF24" s="1661"/>
      <c r="TNG24" s="1661"/>
      <c r="TNH24" s="1661"/>
      <c r="TNI24" s="1661"/>
      <c r="TNJ24" s="1661"/>
      <c r="TNK24" s="1661"/>
      <c r="TNL24" s="1661"/>
      <c r="TNM24" s="1661"/>
      <c r="TNN24" s="1661"/>
      <c r="TNO24" s="1661"/>
      <c r="TNP24" s="1661"/>
      <c r="TNQ24" s="1661"/>
      <c r="TNR24" s="1661"/>
      <c r="TNS24" s="1661"/>
      <c r="TNT24" s="1661"/>
      <c r="TNU24" s="1661"/>
      <c r="TNV24" s="1661"/>
      <c r="TNW24" s="1661"/>
      <c r="TNX24" s="1661"/>
      <c r="TNY24" s="1661"/>
      <c r="TNZ24" s="1661"/>
      <c r="TOA24" s="1661"/>
      <c r="TOB24" s="1661"/>
      <c r="TOC24" s="1661"/>
      <c r="TOD24" s="1661"/>
      <c r="TOE24" s="1661"/>
      <c r="TOF24" s="1661"/>
      <c r="TOG24" s="1661"/>
      <c r="TOH24" s="1661"/>
      <c r="TOI24" s="1661"/>
      <c r="TOJ24" s="1661"/>
      <c r="TOK24" s="1661"/>
      <c r="TOL24" s="1661"/>
      <c r="TOM24" s="1661"/>
      <c r="TON24" s="1661"/>
      <c r="TOO24" s="1661"/>
      <c r="TOP24" s="1661"/>
      <c r="TOQ24" s="1661"/>
      <c r="TOR24" s="1661"/>
      <c r="TOS24" s="1661"/>
      <c r="TOT24" s="1661"/>
      <c r="TOU24" s="1661"/>
      <c r="TOV24" s="1661"/>
      <c r="TOW24" s="1661"/>
      <c r="TOX24" s="1661"/>
      <c r="TOY24" s="1661"/>
      <c r="TOZ24" s="1661"/>
      <c r="TPA24" s="1661"/>
      <c r="TPB24" s="1661"/>
      <c r="TPC24" s="1661"/>
      <c r="TPD24" s="1661"/>
      <c r="TPE24" s="1661"/>
      <c r="TPF24" s="1661"/>
      <c r="TPG24" s="1661"/>
      <c r="TPH24" s="1661"/>
      <c r="TPI24" s="1661"/>
      <c r="TPJ24" s="1661"/>
      <c r="TPK24" s="1661"/>
      <c r="TPL24" s="1661"/>
      <c r="TPM24" s="1661"/>
      <c r="TPN24" s="1661"/>
      <c r="TPO24" s="1661"/>
      <c r="TPP24" s="1661"/>
      <c r="TPQ24" s="1661"/>
      <c r="TPR24" s="1661"/>
      <c r="TPS24" s="1661"/>
      <c r="TPT24" s="1661"/>
      <c r="TPU24" s="1661"/>
      <c r="TPV24" s="1661"/>
      <c r="TPW24" s="1661"/>
      <c r="TPX24" s="1661"/>
      <c r="TPY24" s="1661"/>
      <c r="TPZ24" s="1661"/>
      <c r="TQA24" s="1661"/>
      <c r="TQB24" s="1661"/>
      <c r="TQC24" s="1661"/>
      <c r="TQD24" s="1661"/>
      <c r="TQE24" s="1661"/>
      <c r="TQF24" s="1661"/>
      <c r="TQG24" s="1661"/>
      <c r="TQH24" s="1661"/>
      <c r="TQI24" s="1661"/>
      <c r="TQJ24" s="1661"/>
      <c r="TQK24" s="1661"/>
      <c r="TQL24" s="1661"/>
      <c r="TQM24" s="1661"/>
      <c r="TQN24" s="1661"/>
      <c r="TQO24" s="1661"/>
      <c r="TQP24" s="1661"/>
      <c r="TQQ24" s="1661"/>
      <c r="TQR24" s="1661"/>
      <c r="TQS24" s="1661"/>
      <c r="TQT24" s="1661"/>
      <c r="TQU24" s="1661"/>
      <c r="TQV24" s="1661"/>
      <c r="TQW24" s="1661"/>
      <c r="TQX24" s="1661"/>
      <c r="TQY24" s="1661"/>
      <c r="TQZ24" s="1661"/>
      <c r="TRA24" s="1661"/>
      <c r="TRB24" s="1661"/>
      <c r="TRC24" s="1661"/>
      <c r="TRD24" s="1661"/>
      <c r="TRE24" s="1661"/>
      <c r="TRF24" s="1661"/>
      <c r="TRG24" s="1661"/>
      <c r="TRH24" s="1661"/>
      <c r="TRI24" s="1661"/>
      <c r="TRJ24" s="1661"/>
      <c r="TRK24" s="1661"/>
      <c r="TRL24" s="1661"/>
      <c r="TRM24" s="1661"/>
      <c r="TRN24" s="1661"/>
      <c r="TRO24" s="1661"/>
      <c r="TRP24" s="1661"/>
      <c r="TRQ24" s="1661"/>
      <c r="TRR24" s="1661"/>
      <c r="TRS24" s="1661"/>
      <c r="TRT24" s="1661"/>
      <c r="TRU24" s="1661"/>
      <c r="TRV24" s="1661"/>
      <c r="TRW24" s="1661"/>
      <c r="TRX24" s="1661"/>
      <c r="TRY24" s="1661"/>
      <c r="TRZ24" s="1661"/>
      <c r="TSA24" s="1661"/>
      <c r="TSB24" s="1661"/>
      <c r="TSC24" s="1661"/>
      <c r="TSD24" s="1661"/>
      <c r="TSE24" s="1661"/>
      <c r="TSF24" s="1661"/>
      <c r="TSG24" s="1661"/>
      <c r="TSH24" s="1661"/>
      <c r="TSI24" s="1661"/>
      <c r="TSJ24" s="1661"/>
      <c r="TSK24" s="1661"/>
      <c r="TSL24" s="1661"/>
      <c r="TSM24" s="1661"/>
      <c r="TSN24" s="1661"/>
      <c r="TSO24" s="1661"/>
      <c r="TSP24" s="1661"/>
      <c r="TSQ24" s="1661"/>
      <c r="TSR24" s="1661"/>
      <c r="TSS24" s="1661"/>
      <c r="TST24" s="1661"/>
      <c r="TSU24" s="1661"/>
      <c r="TSV24" s="1661"/>
      <c r="TSW24" s="1661"/>
      <c r="TSX24" s="1661"/>
      <c r="TSY24" s="1661"/>
      <c r="TSZ24" s="1661"/>
      <c r="TTA24" s="1661"/>
      <c r="TTB24" s="1661"/>
      <c r="TTC24" s="1661"/>
      <c r="TTD24" s="1661"/>
      <c r="TTE24" s="1661"/>
      <c r="TTF24" s="1661"/>
      <c r="TTG24" s="1661"/>
      <c r="TTH24" s="1661"/>
      <c r="TTI24" s="1661"/>
      <c r="TTJ24" s="1661"/>
      <c r="TTK24" s="1661"/>
      <c r="TTL24" s="1661"/>
      <c r="TTM24" s="1661"/>
      <c r="TTN24" s="1661"/>
      <c r="TTO24" s="1661"/>
      <c r="TTP24" s="1661"/>
      <c r="TTQ24" s="1661"/>
      <c r="TTR24" s="1661"/>
      <c r="TTS24" s="1661"/>
      <c r="TTT24" s="1661"/>
      <c r="TTU24" s="1661"/>
      <c r="TTV24" s="1661"/>
      <c r="TTW24" s="1661"/>
      <c r="TTX24" s="1661"/>
      <c r="TTY24" s="1661"/>
      <c r="TTZ24" s="1661"/>
      <c r="TUA24" s="1661"/>
      <c r="TUB24" s="1661"/>
      <c r="TUC24" s="1661"/>
      <c r="TUD24" s="1661"/>
      <c r="TUE24" s="1661"/>
      <c r="TUF24" s="1661"/>
      <c r="TUG24" s="1661"/>
      <c r="TUH24" s="1661"/>
      <c r="TUI24" s="1661"/>
      <c r="TUJ24" s="1661"/>
      <c r="TUK24" s="1661"/>
      <c r="TUL24" s="1661"/>
      <c r="TUM24" s="1661"/>
      <c r="TUN24" s="1661"/>
      <c r="TUO24" s="1661"/>
      <c r="TUP24" s="1661"/>
      <c r="TUQ24" s="1661"/>
      <c r="TUR24" s="1661"/>
      <c r="TUS24" s="1661"/>
      <c r="TUT24" s="1661"/>
      <c r="TUU24" s="1661"/>
      <c r="TUV24" s="1661"/>
      <c r="TUW24" s="1661"/>
      <c r="TUX24" s="1661"/>
      <c r="TUY24" s="1661"/>
      <c r="TUZ24" s="1661"/>
      <c r="TVA24" s="1661"/>
      <c r="TVB24" s="1661"/>
      <c r="TVC24" s="1661"/>
      <c r="TVD24" s="1661"/>
      <c r="TVE24" s="1661"/>
      <c r="TVF24" s="1661"/>
      <c r="TVG24" s="1661"/>
      <c r="TVH24" s="1661"/>
      <c r="TVI24" s="1661"/>
      <c r="TVJ24" s="1661"/>
      <c r="TVK24" s="1661"/>
      <c r="TVL24" s="1661"/>
      <c r="TVM24" s="1661"/>
      <c r="TVN24" s="1661"/>
      <c r="TVO24" s="1661"/>
      <c r="TVP24" s="1661"/>
      <c r="TVQ24" s="1661"/>
      <c r="TVR24" s="1661"/>
      <c r="TVS24" s="1661"/>
      <c r="TVT24" s="1661"/>
      <c r="TVU24" s="1661"/>
      <c r="TVV24" s="1661"/>
      <c r="TVW24" s="1661"/>
      <c r="TVX24" s="1661"/>
      <c r="TVY24" s="1661"/>
      <c r="TVZ24" s="1661"/>
      <c r="TWA24" s="1661"/>
      <c r="TWB24" s="1661"/>
      <c r="TWC24" s="1661"/>
      <c r="TWD24" s="1661"/>
      <c r="TWE24" s="1661"/>
      <c r="TWF24" s="1661"/>
      <c r="TWG24" s="1661"/>
      <c r="TWH24" s="1661"/>
      <c r="TWI24" s="1661"/>
      <c r="TWJ24" s="1661"/>
      <c r="TWK24" s="1661"/>
      <c r="TWL24" s="1661"/>
      <c r="TWM24" s="1661"/>
      <c r="TWN24" s="1661"/>
      <c r="TWO24" s="1661"/>
      <c r="TWP24" s="1661"/>
      <c r="TWQ24" s="1661"/>
      <c r="TWR24" s="1661"/>
      <c r="TWS24" s="1661"/>
      <c r="TWT24" s="1661"/>
      <c r="TWU24" s="1661"/>
      <c r="TWV24" s="1661"/>
      <c r="TWW24" s="1661"/>
      <c r="TWX24" s="1661"/>
      <c r="TWY24" s="1661"/>
      <c r="TWZ24" s="1661"/>
      <c r="TXA24" s="1661"/>
      <c r="TXB24" s="1661"/>
      <c r="TXC24" s="1661"/>
      <c r="TXD24" s="1661"/>
      <c r="TXE24" s="1661"/>
      <c r="TXF24" s="1661"/>
      <c r="TXG24" s="1661"/>
      <c r="TXH24" s="1661"/>
      <c r="TXI24" s="1661"/>
      <c r="TXJ24" s="1661"/>
      <c r="TXK24" s="1661"/>
      <c r="TXL24" s="1661"/>
      <c r="TXM24" s="1661"/>
      <c r="TXN24" s="1661"/>
      <c r="TXO24" s="1661"/>
      <c r="TXP24" s="1661"/>
      <c r="TXQ24" s="1661"/>
      <c r="TXR24" s="1661"/>
      <c r="TXS24" s="1661"/>
      <c r="TXT24" s="1661"/>
      <c r="TXU24" s="1661"/>
      <c r="TXV24" s="1661"/>
      <c r="TXW24" s="1661"/>
      <c r="TXX24" s="1661"/>
      <c r="TXY24" s="1661"/>
      <c r="TXZ24" s="1661"/>
      <c r="TYA24" s="1661"/>
      <c r="TYB24" s="1661"/>
      <c r="TYC24" s="1661"/>
      <c r="TYD24" s="1661"/>
      <c r="TYE24" s="1661"/>
      <c r="TYF24" s="1661"/>
      <c r="TYG24" s="1661"/>
      <c r="TYH24" s="1661"/>
      <c r="TYI24" s="1661"/>
      <c r="TYJ24" s="1661"/>
      <c r="TYK24" s="1661"/>
      <c r="TYL24" s="1661"/>
      <c r="TYM24" s="1661"/>
      <c r="TYN24" s="1661"/>
      <c r="TYO24" s="1661"/>
      <c r="TYP24" s="1661"/>
      <c r="TYQ24" s="1661"/>
      <c r="TYR24" s="1661"/>
      <c r="TYS24" s="1661"/>
      <c r="TYT24" s="1661"/>
      <c r="TYU24" s="1661"/>
      <c r="TYV24" s="1661"/>
      <c r="TYW24" s="1661"/>
      <c r="TYX24" s="1661"/>
      <c r="TYY24" s="1661"/>
      <c r="TYZ24" s="1661"/>
      <c r="TZA24" s="1661"/>
      <c r="TZB24" s="1661"/>
      <c r="TZC24" s="1661"/>
      <c r="TZD24" s="1661"/>
      <c r="TZE24" s="1661"/>
      <c r="TZF24" s="1661"/>
      <c r="TZG24" s="1661"/>
      <c r="TZH24" s="1661"/>
      <c r="TZI24" s="1661"/>
      <c r="TZJ24" s="1661"/>
      <c r="TZK24" s="1661"/>
      <c r="TZL24" s="1661"/>
      <c r="TZM24" s="1661"/>
      <c r="TZN24" s="1661"/>
      <c r="TZO24" s="1661"/>
      <c r="TZP24" s="1661"/>
      <c r="TZQ24" s="1661"/>
      <c r="TZR24" s="1661"/>
      <c r="TZS24" s="1661"/>
      <c r="TZT24" s="1661"/>
      <c r="TZU24" s="1661"/>
      <c r="TZV24" s="1661"/>
      <c r="TZW24" s="1661"/>
      <c r="TZX24" s="1661"/>
      <c r="TZY24" s="1661"/>
      <c r="TZZ24" s="1661"/>
      <c r="UAA24" s="1661"/>
      <c r="UAB24" s="1661"/>
      <c r="UAC24" s="1661"/>
      <c r="UAD24" s="1661"/>
      <c r="UAE24" s="1661"/>
      <c r="UAF24" s="1661"/>
      <c r="UAG24" s="1661"/>
      <c r="UAH24" s="1661"/>
      <c r="UAI24" s="1661"/>
      <c r="UAJ24" s="1661"/>
      <c r="UAK24" s="1661"/>
      <c r="UAL24" s="1661"/>
      <c r="UAM24" s="1661"/>
      <c r="UAN24" s="1661"/>
      <c r="UAO24" s="1661"/>
      <c r="UAP24" s="1661"/>
      <c r="UAQ24" s="1661"/>
      <c r="UAR24" s="1661"/>
      <c r="UAS24" s="1661"/>
      <c r="UAT24" s="1661"/>
      <c r="UAU24" s="1661"/>
      <c r="UAV24" s="1661"/>
      <c r="UAW24" s="1661"/>
      <c r="UAX24" s="1661"/>
      <c r="UAY24" s="1661"/>
      <c r="UAZ24" s="1661"/>
      <c r="UBA24" s="1661"/>
      <c r="UBB24" s="1661"/>
      <c r="UBC24" s="1661"/>
      <c r="UBD24" s="1661"/>
      <c r="UBE24" s="1661"/>
      <c r="UBF24" s="1661"/>
      <c r="UBG24" s="1661"/>
      <c r="UBH24" s="1661"/>
      <c r="UBI24" s="1661"/>
      <c r="UBJ24" s="1661"/>
      <c r="UBK24" s="1661"/>
      <c r="UBL24" s="1661"/>
      <c r="UBM24" s="1661"/>
      <c r="UBN24" s="1661"/>
      <c r="UBO24" s="1661"/>
      <c r="UBP24" s="1661"/>
      <c r="UBQ24" s="1661"/>
      <c r="UBR24" s="1661"/>
      <c r="UBS24" s="1661"/>
      <c r="UBT24" s="1661"/>
      <c r="UBU24" s="1661"/>
      <c r="UBV24" s="1661"/>
      <c r="UBW24" s="1661"/>
      <c r="UBX24" s="1661"/>
      <c r="UBY24" s="1661"/>
      <c r="UBZ24" s="1661"/>
      <c r="UCA24" s="1661"/>
      <c r="UCB24" s="1661"/>
      <c r="UCC24" s="1661"/>
      <c r="UCD24" s="1661"/>
      <c r="UCE24" s="1661"/>
      <c r="UCF24" s="1661"/>
      <c r="UCG24" s="1661"/>
      <c r="UCH24" s="1661"/>
      <c r="UCI24" s="1661"/>
      <c r="UCJ24" s="1661"/>
      <c r="UCK24" s="1661"/>
      <c r="UCL24" s="1661"/>
      <c r="UCM24" s="1661"/>
      <c r="UCN24" s="1661"/>
      <c r="UCO24" s="1661"/>
      <c r="UCP24" s="1661"/>
      <c r="UCQ24" s="1661"/>
      <c r="UCR24" s="1661"/>
      <c r="UCS24" s="1661"/>
      <c r="UCT24" s="1661"/>
      <c r="UCU24" s="1661"/>
      <c r="UCV24" s="1661"/>
      <c r="UCW24" s="1661"/>
      <c r="UCX24" s="1661"/>
      <c r="UCY24" s="1661"/>
      <c r="UCZ24" s="1661"/>
      <c r="UDA24" s="1661"/>
      <c r="UDB24" s="1661"/>
      <c r="UDC24" s="1661"/>
      <c r="UDD24" s="1661"/>
      <c r="UDE24" s="1661"/>
      <c r="UDF24" s="1661"/>
      <c r="UDG24" s="1661"/>
      <c r="UDH24" s="1661"/>
      <c r="UDI24" s="1661"/>
      <c r="UDJ24" s="1661"/>
      <c r="UDK24" s="1661"/>
      <c r="UDL24" s="1661"/>
      <c r="UDM24" s="1661"/>
      <c r="UDN24" s="1661"/>
      <c r="UDO24" s="1661"/>
      <c r="UDP24" s="1661"/>
      <c r="UDQ24" s="1661"/>
      <c r="UDR24" s="1661"/>
      <c r="UDS24" s="1661"/>
      <c r="UDT24" s="1661"/>
      <c r="UDU24" s="1661"/>
      <c r="UDV24" s="1661"/>
      <c r="UDW24" s="1661"/>
      <c r="UDX24" s="1661"/>
      <c r="UDY24" s="1661"/>
      <c r="UDZ24" s="1661"/>
      <c r="UEA24" s="1661"/>
      <c r="UEB24" s="1661"/>
      <c r="UEC24" s="1661"/>
      <c r="UED24" s="1661"/>
      <c r="UEE24" s="1661"/>
      <c r="UEF24" s="1661"/>
      <c r="UEG24" s="1661"/>
      <c r="UEH24" s="1661"/>
      <c r="UEI24" s="1661"/>
      <c r="UEJ24" s="1661"/>
      <c r="UEK24" s="1661"/>
      <c r="UEL24" s="1661"/>
      <c r="UEM24" s="1661"/>
      <c r="UEN24" s="1661"/>
      <c r="UEO24" s="1661"/>
      <c r="UEP24" s="1661"/>
      <c r="UEQ24" s="1661"/>
      <c r="UER24" s="1661"/>
      <c r="UES24" s="1661"/>
      <c r="UET24" s="1661"/>
      <c r="UEU24" s="1661"/>
      <c r="UEV24" s="1661"/>
      <c r="UEW24" s="1661"/>
      <c r="UEX24" s="1661"/>
      <c r="UEY24" s="1661"/>
      <c r="UEZ24" s="1661"/>
      <c r="UFA24" s="1661"/>
      <c r="UFB24" s="1661"/>
      <c r="UFC24" s="1661"/>
      <c r="UFD24" s="1661"/>
      <c r="UFE24" s="1661"/>
      <c r="UFF24" s="1661"/>
      <c r="UFG24" s="1661"/>
      <c r="UFH24" s="1661"/>
      <c r="UFI24" s="1661"/>
      <c r="UFJ24" s="1661"/>
      <c r="UFK24" s="1661"/>
      <c r="UFL24" s="1661"/>
      <c r="UFM24" s="1661"/>
      <c r="UFN24" s="1661"/>
      <c r="UFO24" s="1661"/>
      <c r="UFP24" s="1661"/>
      <c r="UFQ24" s="1661"/>
      <c r="UFR24" s="1661"/>
      <c r="UFS24" s="1661"/>
      <c r="UFT24" s="1661"/>
      <c r="UFU24" s="1661"/>
      <c r="UFV24" s="1661"/>
      <c r="UFW24" s="1661"/>
      <c r="UFX24" s="1661"/>
      <c r="UFY24" s="1661"/>
      <c r="UFZ24" s="1661"/>
      <c r="UGA24" s="1661"/>
      <c r="UGB24" s="1661"/>
      <c r="UGC24" s="1661"/>
      <c r="UGD24" s="1661"/>
      <c r="UGE24" s="1661"/>
      <c r="UGF24" s="1661"/>
      <c r="UGG24" s="1661"/>
      <c r="UGH24" s="1661"/>
      <c r="UGI24" s="1661"/>
      <c r="UGJ24" s="1661"/>
      <c r="UGK24" s="1661"/>
      <c r="UGL24" s="1661"/>
      <c r="UGM24" s="1661"/>
      <c r="UGN24" s="1661"/>
      <c r="UGO24" s="1661"/>
      <c r="UGP24" s="1661"/>
      <c r="UGQ24" s="1661"/>
      <c r="UGR24" s="1661"/>
      <c r="UGS24" s="1661"/>
      <c r="UGT24" s="1661"/>
      <c r="UGU24" s="1661"/>
      <c r="UGV24" s="1661"/>
      <c r="UGW24" s="1661"/>
      <c r="UGX24" s="1661"/>
      <c r="UGY24" s="1661"/>
      <c r="UGZ24" s="1661"/>
      <c r="UHA24" s="1661"/>
      <c r="UHB24" s="1661"/>
      <c r="UHC24" s="1661"/>
      <c r="UHD24" s="1661"/>
      <c r="UHE24" s="1661"/>
      <c r="UHF24" s="1661"/>
      <c r="UHG24" s="1661"/>
      <c r="UHH24" s="1661"/>
      <c r="UHI24" s="1661"/>
      <c r="UHJ24" s="1661"/>
      <c r="UHK24" s="1661"/>
      <c r="UHL24" s="1661"/>
      <c r="UHM24" s="1661"/>
      <c r="UHN24" s="1661"/>
      <c r="UHO24" s="1661"/>
      <c r="UHP24" s="1661"/>
      <c r="UHQ24" s="1661"/>
      <c r="UHR24" s="1661"/>
      <c r="UHS24" s="1661"/>
      <c r="UHT24" s="1661"/>
      <c r="UHU24" s="1661"/>
      <c r="UHV24" s="1661"/>
      <c r="UHW24" s="1661"/>
      <c r="UHX24" s="1661"/>
      <c r="UHY24" s="1661"/>
      <c r="UHZ24" s="1661"/>
      <c r="UIA24" s="1661"/>
      <c r="UIB24" s="1661"/>
      <c r="UIC24" s="1661"/>
      <c r="UID24" s="1661"/>
      <c r="UIE24" s="1661"/>
      <c r="UIF24" s="1661"/>
      <c r="UIG24" s="1661"/>
      <c r="UIH24" s="1661"/>
      <c r="UII24" s="1661"/>
      <c r="UIJ24" s="1661"/>
      <c r="UIK24" s="1661"/>
      <c r="UIL24" s="1661"/>
      <c r="UIM24" s="1661"/>
      <c r="UIN24" s="1661"/>
      <c r="UIO24" s="1661"/>
      <c r="UIP24" s="1661"/>
      <c r="UIQ24" s="1661"/>
      <c r="UIR24" s="1661"/>
      <c r="UIS24" s="1661"/>
      <c r="UIT24" s="1661"/>
      <c r="UIU24" s="1661"/>
      <c r="UIV24" s="1661"/>
      <c r="UIW24" s="1661"/>
      <c r="UIX24" s="1661"/>
      <c r="UIY24" s="1661"/>
      <c r="UIZ24" s="1661"/>
      <c r="UJA24" s="1661"/>
      <c r="UJB24" s="1661"/>
      <c r="UJC24" s="1661"/>
      <c r="UJD24" s="1661"/>
      <c r="UJE24" s="1661"/>
      <c r="UJF24" s="1661"/>
      <c r="UJG24" s="1661"/>
      <c r="UJH24" s="1661"/>
      <c r="UJI24" s="1661"/>
      <c r="UJJ24" s="1661"/>
      <c r="UJK24" s="1661"/>
      <c r="UJL24" s="1661"/>
      <c r="UJM24" s="1661"/>
      <c r="UJN24" s="1661"/>
      <c r="UJO24" s="1661"/>
      <c r="UJP24" s="1661"/>
      <c r="UJQ24" s="1661"/>
      <c r="UJR24" s="1661"/>
      <c r="UJS24" s="1661"/>
      <c r="UJT24" s="1661"/>
      <c r="UJU24" s="1661"/>
      <c r="UJV24" s="1661"/>
      <c r="UJW24" s="1661"/>
      <c r="UJX24" s="1661"/>
      <c r="UJY24" s="1661"/>
      <c r="UJZ24" s="1661"/>
      <c r="UKA24" s="1661"/>
      <c r="UKB24" s="1661"/>
      <c r="UKC24" s="1661"/>
      <c r="UKD24" s="1661"/>
      <c r="UKE24" s="1661"/>
      <c r="UKF24" s="1661"/>
      <c r="UKG24" s="1661"/>
      <c r="UKH24" s="1661"/>
      <c r="UKI24" s="1661"/>
      <c r="UKJ24" s="1661"/>
      <c r="UKK24" s="1661"/>
      <c r="UKL24" s="1661"/>
      <c r="UKM24" s="1661"/>
      <c r="UKN24" s="1661"/>
      <c r="UKO24" s="1661"/>
      <c r="UKP24" s="1661"/>
      <c r="UKQ24" s="1661"/>
      <c r="UKR24" s="1661"/>
      <c r="UKS24" s="1661"/>
      <c r="UKT24" s="1661"/>
      <c r="UKU24" s="1661"/>
      <c r="UKV24" s="1661"/>
      <c r="UKW24" s="1661"/>
      <c r="UKX24" s="1661"/>
      <c r="UKY24" s="1661"/>
      <c r="UKZ24" s="1661"/>
      <c r="ULA24" s="1661"/>
      <c r="ULB24" s="1661"/>
      <c r="ULC24" s="1661"/>
      <c r="ULD24" s="1661"/>
      <c r="ULE24" s="1661"/>
      <c r="ULF24" s="1661"/>
      <c r="ULG24" s="1661"/>
      <c r="ULH24" s="1661"/>
      <c r="ULI24" s="1661"/>
      <c r="ULJ24" s="1661"/>
      <c r="ULK24" s="1661"/>
      <c r="ULL24" s="1661"/>
      <c r="ULM24" s="1661"/>
      <c r="ULN24" s="1661"/>
      <c r="ULO24" s="1661"/>
      <c r="ULP24" s="1661"/>
      <c r="ULQ24" s="1661"/>
      <c r="ULR24" s="1661"/>
      <c r="ULS24" s="1661"/>
      <c r="ULT24" s="1661"/>
      <c r="ULU24" s="1661"/>
      <c r="ULV24" s="1661"/>
      <c r="ULW24" s="1661"/>
      <c r="ULX24" s="1661"/>
      <c r="ULY24" s="1661"/>
      <c r="ULZ24" s="1661"/>
      <c r="UMA24" s="1661"/>
      <c r="UMB24" s="1661"/>
      <c r="UMC24" s="1661"/>
      <c r="UMD24" s="1661"/>
      <c r="UME24" s="1661"/>
      <c r="UMF24" s="1661"/>
      <c r="UMG24" s="1661"/>
      <c r="UMH24" s="1661"/>
      <c r="UMI24" s="1661"/>
      <c r="UMJ24" s="1661"/>
      <c r="UMK24" s="1661"/>
      <c r="UML24" s="1661"/>
      <c r="UMM24" s="1661"/>
      <c r="UMN24" s="1661"/>
      <c r="UMO24" s="1661"/>
      <c r="UMP24" s="1661"/>
      <c r="UMQ24" s="1661"/>
      <c r="UMR24" s="1661"/>
      <c r="UMS24" s="1661"/>
      <c r="UMT24" s="1661"/>
      <c r="UMU24" s="1661"/>
      <c r="UMV24" s="1661"/>
      <c r="UMW24" s="1661"/>
      <c r="UMX24" s="1661"/>
      <c r="UMY24" s="1661"/>
      <c r="UMZ24" s="1661"/>
      <c r="UNA24" s="1661"/>
      <c r="UNB24" s="1661"/>
      <c r="UNC24" s="1661"/>
      <c r="UND24" s="1661"/>
      <c r="UNE24" s="1661"/>
      <c r="UNF24" s="1661"/>
      <c r="UNG24" s="1661"/>
      <c r="UNH24" s="1661"/>
      <c r="UNI24" s="1661"/>
      <c r="UNJ24" s="1661"/>
      <c r="UNK24" s="1661"/>
      <c r="UNL24" s="1661"/>
      <c r="UNM24" s="1661"/>
      <c r="UNN24" s="1661"/>
      <c r="UNO24" s="1661"/>
      <c r="UNP24" s="1661"/>
      <c r="UNQ24" s="1661"/>
      <c r="UNR24" s="1661"/>
      <c r="UNS24" s="1661"/>
      <c r="UNT24" s="1661"/>
      <c r="UNU24" s="1661"/>
      <c r="UNV24" s="1661"/>
      <c r="UNW24" s="1661"/>
      <c r="UNX24" s="1661"/>
      <c r="UNY24" s="1661"/>
      <c r="UNZ24" s="1661"/>
      <c r="UOA24" s="1661"/>
      <c r="UOB24" s="1661"/>
      <c r="UOC24" s="1661"/>
      <c r="UOD24" s="1661"/>
      <c r="UOE24" s="1661"/>
      <c r="UOF24" s="1661"/>
      <c r="UOG24" s="1661"/>
      <c r="UOH24" s="1661"/>
      <c r="UOI24" s="1661"/>
      <c r="UOJ24" s="1661"/>
      <c r="UOK24" s="1661"/>
      <c r="UOL24" s="1661"/>
      <c r="UOM24" s="1661"/>
      <c r="UON24" s="1661"/>
      <c r="UOO24" s="1661"/>
      <c r="UOP24" s="1661"/>
      <c r="UOQ24" s="1661"/>
      <c r="UOR24" s="1661"/>
      <c r="UOS24" s="1661"/>
      <c r="UOT24" s="1661"/>
      <c r="UOU24" s="1661"/>
      <c r="UOV24" s="1661"/>
      <c r="UOW24" s="1661"/>
      <c r="UOX24" s="1661"/>
      <c r="UOY24" s="1661"/>
      <c r="UOZ24" s="1661"/>
      <c r="UPA24" s="1661"/>
      <c r="UPB24" s="1661"/>
      <c r="UPC24" s="1661"/>
      <c r="UPD24" s="1661"/>
      <c r="UPE24" s="1661"/>
      <c r="UPF24" s="1661"/>
      <c r="UPG24" s="1661"/>
      <c r="UPH24" s="1661"/>
      <c r="UPI24" s="1661"/>
      <c r="UPJ24" s="1661"/>
      <c r="UPK24" s="1661"/>
      <c r="UPL24" s="1661"/>
      <c r="UPM24" s="1661"/>
      <c r="UPN24" s="1661"/>
      <c r="UPO24" s="1661"/>
      <c r="UPP24" s="1661"/>
      <c r="UPQ24" s="1661"/>
      <c r="UPR24" s="1661"/>
      <c r="UPS24" s="1661"/>
      <c r="UPT24" s="1661"/>
      <c r="UPU24" s="1661"/>
      <c r="UPV24" s="1661"/>
      <c r="UPW24" s="1661"/>
      <c r="UPX24" s="1661"/>
      <c r="UPY24" s="1661"/>
      <c r="UPZ24" s="1661"/>
      <c r="UQA24" s="1661"/>
      <c r="UQB24" s="1661"/>
      <c r="UQC24" s="1661"/>
      <c r="UQD24" s="1661"/>
      <c r="UQE24" s="1661"/>
      <c r="UQF24" s="1661"/>
      <c r="UQG24" s="1661"/>
      <c r="UQH24" s="1661"/>
      <c r="UQI24" s="1661"/>
      <c r="UQJ24" s="1661"/>
      <c r="UQK24" s="1661"/>
      <c r="UQL24" s="1661"/>
      <c r="UQM24" s="1661"/>
      <c r="UQN24" s="1661"/>
      <c r="UQO24" s="1661"/>
      <c r="UQP24" s="1661"/>
      <c r="UQQ24" s="1661"/>
      <c r="UQR24" s="1661"/>
      <c r="UQS24" s="1661"/>
      <c r="UQT24" s="1661"/>
      <c r="UQU24" s="1661"/>
      <c r="UQV24" s="1661"/>
      <c r="UQW24" s="1661"/>
      <c r="UQX24" s="1661"/>
      <c r="UQY24" s="1661"/>
      <c r="UQZ24" s="1661"/>
      <c r="URA24" s="1661"/>
      <c r="URB24" s="1661"/>
      <c r="URC24" s="1661"/>
      <c r="URD24" s="1661"/>
      <c r="URE24" s="1661"/>
      <c r="URF24" s="1661"/>
      <c r="URG24" s="1661"/>
      <c r="URH24" s="1661"/>
      <c r="URI24" s="1661"/>
      <c r="URJ24" s="1661"/>
      <c r="URK24" s="1661"/>
      <c r="URL24" s="1661"/>
      <c r="URM24" s="1661"/>
      <c r="URN24" s="1661"/>
      <c r="URO24" s="1661"/>
      <c r="URP24" s="1661"/>
      <c r="URQ24" s="1661"/>
      <c r="URR24" s="1661"/>
      <c r="URS24" s="1661"/>
      <c r="URT24" s="1661"/>
      <c r="URU24" s="1661"/>
      <c r="URV24" s="1661"/>
      <c r="URW24" s="1661"/>
      <c r="URX24" s="1661"/>
      <c r="URY24" s="1661"/>
      <c r="URZ24" s="1661"/>
      <c r="USA24" s="1661"/>
      <c r="USB24" s="1661"/>
      <c r="USC24" s="1661"/>
      <c r="USD24" s="1661"/>
      <c r="USE24" s="1661"/>
      <c r="USF24" s="1661"/>
      <c r="USG24" s="1661"/>
      <c r="USH24" s="1661"/>
      <c r="USI24" s="1661"/>
      <c r="USJ24" s="1661"/>
      <c r="USK24" s="1661"/>
      <c r="USL24" s="1661"/>
      <c r="USM24" s="1661"/>
      <c r="USN24" s="1661"/>
      <c r="USO24" s="1661"/>
      <c r="USP24" s="1661"/>
      <c r="USQ24" s="1661"/>
      <c r="USR24" s="1661"/>
      <c r="USS24" s="1661"/>
      <c r="UST24" s="1661"/>
      <c r="USU24" s="1661"/>
      <c r="USV24" s="1661"/>
      <c r="USW24" s="1661"/>
      <c r="USX24" s="1661"/>
      <c r="USY24" s="1661"/>
      <c r="USZ24" s="1661"/>
      <c r="UTA24" s="1661"/>
      <c r="UTB24" s="1661"/>
      <c r="UTC24" s="1661"/>
      <c r="UTD24" s="1661"/>
      <c r="UTE24" s="1661"/>
      <c r="UTF24" s="1661"/>
      <c r="UTG24" s="1661"/>
      <c r="UTH24" s="1661"/>
      <c r="UTI24" s="1661"/>
      <c r="UTJ24" s="1661"/>
      <c r="UTK24" s="1661"/>
      <c r="UTL24" s="1661"/>
      <c r="UTM24" s="1661"/>
      <c r="UTN24" s="1661"/>
      <c r="UTO24" s="1661"/>
      <c r="UTP24" s="1661"/>
      <c r="UTQ24" s="1661"/>
      <c r="UTR24" s="1661"/>
      <c r="UTS24" s="1661"/>
      <c r="UTT24" s="1661"/>
      <c r="UTU24" s="1661"/>
      <c r="UTV24" s="1661"/>
      <c r="UTW24" s="1661"/>
      <c r="UTX24" s="1661"/>
      <c r="UTY24" s="1661"/>
      <c r="UTZ24" s="1661"/>
      <c r="UUA24" s="1661"/>
      <c r="UUB24" s="1661"/>
      <c r="UUC24" s="1661"/>
      <c r="UUD24" s="1661"/>
      <c r="UUE24" s="1661"/>
      <c r="UUF24" s="1661"/>
      <c r="UUG24" s="1661"/>
      <c r="UUH24" s="1661"/>
      <c r="UUI24" s="1661"/>
      <c r="UUJ24" s="1661"/>
      <c r="UUK24" s="1661"/>
      <c r="UUL24" s="1661"/>
      <c r="UUM24" s="1661"/>
      <c r="UUN24" s="1661"/>
      <c r="UUO24" s="1661"/>
      <c r="UUP24" s="1661"/>
      <c r="UUQ24" s="1661"/>
      <c r="UUR24" s="1661"/>
      <c r="UUS24" s="1661"/>
      <c r="UUT24" s="1661"/>
      <c r="UUU24" s="1661"/>
      <c r="UUV24" s="1661"/>
      <c r="UUW24" s="1661"/>
      <c r="UUX24" s="1661"/>
      <c r="UUY24" s="1661"/>
      <c r="UUZ24" s="1661"/>
      <c r="UVA24" s="1661"/>
      <c r="UVB24" s="1661"/>
      <c r="UVC24" s="1661"/>
      <c r="UVD24" s="1661"/>
      <c r="UVE24" s="1661"/>
      <c r="UVF24" s="1661"/>
      <c r="UVG24" s="1661"/>
      <c r="UVH24" s="1661"/>
      <c r="UVI24" s="1661"/>
      <c r="UVJ24" s="1661"/>
      <c r="UVK24" s="1661"/>
      <c r="UVL24" s="1661"/>
      <c r="UVM24" s="1661"/>
      <c r="UVN24" s="1661"/>
      <c r="UVO24" s="1661"/>
      <c r="UVP24" s="1661"/>
      <c r="UVQ24" s="1661"/>
      <c r="UVR24" s="1661"/>
      <c r="UVS24" s="1661"/>
      <c r="UVT24" s="1661"/>
      <c r="UVU24" s="1661"/>
      <c r="UVV24" s="1661"/>
      <c r="UVW24" s="1661"/>
      <c r="UVX24" s="1661"/>
      <c r="UVY24" s="1661"/>
      <c r="UVZ24" s="1661"/>
      <c r="UWA24" s="1661"/>
      <c r="UWB24" s="1661"/>
      <c r="UWC24" s="1661"/>
      <c r="UWD24" s="1661"/>
      <c r="UWE24" s="1661"/>
      <c r="UWF24" s="1661"/>
      <c r="UWG24" s="1661"/>
      <c r="UWH24" s="1661"/>
      <c r="UWI24" s="1661"/>
      <c r="UWJ24" s="1661"/>
      <c r="UWK24" s="1661"/>
      <c r="UWL24" s="1661"/>
      <c r="UWM24" s="1661"/>
      <c r="UWN24" s="1661"/>
      <c r="UWO24" s="1661"/>
      <c r="UWP24" s="1661"/>
      <c r="UWQ24" s="1661"/>
      <c r="UWR24" s="1661"/>
      <c r="UWS24" s="1661"/>
      <c r="UWT24" s="1661"/>
      <c r="UWU24" s="1661"/>
      <c r="UWV24" s="1661"/>
      <c r="UWW24" s="1661"/>
      <c r="UWX24" s="1661"/>
      <c r="UWY24" s="1661"/>
      <c r="UWZ24" s="1661"/>
      <c r="UXA24" s="1661"/>
      <c r="UXB24" s="1661"/>
      <c r="UXC24" s="1661"/>
      <c r="UXD24" s="1661"/>
      <c r="UXE24" s="1661"/>
      <c r="UXF24" s="1661"/>
      <c r="UXG24" s="1661"/>
      <c r="UXH24" s="1661"/>
      <c r="UXI24" s="1661"/>
      <c r="UXJ24" s="1661"/>
      <c r="UXK24" s="1661"/>
      <c r="UXL24" s="1661"/>
      <c r="UXM24" s="1661"/>
      <c r="UXN24" s="1661"/>
      <c r="UXO24" s="1661"/>
      <c r="UXP24" s="1661"/>
      <c r="UXQ24" s="1661"/>
      <c r="UXR24" s="1661"/>
      <c r="UXS24" s="1661"/>
      <c r="UXT24" s="1661"/>
      <c r="UXU24" s="1661"/>
      <c r="UXV24" s="1661"/>
      <c r="UXW24" s="1661"/>
      <c r="UXX24" s="1661"/>
      <c r="UXY24" s="1661"/>
      <c r="UXZ24" s="1661"/>
      <c r="UYA24" s="1661"/>
      <c r="UYB24" s="1661"/>
      <c r="UYC24" s="1661"/>
      <c r="UYD24" s="1661"/>
      <c r="UYE24" s="1661"/>
      <c r="UYF24" s="1661"/>
      <c r="UYG24" s="1661"/>
      <c r="UYH24" s="1661"/>
      <c r="UYI24" s="1661"/>
      <c r="UYJ24" s="1661"/>
      <c r="UYK24" s="1661"/>
      <c r="UYL24" s="1661"/>
      <c r="UYM24" s="1661"/>
      <c r="UYN24" s="1661"/>
      <c r="UYO24" s="1661"/>
      <c r="UYP24" s="1661"/>
      <c r="UYQ24" s="1661"/>
      <c r="UYR24" s="1661"/>
      <c r="UYS24" s="1661"/>
      <c r="UYT24" s="1661"/>
      <c r="UYU24" s="1661"/>
      <c r="UYV24" s="1661"/>
      <c r="UYW24" s="1661"/>
      <c r="UYX24" s="1661"/>
      <c r="UYY24" s="1661"/>
      <c r="UYZ24" s="1661"/>
      <c r="UZA24" s="1661"/>
      <c r="UZB24" s="1661"/>
      <c r="UZC24" s="1661"/>
      <c r="UZD24" s="1661"/>
      <c r="UZE24" s="1661"/>
      <c r="UZF24" s="1661"/>
      <c r="UZG24" s="1661"/>
      <c r="UZH24" s="1661"/>
      <c r="UZI24" s="1661"/>
      <c r="UZJ24" s="1661"/>
      <c r="UZK24" s="1661"/>
      <c r="UZL24" s="1661"/>
      <c r="UZM24" s="1661"/>
      <c r="UZN24" s="1661"/>
      <c r="UZO24" s="1661"/>
      <c r="UZP24" s="1661"/>
      <c r="UZQ24" s="1661"/>
      <c r="UZR24" s="1661"/>
      <c r="UZS24" s="1661"/>
      <c r="UZT24" s="1661"/>
      <c r="UZU24" s="1661"/>
      <c r="UZV24" s="1661"/>
      <c r="UZW24" s="1661"/>
      <c r="UZX24" s="1661"/>
      <c r="UZY24" s="1661"/>
      <c r="UZZ24" s="1661"/>
      <c r="VAA24" s="1661"/>
      <c r="VAB24" s="1661"/>
      <c r="VAC24" s="1661"/>
      <c r="VAD24" s="1661"/>
      <c r="VAE24" s="1661"/>
      <c r="VAF24" s="1661"/>
      <c r="VAG24" s="1661"/>
      <c r="VAH24" s="1661"/>
      <c r="VAI24" s="1661"/>
      <c r="VAJ24" s="1661"/>
      <c r="VAK24" s="1661"/>
      <c r="VAL24" s="1661"/>
      <c r="VAM24" s="1661"/>
      <c r="VAN24" s="1661"/>
      <c r="VAO24" s="1661"/>
      <c r="VAP24" s="1661"/>
      <c r="VAQ24" s="1661"/>
      <c r="VAR24" s="1661"/>
      <c r="VAS24" s="1661"/>
      <c r="VAT24" s="1661"/>
      <c r="VAU24" s="1661"/>
      <c r="VAV24" s="1661"/>
      <c r="VAW24" s="1661"/>
      <c r="VAX24" s="1661"/>
      <c r="VAY24" s="1661"/>
      <c r="VAZ24" s="1661"/>
      <c r="VBA24" s="1661"/>
      <c r="VBB24" s="1661"/>
      <c r="VBC24" s="1661"/>
      <c r="VBD24" s="1661"/>
      <c r="VBE24" s="1661"/>
      <c r="VBF24" s="1661"/>
      <c r="VBG24" s="1661"/>
      <c r="VBH24" s="1661"/>
      <c r="VBI24" s="1661"/>
      <c r="VBJ24" s="1661"/>
      <c r="VBK24" s="1661"/>
      <c r="VBL24" s="1661"/>
      <c r="VBM24" s="1661"/>
      <c r="VBN24" s="1661"/>
      <c r="VBO24" s="1661"/>
      <c r="VBP24" s="1661"/>
      <c r="VBQ24" s="1661"/>
      <c r="VBR24" s="1661"/>
      <c r="VBS24" s="1661"/>
      <c r="VBT24" s="1661"/>
      <c r="VBU24" s="1661"/>
      <c r="VBV24" s="1661"/>
      <c r="VBW24" s="1661"/>
      <c r="VBX24" s="1661"/>
      <c r="VBY24" s="1661"/>
      <c r="VBZ24" s="1661"/>
      <c r="VCA24" s="1661"/>
      <c r="VCB24" s="1661"/>
      <c r="VCC24" s="1661"/>
      <c r="VCD24" s="1661"/>
      <c r="VCE24" s="1661"/>
      <c r="VCF24" s="1661"/>
      <c r="VCG24" s="1661"/>
      <c r="VCH24" s="1661"/>
      <c r="VCI24" s="1661"/>
      <c r="VCJ24" s="1661"/>
      <c r="VCK24" s="1661"/>
      <c r="VCL24" s="1661"/>
      <c r="VCM24" s="1661"/>
      <c r="VCN24" s="1661"/>
      <c r="VCO24" s="1661"/>
      <c r="VCP24" s="1661"/>
      <c r="VCQ24" s="1661"/>
      <c r="VCR24" s="1661"/>
      <c r="VCS24" s="1661"/>
      <c r="VCT24" s="1661"/>
      <c r="VCU24" s="1661"/>
      <c r="VCV24" s="1661"/>
      <c r="VCW24" s="1661"/>
      <c r="VCX24" s="1661"/>
      <c r="VCY24" s="1661"/>
      <c r="VCZ24" s="1661"/>
      <c r="VDA24" s="1661"/>
      <c r="VDB24" s="1661"/>
      <c r="VDC24" s="1661"/>
      <c r="VDD24" s="1661"/>
      <c r="VDE24" s="1661"/>
      <c r="VDF24" s="1661"/>
      <c r="VDG24" s="1661"/>
      <c r="VDH24" s="1661"/>
      <c r="VDI24" s="1661"/>
      <c r="VDJ24" s="1661"/>
      <c r="VDK24" s="1661"/>
      <c r="VDL24" s="1661"/>
      <c r="VDM24" s="1661"/>
      <c r="VDN24" s="1661"/>
      <c r="VDO24" s="1661"/>
      <c r="VDP24" s="1661"/>
      <c r="VDQ24" s="1661"/>
      <c r="VDR24" s="1661"/>
      <c r="VDS24" s="1661"/>
      <c r="VDT24" s="1661"/>
      <c r="VDU24" s="1661"/>
      <c r="VDV24" s="1661"/>
      <c r="VDW24" s="1661"/>
      <c r="VDX24" s="1661"/>
      <c r="VDY24" s="1661"/>
      <c r="VDZ24" s="1661"/>
      <c r="VEA24" s="1661"/>
      <c r="VEB24" s="1661"/>
      <c r="VEC24" s="1661"/>
      <c r="VED24" s="1661"/>
      <c r="VEE24" s="1661"/>
      <c r="VEF24" s="1661"/>
      <c r="VEG24" s="1661"/>
      <c r="VEH24" s="1661"/>
      <c r="VEI24" s="1661"/>
      <c r="VEJ24" s="1661"/>
      <c r="VEK24" s="1661"/>
      <c r="VEL24" s="1661"/>
      <c r="VEM24" s="1661"/>
      <c r="VEN24" s="1661"/>
      <c r="VEO24" s="1661"/>
      <c r="VEP24" s="1661"/>
      <c r="VEQ24" s="1661"/>
      <c r="VER24" s="1661"/>
      <c r="VES24" s="1661"/>
      <c r="VET24" s="1661"/>
      <c r="VEU24" s="1661"/>
      <c r="VEV24" s="1661"/>
      <c r="VEW24" s="1661"/>
      <c r="VEX24" s="1661"/>
      <c r="VEY24" s="1661"/>
      <c r="VEZ24" s="1661"/>
      <c r="VFA24" s="1661"/>
      <c r="VFB24" s="1661"/>
      <c r="VFC24" s="1661"/>
      <c r="VFD24" s="1661"/>
      <c r="VFE24" s="1661"/>
      <c r="VFF24" s="1661"/>
      <c r="VFG24" s="1661"/>
      <c r="VFH24" s="1661"/>
      <c r="VFI24" s="1661"/>
      <c r="VFJ24" s="1661"/>
      <c r="VFK24" s="1661"/>
      <c r="VFL24" s="1661"/>
      <c r="VFM24" s="1661"/>
      <c r="VFN24" s="1661"/>
      <c r="VFO24" s="1661"/>
      <c r="VFP24" s="1661"/>
      <c r="VFQ24" s="1661"/>
      <c r="VFR24" s="1661"/>
      <c r="VFS24" s="1661"/>
      <c r="VFT24" s="1661"/>
      <c r="VFU24" s="1661"/>
      <c r="VFV24" s="1661"/>
      <c r="VFW24" s="1661"/>
      <c r="VFX24" s="1661"/>
      <c r="VFY24" s="1661"/>
      <c r="VFZ24" s="1661"/>
      <c r="VGA24" s="1661"/>
      <c r="VGB24" s="1661"/>
      <c r="VGC24" s="1661"/>
      <c r="VGD24" s="1661"/>
      <c r="VGE24" s="1661"/>
      <c r="VGF24" s="1661"/>
      <c r="VGG24" s="1661"/>
      <c r="VGH24" s="1661"/>
      <c r="VGI24" s="1661"/>
      <c r="VGJ24" s="1661"/>
      <c r="VGK24" s="1661"/>
      <c r="VGL24" s="1661"/>
      <c r="VGM24" s="1661"/>
      <c r="VGN24" s="1661"/>
      <c r="VGO24" s="1661"/>
      <c r="VGP24" s="1661"/>
      <c r="VGQ24" s="1661"/>
      <c r="VGR24" s="1661"/>
      <c r="VGS24" s="1661"/>
      <c r="VGT24" s="1661"/>
      <c r="VGU24" s="1661"/>
      <c r="VGV24" s="1661"/>
      <c r="VGW24" s="1661"/>
      <c r="VGX24" s="1661"/>
      <c r="VGY24" s="1661"/>
      <c r="VGZ24" s="1661"/>
      <c r="VHA24" s="1661"/>
      <c r="VHB24" s="1661"/>
      <c r="VHC24" s="1661"/>
      <c r="VHD24" s="1661"/>
      <c r="VHE24" s="1661"/>
      <c r="VHF24" s="1661"/>
      <c r="VHG24" s="1661"/>
      <c r="VHH24" s="1661"/>
      <c r="VHI24" s="1661"/>
      <c r="VHJ24" s="1661"/>
      <c r="VHK24" s="1661"/>
      <c r="VHL24" s="1661"/>
      <c r="VHM24" s="1661"/>
      <c r="VHN24" s="1661"/>
      <c r="VHO24" s="1661"/>
      <c r="VHP24" s="1661"/>
      <c r="VHQ24" s="1661"/>
      <c r="VHR24" s="1661"/>
      <c r="VHS24" s="1661"/>
      <c r="VHT24" s="1661"/>
      <c r="VHU24" s="1661"/>
      <c r="VHV24" s="1661"/>
      <c r="VHW24" s="1661"/>
      <c r="VHX24" s="1661"/>
      <c r="VHY24" s="1661"/>
      <c r="VHZ24" s="1661"/>
      <c r="VIA24" s="1661"/>
      <c r="VIB24" s="1661"/>
      <c r="VIC24" s="1661"/>
      <c r="VID24" s="1661"/>
      <c r="VIE24" s="1661"/>
      <c r="VIF24" s="1661"/>
      <c r="VIG24" s="1661"/>
      <c r="VIH24" s="1661"/>
      <c r="VII24" s="1661"/>
      <c r="VIJ24" s="1661"/>
      <c r="VIK24" s="1661"/>
      <c r="VIL24" s="1661"/>
      <c r="VIM24" s="1661"/>
      <c r="VIN24" s="1661"/>
      <c r="VIO24" s="1661"/>
      <c r="VIP24" s="1661"/>
      <c r="VIQ24" s="1661"/>
      <c r="VIR24" s="1661"/>
      <c r="VIS24" s="1661"/>
      <c r="VIT24" s="1661"/>
      <c r="VIU24" s="1661"/>
      <c r="VIV24" s="1661"/>
      <c r="VIW24" s="1661"/>
      <c r="VIX24" s="1661"/>
      <c r="VIY24" s="1661"/>
      <c r="VIZ24" s="1661"/>
      <c r="VJA24" s="1661"/>
      <c r="VJB24" s="1661"/>
      <c r="VJC24" s="1661"/>
      <c r="VJD24" s="1661"/>
      <c r="VJE24" s="1661"/>
      <c r="VJF24" s="1661"/>
      <c r="VJG24" s="1661"/>
      <c r="VJH24" s="1661"/>
      <c r="VJI24" s="1661"/>
      <c r="VJJ24" s="1661"/>
      <c r="VJK24" s="1661"/>
      <c r="VJL24" s="1661"/>
      <c r="VJM24" s="1661"/>
      <c r="VJN24" s="1661"/>
      <c r="VJO24" s="1661"/>
      <c r="VJP24" s="1661"/>
      <c r="VJQ24" s="1661"/>
      <c r="VJR24" s="1661"/>
      <c r="VJS24" s="1661"/>
      <c r="VJT24" s="1661"/>
      <c r="VJU24" s="1661"/>
      <c r="VJV24" s="1661"/>
      <c r="VJW24" s="1661"/>
      <c r="VJX24" s="1661"/>
      <c r="VJY24" s="1661"/>
      <c r="VJZ24" s="1661"/>
      <c r="VKA24" s="1661"/>
      <c r="VKB24" s="1661"/>
      <c r="VKC24" s="1661"/>
      <c r="VKD24" s="1661"/>
      <c r="VKE24" s="1661"/>
      <c r="VKF24" s="1661"/>
      <c r="VKG24" s="1661"/>
      <c r="VKH24" s="1661"/>
      <c r="VKI24" s="1661"/>
      <c r="VKJ24" s="1661"/>
      <c r="VKK24" s="1661"/>
      <c r="VKL24" s="1661"/>
      <c r="VKM24" s="1661"/>
      <c r="VKN24" s="1661"/>
      <c r="VKO24" s="1661"/>
      <c r="VKP24" s="1661"/>
      <c r="VKQ24" s="1661"/>
      <c r="VKR24" s="1661"/>
      <c r="VKS24" s="1661"/>
      <c r="VKT24" s="1661"/>
      <c r="VKU24" s="1661"/>
      <c r="VKV24" s="1661"/>
      <c r="VKW24" s="1661"/>
      <c r="VKX24" s="1661"/>
      <c r="VKY24" s="1661"/>
      <c r="VKZ24" s="1661"/>
      <c r="VLA24" s="1661"/>
      <c r="VLB24" s="1661"/>
      <c r="VLC24" s="1661"/>
      <c r="VLD24" s="1661"/>
      <c r="VLE24" s="1661"/>
      <c r="VLF24" s="1661"/>
      <c r="VLG24" s="1661"/>
      <c r="VLH24" s="1661"/>
      <c r="VLI24" s="1661"/>
      <c r="VLJ24" s="1661"/>
      <c r="VLK24" s="1661"/>
      <c r="VLL24" s="1661"/>
      <c r="VLM24" s="1661"/>
      <c r="VLN24" s="1661"/>
      <c r="VLO24" s="1661"/>
      <c r="VLP24" s="1661"/>
      <c r="VLQ24" s="1661"/>
      <c r="VLR24" s="1661"/>
      <c r="VLS24" s="1661"/>
      <c r="VLT24" s="1661"/>
      <c r="VLU24" s="1661"/>
      <c r="VLV24" s="1661"/>
      <c r="VLW24" s="1661"/>
      <c r="VLX24" s="1661"/>
      <c r="VLY24" s="1661"/>
      <c r="VLZ24" s="1661"/>
      <c r="VMA24" s="1661"/>
      <c r="VMB24" s="1661"/>
      <c r="VMC24" s="1661"/>
      <c r="VMD24" s="1661"/>
      <c r="VME24" s="1661"/>
      <c r="VMF24" s="1661"/>
      <c r="VMG24" s="1661"/>
      <c r="VMH24" s="1661"/>
      <c r="VMI24" s="1661"/>
      <c r="VMJ24" s="1661"/>
      <c r="VMK24" s="1661"/>
      <c r="VML24" s="1661"/>
      <c r="VMM24" s="1661"/>
      <c r="VMN24" s="1661"/>
      <c r="VMO24" s="1661"/>
      <c r="VMP24" s="1661"/>
      <c r="VMQ24" s="1661"/>
      <c r="VMR24" s="1661"/>
      <c r="VMS24" s="1661"/>
      <c r="VMT24" s="1661"/>
      <c r="VMU24" s="1661"/>
      <c r="VMV24" s="1661"/>
      <c r="VMW24" s="1661"/>
      <c r="VMX24" s="1661"/>
      <c r="VMY24" s="1661"/>
      <c r="VMZ24" s="1661"/>
      <c r="VNA24" s="1661"/>
      <c r="VNB24" s="1661"/>
      <c r="VNC24" s="1661"/>
      <c r="VND24" s="1661"/>
      <c r="VNE24" s="1661"/>
      <c r="VNF24" s="1661"/>
      <c r="VNG24" s="1661"/>
      <c r="VNH24" s="1661"/>
      <c r="VNI24" s="1661"/>
      <c r="VNJ24" s="1661"/>
      <c r="VNK24" s="1661"/>
      <c r="VNL24" s="1661"/>
      <c r="VNM24" s="1661"/>
      <c r="VNN24" s="1661"/>
      <c r="VNO24" s="1661"/>
      <c r="VNP24" s="1661"/>
      <c r="VNQ24" s="1661"/>
      <c r="VNR24" s="1661"/>
      <c r="VNS24" s="1661"/>
      <c r="VNT24" s="1661"/>
      <c r="VNU24" s="1661"/>
      <c r="VNV24" s="1661"/>
      <c r="VNW24" s="1661"/>
      <c r="VNX24" s="1661"/>
      <c r="VNY24" s="1661"/>
      <c r="VNZ24" s="1661"/>
      <c r="VOA24" s="1661"/>
      <c r="VOB24" s="1661"/>
      <c r="VOC24" s="1661"/>
      <c r="VOD24" s="1661"/>
      <c r="VOE24" s="1661"/>
      <c r="VOF24" s="1661"/>
      <c r="VOG24" s="1661"/>
      <c r="VOH24" s="1661"/>
      <c r="VOI24" s="1661"/>
      <c r="VOJ24" s="1661"/>
      <c r="VOK24" s="1661"/>
      <c r="VOL24" s="1661"/>
      <c r="VOM24" s="1661"/>
      <c r="VON24" s="1661"/>
      <c r="VOO24" s="1661"/>
      <c r="VOP24" s="1661"/>
      <c r="VOQ24" s="1661"/>
      <c r="VOR24" s="1661"/>
      <c r="VOS24" s="1661"/>
      <c r="VOT24" s="1661"/>
      <c r="VOU24" s="1661"/>
      <c r="VOV24" s="1661"/>
      <c r="VOW24" s="1661"/>
      <c r="VOX24" s="1661"/>
      <c r="VOY24" s="1661"/>
      <c r="VOZ24" s="1661"/>
      <c r="VPA24" s="1661"/>
      <c r="VPB24" s="1661"/>
      <c r="VPC24" s="1661"/>
      <c r="VPD24" s="1661"/>
      <c r="VPE24" s="1661"/>
      <c r="VPF24" s="1661"/>
      <c r="VPG24" s="1661"/>
      <c r="VPH24" s="1661"/>
      <c r="VPI24" s="1661"/>
      <c r="VPJ24" s="1661"/>
      <c r="VPK24" s="1661"/>
      <c r="VPL24" s="1661"/>
      <c r="VPM24" s="1661"/>
      <c r="VPN24" s="1661"/>
      <c r="VPO24" s="1661"/>
      <c r="VPP24" s="1661"/>
      <c r="VPQ24" s="1661"/>
      <c r="VPR24" s="1661"/>
      <c r="VPS24" s="1661"/>
      <c r="VPT24" s="1661"/>
      <c r="VPU24" s="1661"/>
      <c r="VPV24" s="1661"/>
      <c r="VPW24" s="1661"/>
      <c r="VPX24" s="1661"/>
      <c r="VPY24" s="1661"/>
      <c r="VPZ24" s="1661"/>
      <c r="VQA24" s="1661"/>
      <c r="VQB24" s="1661"/>
      <c r="VQC24" s="1661"/>
      <c r="VQD24" s="1661"/>
      <c r="VQE24" s="1661"/>
      <c r="VQF24" s="1661"/>
      <c r="VQG24" s="1661"/>
      <c r="VQH24" s="1661"/>
      <c r="VQI24" s="1661"/>
      <c r="VQJ24" s="1661"/>
      <c r="VQK24" s="1661"/>
      <c r="VQL24" s="1661"/>
      <c r="VQM24" s="1661"/>
      <c r="VQN24" s="1661"/>
      <c r="VQO24" s="1661"/>
      <c r="VQP24" s="1661"/>
      <c r="VQQ24" s="1661"/>
      <c r="VQR24" s="1661"/>
      <c r="VQS24" s="1661"/>
      <c r="VQT24" s="1661"/>
      <c r="VQU24" s="1661"/>
      <c r="VQV24" s="1661"/>
      <c r="VQW24" s="1661"/>
      <c r="VQX24" s="1661"/>
      <c r="VQY24" s="1661"/>
      <c r="VQZ24" s="1661"/>
      <c r="VRA24" s="1661"/>
      <c r="VRB24" s="1661"/>
      <c r="VRC24" s="1661"/>
      <c r="VRD24" s="1661"/>
      <c r="VRE24" s="1661"/>
      <c r="VRF24" s="1661"/>
      <c r="VRG24" s="1661"/>
      <c r="VRH24" s="1661"/>
      <c r="VRI24" s="1661"/>
      <c r="VRJ24" s="1661"/>
      <c r="VRK24" s="1661"/>
      <c r="VRL24" s="1661"/>
      <c r="VRM24" s="1661"/>
      <c r="VRN24" s="1661"/>
      <c r="VRO24" s="1661"/>
      <c r="VRP24" s="1661"/>
      <c r="VRQ24" s="1661"/>
      <c r="VRR24" s="1661"/>
      <c r="VRS24" s="1661"/>
      <c r="VRT24" s="1661"/>
      <c r="VRU24" s="1661"/>
      <c r="VRV24" s="1661"/>
      <c r="VRW24" s="1661"/>
      <c r="VRX24" s="1661"/>
      <c r="VRY24" s="1661"/>
      <c r="VRZ24" s="1661"/>
      <c r="VSA24" s="1661"/>
      <c r="VSB24" s="1661"/>
      <c r="VSC24" s="1661"/>
      <c r="VSD24" s="1661"/>
      <c r="VSE24" s="1661"/>
      <c r="VSF24" s="1661"/>
      <c r="VSG24" s="1661"/>
      <c r="VSH24" s="1661"/>
      <c r="VSI24" s="1661"/>
      <c r="VSJ24" s="1661"/>
      <c r="VSK24" s="1661"/>
      <c r="VSL24" s="1661"/>
      <c r="VSM24" s="1661"/>
      <c r="VSN24" s="1661"/>
      <c r="VSO24" s="1661"/>
      <c r="VSP24" s="1661"/>
      <c r="VSQ24" s="1661"/>
      <c r="VSR24" s="1661"/>
      <c r="VSS24" s="1661"/>
      <c r="VST24" s="1661"/>
      <c r="VSU24" s="1661"/>
      <c r="VSV24" s="1661"/>
      <c r="VSW24" s="1661"/>
      <c r="VSX24" s="1661"/>
      <c r="VSY24" s="1661"/>
      <c r="VSZ24" s="1661"/>
      <c r="VTA24" s="1661"/>
      <c r="VTB24" s="1661"/>
      <c r="VTC24" s="1661"/>
      <c r="VTD24" s="1661"/>
      <c r="VTE24" s="1661"/>
      <c r="VTF24" s="1661"/>
      <c r="VTG24" s="1661"/>
      <c r="VTH24" s="1661"/>
      <c r="VTI24" s="1661"/>
      <c r="VTJ24" s="1661"/>
      <c r="VTK24" s="1661"/>
      <c r="VTL24" s="1661"/>
      <c r="VTM24" s="1661"/>
      <c r="VTN24" s="1661"/>
      <c r="VTO24" s="1661"/>
      <c r="VTP24" s="1661"/>
      <c r="VTQ24" s="1661"/>
      <c r="VTR24" s="1661"/>
      <c r="VTS24" s="1661"/>
      <c r="VTT24" s="1661"/>
      <c r="VTU24" s="1661"/>
      <c r="VTV24" s="1661"/>
      <c r="VTW24" s="1661"/>
      <c r="VTX24" s="1661"/>
      <c r="VTY24" s="1661"/>
      <c r="VTZ24" s="1661"/>
      <c r="VUA24" s="1661"/>
      <c r="VUB24" s="1661"/>
      <c r="VUC24" s="1661"/>
      <c r="VUD24" s="1661"/>
      <c r="VUE24" s="1661"/>
      <c r="VUF24" s="1661"/>
      <c r="VUG24" s="1661"/>
      <c r="VUH24" s="1661"/>
      <c r="VUI24" s="1661"/>
      <c r="VUJ24" s="1661"/>
      <c r="VUK24" s="1661"/>
      <c r="VUL24" s="1661"/>
      <c r="VUM24" s="1661"/>
      <c r="VUN24" s="1661"/>
      <c r="VUO24" s="1661"/>
      <c r="VUP24" s="1661"/>
      <c r="VUQ24" s="1661"/>
      <c r="VUR24" s="1661"/>
      <c r="VUS24" s="1661"/>
      <c r="VUT24" s="1661"/>
      <c r="VUU24" s="1661"/>
      <c r="VUV24" s="1661"/>
      <c r="VUW24" s="1661"/>
      <c r="VUX24" s="1661"/>
      <c r="VUY24" s="1661"/>
      <c r="VUZ24" s="1661"/>
      <c r="VVA24" s="1661"/>
      <c r="VVB24" s="1661"/>
      <c r="VVC24" s="1661"/>
      <c r="VVD24" s="1661"/>
      <c r="VVE24" s="1661"/>
      <c r="VVF24" s="1661"/>
      <c r="VVG24" s="1661"/>
      <c r="VVH24" s="1661"/>
      <c r="VVI24" s="1661"/>
      <c r="VVJ24" s="1661"/>
      <c r="VVK24" s="1661"/>
      <c r="VVL24" s="1661"/>
      <c r="VVM24" s="1661"/>
      <c r="VVN24" s="1661"/>
      <c r="VVO24" s="1661"/>
      <c r="VVP24" s="1661"/>
      <c r="VVQ24" s="1661"/>
      <c r="VVR24" s="1661"/>
      <c r="VVS24" s="1661"/>
      <c r="VVT24" s="1661"/>
      <c r="VVU24" s="1661"/>
      <c r="VVV24" s="1661"/>
      <c r="VVW24" s="1661"/>
      <c r="VVX24" s="1661"/>
      <c r="VVY24" s="1661"/>
      <c r="VVZ24" s="1661"/>
      <c r="VWA24" s="1661"/>
      <c r="VWB24" s="1661"/>
      <c r="VWC24" s="1661"/>
      <c r="VWD24" s="1661"/>
      <c r="VWE24" s="1661"/>
      <c r="VWF24" s="1661"/>
      <c r="VWG24" s="1661"/>
      <c r="VWH24" s="1661"/>
      <c r="VWI24" s="1661"/>
      <c r="VWJ24" s="1661"/>
      <c r="VWK24" s="1661"/>
      <c r="VWL24" s="1661"/>
      <c r="VWM24" s="1661"/>
      <c r="VWN24" s="1661"/>
      <c r="VWO24" s="1661"/>
      <c r="VWP24" s="1661"/>
      <c r="VWQ24" s="1661"/>
      <c r="VWR24" s="1661"/>
      <c r="VWS24" s="1661"/>
      <c r="VWT24" s="1661"/>
      <c r="VWU24" s="1661"/>
      <c r="VWV24" s="1661"/>
      <c r="VWW24" s="1661"/>
      <c r="VWX24" s="1661"/>
      <c r="VWY24" s="1661"/>
      <c r="VWZ24" s="1661"/>
      <c r="VXA24" s="1661"/>
      <c r="VXB24" s="1661"/>
      <c r="VXC24" s="1661"/>
      <c r="VXD24" s="1661"/>
      <c r="VXE24" s="1661"/>
      <c r="VXF24" s="1661"/>
      <c r="VXG24" s="1661"/>
      <c r="VXH24" s="1661"/>
      <c r="VXI24" s="1661"/>
      <c r="VXJ24" s="1661"/>
      <c r="VXK24" s="1661"/>
      <c r="VXL24" s="1661"/>
      <c r="VXM24" s="1661"/>
      <c r="VXN24" s="1661"/>
      <c r="VXO24" s="1661"/>
      <c r="VXP24" s="1661"/>
      <c r="VXQ24" s="1661"/>
      <c r="VXR24" s="1661"/>
      <c r="VXS24" s="1661"/>
      <c r="VXT24" s="1661"/>
      <c r="VXU24" s="1661"/>
      <c r="VXV24" s="1661"/>
      <c r="VXW24" s="1661"/>
      <c r="VXX24" s="1661"/>
      <c r="VXY24" s="1661"/>
      <c r="VXZ24" s="1661"/>
      <c r="VYA24" s="1661"/>
      <c r="VYB24" s="1661"/>
      <c r="VYC24" s="1661"/>
      <c r="VYD24" s="1661"/>
      <c r="VYE24" s="1661"/>
      <c r="VYF24" s="1661"/>
      <c r="VYG24" s="1661"/>
      <c r="VYH24" s="1661"/>
      <c r="VYI24" s="1661"/>
      <c r="VYJ24" s="1661"/>
      <c r="VYK24" s="1661"/>
      <c r="VYL24" s="1661"/>
      <c r="VYM24" s="1661"/>
      <c r="VYN24" s="1661"/>
      <c r="VYO24" s="1661"/>
      <c r="VYP24" s="1661"/>
      <c r="VYQ24" s="1661"/>
      <c r="VYR24" s="1661"/>
      <c r="VYS24" s="1661"/>
      <c r="VYT24" s="1661"/>
      <c r="VYU24" s="1661"/>
      <c r="VYV24" s="1661"/>
      <c r="VYW24" s="1661"/>
      <c r="VYX24" s="1661"/>
      <c r="VYY24" s="1661"/>
      <c r="VYZ24" s="1661"/>
      <c r="VZA24" s="1661"/>
      <c r="VZB24" s="1661"/>
      <c r="VZC24" s="1661"/>
      <c r="VZD24" s="1661"/>
      <c r="VZE24" s="1661"/>
      <c r="VZF24" s="1661"/>
      <c r="VZG24" s="1661"/>
      <c r="VZH24" s="1661"/>
      <c r="VZI24" s="1661"/>
      <c r="VZJ24" s="1661"/>
      <c r="VZK24" s="1661"/>
      <c r="VZL24" s="1661"/>
      <c r="VZM24" s="1661"/>
      <c r="VZN24" s="1661"/>
      <c r="VZO24" s="1661"/>
      <c r="VZP24" s="1661"/>
      <c r="VZQ24" s="1661"/>
      <c r="VZR24" s="1661"/>
      <c r="VZS24" s="1661"/>
      <c r="VZT24" s="1661"/>
      <c r="VZU24" s="1661"/>
      <c r="VZV24" s="1661"/>
      <c r="VZW24" s="1661"/>
      <c r="VZX24" s="1661"/>
      <c r="VZY24" s="1661"/>
      <c r="VZZ24" s="1661"/>
      <c r="WAA24" s="1661"/>
      <c r="WAB24" s="1661"/>
      <c r="WAC24" s="1661"/>
      <c r="WAD24" s="1661"/>
      <c r="WAE24" s="1661"/>
      <c r="WAF24" s="1661"/>
      <c r="WAG24" s="1661"/>
      <c r="WAH24" s="1661"/>
      <c r="WAI24" s="1661"/>
      <c r="WAJ24" s="1661"/>
      <c r="WAK24" s="1661"/>
      <c r="WAL24" s="1661"/>
      <c r="WAM24" s="1661"/>
      <c r="WAN24" s="1661"/>
      <c r="WAO24" s="1661"/>
      <c r="WAP24" s="1661"/>
      <c r="WAQ24" s="1661"/>
      <c r="WAR24" s="1661"/>
      <c r="WAS24" s="1661"/>
      <c r="WAT24" s="1661"/>
      <c r="WAU24" s="1661"/>
      <c r="WAV24" s="1661"/>
      <c r="WAW24" s="1661"/>
      <c r="WAX24" s="1661"/>
      <c r="WAY24" s="1661"/>
      <c r="WAZ24" s="1661"/>
      <c r="WBA24" s="1661"/>
      <c r="WBB24" s="1661"/>
      <c r="WBC24" s="1661"/>
      <c r="WBD24" s="1661"/>
      <c r="WBE24" s="1661"/>
      <c r="WBF24" s="1661"/>
      <c r="WBG24" s="1661"/>
      <c r="WBH24" s="1661"/>
      <c r="WBI24" s="1661"/>
      <c r="WBJ24" s="1661"/>
      <c r="WBK24" s="1661"/>
      <c r="WBL24" s="1661"/>
      <c r="WBM24" s="1661"/>
      <c r="WBN24" s="1661"/>
      <c r="WBO24" s="1661"/>
      <c r="WBP24" s="1661"/>
      <c r="WBQ24" s="1661"/>
      <c r="WBR24" s="1661"/>
      <c r="WBS24" s="1661"/>
      <c r="WBT24" s="1661"/>
      <c r="WBU24" s="1661"/>
      <c r="WBV24" s="1661"/>
      <c r="WBW24" s="1661"/>
      <c r="WBX24" s="1661"/>
      <c r="WBY24" s="1661"/>
      <c r="WBZ24" s="1661"/>
      <c r="WCA24" s="1661"/>
      <c r="WCB24" s="1661"/>
      <c r="WCC24" s="1661"/>
      <c r="WCD24" s="1661"/>
      <c r="WCE24" s="1661"/>
      <c r="WCF24" s="1661"/>
      <c r="WCG24" s="1661"/>
      <c r="WCH24" s="1661"/>
      <c r="WCI24" s="1661"/>
      <c r="WCJ24" s="1661"/>
      <c r="WCK24" s="1661"/>
      <c r="WCL24" s="1661"/>
      <c r="WCM24" s="1661"/>
      <c r="WCN24" s="1661"/>
      <c r="WCO24" s="1661"/>
      <c r="WCP24" s="1661"/>
      <c r="WCQ24" s="1661"/>
      <c r="WCR24" s="1661"/>
      <c r="WCS24" s="1661"/>
      <c r="WCT24" s="1661"/>
      <c r="WCU24" s="1661"/>
      <c r="WCV24" s="1661"/>
      <c r="WCW24" s="1661"/>
      <c r="WCX24" s="1661"/>
      <c r="WCY24" s="1661"/>
      <c r="WCZ24" s="1661"/>
      <c r="WDA24" s="1661"/>
      <c r="WDB24" s="1661"/>
      <c r="WDC24" s="1661"/>
      <c r="WDD24" s="1661"/>
      <c r="WDE24" s="1661"/>
      <c r="WDF24" s="1661"/>
      <c r="WDG24" s="1661"/>
      <c r="WDH24" s="1661"/>
      <c r="WDI24" s="1661"/>
      <c r="WDJ24" s="1661"/>
      <c r="WDK24" s="1661"/>
      <c r="WDL24" s="1661"/>
      <c r="WDM24" s="1661"/>
      <c r="WDN24" s="1661"/>
      <c r="WDO24" s="1661"/>
      <c r="WDP24" s="1661"/>
      <c r="WDQ24" s="1661"/>
      <c r="WDR24" s="1661"/>
      <c r="WDS24" s="1661"/>
      <c r="WDT24" s="1661"/>
      <c r="WDU24" s="1661"/>
      <c r="WDV24" s="1661"/>
      <c r="WDW24" s="1661"/>
      <c r="WDX24" s="1661"/>
      <c r="WDY24" s="1661"/>
      <c r="WDZ24" s="1661"/>
      <c r="WEA24" s="1661"/>
      <c r="WEB24" s="1661"/>
      <c r="WEC24" s="1661"/>
      <c r="WED24" s="1661"/>
      <c r="WEE24" s="1661"/>
      <c r="WEF24" s="1661"/>
      <c r="WEG24" s="1661"/>
      <c r="WEH24" s="1661"/>
      <c r="WEI24" s="1661"/>
      <c r="WEJ24" s="1661"/>
      <c r="WEK24" s="1661"/>
      <c r="WEL24" s="1661"/>
      <c r="WEM24" s="1661"/>
      <c r="WEN24" s="1661"/>
      <c r="WEO24" s="1661"/>
      <c r="WEP24" s="1661"/>
      <c r="WEQ24" s="1661"/>
      <c r="WER24" s="1661"/>
      <c r="WES24" s="1661"/>
      <c r="WET24" s="1661"/>
      <c r="WEU24" s="1661"/>
      <c r="WEV24" s="1661"/>
      <c r="WEW24" s="1661"/>
      <c r="WEX24" s="1661"/>
      <c r="WEY24" s="1661"/>
      <c r="WEZ24" s="1661"/>
      <c r="WFA24" s="1661"/>
      <c r="WFB24" s="1661"/>
      <c r="WFC24" s="1661"/>
      <c r="WFD24" s="1661"/>
      <c r="WFE24" s="1661"/>
      <c r="WFF24" s="1661"/>
      <c r="WFG24" s="1661"/>
      <c r="WFH24" s="1661"/>
      <c r="WFI24" s="1661"/>
      <c r="WFJ24" s="1661"/>
      <c r="WFK24" s="1661"/>
      <c r="WFL24" s="1661"/>
      <c r="WFM24" s="1661"/>
      <c r="WFN24" s="1661"/>
      <c r="WFO24" s="1661"/>
      <c r="WFP24" s="1661"/>
      <c r="WFQ24" s="1661"/>
      <c r="WFR24" s="1661"/>
      <c r="WFS24" s="1661"/>
      <c r="WFT24" s="1661"/>
      <c r="WFU24" s="1661"/>
      <c r="WFV24" s="1661"/>
      <c r="WFW24" s="1661"/>
      <c r="WFX24" s="1661"/>
      <c r="WFY24" s="1661"/>
      <c r="WFZ24" s="1661"/>
      <c r="WGA24" s="1661"/>
      <c r="WGB24" s="1661"/>
      <c r="WGC24" s="1661"/>
      <c r="WGD24" s="1661"/>
      <c r="WGE24" s="1661"/>
      <c r="WGF24" s="1661"/>
      <c r="WGG24" s="1661"/>
      <c r="WGH24" s="1661"/>
      <c r="WGI24" s="1661"/>
      <c r="WGJ24" s="1661"/>
      <c r="WGK24" s="1661"/>
      <c r="WGL24" s="1661"/>
      <c r="WGM24" s="1661"/>
      <c r="WGN24" s="1661"/>
      <c r="WGO24" s="1661"/>
      <c r="WGP24" s="1661"/>
      <c r="WGQ24" s="1661"/>
      <c r="WGR24" s="1661"/>
      <c r="WGS24" s="1661"/>
      <c r="WGT24" s="1661"/>
      <c r="WGU24" s="1661"/>
      <c r="WGV24" s="1661"/>
      <c r="WGW24" s="1661"/>
      <c r="WGX24" s="1661"/>
      <c r="WGY24" s="1661"/>
      <c r="WGZ24" s="1661"/>
      <c r="WHA24" s="1661"/>
      <c r="WHB24" s="1661"/>
      <c r="WHC24" s="1661"/>
      <c r="WHD24" s="1661"/>
      <c r="WHE24" s="1661"/>
      <c r="WHF24" s="1661"/>
      <c r="WHG24" s="1661"/>
      <c r="WHH24" s="1661"/>
      <c r="WHI24" s="1661"/>
      <c r="WHJ24" s="1661"/>
      <c r="WHK24" s="1661"/>
      <c r="WHL24" s="1661"/>
      <c r="WHM24" s="1661"/>
      <c r="WHN24" s="1661"/>
      <c r="WHO24" s="1661"/>
      <c r="WHP24" s="1661"/>
      <c r="WHQ24" s="1661"/>
      <c r="WHR24" s="1661"/>
      <c r="WHS24" s="1661"/>
      <c r="WHT24" s="1661"/>
      <c r="WHU24" s="1661"/>
      <c r="WHV24" s="1661"/>
      <c r="WHW24" s="1661"/>
      <c r="WHX24" s="1661"/>
      <c r="WHY24" s="1661"/>
      <c r="WHZ24" s="1661"/>
      <c r="WIA24" s="1661"/>
      <c r="WIB24" s="1661"/>
      <c r="WIC24" s="1661"/>
      <c r="WID24" s="1661"/>
      <c r="WIE24" s="1661"/>
      <c r="WIF24" s="1661"/>
      <c r="WIG24" s="1661"/>
      <c r="WIH24" s="1661"/>
      <c r="WII24" s="1661"/>
      <c r="WIJ24" s="1661"/>
      <c r="WIK24" s="1661"/>
      <c r="WIL24" s="1661"/>
      <c r="WIM24" s="1661"/>
      <c r="WIN24" s="1661"/>
      <c r="WIO24" s="1661"/>
      <c r="WIP24" s="1661"/>
      <c r="WIQ24" s="1661"/>
      <c r="WIR24" s="1661"/>
      <c r="WIS24" s="1661"/>
      <c r="WIT24" s="1661"/>
      <c r="WIU24" s="1661"/>
      <c r="WIV24" s="1661"/>
      <c r="WIW24" s="1661"/>
      <c r="WIX24" s="1661"/>
      <c r="WIY24" s="1661"/>
      <c r="WIZ24" s="1661"/>
      <c r="WJA24" s="1661"/>
      <c r="WJB24" s="1661"/>
      <c r="WJC24" s="1661"/>
      <c r="WJD24" s="1661"/>
      <c r="WJE24" s="1661"/>
      <c r="WJF24" s="1661"/>
      <c r="WJG24" s="1661"/>
      <c r="WJH24" s="1661"/>
      <c r="WJI24" s="1661"/>
      <c r="WJJ24" s="1661"/>
      <c r="WJK24" s="1661"/>
      <c r="WJL24" s="1661"/>
      <c r="WJM24" s="1661"/>
      <c r="WJN24" s="1661"/>
      <c r="WJO24" s="1661"/>
      <c r="WJP24" s="1661"/>
      <c r="WJQ24" s="1661"/>
      <c r="WJR24" s="1661"/>
      <c r="WJS24" s="1661"/>
      <c r="WJT24" s="1661"/>
      <c r="WJU24" s="1661"/>
      <c r="WJV24" s="1661"/>
      <c r="WJW24" s="1661"/>
      <c r="WJX24" s="1661"/>
      <c r="WJY24" s="1661"/>
      <c r="WJZ24" s="1661"/>
      <c r="WKA24" s="1661"/>
      <c r="WKB24" s="1661"/>
      <c r="WKC24" s="1661"/>
      <c r="WKD24" s="1661"/>
      <c r="WKE24" s="1661"/>
      <c r="WKF24" s="1661"/>
      <c r="WKG24" s="1661"/>
      <c r="WKH24" s="1661"/>
      <c r="WKI24" s="1661"/>
      <c r="WKJ24" s="1661"/>
      <c r="WKK24" s="1661"/>
      <c r="WKL24" s="1661"/>
      <c r="WKM24" s="1661"/>
      <c r="WKN24" s="1661"/>
      <c r="WKO24" s="1661"/>
      <c r="WKP24" s="1661"/>
      <c r="WKQ24" s="1661"/>
      <c r="WKR24" s="1661"/>
      <c r="WKS24" s="1661"/>
      <c r="WKT24" s="1661"/>
      <c r="WKU24" s="1661"/>
      <c r="WKV24" s="1661"/>
      <c r="WKW24" s="1661"/>
      <c r="WKX24" s="1661"/>
      <c r="WKY24" s="1661"/>
      <c r="WKZ24" s="1661"/>
      <c r="WLA24" s="1661"/>
      <c r="WLB24" s="1661"/>
      <c r="WLC24" s="1661"/>
      <c r="WLD24" s="1661"/>
      <c r="WLE24" s="1661"/>
      <c r="WLF24" s="1661"/>
      <c r="WLG24" s="1661"/>
      <c r="WLH24" s="1661"/>
      <c r="WLI24" s="1661"/>
      <c r="WLJ24" s="1661"/>
      <c r="WLK24" s="1661"/>
      <c r="WLL24" s="1661"/>
      <c r="WLM24" s="1661"/>
      <c r="WLN24" s="1661"/>
      <c r="WLO24" s="1661"/>
      <c r="WLP24" s="1661"/>
      <c r="WLQ24" s="1661"/>
      <c r="WLR24" s="1661"/>
      <c r="WLS24" s="1661"/>
      <c r="WLT24" s="1661"/>
      <c r="WLU24" s="1661"/>
      <c r="WLV24" s="1661"/>
      <c r="WLW24" s="1661"/>
      <c r="WLX24" s="1661"/>
      <c r="WLY24" s="1661"/>
      <c r="WLZ24" s="1661"/>
      <c r="WMA24" s="1661"/>
      <c r="WMB24" s="1661"/>
      <c r="WMC24" s="1661"/>
      <c r="WMD24" s="1661"/>
      <c r="WME24" s="1661"/>
      <c r="WMF24" s="1661"/>
      <c r="WMG24" s="1661"/>
      <c r="WMH24" s="1661"/>
      <c r="WMI24" s="1661"/>
      <c r="WMJ24" s="1661"/>
      <c r="WMK24" s="1661"/>
      <c r="WML24" s="1661"/>
      <c r="WMM24" s="1661"/>
      <c r="WMN24" s="1661"/>
      <c r="WMO24" s="1661"/>
      <c r="WMP24" s="1661"/>
      <c r="WMQ24" s="1661"/>
      <c r="WMR24" s="1661"/>
      <c r="WMS24" s="1661"/>
      <c r="WMT24" s="1661"/>
      <c r="WMU24" s="1661"/>
      <c r="WMV24" s="1661"/>
      <c r="WMW24" s="1661"/>
      <c r="WMX24" s="1661"/>
      <c r="WMY24" s="1661"/>
      <c r="WMZ24" s="1661"/>
      <c r="WNA24" s="1661"/>
      <c r="WNB24" s="1661"/>
      <c r="WNC24" s="1661"/>
      <c r="WND24" s="1661"/>
      <c r="WNE24" s="1661"/>
      <c r="WNF24" s="1661"/>
      <c r="WNG24" s="1661"/>
      <c r="WNH24" s="1661"/>
      <c r="WNI24" s="1661"/>
      <c r="WNJ24" s="1661"/>
      <c r="WNK24" s="1661"/>
      <c r="WNL24" s="1661"/>
      <c r="WNM24" s="1661"/>
      <c r="WNN24" s="1661"/>
      <c r="WNO24" s="1661"/>
      <c r="WNP24" s="1661"/>
      <c r="WNQ24" s="1661"/>
      <c r="WNR24" s="1661"/>
      <c r="WNS24" s="1661"/>
      <c r="WNT24" s="1661"/>
      <c r="WNU24" s="1661"/>
      <c r="WNV24" s="1661"/>
      <c r="WNW24" s="1661"/>
      <c r="WNX24" s="1661"/>
      <c r="WNY24" s="1661"/>
      <c r="WNZ24" s="1661"/>
      <c r="WOA24" s="1661"/>
      <c r="WOB24" s="1661"/>
      <c r="WOC24" s="1661"/>
      <c r="WOD24" s="1661"/>
      <c r="WOE24" s="1661"/>
      <c r="WOF24" s="1661"/>
      <c r="WOG24" s="1661"/>
      <c r="WOH24" s="1661"/>
      <c r="WOI24" s="1661"/>
      <c r="WOJ24" s="1661"/>
      <c r="WOK24" s="1661"/>
      <c r="WOL24" s="1661"/>
      <c r="WOM24" s="1661"/>
      <c r="WON24" s="1661"/>
      <c r="WOO24" s="1661"/>
      <c r="WOP24" s="1661"/>
      <c r="WOQ24" s="1661"/>
      <c r="WOR24" s="1661"/>
      <c r="WOS24" s="1661"/>
      <c r="WOT24" s="1661"/>
      <c r="WOU24" s="1661"/>
      <c r="WOV24" s="1661"/>
      <c r="WOW24" s="1661"/>
      <c r="WOX24" s="1661"/>
      <c r="WOY24" s="1661"/>
      <c r="WOZ24" s="1661"/>
      <c r="WPA24" s="1661"/>
      <c r="WPB24" s="1661"/>
      <c r="WPC24" s="1661"/>
      <c r="WPD24" s="1661"/>
      <c r="WPE24" s="1661"/>
      <c r="WPF24" s="1661"/>
      <c r="WPG24" s="1661"/>
      <c r="WPH24" s="1661"/>
      <c r="WPI24" s="1661"/>
      <c r="WPJ24" s="1661"/>
      <c r="WPK24" s="1661"/>
      <c r="WPL24" s="1661"/>
      <c r="WPM24" s="1661"/>
      <c r="WPN24" s="1661"/>
      <c r="WPO24" s="1661"/>
      <c r="WPP24" s="1661"/>
      <c r="WPQ24" s="1661"/>
      <c r="WPR24" s="1661"/>
      <c r="WPS24" s="1661"/>
      <c r="WPT24" s="1661"/>
      <c r="WPU24" s="1661"/>
      <c r="WPV24" s="1661"/>
      <c r="WPW24" s="1661"/>
      <c r="WPX24" s="1661"/>
      <c r="WPY24" s="1661"/>
      <c r="WPZ24" s="1661"/>
      <c r="WQA24" s="1661"/>
      <c r="WQB24" s="1661"/>
      <c r="WQC24" s="1661"/>
      <c r="WQD24" s="1661"/>
      <c r="WQE24" s="1661"/>
      <c r="WQF24" s="1661"/>
      <c r="WQG24" s="1661"/>
      <c r="WQH24" s="1661"/>
      <c r="WQI24" s="1661"/>
      <c r="WQJ24" s="1661"/>
      <c r="WQK24" s="1661"/>
      <c r="WQL24" s="1661"/>
      <c r="WQM24" s="1661"/>
      <c r="WQN24" s="1661"/>
      <c r="WQO24" s="1661"/>
      <c r="WQP24" s="1661"/>
      <c r="WQQ24" s="1661"/>
      <c r="WQR24" s="1661"/>
      <c r="WQS24" s="1661"/>
      <c r="WQT24" s="1661"/>
      <c r="WQU24" s="1661"/>
      <c r="WQV24" s="1661"/>
      <c r="WQW24" s="1661"/>
      <c r="WQX24" s="1661"/>
      <c r="WQY24" s="1661"/>
      <c r="WQZ24" s="1661"/>
      <c r="WRA24" s="1661"/>
      <c r="WRB24" s="1661"/>
      <c r="WRC24" s="1661"/>
      <c r="WRD24" s="1661"/>
      <c r="WRE24" s="1661"/>
      <c r="WRF24" s="1661"/>
      <c r="WRG24" s="1661"/>
      <c r="WRH24" s="1661"/>
      <c r="WRI24" s="1661"/>
      <c r="WRJ24" s="1661"/>
      <c r="WRK24" s="1661"/>
      <c r="WRL24" s="1661"/>
      <c r="WRM24" s="1661"/>
      <c r="WRN24" s="1661"/>
      <c r="WRO24" s="1661"/>
      <c r="WRP24" s="1661"/>
      <c r="WRQ24" s="1661"/>
      <c r="WRR24" s="1661"/>
      <c r="WRS24" s="1661"/>
      <c r="WRT24" s="1661"/>
      <c r="WRU24" s="1661"/>
      <c r="WRV24" s="1661"/>
      <c r="WRW24" s="1661"/>
      <c r="WRX24" s="1661"/>
      <c r="WRY24" s="1661"/>
      <c r="WRZ24" s="1661"/>
      <c r="WSA24" s="1661"/>
      <c r="WSB24" s="1661"/>
      <c r="WSC24" s="1661"/>
      <c r="WSD24" s="1661"/>
      <c r="WSE24" s="1661"/>
      <c r="WSF24" s="1661"/>
      <c r="WSG24" s="1661"/>
      <c r="WSH24" s="1661"/>
      <c r="WSI24" s="1661"/>
      <c r="WSJ24" s="1661"/>
      <c r="WSK24" s="1661"/>
      <c r="WSL24" s="1661"/>
      <c r="WSM24" s="1661"/>
      <c r="WSN24" s="1661"/>
      <c r="WSO24" s="1661"/>
      <c r="WSP24" s="1661"/>
      <c r="WSQ24" s="1661"/>
      <c r="WSR24" s="1661"/>
      <c r="WSS24" s="1661"/>
      <c r="WST24" s="1661"/>
      <c r="WSU24" s="1661"/>
      <c r="WSV24" s="1661"/>
      <c r="WSW24" s="1661"/>
      <c r="WSX24" s="1661"/>
      <c r="WSY24" s="1661"/>
      <c r="WSZ24" s="1661"/>
      <c r="WTA24" s="1661"/>
      <c r="WTB24" s="1661"/>
      <c r="WTC24" s="1661"/>
      <c r="WTD24" s="1661"/>
      <c r="WTE24" s="1661"/>
      <c r="WTF24" s="1661"/>
      <c r="WTG24" s="1661"/>
      <c r="WTH24" s="1661"/>
      <c r="WTI24" s="1661"/>
      <c r="WTJ24" s="1661"/>
      <c r="WTK24" s="1661"/>
      <c r="WTL24" s="1661"/>
      <c r="WTM24" s="1661"/>
      <c r="WTN24" s="1661"/>
      <c r="WTO24" s="1661"/>
      <c r="WTP24" s="1661"/>
      <c r="WTQ24" s="1661"/>
      <c r="WTR24" s="1661"/>
      <c r="WTS24" s="1661"/>
      <c r="WTT24" s="1661"/>
      <c r="WTU24" s="1661"/>
      <c r="WTV24" s="1661"/>
      <c r="WTW24" s="1661"/>
      <c r="WTX24" s="1661"/>
      <c r="WTY24" s="1661"/>
      <c r="WTZ24" s="1661"/>
      <c r="WUA24" s="1661"/>
      <c r="WUB24" s="1661"/>
      <c r="WUC24" s="1661"/>
      <c r="WUD24" s="1661"/>
      <c r="WUE24" s="1661"/>
      <c r="WUF24" s="1661"/>
      <c r="WUG24" s="1661"/>
      <c r="WUH24" s="1661"/>
      <c r="WUI24" s="1661"/>
      <c r="WUJ24" s="1661"/>
      <c r="WUK24" s="1661"/>
      <c r="WUL24" s="1661"/>
      <c r="WUM24" s="1661"/>
      <c r="WUN24" s="1661"/>
      <c r="WUO24" s="1661"/>
      <c r="WUP24" s="1661"/>
      <c r="WUQ24" s="1661"/>
      <c r="WUR24" s="1661"/>
      <c r="WUS24" s="1661"/>
      <c r="WUT24" s="1661"/>
      <c r="WUU24" s="1661"/>
      <c r="WUV24" s="1661"/>
      <c r="WUW24" s="1661"/>
      <c r="WUX24" s="1661"/>
      <c r="WUY24" s="1661"/>
      <c r="WUZ24" s="1661"/>
      <c r="WVA24" s="1661"/>
      <c r="WVB24" s="1661"/>
      <c r="WVC24" s="1661"/>
      <c r="WVD24" s="1661"/>
      <c r="WVE24" s="1661"/>
      <c r="WVF24" s="1661"/>
      <c r="WVG24" s="1661"/>
      <c r="WVH24" s="1661"/>
      <c r="WVI24" s="1661"/>
      <c r="WVJ24" s="1661"/>
      <c r="WVK24" s="1661"/>
      <c r="WVL24" s="1661"/>
      <c r="WVM24" s="1661"/>
      <c r="WVN24" s="1661"/>
      <c r="WVO24" s="1661"/>
      <c r="WVP24" s="1661"/>
      <c r="WVQ24" s="1661"/>
      <c r="WVR24" s="1661"/>
      <c r="WVS24" s="1661"/>
      <c r="WVT24" s="1661"/>
      <c r="WVU24" s="1661"/>
      <c r="WVV24" s="1661"/>
      <c r="WVW24" s="1661"/>
      <c r="WVX24" s="1661"/>
      <c r="WVY24" s="1661"/>
      <c r="WVZ24" s="1661"/>
      <c r="WWA24" s="1661"/>
      <c r="WWB24" s="1661"/>
      <c r="WWC24" s="1661"/>
      <c r="WWD24" s="1661"/>
      <c r="WWE24" s="1661"/>
      <c r="WWF24" s="1661"/>
      <c r="WWG24" s="1661"/>
      <c r="WWH24" s="1661"/>
      <c r="WWI24" s="1661"/>
      <c r="WWJ24" s="1661"/>
      <c r="WWK24" s="1661"/>
      <c r="WWL24" s="1661"/>
      <c r="WWM24" s="1661"/>
      <c r="WWN24" s="1661"/>
      <c r="WWO24" s="1661"/>
      <c r="WWP24" s="1661"/>
      <c r="WWQ24" s="1661"/>
      <c r="WWR24" s="1661"/>
      <c r="WWS24" s="1661"/>
      <c r="WWT24" s="1661"/>
      <c r="WWU24" s="1661"/>
      <c r="WWV24" s="1661"/>
      <c r="WWW24" s="1661"/>
      <c r="WWX24" s="1661"/>
      <c r="WWY24" s="1661"/>
      <c r="WWZ24" s="1661"/>
      <c r="WXA24" s="1661"/>
      <c r="WXB24" s="1661"/>
      <c r="WXC24" s="1661"/>
      <c r="WXD24" s="1661"/>
      <c r="WXE24" s="1661"/>
      <c r="WXF24" s="1661"/>
      <c r="WXG24" s="1661"/>
      <c r="WXH24" s="1661"/>
      <c r="WXI24" s="1661"/>
      <c r="WXJ24" s="1661"/>
      <c r="WXK24" s="1661"/>
      <c r="WXL24" s="1661"/>
      <c r="WXM24" s="1661"/>
      <c r="WXN24" s="1661"/>
      <c r="WXO24" s="1661"/>
      <c r="WXP24" s="1661"/>
      <c r="WXQ24" s="1661"/>
      <c r="WXR24" s="1661"/>
      <c r="WXS24" s="1661"/>
      <c r="WXT24" s="1661"/>
      <c r="WXU24" s="1661"/>
      <c r="WXV24" s="1661"/>
      <c r="WXW24" s="1661"/>
      <c r="WXX24" s="1661"/>
      <c r="WXY24" s="1661"/>
      <c r="WXZ24" s="1661"/>
      <c r="WYA24" s="1661"/>
      <c r="WYB24" s="1661"/>
      <c r="WYC24" s="1661"/>
      <c r="WYD24" s="1661"/>
      <c r="WYE24" s="1661"/>
      <c r="WYF24" s="1661"/>
      <c r="WYG24" s="1661"/>
      <c r="WYH24" s="1661"/>
      <c r="WYI24" s="1661"/>
      <c r="WYJ24" s="1661"/>
      <c r="WYK24" s="1661"/>
      <c r="WYL24" s="1661"/>
      <c r="WYM24" s="1661"/>
      <c r="WYN24" s="1661"/>
      <c r="WYO24" s="1661"/>
      <c r="WYP24" s="1661"/>
      <c r="WYQ24" s="1661"/>
      <c r="WYR24" s="1661"/>
      <c r="WYS24" s="1661"/>
      <c r="WYT24" s="1661"/>
      <c r="WYU24" s="1661"/>
      <c r="WYV24" s="1661"/>
      <c r="WYW24" s="1661"/>
      <c r="WYX24" s="1661"/>
      <c r="WYY24" s="1661"/>
      <c r="WYZ24" s="1661"/>
      <c r="WZA24" s="1661"/>
      <c r="WZB24" s="1661"/>
      <c r="WZC24" s="1661"/>
      <c r="WZD24" s="1661"/>
      <c r="WZE24" s="1661"/>
      <c r="WZF24" s="1661"/>
      <c r="WZG24" s="1661"/>
      <c r="WZH24" s="1661"/>
      <c r="WZI24" s="1661"/>
      <c r="WZJ24" s="1661"/>
      <c r="WZK24" s="1661"/>
      <c r="WZL24" s="1661"/>
      <c r="WZM24" s="1661"/>
      <c r="WZN24" s="1661"/>
      <c r="WZO24" s="1661"/>
      <c r="WZP24" s="1661"/>
      <c r="WZQ24" s="1661"/>
      <c r="WZR24" s="1661"/>
      <c r="WZS24" s="1661"/>
      <c r="WZT24" s="1661"/>
      <c r="WZU24" s="1661"/>
      <c r="WZV24" s="1661"/>
      <c r="WZW24" s="1661"/>
      <c r="WZX24" s="1661"/>
      <c r="WZY24" s="1661"/>
      <c r="WZZ24" s="1661"/>
      <c r="XAA24" s="1661"/>
      <c r="XAB24" s="1661"/>
      <c r="XAC24" s="1661"/>
      <c r="XAD24" s="1661"/>
      <c r="XAE24" s="1661"/>
      <c r="XAF24" s="1661"/>
      <c r="XAG24" s="1661"/>
      <c r="XAH24" s="1661"/>
      <c r="XAI24" s="1661"/>
      <c r="XAJ24" s="1661"/>
      <c r="XAK24" s="1661"/>
      <c r="XAL24" s="1661"/>
      <c r="XAM24" s="1661"/>
      <c r="XAN24" s="1661"/>
      <c r="XAO24" s="1661"/>
      <c r="XAP24" s="1661"/>
      <c r="XAQ24" s="1661"/>
      <c r="XAR24" s="1661"/>
      <c r="XAS24" s="1661"/>
      <c r="XAT24" s="1661"/>
      <c r="XAU24" s="1661"/>
      <c r="XAV24" s="1661"/>
      <c r="XAW24" s="1661"/>
      <c r="XAX24" s="1661"/>
      <c r="XAY24" s="1661"/>
      <c r="XAZ24" s="1661"/>
      <c r="XBA24" s="1661"/>
      <c r="XBB24" s="1661"/>
      <c r="XBC24" s="1661"/>
      <c r="XBD24" s="1661"/>
      <c r="XBE24" s="1661"/>
      <c r="XBF24" s="1661"/>
      <c r="XBG24" s="1661"/>
      <c r="XBH24" s="1661"/>
      <c r="XBI24" s="1661"/>
      <c r="XBJ24" s="1661"/>
      <c r="XBK24" s="1661"/>
      <c r="XBL24" s="1661"/>
      <c r="XBM24" s="1661"/>
      <c r="XBN24" s="1661"/>
      <c r="XBO24" s="1661"/>
      <c r="XBP24" s="1661"/>
      <c r="XBQ24" s="1661"/>
      <c r="XBR24" s="1661"/>
      <c r="XBS24" s="1661"/>
      <c r="XBT24" s="1661"/>
      <c r="XBU24" s="1661"/>
      <c r="XBV24" s="1661"/>
      <c r="XBW24" s="1661"/>
      <c r="XBX24" s="1661"/>
      <c r="XBY24" s="1661"/>
      <c r="XBZ24" s="1661"/>
      <c r="XCA24" s="1661"/>
      <c r="XCB24" s="1661"/>
      <c r="XCC24" s="1661"/>
      <c r="XCD24" s="1661"/>
      <c r="XCE24" s="1661"/>
      <c r="XCF24" s="1661"/>
      <c r="XCG24" s="1661"/>
      <c r="XCH24" s="1661"/>
      <c r="XCI24" s="1661"/>
      <c r="XCJ24" s="1661"/>
      <c r="XCK24" s="1661"/>
      <c r="XCL24" s="1661"/>
      <c r="XCM24" s="1661"/>
      <c r="XCN24" s="1661"/>
      <c r="XCO24" s="1661"/>
      <c r="XCP24" s="1661"/>
      <c r="XCQ24" s="1661"/>
      <c r="XCR24" s="1661"/>
      <c r="XCS24" s="1661"/>
      <c r="XCT24" s="1661"/>
      <c r="XCU24" s="1661"/>
      <c r="XCV24" s="1661"/>
      <c r="XCW24" s="1661"/>
      <c r="XCX24" s="1661"/>
      <c r="XCY24" s="1661"/>
      <c r="XCZ24" s="1661"/>
      <c r="XDA24" s="1661"/>
      <c r="XDB24" s="1661"/>
      <c r="XDC24" s="1661"/>
      <c r="XDD24" s="1661"/>
      <c r="XDE24" s="1661"/>
      <c r="XDF24" s="1661"/>
      <c r="XDG24" s="1661"/>
      <c r="XDH24" s="1661"/>
      <c r="XDI24" s="1661"/>
      <c r="XDJ24" s="1661"/>
      <c r="XDK24" s="1661"/>
      <c r="XDL24" s="1661"/>
      <c r="XDM24" s="1661"/>
      <c r="XDN24" s="1661"/>
      <c r="XDO24" s="1661"/>
      <c r="XDP24" s="1661"/>
      <c r="XDQ24" s="1661"/>
      <c r="XDR24" s="1661"/>
      <c r="XDS24" s="1661"/>
      <c r="XDT24" s="1661"/>
      <c r="XDU24" s="1661"/>
      <c r="XDV24" s="1661"/>
      <c r="XDW24" s="1661"/>
      <c r="XDX24" s="1661"/>
      <c r="XDY24" s="1661"/>
      <c r="XDZ24" s="1661"/>
      <c r="XEA24" s="1661"/>
      <c r="XEB24" s="1661"/>
      <c r="XEC24" s="1661"/>
      <c r="XED24" s="1661"/>
      <c r="XEE24" s="1661"/>
      <c r="XEF24" s="1661"/>
      <c r="XEG24" s="1661"/>
      <c r="XEH24" s="1661"/>
      <c r="XEI24" s="1661"/>
      <c r="XEJ24" s="1661"/>
      <c r="XEK24" s="1661"/>
      <c r="XEL24" s="1661"/>
      <c r="XEM24" s="1661"/>
      <c r="XEN24" s="1661"/>
      <c r="XEO24" s="1661"/>
      <c r="XEP24" s="1661"/>
      <c r="XEQ24" s="1661"/>
    </row>
    <row r="25" spans="1:16371" s="1566" customFormat="1" ht="18.75" hidden="1" x14ac:dyDescent="0.25">
      <c r="A25" s="1734"/>
      <c r="B25" s="1569"/>
      <c r="C25" s="1886"/>
      <c r="D25" s="1887"/>
      <c r="E25" s="1887"/>
      <c r="F25" s="1886"/>
      <c r="G25" s="1886"/>
      <c r="H25" s="1886"/>
      <c r="I25" s="1569"/>
      <c r="J25" s="1569"/>
      <c r="K25" s="1569"/>
      <c r="L25" s="1569"/>
      <c r="M25" s="1569"/>
      <c r="N25" s="1569"/>
      <c r="AJ25" s="1569"/>
      <c r="AK25" s="1736"/>
      <c r="AL25" s="1569"/>
    </row>
    <row r="26" spans="1:16371" s="1566" customFormat="1" ht="18.75" hidden="1" x14ac:dyDescent="0.25">
      <c r="A26" s="1734"/>
      <c r="B26" s="1569"/>
      <c r="C26" s="1886"/>
      <c r="D26" s="1887"/>
      <c r="E26" s="1887"/>
      <c r="F26" s="1886"/>
      <c r="G26" s="1886"/>
      <c r="H26" s="1886"/>
      <c r="I26" s="1569"/>
      <c r="J26" s="1569"/>
      <c r="K26" s="1569"/>
      <c r="L26" s="1569"/>
      <c r="M26" s="1569"/>
      <c r="N26" s="1569"/>
      <c r="AJ26" s="1569"/>
      <c r="AK26" s="1736"/>
      <c r="AL26" s="1569"/>
    </row>
    <row r="27" spans="1:16371" s="1566" customFormat="1" ht="18.75" hidden="1" x14ac:dyDescent="0.25">
      <c r="A27" s="1734"/>
      <c r="B27" s="1569"/>
      <c r="C27" s="1886"/>
      <c r="D27" s="1887"/>
      <c r="E27" s="1887"/>
      <c r="F27" s="1886"/>
      <c r="G27" s="1886"/>
      <c r="H27" s="1886"/>
      <c r="I27" s="1569"/>
      <c r="J27" s="1569"/>
      <c r="K27" s="1569"/>
      <c r="L27" s="1569"/>
      <c r="M27" s="1569"/>
      <c r="N27" s="1569"/>
      <c r="AJ27" s="1569"/>
      <c r="AK27" s="1736"/>
      <c r="AL27" s="1569"/>
    </row>
    <row r="28" spans="1:16371" s="1566" customFormat="1" ht="23.25" hidden="1" x14ac:dyDescent="0.25">
      <c r="A28" s="1734"/>
      <c r="B28" s="2330" t="s">
        <v>397</v>
      </c>
      <c r="C28" s="2330"/>
      <c r="D28" s="2330"/>
      <c r="E28" s="2330"/>
      <c r="F28" s="2330"/>
      <c r="G28" s="2330"/>
      <c r="H28" s="2330"/>
      <c r="I28" s="2330"/>
      <c r="J28" s="2330"/>
      <c r="K28" s="2330"/>
      <c r="L28" s="2330"/>
      <c r="M28" s="2330"/>
      <c r="N28" s="2330"/>
      <c r="AJ28" s="1569"/>
      <c r="AK28" s="1736"/>
      <c r="AL28" s="1569"/>
    </row>
    <row r="29" spans="1:16371" s="1762" customFormat="1" ht="63.75" hidden="1" customHeight="1" x14ac:dyDescent="0.25">
      <c r="A29" s="1888" t="s">
        <v>352</v>
      </c>
      <c r="B29" s="1889" t="s">
        <v>33</v>
      </c>
      <c r="C29" s="1791"/>
      <c r="D29" s="1765" t="s">
        <v>63</v>
      </c>
      <c r="E29" s="1765"/>
      <c r="F29" s="1890"/>
      <c r="G29" s="1891">
        <v>3</v>
      </c>
      <c r="H29" s="1791">
        <v>90</v>
      </c>
      <c r="I29" s="1771">
        <v>36</v>
      </c>
      <c r="J29" s="1791">
        <v>18</v>
      </c>
      <c r="K29" s="1791"/>
      <c r="L29" s="1791">
        <v>18</v>
      </c>
      <c r="M29" s="1791">
        <v>54</v>
      </c>
      <c r="N29" s="1771">
        <v>4</v>
      </c>
      <c r="O29" s="1769">
        <v>4</v>
      </c>
      <c r="P29" s="1770"/>
      <c r="Q29" s="1767"/>
      <c r="R29" s="1771"/>
      <c r="S29" s="1772"/>
      <c r="T29" s="1769"/>
      <c r="U29" s="1770"/>
      <c r="V29" s="1773"/>
      <c r="W29" s="1774" t="s">
        <v>552</v>
      </c>
      <c r="X29" s="1774" t="s">
        <v>551</v>
      </c>
      <c r="Y29" s="1774" t="s">
        <v>552</v>
      </c>
      <c r="Z29" s="1773"/>
      <c r="AA29" s="1773"/>
      <c r="AB29" s="1773"/>
      <c r="AC29" s="1773"/>
      <c r="AD29" s="1773"/>
      <c r="AE29" s="1773"/>
      <c r="AF29" s="1773"/>
      <c r="AG29" s="1773"/>
      <c r="AH29" s="1773"/>
      <c r="AI29" s="1773"/>
      <c r="AJ29" s="1773"/>
      <c r="AK29" s="1773"/>
      <c r="AL29" s="1775"/>
      <c r="AM29" s="1773"/>
      <c r="AN29" s="1773"/>
      <c r="AO29" s="1773"/>
      <c r="AP29" s="1773"/>
      <c r="AQ29" s="1773"/>
      <c r="AR29" s="1773"/>
      <c r="AS29" s="1773"/>
      <c r="AT29" s="1773"/>
      <c r="AU29" s="1773"/>
      <c r="AV29" s="1773"/>
      <c r="AW29" s="1773"/>
      <c r="AX29" s="1773"/>
      <c r="AY29" s="1773"/>
      <c r="AZ29" s="1773"/>
      <c r="BA29" s="1773"/>
      <c r="BB29" s="1773"/>
      <c r="BC29" s="1773"/>
      <c r="BD29" s="1773"/>
      <c r="BE29" s="1773"/>
      <c r="BF29" s="1773"/>
      <c r="BG29" s="1773"/>
      <c r="BH29" s="1773"/>
      <c r="BI29" s="1773"/>
      <c r="BJ29" s="1773"/>
      <c r="BK29" s="1773"/>
      <c r="BL29" s="1773"/>
      <c r="BM29" s="1773"/>
      <c r="BN29" s="1773"/>
      <c r="BO29" s="1773"/>
      <c r="BP29" s="1773"/>
      <c r="BQ29" s="1773"/>
      <c r="BR29" s="1773"/>
      <c r="BS29" s="1773"/>
      <c r="BT29" s="1773"/>
      <c r="BU29" s="1773"/>
      <c r="BV29" s="1773"/>
      <c r="BW29" s="1773"/>
      <c r="BX29" s="1773"/>
      <c r="BY29" s="1773"/>
      <c r="BZ29" s="1773"/>
      <c r="CA29" s="1773"/>
      <c r="CB29" s="1773"/>
      <c r="CC29" s="1773"/>
      <c r="CD29" s="1773"/>
      <c r="CE29" s="1773"/>
      <c r="CF29" s="1773"/>
      <c r="CG29" s="1773"/>
      <c r="CH29" s="1773"/>
      <c r="CI29" s="1773"/>
      <c r="CJ29" s="1773"/>
      <c r="CK29" s="1773"/>
      <c r="CL29" s="1773"/>
      <c r="CM29" s="1773"/>
      <c r="CN29" s="1773"/>
      <c r="CO29" s="1773"/>
      <c r="CP29" s="1773"/>
      <c r="CQ29" s="1773"/>
      <c r="CR29" s="1773"/>
      <c r="CS29" s="1773"/>
      <c r="CT29" s="1773"/>
      <c r="CU29" s="1773"/>
      <c r="CV29" s="1773"/>
      <c r="CW29" s="1773"/>
      <c r="CX29" s="1773"/>
      <c r="CY29" s="1773"/>
      <c r="CZ29" s="1773"/>
      <c r="DA29" s="1773"/>
      <c r="DB29" s="1773"/>
      <c r="DC29" s="1773"/>
      <c r="DD29" s="1773"/>
      <c r="DE29" s="1773"/>
      <c r="DF29" s="1773"/>
      <c r="DG29" s="1773"/>
      <c r="DH29" s="1773"/>
      <c r="DI29" s="1773"/>
      <c r="DJ29" s="1773"/>
      <c r="DK29" s="1773"/>
      <c r="DL29" s="1773"/>
      <c r="DM29" s="1773"/>
      <c r="DN29" s="1773"/>
      <c r="DO29" s="1773"/>
      <c r="DP29" s="1773"/>
      <c r="DQ29" s="1773"/>
      <c r="DR29" s="1773"/>
      <c r="DS29" s="1773"/>
      <c r="DT29" s="1773"/>
      <c r="DU29" s="1773"/>
      <c r="DV29" s="1773"/>
      <c r="DW29" s="1773"/>
      <c r="DX29" s="1773"/>
      <c r="DY29" s="1773"/>
      <c r="DZ29" s="1773"/>
      <c r="EA29" s="1773"/>
      <c r="EB29" s="1773"/>
      <c r="EC29" s="1773"/>
      <c r="ED29" s="1773"/>
      <c r="EE29" s="1773"/>
      <c r="EF29" s="1773"/>
      <c r="EG29" s="1773"/>
      <c r="EH29" s="1773"/>
      <c r="EI29" s="1773"/>
      <c r="EJ29" s="1773"/>
      <c r="EK29" s="1773"/>
      <c r="EL29" s="1773"/>
      <c r="EM29" s="1773"/>
      <c r="EN29" s="1773"/>
      <c r="EO29" s="1773"/>
      <c r="EP29" s="1773"/>
      <c r="EQ29" s="1773"/>
      <c r="ER29" s="1773"/>
      <c r="ES29" s="1773"/>
      <c r="ET29" s="1773"/>
      <c r="EU29" s="1773"/>
      <c r="EV29" s="1773"/>
      <c r="EW29" s="1773"/>
      <c r="EX29" s="1773"/>
      <c r="EY29" s="1773"/>
      <c r="EZ29" s="1773"/>
      <c r="FA29" s="1773"/>
      <c r="FB29" s="1773"/>
      <c r="FC29" s="1773"/>
      <c r="FD29" s="1773"/>
      <c r="FE29" s="1773"/>
      <c r="FF29" s="1773"/>
      <c r="FG29" s="1773"/>
      <c r="FH29" s="1773"/>
      <c r="FI29" s="1773"/>
      <c r="FJ29" s="1773"/>
      <c r="FK29" s="1773"/>
      <c r="FL29" s="1773"/>
      <c r="FM29" s="1773"/>
      <c r="FN29" s="1773"/>
      <c r="FO29" s="1773"/>
      <c r="FP29" s="1773"/>
      <c r="FQ29" s="1773"/>
      <c r="FR29" s="1773"/>
      <c r="FS29" s="1773"/>
      <c r="FT29" s="1773"/>
      <c r="FU29" s="1773"/>
      <c r="FV29" s="1773"/>
      <c r="FW29" s="1773"/>
      <c r="FX29" s="1773"/>
      <c r="FY29" s="1773"/>
      <c r="FZ29" s="1773"/>
      <c r="GA29" s="1773"/>
      <c r="GB29" s="1773"/>
      <c r="GC29" s="1773"/>
      <c r="GD29" s="1773"/>
      <c r="GE29" s="1773"/>
      <c r="GF29" s="1773"/>
      <c r="GG29" s="1773"/>
      <c r="GH29" s="1773"/>
      <c r="GI29" s="1773"/>
      <c r="GJ29" s="1773"/>
      <c r="GK29" s="1773"/>
      <c r="GL29" s="1773"/>
      <c r="GM29" s="1773"/>
      <c r="GN29" s="1773"/>
      <c r="GO29" s="1773"/>
      <c r="GP29" s="1773"/>
      <c r="GQ29" s="1773"/>
      <c r="GR29" s="1773"/>
      <c r="GS29" s="1773"/>
      <c r="GT29" s="1773"/>
      <c r="GU29" s="1773"/>
      <c r="GV29" s="1773"/>
      <c r="GW29" s="1773"/>
      <c r="GX29" s="1773"/>
      <c r="GY29" s="1773"/>
      <c r="GZ29" s="1773"/>
      <c r="HA29" s="1773"/>
      <c r="HB29" s="1773"/>
      <c r="HC29" s="1773"/>
      <c r="HD29" s="1773"/>
      <c r="HE29" s="1773"/>
      <c r="HF29" s="1773"/>
      <c r="HG29" s="1773"/>
      <c r="HH29" s="1773"/>
      <c r="HI29" s="1773"/>
      <c r="HJ29" s="1773"/>
      <c r="HK29" s="1773"/>
      <c r="HL29" s="1773"/>
      <c r="HM29" s="1773"/>
      <c r="HN29" s="1773"/>
      <c r="HO29" s="1773"/>
      <c r="HP29" s="1773"/>
      <c r="HQ29" s="1773"/>
      <c r="HR29" s="1773"/>
      <c r="HS29" s="1773"/>
      <c r="HT29" s="1773"/>
      <c r="HU29" s="1773"/>
      <c r="HV29" s="1773"/>
      <c r="HW29" s="1773"/>
      <c r="HX29" s="1773"/>
      <c r="HY29" s="1773"/>
      <c r="HZ29" s="1773"/>
      <c r="IA29" s="1773"/>
      <c r="IB29" s="1773"/>
      <c r="IC29" s="1773"/>
      <c r="ID29" s="1773"/>
      <c r="IE29" s="1773"/>
      <c r="IF29" s="1773"/>
      <c r="IG29" s="1773"/>
      <c r="IH29" s="1773"/>
      <c r="II29" s="1773"/>
      <c r="IJ29" s="1773"/>
      <c r="IK29" s="1773"/>
      <c r="IL29" s="1773"/>
      <c r="IM29" s="1773"/>
      <c r="IN29" s="1773"/>
      <c r="IO29" s="1773"/>
      <c r="IP29" s="1773"/>
      <c r="IQ29" s="1773"/>
      <c r="IR29" s="1773"/>
      <c r="IS29" s="1773"/>
      <c r="IT29" s="1773"/>
      <c r="IU29" s="1773"/>
      <c r="IV29" s="1773"/>
      <c r="IW29" s="1773"/>
      <c r="IX29" s="1773"/>
      <c r="IY29" s="1773"/>
      <c r="IZ29" s="1773"/>
      <c r="JA29" s="1773"/>
      <c r="JB29" s="1773"/>
      <c r="JC29" s="1773"/>
      <c r="JD29" s="1773"/>
      <c r="JE29" s="1773"/>
      <c r="JF29" s="1773"/>
      <c r="JG29" s="1773"/>
      <c r="JH29" s="1773"/>
      <c r="JI29" s="1773"/>
      <c r="JJ29" s="1773"/>
      <c r="JK29" s="1773"/>
      <c r="JL29" s="1773"/>
      <c r="JM29" s="1773"/>
      <c r="JN29" s="1773"/>
      <c r="JO29" s="1773"/>
      <c r="JP29" s="1773"/>
      <c r="JQ29" s="1773"/>
      <c r="JR29" s="1773"/>
      <c r="JS29" s="1773"/>
      <c r="JT29" s="1773"/>
      <c r="JU29" s="1773"/>
      <c r="JV29" s="1773"/>
      <c r="JW29" s="1773"/>
      <c r="JX29" s="1773"/>
      <c r="JY29" s="1773"/>
      <c r="JZ29" s="1773"/>
      <c r="KA29" s="1773"/>
      <c r="KB29" s="1773"/>
      <c r="KC29" s="1773"/>
      <c r="KD29" s="1773"/>
      <c r="KE29" s="1773"/>
      <c r="KF29" s="1773"/>
      <c r="KG29" s="1773"/>
      <c r="KH29" s="1773"/>
      <c r="KI29" s="1773"/>
      <c r="KJ29" s="1773"/>
      <c r="KK29" s="1773"/>
      <c r="KL29" s="1773"/>
      <c r="KM29" s="1773"/>
      <c r="KN29" s="1773"/>
      <c r="KO29" s="1773"/>
      <c r="KP29" s="1773"/>
      <c r="KQ29" s="1773"/>
      <c r="KR29" s="1773"/>
      <c r="KS29" s="1773"/>
      <c r="KT29" s="1773"/>
      <c r="KU29" s="1773"/>
      <c r="KV29" s="1773"/>
      <c r="KW29" s="1773"/>
      <c r="KX29" s="1773"/>
      <c r="KY29" s="1773"/>
      <c r="KZ29" s="1773"/>
      <c r="LA29" s="1773"/>
      <c r="LB29" s="1773"/>
      <c r="LC29" s="1773"/>
      <c r="LD29" s="1773"/>
      <c r="LE29" s="1773"/>
      <c r="LF29" s="1773"/>
      <c r="LG29" s="1773"/>
      <c r="LH29" s="1773"/>
      <c r="LI29" s="1773"/>
      <c r="LJ29" s="1773"/>
      <c r="LK29" s="1773"/>
      <c r="LL29" s="1773"/>
      <c r="LM29" s="1773"/>
      <c r="LN29" s="1773"/>
      <c r="LO29" s="1773"/>
      <c r="LP29" s="1773"/>
      <c r="LQ29" s="1773"/>
      <c r="LR29" s="1773"/>
      <c r="LS29" s="1773"/>
      <c r="LT29" s="1773"/>
      <c r="LU29" s="1773"/>
      <c r="LV29" s="1773"/>
      <c r="LW29" s="1773"/>
      <c r="LX29" s="1773"/>
      <c r="LY29" s="1773"/>
      <c r="LZ29" s="1773"/>
      <c r="MA29" s="1773"/>
      <c r="MB29" s="1773"/>
      <c r="MC29" s="1773"/>
      <c r="MD29" s="1773"/>
      <c r="ME29" s="1773"/>
      <c r="MF29" s="1773"/>
      <c r="MG29" s="1773"/>
      <c r="MH29" s="1773"/>
      <c r="MI29" s="1773"/>
      <c r="MJ29" s="1773"/>
      <c r="MK29" s="1773"/>
      <c r="ML29" s="1773"/>
      <c r="MM29" s="1773"/>
      <c r="MN29" s="1773"/>
      <c r="MO29" s="1773"/>
      <c r="MP29" s="1773"/>
      <c r="MQ29" s="1773"/>
      <c r="MR29" s="1773"/>
      <c r="MS29" s="1773"/>
      <c r="MT29" s="1773"/>
      <c r="MU29" s="1773"/>
      <c r="MV29" s="1773"/>
      <c r="MW29" s="1773"/>
      <c r="MX29" s="1773"/>
      <c r="MY29" s="1773"/>
      <c r="MZ29" s="1773"/>
      <c r="NA29" s="1773"/>
      <c r="NB29" s="1773"/>
      <c r="NC29" s="1773"/>
      <c r="ND29" s="1773"/>
      <c r="NE29" s="1773"/>
      <c r="NF29" s="1773"/>
      <c r="NG29" s="1773"/>
      <c r="NH29" s="1773"/>
      <c r="NI29" s="1773"/>
      <c r="NJ29" s="1773"/>
      <c r="NK29" s="1773"/>
      <c r="NL29" s="1773"/>
      <c r="NM29" s="1773"/>
      <c r="NN29" s="1773"/>
      <c r="NO29" s="1773"/>
      <c r="NP29" s="1773"/>
      <c r="NQ29" s="1773"/>
      <c r="NR29" s="1773"/>
      <c r="NS29" s="1773"/>
      <c r="NT29" s="1773"/>
      <c r="NU29" s="1773"/>
      <c r="NV29" s="1773"/>
      <c r="NW29" s="1773"/>
      <c r="NX29" s="1773"/>
      <c r="NY29" s="1773"/>
      <c r="NZ29" s="1773"/>
      <c r="OA29" s="1773"/>
      <c r="OB29" s="1773"/>
      <c r="OC29" s="1773"/>
      <c r="OD29" s="1773"/>
      <c r="OE29" s="1773"/>
      <c r="OF29" s="1773"/>
      <c r="OG29" s="1773"/>
      <c r="OH29" s="1773"/>
      <c r="OI29" s="1773"/>
      <c r="OJ29" s="1773"/>
      <c r="OK29" s="1773"/>
      <c r="OL29" s="1773"/>
      <c r="OM29" s="1773"/>
      <c r="ON29" s="1773"/>
      <c r="OO29" s="1773"/>
      <c r="OP29" s="1773"/>
      <c r="OQ29" s="1773"/>
      <c r="OR29" s="1773"/>
      <c r="OS29" s="1773"/>
      <c r="OT29" s="1773"/>
      <c r="OU29" s="1773"/>
      <c r="OV29" s="1773"/>
      <c r="OW29" s="1773"/>
      <c r="OX29" s="1773"/>
      <c r="OY29" s="1773"/>
      <c r="OZ29" s="1773"/>
      <c r="PA29" s="1773"/>
      <c r="PB29" s="1773"/>
      <c r="PC29" s="1773"/>
      <c r="PD29" s="1773"/>
      <c r="PE29" s="1773"/>
      <c r="PF29" s="1773"/>
      <c r="PG29" s="1773"/>
      <c r="PH29" s="1773"/>
      <c r="PI29" s="1773"/>
      <c r="PJ29" s="1773"/>
      <c r="PK29" s="1773"/>
      <c r="PL29" s="1773"/>
      <c r="PM29" s="1773"/>
      <c r="PN29" s="1773"/>
      <c r="PO29" s="1773"/>
      <c r="PP29" s="1773"/>
      <c r="PQ29" s="1773"/>
      <c r="PR29" s="1773"/>
      <c r="PS29" s="1773"/>
      <c r="PT29" s="1773"/>
      <c r="PU29" s="1773"/>
      <c r="PV29" s="1773"/>
      <c r="PW29" s="1773"/>
      <c r="PX29" s="1773"/>
      <c r="PY29" s="1773"/>
      <c r="PZ29" s="1773"/>
      <c r="QA29" s="1773"/>
      <c r="QB29" s="1773"/>
      <c r="QC29" s="1773"/>
      <c r="QD29" s="1773"/>
      <c r="QE29" s="1773"/>
      <c r="QF29" s="1773"/>
      <c r="QG29" s="1773"/>
      <c r="QH29" s="1773"/>
      <c r="QI29" s="1773"/>
      <c r="QJ29" s="1773"/>
      <c r="QK29" s="1773"/>
      <c r="QL29" s="1773"/>
      <c r="QM29" s="1773"/>
      <c r="QN29" s="1773"/>
      <c r="QO29" s="1773"/>
      <c r="QP29" s="1773"/>
      <c r="QQ29" s="1773"/>
      <c r="QR29" s="1773"/>
      <c r="QS29" s="1773"/>
      <c r="QT29" s="1773"/>
      <c r="QU29" s="1773"/>
      <c r="QV29" s="1773"/>
      <c r="QW29" s="1773"/>
      <c r="QX29" s="1773"/>
      <c r="QY29" s="1773"/>
      <c r="QZ29" s="1773"/>
      <c r="RA29" s="1773"/>
      <c r="RB29" s="1773"/>
      <c r="RC29" s="1773"/>
      <c r="RD29" s="1773"/>
      <c r="RE29" s="1773"/>
      <c r="RF29" s="1773"/>
      <c r="RG29" s="1773"/>
      <c r="RH29" s="1773"/>
      <c r="RI29" s="1773"/>
      <c r="RJ29" s="1773"/>
      <c r="RK29" s="1773"/>
      <c r="RL29" s="1773"/>
      <c r="RM29" s="1773"/>
      <c r="RN29" s="1773"/>
      <c r="RO29" s="1773"/>
      <c r="RP29" s="1773"/>
      <c r="RQ29" s="1773"/>
      <c r="RR29" s="1773"/>
      <c r="RS29" s="1773"/>
      <c r="RT29" s="1773"/>
      <c r="RU29" s="1773"/>
      <c r="RV29" s="1773"/>
      <c r="RW29" s="1773"/>
      <c r="RX29" s="1773"/>
      <c r="RY29" s="1773"/>
      <c r="RZ29" s="1773"/>
      <c r="SA29" s="1773"/>
      <c r="SB29" s="1773"/>
      <c r="SC29" s="1773"/>
      <c r="SD29" s="1773"/>
      <c r="SE29" s="1773"/>
      <c r="SF29" s="1773"/>
      <c r="SG29" s="1773"/>
      <c r="SH29" s="1773"/>
      <c r="SI29" s="1773"/>
      <c r="SJ29" s="1773"/>
      <c r="SK29" s="1773"/>
      <c r="SL29" s="1773"/>
      <c r="SM29" s="1773"/>
      <c r="SN29" s="1773"/>
      <c r="SO29" s="1773"/>
      <c r="SP29" s="1773"/>
      <c r="SQ29" s="1773"/>
      <c r="SR29" s="1773"/>
      <c r="SS29" s="1773"/>
      <c r="ST29" s="1773"/>
      <c r="SU29" s="1773"/>
      <c r="SV29" s="1773"/>
      <c r="SW29" s="1773"/>
      <c r="SX29" s="1773"/>
      <c r="SY29" s="1773"/>
      <c r="SZ29" s="1773"/>
      <c r="TA29" s="1773"/>
      <c r="TB29" s="1773"/>
      <c r="TC29" s="1773"/>
      <c r="TD29" s="1773"/>
      <c r="TE29" s="1773"/>
      <c r="TF29" s="1773"/>
      <c r="TG29" s="1773"/>
      <c r="TH29" s="1773"/>
      <c r="TI29" s="1773"/>
      <c r="TJ29" s="1773"/>
      <c r="TK29" s="1773"/>
      <c r="TL29" s="1773"/>
      <c r="TM29" s="1773"/>
      <c r="TN29" s="1773"/>
      <c r="TO29" s="1773"/>
      <c r="TP29" s="1773"/>
      <c r="TQ29" s="1773"/>
      <c r="TR29" s="1773"/>
      <c r="TS29" s="1773"/>
      <c r="TT29" s="1773"/>
      <c r="TU29" s="1773"/>
      <c r="TV29" s="1773"/>
      <c r="TW29" s="1773"/>
      <c r="TX29" s="1773"/>
      <c r="TY29" s="1773"/>
      <c r="TZ29" s="1773"/>
      <c r="UA29" s="1773"/>
      <c r="UB29" s="1773"/>
      <c r="UC29" s="1773"/>
      <c r="UD29" s="1773"/>
      <c r="UE29" s="1773"/>
      <c r="UF29" s="1773"/>
      <c r="UG29" s="1773"/>
      <c r="UH29" s="1773"/>
      <c r="UI29" s="1773"/>
      <c r="UJ29" s="1773"/>
      <c r="UK29" s="1773"/>
      <c r="UL29" s="1773"/>
      <c r="UM29" s="1773"/>
      <c r="UN29" s="1773"/>
      <c r="UO29" s="1773"/>
      <c r="UP29" s="1773"/>
      <c r="UQ29" s="1773"/>
      <c r="UR29" s="1773"/>
      <c r="US29" s="1773"/>
      <c r="UT29" s="1773"/>
      <c r="UU29" s="1773"/>
      <c r="UV29" s="1773"/>
      <c r="UW29" s="1773"/>
      <c r="UX29" s="1773"/>
      <c r="UY29" s="1773"/>
      <c r="UZ29" s="1773"/>
      <c r="VA29" s="1773"/>
      <c r="VB29" s="1773"/>
      <c r="VC29" s="1773"/>
      <c r="VD29" s="1773"/>
      <c r="VE29" s="1773"/>
      <c r="VF29" s="1773"/>
      <c r="VG29" s="1773"/>
      <c r="VH29" s="1773"/>
      <c r="VI29" s="1773"/>
      <c r="VJ29" s="1773"/>
      <c r="VK29" s="1773"/>
      <c r="VL29" s="1773"/>
      <c r="VM29" s="1773"/>
      <c r="VN29" s="1773"/>
      <c r="VO29" s="1773"/>
      <c r="VP29" s="1773"/>
      <c r="VQ29" s="1773"/>
      <c r="VR29" s="1773"/>
      <c r="VS29" s="1773"/>
      <c r="VT29" s="1773"/>
      <c r="VU29" s="1773"/>
      <c r="VV29" s="1773"/>
      <c r="VW29" s="1773"/>
      <c r="VX29" s="1773"/>
      <c r="VY29" s="1773"/>
      <c r="VZ29" s="1773"/>
      <c r="WA29" s="1773"/>
      <c r="WB29" s="1773"/>
      <c r="WC29" s="1773"/>
      <c r="WD29" s="1773"/>
      <c r="WE29" s="1773"/>
      <c r="WF29" s="1773"/>
      <c r="WG29" s="1773"/>
      <c r="WH29" s="1773"/>
      <c r="WI29" s="1773"/>
      <c r="WJ29" s="1773"/>
      <c r="WK29" s="1773"/>
      <c r="WL29" s="1773"/>
      <c r="WM29" s="1773"/>
      <c r="WN29" s="1773"/>
      <c r="WO29" s="1773"/>
      <c r="WP29" s="1773"/>
      <c r="WQ29" s="1773"/>
      <c r="WR29" s="1773"/>
      <c r="WS29" s="1773"/>
      <c r="WT29" s="1773"/>
      <c r="WU29" s="1773"/>
      <c r="WV29" s="1773"/>
      <c r="WW29" s="1773"/>
      <c r="WX29" s="1773"/>
      <c r="WY29" s="1773"/>
      <c r="WZ29" s="1773"/>
      <c r="XA29" s="1773"/>
      <c r="XB29" s="1773"/>
      <c r="XC29" s="1773"/>
      <c r="XD29" s="1773"/>
      <c r="XE29" s="1773"/>
      <c r="XF29" s="1773"/>
      <c r="XG29" s="1773"/>
      <c r="XH29" s="1773"/>
      <c r="XI29" s="1773"/>
      <c r="XJ29" s="1773"/>
      <c r="XK29" s="1773"/>
      <c r="XL29" s="1773"/>
      <c r="XM29" s="1773"/>
      <c r="XN29" s="1773"/>
      <c r="XO29" s="1773"/>
      <c r="XP29" s="1773"/>
      <c r="XQ29" s="1773"/>
      <c r="XR29" s="1773"/>
      <c r="XS29" s="1773"/>
      <c r="XT29" s="1773"/>
      <c r="XU29" s="1773"/>
      <c r="XV29" s="1773"/>
      <c r="XW29" s="1773"/>
      <c r="XX29" s="1773"/>
      <c r="XY29" s="1773"/>
      <c r="XZ29" s="1773"/>
      <c r="YA29" s="1773"/>
      <c r="YB29" s="1773"/>
      <c r="YC29" s="1773"/>
      <c r="YD29" s="1773"/>
      <c r="YE29" s="1773"/>
      <c r="YF29" s="1773"/>
      <c r="YG29" s="1773"/>
      <c r="YH29" s="1773"/>
      <c r="YI29" s="1773"/>
      <c r="YJ29" s="1773"/>
      <c r="YK29" s="1773"/>
      <c r="YL29" s="1773"/>
      <c r="YM29" s="1773"/>
      <c r="YN29" s="1773"/>
      <c r="YO29" s="1773"/>
      <c r="YP29" s="1773"/>
      <c r="YQ29" s="1773"/>
      <c r="YR29" s="1773"/>
      <c r="YS29" s="1773"/>
      <c r="YT29" s="1773"/>
      <c r="YU29" s="1773"/>
      <c r="YV29" s="1773"/>
      <c r="YW29" s="1773"/>
      <c r="YX29" s="1773"/>
      <c r="YY29" s="1773"/>
      <c r="YZ29" s="1773"/>
      <c r="ZA29" s="1773"/>
      <c r="ZB29" s="1773"/>
      <c r="ZC29" s="1773"/>
      <c r="ZD29" s="1773"/>
      <c r="ZE29" s="1773"/>
      <c r="ZF29" s="1773"/>
      <c r="ZG29" s="1773"/>
      <c r="ZH29" s="1773"/>
      <c r="ZI29" s="1773"/>
      <c r="ZJ29" s="1773"/>
      <c r="ZK29" s="1773"/>
      <c r="ZL29" s="1773"/>
      <c r="ZM29" s="1773"/>
      <c r="ZN29" s="1773"/>
      <c r="ZO29" s="1773"/>
      <c r="ZP29" s="1773"/>
      <c r="ZQ29" s="1773"/>
      <c r="ZR29" s="1773"/>
      <c r="ZS29" s="1773"/>
      <c r="ZT29" s="1773"/>
      <c r="ZU29" s="1773"/>
      <c r="ZV29" s="1773"/>
      <c r="ZW29" s="1773"/>
      <c r="ZX29" s="1773"/>
      <c r="ZY29" s="1773"/>
      <c r="ZZ29" s="1773"/>
      <c r="AAA29" s="1773"/>
      <c r="AAB29" s="1773"/>
      <c r="AAC29" s="1773"/>
      <c r="AAD29" s="1773"/>
      <c r="AAE29" s="1773"/>
      <c r="AAF29" s="1773"/>
      <c r="AAG29" s="1773"/>
      <c r="AAH29" s="1773"/>
      <c r="AAI29" s="1773"/>
      <c r="AAJ29" s="1773"/>
      <c r="AAK29" s="1773"/>
      <c r="AAL29" s="1773"/>
      <c r="AAM29" s="1773"/>
      <c r="AAN29" s="1773"/>
      <c r="AAO29" s="1773"/>
      <c r="AAP29" s="1773"/>
      <c r="AAQ29" s="1773"/>
      <c r="AAR29" s="1773"/>
      <c r="AAS29" s="1773"/>
      <c r="AAT29" s="1773"/>
      <c r="AAU29" s="1773"/>
      <c r="AAV29" s="1773"/>
      <c r="AAW29" s="1773"/>
      <c r="AAX29" s="1773"/>
      <c r="AAY29" s="1773"/>
      <c r="AAZ29" s="1773"/>
      <c r="ABA29" s="1773"/>
      <c r="ABB29" s="1773"/>
      <c r="ABC29" s="1773"/>
      <c r="ABD29" s="1773"/>
      <c r="ABE29" s="1773"/>
      <c r="ABF29" s="1773"/>
      <c r="ABG29" s="1773"/>
      <c r="ABH29" s="1773"/>
      <c r="ABI29" s="1773"/>
      <c r="ABJ29" s="1773"/>
      <c r="ABK29" s="1773"/>
      <c r="ABL29" s="1773"/>
      <c r="ABM29" s="1773"/>
      <c r="ABN29" s="1773"/>
      <c r="ABO29" s="1773"/>
      <c r="ABP29" s="1773"/>
      <c r="ABQ29" s="1773"/>
      <c r="ABR29" s="1773"/>
      <c r="ABS29" s="1773"/>
      <c r="ABT29" s="1773"/>
      <c r="ABU29" s="1773"/>
      <c r="ABV29" s="1773"/>
      <c r="ABW29" s="1773"/>
      <c r="ABX29" s="1773"/>
      <c r="ABY29" s="1773"/>
      <c r="ABZ29" s="1773"/>
      <c r="ACA29" s="1773"/>
      <c r="ACB29" s="1773"/>
      <c r="ACC29" s="1773"/>
      <c r="ACD29" s="1773"/>
      <c r="ACE29" s="1773"/>
      <c r="ACF29" s="1773"/>
      <c r="ACG29" s="1773"/>
      <c r="ACH29" s="1773"/>
      <c r="ACI29" s="1773"/>
      <c r="ACJ29" s="1773"/>
      <c r="ACK29" s="1773"/>
      <c r="ACL29" s="1773"/>
      <c r="ACM29" s="1773"/>
      <c r="ACN29" s="1773"/>
      <c r="ACO29" s="1773"/>
      <c r="ACP29" s="1773"/>
      <c r="ACQ29" s="1773"/>
      <c r="ACR29" s="1773"/>
      <c r="ACS29" s="1773"/>
      <c r="ACT29" s="1773"/>
      <c r="ACU29" s="1773"/>
      <c r="ACV29" s="1773"/>
      <c r="ACW29" s="1773"/>
      <c r="ACX29" s="1773"/>
      <c r="ACY29" s="1773"/>
      <c r="ACZ29" s="1773"/>
      <c r="ADA29" s="1773"/>
      <c r="ADB29" s="1773"/>
      <c r="ADC29" s="1773"/>
      <c r="ADD29" s="1773"/>
      <c r="ADE29" s="1773"/>
      <c r="ADF29" s="1773"/>
      <c r="ADG29" s="1773"/>
      <c r="ADH29" s="1773"/>
      <c r="ADI29" s="1773"/>
      <c r="ADJ29" s="1773"/>
      <c r="ADK29" s="1773"/>
      <c r="ADL29" s="1773"/>
      <c r="ADM29" s="1773"/>
      <c r="ADN29" s="1773"/>
      <c r="ADO29" s="1773"/>
      <c r="ADP29" s="1773"/>
      <c r="ADQ29" s="1773"/>
      <c r="ADR29" s="1773"/>
      <c r="ADS29" s="1773"/>
      <c r="ADT29" s="1773"/>
      <c r="ADU29" s="1773"/>
      <c r="ADV29" s="1773"/>
      <c r="ADW29" s="1773"/>
      <c r="ADX29" s="1773"/>
      <c r="ADY29" s="1773"/>
      <c r="ADZ29" s="1773"/>
      <c r="AEA29" s="1773"/>
      <c r="AEB29" s="1773"/>
      <c r="AEC29" s="1773"/>
      <c r="AED29" s="1773"/>
      <c r="AEE29" s="1773"/>
      <c r="AEF29" s="1773"/>
      <c r="AEG29" s="1773"/>
      <c r="AEH29" s="1773"/>
      <c r="AEI29" s="1773"/>
      <c r="AEJ29" s="1773"/>
      <c r="AEK29" s="1773"/>
      <c r="AEL29" s="1773"/>
      <c r="AEM29" s="1773"/>
      <c r="AEN29" s="1773"/>
      <c r="AEO29" s="1773"/>
      <c r="AEP29" s="1773"/>
      <c r="AEQ29" s="1773"/>
      <c r="AER29" s="1773"/>
      <c r="AES29" s="1773"/>
      <c r="AET29" s="1773"/>
      <c r="AEU29" s="1773"/>
      <c r="AEV29" s="1773"/>
      <c r="AEW29" s="1773"/>
      <c r="AEX29" s="1773"/>
      <c r="AEY29" s="1773"/>
      <c r="AEZ29" s="1773"/>
      <c r="AFA29" s="1773"/>
      <c r="AFB29" s="1773"/>
      <c r="AFC29" s="1773"/>
      <c r="AFD29" s="1773"/>
      <c r="AFE29" s="1773"/>
      <c r="AFF29" s="1773"/>
      <c r="AFG29" s="1773"/>
      <c r="AFH29" s="1773"/>
      <c r="AFI29" s="1773"/>
      <c r="AFJ29" s="1773"/>
      <c r="AFK29" s="1773"/>
      <c r="AFL29" s="1773"/>
      <c r="AFM29" s="1773"/>
      <c r="AFN29" s="1773"/>
      <c r="AFO29" s="1773"/>
      <c r="AFP29" s="1773"/>
      <c r="AFQ29" s="1773"/>
      <c r="AFR29" s="1773"/>
      <c r="AFS29" s="1773"/>
      <c r="AFT29" s="1773"/>
      <c r="AFU29" s="1773"/>
      <c r="AFV29" s="1773"/>
      <c r="AFW29" s="1773"/>
      <c r="AFX29" s="1773"/>
      <c r="AFY29" s="1773"/>
      <c r="AFZ29" s="1773"/>
      <c r="AGA29" s="1773"/>
      <c r="AGB29" s="1773"/>
      <c r="AGC29" s="1773"/>
      <c r="AGD29" s="1773"/>
      <c r="AGE29" s="1773"/>
      <c r="AGF29" s="1773"/>
      <c r="AGG29" s="1773"/>
      <c r="AGH29" s="1773"/>
      <c r="AGI29" s="1773"/>
      <c r="AGJ29" s="1773"/>
      <c r="AGK29" s="1773"/>
      <c r="AGL29" s="1773"/>
      <c r="AGM29" s="1773"/>
      <c r="AGN29" s="1773"/>
      <c r="AGO29" s="1773"/>
      <c r="AGP29" s="1773"/>
      <c r="AGQ29" s="1773"/>
      <c r="AGR29" s="1773"/>
      <c r="AGS29" s="1773"/>
      <c r="AGT29" s="1773"/>
      <c r="AGU29" s="1773"/>
      <c r="AGV29" s="1773"/>
      <c r="AGW29" s="1773"/>
      <c r="AGX29" s="1773"/>
      <c r="AGY29" s="1773"/>
      <c r="AGZ29" s="1773"/>
      <c r="AHA29" s="1773"/>
      <c r="AHB29" s="1773"/>
      <c r="AHC29" s="1773"/>
      <c r="AHD29" s="1773"/>
      <c r="AHE29" s="1773"/>
      <c r="AHF29" s="1773"/>
      <c r="AHG29" s="1773"/>
      <c r="AHH29" s="1773"/>
      <c r="AHI29" s="1773"/>
      <c r="AHJ29" s="1773"/>
      <c r="AHK29" s="1773"/>
      <c r="AHL29" s="1773"/>
      <c r="AHM29" s="1773"/>
      <c r="AHN29" s="1773"/>
      <c r="AHO29" s="1773"/>
      <c r="AHP29" s="1773"/>
      <c r="AHQ29" s="1773"/>
      <c r="AHR29" s="1773"/>
      <c r="AHS29" s="1773"/>
      <c r="AHT29" s="1773"/>
      <c r="AHU29" s="1773"/>
      <c r="AHV29" s="1773"/>
      <c r="AHW29" s="1773"/>
      <c r="AHX29" s="1773"/>
      <c r="AHY29" s="1773"/>
      <c r="AHZ29" s="1773"/>
      <c r="AIA29" s="1773"/>
      <c r="AIB29" s="1773"/>
      <c r="AIC29" s="1773"/>
      <c r="AID29" s="1773"/>
      <c r="AIE29" s="1773"/>
      <c r="AIF29" s="1773"/>
      <c r="AIG29" s="1773"/>
      <c r="AIH29" s="1773"/>
      <c r="AII29" s="1773"/>
      <c r="AIJ29" s="1773"/>
      <c r="AIK29" s="1773"/>
      <c r="AIL29" s="1773"/>
      <c r="AIM29" s="1773"/>
      <c r="AIN29" s="1773"/>
      <c r="AIO29" s="1773"/>
      <c r="AIP29" s="1773"/>
      <c r="AIQ29" s="1773"/>
      <c r="AIR29" s="1773"/>
      <c r="AIS29" s="1773"/>
      <c r="AIT29" s="1773"/>
      <c r="AIU29" s="1773"/>
      <c r="AIV29" s="1773"/>
      <c r="AIW29" s="1773"/>
      <c r="AIX29" s="1773"/>
      <c r="AIY29" s="1773"/>
      <c r="AIZ29" s="1773"/>
      <c r="AJA29" s="1773"/>
      <c r="AJB29" s="1773"/>
      <c r="AJC29" s="1773"/>
      <c r="AJD29" s="1773"/>
      <c r="AJE29" s="1773"/>
      <c r="AJF29" s="1773"/>
      <c r="AJG29" s="1773"/>
      <c r="AJH29" s="1773"/>
      <c r="AJI29" s="1773"/>
      <c r="AJJ29" s="1773"/>
      <c r="AJK29" s="1773"/>
      <c r="AJL29" s="1773"/>
      <c r="AJM29" s="1773"/>
      <c r="AJN29" s="1773"/>
      <c r="AJO29" s="1773"/>
      <c r="AJP29" s="1773"/>
      <c r="AJQ29" s="1773"/>
      <c r="AJR29" s="1773"/>
      <c r="AJS29" s="1773"/>
      <c r="AJT29" s="1773"/>
      <c r="AJU29" s="1773"/>
      <c r="AJV29" s="1773"/>
      <c r="AJW29" s="1773"/>
      <c r="AJX29" s="1773"/>
      <c r="AJY29" s="1773"/>
      <c r="AJZ29" s="1773"/>
      <c r="AKA29" s="1773"/>
      <c r="AKB29" s="1773"/>
      <c r="AKC29" s="1773"/>
      <c r="AKD29" s="1773"/>
      <c r="AKE29" s="1773"/>
      <c r="AKF29" s="1773"/>
      <c r="AKG29" s="1773"/>
      <c r="AKH29" s="1773"/>
      <c r="AKI29" s="1773"/>
      <c r="AKJ29" s="1773"/>
      <c r="AKK29" s="1773"/>
      <c r="AKL29" s="1773"/>
      <c r="AKM29" s="1773"/>
      <c r="AKN29" s="1773"/>
      <c r="AKO29" s="1773"/>
      <c r="AKP29" s="1773"/>
      <c r="AKQ29" s="1773"/>
      <c r="AKR29" s="1773"/>
      <c r="AKS29" s="1773"/>
      <c r="AKT29" s="1773"/>
      <c r="AKU29" s="1773"/>
      <c r="AKV29" s="1773"/>
      <c r="AKW29" s="1773"/>
      <c r="AKX29" s="1773"/>
      <c r="AKY29" s="1773"/>
      <c r="AKZ29" s="1773"/>
      <c r="ALA29" s="1773"/>
      <c r="ALB29" s="1773"/>
      <c r="ALC29" s="1773"/>
      <c r="ALD29" s="1773"/>
      <c r="ALE29" s="1773"/>
      <c r="ALF29" s="1773"/>
      <c r="ALG29" s="1773"/>
      <c r="ALH29" s="1773"/>
      <c r="ALI29" s="1773"/>
      <c r="ALJ29" s="1773"/>
      <c r="ALK29" s="1773"/>
      <c r="ALL29" s="1773"/>
      <c r="ALM29" s="1773"/>
      <c r="ALN29" s="1773"/>
      <c r="ALO29" s="1773"/>
      <c r="ALP29" s="1773"/>
      <c r="ALQ29" s="1773"/>
      <c r="ALR29" s="1773"/>
      <c r="ALS29" s="1773"/>
      <c r="ALT29" s="1773"/>
      <c r="ALU29" s="1773"/>
      <c r="ALV29" s="1773"/>
      <c r="ALW29" s="1773"/>
      <c r="ALX29" s="1773"/>
      <c r="ALY29" s="1773"/>
      <c r="ALZ29" s="1773"/>
      <c r="AMA29" s="1773"/>
      <c r="AMB29" s="1773"/>
      <c r="AMC29" s="1773"/>
      <c r="AMD29" s="1773"/>
      <c r="AME29" s="1773"/>
      <c r="AMF29" s="1773"/>
      <c r="AMG29" s="1773"/>
      <c r="AMH29" s="1773"/>
      <c r="AMI29" s="1773"/>
      <c r="AMJ29" s="1773"/>
      <c r="AMK29" s="1773"/>
      <c r="AML29" s="1773"/>
      <c r="AMM29" s="1773"/>
      <c r="AMN29" s="1773"/>
      <c r="AMO29" s="1773"/>
      <c r="AMP29" s="1773"/>
      <c r="AMQ29" s="1773"/>
      <c r="AMR29" s="1773"/>
      <c r="AMS29" s="1773"/>
      <c r="AMT29" s="1773"/>
      <c r="AMU29" s="1773"/>
      <c r="AMV29" s="1773"/>
      <c r="AMW29" s="1773"/>
      <c r="AMX29" s="1773"/>
      <c r="AMY29" s="1773"/>
      <c r="AMZ29" s="1773"/>
      <c r="ANA29" s="1773"/>
      <c r="ANB29" s="1773"/>
      <c r="ANC29" s="1773"/>
      <c r="AND29" s="1773"/>
      <c r="ANE29" s="1773"/>
      <c r="ANF29" s="1773"/>
      <c r="ANG29" s="1773"/>
      <c r="ANH29" s="1773"/>
      <c r="ANI29" s="1773"/>
      <c r="ANJ29" s="1773"/>
      <c r="ANK29" s="1773"/>
      <c r="ANL29" s="1773"/>
      <c r="ANM29" s="1773"/>
      <c r="ANN29" s="1773"/>
      <c r="ANO29" s="1773"/>
      <c r="ANP29" s="1773"/>
      <c r="ANQ29" s="1773"/>
      <c r="ANR29" s="1773"/>
      <c r="ANS29" s="1773"/>
      <c r="ANT29" s="1773"/>
      <c r="ANU29" s="1773"/>
      <c r="ANV29" s="1773"/>
      <c r="ANW29" s="1773"/>
      <c r="ANX29" s="1773"/>
      <c r="ANY29" s="1773"/>
      <c r="ANZ29" s="1773"/>
      <c r="AOA29" s="1773"/>
      <c r="AOB29" s="1773"/>
      <c r="AOC29" s="1773"/>
      <c r="AOD29" s="1773"/>
      <c r="AOE29" s="1773"/>
      <c r="AOF29" s="1773"/>
      <c r="AOG29" s="1773"/>
      <c r="AOH29" s="1773"/>
      <c r="AOI29" s="1773"/>
      <c r="AOJ29" s="1773"/>
      <c r="AOK29" s="1773"/>
      <c r="AOL29" s="1773"/>
      <c r="AOM29" s="1773"/>
      <c r="AON29" s="1773"/>
      <c r="AOO29" s="1773"/>
      <c r="AOP29" s="1773"/>
      <c r="AOQ29" s="1773"/>
      <c r="AOR29" s="1773"/>
      <c r="AOS29" s="1773"/>
      <c r="AOT29" s="1773"/>
      <c r="AOU29" s="1773"/>
      <c r="AOV29" s="1773"/>
      <c r="AOW29" s="1773"/>
      <c r="AOX29" s="1773"/>
      <c r="AOY29" s="1773"/>
      <c r="AOZ29" s="1773"/>
      <c r="APA29" s="1773"/>
      <c r="APB29" s="1773"/>
      <c r="APC29" s="1773"/>
      <c r="APD29" s="1773"/>
      <c r="APE29" s="1773"/>
      <c r="APF29" s="1773"/>
      <c r="APG29" s="1773"/>
      <c r="APH29" s="1773"/>
      <c r="API29" s="1773"/>
      <c r="APJ29" s="1773"/>
      <c r="APK29" s="1773"/>
      <c r="APL29" s="1773"/>
      <c r="APM29" s="1773"/>
      <c r="APN29" s="1773"/>
      <c r="APO29" s="1773"/>
      <c r="APP29" s="1773"/>
      <c r="APQ29" s="1773"/>
      <c r="APR29" s="1773"/>
      <c r="APS29" s="1773"/>
      <c r="APT29" s="1773"/>
      <c r="APU29" s="1773"/>
      <c r="APV29" s="1773"/>
      <c r="APW29" s="1773"/>
      <c r="APX29" s="1773"/>
      <c r="APY29" s="1773"/>
      <c r="APZ29" s="1773"/>
      <c r="AQA29" s="1773"/>
      <c r="AQB29" s="1773"/>
      <c r="AQC29" s="1773"/>
      <c r="AQD29" s="1773"/>
      <c r="AQE29" s="1773"/>
      <c r="AQF29" s="1773"/>
      <c r="AQG29" s="1773"/>
      <c r="AQH29" s="1773"/>
      <c r="AQI29" s="1773"/>
      <c r="AQJ29" s="1773"/>
      <c r="AQK29" s="1773"/>
      <c r="AQL29" s="1773"/>
      <c r="AQM29" s="1773"/>
      <c r="AQN29" s="1773"/>
      <c r="AQO29" s="1773"/>
      <c r="AQP29" s="1773"/>
      <c r="AQQ29" s="1773"/>
      <c r="AQR29" s="1773"/>
      <c r="AQS29" s="1773"/>
      <c r="AQT29" s="1773"/>
      <c r="AQU29" s="1773"/>
      <c r="AQV29" s="1773"/>
      <c r="AQW29" s="1773"/>
      <c r="AQX29" s="1773"/>
      <c r="AQY29" s="1773"/>
      <c r="AQZ29" s="1773"/>
      <c r="ARA29" s="1773"/>
      <c r="ARB29" s="1773"/>
      <c r="ARC29" s="1773"/>
      <c r="ARD29" s="1773"/>
      <c r="ARE29" s="1773"/>
      <c r="ARF29" s="1773"/>
      <c r="ARG29" s="1773"/>
      <c r="ARH29" s="1773"/>
      <c r="ARI29" s="1773"/>
      <c r="ARJ29" s="1773"/>
      <c r="ARK29" s="1773"/>
      <c r="ARL29" s="1773"/>
      <c r="ARM29" s="1773"/>
      <c r="ARN29" s="1773"/>
      <c r="ARO29" s="1773"/>
      <c r="ARP29" s="1773"/>
      <c r="ARQ29" s="1773"/>
      <c r="ARR29" s="1773"/>
      <c r="ARS29" s="1773"/>
      <c r="ART29" s="1773"/>
      <c r="ARU29" s="1773"/>
      <c r="ARV29" s="1773"/>
      <c r="ARW29" s="1773"/>
      <c r="ARX29" s="1773"/>
      <c r="ARY29" s="1773"/>
      <c r="ARZ29" s="1773"/>
      <c r="ASA29" s="1773"/>
      <c r="ASB29" s="1773"/>
      <c r="ASC29" s="1773"/>
      <c r="ASD29" s="1773"/>
      <c r="ASE29" s="1773"/>
      <c r="ASF29" s="1773"/>
      <c r="ASG29" s="1773"/>
      <c r="ASH29" s="1773"/>
      <c r="ASI29" s="1773"/>
      <c r="ASJ29" s="1773"/>
      <c r="ASK29" s="1773"/>
      <c r="ASL29" s="1773"/>
      <c r="ASM29" s="1773"/>
      <c r="ASN29" s="1773"/>
      <c r="ASO29" s="1773"/>
      <c r="ASP29" s="1773"/>
      <c r="ASQ29" s="1773"/>
      <c r="ASR29" s="1773"/>
      <c r="ASS29" s="1773"/>
      <c r="AST29" s="1773"/>
      <c r="ASU29" s="1773"/>
      <c r="ASV29" s="1773"/>
      <c r="ASW29" s="1773"/>
      <c r="ASX29" s="1773"/>
      <c r="ASY29" s="1773"/>
      <c r="ASZ29" s="1773"/>
      <c r="ATA29" s="1773"/>
      <c r="ATB29" s="1773"/>
      <c r="ATC29" s="1773"/>
      <c r="ATD29" s="1773"/>
      <c r="ATE29" s="1773"/>
      <c r="ATF29" s="1773"/>
      <c r="ATG29" s="1773"/>
      <c r="ATH29" s="1773"/>
      <c r="ATI29" s="1773"/>
      <c r="ATJ29" s="1773"/>
      <c r="ATK29" s="1773"/>
      <c r="ATL29" s="1773"/>
      <c r="ATM29" s="1773"/>
      <c r="ATN29" s="1773"/>
      <c r="ATO29" s="1773"/>
      <c r="ATP29" s="1773"/>
      <c r="ATQ29" s="1773"/>
      <c r="ATR29" s="1773"/>
      <c r="ATS29" s="1773"/>
      <c r="ATT29" s="1773"/>
      <c r="ATU29" s="1773"/>
      <c r="ATV29" s="1773"/>
      <c r="ATW29" s="1773"/>
      <c r="ATX29" s="1773"/>
      <c r="ATY29" s="1773"/>
      <c r="ATZ29" s="1773"/>
      <c r="AUA29" s="1773"/>
      <c r="AUB29" s="1773"/>
      <c r="AUC29" s="1773"/>
      <c r="AUD29" s="1773"/>
      <c r="AUE29" s="1773"/>
      <c r="AUF29" s="1773"/>
      <c r="AUG29" s="1773"/>
      <c r="AUH29" s="1773"/>
      <c r="AUI29" s="1773"/>
      <c r="AUJ29" s="1773"/>
      <c r="AUK29" s="1773"/>
      <c r="AUL29" s="1773"/>
      <c r="AUM29" s="1773"/>
      <c r="AUN29" s="1773"/>
      <c r="AUO29" s="1773"/>
      <c r="AUP29" s="1773"/>
      <c r="AUQ29" s="1773"/>
      <c r="AUR29" s="1773"/>
      <c r="AUS29" s="1773"/>
      <c r="AUT29" s="1773"/>
      <c r="AUU29" s="1773"/>
      <c r="AUV29" s="1773"/>
      <c r="AUW29" s="1773"/>
      <c r="AUX29" s="1773"/>
      <c r="AUY29" s="1773"/>
      <c r="AUZ29" s="1773"/>
      <c r="AVA29" s="1773"/>
      <c r="AVB29" s="1773"/>
      <c r="AVC29" s="1773"/>
      <c r="AVD29" s="1773"/>
      <c r="AVE29" s="1773"/>
      <c r="AVF29" s="1773"/>
      <c r="AVG29" s="1773"/>
      <c r="AVH29" s="1773"/>
      <c r="AVI29" s="1773"/>
      <c r="AVJ29" s="1773"/>
      <c r="AVK29" s="1773"/>
      <c r="AVL29" s="1773"/>
      <c r="AVM29" s="1773"/>
      <c r="AVN29" s="1773"/>
      <c r="AVO29" s="1773"/>
      <c r="AVP29" s="1773"/>
      <c r="AVQ29" s="1773"/>
      <c r="AVR29" s="1773"/>
      <c r="AVS29" s="1773"/>
      <c r="AVT29" s="1773"/>
      <c r="AVU29" s="1773"/>
      <c r="AVV29" s="1773"/>
      <c r="AVW29" s="1773"/>
      <c r="AVX29" s="1773"/>
      <c r="AVY29" s="1773"/>
      <c r="AVZ29" s="1773"/>
      <c r="AWA29" s="1773"/>
      <c r="AWB29" s="1773"/>
      <c r="AWC29" s="1773"/>
      <c r="AWD29" s="1773"/>
      <c r="AWE29" s="1773"/>
      <c r="AWF29" s="1773"/>
      <c r="AWG29" s="1773"/>
      <c r="AWH29" s="1773"/>
      <c r="AWI29" s="1773"/>
      <c r="AWJ29" s="1773"/>
      <c r="AWK29" s="1773"/>
      <c r="AWL29" s="1773"/>
      <c r="AWM29" s="1773"/>
      <c r="AWN29" s="1773"/>
      <c r="AWO29" s="1773"/>
      <c r="AWP29" s="1773"/>
      <c r="AWQ29" s="1773"/>
      <c r="AWR29" s="1773"/>
      <c r="AWS29" s="1773"/>
      <c r="AWT29" s="1773"/>
      <c r="AWU29" s="1773"/>
      <c r="AWV29" s="1773"/>
      <c r="AWW29" s="1773"/>
      <c r="AWX29" s="1773"/>
      <c r="AWY29" s="1773"/>
      <c r="AWZ29" s="1773"/>
      <c r="AXA29" s="1773"/>
      <c r="AXB29" s="1773"/>
      <c r="AXC29" s="1773"/>
      <c r="AXD29" s="1773"/>
      <c r="AXE29" s="1773"/>
      <c r="AXF29" s="1773"/>
      <c r="AXG29" s="1773"/>
      <c r="AXH29" s="1773"/>
      <c r="AXI29" s="1773"/>
      <c r="AXJ29" s="1773"/>
      <c r="AXK29" s="1773"/>
      <c r="AXL29" s="1773"/>
      <c r="AXM29" s="1773"/>
      <c r="AXN29" s="1773"/>
      <c r="AXO29" s="1773"/>
      <c r="AXP29" s="1773"/>
      <c r="AXQ29" s="1773"/>
      <c r="AXR29" s="1773"/>
      <c r="AXS29" s="1773"/>
      <c r="AXT29" s="1773"/>
      <c r="AXU29" s="1773"/>
      <c r="AXV29" s="1773"/>
      <c r="AXW29" s="1773"/>
      <c r="AXX29" s="1773"/>
      <c r="AXY29" s="1773"/>
      <c r="AXZ29" s="1773"/>
      <c r="AYA29" s="1773"/>
      <c r="AYB29" s="1773"/>
      <c r="AYC29" s="1773"/>
      <c r="AYD29" s="1773"/>
      <c r="AYE29" s="1773"/>
      <c r="AYF29" s="1773"/>
      <c r="AYG29" s="1773"/>
      <c r="AYH29" s="1773"/>
      <c r="AYI29" s="1773"/>
      <c r="AYJ29" s="1773"/>
      <c r="AYK29" s="1773"/>
      <c r="AYL29" s="1773"/>
      <c r="AYM29" s="1773"/>
      <c r="AYN29" s="1773"/>
      <c r="AYO29" s="1773"/>
      <c r="AYP29" s="1773"/>
      <c r="AYQ29" s="1773"/>
      <c r="AYR29" s="1773"/>
      <c r="AYS29" s="1773"/>
      <c r="AYT29" s="1773"/>
      <c r="AYU29" s="1773"/>
      <c r="AYV29" s="1773"/>
      <c r="AYW29" s="1773"/>
      <c r="AYX29" s="1773"/>
      <c r="AYY29" s="1773"/>
      <c r="AYZ29" s="1773"/>
      <c r="AZA29" s="1773"/>
      <c r="AZB29" s="1773"/>
      <c r="AZC29" s="1773"/>
      <c r="AZD29" s="1773"/>
      <c r="AZE29" s="1773"/>
      <c r="AZF29" s="1773"/>
      <c r="AZG29" s="1773"/>
      <c r="AZH29" s="1773"/>
      <c r="AZI29" s="1773"/>
      <c r="AZJ29" s="1773"/>
      <c r="AZK29" s="1773"/>
      <c r="AZL29" s="1773"/>
      <c r="AZM29" s="1773"/>
      <c r="AZN29" s="1773"/>
      <c r="AZO29" s="1773"/>
      <c r="AZP29" s="1773"/>
      <c r="AZQ29" s="1773"/>
      <c r="AZR29" s="1773"/>
      <c r="AZS29" s="1773"/>
      <c r="AZT29" s="1773"/>
      <c r="AZU29" s="1773"/>
      <c r="AZV29" s="1773"/>
      <c r="AZW29" s="1773"/>
      <c r="AZX29" s="1773"/>
      <c r="AZY29" s="1773"/>
      <c r="AZZ29" s="1773"/>
      <c r="BAA29" s="1773"/>
      <c r="BAB29" s="1773"/>
      <c r="BAC29" s="1773"/>
      <c r="BAD29" s="1773"/>
      <c r="BAE29" s="1773"/>
      <c r="BAF29" s="1773"/>
      <c r="BAG29" s="1773"/>
      <c r="BAH29" s="1773"/>
      <c r="BAI29" s="1773"/>
      <c r="BAJ29" s="1773"/>
      <c r="BAK29" s="1773"/>
      <c r="BAL29" s="1773"/>
      <c r="BAM29" s="1773"/>
      <c r="BAN29" s="1773"/>
      <c r="BAO29" s="1773"/>
      <c r="BAP29" s="1773"/>
      <c r="BAQ29" s="1773"/>
      <c r="BAR29" s="1773"/>
      <c r="BAS29" s="1773"/>
      <c r="BAT29" s="1773"/>
      <c r="BAU29" s="1773"/>
      <c r="BAV29" s="1773"/>
      <c r="BAW29" s="1773"/>
      <c r="BAX29" s="1773"/>
      <c r="BAY29" s="1773"/>
      <c r="BAZ29" s="1773"/>
      <c r="BBA29" s="1773"/>
      <c r="BBB29" s="1773"/>
      <c r="BBC29" s="1773"/>
      <c r="BBD29" s="1773"/>
      <c r="BBE29" s="1773"/>
      <c r="BBF29" s="1773"/>
      <c r="BBG29" s="1773"/>
      <c r="BBH29" s="1773"/>
      <c r="BBI29" s="1773"/>
      <c r="BBJ29" s="1773"/>
      <c r="BBK29" s="1773"/>
      <c r="BBL29" s="1773"/>
      <c r="BBM29" s="1773"/>
      <c r="BBN29" s="1773"/>
      <c r="BBO29" s="1773"/>
      <c r="BBP29" s="1773"/>
      <c r="BBQ29" s="1773"/>
      <c r="BBR29" s="1773"/>
      <c r="BBS29" s="1773"/>
      <c r="BBT29" s="1773"/>
      <c r="BBU29" s="1773"/>
      <c r="BBV29" s="1773"/>
      <c r="BBW29" s="1773"/>
      <c r="BBX29" s="1773"/>
      <c r="BBY29" s="1773"/>
      <c r="BBZ29" s="1773"/>
      <c r="BCA29" s="1773"/>
      <c r="BCB29" s="1773"/>
      <c r="BCC29" s="1773"/>
      <c r="BCD29" s="1773"/>
      <c r="BCE29" s="1773"/>
      <c r="BCF29" s="1773"/>
      <c r="BCG29" s="1773"/>
      <c r="BCH29" s="1773"/>
      <c r="BCI29" s="1773"/>
      <c r="BCJ29" s="1773"/>
      <c r="BCK29" s="1773"/>
      <c r="BCL29" s="1773"/>
      <c r="BCM29" s="1773"/>
      <c r="BCN29" s="1773"/>
      <c r="BCO29" s="1773"/>
      <c r="BCP29" s="1773"/>
      <c r="BCQ29" s="1773"/>
      <c r="BCR29" s="1773"/>
      <c r="BCS29" s="1773"/>
      <c r="BCT29" s="1773"/>
      <c r="BCU29" s="1773"/>
      <c r="BCV29" s="1773"/>
      <c r="BCW29" s="1773"/>
      <c r="BCX29" s="1773"/>
      <c r="BCY29" s="1773"/>
      <c r="BCZ29" s="1773"/>
      <c r="BDA29" s="1773"/>
      <c r="BDB29" s="1773"/>
      <c r="BDC29" s="1773"/>
      <c r="BDD29" s="1773"/>
      <c r="BDE29" s="1773"/>
      <c r="BDF29" s="1773"/>
      <c r="BDG29" s="1773"/>
      <c r="BDH29" s="1773"/>
      <c r="BDI29" s="1773"/>
      <c r="BDJ29" s="1773"/>
      <c r="BDK29" s="1773"/>
      <c r="BDL29" s="1773"/>
      <c r="BDM29" s="1773"/>
      <c r="BDN29" s="1773"/>
      <c r="BDO29" s="1773"/>
      <c r="BDP29" s="1773"/>
      <c r="BDQ29" s="1773"/>
      <c r="BDR29" s="1773"/>
      <c r="BDS29" s="1773"/>
      <c r="BDT29" s="1773"/>
      <c r="BDU29" s="1773"/>
      <c r="BDV29" s="1773"/>
      <c r="BDW29" s="1773"/>
      <c r="BDX29" s="1773"/>
      <c r="BDY29" s="1773"/>
      <c r="BDZ29" s="1773"/>
      <c r="BEA29" s="1773"/>
      <c r="BEB29" s="1773"/>
      <c r="BEC29" s="1773"/>
      <c r="BED29" s="1773"/>
      <c r="BEE29" s="1773"/>
      <c r="BEF29" s="1773"/>
      <c r="BEG29" s="1773"/>
      <c r="BEH29" s="1773"/>
      <c r="BEI29" s="1773"/>
      <c r="BEJ29" s="1773"/>
      <c r="BEK29" s="1773"/>
      <c r="BEL29" s="1773"/>
      <c r="BEM29" s="1773"/>
      <c r="BEN29" s="1773"/>
      <c r="BEO29" s="1773"/>
      <c r="BEP29" s="1773"/>
      <c r="BEQ29" s="1773"/>
      <c r="BER29" s="1773"/>
      <c r="BES29" s="1773"/>
      <c r="BET29" s="1773"/>
      <c r="BEU29" s="1773"/>
      <c r="BEV29" s="1773"/>
      <c r="BEW29" s="1773"/>
      <c r="BEX29" s="1773"/>
      <c r="BEY29" s="1773"/>
      <c r="BEZ29" s="1773"/>
      <c r="BFA29" s="1773"/>
      <c r="BFB29" s="1773"/>
      <c r="BFC29" s="1773"/>
      <c r="BFD29" s="1773"/>
      <c r="BFE29" s="1773"/>
      <c r="BFF29" s="1773"/>
      <c r="BFG29" s="1773"/>
      <c r="BFH29" s="1773"/>
      <c r="BFI29" s="1773"/>
      <c r="BFJ29" s="1773"/>
      <c r="BFK29" s="1773"/>
      <c r="BFL29" s="1773"/>
      <c r="BFM29" s="1773"/>
      <c r="BFN29" s="1773"/>
      <c r="BFO29" s="1773"/>
      <c r="BFP29" s="1773"/>
      <c r="BFQ29" s="1773"/>
      <c r="BFR29" s="1773"/>
      <c r="BFS29" s="1773"/>
      <c r="BFT29" s="1773"/>
      <c r="BFU29" s="1773"/>
      <c r="BFV29" s="1773"/>
      <c r="BFW29" s="1773"/>
      <c r="BFX29" s="1773"/>
      <c r="BFY29" s="1773"/>
      <c r="BFZ29" s="1773"/>
      <c r="BGA29" s="1773"/>
      <c r="BGB29" s="1773"/>
      <c r="BGC29" s="1773"/>
      <c r="BGD29" s="1773"/>
      <c r="BGE29" s="1773"/>
      <c r="BGF29" s="1773"/>
      <c r="BGG29" s="1773"/>
      <c r="BGH29" s="1773"/>
      <c r="BGI29" s="1773"/>
      <c r="BGJ29" s="1773"/>
      <c r="BGK29" s="1773"/>
      <c r="BGL29" s="1773"/>
      <c r="BGM29" s="1773"/>
      <c r="BGN29" s="1773"/>
      <c r="BGO29" s="1773"/>
      <c r="BGP29" s="1773"/>
      <c r="BGQ29" s="1773"/>
      <c r="BGR29" s="1773"/>
      <c r="BGS29" s="1773"/>
      <c r="BGT29" s="1773"/>
      <c r="BGU29" s="1773"/>
      <c r="BGV29" s="1773"/>
      <c r="BGW29" s="1773"/>
      <c r="BGX29" s="1773"/>
      <c r="BGY29" s="1773"/>
      <c r="BGZ29" s="1773"/>
      <c r="BHA29" s="1773"/>
      <c r="BHB29" s="1773"/>
      <c r="BHC29" s="1773"/>
      <c r="BHD29" s="1773"/>
      <c r="BHE29" s="1773"/>
      <c r="BHF29" s="1773"/>
      <c r="BHG29" s="1773"/>
      <c r="BHH29" s="1773"/>
      <c r="BHI29" s="1773"/>
      <c r="BHJ29" s="1773"/>
      <c r="BHK29" s="1773"/>
      <c r="BHL29" s="1773"/>
      <c r="BHM29" s="1773"/>
      <c r="BHN29" s="1773"/>
      <c r="BHO29" s="1773"/>
      <c r="BHP29" s="1773"/>
      <c r="BHQ29" s="1773"/>
      <c r="BHR29" s="1773"/>
      <c r="BHS29" s="1773"/>
      <c r="BHT29" s="1773"/>
      <c r="BHU29" s="1773"/>
      <c r="BHV29" s="1773"/>
      <c r="BHW29" s="1773"/>
      <c r="BHX29" s="1773"/>
      <c r="BHY29" s="1773"/>
      <c r="BHZ29" s="1773"/>
      <c r="BIA29" s="1773"/>
      <c r="BIB29" s="1773"/>
      <c r="BIC29" s="1773"/>
      <c r="BID29" s="1773"/>
      <c r="BIE29" s="1773"/>
      <c r="BIF29" s="1773"/>
      <c r="BIG29" s="1773"/>
      <c r="BIH29" s="1773"/>
      <c r="BII29" s="1773"/>
      <c r="BIJ29" s="1773"/>
      <c r="BIK29" s="1773"/>
      <c r="BIL29" s="1773"/>
      <c r="BIM29" s="1773"/>
      <c r="BIN29" s="1773"/>
      <c r="BIO29" s="1773"/>
      <c r="BIP29" s="1773"/>
      <c r="BIQ29" s="1773"/>
      <c r="BIR29" s="1773"/>
      <c r="BIS29" s="1773"/>
      <c r="BIT29" s="1773"/>
      <c r="BIU29" s="1773"/>
      <c r="BIV29" s="1773"/>
      <c r="BIW29" s="1773"/>
      <c r="BIX29" s="1773"/>
      <c r="BIY29" s="1773"/>
      <c r="BIZ29" s="1773"/>
      <c r="BJA29" s="1773"/>
      <c r="BJB29" s="1773"/>
      <c r="BJC29" s="1773"/>
      <c r="BJD29" s="1773"/>
      <c r="BJE29" s="1773"/>
      <c r="BJF29" s="1773"/>
      <c r="BJG29" s="1773"/>
      <c r="BJH29" s="1773"/>
      <c r="BJI29" s="1773"/>
      <c r="BJJ29" s="1773"/>
      <c r="BJK29" s="1773"/>
      <c r="BJL29" s="1773"/>
      <c r="BJM29" s="1773"/>
      <c r="BJN29" s="1773"/>
      <c r="BJO29" s="1773"/>
      <c r="BJP29" s="1773"/>
      <c r="BJQ29" s="1773"/>
      <c r="BJR29" s="1773"/>
      <c r="BJS29" s="1773"/>
      <c r="BJT29" s="1773"/>
      <c r="BJU29" s="1773"/>
      <c r="BJV29" s="1773"/>
      <c r="BJW29" s="1773"/>
      <c r="BJX29" s="1773"/>
      <c r="BJY29" s="1773"/>
      <c r="BJZ29" s="1773"/>
      <c r="BKA29" s="1773"/>
      <c r="BKB29" s="1773"/>
      <c r="BKC29" s="1773"/>
      <c r="BKD29" s="1773"/>
      <c r="BKE29" s="1773"/>
      <c r="BKF29" s="1773"/>
      <c r="BKG29" s="1773"/>
      <c r="BKH29" s="1773"/>
      <c r="BKI29" s="1773"/>
      <c r="BKJ29" s="1773"/>
      <c r="BKK29" s="1773"/>
      <c r="BKL29" s="1773"/>
      <c r="BKM29" s="1773"/>
      <c r="BKN29" s="1773"/>
      <c r="BKO29" s="1773"/>
      <c r="BKP29" s="1773"/>
      <c r="BKQ29" s="1773"/>
      <c r="BKR29" s="1773"/>
      <c r="BKS29" s="1773"/>
      <c r="BKT29" s="1773"/>
      <c r="BKU29" s="1773"/>
      <c r="BKV29" s="1773"/>
      <c r="BKW29" s="1773"/>
      <c r="BKX29" s="1773"/>
      <c r="BKY29" s="1773"/>
      <c r="BKZ29" s="1773"/>
      <c r="BLA29" s="1773"/>
      <c r="BLB29" s="1773"/>
      <c r="BLC29" s="1773"/>
      <c r="BLD29" s="1773"/>
      <c r="BLE29" s="1773"/>
      <c r="BLF29" s="1773"/>
      <c r="BLG29" s="1773"/>
      <c r="BLH29" s="1773"/>
      <c r="BLI29" s="1773"/>
      <c r="BLJ29" s="1773"/>
      <c r="BLK29" s="1773"/>
      <c r="BLL29" s="1773"/>
      <c r="BLM29" s="1773"/>
      <c r="BLN29" s="1773"/>
      <c r="BLO29" s="1773"/>
      <c r="BLP29" s="1773"/>
      <c r="BLQ29" s="1773"/>
      <c r="BLR29" s="1773"/>
      <c r="BLS29" s="1773"/>
      <c r="BLT29" s="1773"/>
      <c r="BLU29" s="1773"/>
      <c r="BLV29" s="1773"/>
      <c r="BLW29" s="1773"/>
      <c r="BLX29" s="1773"/>
      <c r="BLY29" s="1773"/>
      <c r="BLZ29" s="1773"/>
      <c r="BMA29" s="1773"/>
      <c r="BMB29" s="1773"/>
      <c r="BMC29" s="1773"/>
      <c r="BMD29" s="1773"/>
      <c r="BME29" s="1773"/>
      <c r="BMF29" s="1773"/>
      <c r="BMG29" s="1773"/>
      <c r="BMH29" s="1773"/>
      <c r="BMI29" s="1773"/>
      <c r="BMJ29" s="1773"/>
      <c r="BMK29" s="1773"/>
      <c r="BML29" s="1773"/>
      <c r="BMM29" s="1773"/>
      <c r="BMN29" s="1773"/>
      <c r="BMO29" s="1773"/>
      <c r="BMP29" s="1773"/>
      <c r="BMQ29" s="1773"/>
      <c r="BMR29" s="1773"/>
      <c r="BMS29" s="1773"/>
      <c r="BMT29" s="1773"/>
      <c r="BMU29" s="1773"/>
      <c r="BMV29" s="1773"/>
      <c r="BMW29" s="1773"/>
      <c r="BMX29" s="1773"/>
      <c r="BMY29" s="1773"/>
      <c r="BMZ29" s="1773"/>
      <c r="BNA29" s="1773"/>
      <c r="BNB29" s="1773"/>
      <c r="BNC29" s="1773"/>
      <c r="BND29" s="1773"/>
      <c r="BNE29" s="1773"/>
      <c r="BNF29" s="1773"/>
      <c r="BNG29" s="1773"/>
      <c r="BNH29" s="1773"/>
      <c r="BNI29" s="1773"/>
      <c r="BNJ29" s="1773"/>
      <c r="BNK29" s="1773"/>
      <c r="BNL29" s="1773"/>
      <c r="BNM29" s="1773"/>
      <c r="BNN29" s="1773"/>
      <c r="BNO29" s="1773"/>
      <c r="BNP29" s="1773"/>
      <c r="BNQ29" s="1773"/>
      <c r="BNR29" s="1773"/>
      <c r="BNS29" s="1773"/>
      <c r="BNT29" s="1773"/>
      <c r="BNU29" s="1773"/>
      <c r="BNV29" s="1773"/>
      <c r="BNW29" s="1773"/>
      <c r="BNX29" s="1773"/>
      <c r="BNY29" s="1773"/>
      <c r="BNZ29" s="1773"/>
      <c r="BOA29" s="1773"/>
      <c r="BOB29" s="1773"/>
      <c r="BOC29" s="1773"/>
      <c r="BOD29" s="1773"/>
      <c r="BOE29" s="1773"/>
      <c r="BOF29" s="1773"/>
      <c r="BOG29" s="1773"/>
      <c r="BOH29" s="1773"/>
      <c r="BOI29" s="1773"/>
      <c r="BOJ29" s="1773"/>
      <c r="BOK29" s="1773"/>
      <c r="BOL29" s="1773"/>
      <c r="BOM29" s="1773"/>
      <c r="BON29" s="1773"/>
      <c r="BOO29" s="1773"/>
      <c r="BOP29" s="1773"/>
      <c r="BOQ29" s="1773"/>
      <c r="BOR29" s="1773"/>
      <c r="BOS29" s="1773"/>
      <c r="BOT29" s="1773"/>
      <c r="BOU29" s="1773"/>
      <c r="BOV29" s="1773"/>
      <c r="BOW29" s="1773"/>
      <c r="BOX29" s="1773"/>
      <c r="BOY29" s="1773"/>
      <c r="BOZ29" s="1773"/>
      <c r="BPA29" s="1773"/>
      <c r="BPB29" s="1773"/>
      <c r="BPC29" s="1773"/>
      <c r="BPD29" s="1773"/>
      <c r="BPE29" s="1773"/>
      <c r="BPF29" s="1773"/>
      <c r="BPG29" s="1773"/>
      <c r="BPH29" s="1773"/>
      <c r="BPI29" s="1773"/>
      <c r="BPJ29" s="1773"/>
      <c r="BPK29" s="1773"/>
      <c r="BPL29" s="1773"/>
      <c r="BPM29" s="1773"/>
      <c r="BPN29" s="1773"/>
      <c r="BPO29" s="1773"/>
      <c r="BPP29" s="1773"/>
      <c r="BPQ29" s="1773"/>
      <c r="BPR29" s="1773"/>
      <c r="BPS29" s="1773"/>
      <c r="BPT29" s="1773"/>
      <c r="BPU29" s="1773"/>
      <c r="BPV29" s="1773"/>
      <c r="BPW29" s="1773"/>
      <c r="BPX29" s="1773"/>
      <c r="BPY29" s="1773"/>
      <c r="BPZ29" s="1773"/>
      <c r="BQA29" s="1773"/>
      <c r="BQB29" s="1773"/>
      <c r="BQC29" s="1773"/>
      <c r="BQD29" s="1773"/>
      <c r="BQE29" s="1773"/>
      <c r="BQF29" s="1773"/>
      <c r="BQG29" s="1773"/>
      <c r="BQH29" s="1773"/>
      <c r="BQI29" s="1773"/>
      <c r="BQJ29" s="1773"/>
      <c r="BQK29" s="1773"/>
      <c r="BQL29" s="1773"/>
      <c r="BQM29" s="1773"/>
      <c r="BQN29" s="1773"/>
      <c r="BQO29" s="1773"/>
      <c r="BQP29" s="1773"/>
      <c r="BQQ29" s="1773"/>
      <c r="BQR29" s="1773"/>
      <c r="BQS29" s="1773"/>
      <c r="BQT29" s="1773"/>
      <c r="BQU29" s="1773"/>
      <c r="BQV29" s="1773"/>
      <c r="BQW29" s="1773"/>
      <c r="BQX29" s="1773"/>
      <c r="BQY29" s="1773"/>
      <c r="BQZ29" s="1773"/>
      <c r="BRA29" s="1773"/>
      <c r="BRB29" s="1773"/>
      <c r="BRC29" s="1773"/>
      <c r="BRD29" s="1773"/>
      <c r="BRE29" s="1773"/>
      <c r="BRF29" s="1773"/>
      <c r="BRG29" s="1773"/>
      <c r="BRH29" s="1773"/>
      <c r="BRI29" s="1773"/>
      <c r="BRJ29" s="1773"/>
      <c r="BRK29" s="1773"/>
      <c r="BRL29" s="1773"/>
      <c r="BRM29" s="1773"/>
      <c r="BRN29" s="1773"/>
      <c r="BRO29" s="1773"/>
      <c r="BRP29" s="1773"/>
      <c r="BRQ29" s="1773"/>
      <c r="BRR29" s="1773"/>
      <c r="BRS29" s="1773"/>
      <c r="BRT29" s="1773"/>
      <c r="BRU29" s="1773"/>
      <c r="BRV29" s="1773"/>
      <c r="BRW29" s="1773"/>
      <c r="BRX29" s="1773"/>
      <c r="BRY29" s="1773"/>
      <c r="BRZ29" s="1773"/>
      <c r="BSA29" s="1773"/>
      <c r="BSB29" s="1773"/>
      <c r="BSC29" s="1773"/>
      <c r="BSD29" s="1773"/>
      <c r="BSE29" s="1773"/>
      <c r="BSF29" s="1773"/>
      <c r="BSG29" s="1773"/>
      <c r="BSH29" s="1773"/>
      <c r="BSI29" s="1773"/>
      <c r="BSJ29" s="1773"/>
      <c r="BSK29" s="1773"/>
      <c r="BSL29" s="1773"/>
      <c r="BSM29" s="1773"/>
      <c r="BSN29" s="1773"/>
      <c r="BSO29" s="1773"/>
      <c r="BSP29" s="1773"/>
      <c r="BSQ29" s="1773"/>
      <c r="BSR29" s="1773"/>
      <c r="BSS29" s="1773"/>
      <c r="BST29" s="1773"/>
      <c r="BSU29" s="1773"/>
      <c r="BSV29" s="1773"/>
      <c r="BSW29" s="1773"/>
      <c r="BSX29" s="1773"/>
      <c r="BSY29" s="1773"/>
      <c r="BSZ29" s="1773"/>
      <c r="BTA29" s="1773"/>
      <c r="BTB29" s="1773"/>
      <c r="BTC29" s="1773"/>
      <c r="BTD29" s="1773"/>
      <c r="BTE29" s="1773"/>
      <c r="BTF29" s="1773"/>
      <c r="BTG29" s="1773"/>
      <c r="BTH29" s="1773"/>
      <c r="BTI29" s="1773"/>
      <c r="BTJ29" s="1773"/>
      <c r="BTK29" s="1773"/>
      <c r="BTL29" s="1773"/>
      <c r="BTM29" s="1773"/>
      <c r="BTN29" s="1773"/>
      <c r="BTO29" s="1773"/>
      <c r="BTP29" s="1773"/>
      <c r="BTQ29" s="1773"/>
      <c r="BTR29" s="1773"/>
      <c r="BTS29" s="1773"/>
      <c r="BTT29" s="1773"/>
      <c r="BTU29" s="1773"/>
      <c r="BTV29" s="1773"/>
      <c r="BTW29" s="1773"/>
      <c r="BTX29" s="1773"/>
      <c r="BTY29" s="1773"/>
      <c r="BTZ29" s="1773"/>
      <c r="BUA29" s="1773"/>
      <c r="BUB29" s="1773"/>
      <c r="BUC29" s="1773"/>
      <c r="BUD29" s="1773"/>
      <c r="BUE29" s="1773"/>
      <c r="BUF29" s="1773"/>
      <c r="BUG29" s="1773"/>
      <c r="BUH29" s="1773"/>
      <c r="BUI29" s="1773"/>
      <c r="BUJ29" s="1773"/>
      <c r="BUK29" s="1773"/>
      <c r="BUL29" s="1773"/>
      <c r="BUM29" s="1773"/>
      <c r="BUN29" s="1773"/>
      <c r="BUO29" s="1773"/>
      <c r="BUP29" s="1773"/>
      <c r="BUQ29" s="1773"/>
      <c r="BUR29" s="1773"/>
      <c r="BUS29" s="1773"/>
      <c r="BUT29" s="1773"/>
      <c r="BUU29" s="1773"/>
      <c r="BUV29" s="1773"/>
      <c r="BUW29" s="1773"/>
      <c r="BUX29" s="1773"/>
      <c r="BUY29" s="1773"/>
      <c r="BUZ29" s="1773"/>
      <c r="BVA29" s="1773"/>
      <c r="BVB29" s="1773"/>
      <c r="BVC29" s="1773"/>
      <c r="BVD29" s="1773"/>
      <c r="BVE29" s="1773"/>
      <c r="BVF29" s="1773"/>
      <c r="BVG29" s="1773"/>
      <c r="BVH29" s="1773"/>
      <c r="BVI29" s="1773"/>
      <c r="BVJ29" s="1773"/>
      <c r="BVK29" s="1773"/>
      <c r="BVL29" s="1773"/>
      <c r="BVM29" s="1773"/>
      <c r="BVN29" s="1773"/>
      <c r="BVO29" s="1773"/>
      <c r="BVP29" s="1773"/>
      <c r="BVQ29" s="1773"/>
      <c r="BVR29" s="1773"/>
      <c r="BVS29" s="1773"/>
      <c r="BVT29" s="1773"/>
      <c r="BVU29" s="1773"/>
      <c r="BVV29" s="1773"/>
      <c r="BVW29" s="1773"/>
      <c r="BVX29" s="1773"/>
      <c r="BVY29" s="1773"/>
      <c r="BVZ29" s="1773"/>
      <c r="BWA29" s="1773"/>
      <c r="BWB29" s="1773"/>
      <c r="BWC29" s="1773"/>
      <c r="BWD29" s="1773"/>
      <c r="BWE29" s="1773"/>
      <c r="BWF29" s="1773"/>
      <c r="BWG29" s="1773"/>
      <c r="BWH29" s="1773"/>
      <c r="BWI29" s="1773"/>
      <c r="BWJ29" s="1773"/>
      <c r="BWK29" s="1773"/>
      <c r="BWL29" s="1773"/>
      <c r="BWM29" s="1773"/>
      <c r="BWN29" s="1773"/>
      <c r="BWO29" s="1773"/>
      <c r="BWP29" s="1773"/>
      <c r="BWQ29" s="1773"/>
      <c r="BWR29" s="1773"/>
      <c r="BWS29" s="1773"/>
      <c r="BWT29" s="1773"/>
      <c r="BWU29" s="1773"/>
      <c r="BWV29" s="1773"/>
      <c r="BWW29" s="1773"/>
      <c r="BWX29" s="1773"/>
      <c r="BWY29" s="1773"/>
      <c r="BWZ29" s="1773"/>
      <c r="BXA29" s="1773"/>
      <c r="BXB29" s="1773"/>
      <c r="BXC29" s="1773"/>
      <c r="BXD29" s="1773"/>
      <c r="BXE29" s="1773"/>
      <c r="BXF29" s="1773"/>
      <c r="BXG29" s="1773"/>
      <c r="BXH29" s="1773"/>
      <c r="BXI29" s="1773"/>
      <c r="BXJ29" s="1773"/>
      <c r="BXK29" s="1773"/>
      <c r="BXL29" s="1773"/>
      <c r="BXM29" s="1773"/>
      <c r="BXN29" s="1773"/>
      <c r="BXO29" s="1773"/>
      <c r="BXP29" s="1773"/>
      <c r="BXQ29" s="1773"/>
      <c r="BXR29" s="1773"/>
      <c r="BXS29" s="1773"/>
      <c r="BXT29" s="1773"/>
      <c r="BXU29" s="1773"/>
      <c r="BXV29" s="1773"/>
      <c r="BXW29" s="1773"/>
      <c r="BXX29" s="1773"/>
      <c r="BXY29" s="1773"/>
      <c r="BXZ29" s="1773"/>
      <c r="BYA29" s="1773"/>
      <c r="BYB29" s="1773"/>
      <c r="BYC29" s="1773"/>
      <c r="BYD29" s="1773"/>
      <c r="BYE29" s="1773"/>
      <c r="BYF29" s="1773"/>
      <c r="BYG29" s="1773"/>
      <c r="BYH29" s="1773"/>
      <c r="BYI29" s="1773"/>
      <c r="BYJ29" s="1773"/>
      <c r="BYK29" s="1773"/>
      <c r="BYL29" s="1773"/>
      <c r="BYM29" s="1773"/>
      <c r="BYN29" s="1773"/>
      <c r="BYO29" s="1773"/>
      <c r="BYP29" s="1773"/>
      <c r="BYQ29" s="1773"/>
      <c r="BYR29" s="1773"/>
      <c r="BYS29" s="1773"/>
      <c r="BYT29" s="1773"/>
      <c r="BYU29" s="1773"/>
      <c r="BYV29" s="1773"/>
      <c r="BYW29" s="1773"/>
      <c r="BYX29" s="1773"/>
      <c r="BYY29" s="1773"/>
      <c r="BYZ29" s="1773"/>
      <c r="BZA29" s="1773"/>
      <c r="BZB29" s="1773"/>
      <c r="BZC29" s="1773"/>
      <c r="BZD29" s="1773"/>
      <c r="BZE29" s="1773"/>
      <c r="BZF29" s="1773"/>
      <c r="BZG29" s="1773"/>
      <c r="BZH29" s="1773"/>
      <c r="BZI29" s="1773"/>
      <c r="BZJ29" s="1773"/>
      <c r="BZK29" s="1773"/>
      <c r="BZL29" s="1773"/>
      <c r="BZM29" s="1773"/>
      <c r="BZN29" s="1773"/>
      <c r="BZO29" s="1773"/>
      <c r="BZP29" s="1773"/>
      <c r="BZQ29" s="1773"/>
      <c r="BZR29" s="1773"/>
      <c r="BZS29" s="1773"/>
      <c r="BZT29" s="1773"/>
      <c r="BZU29" s="1773"/>
      <c r="BZV29" s="1773"/>
      <c r="BZW29" s="1773"/>
      <c r="BZX29" s="1773"/>
      <c r="BZY29" s="1773"/>
      <c r="BZZ29" s="1773"/>
      <c r="CAA29" s="1773"/>
      <c r="CAB29" s="1773"/>
      <c r="CAC29" s="1773"/>
      <c r="CAD29" s="1773"/>
      <c r="CAE29" s="1773"/>
      <c r="CAF29" s="1773"/>
      <c r="CAG29" s="1773"/>
      <c r="CAH29" s="1773"/>
      <c r="CAI29" s="1773"/>
      <c r="CAJ29" s="1773"/>
      <c r="CAK29" s="1773"/>
      <c r="CAL29" s="1773"/>
      <c r="CAM29" s="1773"/>
      <c r="CAN29" s="1773"/>
      <c r="CAO29" s="1773"/>
      <c r="CAP29" s="1773"/>
      <c r="CAQ29" s="1773"/>
      <c r="CAR29" s="1773"/>
      <c r="CAS29" s="1773"/>
      <c r="CAT29" s="1773"/>
      <c r="CAU29" s="1773"/>
      <c r="CAV29" s="1773"/>
      <c r="CAW29" s="1773"/>
      <c r="CAX29" s="1773"/>
      <c r="CAY29" s="1773"/>
      <c r="CAZ29" s="1773"/>
      <c r="CBA29" s="1773"/>
      <c r="CBB29" s="1773"/>
      <c r="CBC29" s="1773"/>
      <c r="CBD29" s="1773"/>
      <c r="CBE29" s="1773"/>
      <c r="CBF29" s="1773"/>
      <c r="CBG29" s="1773"/>
      <c r="CBH29" s="1773"/>
      <c r="CBI29" s="1773"/>
      <c r="CBJ29" s="1773"/>
      <c r="CBK29" s="1773"/>
      <c r="CBL29" s="1773"/>
      <c r="CBM29" s="1773"/>
      <c r="CBN29" s="1773"/>
      <c r="CBO29" s="1773"/>
      <c r="CBP29" s="1773"/>
      <c r="CBQ29" s="1773"/>
      <c r="CBR29" s="1773"/>
      <c r="CBS29" s="1773"/>
      <c r="CBT29" s="1773"/>
      <c r="CBU29" s="1773"/>
      <c r="CBV29" s="1773"/>
      <c r="CBW29" s="1773"/>
      <c r="CBX29" s="1773"/>
      <c r="CBY29" s="1773"/>
      <c r="CBZ29" s="1773"/>
      <c r="CCA29" s="1773"/>
      <c r="CCB29" s="1773"/>
      <c r="CCC29" s="1773"/>
      <c r="CCD29" s="1773"/>
      <c r="CCE29" s="1773"/>
      <c r="CCF29" s="1773"/>
      <c r="CCG29" s="1773"/>
      <c r="CCH29" s="1773"/>
      <c r="CCI29" s="1773"/>
      <c r="CCJ29" s="1773"/>
      <c r="CCK29" s="1773"/>
      <c r="CCL29" s="1773"/>
      <c r="CCM29" s="1773"/>
      <c r="CCN29" s="1773"/>
      <c r="CCO29" s="1773"/>
      <c r="CCP29" s="1773"/>
      <c r="CCQ29" s="1773"/>
      <c r="CCR29" s="1773"/>
      <c r="CCS29" s="1773"/>
      <c r="CCT29" s="1773"/>
      <c r="CCU29" s="1773"/>
      <c r="CCV29" s="1773"/>
      <c r="CCW29" s="1773"/>
      <c r="CCX29" s="1773"/>
      <c r="CCY29" s="1773"/>
      <c r="CCZ29" s="1773"/>
      <c r="CDA29" s="1773"/>
      <c r="CDB29" s="1773"/>
      <c r="CDC29" s="1773"/>
      <c r="CDD29" s="1773"/>
      <c r="CDE29" s="1773"/>
      <c r="CDF29" s="1773"/>
      <c r="CDG29" s="1773"/>
      <c r="CDH29" s="1773"/>
      <c r="CDI29" s="1773"/>
      <c r="CDJ29" s="1773"/>
      <c r="CDK29" s="1773"/>
      <c r="CDL29" s="1773"/>
      <c r="CDM29" s="1773"/>
      <c r="CDN29" s="1773"/>
      <c r="CDO29" s="1773"/>
      <c r="CDP29" s="1773"/>
      <c r="CDQ29" s="1773"/>
      <c r="CDR29" s="1773"/>
      <c r="CDS29" s="1773"/>
      <c r="CDT29" s="1773"/>
      <c r="CDU29" s="1773"/>
      <c r="CDV29" s="1773"/>
      <c r="CDW29" s="1773"/>
      <c r="CDX29" s="1773"/>
      <c r="CDY29" s="1773"/>
      <c r="CDZ29" s="1773"/>
      <c r="CEA29" s="1773"/>
      <c r="CEB29" s="1773"/>
      <c r="CEC29" s="1773"/>
      <c r="CED29" s="1773"/>
      <c r="CEE29" s="1773"/>
      <c r="CEF29" s="1773"/>
      <c r="CEG29" s="1773"/>
      <c r="CEH29" s="1773"/>
      <c r="CEI29" s="1773"/>
      <c r="CEJ29" s="1773"/>
      <c r="CEK29" s="1773"/>
      <c r="CEL29" s="1773"/>
      <c r="CEM29" s="1773"/>
      <c r="CEN29" s="1773"/>
      <c r="CEO29" s="1773"/>
      <c r="CEP29" s="1773"/>
      <c r="CEQ29" s="1773"/>
      <c r="CER29" s="1773"/>
      <c r="CES29" s="1773"/>
      <c r="CET29" s="1773"/>
      <c r="CEU29" s="1773"/>
      <c r="CEV29" s="1773"/>
      <c r="CEW29" s="1773"/>
      <c r="CEX29" s="1773"/>
      <c r="CEY29" s="1773"/>
      <c r="CEZ29" s="1773"/>
      <c r="CFA29" s="1773"/>
      <c r="CFB29" s="1773"/>
      <c r="CFC29" s="1773"/>
      <c r="CFD29" s="1773"/>
      <c r="CFE29" s="1773"/>
      <c r="CFF29" s="1773"/>
      <c r="CFG29" s="1773"/>
      <c r="CFH29" s="1773"/>
      <c r="CFI29" s="1773"/>
      <c r="CFJ29" s="1773"/>
      <c r="CFK29" s="1773"/>
      <c r="CFL29" s="1773"/>
      <c r="CFM29" s="1773"/>
      <c r="CFN29" s="1773"/>
      <c r="CFO29" s="1773"/>
      <c r="CFP29" s="1773"/>
      <c r="CFQ29" s="1773"/>
      <c r="CFR29" s="1773"/>
      <c r="CFS29" s="1773"/>
      <c r="CFT29" s="1773"/>
      <c r="CFU29" s="1773"/>
      <c r="CFV29" s="1773"/>
      <c r="CFW29" s="1773"/>
      <c r="CFX29" s="1773"/>
      <c r="CFY29" s="1773"/>
      <c r="CFZ29" s="1773"/>
      <c r="CGA29" s="1773"/>
      <c r="CGB29" s="1773"/>
      <c r="CGC29" s="1773"/>
      <c r="CGD29" s="1773"/>
      <c r="CGE29" s="1773"/>
      <c r="CGF29" s="1773"/>
      <c r="CGG29" s="1773"/>
      <c r="CGH29" s="1773"/>
      <c r="CGI29" s="1773"/>
      <c r="CGJ29" s="1773"/>
      <c r="CGK29" s="1773"/>
      <c r="CGL29" s="1773"/>
      <c r="CGM29" s="1773"/>
      <c r="CGN29" s="1773"/>
      <c r="CGO29" s="1773"/>
      <c r="CGP29" s="1773"/>
      <c r="CGQ29" s="1773"/>
      <c r="CGR29" s="1773"/>
      <c r="CGS29" s="1773"/>
      <c r="CGT29" s="1773"/>
      <c r="CGU29" s="1773"/>
      <c r="CGV29" s="1773"/>
      <c r="CGW29" s="1773"/>
      <c r="CGX29" s="1773"/>
      <c r="CGY29" s="1773"/>
      <c r="CGZ29" s="1773"/>
      <c r="CHA29" s="1773"/>
      <c r="CHB29" s="1773"/>
      <c r="CHC29" s="1773"/>
      <c r="CHD29" s="1773"/>
      <c r="CHE29" s="1773"/>
      <c r="CHF29" s="1773"/>
      <c r="CHG29" s="1773"/>
      <c r="CHH29" s="1773"/>
      <c r="CHI29" s="1773"/>
      <c r="CHJ29" s="1773"/>
      <c r="CHK29" s="1773"/>
      <c r="CHL29" s="1773"/>
      <c r="CHM29" s="1773"/>
      <c r="CHN29" s="1773"/>
      <c r="CHO29" s="1773"/>
      <c r="CHP29" s="1773"/>
      <c r="CHQ29" s="1773"/>
      <c r="CHR29" s="1773"/>
      <c r="CHS29" s="1773"/>
      <c r="CHT29" s="1773"/>
      <c r="CHU29" s="1773"/>
      <c r="CHV29" s="1773"/>
      <c r="CHW29" s="1773"/>
      <c r="CHX29" s="1773"/>
      <c r="CHY29" s="1773"/>
      <c r="CHZ29" s="1773"/>
      <c r="CIA29" s="1773"/>
      <c r="CIB29" s="1773"/>
      <c r="CIC29" s="1773"/>
      <c r="CID29" s="1773"/>
      <c r="CIE29" s="1773"/>
      <c r="CIF29" s="1773"/>
      <c r="CIG29" s="1773"/>
      <c r="CIH29" s="1773"/>
      <c r="CII29" s="1773"/>
      <c r="CIJ29" s="1773"/>
      <c r="CIK29" s="1773"/>
      <c r="CIL29" s="1773"/>
      <c r="CIM29" s="1773"/>
      <c r="CIN29" s="1773"/>
      <c r="CIO29" s="1773"/>
      <c r="CIP29" s="1773"/>
      <c r="CIQ29" s="1773"/>
      <c r="CIR29" s="1773"/>
      <c r="CIS29" s="1773"/>
      <c r="CIT29" s="1773"/>
      <c r="CIU29" s="1773"/>
      <c r="CIV29" s="1773"/>
      <c r="CIW29" s="1773"/>
      <c r="CIX29" s="1773"/>
      <c r="CIY29" s="1773"/>
      <c r="CIZ29" s="1773"/>
      <c r="CJA29" s="1773"/>
      <c r="CJB29" s="1773"/>
      <c r="CJC29" s="1773"/>
      <c r="CJD29" s="1773"/>
      <c r="CJE29" s="1773"/>
      <c r="CJF29" s="1773"/>
      <c r="CJG29" s="1773"/>
      <c r="CJH29" s="1773"/>
      <c r="CJI29" s="1773"/>
      <c r="CJJ29" s="1773"/>
      <c r="CJK29" s="1773"/>
      <c r="CJL29" s="1773"/>
      <c r="CJM29" s="1773"/>
      <c r="CJN29" s="1773"/>
      <c r="CJO29" s="1773"/>
      <c r="CJP29" s="1773"/>
      <c r="CJQ29" s="1773"/>
      <c r="CJR29" s="1773"/>
      <c r="CJS29" s="1773"/>
      <c r="CJT29" s="1773"/>
      <c r="CJU29" s="1773"/>
      <c r="CJV29" s="1773"/>
      <c r="CJW29" s="1773"/>
      <c r="CJX29" s="1773"/>
      <c r="CJY29" s="1773"/>
      <c r="CJZ29" s="1773"/>
      <c r="CKA29" s="1773"/>
      <c r="CKB29" s="1773"/>
      <c r="CKC29" s="1773"/>
      <c r="CKD29" s="1773"/>
      <c r="CKE29" s="1773"/>
      <c r="CKF29" s="1773"/>
      <c r="CKG29" s="1773"/>
      <c r="CKH29" s="1773"/>
      <c r="CKI29" s="1773"/>
      <c r="CKJ29" s="1773"/>
      <c r="CKK29" s="1773"/>
      <c r="CKL29" s="1773"/>
      <c r="CKM29" s="1773"/>
      <c r="CKN29" s="1773"/>
      <c r="CKO29" s="1773"/>
      <c r="CKP29" s="1773"/>
      <c r="CKQ29" s="1773"/>
      <c r="CKR29" s="1773"/>
      <c r="CKS29" s="1773"/>
      <c r="CKT29" s="1773"/>
      <c r="CKU29" s="1773"/>
      <c r="CKV29" s="1773"/>
      <c r="CKW29" s="1773"/>
      <c r="CKX29" s="1773"/>
      <c r="CKY29" s="1773"/>
      <c r="CKZ29" s="1773"/>
      <c r="CLA29" s="1773"/>
      <c r="CLB29" s="1773"/>
      <c r="CLC29" s="1773"/>
      <c r="CLD29" s="1773"/>
      <c r="CLE29" s="1773"/>
      <c r="CLF29" s="1773"/>
      <c r="CLG29" s="1773"/>
      <c r="CLH29" s="1773"/>
      <c r="CLI29" s="1773"/>
      <c r="CLJ29" s="1773"/>
      <c r="CLK29" s="1773"/>
      <c r="CLL29" s="1773"/>
      <c r="CLM29" s="1773"/>
      <c r="CLN29" s="1773"/>
      <c r="CLO29" s="1773"/>
      <c r="CLP29" s="1773"/>
      <c r="CLQ29" s="1773"/>
      <c r="CLR29" s="1773"/>
      <c r="CLS29" s="1773"/>
      <c r="CLT29" s="1773"/>
      <c r="CLU29" s="1773"/>
      <c r="CLV29" s="1773"/>
      <c r="CLW29" s="1773"/>
      <c r="CLX29" s="1773"/>
      <c r="CLY29" s="1773"/>
      <c r="CLZ29" s="1773"/>
      <c r="CMA29" s="1773"/>
      <c r="CMB29" s="1773"/>
      <c r="CMC29" s="1773"/>
      <c r="CMD29" s="1773"/>
      <c r="CME29" s="1773"/>
      <c r="CMF29" s="1773"/>
      <c r="CMG29" s="1773"/>
      <c r="CMH29" s="1773"/>
      <c r="CMI29" s="1773"/>
      <c r="CMJ29" s="1773"/>
      <c r="CMK29" s="1773"/>
      <c r="CML29" s="1773"/>
      <c r="CMM29" s="1773"/>
      <c r="CMN29" s="1773"/>
      <c r="CMO29" s="1773"/>
      <c r="CMP29" s="1773"/>
      <c r="CMQ29" s="1773"/>
      <c r="CMR29" s="1773"/>
      <c r="CMS29" s="1773"/>
      <c r="CMT29" s="1773"/>
      <c r="CMU29" s="1773"/>
      <c r="CMV29" s="1773"/>
      <c r="CMW29" s="1773"/>
      <c r="CMX29" s="1773"/>
      <c r="CMY29" s="1773"/>
      <c r="CMZ29" s="1773"/>
      <c r="CNA29" s="1773"/>
      <c r="CNB29" s="1773"/>
      <c r="CNC29" s="1773"/>
      <c r="CND29" s="1773"/>
      <c r="CNE29" s="1773"/>
      <c r="CNF29" s="1773"/>
      <c r="CNG29" s="1773"/>
      <c r="CNH29" s="1773"/>
      <c r="CNI29" s="1773"/>
      <c r="CNJ29" s="1773"/>
      <c r="CNK29" s="1773"/>
      <c r="CNL29" s="1773"/>
      <c r="CNM29" s="1773"/>
      <c r="CNN29" s="1773"/>
      <c r="CNO29" s="1773"/>
      <c r="CNP29" s="1773"/>
      <c r="CNQ29" s="1773"/>
      <c r="CNR29" s="1773"/>
      <c r="CNS29" s="1773"/>
      <c r="CNT29" s="1773"/>
      <c r="CNU29" s="1773"/>
      <c r="CNV29" s="1773"/>
      <c r="CNW29" s="1773"/>
      <c r="CNX29" s="1773"/>
      <c r="CNY29" s="1773"/>
      <c r="CNZ29" s="1773"/>
      <c r="COA29" s="1773"/>
      <c r="COB29" s="1773"/>
      <c r="COC29" s="1773"/>
      <c r="COD29" s="1773"/>
      <c r="COE29" s="1773"/>
      <c r="COF29" s="1773"/>
      <c r="COG29" s="1773"/>
      <c r="COH29" s="1773"/>
      <c r="COI29" s="1773"/>
      <c r="COJ29" s="1773"/>
      <c r="COK29" s="1773"/>
      <c r="COL29" s="1773"/>
      <c r="COM29" s="1773"/>
      <c r="CON29" s="1773"/>
      <c r="COO29" s="1773"/>
      <c r="COP29" s="1773"/>
      <c r="COQ29" s="1773"/>
      <c r="COR29" s="1773"/>
      <c r="COS29" s="1773"/>
      <c r="COT29" s="1773"/>
      <c r="COU29" s="1773"/>
      <c r="COV29" s="1773"/>
      <c r="COW29" s="1773"/>
      <c r="COX29" s="1773"/>
      <c r="COY29" s="1773"/>
      <c r="COZ29" s="1773"/>
      <c r="CPA29" s="1773"/>
      <c r="CPB29" s="1773"/>
      <c r="CPC29" s="1773"/>
      <c r="CPD29" s="1773"/>
      <c r="CPE29" s="1773"/>
      <c r="CPF29" s="1773"/>
      <c r="CPG29" s="1773"/>
      <c r="CPH29" s="1773"/>
      <c r="CPI29" s="1773"/>
      <c r="CPJ29" s="1773"/>
      <c r="CPK29" s="1773"/>
      <c r="CPL29" s="1773"/>
      <c r="CPM29" s="1773"/>
      <c r="CPN29" s="1773"/>
      <c r="CPO29" s="1773"/>
      <c r="CPP29" s="1773"/>
      <c r="CPQ29" s="1773"/>
      <c r="CPR29" s="1773"/>
      <c r="CPS29" s="1773"/>
      <c r="CPT29" s="1773"/>
      <c r="CPU29" s="1773"/>
      <c r="CPV29" s="1773"/>
      <c r="CPW29" s="1773"/>
      <c r="CPX29" s="1773"/>
      <c r="CPY29" s="1773"/>
      <c r="CPZ29" s="1773"/>
      <c r="CQA29" s="1773"/>
      <c r="CQB29" s="1773"/>
      <c r="CQC29" s="1773"/>
      <c r="CQD29" s="1773"/>
      <c r="CQE29" s="1773"/>
      <c r="CQF29" s="1773"/>
      <c r="CQG29" s="1773"/>
      <c r="CQH29" s="1773"/>
      <c r="CQI29" s="1773"/>
      <c r="CQJ29" s="1773"/>
      <c r="CQK29" s="1773"/>
      <c r="CQL29" s="1773"/>
      <c r="CQM29" s="1773"/>
      <c r="CQN29" s="1773"/>
      <c r="CQO29" s="1773"/>
      <c r="CQP29" s="1773"/>
      <c r="CQQ29" s="1773"/>
      <c r="CQR29" s="1773"/>
      <c r="CQS29" s="1773"/>
      <c r="CQT29" s="1773"/>
      <c r="CQU29" s="1773"/>
      <c r="CQV29" s="1773"/>
      <c r="CQW29" s="1773"/>
      <c r="CQX29" s="1773"/>
      <c r="CQY29" s="1773"/>
      <c r="CQZ29" s="1773"/>
      <c r="CRA29" s="1773"/>
      <c r="CRB29" s="1773"/>
      <c r="CRC29" s="1773"/>
      <c r="CRD29" s="1773"/>
      <c r="CRE29" s="1773"/>
      <c r="CRF29" s="1773"/>
      <c r="CRG29" s="1773"/>
      <c r="CRH29" s="1773"/>
      <c r="CRI29" s="1773"/>
      <c r="CRJ29" s="1773"/>
      <c r="CRK29" s="1773"/>
      <c r="CRL29" s="1773"/>
      <c r="CRM29" s="1773"/>
      <c r="CRN29" s="1773"/>
      <c r="CRO29" s="1773"/>
      <c r="CRP29" s="1773"/>
      <c r="CRQ29" s="1773"/>
      <c r="CRR29" s="1773"/>
      <c r="CRS29" s="1773"/>
      <c r="CRT29" s="1773"/>
      <c r="CRU29" s="1773"/>
      <c r="CRV29" s="1773"/>
      <c r="CRW29" s="1773"/>
      <c r="CRX29" s="1773"/>
      <c r="CRY29" s="1773"/>
      <c r="CRZ29" s="1773"/>
      <c r="CSA29" s="1773"/>
      <c r="CSB29" s="1773"/>
      <c r="CSC29" s="1773"/>
      <c r="CSD29" s="1773"/>
      <c r="CSE29" s="1773"/>
      <c r="CSF29" s="1773"/>
      <c r="CSG29" s="1773"/>
      <c r="CSH29" s="1773"/>
      <c r="CSI29" s="1773"/>
      <c r="CSJ29" s="1773"/>
      <c r="CSK29" s="1773"/>
      <c r="CSL29" s="1773"/>
      <c r="CSM29" s="1773"/>
      <c r="CSN29" s="1773"/>
      <c r="CSO29" s="1773"/>
      <c r="CSP29" s="1773"/>
      <c r="CSQ29" s="1773"/>
      <c r="CSR29" s="1773"/>
      <c r="CSS29" s="1773"/>
      <c r="CST29" s="1773"/>
      <c r="CSU29" s="1773"/>
      <c r="CSV29" s="1773"/>
      <c r="CSW29" s="1773"/>
      <c r="CSX29" s="1773"/>
      <c r="CSY29" s="1773"/>
      <c r="CSZ29" s="1773"/>
      <c r="CTA29" s="1773"/>
      <c r="CTB29" s="1773"/>
      <c r="CTC29" s="1773"/>
      <c r="CTD29" s="1773"/>
      <c r="CTE29" s="1773"/>
      <c r="CTF29" s="1773"/>
      <c r="CTG29" s="1773"/>
      <c r="CTH29" s="1773"/>
      <c r="CTI29" s="1773"/>
      <c r="CTJ29" s="1773"/>
      <c r="CTK29" s="1773"/>
      <c r="CTL29" s="1773"/>
      <c r="CTM29" s="1773"/>
      <c r="CTN29" s="1773"/>
      <c r="CTO29" s="1773"/>
      <c r="CTP29" s="1773"/>
      <c r="CTQ29" s="1773"/>
      <c r="CTR29" s="1773"/>
      <c r="CTS29" s="1773"/>
      <c r="CTT29" s="1773"/>
      <c r="CTU29" s="1773"/>
      <c r="CTV29" s="1773"/>
      <c r="CTW29" s="1773"/>
      <c r="CTX29" s="1773"/>
      <c r="CTY29" s="1773"/>
      <c r="CTZ29" s="1773"/>
      <c r="CUA29" s="1773"/>
      <c r="CUB29" s="1773"/>
      <c r="CUC29" s="1773"/>
      <c r="CUD29" s="1773"/>
      <c r="CUE29" s="1773"/>
      <c r="CUF29" s="1773"/>
      <c r="CUG29" s="1773"/>
      <c r="CUH29" s="1773"/>
      <c r="CUI29" s="1773"/>
      <c r="CUJ29" s="1773"/>
      <c r="CUK29" s="1773"/>
      <c r="CUL29" s="1773"/>
      <c r="CUM29" s="1773"/>
      <c r="CUN29" s="1773"/>
      <c r="CUO29" s="1773"/>
      <c r="CUP29" s="1773"/>
      <c r="CUQ29" s="1773"/>
      <c r="CUR29" s="1773"/>
      <c r="CUS29" s="1773"/>
      <c r="CUT29" s="1773"/>
      <c r="CUU29" s="1773"/>
      <c r="CUV29" s="1773"/>
      <c r="CUW29" s="1773"/>
      <c r="CUX29" s="1773"/>
      <c r="CUY29" s="1773"/>
      <c r="CUZ29" s="1773"/>
      <c r="CVA29" s="1773"/>
      <c r="CVB29" s="1773"/>
      <c r="CVC29" s="1773"/>
      <c r="CVD29" s="1773"/>
      <c r="CVE29" s="1773"/>
      <c r="CVF29" s="1773"/>
      <c r="CVG29" s="1773"/>
      <c r="CVH29" s="1773"/>
      <c r="CVI29" s="1773"/>
      <c r="CVJ29" s="1773"/>
      <c r="CVK29" s="1773"/>
      <c r="CVL29" s="1773"/>
      <c r="CVM29" s="1773"/>
      <c r="CVN29" s="1773"/>
      <c r="CVO29" s="1773"/>
      <c r="CVP29" s="1773"/>
      <c r="CVQ29" s="1773"/>
      <c r="CVR29" s="1773"/>
      <c r="CVS29" s="1773"/>
      <c r="CVT29" s="1773"/>
      <c r="CVU29" s="1773"/>
      <c r="CVV29" s="1773"/>
      <c r="CVW29" s="1773"/>
      <c r="CVX29" s="1773"/>
      <c r="CVY29" s="1773"/>
      <c r="CVZ29" s="1773"/>
      <c r="CWA29" s="1773"/>
      <c r="CWB29" s="1773"/>
      <c r="CWC29" s="1773"/>
      <c r="CWD29" s="1773"/>
      <c r="CWE29" s="1773"/>
      <c r="CWF29" s="1773"/>
      <c r="CWG29" s="1773"/>
      <c r="CWH29" s="1773"/>
      <c r="CWI29" s="1773"/>
      <c r="CWJ29" s="1773"/>
      <c r="CWK29" s="1773"/>
      <c r="CWL29" s="1773"/>
      <c r="CWM29" s="1773"/>
      <c r="CWN29" s="1773"/>
      <c r="CWO29" s="1773"/>
      <c r="CWP29" s="1773"/>
      <c r="CWQ29" s="1773"/>
      <c r="CWR29" s="1773"/>
      <c r="CWS29" s="1773"/>
      <c r="CWT29" s="1773"/>
      <c r="CWU29" s="1773"/>
      <c r="CWV29" s="1773"/>
      <c r="CWW29" s="1773"/>
      <c r="CWX29" s="1773"/>
      <c r="CWY29" s="1773"/>
      <c r="CWZ29" s="1773"/>
      <c r="CXA29" s="1773"/>
      <c r="CXB29" s="1773"/>
      <c r="CXC29" s="1773"/>
      <c r="CXD29" s="1773"/>
      <c r="CXE29" s="1773"/>
      <c r="CXF29" s="1773"/>
      <c r="CXG29" s="1773"/>
      <c r="CXH29" s="1773"/>
      <c r="CXI29" s="1773"/>
      <c r="CXJ29" s="1773"/>
      <c r="CXK29" s="1773"/>
      <c r="CXL29" s="1773"/>
      <c r="CXM29" s="1773"/>
      <c r="CXN29" s="1773"/>
      <c r="CXO29" s="1773"/>
      <c r="CXP29" s="1773"/>
      <c r="CXQ29" s="1773"/>
      <c r="CXR29" s="1773"/>
      <c r="CXS29" s="1773"/>
      <c r="CXT29" s="1773"/>
      <c r="CXU29" s="1773"/>
      <c r="CXV29" s="1773"/>
      <c r="CXW29" s="1773"/>
      <c r="CXX29" s="1773"/>
      <c r="CXY29" s="1773"/>
      <c r="CXZ29" s="1773"/>
      <c r="CYA29" s="1773"/>
      <c r="CYB29" s="1773"/>
      <c r="CYC29" s="1773"/>
      <c r="CYD29" s="1773"/>
      <c r="CYE29" s="1773"/>
      <c r="CYF29" s="1773"/>
      <c r="CYG29" s="1773"/>
      <c r="CYH29" s="1773"/>
      <c r="CYI29" s="1773"/>
      <c r="CYJ29" s="1773"/>
      <c r="CYK29" s="1773"/>
      <c r="CYL29" s="1773"/>
      <c r="CYM29" s="1773"/>
      <c r="CYN29" s="1773"/>
      <c r="CYO29" s="1773"/>
      <c r="CYP29" s="1773"/>
      <c r="CYQ29" s="1773"/>
      <c r="CYR29" s="1773"/>
      <c r="CYS29" s="1773"/>
      <c r="CYT29" s="1773"/>
      <c r="CYU29" s="1773"/>
      <c r="CYV29" s="1773"/>
      <c r="CYW29" s="1773"/>
      <c r="CYX29" s="1773"/>
      <c r="CYY29" s="1773"/>
      <c r="CYZ29" s="1773"/>
      <c r="CZA29" s="1773"/>
      <c r="CZB29" s="1773"/>
      <c r="CZC29" s="1773"/>
      <c r="CZD29" s="1773"/>
      <c r="CZE29" s="1773"/>
      <c r="CZF29" s="1773"/>
      <c r="CZG29" s="1773"/>
      <c r="CZH29" s="1773"/>
      <c r="CZI29" s="1773"/>
      <c r="CZJ29" s="1773"/>
      <c r="CZK29" s="1773"/>
      <c r="CZL29" s="1773"/>
      <c r="CZM29" s="1773"/>
      <c r="CZN29" s="1773"/>
      <c r="CZO29" s="1773"/>
      <c r="CZP29" s="1773"/>
      <c r="CZQ29" s="1773"/>
      <c r="CZR29" s="1773"/>
      <c r="CZS29" s="1773"/>
      <c r="CZT29" s="1773"/>
      <c r="CZU29" s="1773"/>
      <c r="CZV29" s="1773"/>
      <c r="CZW29" s="1773"/>
      <c r="CZX29" s="1773"/>
      <c r="CZY29" s="1773"/>
      <c r="CZZ29" s="1773"/>
      <c r="DAA29" s="1773"/>
      <c r="DAB29" s="1773"/>
      <c r="DAC29" s="1773"/>
      <c r="DAD29" s="1773"/>
      <c r="DAE29" s="1773"/>
      <c r="DAF29" s="1773"/>
      <c r="DAG29" s="1773"/>
      <c r="DAH29" s="1773"/>
      <c r="DAI29" s="1773"/>
      <c r="DAJ29" s="1773"/>
      <c r="DAK29" s="1773"/>
      <c r="DAL29" s="1773"/>
      <c r="DAM29" s="1773"/>
      <c r="DAN29" s="1773"/>
      <c r="DAO29" s="1773"/>
      <c r="DAP29" s="1773"/>
      <c r="DAQ29" s="1773"/>
      <c r="DAR29" s="1773"/>
      <c r="DAS29" s="1773"/>
      <c r="DAT29" s="1773"/>
      <c r="DAU29" s="1773"/>
      <c r="DAV29" s="1773"/>
      <c r="DAW29" s="1773"/>
      <c r="DAX29" s="1773"/>
      <c r="DAY29" s="1773"/>
      <c r="DAZ29" s="1773"/>
      <c r="DBA29" s="1773"/>
      <c r="DBB29" s="1773"/>
      <c r="DBC29" s="1773"/>
      <c r="DBD29" s="1773"/>
      <c r="DBE29" s="1773"/>
      <c r="DBF29" s="1773"/>
      <c r="DBG29" s="1773"/>
      <c r="DBH29" s="1773"/>
      <c r="DBI29" s="1773"/>
      <c r="DBJ29" s="1773"/>
      <c r="DBK29" s="1773"/>
      <c r="DBL29" s="1773"/>
      <c r="DBM29" s="1773"/>
      <c r="DBN29" s="1773"/>
      <c r="DBO29" s="1773"/>
      <c r="DBP29" s="1773"/>
      <c r="DBQ29" s="1773"/>
      <c r="DBR29" s="1773"/>
      <c r="DBS29" s="1773"/>
      <c r="DBT29" s="1773"/>
      <c r="DBU29" s="1773"/>
      <c r="DBV29" s="1773"/>
      <c r="DBW29" s="1773"/>
      <c r="DBX29" s="1773"/>
      <c r="DBY29" s="1773"/>
      <c r="DBZ29" s="1773"/>
      <c r="DCA29" s="1773"/>
      <c r="DCB29" s="1773"/>
      <c r="DCC29" s="1773"/>
      <c r="DCD29" s="1773"/>
      <c r="DCE29" s="1773"/>
      <c r="DCF29" s="1773"/>
      <c r="DCG29" s="1773"/>
      <c r="DCH29" s="1773"/>
      <c r="DCI29" s="1773"/>
      <c r="DCJ29" s="1773"/>
      <c r="DCK29" s="1773"/>
      <c r="DCL29" s="1773"/>
      <c r="DCM29" s="1773"/>
      <c r="DCN29" s="1773"/>
      <c r="DCO29" s="1773"/>
      <c r="DCP29" s="1773"/>
      <c r="DCQ29" s="1773"/>
      <c r="DCR29" s="1773"/>
      <c r="DCS29" s="1773"/>
      <c r="DCT29" s="1773"/>
      <c r="DCU29" s="1773"/>
      <c r="DCV29" s="1773"/>
      <c r="DCW29" s="1773"/>
      <c r="DCX29" s="1773"/>
      <c r="DCY29" s="1773"/>
      <c r="DCZ29" s="1773"/>
      <c r="DDA29" s="1773"/>
      <c r="DDB29" s="1773"/>
      <c r="DDC29" s="1773"/>
      <c r="DDD29" s="1773"/>
      <c r="DDE29" s="1773"/>
      <c r="DDF29" s="1773"/>
      <c r="DDG29" s="1773"/>
      <c r="DDH29" s="1773"/>
      <c r="DDI29" s="1773"/>
      <c r="DDJ29" s="1773"/>
      <c r="DDK29" s="1773"/>
      <c r="DDL29" s="1773"/>
      <c r="DDM29" s="1773"/>
      <c r="DDN29" s="1773"/>
      <c r="DDO29" s="1773"/>
      <c r="DDP29" s="1773"/>
      <c r="DDQ29" s="1773"/>
      <c r="DDR29" s="1773"/>
      <c r="DDS29" s="1773"/>
      <c r="DDT29" s="1773"/>
      <c r="DDU29" s="1773"/>
      <c r="DDV29" s="1773"/>
      <c r="DDW29" s="1773"/>
      <c r="DDX29" s="1773"/>
      <c r="DDY29" s="1773"/>
      <c r="DDZ29" s="1773"/>
      <c r="DEA29" s="1773"/>
      <c r="DEB29" s="1773"/>
      <c r="DEC29" s="1773"/>
      <c r="DED29" s="1773"/>
      <c r="DEE29" s="1773"/>
      <c r="DEF29" s="1773"/>
      <c r="DEG29" s="1773"/>
      <c r="DEH29" s="1773"/>
      <c r="DEI29" s="1773"/>
      <c r="DEJ29" s="1773"/>
      <c r="DEK29" s="1773"/>
      <c r="DEL29" s="1773"/>
      <c r="DEM29" s="1773"/>
      <c r="DEN29" s="1773"/>
      <c r="DEO29" s="1773"/>
      <c r="DEP29" s="1773"/>
      <c r="DEQ29" s="1773"/>
      <c r="DER29" s="1773"/>
      <c r="DES29" s="1773"/>
      <c r="DET29" s="1773"/>
      <c r="DEU29" s="1773"/>
      <c r="DEV29" s="1773"/>
      <c r="DEW29" s="1773"/>
      <c r="DEX29" s="1773"/>
      <c r="DEY29" s="1773"/>
      <c r="DEZ29" s="1773"/>
      <c r="DFA29" s="1773"/>
      <c r="DFB29" s="1773"/>
      <c r="DFC29" s="1773"/>
      <c r="DFD29" s="1773"/>
      <c r="DFE29" s="1773"/>
      <c r="DFF29" s="1773"/>
      <c r="DFG29" s="1773"/>
      <c r="DFH29" s="1773"/>
      <c r="DFI29" s="1773"/>
      <c r="DFJ29" s="1773"/>
      <c r="DFK29" s="1773"/>
      <c r="DFL29" s="1773"/>
      <c r="DFM29" s="1773"/>
      <c r="DFN29" s="1773"/>
      <c r="DFO29" s="1773"/>
      <c r="DFP29" s="1773"/>
      <c r="DFQ29" s="1773"/>
      <c r="DFR29" s="1773"/>
      <c r="DFS29" s="1773"/>
      <c r="DFT29" s="1773"/>
      <c r="DFU29" s="1773"/>
      <c r="DFV29" s="1773"/>
      <c r="DFW29" s="1773"/>
      <c r="DFX29" s="1773"/>
      <c r="DFY29" s="1773"/>
      <c r="DFZ29" s="1773"/>
      <c r="DGA29" s="1773"/>
      <c r="DGB29" s="1773"/>
      <c r="DGC29" s="1773"/>
      <c r="DGD29" s="1773"/>
      <c r="DGE29" s="1773"/>
      <c r="DGF29" s="1773"/>
      <c r="DGG29" s="1773"/>
      <c r="DGH29" s="1773"/>
      <c r="DGI29" s="1773"/>
      <c r="DGJ29" s="1773"/>
      <c r="DGK29" s="1773"/>
      <c r="DGL29" s="1773"/>
      <c r="DGM29" s="1773"/>
      <c r="DGN29" s="1773"/>
      <c r="DGO29" s="1773"/>
      <c r="DGP29" s="1773"/>
      <c r="DGQ29" s="1773"/>
      <c r="DGR29" s="1773"/>
      <c r="DGS29" s="1773"/>
      <c r="DGT29" s="1773"/>
      <c r="DGU29" s="1773"/>
      <c r="DGV29" s="1773"/>
      <c r="DGW29" s="1773"/>
      <c r="DGX29" s="1773"/>
      <c r="DGY29" s="1773"/>
      <c r="DGZ29" s="1773"/>
      <c r="DHA29" s="1773"/>
      <c r="DHB29" s="1773"/>
      <c r="DHC29" s="1773"/>
      <c r="DHD29" s="1773"/>
      <c r="DHE29" s="1773"/>
      <c r="DHF29" s="1773"/>
      <c r="DHG29" s="1773"/>
      <c r="DHH29" s="1773"/>
      <c r="DHI29" s="1773"/>
      <c r="DHJ29" s="1773"/>
      <c r="DHK29" s="1773"/>
      <c r="DHL29" s="1773"/>
      <c r="DHM29" s="1773"/>
      <c r="DHN29" s="1773"/>
      <c r="DHO29" s="1773"/>
      <c r="DHP29" s="1773"/>
      <c r="DHQ29" s="1773"/>
      <c r="DHR29" s="1773"/>
      <c r="DHS29" s="1773"/>
      <c r="DHT29" s="1773"/>
      <c r="DHU29" s="1773"/>
      <c r="DHV29" s="1773"/>
      <c r="DHW29" s="1773"/>
      <c r="DHX29" s="1773"/>
      <c r="DHY29" s="1773"/>
      <c r="DHZ29" s="1773"/>
      <c r="DIA29" s="1773"/>
      <c r="DIB29" s="1773"/>
      <c r="DIC29" s="1773"/>
      <c r="DID29" s="1773"/>
      <c r="DIE29" s="1773"/>
      <c r="DIF29" s="1773"/>
      <c r="DIG29" s="1773"/>
      <c r="DIH29" s="1773"/>
      <c r="DII29" s="1773"/>
      <c r="DIJ29" s="1773"/>
      <c r="DIK29" s="1773"/>
      <c r="DIL29" s="1773"/>
      <c r="DIM29" s="1773"/>
      <c r="DIN29" s="1773"/>
      <c r="DIO29" s="1773"/>
      <c r="DIP29" s="1773"/>
      <c r="DIQ29" s="1773"/>
      <c r="DIR29" s="1773"/>
      <c r="DIS29" s="1773"/>
      <c r="DIT29" s="1773"/>
      <c r="DIU29" s="1773"/>
      <c r="DIV29" s="1773"/>
      <c r="DIW29" s="1773"/>
      <c r="DIX29" s="1773"/>
      <c r="DIY29" s="1773"/>
      <c r="DIZ29" s="1773"/>
      <c r="DJA29" s="1773"/>
      <c r="DJB29" s="1773"/>
      <c r="DJC29" s="1773"/>
      <c r="DJD29" s="1773"/>
      <c r="DJE29" s="1773"/>
      <c r="DJF29" s="1773"/>
      <c r="DJG29" s="1773"/>
      <c r="DJH29" s="1773"/>
      <c r="DJI29" s="1773"/>
      <c r="DJJ29" s="1773"/>
      <c r="DJK29" s="1773"/>
      <c r="DJL29" s="1773"/>
      <c r="DJM29" s="1773"/>
      <c r="DJN29" s="1773"/>
      <c r="DJO29" s="1773"/>
      <c r="DJP29" s="1773"/>
      <c r="DJQ29" s="1773"/>
      <c r="DJR29" s="1773"/>
      <c r="DJS29" s="1773"/>
      <c r="DJT29" s="1773"/>
      <c r="DJU29" s="1773"/>
      <c r="DJV29" s="1773"/>
      <c r="DJW29" s="1773"/>
      <c r="DJX29" s="1773"/>
      <c r="DJY29" s="1773"/>
      <c r="DJZ29" s="1773"/>
      <c r="DKA29" s="1773"/>
      <c r="DKB29" s="1773"/>
      <c r="DKC29" s="1773"/>
      <c r="DKD29" s="1773"/>
      <c r="DKE29" s="1773"/>
      <c r="DKF29" s="1773"/>
      <c r="DKG29" s="1773"/>
      <c r="DKH29" s="1773"/>
      <c r="DKI29" s="1773"/>
      <c r="DKJ29" s="1773"/>
      <c r="DKK29" s="1773"/>
      <c r="DKL29" s="1773"/>
      <c r="DKM29" s="1773"/>
      <c r="DKN29" s="1773"/>
      <c r="DKO29" s="1773"/>
      <c r="DKP29" s="1773"/>
      <c r="DKQ29" s="1773"/>
      <c r="DKR29" s="1773"/>
      <c r="DKS29" s="1773"/>
      <c r="DKT29" s="1773"/>
      <c r="DKU29" s="1773"/>
      <c r="DKV29" s="1773"/>
      <c r="DKW29" s="1773"/>
      <c r="DKX29" s="1773"/>
      <c r="DKY29" s="1773"/>
      <c r="DKZ29" s="1773"/>
      <c r="DLA29" s="1773"/>
      <c r="DLB29" s="1773"/>
      <c r="DLC29" s="1773"/>
      <c r="DLD29" s="1773"/>
      <c r="DLE29" s="1773"/>
      <c r="DLF29" s="1773"/>
      <c r="DLG29" s="1773"/>
      <c r="DLH29" s="1773"/>
      <c r="DLI29" s="1773"/>
      <c r="DLJ29" s="1773"/>
      <c r="DLK29" s="1773"/>
      <c r="DLL29" s="1773"/>
      <c r="DLM29" s="1773"/>
      <c r="DLN29" s="1773"/>
      <c r="DLO29" s="1773"/>
      <c r="DLP29" s="1773"/>
      <c r="DLQ29" s="1773"/>
      <c r="DLR29" s="1773"/>
      <c r="DLS29" s="1773"/>
      <c r="DLT29" s="1773"/>
      <c r="DLU29" s="1773"/>
      <c r="DLV29" s="1773"/>
      <c r="DLW29" s="1773"/>
      <c r="DLX29" s="1773"/>
      <c r="DLY29" s="1773"/>
      <c r="DLZ29" s="1773"/>
      <c r="DMA29" s="1773"/>
      <c r="DMB29" s="1773"/>
      <c r="DMC29" s="1773"/>
      <c r="DMD29" s="1773"/>
      <c r="DME29" s="1773"/>
      <c r="DMF29" s="1773"/>
      <c r="DMG29" s="1773"/>
      <c r="DMH29" s="1773"/>
      <c r="DMI29" s="1773"/>
      <c r="DMJ29" s="1773"/>
      <c r="DMK29" s="1773"/>
      <c r="DML29" s="1773"/>
      <c r="DMM29" s="1773"/>
      <c r="DMN29" s="1773"/>
      <c r="DMO29" s="1773"/>
      <c r="DMP29" s="1773"/>
      <c r="DMQ29" s="1773"/>
      <c r="DMR29" s="1773"/>
      <c r="DMS29" s="1773"/>
      <c r="DMT29" s="1773"/>
      <c r="DMU29" s="1773"/>
      <c r="DMV29" s="1773"/>
      <c r="DMW29" s="1773"/>
      <c r="DMX29" s="1773"/>
      <c r="DMY29" s="1773"/>
      <c r="DMZ29" s="1773"/>
      <c r="DNA29" s="1773"/>
      <c r="DNB29" s="1773"/>
      <c r="DNC29" s="1773"/>
      <c r="DND29" s="1773"/>
      <c r="DNE29" s="1773"/>
      <c r="DNF29" s="1773"/>
      <c r="DNG29" s="1773"/>
      <c r="DNH29" s="1773"/>
      <c r="DNI29" s="1773"/>
      <c r="DNJ29" s="1773"/>
      <c r="DNK29" s="1773"/>
      <c r="DNL29" s="1773"/>
      <c r="DNM29" s="1773"/>
      <c r="DNN29" s="1773"/>
      <c r="DNO29" s="1773"/>
      <c r="DNP29" s="1773"/>
      <c r="DNQ29" s="1773"/>
      <c r="DNR29" s="1773"/>
      <c r="DNS29" s="1773"/>
      <c r="DNT29" s="1773"/>
      <c r="DNU29" s="1773"/>
      <c r="DNV29" s="1773"/>
      <c r="DNW29" s="1773"/>
      <c r="DNX29" s="1773"/>
      <c r="DNY29" s="1773"/>
      <c r="DNZ29" s="1773"/>
      <c r="DOA29" s="1773"/>
      <c r="DOB29" s="1773"/>
      <c r="DOC29" s="1773"/>
      <c r="DOD29" s="1773"/>
      <c r="DOE29" s="1773"/>
      <c r="DOF29" s="1773"/>
      <c r="DOG29" s="1773"/>
      <c r="DOH29" s="1773"/>
      <c r="DOI29" s="1773"/>
      <c r="DOJ29" s="1773"/>
      <c r="DOK29" s="1773"/>
      <c r="DOL29" s="1773"/>
      <c r="DOM29" s="1773"/>
      <c r="DON29" s="1773"/>
      <c r="DOO29" s="1773"/>
      <c r="DOP29" s="1773"/>
      <c r="DOQ29" s="1773"/>
      <c r="DOR29" s="1773"/>
      <c r="DOS29" s="1773"/>
      <c r="DOT29" s="1773"/>
      <c r="DOU29" s="1773"/>
      <c r="DOV29" s="1773"/>
      <c r="DOW29" s="1773"/>
      <c r="DOX29" s="1773"/>
      <c r="DOY29" s="1773"/>
      <c r="DOZ29" s="1773"/>
      <c r="DPA29" s="1773"/>
      <c r="DPB29" s="1773"/>
      <c r="DPC29" s="1773"/>
      <c r="DPD29" s="1773"/>
      <c r="DPE29" s="1773"/>
      <c r="DPF29" s="1773"/>
      <c r="DPG29" s="1773"/>
      <c r="DPH29" s="1773"/>
      <c r="DPI29" s="1773"/>
      <c r="DPJ29" s="1773"/>
      <c r="DPK29" s="1773"/>
      <c r="DPL29" s="1773"/>
      <c r="DPM29" s="1773"/>
      <c r="DPN29" s="1773"/>
      <c r="DPO29" s="1773"/>
      <c r="DPP29" s="1773"/>
      <c r="DPQ29" s="1773"/>
      <c r="DPR29" s="1773"/>
      <c r="DPS29" s="1773"/>
      <c r="DPT29" s="1773"/>
      <c r="DPU29" s="1773"/>
      <c r="DPV29" s="1773"/>
      <c r="DPW29" s="1773"/>
      <c r="DPX29" s="1773"/>
      <c r="DPY29" s="1773"/>
      <c r="DPZ29" s="1773"/>
      <c r="DQA29" s="1773"/>
      <c r="DQB29" s="1773"/>
      <c r="DQC29" s="1773"/>
      <c r="DQD29" s="1773"/>
      <c r="DQE29" s="1773"/>
      <c r="DQF29" s="1773"/>
      <c r="DQG29" s="1773"/>
      <c r="DQH29" s="1773"/>
      <c r="DQI29" s="1773"/>
      <c r="DQJ29" s="1773"/>
      <c r="DQK29" s="1773"/>
      <c r="DQL29" s="1773"/>
      <c r="DQM29" s="1773"/>
      <c r="DQN29" s="1773"/>
      <c r="DQO29" s="1773"/>
      <c r="DQP29" s="1773"/>
      <c r="DQQ29" s="1773"/>
      <c r="DQR29" s="1773"/>
      <c r="DQS29" s="1773"/>
      <c r="DQT29" s="1773"/>
      <c r="DQU29" s="1773"/>
      <c r="DQV29" s="1773"/>
      <c r="DQW29" s="1773"/>
      <c r="DQX29" s="1773"/>
      <c r="DQY29" s="1773"/>
      <c r="DQZ29" s="1773"/>
      <c r="DRA29" s="1773"/>
      <c r="DRB29" s="1773"/>
      <c r="DRC29" s="1773"/>
      <c r="DRD29" s="1773"/>
      <c r="DRE29" s="1773"/>
      <c r="DRF29" s="1773"/>
      <c r="DRG29" s="1773"/>
      <c r="DRH29" s="1773"/>
      <c r="DRI29" s="1773"/>
      <c r="DRJ29" s="1773"/>
      <c r="DRK29" s="1773"/>
      <c r="DRL29" s="1773"/>
      <c r="DRM29" s="1773"/>
      <c r="DRN29" s="1773"/>
      <c r="DRO29" s="1773"/>
      <c r="DRP29" s="1773"/>
      <c r="DRQ29" s="1773"/>
      <c r="DRR29" s="1773"/>
      <c r="DRS29" s="1773"/>
      <c r="DRT29" s="1773"/>
      <c r="DRU29" s="1773"/>
      <c r="DRV29" s="1773"/>
      <c r="DRW29" s="1773"/>
      <c r="DRX29" s="1773"/>
      <c r="DRY29" s="1773"/>
      <c r="DRZ29" s="1773"/>
      <c r="DSA29" s="1773"/>
      <c r="DSB29" s="1773"/>
      <c r="DSC29" s="1773"/>
      <c r="DSD29" s="1773"/>
      <c r="DSE29" s="1773"/>
      <c r="DSF29" s="1773"/>
      <c r="DSG29" s="1773"/>
      <c r="DSH29" s="1773"/>
      <c r="DSI29" s="1773"/>
      <c r="DSJ29" s="1773"/>
      <c r="DSK29" s="1773"/>
      <c r="DSL29" s="1773"/>
      <c r="DSM29" s="1773"/>
      <c r="DSN29" s="1773"/>
      <c r="DSO29" s="1773"/>
      <c r="DSP29" s="1773"/>
      <c r="DSQ29" s="1773"/>
      <c r="DSR29" s="1773"/>
      <c r="DSS29" s="1773"/>
      <c r="DST29" s="1773"/>
      <c r="DSU29" s="1773"/>
      <c r="DSV29" s="1773"/>
      <c r="DSW29" s="1773"/>
      <c r="DSX29" s="1773"/>
      <c r="DSY29" s="1773"/>
      <c r="DSZ29" s="1773"/>
      <c r="DTA29" s="1773"/>
      <c r="DTB29" s="1773"/>
      <c r="DTC29" s="1773"/>
      <c r="DTD29" s="1773"/>
      <c r="DTE29" s="1773"/>
      <c r="DTF29" s="1773"/>
      <c r="DTG29" s="1773"/>
      <c r="DTH29" s="1773"/>
      <c r="DTI29" s="1773"/>
      <c r="DTJ29" s="1773"/>
      <c r="DTK29" s="1773"/>
      <c r="DTL29" s="1773"/>
      <c r="DTM29" s="1773"/>
      <c r="DTN29" s="1773"/>
      <c r="DTO29" s="1773"/>
      <c r="DTP29" s="1773"/>
      <c r="DTQ29" s="1773"/>
      <c r="DTR29" s="1773"/>
      <c r="DTS29" s="1773"/>
      <c r="DTT29" s="1773"/>
      <c r="DTU29" s="1773"/>
      <c r="DTV29" s="1773"/>
      <c r="DTW29" s="1773"/>
      <c r="DTX29" s="1773"/>
      <c r="DTY29" s="1773"/>
      <c r="DTZ29" s="1773"/>
      <c r="DUA29" s="1773"/>
      <c r="DUB29" s="1773"/>
      <c r="DUC29" s="1773"/>
      <c r="DUD29" s="1773"/>
      <c r="DUE29" s="1773"/>
      <c r="DUF29" s="1773"/>
      <c r="DUG29" s="1773"/>
      <c r="DUH29" s="1773"/>
      <c r="DUI29" s="1773"/>
      <c r="DUJ29" s="1773"/>
      <c r="DUK29" s="1773"/>
      <c r="DUL29" s="1773"/>
      <c r="DUM29" s="1773"/>
      <c r="DUN29" s="1773"/>
      <c r="DUO29" s="1773"/>
      <c r="DUP29" s="1773"/>
      <c r="DUQ29" s="1773"/>
      <c r="DUR29" s="1773"/>
      <c r="DUS29" s="1773"/>
      <c r="DUT29" s="1773"/>
      <c r="DUU29" s="1773"/>
      <c r="DUV29" s="1773"/>
      <c r="DUW29" s="1773"/>
      <c r="DUX29" s="1773"/>
      <c r="DUY29" s="1773"/>
      <c r="DUZ29" s="1773"/>
      <c r="DVA29" s="1773"/>
      <c r="DVB29" s="1773"/>
      <c r="DVC29" s="1773"/>
      <c r="DVD29" s="1773"/>
      <c r="DVE29" s="1773"/>
      <c r="DVF29" s="1773"/>
      <c r="DVG29" s="1773"/>
      <c r="DVH29" s="1773"/>
      <c r="DVI29" s="1773"/>
      <c r="DVJ29" s="1773"/>
      <c r="DVK29" s="1773"/>
      <c r="DVL29" s="1773"/>
      <c r="DVM29" s="1773"/>
      <c r="DVN29" s="1773"/>
      <c r="DVO29" s="1773"/>
      <c r="DVP29" s="1773"/>
      <c r="DVQ29" s="1773"/>
      <c r="DVR29" s="1773"/>
      <c r="DVS29" s="1773"/>
      <c r="DVT29" s="1773"/>
      <c r="DVU29" s="1773"/>
      <c r="DVV29" s="1773"/>
      <c r="DVW29" s="1773"/>
      <c r="DVX29" s="1773"/>
      <c r="DVY29" s="1773"/>
      <c r="DVZ29" s="1773"/>
      <c r="DWA29" s="1773"/>
      <c r="DWB29" s="1773"/>
      <c r="DWC29" s="1773"/>
      <c r="DWD29" s="1773"/>
      <c r="DWE29" s="1773"/>
      <c r="DWF29" s="1773"/>
      <c r="DWG29" s="1773"/>
      <c r="DWH29" s="1773"/>
      <c r="DWI29" s="1773"/>
      <c r="DWJ29" s="1773"/>
      <c r="DWK29" s="1773"/>
      <c r="DWL29" s="1773"/>
      <c r="DWM29" s="1773"/>
      <c r="DWN29" s="1773"/>
      <c r="DWO29" s="1773"/>
      <c r="DWP29" s="1773"/>
      <c r="DWQ29" s="1773"/>
      <c r="DWR29" s="1773"/>
      <c r="DWS29" s="1773"/>
      <c r="DWT29" s="1773"/>
      <c r="DWU29" s="1773"/>
      <c r="DWV29" s="1773"/>
      <c r="DWW29" s="1773"/>
      <c r="DWX29" s="1773"/>
      <c r="DWY29" s="1773"/>
      <c r="DWZ29" s="1773"/>
      <c r="DXA29" s="1773"/>
      <c r="DXB29" s="1773"/>
      <c r="DXC29" s="1773"/>
      <c r="DXD29" s="1773"/>
      <c r="DXE29" s="1773"/>
      <c r="DXF29" s="1773"/>
      <c r="DXG29" s="1773"/>
      <c r="DXH29" s="1773"/>
      <c r="DXI29" s="1773"/>
      <c r="DXJ29" s="1773"/>
      <c r="DXK29" s="1773"/>
      <c r="DXL29" s="1773"/>
      <c r="DXM29" s="1773"/>
      <c r="DXN29" s="1773"/>
      <c r="DXO29" s="1773"/>
      <c r="DXP29" s="1773"/>
      <c r="DXQ29" s="1773"/>
      <c r="DXR29" s="1773"/>
      <c r="DXS29" s="1773"/>
      <c r="DXT29" s="1773"/>
      <c r="DXU29" s="1773"/>
      <c r="DXV29" s="1773"/>
      <c r="DXW29" s="1773"/>
      <c r="DXX29" s="1773"/>
      <c r="DXY29" s="1773"/>
      <c r="DXZ29" s="1773"/>
      <c r="DYA29" s="1773"/>
      <c r="DYB29" s="1773"/>
      <c r="DYC29" s="1773"/>
      <c r="DYD29" s="1773"/>
      <c r="DYE29" s="1773"/>
      <c r="DYF29" s="1773"/>
      <c r="DYG29" s="1773"/>
      <c r="DYH29" s="1773"/>
      <c r="DYI29" s="1773"/>
      <c r="DYJ29" s="1773"/>
      <c r="DYK29" s="1773"/>
      <c r="DYL29" s="1773"/>
      <c r="DYM29" s="1773"/>
      <c r="DYN29" s="1773"/>
      <c r="DYO29" s="1773"/>
      <c r="DYP29" s="1773"/>
      <c r="DYQ29" s="1773"/>
      <c r="DYR29" s="1773"/>
      <c r="DYS29" s="1773"/>
      <c r="DYT29" s="1773"/>
      <c r="DYU29" s="1773"/>
      <c r="DYV29" s="1773"/>
      <c r="DYW29" s="1773"/>
      <c r="DYX29" s="1773"/>
      <c r="DYY29" s="1773"/>
      <c r="DYZ29" s="1773"/>
      <c r="DZA29" s="1773"/>
      <c r="DZB29" s="1773"/>
      <c r="DZC29" s="1773"/>
      <c r="DZD29" s="1773"/>
      <c r="DZE29" s="1773"/>
      <c r="DZF29" s="1773"/>
      <c r="DZG29" s="1773"/>
      <c r="DZH29" s="1773"/>
      <c r="DZI29" s="1773"/>
      <c r="DZJ29" s="1773"/>
      <c r="DZK29" s="1773"/>
      <c r="DZL29" s="1773"/>
      <c r="DZM29" s="1773"/>
      <c r="DZN29" s="1773"/>
      <c r="DZO29" s="1773"/>
      <c r="DZP29" s="1773"/>
      <c r="DZQ29" s="1773"/>
      <c r="DZR29" s="1773"/>
      <c r="DZS29" s="1773"/>
      <c r="DZT29" s="1773"/>
      <c r="DZU29" s="1773"/>
      <c r="DZV29" s="1773"/>
      <c r="DZW29" s="1773"/>
      <c r="DZX29" s="1773"/>
      <c r="DZY29" s="1773"/>
      <c r="DZZ29" s="1773"/>
      <c r="EAA29" s="1773"/>
      <c r="EAB29" s="1773"/>
      <c r="EAC29" s="1773"/>
      <c r="EAD29" s="1773"/>
      <c r="EAE29" s="1773"/>
      <c r="EAF29" s="1773"/>
      <c r="EAG29" s="1773"/>
      <c r="EAH29" s="1773"/>
      <c r="EAI29" s="1773"/>
      <c r="EAJ29" s="1773"/>
      <c r="EAK29" s="1773"/>
      <c r="EAL29" s="1773"/>
      <c r="EAM29" s="1773"/>
      <c r="EAN29" s="1773"/>
      <c r="EAO29" s="1773"/>
      <c r="EAP29" s="1773"/>
      <c r="EAQ29" s="1773"/>
      <c r="EAR29" s="1773"/>
      <c r="EAS29" s="1773"/>
      <c r="EAT29" s="1773"/>
      <c r="EAU29" s="1773"/>
      <c r="EAV29" s="1773"/>
      <c r="EAW29" s="1773"/>
      <c r="EAX29" s="1773"/>
      <c r="EAY29" s="1773"/>
      <c r="EAZ29" s="1773"/>
      <c r="EBA29" s="1773"/>
      <c r="EBB29" s="1773"/>
      <c r="EBC29" s="1773"/>
      <c r="EBD29" s="1773"/>
      <c r="EBE29" s="1773"/>
      <c r="EBF29" s="1773"/>
      <c r="EBG29" s="1773"/>
      <c r="EBH29" s="1773"/>
      <c r="EBI29" s="1773"/>
      <c r="EBJ29" s="1773"/>
      <c r="EBK29" s="1773"/>
      <c r="EBL29" s="1773"/>
      <c r="EBM29" s="1773"/>
      <c r="EBN29" s="1773"/>
      <c r="EBO29" s="1773"/>
      <c r="EBP29" s="1773"/>
      <c r="EBQ29" s="1773"/>
      <c r="EBR29" s="1773"/>
      <c r="EBS29" s="1773"/>
      <c r="EBT29" s="1773"/>
      <c r="EBU29" s="1773"/>
      <c r="EBV29" s="1773"/>
      <c r="EBW29" s="1773"/>
      <c r="EBX29" s="1773"/>
      <c r="EBY29" s="1773"/>
      <c r="EBZ29" s="1773"/>
      <c r="ECA29" s="1773"/>
      <c r="ECB29" s="1773"/>
      <c r="ECC29" s="1773"/>
      <c r="ECD29" s="1773"/>
      <c r="ECE29" s="1773"/>
      <c r="ECF29" s="1773"/>
      <c r="ECG29" s="1773"/>
      <c r="ECH29" s="1773"/>
      <c r="ECI29" s="1773"/>
      <c r="ECJ29" s="1773"/>
      <c r="ECK29" s="1773"/>
      <c r="ECL29" s="1773"/>
      <c r="ECM29" s="1773"/>
      <c r="ECN29" s="1773"/>
      <c r="ECO29" s="1773"/>
      <c r="ECP29" s="1773"/>
      <c r="ECQ29" s="1773"/>
      <c r="ECR29" s="1773"/>
      <c r="ECS29" s="1773"/>
      <c r="ECT29" s="1773"/>
      <c r="ECU29" s="1773"/>
      <c r="ECV29" s="1773"/>
      <c r="ECW29" s="1773"/>
      <c r="ECX29" s="1773"/>
      <c r="ECY29" s="1773"/>
      <c r="ECZ29" s="1773"/>
      <c r="EDA29" s="1773"/>
      <c r="EDB29" s="1773"/>
      <c r="EDC29" s="1773"/>
      <c r="EDD29" s="1773"/>
      <c r="EDE29" s="1773"/>
      <c r="EDF29" s="1773"/>
      <c r="EDG29" s="1773"/>
      <c r="EDH29" s="1773"/>
      <c r="EDI29" s="1773"/>
      <c r="EDJ29" s="1773"/>
      <c r="EDK29" s="1773"/>
      <c r="EDL29" s="1773"/>
      <c r="EDM29" s="1773"/>
      <c r="EDN29" s="1773"/>
      <c r="EDO29" s="1773"/>
      <c r="EDP29" s="1773"/>
      <c r="EDQ29" s="1773"/>
      <c r="EDR29" s="1773"/>
      <c r="EDS29" s="1773"/>
      <c r="EDT29" s="1773"/>
      <c r="EDU29" s="1773"/>
      <c r="EDV29" s="1773"/>
      <c r="EDW29" s="1773"/>
      <c r="EDX29" s="1773"/>
      <c r="EDY29" s="1773"/>
      <c r="EDZ29" s="1773"/>
      <c r="EEA29" s="1773"/>
      <c r="EEB29" s="1773"/>
      <c r="EEC29" s="1773"/>
      <c r="EED29" s="1773"/>
      <c r="EEE29" s="1773"/>
      <c r="EEF29" s="1773"/>
      <c r="EEG29" s="1773"/>
      <c r="EEH29" s="1773"/>
      <c r="EEI29" s="1773"/>
      <c r="EEJ29" s="1773"/>
      <c r="EEK29" s="1773"/>
      <c r="EEL29" s="1773"/>
      <c r="EEM29" s="1773"/>
      <c r="EEN29" s="1773"/>
      <c r="EEO29" s="1773"/>
      <c r="EEP29" s="1773"/>
      <c r="EEQ29" s="1773"/>
      <c r="EER29" s="1773"/>
      <c r="EES29" s="1773"/>
      <c r="EET29" s="1773"/>
      <c r="EEU29" s="1773"/>
      <c r="EEV29" s="1773"/>
      <c r="EEW29" s="1773"/>
      <c r="EEX29" s="1773"/>
      <c r="EEY29" s="1773"/>
      <c r="EEZ29" s="1773"/>
      <c r="EFA29" s="1773"/>
      <c r="EFB29" s="1773"/>
      <c r="EFC29" s="1773"/>
      <c r="EFD29" s="1773"/>
      <c r="EFE29" s="1773"/>
      <c r="EFF29" s="1773"/>
      <c r="EFG29" s="1773"/>
      <c r="EFH29" s="1773"/>
      <c r="EFI29" s="1773"/>
      <c r="EFJ29" s="1773"/>
      <c r="EFK29" s="1773"/>
      <c r="EFL29" s="1773"/>
      <c r="EFM29" s="1773"/>
      <c r="EFN29" s="1773"/>
      <c r="EFO29" s="1773"/>
      <c r="EFP29" s="1773"/>
      <c r="EFQ29" s="1773"/>
      <c r="EFR29" s="1773"/>
      <c r="EFS29" s="1773"/>
      <c r="EFT29" s="1773"/>
      <c r="EFU29" s="1773"/>
      <c r="EFV29" s="1773"/>
      <c r="EFW29" s="1773"/>
      <c r="EFX29" s="1773"/>
      <c r="EFY29" s="1773"/>
      <c r="EFZ29" s="1773"/>
      <c r="EGA29" s="1773"/>
      <c r="EGB29" s="1773"/>
      <c r="EGC29" s="1773"/>
      <c r="EGD29" s="1773"/>
      <c r="EGE29" s="1773"/>
      <c r="EGF29" s="1773"/>
      <c r="EGG29" s="1773"/>
      <c r="EGH29" s="1773"/>
      <c r="EGI29" s="1773"/>
      <c r="EGJ29" s="1773"/>
      <c r="EGK29" s="1773"/>
      <c r="EGL29" s="1773"/>
      <c r="EGM29" s="1773"/>
      <c r="EGN29" s="1773"/>
      <c r="EGO29" s="1773"/>
      <c r="EGP29" s="1773"/>
      <c r="EGQ29" s="1773"/>
      <c r="EGR29" s="1773"/>
      <c r="EGS29" s="1773"/>
      <c r="EGT29" s="1773"/>
      <c r="EGU29" s="1773"/>
      <c r="EGV29" s="1773"/>
      <c r="EGW29" s="1773"/>
      <c r="EGX29" s="1773"/>
      <c r="EGY29" s="1773"/>
      <c r="EGZ29" s="1773"/>
      <c r="EHA29" s="1773"/>
      <c r="EHB29" s="1773"/>
      <c r="EHC29" s="1773"/>
      <c r="EHD29" s="1773"/>
      <c r="EHE29" s="1773"/>
      <c r="EHF29" s="1773"/>
      <c r="EHG29" s="1773"/>
      <c r="EHH29" s="1773"/>
      <c r="EHI29" s="1773"/>
      <c r="EHJ29" s="1773"/>
      <c r="EHK29" s="1773"/>
      <c r="EHL29" s="1773"/>
      <c r="EHM29" s="1773"/>
      <c r="EHN29" s="1773"/>
      <c r="EHO29" s="1773"/>
      <c r="EHP29" s="1773"/>
      <c r="EHQ29" s="1773"/>
      <c r="EHR29" s="1773"/>
      <c r="EHS29" s="1773"/>
      <c r="EHT29" s="1773"/>
      <c r="EHU29" s="1773"/>
      <c r="EHV29" s="1773"/>
      <c r="EHW29" s="1773"/>
      <c r="EHX29" s="1773"/>
      <c r="EHY29" s="1773"/>
      <c r="EHZ29" s="1773"/>
      <c r="EIA29" s="1773"/>
      <c r="EIB29" s="1773"/>
      <c r="EIC29" s="1773"/>
      <c r="EID29" s="1773"/>
      <c r="EIE29" s="1773"/>
      <c r="EIF29" s="1773"/>
      <c r="EIG29" s="1773"/>
      <c r="EIH29" s="1773"/>
      <c r="EII29" s="1773"/>
      <c r="EIJ29" s="1773"/>
      <c r="EIK29" s="1773"/>
      <c r="EIL29" s="1773"/>
      <c r="EIM29" s="1773"/>
      <c r="EIN29" s="1773"/>
      <c r="EIO29" s="1773"/>
      <c r="EIP29" s="1773"/>
      <c r="EIQ29" s="1773"/>
      <c r="EIR29" s="1773"/>
      <c r="EIS29" s="1773"/>
      <c r="EIT29" s="1773"/>
      <c r="EIU29" s="1773"/>
      <c r="EIV29" s="1773"/>
      <c r="EIW29" s="1773"/>
      <c r="EIX29" s="1773"/>
      <c r="EIY29" s="1773"/>
      <c r="EIZ29" s="1773"/>
      <c r="EJA29" s="1773"/>
      <c r="EJB29" s="1773"/>
      <c r="EJC29" s="1773"/>
      <c r="EJD29" s="1773"/>
      <c r="EJE29" s="1773"/>
      <c r="EJF29" s="1773"/>
      <c r="EJG29" s="1773"/>
      <c r="EJH29" s="1773"/>
      <c r="EJI29" s="1773"/>
      <c r="EJJ29" s="1773"/>
      <c r="EJK29" s="1773"/>
      <c r="EJL29" s="1773"/>
      <c r="EJM29" s="1773"/>
      <c r="EJN29" s="1773"/>
      <c r="EJO29" s="1773"/>
      <c r="EJP29" s="1773"/>
      <c r="EJQ29" s="1773"/>
      <c r="EJR29" s="1773"/>
      <c r="EJS29" s="1773"/>
      <c r="EJT29" s="1773"/>
      <c r="EJU29" s="1773"/>
      <c r="EJV29" s="1773"/>
      <c r="EJW29" s="1773"/>
      <c r="EJX29" s="1773"/>
      <c r="EJY29" s="1773"/>
      <c r="EJZ29" s="1773"/>
      <c r="EKA29" s="1773"/>
      <c r="EKB29" s="1773"/>
      <c r="EKC29" s="1773"/>
      <c r="EKD29" s="1773"/>
      <c r="EKE29" s="1773"/>
      <c r="EKF29" s="1773"/>
      <c r="EKG29" s="1773"/>
      <c r="EKH29" s="1773"/>
      <c r="EKI29" s="1773"/>
      <c r="EKJ29" s="1773"/>
      <c r="EKK29" s="1773"/>
      <c r="EKL29" s="1773"/>
      <c r="EKM29" s="1773"/>
      <c r="EKN29" s="1773"/>
      <c r="EKO29" s="1773"/>
      <c r="EKP29" s="1773"/>
      <c r="EKQ29" s="1773"/>
      <c r="EKR29" s="1773"/>
      <c r="EKS29" s="1773"/>
      <c r="EKT29" s="1773"/>
      <c r="EKU29" s="1773"/>
      <c r="EKV29" s="1773"/>
      <c r="EKW29" s="1773"/>
      <c r="EKX29" s="1773"/>
      <c r="EKY29" s="1773"/>
      <c r="EKZ29" s="1773"/>
      <c r="ELA29" s="1773"/>
      <c r="ELB29" s="1773"/>
      <c r="ELC29" s="1773"/>
      <c r="ELD29" s="1773"/>
      <c r="ELE29" s="1773"/>
      <c r="ELF29" s="1773"/>
      <c r="ELG29" s="1773"/>
      <c r="ELH29" s="1773"/>
      <c r="ELI29" s="1773"/>
      <c r="ELJ29" s="1773"/>
      <c r="ELK29" s="1773"/>
      <c r="ELL29" s="1773"/>
      <c r="ELM29" s="1773"/>
      <c r="ELN29" s="1773"/>
      <c r="ELO29" s="1773"/>
      <c r="ELP29" s="1773"/>
      <c r="ELQ29" s="1773"/>
      <c r="ELR29" s="1773"/>
      <c r="ELS29" s="1773"/>
      <c r="ELT29" s="1773"/>
      <c r="ELU29" s="1773"/>
      <c r="ELV29" s="1773"/>
      <c r="ELW29" s="1773"/>
      <c r="ELX29" s="1773"/>
      <c r="ELY29" s="1773"/>
      <c r="ELZ29" s="1773"/>
      <c r="EMA29" s="1773"/>
      <c r="EMB29" s="1773"/>
      <c r="EMC29" s="1773"/>
      <c r="EMD29" s="1773"/>
      <c r="EME29" s="1773"/>
      <c r="EMF29" s="1773"/>
      <c r="EMG29" s="1773"/>
      <c r="EMH29" s="1773"/>
      <c r="EMI29" s="1773"/>
      <c r="EMJ29" s="1773"/>
      <c r="EMK29" s="1773"/>
      <c r="EML29" s="1773"/>
      <c r="EMM29" s="1773"/>
      <c r="EMN29" s="1773"/>
      <c r="EMO29" s="1773"/>
      <c r="EMP29" s="1773"/>
      <c r="EMQ29" s="1773"/>
      <c r="EMR29" s="1773"/>
      <c r="EMS29" s="1773"/>
      <c r="EMT29" s="1773"/>
      <c r="EMU29" s="1773"/>
      <c r="EMV29" s="1773"/>
      <c r="EMW29" s="1773"/>
      <c r="EMX29" s="1773"/>
      <c r="EMY29" s="1773"/>
      <c r="EMZ29" s="1773"/>
      <c r="ENA29" s="1773"/>
      <c r="ENB29" s="1773"/>
      <c r="ENC29" s="1773"/>
      <c r="END29" s="1773"/>
      <c r="ENE29" s="1773"/>
      <c r="ENF29" s="1773"/>
      <c r="ENG29" s="1773"/>
      <c r="ENH29" s="1773"/>
      <c r="ENI29" s="1773"/>
      <c r="ENJ29" s="1773"/>
      <c r="ENK29" s="1773"/>
      <c r="ENL29" s="1773"/>
      <c r="ENM29" s="1773"/>
      <c r="ENN29" s="1773"/>
      <c r="ENO29" s="1773"/>
      <c r="ENP29" s="1773"/>
      <c r="ENQ29" s="1773"/>
      <c r="ENR29" s="1773"/>
      <c r="ENS29" s="1773"/>
      <c r="ENT29" s="1773"/>
      <c r="ENU29" s="1773"/>
      <c r="ENV29" s="1773"/>
      <c r="ENW29" s="1773"/>
      <c r="ENX29" s="1773"/>
      <c r="ENY29" s="1773"/>
      <c r="ENZ29" s="1773"/>
      <c r="EOA29" s="1773"/>
      <c r="EOB29" s="1773"/>
      <c r="EOC29" s="1773"/>
      <c r="EOD29" s="1773"/>
      <c r="EOE29" s="1773"/>
      <c r="EOF29" s="1773"/>
      <c r="EOG29" s="1773"/>
      <c r="EOH29" s="1773"/>
      <c r="EOI29" s="1773"/>
      <c r="EOJ29" s="1773"/>
      <c r="EOK29" s="1773"/>
      <c r="EOL29" s="1773"/>
      <c r="EOM29" s="1773"/>
      <c r="EON29" s="1773"/>
      <c r="EOO29" s="1773"/>
      <c r="EOP29" s="1773"/>
      <c r="EOQ29" s="1773"/>
      <c r="EOR29" s="1773"/>
      <c r="EOS29" s="1773"/>
      <c r="EOT29" s="1773"/>
      <c r="EOU29" s="1773"/>
      <c r="EOV29" s="1773"/>
      <c r="EOW29" s="1773"/>
      <c r="EOX29" s="1773"/>
      <c r="EOY29" s="1773"/>
      <c r="EOZ29" s="1773"/>
      <c r="EPA29" s="1773"/>
      <c r="EPB29" s="1773"/>
      <c r="EPC29" s="1773"/>
      <c r="EPD29" s="1773"/>
      <c r="EPE29" s="1773"/>
      <c r="EPF29" s="1773"/>
      <c r="EPG29" s="1773"/>
      <c r="EPH29" s="1773"/>
      <c r="EPI29" s="1773"/>
      <c r="EPJ29" s="1773"/>
      <c r="EPK29" s="1773"/>
      <c r="EPL29" s="1773"/>
      <c r="EPM29" s="1773"/>
      <c r="EPN29" s="1773"/>
      <c r="EPO29" s="1773"/>
      <c r="EPP29" s="1773"/>
      <c r="EPQ29" s="1773"/>
      <c r="EPR29" s="1773"/>
      <c r="EPS29" s="1773"/>
      <c r="EPT29" s="1773"/>
      <c r="EPU29" s="1773"/>
      <c r="EPV29" s="1773"/>
      <c r="EPW29" s="1773"/>
      <c r="EPX29" s="1773"/>
      <c r="EPY29" s="1773"/>
      <c r="EPZ29" s="1773"/>
      <c r="EQA29" s="1773"/>
      <c r="EQB29" s="1773"/>
      <c r="EQC29" s="1773"/>
      <c r="EQD29" s="1773"/>
      <c r="EQE29" s="1773"/>
      <c r="EQF29" s="1773"/>
      <c r="EQG29" s="1773"/>
      <c r="EQH29" s="1773"/>
      <c r="EQI29" s="1773"/>
      <c r="EQJ29" s="1773"/>
      <c r="EQK29" s="1773"/>
      <c r="EQL29" s="1773"/>
      <c r="EQM29" s="1773"/>
      <c r="EQN29" s="1773"/>
      <c r="EQO29" s="1773"/>
      <c r="EQP29" s="1773"/>
      <c r="EQQ29" s="1773"/>
      <c r="EQR29" s="1773"/>
      <c r="EQS29" s="1773"/>
      <c r="EQT29" s="1773"/>
      <c r="EQU29" s="1773"/>
      <c r="EQV29" s="1773"/>
      <c r="EQW29" s="1773"/>
      <c r="EQX29" s="1773"/>
      <c r="EQY29" s="1773"/>
      <c r="EQZ29" s="1773"/>
      <c r="ERA29" s="1773"/>
      <c r="ERB29" s="1773"/>
      <c r="ERC29" s="1773"/>
      <c r="ERD29" s="1773"/>
      <c r="ERE29" s="1773"/>
      <c r="ERF29" s="1773"/>
      <c r="ERG29" s="1773"/>
      <c r="ERH29" s="1773"/>
      <c r="ERI29" s="1773"/>
      <c r="ERJ29" s="1773"/>
      <c r="ERK29" s="1773"/>
      <c r="ERL29" s="1773"/>
      <c r="ERM29" s="1773"/>
      <c r="ERN29" s="1773"/>
      <c r="ERO29" s="1773"/>
      <c r="ERP29" s="1773"/>
      <c r="ERQ29" s="1773"/>
      <c r="ERR29" s="1773"/>
      <c r="ERS29" s="1773"/>
      <c r="ERT29" s="1773"/>
      <c r="ERU29" s="1773"/>
      <c r="ERV29" s="1773"/>
      <c r="ERW29" s="1773"/>
      <c r="ERX29" s="1773"/>
      <c r="ERY29" s="1773"/>
      <c r="ERZ29" s="1773"/>
      <c r="ESA29" s="1773"/>
      <c r="ESB29" s="1773"/>
      <c r="ESC29" s="1773"/>
      <c r="ESD29" s="1773"/>
      <c r="ESE29" s="1773"/>
      <c r="ESF29" s="1773"/>
      <c r="ESG29" s="1773"/>
      <c r="ESH29" s="1773"/>
      <c r="ESI29" s="1773"/>
      <c r="ESJ29" s="1773"/>
      <c r="ESK29" s="1773"/>
      <c r="ESL29" s="1773"/>
      <c r="ESM29" s="1773"/>
      <c r="ESN29" s="1773"/>
      <c r="ESO29" s="1773"/>
      <c r="ESP29" s="1773"/>
      <c r="ESQ29" s="1773"/>
      <c r="ESR29" s="1773"/>
      <c r="ESS29" s="1773"/>
      <c r="EST29" s="1773"/>
      <c r="ESU29" s="1773"/>
      <c r="ESV29" s="1773"/>
      <c r="ESW29" s="1773"/>
      <c r="ESX29" s="1773"/>
      <c r="ESY29" s="1773"/>
      <c r="ESZ29" s="1773"/>
      <c r="ETA29" s="1773"/>
      <c r="ETB29" s="1773"/>
      <c r="ETC29" s="1773"/>
      <c r="ETD29" s="1773"/>
      <c r="ETE29" s="1773"/>
      <c r="ETF29" s="1773"/>
      <c r="ETG29" s="1773"/>
      <c r="ETH29" s="1773"/>
      <c r="ETI29" s="1773"/>
      <c r="ETJ29" s="1773"/>
      <c r="ETK29" s="1773"/>
      <c r="ETL29" s="1773"/>
      <c r="ETM29" s="1773"/>
      <c r="ETN29" s="1773"/>
      <c r="ETO29" s="1773"/>
      <c r="ETP29" s="1773"/>
      <c r="ETQ29" s="1773"/>
      <c r="ETR29" s="1773"/>
      <c r="ETS29" s="1773"/>
      <c r="ETT29" s="1773"/>
      <c r="ETU29" s="1773"/>
      <c r="ETV29" s="1773"/>
      <c r="ETW29" s="1773"/>
      <c r="ETX29" s="1773"/>
      <c r="ETY29" s="1773"/>
      <c r="ETZ29" s="1773"/>
      <c r="EUA29" s="1773"/>
      <c r="EUB29" s="1773"/>
      <c r="EUC29" s="1773"/>
      <c r="EUD29" s="1773"/>
      <c r="EUE29" s="1773"/>
      <c r="EUF29" s="1773"/>
      <c r="EUG29" s="1773"/>
      <c r="EUH29" s="1773"/>
      <c r="EUI29" s="1773"/>
      <c r="EUJ29" s="1773"/>
      <c r="EUK29" s="1773"/>
      <c r="EUL29" s="1773"/>
      <c r="EUM29" s="1773"/>
      <c r="EUN29" s="1773"/>
      <c r="EUO29" s="1773"/>
      <c r="EUP29" s="1773"/>
      <c r="EUQ29" s="1773"/>
      <c r="EUR29" s="1773"/>
      <c r="EUS29" s="1773"/>
      <c r="EUT29" s="1773"/>
      <c r="EUU29" s="1773"/>
      <c r="EUV29" s="1773"/>
      <c r="EUW29" s="1773"/>
      <c r="EUX29" s="1773"/>
      <c r="EUY29" s="1773"/>
      <c r="EUZ29" s="1773"/>
      <c r="EVA29" s="1773"/>
      <c r="EVB29" s="1773"/>
      <c r="EVC29" s="1773"/>
      <c r="EVD29" s="1773"/>
      <c r="EVE29" s="1773"/>
      <c r="EVF29" s="1773"/>
      <c r="EVG29" s="1773"/>
      <c r="EVH29" s="1773"/>
      <c r="EVI29" s="1773"/>
      <c r="EVJ29" s="1773"/>
      <c r="EVK29" s="1773"/>
      <c r="EVL29" s="1773"/>
      <c r="EVM29" s="1773"/>
      <c r="EVN29" s="1773"/>
      <c r="EVO29" s="1773"/>
      <c r="EVP29" s="1773"/>
      <c r="EVQ29" s="1773"/>
      <c r="EVR29" s="1773"/>
      <c r="EVS29" s="1773"/>
      <c r="EVT29" s="1773"/>
      <c r="EVU29" s="1773"/>
      <c r="EVV29" s="1773"/>
      <c r="EVW29" s="1773"/>
      <c r="EVX29" s="1773"/>
      <c r="EVY29" s="1773"/>
      <c r="EVZ29" s="1773"/>
      <c r="EWA29" s="1773"/>
      <c r="EWB29" s="1773"/>
      <c r="EWC29" s="1773"/>
      <c r="EWD29" s="1773"/>
      <c r="EWE29" s="1773"/>
      <c r="EWF29" s="1773"/>
      <c r="EWG29" s="1773"/>
      <c r="EWH29" s="1773"/>
      <c r="EWI29" s="1773"/>
      <c r="EWJ29" s="1773"/>
      <c r="EWK29" s="1773"/>
      <c r="EWL29" s="1773"/>
      <c r="EWM29" s="1773"/>
      <c r="EWN29" s="1773"/>
      <c r="EWO29" s="1773"/>
      <c r="EWP29" s="1773"/>
      <c r="EWQ29" s="1773"/>
      <c r="EWR29" s="1773"/>
      <c r="EWS29" s="1773"/>
      <c r="EWT29" s="1773"/>
      <c r="EWU29" s="1773"/>
      <c r="EWV29" s="1773"/>
      <c r="EWW29" s="1773"/>
      <c r="EWX29" s="1773"/>
      <c r="EWY29" s="1773"/>
      <c r="EWZ29" s="1773"/>
      <c r="EXA29" s="1773"/>
      <c r="EXB29" s="1773"/>
      <c r="EXC29" s="1773"/>
      <c r="EXD29" s="1773"/>
      <c r="EXE29" s="1773"/>
      <c r="EXF29" s="1773"/>
      <c r="EXG29" s="1773"/>
      <c r="EXH29" s="1773"/>
      <c r="EXI29" s="1773"/>
      <c r="EXJ29" s="1773"/>
      <c r="EXK29" s="1773"/>
      <c r="EXL29" s="1773"/>
      <c r="EXM29" s="1773"/>
      <c r="EXN29" s="1773"/>
      <c r="EXO29" s="1773"/>
      <c r="EXP29" s="1773"/>
      <c r="EXQ29" s="1773"/>
      <c r="EXR29" s="1773"/>
      <c r="EXS29" s="1773"/>
      <c r="EXT29" s="1773"/>
      <c r="EXU29" s="1773"/>
      <c r="EXV29" s="1773"/>
      <c r="EXW29" s="1773"/>
      <c r="EXX29" s="1773"/>
      <c r="EXY29" s="1773"/>
      <c r="EXZ29" s="1773"/>
      <c r="EYA29" s="1773"/>
      <c r="EYB29" s="1773"/>
      <c r="EYC29" s="1773"/>
      <c r="EYD29" s="1773"/>
      <c r="EYE29" s="1773"/>
      <c r="EYF29" s="1773"/>
      <c r="EYG29" s="1773"/>
      <c r="EYH29" s="1773"/>
      <c r="EYI29" s="1773"/>
      <c r="EYJ29" s="1773"/>
      <c r="EYK29" s="1773"/>
      <c r="EYL29" s="1773"/>
      <c r="EYM29" s="1773"/>
      <c r="EYN29" s="1773"/>
      <c r="EYO29" s="1773"/>
      <c r="EYP29" s="1773"/>
      <c r="EYQ29" s="1773"/>
      <c r="EYR29" s="1773"/>
      <c r="EYS29" s="1773"/>
      <c r="EYT29" s="1773"/>
      <c r="EYU29" s="1773"/>
      <c r="EYV29" s="1773"/>
      <c r="EYW29" s="1773"/>
      <c r="EYX29" s="1773"/>
      <c r="EYY29" s="1773"/>
      <c r="EYZ29" s="1773"/>
      <c r="EZA29" s="1773"/>
      <c r="EZB29" s="1773"/>
      <c r="EZC29" s="1773"/>
      <c r="EZD29" s="1773"/>
      <c r="EZE29" s="1773"/>
      <c r="EZF29" s="1773"/>
      <c r="EZG29" s="1773"/>
      <c r="EZH29" s="1773"/>
      <c r="EZI29" s="1773"/>
      <c r="EZJ29" s="1773"/>
      <c r="EZK29" s="1773"/>
      <c r="EZL29" s="1773"/>
      <c r="EZM29" s="1773"/>
      <c r="EZN29" s="1773"/>
      <c r="EZO29" s="1773"/>
      <c r="EZP29" s="1773"/>
      <c r="EZQ29" s="1773"/>
      <c r="EZR29" s="1773"/>
      <c r="EZS29" s="1773"/>
      <c r="EZT29" s="1773"/>
      <c r="EZU29" s="1773"/>
      <c r="EZV29" s="1773"/>
      <c r="EZW29" s="1773"/>
      <c r="EZX29" s="1773"/>
      <c r="EZY29" s="1773"/>
      <c r="EZZ29" s="1773"/>
      <c r="FAA29" s="1773"/>
      <c r="FAB29" s="1773"/>
      <c r="FAC29" s="1773"/>
      <c r="FAD29" s="1773"/>
      <c r="FAE29" s="1773"/>
      <c r="FAF29" s="1773"/>
      <c r="FAG29" s="1773"/>
      <c r="FAH29" s="1773"/>
      <c r="FAI29" s="1773"/>
      <c r="FAJ29" s="1773"/>
      <c r="FAK29" s="1773"/>
      <c r="FAL29" s="1773"/>
      <c r="FAM29" s="1773"/>
      <c r="FAN29" s="1773"/>
      <c r="FAO29" s="1773"/>
      <c r="FAP29" s="1773"/>
      <c r="FAQ29" s="1773"/>
      <c r="FAR29" s="1773"/>
      <c r="FAS29" s="1773"/>
      <c r="FAT29" s="1773"/>
      <c r="FAU29" s="1773"/>
      <c r="FAV29" s="1773"/>
      <c r="FAW29" s="1773"/>
      <c r="FAX29" s="1773"/>
      <c r="FAY29" s="1773"/>
      <c r="FAZ29" s="1773"/>
      <c r="FBA29" s="1773"/>
      <c r="FBB29" s="1773"/>
      <c r="FBC29" s="1773"/>
      <c r="FBD29" s="1773"/>
      <c r="FBE29" s="1773"/>
      <c r="FBF29" s="1773"/>
      <c r="FBG29" s="1773"/>
      <c r="FBH29" s="1773"/>
      <c r="FBI29" s="1773"/>
      <c r="FBJ29" s="1773"/>
      <c r="FBK29" s="1773"/>
      <c r="FBL29" s="1773"/>
      <c r="FBM29" s="1773"/>
      <c r="FBN29" s="1773"/>
      <c r="FBO29" s="1773"/>
      <c r="FBP29" s="1773"/>
      <c r="FBQ29" s="1773"/>
      <c r="FBR29" s="1773"/>
      <c r="FBS29" s="1773"/>
      <c r="FBT29" s="1773"/>
      <c r="FBU29" s="1773"/>
      <c r="FBV29" s="1773"/>
      <c r="FBW29" s="1773"/>
      <c r="FBX29" s="1773"/>
      <c r="FBY29" s="1773"/>
      <c r="FBZ29" s="1773"/>
      <c r="FCA29" s="1773"/>
      <c r="FCB29" s="1773"/>
      <c r="FCC29" s="1773"/>
      <c r="FCD29" s="1773"/>
      <c r="FCE29" s="1773"/>
      <c r="FCF29" s="1773"/>
      <c r="FCG29" s="1773"/>
      <c r="FCH29" s="1773"/>
      <c r="FCI29" s="1773"/>
      <c r="FCJ29" s="1773"/>
      <c r="FCK29" s="1773"/>
      <c r="FCL29" s="1773"/>
      <c r="FCM29" s="1773"/>
      <c r="FCN29" s="1773"/>
      <c r="FCO29" s="1773"/>
      <c r="FCP29" s="1773"/>
      <c r="FCQ29" s="1773"/>
      <c r="FCR29" s="1773"/>
      <c r="FCS29" s="1773"/>
      <c r="FCT29" s="1773"/>
      <c r="FCU29" s="1773"/>
      <c r="FCV29" s="1773"/>
      <c r="FCW29" s="1773"/>
      <c r="FCX29" s="1773"/>
      <c r="FCY29" s="1773"/>
      <c r="FCZ29" s="1773"/>
      <c r="FDA29" s="1773"/>
      <c r="FDB29" s="1773"/>
      <c r="FDC29" s="1773"/>
      <c r="FDD29" s="1773"/>
      <c r="FDE29" s="1773"/>
      <c r="FDF29" s="1773"/>
      <c r="FDG29" s="1773"/>
      <c r="FDH29" s="1773"/>
      <c r="FDI29" s="1773"/>
      <c r="FDJ29" s="1773"/>
      <c r="FDK29" s="1773"/>
      <c r="FDL29" s="1773"/>
      <c r="FDM29" s="1773"/>
      <c r="FDN29" s="1773"/>
      <c r="FDO29" s="1773"/>
      <c r="FDP29" s="1773"/>
      <c r="FDQ29" s="1773"/>
      <c r="FDR29" s="1773"/>
      <c r="FDS29" s="1773"/>
      <c r="FDT29" s="1773"/>
      <c r="FDU29" s="1773"/>
      <c r="FDV29" s="1773"/>
      <c r="FDW29" s="1773"/>
      <c r="FDX29" s="1773"/>
      <c r="FDY29" s="1773"/>
      <c r="FDZ29" s="1773"/>
      <c r="FEA29" s="1773"/>
      <c r="FEB29" s="1773"/>
      <c r="FEC29" s="1773"/>
      <c r="FED29" s="1773"/>
      <c r="FEE29" s="1773"/>
      <c r="FEF29" s="1773"/>
      <c r="FEG29" s="1773"/>
      <c r="FEH29" s="1773"/>
      <c r="FEI29" s="1773"/>
      <c r="FEJ29" s="1773"/>
      <c r="FEK29" s="1773"/>
      <c r="FEL29" s="1773"/>
      <c r="FEM29" s="1773"/>
      <c r="FEN29" s="1773"/>
      <c r="FEO29" s="1773"/>
      <c r="FEP29" s="1773"/>
      <c r="FEQ29" s="1773"/>
      <c r="FER29" s="1773"/>
      <c r="FES29" s="1773"/>
      <c r="FET29" s="1773"/>
      <c r="FEU29" s="1773"/>
      <c r="FEV29" s="1773"/>
      <c r="FEW29" s="1773"/>
      <c r="FEX29" s="1773"/>
      <c r="FEY29" s="1773"/>
      <c r="FEZ29" s="1773"/>
      <c r="FFA29" s="1773"/>
      <c r="FFB29" s="1773"/>
      <c r="FFC29" s="1773"/>
      <c r="FFD29" s="1773"/>
      <c r="FFE29" s="1773"/>
      <c r="FFF29" s="1773"/>
      <c r="FFG29" s="1773"/>
      <c r="FFH29" s="1773"/>
      <c r="FFI29" s="1773"/>
      <c r="FFJ29" s="1773"/>
      <c r="FFK29" s="1773"/>
      <c r="FFL29" s="1773"/>
      <c r="FFM29" s="1773"/>
      <c r="FFN29" s="1773"/>
      <c r="FFO29" s="1773"/>
      <c r="FFP29" s="1773"/>
      <c r="FFQ29" s="1773"/>
      <c r="FFR29" s="1773"/>
      <c r="FFS29" s="1773"/>
      <c r="FFT29" s="1773"/>
      <c r="FFU29" s="1773"/>
      <c r="FFV29" s="1773"/>
      <c r="FFW29" s="1773"/>
      <c r="FFX29" s="1773"/>
      <c r="FFY29" s="1773"/>
      <c r="FFZ29" s="1773"/>
      <c r="FGA29" s="1773"/>
      <c r="FGB29" s="1773"/>
      <c r="FGC29" s="1773"/>
      <c r="FGD29" s="1773"/>
      <c r="FGE29" s="1773"/>
      <c r="FGF29" s="1773"/>
      <c r="FGG29" s="1773"/>
      <c r="FGH29" s="1773"/>
      <c r="FGI29" s="1773"/>
      <c r="FGJ29" s="1773"/>
      <c r="FGK29" s="1773"/>
      <c r="FGL29" s="1773"/>
      <c r="FGM29" s="1773"/>
      <c r="FGN29" s="1773"/>
      <c r="FGO29" s="1773"/>
      <c r="FGP29" s="1773"/>
      <c r="FGQ29" s="1773"/>
      <c r="FGR29" s="1773"/>
      <c r="FGS29" s="1773"/>
      <c r="FGT29" s="1773"/>
      <c r="FGU29" s="1773"/>
      <c r="FGV29" s="1773"/>
      <c r="FGW29" s="1773"/>
      <c r="FGX29" s="1773"/>
      <c r="FGY29" s="1773"/>
      <c r="FGZ29" s="1773"/>
      <c r="FHA29" s="1773"/>
      <c r="FHB29" s="1773"/>
      <c r="FHC29" s="1773"/>
      <c r="FHD29" s="1773"/>
      <c r="FHE29" s="1773"/>
      <c r="FHF29" s="1773"/>
      <c r="FHG29" s="1773"/>
      <c r="FHH29" s="1773"/>
      <c r="FHI29" s="1773"/>
      <c r="FHJ29" s="1773"/>
      <c r="FHK29" s="1773"/>
      <c r="FHL29" s="1773"/>
      <c r="FHM29" s="1773"/>
      <c r="FHN29" s="1773"/>
      <c r="FHO29" s="1773"/>
      <c r="FHP29" s="1773"/>
      <c r="FHQ29" s="1773"/>
      <c r="FHR29" s="1773"/>
      <c r="FHS29" s="1773"/>
      <c r="FHT29" s="1773"/>
      <c r="FHU29" s="1773"/>
      <c r="FHV29" s="1773"/>
      <c r="FHW29" s="1773"/>
      <c r="FHX29" s="1773"/>
      <c r="FHY29" s="1773"/>
      <c r="FHZ29" s="1773"/>
      <c r="FIA29" s="1773"/>
      <c r="FIB29" s="1773"/>
      <c r="FIC29" s="1773"/>
      <c r="FID29" s="1773"/>
      <c r="FIE29" s="1773"/>
      <c r="FIF29" s="1773"/>
      <c r="FIG29" s="1773"/>
      <c r="FIH29" s="1773"/>
      <c r="FII29" s="1773"/>
      <c r="FIJ29" s="1773"/>
      <c r="FIK29" s="1773"/>
      <c r="FIL29" s="1773"/>
      <c r="FIM29" s="1773"/>
      <c r="FIN29" s="1773"/>
      <c r="FIO29" s="1773"/>
      <c r="FIP29" s="1773"/>
      <c r="FIQ29" s="1773"/>
      <c r="FIR29" s="1773"/>
      <c r="FIS29" s="1773"/>
      <c r="FIT29" s="1773"/>
      <c r="FIU29" s="1773"/>
      <c r="FIV29" s="1773"/>
      <c r="FIW29" s="1773"/>
      <c r="FIX29" s="1773"/>
      <c r="FIY29" s="1773"/>
      <c r="FIZ29" s="1773"/>
      <c r="FJA29" s="1773"/>
      <c r="FJB29" s="1773"/>
      <c r="FJC29" s="1773"/>
      <c r="FJD29" s="1773"/>
      <c r="FJE29" s="1773"/>
      <c r="FJF29" s="1773"/>
      <c r="FJG29" s="1773"/>
      <c r="FJH29" s="1773"/>
      <c r="FJI29" s="1773"/>
      <c r="FJJ29" s="1773"/>
      <c r="FJK29" s="1773"/>
      <c r="FJL29" s="1773"/>
      <c r="FJM29" s="1773"/>
      <c r="FJN29" s="1773"/>
      <c r="FJO29" s="1773"/>
      <c r="FJP29" s="1773"/>
      <c r="FJQ29" s="1773"/>
      <c r="FJR29" s="1773"/>
      <c r="FJS29" s="1773"/>
      <c r="FJT29" s="1773"/>
      <c r="FJU29" s="1773"/>
      <c r="FJV29" s="1773"/>
      <c r="FJW29" s="1773"/>
      <c r="FJX29" s="1773"/>
      <c r="FJY29" s="1773"/>
      <c r="FJZ29" s="1773"/>
      <c r="FKA29" s="1773"/>
      <c r="FKB29" s="1773"/>
      <c r="FKC29" s="1773"/>
      <c r="FKD29" s="1773"/>
      <c r="FKE29" s="1773"/>
      <c r="FKF29" s="1773"/>
      <c r="FKG29" s="1773"/>
      <c r="FKH29" s="1773"/>
      <c r="FKI29" s="1773"/>
      <c r="FKJ29" s="1773"/>
      <c r="FKK29" s="1773"/>
      <c r="FKL29" s="1773"/>
      <c r="FKM29" s="1773"/>
      <c r="FKN29" s="1773"/>
      <c r="FKO29" s="1773"/>
      <c r="FKP29" s="1773"/>
      <c r="FKQ29" s="1773"/>
      <c r="FKR29" s="1773"/>
      <c r="FKS29" s="1773"/>
      <c r="FKT29" s="1773"/>
      <c r="FKU29" s="1773"/>
      <c r="FKV29" s="1773"/>
      <c r="FKW29" s="1773"/>
      <c r="FKX29" s="1773"/>
      <c r="FKY29" s="1773"/>
      <c r="FKZ29" s="1773"/>
      <c r="FLA29" s="1773"/>
      <c r="FLB29" s="1773"/>
      <c r="FLC29" s="1773"/>
      <c r="FLD29" s="1773"/>
      <c r="FLE29" s="1773"/>
      <c r="FLF29" s="1773"/>
      <c r="FLG29" s="1773"/>
      <c r="FLH29" s="1773"/>
      <c r="FLI29" s="1773"/>
      <c r="FLJ29" s="1773"/>
      <c r="FLK29" s="1773"/>
      <c r="FLL29" s="1773"/>
      <c r="FLM29" s="1773"/>
      <c r="FLN29" s="1773"/>
      <c r="FLO29" s="1773"/>
      <c r="FLP29" s="1773"/>
      <c r="FLQ29" s="1773"/>
      <c r="FLR29" s="1773"/>
      <c r="FLS29" s="1773"/>
      <c r="FLT29" s="1773"/>
      <c r="FLU29" s="1773"/>
      <c r="FLV29" s="1773"/>
      <c r="FLW29" s="1773"/>
      <c r="FLX29" s="1773"/>
      <c r="FLY29" s="1773"/>
      <c r="FLZ29" s="1773"/>
      <c r="FMA29" s="1773"/>
      <c r="FMB29" s="1773"/>
      <c r="FMC29" s="1773"/>
      <c r="FMD29" s="1773"/>
      <c r="FME29" s="1773"/>
      <c r="FMF29" s="1773"/>
      <c r="FMG29" s="1773"/>
      <c r="FMH29" s="1773"/>
      <c r="FMI29" s="1773"/>
      <c r="FMJ29" s="1773"/>
      <c r="FMK29" s="1773"/>
      <c r="FML29" s="1773"/>
      <c r="FMM29" s="1773"/>
      <c r="FMN29" s="1773"/>
      <c r="FMO29" s="1773"/>
      <c r="FMP29" s="1773"/>
      <c r="FMQ29" s="1773"/>
      <c r="FMR29" s="1773"/>
      <c r="FMS29" s="1773"/>
      <c r="FMT29" s="1773"/>
      <c r="FMU29" s="1773"/>
      <c r="FMV29" s="1773"/>
      <c r="FMW29" s="1773"/>
      <c r="FMX29" s="1773"/>
      <c r="FMY29" s="1773"/>
      <c r="FMZ29" s="1773"/>
      <c r="FNA29" s="1773"/>
      <c r="FNB29" s="1773"/>
      <c r="FNC29" s="1773"/>
      <c r="FND29" s="1773"/>
      <c r="FNE29" s="1773"/>
      <c r="FNF29" s="1773"/>
      <c r="FNG29" s="1773"/>
      <c r="FNH29" s="1773"/>
      <c r="FNI29" s="1773"/>
      <c r="FNJ29" s="1773"/>
      <c r="FNK29" s="1773"/>
      <c r="FNL29" s="1773"/>
      <c r="FNM29" s="1773"/>
      <c r="FNN29" s="1773"/>
      <c r="FNO29" s="1773"/>
      <c r="FNP29" s="1773"/>
      <c r="FNQ29" s="1773"/>
      <c r="FNR29" s="1773"/>
      <c r="FNS29" s="1773"/>
      <c r="FNT29" s="1773"/>
      <c r="FNU29" s="1773"/>
      <c r="FNV29" s="1773"/>
      <c r="FNW29" s="1773"/>
      <c r="FNX29" s="1773"/>
      <c r="FNY29" s="1773"/>
      <c r="FNZ29" s="1773"/>
      <c r="FOA29" s="1773"/>
      <c r="FOB29" s="1773"/>
      <c r="FOC29" s="1773"/>
      <c r="FOD29" s="1773"/>
      <c r="FOE29" s="1773"/>
      <c r="FOF29" s="1773"/>
      <c r="FOG29" s="1773"/>
      <c r="FOH29" s="1773"/>
      <c r="FOI29" s="1773"/>
      <c r="FOJ29" s="1773"/>
      <c r="FOK29" s="1773"/>
      <c r="FOL29" s="1773"/>
      <c r="FOM29" s="1773"/>
      <c r="FON29" s="1773"/>
      <c r="FOO29" s="1773"/>
      <c r="FOP29" s="1773"/>
      <c r="FOQ29" s="1773"/>
      <c r="FOR29" s="1773"/>
      <c r="FOS29" s="1773"/>
      <c r="FOT29" s="1773"/>
      <c r="FOU29" s="1773"/>
      <c r="FOV29" s="1773"/>
      <c r="FOW29" s="1773"/>
      <c r="FOX29" s="1773"/>
      <c r="FOY29" s="1773"/>
      <c r="FOZ29" s="1773"/>
      <c r="FPA29" s="1773"/>
      <c r="FPB29" s="1773"/>
      <c r="FPC29" s="1773"/>
      <c r="FPD29" s="1773"/>
      <c r="FPE29" s="1773"/>
      <c r="FPF29" s="1773"/>
      <c r="FPG29" s="1773"/>
      <c r="FPH29" s="1773"/>
      <c r="FPI29" s="1773"/>
      <c r="FPJ29" s="1773"/>
      <c r="FPK29" s="1773"/>
      <c r="FPL29" s="1773"/>
      <c r="FPM29" s="1773"/>
      <c r="FPN29" s="1773"/>
      <c r="FPO29" s="1773"/>
      <c r="FPP29" s="1773"/>
      <c r="FPQ29" s="1773"/>
      <c r="FPR29" s="1773"/>
      <c r="FPS29" s="1773"/>
      <c r="FPT29" s="1773"/>
      <c r="FPU29" s="1773"/>
      <c r="FPV29" s="1773"/>
      <c r="FPW29" s="1773"/>
      <c r="FPX29" s="1773"/>
      <c r="FPY29" s="1773"/>
      <c r="FPZ29" s="1773"/>
      <c r="FQA29" s="1773"/>
      <c r="FQB29" s="1773"/>
      <c r="FQC29" s="1773"/>
      <c r="FQD29" s="1773"/>
      <c r="FQE29" s="1773"/>
      <c r="FQF29" s="1773"/>
      <c r="FQG29" s="1773"/>
      <c r="FQH29" s="1773"/>
      <c r="FQI29" s="1773"/>
      <c r="FQJ29" s="1773"/>
      <c r="FQK29" s="1773"/>
      <c r="FQL29" s="1773"/>
      <c r="FQM29" s="1773"/>
      <c r="FQN29" s="1773"/>
      <c r="FQO29" s="1773"/>
      <c r="FQP29" s="1773"/>
      <c r="FQQ29" s="1773"/>
      <c r="FQR29" s="1773"/>
      <c r="FQS29" s="1773"/>
      <c r="FQT29" s="1773"/>
      <c r="FQU29" s="1773"/>
      <c r="FQV29" s="1773"/>
      <c r="FQW29" s="1773"/>
      <c r="FQX29" s="1773"/>
      <c r="FQY29" s="1773"/>
      <c r="FQZ29" s="1773"/>
      <c r="FRA29" s="1773"/>
      <c r="FRB29" s="1773"/>
      <c r="FRC29" s="1773"/>
      <c r="FRD29" s="1773"/>
      <c r="FRE29" s="1773"/>
      <c r="FRF29" s="1773"/>
      <c r="FRG29" s="1773"/>
      <c r="FRH29" s="1773"/>
      <c r="FRI29" s="1773"/>
      <c r="FRJ29" s="1773"/>
      <c r="FRK29" s="1773"/>
      <c r="FRL29" s="1773"/>
      <c r="FRM29" s="1773"/>
      <c r="FRN29" s="1773"/>
      <c r="FRO29" s="1773"/>
      <c r="FRP29" s="1773"/>
      <c r="FRQ29" s="1773"/>
      <c r="FRR29" s="1773"/>
      <c r="FRS29" s="1773"/>
      <c r="FRT29" s="1773"/>
      <c r="FRU29" s="1773"/>
      <c r="FRV29" s="1773"/>
      <c r="FRW29" s="1773"/>
      <c r="FRX29" s="1773"/>
      <c r="FRY29" s="1773"/>
      <c r="FRZ29" s="1773"/>
      <c r="FSA29" s="1773"/>
      <c r="FSB29" s="1773"/>
      <c r="FSC29" s="1773"/>
      <c r="FSD29" s="1773"/>
      <c r="FSE29" s="1773"/>
      <c r="FSF29" s="1773"/>
      <c r="FSG29" s="1773"/>
      <c r="FSH29" s="1773"/>
      <c r="FSI29" s="1773"/>
      <c r="FSJ29" s="1773"/>
      <c r="FSK29" s="1773"/>
      <c r="FSL29" s="1773"/>
      <c r="FSM29" s="1773"/>
      <c r="FSN29" s="1773"/>
      <c r="FSO29" s="1773"/>
      <c r="FSP29" s="1773"/>
      <c r="FSQ29" s="1773"/>
      <c r="FSR29" s="1773"/>
      <c r="FSS29" s="1773"/>
      <c r="FST29" s="1773"/>
      <c r="FSU29" s="1773"/>
      <c r="FSV29" s="1773"/>
      <c r="FSW29" s="1773"/>
      <c r="FSX29" s="1773"/>
      <c r="FSY29" s="1773"/>
      <c r="FSZ29" s="1773"/>
      <c r="FTA29" s="1773"/>
      <c r="FTB29" s="1773"/>
      <c r="FTC29" s="1773"/>
      <c r="FTD29" s="1773"/>
      <c r="FTE29" s="1773"/>
      <c r="FTF29" s="1773"/>
      <c r="FTG29" s="1773"/>
      <c r="FTH29" s="1773"/>
      <c r="FTI29" s="1773"/>
      <c r="FTJ29" s="1773"/>
      <c r="FTK29" s="1773"/>
      <c r="FTL29" s="1773"/>
      <c r="FTM29" s="1773"/>
      <c r="FTN29" s="1773"/>
      <c r="FTO29" s="1773"/>
      <c r="FTP29" s="1773"/>
      <c r="FTQ29" s="1773"/>
      <c r="FTR29" s="1773"/>
      <c r="FTS29" s="1773"/>
      <c r="FTT29" s="1773"/>
      <c r="FTU29" s="1773"/>
      <c r="FTV29" s="1773"/>
      <c r="FTW29" s="1773"/>
      <c r="FTX29" s="1773"/>
      <c r="FTY29" s="1773"/>
      <c r="FTZ29" s="1773"/>
      <c r="FUA29" s="1773"/>
      <c r="FUB29" s="1773"/>
      <c r="FUC29" s="1773"/>
      <c r="FUD29" s="1773"/>
      <c r="FUE29" s="1773"/>
      <c r="FUF29" s="1773"/>
      <c r="FUG29" s="1773"/>
      <c r="FUH29" s="1773"/>
      <c r="FUI29" s="1773"/>
      <c r="FUJ29" s="1773"/>
      <c r="FUK29" s="1773"/>
      <c r="FUL29" s="1773"/>
      <c r="FUM29" s="1773"/>
      <c r="FUN29" s="1773"/>
      <c r="FUO29" s="1773"/>
      <c r="FUP29" s="1773"/>
      <c r="FUQ29" s="1773"/>
      <c r="FUR29" s="1773"/>
      <c r="FUS29" s="1773"/>
      <c r="FUT29" s="1773"/>
      <c r="FUU29" s="1773"/>
      <c r="FUV29" s="1773"/>
      <c r="FUW29" s="1773"/>
      <c r="FUX29" s="1773"/>
      <c r="FUY29" s="1773"/>
      <c r="FUZ29" s="1773"/>
      <c r="FVA29" s="1773"/>
      <c r="FVB29" s="1773"/>
      <c r="FVC29" s="1773"/>
      <c r="FVD29" s="1773"/>
      <c r="FVE29" s="1773"/>
      <c r="FVF29" s="1773"/>
      <c r="FVG29" s="1773"/>
      <c r="FVH29" s="1773"/>
      <c r="FVI29" s="1773"/>
      <c r="FVJ29" s="1773"/>
      <c r="FVK29" s="1773"/>
      <c r="FVL29" s="1773"/>
      <c r="FVM29" s="1773"/>
      <c r="FVN29" s="1773"/>
      <c r="FVO29" s="1773"/>
      <c r="FVP29" s="1773"/>
      <c r="FVQ29" s="1773"/>
      <c r="FVR29" s="1773"/>
      <c r="FVS29" s="1773"/>
      <c r="FVT29" s="1773"/>
      <c r="FVU29" s="1773"/>
      <c r="FVV29" s="1773"/>
      <c r="FVW29" s="1773"/>
      <c r="FVX29" s="1773"/>
      <c r="FVY29" s="1773"/>
      <c r="FVZ29" s="1773"/>
      <c r="FWA29" s="1773"/>
      <c r="FWB29" s="1773"/>
      <c r="FWC29" s="1773"/>
      <c r="FWD29" s="1773"/>
      <c r="FWE29" s="1773"/>
      <c r="FWF29" s="1773"/>
      <c r="FWG29" s="1773"/>
      <c r="FWH29" s="1773"/>
      <c r="FWI29" s="1773"/>
      <c r="FWJ29" s="1773"/>
      <c r="FWK29" s="1773"/>
      <c r="FWL29" s="1773"/>
      <c r="FWM29" s="1773"/>
      <c r="FWN29" s="1773"/>
      <c r="FWO29" s="1773"/>
      <c r="FWP29" s="1773"/>
      <c r="FWQ29" s="1773"/>
      <c r="FWR29" s="1773"/>
      <c r="FWS29" s="1773"/>
      <c r="FWT29" s="1773"/>
      <c r="FWU29" s="1773"/>
      <c r="FWV29" s="1773"/>
      <c r="FWW29" s="1773"/>
      <c r="FWX29" s="1773"/>
      <c r="FWY29" s="1773"/>
      <c r="FWZ29" s="1773"/>
      <c r="FXA29" s="1773"/>
      <c r="FXB29" s="1773"/>
      <c r="FXC29" s="1773"/>
      <c r="FXD29" s="1773"/>
      <c r="FXE29" s="1773"/>
      <c r="FXF29" s="1773"/>
      <c r="FXG29" s="1773"/>
      <c r="FXH29" s="1773"/>
      <c r="FXI29" s="1773"/>
      <c r="FXJ29" s="1773"/>
      <c r="FXK29" s="1773"/>
      <c r="FXL29" s="1773"/>
      <c r="FXM29" s="1773"/>
      <c r="FXN29" s="1773"/>
      <c r="FXO29" s="1773"/>
      <c r="FXP29" s="1773"/>
      <c r="FXQ29" s="1773"/>
      <c r="FXR29" s="1773"/>
      <c r="FXS29" s="1773"/>
      <c r="FXT29" s="1773"/>
      <c r="FXU29" s="1773"/>
      <c r="FXV29" s="1773"/>
      <c r="FXW29" s="1773"/>
      <c r="FXX29" s="1773"/>
      <c r="FXY29" s="1773"/>
      <c r="FXZ29" s="1773"/>
      <c r="FYA29" s="1773"/>
      <c r="FYB29" s="1773"/>
      <c r="FYC29" s="1773"/>
      <c r="FYD29" s="1773"/>
      <c r="FYE29" s="1773"/>
      <c r="FYF29" s="1773"/>
      <c r="FYG29" s="1773"/>
      <c r="FYH29" s="1773"/>
      <c r="FYI29" s="1773"/>
      <c r="FYJ29" s="1773"/>
      <c r="FYK29" s="1773"/>
      <c r="FYL29" s="1773"/>
      <c r="FYM29" s="1773"/>
      <c r="FYN29" s="1773"/>
      <c r="FYO29" s="1773"/>
      <c r="FYP29" s="1773"/>
      <c r="FYQ29" s="1773"/>
      <c r="FYR29" s="1773"/>
      <c r="FYS29" s="1773"/>
      <c r="FYT29" s="1773"/>
      <c r="FYU29" s="1773"/>
      <c r="FYV29" s="1773"/>
      <c r="FYW29" s="1773"/>
      <c r="FYX29" s="1773"/>
      <c r="FYY29" s="1773"/>
      <c r="FYZ29" s="1773"/>
      <c r="FZA29" s="1773"/>
      <c r="FZB29" s="1773"/>
      <c r="FZC29" s="1773"/>
      <c r="FZD29" s="1773"/>
      <c r="FZE29" s="1773"/>
      <c r="FZF29" s="1773"/>
      <c r="FZG29" s="1773"/>
      <c r="FZH29" s="1773"/>
      <c r="FZI29" s="1773"/>
      <c r="FZJ29" s="1773"/>
      <c r="FZK29" s="1773"/>
      <c r="FZL29" s="1773"/>
      <c r="FZM29" s="1773"/>
      <c r="FZN29" s="1773"/>
      <c r="FZO29" s="1773"/>
      <c r="FZP29" s="1773"/>
      <c r="FZQ29" s="1773"/>
      <c r="FZR29" s="1773"/>
      <c r="FZS29" s="1773"/>
      <c r="FZT29" s="1773"/>
      <c r="FZU29" s="1773"/>
      <c r="FZV29" s="1773"/>
      <c r="FZW29" s="1773"/>
      <c r="FZX29" s="1773"/>
      <c r="FZY29" s="1773"/>
      <c r="FZZ29" s="1773"/>
      <c r="GAA29" s="1773"/>
      <c r="GAB29" s="1773"/>
      <c r="GAC29" s="1773"/>
      <c r="GAD29" s="1773"/>
      <c r="GAE29" s="1773"/>
      <c r="GAF29" s="1773"/>
      <c r="GAG29" s="1773"/>
      <c r="GAH29" s="1773"/>
      <c r="GAI29" s="1773"/>
      <c r="GAJ29" s="1773"/>
      <c r="GAK29" s="1773"/>
      <c r="GAL29" s="1773"/>
      <c r="GAM29" s="1773"/>
      <c r="GAN29" s="1773"/>
      <c r="GAO29" s="1773"/>
      <c r="GAP29" s="1773"/>
      <c r="GAQ29" s="1773"/>
      <c r="GAR29" s="1773"/>
      <c r="GAS29" s="1773"/>
      <c r="GAT29" s="1773"/>
      <c r="GAU29" s="1773"/>
      <c r="GAV29" s="1773"/>
      <c r="GAW29" s="1773"/>
      <c r="GAX29" s="1773"/>
      <c r="GAY29" s="1773"/>
      <c r="GAZ29" s="1773"/>
      <c r="GBA29" s="1773"/>
      <c r="GBB29" s="1773"/>
      <c r="GBC29" s="1773"/>
      <c r="GBD29" s="1773"/>
      <c r="GBE29" s="1773"/>
      <c r="GBF29" s="1773"/>
      <c r="GBG29" s="1773"/>
      <c r="GBH29" s="1773"/>
      <c r="GBI29" s="1773"/>
      <c r="GBJ29" s="1773"/>
      <c r="GBK29" s="1773"/>
      <c r="GBL29" s="1773"/>
      <c r="GBM29" s="1773"/>
      <c r="GBN29" s="1773"/>
      <c r="GBO29" s="1773"/>
      <c r="GBP29" s="1773"/>
      <c r="GBQ29" s="1773"/>
      <c r="GBR29" s="1773"/>
      <c r="GBS29" s="1773"/>
      <c r="GBT29" s="1773"/>
      <c r="GBU29" s="1773"/>
      <c r="GBV29" s="1773"/>
      <c r="GBW29" s="1773"/>
      <c r="GBX29" s="1773"/>
      <c r="GBY29" s="1773"/>
      <c r="GBZ29" s="1773"/>
      <c r="GCA29" s="1773"/>
      <c r="GCB29" s="1773"/>
      <c r="GCC29" s="1773"/>
      <c r="GCD29" s="1773"/>
      <c r="GCE29" s="1773"/>
      <c r="GCF29" s="1773"/>
      <c r="GCG29" s="1773"/>
      <c r="GCH29" s="1773"/>
      <c r="GCI29" s="1773"/>
      <c r="GCJ29" s="1773"/>
      <c r="GCK29" s="1773"/>
      <c r="GCL29" s="1773"/>
      <c r="GCM29" s="1773"/>
      <c r="GCN29" s="1773"/>
      <c r="GCO29" s="1773"/>
      <c r="GCP29" s="1773"/>
      <c r="GCQ29" s="1773"/>
      <c r="GCR29" s="1773"/>
      <c r="GCS29" s="1773"/>
      <c r="GCT29" s="1773"/>
      <c r="GCU29" s="1773"/>
      <c r="GCV29" s="1773"/>
      <c r="GCW29" s="1773"/>
      <c r="GCX29" s="1773"/>
      <c r="GCY29" s="1773"/>
      <c r="GCZ29" s="1773"/>
      <c r="GDA29" s="1773"/>
      <c r="GDB29" s="1773"/>
      <c r="GDC29" s="1773"/>
      <c r="GDD29" s="1773"/>
      <c r="GDE29" s="1773"/>
      <c r="GDF29" s="1773"/>
      <c r="GDG29" s="1773"/>
      <c r="GDH29" s="1773"/>
      <c r="GDI29" s="1773"/>
      <c r="GDJ29" s="1773"/>
      <c r="GDK29" s="1773"/>
      <c r="GDL29" s="1773"/>
      <c r="GDM29" s="1773"/>
      <c r="GDN29" s="1773"/>
      <c r="GDO29" s="1773"/>
      <c r="GDP29" s="1773"/>
      <c r="GDQ29" s="1773"/>
      <c r="GDR29" s="1773"/>
      <c r="GDS29" s="1773"/>
      <c r="GDT29" s="1773"/>
      <c r="GDU29" s="1773"/>
      <c r="GDV29" s="1773"/>
      <c r="GDW29" s="1773"/>
      <c r="GDX29" s="1773"/>
      <c r="GDY29" s="1773"/>
      <c r="GDZ29" s="1773"/>
      <c r="GEA29" s="1773"/>
      <c r="GEB29" s="1773"/>
      <c r="GEC29" s="1773"/>
      <c r="GED29" s="1773"/>
      <c r="GEE29" s="1773"/>
      <c r="GEF29" s="1773"/>
      <c r="GEG29" s="1773"/>
      <c r="GEH29" s="1773"/>
      <c r="GEI29" s="1773"/>
      <c r="GEJ29" s="1773"/>
      <c r="GEK29" s="1773"/>
      <c r="GEL29" s="1773"/>
      <c r="GEM29" s="1773"/>
      <c r="GEN29" s="1773"/>
      <c r="GEO29" s="1773"/>
      <c r="GEP29" s="1773"/>
      <c r="GEQ29" s="1773"/>
      <c r="GER29" s="1773"/>
      <c r="GES29" s="1773"/>
      <c r="GET29" s="1773"/>
      <c r="GEU29" s="1773"/>
      <c r="GEV29" s="1773"/>
      <c r="GEW29" s="1773"/>
      <c r="GEX29" s="1773"/>
      <c r="GEY29" s="1773"/>
      <c r="GEZ29" s="1773"/>
      <c r="GFA29" s="1773"/>
      <c r="GFB29" s="1773"/>
      <c r="GFC29" s="1773"/>
      <c r="GFD29" s="1773"/>
      <c r="GFE29" s="1773"/>
      <c r="GFF29" s="1773"/>
      <c r="GFG29" s="1773"/>
      <c r="GFH29" s="1773"/>
      <c r="GFI29" s="1773"/>
      <c r="GFJ29" s="1773"/>
      <c r="GFK29" s="1773"/>
      <c r="GFL29" s="1773"/>
      <c r="GFM29" s="1773"/>
      <c r="GFN29" s="1773"/>
      <c r="GFO29" s="1773"/>
      <c r="GFP29" s="1773"/>
      <c r="GFQ29" s="1773"/>
      <c r="GFR29" s="1773"/>
      <c r="GFS29" s="1773"/>
      <c r="GFT29" s="1773"/>
      <c r="GFU29" s="1773"/>
      <c r="GFV29" s="1773"/>
      <c r="GFW29" s="1773"/>
      <c r="GFX29" s="1773"/>
      <c r="GFY29" s="1773"/>
      <c r="GFZ29" s="1773"/>
      <c r="GGA29" s="1773"/>
      <c r="GGB29" s="1773"/>
      <c r="GGC29" s="1773"/>
      <c r="GGD29" s="1773"/>
      <c r="GGE29" s="1773"/>
      <c r="GGF29" s="1773"/>
      <c r="GGG29" s="1773"/>
      <c r="GGH29" s="1773"/>
      <c r="GGI29" s="1773"/>
      <c r="GGJ29" s="1773"/>
      <c r="GGK29" s="1773"/>
      <c r="GGL29" s="1773"/>
      <c r="GGM29" s="1773"/>
      <c r="GGN29" s="1773"/>
      <c r="GGO29" s="1773"/>
      <c r="GGP29" s="1773"/>
      <c r="GGQ29" s="1773"/>
      <c r="GGR29" s="1773"/>
      <c r="GGS29" s="1773"/>
      <c r="GGT29" s="1773"/>
      <c r="GGU29" s="1773"/>
      <c r="GGV29" s="1773"/>
      <c r="GGW29" s="1773"/>
      <c r="GGX29" s="1773"/>
      <c r="GGY29" s="1773"/>
      <c r="GGZ29" s="1773"/>
      <c r="GHA29" s="1773"/>
      <c r="GHB29" s="1773"/>
      <c r="GHC29" s="1773"/>
      <c r="GHD29" s="1773"/>
      <c r="GHE29" s="1773"/>
      <c r="GHF29" s="1773"/>
      <c r="GHG29" s="1773"/>
      <c r="GHH29" s="1773"/>
      <c r="GHI29" s="1773"/>
      <c r="GHJ29" s="1773"/>
      <c r="GHK29" s="1773"/>
      <c r="GHL29" s="1773"/>
      <c r="GHM29" s="1773"/>
      <c r="GHN29" s="1773"/>
      <c r="GHO29" s="1773"/>
      <c r="GHP29" s="1773"/>
      <c r="GHQ29" s="1773"/>
      <c r="GHR29" s="1773"/>
      <c r="GHS29" s="1773"/>
      <c r="GHT29" s="1773"/>
      <c r="GHU29" s="1773"/>
      <c r="GHV29" s="1773"/>
      <c r="GHW29" s="1773"/>
      <c r="GHX29" s="1773"/>
      <c r="GHY29" s="1773"/>
      <c r="GHZ29" s="1773"/>
      <c r="GIA29" s="1773"/>
      <c r="GIB29" s="1773"/>
      <c r="GIC29" s="1773"/>
      <c r="GID29" s="1773"/>
      <c r="GIE29" s="1773"/>
      <c r="GIF29" s="1773"/>
      <c r="GIG29" s="1773"/>
      <c r="GIH29" s="1773"/>
      <c r="GII29" s="1773"/>
      <c r="GIJ29" s="1773"/>
      <c r="GIK29" s="1773"/>
      <c r="GIL29" s="1773"/>
      <c r="GIM29" s="1773"/>
      <c r="GIN29" s="1773"/>
      <c r="GIO29" s="1773"/>
      <c r="GIP29" s="1773"/>
      <c r="GIQ29" s="1773"/>
      <c r="GIR29" s="1773"/>
      <c r="GIS29" s="1773"/>
      <c r="GIT29" s="1773"/>
      <c r="GIU29" s="1773"/>
      <c r="GIV29" s="1773"/>
      <c r="GIW29" s="1773"/>
      <c r="GIX29" s="1773"/>
      <c r="GIY29" s="1773"/>
      <c r="GIZ29" s="1773"/>
      <c r="GJA29" s="1773"/>
      <c r="GJB29" s="1773"/>
      <c r="GJC29" s="1773"/>
      <c r="GJD29" s="1773"/>
      <c r="GJE29" s="1773"/>
      <c r="GJF29" s="1773"/>
      <c r="GJG29" s="1773"/>
      <c r="GJH29" s="1773"/>
      <c r="GJI29" s="1773"/>
      <c r="GJJ29" s="1773"/>
      <c r="GJK29" s="1773"/>
      <c r="GJL29" s="1773"/>
      <c r="GJM29" s="1773"/>
      <c r="GJN29" s="1773"/>
      <c r="GJO29" s="1773"/>
      <c r="GJP29" s="1773"/>
      <c r="GJQ29" s="1773"/>
      <c r="GJR29" s="1773"/>
      <c r="GJS29" s="1773"/>
      <c r="GJT29" s="1773"/>
      <c r="GJU29" s="1773"/>
      <c r="GJV29" s="1773"/>
      <c r="GJW29" s="1773"/>
      <c r="GJX29" s="1773"/>
      <c r="GJY29" s="1773"/>
      <c r="GJZ29" s="1773"/>
      <c r="GKA29" s="1773"/>
      <c r="GKB29" s="1773"/>
      <c r="GKC29" s="1773"/>
      <c r="GKD29" s="1773"/>
      <c r="GKE29" s="1773"/>
      <c r="GKF29" s="1773"/>
      <c r="GKG29" s="1773"/>
      <c r="GKH29" s="1773"/>
      <c r="GKI29" s="1773"/>
      <c r="GKJ29" s="1773"/>
      <c r="GKK29" s="1773"/>
      <c r="GKL29" s="1773"/>
      <c r="GKM29" s="1773"/>
      <c r="GKN29" s="1773"/>
      <c r="GKO29" s="1773"/>
      <c r="GKP29" s="1773"/>
      <c r="GKQ29" s="1773"/>
      <c r="GKR29" s="1773"/>
      <c r="GKS29" s="1773"/>
      <c r="GKT29" s="1773"/>
      <c r="GKU29" s="1773"/>
      <c r="GKV29" s="1773"/>
      <c r="GKW29" s="1773"/>
      <c r="GKX29" s="1773"/>
      <c r="GKY29" s="1773"/>
      <c r="GKZ29" s="1773"/>
      <c r="GLA29" s="1773"/>
      <c r="GLB29" s="1773"/>
      <c r="GLC29" s="1773"/>
      <c r="GLD29" s="1773"/>
      <c r="GLE29" s="1773"/>
      <c r="GLF29" s="1773"/>
      <c r="GLG29" s="1773"/>
      <c r="GLH29" s="1773"/>
      <c r="GLI29" s="1773"/>
      <c r="GLJ29" s="1773"/>
      <c r="GLK29" s="1773"/>
      <c r="GLL29" s="1773"/>
      <c r="GLM29" s="1773"/>
      <c r="GLN29" s="1773"/>
      <c r="GLO29" s="1773"/>
      <c r="GLP29" s="1773"/>
      <c r="GLQ29" s="1773"/>
      <c r="GLR29" s="1773"/>
      <c r="GLS29" s="1773"/>
      <c r="GLT29" s="1773"/>
      <c r="GLU29" s="1773"/>
      <c r="GLV29" s="1773"/>
      <c r="GLW29" s="1773"/>
      <c r="GLX29" s="1773"/>
      <c r="GLY29" s="1773"/>
      <c r="GLZ29" s="1773"/>
      <c r="GMA29" s="1773"/>
      <c r="GMB29" s="1773"/>
      <c r="GMC29" s="1773"/>
      <c r="GMD29" s="1773"/>
      <c r="GME29" s="1773"/>
      <c r="GMF29" s="1773"/>
      <c r="GMG29" s="1773"/>
      <c r="GMH29" s="1773"/>
      <c r="GMI29" s="1773"/>
      <c r="GMJ29" s="1773"/>
      <c r="GMK29" s="1773"/>
      <c r="GML29" s="1773"/>
      <c r="GMM29" s="1773"/>
      <c r="GMN29" s="1773"/>
      <c r="GMO29" s="1773"/>
      <c r="GMP29" s="1773"/>
      <c r="GMQ29" s="1773"/>
      <c r="GMR29" s="1773"/>
      <c r="GMS29" s="1773"/>
      <c r="GMT29" s="1773"/>
      <c r="GMU29" s="1773"/>
      <c r="GMV29" s="1773"/>
      <c r="GMW29" s="1773"/>
      <c r="GMX29" s="1773"/>
      <c r="GMY29" s="1773"/>
      <c r="GMZ29" s="1773"/>
      <c r="GNA29" s="1773"/>
      <c r="GNB29" s="1773"/>
      <c r="GNC29" s="1773"/>
      <c r="GND29" s="1773"/>
      <c r="GNE29" s="1773"/>
      <c r="GNF29" s="1773"/>
      <c r="GNG29" s="1773"/>
      <c r="GNH29" s="1773"/>
      <c r="GNI29" s="1773"/>
      <c r="GNJ29" s="1773"/>
      <c r="GNK29" s="1773"/>
      <c r="GNL29" s="1773"/>
      <c r="GNM29" s="1773"/>
      <c r="GNN29" s="1773"/>
      <c r="GNO29" s="1773"/>
      <c r="GNP29" s="1773"/>
      <c r="GNQ29" s="1773"/>
      <c r="GNR29" s="1773"/>
      <c r="GNS29" s="1773"/>
      <c r="GNT29" s="1773"/>
      <c r="GNU29" s="1773"/>
      <c r="GNV29" s="1773"/>
      <c r="GNW29" s="1773"/>
      <c r="GNX29" s="1773"/>
      <c r="GNY29" s="1773"/>
      <c r="GNZ29" s="1773"/>
      <c r="GOA29" s="1773"/>
      <c r="GOB29" s="1773"/>
      <c r="GOC29" s="1773"/>
      <c r="GOD29" s="1773"/>
      <c r="GOE29" s="1773"/>
      <c r="GOF29" s="1773"/>
      <c r="GOG29" s="1773"/>
      <c r="GOH29" s="1773"/>
      <c r="GOI29" s="1773"/>
      <c r="GOJ29" s="1773"/>
      <c r="GOK29" s="1773"/>
      <c r="GOL29" s="1773"/>
      <c r="GOM29" s="1773"/>
      <c r="GON29" s="1773"/>
      <c r="GOO29" s="1773"/>
      <c r="GOP29" s="1773"/>
      <c r="GOQ29" s="1773"/>
      <c r="GOR29" s="1773"/>
      <c r="GOS29" s="1773"/>
      <c r="GOT29" s="1773"/>
      <c r="GOU29" s="1773"/>
      <c r="GOV29" s="1773"/>
      <c r="GOW29" s="1773"/>
      <c r="GOX29" s="1773"/>
      <c r="GOY29" s="1773"/>
      <c r="GOZ29" s="1773"/>
      <c r="GPA29" s="1773"/>
      <c r="GPB29" s="1773"/>
      <c r="GPC29" s="1773"/>
      <c r="GPD29" s="1773"/>
      <c r="GPE29" s="1773"/>
      <c r="GPF29" s="1773"/>
      <c r="GPG29" s="1773"/>
      <c r="GPH29" s="1773"/>
      <c r="GPI29" s="1773"/>
      <c r="GPJ29" s="1773"/>
      <c r="GPK29" s="1773"/>
      <c r="GPL29" s="1773"/>
      <c r="GPM29" s="1773"/>
      <c r="GPN29" s="1773"/>
      <c r="GPO29" s="1773"/>
      <c r="GPP29" s="1773"/>
      <c r="GPQ29" s="1773"/>
      <c r="GPR29" s="1773"/>
      <c r="GPS29" s="1773"/>
      <c r="GPT29" s="1773"/>
      <c r="GPU29" s="1773"/>
      <c r="GPV29" s="1773"/>
      <c r="GPW29" s="1773"/>
      <c r="GPX29" s="1773"/>
      <c r="GPY29" s="1773"/>
      <c r="GPZ29" s="1773"/>
      <c r="GQA29" s="1773"/>
      <c r="GQB29" s="1773"/>
      <c r="GQC29" s="1773"/>
      <c r="GQD29" s="1773"/>
      <c r="GQE29" s="1773"/>
      <c r="GQF29" s="1773"/>
      <c r="GQG29" s="1773"/>
      <c r="GQH29" s="1773"/>
      <c r="GQI29" s="1773"/>
      <c r="GQJ29" s="1773"/>
      <c r="GQK29" s="1773"/>
      <c r="GQL29" s="1773"/>
      <c r="GQM29" s="1773"/>
      <c r="GQN29" s="1773"/>
      <c r="GQO29" s="1773"/>
      <c r="GQP29" s="1773"/>
      <c r="GQQ29" s="1773"/>
      <c r="GQR29" s="1773"/>
      <c r="GQS29" s="1773"/>
      <c r="GQT29" s="1773"/>
      <c r="GQU29" s="1773"/>
      <c r="GQV29" s="1773"/>
      <c r="GQW29" s="1773"/>
      <c r="GQX29" s="1773"/>
      <c r="GQY29" s="1773"/>
      <c r="GQZ29" s="1773"/>
      <c r="GRA29" s="1773"/>
      <c r="GRB29" s="1773"/>
      <c r="GRC29" s="1773"/>
      <c r="GRD29" s="1773"/>
      <c r="GRE29" s="1773"/>
      <c r="GRF29" s="1773"/>
      <c r="GRG29" s="1773"/>
      <c r="GRH29" s="1773"/>
      <c r="GRI29" s="1773"/>
      <c r="GRJ29" s="1773"/>
      <c r="GRK29" s="1773"/>
      <c r="GRL29" s="1773"/>
      <c r="GRM29" s="1773"/>
      <c r="GRN29" s="1773"/>
      <c r="GRO29" s="1773"/>
      <c r="GRP29" s="1773"/>
      <c r="GRQ29" s="1773"/>
      <c r="GRR29" s="1773"/>
      <c r="GRS29" s="1773"/>
      <c r="GRT29" s="1773"/>
      <c r="GRU29" s="1773"/>
      <c r="GRV29" s="1773"/>
      <c r="GRW29" s="1773"/>
      <c r="GRX29" s="1773"/>
      <c r="GRY29" s="1773"/>
      <c r="GRZ29" s="1773"/>
      <c r="GSA29" s="1773"/>
      <c r="GSB29" s="1773"/>
      <c r="GSC29" s="1773"/>
      <c r="GSD29" s="1773"/>
      <c r="GSE29" s="1773"/>
      <c r="GSF29" s="1773"/>
      <c r="GSG29" s="1773"/>
      <c r="GSH29" s="1773"/>
      <c r="GSI29" s="1773"/>
      <c r="GSJ29" s="1773"/>
      <c r="GSK29" s="1773"/>
      <c r="GSL29" s="1773"/>
      <c r="GSM29" s="1773"/>
      <c r="GSN29" s="1773"/>
      <c r="GSO29" s="1773"/>
      <c r="GSP29" s="1773"/>
      <c r="GSQ29" s="1773"/>
      <c r="GSR29" s="1773"/>
      <c r="GSS29" s="1773"/>
      <c r="GST29" s="1773"/>
      <c r="GSU29" s="1773"/>
      <c r="GSV29" s="1773"/>
      <c r="GSW29" s="1773"/>
      <c r="GSX29" s="1773"/>
      <c r="GSY29" s="1773"/>
      <c r="GSZ29" s="1773"/>
      <c r="GTA29" s="1773"/>
      <c r="GTB29" s="1773"/>
      <c r="GTC29" s="1773"/>
      <c r="GTD29" s="1773"/>
      <c r="GTE29" s="1773"/>
      <c r="GTF29" s="1773"/>
      <c r="GTG29" s="1773"/>
      <c r="GTH29" s="1773"/>
      <c r="GTI29" s="1773"/>
      <c r="GTJ29" s="1773"/>
      <c r="GTK29" s="1773"/>
      <c r="GTL29" s="1773"/>
      <c r="GTM29" s="1773"/>
      <c r="GTN29" s="1773"/>
      <c r="GTO29" s="1773"/>
      <c r="GTP29" s="1773"/>
      <c r="GTQ29" s="1773"/>
      <c r="GTR29" s="1773"/>
      <c r="GTS29" s="1773"/>
      <c r="GTT29" s="1773"/>
      <c r="GTU29" s="1773"/>
      <c r="GTV29" s="1773"/>
      <c r="GTW29" s="1773"/>
      <c r="GTX29" s="1773"/>
      <c r="GTY29" s="1773"/>
      <c r="GTZ29" s="1773"/>
      <c r="GUA29" s="1773"/>
      <c r="GUB29" s="1773"/>
      <c r="GUC29" s="1773"/>
      <c r="GUD29" s="1773"/>
      <c r="GUE29" s="1773"/>
      <c r="GUF29" s="1773"/>
      <c r="GUG29" s="1773"/>
      <c r="GUH29" s="1773"/>
      <c r="GUI29" s="1773"/>
      <c r="GUJ29" s="1773"/>
      <c r="GUK29" s="1773"/>
      <c r="GUL29" s="1773"/>
      <c r="GUM29" s="1773"/>
      <c r="GUN29" s="1773"/>
      <c r="GUO29" s="1773"/>
      <c r="GUP29" s="1773"/>
      <c r="GUQ29" s="1773"/>
      <c r="GUR29" s="1773"/>
      <c r="GUS29" s="1773"/>
      <c r="GUT29" s="1773"/>
      <c r="GUU29" s="1773"/>
      <c r="GUV29" s="1773"/>
      <c r="GUW29" s="1773"/>
      <c r="GUX29" s="1773"/>
      <c r="GUY29" s="1773"/>
      <c r="GUZ29" s="1773"/>
      <c r="GVA29" s="1773"/>
      <c r="GVB29" s="1773"/>
      <c r="GVC29" s="1773"/>
      <c r="GVD29" s="1773"/>
      <c r="GVE29" s="1773"/>
      <c r="GVF29" s="1773"/>
      <c r="GVG29" s="1773"/>
      <c r="GVH29" s="1773"/>
      <c r="GVI29" s="1773"/>
      <c r="GVJ29" s="1773"/>
      <c r="GVK29" s="1773"/>
      <c r="GVL29" s="1773"/>
      <c r="GVM29" s="1773"/>
      <c r="GVN29" s="1773"/>
      <c r="GVO29" s="1773"/>
      <c r="GVP29" s="1773"/>
      <c r="GVQ29" s="1773"/>
      <c r="GVR29" s="1773"/>
      <c r="GVS29" s="1773"/>
      <c r="GVT29" s="1773"/>
      <c r="GVU29" s="1773"/>
      <c r="GVV29" s="1773"/>
      <c r="GVW29" s="1773"/>
      <c r="GVX29" s="1773"/>
      <c r="GVY29" s="1773"/>
      <c r="GVZ29" s="1773"/>
      <c r="GWA29" s="1773"/>
      <c r="GWB29" s="1773"/>
      <c r="GWC29" s="1773"/>
      <c r="GWD29" s="1773"/>
      <c r="GWE29" s="1773"/>
      <c r="GWF29" s="1773"/>
      <c r="GWG29" s="1773"/>
      <c r="GWH29" s="1773"/>
      <c r="GWI29" s="1773"/>
      <c r="GWJ29" s="1773"/>
      <c r="GWK29" s="1773"/>
      <c r="GWL29" s="1773"/>
      <c r="GWM29" s="1773"/>
      <c r="GWN29" s="1773"/>
      <c r="GWO29" s="1773"/>
      <c r="GWP29" s="1773"/>
      <c r="GWQ29" s="1773"/>
      <c r="GWR29" s="1773"/>
      <c r="GWS29" s="1773"/>
      <c r="GWT29" s="1773"/>
      <c r="GWU29" s="1773"/>
      <c r="GWV29" s="1773"/>
      <c r="GWW29" s="1773"/>
      <c r="GWX29" s="1773"/>
      <c r="GWY29" s="1773"/>
      <c r="GWZ29" s="1773"/>
      <c r="GXA29" s="1773"/>
      <c r="GXB29" s="1773"/>
      <c r="GXC29" s="1773"/>
      <c r="GXD29" s="1773"/>
      <c r="GXE29" s="1773"/>
      <c r="GXF29" s="1773"/>
      <c r="GXG29" s="1773"/>
      <c r="GXH29" s="1773"/>
      <c r="GXI29" s="1773"/>
      <c r="GXJ29" s="1773"/>
      <c r="GXK29" s="1773"/>
      <c r="GXL29" s="1773"/>
      <c r="GXM29" s="1773"/>
      <c r="GXN29" s="1773"/>
      <c r="GXO29" s="1773"/>
      <c r="GXP29" s="1773"/>
      <c r="GXQ29" s="1773"/>
      <c r="GXR29" s="1773"/>
      <c r="GXS29" s="1773"/>
      <c r="GXT29" s="1773"/>
      <c r="GXU29" s="1773"/>
      <c r="GXV29" s="1773"/>
      <c r="GXW29" s="1773"/>
      <c r="GXX29" s="1773"/>
      <c r="GXY29" s="1773"/>
      <c r="GXZ29" s="1773"/>
      <c r="GYA29" s="1773"/>
      <c r="GYB29" s="1773"/>
      <c r="GYC29" s="1773"/>
      <c r="GYD29" s="1773"/>
      <c r="GYE29" s="1773"/>
      <c r="GYF29" s="1773"/>
      <c r="GYG29" s="1773"/>
      <c r="GYH29" s="1773"/>
      <c r="GYI29" s="1773"/>
      <c r="GYJ29" s="1773"/>
      <c r="GYK29" s="1773"/>
      <c r="GYL29" s="1773"/>
      <c r="GYM29" s="1773"/>
      <c r="GYN29" s="1773"/>
      <c r="GYO29" s="1773"/>
      <c r="GYP29" s="1773"/>
      <c r="GYQ29" s="1773"/>
      <c r="GYR29" s="1773"/>
      <c r="GYS29" s="1773"/>
      <c r="GYT29" s="1773"/>
      <c r="GYU29" s="1773"/>
      <c r="GYV29" s="1773"/>
      <c r="GYW29" s="1773"/>
      <c r="GYX29" s="1773"/>
      <c r="GYY29" s="1773"/>
      <c r="GYZ29" s="1773"/>
      <c r="GZA29" s="1773"/>
      <c r="GZB29" s="1773"/>
      <c r="GZC29" s="1773"/>
      <c r="GZD29" s="1773"/>
      <c r="GZE29" s="1773"/>
      <c r="GZF29" s="1773"/>
      <c r="GZG29" s="1773"/>
      <c r="GZH29" s="1773"/>
      <c r="GZI29" s="1773"/>
      <c r="GZJ29" s="1773"/>
      <c r="GZK29" s="1773"/>
      <c r="GZL29" s="1773"/>
      <c r="GZM29" s="1773"/>
      <c r="GZN29" s="1773"/>
      <c r="GZO29" s="1773"/>
      <c r="GZP29" s="1773"/>
      <c r="GZQ29" s="1773"/>
      <c r="GZR29" s="1773"/>
      <c r="GZS29" s="1773"/>
      <c r="GZT29" s="1773"/>
      <c r="GZU29" s="1773"/>
      <c r="GZV29" s="1773"/>
      <c r="GZW29" s="1773"/>
      <c r="GZX29" s="1773"/>
      <c r="GZY29" s="1773"/>
      <c r="GZZ29" s="1773"/>
      <c r="HAA29" s="1773"/>
      <c r="HAB29" s="1773"/>
      <c r="HAC29" s="1773"/>
      <c r="HAD29" s="1773"/>
      <c r="HAE29" s="1773"/>
      <c r="HAF29" s="1773"/>
      <c r="HAG29" s="1773"/>
      <c r="HAH29" s="1773"/>
      <c r="HAI29" s="1773"/>
      <c r="HAJ29" s="1773"/>
      <c r="HAK29" s="1773"/>
      <c r="HAL29" s="1773"/>
      <c r="HAM29" s="1773"/>
      <c r="HAN29" s="1773"/>
      <c r="HAO29" s="1773"/>
      <c r="HAP29" s="1773"/>
      <c r="HAQ29" s="1773"/>
      <c r="HAR29" s="1773"/>
      <c r="HAS29" s="1773"/>
      <c r="HAT29" s="1773"/>
      <c r="HAU29" s="1773"/>
      <c r="HAV29" s="1773"/>
      <c r="HAW29" s="1773"/>
      <c r="HAX29" s="1773"/>
      <c r="HAY29" s="1773"/>
      <c r="HAZ29" s="1773"/>
      <c r="HBA29" s="1773"/>
      <c r="HBB29" s="1773"/>
      <c r="HBC29" s="1773"/>
      <c r="HBD29" s="1773"/>
      <c r="HBE29" s="1773"/>
      <c r="HBF29" s="1773"/>
      <c r="HBG29" s="1773"/>
      <c r="HBH29" s="1773"/>
      <c r="HBI29" s="1773"/>
      <c r="HBJ29" s="1773"/>
      <c r="HBK29" s="1773"/>
      <c r="HBL29" s="1773"/>
      <c r="HBM29" s="1773"/>
      <c r="HBN29" s="1773"/>
      <c r="HBO29" s="1773"/>
      <c r="HBP29" s="1773"/>
      <c r="HBQ29" s="1773"/>
      <c r="HBR29" s="1773"/>
      <c r="HBS29" s="1773"/>
      <c r="HBT29" s="1773"/>
      <c r="HBU29" s="1773"/>
      <c r="HBV29" s="1773"/>
      <c r="HBW29" s="1773"/>
      <c r="HBX29" s="1773"/>
      <c r="HBY29" s="1773"/>
      <c r="HBZ29" s="1773"/>
      <c r="HCA29" s="1773"/>
      <c r="HCB29" s="1773"/>
      <c r="HCC29" s="1773"/>
      <c r="HCD29" s="1773"/>
      <c r="HCE29" s="1773"/>
      <c r="HCF29" s="1773"/>
      <c r="HCG29" s="1773"/>
      <c r="HCH29" s="1773"/>
      <c r="HCI29" s="1773"/>
      <c r="HCJ29" s="1773"/>
      <c r="HCK29" s="1773"/>
      <c r="HCL29" s="1773"/>
      <c r="HCM29" s="1773"/>
      <c r="HCN29" s="1773"/>
      <c r="HCO29" s="1773"/>
      <c r="HCP29" s="1773"/>
      <c r="HCQ29" s="1773"/>
      <c r="HCR29" s="1773"/>
      <c r="HCS29" s="1773"/>
      <c r="HCT29" s="1773"/>
      <c r="HCU29" s="1773"/>
      <c r="HCV29" s="1773"/>
      <c r="HCW29" s="1773"/>
      <c r="HCX29" s="1773"/>
      <c r="HCY29" s="1773"/>
      <c r="HCZ29" s="1773"/>
      <c r="HDA29" s="1773"/>
      <c r="HDB29" s="1773"/>
      <c r="HDC29" s="1773"/>
      <c r="HDD29" s="1773"/>
      <c r="HDE29" s="1773"/>
      <c r="HDF29" s="1773"/>
      <c r="HDG29" s="1773"/>
      <c r="HDH29" s="1773"/>
      <c r="HDI29" s="1773"/>
      <c r="HDJ29" s="1773"/>
      <c r="HDK29" s="1773"/>
      <c r="HDL29" s="1773"/>
      <c r="HDM29" s="1773"/>
      <c r="HDN29" s="1773"/>
      <c r="HDO29" s="1773"/>
      <c r="HDP29" s="1773"/>
      <c r="HDQ29" s="1773"/>
      <c r="HDR29" s="1773"/>
      <c r="HDS29" s="1773"/>
      <c r="HDT29" s="1773"/>
      <c r="HDU29" s="1773"/>
      <c r="HDV29" s="1773"/>
      <c r="HDW29" s="1773"/>
      <c r="HDX29" s="1773"/>
      <c r="HDY29" s="1773"/>
      <c r="HDZ29" s="1773"/>
      <c r="HEA29" s="1773"/>
      <c r="HEB29" s="1773"/>
      <c r="HEC29" s="1773"/>
      <c r="HED29" s="1773"/>
      <c r="HEE29" s="1773"/>
      <c r="HEF29" s="1773"/>
      <c r="HEG29" s="1773"/>
      <c r="HEH29" s="1773"/>
      <c r="HEI29" s="1773"/>
      <c r="HEJ29" s="1773"/>
      <c r="HEK29" s="1773"/>
      <c r="HEL29" s="1773"/>
      <c r="HEM29" s="1773"/>
      <c r="HEN29" s="1773"/>
      <c r="HEO29" s="1773"/>
      <c r="HEP29" s="1773"/>
      <c r="HEQ29" s="1773"/>
      <c r="HER29" s="1773"/>
      <c r="HES29" s="1773"/>
      <c r="HET29" s="1773"/>
      <c r="HEU29" s="1773"/>
      <c r="HEV29" s="1773"/>
      <c r="HEW29" s="1773"/>
      <c r="HEX29" s="1773"/>
      <c r="HEY29" s="1773"/>
      <c r="HEZ29" s="1773"/>
      <c r="HFA29" s="1773"/>
      <c r="HFB29" s="1773"/>
      <c r="HFC29" s="1773"/>
      <c r="HFD29" s="1773"/>
      <c r="HFE29" s="1773"/>
      <c r="HFF29" s="1773"/>
      <c r="HFG29" s="1773"/>
      <c r="HFH29" s="1773"/>
      <c r="HFI29" s="1773"/>
      <c r="HFJ29" s="1773"/>
      <c r="HFK29" s="1773"/>
      <c r="HFL29" s="1773"/>
      <c r="HFM29" s="1773"/>
      <c r="HFN29" s="1773"/>
      <c r="HFO29" s="1773"/>
      <c r="HFP29" s="1773"/>
      <c r="HFQ29" s="1773"/>
      <c r="HFR29" s="1773"/>
      <c r="HFS29" s="1773"/>
      <c r="HFT29" s="1773"/>
      <c r="HFU29" s="1773"/>
      <c r="HFV29" s="1773"/>
      <c r="HFW29" s="1773"/>
      <c r="HFX29" s="1773"/>
      <c r="HFY29" s="1773"/>
      <c r="HFZ29" s="1773"/>
      <c r="HGA29" s="1773"/>
      <c r="HGB29" s="1773"/>
      <c r="HGC29" s="1773"/>
      <c r="HGD29" s="1773"/>
      <c r="HGE29" s="1773"/>
      <c r="HGF29" s="1773"/>
      <c r="HGG29" s="1773"/>
      <c r="HGH29" s="1773"/>
      <c r="HGI29" s="1773"/>
      <c r="HGJ29" s="1773"/>
      <c r="HGK29" s="1773"/>
      <c r="HGL29" s="1773"/>
      <c r="HGM29" s="1773"/>
      <c r="HGN29" s="1773"/>
      <c r="HGO29" s="1773"/>
      <c r="HGP29" s="1773"/>
      <c r="HGQ29" s="1773"/>
      <c r="HGR29" s="1773"/>
      <c r="HGS29" s="1773"/>
      <c r="HGT29" s="1773"/>
      <c r="HGU29" s="1773"/>
      <c r="HGV29" s="1773"/>
      <c r="HGW29" s="1773"/>
      <c r="HGX29" s="1773"/>
      <c r="HGY29" s="1773"/>
      <c r="HGZ29" s="1773"/>
      <c r="HHA29" s="1773"/>
      <c r="HHB29" s="1773"/>
      <c r="HHC29" s="1773"/>
      <c r="HHD29" s="1773"/>
      <c r="HHE29" s="1773"/>
      <c r="HHF29" s="1773"/>
      <c r="HHG29" s="1773"/>
      <c r="HHH29" s="1773"/>
      <c r="HHI29" s="1773"/>
      <c r="HHJ29" s="1773"/>
      <c r="HHK29" s="1773"/>
      <c r="HHL29" s="1773"/>
      <c r="HHM29" s="1773"/>
      <c r="HHN29" s="1773"/>
      <c r="HHO29" s="1773"/>
      <c r="HHP29" s="1773"/>
      <c r="HHQ29" s="1773"/>
      <c r="HHR29" s="1773"/>
      <c r="HHS29" s="1773"/>
      <c r="HHT29" s="1773"/>
      <c r="HHU29" s="1773"/>
      <c r="HHV29" s="1773"/>
      <c r="HHW29" s="1773"/>
      <c r="HHX29" s="1773"/>
      <c r="HHY29" s="1773"/>
      <c r="HHZ29" s="1773"/>
      <c r="HIA29" s="1773"/>
      <c r="HIB29" s="1773"/>
      <c r="HIC29" s="1773"/>
      <c r="HID29" s="1773"/>
      <c r="HIE29" s="1773"/>
      <c r="HIF29" s="1773"/>
      <c r="HIG29" s="1773"/>
      <c r="HIH29" s="1773"/>
      <c r="HII29" s="1773"/>
      <c r="HIJ29" s="1773"/>
      <c r="HIK29" s="1773"/>
      <c r="HIL29" s="1773"/>
      <c r="HIM29" s="1773"/>
      <c r="HIN29" s="1773"/>
      <c r="HIO29" s="1773"/>
      <c r="HIP29" s="1773"/>
      <c r="HIQ29" s="1773"/>
      <c r="HIR29" s="1773"/>
      <c r="HIS29" s="1773"/>
      <c r="HIT29" s="1773"/>
      <c r="HIU29" s="1773"/>
      <c r="HIV29" s="1773"/>
      <c r="HIW29" s="1773"/>
      <c r="HIX29" s="1773"/>
      <c r="HIY29" s="1773"/>
      <c r="HIZ29" s="1773"/>
      <c r="HJA29" s="1773"/>
      <c r="HJB29" s="1773"/>
      <c r="HJC29" s="1773"/>
      <c r="HJD29" s="1773"/>
      <c r="HJE29" s="1773"/>
      <c r="HJF29" s="1773"/>
      <c r="HJG29" s="1773"/>
      <c r="HJH29" s="1773"/>
      <c r="HJI29" s="1773"/>
      <c r="HJJ29" s="1773"/>
      <c r="HJK29" s="1773"/>
      <c r="HJL29" s="1773"/>
      <c r="HJM29" s="1773"/>
      <c r="HJN29" s="1773"/>
      <c r="HJO29" s="1773"/>
      <c r="HJP29" s="1773"/>
      <c r="HJQ29" s="1773"/>
      <c r="HJR29" s="1773"/>
      <c r="HJS29" s="1773"/>
      <c r="HJT29" s="1773"/>
      <c r="HJU29" s="1773"/>
      <c r="HJV29" s="1773"/>
      <c r="HJW29" s="1773"/>
      <c r="HJX29" s="1773"/>
      <c r="HJY29" s="1773"/>
      <c r="HJZ29" s="1773"/>
      <c r="HKA29" s="1773"/>
      <c r="HKB29" s="1773"/>
      <c r="HKC29" s="1773"/>
      <c r="HKD29" s="1773"/>
      <c r="HKE29" s="1773"/>
      <c r="HKF29" s="1773"/>
      <c r="HKG29" s="1773"/>
      <c r="HKH29" s="1773"/>
      <c r="HKI29" s="1773"/>
      <c r="HKJ29" s="1773"/>
      <c r="HKK29" s="1773"/>
      <c r="HKL29" s="1773"/>
      <c r="HKM29" s="1773"/>
      <c r="HKN29" s="1773"/>
      <c r="HKO29" s="1773"/>
      <c r="HKP29" s="1773"/>
      <c r="HKQ29" s="1773"/>
      <c r="HKR29" s="1773"/>
      <c r="HKS29" s="1773"/>
      <c r="HKT29" s="1773"/>
      <c r="HKU29" s="1773"/>
      <c r="HKV29" s="1773"/>
      <c r="HKW29" s="1773"/>
      <c r="HKX29" s="1773"/>
      <c r="HKY29" s="1773"/>
      <c r="HKZ29" s="1773"/>
      <c r="HLA29" s="1773"/>
      <c r="HLB29" s="1773"/>
      <c r="HLC29" s="1773"/>
      <c r="HLD29" s="1773"/>
      <c r="HLE29" s="1773"/>
      <c r="HLF29" s="1773"/>
      <c r="HLG29" s="1773"/>
      <c r="HLH29" s="1773"/>
      <c r="HLI29" s="1773"/>
      <c r="HLJ29" s="1773"/>
      <c r="HLK29" s="1773"/>
      <c r="HLL29" s="1773"/>
      <c r="HLM29" s="1773"/>
      <c r="HLN29" s="1773"/>
      <c r="HLO29" s="1773"/>
      <c r="HLP29" s="1773"/>
      <c r="HLQ29" s="1773"/>
      <c r="HLR29" s="1773"/>
      <c r="HLS29" s="1773"/>
      <c r="HLT29" s="1773"/>
      <c r="HLU29" s="1773"/>
      <c r="HLV29" s="1773"/>
      <c r="HLW29" s="1773"/>
      <c r="HLX29" s="1773"/>
      <c r="HLY29" s="1773"/>
      <c r="HLZ29" s="1773"/>
      <c r="HMA29" s="1773"/>
      <c r="HMB29" s="1773"/>
      <c r="HMC29" s="1773"/>
      <c r="HMD29" s="1773"/>
      <c r="HME29" s="1773"/>
      <c r="HMF29" s="1773"/>
      <c r="HMG29" s="1773"/>
      <c r="HMH29" s="1773"/>
      <c r="HMI29" s="1773"/>
      <c r="HMJ29" s="1773"/>
      <c r="HMK29" s="1773"/>
      <c r="HML29" s="1773"/>
      <c r="HMM29" s="1773"/>
      <c r="HMN29" s="1773"/>
      <c r="HMO29" s="1773"/>
      <c r="HMP29" s="1773"/>
      <c r="HMQ29" s="1773"/>
      <c r="HMR29" s="1773"/>
      <c r="HMS29" s="1773"/>
      <c r="HMT29" s="1773"/>
      <c r="HMU29" s="1773"/>
      <c r="HMV29" s="1773"/>
      <c r="HMW29" s="1773"/>
      <c r="HMX29" s="1773"/>
      <c r="HMY29" s="1773"/>
      <c r="HMZ29" s="1773"/>
      <c r="HNA29" s="1773"/>
      <c r="HNB29" s="1773"/>
      <c r="HNC29" s="1773"/>
      <c r="HND29" s="1773"/>
      <c r="HNE29" s="1773"/>
      <c r="HNF29" s="1773"/>
      <c r="HNG29" s="1773"/>
      <c r="HNH29" s="1773"/>
      <c r="HNI29" s="1773"/>
      <c r="HNJ29" s="1773"/>
      <c r="HNK29" s="1773"/>
      <c r="HNL29" s="1773"/>
      <c r="HNM29" s="1773"/>
      <c r="HNN29" s="1773"/>
      <c r="HNO29" s="1773"/>
      <c r="HNP29" s="1773"/>
      <c r="HNQ29" s="1773"/>
      <c r="HNR29" s="1773"/>
      <c r="HNS29" s="1773"/>
      <c r="HNT29" s="1773"/>
      <c r="HNU29" s="1773"/>
      <c r="HNV29" s="1773"/>
      <c r="HNW29" s="1773"/>
      <c r="HNX29" s="1773"/>
      <c r="HNY29" s="1773"/>
      <c r="HNZ29" s="1773"/>
      <c r="HOA29" s="1773"/>
      <c r="HOB29" s="1773"/>
      <c r="HOC29" s="1773"/>
      <c r="HOD29" s="1773"/>
      <c r="HOE29" s="1773"/>
      <c r="HOF29" s="1773"/>
      <c r="HOG29" s="1773"/>
      <c r="HOH29" s="1773"/>
      <c r="HOI29" s="1773"/>
      <c r="HOJ29" s="1773"/>
      <c r="HOK29" s="1773"/>
      <c r="HOL29" s="1773"/>
      <c r="HOM29" s="1773"/>
      <c r="HON29" s="1773"/>
      <c r="HOO29" s="1773"/>
      <c r="HOP29" s="1773"/>
      <c r="HOQ29" s="1773"/>
      <c r="HOR29" s="1773"/>
      <c r="HOS29" s="1773"/>
      <c r="HOT29" s="1773"/>
      <c r="HOU29" s="1773"/>
      <c r="HOV29" s="1773"/>
      <c r="HOW29" s="1773"/>
      <c r="HOX29" s="1773"/>
      <c r="HOY29" s="1773"/>
      <c r="HOZ29" s="1773"/>
      <c r="HPA29" s="1773"/>
      <c r="HPB29" s="1773"/>
      <c r="HPC29" s="1773"/>
      <c r="HPD29" s="1773"/>
      <c r="HPE29" s="1773"/>
      <c r="HPF29" s="1773"/>
      <c r="HPG29" s="1773"/>
      <c r="HPH29" s="1773"/>
      <c r="HPI29" s="1773"/>
      <c r="HPJ29" s="1773"/>
      <c r="HPK29" s="1773"/>
      <c r="HPL29" s="1773"/>
      <c r="HPM29" s="1773"/>
      <c r="HPN29" s="1773"/>
      <c r="HPO29" s="1773"/>
      <c r="HPP29" s="1773"/>
      <c r="HPQ29" s="1773"/>
      <c r="HPR29" s="1773"/>
      <c r="HPS29" s="1773"/>
      <c r="HPT29" s="1773"/>
      <c r="HPU29" s="1773"/>
      <c r="HPV29" s="1773"/>
      <c r="HPW29" s="1773"/>
      <c r="HPX29" s="1773"/>
      <c r="HPY29" s="1773"/>
      <c r="HPZ29" s="1773"/>
      <c r="HQA29" s="1773"/>
      <c r="HQB29" s="1773"/>
      <c r="HQC29" s="1773"/>
      <c r="HQD29" s="1773"/>
      <c r="HQE29" s="1773"/>
      <c r="HQF29" s="1773"/>
      <c r="HQG29" s="1773"/>
      <c r="HQH29" s="1773"/>
      <c r="HQI29" s="1773"/>
      <c r="HQJ29" s="1773"/>
      <c r="HQK29" s="1773"/>
      <c r="HQL29" s="1773"/>
      <c r="HQM29" s="1773"/>
      <c r="HQN29" s="1773"/>
      <c r="HQO29" s="1773"/>
      <c r="HQP29" s="1773"/>
      <c r="HQQ29" s="1773"/>
      <c r="HQR29" s="1773"/>
      <c r="HQS29" s="1773"/>
      <c r="HQT29" s="1773"/>
      <c r="HQU29" s="1773"/>
      <c r="HQV29" s="1773"/>
      <c r="HQW29" s="1773"/>
      <c r="HQX29" s="1773"/>
      <c r="HQY29" s="1773"/>
      <c r="HQZ29" s="1773"/>
      <c r="HRA29" s="1773"/>
      <c r="HRB29" s="1773"/>
      <c r="HRC29" s="1773"/>
      <c r="HRD29" s="1773"/>
      <c r="HRE29" s="1773"/>
      <c r="HRF29" s="1773"/>
      <c r="HRG29" s="1773"/>
      <c r="HRH29" s="1773"/>
      <c r="HRI29" s="1773"/>
      <c r="HRJ29" s="1773"/>
      <c r="HRK29" s="1773"/>
      <c r="HRL29" s="1773"/>
      <c r="HRM29" s="1773"/>
      <c r="HRN29" s="1773"/>
      <c r="HRO29" s="1773"/>
      <c r="HRP29" s="1773"/>
      <c r="HRQ29" s="1773"/>
      <c r="HRR29" s="1773"/>
      <c r="HRS29" s="1773"/>
      <c r="HRT29" s="1773"/>
      <c r="HRU29" s="1773"/>
      <c r="HRV29" s="1773"/>
      <c r="HRW29" s="1773"/>
      <c r="HRX29" s="1773"/>
      <c r="HRY29" s="1773"/>
      <c r="HRZ29" s="1773"/>
      <c r="HSA29" s="1773"/>
      <c r="HSB29" s="1773"/>
      <c r="HSC29" s="1773"/>
      <c r="HSD29" s="1773"/>
      <c r="HSE29" s="1773"/>
      <c r="HSF29" s="1773"/>
      <c r="HSG29" s="1773"/>
      <c r="HSH29" s="1773"/>
      <c r="HSI29" s="1773"/>
      <c r="HSJ29" s="1773"/>
      <c r="HSK29" s="1773"/>
      <c r="HSL29" s="1773"/>
      <c r="HSM29" s="1773"/>
      <c r="HSN29" s="1773"/>
      <c r="HSO29" s="1773"/>
      <c r="HSP29" s="1773"/>
      <c r="HSQ29" s="1773"/>
      <c r="HSR29" s="1773"/>
      <c r="HSS29" s="1773"/>
      <c r="HST29" s="1773"/>
      <c r="HSU29" s="1773"/>
      <c r="HSV29" s="1773"/>
      <c r="HSW29" s="1773"/>
      <c r="HSX29" s="1773"/>
      <c r="HSY29" s="1773"/>
      <c r="HSZ29" s="1773"/>
      <c r="HTA29" s="1773"/>
      <c r="HTB29" s="1773"/>
      <c r="HTC29" s="1773"/>
      <c r="HTD29" s="1773"/>
      <c r="HTE29" s="1773"/>
      <c r="HTF29" s="1773"/>
      <c r="HTG29" s="1773"/>
      <c r="HTH29" s="1773"/>
      <c r="HTI29" s="1773"/>
      <c r="HTJ29" s="1773"/>
      <c r="HTK29" s="1773"/>
      <c r="HTL29" s="1773"/>
      <c r="HTM29" s="1773"/>
      <c r="HTN29" s="1773"/>
      <c r="HTO29" s="1773"/>
      <c r="HTP29" s="1773"/>
      <c r="HTQ29" s="1773"/>
      <c r="HTR29" s="1773"/>
      <c r="HTS29" s="1773"/>
      <c r="HTT29" s="1773"/>
      <c r="HTU29" s="1773"/>
      <c r="HTV29" s="1773"/>
      <c r="HTW29" s="1773"/>
      <c r="HTX29" s="1773"/>
      <c r="HTY29" s="1773"/>
      <c r="HTZ29" s="1773"/>
      <c r="HUA29" s="1773"/>
      <c r="HUB29" s="1773"/>
      <c r="HUC29" s="1773"/>
      <c r="HUD29" s="1773"/>
      <c r="HUE29" s="1773"/>
      <c r="HUF29" s="1773"/>
      <c r="HUG29" s="1773"/>
      <c r="HUH29" s="1773"/>
      <c r="HUI29" s="1773"/>
      <c r="HUJ29" s="1773"/>
      <c r="HUK29" s="1773"/>
      <c r="HUL29" s="1773"/>
      <c r="HUM29" s="1773"/>
      <c r="HUN29" s="1773"/>
      <c r="HUO29" s="1773"/>
      <c r="HUP29" s="1773"/>
      <c r="HUQ29" s="1773"/>
      <c r="HUR29" s="1773"/>
      <c r="HUS29" s="1773"/>
      <c r="HUT29" s="1773"/>
      <c r="HUU29" s="1773"/>
      <c r="HUV29" s="1773"/>
      <c r="HUW29" s="1773"/>
      <c r="HUX29" s="1773"/>
      <c r="HUY29" s="1773"/>
      <c r="HUZ29" s="1773"/>
      <c r="HVA29" s="1773"/>
      <c r="HVB29" s="1773"/>
      <c r="HVC29" s="1773"/>
      <c r="HVD29" s="1773"/>
      <c r="HVE29" s="1773"/>
      <c r="HVF29" s="1773"/>
      <c r="HVG29" s="1773"/>
      <c r="HVH29" s="1773"/>
      <c r="HVI29" s="1773"/>
      <c r="HVJ29" s="1773"/>
      <c r="HVK29" s="1773"/>
      <c r="HVL29" s="1773"/>
      <c r="HVM29" s="1773"/>
      <c r="HVN29" s="1773"/>
      <c r="HVO29" s="1773"/>
      <c r="HVP29" s="1773"/>
      <c r="HVQ29" s="1773"/>
      <c r="HVR29" s="1773"/>
      <c r="HVS29" s="1773"/>
      <c r="HVT29" s="1773"/>
      <c r="HVU29" s="1773"/>
      <c r="HVV29" s="1773"/>
      <c r="HVW29" s="1773"/>
      <c r="HVX29" s="1773"/>
      <c r="HVY29" s="1773"/>
      <c r="HVZ29" s="1773"/>
      <c r="HWA29" s="1773"/>
      <c r="HWB29" s="1773"/>
      <c r="HWC29" s="1773"/>
      <c r="HWD29" s="1773"/>
      <c r="HWE29" s="1773"/>
      <c r="HWF29" s="1773"/>
      <c r="HWG29" s="1773"/>
      <c r="HWH29" s="1773"/>
      <c r="HWI29" s="1773"/>
      <c r="HWJ29" s="1773"/>
      <c r="HWK29" s="1773"/>
      <c r="HWL29" s="1773"/>
      <c r="HWM29" s="1773"/>
      <c r="HWN29" s="1773"/>
      <c r="HWO29" s="1773"/>
      <c r="HWP29" s="1773"/>
      <c r="HWQ29" s="1773"/>
      <c r="HWR29" s="1773"/>
      <c r="HWS29" s="1773"/>
      <c r="HWT29" s="1773"/>
      <c r="HWU29" s="1773"/>
      <c r="HWV29" s="1773"/>
      <c r="HWW29" s="1773"/>
      <c r="HWX29" s="1773"/>
      <c r="HWY29" s="1773"/>
      <c r="HWZ29" s="1773"/>
      <c r="HXA29" s="1773"/>
      <c r="HXB29" s="1773"/>
      <c r="HXC29" s="1773"/>
      <c r="HXD29" s="1773"/>
      <c r="HXE29" s="1773"/>
      <c r="HXF29" s="1773"/>
      <c r="HXG29" s="1773"/>
      <c r="HXH29" s="1773"/>
      <c r="HXI29" s="1773"/>
      <c r="HXJ29" s="1773"/>
      <c r="HXK29" s="1773"/>
      <c r="HXL29" s="1773"/>
      <c r="HXM29" s="1773"/>
      <c r="HXN29" s="1773"/>
      <c r="HXO29" s="1773"/>
      <c r="HXP29" s="1773"/>
      <c r="HXQ29" s="1773"/>
      <c r="HXR29" s="1773"/>
      <c r="HXS29" s="1773"/>
      <c r="HXT29" s="1773"/>
      <c r="HXU29" s="1773"/>
      <c r="HXV29" s="1773"/>
      <c r="HXW29" s="1773"/>
      <c r="HXX29" s="1773"/>
      <c r="HXY29" s="1773"/>
      <c r="HXZ29" s="1773"/>
      <c r="HYA29" s="1773"/>
      <c r="HYB29" s="1773"/>
      <c r="HYC29" s="1773"/>
      <c r="HYD29" s="1773"/>
      <c r="HYE29" s="1773"/>
      <c r="HYF29" s="1773"/>
      <c r="HYG29" s="1773"/>
      <c r="HYH29" s="1773"/>
      <c r="HYI29" s="1773"/>
      <c r="HYJ29" s="1773"/>
      <c r="HYK29" s="1773"/>
      <c r="HYL29" s="1773"/>
      <c r="HYM29" s="1773"/>
      <c r="HYN29" s="1773"/>
      <c r="HYO29" s="1773"/>
      <c r="HYP29" s="1773"/>
      <c r="HYQ29" s="1773"/>
      <c r="HYR29" s="1773"/>
      <c r="HYS29" s="1773"/>
      <c r="HYT29" s="1773"/>
      <c r="HYU29" s="1773"/>
      <c r="HYV29" s="1773"/>
      <c r="HYW29" s="1773"/>
      <c r="HYX29" s="1773"/>
      <c r="HYY29" s="1773"/>
      <c r="HYZ29" s="1773"/>
      <c r="HZA29" s="1773"/>
      <c r="HZB29" s="1773"/>
      <c r="HZC29" s="1773"/>
      <c r="HZD29" s="1773"/>
      <c r="HZE29" s="1773"/>
      <c r="HZF29" s="1773"/>
      <c r="HZG29" s="1773"/>
      <c r="HZH29" s="1773"/>
      <c r="HZI29" s="1773"/>
      <c r="HZJ29" s="1773"/>
      <c r="HZK29" s="1773"/>
      <c r="HZL29" s="1773"/>
      <c r="HZM29" s="1773"/>
      <c r="HZN29" s="1773"/>
      <c r="HZO29" s="1773"/>
      <c r="HZP29" s="1773"/>
      <c r="HZQ29" s="1773"/>
      <c r="HZR29" s="1773"/>
      <c r="HZS29" s="1773"/>
      <c r="HZT29" s="1773"/>
      <c r="HZU29" s="1773"/>
      <c r="HZV29" s="1773"/>
      <c r="HZW29" s="1773"/>
      <c r="HZX29" s="1773"/>
      <c r="HZY29" s="1773"/>
      <c r="HZZ29" s="1773"/>
      <c r="IAA29" s="1773"/>
      <c r="IAB29" s="1773"/>
      <c r="IAC29" s="1773"/>
      <c r="IAD29" s="1773"/>
      <c r="IAE29" s="1773"/>
      <c r="IAF29" s="1773"/>
      <c r="IAG29" s="1773"/>
      <c r="IAH29" s="1773"/>
      <c r="IAI29" s="1773"/>
      <c r="IAJ29" s="1773"/>
      <c r="IAK29" s="1773"/>
      <c r="IAL29" s="1773"/>
      <c r="IAM29" s="1773"/>
      <c r="IAN29" s="1773"/>
      <c r="IAO29" s="1773"/>
      <c r="IAP29" s="1773"/>
      <c r="IAQ29" s="1773"/>
      <c r="IAR29" s="1773"/>
      <c r="IAS29" s="1773"/>
      <c r="IAT29" s="1773"/>
      <c r="IAU29" s="1773"/>
      <c r="IAV29" s="1773"/>
      <c r="IAW29" s="1773"/>
      <c r="IAX29" s="1773"/>
      <c r="IAY29" s="1773"/>
      <c r="IAZ29" s="1773"/>
      <c r="IBA29" s="1773"/>
      <c r="IBB29" s="1773"/>
      <c r="IBC29" s="1773"/>
      <c r="IBD29" s="1773"/>
      <c r="IBE29" s="1773"/>
      <c r="IBF29" s="1773"/>
      <c r="IBG29" s="1773"/>
      <c r="IBH29" s="1773"/>
      <c r="IBI29" s="1773"/>
      <c r="IBJ29" s="1773"/>
      <c r="IBK29" s="1773"/>
      <c r="IBL29" s="1773"/>
      <c r="IBM29" s="1773"/>
      <c r="IBN29" s="1773"/>
      <c r="IBO29" s="1773"/>
      <c r="IBP29" s="1773"/>
      <c r="IBQ29" s="1773"/>
      <c r="IBR29" s="1773"/>
      <c r="IBS29" s="1773"/>
      <c r="IBT29" s="1773"/>
      <c r="IBU29" s="1773"/>
      <c r="IBV29" s="1773"/>
      <c r="IBW29" s="1773"/>
      <c r="IBX29" s="1773"/>
      <c r="IBY29" s="1773"/>
      <c r="IBZ29" s="1773"/>
      <c r="ICA29" s="1773"/>
      <c r="ICB29" s="1773"/>
      <c r="ICC29" s="1773"/>
      <c r="ICD29" s="1773"/>
      <c r="ICE29" s="1773"/>
      <c r="ICF29" s="1773"/>
      <c r="ICG29" s="1773"/>
      <c r="ICH29" s="1773"/>
      <c r="ICI29" s="1773"/>
      <c r="ICJ29" s="1773"/>
      <c r="ICK29" s="1773"/>
      <c r="ICL29" s="1773"/>
      <c r="ICM29" s="1773"/>
      <c r="ICN29" s="1773"/>
      <c r="ICO29" s="1773"/>
      <c r="ICP29" s="1773"/>
      <c r="ICQ29" s="1773"/>
      <c r="ICR29" s="1773"/>
      <c r="ICS29" s="1773"/>
      <c r="ICT29" s="1773"/>
      <c r="ICU29" s="1773"/>
      <c r="ICV29" s="1773"/>
      <c r="ICW29" s="1773"/>
      <c r="ICX29" s="1773"/>
      <c r="ICY29" s="1773"/>
      <c r="ICZ29" s="1773"/>
      <c r="IDA29" s="1773"/>
      <c r="IDB29" s="1773"/>
      <c r="IDC29" s="1773"/>
      <c r="IDD29" s="1773"/>
      <c r="IDE29" s="1773"/>
      <c r="IDF29" s="1773"/>
      <c r="IDG29" s="1773"/>
      <c r="IDH29" s="1773"/>
      <c r="IDI29" s="1773"/>
      <c r="IDJ29" s="1773"/>
      <c r="IDK29" s="1773"/>
      <c r="IDL29" s="1773"/>
      <c r="IDM29" s="1773"/>
      <c r="IDN29" s="1773"/>
      <c r="IDO29" s="1773"/>
      <c r="IDP29" s="1773"/>
      <c r="IDQ29" s="1773"/>
      <c r="IDR29" s="1773"/>
      <c r="IDS29" s="1773"/>
      <c r="IDT29" s="1773"/>
      <c r="IDU29" s="1773"/>
      <c r="IDV29" s="1773"/>
      <c r="IDW29" s="1773"/>
      <c r="IDX29" s="1773"/>
      <c r="IDY29" s="1773"/>
      <c r="IDZ29" s="1773"/>
      <c r="IEA29" s="1773"/>
      <c r="IEB29" s="1773"/>
      <c r="IEC29" s="1773"/>
      <c r="IED29" s="1773"/>
      <c r="IEE29" s="1773"/>
      <c r="IEF29" s="1773"/>
      <c r="IEG29" s="1773"/>
      <c r="IEH29" s="1773"/>
      <c r="IEI29" s="1773"/>
      <c r="IEJ29" s="1773"/>
      <c r="IEK29" s="1773"/>
      <c r="IEL29" s="1773"/>
      <c r="IEM29" s="1773"/>
      <c r="IEN29" s="1773"/>
      <c r="IEO29" s="1773"/>
      <c r="IEP29" s="1773"/>
      <c r="IEQ29" s="1773"/>
      <c r="IER29" s="1773"/>
      <c r="IES29" s="1773"/>
      <c r="IET29" s="1773"/>
      <c r="IEU29" s="1773"/>
      <c r="IEV29" s="1773"/>
      <c r="IEW29" s="1773"/>
      <c r="IEX29" s="1773"/>
      <c r="IEY29" s="1773"/>
      <c r="IEZ29" s="1773"/>
      <c r="IFA29" s="1773"/>
      <c r="IFB29" s="1773"/>
      <c r="IFC29" s="1773"/>
      <c r="IFD29" s="1773"/>
      <c r="IFE29" s="1773"/>
      <c r="IFF29" s="1773"/>
      <c r="IFG29" s="1773"/>
      <c r="IFH29" s="1773"/>
      <c r="IFI29" s="1773"/>
      <c r="IFJ29" s="1773"/>
      <c r="IFK29" s="1773"/>
      <c r="IFL29" s="1773"/>
      <c r="IFM29" s="1773"/>
      <c r="IFN29" s="1773"/>
      <c r="IFO29" s="1773"/>
      <c r="IFP29" s="1773"/>
      <c r="IFQ29" s="1773"/>
      <c r="IFR29" s="1773"/>
      <c r="IFS29" s="1773"/>
      <c r="IFT29" s="1773"/>
      <c r="IFU29" s="1773"/>
      <c r="IFV29" s="1773"/>
      <c r="IFW29" s="1773"/>
      <c r="IFX29" s="1773"/>
      <c r="IFY29" s="1773"/>
      <c r="IFZ29" s="1773"/>
      <c r="IGA29" s="1773"/>
      <c r="IGB29" s="1773"/>
      <c r="IGC29" s="1773"/>
      <c r="IGD29" s="1773"/>
      <c r="IGE29" s="1773"/>
      <c r="IGF29" s="1773"/>
      <c r="IGG29" s="1773"/>
      <c r="IGH29" s="1773"/>
      <c r="IGI29" s="1773"/>
      <c r="IGJ29" s="1773"/>
      <c r="IGK29" s="1773"/>
      <c r="IGL29" s="1773"/>
      <c r="IGM29" s="1773"/>
      <c r="IGN29" s="1773"/>
      <c r="IGO29" s="1773"/>
      <c r="IGP29" s="1773"/>
      <c r="IGQ29" s="1773"/>
      <c r="IGR29" s="1773"/>
      <c r="IGS29" s="1773"/>
      <c r="IGT29" s="1773"/>
      <c r="IGU29" s="1773"/>
      <c r="IGV29" s="1773"/>
      <c r="IGW29" s="1773"/>
      <c r="IGX29" s="1773"/>
      <c r="IGY29" s="1773"/>
      <c r="IGZ29" s="1773"/>
      <c r="IHA29" s="1773"/>
      <c r="IHB29" s="1773"/>
      <c r="IHC29" s="1773"/>
      <c r="IHD29" s="1773"/>
      <c r="IHE29" s="1773"/>
      <c r="IHF29" s="1773"/>
      <c r="IHG29" s="1773"/>
      <c r="IHH29" s="1773"/>
      <c r="IHI29" s="1773"/>
      <c r="IHJ29" s="1773"/>
      <c r="IHK29" s="1773"/>
      <c r="IHL29" s="1773"/>
      <c r="IHM29" s="1773"/>
      <c r="IHN29" s="1773"/>
      <c r="IHO29" s="1773"/>
      <c r="IHP29" s="1773"/>
      <c r="IHQ29" s="1773"/>
      <c r="IHR29" s="1773"/>
      <c r="IHS29" s="1773"/>
      <c r="IHT29" s="1773"/>
      <c r="IHU29" s="1773"/>
      <c r="IHV29" s="1773"/>
      <c r="IHW29" s="1773"/>
      <c r="IHX29" s="1773"/>
      <c r="IHY29" s="1773"/>
      <c r="IHZ29" s="1773"/>
      <c r="IIA29" s="1773"/>
      <c r="IIB29" s="1773"/>
      <c r="IIC29" s="1773"/>
      <c r="IID29" s="1773"/>
      <c r="IIE29" s="1773"/>
      <c r="IIF29" s="1773"/>
      <c r="IIG29" s="1773"/>
      <c r="IIH29" s="1773"/>
      <c r="III29" s="1773"/>
      <c r="IIJ29" s="1773"/>
      <c r="IIK29" s="1773"/>
      <c r="IIL29" s="1773"/>
      <c r="IIM29" s="1773"/>
      <c r="IIN29" s="1773"/>
      <c r="IIO29" s="1773"/>
      <c r="IIP29" s="1773"/>
      <c r="IIQ29" s="1773"/>
      <c r="IIR29" s="1773"/>
      <c r="IIS29" s="1773"/>
      <c r="IIT29" s="1773"/>
      <c r="IIU29" s="1773"/>
      <c r="IIV29" s="1773"/>
      <c r="IIW29" s="1773"/>
      <c r="IIX29" s="1773"/>
      <c r="IIY29" s="1773"/>
      <c r="IIZ29" s="1773"/>
      <c r="IJA29" s="1773"/>
      <c r="IJB29" s="1773"/>
      <c r="IJC29" s="1773"/>
      <c r="IJD29" s="1773"/>
      <c r="IJE29" s="1773"/>
      <c r="IJF29" s="1773"/>
      <c r="IJG29" s="1773"/>
      <c r="IJH29" s="1773"/>
      <c r="IJI29" s="1773"/>
      <c r="IJJ29" s="1773"/>
      <c r="IJK29" s="1773"/>
      <c r="IJL29" s="1773"/>
      <c r="IJM29" s="1773"/>
      <c r="IJN29" s="1773"/>
      <c r="IJO29" s="1773"/>
      <c r="IJP29" s="1773"/>
      <c r="IJQ29" s="1773"/>
      <c r="IJR29" s="1773"/>
      <c r="IJS29" s="1773"/>
      <c r="IJT29" s="1773"/>
      <c r="IJU29" s="1773"/>
      <c r="IJV29" s="1773"/>
      <c r="IJW29" s="1773"/>
      <c r="IJX29" s="1773"/>
      <c r="IJY29" s="1773"/>
      <c r="IJZ29" s="1773"/>
      <c r="IKA29" s="1773"/>
      <c r="IKB29" s="1773"/>
      <c r="IKC29" s="1773"/>
      <c r="IKD29" s="1773"/>
      <c r="IKE29" s="1773"/>
      <c r="IKF29" s="1773"/>
      <c r="IKG29" s="1773"/>
      <c r="IKH29" s="1773"/>
      <c r="IKI29" s="1773"/>
      <c r="IKJ29" s="1773"/>
      <c r="IKK29" s="1773"/>
      <c r="IKL29" s="1773"/>
      <c r="IKM29" s="1773"/>
      <c r="IKN29" s="1773"/>
      <c r="IKO29" s="1773"/>
      <c r="IKP29" s="1773"/>
      <c r="IKQ29" s="1773"/>
      <c r="IKR29" s="1773"/>
      <c r="IKS29" s="1773"/>
      <c r="IKT29" s="1773"/>
      <c r="IKU29" s="1773"/>
      <c r="IKV29" s="1773"/>
      <c r="IKW29" s="1773"/>
      <c r="IKX29" s="1773"/>
      <c r="IKY29" s="1773"/>
      <c r="IKZ29" s="1773"/>
      <c r="ILA29" s="1773"/>
      <c r="ILB29" s="1773"/>
      <c r="ILC29" s="1773"/>
      <c r="ILD29" s="1773"/>
      <c r="ILE29" s="1773"/>
      <c r="ILF29" s="1773"/>
      <c r="ILG29" s="1773"/>
      <c r="ILH29" s="1773"/>
      <c r="ILI29" s="1773"/>
      <c r="ILJ29" s="1773"/>
      <c r="ILK29" s="1773"/>
      <c r="ILL29" s="1773"/>
      <c r="ILM29" s="1773"/>
      <c r="ILN29" s="1773"/>
      <c r="ILO29" s="1773"/>
      <c r="ILP29" s="1773"/>
      <c r="ILQ29" s="1773"/>
      <c r="ILR29" s="1773"/>
      <c r="ILS29" s="1773"/>
      <c r="ILT29" s="1773"/>
      <c r="ILU29" s="1773"/>
      <c r="ILV29" s="1773"/>
      <c r="ILW29" s="1773"/>
      <c r="ILX29" s="1773"/>
      <c r="ILY29" s="1773"/>
      <c r="ILZ29" s="1773"/>
      <c r="IMA29" s="1773"/>
      <c r="IMB29" s="1773"/>
      <c r="IMC29" s="1773"/>
      <c r="IMD29" s="1773"/>
      <c r="IME29" s="1773"/>
      <c r="IMF29" s="1773"/>
      <c r="IMG29" s="1773"/>
      <c r="IMH29" s="1773"/>
      <c r="IMI29" s="1773"/>
      <c r="IMJ29" s="1773"/>
      <c r="IMK29" s="1773"/>
      <c r="IML29" s="1773"/>
      <c r="IMM29" s="1773"/>
      <c r="IMN29" s="1773"/>
      <c r="IMO29" s="1773"/>
      <c r="IMP29" s="1773"/>
      <c r="IMQ29" s="1773"/>
      <c r="IMR29" s="1773"/>
      <c r="IMS29" s="1773"/>
      <c r="IMT29" s="1773"/>
      <c r="IMU29" s="1773"/>
      <c r="IMV29" s="1773"/>
      <c r="IMW29" s="1773"/>
      <c r="IMX29" s="1773"/>
      <c r="IMY29" s="1773"/>
      <c r="IMZ29" s="1773"/>
      <c r="INA29" s="1773"/>
      <c r="INB29" s="1773"/>
      <c r="INC29" s="1773"/>
      <c r="IND29" s="1773"/>
      <c r="INE29" s="1773"/>
      <c r="INF29" s="1773"/>
      <c r="ING29" s="1773"/>
      <c r="INH29" s="1773"/>
      <c r="INI29" s="1773"/>
      <c r="INJ29" s="1773"/>
      <c r="INK29" s="1773"/>
      <c r="INL29" s="1773"/>
      <c r="INM29" s="1773"/>
      <c r="INN29" s="1773"/>
      <c r="INO29" s="1773"/>
      <c r="INP29" s="1773"/>
      <c r="INQ29" s="1773"/>
      <c r="INR29" s="1773"/>
      <c r="INS29" s="1773"/>
      <c r="INT29" s="1773"/>
      <c r="INU29" s="1773"/>
      <c r="INV29" s="1773"/>
      <c r="INW29" s="1773"/>
      <c r="INX29" s="1773"/>
      <c r="INY29" s="1773"/>
      <c r="INZ29" s="1773"/>
      <c r="IOA29" s="1773"/>
      <c r="IOB29" s="1773"/>
      <c r="IOC29" s="1773"/>
      <c r="IOD29" s="1773"/>
      <c r="IOE29" s="1773"/>
      <c r="IOF29" s="1773"/>
      <c r="IOG29" s="1773"/>
      <c r="IOH29" s="1773"/>
      <c r="IOI29" s="1773"/>
      <c r="IOJ29" s="1773"/>
      <c r="IOK29" s="1773"/>
      <c r="IOL29" s="1773"/>
      <c r="IOM29" s="1773"/>
      <c r="ION29" s="1773"/>
      <c r="IOO29" s="1773"/>
      <c r="IOP29" s="1773"/>
      <c r="IOQ29" s="1773"/>
      <c r="IOR29" s="1773"/>
      <c r="IOS29" s="1773"/>
      <c r="IOT29" s="1773"/>
      <c r="IOU29" s="1773"/>
      <c r="IOV29" s="1773"/>
      <c r="IOW29" s="1773"/>
      <c r="IOX29" s="1773"/>
      <c r="IOY29" s="1773"/>
      <c r="IOZ29" s="1773"/>
      <c r="IPA29" s="1773"/>
      <c r="IPB29" s="1773"/>
      <c r="IPC29" s="1773"/>
      <c r="IPD29" s="1773"/>
      <c r="IPE29" s="1773"/>
      <c r="IPF29" s="1773"/>
      <c r="IPG29" s="1773"/>
      <c r="IPH29" s="1773"/>
      <c r="IPI29" s="1773"/>
      <c r="IPJ29" s="1773"/>
      <c r="IPK29" s="1773"/>
      <c r="IPL29" s="1773"/>
      <c r="IPM29" s="1773"/>
      <c r="IPN29" s="1773"/>
      <c r="IPO29" s="1773"/>
      <c r="IPP29" s="1773"/>
      <c r="IPQ29" s="1773"/>
      <c r="IPR29" s="1773"/>
      <c r="IPS29" s="1773"/>
      <c r="IPT29" s="1773"/>
      <c r="IPU29" s="1773"/>
      <c r="IPV29" s="1773"/>
      <c r="IPW29" s="1773"/>
      <c r="IPX29" s="1773"/>
      <c r="IPY29" s="1773"/>
      <c r="IPZ29" s="1773"/>
      <c r="IQA29" s="1773"/>
      <c r="IQB29" s="1773"/>
      <c r="IQC29" s="1773"/>
      <c r="IQD29" s="1773"/>
      <c r="IQE29" s="1773"/>
      <c r="IQF29" s="1773"/>
      <c r="IQG29" s="1773"/>
      <c r="IQH29" s="1773"/>
      <c r="IQI29" s="1773"/>
      <c r="IQJ29" s="1773"/>
      <c r="IQK29" s="1773"/>
      <c r="IQL29" s="1773"/>
      <c r="IQM29" s="1773"/>
      <c r="IQN29" s="1773"/>
      <c r="IQO29" s="1773"/>
      <c r="IQP29" s="1773"/>
      <c r="IQQ29" s="1773"/>
      <c r="IQR29" s="1773"/>
      <c r="IQS29" s="1773"/>
      <c r="IQT29" s="1773"/>
      <c r="IQU29" s="1773"/>
      <c r="IQV29" s="1773"/>
      <c r="IQW29" s="1773"/>
      <c r="IQX29" s="1773"/>
      <c r="IQY29" s="1773"/>
      <c r="IQZ29" s="1773"/>
      <c r="IRA29" s="1773"/>
      <c r="IRB29" s="1773"/>
      <c r="IRC29" s="1773"/>
      <c r="IRD29" s="1773"/>
      <c r="IRE29" s="1773"/>
      <c r="IRF29" s="1773"/>
      <c r="IRG29" s="1773"/>
      <c r="IRH29" s="1773"/>
      <c r="IRI29" s="1773"/>
      <c r="IRJ29" s="1773"/>
      <c r="IRK29" s="1773"/>
      <c r="IRL29" s="1773"/>
      <c r="IRM29" s="1773"/>
      <c r="IRN29" s="1773"/>
      <c r="IRO29" s="1773"/>
      <c r="IRP29" s="1773"/>
      <c r="IRQ29" s="1773"/>
      <c r="IRR29" s="1773"/>
      <c r="IRS29" s="1773"/>
      <c r="IRT29" s="1773"/>
      <c r="IRU29" s="1773"/>
      <c r="IRV29" s="1773"/>
      <c r="IRW29" s="1773"/>
      <c r="IRX29" s="1773"/>
      <c r="IRY29" s="1773"/>
      <c r="IRZ29" s="1773"/>
      <c r="ISA29" s="1773"/>
      <c r="ISB29" s="1773"/>
      <c r="ISC29" s="1773"/>
      <c r="ISD29" s="1773"/>
      <c r="ISE29" s="1773"/>
      <c r="ISF29" s="1773"/>
      <c r="ISG29" s="1773"/>
      <c r="ISH29" s="1773"/>
      <c r="ISI29" s="1773"/>
      <c r="ISJ29" s="1773"/>
      <c r="ISK29" s="1773"/>
      <c r="ISL29" s="1773"/>
      <c r="ISM29" s="1773"/>
      <c r="ISN29" s="1773"/>
      <c r="ISO29" s="1773"/>
      <c r="ISP29" s="1773"/>
      <c r="ISQ29" s="1773"/>
      <c r="ISR29" s="1773"/>
      <c r="ISS29" s="1773"/>
      <c r="IST29" s="1773"/>
      <c r="ISU29" s="1773"/>
      <c r="ISV29" s="1773"/>
      <c r="ISW29" s="1773"/>
      <c r="ISX29" s="1773"/>
      <c r="ISY29" s="1773"/>
      <c r="ISZ29" s="1773"/>
      <c r="ITA29" s="1773"/>
      <c r="ITB29" s="1773"/>
      <c r="ITC29" s="1773"/>
      <c r="ITD29" s="1773"/>
      <c r="ITE29" s="1773"/>
      <c r="ITF29" s="1773"/>
      <c r="ITG29" s="1773"/>
      <c r="ITH29" s="1773"/>
      <c r="ITI29" s="1773"/>
      <c r="ITJ29" s="1773"/>
      <c r="ITK29" s="1773"/>
      <c r="ITL29" s="1773"/>
      <c r="ITM29" s="1773"/>
      <c r="ITN29" s="1773"/>
      <c r="ITO29" s="1773"/>
      <c r="ITP29" s="1773"/>
      <c r="ITQ29" s="1773"/>
      <c r="ITR29" s="1773"/>
      <c r="ITS29" s="1773"/>
      <c r="ITT29" s="1773"/>
      <c r="ITU29" s="1773"/>
      <c r="ITV29" s="1773"/>
      <c r="ITW29" s="1773"/>
      <c r="ITX29" s="1773"/>
      <c r="ITY29" s="1773"/>
      <c r="ITZ29" s="1773"/>
      <c r="IUA29" s="1773"/>
      <c r="IUB29" s="1773"/>
      <c r="IUC29" s="1773"/>
      <c r="IUD29" s="1773"/>
      <c r="IUE29" s="1773"/>
      <c r="IUF29" s="1773"/>
      <c r="IUG29" s="1773"/>
      <c r="IUH29" s="1773"/>
      <c r="IUI29" s="1773"/>
      <c r="IUJ29" s="1773"/>
      <c r="IUK29" s="1773"/>
      <c r="IUL29" s="1773"/>
      <c r="IUM29" s="1773"/>
      <c r="IUN29" s="1773"/>
      <c r="IUO29" s="1773"/>
      <c r="IUP29" s="1773"/>
      <c r="IUQ29" s="1773"/>
      <c r="IUR29" s="1773"/>
      <c r="IUS29" s="1773"/>
      <c r="IUT29" s="1773"/>
      <c r="IUU29" s="1773"/>
      <c r="IUV29" s="1773"/>
      <c r="IUW29" s="1773"/>
      <c r="IUX29" s="1773"/>
      <c r="IUY29" s="1773"/>
      <c r="IUZ29" s="1773"/>
      <c r="IVA29" s="1773"/>
      <c r="IVB29" s="1773"/>
      <c r="IVC29" s="1773"/>
      <c r="IVD29" s="1773"/>
      <c r="IVE29" s="1773"/>
      <c r="IVF29" s="1773"/>
      <c r="IVG29" s="1773"/>
      <c r="IVH29" s="1773"/>
      <c r="IVI29" s="1773"/>
      <c r="IVJ29" s="1773"/>
      <c r="IVK29" s="1773"/>
      <c r="IVL29" s="1773"/>
      <c r="IVM29" s="1773"/>
      <c r="IVN29" s="1773"/>
      <c r="IVO29" s="1773"/>
      <c r="IVP29" s="1773"/>
      <c r="IVQ29" s="1773"/>
      <c r="IVR29" s="1773"/>
      <c r="IVS29" s="1773"/>
      <c r="IVT29" s="1773"/>
      <c r="IVU29" s="1773"/>
      <c r="IVV29" s="1773"/>
      <c r="IVW29" s="1773"/>
      <c r="IVX29" s="1773"/>
      <c r="IVY29" s="1773"/>
      <c r="IVZ29" s="1773"/>
      <c r="IWA29" s="1773"/>
      <c r="IWB29" s="1773"/>
      <c r="IWC29" s="1773"/>
      <c r="IWD29" s="1773"/>
      <c r="IWE29" s="1773"/>
      <c r="IWF29" s="1773"/>
      <c r="IWG29" s="1773"/>
      <c r="IWH29" s="1773"/>
      <c r="IWI29" s="1773"/>
      <c r="IWJ29" s="1773"/>
      <c r="IWK29" s="1773"/>
      <c r="IWL29" s="1773"/>
      <c r="IWM29" s="1773"/>
      <c r="IWN29" s="1773"/>
      <c r="IWO29" s="1773"/>
      <c r="IWP29" s="1773"/>
      <c r="IWQ29" s="1773"/>
      <c r="IWR29" s="1773"/>
      <c r="IWS29" s="1773"/>
      <c r="IWT29" s="1773"/>
      <c r="IWU29" s="1773"/>
      <c r="IWV29" s="1773"/>
      <c r="IWW29" s="1773"/>
      <c r="IWX29" s="1773"/>
      <c r="IWY29" s="1773"/>
      <c r="IWZ29" s="1773"/>
      <c r="IXA29" s="1773"/>
      <c r="IXB29" s="1773"/>
      <c r="IXC29" s="1773"/>
      <c r="IXD29" s="1773"/>
      <c r="IXE29" s="1773"/>
      <c r="IXF29" s="1773"/>
      <c r="IXG29" s="1773"/>
      <c r="IXH29" s="1773"/>
      <c r="IXI29" s="1773"/>
      <c r="IXJ29" s="1773"/>
      <c r="IXK29" s="1773"/>
      <c r="IXL29" s="1773"/>
      <c r="IXM29" s="1773"/>
      <c r="IXN29" s="1773"/>
      <c r="IXO29" s="1773"/>
      <c r="IXP29" s="1773"/>
      <c r="IXQ29" s="1773"/>
      <c r="IXR29" s="1773"/>
      <c r="IXS29" s="1773"/>
      <c r="IXT29" s="1773"/>
      <c r="IXU29" s="1773"/>
      <c r="IXV29" s="1773"/>
      <c r="IXW29" s="1773"/>
      <c r="IXX29" s="1773"/>
      <c r="IXY29" s="1773"/>
      <c r="IXZ29" s="1773"/>
      <c r="IYA29" s="1773"/>
      <c r="IYB29" s="1773"/>
      <c r="IYC29" s="1773"/>
      <c r="IYD29" s="1773"/>
      <c r="IYE29" s="1773"/>
      <c r="IYF29" s="1773"/>
      <c r="IYG29" s="1773"/>
      <c r="IYH29" s="1773"/>
      <c r="IYI29" s="1773"/>
      <c r="IYJ29" s="1773"/>
      <c r="IYK29" s="1773"/>
      <c r="IYL29" s="1773"/>
      <c r="IYM29" s="1773"/>
      <c r="IYN29" s="1773"/>
      <c r="IYO29" s="1773"/>
      <c r="IYP29" s="1773"/>
      <c r="IYQ29" s="1773"/>
      <c r="IYR29" s="1773"/>
      <c r="IYS29" s="1773"/>
      <c r="IYT29" s="1773"/>
      <c r="IYU29" s="1773"/>
      <c r="IYV29" s="1773"/>
      <c r="IYW29" s="1773"/>
      <c r="IYX29" s="1773"/>
      <c r="IYY29" s="1773"/>
      <c r="IYZ29" s="1773"/>
      <c r="IZA29" s="1773"/>
      <c r="IZB29" s="1773"/>
      <c r="IZC29" s="1773"/>
      <c r="IZD29" s="1773"/>
      <c r="IZE29" s="1773"/>
      <c r="IZF29" s="1773"/>
      <c r="IZG29" s="1773"/>
      <c r="IZH29" s="1773"/>
      <c r="IZI29" s="1773"/>
      <c r="IZJ29" s="1773"/>
      <c r="IZK29" s="1773"/>
      <c r="IZL29" s="1773"/>
      <c r="IZM29" s="1773"/>
      <c r="IZN29" s="1773"/>
      <c r="IZO29" s="1773"/>
      <c r="IZP29" s="1773"/>
      <c r="IZQ29" s="1773"/>
      <c r="IZR29" s="1773"/>
      <c r="IZS29" s="1773"/>
      <c r="IZT29" s="1773"/>
      <c r="IZU29" s="1773"/>
      <c r="IZV29" s="1773"/>
      <c r="IZW29" s="1773"/>
      <c r="IZX29" s="1773"/>
      <c r="IZY29" s="1773"/>
      <c r="IZZ29" s="1773"/>
      <c r="JAA29" s="1773"/>
      <c r="JAB29" s="1773"/>
      <c r="JAC29" s="1773"/>
      <c r="JAD29" s="1773"/>
      <c r="JAE29" s="1773"/>
      <c r="JAF29" s="1773"/>
      <c r="JAG29" s="1773"/>
      <c r="JAH29" s="1773"/>
      <c r="JAI29" s="1773"/>
      <c r="JAJ29" s="1773"/>
      <c r="JAK29" s="1773"/>
      <c r="JAL29" s="1773"/>
      <c r="JAM29" s="1773"/>
      <c r="JAN29" s="1773"/>
      <c r="JAO29" s="1773"/>
      <c r="JAP29" s="1773"/>
      <c r="JAQ29" s="1773"/>
      <c r="JAR29" s="1773"/>
      <c r="JAS29" s="1773"/>
      <c r="JAT29" s="1773"/>
      <c r="JAU29" s="1773"/>
      <c r="JAV29" s="1773"/>
      <c r="JAW29" s="1773"/>
      <c r="JAX29" s="1773"/>
      <c r="JAY29" s="1773"/>
      <c r="JAZ29" s="1773"/>
      <c r="JBA29" s="1773"/>
      <c r="JBB29" s="1773"/>
      <c r="JBC29" s="1773"/>
      <c r="JBD29" s="1773"/>
      <c r="JBE29" s="1773"/>
      <c r="JBF29" s="1773"/>
      <c r="JBG29" s="1773"/>
      <c r="JBH29" s="1773"/>
      <c r="JBI29" s="1773"/>
      <c r="JBJ29" s="1773"/>
      <c r="JBK29" s="1773"/>
      <c r="JBL29" s="1773"/>
      <c r="JBM29" s="1773"/>
      <c r="JBN29" s="1773"/>
      <c r="JBO29" s="1773"/>
      <c r="JBP29" s="1773"/>
      <c r="JBQ29" s="1773"/>
      <c r="JBR29" s="1773"/>
      <c r="JBS29" s="1773"/>
      <c r="JBT29" s="1773"/>
      <c r="JBU29" s="1773"/>
      <c r="JBV29" s="1773"/>
      <c r="JBW29" s="1773"/>
      <c r="JBX29" s="1773"/>
      <c r="JBY29" s="1773"/>
      <c r="JBZ29" s="1773"/>
      <c r="JCA29" s="1773"/>
      <c r="JCB29" s="1773"/>
      <c r="JCC29" s="1773"/>
      <c r="JCD29" s="1773"/>
      <c r="JCE29" s="1773"/>
      <c r="JCF29" s="1773"/>
      <c r="JCG29" s="1773"/>
      <c r="JCH29" s="1773"/>
      <c r="JCI29" s="1773"/>
      <c r="JCJ29" s="1773"/>
      <c r="JCK29" s="1773"/>
      <c r="JCL29" s="1773"/>
      <c r="JCM29" s="1773"/>
      <c r="JCN29" s="1773"/>
      <c r="JCO29" s="1773"/>
      <c r="JCP29" s="1773"/>
      <c r="JCQ29" s="1773"/>
      <c r="JCR29" s="1773"/>
      <c r="JCS29" s="1773"/>
      <c r="JCT29" s="1773"/>
      <c r="JCU29" s="1773"/>
      <c r="JCV29" s="1773"/>
      <c r="JCW29" s="1773"/>
      <c r="JCX29" s="1773"/>
      <c r="JCY29" s="1773"/>
      <c r="JCZ29" s="1773"/>
      <c r="JDA29" s="1773"/>
      <c r="JDB29" s="1773"/>
      <c r="JDC29" s="1773"/>
      <c r="JDD29" s="1773"/>
      <c r="JDE29" s="1773"/>
      <c r="JDF29" s="1773"/>
      <c r="JDG29" s="1773"/>
      <c r="JDH29" s="1773"/>
      <c r="JDI29" s="1773"/>
      <c r="JDJ29" s="1773"/>
      <c r="JDK29" s="1773"/>
      <c r="JDL29" s="1773"/>
      <c r="JDM29" s="1773"/>
      <c r="JDN29" s="1773"/>
      <c r="JDO29" s="1773"/>
      <c r="JDP29" s="1773"/>
      <c r="JDQ29" s="1773"/>
      <c r="JDR29" s="1773"/>
      <c r="JDS29" s="1773"/>
      <c r="JDT29" s="1773"/>
      <c r="JDU29" s="1773"/>
      <c r="JDV29" s="1773"/>
      <c r="JDW29" s="1773"/>
      <c r="JDX29" s="1773"/>
      <c r="JDY29" s="1773"/>
      <c r="JDZ29" s="1773"/>
      <c r="JEA29" s="1773"/>
      <c r="JEB29" s="1773"/>
      <c r="JEC29" s="1773"/>
      <c r="JED29" s="1773"/>
      <c r="JEE29" s="1773"/>
      <c r="JEF29" s="1773"/>
      <c r="JEG29" s="1773"/>
      <c r="JEH29" s="1773"/>
      <c r="JEI29" s="1773"/>
      <c r="JEJ29" s="1773"/>
      <c r="JEK29" s="1773"/>
      <c r="JEL29" s="1773"/>
      <c r="JEM29" s="1773"/>
      <c r="JEN29" s="1773"/>
      <c r="JEO29" s="1773"/>
      <c r="JEP29" s="1773"/>
      <c r="JEQ29" s="1773"/>
      <c r="JER29" s="1773"/>
      <c r="JES29" s="1773"/>
      <c r="JET29" s="1773"/>
      <c r="JEU29" s="1773"/>
      <c r="JEV29" s="1773"/>
      <c r="JEW29" s="1773"/>
      <c r="JEX29" s="1773"/>
      <c r="JEY29" s="1773"/>
      <c r="JEZ29" s="1773"/>
      <c r="JFA29" s="1773"/>
      <c r="JFB29" s="1773"/>
      <c r="JFC29" s="1773"/>
      <c r="JFD29" s="1773"/>
      <c r="JFE29" s="1773"/>
      <c r="JFF29" s="1773"/>
      <c r="JFG29" s="1773"/>
      <c r="JFH29" s="1773"/>
      <c r="JFI29" s="1773"/>
      <c r="JFJ29" s="1773"/>
      <c r="JFK29" s="1773"/>
      <c r="JFL29" s="1773"/>
      <c r="JFM29" s="1773"/>
      <c r="JFN29" s="1773"/>
      <c r="JFO29" s="1773"/>
      <c r="JFP29" s="1773"/>
      <c r="JFQ29" s="1773"/>
      <c r="JFR29" s="1773"/>
      <c r="JFS29" s="1773"/>
      <c r="JFT29" s="1773"/>
      <c r="JFU29" s="1773"/>
      <c r="JFV29" s="1773"/>
      <c r="JFW29" s="1773"/>
      <c r="JFX29" s="1773"/>
      <c r="JFY29" s="1773"/>
      <c r="JFZ29" s="1773"/>
      <c r="JGA29" s="1773"/>
      <c r="JGB29" s="1773"/>
      <c r="JGC29" s="1773"/>
      <c r="JGD29" s="1773"/>
      <c r="JGE29" s="1773"/>
      <c r="JGF29" s="1773"/>
      <c r="JGG29" s="1773"/>
      <c r="JGH29" s="1773"/>
      <c r="JGI29" s="1773"/>
      <c r="JGJ29" s="1773"/>
      <c r="JGK29" s="1773"/>
      <c r="JGL29" s="1773"/>
      <c r="JGM29" s="1773"/>
      <c r="JGN29" s="1773"/>
      <c r="JGO29" s="1773"/>
      <c r="JGP29" s="1773"/>
      <c r="JGQ29" s="1773"/>
      <c r="JGR29" s="1773"/>
      <c r="JGS29" s="1773"/>
      <c r="JGT29" s="1773"/>
      <c r="JGU29" s="1773"/>
      <c r="JGV29" s="1773"/>
      <c r="JGW29" s="1773"/>
      <c r="JGX29" s="1773"/>
      <c r="JGY29" s="1773"/>
      <c r="JGZ29" s="1773"/>
      <c r="JHA29" s="1773"/>
      <c r="JHB29" s="1773"/>
      <c r="JHC29" s="1773"/>
      <c r="JHD29" s="1773"/>
      <c r="JHE29" s="1773"/>
      <c r="JHF29" s="1773"/>
      <c r="JHG29" s="1773"/>
      <c r="JHH29" s="1773"/>
      <c r="JHI29" s="1773"/>
      <c r="JHJ29" s="1773"/>
      <c r="JHK29" s="1773"/>
      <c r="JHL29" s="1773"/>
      <c r="JHM29" s="1773"/>
      <c r="JHN29" s="1773"/>
      <c r="JHO29" s="1773"/>
      <c r="JHP29" s="1773"/>
      <c r="JHQ29" s="1773"/>
      <c r="JHR29" s="1773"/>
      <c r="JHS29" s="1773"/>
      <c r="JHT29" s="1773"/>
      <c r="JHU29" s="1773"/>
      <c r="JHV29" s="1773"/>
      <c r="JHW29" s="1773"/>
      <c r="JHX29" s="1773"/>
      <c r="JHY29" s="1773"/>
      <c r="JHZ29" s="1773"/>
      <c r="JIA29" s="1773"/>
      <c r="JIB29" s="1773"/>
      <c r="JIC29" s="1773"/>
      <c r="JID29" s="1773"/>
      <c r="JIE29" s="1773"/>
      <c r="JIF29" s="1773"/>
      <c r="JIG29" s="1773"/>
      <c r="JIH29" s="1773"/>
      <c r="JII29" s="1773"/>
      <c r="JIJ29" s="1773"/>
      <c r="JIK29" s="1773"/>
      <c r="JIL29" s="1773"/>
      <c r="JIM29" s="1773"/>
      <c r="JIN29" s="1773"/>
      <c r="JIO29" s="1773"/>
      <c r="JIP29" s="1773"/>
      <c r="JIQ29" s="1773"/>
      <c r="JIR29" s="1773"/>
      <c r="JIS29" s="1773"/>
      <c r="JIT29" s="1773"/>
      <c r="JIU29" s="1773"/>
      <c r="JIV29" s="1773"/>
      <c r="JIW29" s="1773"/>
      <c r="JIX29" s="1773"/>
      <c r="JIY29" s="1773"/>
      <c r="JIZ29" s="1773"/>
      <c r="JJA29" s="1773"/>
      <c r="JJB29" s="1773"/>
      <c r="JJC29" s="1773"/>
      <c r="JJD29" s="1773"/>
      <c r="JJE29" s="1773"/>
      <c r="JJF29" s="1773"/>
      <c r="JJG29" s="1773"/>
      <c r="JJH29" s="1773"/>
      <c r="JJI29" s="1773"/>
      <c r="JJJ29" s="1773"/>
      <c r="JJK29" s="1773"/>
      <c r="JJL29" s="1773"/>
      <c r="JJM29" s="1773"/>
      <c r="JJN29" s="1773"/>
      <c r="JJO29" s="1773"/>
      <c r="JJP29" s="1773"/>
      <c r="JJQ29" s="1773"/>
      <c r="JJR29" s="1773"/>
      <c r="JJS29" s="1773"/>
      <c r="JJT29" s="1773"/>
      <c r="JJU29" s="1773"/>
      <c r="JJV29" s="1773"/>
      <c r="JJW29" s="1773"/>
      <c r="JJX29" s="1773"/>
      <c r="JJY29" s="1773"/>
      <c r="JJZ29" s="1773"/>
      <c r="JKA29" s="1773"/>
      <c r="JKB29" s="1773"/>
      <c r="JKC29" s="1773"/>
      <c r="JKD29" s="1773"/>
      <c r="JKE29" s="1773"/>
      <c r="JKF29" s="1773"/>
      <c r="JKG29" s="1773"/>
      <c r="JKH29" s="1773"/>
      <c r="JKI29" s="1773"/>
      <c r="JKJ29" s="1773"/>
      <c r="JKK29" s="1773"/>
      <c r="JKL29" s="1773"/>
      <c r="JKM29" s="1773"/>
      <c r="JKN29" s="1773"/>
      <c r="JKO29" s="1773"/>
      <c r="JKP29" s="1773"/>
      <c r="JKQ29" s="1773"/>
      <c r="JKR29" s="1773"/>
      <c r="JKS29" s="1773"/>
      <c r="JKT29" s="1773"/>
      <c r="JKU29" s="1773"/>
      <c r="JKV29" s="1773"/>
      <c r="JKW29" s="1773"/>
      <c r="JKX29" s="1773"/>
      <c r="JKY29" s="1773"/>
      <c r="JKZ29" s="1773"/>
      <c r="JLA29" s="1773"/>
      <c r="JLB29" s="1773"/>
      <c r="JLC29" s="1773"/>
      <c r="JLD29" s="1773"/>
      <c r="JLE29" s="1773"/>
      <c r="JLF29" s="1773"/>
      <c r="JLG29" s="1773"/>
      <c r="JLH29" s="1773"/>
      <c r="JLI29" s="1773"/>
      <c r="JLJ29" s="1773"/>
      <c r="JLK29" s="1773"/>
      <c r="JLL29" s="1773"/>
      <c r="JLM29" s="1773"/>
      <c r="JLN29" s="1773"/>
      <c r="JLO29" s="1773"/>
      <c r="JLP29" s="1773"/>
      <c r="JLQ29" s="1773"/>
      <c r="JLR29" s="1773"/>
      <c r="JLS29" s="1773"/>
      <c r="JLT29" s="1773"/>
      <c r="JLU29" s="1773"/>
      <c r="JLV29" s="1773"/>
      <c r="JLW29" s="1773"/>
      <c r="JLX29" s="1773"/>
      <c r="JLY29" s="1773"/>
      <c r="JLZ29" s="1773"/>
      <c r="JMA29" s="1773"/>
      <c r="JMB29" s="1773"/>
      <c r="JMC29" s="1773"/>
      <c r="JMD29" s="1773"/>
      <c r="JME29" s="1773"/>
      <c r="JMF29" s="1773"/>
      <c r="JMG29" s="1773"/>
      <c r="JMH29" s="1773"/>
      <c r="JMI29" s="1773"/>
      <c r="JMJ29" s="1773"/>
      <c r="JMK29" s="1773"/>
      <c r="JML29" s="1773"/>
      <c r="JMM29" s="1773"/>
      <c r="JMN29" s="1773"/>
      <c r="JMO29" s="1773"/>
      <c r="JMP29" s="1773"/>
      <c r="JMQ29" s="1773"/>
      <c r="JMR29" s="1773"/>
      <c r="JMS29" s="1773"/>
      <c r="JMT29" s="1773"/>
      <c r="JMU29" s="1773"/>
      <c r="JMV29" s="1773"/>
      <c r="JMW29" s="1773"/>
      <c r="JMX29" s="1773"/>
      <c r="JMY29" s="1773"/>
      <c r="JMZ29" s="1773"/>
      <c r="JNA29" s="1773"/>
      <c r="JNB29" s="1773"/>
      <c r="JNC29" s="1773"/>
      <c r="JND29" s="1773"/>
      <c r="JNE29" s="1773"/>
      <c r="JNF29" s="1773"/>
      <c r="JNG29" s="1773"/>
      <c r="JNH29" s="1773"/>
      <c r="JNI29" s="1773"/>
      <c r="JNJ29" s="1773"/>
      <c r="JNK29" s="1773"/>
      <c r="JNL29" s="1773"/>
      <c r="JNM29" s="1773"/>
      <c r="JNN29" s="1773"/>
      <c r="JNO29" s="1773"/>
      <c r="JNP29" s="1773"/>
      <c r="JNQ29" s="1773"/>
      <c r="JNR29" s="1773"/>
      <c r="JNS29" s="1773"/>
      <c r="JNT29" s="1773"/>
      <c r="JNU29" s="1773"/>
      <c r="JNV29" s="1773"/>
      <c r="JNW29" s="1773"/>
      <c r="JNX29" s="1773"/>
      <c r="JNY29" s="1773"/>
      <c r="JNZ29" s="1773"/>
      <c r="JOA29" s="1773"/>
      <c r="JOB29" s="1773"/>
      <c r="JOC29" s="1773"/>
      <c r="JOD29" s="1773"/>
      <c r="JOE29" s="1773"/>
      <c r="JOF29" s="1773"/>
      <c r="JOG29" s="1773"/>
      <c r="JOH29" s="1773"/>
      <c r="JOI29" s="1773"/>
      <c r="JOJ29" s="1773"/>
      <c r="JOK29" s="1773"/>
      <c r="JOL29" s="1773"/>
      <c r="JOM29" s="1773"/>
      <c r="JON29" s="1773"/>
      <c r="JOO29" s="1773"/>
      <c r="JOP29" s="1773"/>
      <c r="JOQ29" s="1773"/>
      <c r="JOR29" s="1773"/>
      <c r="JOS29" s="1773"/>
      <c r="JOT29" s="1773"/>
      <c r="JOU29" s="1773"/>
      <c r="JOV29" s="1773"/>
      <c r="JOW29" s="1773"/>
      <c r="JOX29" s="1773"/>
      <c r="JOY29" s="1773"/>
      <c r="JOZ29" s="1773"/>
      <c r="JPA29" s="1773"/>
      <c r="JPB29" s="1773"/>
      <c r="JPC29" s="1773"/>
      <c r="JPD29" s="1773"/>
      <c r="JPE29" s="1773"/>
      <c r="JPF29" s="1773"/>
      <c r="JPG29" s="1773"/>
      <c r="JPH29" s="1773"/>
      <c r="JPI29" s="1773"/>
      <c r="JPJ29" s="1773"/>
      <c r="JPK29" s="1773"/>
      <c r="JPL29" s="1773"/>
      <c r="JPM29" s="1773"/>
      <c r="JPN29" s="1773"/>
      <c r="JPO29" s="1773"/>
      <c r="JPP29" s="1773"/>
      <c r="JPQ29" s="1773"/>
      <c r="JPR29" s="1773"/>
      <c r="JPS29" s="1773"/>
      <c r="JPT29" s="1773"/>
      <c r="JPU29" s="1773"/>
      <c r="JPV29" s="1773"/>
      <c r="JPW29" s="1773"/>
      <c r="JPX29" s="1773"/>
      <c r="JPY29" s="1773"/>
      <c r="JPZ29" s="1773"/>
      <c r="JQA29" s="1773"/>
      <c r="JQB29" s="1773"/>
      <c r="JQC29" s="1773"/>
      <c r="JQD29" s="1773"/>
      <c r="JQE29" s="1773"/>
      <c r="JQF29" s="1773"/>
      <c r="JQG29" s="1773"/>
      <c r="JQH29" s="1773"/>
      <c r="JQI29" s="1773"/>
      <c r="JQJ29" s="1773"/>
      <c r="JQK29" s="1773"/>
      <c r="JQL29" s="1773"/>
      <c r="JQM29" s="1773"/>
      <c r="JQN29" s="1773"/>
      <c r="JQO29" s="1773"/>
      <c r="JQP29" s="1773"/>
      <c r="JQQ29" s="1773"/>
      <c r="JQR29" s="1773"/>
      <c r="JQS29" s="1773"/>
      <c r="JQT29" s="1773"/>
      <c r="JQU29" s="1773"/>
      <c r="JQV29" s="1773"/>
      <c r="JQW29" s="1773"/>
      <c r="JQX29" s="1773"/>
      <c r="JQY29" s="1773"/>
      <c r="JQZ29" s="1773"/>
      <c r="JRA29" s="1773"/>
      <c r="JRB29" s="1773"/>
      <c r="JRC29" s="1773"/>
      <c r="JRD29" s="1773"/>
      <c r="JRE29" s="1773"/>
      <c r="JRF29" s="1773"/>
      <c r="JRG29" s="1773"/>
      <c r="JRH29" s="1773"/>
      <c r="JRI29" s="1773"/>
      <c r="JRJ29" s="1773"/>
      <c r="JRK29" s="1773"/>
      <c r="JRL29" s="1773"/>
      <c r="JRM29" s="1773"/>
      <c r="JRN29" s="1773"/>
      <c r="JRO29" s="1773"/>
      <c r="JRP29" s="1773"/>
      <c r="JRQ29" s="1773"/>
      <c r="JRR29" s="1773"/>
      <c r="JRS29" s="1773"/>
      <c r="JRT29" s="1773"/>
      <c r="JRU29" s="1773"/>
      <c r="JRV29" s="1773"/>
      <c r="JRW29" s="1773"/>
      <c r="JRX29" s="1773"/>
      <c r="JRY29" s="1773"/>
      <c r="JRZ29" s="1773"/>
      <c r="JSA29" s="1773"/>
      <c r="JSB29" s="1773"/>
      <c r="JSC29" s="1773"/>
      <c r="JSD29" s="1773"/>
      <c r="JSE29" s="1773"/>
      <c r="JSF29" s="1773"/>
      <c r="JSG29" s="1773"/>
      <c r="JSH29" s="1773"/>
      <c r="JSI29" s="1773"/>
      <c r="JSJ29" s="1773"/>
      <c r="JSK29" s="1773"/>
      <c r="JSL29" s="1773"/>
      <c r="JSM29" s="1773"/>
      <c r="JSN29" s="1773"/>
      <c r="JSO29" s="1773"/>
      <c r="JSP29" s="1773"/>
      <c r="JSQ29" s="1773"/>
      <c r="JSR29" s="1773"/>
      <c r="JSS29" s="1773"/>
      <c r="JST29" s="1773"/>
      <c r="JSU29" s="1773"/>
      <c r="JSV29" s="1773"/>
      <c r="JSW29" s="1773"/>
      <c r="JSX29" s="1773"/>
      <c r="JSY29" s="1773"/>
      <c r="JSZ29" s="1773"/>
      <c r="JTA29" s="1773"/>
      <c r="JTB29" s="1773"/>
      <c r="JTC29" s="1773"/>
      <c r="JTD29" s="1773"/>
      <c r="JTE29" s="1773"/>
      <c r="JTF29" s="1773"/>
      <c r="JTG29" s="1773"/>
      <c r="JTH29" s="1773"/>
      <c r="JTI29" s="1773"/>
      <c r="JTJ29" s="1773"/>
      <c r="JTK29" s="1773"/>
      <c r="JTL29" s="1773"/>
      <c r="JTM29" s="1773"/>
      <c r="JTN29" s="1773"/>
      <c r="JTO29" s="1773"/>
      <c r="JTP29" s="1773"/>
      <c r="JTQ29" s="1773"/>
      <c r="JTR29" s="1773"/>
      <c r="JTS29" s="1773"/>
      <c r="JTT29" s="1773"/>
      <c r="JTU29" s="1773"/>
      <c r="JTV29" s="1773"/>
      <c r="JTW29" s="1773"/>
      <c r="JTX29" s="1773"/>
      <c r="JTY29" s="1773"/>
      <c r="JTZ29" s="1773"/>
      <c r="JUA29" s="1773"/>
      <c r="JUB29" s="1773"/>
      <c r="JUC29" s="1773"/>
      <c r="JUD29" s="1773"/>
      <c r="JUE29" s="1773"/>
      <c r="JUF29" s="1773"/>
      <c r="JUG29" s="1773"/>
      <c r="JUH29" s="1773"/>
      <c r="JUI29" s="1773"/>
      <c r="JUJ29" s="1773"/>
      <c r="JUK29" s="1773"/>
      <c r="JUL29" s="1773"/>
      <c r="JUM29" s="1773"/>
      <c r="JUN29" s="1773"/>
      <c r="JUO29" s="1773"/>
      <c r="JUP29" s="1773"/>
      <c r="JUQ29" s="1773"/>
      <c r="JUR29" s="1773"/>
      <c r="JUS29" s="1773"/>
      <c r="JUT29" s="1773"/>
      <c r="JUU29" s="1773"/>
      <c r="JUV29" s="1773"/>
      <c r="JUW29" s="1773"/>
      <c r="JUX29" s="1773"/>
      <c r="JUY29" s="1773"/>
      <c r="JUZ29" s="1773"/>
      <c r="JVA29" s="1773"/>
      <c r="JVB29" s="1773"/>
      <c r="JVC29" s="1773"/>
      <c r="JVD29" s="1773"/>
      <c r="JVE29" s="1773"/>
      <c r="JVF29" s="1773"/>
      <c r="JVG29" s="1773"/>
      <c r="JVH29" s="1773"/>
      <c r="JVI29" s="1773"/>
      <c r="JVJ29" s="1773"/>
      <c r="JVK29" s="1773"/>
      <c r="JVL29" s="1773"/>
      <c r="JVM29" s="1773"/>
      <c r="JVN29" s="1773"/>
      <c r="JVO29" s="1773"/>
      <c r="JVP29" s="1773"/>
      <c r="JVQ29" s="1773"/>
      <c r="JVR29" s="1773"/>
      <c r="JVS29" s="1773"/>
      <c r="JVT29" s="1773"/>
      <c r="JVU29" s="1773"/>
      <c r="JVV29" s="1773"/>
      <c r="JVW29" s="1773"/>
      <c r="JVX29" s="1773"/>
      <c r="JVY29" s="1773"/>
      <c r="JVZ29" s="1773"/>
      <c r="JWA29" s="1773"/>
      <c r="JWB29" s="1773"/>
      <c r="JWC29" s="1773"/>
      <c r="JWD29" s="1773"/>
      <c r="JWE29" s="1773"/>
      <c r="JWF29" s="1773"/>
      <c r="JWG29" s="1773"/>
      <c r="JWH29" s="1773"/>
      <c r="JWI29" s="1773"/>
      <c r="JWJ29" s="1773"/>
      <c r="JWK29" s="1773"/>
      <c r="JWL29" s="1773"/>
      <c r="JWM29" s="1773"/>
      <c r="JWN29" s="1773"/>
      <c r="JWO29" s="1773"/>
      <c r="JWP29" s="1773"/>
      <c r="JWQ29" s="1773"/>
      <c r="JWR29" s="1773"/>
      <c r="JWS29" s="1773"/>
      <c r="JWT29" s="1773"/>
      <c r="JWU29" s="1773"/>
      <c r="JWV29" s="1773"/>
      <c r="JWW29" s="1773"/>
      <c r="JWX29" s="1773"/>
      <c r="JWY29" s="1773"/>
      <c r="JWZ29" s="1773"/>
      <c r="JXA29" s="1773"/>
      <c r="JXB29" s="1773"/>
      <c r="JXC29" s="1773"/>
      <c r="JXD29" s="1773"/>
      <c r="JXE29" s="1773"/>
      <c r="JXF29" s="1773"/>
      <c r="JXG29" s="1773"/>
      <c r="JXH29" s="1773"/>
      <c r="JXI29" s="1773"/>
      <c r="JXJ29" s="1773"/>
      <c r="JXK29" s="1773"/>
      <c r="JXL29" s="1773"/>
      <c r="JXM29" s="1773"/>
      <c r="JXN29" s="1773"/>
      <c r="JXO29" s="1773"/>
      <c r="JXP29" s="1773"/>
      <c r="JXQ29" s="1773"/>
      <c r="JXR29" s="1773"/>
      <c r="JXS29" s="1773"/>
      <c r="JXT29" s="1773"/>
      <c r="JXU29" s="1773"/>
      <c r="JXV29" s="1773"/>
      <c r="JXW29" s="1773"/>
      <c r="JXX29" s="1773"/>
      <c r="JXY29" s="1773"/>
      <c r="JXZ29" s="1773"/>
      <c r="JYA29" s="1773"/>
      <c r="JYB29" s="1773"/>
      <c r="JYC29" s="1773"/>
      <c r="JYD29" s="1773"/>
      <c r="JYE29" s="1773"/>
      <c r="JYF29" s="1773"/>
      <c r="JYG29" s="1773"/>
      <c r="JYH29" s="1773"/>
      <c r="JYI29" s="1773"/>
      <c r="JYJ29" s="1773"/>
      <c r="JYK29" s="1773"/>
      <c r="JYL29" s="1773"/>
      <c r="JYM29" s="1773"/>
      <c r="JYN29" s="1773"/>
      <c r="JYO29" s="1773"/>
      <c r="JYP29" s="1773"/>
      <c r="JYQ29" s="1773"/>
      <c r="JYR29" s="1773"/>
      <c r="JYS29" s="1773"/>
      <c r="JYT29" s="1773"/>
      <c r="JYU29" s="1773"/>
      <c r="JYV29" s="1773"/>
      <c r="JYW29" s="1773"/>
      <c r="JYX29" s="1773"/>
      <c r="JYY29" s="1773"/>
      <c r="JYZ29" s="1773"/>
      <c r="JZA29" s="1773"/>
      <c r="JZB29" s="1773"/>
      <c r="JZC29" s="1773"/>
      <c r="JZD29" s="1773"/>
      <c r="JZE29" s="1773"/>
      <c r="JZF29" s="1773"/>
      <c r="JZG29" s="1773"/>
      <c r="JZH29" s="1773"/>
      <c r="JZI29" s="1773"/>
      <c r="JZJ29" s="1773"/>
      <c r="JZK29" s="1773"/>
      <c r="JZL29" s="1773"/>
      <c r="JZM29" s="1773"/>
      <c r="JZN29" s="1773"/>
      <c r="JZO29" s="1773"/>
      <c r="JZP29" s="1773"/>
      <c r="JZQ29" s="1773"/>
      <c r="JZR29" s="1773"/>
      <c r="JZS29" s="1773"/>
      <c r="JZT29" s="1773"/>
      <c r="JZU29" s="1773"/>
      <c r="JZV29" s="1773"/>
      <c r="JZW29" s="1773"/>
      <c r="JZX29" s="1773"/>
      <c r="JZY29" s="1773"/>
      <c r="JZZ29" s="1773"/>
      <c r="KAA29" s="1773"/>
      <c r="KAB29" s="1773"/>
      <c r="KAC29" s="1773"/>
      <c r="KAD29" s="1773"/>
      <c r="KAE29" s="1773"/>
      <c r="KAF29" s="1773"/>
      <c r="KAG29" s="1773"/>
      <c r="KAH29" s="1773"/>
      <c r="KAI29" s="1773"/>
      <c r="KAJ29" s="1773"/>
      <c r="KAK29" s="1773"/>
      <c r="KAL29" s="1773"/>
      <c r="KAM29" s="1773"/>
      <c r="KAN29" s="1773"/>
      <c r="KAO29" s="1773"/>
      <c r="KAP29" s="1773"/>
      <c r="KAQ29" s="1773"/>
      <c r="KAR29" s="1773"/>
      <c r="KAS29" s="1773"/>
      <c r="KAT29" s="1773"/>
      <c r="KAU29" s="1773"/>
      <c r="KAV29" s="1773"/>
      <c r="KAW29" s="1773"/>
      <c r="KAX29" s="1773"/>
      <c r="KAY29" s="1773"/>
      <c r="KAZ29" s="1773"/>
      <c r="KBA29" s="1773"/>
      <c r="KBB29" s="1773"/>
      <c r="KBC29" s="1773"/>
      <c r="KBD29" s="1773"/>
      <c r="KBE29" s="1773"/>
      <c r="KBF29" s="1773"/>
      <c r="KBG29" s="1773"/>
      <c r="KBH29" s="1773"/>
      <c r="KBI29" s="1773"/>
      <c r="KBJ29" s="1773"/>
      <c r="KBK29" s="1773"/>
      <c r="KBL29" s="1773"/>
      <c r="KBM29" s="1773"/>
      <c r="KBN29" s="1773"/>
      <c r="KBO29" s="1773"/>
      <c r="KBP29" s="1773"/>
      <c r="KBQ29" s="1773"/>
      <c r="KBR29" s="1773"/>
      <c r="KBS29" s="1773"/>
      <c r="KBT29" s="1773"/>
      <c r="KBU29" s="1773"/>
      <c r="KBV29" s="1773"/>
      <c r="KBW29" s="1773"/>
      <c r="KBX29" s="1773"/>
      <c r="KBY29" s="1773"/>
      <c r="KBZ29" s="1773"/>
      <c r="KCA29" s="1773"/>
      <c r="KCB29" s="1773"/>
      <c r="KCC29" s="1773"/>
      <c r="KCD29" s="1773"/>
      <c r="KCE29" s="1773"/>
      <c r="KCF29" s="1773"/>
      <c r="KCG29" s="1773"/>
      <c r="KCH29" s="1773"/>
      <c r="KCI29" s="1773"/>
      <c r="KCJ29" s="1773"/>
      <c r="KCK29" s="1773"/>
      <c r="KCL29" s="1773"/>
      <c r="KCM29" s="1773"/>
      <c r="KCN29" s="1773"/>
      <c r="KCO29" s="1773"/>
      <c r="KCP29" s="1773"/>
      <c r="KCQ29" s="1773"/>
      <c r="KCR29" s="1773"/>
      <c r="KCS29" s="1773"/>
      <c r="KCT29" s="1773"/>
      <c r="KCU29" s="1773"/>
      <c r="KCV29" s="1773"/>
      <c r="KCW29" s="1773"/>
      <c r="KCX29" s="1773"/>
      <c r="KCY29" s="1773"/>
      <c r="KCZ29" s="1773"/>
      <c r="KDA29" s="1773"/>
      <c r="KDB29" s="1773"/>
      <c r="KDC29" s="1773"/>
      <c r="KDD29" s="1773"/>
      <c r="KDE29" s="1773"/>
      <c r="KDF29" s="1773"/>
      <c r="KDG29" s="1773"/>
      <c r="KDH29" s="1773"/>
      <c r="KDI29" s="1773"/>
      <c r="KDJ29" s="1773"/>
      <c r="KDK29" s="1773"/>
      <c r="KDL29" s="1773"/>
      <c r="KDM29" s="1773"/>
      <c r="KDN29" s="1773"/>
      <c r="KDO29" s="1773"/>
      <c r="KDP29" s="1773"/>
      <c r="KDQ29" s="1773"/>
      <c r="KDR29" s="1773"/>
      <c r="KDS29" s="1773"/>
      <c r="KDT29" s="1773"/>
      <c r="KDU29" s="1773"/>
      <c r="KDV29" s="1773"/>
      <c r="KDW29" s="1773"/>
      <c r="KDX29" s="1773"/>
      <c r="KDY29" s="1773"/>
      <c r="KDZ29" s="1773"/>
      <c r="KEA29" s="1773"/>
      <c r="KEB29" s="1773"/>
      <c r="KEC29" s="1773"/>
      <c r="KED29" s="1773"/>
      <c r="KEE29" s="1773"/>
      <c r="KEF29" s="1773"/>
      <c r="KEG29" s="1773"/>
      <c r="KEH29" s="1773"/>
      <c r="KEI29" s="1773"/>
      <c r="KEJ29" s="1773"/>
      <c r="KEK29" s="1773"/>
      <c r="KEL29" s="1773"/>
      <c r="KEM29" s="1773"/>
      <c r="KEN29" s="1773"/>
      <c r="KEO29" s="1773"/>
      <c r="KEP29" s="1773"/>
      <c r="KEQ29" s="1773"/>
      <c r="KER29" s="1773"/>
      <c r="KES29" s="1773"/>
      <c r="KET29" s="1773"/>
      <c r="KEU29" s="1773"/>
      <c r="KEV29" s="1773"/>
      <c r="KEW29" s="1773"/>
      <c r="KEX29" s="1773"/>
      <c r="KEY29" s="1773"/>
      <c r="KEZ29" s="1773"/>
      <c r="KFA29" s="1773"/>
      <c r="KFB29" s="1773"/>
      <c r="KFC29" s="1773"/>
      <c r="KFD29" s="1773"/>
      <c r="KFE29" s="1773"/>
      <c r="KFF29" s="1773"/>
      <c r="KFG29" s="1773"/>
      <c r="KFH29" s="1773"/>
      <c r="KFI29" s="1773"/>
      <c r="KFJ29" s="1773"/>
      <c r="KFK29" s="1773"/>
      <c r="KFL29" s="1773"/>
      <c r="KFM29" s="1773"/>
      <c r="KFN29" s="1773"/>
      <c r="KFO29" s="1773"/>
      <c r="KFP29" s="1773"/>
      <c r="KFQ29" s="1773"/>
      <c r="KFR29" s="1773"/>
      <c r="KFS29" s="1773"/>
      <c r="KFT29" s="1773"/>
      <c r="KFU29" s="1773"/>
      <c r="KFV29" s="1773"/>
      <c r="KFW29" s="1773"/>
      <c r="KFX29" s="1773"/>
      <c r="KFY29" s="1773"/>
      <c r="KFZ29" s="1773"/>
      <c r="KGA29" s="1773"/>
      <c r="KGB29" s="1773"/>
      <c r="KGC29" s="1773"/>
      <c r="KGD29" s="1773"/>
      <c r="KGE29" s="1773"/>
      <c r="KGF29" s="1773"/>
      <c r="KGG29" s="1773"/>
      <c r="KGH29" s="1773"/>
      <c r="KGI29" s="1773"/>
      <c r="KGJ29" s="1773"/>
      <c r="KGK29" s="1773"/>
      <c r="KGL29" s="1773"/>
      <c r="KGM29" s="1773"/>
      <c r="KGN29" s="1773"/>
      <c r="KGO29" s="1773"/>
      <c r="KGP29" s="1773"/>
      <c r="KGQ29" s="1773"/>
      <c r="KGR29" s="1773"/>
      <c r="KGS29" s="1773"/>
      <c r="KGT29" s="1773"/>
      <c r="KGU29" s="1773"/>
      <c r="KGV29" s="1773"/>
      <c r="KGW29" s="1773"/>
      <c r="KGX29" s="1773"/>
      <c r="KGY29" s="1773"/>
      <c r="KGZ29" s="1773"/>
      <c r="KHA29" s="1773"/>
      <c r="KHB29" s="1773"/>
      <c r="KHC29" s="1773"/>
      <c r="KHD29" s="1773"/>
      <c r="KHE29" s="1773"/>
      <c r="KHF29" s="1773"/>
      <c r="KHG29" s="1773"/>
      <c r="KHH29" s="1773"/>
      <c r="KHI29" s="1773"/>
      <c r="KHJ29" s="1773"/>
      <c r="KHK29" s="1773"/>
      <c r="KHL29" s="1773"/>
      <c r="KHM29" s="1773"/>
      <c r="KHN29" s="1773"/>
      <c r="KHO29" s="1773"/>
      <c r="KHP29" s="1773"/>
      <c r="KHQ29" s="1773"/>
      <c r="KHR29" s="1773"/>
      <c r="KHS29" s="1773"/>
      <c r="KHT29" s="1773"/>
      <c r="KHU29" s="1773"/>
      <c r="KHV29" s="1773"/>
      <c r="KHW29" s="1773"/>
      <c r="KHX29" s="1773"/>
      <c r="KHY29" s="1773"/>
      <c r="KHZ29" s="1773"/>
      <c r="KIA29" s="1773"/>
      <c r="KIB29" s="1773"/>
      <c r="KIC29" s="1773"/>
      <c r="KID29" s="1773"/>
      <c r="KIE29" s="1773"/>
      <c r="KIF29" s="1773"/>
      <c r="KIG29" s="1773"/>
      <c r="KIH29" s="1773"/>
      <c r="KII29" s="1773"/>
      <c r="KIJ29" s="1773"/>
      <c r="KIK29" s="1773"/>
      <c r="KIL29" s="1773"/>
      <c r="KIM29" s="1773"/>
      <c r="KIN29" s="1773"/>
      <c r="KIO29" s="1773"/>
      <c r="KIP29" s="1773"/>
      <c r="KIQ29" s="1773"/>
      <c r="KIR29" s="1773"/>
      <c r="KIS29" s="1773"/>
      <c r="KIT29" s="1773"/>
      <c r="KIU29" s="1773"/>
      <c r="KIV29" s="1773"/>
      <c r="KIW29" s="1773"/>
      <c r="KIX29" s="1773"/>
      <c r="KIY29" s="1773"/>
      <c r="KIZ29" s="1773"/>
      <c r="KJA29" s="1773"/>
      <c r="KJB29" s="1773"/>
      <c r="KJC29" s="1773"/>
      <c r="KJD29" s="1773"/>
      <c r="KJE29" s="1773"/>
      <c r="KJF29" s="1773"/>
      <c r="KJG29" s="1773"/>
      <c r="KJH29" s="1773"/>
      <c r="KJI29" s="1773"/>
      <c r="KJJ29" s="1773"/>
      <c r="KJK29" s="1773"/>
      <c r="KJL29" s="1773"/>
      <c r="KJM29" s="1773"/>
      <c r="KJN29" s="1773"/>
      <c r="KJO29" s="1773"/>
      <c r="KJP29" s="1773"/>
      <c r="KJQ29" s="1773"/>
      <c r="KJR29" s="1773"/>
      <c r="KJS29" s="1773"/>
      <c r="KJT29" s="1773"/>
      <c r="KJU29" s="1773"/>
      <c r="KJV29" s="1773"/>
      <c r="KJW29" s="1773"/>
      <c r="KJX29" s="1773"/>
      <c r="KJY29" s="1773"/>
      <c r="KJZ29" s="1773"/>
      <c r="KKA29" s="1773"/>
      <c r="KKB29" s="1773"/>
      <c r="KKC29" s="1773"/>
      <c r="KKD29" s="1773"/>
      <c r="KKE29" s="1773"/>
      <c r="KKF29" s="1773"/>
      <c r="KKG29" s="1773"/>
      <c r="KKH29" s="1773"/>
      <c r="KKI29" s="1773"/>
      <c r="KKJ29" s="1773"/>
      <c r="KKK29" s="1773"/>
      <c r="KKL29" s="1773"/>
      <c r="KKM29" s="1773"/>
      <c r="KKN29" s="1773"/>
      <c r="KKO29" s="1773"/>
      <c r="KKP29" s="1773"/>
      <c r="KKQ29" s="1773"/>
      <c r="KKR29" s="1773"/>
      <c r="KKS29" s="1773"/>
      <c r="KKT29" s="1773"/>
      <c r="KKU29" s="1773"/>
      <c r="KKV29" s="1773"/>
      <c r="KKW29" s="1773"/>
      <c r="KKX29" s="1773"/>
      <c r="KKY29" s="1773"/>
      <c r="KKZ29" s="1773"/>
      <c r="KLA29" s="1773"/>
      <c r="KLB29" s="1773"/>
      <c r="KLC29" s="1773"/>
      <c r="KLD29" s="1773"/>
      <c r="KLE29" s="1773"/>
      <c r="KLF29" s="1773"/>
      <c r="KLG29" s="1773"/>
      <c r="KLH29" s="1773"/>
      <c r="KLI29" s="1773"/>
      <c r="KLJ29" s="1773"/>
      <c r="KLK29" s="1773"/>
      <c r="KLL29" s="1773"/>
      <c r="KLM29" s="1773"/>
      <c r="KLN29" s="1773"/>
      <c r="KLO29" s="1773"/>
      <c r="KLP29" s="1773"/>
      <c r="KLQ29" s="1773"/>
      <c r="KLR29" s="1773"/>
      <c r="KLS29" s="1773"/>
      <c r="KLT29" s="1773"/>
      <c r="KLU29" s="1773"/>
      <c r="KLV29" s="1773"/>
      <c r="KLW29" s="1773"/>
      <c r="KLX29" s="1773"/>
      <c r="KLY29" s="1773"/>
      <c r="KLZ29" s="1773"/>
      <c r="KMA29" s="1773"/>
      <c r="KMB29" s="1773"/>
      <c r="KMC29" s="1773"/>
      <c r="KMD29" s="1773"/>
      <c r="KME29" s="1773"/>
      <c r="KMF29" s="1773"/>
      <c r="KMG29" s="1773"/>
      <c r="KMH29" s="1773"/>
      <c r="KMI29" s="1773"/>
      <c r="KMJ29" s="1773"/>
      <c r="KMK29" s="1773"/>
      <c r="KML29" s="1773"/>
      <c r="KMM29" s="1773"/>
      <c r="KMN29" s="1773"/>
      <c r="KMO29" s="1773"/>
      <c r="KMP29" s="1773"/>
      <c r="KMQ29" s="1773"/>
      <c r="KMR29" s="1773"/>
      <c r="KMS29" s="1773"/>
      <c r="KMT29" s="1773"/>
      <c r="KMU29" s="1773"/>
      <c r="KMV29" s="1773"/>
      <c r="KMW29" s="1773"/>
      <c r="KMX29" s="1773"/>
      <c r="KMY29" s="1773"/>
      <c r="KMZ29" s="1773"/>
      <c r="KNA29" s="1773"/>
      <c r="KNB29" s="1773"/>
      <c r="KNC29" s="1773"/>
      <c r="KND29" s="1773"/>
      <c r="KNE29" s="1773"/>
      <c r="KNF29" s="1773"/>
      <c r="KNG29" s="1773"/>
      <c r="KNH29" s="1773"/>
      <c r="KNI29" s="1773"/>
      <c r="KNJ29" s="1773"/>
      <c r="KNK29" s="1773"/>
      <c r="KNL29" s="1773"/>
      <c r="KNM29" s="1773"/>
      <c r="KNN29" s="1773"/>
      <c r="KNO29" s="1773"/>
      <c r="KNP29" s="1773"/>
      <c r="KNQ29" s="1773"/>
      <c r="KNR29" s="1773"/>
      <c r="KNS29" s="1773"/>
      <c r="KNT29" s="1773"/>
      <c r="KNU29" s="1773"/>
      <c r="KNV29" s="1773"/>
      <c r="KNW29" s="1773"/>
      <c r="KNX29" s="1773"/>
      <c r="KNY29" s="1773"/>
      <c r="KNZ29" s="1773"/>
      <c r="KOA29" s="1773"/>
      <c r="KOB29" s="1773"/>
      <c r="KOC29" s="1773"/>
      <c r="KOD29" s="1773"/>
      <c r="KOE29" s="1773"/>
      <c r="KOF29" s="1773"/>
      <c r="KOG29" s="1773"/>
      <c r="KOH29" s="1773"/>
      <c r="KOI29" s="1773"/>
      <c r="KOJ29" s="1773"/>
      <c r="KOK29" s="1773"/>
      <c r="KOL29" s="1773"/>
      <c r="KOM29" s="1773"/>
      <c r="KON29" s="1773"/>
      <c r="KOO29" s="1773"/>
      <c r="KOP29" s="1773"/>
      <c r="KOQ29" s="1773"/>
      <c r="KOR29" s="1773"/>
      <c r="KOS29" s="1773"/>
      <c r="KOT29" s="1773"/>
      <c r="KOU29" s="1773"/>
      <c r="KOV29" s="1773"/>
      <c r="KOW29" s="1773"/>
      <c r="KOX29" s="1773"/>
      <c r="KOY29" s="1773"/>
      <c r="KOZ29" s="1773"/>
      <c r="KPA29" s="1773"/>
      <c r="KPB29" s="1773"/>
      <c r="KPC29" s="1773"/>
      <c r="KPD29" s="1773"/>
      <c r="KPE29" s="1773"/>
      <c r="KPF29" s="1773"/>
      <c r="KPG29" s="1773"/>
      <c r="KPH29" s="1773"/>
      <c r="KPI29" s="1773"/>
      <c r="KPJ29" s="1773"/>
      <c r="KPK29" s="1773"/>
      <c r="KPL29" s="1773"/>
      <c r="KPM29" s="1773"/>
      <c r="KPN29" s="1773"/>
      <c r="KPO29" s="1773"/>
      <c r="KPP29" s="1773"/>
      <c r="KPQ29" s="1773"/>
      <c r="KPR29" s="1773"/>
      <c r="KPS29" s="1773"/>
      <c r="KPT29" s="1773"/>
      <c r="KPU29" s="1773"/>
      <c r="KPV29" s="1773"/>
      <c r="KPW29" s="1773"/>
      <c r="KPX29" s="1773"/>
      <c r="KPY29" s="1773"/>
      <c r="KPZ29" s="1773"/>
      <c r="KQA29" s="1773"/>
      <c r="KQB29" s="1773"/>
      <c r="KQC29" s="1773"/>
      <c r="KQD29" s="1773"/>
      <c r="KQE29" s="1773"/>
      <c r="KQF29" s="1773"/>
      <c r="KQG29" s="1773"/>
      <c r="KQH29" s="1773"/>
      <c r="KQI29" s="1773"/>
      <c r="KQJ29" s="1773"/>
      <c r="KQK29" s="1773"/>
      <c r="KQL29" s="1773"/>
      <c r="KQM29" s="1773"/>
      <c r="KQN29" s="1773"/>
      <c r="KQO29" s="1773"/>
      <c r="KQP29" s="1773"/>
      <c r="KQQ29" s="1773"/>
      <c r="KQR29" s="1773"/>
      <c r="KQS29" s="1773"/>
      <c r="KQT29" s="1773"/>
      <c r="KQU29" s="1773"/>
      <c r="KQV29" s="1773"/>
      <c r="KQW29" s="1773"/>
      <c r="KQX29" s="1773"/>
      <c r="KQY29" s="1773"/>
      <c r="KQZ29" s="1773"/>
      <c r="KRA29" s="1773"/>
      <c r="KRB29" s="1773"/>
      <c r="KRC29" s="1773"/>
      <c r="KRD29" s="1773"/>
      <c r="KRE29" s="1773"/>
      <c r="KRF29" s="1773"/>
      <c r="KRG29" s="1773"/>
      <c r="KRH29" s="1773"/>
      <c r="KRI29" s="1773"/>
      <c r="KRJ29" s="1773"/>
      <c r="KRK29" s="1773"/>
      <c r="KRL29" s="1773"/>
      <c r="KRM29" s="1773"/>
      <c r="KRN29" s="1773"/>
      <c r="KRO29" s="1773"/>
      <c r="KRP29" s="1773"/>
      <c r="KRQ29" s="1773"/>
      <c r="KRR29" s="1773"/>
      <c r="KRS29" s="1773"/>
      <c r="KRT29" s="1773"/>
      <c r="KRU29" s="1773"/>
      <c r="KRV29" s="1773"/>
      <c r="KRW29" s="1773"/>
      <c r="KRX29" s="1773"/>
      <c r="KRY29" s="1773"/>
      <c r="KRZ29" s="1773"/>
      <c r="KSA29" s="1773"/>
      <c r="KSB29" s="1773"/>
      <c r="KSC29" s="1773"/>
      <c r="KSD29" s="1773"/>
      <c r="KSE29" s="1773"/>
      <c r="KSF29" s="1773"/>
      <c r="KSG29" s="1773"/>
      <c r="KSH29" s="1773"/>
      <c r="KSI29" s="1773"/>
      <c r="KSJ29" s="1773"/>
      <c r="KSK29" s="1773"/>
      <c r="KSL29" s="1773"/>
      <c r="KSM29" s="1773"/>
      <c r="KSN29" s="1773"/>
      <c r="KSO29" s="1773"/>
      <c r="KSP29" s="1773"/>
      <c r="KSQ29" s="1773"/>
      <c r="KSR29" s="1773"/>
      <c r="KSS29" s="1773"/>
      <c r="KST29" s="1773"/>
      <c r="KSU29" s="1773"/>
      <c r="KSV29" s="1773"/>
      <c r="KSW29" s="1773"/>
      <c r="KSX29" s="1773"/>
      <c r="KSY29" s="1773"/>
      <c r="KSZ29" s="1773"/>
      <c r="KTA29" s="1773"/>
      <c r="KTB29" s="1773"/>
      <c r="KTC29" s="1773"/>
      <c r="KTD29" s="1773"/>
      <c r="KTE29" s="1773"/>
      <c r="KTF29" s="1773"/>
      <c r="KTG29" s="1773"/>
      <c r="KTH29" s="1773"/>
      <c r="KTI29" s="1773"/>
      <c r="KTJ29" s="1773"/>
      <c r="KTK29" s="1773"/>
      <c r="KTL29" s="1773"/>
      <c r="KTM29" s="1773"/>
      <c r="KTN29" s="1773"/>
      <c r="KTO29" s="1773"/>
      <c r="KTP29" s="1773"/>
      <c r="KTQ29" s="1773"/>
      <c r="KTR29" s="1773"/>
      <c r="KTS29" s="1773"/>
      <c r="KTT29" s="1773"/>
      <c r="KTU29" s="1773"/>
      <c r="KTV29" s="1773"/>
      <c r="KTW29" s="1773"/>
      <c r="KTX29" s="1773"/>
      <c r="KTY29" s="1773"/>
      <c r="KTZ29" s="1773"/>
      <c r="KUA29" s="1773"/>
      <c r="KUB29" s="1773"/>
      <c r="KUC29" s="1773"/>
      <c r="KUD29" s="1773"/>
      <c r="KUE29" s="1773"/>
      <c r="KUF29" s="1773"/>
      <c r="KUG29" s="1773"/>
      <c r="KUH29" s="1773"/>
      <c r="KUI29" s="1773"/>
      <c r="KUJ29" s="1773"/>
      <c r="KUK29" s="1773"/>
      <c r="KUL29" s="1773"/>
      <c r="KUM29" s="1773"/>
      <c r="KUN29" s="1773"/>
      <c r="KUO29" s="1773"/>
      <c r="KUP29" s="1773"/>
      <c r="KUQ29" s="1773"/>
      <c r="KUR29" s="1773"/>
      <c r="KUS29" s="1773"/>
      <c r="KUT29" s="1773"/>
      <c r="KUU29" s="1773"/>
      <c r="KUV29" s="1773"/>
      <c r="KUW29" s="1773"/>
      <c r="KUX29" s="1773"/>
      <c r="KUY29" s="1773"/>
      <c r="KUZ29" s="1773"/>
      <c r="KVA29" s="1773"/>
      <c r="KVB29" s="1773"/>
      <c r="KVC29" s="1773"/>
      <c r="KVD29" s="1773"/>
      <c r="KVE29" s="1773"/>
      <c r="KVF29" s="1773"/>
      <c r="KVG29" s="1773"/>
      <c r="KVH29" s="1773"/>
      <c r="KVI29" s="1773"/>
      <c r="KVJ29" s="1773"/>
      <c r="KVK29" s="1773"/>
      <c r="KVL29" s="1773"/>
      <c r="KVM29" s="1773"/>
      <c r="KVN29" s="1773"/>
      <c r="KVO29" s="1773"/>
      <c r="KVP29" s="1773"/>
      <c r="KVQ29" s="1773"/>
      <c r="KVR29" s="1773"/>
      <c r="KVS29" s="1773"/>
      <c r="KVT29" s="1773"/>
      <c r="KVU29" s="1773"/>
      <c r="KVV29" s="1773"/>
      <c r="KVW29" s="1773"/>
      <c r="KVX29" s="1773"/>
      <c r="KVY29" s="1773"/>
      <c r="KVZ29" s="1773"/>
      <c r="KWA29" s="1773"/>
      <c r="KWB29" s="1773"/>
      <c r="KWC29" s="1773"/>
      <c r="KWD29" s="1773"/>
      <c r="KWE29" s="1773"/>
      <c r="KWF29" s="1773"/>
      <c r="KWG29" s="1773"/>
      <c r="KWH29" s="1773"/>
      <c r="KWI29" s="1773"/>
      <c r="KWJ29" s="1773"/>
      <c r="KWK29" s="1773"/>
      <c r="KWL29" s="1773"/>
      <c r="KWM29" s="1773"/>
      <c r="KWN29" s="1773"/>
      <c r="KWO29" s="1773"/>
      <c r="KWP29" s="1773"/>
      <c r="KWQ29" s="1773"/>
      <c r="KWR29" s="1773"/>
      <c r="KWS29" s="1773"/>
      <c r="KWT29" s="1773"/>
      <c r="KWU29" s="1773"/>
      <c r="KWV29" s="1773"/>
      <c r="KWW29" s="1773"/>
      <c r="KWX29" s="1773"/>
      <c r="KWY29" s="1773"/>
      <c r="KWZ29" s="1773"/>
      <c r="KXA29" s="1773"/>
      <c r="KXB29" s="1773"/>
      <c r="KXC29" s="1773"/>
      <c r="KXD29" s="1773"/>
      <c r="KXE29" s="1773"/>
      <c r="KXF29" s="1773"/>
      <c r="KXG29" s="1773"/>
      <c r="KXH29" s="1773"/>
      <c r="KXI29" s="1773"/>
      <c r="KXJ29" s="1773"/>
      <c r="KXK29" s="1773"/>
      <c r="KXL29" s="1773"/>
      <c r="KXM29" s="1773"/>
      <c r="KXN29" s="1773"/>
      <c r="KXO29" s="1773"/>
      <c r="KXP29" s="1773"/>
      <c r="KXQ29" s="1773"/>
      <c r="KXR29" s="1773"/>
      <c r="KXS29" s="1773"/>
      <c r="KXT29" s="1773"/>
      <c r="KXU29" s="1773"/>
      <c r="KXV29" s="1773"/>
      <c r="KXW29" s="1773"/>
      <c r="KXX29" s="1773"/>
      <c r="KXY29" s="1773"/>
      <c r="KXZ29" s="1773"/>
      <c r="KYA29" s="1773"/>
      <c r="KYB29" s="1773"/>
      <c r="KYC29" s="1773"/>
      <c r="KYD29" s="1773"/>
      <c r="KYE29" s="1773"/>
      <c r="KYF29" s="1773"/>
      <c r="KYG29" s="1773"/>
      <c r="KYH29" s="1773"/>
      <c r="KYI29" s="1773"/>
      <c r="KYJ29" s="1773"/>
      <c r="KYK29" s="1773"/>
      <c r="KYL29" s="1773"/>
      <c r="KYM29" s="1773"/>
      <c r="KYN29" s="1773"/>
      <c r="KYO29" s="1773"/>
      <c r="KYP29" s="1773"/>
      <c r="KYQ29" s="1773"/>
      <c r="KYR29" s="1773"/>
      <c r="KYS29" s="1773"/>
      <c r="KYT29" s="1773"/>
      <c r="KYU29" s="1773"/>
      <c r="KYV29" s="1773"/>
      <c r="KYW29" s="1773"/>
      <c r="KYX29" s="1773"/>
      <c r="KYY29" s="1773"/>
      <c r="KYZ29" s="1773"/>
      <c r="KZA29" s="1773"/>
      <c r="KZB29" s="1773"/>
      <c r="KZC29" s="1773"/>
      <c r="KZD29" s="1773"/>
      <c r="KZE29" s="1773"/>
      <c r="KZF29" s="1773"/>
      <c r="KZG29" s="1773"/>
      <c r="KZH29" s="1773"/>
      <c r="KZI29" s="1773"/>
      <c r="KZJ29" s="1773"/>
      <c r="KZK29" s="1773"/>
      <c r="KZL29" s="1773"/>
      <c r="KZM29" s="1773"/>
      <c r="KZN29" s="1773"/>
      <c r="KZO29" s="1773"/>
      <c r="KZP29" s="1773"/>
      <c r="KZQ29" s="1773"/>
      <c r="KZR29" s="1773"/>
      <c r="KZS29" s="1773"/>
      <c r="KZT29" s="1773"/>
      <c r="KZU29" s="1773"/>
      <c r="KZV29" s="1773"/>
      <c r="KZW29" s="1773"/>
      <c r="KZX29" s="1773"/>
      <c r="KZY29" s="1773"/>
      <c r="KZZ29" s="1773"/>
      <c r="LAA29" s="1773"/>
      <c r="LAB29" s="1773"/>
      <c r="LAC29" s="1773"/>
      <c r="LAD29" s="1773"/>
      <c r="LAE29" s="1773"/>
      <c r="LAF29" s="1773"/>
      <c r="LAG29" s="1773"/>
      <c r="LAH29" s="1773"/>
      <c r="LAI29" s="1773"/>
      <c r="LAJ29" s="1773"/>
      <c r="LAK29" s="1773"/>
      <c r="LAL29" s="1773"/>
      <c r="LAM29" s="1773"/>
      <c r="LAN29" s="1773"/>
      <c r="LAO29" s="1773"/>
      <c r="LAP29" s="1773"/>
      <c r="LAQ29" s="1773"/>
      <c r="LAR29" s="1773"/>
      <c r="LAS29" s="1773"/>
      <c r="LAT29" s="1773"/>
      <c r="LAU29" s="1773"/>
      <c r="LAV29" s="1773"/>
      <c r="LAW29" s="1773"/>
      <c r="LAX29" s="1773"/>
      <c r="LAY29" s="1773"/>
      <c r="LAZ29" s="1773"/>
      <c r="LBA29" s="1773"/>
      <c r="LBB29" s="1773"/>
      <c r="LBC29" s="1773"/>
      <c r="LBD29" s="1773"/>
      <c r="LBE29" s="1773"/>
      <c r="LBF29" s="1773"/>
      <c r="LBG29" s="1773"/>
      <c r="LBH29" s="1773"/>
      <c r="LBI29" s="1773"/>
      <c r="LBJ29" s="1773"/>
      <c r="LBK29" s="1773"/>
      <c r="LBL29" s="1773"/>
      <c r="LBM29" s="1773"/>
      <c r="LBN29" s="1773"/>
      <c r="LBO29" s="1773"/>
      <c r="LBP29" s="1773"/>
      <c r="LBQ29" s="1773"/>
      <c r="LBR29" s="1773"/>
      <c r="LBS29" s="1773"/>
      <c r="LBT29" s="1773"/>
      <c r="LBU29" s="1773"/>
      <c r="LBV29" s="1773"/>
      <c r="LBW29" s="1773"/>
      <c r="LBX29" s="1773"/>
      <c r="LBY29" s="1773"/>
      <c r="LBZ29" s="1773"/>
      <c r="LCA29" s="1773"/>
      <c r="LCB29" s="1773"/>
      <c r="LCC29" s="1773"/>
      <c r="LCD29" s="1773"/>
      <c r="LCE29" s="1773"/>
      <c r="LCF29" s="1773"/>
      <c r="LCG29" s="1773"/>
      <c r="LCH29" s="1773"/>
      <c r="LCI29" s="1773"/>
      <c r="LCJ29" s="1773"/>
      <c r="LCK29" s="1773"/>
      <c r="LCL29" s="1773"/>
      <c r="LCM29" s="1773"/>
      <c r="LCN29" s="1773"/>
      <c r="LCO29" s="1773"/>
      <c r="LCP29" s="1773"/>
      <c r="LCQ29" s="1773"/>
      <c r="LCR29" s="1773"/>
      <c r="LCS29" s="1773"/>
      <c r="LCT29" s="1773"/>
      <c r="LCU29" s="1773"/>
      <c r="LCV29" s="1773"/>
      <c r="LCW29" s="1773"/>
      <c r="LCX29" s="1773"/>
      <c r="LCY29" s="1773"/>
      <c r="LCZ29" s="1773"/>
      <c r="LDA29" s="1773"/>
      <c r="LDB29" s="1773"/>
      <c r="LDC29" s="1773"/>
      <c r="LDD29" s="1773"/>
      <c r="LDE29" s="1773"/>
      <c r="LDF29" s="1773"/>
      <c r="LDG29" s="1773"/>
      <c r="LDH29" s="1773"/>
      <c r="LDI29" s="1773"/>
      <c r="LDJ29" s="1773"/>
      <c r="LDK29" s="1773"/>
      <c r="LDL29" s="1773"/>
      <c r="LDM29" s="1773"/>
      <c r="LDN29" s="1773"/>
      <c r="LDO29" s="1773"/>
      <c r="LDP29" s="1773"/>
      <c r="LDQ29" s="1773"/>
      <c r="LDR29" s="1773"/>
      <c r="LDS29" s="1773"/>
      <c r="LDT29" s="1773"/>
      <c r="LDU29" s="1773"/>
      <c r="LDV29" s="1773"/>
      <c r="LDW29" s="1773"/>
      <c r="LDX29" s="1773"/>
      <c r="LDY29" s="1773"/>
      <c r="LDZ29" s="1773"/>
      <c r="LEA29" s="1773"/>
      <c r="LEB29" s="1773"/>
      <c r="LEC29" s="1773"/>
      <c r="LED29" s="1773"/>
      <c r="LEE29" s="1773"/>
      <c r="LEF29" s="1773"/>
      <c r="LEG29" s="1773"/>
      <c r="LEH29" s="1773"/>
      <c r="LEI29" s="1773"/>
      <c r="LEJ29" s="1773"/>
      <c r="LEK29" s="1773"/>
      <c r="LEL29" s="1773"/>
      <c r="LEM29" s="1773"/>
      <c r="LEN29" s="1773"/>
      <c r="LEO29" s="1773"/>
      <c r="LEP29" s="1773"/>
      <c r="LEQ29" s="1773"/>
      <c r="LER29" s="1773"/>
      <c r="LES29" s="1773"/>
      <c r="LET29" s="1773"/>
      <c r="LEU29" s="1773"/>
      <c r="LEV29" s="1773"/>
      <c r="LEW29" s="1773"/>
      <c r="LEX29" s="1773"/>
      <c r="LEY29" s="1773"/>
      <c r="LEZ29" s="1773"/>
      <c r="LFA29" s="1773"/>
      <c r="LFB29" s="1773"/>
      <c r="LFC29" s="1773"/>
      <c r="LFD29" s="1773"/>
      <c r="LFE29" s="1773"/>
      <c r="LFF29" s="1773"/>
      <c r="LFG29" s="1773"/>
      <c r="LFH29" s="1773"/>
      <c r="LFI29" s="1773"/>
      <c r="LFJ29" s="1773"/>
      <c r="LFK29" s="1773"/>
      <c r="LFL29" s="1773"/>
      <c r="LFM29" s="1773"/>
      <c r="LFN29" s="1773"/>
      <c r="LFO29" s="1773"/>
      <c r="LFP29" s="1773"/>
      <c r="LFQ29" s="1773"/>
      <c r="LFR29" s="1773"/>
      <c r="LFS29" s="1773"/>
      <c r="LFT29" s="1773"/>
      <c r="LFU29" s="1773"/>
      <c r="LFV29" s="1773"/>
      <c r="LFW29" s="1773"/>
      <c r="LFX29" s="1773"/>
      <c r="LFY29" s="1773"/>
      <c r="LFZ29" s="1773"/>
      <c r="LGA29" s="1773"/>
      <c r="LGB29" s="1773"/>
      <c r="LGC29" s="1773"/>
      <c r="LGD29" s="1773"/>
      <c r="LGE29" s="1773"/>
      <c r="LGF29" s="1773"/>
      <c r="LGG29" s="1773"/>
      <c r="LGH29" s="1773"/>
      <c r="LGI29" s="1773"/>
      <c r="LGJ29" s="1773"/>
      <c r="LGK29" s="1773"/>
      <c r="LGL29" s="1773"/>
      <c r="LGM29" s="1773"/>
      <c r="LGN29" s="1773"/>
      <c r="LGO29" s="1773"/>
      <c r="LGP29" s="1773"/>
      <c r="LGQ29" s="1773"/>
      <c r="LGR29" s="1773"/>
      <c r="LGS29" s="1773"/>
      <c r="LGT29" s="1773"/>
      <c r="LGU29" s="1773"/>
      <c r="LGV29" s="1773"/>
      <c r="LGW29" s="1773"/>
      <c r="LGX29" s="1773"/>
      <c r="LGY29" s="1773"/>
      <c r="LGZ29" s="1773"/>
      <c r="LHA29" s="1773"/>
      <c r="LHB29" s="1773"/>
      <c r="LHC29" s="1773"/>
      <c r="LHD29" s="1773"/>
      <c r="LHE29" s="1773"/>
      <c r="LHF29" s="1773"/>
      <c r="LHG29" s="1773"/>
      <c r="LHH29" s="1773"/>
      <c r="LHI29" s="1773"/>
      <c r="LHJ29" s="1773"/>
      <c r="LHK29" s="1773"/>
      <c r="LHL29" s="1773"/>
      <c r="LHM29" s="1773"/>
      <c r="LHN29" s="1773"/>
      <c r="LHO29" s="1773"/>
      <c r="LHP29" s="1773"/>
      <c r="LHQ29" s="1773"/>
      <c r="LHR29" s="1773"/>
      <c r="LHS29" s="1773"/>
      <c r="LHT29" s="1773"/>
      <c r="LHU29" s="1773"/>
      <c r="LHV29" s="1773"/>
      <c r="LHW29" s="1773"/>
      <c r="LHX29" s="1773"/>
      <c r="LHY29" s="1773"/>
      <c r="LHZ29" s="1773"/>
      <c r="LIA29" s="1773"/>
      <c r="LIB29" s="1773"/>
      <c r="LIC29" s="1773"/>
      <c r="LID29" s="1773"/>
      <c r="LIE29" s="1773"/>
      <c r="LIF29" s="1773"/>
      <c r="LIG29" s="1773"/>
      <c r="LIH29" s="1773"/>
      <c r="LII29" s="1773"/>
      <c r="LIJ29" s="1773"/>
      <c r="LIK29" s="1773"/>
      <c r="LIL29" s="1773"/>
      <c r="LIM29" s="1773"/>
      <c r="LIN29" s="1773"/>
      <c r="LIO29" s="1773"/>
      <c r="LIP29" s="1773"/>
      <c r="LIQ29" s="1773"/>
      <c r="LIR29" s="1773"/>
      <c r="LIS29" s="1773"/>
      <c r="LIT29" s="1773"/>
      <c r="LIU29" s="1773"/>
      <c r="LIV29" s="1773"/>
      <c r="LIW29" s="1773"/>
      <c r="LIX29" s="1773"/>
      <c r="LIY29" s="1773"/>
      <c r="LIZ29" s="1773"/>
      <c r="LJA29" s="1773"/>
      <c r="LJB29" s="1773"/>
      <c r="LJC29" s="1773"/>
      <c r="LJD29" s="1773"/>
      <c r="LJE29" s="1773"/>
      <c r="LJF29" s="1773"/>
      <c r="LJG29" s="1773"/>
      <c r="LJH29" s="1773"/>
      <c r="LJI29" s="1773"/>
      <c r="LJJ29" s="1773"/>
      <c r="LJK29" s="1773"/>
      <c r="LJL29" s="1773"/>
      <c r="LJM29" s="1773"/>
      <c r="LJN29" s="1773"/>
      <c r="LJO29" s="1773"/>
      <c r="LJP29" s="1773"/>
      <c r="LJQ29" s="1773"/>
      <c r="LJR29" s="1773"/>
      <c r="LJS29" s="1773"/>
      <c r="LJT29" s="1773"/>
      <c r="LJU29" s="1773"/>
      <c r="LJV29" s="1773"/>
      <c r="LJW29" s="1773"/>
      <c r="LJX29" s="1773"/>
      <c r="LJY29" s="1773"/>
      <c r="LJZ29" s="1773"/>
      <c r="LKA29" s="1773"/>
      <c r="LKB29" s="1773"/>
      <c r="LKC29" s="1773"/>
      <c r="LKD29" s="1773"/>
      <c r="LKE29" s="1773"/>
      <c r="LKF29" s="1773"/>
      <c r="LKG29" s="1773"/>
      <c r="LKH29" s="1773"/>
      <c r="LKI29" s="1773"/>
      <c r="LKJ29" s="1773"/>
      <c r="LKK29" s="1773"/>
      <c r="LKL29" s="1773"/>
      <c r="LKM29" s="1773"/>
      <c r="LKN29" s="1773"/>
      <c r="LKO29" s="1773"/>
      <c r="LKP29" s="1773"/>
      <c r="LKQ29" s="1773"/>
      <c r="LKR29" s="1773"/>
      <c r="LKS29" s="1773"/>
      <c r="LKT29" s="1773"/>
      <c r="LKU29" s="1773"/>
      <c r="LKV29" s="1773"/>
      <c r="LKW29" s="1773"/>
      <c r="LKX29" s="1773"/>
      <c r="LKY29" s="1773"/>
      <c r="LKZ29" s="1773"/>
      <c r="LLA29" s="1773"/>
      <c r="LLB29" s="1773"/>
      <c r="LLC29" s="1773"/>
      <c r="LLD29" s="1773"/>
      <c r="LLE29" s="1773"/>
      <c r="LLF29" s="1773"/>
      <c r="LLG29" s="1773"/>
      <c r="LLH29" s="1773"/>
      <c r="LLI29" s="1773"/>
      <c r="LLJ29" s="1773"/>
      <c r="LLK29" s="1773"/>
      <c r="LLL29" s="1773"/>
      <c r="LLM29" s="1773"/>
      <c r="LLN29" s="1773"/>
      <c r="LLO29" s="1773"/>
      <c r="LLP29" s="1773"/>
      <c r="LLQ29" s="1773"/>
      <c r="LLR29" s="1773"/>
      <c r="LLS29" s="1773"/>
      <c r="LLT29" s="1773"/>
      <c r="LLU29" s="1773"/>
      <c r="LLV29" s="1773"/>
      <c r="LLW29" s="1773"/>
      <c r="LLX29" s="1773"/>
      <c r="LLY29" s="1773"/>
      <c r="LLZ29" s="1773"/>
      <c r="LMA29" s="1773"/>
      <c r="LMB29" s="1773"/>
      <c r="LMC29" s="1773"/>
      <c r="LMD29" s="1773"/>
      <c r="LME29" s="1773"/>
      <c r="LMF29" s="1773"/>
      <c r="LMG29" s="1773"/>
      <c r="LMH29" s="1773"/>
      <c r="LMI29" s="1773"/>
      <c r="LMJ29" s="1773"/>
      <c r="LMK29" s="1773"/>
      <c r="LML29" s="1773"/>
      <c r="LMM29" s="1773"/>
      <c r="LMN29" s="1773"/>
      <c r="LMO29" s="1773"/>
      <c r="LMP29" s="1773"/>
      <c r="LMQ29" s="1773"/>
      <c r="LMR29" s="1773"/>
      <c r="LMS29" s="1773"/>
      <c r="LMT29" s="1773"/>
      <c r="LMU29" s="1773"/>
      <c r="LMV29" s="1773"/>
      <c r="LMW29" s="1773"/>
      <c r="LMX29" s="1773"/>
      <c r="LMY29" s="1773"/>
      <c r="LMZ29" s="1773"/>
      <c r="LNA29" s="1773"/>
      <c r="LNB29" s="1773"/>
      <c r="LNC29" s="1773"/>
      <c r="LND29" s="1773"/>
      <c r="LNE29" s="1773"/>
      <c r="LNF29" s="1773"/>
      <c r="LNG29" s="1773"/>
      <c r="LNH29" s="1773"/>
      <c r="LNI29" s="1773"/>
      <c r="LNJ29" s="1773"/>
      <c r="LNK29" s="1773"/>
      <c r="LNL29" s="1773"/>
      <c r="LNM29" s="1773"/>
      <c r="LNN29" s="1773"/>
      <c r="LNO29" s="1773"/>
      <c r="LNP29" s="1773"/>
      <c r="LNQ29" s="1773"/>
      <c r="LNR29" s="1773"/>
      <c r="LNS29" s="1773"/>
      <c r="LNT29" s="1773"/>
      <c r="LNU29" s="1773"/>
      <c r="LNV29" s="1773"/>
      <c r="LNW29" s="1773"/>
      <c r="LNX29" s="1773"/>
      <c r="LNY29" s="1773"/>
      <c r="LNZ29" s="1773"/>
      <c r="LOA29" s="1773"/>
      <c r="LOB29" s="1773"/>
      <c r="LOC29" s="1773"/>
      <c r="LOD29" s="1773"/>
      <c r="LOE29" s="1773"/>
      <c r="LOF29" s="1773"/>
      <c r="LOG29" s="1773"/>
      <c r="LOH29" s="1773"/>
      <c r="LOI29" s="1773"/>
      <c r="LOJ29" s="1773"/>
      <c r="LOK29" s="1773"/>
      <c r="LOL29" s="1773"/>
      <c r="LOM29" s="1773"/>
      <c r="LON29" s="1773"/>
      <c r="LOO29" s="1773"/>
      <c r="LOP29" s="1773"/>
      <c r="LOQ29" s="1773"/>
      <c r="LOR29" s="1773"/>
      <c r="LOS29" s="1773"/>
      <c r="LOT29" s="1773"/>
      <c r="LOU29" s="1773"/>
      <c r="LOV29" s="1773"/>
      <c r="LOW29" s="1773"/>
      <c r="LOX29" s="1773"/>
      <c r="LOY29" s="1773"/>
      <c r="LOZ29" s="1773"/>
      <c r="LPA29" s="1773"/>
      <c r="LPB29" s="1773"/>
      <c r="LPC29" s="1773"/>
      <c r="LPD29" s="1773"/>
      <c r="LPE29" s="1773"/>
      <c r="LPF29" s="1773"/>
      <c r="LPG29" s="1773"/>
      <c r="LPH29" s="1773"/>
      <c r="LPI29" s="1773"/>
      <c r="LPJ29" s="1773"/>
      <c r="LPK29" s="1773"/>
      <c r="LPL29" s="1773"/>
      <c r="LPM29" s="1773"/>
      <c r="LPN29" s="1773"/>
      <c r="LPO29" s="1773"/>
      <c r="LPP29" s="1773"/>
      <c r="LPQ29" s="1773"/>
      <c r="LPR29" s="1773"/>
      <c r="LPS29" s="1773"/>
      <c r="LPT29" s="1773"/>
      <c r="LPU29" s="1773"/>
      <c r="LPV29" s="1773"/>
      <c r="LPW29" s="1773"/>
      <c r="LPX29" s="1773"/>
      <c r="LPY29" s="1773"/>
      <c r="LPZ29" s="1773"/>
      <c r="LQA29" s="1773"/>
      <c r="LQB29" s="1773"/>
      <c r="LQC29" s="1773"/>
      <c r="LQD29" s="1773"/>
      <c r="LQE29" s="1773"/>
      <c r="LQF29" s="1773"/>
      <c r="LQG29" s="1773"/>
      <c r="LQH29" s="1773"/>
      <c r="LQI29" s="1773"/>
      <c r="LQJ29" s="1773"/>
      <c r="LQK29" s="1773"/>
      <c r="LQL29" s="1773"/>
      <c r="LQM29" s="1773"/>
      <c r="LQN29" s="1773"/>
      <c r="LQO29" s="1773"/>
      <c r="LQP29" s="1773"/>
      <c r="LQQ29" s="1773"/>
      <c r="LQR29" s="1773"/>
      <c r="LQS29" s="1773"/>
      <c r="LQT29" s="1773"/>
      <c r="LQU29" s="1773"/>
      <c r="LQV29" s="1773"/>
      <c r="LQW29" s="1773"/>
      <c r="LQX29" s="1773"/>
      <c r="LQY29" s="1773"/>
      <c r="LQZ29" s="1773"/>
      <c r="LRA29" s="1773"/>
      <c r="LRB29" s="1773"/>
      <c r="LRC29" s="1773"/>
      <c r="LRD29" s="1773"/>
      <c r="LRE29" s="1773"/>
      <c r="LRF29" s="1773"/>
      <c r="LRG29" s="1773"/>
      <c r="LRH29" s="1773"/>
      <c r="LRI29" s="1773"/>
      <c r="LRJ29" s="1773"/>
      <c r="LRK29" s="1773"/>
      <c r="LRL29" s="1773"/>
      <c r="LRM29" s="1773"/>
      <c r="LRN29" s="1773"/>
      <c r="LRO29" s="1773"/>
      <c r="LRP29" s="1773"/>
      <c r="LRQ29" s="1773"/>
      <c r="LRR29" s="1773"/>
      <c r="LRS29" s="1773"/>
      <c r="LRT29" s="1773"/>
      <c r="LRU29" s="1773"/>
      <c r="LRV29" s="1773"/>
      <c r="LRW29" s="1773"/>
      <c r="LRX29" s="1773"/>
      <c r="LRY29" s="1773"/>
      <c r="LRZ29" s="1773"/>
      <c r="LSA29" s="1773"/>
      <c r="LSB29" s="1773"/>
      <c r="LSC29" s="1773"/>
      <c r="LSD29" s="1773"/>
      <c r="LSE29" s="1773"/>
      <c r="LSF29" s="1773"/>
      <c r="LSG29" s="1773"/>
      <c r="LSH29" s="1773"/>
      <c r="LSI29" s="1773"/>
      <c r="LSJ29" s="1773"/>
      <c r="LSK29" s="1773"/>
      <c r="LSL29" s="1773"/>
      <c r="LSM29" s="1773"/>
      <c r="LSN29" s="1773"/>
      <c r="LSO29" s="1773"/>
      <c r="LSP29" s="1773"/>
      <c r="LSQ29" s="1773"/>
      <c r="LSR29" s="1773"/>
      <c r="LSS29" s="1773"/>
      <c r="LST29" s="1773"/>
      <c r="LSU29" s="1773"/>
      <c r="LSV29" s="1773"/>
      <c r="LSW29" s="1773"/>
      <c r="LSX29" s="1773"/>
      <c r="LSY29" s="1773"/>
      <c r="LSZ29" s="1773"/>
      <c r="LTA29" s="1773"/>
      <c r="LTB29" s="1773"/>
      <c r="LTC29" s="1773"/>
      <c r="LTD29" s="1773"/>
      <c r="LTE29" s="1773"/>
      <c r="LTF29" s="1773"/>
      <c r="LTG29" s="1773"/>
      <c r="LTH29" s="1773"/>
      <c r="LTI29" s="1773"/>
      <c r="LTJ29" s="1773"/>
      <c r="LTK29" s="1773"/>
      <c r="LTL29" s="1773"/>
      <c r="LTM29" s="1773"/>
      <c r="LTN29" s="1773"/>
      <c r="LTO29" s="1773"/>
      <c r="LTP29" s="1773"/>
      <c r="LTQ29" s="1773"/>
      <c r="LTR29" s="1773"/>
      <c r="LTS29" s="1773"/>
      <c r="LTT29" s="1773"/>
      <c r="LTU29" s="1773"/>
      <c r="LTV29" s="1773"/>
      <c r="LTW29" s="1773"/>
      <c r="LTX29" s="1773"/>
      <c r="LTY29" s="1773"/>
      <c r="LTZ29" s="1773"/>
      <c r="LUA29" s="1773"/>
      <c r="LUB29" s="1773"/>
      <c r="LUC29" s="1773"/>
      <c r="LUD29" s="1773"/>
      <c r="LUE29" s="1773"/>
      <c r="LUF29" s="1773"/>
      <c r="LUG29" s="1773"/>
      <c r="LUH29" s="1773"/>
      <c r="LUI29" s="1773"/>
      <c r="LUJ29" s="1773"/>
      <c r="LUK29" s="1773"/>
      <c r="LUL29" s="1773"/>
      <c r="LUM29" s="1773"/>
      <c r="LUN29" s="1773"/>
      <c r="LUO29" s="1773"/>
      <c r="LUP29" s="1773"/>
      <c r="LUQ29" s="1773"/>
      <c r="LUR29" s="1773"/>
      <c r="LUS29" s="1773"/>
      <c r="LUT29" s="1773"/>
      <c r="LUU29" s="1773"/>
      <c r="LUV29" s="1773"/>
      <c r="LUW29" s="1773"/>
      <c r="LUX29" s="1773"/>
      <c r="LUY29" s="1773"/>
      <c r="LUZ29" s="1773"/>
      <c r="LVA29" s="1773"/>
      <c r="LVB29" s="1773"/>
      <c r="LVC29" s="1773"/>
      <c r="LVD29" s="1773"/>
      <c r="LVE29" s="1773"/>
      <c r="LVF29" s="1773"/>
      <c r="LVG29" s="1773"/>
      <c r="LVH29" s="1773"/>
      <c r="LVI29" s="1773"/>
      <c r="LVJ29" s="1773"/>
      <c r="LVK29" s="1773"/>
      <c r="LVL29" s="1773"/>
      <c r="LVM29" s="1773"/>
      <c r="LVN29" s="1773"/>
      <c r="LVO29" s="1773"/>
      <c r="LVP29" s="1773"/>
      <c r="LVQ29" s="1773"/>
      <c r="LVR29" s="1773"/>
      <c r="LVS29" s="1773"/>
      <c r="LVT29" s="1773"/>
      <c r="LVU29" s="1773"/>
      <c r="LVV29" s="1773"/>
      <c r="LVW29" s="1773"/>
      <c r="LVX29" s="1773"/>
      <c r="LVY29" s="1773"/>
      <c r="LVZ29" s="1773"/>
      <c r="LWA29" s="1773"/>
      <c r="LWB29" s="1773"/>
      <c r="LWC29" s="1773"/>
      <c r="LWD29" s="1773"/>
      <c r="LWE29" s="1773"/>
      <c r="LWF29" s="1773"/>
      <c r="LWG29" s="1773"/>
      <c r="LWH29" s="1773"/>
      <c r="LWI29" s="1773"/>
      <c r="LWJ29" s="1773"/>
      <c r="LWK29" s="1773"/>
      <c r="LWL29" s="1773"/>
      <c r="LWM29" s="1773"/>
      <c r="LWN29" s="1773"/>
      <c r="LWO29" s="1773"/>
      <c r="LWP29" s="1773"/>
      <c r="LWQ29" s="1773"/>
      <c r="LWR29" s="1773"/>
      <c r="LWS29" s="1773"/>
      <c r="LWT29" s="1773"/>
      <c r="LWU29" s="1773"/>
      <c r="LWV29" s="1773"/>
      <c r="LWW29" s="1773"/>
      <c r="LWX29" s="1773"/>
      <c r="LWY29" s="1773"/>
      <c r="LWZ29" s="1773"/>
      <c r="LXA29" s="1773"/>
      <c r="LXB29" s="1773"/>
      <c r="LXC29" s="1773"/>
      <c r="LXD29" s="1773"/>
      <c r="LXE29" s="1773"/>
      <c r="LXF29" s="1773"/>
      <c r="LXG29" s="1773"/>
      <c r="LXH29" s="1773"/>
      <c r="LXI29" s="1773"/>
      <c r="LXJ29" s="1773"/>
      <c r="LXK29" s="1773"/>
      <c r="LXL29" s="1773"/>
      <c r="LXM29" s="1773"/>
      <c r="LXN29" s="1773"/>
      <c r="LXO29" s="1773"/>
      <c r="LXP29" s="1773"/>
      <c r="LXQ29" s="1773"/>
      <c r="LXR29" s="1773"/>
      <c r="LXS29" s="1773"/>
      <c r="LXT29" s="1773"/>
      <c r="LXU29" s="1773"/>
      <c r="LXV29" s="1773"/>
      <c r="LXW29" s="1773"/>
      <c r="LXX29" s="1773"/>
      <c r="LXY29" s="1773"/>
      <c r="LXZ29" s="1773"/>
      <c r="LYA29" s="1773"/>
      <c r="LYB29" s="1773"/>
      <c r="LYC29" s="1773"/>
      <c r="LYD29" s="1773"/>
      <c r="LYE29" s="1773"/>
      <c r="LYF29" s="1773"/>
      <c r="LYG29" s="1773"/>
      <c r="LYH29" s="1773"/>
      <c r="LYI29" s="1773"/>
      <c r="LYJ29" s="1773"/>
      <c r="LYK29" s="1773"/>
      <c r="LYL29" s="1773"/>
      <c r="LYM29" s="1773"/>
      <c r="LYN29" s="1773"/>
      <c r="LYO29" s="1773"/>
      <c r="LYP29" s="1773"/>
      <c r="LYQ29" s="1773"/>
      <c r="LYR29" s="1773"/>
      <c r="LYS29" s="1773"/>
      <c r="LYT29" s="1773"/>
      <c r="LYU29" s="1773"/>
      <c r="LYV29" s="1773"/>
      <c r="LYW29" s="1773"/>
      <c r="LYX29" s="1773"/>
      <c r="LYY29" s="1773"/>
      <c r="LYZ29" s="1773"/>
      <c r="LZA29" s="1773"/>
      <c r="LZB29" s="1773"/>
      <c r="LZC29" s="1773"/>
      <c r="LZD29" s="1773"/>
      <c r="LZE29" s="1773"/>
      <c r="LZF29" s="1773"/>
      <c r="LZG29" s="1773"/>
      <c r="LZH29" s="1773"/>
      <c r="LZI29" s="1773"/>
      <c r="LZJ29" s="1773"/>
      <c r="LZK29" s="1773"/>
      <c r="LZL29" s="1773"/>
      <c r="LZM29" s="1773"/>
      <c r="LZN29" s="1773"/>
      <c r="LZO29" s="1773"/>
      <c r="LZP29" s="1773"/>
      <c r="LZQ29" s="1773"/>
      <c r="LZR29" s="1773"/>
      <c r="LZS29" s="1773"/>
      <c r="LZT29" s="1773"/>
      <c r="LZU29" s="1773"/>
      <c r="LZV29" s="1773"/>
      <c r="LZW29" s="1773"/>
      <c r="LZX29" s="1773"/>
      <c r="LZY29" s="1773"/>
      <c r="LZZ29" s="1773"/>
      <c r="MAA29" s="1773"/>
      <c r="MAB29" s="1773"/>
      <c r="MAC29" s="1773"/>
      <c r="MAD29" s="1773"/>
      <c r="MAE29" s="1773"/>
      <c r="MAF29" s="1773"/>
      <c r="MAG29" s="1773"/>
      <c r="MAH29" s="1773"/>
      <c r="MAI29" s="1773"/>
      <c r="MAJ29" s="1773"/>
      <c r="MAK29" s="1773"/>
      <c r="MAL29" s="1773"/>
      <c r="MAM29" s="1773"/>
      <c r="MAN29" s="1773"/>
      <c r="MAO29" s="1773"/>
      <c r="MAP29" s="1773"/>
      <c r="MAQ29" s="1773"/>
      <c r="MAR29" s="1773"/>
      <c r="MAS29" s="1773"/>
      <c r="MAT29" s="1773"/>
      <c r="MAU29" s="1773"/>
      <c r="MAV29" s="1773"/>
      <c r="MAW29" s="1773"/>
      <c r="MAX29" s="1773"/>
      <c r="MAY29" s="1773"/>
      <c r="MAZ29" s="1773"/>
      <c r="MBA29" s="1773"/>
      <c r="MBB29" s="1773"/>
      <c r="MBC29" s="1773"/>
      <c r="MBD29" s="1773"/>
      <c r="MBE29" s="1773"/>
      <c r="MBF29" s="1773"/>
      <c r="MBG29" s="1773"/>
      <c r="MBH29" s="1773"/>
      <c r="MBI29" s="1773"/>
      <c r="MBJ29" s="1773"/>
      <c r="MBK29" s="1773"/>
      <c r="MBL29" s="1773"/>
      <c r="MBM29" s="1773"/>
      <c r="MBN29" s="1773"/>
      <c r="MBO29" s="1773"/>
      <c r="MBP29" s="1773"/>
      <c r="MBQ29" s="1773"/>
      <c r="MBR29" s="1773"/>
      <c r="MBS29" s="1773"/>
      <c r="MBT29" s="1773"/>
      <c r="MBU29" s="1773"/>
      <c r="MBV29" s="1773"/>
      <c r="MBW29" s="1773"/>
      <c r="MBX29" s="1773"/>
      <c r="MBY29" s="1773"/>
      <c r="MBZ29" s="1773"/>
      <c r="MCA29" s="1773"/>
      <c r="MCB29" s="1773"/>
      <c r="MCC29" s="1773"/>
      <c r="MCD29" s="1773"/>
      <c r="MCE29" s="1773"/>
      <c r="MCF29" s="1773"/>
      <c r="MCG29" s="1773"/>
      <c r="MCH29" s="1773"/>
      <c r="MCI29" s="1773"/>
      <c r="MCJ29" s="1773"/>
      <c r="MCK29" s="1773"/>
      <c r="MCL29" s="1773"/>
      <c r="MCM29" s="1773"/>
      <c r="MCN29" s="1773"/>
      <c r="MCO29" s="1773"/>
      <c r="MCP29" s="1773"/>
      <c r="MCQ29" s="1773"/>
      <c r="MCR29" s="1773"/>
      <c r="MCS29" s="1773"/>
      <c r="MCT29" s="1773"/>
      <c r="MCU29" s="1773"/>
      <c r="MCV29" s="1773"/>
      <c r="MCW29" s="1773"/>
      <c r="MCX29" s="1773"/>
      <c r="MCY29" s="1773"/>
      <c r="MCZ29" s="1773"/>
      <c r="MDA29" s="1773"/>
      <c r="MDB29" s="1773"/>
      <c r="MDC29" s="1773"/>
      <c r="MDD29" s="1773"/>
      <c r="MDE29" s="1773"/>
      <c r="MDF29" s="1773"/>
      <c r="MDG29" s="1773"/>
      <c r="MDH29" s="1773"/>
      <c r="MDI29" s="1773"/>
      <c r="MDJ29" s="1773"/>
      <c r="MDK29" s="1773"/>
      <c r="MDL29" s="1773"/>
      <c r="MDM29" s="1773"/>
      <c r="MDN29" s="1773"/>
      <c r="MDO29" s="1773"/>
      <c r="MDP29" s="1773"/>
      <c r="MDQ29" s="1773"/>
      <c r="MDR29" s="1773"/>
      <c r="MDS29" s="1773"/>
      <c r="MDT29" s="1773"/>
      <c r="MDU29" s="1773"/>
      <c r="MDV29" s="1773"/>
      <c r="MDW29" s="1773"/>
      <c r="MDX29" s="1773"/>
      <c r="MDY29" s="1773"/>
      <c r="MDZ29" s="1773"/>
      <c r="MEA29" s="1773"/>
      <c r="MEB29" s="1773"/>
      <c r="MEC29" s="1773"/>
      <c r="MED29" s="1773"/>
      <c r="MEE29" s="1773"/>
      <c r="MEF29" s="1773"/>
      <c r="MEG29" s="1773"/>
      <c r="MEH29" s="1773"/>
      <c r="MEI29" s="1773"/>
      <c r="MEJ29" s="1773"/>
      <c r="MEK29" s="1773"/>
      <c r="MEL29" s="1773"/>
      <c r="MEM29" s="1773"/>
      <c r="MEN29" s="1773"/>
      <c r="MEO29" s="1773"/>
      <c r="MEP29" s="1773"/>
      <c r="MEQ29" s="1773"/>
      <c r="MER29" s="1773"/>
      <c r="MES29" s="1773"/>
      <c r="MET29" s="1773"/>
      <c r="MEU29" s="1773"/>
      <c r="MEV29" s="1773"/>
      <c r="MEW29" s="1773"/>
      <c r="MEX29" s="1773"/>
      <c r="MEY29" s="1773"/>
      <c r="MEZ29" s="1773"/>
      <c r="MFA29" s="1773"/>
      <c r="MFB29" s="1773"/>
      <c r="MFC29" s="1773"/>
      <c r="MFD29" s="1773"/>
      <c r="MFE29" s="1773"/>
      <c r="MFF29" s="1773"/>
      <c r="MFG29" s="1773"/>
      <c r="MFH29" s="1773"/>
      <c r="MFI29" s="1773"/>
      <c r="MFJ29" s="1773"/>
      <c r="MFK29" s="1773"/>
      <c r="MFL29" s="1773"/>
      <c r="MFM29" s="1773"/>
      <c r="MFN29" s="1773"/>
      <c r="MFO29" s="1773"/>
      <c r="MFP29" s="1773"/>
      <c r="MFQ29" s="1773"/>
      <c r="MFR29" s="1773"/>
      <c r="MFS29" s="1773"/>
      <c r="MFT29" s="1773"/>
      <c r="MFU29" s="1773"/>
      <c r="MFV29" s="1773"/>
      <c r="MFW29" s="1773"/>
      <c r="MFX29" s="1773"/>
      <c r="MFY29" s="1773"/>
      <c r="MFZ29" s="1773"/>
      <c r="MGA29" s="1773"/>
      <c r="MGB29" s="1773"/>
      <c r="MGC29" s="1773"/>
      <c r="MGD29" s="1773"/>
      <c r="MGE29" s="1773"/>
      <c r="MGF29" s="1773"/>
      <c r="MGG29" s="1773"/>
      <c r="MGH29" s="1773"/>
      <c r="MGI29" s="1773"/>
      <c r="MGJ29" s="1773"/>
      <c r="MGK29" s="1773"/>
      <c r="MGL29" s="1773"/>
      <c r="MGM29" s="1773"/>
      <c r="MGN29" s="1773"/>
      <c r="MGO29" s="1773"/>
      <c r="MGP29" s="1773"/>
      <c r="MGQ29" s="1773"/>
      <c r="MGR29" s="1773"/>
      <c r="MGS29" s="1773"/>
      <c r="MGT29" s="1773"/>
      <c r="MGU29" s="1773"/>
      <c r="MGV29" s="1773"/>
      <c r="MGW29" s="1773"/>
      <c r="MGX29" s="1773"/>
      <c r="MGY29" s="1773"/>
      <c r="MGZ29" s="1773"/>
      <c r="MHA29" s="1773"/>
      <c r="MHB29" s="1773"/>
      <c r="MHC29" s="1773"/>
      <c r="MHD29" s="1773"/>
      <c r="MHE29" s="1773"/>
      <c r="MHF29" s="1773"/>
      <c r="MHG29" s="1773"/>
      <c r="MHH29" s="1773"/>
      <c r="MHI29" s="1773"/>
      <c r="MHJ29" s="1773"/>
      <c r="MHK29" s="1773"/>
      <c r="MHL29" s="1773"/>
      <c r="MHM29" s="1773"/>
      <c r="MHN29" s="1773"/>
      <c r="MHO29" s="1773"/>
      <c r="MHP29" s="1773"/>
      <c r="MHQ29" s="1773"/>
      <c r="MHR29" s="1773"/>
      <c r="MHS29" s="1773"/>
      <c r="MHT29" s="1773"/>
      <c r="MHU29" s="1773"/>
      <c r="MHV29" s="1773"/>
      <c r="MHW29" s="1773"/>
      <c r="MHX29" s="1773"/>
      <c r="MHY29" s="1773"/>
      <c r="MHZ29" s="1773"/>
      <c r="MIA29" s="1773"/>
      <c r="MIB29" s="1773"/>
      <c r="MIC29" s="1773"/>
      <c r="MID29" s="1773"/>
      <c r="MIE29" s="1773"/>
      <c r="MIF29" s="1773"/>
      <c r="MIG29" s="1773"/>
      <c r="MIH29" s="1773"/>
      <c r="MII29" s="1773"/>
      <c r="MIJ29" s="1773"/>
      <c r="MIK29" s="1773"/>
      <c r="MIL29" s="1773"/>
      <c r="MIM29" s="1773"/>
      <c r="MIN29" s="1773"/>
      <c r="MIO29" s="1773"/>
      <c r="MIP29" s="1773"/>
      <c r="MIQ29" s="1773"/>
      <c r="MIR29" s="1773"/>
      <c r="MIS29" s="1773"/>
      <c r="MIT29" s="1773"/>
      <c r="MIU29" s="1773"/>
      <c r="MIV29" s="1773"/>
      <c r="MIW29" s="1773"/>
      <c r="MIX29" s="1773"/>
      <c r="MIY29" s="1773"/>
      <c r="MIZ29" s="1773"/>
      <c r="MJA29" s="1773"/>
      <c r="MJB29" s="1773"/>
      <c r="MJC29" s="1773"/>
      <c r="MJD29" s="1773"/>
      <c r="MJE29" s="1773"/>
      <c r="MJF29" s="1773"/>
      <c r="MJG29" s="1773"/>
      <c r="MJH29" s="1773"/>
      <c r="MJI29" s="1773"/>
      <c r="MJJ29" s="1773"/>
      <c r="MJK29" s="1773"/>
      <c r="MJL29" s="1773"/>
      <c r="MJM29" s="1773"/>
      <c r="MJN29" s="1773"/>
      <c r="MJO29" s="1773"/>
      <c r="MJP29" s="1773"/>
      <c r="MJQ29" s="1773"/>
      <c r="MJR29" s="1773"/>
      <c r="MJS29" s="1773"/>
      <c r="MJT29" s="1773"/>
      <c r="MJU29" s="1773"/>
      <c r="MJV29" s="1773"/>
      <c r="MJW29" s="1773"/>
      <c r="MJX29" s="1773"/>
      <c r="MJY29" s="1773"/>
      <c r="MJZ29" s="1773"/>
      <c r="MKA29" s="1773"/>
      <c r="MKB29" s="1773"/>
      <c r="MKC29" s="1773"/>
      <c r="MKD29" s="1773"/>
      <c r="MKE29" s="1773"/>
      <c r="MKF29" s="1773"/>
      <c r="MKG29" s="1773"/>
      <c r="MKH29" s="1773"/>
      <c r="MKI29" s="1773"/>
      <c r="MKJ29" s="1773"/>
      <c r="MKK29" s="1773"/>
      <c r="MKL29" s="1773"/>
      <c r="MKM29" s="1773"/>
      <c r="MKN29" s="1773"/>
      <c r="MKO29" s="1773"/>
      <c r="MKP29" s="1773"/>
      <c r="MKQ29" s="1773"/>
      <c r="MKR29" s="1773"/>
      <c r="MKS29" s="1773"/>
      <c r="MKT29" s="1773"/>
      <c r="MKU29" s="1773"/>
      <c r="MKV29" s="1773"/>
      <c r="MKW29" s="1773"/>
      <c r="MKX29" s="1773"/>
      <c r="MKY29" s="1773"/>
      <c r="MKZ29" s="1773"/>
      <c r="MLA29" s="1773"/>
      <c r="MLB29" s="1773"/>
      <c r="MLC29" s="1773"/>
      <c r="MLD29" s="1773"/>
      <c r="MLE29" s="1773"/>
      <c r="MLF29" s="1773"/>
      <c r="MLG29" s="1773"/>
      <c r="MLH29" s="1773"/>
      <c r="MLI29" s="1773"/>
      <c r="MLJ29" s="1773"/>
      <c r="MLK29" s="1773"/>
      <c r="MLL29" s="1773"/>
      <c r="MLM29" s="1773"/>
      <c r="MLN29" s="1773"/>
      <c r="MLO29" s="1773"/>
      <c r="MLP29" s="1773"/>
      <c r="MLQ29" s="1773"/>
      <c r="MLR29" s="1773"/>
      <c r="MLS29" s="1773"/>
      <c r="MLT29" s="1773"/>
      <c r="MLU29" s="1773"/>
      <c r="MLV29" s="1773"/>
      <c r="MLW29" s="1773"/>
      <c r="MLX29" s="1773"/>
      <c r="MLY29" s="1773"/>
      <c r="MLZ29" s="1773"/>
      <c r="MMA29" s="1773"/>
      <c r="MMB29" s="1773"/>
      <c r="MMC29" s="1773"/>
      <c r="MMD29" s="1773"/>
      <c r="MME29" s="1773"/>
      <c r="MMF29" s="1773"/>
      <c r="MMG29" s="1773"/>
      <c r="MMH29" s="1773"/>
      <c r="MMI29" s="1773"/>
      <c r="MMJ29" s="1773"/>
      <c r="MMK29" s="1773"/>
      <c r="MML29" s="1773"/>
      <c r="MMM29" s="1773"/>
      <c r="MMN29" s="1773"/>
      <c r="MMO29" s="1773"/>
      <c r="MMP29" s="1773"/>
      <c r="MMQ29" s="1773"/>
      <c r="MMR29" s="1773"/>
      <c r="MMS29" s="1773"/>
      <c r="MMT29" s="1773"/>
      <c r="MMU29" s="1773"/>
      <c r="MMV29" s="1773"/>
      <c r="MMW29" s="1773"/>
      <c r="MMX29" s="1773"/>
      <c r="MMY29" s="1773"/>
      <c r="MMZ29" s="1773"/>
      <c r="MNA29" s="1773"/>
      <c r="MNB29" s="1773"/>
      <c r="MNC29" s="1773"/>
      <c r="MND29" s="1773"/>
      <c r="MNE29" s="1773"/>
      <c r="MNF29" s="1773"/>
      <c r="MNG29" s="1773"/>
      <c r="MNH29" s="1773"/>
      <c r="MNI29" s="1773"/>
      <c r="MNJ29" s="1773"/>
      <c r="MNK29" s="1773"/>
      <c r="MNL29" s="1773"/>
      <c r="MNM29" s="1773"/>
      <c r="MNN29" s="1773"/>
      <c r="MNO29" s="1773"/>
      <c r="MNP29" s="1773"/>
      <c r="MNQ29" s="1773"/>
      <c r="MNR29" s="1773"/>
      <c r="MNS29" s="1773"/>
      <c r="MNT29" s="1773"/>
      <c r="MNU29" s="1773"/>
      <c r="MNV29" s="1773"/>
      <c r="MNW29" s="1773"/>
      <c r="MNX29" s="1773"/>
      <c r="MNY29" s="1773"/>
      <c r="MNZ29" s="1773"/>
      <c r="MOA29" s="1773"/>
      <c r="MOB29" s="1773"/>
      <c r="MOC29" s="1773"/>
      <c r="MOD29" s="1773"/>
      <c r="MOE29" s="1773"/>
      <c r="MOF29" s="1773"/>
      <c r="MOG29" s="1773"/>
      <c r="MOH29" s="1773"/>
      <c r="MOI29" s="1773"/>
      <c r="MOJ29" s="1773"/>
      <c r="MOK29" s="1773"/>
      <c r="MOL29" s="1773"/>
      <c r="MOM29" s="1773"/>
      <c r="MON29" s="1773"/>
      <c r="MOO29" s="1773"/>
      <c r="MOP29" s="1773"/>
      <c r="MOQ29" s="1773"/>
      <c r="MOR29" s="1773"/>
      <c r="MOS29" s="1773"/>
      <c r="MOT29" s="1773"/>
      <c r="MOU29" s="1773"/>
      <c r="MOV29" s="1773"/>
      <c r="MOW29" s="1773"/>
      <c r="MOX29" s="1773"/>
      <c r="MOY29" s="1773"/>
      <c r="MOZ29" s="1773"/>
      <c r="MPA29" s="1773"/>
      <c r="MPB29" s="1773"/>
      <c r="MPC29" s="1773"/>
      <c r="MPD29" s="1773"/>
      <c r="MPE29" s="1773"/>
      <c r="MPF29" s="1773"/>
      <c r="MPG29" s="1773"/>
      <c r="MPH29" s="1773"/>
      <c r="MPI29" s="1773"/>
      <c r="MPJ29" s="1773"/>
      <c r="MPK29" s="1773"/>
      <c r="MPL29" s="1773"/>
      <c r="MPM29" s="1773"/>
      <c r="MPN29" s="1773"/>
      <c r="MPO29" s="1773"/>
      <c r="MPP29" s="1773"/>
      <c r="MPQ29" s="1773"/>
      <c r="MPR29" s="1773"/>
      <c r="MPS29" s="1773"/>
      <c r="MPT29" s="1773"/>
      <c r="MPU29" s="1773"/>
      <c r="MPV29" s="1773"/>
      <c r="MPW29" s="1773"/>
      <c r="MPX29" s="1773"/>
      <c r="MPY29" s="1773"/>
      <c r="MPZ29" s="1773"/>
      <c r="MQA29" s="1773"/>
      <c r="MQB29" s="1773"/>
      <c r="MQC29" s="1773"/>
      <c r="MQD29" s="1773"/>
      <c r="MQE29" s="1773"/>
      <c r="MQF29" s="1773"/>
      <c r="MQG29" s="1773"/>
      <c r="MQH29" s="1773"/>
      <c r="MQI29" s="1773"/>
      <c r="MQJ29" s="1773"/>
      <c r="MQK29" s="1773"/>
      <c r="MQL29" s="1773"/>
      <c r="MQM29" s="1773"/>
      <c r="MQN29" s="1773"/>
      <c r="MQO29" s="1773"/>
      <c r="MQP29" s="1773"/>
      <c r="MQQ29" s="1773"/>
      <c r="MQR29" s="1773"/>
      <c r="MQS29" s="1773"/>
      <c r="MQT29" s="1773"/>
      <c r="MQU29" s="1773"/>
      <c r="MQV29" s="1773"/>
      <c r="MQW29" s="1773"/>
      <c r="MQX29" s="1773"/>
      <c r="MQY29" s="1773"/>
      <c r="MQZ29" s="1773"/>
      <c r="MRA29" s="1773"/>
      <c r="MRB29" s="1773"/>
      <c r="MRC29" s="1773"/>
      <c r="MRD29" s="1773"/>
      <c r="MRE29" s="1773"/>
      <c r="MRF29" s="1773"/>
      <c r="MRG29" s="1773"/>
      <c r="MRH29" s="1773"/>
      <c r="MRI29" s="1773"/>
      <c r="MRJ29" s="1773"/>
      <c r="MRK29" s="1773"/>
      <c r="MRL29" s="1773"/>
      <c r="MRM29" s="1773"/>
      <c r="MRN29" s="1773"/>
      <c r="MRO29" s="1773"/>
      <c r="MRP29" s="1773"/>
      <c r="MRQ29" s="1773"/>
      <c r="MRR29" s="1773"/>
      <c r="MRS29" s="1773"/>
      <c r="MRT29" s="1773"/>
      <c r="MRU29" s="1773"/>
      <c r="MRV29" s="1773"/>
      <c r="MRW29" s="1773"/>
      <c r="MRX29" s="1773"/>
      <c r="MRY29" s="1773"/>
      <c r="MRZ29" s="1773"/>
      <c r="MSA29" s="1773"/>
      <c r="MSB29" s="1773"/>
      <c r="MSC29" s="1773"/>
      <c r="MSD29" s="1773"/>
      <c r="MSE29" s="1773"/>
      <c r="MSF29" s="1773"/>
      <c r="MSG29" s="1773"/>
      <c r="MSH29" s="1773"/>
      <c r="MSI29" s="1773"/>
      <c r="MSJ29" s="1773"/>
      <c r="MSK29" s="1773"/>
      <c r="MSL29" s="1773"/>
      <c r="MSM29" s="1773"/>
      <c r="MSN29" s="1773"/>
      <c r="MSO29" s="1773"/>
      <c r="MSP29" s="1773"/>
      <c r="MSQ29" s="1773"/>
      <c r="MSR29" s="1773"/>
      <c r="MSS29" s="1773"/>
      <c r="MST29" s="1773"/>
      <c r="MSU29" s="1773"/>
      <c r="MSV29" s="1773"/>
      <c r="MSW29" s="1773"/>
      <c r="MSX29" s="1773"/>
      <c r="MSY29" s="1773"/>
      <c r="MSZ29" s="1773"/>
      <c r="MTA29" s="1773"/>
      <c r="MTB29" s="1773"/>
      <c r="MTC29" s="1773"/>
      <c r="MTD29" s="1773"/>
      <c r="MTE29" s="1773"/>
      <c r="MTF29" s="1773"/>
      <c r="MTG29" s="1773"/>
      <c r="MTH29" s="1773"/>
      <c r="MTI29" s="1773"/>
      <c r="MTJ29" s="1773"/>
      <c r="MTK29" s="1773"/>
      <c r="MTL29" s="1773"/>
      <c r="MTM29" s="1773"/>
      <c r="MTN29" s="1773"/>
      <c r="MTO29" s="1773"/>
      <c r="MTP29" s="1773"/>
      <c r="MTQ29" s="1773"/>
      <c r="MTR29" s="1773"/>
      <c r="MTS29" s="1773"/>
      <c r="MTT29" s="1773"/>
      <c r="MTU29" s="1773"/>
      <c r="MTV29" s="1773"/>
      <c r="MTW29" s="1773"/>
      <c r="MTX29" s="1773"/>
      <c r="MTY29" s="1773"/>
      <c r="MTZ29" s="1773"/>
      <c r="MUA29" s="1773"/>
      <c r="MUB29" s="1773"/>
      <c r="MUC29" s="1773"/>
      <c r="MUD29" s="1773"/>
      <c r="MUE29" s="1773"/>
      <c r="MUF29" s="1773"/>
      <c r="MUG29" s="1773"/>
      <c r="MUH29" s="1773"/>
      <c r="MUI29" s="1773"/>
      <c r="MUJ29" s="1773"/>
      <c r="MUK29" s="1773"/>
      <c r="MUL29" s="1773"/>
      <c r="MUM29" s="1773"/>
      <c r="MUN29" s="1773"/>
      <c r="MUO29" s="1773"/>
      <c r="MUP29" s="1773"/>
      <c r="MUQ29" s="1773"/>
      <c r="MUR29" s="1773"/>
      <c r="MUS29" s="1773"/>
      <c r="MUT29" s="1773"/>
      <c r="MUU29" s="1773"/>
      <c r="MUV29" s="1773"/>
      <c r="MUW29" s="1773"/>
      <c r="MUX29" s="1773"/>
      <c r="MUY29" s="1773"/>
      <c r="MUZ29" s="1773"/>
      <c r="MVA29" s="1773"/>
      <c r="MVB29" s="1773"/>
      <c r="MVC29" s="1773"/>
      <c r="MVD29" s="1773"/>
      <c r="MVE29" s="1773"/>
      <c r="MVF29" s="1773"/>
      <c r="MVG29" s="1773"/>
      <c r="MVH29" s="1773"/>
      <c r="MVI29" s="1773"/>
      <c r="MVJ29" s="1773"/>
      <c r="MVK29" s="1773"/>
      <c r="MVL29" s="1773"/>
      <c r="MVM29" s="1773"/>
      <c r="MVN29" s="1773"/>
      <c r="MVO29" s="1773"/>
      <c r="MVP29" s="1773"/>
      <c r="MVQ29" s="1773"/>
      <c r="MVR29" s="1773"/>
      <c r="MVS29" s="1773"/>
      <c r="MVT29" s="1773"/>
      <c r="MVU29" s="1773"/>
      <c r="MVV29" s="1773"/>
      <c r="MVW29" s="1773"/>
      <c r="MVX29" s="1773"/>
      <c r="MVY29" s="1773"/>
      <c r="MVZ29" s="1773"/>
      <c r="MWA29" s="1773"/>
      <c r="MWB29" s="1773"/>
      <c r="MWC29" s="1773"/>
      <c r="MWD29" s="1773"/>
      <c r="MWE29" s="1773"/>
      <c r="MWF29" s="1773"/>
      <c r="MWG29" s="1773"/>
      <c r="MWH29" s="1773"/>
      <c r="MWI29" s="1773"/>
      <c r="MWJ29" s="1773"/>
      <c r="MWK29" s="1773"/>
      <c r="MWL29" s="1773"/>
      <c r="MWM29" s="1773"/>
      <c r="MWN29" s="1773"/>
      <c r="MWO29" s="1773"/>
      <c r="MWP29" s="1773"/>
      <c r="MWQ29" s="1773"/>
      <c r="MWR29" s="1773"/>
      <c r="MWS29" s="1773"/>
      <c r="MWT29" s="1773"/>
      <c r="MWU29" s="1773"/>
      <c r="MWV29" s="1773"/>
      <c r="MWW29" s="1773"/>
      <c r="MWX29" s="1773"/>
      <c r="MWY29" s="1773"/>
      <c r="MWZ29" s="1773"/>
      <c r="MXA29" s="1773"/>
      <c r="MXB29" s="1773"/>
      <c r="MXC29" s="1773"/>
      <c r="MXD29" s="1773"/>
      <c r="MXE29" s="1773"/>
      <c r="MXF29" s="1773"/>
      <c r="MXG29" s="1773"/>
      <c r="MXH29" s="1773"/>
      <c r="MXI29" s="1773"/>
      <c r="MXJ29" s="1773"/>
      <c r="MXK29" s="1773"/>
      <c r="MXL29" s="1773"/>
      <c r="MXM29" s="1773"/>
      <c r="MXN29" s="1773"/>
      <c r="MXO29" s="1773"/>
      <c r="MXP29" s="1773"/>
      <c r="MXQ29" s="1773"/>
      <c r="MXR29" s="1773"/>
      <c r="MXS29" s="1773"/>
      <c r="MXT29" s="1773"/>
      <c r="MXU29" s="1773"/>
      <c r="MXV29" s="1773"/>
      <c r="MXW29" s="1773"/>
      <c r="MXX29" s="1773"/>
      <c r="MXY29" s="1773"/>
      <c r="MXZ29" s="1773"/>
      <c r="MYA29" s="1773"/>
      <c r="MYB29" s="1773"/>
      <c r="MYC29" s="1773"/>
      <c r="MYD29" s="1773"/>
      <c r="MYE29" s="1773"/>
      <c r="MYF29" s="1773"/>
      <c r="MYG29" s="1773"/>
      <c r="MYH29" s="1773"/>
      <c r="MYI29" s="1773"/>
      <c r="MYJ29" s="1773"/>
      <c r="MYK29" s="1773"/>
      <c r="MYL29" s="1773"/>
      <c r="MYM29" s="1773"/>
      <c r="MYN29" s="1773"/>
      <c r="MYO29" s="1773"/>
      <c r="MYP29" s="1773"/>
      <c r="MYQ29" s="1773"/>
      <c r="MYR29" s="1773"/>
      <c r="MYS29" s="1773"/>
      <c r="MYT29" s="1773"/>
      <c r="MYU29" s="1773"/>
      <c r="MYV29" s="1773"/>
      <c r="MYW29" s="1773"/>
      <c r="MYX29" s="1773"/>
      <c r="MYY29" s="1773"/>
      <c r="MYZ29" s="1773"/>
      <c r="MZA29" s="1773"/>
      <c r="MZB29" s="1773"/>
      <c r="MZC29" s="1773"/>
      <c r="MZD29" s="1773"/>
      <c r="MZE29" s="1773"/>
      <c r="MZF29" s="1773"/>
      <c r="MZG29" s="1773"/>
      <c r="MZH29" s="1773"/>
      <c r="MZI29" s="1773"/>
      <c r="MZJ29" s="1773"/>
      <c r="MZK29" s="1773"/>
      <c r="MZL29" s="1773"/>
      <c r="MZM29" s="1773"/>
      <c r="MZN29" s="1773"/>
      <c r="MZO29" s="1773"/>
      <c r="MZP29" s="1773"/>
      <c r="MZQ29" s="1773"/>
      <c r="MZR29" s="1773"/>
      <c r="MZS29" s="1773"/>
      <c r="MZT29" s="1773"/>
      <c r="MZU29" s="1773"/>
      <c r="MZV29" s="1773"/>
      <c r="MZW29" s="1773"/>
      <c r="MZX29" s="1773"/>
      <c r="MZY29" s="1773"/>
      <c r="MZZ29" s="1773"/>
      <c r="NAA29" s="1773"/>
      <c r="NAB29" s="1773"/>
      <c r="NAC29" s="1773"/>
      <c r="NAD29" s="1773"/>
      <c r="NAE29" s="1773"/>
      <c r="NAF29" s="1773"/>
      <c r="NAG29" s="1773"/>
      <c r="NAH29" s="1773"/>
      <c r="NAI29" s="1773"/>
      <c r="NAJ29" s="1773"/>
      <c r="NAK29" s="1773"/>
      <c r="NAL29" s="1773"/>
      <c r="NAM29" s="1773"/>
      <c r="NAN29" s="1773"/>
      <c r="NAO29" s="1773"/>
      <c r="NAP29" s="1773"/>
      <c r="NAQ29" s="1773"/>
      <c r="NAR29" s="1773"/>
      <c r="NAS29" s="1773"/>
      <c r="NAT29" s="1773"/>
      <c r="NAU29" s="1773"/>
      <c r="NAV29" s="1773"/>
      <c r="NAW29" s="1773"/>
      <c r="NAX29" s="1773"/>
      <c r="NAY29" s="1773"/>
      <c r="NAZ29" s="1773"/>
      <c r="NBA29" s="1773"/>
      <c r="NBB29" s="1773"/>
      <c r="NBC29" s="1773"/>
      <c r="NBD29" s="1773"/>
      <c r="NBE29" s="1773"/>
      <c r="NBF29" s="1773"/>
      <c r="NBG29" s="1773"/>
      <c r="NBH29" s="1773"/>
      <c r="NBI29" s="1773"/>
      <c r="NBJ29" s="1773"/>
      <c r="NBK29" s="1773"/>
      <c r="NBL29" s="1773"/>
      <c r="NBM29" s="1773"/>
      <c r="NBN29" s="1773"/>
      <c r="NBO29" s="1773"/>
      <c r="NBP29" s="1773"/>
      <c r="NBQ29" s="1773"/>
      <c r="NBR29" s="1773"/>
      <c r="NBS29" s="1773"/>
      <c r="NBT29" s="1773"/>
      <c r="NBU29" s="1773"/>
      <c r="NBV29" s="1773"/>
      <c r="NBW29" s="1773"/>
      <c r="NBX29" s="1773"/>
      <c r="NBY29" s="1773"/>
      <c r="NBZ29" s="1773"/>
      <c r="NCA29" s="1773"/>
      <c r="NCB29" s="1773"/>
      <c r="NCC29" s="1773"/>
      <c r="NCD29" s="1773"/>
      <c r="NCE29" s="1773"/>
      <c r="NCF29" s="1773"/>
      <c r="NCG29" s="1773"/>
      <c r="NCH29" s="1773"/>
      <c r="NCI29" s="1773"/>
      <c r="NCJ29" s="1773"/>
      <c r="NCK29" s="1773"/>
      <c r="NCL29" s="1773"/>
      <c r="NCM29" s="1773"/>
      <c r="NCN29" s="1773"/>
      <c r="NCO29" s="1773"/>
      <c r="NCP29" s="1773"/>
      <c r="NCQ29" s="1773"/>
      <c r="NCR29" s="1773"/>
      <c r="NCS29" s="1773"/>
      <c r="NCT29" s="1773"/>
      <c r="NCU29" s="1773"/>
      <c r="NCV29" s="1773"/>
      <c r="NCW29" s="1773"/>
      <c r="NCX29" s="1773"/>
      <c r="NCY29" s="1773"/>
      <c r="NCZ29" s="1773"/>
      <c r="NDA29" s="1773"/>
      <c r="NDB29" s="1773"/>
      <c r="NDC29" s="1773"/>
      <c r="NDD29" s="1773"/>
      <c r="NDE29" s="1773"/>
      <c r="NDF29" s="1773"/>
      <c r="NDG29" s="1773"/>
      <c r="NDH29" s="1773"/>
      <c r="NDI29" s="1773"/>
      <c r="NDJ29" s="1773"/>
      <c r="NDK29" s="1773"/>
      <c r="NDL29" s="1773"/>
      <c r="NDM29" s="1773"/>
      <c r="NDN29" s="1773"/>
      <c r="NDO29" s="1773"/>
      <c r="NDP29" s="1773"/>
      <c r="NDQ29" s="1773"/>
      <c r="NDR29" s="1773"/>
      <c r="NDS29" s="1773"/>
      <c r="NDT29" s="1773"/>
      <c r="NDU29" s="1773"/>
      <c r="NDV29" s="1773"/>
      <c r="NDW29" s="1773"/>
      <c r="NDX29" s="1773"/>
      <c r="NDY29" s="1773"/>
      <c r="NDZ29" s="1773"/>
      <c r="NEA29" s="1773"/>
      <c r="NEB29" s="1773"/>
      <c r="NEC29" s="1773"/>
      <c r="NED29" s="1773"/>
      <c r="NEE29" s="1773"/>
      <c r="NEF29" s="1773"/>
      <c r="NEG29" s="1773"/>
      <c r="NEH29" s="1773"/>
      <c r="NEI29" s="1773"/>
      <c r="NEJ29" s="1773"/>
      <c r="NEK29" s="1773"/>
      <c r="NEL29" s="1773"/>
      <c r="NEM29" s="1773"/>
      <c r="NEN29" s="1773"/>
      <c r="NEO29" s="1773"/>
      <c r="NEP29" s="1773"/>
      <c r="NEQ29" s="1773"/>
      <c r="NER29" s="1773"/>
      <c r="NES29" s="1773"/>
      <c r="NET29" s="1773"/>
      <c r="NEU29" s="1773"/>
      <c r="NEV29" s="1773"/>
      <c r="NEW29" s="1773"/>
      <c r="NEX29" s="1773"/>
      <c r="NEY29" s="1773"/>
      <c r="NEZ29" s="1773"/>
      <c r="NFA29" s="1773"/>
      <c r="NFB29" s="1773"/>
      <c r="NFC29" s="1773"/>
      <c r="NFD29" s="1773"/>
      <c r="NFE29" s="1773"/>
      <c r="NFF29" s="1773"/>
      <c r="NFG29" s="1773"/>
      <c r="NFH29" s="1773"/>
      <c r="NFI29" s="1773"/>
      <c r="NFJ29" s="1773"/>
      <c r="NFK29" s="1773"/>
      <c r="NFL29" s="1773"/>
      <c r="NFM29" s="1773"/>
      <c r="NFN29" s="1773"/>
      <c r="NFO29" s="1773"/>
      <c r="NFP29" s="1773"/>
      <c r="NFQ29" s="1773"/>
      <c r="NFR29" s="1773"/>
      <c r="NFS29" s="1773"/>
      <c r="NFT29" s="1773"/>
      <c r="NFU29" s="1773"/>
      <c r="NFV29" s="1773"/>
      <c r="NFW29" s="1773"/>
      <c r="NFX29" s="1773"/>
      <c r="NFY29" s="1773"/>
      <c r="NFZ29" s="1773"/>
      <c r="NGA29" s="1773"/>
      <c r="NGB29" s="1773"/>
      <c r="NGC29" s="1773"/>
      <c r="NGD29" s="1773"/>
      <c r="NGE29" s="1773"/>
      <c r="NGF29" s="1773"/>
      <c r="NGG29" s="1773"/>
      <c r="NGH29" s="1773"/>
      <c r="NGI29" s="1773"/>
      <c r="NGJ29" s="1773"/>
      <c r="NGK29" s="1773"/>
      <c r="NGL29" s="1773"/>
      <c r="NGM29" s="1773"/>
      <c r="NGN29" s="1773"/>
      <c r="NGO29" s="1773"/>
      <c r="NGP29" s="1773"/>
      <c r="NGQ29" s="1773"/>
      <c r="NGR29" s="1773"/>
      <c r="NGS29" s="1773"/>
      <c r="NGT29" s="1773"/>
      <c r="NGU29" s="1773"/>
      <c r="NGV29" s="1773"/>
      <c r="NGW29" s="1773"/>
      <c r="NGX29" s="1773"/>
      <c r="NGY29" s="1773"/>
      <c r="NGZ29" s="1773"/>
      <c r="NHA29" s="1773"/>
      <c r="NHB29" s="1773"/>
      <c r="NHC29" s="1773"/>
      <c r="NHD29" s="1773"/>
      <c r="NHE29" s="1773"/>
      <c r="NHF29" s="1773"/>
      <c r="NHG29" s="1773"/>
      <c r="NHH29" s="1773"/>
      <c r="NHI29" s="1773"/>
      <c r="NHJ29" s="1773"/>
      <c r="NHK29" s="1773"/>
      <c r="NHL29" s="1773"/>
      <c r="NHM29" s="1773"/>
      <c r="NHN29" s="1773"/>
      <c r="NHO29" s="1773"/>
      <c r="NHP29" s="1773"/>
      <c r="NHQ29" s="1773"/>
      <c r="NHR29" s="1773"/>
      <c r="NHS29" s="1773"/>
      <c r="NHT29" s="1773"/>
      <c r="NHU29" s="1773"/>
      <c r="NHV29" s="1773"/>
      <c r="NHW29" s="1773"/>
      <c r="NHX29" s="1773"/>
      <c r="NHY29" s="1773"/>
      <c r="NHZ29" s="1773"/>
      <c r="NIA29" s="1773"/>
      <c r="NIB29" s="1773"/>
      <c r="NIC29" s="1773"/>
      <c r="NID29" s="1773"/>
      <c r="NIE29" s="1773"/>
      <c r="NIF29" s="1773"/>
      <c r="NIG29" s="1773"/>
      <c r="NIH29" s="1773"/>
      <c r="NII29" s="1773"/>
      <c r="NIJ29" s="1773"/>
      <c r="NIK29" s="1773"/>
      <c r="NIL29" s="1773"/>
      <c r="NIM29" s="1773"/>
      <c r="NIN29" s="1773"/>
      <c r="NIO29" s="1773"/>
      <c r="NIP29" s="1773"/>
      <c r="NIQ29" s="1773"/>
      <c r="NIR29" s="1773"/>
      <c r="NIS29" s="1773"/>
      <c r="NIT29" s="1773"/>
      <c r="NIU29" s="1773"/>
      <c r="NIV29" s="1773"/>
      <c r="NIW29" s="1773"/>
      <c r="NIX29" s="1773"/>
      <c r="NIY29" s="1773"/>
      <c r="NIZ29" s="1773"/>
      <c r="NJA29" s="1773"/>
      <c r="NJB29" s="1773"/>
      <c r="NJC29" s="1773"/>
      <c r="NJD29" s="1773"/>
      <c r="NJE29" s="1773"/>
      <c r="NJF29" s="1773"/>
      <c r="NJG29" s="1773"/>
      <c r="NJH29" s="1773"/>
      <c r="NJI29" s="1773"/>
      <c r="NJJ29" s="1773"/>
      <c r="NJK29" s="1773"/>
      <c r="NJL29" s="1773"/>
      <c r="NJM29" s="1773"/>
      <c r="NJN29" s="1773"/>
      <c r="NJO29" s="1773"/>
      <c r="NJP29" s="1773"/>
      <c r="NJQ29" s="1773"/>
      <c r="NJR29" s="1773"/>
      <c r="NJS29" s="1773"/>
      <c r="NJT29" s="1773"/>
      <c r="NJU29" s="1773"/>
      <c r="NJV29" s="1773"/>
      <c r="NJW29" s="1773"/>
      <c r="NJX29" s="1773"/>
      <c r="NJY29" s="1773"/>
      <c r="NJZ29" s="1773"/>
      <c r="NKA29" s="1773"/>
      <c r="NKB29" s="1773"/>
      <c r="NKC29" s="1773"/>
      <c r="NKD29" s="1773"/>
      <c r="NKE29" s="1773"/>
      <c r="NKF29" s="1773"/>
      <c r="NKG29" s="1773"/>
      <c r="NKH29" s="1773"/>
      <c r="NKI29" s="1773"/>
      <c r="NKJ29" s="1773"/>
      <c r="NKK29" s="1773"/>
      <c r="NKL29" s="1773"/>
      <c r="NKM29" s="1773"/>
      <c r="NKN29" s="1773"/>
      <c r="NKO29" s="1773"/>
      <c r="NKP29" s="1773"/>
      <c r="NKQ29" s="1773"/>
      <c r="NKR29" s="1773"/>
      <c r="NKS29" s="1773"/>
      <c r="NKT29" s="1773"/>
      <c r="NKU29" s="1773"/>
      <c r="NKV29" s="1773"/>
      <c r="NKW29" s="1773"/>
      <c r="NKX29" s="1773"/>
      <c r="NKY29" s="1773"/>
      <c r="NKZ29" s="1773"/>
      <c r="NLA29" s="1773"/>
      <c r="NLB29" s="1773"/>
      <c r="NLC29" s="1773"/>
      <c r="NLD29" s="1773"/>
      <c r="NLE29" s="1773"/>
      <c r="NLF29" s="1773"/>
      <c r="NLG29" s="1773"/>
      <c r="NLH29" s="1773"/>
      <c r="NLI29" s="1773"/>
      <c r="NLJ29" s="1773"/>
      <c r="NLK29" s="1773"/>
      <c r="NLL29" s="1773"/>
      <c r="NLM29" s="1773"/>
      <c r="NLN29" s="1773"/>
      <c r="NLO29" s="1773"/>
      <c r="NLP29" s="1773"/>
      <c r="NLQ29" s="1773"/>
      <c r="NLR29" s="1773"/>
      <c r="NLS29" s="1773"/>
      <c r="NLT29" s="1773"/>
      <c r="NLU29" s="1773"/>
      <c r="NLV29" s="1773"/>
      <c r="NLW29" s="1773"/>
      <c r="NLX29" s="1773"/>
      <c r="NLY29" s="1773"/>
      <c r="NLZ29" s="1773"/>
      <c r="NMA29" s="1773"/>
      <c r="NMB29" s="1773"/>
      <c r="NMC29" s="1773"/>
      <c r="NMD29" s="1773"/>
      <c r="NME29" s="1773"/>
      <c r="NMF29" s="1773"/>
      <c r="NMG29" s="1773"/>
      <c r="NMH29" s="1773"/>
      <c r="NMI29" s="1773"/>
      <c r="NMJ29" s="1773"/>
      <c r="NMK29" s="1773"/>
      <c r="NML29" s="1773"/>
      <c r="NMM29" s="1773"/>
      <c r="NMN29" s="1773"/>
      <c r="NMO29" s="1773"/>
      <c r="NMP29" s="1773"/>
      <c r="NMQ29" s="1773"/>
      <c r="NMR29" s="1773"/>
      <c r="NMS29" s="1773"/>
      <c r="NMT29" s="1773"/>
      <c r="NMU29" s="1773"/>
      <c r="NMV29" s="1773"/>
      <c r="NMW29" s="1773"/>
      <c r="NMX29" s="1773"/>
      <c r="NMY29" s="1773"/>
      <c r="NMZ29" s="1773"/>
      <c r="NNA29" s="1773"/>
      <c r="NNB29" s="1773"/>
      <c r="NNC29" s="1773"/>
      <c r="NND29" s="1773"/>
      <c r="NNE29" s="1773"/>
      <c r="NNF29" s="1773"/>
      <c r="NNG29" s="1773"/>
      <c r="NNH29" s="1773"/>
      <c r="NNI29" s="1773"/>
      <c r="NNJ29" s="1773"/>
      <c r="NNK29" s="1773"/>
      <c r="NNL29" s="1773"/>
      <c r="NNM29" s="1773"/>
      <c r="NNN29" s="1773"/>
      <c r="NNO29" s="1773"/>
      <c r="NNP29" s="1773"/>
      <c r="NNQ29" s="1773"/>
      <c r="NNR29" s="1773"/>
      <c r="NNS29" s="1773"/>
      <c r="NNT29" s="1773"/>
      <c r="NNU29" s="1773"/>
      <c r="NNV29" s="1773"/>
      <c r="NNW29" s="1773"/>
      <c r="NNX29" s="1773"/>
      <c r="NNY29" s="1773"/>
      <c r="NNZ29" s="1773"/>
      <c r="NOA29" s="1773"/>
      <c r="NOB29" s="1773"/>
      <c r="NOC29" s="1773"/>
      <c r="NOD29" s="1773"/>
      <c r="NOE29" s="1773"/>
      <c r="NOF29" s="1773"/>
      <c r="NOG29" s="1773"/>
      <c r="NOH29" s="1773"/>
      <c r="NOI29" s="1773"/>
      <c r="NOJ29" s="1773"/>
      <c r="NOK29" s="1773"/>
      <c r="NOL29" s="1773"/>
      <c r="NOM29" s="1773"/>
      <c r="NON29" s="1773"/>
      <c r="NOO29" s="1773"/>
      <c r="NOP29" s="1773"/>
      <c r="NOQ29" s="1773"/>
      <c r="NOR29" s="1773"/>
      <c r="NOS29" s="1773"/>
      <c r="NOT29" s="1773"/>
      <c r="NOU29" s="1773"/>
      <c r="NOV29" s="1773"/>
      <c r="NOW29" s="1773"/>
      <c r="NOX29" s="1773"/>
      <c r="NOY29" s="1773"/>
      <c r="NOZ29" s="1773"/>
      <c r="NPA29" s="1773"/>
      <c r="NPB29" s="1773"/>
      <c r="NPC29" s="1773"/>
      <c r="NPD29" s="1773"/>
      <c r="NPE29" s="1773"/>
      <c r="NPF29" s="1773"/>
      <c r="NPG29" s="1773"/>
      <c r="NPH29" s="1773"/>
      <c r="NPI29" s="1773"/>
      <c r="NPJ29" s="1773"/>
      <c r="NPK29" s="1773"/>
      <c r="NPL29" s="1773"/>
      <c r="NPM29" s="1773"/>
      <c r="NPN29" s="1773"/>
      <c r="NPO29" s="1773"/>
      <c r="NPP29" s="1773"/>
      <c r="NPQ29" s="1773"/>
      <c r="NPR29" s="1773"/>
      <c r="NPS29" s="1773"/>
      <c r="NPT29" s="1773"/>
      <c r="NPU29" s="1773"/>
      <c r="NPV29" s="1773"/>
      <c r="NPW29" s="1773"/>
      <c r="NPX29" s="1773"/>
      <c r="NPY29" s="1773"/>
      <c r="NPZ29" s="1773"/>
      <c r="NQA29" s="1773"/>
      <c r="NQB29" s="1773"/>
      <c r="NQC29" s="1773"/>
      <c r="NQD29" s="1773"/>
      <c r="NQE29" s="1773"/>
      <c r="NQF29" s="1773"/>
      <c r="NQG29" s="1773"/>
      <c r="NQH29" s="1773"/>
      <c r="NQI29" s="1773"/>
      <c r="NQJ29" s="1773"/>
      <c r="NQK29" s="1773"/>
      <c r="NQL29" s="1773"/>
      <c r="NQM29" s="1773"/>
      <c r="NQN29" s="1773"/>
      <c r="NQO29" s="1773"/>
      <c r="NQP29" s="1773"/>
      <c r="NQQ29" s="1773"/>
      <c r="NQR29" s="1773"/>
      <c r="NQS29" s="1773"/>
      <c r="NQT29" s="1773"/>
      <c r="NQU29" s="1773"/>
      <c r="NQV29" s="1773"/>
      <c r="NQW29" s="1773"/>
      <c r="NQX29" s="1773"/>
      <c r="NQY29" s="1773"/>
      <c r="NQZ29" s="1773"/>
      <c r="NRA29" s="1773"/>
      <c r="NRB29" s="1773"/>
      <c r="NRC29" s="1773"/>
      <c r="NRD29" s="1773"/>
      <c r="NRE29" s="1773"/>
      <c r="NRF29" s="1773"/>
      <c r="NRG29" s="1773"/>
      <c r="NRH29" s="1773"/>
      <c r="NRI29" s="1773"/>
      <c r="NRJ29" s="1773"/>
      <c r="NRK29" s="1773"/>
      <c r="NRL29" s="1773"/>
      <c r="NRM29" s="1773"/>
      <c r="NRN29" s="1773"/>
      <c r="NRO29" s="1773"/>
      <c r="NRP29" s="1773"/>
      <c r="NRQ29" s="1773"/>
      <c r="NRR29" s="1773"/>
      <c r="NRS29" s="1773"/>
      <c r="NRT29" s="1773"/>
      <c r="NRU29" s="1773"/>
      <c r="NRV29" s="1773"/>
      <c r="NRW29" s="1773"/>
      <c r="NRX29" s="1773"/>
      <c r="NRY29" s="1773"/>
      <c r="NRZ29" s="1773"/>
      <c r="NSA29" s="1773"/>
      <c r="NSB29" s="1773"/>
      <c r="NSC29" s="1773"/>
      <c r="NSD29" s="1773"/>
      <c r="NSE29" s="1773"/>
      <c r="NSF29" s="1773"/>
      <c r="NSG29" s="1773"/>
      <c r="NSH29" s="1773"/>
      <c r="NSI29" s="1773"/>
      <c r="NSJ29" s="1773"/>
      <c r="NSK29" s="1773"/>
      <c r="NSL29" s="1773"/>
      <c r="NSM29" s="1773"/>
      <c r="NSN29" s="1773"/>
      <c r="NSO29" s="1773"/>
      <c r="NSP29" s="1773"/>
      <c r="NSQ29" s="1773"/>
      <c r="NSR29" s="1773"/>
      <c r="NSS29" s="1773"/>
      <c r="NST29" s="1773"/>
      <c r="NSU29" s="1773"/>
      <c r="NSV29" s="1773"/>
      <c r="NSW29" s="1773"/>
      <c r="NSX29" s="1773"/>
      <c r="NSY29" s="1773"/>
      <c r="NSZ29" s="1773"/>
      <c r="NTA29" s="1773"/>
      <c r="NTB29" s="1773"/>
      <c r="NTC29" s="1773"/>
      <c r="NTD29" s="1773"/>
      <c r="NTE29" s="1773"/>
      <c r="NTF29" s="1773"/>
      <c r="NTG29" s="1773"/>
      <c r="NTH29" s="1773"/>
      <c r="NTI29" s="1773"/>
      <c r="NTJ29" s="1773"/>
      <c r="NTK29" s="1773"/>
      <c r="NTL29" s="1773"/>
      <c r="NTM29" s="1773"/>
      <c r="NTN29" s="1773"/>
      <c r="NTO29" s="1773"/>
      <c r="NTP29" s="1773"/>
      <c r="NTQ29" s="1773"/>
      <c r="NTR29" s="1773"/>
      <c r="NTS29" s="1773"/>
      <c r="NTT29" s="1773"/>
      <c r="NTU29" s="1773"/>
      <c r="NTV29" s="1773"/>
      <c r="NTW29" s="1773"/>
      <c r="NTX29" s="1773"/>
      <c r="NTY29" s="1773"/>
      <c r="NTZ29" s="1773"/>
      <c r="NUA29" s="1773"/>
      <c r="NUB29" s="1773"/>
      <c r="NUC29" s="1773"/>
      <c r="NUD29" s="1773"/>
      <c r="NUE29" s="1773"/>
      <c r="NUF29" s="1773"/>
      <c r="NUG29" s="1773"/>
      <c r="NUH29" s="1773"/>
      <c r="NUI29" s="1773"/>
      <c r="NUJ29" s="1773"/>
      <c r="NUK29" s="1773"/>
      <c r="NUL29" s="1773"/>
      <c r="NUM29" s="1773"/>
      <c r="NUN29" s="1773"/>
      <c r="NUO29" s="1773"/>
      <c r="NUP29" s="1773"/>
      <c r="NUQ29" s="1773"/>
      <c r="NUR29" s="1773"/>
      <c r="NUS29" s="1773"/>
      <c r="NUT29" s="1773"/>
      <c r="NUU29" s="1773"/>
      <c r="NUV29" s="1773"/>
      <c r="NUW29" s="1773"/>
      <c r="NUX29" s="1773"/>
      <c r="NUY29" s="1773"/>
      <c r="NUZ29" s="1773"/>
      <c r="NVA29" s="1773"/>
      <c r="NVB29" s="1773"/>
      <c r="NVC29" s="1773"/>
      <c r="NVD29" s="1773"/>
      <c r="NVE29" s="1773"/>
      <c r="NVF29" s="1773"/>
      <c r="NVG29" s="1773"/>
      <c r="NVH29" s="1773"/>
      <c r="NVI29" s="1773"/>
      <c r="NVJ29" s="1773"/>
      <c r="NVK29" s="1773"/>
      <c r="NVL29" s="1773"/>
      <c r="NVM29" s="1773"/>
      <c r="NVN29" s="1773"/>
      <c r="NVO29" s="1773"/>
      <c r="NVP29" s="1773"/>
      <c r="NVQ29" s="1773"/>
      <c r="NVR29" s="1773"/>
      <c r="NVS29" s="1773"/>
      <c r="NVT29" s="1773"/>
      <c r="NVU29" s="1773"/>
      <c r="NVV29" s="1773"/>
      <c r="NVW29" s="1773"/>
      <c r="NVX29" s="1773"/>
      <c r="NVY29" s="1773"/>
      <c r="NVZ29" s="1773"/>
      <c r="NWA29" s="1773"/>
      <c r="NWB29" s="1773"/>
      <c r="NWC29" s="1773"/>
      <c r="NWD29" s="1773"/>
      <c r="NWE29" s="1773"/>
      <c r="NWF29" s="1773"/>
      <c r="NWG29" s="1773"/>
      <c r="NWH29" s="1773"/>
      <c r="NWI29" s="1773"/>
      <c r="NWJ29" s="1773"/>
      <c r="NWK29" s="1773"/>
      <c r="NWL29" s="1773"/>
      <c r="NWM29" s="1773"/>
      <c r="NWN29" s="1773"/>
      <c r="NWO29" s="1773"/>
      <c r="NWP29" s="1773"/>
      <c r="NWQ29" s="1773"/>
      <c r="NWR29" s="1773"/>
      <c r="NWS29" s="1773"/>
      <c r="NWT29" s="1773"/>
      <c r="NWU29" s="1773"/>
      <c r="NWV29" s="1773"/>
      <c r="NWW29" s="1773"/>
      <c r="NWX29" s="1773"/>
      <c r="NWY29" s="1773"/>
      <c r="NWZ29" s="1773"/>
      <c r="NXA29" s="1773"/>
      <c r="NXB29" s="1773"/>
      <c r="NXC29" s="1773"/>
      <c r="NXD29" s="1773"/>
      <c r="NXE29" s="1773"/>
      <c r="NXF29" s="1773"/>
      <c r="NXG29" s="1773"/>
      <c r="NXH29" s="1773"/>
      <c r="NXI29" s="1773"/>
      <c r="NXJ29" s="1773"/>
      <c r="NXK29" s="1773"/>
      <c r="NXL29" s="1773"/>
      <c r="NXM29" s="1773"/>
      <c r="NXN29" s="1773"/>
      <c r="NXO29" s="1773"/>
      <c r="NXP29" s="1773"/>
      <c r="NXQ29" s="1773"/>
      <c r="NXR29" s="1773"/>
      <c r="NXS29" s="1773"/>
      <c r="NXT29" s="1773"/>
      <c r="NXU29" s="1773"/>
      <c r="NXV29" s="1773"/>
      <c r="NXW29" s="1773"/>
      <c r="NXX29" s="1773"/>
      <c r="NXY29" s="1773"/>
      <c r="NXZ29" s="1773"/>
      <c r="NYA29" s="1773"/>
      <c r="NYB29" s="1773"/>
      <c r="NYC29" s="1773"/>
      <c r="NYD29" s="1773"/>
      <c r="NYE29" s="1773"/>
      <c r="NYF29" s="1773"/>
      <c r="NYG29" s="1773"/>
      <c r="NYH29" s="1773"/>
      <c r="NYI29" s="1773"/>
      <c r="NYJ29" s="1773"/>
      <c r="NYK29" s="1773"/>
      <c r="NYL29" s="1773"/>
      <c r="NYM29" s="1773"/>
      <c r="NYN29" s="1773"/>
      <c r="NYO29" s="1773"/>
      <c r="NYP29" s="1773"/>
      <c r="NYQ29" s="1773"/>
      <c r="NYR29" s="1773"/>
      <c r="NYS29" s="1773"/>
      <c r="NYT29" s="1773"/>
      <c r="NYU29" s="1773"/>
      <c r="NYV29" s="1773"/>
      <c r="NYW29" s="1773"/>
      <c r="NYX29" s="1773"/>
      <c r="NYY29" s="1773"/>
      <c r="NYZ29" s="1773"/>
      <c r="NZA29" s="1773"/>
      <c r="NZB29" s="1773"/>
      <c r="NZC29" s="1773"/>
      <c r="NZD29" s="1773"/>
      <c r="NZE29" s="1773"/>
      <c r="NZF29" s="1773"/>
      <c r="NZG29" s="1773"/>
      <c r="NZH29" s="1773"/>
      <c r="NZI29" s="1773"/>
      <c r="NZJ29" s="1773"/>
      <c r="NZK29" s="1773"/>
      <c r="NZL29" s="1773"/>
      <c r="NZM29" s="1773"/>
      <c r="NZN29" s="1773"/>
      <c r="NZO29" s="1773"/>
      <c r="NZP29" s="1773"/>
      <c r="NZQ29" s="1773"/>
      <c r="NZR29" s="1773"/>
      <c r="NZS29" s="1773"/>
      <c r="NZT29" s="1773"/>
      <c r="NZU29" s="1773"/>
      <c r="NZV29" s="1773"/>
      <c r="NZW29" s="1773"/>
      <c r="NZX29" s="1773"/>
      <c r="NZY29" s="1773"/>
      <c r="NZZ29" s="1773"/>
      <c r="OAA29" s="1773"/>
      <c r="OAB29" s="1773"/>
      <c r="OAC29" s="1773"/>
      <c r="OAD29" s="1773"/>
      <c r="OAE29" s="1773"/>
      <c r="OAF29" s="1773"/>
      <c r="OAG29" s="1773"/>
      <c r="OAH29" s="1773"/>
      <c r="OAI29" s="1773"/>
      <c r="OAJ29" s="1773"/>
      <c r="OAK29" s="1773"/>
      <c r="OAL29" s="1773"/>
      <c r="OAM29" s="1773"/>
      <c r="OAN29" s="1773"/>
      <c r="OAO29" s="1773"/>
      <c r="OAP29" s="1773"/>
      <c r="OAQ29" s="1773"/>
      <c r="OAR29" s="1773"/>
      <c r="OAS29" s="1773"/>
      <c r="OAT29" s="1773"/>
      <c r="OAU29" s="1773"/>
      <c r="OAV29" s="1773"/>
      <c r="OAW29" s="1773"/>
      <c r="OAX29" s="1773"/>
      <c r="OAY29" s="1773"/>
      <c r="OAZ29" s="1773"/>
      <c r="OBA29" s="1773"/>
      <c r="OBB29" s="1773"/>
      <c r="OBC29" s="1773"/>
      <c r="OBD29" s="1773"/>
      <c r="OBE29" s="1773"/>
      <c r="OBF29" s="1773"/>
      <c r="OBG29" s="1773"/>
      <c r="OBH29" s="1773"/>
      <c r="OBI29" s="1773"/>
      <c r="OBJ29" s="1773"/>
      <c r="OBK29" s="1773"/>
      <c r="OBL29" s="1773"/>
      <c r="OBM29" s="1773"/>
      <c r="OBN29" s="1773"/>
      <c r="OBO29" s="1773"/>
      <c r="OBP29" s="1773"/>
      <c r="OBQ29" s="1773"/>
      <c r="OBR29" s="1773"/>
      <c r="OBS29" s="1773"/>
      <c r="OBT29" s="1773"/>
      <c r="OBU29" s="1773"/>
      <c r="OBV29" s="1773"/>
      <c r="OBW29" s="1773"/>
      <c r="OBX29" s="1773"/>
      <c r="OBY29" s="1773"/>
      <c r="OBZ29" s="1773"/>
      <c r="OCA29" s="1773"/>
      <c r="OCB29" s="1773"/>
      <c r="OCC29" s="1773"/>
      <c r="OCD29" s="1773"/>
      <c r="OCE29" s="1773"/>
      <c r="OCF29" s="1773"/>
      <c r="OCG29" s="1773"/>
      <c r="OCH29" s="1773"/>
      <c r="OCI29" s="1773"/>
      <c r="OCJ29" s="1773"/>
      <c r="OCK29" s="1773"/>
      <c r="OCL29" s="1773"/>
      <c r="OCM29" s="1773"/>
      <c r="OCN29" s="1773"/>
      <c r="OCO29" s="1773"/>
      <c r="OCP29" s="1773"/>
      <c r="OCQ29" s="1773"/>
      <c r="OCR29" s="1773"/>
      <c r="OCS29" s="1773"/>
      <c r="OCT29" s="1773"/>
      <c r="OCU29" s="1773"/>
      <c r="OCV29" s="1773"/>
      <c r="OCW29" s="1773"/>
      <c r="OCX29" s="1773"/>
      <c r="OCY29" s="1773"/>
      <c r="OCZ29" s="1773"/>
      <c r="ODA29" s="1773"/>
      <c r="ODB29" s="1773"/>
      <c r="ODC29" s="1773"/>
      <c r="ODD29" s="1773"/>
      <c r="ODE29" s="1773"/>
      <c r="ODF29" s="1773"/>
      <c r="ODG29" s="1773"/>
      <c r="ODH29" s="1773"/>
      <c r="ODI29" s="1773"/>
      <c r="ODJ29" s="1773"/>
      <c r="ODK29" s="1773"/>
      <c r="ODL29" s="1773"/>
      <c r="ODM29" s="1773"/>
      <c r="ODN29" s="1773"/>
      <c r="ODO29" s="1773"/>
      <c r="ODP29" s="1773"/>
      <c r="ODQ29" s="1773"/>
      <c r="ODR29" s="1773"/>
      <c r="ODS29" s="1773"/>
      <c r="ODT29" s="1773"/>
      <c r="ODU29" s="1773"/>
      <c r="ODV29" s="1773"/>
      <c r="ODW29" s="1773"/>
      <c r="ODX29" s="1773"/>
      <c r="ODY29" s="1773"/>
      <c r="ODZ29" s="1773"/>
      <c r="OEA29" s="1773"/>
      <c r="OEB29" s="1773"/>
      <c r="OEC29" s="1773"/>
      <c r="OED29" s="1773"/>
      <c r="OEE29" s="1773"/>
      <c r="OEF29" s="1773"/>
      <c r="OEG29" s="1773"/>
      <c r="OEH29" s="1773"/>
      <c r="OEI29" s="1773"/>
      <c r="OEJ29" s="1773"/>
      <c r="OEK29" s="1773"/>
      <c r="OEL29" s="1773"/>
      <c r="OEM29" s="1773"/>
      <c r="OEN29" s="1773"/>
      <c r="OEO29" s="1773"/>
      <c r="OEP29" s="1773"/>
      <c r="OEQ29" s="1773"/>
      <c r="OER29" s="1773"/>
      <c r="OES29" s="1773"/>
      <c r="OET29" s="1773"/>
      <c r="OEU29" s="1773"/>
      <c r="OEV29" s="1773"/>
      <c r="OEW29" s="1773"/>
      <c r="OEX29" s="1773"/>
      <c r="OEY29" s="1773"/>
      <c r="OEZ29" s="1773"/>
      <c r="OFA29" s="1773"/>
      <c r="OFB29" s="1773"/>
      <c r="OFC29" s="1773"/>
      <c r="OFD29" s="1773"/>
      <c r="OFE29" s="1773"/>
      <c r="OFF29" s="1773"/>
      <c r="OFG29" s="1773"/>
      <c r="OFH29" s="1773"/>
      <c r="OFI29" s="1773"/>
      <c r="OFJ29" s="1773"/>
      <c r="OFK29" s="1773"/>
      <c r="OFL29" s="1773"/>
      <c r="OFM29" s="1773"/>
      <c r="OFN29" s="1773"/>
      <c r="OFO29" s="1773"/>
      <c r="OFP29" s="1773"/>
      <c r="OFQ29" s="1773"/>
      <c r="OFR29" s="1773"/>
      <c r="OFS29" s="1773"/>
      <c r="OFT29" s="1773"/>
      <c r="OFU29" s="1773"/>
      <c r="OFV29" s="1773"/>
      <c r="OFW29" s="1773"/>
      <c r="OFX29" s="1773"/>
      <c r="OFY29" s="1773"/>
      <c r="OFZ29" s="1773"/>
      <c r="OGA29" s="1773"/>
      <c r="OGB29" s="1773"/>
      <c r="OGC29" s="1773"/>
      <c r="OGD29" s="1773"/>
      <c r="OGE29" s="1773"/>
      <c r="OGF29" s="1773"/>
      <c r="OGG29" s="1773"/>
      <c r="OGH29" s="1773"/>
      <c r="OGI29" s="1773"/>
      <c r="OGJ29" s="1773"/>
      <c r="OGK29" s="1773"/>
      <c r="OGL29" s="1773"/>
      <c r="OGM29" s="1773"/>
      <c r="OGN29" s="1773"/>
      <c r="OGO29" s="1773"/>
      <c r="OGP29" s="1773"/>
      <c r="OGQ29" s="1773"/>
      <c r="OGR29" s="1773"/>
      <c r="OGS29" s="1773"/>
      <c r="OGT29" s="1773"/>
      <c r="OGU29" s="1773"/>
      <c r="OGV29" s="1773"/>
      <c r="OGW29" s="1773"/>
      <c r="OGX29" s="1773"/>
      <c r="OGY29" s="1773"/>
      <c r="OGZ29" s="1773"/>
      <c r="OHA29" s="1773"/>
      <c r="OHB29" s="1773"/>
      <c r="OHC29" s="1773"/>
      <c r="OHD29" s="1773"/>
      <c r="OHE29" s="1773"/>
      <c r="OHF29" s="1773"/>
      <c r="OHG29" s="1773"/>
      <c r="OHH29" s="1773"/>
      <c r="OHI29" s="1773"/>
      <c r="OHJ29" s="1773"/>
      <c r="OHK29" s="1773"/>
      <c r="OHL29" s="1773"/>
      <c r="OHM29" s="1773"/>
      <c r="OHN29" s="1773"/>
      <c r="OHO29" s="1773"/>
      <c r="OHP29" s="1773"/>
      <c r="OHQ29" s="1773"/>
      <c r="OHR29" s="1773"/>
      <c r="OHS29" s="1773"/>
      <c r="OHT29" s="1773"/>
      <c r="OHU29" s="1773"/>
      <c r="OHV29" s="1773"/>
      <c r="OHW29" s="1773"/>
      <c r="OHX29" s="1773"/>
      <c r="OHY29" s="1773"/>
      <c r="OHZ29" s="1773"/>
      <c r="OIA29" s="1773"/>
      <c r="OIB29" s="1773"/>
      <c r="OIC29" s="1773"/>
      <c r="OID29" s="1773"/>
      <c r="OIE29" s="1773"/>
      <c r="OIF29" s="1773"/>
      <c r="OIG29" s="1773"/>
      <c r="OIH29" s="1773"/>
      <c r="OII29" s="1773"/>
      <c r="OIJ29" s="1773"/>
      <c r="OIK29" s="1773"/>
      <c r="OIL29" s="1773"/>
      <c r="OIM29" s="1773"/>
      <c r="OIN29" s="1773"/>
      <c r="OIO29" s="1773"/>
      <c r="OIP29" s="1773"/>
      <c r="OIQ29" s="1773"/>
      <c r="OIR29" s="1773"/>
      <c r="OIS29" s="1773"/>
      <c r="OIT29" s="1773"/>
      <c r="OIU29" s="1773"/>
      <c r="OIV29" s="1773"/>
      <c r="OIW29" s="1773"/>
      <c r="OIX29" s="1773"/>
      <c r="OIY29" s="1773"/>
      <c r="OIZ29" s="1773"/>
      <c r="OJA29" s="1773"/>
      <c r="OJB29" s="1773"/>
      <c r="OJC29" s="1773"/>
      <c r="OJD29" s="1773"/>
      <c r="OJE29" s="1773"/>
      <c r="OJF29" s="1773"/>
      <c r="OJG29" s="1773"/>
      <c r="OJH29" s="1773"/>
      <c r="OJI29" s="1773"/>
      <c r="OJJ29" s="1773"/>
      <c r="OJK29" s="1773"/>
      <c r="OJL29" s="1773"/>
      <c r="OJM29" s="1773"/>
      <c r="OJN29" s="1773"/>
      <c r="OJO29" s="1773"/>
      <c r="OJP29" s="1773"/>
      <c r="OJQ29" s="1773"/>
      <c r="OJR29" s="1773"/>
      <c r="OJS29" s="1773"/>
      <c r="OJT29" s="1773"/>
      <c r="OJU29" s="1773"/>
      <c r="OJV29" s="1773"/>
      <c r="OJW29" s="1773"/>
      <c r="OJX29" s="1773"/>
      <c r="OJY29" s="1773"/>
      <c r="OJZ29" s="1773"/>
      <c r="OKA29" s="1773"/>
      <c r="OKB29" s="1773"/>
      <c r="OKC29" s="1773"/>
      <c r="OKD29" s="1773"/>
      <c r="OKE29" s="1773"/>
      <c r="OKF29" s="1773"/>
      <c r="OKG29" s="1773"/>
      <c r="OKH29" s="1773"/>
      <c r="OKI29" s="1773"/>
      <c r="OKJ29" s="1773"/>
      <c r="OKK29" s="1773"/>
      <c r="OKL29" s="1773"/>
      <c r="OKM29" s="1773"/>
      <c r="OKN29" s="1773"/>
      <c r="OKO29" s="1773"/>
      <c r="OKP29" s="1773"/>
      <c r="OKQ29" s="1773"/>
      <c r="OKR29" s="1773"/>
      <c r="OKS29" s="1773"/>
      <c r="OKT29" s="1773"/>
      <c r="OKU29" s="1773"/>
      <c r="OKV29" s="1773"/>
      <c r="OKW29" s="1773"/>
      <c r="OKX29" s="1773"/>
      <c r="OKY29" s="1773"/>
      <c r="OKZ29" s="1773"/>
      <c r="OLA29" s="1773"/>
      <c r="OLB29" s="1773"/>
      <c r="OLC29" s="1773"/>
      <c r="OLD29" s="1773"/>
      <c r="OLE29" s="1773"/>
      <c r="OLF29" s="1773"/>
      <c r="OLG29" s="1773"/>
      <c r="OLH29" s="1773"/>
      <c r="OLI29" s="1773"/>
      <c r="OLJ29" s="1773"/>
      <c r="OLK29" s="1773"/>
      <c r="OLL29" s="1773"/>
      <c r="OLM29" s="1773"/>
      <c r="OLN29" s="1773"/>
      <c r="OLO29" s="1773"/>
      <c r="OLP29" s="1773"/>
      <c r="OLQ29" s="1773"/>
      <c r="OLR29" s="1773"/>
      <c r="OLS29" s="1773"/>
      <c r="OLT29" s="1773"/>
      <c r="OLU29" s="1773"/>
      <c r="OLV29" s="1773"/>
      <c r="OLW29" s="1773"/>
      <c r="OLX29" s="1773"/>
      <c r="OLY29" s="1773"/>
      <c r="OLZ29" s="1773"/>
      <c r="OMA29" s="1773"/>
      <c r="OMB29" s="1773"/>
      <c r="OMC29" s="1773"/>
      <c r="OMD29" s="1773"/>
      <c r="OME29" s="1773"/>
      <c r="OMF29" s="1773"/>
      <c r="OMG29" s="1773"/>
      <c r="OMH29" s="1773"/>
      <c r="OMI29" s="1773"/>
      <c r="OMJ29" s="1773"/>
      <c r="OMK29" s="1773"/>
      <c r="OML29" s="1773"/>
      <c r="OMM29" s="1773"/>
      <c r="OMN29" s="1773"/>
      <c r="OMO29" s="1773"/>
      <c r="OMP29" s="1773"/>
      <c r="OMQ29" s="1773"/>
      <c r="OMR29" s="1773"/>
      <c r="OMS29" s="1773"/>
      <c r="OMT29" s="1773"/>
      <c r="OMU29" s="1773"/>
      <c r="OMV29" s="1773"/>
      <c r="OMW29" s="1773"/>
      <c r="OMX29" s="1773"/>
      <c r="OMY29" s="1773"/>
      <c r="OMZ29" s="1773"/>
      <c r="ONA29" s="1773"/>
      <c r="ONB29" s="1773"/>
      <c r="ONC29" s="1773"/>
      <c r="OND29" s="1773"/>
      <c r="ONE29" s="1773"/>
      <c r="ONF29" s="1773"/>
      <c r="ONG29" s="1773"/>
      <c r="ONH29" s="1773"/>
      <c r="ONI29" s="1773"/>
      <c r="ONJ29" s="1773"/>
      <c r="ONK29" s="1773"/>
      <c r="ONL29" s="1773"/>
      <c r="ONM29" s="1773"/>
      <c r="ONN29" s="1773"/>
      <c r="ONO29" s="1773"/>
      <c r="ONP29" s="1773"/>
      <c r="ONQ29" s="1773"/>
      <c r="ONR29" s="1773"/>
      <c r="ONS29" s="1773"/>
      <c r="ONT29" s="1773"/>
      <c r="ONU29" s="1773"/>
      <c r="ONV29" s="1773"/>
      <c r="ONW29" s="1773"/>
      <c r="ONX29" s="1773"/>
      <c r="ONY29" s="1773"/>
      <c r="ONZ29" s="1773"/>
      <c r="OOA29" s="1773"/>
      <c r="OOB29" s="1773"/>
      <c r="OOC29" s="1773"/>
      <c r="OOD29" s="1773"/>
      <c r="OOE29" s="1773"/>
      <c r="OOF29" s="1773"/>
      <c r="OOG29" s="1773"/>
      <c r="OOH29" s="1773"/>
      <c r="OOI29" s="1773"/>
      <c r="OOJ29" s="1773"/>
      <c r="OOK29" s="1773"/>
      <c r="OOL29" s="1773"/>
      <c r="OOM29" s="1773"/>
      <c r="OON29" s="1773"/>
      <c r="OOO29" s="1773"/>
      <c r="OOP29" s="1773"/>
      <c r="OOQ29" s="1773"/>
      <c r="OOR29" s="1773"/>
      <c r="OOS29" s="1773"/>
      <c r="OOT29" s="1773"/>
      <c r="OOU29" s="1773"/>
      <c r="OOV29" s="1773"/>
      <c r="OOW29" s="1773"/>
      <c r="OOX29" s="1773"/>
      <c r="OOY29" s="1773"/>
      <c r="OOZ29" s="1773"/>
      <c r="OPA29" s="1773"/>
      <c r="OPB29" s="1773"/>
      <c r="OPC29" s="1773"/>
      <c r="OPD29" s="1773"/>
      <c r="OPE29" s="1773"/>
      <c r="OPF29" s="1773"/>
      <c r="OPG29" s="1773"/>
      <c r="OPH29" s="1773"/>
      <c r="OPI29" s="1773"/>
      <c r="OPJ29" s="1773"/>
      <c r="OPK29" s="1773"/>
      <c r="OPL29" s="1773"/>
      <c r="OPM29" s="1773"/>
      <c r="OPN29" s="1773"/>
      <c r="OPO29" s="1773"/>
      <c r="OPP29" s="1773"/>
      <c r="OPQ29" s="1773"/>
      <c r="OPR29" s="1773"/>
      <c r="OPS29" s="1773"/>
      <c r="OPT29" s="1773"/>
      <c r="OPU29" s="1773"/>
      <c r="OPV29" s="1773"/>
      <c r="OPW29" s="1773"/>
      <c r="OPX29" s="1773"/>
      <c r="OPY29" s="1773"/>
      <c r="OPZ29" s="1773"/>
      <c r="OQA29" s="1773"/>
      <c r="OQB29" s="1773"/>
      <c r="OQC29" s="1773"/>
      <c r="OQD29" s="1773"/>
      <c r="OQE29" s="1773"/>
      <c r="OQF29" s="1773"/>
      <c r="OQG29" s="1773"/>
      <c r="OQH29" s="1773"/>
      <c r="OQI29" s="1773"/>
      <c r="OQJ29" s="1773"/>
      <c r="OQK29" s="1773"/>
      <c r="OQL29" s="1773"/>
      <c r="OQM29" s="1773"/>
      <c r="OQN29" s="1773"/>
      <c r="OQO29" s="1773"/>
      <c r="OQP29" s="1773"/>
      <c r="OQQ29" s="1773"/>
      <c r="OQR29" s="1773"/>
      <c r="OQS29" s="1773"/>
      <c r="OQT29" s="1773"/>
      <c r="OQU29" s="1773"/>
      <c r="OQV29" s="1773"/>
      <c r="OQW29" s="1773"/>
      <c r="OQX29" s="1773"/>
      <c r="OQY29" s="1773"/>
      <c r="OQZ29" s="1773"/>
      <c r="ORA29" s="1773"/>
      <c r="ORB29" s="1773"/>
      <c r="ORC29" s="1773"/>
      <c r="ORD29" s="1773"/>
      <c r="ORE29" s="1773"/>
      <c r="ORF29" s="1773"/>
      <c r="ORG29" s="1773"/>
      <c r="ORH29" s="1773"/>
      <c r="ORI29" s="1773"/>
      <c r="ORJ29" s="1773"/>
      <c r="ORK29" s="1773"/>
      <c r="ORL29" s="1773"/>
      <c r="ORM29" s="1773"/>
      <c r="ORN29" s="1773"/>
      <c r="ORO29" s="1773"/>
      <c r="ORP29" s="1773"/>
      <c r="ORQ29" s="1773"/>
      <c r="ORR29" s="1773"/>
      <c r="ORS29" s="1773"/>
      <c r="ORT29" s="1773"/>
      <c r="ORU29" s="1773"/>
      <c r="ORV29" s="1773"/>
      <c r="ORW29" s="1773"/>
      <c r="ORX29" s="1773"/>
      <c r="ORY29" s="1773"/>
      <c r="ORZ29" s="1773"/>
      <c r="OSA29" s="1773"/>
      <c r="OSB29" s="1773"/>
      <c r="OSC29" s="1773"/>
      <c r="OSD29" s="1773"/>
      <c r="OSE29" s="1773"/>
      <c r="OSF29" s="1773"/>
      <c r="OSG29" s="1773"/>
      <c r="OSH29" s="1773"/>
      <c r="OSI29" s="1773"/>
      <c r="OSJ29" s="1773"/>
      <c r="OSK29" s="1773"/>
      <c r="OSL29" s="1773"/>
      <c r="OSM29" s="1773"/>
      <c r="OSN29" s="1773"/>
      <c r="OSO29" s="1773"/>
      <c r="OSP29" s="1773"/>
      <c r="OSQ29" s="1773"/>
      <c r="OSR29" s="1773"/>
      <c r="OSS29" s="1773"/>
      <c r="OST29" s="1773"/>
      <c r="OSU29" s="1773"/>
      <c r="OSV29" s="1773"/>
      <c r="OSW29" s="1773"/>
      <c r="OSX29" s="1773"/>
      <c r="OSY29" s="1773"/>
      <c r="OSZ29" s="1773"/>
      <c r="OTA29" s="1773"/>
      <c r="OTB29" s="1773"/>
      <c r="OTC29" s="1773"/>
      <c r="OTD29" s="1773"/>
      <c r="OTE29" s="1773"/>
      <c r="OTF29" s="1773"/>
      <c r="OTG29" s="1773"/>
      <c r="OTH29" s="1773"/>
      <c r="OTI29" s="1773"/>
      <c r="OTJ29" s="1773"/>
      <c r="OTK29" s="1773"/>
      <c r="OTL29" s="1773"/>
      <c r="OTM29" s="1773"/>
      <c r="OTN29" s="1773"/>
      <c r="OTO29" s="1773"/>
      <c r="OTP29" s="1773"/>
      <c r="OTQ29" s="1773"/>
      <c r="OTR29" s="1773"/>
      <c r="OTS29" s="1773"/>
      <c r="OTT29" s="1773"/>
      <c r="OTU29" s="1773"/>
      <c r="OTV29" s="1773"/>
      <c r="OTW29" s="1773"/>
      <c r="OTX29" s="1773"/>
      <c r="OTY29" s="1773"/>
      <c r="OTZ29" s="1773"/>
      <c r="OUA29" s="1773"/>
      <c r="OUB29" s="1773"/>
      <c r="OUC29" s="1773"/>
      <c r="OUD29" s="1773"/>
      <c r="OUE29" s="1773"/>
      <c r="OUF29" s="1773"/>
      <c r="OUG29" s="1773"/>
      <c r="OUH29" s="1773"/>
      <c r="OUI29" s="1773"/>
      <c r="OUJ29" s="1773"/>
      <c r="OUK29" s="1773"/>
      <c r="OUL29" s="1773"/>
      <c r="OUM29" s="1773"/>
      <c r="OUN29" s="1773"/>
      <c r="OUO29" s="1773"/>
      <c r="OUP29" s="1773"/>
      <c r="OUQ29" s="1773"/>
      <c r="OUR29" s="1773"/>
      <c r="OUS29" s="1773"/>
      <c r="OUT29" s="1773"/>
      <c r="OUU29" s="1773"/>
      <c r="OUV29" s="1773"/>
      <c r="OUW29" s="1773"/>
      <c r="OUX29" s="1773"/>
      <c r="OUY29" s="1773"/>
      <c r="OUZ29" s="1773"/>
      <c r="OVA29" s="1773"/>
      <c r="OVB29" s="1773"/>
      <c r="OVC29" s="1773"/>
      <c r="OVD29" s="1773"/>
      <c r="OVE29" s="1773"/>
      <c r="OVF29" s="1773"/>
      <c r="OVG29" s="1773"/>
      <c r="OVH29" s="1773"/>
      <c r="OVI29" s="1773"/>
      <c r="OVJ29" s="1773"/>
      <c r="OVK29" s="1773"/>
      <c r="OVL29" s="1773"/>
      <c r="OVM29" s="1773"/>
      <c r="OVN29" s="1773"/>
      <c r="OVO29" s="1773"/>
      <c r="OVP29" s="1773"/>
      <c r="OVQ29" s="1773"/>
      <c r="OVR29" s="1773"/>
      <c r="OVS29" s="1773"/>
      <c r="OVT29" s="1773"/>
      <c r="OVU29" s="1773"/>
      <c r="OVV29" s="1773"/>
      <c r="OVW29" s="1773"/>
      <c r="OVX29" s="1773"/>
      <c r="OVY29" s="1773"/>
      <c r="OVZ29" s="1773"/>
      <c r="OWA29" s="1773"/>
      <c r="OWB29" s="1773"/>
      <c r="OWC29" s="1773"/>
      <c r="OWD29" s="1773"/>
      <c r="OWE29" s="1773"/>
      <c r="OWF29" s="1773"/>
      <c r="OWG29" s="1773"/>
      <c r="OWH29" s="1773"/>
      <c r="OWI29" s="1773"/>
      <c r="OWJ29" s="1773"/>
      <c r="OWK29" s="1773"/>
      <c r="OWL29" s="1773"/>
      <c r="OWM29" s="1773"/>
      <c r="OWN29" s="1773"/>
      <c r="OWO29" s="1773"/>
      <c r="OWP29" s="1773"/>
      <c r="OWQ29" s="1773"/>
      <c r="OWR29" s="1773"/>
      <c r="OWS29" s="1773"/>
      <c r="OWT29" s="1773"/>
      <c r="OWU29" s="1773"/>
      <c r="OWV29" s="1773"/>
      <c r="OWW29" s="1773"/>
      <c r="OWX29" s="1773"/>
      <c r="OWY29" s="1773"/>
      <c r="OWZ29" s="1773"/>
      <c r="OXA29" s="1773"/>
      <c r="OXB29" s="1773"/>
      <c r="OXC29" s="1773"/>
      <c r="OXD29" s="1773"/>
      <c r="OXE29" s="1773"/>
      <c r="OXF29" s="1773"/>
      <c r="OXG29" s="1773"/>
      <c r="OXH29" s="1773"/>
      <c r="OXI29" s="1773"/>
      <c r="OXJ29" s="1773"/>
      <c r="OXK29" s="1773"/>
      <c r="OXL29" s="1773"/>
      <c r="OXM29" s="1773"/>
      <c r="OXN29" s="1773"/>
      <c r="OXO29" s="1773"/>
      <c r="OXP29" s="1773"/>
      <c r="OXQ29" s="1773"/>
      <c r="OXR29" s="1773"/>
      <c r="OXS29" s="1773"/>
      <c r="OXT29" s="1773"/>
      <c r="OXU29" s="1773"/>
      <c r="OXV29" s="1773"/>
      <c r="OXW29" s="1773"/>
      <c r="OXX29" s="1773"/>
      <c r="OXY29" s="1773"/>
      <c r="OXZ29" s="1773"/>
      <c r="OYA29" s="1773"/>
      <c r="OYB29" s="1773"/>
      <c r="OYC29" s="1773"/>
      <c r="OYD29" s="1773"/>
      <c r="OYE29" s="1773"/>
      <c r="OYF29" s="1773"/>
      <c r="OYG29" s="1773"/>
      <c r="OYH29" s="1773"/>
      <c r="OYI29" s="1773"/>
      <c r="OYJ29" s="1773"/>
      <c r="OYK29" s="1773"/>
      <c r="OYL29" s="1773"/>
      <c r="OYM29" s="1773"/>
      <c r="OYN29" s="1773"/>
      <c r="OYO29" s="1773"/>
      <c r="OYP29" s="1773"/>
      <c r="OYQ29" s="1773"/>
      <c r="OYR29" s="1773"/>
      <c r="OYS29" s="1773"/>
      <c r="OYT29" s="1773"/>
      <c r="OYU29" s="1773"/>
      <c r="OYV29" s="1773"/>
      <c r="OYW29" s="1773"/>
      <c r="OYX29" s="1773"/>
      <c r="OYY29" s="1773"/>
      <c r="OYZ29" s="1773"/>
      <c r="OZA29" s="1773"/>
      <c r="OZB29" s="1773"/>
      <c r="OZC29" s="1773"/>
      <c r="OZD29" s="1773"/>
      <c r="OZE29" s="1773"/>
      <c r="OZF29" s="1773"/>
      <c r="OZG29" s="1773"/>
      <c r="OZH29" s="1773"/>
      <c r="OZI29" s="1773"/>
      <c r="OZJ29" s="1773"/>
      <c r="OZK29" s="1773"/>
      <c r="OZL29" s="1773"/>
      <c r="OZM29" s="1773"/>
      <c r="OZN29" s="1773"/>
      <c r="OZO29" s="1773"/>
      <c r="OZP29" s="1773"/>
      <c r="OZQ29" s="1773"/>
      <c r="OZR29" s="1773"/>
      <c r="OZS29" s="1773"/>
      <c r="OZT29" s="1773"/>
      <c r="OZU29" s="1773"/>
      <c r="OZV29" s="1773"/>
      <c r="OZW29" s="1773"/>
      <c r="OZX29" s="1773"/>
      <c r="OZY29" s="1773"/>
      <c r="OZZ29" s="1773"/>
      <c r="PAA29" s="1773"/>
      <c r="PAB29" s="1773"/>
      <c r="PAC29" s="1773"/>
      <c r="PAD29" s="1773"/>
      <c r="PAE29" s="1773"/>
      <c r="PAF29" s="1773"/>
      <c r="PAG29" s="1773"/>
      <c r="PAH29" s="1773"/>
      <c r="PAI29" s="1773"/>
      <c r="PAJ29" s="1773"/>
      <c r="PAK29" s="1773"/>
      <c r="PAL29" s="1773"/>
      <c r="PAM29" s="1773"/>
      <c r="PAN29" s="1773"/>
      <c r="PAO29" s="1773"/>
      <c r="PAP29" s="1773"/>
      <c r="PAQ29" s="1773"/>
      <c r="PAR29" s="1773"/>
      <c r="PAS29" s="1773"/>
      <c r="PAT29" s="1773"/>
      <c r="PAU29" s="1773"/>
      <c r="PAV29" s="1773"/>
      <c r="PAW29" s="1773"/>
      <c r="PAX29" s="1773"/>
      <c r="PAY29" s="1773"/>
      <c r="PAZ29" s="1773"/>
      <c r="PBA29" s="1773"/>
      <c r="PBB29" s="1773"/>
      <c r="PBC29" s="1773"/>
      <c r="PBD29" s="1773"/>
      <c r="PBE29" s="1773"/>
      <c r="PBF29" s="1773"/>
      <c r="PBG29" s="1773"/>
      <c r="PBH29" s="1773"/>
      <c r="PBI29" s="1773"/>
      <c r="PBJ29" s="1773"/>
      <c r="PBK29" s="1773"/>
      <c r="PBL29" s="1773"/>
      <c r="PBM29" s="1773"/>
      <c r="PBN29" s="1773"/>
      <c r="PBO29" s="1773"/>
      <c r="PBP29" s="1773"/>
      <c r="PBQ29" s="1773"/>
      <c r="PBR29" s="1773"/>
      <c r="PBS29" s="1773"/>
      <c r="PBT29" s="1773"/>
      <c r="PBU29" s="1773"/>
      <c r="PBV29" s="1773"/>
      <c r="PBW29" s="1773"/>
      <c r="PBX29" s="1773"/>
      <c r="PBY29" s="1773"/>
      <c r="PBZ29" s="1773"/>
      <c r="PCA29" s="1773"/>
      <c r="PCB29" s="1773"/>
      <c r="PCC29" s="1773"/>
      <c r="PCD29" s="1773"/>
      <c r="PCE29" s="1773"/>
      <c r="PCF29" s="1773"/>
      <c r="PCG29" s="1773"/>
      <c r="PCH29" s="1773"/>
      <c r="PCI29" s="1773"/>
      <c r="PCJ29" s="1773"/>
      <c r="PCK29" s="1773"/>
      <c r="PCL29" s="1773"/>
      <c r="PCM29" s="1773"/>
      <c r="PCN29" s="1773"/>
      <c r="PCO29" s="1773"/>
      <c r="PCP29" s="1773"/>
      <c r="PCQ29" s="1773"/>
      <c r="PCR29" s="1773"/>
      <c r="PCS29" s="1773"/>
      <c r="PCT29" s="1773"/>
      <c r="PCU29" s="1773"/>
      <c r="PCV29" s="1773"/>
      <c r="PCW29" s="1773"/>
      <c r="PCX29" s="1773"/>
      <c r="PCY29" s="1773"/>
      <c r="PCZ29" s="1773"/>
      <c r="PDA29" s="1773"/>
      <c r="PDB29" s="1773"/>
      <c r="PDC29" s="1773"/>
      <c r="PDD29" s="1773"/>
      <c r="PDE29" s="1773"/>
      <c r="PDF29" s="1773"/>
      <c r="PDG29" s="1773"/>
      <c r="PDH29" s="1773"/>
      <c r="PDI29" s="1773"/>
      <c r="PDJ29" s="1773"/>
      <c r="PDK29" s="1773"/>
      <c r="PDL29" s="1773"/>
      <c r="PDM29" s="1773"/>
      <c r="PDN29" s="1773"/>
      <c r="PDO29" s="1773"/>
      <c r="PDP29" s="1773"/>
      <c r="PDQ29" s="1773"/>
      <c r="PDR29" s="1773"/>
      <c r="PDS29" s="1773"/>
      <c r="PDT29" s="1773"/>
      <c r="PDU29" s="1773"/>
      <c r="PDV29" s="1773"/>
      <c r="PDW29" s="1773"/>
      <c r="PDX29" s="1773"/>
      <c r="PDY29" s="1773"/>
      <c r="PDZ29" s="1773"/>
      <c r="PEA29" s="1773"/>
      <c r="PEB29" s="1773"/>
      <c r="PEC29" s="1773"/>
      <c r="PED29" s="1773"/>
      <c r="PEE29" s="1773"/>
      <c r="PEF29" s="1773"/>
      <c r="PEG29" s="1773"/>
      <c r="PEH29" s="1773"/>
      <c r="PEI29" s="1773"/>
      <c r="PEJ29" s="1773"/>
      <c r="PEK29" s="1773"/>
      <c r="PEL29" s="1773"/>
      <c r="PEM29" s="1773"/>
      <c r="PEN29" s="1773"/>
      <c r="PEO29" s="1773"/>
      <c r="PEP29" s="1773"/>
      <c r="PEQ29" s="1773"/>
      <c r="PER29" s="1773"/>
      <c r="PES29" s="1773"/>
      <c r="PET29" s="1773"/>
      <c r="PEU29" s="1773"/>
      <c r="PEV29" s="1773"/>
      <c r="PEW29" s="1773"/>
      <c r="PEX29" s="1773"/>
      <c r="PEY29" s="1773"/>
      <c r="PEZ29" s="1773"/>
      <c r="PFA29" s="1773"/>
      <c r="PFB29" s="1773"/>
      <c r="PFC29" s="1773"/>
      <c r="PFD29" s="1773"/>
      <c r="PFE29" s="1773"/>
      <c r="PFF29" s="1773"/>
      <c r="PFG29" s="1773"/>
      <c r="PFH29" s="1773"/>
      <c r="PFI29" s="1773"/>
      <c r="PFJ29" s="1773"/>
      <c r="PFK29" s="1773"/>
      <c r="PFL29" s="1773"/>
      <c r="PFM29" s="1773"/>
      <c r="PFN29" s="1773"/>
      <c r="PFO29" s="1773"/>
      <c r="PFP29" s="1773"/>
      <c r="PFQ29" s="1773"/>
      <c r="PFR29" s="1773"/>
      <c r="PFS29" s="1773"/>
      <c r="PFT29" s="1773"/>
      <c r="PFU29" s="1773"/>
      <c r="PFV29" s="1773"/>
      <c r="PFW29" s="1773"/>
      <c r="PFX29" s="1773"/>
      <c r="PFY29" s="1773"/>
      <c r="PFZ29" s="1773"/>
      <c r="PGA29" s="1773"/>
      <c r="PGB29" s="1773"/>
      <c r="PGC29" s="1773"/>
      <c r="PGD29" s="1773"/>
      <c r="PGE29" s="1773"/>
      <c r="PGF29" s="1773"/>
      <c r="PGG29" s="1773"/>
      <c r="PGH29" s="1773"/>
      <c r="PGI29" s="1773"/>
      <c r="PGJ29" s="1773"/>
      <c r="PGK29" s="1773"/>
      <c r="PGL29" s="1773"/>
      <c r="PGM29" s="1773"/>
      <c r="PGN29" s="1773"/>
      <c r="PGO29" s="1773"/>
      <c r="PGP29" s="1773"/>
      <c r="PGQ29" s="1773"/>
      <c r="PGR29" s="1773"/>
      <c r="PGS29" s="1773"/>
      <c r="PGT29" s="1773"/>
      <c r="PGU29" s="1773"/>
      <c r="PGV29" s="1773"/>
      <c r="PGW29" s="1773"/>
      <c r="PGX29" s="1773"/>
      <c r="PGY29" s="1773"/>
      <c r="PGZ29" s="1773"/>
      <c r="PHA29" s="1773"/>
      <c r="PHB29" s="1773"/>
      <c r="PHC29" s="1773"/>
      <c r="PHD29" s="1773"/>
      <c r="PHE29" s="1773"/>
      <c r="PHF29" s="1773"/>
      <c r="PHG29" s="1773"/>
      <c r="PHH29" s="1773"/>
      <c r="PHI29" s="1773"/>
      <c r="PHJ29" s="1773"/>
      <c r="PHK29" s="1773"/>
      <c r="PHL29" s="1773"/>
      <c r="PHM29" s="1773"/>
      <c r="PHN29" s="1773"/>
      <c r="PHO29" s="1773"/>
      <c r="PHP29" s="1773"/>
      <c r="PHQ29" s="1773"/>
      <c r="PHR29" s="1773"/>
      <c r="PHS29" s="1773"/>
      <c r="PHT29" s="1773"/>
      <c r="PHU29" s="1773"/>
      <c r="PHV29" s="1773"/>
      <c r="PHW29" s="1773"/>
      <c r="PHX29" s="1773"/>
      <c r="PHY29" s="1773"/>
      <c r="PHZ29" s="1773"/>
      <c r="PIA29" s="1773"/>
      <c r="PIB29" s="1773"/>
      <c r="PIC29" s="1773"/>
      <c r="PID29" s="1773"/>
      <c r="PIE29" s="1773"/>
      <c r="PIF29" s="1773"/>
      <c r="PIG29" s="1773"/>
      <c r="PIH29" s="1773"/>
      <c r="PII29" s="1773"/>
      <c r="PIJ29" s="1773"/>
      <c r="PIK29" s="1773"/>
      <c r="PIL29" s="1773"/>
      <c r="PIM29" s="1773"/>
      <c r="PIN29" s="1773"/>
      <c r="PIO29" s="1773"/>
      <c r="PIP29" s="1773"/>
      <c r="PIQ29" s="1773"/>
      <c r="PIR29" s="1773"/>
      <c r="PIS29" s="1773"/>
      <c r="PIT29" s="1773"/>
      <c r="PIU29" s="1773"/>
      <c r="PIV29" s="1773"/>
      <c r="PIW29" s="1773"/>
      <c r="PIX29" s="1773"/>
      <c r="PIY29" s="1773"/>
      <c r="PIZ29" s="1773"/>
      <c r="PJA29" s="1773"/>
      <c r="PJB29" s="1773"/>
      <c r="PJC29" s="1773"/>
      <c r="PJD29" s="1773"/>
      <c r="PJE29" s="1773"/>
      <c r="PJF29" s="1773"/>
      <c r="PJG29" s="1773"/>
      <c r="PJH29" s="1773"/>
      <c r="PJI29" s="1773"/>
      <c r="PJJ29" s="1773"/>
      <c r="PJK29" s="1773"/>
      <c r="PJL29" s="1773"/>
      <c r="PJM29" s="1773"/>
      <c r="PJN29" s="1773"/>
      <c r="PJO29" s="1773"/>
      <c r="PJP29" s="1773"/>
      <c r="PJQ29" s="1773"/>
      <c r="PJR29" s="1773"/>
      <c r="PJS29" s="1773"/>
      <c r="PJT29" s="1773"/>
      <c r="PJU29" s="1773"/>
      <c r="PJV29" s="1773"/>
      <c r="PJW29" s="1773"/>
      <c r="PJX29" s="1773"/>
      <c r="PJY29" s="1773"/>
      <c r="PJZ29" s="1773"/>
      <c r="PKA29" s="1773"/>
      <c r="PKB29" s="1773"/>
      <c r="PKC29" s="1773"/>
      <c r="PKD29" s="1773"/>
      <c r="PKE29" s="1773"/>
      <c r="PKF29" s="1773"/>
      <c r="PKG29" s="1773"/>
      <c r="PKH29" s="1773"/>
      <c r="PKI29" s="1773"/>
      <c r="PKJ29" s="1773"/>
      <c r="PKK29" s="1773"/>
      <c r="PKL29" s="1773"/>
      <c r="PKM29" s="1773"/>
      <c r="PKN29" s="1773"/>
      <c r="PKO29" s="1773"/>
      <c r="PKP29" s="1773"/>
      <c r="PKQ29" s="1773"/>
      <c r="PKR29" s="1773"/>
      <c r="PKS29" s="1773"/>
      <c r="PKT29" s="1773"/>
      <c r="PKU29" s="1773"/>
      <c r="PKV29" s="1773"/>
      <c r="PKW29" s="1773"/>
      <c r="PKX29" s="1773"/>
      <c r="PKY29" s="1773"/>
      <c r="PKZ29" s="1773"/>
      <c r="PLA29" s="1773"/>
      <c r="PLB29" s="1773"/>
      <c r="PLC29" s="1773"/>
      <c r="PLD29" s="1773"/>
      <c r="PLE29" s="1773"/>
      <c r="PLF29" s="1773"/>
      <c r="PLG29" s="1773"/>
      <c r="PLH29" s="1773"/>
      <c r="PLI29" s="1773"/>
      <c r="PLJ29" s="1773"/>
      <c r="PLK29" s="1773"/>
      <c r="PLL29" s="1773"/>
      <c r="PLM29" s="1773"/>
      <c r="PLN29" s="1773"/>
      <c r="PLO29" s="1773"/>
      <c r="PLP29" s="1773"/>
      <c r="PLQ29" s="1773"/>
      <c r="PLR29" s="1773"/>
      <c r="PLS29" s="1773"/>
      <c r="PLT29" s="1773"/>
      <c r="PLU29" s="1773"/>
      <c r="PLV29" s="1773"/>
      <c r="PLW29" s="1773"/>
      <c r="PLX29" s="1773"/>
      <c r="PLY29" s="1773"/>
      <c r="PLZ29" s="1773"/>
      <c r="PMA29" s="1773"/>
      <c r="PMB29" s="1773"/>
      <c r="PMC29" s="1773"/>
      <c r="PMD29" s="1773"/>
      <c r="PME29" s="1773"/>
      <c r="PMF29" s="1773"/>
      <c r="PMG29" s="1773"/>
      <c r="PMH29" s="1773"/>
      <c r="PMI29" s="1773"/>
      <c r="PMJ29" s="1773"/>
      <c r="PMK29" s="1773"/>
      <c r="PML29" s="1773"/>
      <c r="PMM29" s="1773"/>
      <c r="PMN29" s="1773"/>
      <c r="PMO29" s="1773"/>
      <c r="PMP29" s="1773"/>
      <c r="PMQ29" s="1773"/>
      <c r="PMR29" s="1773"/>
      <c r="PMS29" s="1773"/>
      <c r="PMT29" s="1773"/>
      <c r="PMU29" s="1773"/>
      <c r="PMV29" s="1773"/>
      <c r="PMW29" s="1773"/>
      <c r="PMX29" s="1773"/>
      <c r="PMY29" s="1773"/>
      <c r="PMZ29" s="1773"/>
      <c r="PNA29" s="1773"/>
      <c r="PNB29" s="1773"/>
      <c r="PNC29" s="1773"/>
      <c r="PND29" s="1773"/>
      <c r="PNE29" s="1773"/>
      <c r="PNF29" s="1773"/>
      <c r="PNG29" s="1773"/>
      <c r="PNH29" s="1773"/>
      <c r="PNI29" s="1773"/>
      <c r="PNJ29" s="1773"/>
      <c r="PNK29" s="1773"/>
      <c r="PNL29" s="1773"/>
      <c r="PNM29" s="1773"/>
      <c r="PNN29" s="1773"/>
      <c r="PNO29" s="1773"/>
      <c r="PNP29" s="1773"/>
      <c r="PNQ29" s="1773"/>
      <c r="PNR29" s="1773"/>
      <c r="PNS29" s="1773"/>
      <c r="PNT29" s="1773"/>
      <c r="PNU29" s="1773"/>
      <c r="PNV29" s="1773"/>
      <c r="PNW29" s="1773"/>
      <c r="PNX29" s="1773"/>
      <c r="PNY29" s="1773"/>
      <c r="PNZ29" s="1773"/>
      <c r="POA29" s="1773"/>
      <c r="POB29" s="1773"/>
      <c r="POC29" s="1773"/>
      <c r="POD29" s="1773"/>
      <c r="POE29" s="1773"/>
      <c r="POF29" s="1773"/>
      <c r="POG29" s="1773"/>
      <c r="POH29" s="1773"/>
      <c r="POI29" s="1773"/>
      <c r="POJ29" s="1773"/>
      <c r="POK29" s="1773"/>
      <c r="POL29" s="1773"/>
      <c r="POM29" s="1773"/>
      <c r="PON29" s="1773"/>
      <c r="POO29" s="1773"/>
      <c r="POP29" s="1773"/>
      <c r="POQ29" s="1773"/>
      <c r="POR29" s="1773"/>
      <c r="POS29" s="1773"/>
      <c r="POT29" s="1773"/>
      <c r="POU29" s="1773"/>
      <c r="POV29" s="1773"/>
      <c r="POW29" s="1773"/>
      <c r="POX29" s="1773"/>
      <c r="POY29" s="1773"/>
      <c r="POZ29" s="1773"/>
      <c r="PPA29" s="1773"/>
      <c r="PPB29" s="1773"/>
      <c r="PPC29" s="1773"/>
      <c r="PPD29" s="1773"/>
      <c r="PPE29" s="1773"/>
      <c r="PPF29" s="1773"/>
      <c r="PPG29" s="1773"/>
      <c r="PPH29" s="1773"/>
      <c r="PPI29" s="1773"/>
      <c r="PPJ29" s="1773"/>
      <c r="PPK29" s="1773"/>
      <c r="PPL29" s="1773"/>
      <c r="PPM29" s="1773"/>
      <c r="PPN29" s="1773"/>
      <c r="PPO29" s="1773"/>
      <c r="PPP29" s="1773"/>
      <c r="PPQ29" s="1773"/>
      <c r="PPR29" s="1773"/>
      <c r="PPS29" s="1773"/>
      <c r="PPT29" s="1773"/>
      <c r="PPU29" s="1773"/>
      <c r="PPV29" s="1773"/>
      <c r="PPW29" s="1773"/>
      <c r="PPX29" s="1773"/>
      <c r="PPY29" s="1773"/>
      <c r="PPZ29" s="1773"/>
      <c r="PQA29" s="1773"/>
      <c r="PQB29" s="1773"/>
      <c r="PQC29" s="1773"/>
      <c r="PQD29" s="1773"/>
      <c r="PQE29" s="1773"/>
      <c r="PQF29" s="1773"/>
      <c r="PQG29" s="1773"/>
      <c r="PQH29" s="1773"/>
      <c r="PQI29" s="1773"/>
      <c r="PQJ29" s="1773"/>
      <c r="PQK29" s="1773"/>
      <c r="PQL29" s="1773"/>
      <c r="PQM29" s="1773"/>
      <c r="PQN29" s="1773"/>
      <c r="PQO29" s="1773"/>
      <c r="PQP29" s="1773"/>
      <c r="PQQ29" s="1773"/>
      <c r="PQR29" s="1773"/>
      <c r="PQS29" s="1773"/>
      <c r="PQT29" s="1773"/>
      <c r="PQU29" s="1773"/>
      <c r="PQV29" s="1773"/>
      <c r="PQW29" s="1773"/>
      <c r="PQX29" s="1773"/>
      <c r="PQY29" s="1773"/>
      <c r="PQZ29" s="1773"/>
      <c r="PRA29" s="1773"/>
      <c r="PRB29" s="1773"/>
      <c r="PRC29" s="1773"/>
      <c r="PRD29" s="1773"/>
      <c r="PRE29" s="1773"/>
      <c r="PRF29" s="1773"/>
      <c r="PRG29" s="1773"/>
      <c r="PRH29" s="1773"/>
      <c r="PRI29" s="1773"/>
      <c r="PRJ29" s="1773"/>
      <c r="PRK29" s="1773"/>
      <c r="PRL29" s="1773"/>
      <c r="PRM29" s="1773"/>
      <c r="PRN29" s="1773"/>
      <c r="PRO29" s="1773"/>
      <c r="PRP29" s="1773"/>
      <c r="PRQ29" s="1773"/>
      <c r="PRR29" s="1773"/>
      <c r="PRS29" s="1773"/>
      <c r="PRT29" s="1773"/>
      <c r="PRU29" s="1773"/>
      <c r="PRV29" s="1773"/>
      <c r="PRW29" s="1773"/>
      <c r="PRX29" s="1773"/>
      <c r="PRY29" s="1773"/>
      <c r="PRZ29" s="1773"/>
      <c r="PSA29" s="1773"/>
      <c r="PSB29" s="1773"/>
      <c r="PSC29" s="1773"/>
      <c r="PSD29" s="1773"/>
      <c r="PSE29" s="1773"/>
      <c r="PSF29" s="1773"/>
      <c r="PSG29" s="1773"/>
      <c r="PSH29" s="1773"/>
      <c r="PSI29" s="1773"/>
      <c r="PSJ29" s="1773"/>
      <c r="PSK29" s="1773"/>
      <c r="PSL29" s="1773"/>
      <c r="PSM29" s="1773"/>
      <c r="PSN29" s="1773"/>
      <c r="PSO29" s="1773"/>
      <c r="PSP29" s="1773"/>
      <c r="PSQ29" s="1773"/>
      <c r="PSR29" s="1773"/>
      <c r="PSS29" s="1773"/>
      <c r="PST29" s="1773"/>
      <c r="PSU29" s="1773"/>
      <c r="PSV29" s="1773"/>
      <c r="PSW29" s="1773"/>
      <c r="PSX29" s="1773"/>
      <c r="PSY29" s="1773"/>
      <c r="PSZ29" s="1773"/>
      <c r="PTA29" s="1773"/>
      <c r="PTB29" s="1773"/>
      <c r="PTC29" s="1773"/>
      <c r="PTD29" s="1773"/>
      <c r="PTE29" s="1773"/>
      <c r="PTF29" s="1773"/>
      <c r="PTG29" s="1773"/>
      <c r="PTH29" s="1773"/>
      <c r="PTI29" s="1773"/>
      <c r="PTJ29" s="1773"/>
      <c r="PTK29" s="1773"/>
      <c r="PTL29" s="1773"/>
      <c r="PTM29" s="1773"/>
      <c r="PTN29" s="1773"/>
      <c r="PTO29" s="1773"/>
      <c r="PTP29" s="1773"/>
      <c r="PTQ29" s="1773"/>
      <c r="PTR29" s="1773"/>
      <c r="PTS29" s="1773"/>
      <c r="PTT29" s="1773"/>
      <c r="PTU29" s="1773"/>
      <c r="PTV29" s="1773"/>
      <c r="PTW29" s="1773"/>
      <c r="PTX29" s="1773"/>
      <c r="PTY29" s="1773"/>
      <c r="PTZ29" s="1773"/>
      <c r="PUA29" s="1773"/>
      <c r="PUB29" s="1773"/>
      <c r="PUC29" s="1773"/>
      <c r="PUD29" s="1773"/>
      <c r="PUE29" s="1773"/>
      <c r="PUF29" s="1773"/>
      <c r="PUG29" s="1773"/>
      <c r="PUH29" s="1773"/>
      <c r="PUI29" s="1773"/>
      <c r="PUJ29" s="1773"/>
      <c r="PUK29" s="1773"/>
      <c r="PUL29" s="1773"/>
      <c r="PUM29" s="1773"/>
      <c r="PUN29" s="1773"/>
      <c r="PUO29" s="1773"/>
      <c r="PUP29" s="1773"/>
      <c r="PUQ29" s="1773"/>
      <c r="PUR29" s="1773"/>
      <c r="PUS29" s="1773"/>
      <c r="PUT29" s="1773"/>
      <c r="PUU29" s="1773"/>
      <c r="PUV29" s="1773"/>
      <c r="PUW29" s="1773"/>
      <c r="PUX29" s="1773"/>
      <c r="PUY29" s="1773"/>
      <c r="PUZ29" s="1773"/>
      <c r="PVA29" s="1773"/>
      <c r="PVB29" s="1773"/>
      <c r="PVC29" s="1773"/>
      <c r="PVD29" s="1773"/>
      <c r="PVE29" s="1773"/>
      <c r="PVF29" s="1773"/>
      <c r="PVG29" s="1773"/>
      <c r="PVH29" s="1773"/>
      <c r="PVI29" s="1773"/>
      <c r="PVJ29" s="1773"/>
      <c r="PVK29" s="1773"/>
      <c r="PVL29" s="1773"/>
      <c r="PVM29" s="1773"/>
      <c r="PVN29" s="1773"/>
      <c r="PVO29" s="1773"/>
      <c r="PVP29" s="1773"/>
      <c r="PVQ29" s="1773"/>
      <c r="PVR29" s="1773"/>
      <c r="PVS29" s="1773"/>
      <c r="PVT29" s="1773"/>
      <c r="PVU29" s="1773"/>
      <c r="PVV29" s="1773"/>
      <c r="PVW29" s="1773"/>
      <c r="PVX29" s="1773"/>
      <c r="PVY29" s="1773"/>
      <c r="PVZ29" s="1773"/>
      <c r="PWA29" s="1773"/>
      <c r="PWB29" s="1773"/>
      <c r="PWC29" s="1773"/>
      <c r="PWD29" s="1773"/>
      <c r="PWE29" s="1773"/>
      <c r="PWF29" s="1773"/>
      <c r="PWG29" s="1773"/>
      <c r="PWH29" s="1773"/>
      <c r="PWI29" s="1773"/>
      <c r="PWJ29" s="1773"/>
      <c r="PWK29" s="1773"/>
      <c r="PWL29" s="1773"/>
      <c r="PWM29" s="1773"/>
      <c r="PWN29" s="1773"/>
      <c r="PWO29" s="1773"/>
      <c r="PWP29" s="1773"/>
      <c r="PWQ29" s="1773"/>
      <c r="PWR29" s="1773"/>
      <c r="PWS29" s="1773"/>
      <c r="PWT29" s="1773"/>
      <c r="PWU29" s="1773"/>
      <c r="PWV29" s="1773"/>
      <c r="PWW29" s="1773"/>
      <c r="PWX29" s="1773"/>
      <c r="PWY29" s="1773"/>
      <c r="PWZ29" s="1773"/>
      <c r="PXA29" s="1773"/>
      <c r="PXB29" s="1773"/>
      <c r="PXC29" s="1773"/>
      <c r="PXD29" s="1773"/>
      <c r="PXE29" s="1773"/>
      <c r="PXF29" s="1773"/>
      <c r="PXG29" s="1773"/>
      <c r="PXH29" s="1773"/>
      <c r="PXI29" s="1773"/>
      <c r="PXJ29" s="1773"/>
      <c r="PXK29" s="1773"/>
      <c r="PXL29" s="1773"/>
      <c r="PXM29" s="1773"/>
      <c r="PXN29" s="1773"/>
      <c r="PXO29" s="1773"/>
      <c r="PXP29" s="1773"/>
      <c r="PXQ29" s="1773"/>
      <c r="PXR29" s="1773"/>
      <c r="PXS29" s="1773"/>
      <c r="PXT29" s="1773"/>
      <c r="PXU29" s="1773"/>
      <c r="PXV29" s="1773"/>
      <c r="PXW29" s="1773"/>
      <c r="PXX29" s="1773"/>
      <c r="PXY29" s="1773"/>
      <c r="PXZ29" s="1773"/>
      <c r="PYA29" s="1773"/>
      <c r="PYB29" s="1773"/>
      <c r="PYC29" s="1773"/>
      <c r="PYD29" s="1773"/>
      <c r="PYE29" s="1773"/>
      <c r="PYF29" s="1773"/>
      <c r="PYG29" s="1773"/>
      <c r="PYH29" s="1773"/>
      <c r="PYI29" s="1773"/>
      <c r="PYJ29" s="1773"/>
      <c r="PYK29" s="1773"/>
      <c r="PYL29" s="1773"/>
      <c r="PYM29" s="1773"/>
      <c r="PYN29" s="1773"/>
      <c r="PYO29" s="1773"/>
      <c r="PYP29" s="1773"/>
      <c r="PYQ29" s="1773"/>
      <c r="PYR29" s="1773"/>
      <c r="PYS29" s="1773"/>
      <c r="PYT29" s="1773"/>
      <c r="PYU29" s="1773"/>
      <c r="PYV29" s="1773"/>
      <c r="PYW29" s="1773"/>
      <c r="PYX29" s="1773"/>
      <c r="PYY29" s="1773"/>
      <c r="PYZ29" s="1773"/>
      <c r="PZA29" s="1773"/>
      <c r="PZB29" s="1773"/>
      <c r="PZC29" s="1773"/>
      <c r="PZD29" s="1773"/>
      <c r="PZE29" s="1773"/>
      <c r="PZF29" s="1773"/>
      <c r="PZG29" s="1773"/>
      <c r="PZH29" s="1773"/>
      <c r="PZI29" s="1773"/>
      <c r="PZJ29" s="1773"/>
      <c r="PZK29" s="1773"/>
      <c r="PZL29" s="1773"/>
      <c r="PZM29" s="1773"/>
      <c r="PZN29" s="1773"/>
      <c r="PZO29" s="1773"/>
      <c r="PZP29" s="1773"/>
      <c r="PZQ29" s="1773"/>
      <c r="PZR29" s="1773"/>
      <c r="PZS29" s="1773"/>
      <c r="PZT29" s="1773"/>
      <c r="PZU29" s="1773"/>
      <c r="PZV29" s="1773"/>
      <c r="PZW29" s="1773"/>
      <c r="PZX29" s="1773"/>
      <c r="PZY29" s="1773"/>
      <c r="PZZ29" s="1773"/>
      <c r="QAA29" s="1773"/>
      <c r="QAB29" s="1773"/>
      <c r="QAC29" s="1773"/>
      <c r="QAD29" s="1773"/>
      <c r="QAE29" s="1773"/>
      <c r="QAF29" s="1773"/>
      <c r="QAG29" s="1773"/>
      <c r="QAH29" s="1773"/>
      <c r="QAI29" s="1773"/>
      <c r="QAJ29" s="1773"/>
      <c r="QAK29" s="1773"/>
      <c r="QAL29" s="1773"/>
      <c r="QAM29" s="1773"/>
      <c r="QAN29" s="1773"/>
      <c r="QAO29" s="1773"/>
      <c r="QAP29" s="1773"/>
      <c r="QAQ29" s="1773"/>
      <c r="QAR29" s="1773"/>
      <c r="QAS29" s="1773"/>
      <c r="QAT29" s="1773"/>
      <c r="QAU29" s="1773"/>
      <c r="QAV29" s="1773"/>
      <c r="QAW29" s="1773"/>
      <c r="QAX29" s="1773"/>
      <c r="QAY29" s="1773"/>
      <c r="QAZ29" s="1773"/>
      <c r="QBA29" s="1773"/>
      <c r="QBB29" s="1773"/>
      <c r="QBC29" s="1773"/>
      <c r="QBD29" s="1773"/>
      <c r="QBE29" s="1773"/>
      <c r="QBF29" s="1773"/>
      <c r="QBG29" s="1773"/>
      <c r="QBH29" s="1773"/>
      <c r="QBI29" s="1773"/>
      <c r="QBJ29" s="1773"/>
      <c r="QBK29" s="1773"/>
      <c r="QBL29" s="1773"/>
      <c r="QBM29" s="1773"/>
      <c r="QBN29" s="1773"/>
      <c r="QBO29" s="1773"/>
      <c r="QBP29" s="1773"/>
      <c r="QBQ29" s="1773"/>
      <c r="QBR29" s="1773"/>
      <c r="QBS29" s="1773"/>
      <c r="QBT29" s="1773"/>
      <c r="QBU29" s="1773"/>
      <c r="QBV29" s="1773"/>
      <c r="QBW29" s="1773"/>
      <c r="QBX29" s="1773"/>
      <c r="QBY29" s="1773"/>
      <c r="QBZ29" s="1773"/>
      <c r="QCA29" s="1773"/>
      <c r="QCB29" s="1773"/>
      <c r="QCC29" s="1773"/>
      <c r="QCD29" s="1773"/>
      <c r="QCE29" s="1773"/>
      <c r="QCF29" s="1773"/>
      <c r="QCG29" s="1773"/>
      <c r="QCH29" s="1773"/>
      <c r="QCI29" s="1773"/>
      <c r="QCJ29" s="1773"/>
      <c r="QCK29" s="1773"/>
      <c r="QCL29" s="1773"/>
      <c r="QCM29" s="1773"/>
      <c r="QCN29" s="1773"/>
      <c r="QCO29" s="1773"/>
      <c r="QCP29" s="1773"/>
      <c r="QCQ29" s="1773"/>
      <c r="QCR29" s="1773"/>
      <c r="QCS29" s="1773"/>
      <c r="QCT29" s="1773"/>
      <c r="QCU29" s="1773"/>
      <c r="QCV29" s="1773"/>
      <c r="QCW29" s="1773"/>
      <c r="QCX29" s="1773"/>
      <c r="QCY29" s="1773"/>
      <c r="QCZ29" s="1773"/>
      <c r="QDA29" s="1773"/>
      <c r="QDB29" s="1773"/>
      <c r="QDC29" s="1773"/>
      <c r="QDD29" s="1773"/>
      <c r="QDE29" s="1773"/>
      <c r="QDF29" s="1773"/>
      <c r="QDG29" s="1773"/>
      <c r="QDH29" s="1773"/>
      <c r="QDI29" s="1773"/>
      <c r="QDJ29" s="1773"/>
      <c r="QDK29" s="1773"/>
      <c r="QDL29" s="1773"/>
      <c r="QDM29" s="1773"/>
      <c r="QDN29" s="1773"/>
      <c r="QDO29" s="1773"/>
      <c r="QDP29" s="1773"/>
      <c r="QDQ29" s="1773"/>
      <c r="QDR29" s="1773"/>
      <c r="QDS29" s="1773"/>
      <c r="QDT29" s="1773"/>
      <c r="QDU29" s="1773"/>
      <c r="QDV29" s="1773"/>
      <c r="QDW29" s="1773"/>
      <c r="QDX29" s="1773"/>
      <c r="QDY29" s="1773"/>
      <c r="QDZ29" s="1773"/>
      <c r="QEA29" s="1773"/>
      <c r="QEB29" s="1773"/>
      <c r="QEC29" s="1773"/>
      <c r="QED29" s="1773"/>
      <c r="QEE29" s="1773"/>
      <c r="QEF29" s="1773"/>
      <c r="QEG29" s="1773"/>
      <c r="QEH29" s="1773"/>
      <c r="QEI29" s="1773"/>
      <c r="QEJ29" s="1773"/>
      <c r="QEK29" s="1773"/>
      <c r="QEL29" s="1773"/>
      <c r="QEM29" s="1773"/>
      <c r="QEN29" s="1773"/>
      <c r="QEO29" s="1773"/>
      <c r="QEP29" s="1773"/>
      <c r="QEQ29" s="1773"/>
      <c r="QER29" s="1773"/>
      <c r="QES29" s="1773"/>
      <c r="QET29" s="1773"/>
      <c r="QEU29" s="1773"/>
      <c r="QEV29" s="1773"/>
      <c r="QEW29" s="1773"/>
      <c r="QEX29" s="1773"/>
      <c r="QEY29" s="1773"/>
      <c r="QEZ29" s="1773"/>
      <c r="QFA29" s="1773"/>
      <c r="QFB29" s="1773"/>
      <c r="QFC29" s="1773"/>
      <c r="QFD29" s="1773"/>
      <c r="QFE29" s="1773"/>
      <c r="QFF29" s="1773"/>
      <c r="QFG29" s="1773"/>
      <c r="QFH29" s="1773"/>
      <c r="QFI29" s="1773"/>
      <c r="QFJ29" s="1773"/>
      <c r="QFK29" s="1773"/>
      <c r="QFL29" s="1773"/>
      <c r="QFM29" s="1773"/>
      <c r="QFN29" s="1773"/>
      <c r="QFO29" s="1773"/>
      <c r="QFP29" s="1773"/>
      <c r="QFQ29" s="1773"/>
      <c r="QFR29" s="1773"/>
      <c r="QFS29" s="1773"/>
      <c r="QFT29" s="1773"/>
      <c r="QFU29" s="1773"/>
      <c r="QFV29" s="1773"/>
      <c r="QFW29" s="1773"/>
      <c r="QFX29" s="1773"/>
      <c r="QFY29" s="1773"/>
      <c r="QFZ29" s="1773"/>
      <c r="QGA29" s="1773"/>
      <c r="QGB29" s="1773"/>
      <c r="QGC29" s="1773"/>
      <c r="QGD29" s="1773"/>
      <c r="QGE29" s="1773"/>
      <c r="QGF29" s="1773"/>
      <c r="QGG29" s="1773"/>
      <c r="QGH29" s="1773"/>
      <c r="QGI29" s="1773"/>
      <c r="QGJ29" s="1773"/>
      <c r="QGK29" s="1773"/>
      <c r="QGL29" s="1773"/>
      <c r="QGM29" s="1773"/>
      <c r="QGN29" s="1773"/>
      <c r="QGO29" s="1773"/>
      <c r="QGP29" s="1773"/>
      <c r="QGQ29" s="1773"/>
      <c r="QGR29" s="1773"/>
      <c r="QGS29" s="1773"/>
      <c r="QGT29" s="1773"/>
      <c r="QGU29" s="1773"/>
      <c r="QGV29" s="1773"/>
      <c r="QGW29" s="1773"/>
      <c r="QGX29" s="1773"/>
      <c r="QGY29" s="1773"/>
      <c r="QGZ29" s="1773"/>
      <c r="QHA29" s="1773"/>
      <c r="QHB29" s="1773"/>
      <c r="QHC29" s="1773"/>
      <c r="QHD29" s="1773"/>
      <c r="QHE29" s="1773"/>
      <c r="QHF29" s="1773"/>
      <c r="QHG29" s="1773"/>
      <c r="QHH29" s="1773"/>
      <c r="QHI29" s="1773"/>
      <c r="QHJ29" s="1773"/>
      <c r="QHK29" s="1773"/>
      <c r="QHL29" s="1773"/>
      <c r="QHM29" s="1773"/>
      <c r="QHN29" s="1773"/>
      <c r="QHO29" s="1773"/>
      <c r="QHP29" s="1773"/>
      <c r="QHQ29" s="1773"/>
      <c r="QHR29" s="1773"/>
      <c r="QHS29" s="1773"/>
      <c r="QHT29" s="1773"/>
      <c r="QHU29" s="1773"/>
      <c r="QHV29" s="1773"/>
      <c r="QHW29" s="1773"/>
      <c r="QHX29" s="1773"/>
      <c r="QHY29" s="1773"/>
      <c r="QHZ29" s="1773"/>
      <c r="QIA29" s="1773"/>
      <c r="QIB29" s="1773"/>
      <c r="QIC29" s="1773"/>
      <c r="QID29" s="1773"/>
      <c r="QIE29" s="1773"/>
      <c r="QIF29" s="1773"/>
      <c r="QIG29" s="1773"/>
      <c r="QIH29" s="1773"/>
      <c r="QII29" s="1773"/>
      <c r="QIJ29" s="1773"/>
      <c r="QIK29" s="1773"/>
      <c r="QIL29" s="1773"/>
      <c r="QIM29" s="1773"/>
      <c r="QIN29" s="1773"/>
      <c r="QIO29" s="1773"/>
      <c r="QIP29" s="1773"/>
      <c r="QIQ29" s="1773"/>
      <c r="QIR29" s="1773"/>
      <c r="QIS29" s="1773"/>
      <c r="QIT29" s="1773"/>
      <c r="QIU29" s="1773"/>
      <c r="QIV29" s="1773"/>
      <c r="QIW29" s="1773"/>
      <c r="QIX29" s="1773"/>
      <c r="QIY29" s="1773"/>
      <c r="QIZ29" s="1773"/>
      <c r="QJA29" s="1773"/>
      <c r="QJB29" s="1773"/>
      <c r="QJC29" s="1773"/>
      <c r="QJD29" s="1773"/>
      <c r="QJE29" s="1773"/>
      <c r="QJF29" s="1773"/>
      <c r="QJG29" s="1773"/>
      <c r="QJH29" s="1773"/>
      <c r="QJI29" s="1773"/>
      <c r="QJJ29" s="1773"/>
      <c r="QJK29" s="1773"/>
      <c r="QJL29" s="1773"/>
      <c r="QJM29" s="1773"/>
      <c r="QJN29" s="1773"/>
      <c r="QJO29" s="1773"/>
      <c r="QJP29" s="1773"/>
      <c r="QJQ29" s="1773"/>
      <c r="QJR29" s="1773"/>
      <c r="QJS29" s="1773"/>
      <c r="QJT29" s="1773"/>
      <c r="QJU29" s="1773"/>
      <c r="QJV29" s="1773"/>
      <c r="QJW29" s="1773"/>
      <c r="QJX29" s="1773"/>
      <c r="QJY29" s="1773"/>
      <c r="QJZ29" s="1773"/>
      <c r="QKA29" s="1773"/>
      <c r="QKB29" s="1773"/>
      <c r="QKC29" s="1773"/>
      <c r="QKD29" s="1773"/>
      <c r="QKE29" s="1773"/>
      <c r="QKF29" s="1773"/>
      <c r="QKG29" s="1773"/>
      <c r="QKH29" s="1773"/>
      <c r="QKI29" s="1773"/>
      <c r="QKJ29" s="1773"/>
      <c r="QKK29" s="1773"/>
      <c r="QKL29" s="1773"/>
      <c r="QKM29" s="1773"/>
      <c r="QKN29" s="1773"/>
      <c r="QKO29" s="1773"/>
      <c r="QKP29" s="1773"/>
      <c r="QKQ29" s="1773"/>
      <c r="QKR29" s="1773"/>
      <c r="QKS29" s="1773"/>
      <c r="QKT29" s="1773"/>
      <c r="QKU29" s="1773"/>
      <c r="QKV29" s="1773"/>
      <c r="QKW29" s="1773"/>
      <c r="QKX29" s="1773"/>
      <c r="QKY29" s="1773"/>
      <c r="QKZ29" s="1773"/>
      <c r="QLA29" s="1773"/>
      <c r="QLB29" s="1773"/>
      <c r="QLC29" s="1773"/>
      <c r="QLD29" s="1773"/>
      <c r="QLE29" s="1773"/>
      <c r="QLF29" s="1773"/>
      <c r="QLG29" s="1773"/>
      <c r="QLH29" s="1773"/>
      <c r="QLI29" s="1773"/>
      <c r="QLJ29" s="1773"/>
      <c r="QLK29" s="1773"/>
      <c r="QLL29" s="1773"/>
      <c r="QLM29" s="1773"/>
      <c r="QLN29" s="1773"/>
      <c r="QLO29" s="1773"/>
      <c r="QLP29" s="1773"/>
      <c r="QLQ29" s="1773"/>
      <c r="QLR29" s="1773"/>
      <c r="QLS29" s="1773"/>
      <c r="QLT29" s="1773"/>
      <c r="QLU29" s="1773"/>
      <c r="QLV29" s="1773"/>
      <c r="QLW29" s="1773"/>
      <c r="QLX29" s="1773"/>
      <c r="QLY29" s="1773"/>
      <c r="QLZ29" s="1773"/>
      <c r="QMA29" s="1773"/>
      <c r="QMB29" s="1773"/>
      <c r="QMC29" s="1773"/>
      <c r="QMD29" s="1773"/>
      <c r="QME29" s="1773"/>
      <c r="QMF29" s="1773"/>
      <c r="QMG29" s="1773"/>
      <c r="QMH29" s="1773"/>
      <c r="QMI29" s="1773"/>
      <c r="QMJ29" s="1773"/>
      <c r="QMK29" s="1773"/>
      <c r="QML29" s="1773"/>
      <c r="QMM29" s="1773"/>
      <c r="QMN29" s="1773"/>
      <c r="QMO29" s="1773"/>
      <c r="QMP29" s="1773"/>
      <c r="QMQ29" s="1773"/>
      <c r="QMR29" s="1773"/>
      <c r="QMS29" s="1773"/>
      <c r="QMT29" s="1773"/>
      <c r="QMU29" s="1773"/>
      <c r="QMV29" s="1773"/>
      <c r="QMW29" s="1773"/>
      <c r="QMX29" s="1773"/>
      <c r="QMY29" s="1773"/>
      <c r="QMZ29" s="1773"/>
      <c r="QNA29" s="1773"/>
      <c r="QNB29" s="1773"/>
      <c r="QNC29" s="1773"/>
      <c r="QND29" s="1773"/>
      <c r="QNE29" s="1773"/>
      <c r="QNF29" s="1773"/>
      <c r="QNG29" s="1773"/>
      <c r="QNH29" s="1773"/>
      <c r="QNI29" s="1773"/>
      <c r="QNJ29" s="1773"/>
      <c r="QNK29" s="1773"/>
      <c r="QNL29" s="1773"/>
      <c r="QNM29" s="1773"/>
      <c r="QNN29" s="1773"/>
      <c r="QNO29" s="1773"/>
      <c r="QNP29" s="1773"/>
      <c r="QNQ29" s="1773"/>
      <c r="QNR29" s="1773"/>
      <c r="QNS29" s="1773"/>
      <c r="QNT29" s="1773"/>
      <c r="QNU29" s="1773"/>
      <c r="QNV29" s="1773"/>
      <c r="QNW29" s="1773"/>
      <c r="QNX29" s="1773"/>
      <c r="QNY29" s="1773"/>
      <c r="QNZ29" s="1773"/>
      <c r="QOA29" s="1773"/>
      <c r="QOB29" s="1773"/>
      <c r="QOC29" s="1773"/>
      <c r="QOD29" s="1773"/>
      <c r="QOE29" s="1773"/>
      <c r="QOF29" s="1773"/>
      <c r="QOG29" s="1773"/>
      <c r="QOH29" s="1773"/>
      <c r="QOI29" s="1773"/>
      <c r="QOJ29" s="1773"/>
      <c r="QOK29" s="1773"/>
      <c r="QOL29" s="1773"/>
      <c r="QOM29" s="1773"/>
      <c r="QON29" s="1773"/>
      <c r="QOO29" s="1773"/>
      <c r="QOP29" s="1773"/>
      <c r="QOQ29" s="1773"/>
      <c r="QOR29" s="1773"/>
      <c r="QOS29" s="1773"/>
      <c r="QOT29" s="1773"/>
      <c r="QOU29" s="1773"/>
      <c r="QOV29" s="1773"/>
      <c r="QOW29" s="1773"/>
      <c r="QOX29" s="1773"/>
      <c r="QOY29" s="1773"/>
      <c r="QOZ29" s="1773"/>
      <c r="QPA29" s="1773"/>
      <c r="QPB29" s="1773"/>
      <c r="QPC29" s="1773"/>
      <c r="QPD29" s="1773"/>
      <c r="QPE29" s="1773"/>
      <c r="QPF29" s="1773"/>
      <c r="QPG29" s="1773"/>
      <c r="QPH29" s="1773"/>
      <c r="QPI29" s="1773"/>
      <c r="QPJ29" s="1773"/>
      <c r="QPK29" s="1773"/>
      <c r="QPL29" s="1773"/>
      <c r="QPM29" s="1773"/>
      <c r="QPN29" s="1773"/>
      <c r="QPO29" s="1773"/>
      <c r="QPP29" s="1773"/>
      <c r="QPQ29" s="1773"/>
      <c r="QPR29" s="1773"/>
      <c r="QPS29" s="1773"/>
      <c r="QPT29" s="1773"/>
      <c r="QPU29" s="1773"/>
      <c r="QPV29" s="1773"/>
      <c r="QPW29" s="1773"/>
      <c r="QPX29" s="1773"/>
      <c r="QPY29" s="1773"/>
      <c r="QPZ29" s="1773"/>
      <c r="QQA29" s="1773"/>
      <c r="QQB29" s="1773"/>
      <c r="QQC29" s="1773"/>
      <c r="QQD29" s="1773"/>
      <c r="QQE29" s="1773"/>
      <c r="QQF29" s="1773"/>
      <c r="QQG29" s="1773"/>
      <c r="QQH29" s="1773"/>
      <c r="QQI29" s="1773"/>
      <c r="QQJ29" s="1773"/>
      <c r="QQK29" s="1773"/>
      <c r="QQL29" s="1773"/>
      <c r="QQM29" s="1773"/>
      <c r="QQN29" s="1773"/>
      <c r="QQO29" s="1773"/>
      <c r="QQP29" s="1773"/>
      <c r="QQQ29" s="1773"/>
      <c r="QQR29" s="1773"/>
      <c r="QQS29" s="1773"/>
      <c r="QQT29" s="1773"/>
      <c r="QQU29" s="1773"/>
      <c r="QQV29" s="1773"/>
      <c r="QQW29" s="1773"/>
      <c r="QQX29" s="1773"/>
      <c r="QQY29" s="1773"/>
      <c r="QQZ29" s="1773"/>
      <c r="QRA29" s="1773"/>
      <c r="QRB29" s="1773"/>
      <c r="QRC29" s="1773"/>
      <c r="QRD29" s="1773"/>
      <c r="QRE29" s="1773"/>
      <c r="QRF29" s="1773"/>
      <c r="QRG29" s="1773"/>
      <c r="QRH29" s="1773"/>
      <c r="QRI29" s="1773"/>
      <c r="QRJ29" s="1773"/>
      <c r="QRK29" s="1773"/>
      <c r="QRL29" s="1773"/>
      <c r="QRM29" s="1773"/>
      <c r="QRN29" s="1773"/>
      <c r="QRO29" s="1773"/>
      <c r="QRP29" s="1773"/>
      <c r="QRQ29" s="1773"/>
      <c r="QRR29" s="1773"/>
      <c r="QRS29" s="1773"/>
      <c r="QRT29" s="1773"/>
      <c r="QRU29" s="1773"/>
      <c r="QRV29" s="1773"/>
      <c r="QRW29" s="1773"/>
      <c r="QRX29" s="1773"/>
      <c r="QRY29" s="1773"/>
      <c r="QRZ29" s="1773"/>
      <c r="QSA29" s="1773"/>
      <c r="QSB29" s="1773"/>
      <c r="QSC29" s="1773"/>
      <c r="QSD29" s="1773"/>
      <c r="QSE29" s="1773"/>
      <c r="QSF29" s="1773"/>
      <c r="QSG29" s="1773"/>
      <c r="QSH29" s="1773"/>
      <c r="QSI29" s="1773"/>
      <c r="QSJ29" s="1773"/>
      <c r="QSK29" s="1773"/>
      <c r="QSL29" s="1773"/>
      <c r="QSM29" s="1773"/>
      <c r="QSN29" s="1773"/>
      <c r="QSO29" s="1773"/>
      <c r="QSP29" s="1773"/>
      <c r="QSQ29" s="1773"/>
      <c r="QSR29" s="1773"/>
      <c r="QSS29" s="1773"/>
      <c r="QST29" s="1773"/>
      <c r="QSU29" s="1773"/>
      <c r="QSV29" s="1773"/>
      <c r="QSW29" s="1773"/>
      <c r="QSX29" s="1773"/>
      <c r="QSY29" s="1773"/>
      <c r="QSZ29" s="1773"/>
      <c r="QTA29" s="1773"/>
      <c r="QTB29" s="1773"/>
      <c r="QTC29" s="1773"/>
      <c r="QTD29" s="1773"/>
      <c r="QTE29" s="1773"/>
      <c r="QTF29" s="1773"/>
      <c r="QTG29" s="1773"/>
      <c r="QTH29" s="1773"/>
      <c r="QTI29" s="1773"/>
      <c r="QTJ29" s="1773"/>
      <c r="QTK29" s="1773"/>
      <c r="QTL29" s="1773"/>
      <c r="QTM29" s="1773"/>
      <c r="QTN29" s="1773"/>
      <c r="QTO29" s="1773"/>
      <c r="QTP29" s="1773"/>
      <c r="QTQ29" s="1773"/>
      <c r="QTR29" s="1773"/>
      <c r="QTS29" s="1773"/>
      <c r="QTT29" s="1773"/>
      <c r="QTU29" s="1773"/>
      <c r="QTV29" s="1773"/>
      <c r="QTW29" s="1773"/>
      <c r="QTX29" s="1773"/>
      <c r="QTY29" s="1773"/>
      <c r="QTZ29" s="1773"/>
      <c r="QUA29" s="1773"/>
      <c r="QUB29" s="1773"/>
      <c r="QUC29" s="1773"/>
      <c r="QUD29" s="1773"/>
      <c r="QUE29" s="1773"/>
      <c r="QUF29" s="1773"/>
      <c r="QUG29" s="1773"/>
      <c r="QUH29" s="1773"/>
      <c r="QUI29" s="1773"/>
      <c r="QUJ29" s="1773"/>
      <c r="QUK29" s="1773"/>
      <c r="QUL29" s="1773"/>
      <c r="QUM29" s="1773"/>
      <c r="QUN29" s="1773"/>
      <c r="QUO29" s="1773"/>
      <c r="QUP29" s="1773"/>
      <c r="QUQ29" s="1773"/>
      <c r="QUR29" s="1773"/>
      <c r="QUS29" s="1773"/>
      <c r="QUT29" s="1773"/>
      <c r="QUU29" s="1773"/>
      <c r="QUV29" s="1773"/>
      <c r="QUW29" s="1773"/>
      <c r="QUX29" s="1773"/>
      <c r="QUY29" s="1773"/>
      <c r="QUZ29" s="1773"/>
      <c r="QVA29" s="1773"/>
      <c r="QVB29" s="1773"/>
      <c r="QVC29" s="1773"/>
      <c r="QVD29" s="1773"/>
      <c r="QVE29" s="1773"/>
      <c r="QVF29" s="1773"/>
      <c r="QVG29" s="1773"/>
      <c r="QVH29" s="1773"/>
      <c r="QVI29" s="1773"/>
      <c r="QVJ29" s="1773"/>
      <c r="QVK29" s="1773"/>
      <c r="QVL29" s="1773"/>
      <c r="QVM29" s="1773"/>
      <c r="QVN29" s="1773"/>
      <c r="QVO29" s="1773"/>
      <c r="QVP29" s="1773"/>
      <c r="QVQ29" s="1773"/>
      <c r="QVR29" s="1773"/>
      <c r="QVS29" s="1773"/>
      <c r="QVT29" s="1773"/>
      <c r="QVU29" s="1773"/>
      <c r="QVV29" s="1773"/>
      <c r="QVW29" s="1773"/>
      <c r="QVX29" s="1773"/>
      <c r="QVY29" s="1773"/>
      <c r="QVZ29" s="1773"/>
      <c r="QWA29" s="1773"/>
      <c r="QWB29" s="1773"/>
      <c r="QWC29" s="1773"/>
      <c r="QWD29" s="1773"/>
      <c r="QWE29" s="1773"/>
      <c r="QWF29" s="1773"/>
      <c r="QWG29" s="1773"/>
      <c r="QWH29" s="1773"/>
      <c r="QWI29" s="1773"/>
      <c r="QWJ29" s="1773"/>
      <c r="QWK29" s="1773"/>
      <c r="QWL29" s="1773"/>
      <c r="QWM29" s="1773"/>
      <c r="QWN29" s="1773"/>
      <c r="QWO29" s="1773"/>
      <c r="QWP29" s="1773"/>
      <c r="QWQ29" s="1773"/>
      <c r="QWR29" s="1773"/>
      <c r="QWS29" s="1773"/>
      <c r="QWT29" s="1773"/>
      <c r="QWU29" s="1773"/>
      <c r="QWV29" s="1773"/>
      <c r="QWW29" s="1773"/>
      <c r="QWX29" s="1773"/>
      <c r="QWY29" s="1773"/>
      <c r="QWZ29" s="1773"/>
      <c r="QXA29" s="1773"/>
      <c r="QXB29" s="1773"/>
      <c r="QXC29" s="1773"/>
      <c r="QXD29" s="1773"/>
      <c r="QXE29" s="1773"/>
      <c r="QXF29" s="1773"/>
      <c r="QXG29" s="1773"/>
      <c r="QXH29" s="1773"/>
      <c r="QXI29" s="1773"/>
      <c r="QXJ29" s="1773"/>
      <c r="QXK29" s="1773"/>
      <c r="QXL29" s="1773"/>
      <c r="QXM29" s="1773"/>
      <c r="QXN29" s="1773"/>
      <c r="QXO29" s="1773"/>
      <c r="QXP29" s="1773"/>
      <c r="QXQ29" s="1773"/>
      <c r="QXR29" s="1773"/>
      <c r="QXS29" s="1773"/>
      <c r="QXT29" s="1773"/>
      <c r="QXU29" s="1773"/>
      <c r="QXV29" s="1773"/>
      <c r="QXW29" s="1773"/>
      <c r="QXX29" s="1773"/>
      <c r="QXY29" s="1773"/>
      <c r="QXZ29" s="1773"/>
      <c r="QYA29" s="1773"/>
      <c r="QYB29" s="1773"/>
      <c r="QYC29" s="1773"/>
      <c r="QYD29" s="1773"/>
      <c r="QYE29" s="1773"/>
      <c r="QYF29" s="1773"/>
      <c r="QYG29" s="1773"/>
      <c r="QYH29" s="1773"/>
      <c r="QYI29" s="1773"/>
      <c r="QYJ29" s="1773"/>
      <c r="QYK29" s="1773"/>
      <c r="QYL29" s="1773"/>
      <c r="QYM29" s="1773"/>
      <c r="QYN29" s="1773"/>
      <c r="QYO29" s="1773"/>
      <c r="QYP29" s="1773"/>
      <c r="QYQ29" s="1773"/>
      <c r="QYR29" s="1773"/>
      <c r="QYS29" s="1773"/>
      <c r="QYT29" s="1773"/>
      <c r="QYU29" s="1773"/>
      <c r="QYV29" s="1773"/>
      <c r="QYW29" s="1773"/>
      <c r="QYX29" s="1773"/>
      <c r="QYY29" s="1773"/>
      <c r="QYZ29" s="1773"/>
      <c r="QZA29" s="1773"/>
      <c r="QZB29" s="1773"/>
      <c r="QZC29" s="1773"/>
      <c r="QZD29" s="1773"/>
      <c r="QZE29" s="1773"/>
      <c r="QZF29" s="1773"/>
      <c r="QZG29" s="1773"/>
      <c r="QZH29" s="1773"/>
      <c r="QZI29" s="1773"/>
      <c r="QZJ29" s="1773"/>
      <c r="QZK29" s="1773"/>
      <c r="QZL29" s="1773"/>
      <c r="QZM29" s="1773"/>
      <c r="QZN29" s="1773"/>
      <c r="QZO29" s="1773"/>
      <c r="QZP29" s="1773"/>
      <c r="QZQ29" s="1773"/>
      <c r="QZR29" s="1773"/>
      <c r="QZS29" s="1773"/>
      <c r="QZT29" s="1773"/>
      <c r="QZU29" s="1773"/>
      <c r="QZV29" s="1773"/>
      <c r="QZW29" s="1773"/>
      <c r="QZX29" s="1773"/>
      <c r="QZY29" s="1773"/>
      <c r="QZZ29" s="1773"/>
      <c r="RAA29" s="1773"/>
      <c r="RAB29" s="1773"/>
      <c r="RAC29" s="1773"/>
      <c r="RAD29" s="1773"/>
      <c r="RAE29" s="1773"/>
      <c r="RAF29" s="1773"/>
      <c r="RAG29" s="1773"/>
      <c r="RAH29" s="1773"/>
      <c r="RAI29" s="1773"/>
      <c r="RAJ29" s="1773"/>
      <c r="RAK29" s="1773"/>
      <c r="RAL29" s="1773"/>
      <c r="RAM29" s="1773"/>
      <c r="RAN29" s="1773"/>
      <c r="RAO29" s="1773"/>
      <c r="RAP29" s="1773"/>
      <c r="RAQ29" s="1773"/>
      <c r="RAR29" s="1773"/>
      <c r="RAS29" s="1773"/>
      <c r="RAT29" s="1773"/>
      <c r="RAU29" s="1773"/>
      <c r="RAV29" s="1773"/>
      <c r="RAW29" s="1773"/>
      <c r="RAX29" s="1773"/>
      <c r="RAY29" s="1773"/>
      <c r="RAZ29" s="1773"/>
      <c r="RBA29" s="1773"/>
      <c r="RBB29" s="1773"/>
      <c r="RBC29" s="1773"/>
      <c r="RBD29" s="1773"/>
      <c r="RBE29" s="1773"/>
      <c r="RBF29" s="1773"/>
      <c r="RBG29" s="1773"/>
      <c r="RBH29" s="1773"/>
      <c r="RBI29" s="1773"/>
      <c r="RBJ29" s="1773"/>
      <c r="RBK29" s="1773"/>
      <c r="RBL29" s="1773"/>
      <c r="RBM29" s="1773"/>
      <c r="RBN29" s="1773"/>
      <c r="RBO29" s="1773"/>
      <c r="RBP29" s="1773"/>
      <c r="RBQ29" s="1773"/>
      <c r="RBR29" s="1773"/>
      <c r="RBS29" s="1773"/>
      <c r="RBT29" s="1773"/>
      <c r="RBU29" s="1773"/>
      <c r="RBV29" s="1773"/>
      <c r="RBW29" s="1773"/>
      <c r="RBX29" s="1773"/>
      <c r="RBY29" s="1773"/>
      <c r="RBZ29" s="1773"/>
      <c r="RCA29" s="1773"/>
      <c r="RCB29" s="1773"/>
      <c r="RCC29" s="1773"/>
      <c r="RCD29" s="1773"/>
      <c r="RCE29" s="1773"/>
      <c r="RCF29" s="1773"/>
      <c r="RCG29" s="1773"/>
      <c r="RCH29" s="1773"/>
      <c r="RCI29" s="1773"/>
      <c r="RCJ29" s="1773"/>
      <c r="RCK29" s="1773"/>
      <c r="RCL29" s="1773"/>
      <c r="RCM29" s="1773"/>
      <c r="RCN29" s="1773"/>
      <c r="RCO29" s="1773"/>
      <c r="RCP29" s="1773"/>
      <c r="RCQ29" s="1773"/>
      <c r="RCR29" s="1773"/>
      <c r="RCS29" s="1773"/>
      <c r="RCT29" s="1773"/>
      <c r="RCU29" s="1773"/>
      <c r="RCV29" s="1773"/>
      <c r="RCW29" s="1773"/>
      <c r="RCX29" s="1773"/>
      <c r="RCY29" s="1773"/>
      <c r="RCZ29" s="1773"/>
      <c r="RDA29" s="1773"/>
      <c r="RDB29" s="1773"/>
      <c r="RDC29" s="1773"/>
      <c r="RDD29" s="1773"/>
      <c r="RDE29" s="1773"/>
      <c r="RDF29" s="1773"/>
      <c r="RDG29" s="1773"/>
      <c r="RDH29" s="1773"/>
      <c r="RDI29" s="1773"/>
      <c r="RDJ29" s="1773"/>
      <c r="RDK29" s="1773"/>
      <c r="RDL29" s="1773"/>
      <c r="RDM29" s="1773"/>
      <c r="RDN29" s="1773"/>
      <c r="RDO29" s="1773"/>
      <c r="RDP29" s="1773"/>
      <c r="RDQ29" s="1773"/>
      <c r="RDR29" s="1773"/>
      <c r="RDS29" s="1773"/>
      <c r="RDT29" s="1773"/>
      <c r="RDU29" s="1773"/>
      <c r="RDV29" s="1773"/>
      <c r="RDW29" s="1773"/>
      <c r="RDX29" s="1773"/>
      <c r="RDY29" s="1773"/>
      <c r="RDZ29" s="1773"/>
      <c r="REA29" s="1773"/>
      <c r="REB29" s="1773"/>
      <c r="REC29" s="1773"/>
      <c r="RED29" s="1773"/>
      <c r="REE29" s="1773"/>
      <c r="REF29" s="1773"/>
      <c r="REG29" s="1773"/>
      <c r="REH29" s="1773"/>
      <c r="REI29" s="1773"/>
      <c r="REJ29" s="1773"/>
      <c r="REK29" s="1773"/>
      <c r="REL29" s="1773"/>
      <c r="REM29" s="1773"/>
      <c r="REN29" s="1773"/>
      <c r="REO29" s="1773"/>
      <c r="REP29" s="1773"/>
      <c r="REQ29" s="1773"/>
      <c r="RER29" s="1773"/>
      <c r="RES29" s="1773"/>
      <c r="RET29" s="1773"/>
      <c r="REU29" s="1773"/>
      <c r="REV29" s="1773"/>
      <c r="REW29" s="1773"/>
      <c r="REX29" s="1773"/>
      <c r="REY29" s="1773"/>
      <c r="REZ29" s="1773"/>
      <c r="RFA29" s="1773"/>
      <c r="RFB29" s="1773"/>
      <c r="RFC29" s="1773"/>
      <c r="RFD29" s="1773"/>
      <c r="RFE29" s="1773"/>
      <c r="RFF29" s="1773"/>
      <c r="RFG29" s="1773"/>
      <c r="RFH29" s="1773"/>
      <c r="RFI29" s="1773"/>
      <c r="RFJ29" s="1773"/>
      <c r="RFK29" s="1773"/>
      <c r="RFL29" s="1773"/>
      <c r="RFM29" s="1773"/>
      <c r="RFN29" s="1773"/>
      <c r="RFO29" s="1773"/>
      <c r="RFP29" s="1773"/>
      <c r="RFQ29" s="1773"/>
      <c r="RFR29" s="1773"/>
      <c r="RFS29" s="1773"/>
      <c r="RFT29" s="1773"/>
      <c r="RFU29" s="1773"/>
      <c r="RFV29" s="1773"/>
      <c r="RFW29" s="1773"/>
      <c r="RFX29" s="1773"/>
      <c r="RFY29" s="1773"/>
      <c r="RFZ29" s="1773"/>
      <c r="RGA29" s="1773"/>
      <c r="RGB29" s="1773"/>
      <c r="RGC29" s="1773"/>
      <c r="RGD29" s="1773"/>
      <c r="RGE29" s="1773"/>
      <c r="RGF29" s="1773"/>
      <c r="RGG29" s="1773"/>
      <c r="RGH29" s="1773"/>
      <c r="RGI29" s="1773"/>
      <c r="RGJ29" s="1773"/>
      <c r="RGK29" s="1773"/>
      <c r="RGL29" s="1773"/>
      <c r="RGM29" s="1773"/>
      <c r="RGN29" s="1773"/>
      <c r="RGO29" s="1773"/>
      <c r="RGP29" s="1773"/>
      <c r="RGQ29" s="1773"/>
      <c r="RGR29" s="1773"/>
      <c r="RGS29" s="1773"/>
      <c r="RGT29" s="1773"/>
      <c r="RGU29" s="1773"/>
      <c r="RGV29" s="1773"/>
      <c r="RGW29" s="1773"/>
      <c r="RGX29" s="1773"/>
      <c r="RGY29" s="1773"/>
      <c r="RGZ29" s="1773"/>
      <c r="RHA29" s="1773"/>
      <c r="RHB29" s="1773"/>
      <c r="RHC29" s="1773"/>
      <c r="RHD29" s="1773"/>
      <c r="RHE29" s="1773"/>
      <c r="RHF29" s="1773"/>
      <c r="RHG29" s="1773"/>
      <c r="RHH29" s="1773"/>
      <c r="RHI29" s="1773"/>
      <c r="RHJ29" s="1773"/>
      <c r="RHK29" s="1773"/>
      <c r="RHL29" s="1773"/>
      <c r="RHM29" s="1773"/>
      <c r="RHN29" s="1773"/>
      <c r="RHO29" s="1773"/>
      <c r="RHP29" s="1773"/>
      <c r="RHQ29" s="1773"/>
      <c r="RHR29" s="1773"/>
      <c r="RHS29" s="1773"/>
      <c r="RHT29" s="1773"/>
      <c r="RHU29" s="1773"/>
      <c r="RHV29" s="1773"/>
      <c r="RHW29" s="1773"/>
      <c r="RHX29" s="1773"/>
      <c r="RHY29" s="1773"/>
      <c r="RHZ29" s="1773"/>
      <c r="RIA29" s="1773"/>
      <c r="RIB29" s="1773"/>
      <c r="RIC29" s="1773"/>
      <c r="RID29" s="1773"/>
      <c r="RIE29" s="1773"/>
      <c r="RIF29" s="1773"/>
      <c r="RIG29" s="1773"/>
      <c r="RIH29" s="1773"/>
      <c r="RII29" s="1773"/>
      <c r="RIJ29" s="1773"/>
      <c r="RIK29" s="1773"/>
      <c r="RIL29" s="1773"/>
      <c r="RIM29" s="1773"/>
      <c r="RIN29" s="1773"/>
      <c r="RIO29" s="1773"/>
      <c r="RIP29" s="1773"/>
      <c r="RIQ29" s="1773"/>
      <c r="RIR29" s="1773"/>
      <c r="RIS29" s="1773"/>
      <c r="RIT29" s="1773"/>
      <c r="RIU29" s="1773"/>
      <c r="RIV29" s="1773"/>
      <c r="RIW29" s="1773"/>
      <c r="RIX29" s="1773"/>
      <c r="RIY29" s="1773"/>
      <c r="RIZ29" s="1773"/>
      <c r="RJA29" s="1773"/>
      <c r="RJB29" s="1773"/>
      <c r="RJC29" s="1773"/>
      <c r="RJD29" s="1773"/>
      <c r="RJE29" s="1773"/>
      <c r="RJF29" s="1773"/>
      <c r="RJG29" s="1773"/>
      <c r="RJH29" s="1773"/>
      <c r="RJI29" s="1773"/>
      <c r="RJJ29" s="1773"/>
      <c r="RJK29" s="1773"/>
      <c r="RJL29" s="1773"/>
      <c r="RJM29" s="1773"/>
      <c r="RJN29" s="1773"/>
      <c r="RJO29" s="1773"/>
      <c r="RJP29" s="1773"/>
      <c r="RJQ29" s="1773"/>
      <c r="RJR29" s="1773"/>
      <c r="RJS29" s="1773"/>
      <c r="RJT29" s="1773"/>
      <c r="RJU29" s="1773"/>
      <c r="RJV29" s="1773"/>
      <c r="RJW29" s="1773"/>
      <c r="RJX29" s="1773"/>
      <c r="RJY29" s="1773"/>
      <c r="RJZ29" s="1773"/>
      <c r="RKA29" s="1773"/>
      <c r="RKB29" s="1773"/>
      <c r="RKC29" s="1773"/>
      <c r="RKD29" s="1773"/>
      <c r="RKE29" s="1773"/>
      <c r="RKF29" s="1773"/>
      <c r="RKG29" s="1773"/>
      <c r="RKH29" s="1773"/>
      <c r="RKI29" s="1773"/>
      <c r="RKJ29" s="1773"/>
      <c r="RKK29" s="1773"/>
      <c r="RKL29" s="1773"/>
      <c r="RKM29" s="1773"/>
      <c r="RKN29" s="1773"/>
      <c r="RKO29" s="1773"/>
      <c r="RKP29" s="1773"/>
      <c r="RKQ29" s="1773"/>
      <c r="RKR29" s="1773"/>
      <c r="RKS29" s="1773"/>
      <c r="RKT29" s="1773"/>
      <c r="RKU29" s="1773"/>
      <c r="RKV29" s="1773"/>
      <c r="RKW29" s="1773"/>
      <c r="RKX29" s="1773"/>
      <c r="RKY29" s="1773"/>
      <c r="RKZ29" s="1773"/>
      <c r="RLA29" s="1773"/>
      <c r="RLB29" s="1773"/>
      <c r="RLC29" s="1773"/>
      <c r="RLD29" s="1773"/>
      <c r="RLE29" s="1773"/>
      <c r="RLF29" s="1773"/>
      <c r="RLG29" s="1773"/>
      <c r="RLH29" s="1773"/>
      <c r="RLI29" s="1773"/>
      <c r="RLJ29" s="1773"/>
      <c r="RLK29" s="1773"/>
      <c r="RLL29" s="1773"/>
      <c r="RLM29" s="1773"/>
      <c r="RLN29" s="1773"/>
      <c r="RLO29" s="1773"/>
      <c r="RLP29" s="1773"/>
      <c r="RLQ29" s="1773"/>
      <c r="RLR29" s="1773"/>
      <c r="RLS29" s="1773"/>
      <c r="RLT29" s="1773"/>
      <c r="RLU29" s="1773"/>
      <c r="RLV29" s="1773"/>
      <c r="RLW29" s="1773"/>
      <c r="RLX29" s="1773"/>
      <c r="RLY29" s="1773"/>
      <c r="RLZ29" s="1773"/>
      <c r="RMA29" s="1773"/>
      <c r="RMB29" s="1773"/>
      <c r="RMC29" s="1773"/>
      <c r="RMD29" s="1773"/>
      <c r="RME29" s="1773"/>
      <c r="RMF29" s="1773"/>
      <c r="RMG29" s="1773"/>
      <c r="RMH29" s="1773"/>
      <c r="RMI29" s="1773"/>
      <c r="RMJ29" s="1773"/>
      <c r="RMK29" s="1773"/>
      <c r="RML29" s="1773"/>
      <c r="RMM29" s="1773"/>
      <c r="RMN29" s="1773"/>
      <c r="RMO29" s="1773"/>
      <c r="RMP29" s="1773"/>
      <c r="RMQ29" s="1773"/>
      <c r="RMR29" s="1773"/>
      <c r="RMS29" s="1773"/>
      <c r="RMT29" s="1773"/>
      <c r="RMU29" s="1773"/>
      <c r="RMV29" s="1773"/>
      <c r="RMW29" s="1773"/>
      <c r="RMX29" s="1773"/>
      <c r="RMY29" s="1773"/>
      <c r="RMZ29" s="1773"/>
      <c r="RNA29" s="1773"/>
      <c r="RNB29" s="1773"/>
      <c r="RNC29" s="1773"/>
      <c r="RND29" s="1773"/>
      <c r="RNE29" s="1773"/>
      <c r="RNF29" s="1773"/>
      <c r="RNG29" s="1773"/>
      <c r="RNH29" s="1773"/>
      <c r="RNI29" s="1773"/>
      <c r="RNJ29" s="1773"/>
      <c r="RNK29" s="1773"/>
      <c r="RNL29" s="1773"/>
      <c r="RNM29" s="1773"/>
      <c r="RNN29" s="1773"/>
      <c r="RNO29" s="1773"/>
      <c r="RNP29" s="1773"/>
      <c r="RNQ29" s="1773"/>
      <c r="RNR29" s="1773"/>
      <c r="RNS29" s="1773"/>
      <c r="RNT29" s="1773"/>
      <c r="RNU29" s="1773"/>
      <c r="RNV29" s="1773"/>
      <c r="RNW29" s="1773"/>
      <c r="RNX29" s="1773"/>
      <c r="RNY29" s="1773"/>
      <c r="RNZ29" s="1773"/>
      <c r="ROA29" s="1773"/>
      <c r="ROB29" s="1773"/>
      <c r="ROC29" s="1773"/>
      <c r="ROD29" s="1773"/>
      <c r="ROE29" s="1773"/>
      <c r="ROF29" s="1773"/>
      <c r="ROG29" s="1773"/>
      <c r="ROH29" s="1773"/>
      <c r="ROI29" s="1773"/>
      <c r="ROJ29" s="1773"/>
      <c r="ROK29" s="1773"/>
      <c r="ROL29" s="1773"/>
      <c r="ROM29" s="1773"/>
      <c r="RON29" s="1773"/>
      <c r="ROO29" s="1773"/>
      <c r="ROP29" s="1773"/>
      <c r="ROQ29" s="1773"/>
      <c r="ROR29" s="1773"/>
      <c r="ROS29" s="1773"/>
      <c r="ROT29" s="1773"/>
      <c r="ROU29" s="1773"/>
      <c r="ROV29" s="1773"/>
      <c r="ROW29" s="1773"/>
      <c r="ROX29" s="1773"/>
      <c r="ROY29" s="1773"/>
      <c r="ROZ29" s="1773"/>
      <c r="RPA29" s="1773"/>
      <c r="RPB29" s="1773"/>
      <c r="RPC29" s="1773"/>
      <c r="RPD29" s="1773"/>
      <c r="RPE29" s="1773"/>
      <c r="RPF29" s="1773"/>
      <c r="RPG29" s="1773"/>
      <c r="RPH29" s="1773"/>
      <c r="RPI29" s="1773"/>
      <c r="RPJ29" s="1773"/>
      <c r="RPK29" s="1773"/>
      <c r="RPL29" s="1773"/>
      <c r="RPM29" s="1773"/>
      <c r="RPN29" s="1773"/>
      <c r="RPO29" s="1773"/>
      <c r="RPP29" s="1773"/>
      <c r="RPQ29" s="1773"/>
      <c r="RPR29" s="1773"/>
      <c r="RPS29" s="1773"/>
      <c r="RPT29" s="1773"/>
      <c r="RPU29" s="1773"/>
      <c r="RPV29" s="1773"/>
      <c r="RPW29" s="1773"/>
      <c r="RPX29" s="1773"/>
      <c r="RPY29" s="1773"/>
      <c r="RPZ29" s="1773"/>
      <c r="RQA29" s="1773"/>
      <c r="RQB29" s="1773"/>
      <c r="RQC29" s="1773"/>
      <c r="RQD29" s="1773"/>
      <c r="RQE29" s="1773"/>
      <c r="RQF29" s="1773"/>
      <c r="RQG29" s="1773"/>
      <c r="RQH29" s="1773"/>
      <c r="RQI29" s="1773"/>
      <c r="RQJ29" s="1773"/>
      <c r="RQK29" s="1773"/>
      <c r="RQL29" s="1773"/>
      <c r="RQM29" s="1773"/>
      <c r="RQN29" s="1773"/>
      <c r="RQO29" s="1773"/>
      <c r="RQP29" s="1773"/>
      <c r="RQQ29" s="1773"/>
      <c r="RQR29" s="1773"/>
      <c r="RQS29" s="1773"/>
      <c r="RQT29" s="1773"/>
      <c r="RQU29" s="1773"/>
      <c r="RQV29" s="1773"/>
      <c r="RQW29" s="1773"/>
      <c r="RQX29" s="1773"/>
      <c r="RQY29" s="1773"/>
      <c r="RQZ29" s="1773"/>
      <c r="RRA29" s="1773"/>
      <c r="RRB29" s="1773"/>
      <c r="RRC29" s="1773"/>
      <c r="RRD29" s="1773"/>
      <c r="RRE29" s="1773"/>
      <c r="RRF29" s="1773"/>
      <c r="RRG29" s="1773"/>
      <c r="RRH29" s="1773"/>
      <c r="RRI29" s="1773"/>
      <c r="RRJ29" s="1773"/>
      <c r="RRK29" s="1773"/>
      <c r="RRL29" s="1773"/>
      <c r="RRM29" s="1773"/>
      <c r="RRN29" s="1773"/>
      <c r="RRO29" s="1773"/>
      <c r="RRP29" s="1773"/>
      <c r="RRQ29" s="1773"/>
      <c r="RRR29" s="1773"/>
      <c r="RRS29" s="1773"/>
      <c r="RRT29" s="1773"/>
      <c r="RRU29" s="1773"/>
      <c r="RRV29" s="1773"/>
      <c r="RRW29" s="1773"/>
      <c r="RRX29" s="1773"/>
      <c r="RRY29" s="1773"/>
      <c r="RRZ29" s="1773"/>
      <c r="RSA29" s="1773"/>
      <c r="RSB29" s="1773"/>
      <c r="RSC29" s="1773"/>
      <c r="RSD29" s="1773"/>
      <c r="RSE29" s="1773"/>
      <c r="RSF29" s="1773"/>
      <c r="RSG29" s="1773"/>
      <c r="RSH29" s="1773"/>
      <c r="RSI29" s="1773"/>
      <c r="RSJ29" s="1773"/>
      <c r="RSK29" s="1773"/>
      <c r="RSL29" s="1773"/>
      <c r="RSM29" s="1773"/>
      <c r="RSN29" s="1773"/>
      <c r="RSO29" s="1773"/>
      <c r="RSP29" s="1773"/>
      <c r="RSQ29" s="1773"/>
      <c r="RSR29" s="1773"/>
      <c r="RSS29" s="1773"/>
      <c r="RST29" s="1773"/>
      <c r="RSU29" s="1773"/>
      <c r="RSV29" s="1773"/>
      <c r="RSW29" s="1773"/>
      <c r="RSX29" s="1773"/>
      <c r="RSY29" s="1773"/>
      <c r="RSZ29" s="1773"/>
      <c r="RTA29" s="1773"/>
      <c r="RTB29" s="1773"/>
      <c r="RTC29" s="1773"/>
      <c r="RTD29" s="1773"/>
      <c r="RTE29" s="1773"/>
      <c r="RTF29" s="1773"/>
      <c r="RTG29" s="1773"/>
      <c r="RTH29" s="1773"/>
      <c r="RTI29" s="1773"/>
      <c r="RTJ29" s="1773"/>
      <c r="RTK29" s="1773"/>
      <c r="RTL29" s="1773"/>
      <c r="RTM29" s="1773"/>
      <c r="RTN29" s="1773"/>
      <c r="RTO29" s="1773"/>
      <c r="RTP29" s="1773"/>
      <c r="RTQ29" s="1773"/>
      <c r="RTR29" s="1773"/>
      <c r="RTS29" s="1773"/>
      <c r="RTT29" s="1773"/>
      <c r="RTU29" s="1773"/>
      <c r="RTV29" s="1773"/>
      <c r="RTW29" s="1773"/>
      <c r="RTX29" s="1773"/>
      <c r="RTY29" s="1773"/>
      <c r="RTZ29" s="1773"/>
      <c r="RUA29" s="1773"/>
      <c r="RUB29" s="1773"/>
      <c r="RUC29" s="1773"/>
      <c r="RUD29" s="1773"/>
      <c r="RUE29" s="1773"/>
      <c r="RUF29" s="1773"/>
      <c r="RUG29" s="1773"/>
      <c r="RUH29" s="1773"/>
      <c r="RUI29" s="1773"/>
      <c r="RUJ29" s="1773"/>
      <c r="RUK29" s="1773"/>
      <c r="RUL29" s="1773"/>
      <c r="RUM29" s="1773"/>
      <c r="RUN29" s="1773"/>
      <c r="RUO29" s="1773"/>
      <c r="RUP29" s="1773"/>
      <c r="RUQ29" s="1773"/>
      <c r="RUR29" s="1773"/>
      <c r="RUS29" s="1773"/>
      <c r="RUT29" s="1773"/>
      <c r="RUU29" s="1773"/>
      <c r="RUV29" s="1773"/>
      <c r="RUW29" s="1773"/>
      <c r="RUX29" s="1773"/>
      <c r="RUY29" s="1773"/>
      <c r="RUZ29" s="1773"/>
      <c r="RVA29" s="1773"/>
      <c r="RVB29" s="1773"/>
      <c r="RVC29" s="1773"/>
      <c r="RVD29" s="1773"/>
      <c r="RVE29" s="1773"/>
      <c r="RVF29" s="1773"/>
      <c r="RVG29" s="1773"/>
      <c r="RVH29" s="1773"/>
      <c r="RVI29" s="1773"/>
      <c r="RVJ29" s="1773"/>
      <c r="RVK29" s="1773"/>
      <c r="RVL29" s="1773"/>
      <c r="RVM29" s="1773"/>
      <c r="RVN29" s="1773"/>
      <c r="RVO29" s="1773"/>
      <c r="RVP29" s="1773"/>
      <c r="RVQ29" s="1773"/>
      <c r="RVR29" s="1773"/>
      <c r="RVS29" s="1773"/>
      <c r="RVT29" s="1773"/>
      <c r="RVU29" s="1773"/>
      <c r="RVV29" s="1773"/>
      <c r="RVW29" s="1773"/>
      <c r="RVX29" s="1773"/>
      <c r="RVY29" s="1773"/>
      <c r="RVZ29" s="1773"/>
      <c r="RWA29" s="1773"/>
      <c r="RWB29" s="1773"/>
      <c r="RWC29" s="1773"/>
      <c r="RWD29" s="1773"/>
      <c r="RWE29" s="1773"/>
      <c r="RWF29" s="1773"/>
      <c r="RWG29" s="1773"/>
      <c r="RWH29" s="1773"/>
      <c r="RWI29" s="1773"/>
      <c r="RWJ29" s="1773"/>
      <c r="RWK29" s="1773"/>
      <c r="RWL29" s="1773"/>
      <c r="RWM29" s="1773"/>
      <c r="RWN29" s="1773"/>
      <c r="RWO29" s="1773"/>
      <c r="RWP29" s="1773"/>
      <c r="RWQ29" s="1773"/>
      <c r="RWR29" s="1773"/>
      <c r="RWS29" s="1773"/>
      <c r="RWT29" s="1773"/>
      <c r="RWU29" s="1773"/>
      <c r="RWV29" s="1773"/>
      <c r="RWW29" s="1773"/>
      <c r="RWX29" s="1773"/>
      <c r="RWY29" s="1773"/>
      <c r="RWZ29" s="1773"/>
      <c r="RXA29" s="1773"/>
      <c r="RXB29" s="1773"/>
      <c r="RXC29" s="1773"/>
      <c r="RXD29" s="1773"/>
      <c r="RXE29" s="1773"/>
      <c r="RXF29" s="1773"/>
      <c r="RXG29" s="1773"/>
      <c r="RXH29" s="1773"/>
      <c r="RXI29" s="1773"/>
      <c r="RXJ29" s="1773"/>
      <c r="RXK29" s="1773"/>
      <c r="RXL29" s="1773"/>
      <c r="RXM29" s="1773"/>
      <c r="RXN29" s="1773"/>
      <c r="RXO29" s="1773"/>
      <c r="RXP29" s="1773"/>
      <c r="RXQ29" s="1773"/>
      <c r="RXR29" s="1773"/>
      <c r="RXS29" s="1773"/>
      <c r="RXT29" s="1773"/>
      <c r="RXU29" s="1773"/>
      <c r="RXV29" s="1773"/>
      <c r="RXW29" s="1773"/>
      <c r="RXX29" s="1773"/>
      <c r="RXY29" s="1773"/>
      <c r="RXZ29" s="1773"/>
      <c r="RYA29" s="1773"/>
      <c r="RYB29" s="1773"/>
      <c r="RYC29" s="1773"/>
      <c r="RYD29" s="1773"/>
      <c r="RYE29" s="1773"/>
      <c r="RYF29" s="1773"/>
      <c r="RYG29" s="1773"/>
      <c r="RYH29" s="1773"/>
      <c r="RYI29" s="1773"/>
      <c r="RYJ29" s="1773"/>
      <c r="RYK29" s="1773"/>
      <c r="RYL29" s="1773"/>
      <c r="RYM29" s="1773"/>
      <c r="RYN29" s="1773"/>
      <c r="RYO29" s="1773"/>
      <c r="RYP29" s="1773"/>
      <c r="RYQ29" s="1773"/>
      <c r="RYR29" s="1773"/>
      <c r="RYS29" s="1773"/>
      <c r="RYT29" s="1773"/>
      <c r="RYU29" s="1773"/>
      <c r="RYV29" s="1773"/>
      <c r="RYW29" s="1773"/>
      <c r="RYX29" s="1773"/>
      <c r="RYY29" s="1773"/>
      <c r="RYZ29" s="1773"/>
      <c r="RZA29" s="1773"/>
      <c r="RZB29" s="1773"/>
      <c r="RZC29" s="1773"/>
      <c r="RZD29" s="1773"/>
      <c r="RZE29" s="1773"/>
      <c r="RZF29" s="1773"/>
      <c r="RZG29" s="1773"/>
      <c r="RZH29" s="1773"/>
      <c r="RZI29" s="1773"/>
      <c r="RZJ29" s="1773"/>
      <c r="RZK29" s="1773"/>
      <c r="RZL29" s="1773"/>
      <c r="RZM29" s="1773"/>
      <c r="RZN29" s="1773"/>
      <c r="RZO29" s="1773"/>
      <c r="RZP29" s="1773"/>
      <c r="RZQ29" s="1773"/>
      <c r="RZR29" s="1773"/>
      <c r="RZS29" s="1773"/>
      <c r="RZT29" s="1773"/>
      <c r="RZU29" s="1773"/>
      <c r="RZV29" s="1773"/>
      <c r="RZW29" s="1773"/>
      <c r="RZX29" s="1773"/>
      <c r="RZY29" s="1773"/>
      <c r="RZZ29" s="1773"/>
      <c r="SAA29" s="1773"/>
      <c r="SAB29" s="1773"/>
      <c r="SAC29" s="1773"/>
      <c r="SAD29" s="1773"/>
      <c r="SAE29" s="1773"/>
      <c r="SAF29" s="1773"/>
      <c r="SAG29" s="1773"/>
      <c r="SAH29" s="1773"/>
      <c r="SAI29" s="1773"/>
      <c r="SAJ29" s="1773"/>
      <c r="SAK29" s="1773"/>
      <c r="SAL29" s="1773"/>
      <c r="SAM29" s="1773"/>
      <c r="SAN29" s="1773"/>
      <c r="SAO29" s="1773"/>
      <c r="SAP29" s="1773"/>
      <c r="SAQ29" s="1773"/>
      <c r="SAR29" s="1773"/>
      <c r="SAS29" s="1773"/>
      <c r="SAT29" s="1773"/>
      <c r="SAU29" s="1773"/>
      <c r="SAV29" s="1773"/>
      <c r="SAW29" s="1773"/>
      <c r="SAX29" s="1773"/>
      <c r="SAY29" s="1773"/>
      <c r="SAZ29" s="1773"/>
      <c r="SBA29" s="1773"/>
      <c r="SBB29" s="1773"/>
      <c r="SBC29" s="1773"/>
      <c r="SBD29" s="1773"/>
      <c r="SBE29" s="1773"/>
      <c r="SBF29" s="1773"/>
      <c r="SBG29" s="1773"/>
      <c r="SBH29" s="1773"/>
      <c r="SBI29" s="1773"/>
      <c r="SBJ29" s="1773"/>
      <c r="SBK29" s="1773"/>
      <c r="SBL29" s="1773"/>
      <c r="SBM29" s="1773"/>
      <c r="SBN29" s="1773"/>
      <c r="SBO29" s="1773"/>
      <c r="SBP29" s="1773"/>
      <c r="SBQ29" s="1773"/>
      <c r="SBR29" s="1773"/>
      <c r="SBS29" s="1773"/>
      <c r="SBT29" s="1773"/>
      <c r="SBU29" s="1773"/>
      <c r="SBV29" s="1773"/>
      <c r="SBW29" s="1773"/>
      <c r="SBX29" s="1773"/>
      <c r="SBY29" s="1773"/>
      <c r="SBZ29" s="1773"/>
      <c r="SCA29" s="1773"/>
      <c r="SCB29" s="1773"/>
      <c r="SCC29" s="1773"/>
      <c r="SCD29" s="1773"/>
      <c r="SCE29" s="1773"/>
      <c r="SCF29" s="1773"/>
      <c r="SCG29" s="1773"/>
      <c r="SCH29" s="1773"/>
      <c r="SCI29" s="1773"/>
      <c r="SCJ29" s="1773"/>
      <c r="SCK29" s="1773"/>
      <c r="SCL29" s="1773"/>
      <c r="SCM29" s="1773"/>
      <c r="SCN29" s="1773"/>
      <c r="SCO29" s="1773"/>
      <c r="SCP29" s="1773"/>
      <c r="SCQ29" s="1773"/>
      <c r="SCR29" s="1773"/>
      <c r="SCS29" s="1773"/>
      <c r="SCT29" s="1773"/>
      <c r="SCU29" s="1773"/>
      <c r="SCV29" s="1773"/>
      <c r="SCW29" s="1773"/>
      <c r="SCX29" s="1773"/>
      <c r="SCY29" s="1773"/>
      <c r="SCZ29" s="1773"/>
      <c r="SDA29" s="1773"/>
      <c r="SDB29" s="1773"/>
      <c r="SDC29" s="1773"/>
      <c r="SDD29" s="1773"/>
      <c r="SDE29" s="1773"/>
      <c r="SDF29" s="1773"/>
      <c r="SDG29" s="1773"/>
      <c r="SDH29" s="1773"/>
      <c r="SDI29" s="1773"/>
      <c r="SDJ29" s="1773"/>
      <c r="SDK29" s="1773"/>
      <c r="SDL29" s="1773"/>
      <c r="SDM29" s="1773"/>
      <c r="SDN29" s="1773"/>
      <c r="SDO29" s="1773"/>
      <c r="SDP29" s="1773"/>
      <c r="SDQ29" s="1773"/>
      <c r="SDR29" s="1773"/>
      <c r="SDS29" s="1773"/>
      <c r="SDT29" s="1773"/>
      <c r="SDU29" s="1773"/>
      <c r="SDV29" s="1773"/>
      <c r="SDW29" s="1773"/>
      <c r="SDX29" s="1773"/>
      <c r="SDY29" s="1773"/>
      <c r="SDZ29" s="1773"/>
      <c r="SEA29" s="1773"/>
      <c r="SEB29" s="1773"/>
      <c r="SEC29" s="1773"/>
      <c r="SED29" s="1773"/>
      <c r="SEE29" s="1773"/>
      <c r="SEF29" s="1773"/>
      <c r="SEG29" s="1773"/>
      <c r="SEH29" s="1773"/>
      <c r="SEI29" s="1773"/>
      <c r="SEJ29" s="1773"/>
      <c r="SEK29" s="1773"/>
      <c r="SEL29" s="1773"/>
      <c r="SEM29" s="1773"/>
      <c r="SEN29" s="1773"/>
      <c r="SEO29" s="1773"/>
      <c r="SEP29" s="1773"/>
      <c r="SEQ29" s="1773"/>
      <c r="SER29" s="1773"/>
      <c r="SES29" s="1773"/>
      <c r="SET29" s="1773"/>
      <c r="SEU29" s="1773"/>
      <c r="SEV29" s="1773"/>
      <c r="SEW29" s="1773"/>
      <c r="SEX29" s="1773"/>
      <c r="SEY29" s="1773"/>
      <c r="SEZ29" s="1773"/>
      <c r="SFA29" s="1773"/>
      <c r="SFB29" s="1773"/>
      <c r="SFC29" s="1773"/>
      <c r="SFD29" s="1773"/>
      <c r="SFE29" s="1773"/>
      <c r="SFF29" s="1773"/>
      <c r="SFG29" s="1773"/>
      <c r="SFH29" s="1773"/>
      <c r="SFI29" s="1773"/>
      <c r="SFJ29" s="1773"/>
      <c r="SFK29" s="1773"/>
      <c r="SFL29" s="1773"/>
      <c r="SFM29" s="1773"/>
      <c r="SFN29" s="1773"/>
      <c r="SFO29" s="1773"/>
      <c r="SFP29" s="1773"/>
      <c r="SFQ29" s="1773"/>
      <c r="SFR29" s="1773"/>
      <c r="SFS29" s="1773"/>
      <c r="SFT29" s="1773"/>
      <c r="SFU29" s="1773"/>
      <c r="SFV29" s="1773"/>
      <c r="SFW29" s="1773"/>
      <c r="SFX29" s="1773"/>
      <c r="SFY29" s="1773"/>
      <c r="SFZ29" s="1773"/>
      <c r="SGA29" s="1773"/>
      <c r="SGB29" s="1773"/>
      <c r="SGC29" s="1773"/>
      <c r="SGD29" s="1773"/>
      <c r="SGE29" s="1773"/>
      <c r="SGF29" s="1773"/>
      <c r="SGG29" s="1773"/>
      <c r="SGH29" s="1773"/>
      <c r="SGI29" s="1773"/>
      <c r="SGJ29" s="1773"/>
      <c r="SGK29" s="1773"/>
      <c r="SGL29" s="1773"/>
      <c r="SGM29" s="1773"/>
      <c r="SGN29" s="1773"/>
      <c r="SGO29" s="1773"/>
      <c r="SGP29" s="1773"/>
      <c r="SGQ29" s="1773"/>
      <c r="SGR29" s="1773"/>
      <c r="SGS29" s="1773"/>
      <c r="SGT29" s="1773"/>
      <c r="SGU29" s="1773"/>
      <c r="SGV29" s="1773"/>
      <c r="SGW29" s="1773"/>
      <c r="SGX29" s="1773"/>
      <c r="SGY29" s="1773"/>
      <c r="SGZ29" s="1773"/>
      <c r="SHA29" s="1773"/>
      <c r="SHB29" s="1773"/>
      <c r="SHC29" s="1773"/>
      <c r="SHD29" s="1773"/>
      <c r="SHE29" s="1773"/>
      <c r="SHF29" s="1773"/>
      <c r="SHG29" s="1773"/>
      <c r="SHH29" s="1773"/>
      <c r="SHI29" s="1773"/>
      <c r="SHJ29" s="1773"/>
      <c r="SHK29" s="1773"/>
      <c r="SHL29" s="1773"/>
      <c r="SHM29" s="1773"/>
      <c r="SHN29" s="1773"/>
      <c r="SHO29" s="1773"/>
      <c r="SHP29" s="1773"/>
      <c r="SHQ29" s="1773"/>
      <c r="SHR29" s="1773"/>
      <c r="SHS29" s="1773"/>
      <c r="SHT29" s="1773"/>
      <c r="SHU29" s="1773"/>
      <c r="SHV29" s="1773"/>
      <c r="SHW29" s="1773"/>
      <c r="SHX29" s="1773"/>
      <c r="SHY29" s="1773"/>
      <c r="SHZ29" s="1773"/>
      <c r="SIA29" s="1773"/>
      <c r="SIB29" s="1773"/>
      <c r="SIC29" s="1773"/>
      <c r="SID29" s="1773"/>
      <c r="SIE29" s="1773"/>
      <c r="SIF29" s="1773"/>
      <c r="SIG29" s="1773"/>
      <c r="SIH29" s="1773"/>
      <c r="SII29" s="1773"/>
      <c r="SIJ29" s="1773"/>
      <c r="SIK29" s="1773"/>
      <c r="SIL29" s="1773"/>
      <c r="SIM29" s="1773"/>
      <c r="SIN29" s="1773"/>
      <c r="SIO29" s="1773"/>
      <c r="SIP29" s="1773"/>
      <c r="SIQ29" s="1773"/>
      <c r="SIR29" s="1773"/>
      <c r="SIS29" s="1773"/>
      <c r="SIT29" s="1773"/>
      <c r="SIU29" s="1773"/>
      <c r="SIV29" s="1773"/>
      <c r="SIW29" s="1773"/>
      <c r="SIX29" s="1773"/>
      <c r="SIY29" s="1773"/>
      <c r="SIZ29" s="1773"/>
      <c r="SJA29" s="1773"/>
      <c r="SJB29" s="1773"/>
      <c r="SJC29" s="1773"/>
      <c r="SJD29" s="1773"/>
      <c r="SJE29" s="1773"/>
      <c r="SJF29" s="1773"/>
      <c r="SJG29" s="1773"/>
      <c r="SJH29" s="1773"/>
      <c r="SJI29" s="1773"/>
      <c r="SJJ29" s="1773"/>
      <c r="SJK29" s="1773"/>
      <c r="SJL29" s="1773"/>
      <c r="SJM29" s="1773"/>
      <c r="SJN29" s="1773"/>
      <c r="SJO29" s="1773"/>
      <c r="SJP29" s="1773"/>
      <c r="SJQ29" s="1773"/>
      <c r="SJR29" s="1773"/>
      <c r="SJS29" s="1773"/>
      <c r="SJT29" s="1773"/>
      <c r="SJU29" s="1773"/>
      <c r="SJV29" s="1773"/>
      <c r="SJW29" s="1773"/>
      <c r="SJX29" s="1773"/>
      <c r="SJY29" s="1773"/>
      <c r="SJZ29" s="1773"/>
      <c r="SKA29" s="1773"/>
      <c r="SKB29" s="1773"/>
      <c r="SKC29" s="1773"/>
      <c r="SKD29" s="1773"/>
      <c r="SKE29" s="1773"/>
      <c r="SKF29" s="1773"/>
      <c r="SKG29" s="1773"/>
      <c r="SKH29" s="1773"/>
      <c r="SKI29" s="1773"/>
      <c r="SKJ29" s="1773"/>
      <c r="SKK29" s="1773"/>
      <c r="SKL29" s="1773"/>
      <c r="SKM29" s="1773"/>
      <c r="SKN29" s="1773"/>
      <c r="SKO29" s="1773"/>
      <c r="SKP29" s="1773"/>
      <c r="SKQ29" s="1773"/>
      <c r="SKR29" s="1773"/>
      <c r="SKS29" s="1773"/>
      <c r="SKT29" s="1773"/>
      <c r="SKU29" s="1773"/>
      <c r="SKV29" s="1773"/>
      <c r="SKW29" s="1773"/>
      <c r="SKX29" s="1773"/>
      <c r="SKY29" s="1773"/>
      <c r="SKZ29" s="1773"/>
      <c r="SLA29" s="1773"/>
      <c r="SLB29" s="1773"/>
      <c r="SLC29" s="1773"/>
      <c r="SLD29" s="1773"/>
      <c r="SLE29" s="1773"/>
      <c r="SLF29" s="1773"/>
      <c r="SLG29" s="1773"/>
      <c r="SLH29" s="1773"/>
      <c r="SLI29" s="1773"/>
      <c r="SLJ29" s="1773"/>
      <c r="SLK29" s="1773"/>
      <c r="SLL29" s="1773"/>
      <c r="SLM29" s="1773"/>
      <c r="SLN29" s="1773"/>
      <c r="SLO29" s="1773"/>
      <c r="SLP29" s="1773"/>
      <c r="SLQ29" s="1773"/>
      <c r="SLR29" s="1773"/>
      <c r="SLS29" s="1773"/>
      <c r="SLT29" s="1773"/>
      <c r="SLU29" s="1773"/>
      <c r="SLV29" s="1773"/>
      <c r="SLW29" s="1773"/>
      <c r="SLX29" s="1773"/>
      <c r="SLY29" s="1773"/>
      <c r="SLZ29" s="1773"/>
      <c r="SMA29" s="1773"/>
      <c r="SMB29" s="1773"/>
      <c r="SMC29" s="1773"/>
      <c r="SMD29" s="1773"/>
      <c r="SME29" s="1773"/>
      <c r="SMF29" s="1773"/>
      <c r="SMG29" s="1773"/>
      <c r="SMH29" s="1773"/>
      <c r="SMI29" s="1773"/>
      <c r="SMJ29" s="1773"/>
      <c r="SMK29" s="1773"/>
      <c r="SML29" s="1773"/>
      <c r="SMM29" s="1773"/>
      <c r="SMN29" s="1773"/>
      <c r="SMO29" s="1773"/>
      <c r="SMP29" s="1773"/>
      <c r="SMQ29" s="1773"/>
      <c r="SMR29" s="1773"/>
      <c r="SMS29" s="1773"/>
      <c r="SMT29" s="1773"/>
      <c r="SMU29" s="1773"/>
      <c r="SMV29" s="1773"/>
      <c r="SMW29" s="1773"/>
      <c r="SMX29" s="1773"/>
      <c r="SMY29" s="1773"/>
      <c r="SMZ29" s="1773"/>
      <c r="SNA29" s="1773"/>
      <c r="SNB29" s="1773"/>
      <c r="SNC29" s="1773"/>
      <c r="SND29" s="1773"/>
      <c r="SNE29" s="1773"/>
      <c r="SNF29" s="1773"/>
      <c r="SNG29" s="1773"/>
      <c r="SNH29" s="1773"/>
      <c r="SNI29" s="1773"/>
      <c r="SNJ29" s="1773"/>
      <c r="SNK29" s="1773"/>
      <c r="SNL29" s="1773"/>
      <c r="SNM29" s="1773"/>
      <c r="SNN29" s="1773"/>
      <c r="SNO29" s="1773"/>
      <c r="SNP29" s="1773"/>
      <c r="SNQ29" s="1773"/>
      <c r="SNR29" s="1773"/>
      <c r="SNS29" s="1773"/>
      <c r="SNT29" s="1773"/>
      <c r="SNU29" s="1773"/>
      <c r="SNV29" s="1773"/>
      <c r="SNW29" s="1773"/>
      <c r="SNX29" s="1773"/>
      <c r="SNY29" s="1773"/>
      <c r="SNZ29" s="1773"/>
      <c r="SOA29" s="1773"/>
      <c r="SOB29" s="1773"/>
      <c r="SOC29" s="1773"/>
      <c r="SOD29" s="1773"/>
      <c r="SOE29" s="1773"/>
      <c r="SOF29" s="1773"/>
      <c r="SOG29" s="1773"/>
      <c r="SOH29" s="1773"/>
      <c r="SOI29" s="1773"/>
      <c r="SOJ29" s="1773"/>
      <c r="SOK29" s="1773"/>
      <c r="SOL29" s="1773"/>
      <c r="SOM29" s="1773"/>
      <c r="SON29" s="1773"/>
      <c r="SOO29" s="1773"/>
      <c r="SOP29" s="1773"/>
      <c r="SOQ29" s="1773"/>
      <c r="SOR29" s="1773"/>
      <c r="SOS29" s="1773"/>
      <c r="SOT29" s="1773"/>
      <c r="SOU29" s="1773"/>
      <c r="SOV29" s="1773"/>
      <c r="SOW29" s="1773"/>
      <c r="SOX29" s="1773"/>
      <c r="SOY29" s="1773"/>
      <c r="SOZ29" s="1773"/>
      <c r="SPA29" s="1773"/>
      <c r="SPB29" s="1773"/>
      <c r="SPC29" s="1773"/>
      <c r="SPD29" s="1773"/>
      <c r="SPE29" s="1773"/>
      <c r="SPF29" s="1773"/>
      <c r="SPG29" s="1773"/>
      <c r="SPH29" s="1773"/>
      <c r="SPI29" s="1773"/>
      <c r="SPJ29" s="1773"/>
      <c r="SPK29" s="1773"/>
      <c r="SPL29" s="1773"/>
      <c r="SPM29" s="1773"/>
      <c r="SPN29" s="1773"/>
      <c r="SPO29" s="1773"/>
      <c r="SPP29" s="1773"/>
      <c r="SPQ29" s="1773"/>
      <c r="SPR29" s="1773"/>
      <c r="SPS29" s="1773"/>
      <c r="SPT29" s="1773"/>
      <c r="SPU29" s="1773"/>
      <c r="SPV29" s="1773"/>
      <c r="SPW29" s="1773"/>
      <c r="SPX29" s="1773"/>
      <c r="SPY29" s="1773"/>
      <c r="SPZ29" s="1773"/>
      <c r="SQA29" s="1773"/>
      <c r="SQB29" s="1773"/>
      <c r="SQC29" s="1773"/>
      <c r="SQD29" s="1773"/>
      <c r="SQE29" s="1773"/>
      <c r="SQF29" s="1773"/>
      <c r="SQG29" s="1773"/>
      <c r="SQH29" s="1773"/>
      <c r="SQI29" s="1773"/>
      <c r="SQJ29" s="1773"/>
      <c r="SQK29" s="1773"/>
      <c r="SQL29" s="1773"/>
      <c r="SQM29" s="1773"/>
      <c r="SQN29" s="1773"/>
      <c r="SQO29" s="1773"/>
      <c r="SQP29" s="1773"/>
      <c r="SQQ29" s="1773"/>
      <c r="SQR29" s="1773"/>
      <c r="SQS29" s="1773"/>
      <c r="SQT29" s="1773"/>
      <c r="SQU29" s="1773"/>
      <c r="SQV29" s="1773"/>
      <c r="SQW29" s="1773"/>
      <c r="SQX29" s="1773"/>
      <c r="SQY29" s="1773"/>
      <c r="SQZ29" s="1773"/>
      <c r="SRA29" s="1773"/>
      <c r="SRB29" s="1773"/>
      <c r="SRC29" s="1773"/>
      <c r="SRD29" s="1773"/>
      <c r="SRE29" s="1773"/>
      <c r="SRF29" s="1773"/>
      <c r="SRG29" s="1773"/>
      <c r="SRH29" s="1773"/>
      <c r="SRI29" s="1773"/>
      <c r="SRJ29" s="1773"/>
      <c r="SRK29" s="1773"/>
      <c r="SRL29" s="1773"/>
      <c r="SRM29" s="1773"/>
      <c r="SRN29" s="1773"/>
      <c r="SRO29" s="1773"/>
      <c r="SRP29" s="1773"/>
      <c r="SRQ29" s="1773"/>
      <c r="SRR29" s="1773"/>
      <c r="SRS29" s="1773"/>
      <c r="SRT29" s="1773"/>
      <c r="SRU29" s="1773"/>
      <c r="SRV29" s="1773"/>
      <c r="SRW29" s="1773"/>
      <c r="SRX29" s="1773"/>
      <c r="SRY29" s="1773"/>
      <c r="SRZ29" s="1773"/>
      <c r="SSA29" s="1773"/>
      <c r="SSB29" s="1773"/>
      <c r="SSC29" s="1773"/>
      <c r="SSD29" s="1773"/>
      <c r="SSE29" s="1773"/>
      <c r="SSF29" s="1773"/>
      <c r="SSG29" s="1773"/>
      <c r="SSH29" s="1773"/>
      <c r="SSI29" s="1773"/>
      <c r="SSJ29" s="1773"/>
      <c r="SSK29" s="1773"/>
      <c r="SSL29" s="1773"/>
      <c r="SSM29" s="1773"/>
      <c r="SSN29" s="1773"/>
      <c r="SSO29" s="1773"/>
      <c r="SSP29" s="1773"/>
      <c r="SSQ29" s="1773"/>
      <c r="SSR29" s="1773"/>
      <c r="SSS29" s="1773"/>
      <c r="SST29" s="1773"/>
      <c r="SSU29" s="1773"/>
      <c r="SSV29" s="1773"/>
      <c r="SSW29" s="1773"/>
      <c r="SSX29" s="1773"/>
      <c r="SSY29" s="1773"/>
      <c r="SSZ29" s="1773"/>
      <c r="STA29" s="1773"/>
      <c r="STB29" s="1773"/>
      <c r="STC29" s="1773"/>
      <c r="STD29" s="1773"/>
      <c r="STE29" s="1773"/>
      <c r="STF29" s="1773"/>
      <c r="STG29" s="1773"/>
      <c r="STH29" s="1773"/>
      <c r="STI29" s="1773"/>
      <c r="STJ29" s="1773"/>
      <c r="STK29" s="1773"/>
      <c r="STL29" s="1773"/>
      <c r="STM29" s="1773"/>
      <c r="STN29" s="1773"/>
      <c r="STO29" s="1773"/>
      <c r="STP29" s="1773"/>
      <c r="STQ29" s="1773"/>
      <c r="STR29" s="1773"/>
      <c r="STS29" s="1773"/>
      <c r="STT29" s="1773"/>
      <c r="STU29" s="1773"/>
      <c r="STV29" s="1773"/>
      <c r="STW29" s="1773"/>
      <c r="STX29" s="1773"/>
      <c r="STY29" s="1773"/>
      <c r="STZ29" s="1773"/>
      <c r="SUA29" s="1773"/>
      <c r="SUB29" s="1773"/>
      <c r="SUC29" s="1773"/>
      <c r="SUD29" s="1773"/>
      <c r="SUE29" s="1773"/>
      <c r="SUF29" s="1773"/>
      <c r="SUG29" s="1773"/>
      <c r="SUH29" s="1773"/>
      <c r="SUI29" s="1773"/>
      <c r="SUJ29" s="1773"/>
      <c r="SUK29" s="1773"/>
      <c r="SUL29" s="1773"/>
      <c r="SUM29" s="1773"/>
      <c r="SUN29" s="1773"/>
      <c r="SUO29" s="1773"/>
      <c r="SUP29" s="1773"/>
      <c r="SUQ29" s="1773"/>
      <c r="SUR29" s="1773"/>
      <c r="SUS29" s="1773"/>
      <c r="SUT29" s="1773"/>
      <c r="SUU29" s="1773"/>
      <c r="SUV29" s="1773"/>
      <c r="SUW29" s="1773"/>
      <c r="SUX29" s="1773"/>
      <c r="SUY29" s="1773"/>
      <c r="SUZ29" s="1773"/>
      <c r="SVA29" s="1773"/>
      <c r="SVB29" s="1773"/>
      <c r="SVC29" s="1773"/>
      <c r="SVD29" s="1773"/>
      <c r="SVE29" s="1773"/>
      <c r="SVF29" s="1773"/>
      <c r="SVG29" s="1773"/>
      <c r="SVH29" s="1773"/>
      <c r="SVI29" s="1773"/>
      <c r="SVJ29" s="1773"/>
      <c r="SVK29" s="1773"/>
      <c r="SVL29" s="1773"/>
      <c r="SVM29" s="1773"/>
      <c r="SVN29" s="1773"/>
      <c r="SVO29" s="1773"/>
      <c r="SVP29" s="1773"/>
      <c r="SVQ29" s="1773"/>
      <c r="SVR29" s="1773"/>
      <c r="SVS29" s="1773"/>
      <c r="SVT29" s="1773"/>
      <c r="SVU29" s="1773"/>
      <c r="SVV29" s="1773"/>
      <c r="SVW29" s="1773"/>
      <c r="SVX29" s="1773"/>
      <c r="SVY29" s="1773"/>
      <c r="SVZ29" s="1773"/>
      <c r="SWA29" s="1773"/>
      <c r="SWB29" s="1773"/>
      <c r="SWC29" s="1773"/>
      <c r="SWD29" s="1773"/>
      <c r="SWE29" s="1773"/>
      <c r="SWF29" s="1773"/>
      <c r="SWG29" s="1773"/>
      <c r="SWH29" s="1773"/>
      <c r="SWI29" s="1773"/>
      <c r="SWJ29" s="1773"/>
      <c r="SWK29" s="1773"/>
      <c r="SWL29" s="1773"/>
      <c r="SWM29" s="1773"/>
      <c r="SWN29" s="1773"/>
      <c r="SWO29" s="1773"/>
      <c r="SWP29" s="1773"/>
      <c r="SWQ29" s="1773"/>
      <c r="SWR29" s="1773"/>
      <c r="SWS29" s="1773"/>
      <c r="SWT29" s="1773"/>
      <c r="SWU29" s="1773"/>
      <c r="SWV29" s="1773"/>
      <c r="SWW29" s="1773"/>
      <c r="SWX29" s="1773"/>
      <c r="SWY29" s="1773"/>
      <c r="SWZ29" s="1773"/>
      <c r="SXA29" s="1773"/>
      <c r="SXB29" s="1773"/>
      <c r="SXC29" s="1773"/>
      <c r="SXD29" s="1773"/>
      <c r="SXE29" s="1773"/>
      <c r="SXF29" s="1773"/>
      <c r="SXG29" s="1773"/>
      <c r="SXH29" s="1773"/>
      <c r="SXI29" s="1773"/>
      <c r="SXJ29" s="1773"/>
      <c r="SXK29" s="1773"/>
      <c r="SXL29" s="1773"/>
      <c r="SXM29" s="1773"/>
      <c r="SXN29" s="1773"/>
      <c r="SXO29" s="1773"/>
      <c r="SXP29" s="1773"/>
      <c r="SXQ29" s="1773"/>
      <c r="SXR29" s="1773"/>
      <c r="SXS29" s="1773"/>
      <c r="SXT29" s="1773"/>
      <c r="SXU29" s="1773"/>
      <c r="SXV29" s="1773"/>
      <c r="SXW29" s="1773"/>
      <c r="SXX29" s="1773"/>
      <c r="SXY29" s="1773"/>
      <c r="SXZ29" s="1773"/>
      <c r="SYA29" s="1773"/>
      <c r="SYB29" s="1773"/>
      <c r="SYC29" s="1773"/>
      <c r="SYD29" s="1773"/>
      <c r="SYE29" s="1773"/>
      <c r="SYF29" s="1773"/>
      <c r="SYG29" s="1773"/>
      <c r="SYH29" s="1773"/>
      <c r="SYI29" s="1773"/>
      <c r="SYJ29" s="1773"/>
      <c r="SYK29" s="1773"/>
      <c r="SYL29" s="1773"/>
      <c r="SYM29" s="1773"/>
      <c r="SYN29" s="1773"/>
      <c r="SYO29" s="1773"/>
      <c r="SYP29" s="1773"/>
      <c r="SYQ29" s="1773"/>
      <c r="SYR29" s="1773"/>
      <c r="SYS29" s="1773"/>
      <c r="SYT29" s="1773"/>
      <c r="SYU29" s="1773"/>
      <c r="SYV29" s="1773"/>
      <c r="SYW29" s="1773"/>
      <c r="SYX29" s="1773"/>
      <c r="SYY29" s="1773"/>
      <c r="SYZ29" s="1773"/>
      <c r="SZA29" s="1773"/>
      <c r="SZB29" s="1773"/>
      <c r="SZC29" s="1773"/>
      <c r="SZD29" s="1773"/>
      <c r="SZE29" s="1773"/>
      <c r="SZF29" s="1773"/>
      <c r="SZG29" s="1773"/>
      <c r="SZH29" s="1773"/>
      <c r="SZI29" s="1773"/>
      <c r="SZJ29" s="1773"/>
      <c r="SZK29" s="1773"/>
      <c r="SZL29" s="1773"/>
      <c r="SZM29" s="1773"/>
      <c r="SZN29" s="1773"/>
      <c r="SZO29" s="1773"/>
      <c r="SZP29" s="1773"/>
      <c r="SZQ29" s="1773"/>
      <c r="SZR29" s="1773"/>
      <c r="SZS29" s="1773"/>
      <c r="SZT29" s="1773"/>
      <c r="SZU29" s="1773"/>
      <c r="SZV29" s="1773"/>
      <c r="SZW29" s="1773"/>
      <c r="SZX29" s="1773"/>
      <c r="SZY29" s="1773"/>
      <c r="SZZ29" s="1773"/>
      <c r="TAA29" s="1773"/>
      <c r="TAB29" s="1773"/>
      <c r="TAC29" s="1773"/>
      <c r="TAD29" s="1773"/>
      <c r="TAE29" s="1773"/>
      <c r="TAF29" s="1773"/>
      <c r="TAG29" s="1773"/>
      <c r="TAH29" s="1773"/>
      <c r="TAI29" s="1773"/>
      <c r="TAJ29" s="1773"/>
      <c r="TAK29" s="1773"/>
      <c r="TAL29" s="1773"/>
      <c r="TAM29" s="1773"/>
      <c r="TAN29" s="1773"/>
      <c r="TAO29" s="1773"/>
      <c r="TAP29" s="1773"/>
      <c r="TAQ29" s="1773"/>
      <c r="TAR29" s="1773"/>
      <c r="TAS29" s="1773"/>
      <c r="TAT29" s="1773"/>
      <c r="TAU29" s="1773"/>
      <c r="TAV29" s="1773"/>
      <c r="TAW29" s="1773"/>
      <c r="TAX29" s="1773"/>
      <c r="TAY29" s="1773"/>
      <c r="TAZ29" s="1773"/>
      <c r="TBA29" s="1773"/>
      <c r="TBB29" s="1773"/>
      <c r="TBC29" s="1773"/>
      <c r="TBD29" s="1773"/>
      <c r="TBE29" s="1773"/>
      <c r="TBF29" s="1773"/>
      <c r="TBG29" s="1773"/>
      <c r="TBH29" s="1773"/>
      <c r="TBI29" s="1773"/>
      <c r="TBJ29" s="1773"/>
      <c r="TBK29" s="1773"/>
      <c r="TBL29" s="1773"/>
      <c r="TBM29" s="1773"/>
      <c r="TBN29" s="1773"/>
      <c r="TBO29" s="1773"/>
      <c r="TBP29" s="1773"/>
      <c r="TBQ29" s="1773"/>
      <c r="TBR29" s="1773"/>
      <c r="TBS29" s="1773"/>
      <c r="TBT29" s="1773"/>
      <c r="TBU29" s="1773"/>
      <c r="TBV29" s="1773"/>
      <c r="TBW29" s="1773"/>
      <c r="TBX29" s="1773"/>
      <c r="TBY29" s="1773"/>
      <c r="TBZ29" s="1773"/>
      <c r="TCA29" s="1773"/>
      <c r="TCB29" s="1773"/>
      <c r="TCC29" s="1773"/>
      <c r="TCD29" s="1773"/>
      <c r="TCE29" s="1773"/>
      <c r="TCF29" s="1773"/>
      <c r="TCG29" s="1773"/>
      <c r="TCH29" s="1773"/>
      <c r="TCI29" s="1773"/>
      <c r="TCJ29" s="1773"/>
      <c r="TCK29" s="1773"/>
      <c r="TCL29" s="1773"/>
      <c r="TCM29" s="1773"/>
      <c r="TCN29" s="1773"/>
      <c r="TCO29" s="1773"/>
      <c r="TCP29" s="1773"/>
      <c r="TCQ29" s="1773"/>
      <c r="TCR29" s="1773"/>
      <c r="TCS29" s="1773"/>
      <c r="TCT29" s="1773"/>
      <c r="TCU29" s="1773"/>
      <c r="TCV29" s="1773"/>
      <c r="TCW29" s="1773"/>
      <c r="TCX29" s="1773"/>
      <c r="TCY29" s="1773"/>
      <c r="TCZ29" s="1773"/>
      <c r="TDA29" s="1773"/>
      <c r="TDB29" s="1773"/>
      <c r="TDC29" s="1773"/>
      <c r="TDD29" s="1773"/>
      <c r="TDE29" s="1773"/>
      <c r="TDF29" s="1773"/>
      <c r="TDG29" s="1773"/>
      <c r="TDH29" s="1773"/>
      <c r="TDI29" s="1773"/>
      <c r="TDJ29" s="1773"/>
      <c r="TDK29" s="1773"/>
      <c r="TDL29" s="1773"/>
      <c r="TDM29" s="1773"/>
      <c r="TDN29" s="1773"/>
      <c r="TDO29" s="1773"/>
      <c r="TDP29" s="1773"/>
      <c r="TDQ29" s="1773"/>
      <c r="TDR29" s="1773"/>
      <c r="TDS29" s="1773"/>
      <c r="TDT29" s="1773"/>
      <c r="TDU29" s="1773"/>
      <c r="TDV29" s="1773"/>
      <c r="TDW29" s="1773"/>
      <c r="TDX29" s="1773"/>
      <c r="TDY29" s="1773"/>
      <c r="TDZ29" s="1773"/>
      <c r="TEA29" s="1773"/>
      <c r="TEB29" s="1773"/>
      <c r="TEC29" s="1773"/>
      <c r="TED29" s="1773"/>
      <c r="TEE29" s="1773"/>
      <c r="TEF29" s="1773"/>
      <c r="TEG29" s="1773"/>
      <c r="TEH29" s="1773"/>
      <c r="TEI29" s="1773"/>
      <c r="TEJ29" s="1773"/>
      <c r="TEK29" s="1773"/>
      <c r="TEL29" s="1773"/>
      <c r="TEM29" s="1773"/>
      <c r="TEN29" s="1773"/>
      <c r="TEO29" s="1773"/>
      <c r="TEP29" s="1773"/>
      <c r="TEQ29" s="1773"/>
      <c r="TER29" s="1773"/>
      <c r="TES29" s="1773"/>
      <c r="TET29" s="1773"/>
      <c r="TEU29" s="1773"/>
      <c r="TEV29" s="1773"/>
      <c r="TEW29" s="1773"/>
      <c r="TEX29" s="1773"/>
      <c r="TEY29" s="1773"/>
      <c r="TEZ29" s="1773"/>
      <c r="TFA29" s="1773"/>
      <c r="TFB29" s="1773"/>
      <c r="TFC29" s="1773"/>
      <c r="TFD29" s="1773"/>
      <c r="TFE29" s="1773"/>
      <c r="TFF29" s="1773"/>
      <c r="TFG29" s="1773"/>
      <c r="TFH29" s="1773"/>
      <c r="TFI29" s="1773"/>
      <c r="TFJ29" s="1773"/>
      <c r="TFK29" s="1773"/>
      <c r="TFL29" s="1773"/>
      <c r="TFM29" s="1773"/>
      <c r="TFN29" s="1773"/>
      <c r="TFO29" s="1773"/>
      <c r="TFP29" s="1773"/>
      <c r="TFQ29" s="1773"/>
      <c r="TFR29" s="1773"/>
      <c r="TFS29" s="1773"/>
      <c r="TFT29" s="1773"/>
      <c r="TFU29" s="1773"/>
      <c r="TFV29" s="1773"/>
      <c r="TFW29" s="1773"/>
      <c r="TFX29" s="1773"/>
      <c r="TFY29" s="1773"/>
      <c r="TFZ29" s="1773"/>
      <c r="TGA29" s="1773"/>
      <c r="TGB29" s="1773"/>
      <c r="TGC29" s="1773"/>
      <c r="TGD29" s="1773"/>
      <c r="TGE29" s="1773"/>
      <c r="TGF29" s="1773"/>
      <c r="TGG29" s="1773"/>
      <c r="TGH29" s="1773"/>
      <c r="TGI29" s="1773"/>
      <c r="TGJ29" s="1773"/>
      <c r="TGK29" s="1773"/>
      <c r="TGL29" s="1773"/>
      <c r="TGM29" s="1773"/>
      <c r="TGN29" s="1773"/>
      <c r="TGO29" s="1773"/>
      <c r="TGP29" s="1773"/>
      <c r="TGQ29" s="1773"/>
      <c r="TGR29" s="1773"/>
      <c r="TGS29" s="1773"/>
      <c r="TGT29" s="1773"/>
      <c r="TGU29" s="1773"/>
      <c r="TGV29" s="1773"/>
      <c r="TGW29" s="1773"/>
      <c r="TGX29" s="1773"/>
      <c r="TGY29" s="1773"/>
      <c r="TGZ29" s="1773"/>
      <c r="THA29" s="1773"/>
      <c r="THB29" s="1773"/>
      <c r="THC29" s="1773"/>
      <c r="THD29" s="1773"/>
      <c r="THE29" s="1773"/>
      <c r="THF29" s="1773"/>
      <c r="THG29" s="1773"/>
      <c r="THH29" s="1773"/>
      <c r="THI29" s="1773"/>
      <c r="THJ29" s="1773"/>
      <c r="THK29" s="1773"/>
      <c r="THL29" s="1773"/>
      <c r="THM29" s="1773"/>
      <c r="THN29" s="1773"/>
      <c r="THO29" s="1773"/>
      <c r="THP29" s="1773"/>
      <c r="THQ29" s="1773"/>
      <c r="THR29" s="1773"/>
      <c r="THS29" s="1773"/>
      <c r="THT29" s="1773"/>
      <c r="THU29" s="1773"/>
      <c r="THV29" s="1773"/>
      <c r="THW29" s="1773"/>
      <c r="THX29" s="1773"/>
      <c r="THY29" s="1773"/>
      <c r="THZ29" s="1773"/>
      <c r="TIA29" s="1773"/>
      <c r="TIB29" s="1773"/>
      <c r="TIC29" s="1773"/>
      <c r="TID29" s="1773"/>
      <c r="TIE29" s="1773"/>
      <c r="TIF29" s="1773"/>
      <c r="TIG29" s="1773"/>
      <c r="TIH29" s="1773"/>
      <c r="TII29" s="1773"/>
      <c r="TIJ29" s="1773"/>
      <c r="TIK29" s="1773"/>
      <c r="TIL29" s="1773"/>
      <c r="TIM29" s="1773"/>
      <c r="TIN29" s="1773"/>
      <c r="TIO29" s="1773"/>
      <c r="TIP29" s="1773"/>
      <c r="TIQ29" s="1773"/>
      <c r="TIR29" s="1773"/>
      <c r="TIS29" s="1773"/>
      <c r="TIT29" s="1773"/>
      <c r="TIU29" s="1773"/>
      <c r="TIV29" s="1773"/>
      <c r="TIW29" s="1773"/>
      <c r="TIX29" s="1773"/>
      <c r="TIY29" s="1773"/>
      <c r="TIZ29" s="1773"/>
      <c r="TJA29" s="1773"/>
      <c r="TJB29" s="1773"/>
      <c r="TJC29" s="1773"/>
      <c r="TJD29" s="1773"/>
      <c r="TJE29" s="1773"/>
      <c r="TJF29" s="1773"/>
      <c r="TJG29" s="1773"/>
      <c r="TJH29" s="1773"/>
      <c r="TJI29" s="1773"/>
      <c r="TJJ29" s="1773"/>
      <c r="TJK29" s="1773"/>
      <c r="TJL29" s="1773"/>
      <c r="TJM29" s="1773"/>
      <c r="TJN29" s="1773"/>
      <c r="TJO29" s="1773"/>
      <c r="TJP29" s="1773"/>
      <c r="TJQ29" s="1773"/>
      <c r="TJR29" s="1773"/>
      <c r="TJS29" s="1773"/>
      <c r="TJT29" s="1773"/>
      <c r="TJU29" s="1773"/>
      <c r="TJV29" s="1773"/>
      <c r="TJW29" s="1773"/>
      <c r="TJX29" s="1773"/>
      <c r="TJY29" s="1773"/>
      <c r="TJZ29" s="1773"/>
      <c r="TKA29" s="1773"/>
      <c r="TKB29" s="1773"/>
      <c r="TKC29" s="1773"/>
      <c r="TKD29" s="1773"/>
      <c r="TKE29" s="1773"/>
      <c r="TKF29" s="1773"/>
      <c r="TKG29" s="1773"/>
      <c r="TKH29" s="1773"/>
      <c r="TKI29" s="1773"/>
      <c r="TKJ29" s="1773"/>
      <c r="TKK29" s="1773"/>
      <c r="TKL29" s="1773"/>
      <c r="TKM29" s="1773"/>
      <c r="TKN29" s="1773"/>
      <c r="TKO29" s="1773"/>
      <c r="TKP29" s="1773"/>
      <c r="TKQ29" s="1773"/>
      <c r="TKR29" s="1773"/>
      <c r="TKS29" s="1773"/>
      <c r="TKT29" s="1773"/>
      <c r="TKU29" s="1773"/>
      <c r="TKV29" s="1773"/>
      <c r="TKW29" s="1773"/>
      <c r="TKX29" s="1773"/>
      <c r="TKY29" s="1773"/>
      <c r="TKZ29" s="1773"/>
      <c r="TLA29" s="1773"/>
      <c r="TLB29" s="1773"/>
      <c r="TLC29" s="1773"/>
      <c r="TLD29" s="1773"/>
      <c r="TLE29" s="1773"/>
      <c r="TLF29" s="1773"/>
      <c r="TLG29" s="1773"/>
      <c r="TLH29" s="1773"/>
      <c r="TLI29" s="1773"/>
      <c r="TLJ29" s="1773"/>
      <c r="TLK29" s="1773"/>
      <c r="TLL29" s="1773"/>
      <c r="TLM29" s="1773"/>
      <c r="TLN29" s="1773"/>
      <c r="TLO29" s="1773"/>
      <c r="TLP29" s="1773"/>
      <c r="TLQ29" s="1773"/>
      <c r="TLR29" s="1773"/>
      <c r="TLS29" s="1773"/>
      <c r="TLT29" s="1773"/>
      <c r="TLU29" s="1773"/>
      <c r="TLV29" s="1773"/>
      <c r="TLW29" s="1773"/>
      <c r="TLX29" s="1773"/>
      <c r="TLY29" s="1773"/>
      <c r="TLZ29" s="1773"/>
      <c r="TMA29" s="1773"/>
      <c r="TMB29" s="1773"/>
      <c r="TMC29" s="1773"/>
      <c r="TMD29" s="1773"/>
      <c r="TME29" s="1773"/>
      <c r="TMF29" s="1773"/>
      <c r="TMG29" s="1773"/>
      <c r="TMH29" s="1773"/>
      <c r="TMI29" s="1773"/>
      <c r="TMJ29" s="1773"/>
      <c r="TMK29" s="1773"/>
      <c r="TML29" s="1773"/>
      <c r="TMM29" s="1773"/>
      <c r="TMN29" s="1773"/>
      <c r="TMO29" s="1773"/>
      <c r="TMP29" s="1773"/>
      <c r="TMQ29" s="1773"/>
      <c r="TMR29" s="1773"/>
      <c r="TMS29" s="1773"/>
      <c r="TMT29" s="1773"/>
      <c r="TMU29" s="1773"/>
      <c r="TMV29" s="1773"/>
      <c r="TMW29" s="1773"/>
      <c r="TMX29" s="1773"/>
      <c r="TMY29" s="1773"/>
      <c r="TMZ29" s="1773"/>
      <c r="TNA29" s="1773"/>
      <c r="TNB29" s="1773"/>
      <c r="TNC29" s="1773"/>
      <c r="TND29" s="1773"/>
      <c r="TNE29" s="1773"/>
      <c r="TNF29" s="1773"/>
      <c r="TNG29" s="1773"/>
      <c r="TNH29" s="1773"/>
      <c r="TNI29" s="1773"/>
      <c r="TNJ29" s="1773"/>
      <c r="TNK29" s="1773"/>
      <c r="TNL29" s="1773"/>
      <c r="TNM29" s="1773"/>
      <c r="TNN29" s="1773"/>
      <c r="TNO29" s="1773"/>
      <c r="TNP29" s="1773"/>
      <c r="TNQ29" s="1773"/>
      <c r="TNR29" s="1773"/>
      <c r="TNS29" s="1773"/>
      <c r="TNT29" s="1773"/>
      <c r="TNU29" s="1773"/>
      <c r="TNV29" s="1773"/>
      <c r="TNW29" s="1773"/>
      <c r="TNX29" s="1773"/>
      <c r="TNY29" s="1773"/>
      <c r="TNZ29" s="1773"/>
      <c r="TOA29" s="1773"/>
      <c r="TOB29" s="1773"/>
      <c r="TOC29" s="1773"/>
      <c r="TOD29" s="1773"/>
      <c r="TOE29" s="1773"/>
      <c r="TOF29" s="1773"/>
      <c r="TOG29" s="1773"/>
      <c r="TOH29" s="1773"/>
      <c r="TOI29" s="1773"/>
      <c r="TOJ29" s="1773"/>
      <c r="TOK29" s="1773"/>
      <c r="TOL29" s="1773"/>
      <c r="TOM29" s="1773"/>
      <c r="TON29" s="1773"/>
      <c r="TOO29" s="1773"/>
      <c r="TOP29" s="1773"/>
      <c r="TOQ29" s="1773"/>
      <c r="TOR29" s="1773"/>
      <c r="TOS29" s="1773"/>
      <c r="TOT29" s="1773"/>
      <c r="TOU29" s="1773"/>
      <c r="TOV29" s="1773"/>
      <c r="TOW29" s="1773"/>
      <c r="TOX29" s="1773"/>
      <c r="TOY29" s="1773"/>
      <c r="TOZ29" s="1773"/>
      <c r="TPA29" s="1773"/>
      <c r="TPB29" s="1773"/>
      <c r="TPC29" s="1773"/>
      <c r="TPD29" s="1773"/>
      <c r="TPE29" s="1773"/>
      <c r="TPF29" s="1773"/>
      <c r="TPG29" s="1773"/>
      <c r="TPH29" s="1773"/>
      <c r="TPI29" s="1773"/>
      <c r="TPJ29" s="1773"/>
      <c r="TPK29" s="1773"/>
      <c r="TPL29" s="1773"/>
      <c r="TPM29" s="1773"/>
      <c r="TPN29" s="1773"/>
      <c r="TPO29" s="1773"/>
      <c r="TPP29" s="1773"/>
      <c r="TPQ29" s="1773"/>
      <c r="TPR29" s="1773"/>
      <c r="TPS29" s="1773"/>
      <c r="TPT29" s="1773"/>
      <c r="TPU29" s="1773"/>
      <c r="TPV29" s="1773"/>
      <c r="TPW29" s="1773"/>
      <c r="TPX29" s="1773"/>
      <c r="TPY29" s="1773"/>
      <c r="TPZ29" s="1773"/>
      <c r="TQA29" s="1773"/>
      <c r="TQB29" s="1773"/>
      <c r="TQC29" s="1773"/>
      <c r="TQD29" s="1773"/>
      <c r="TQE29" s="1773"/>
      <c r="TQF29" s="1773"/>
      <c r="TQG29" s="1773"/>
      <c r="TQH29" s="1773"/>
      <c r="TQI29" s="1773"/>
      <c r="TQJ29" s="1773"/>
      <c r="TQK29" s="1773"/>
      <c r="TQL29" s="1773"/>
      <c r="TQM29" s="1773"/>
      <c r="TQN29" s="1773"/>
      <c r="TQO29" s="1773"/>
      <c r="TQP29" s="1773"/>
      <c r="TQQ29" s="1773"/>
      <c r="TQR29" s="1773"/>
      <c r="TQS29" s="1773"/>
      <c r="TQT29" s="1773"/>
      <c r="TQU29" s="1773"/>
      <c r="TQV29" s="1773"/>
      <c r="TQW29" s="1773"/>
      <c r="TQX29" s="1773"/>
      <c r="TQY29" s="1773"/>
      <c r="TQZ29" s="1773"/>
      <c r="TRA29" s="1773"/>
      <c r="TRB29" s="1773"/>
      <c r="TRC29" s="1773"/>
      <c r="TRD29" s="1773"/>
      <c r="TRE29" s="1773"/>
      <c r="TRF29" s="1773"/>
      <c r="TRG29" s="1773"/>
      <c r="TRH29" s="1773"/>
      <c r="TRI29" s="1773"/>
      <c r="TRJ29" s="1773"/>
      <c r="TRK29" s="1773"/>
      <c r="TRL29" s="1773"/>
      <c r="TRM29" s="1773"/>
      <c r="TRN29" s="1773"/>
      <c r="TRO29" s="1773"/>
      <c r="TRP29" s="1773"/>
      <c r="TRQ29" s="1773"/>
      <c r="TRR29" s="1773"/>
      <c r="TRS29" s="1773"/>
      <c r="TRT29" s="1773"/>
      <c r="TRU29" s="1773"/>
      <c r="TRV29" s="1773"/>
      <c r="TRW29" s="1773"/>
      <c r="TRX29" s="1773"/>
      <c r="TRY29" s="1773"/>
      <c r="TRZ29" s="1773"/>
      <c r="TSA29" s="1773"/>
      <c r="TSB29" s="1773"/>
      <c r="TSC29" s="1773"/>
      <c r="TSD29" s="1773"/>
      <c r="TSE29" s="1773"/>
      <c r="TSF29" s="1773"/>
      <c r="TSG29" s="1773"/>
      <c r="TSH29" s="1773"/>
      <c r="TSI29" s="1773"/>
      <c r="TSJ29" s="1773"/>
      <c r="TSK29" s="1773"/>
      <c r="TSL29" s="1773"/>
      <c r="TSM29" s="1773"/>
      <c r="TSN29" s="1773"/>
      <c r="TSO29" s="1773"/>
      <c r="TSP29" s="1773"/>
      <c r="TSQ29" s="1773"/>
      <c r="TSR29" s="1773"/>
      <c r="TSS29" s="1773"/>
      <c r="TST29" s="1773"/>
      <c r="TSU29" s="1773"/>
      <c r="TSV29" s="1773"/>
      <c r="TSW29" s="1773"/>
      <c r="TSX29" s="1773"/>
      <c r="TSY29" s="1773"/>
      <c r="TSZ29" s="1773"/>
      <c r="TTA29" s="1773"/>
      <c r="TTB29" s="1773"/>
      <c r="TTC29" s="1773"/>
      <c r="TTD29" s="1773"/>
      <c r="TTE29" s="1773"/>
      <c r="TTF29" s="1773"/>
      <c r="TTG29" s="1773"/>
      <c r="TTH29" s="1773"/>
      <c r="TTI29" s="1773"/>
      <c r="TTJ29" s="1773"/>
      <c r="TTK29" s="1773"/>
      <c r="TTL29" s="1773"/>
      <c r="TTM29" s="1773"/>
      <c r="TTN29" s="1773"/>
      <c r="TTO29" s="1773"/>
      <c r="TTP29" s="1773"/>
      <c r="TTQ29" s="1773"/>
      <c r="TTR29" s="1773"/>
      <c r="TTS29" s="1773"/>
      <c r="TTT29" s="1773"/>
      <c r="TTU29" s="1773"/>
      <c r="TTV29" s="1773"/>
      <c r="TTW29" s="1773"/>
      <c r="TTX29" s="1773"/>
      <c r="TTY29" s="1773"/>
      <c r="TTZ29" s="1773"/>
      <c r="TUA29" s="1773"/>
      <c r="TUB29" s="1773"/>
      <c r="TUC29" s="1773"/>
      <c r="TUD29" s="1773"/>
      <c r="TUE29" s="1773"/>
      <c r="TUF29" s="1773"/>
      <c r="TUG29" s="1773"/>
      <c r="TUH29" s="1773"/>
      <c r="TUI29" s="1773"/>
      <c r="TUJ29" s="1773"/>
      <c r="TUK29" s="1773"/>
      <c r="TUL29" s="1773"/>
      <c r="TUM29" s="1773"/>
      <c r="TUN29" s="1773"/>
      <c r="TUO29" s="1773"/>
      <c r="TUP29" s="1773"/>
      <c r="TUQ29" s="1773"/>
      <c r="TUR29" s="1773"/>
      <c r="TUS29" s="1773"/>
      <c r="TUT29" s="1773"/>
      <c r="TUU29" s="1773"/>
      <c r="TUV29" s="1773"/>
      <c r="TUW29" s="1773"/>
      <c r="TUX29" s="1773"/>
      <c r="TUY29" s="1773"/>
      <c r="TUZ29" s="1773"/>
      <c r="TVA29" s="1773"/>
      <c r="TVB29" s="1773"/>
      <c r="TVC29" s="1773"/>
      <c r="TVD29" s="1773"/>
      <c r="TVE29" s="1773"/>
      <c r="TVF29" s="1773"/>
      <c r="TVG29" s="1773"/>
      <c r="TVH29" s="1773"/>
      <c r="TVI29" s="1773"/>
      <c r="TVJ29" s="1773"/>
      <c r="TVK29" s="1773"/>
      <c r="TVL29" s="1773"/>
      <c r="TVM29" s="1773"/>
      <c r="TVN29" s="1773"/>
      <c r="TVO29" s="1773"/>
      <c r="TVP29" s="1773"/>
      <c r="TVQ29" s="1773"/>
      <c r="TVR29" s="1773"/>
      <c r="TVS29" s="1773"/>
      <c r="TVT29" s="1773"/>
      <c r="TVU29" s="1773"/>
      <c r="TVV29" s="1773"/>
      <c r="TVW29" s="1773"/>
      <c r="TVX29" s="1773"/>
      <c r="TVY29" s="1773"/>
      <c r="TVZ29" s="1773"/>
      <c r="TWA29" s="1773"/>
      <c r="TWB29" s="1773"/>
      <c r="TWC29" s="1773"/>
      <c r="TWD29" s="1773"/>
      <c r="TWE29" s="1773"/>
      <c r="TWF29" s="1773"/>
      <c r="TWG29" s="1773"/>
      <c r="TWH29" s="1773"/>
      <c r="TWI29" s="1773"/>
      <c r="TWJ29" s="1773"/>
      <c r="TWK29" s="1773"/>
      <c r="TWL29" s="1773"/>
      <c r="TWM29" s="1773"/>
      <c r="TWN29" s="1773"/>
      <c r="TWO29" s="1773"/>
      <c r="TWP29" s="1773"/>
      <c r="TWQ29" s="1773"/>
      <c r="TWR29" s="1773"/>
      <c r="TWS29" s="1773"/>
      <c r="TWT29" s="1773"/>
      <c r="TWU29" s="1773"/>
      <c r="TWV29" s="1773"/>
      <c r="TWW29" s="1773"/>
      <c r="TWX29" s="1773"/>
      <c r="TWY29" s="1773"/>
      <c r="TWZ29" s="1773"/>
      <c r="TXA29" s="1773"/>
      <c r="TXB29" s="1773"/>
      <c r="TXC29" s="1773"/>
      <c r="TXD29" s="1773"/>
      <c r="TXE29" s="1773"/>
      <c r="TXF29" s="1773"/>
      <c r="TXG29" s="1773"/>
      <c r="TXH29" s="1773"/>
      <c r="TXI29" s="1773"/>
      <c r="TXJ29" s="1773"/>
      <c r="TXK29" s="1773"/>
      <c r="TXL29" s="1773"/>
      <c r="TXM29" s="1773"/>
      <c r="TXN29" s="1773"/>
      <c r="TXO29" s="1773"/>
      <c r="TXP29" s="1773"/>
      <c r="TXQ29" s="1773"/>
      <c r="TXR29" s="1773"/>
      <c r="TXS29" s="1773"/>
      <c r="TXT29" s="1773"/>
      <c r="TXU29" s="1773"/>
      <c r="TXV29" s="1773"/>
      <c r="TXW29" s="1773"/>
      <c r="TXX29" s="1773"/>
      <c r="TXY29" s="1773"/>
      <c r="TXZ29" s="1773"/>
      <c r="TYA29" s="1773"/>
      <c r="TYB29" s="1773"/>
      <c r="TYC29" s="1773"/>
      <c r="TYD29" s="1773"/>
      <c r="TYE29" s="1773"/>
      <c r="TYF29" s="1773"/>
      <c r="TYG29" s="1773"/>
      <c r="TYH29" s="1773"/>
      <c r="TYI29" s="1773"/>
      <c r="TYJ29" s="1773"/>
      <c r="TYK29" s="1773"/>
      <c r="TYL29" s="1773"/>
      <c r="TYM29" s="1773"/>
      <c r="TYN29" s="1773"/>
      <c r="TYO29" s="1773"/>
      <c r="TYP29" s="1773"/>
      <c r="TYQ29" s="1773"/>
      <c r="TYR29" s="1773"/>
      <c r="TYS29" s="1773"/>
      <c r="TYT29" s="1773"/>
      <c r="TYU29" s="1773"/>
      <c r="TYV29" s="1773"/>
      <c r="TYW29" s="1773"/>
      <c r="TYX29" s="1773"/>
      <c r="TYY29" s="1773"/>
      <c r="TYZ29" s="1773"/>
      <c r="TZA29" s="1773"/>
      <c r="TZB29" s="1773"/>
      <c r="TZC29" s="1773"/>
      <c r="TZD29" s="1773"/>
      <c r="TZE29" s="1773"/>
      <c r="TZF29" s="1773"/>
      <c r="TZG29" s="1773"/>
      <c r="TZH29" s="1773"/>
      <c r="TZI29" s="1773"/>
      <c r="TZJ29" s="1773"/>
      <c r="TZK29" s="1773"/>
      <c r="TZL29" s="1773"/>
      <c r="TZM29" s="1773"/>
      <c r="TZN29" s="1773"/>
      <c r="TZO29" s="1773"/>
      <c r="TZP29" s="1773"/>
      <c r="TZQ29" s="1773"/>
      <c r="TZR29" s="1773"/>
      <c r="TZS29" s="1773"/>
      <c r="TZT29" s="1773"/>
      <c r="TZU29" s="1773"/>
      <c r="TZV29" s="1773"/>
      <c r="TZW29" s="1773"/>
      <c r="TZX29" s="1773"/>
      <c r="TZY29" s="1773"/>
      <c r="TZZ29" s="1773"/>
      <c r="UAA29" s="1773"/>
      <c r="UAB29" s="1773"/>
      <c r="UAC29" s="1773"/>
      <c r="UAD29" s="1773"/>
      <c r="UAE29" s="1773"/>
      <c r="UAF29" s="1773"/>
      <c r="UAG29" s="1773"/>
      <c r="UAH29" s="1773"/>
      <c r="UAI29" s="1773"/>
      <c r="UAJ29" s="1773"/>
      <c r="UAK29" s="1773"/>
      <c r="UAL29" s="1773"/>
      <c r="UAM29" s="1773"/>
      <c r="UAN29" s="1773"/>
      <c r="UAO29" s="1773"/>
      <c r="UAP29" s="1773"/>
      <c r="UAQ29" s="1773"/>
      <c r="UAR29" s="1773"/>
      <c r="UAS29" s="1773"/>
      <c r="UAT29" s="1773"/>
      <c r="UAU29" s="1773"/>
      <c r="UAV29" s="1773"/>
      <c r="UAW29" s="1773"/>
      <c r="UAX29" s="1773"/>
      <c r="UAY29" s="1773"/>
      <c r="UAZ29" s="1773"/>
      <c r="UBA29" s="1773"/>
      <c r="UBB29" s="1773"/>
      <c r="UBC29" s="1773"/>
      <c r="UBD29" s="1773"/>
      <c r="UBE29" s="1773"/>
      <c r="UBF29" s="1773"/>
      <c r="UBG29" s="1773"/>
      <c r="UBH29" s="1773"/>
      <c r="UBI29" s="1773"/>
      <c r="UBJ29" s="1773"/>
      <c r="UBK29" s="1773"/>
      <c r="UBL29" s="1773"/>
      <c r="UBM29" s="1773"/>
      <c r="UBN29" s="1773"/>
      <c r="UBO29" s="1773"/>
      <c r="UBP29" s="1773"/>
      <c r="UBQ29" s="1773"/>
      <c r="UBR29" s="1773"/>
      <c r="UBS29" s="1773"/>
      <c r="UBT29" s="1773"/>
      <c r="UBU29" s="1773"/>
      <c r="UBV29" s="1773"/>
      <c r="UBW29" s="1773"/>
      <c r="UBX29" s="1773"/>
      <c r="UBY29" s="1773"/>
      <c r="UBZ29" s="1773"/>
      <c r="UCA29" s="1773"/>
      <c r="UCB29" s="1773"/>
      <c r="UCC29" s="1773"/>
      <c r="UCD29" s="1773"/>
      <c r="UCE29" s="1773"/>
      <c r="UCF29" s="1773"/>
      <c r="UCG29" s="1773"/>
      <c r="UCH29" s="1773"/>
      <c r="UCI29" s="1773"/>
      <c r="UCJ29" s="1773"/>
      <c r="UCK29" s="1773"/>
      <c r="UCL29" s="1773"/>
      <c r="UCM29" s="1773"/>
      <c r="UCN29" s="1773"/>
      <c r="UCO29" s="1773"/>
      <c r="UCP29" s="1773"/>
      <c r="UCQ29" s="1773"/>
      <c r="UCR29" s="1773"/>
      <c r="UCS29" s="1773"/>
      <c r="UCT29" s="1773"/>
      <c r="UCU29" s="1773"/>
      <c r="UCV29" s="1773"/>
      <c r="UCW29" s="1773"/>
      <c r="UCX29" s="1773"/>
      <c r="UCY29" s="1773"/>
      <c r="UCZ29" s="1773"/>
      <c r="UDA29" s="1773"/>
      <c r="UDB29" s="1773"/>
      <c r="UDC29" s="1773"/>
      <c r="UDD29" s="1773"/>
      <c r="UDE29" s="1773"/>
      <c r="UDF29" s="1773"/>
      <c r="UDG29" s="1773"/>
      <c r="UDH29" s="1773"/>
      <c r="UDI29" s="1773"/>
      <c r="UDJ29" s="1773"/>
      <c r="UDK29" s="1773"/>
      <c r="UDL29" s="1773"/>
      <c r="UDM29" s="1773"/>
      <c r="UDN29" s="1773"/>
      <c r="UDO29" s="1773"/>
      <c r="UDP29" s="1773"/>
      <c r="UDQ29" s="1773"/>
      <c r="UDR29" s="1773"/>
      <c r="UDS29" s="1773"/>
      <c r="UDT29" s="1773"/>
      <c r="UDU29" s="1773"/>
      <c r="UDV29" s="1773"/>
      <c r="UDW29" s="1773"/>
      <c r="UDX29" s="1773"/>
      <c r="UDY29" s="1773"/>
      <c r="UDZ29" s="1773"/>
      <c r="UEA29" s="1773"/>
      <c r="UEB29" s="1773"/>
      <c r="UEC29" s="1773"/>
      <c r="UED29" s="1773"/>
      <c r="UEE29" s="1773"/>
      <c r="UEF29" s="1773"/>
      <c r="UEG29" s="1773"/>
      <c r="UEH29" s="1773"/>
      <c r="UEI29" s="1773"/>
      <c r="UEJ29" s="1773"/>
      <c r="UEK29" s="1773"/>
      <c r="UEL29" s="1773"/>
      <c r="UEM29" s="1773"/>
      <c r="UEN29" s="1773"/>
      <c r="UEO29" s="1773"/>
      <c r="UEP29" s="1773"/>
      <c r="UEQ29" s="1773"/>
      <c r="UER29" s="1773"/>
      <c r="UES29" s="1773"/>
      <c r="UET29" s="1773"/>
      <c r="UEU29" s="1773"/>
      <c r="UEV29" s="1773"/>
      <c r="UEW29" s="1773"/>
      <c r="UEX29" s="1773"/>
      <c r="UEY29" s="1773"/>
      <c r="UEZ29" s="1773"/>
      <c r="UFA29" s="1773"/>
      <c r="UFB29" s="1773"/>
      <c r="UFC29" s="1773"/>
      <c r="UFD29" s="1773"/>
      <c r="UFE29" s="1773"/>
      <c r="UFF29" s="1773"/>
      <c r="UFG29" s="1773"/>
      <c r="UFH29" s="1773"/>
      <c r="UFI29" s="1773"/>
      <c r="UFJ29" s="1773"/>
      <c r="UFK29" s="1773"/>
      <c r="UFL29" s="1773"/>
      <c r="UFM29" s="1773"/>
      <c r="UFN29" s="1773"/>
      <c r="UFO29" s="1773"/>
      <c r="UFP29" s="1773"/>
      <c r="UFQ29" s="1773"/>
      <c r="UFR29" s="1773"/>
      <c r="UFS29" s="1773"/>
      <c r="UFT29" s="1773"/>
      <c r="UFU29" s="1773"/>
      <c r="UFV29" s="1773"/>
      <c r="UFW29" s="1773"/>
      <c r="UFX29" s="1773"/>
      <c r="UFY29" s="1773"/>
      <c r="UFZ29" s="1773"/>
      <c r="UGA29" s="1773"/>
      <c r="UGB29" s="1773"/>
      <c r="UGC29" s="1773"/>
      <c r="UGD29" s="1773"/>
      <c r="UGE29" s="1773"/>
      <c r="UGF29" s="1773"/>
      <c r="UGG29" s="1773"/>
      <c r="UGH29" s="1773"/>
      <c r="UGI29" s="1773"/>
      <c r="UGJ29" s="1773"/>
      <c r="UGK29" s="1773"/>
      <c r="UGL29" s="1773"/>
      <c r="UGM29" s="1773"/>
      <c r="UGN29" s="1773"/>
      <c r="UGO29" s="1773"/>
      <c r="UGP29" s="1773"/>
      <c r="UGQ29" s="1773"/>
      <c r="UGR29" s="1773"/>
      <c r="UGS29" s="1773"/>
      <c r="UGT29" s="1773"/>
      <c r="UGU29" s="1773"/>
      <c r="UGV29" s="1773"/>
      <c r="UGW29" s="1773"/>
      <c r="UGX29" s="1773"/>
      <c r="UGY29" s="1773"/>
      <c r="UGZ29" s="1773"/>
      <c r="UHA29" s="1773"/>
      <c r="UHB29" s="1773"/>
      <c r="UHC29" s="1773"/>
      <c r="UHD29" s="1773"/>
      <c r="UHE29" s="1773"/>
      <c r="UHF29" s="1773"/>
      <c r="UHG29" s="1773"/>
      <c r="UHH29" s="1773"/>
      <c r="UHI29" s="1773"/>
      <c r="UHJ29" s="1773"/>
      <c r="UHK29" s="1773"/>
      <c r="UHL29" s="1773"/>
      <c r="UHM29" s="1773"/>
      <c r="UHN29" s="1773"/>
      <c r="UHO29" s="1773"/>
      <c r="UHP29" s="1773"/>
      <c r="UHQ29" s="1773"/>
      <c r="UHR29" s="1773"/>
      <c r="UHS29" s="1773"/>
      <c r="UHT29" s="1773"/>
      <c r="UHU29" s="1773"/>
      <c r="UHV29" s="1773"/>
      <c r="UHW29" s="1773"/>
      <c r="UHX29" s="1773"/>
      <c r="UHY29" s="1773"/>
      <c r="UHZ29" s="1773"/>
      <c r="UIA29" s="1773"/>
      <c r="UIB29" s="1773"/>
      <c r="UIC29" s="1773"/>
      <c r="UID29" s="1773"/>
      <c r="UIE29" s="1773"/>
      <c r="UIF29" s="1773"/>
      <c r="UIG29" s="1773"/>
      <c r="UIH29" s="1773"/>
      <c r="UII29" s="1773"/>
      <c r="UIJ29" s="1773"/>
      <c r="UIK29" s="1773"/>
      <c r="UIL29" s="1773"/>
      <c r="UIM29" s="1773"/>
      <c r="UIN29" s="1773"/>
      <c r="UIO29" s="1773"/>
      <c r="UIP29" s="1773"/>
      <c r="UIQ29" s="1773"/>
      <c r="UIR29" s="1773"/>
      <c r="UIS29" s="1773"/>
      <c r="UIT29" s="1773"/>
      <c r="UIU29" s="1773"/>
      <c r="UIV29" s="1773"/>
      <c r="UIW29" s="1773"/>
      <c r="UIX29" s="1773"/>
      <c r="UIY29" s="1773"/>
      <c r="UIZ29" s="1773"/>
      <c r="UJA29" s="1773"/>
      <c r="UJB29" s="1773"/>
      <c r="UJC29" s="1773"/>
      <c r="UJD29" s="1773"/>
      <c r="UJE29" s="1773"/>
      <c r="UJF29" s="1773"/>
      <c r="UJG29" s="1773"/>
      <c r="UJH29" s="1773"/>
      <c r="UJI29" s="1773"/>
      <c r="UJJ29" s="1773"/>
      <c r="UJK29" s="1773"/>
      <c r="UJL29" s="1773"/>
      <c r="UJM29" s="1773"/>
      <c r="UJN29" s="1773"/>
      <c r="UJO29" s="1773"/>
      <c r="UJP29" s="1773"/>
      <c r="UJQ29" s="1773"/>
      <c r="UJR29" s="1773"/>
      <c r="UJS29" s="1773"/>
      <c r="UJT29" s="1773"/>
      <c r="UJU29" s="1773"/>
      <c r="UJV29" s="1773"/>
      <c r="UJW29" s="1773"/>
      <c r="UJX29" s="1773"/>
      <c r="UJY29" s="1773"/>
      <c r="UJZ29" s="1773"/>
      <c r="UKA29" s="1773"/>
      <c r="UKB29" s="1773"/>
      <c r="UKC29" s="1773"/>
      <c r="UKD29" s="1773"/>
      <c r="UKE29" s="1773"/>
      <c r="UKF29" s="1773"/>
      <c r="UKG29" s="1773"/>
      <c r="UKH29" s="1773"/>
      <c r="UKI29" s="1773"/>
      <c r="UKJ29" s="1773"/>
      <c r="UKK29" s="1773"/>
      <c r="UKL29" s="1773"/>
      <c r="UKM29" s="1773"/>
      <c r="UKN29" s="1773"/>
      <c r="UKO29" s="1773"/>
      <c r="UKP29" s="1773"/>
      <c r="UKQ29" s="1773"/>
      <c r="UKR29" s="1773"/>
      <c r="UKS29" s="1773"/>
      <c r="UKT29" s="1773"/>
      <c r="UKU29" s="1773"/>
      <c r="UKV29" s="1773"/>
      <c r="UKW29" s="1773"/>
      <c r="UKX29" s="1773"/>
      <c r="UKY29" s="1773"/>
      <c r="UKZ29" s="1773"/>
      <c r="ULA29" s="1773"/>
      <c r="ULB29" s="1773"/>
      <c r="ULC29" s="1773"/>
      <c r="ULD29" s="1773"/>
      <c r="ULE29" s="1773"/>
      <c r="ULF29" s="1773"/>
      <c r="ULG29" s="1773"/>
      <c r="ULH29" s="1773"/>
      <c r="ULI29" s="1773"/>
      <c r="ULJ29" s="1773"/>
      <c r="ULK29" s="1773"/>
      <c r="ULL29" s="1773"/>
      <c r="ULM29" s="1773"/>
      <c r="ULN29" s="1773"/>
      <c r="ULO29" s="1773"/>
      <c r="ULP29" s="1773"/>
      <c r="ULQ29" s="1773"/>
      <c r="ULR29" s="1773"/>
      <c r="ULS29" s="1773"/>
      <c r="ULT29" s="1773"/>
      <c r="ULU29" s="1773"/>
      <c r="ULV29" s="1773"/>
      <c r="ULW29" s="1773"/>
      <c r="ULX29" s="1773"/>
      <c r="ULY29" s="1773"/>
      <c r="ULZ29" s="1773"/>
      <c r="UMA29" s="1773"/>
      <c r="UMB29" s="1773"/>
      <c r="UMC29" s="1773"/>
      <c r="UMD29" s="1773"/>
      <c r="UME29" s="1773"/>
      <c r="UMF29" s="1773"/>
      <c r="UMG29" s="1773"/>
      <c r="UMH29" s="1773"/>
      <c r="UMI29" s="1773"/>
      <c r="UMJ29" s="1773"/>
      <c r="UMK29" s="1773"/>
      <c r="UML29" s="1773"/>
      <c r="UMM29" s="1773"/>
      <c r="UMN29" s="1773"/>
      <c r="UMO29" s="1773"/>
      <c r="UMP29" s="1773"/>
      <c r="UMQ29" s="1773"/>
      <c r="UMR29" s="1773"/>
      <c r="UMS29" s="1773"/>
      <c r="UMT29" s="1773"/>
      <c r="UMU29" s="1773"/>
      <c r="UMV29" s="1773"/>
      <c r="UMW29" s="1773"/>
      <c r="UMX29" s="1773"/>
      <c r="UMY29" s="1773"/>
      <c r="UMZ29" s="1773"/>
      <c r="UNA29" s="1773"/>
      <c r="UNB29" s="1773"/>
      <c r="UNC29" s="1773"/>
      <c r="UND29" s="1773"/>
      <c r="UNE29" s="1773"/>
      <c r="UNF29" s="1773"/>
      <c r="UNG29" s="1773"/>
      <c r="UNH29" s="1773"/>
      <c r="UNI29" s="1773"/>
      <c r="UNJ29" s="1773"/>
      <c r="UNK29" s="1773"/>
      <c r="UNL29" s="1773"/>
      <c r="UNM29" s="1773"/>
      <c r="UNN29" s="1773"/>
      <c r="UNO29" s="1773"/>
      <c r="UNP29" s="1773"/>
      <c r="UNQ29" s="1773"/>
      <c r="UNR29" s="1773"/>
      <c r="UNS29" s="1773"/>
      <c r="UNT29" s="1773"/>
      <c r="UNU29" s="1773"/>
      <c r="UNV29" s="1773"/>
      <c r="UNW29" s="1773"/>
      <c r="UNX29" s="1773"/>
      <c r="UNY29" s="1773"/>
      <c r="UNZ29" s="1773"/>
      <c r="UOA29" s="1773"/>
      <c r="UOB29" s="1773"/>
      <c r="UOC29" s="1773"/>
      <c r="UOD29" s="1773"/>
      <c r="UOE29" s="1773"/>
      <c r="UOF29" s="1773"/>
      <c r="UOG29" s="1773"/>
      <c r="UOH29" s="1773"/>
      <c r="UOI29" s="1773"/>
      <c r="UOJ29" s="1773"/>
      <c r="UOK29" s="1773"/>
      <c r="UOL29" s="1773"/>
      <c r="UOM29" s="1773"/>
      <c r="UON29" s="1773"/>
      <c r="UOO29" s="1773"/>
      <c r="UOP29" s="1773"/>
      <c r="UOQ29" s="1773"/>
      <c r="UOR29" s="1773"/>
      <c r="UOS29" s="1773"/>
      <c r="UOT29" s="1773"/>
      <c r="UOU29" s="1773"/>
      <c r="UOV29" s="1773"/>
      <c r="UOW29" s="1773"/>
      <c r="UOX29" s="1773"/>
      <c r="UOY29" s="1773"/>
      <c r="UOZ29" s="1773"/>
      <c r="UPA29" s="1773"/>
      <c r="UPB29" s="1773"/>
      <c r="UPC29" s="1773"/>
      <c r="UPD29" s="1773"/>
      <c r="UPE29" s="1773"/>
      <c r="UPF29" s="1773"/>
      <c r="UPG29" s="1773"/>
      <c r="UPH29" s="1773"/>
      <c r="UPI29" s="1773"/>
      <c r="UPJ29" s="1773"/>
      <c r="UPK29" s="1773"/>
      <c r="UPL29" s="1773"/>
      <c r="UPM29" s="1773"/>
      <c r="UPN29" s="1773"/>
      <c r="UPO29" s="1773"/>
      <c r="UPP29" s="1773"/>
      <c r="UPQ29" s="1773"/>
      <c r="UPR29" s="1773"/>
      <c r="UPS29" s="1773"/>
      <c r="UPT29" s="1773"/>
      <c r="UPU29" s="1773"/>
      <c r="UPV29" s="1773"/>
      <c r="UPW29" s="1773"/>
      <c r="UPX29" s="1773"/>
      <c r="UPY29" s="1773"/>
      <c r="UPZ29" s="1773"/>
      <c r="UQA29" s="1773"/>
      <c r="UQB29" s="1773"/>
      <c r="UQC29" s="1773"/>
      <c r="UQD29" s="1773"/>
      <c r="UQE29" s="1773"/>
      <c r="UQF29" s="1773"/>
      <c r="UQG29" s="1773"/>
      <c r="UQH29" s="1773"/>
      <c r="UQI29" s="1773"/>
      <c r="UQJ29" s="1773"/>
      <c r="UQK29" s="1773"/>
      <c r="UQL29" s="1773"/>
      <c r="UQM29" s="1773"/>
      <c r="UQN29" s="1773"/>
      <c r="UQO29" s="1773"/>
      <c r="UQP29" s="1773"/>
      <c r="UQQ29" s="1773"/>
      <c r="UQR29" s="1773"/>
      <c r="UQS29" s="1773"/>
      <c r="UQT29" s="1773"/>
      <c r="UQU29" s="1773"/>
      <c r="UQV29" s="1773"/>
      <c r="UQW29" s="1773"/>
      <c r="UQX29" s="1773"/>
      <c r="UQY29" s="1773"/>
      <c r="UQZ29" s="1773"/>
      <c r="URA29" s="1773"/>
      <c r="URB29" s="1773"/>
      <c r="URC29" s="1773"/>
      <c r="URD29" s="1773"/>
      <c r="URE29" s="1773"/>
      <c r="URF29" s="1773"/>
      <c r="URG29" s="1773"/>
      <c r="URH29" s="1773"/>
      <c r="URI29" s="1773"/>
      <c r="URJ29" s="1773"/>
      <c r="URK29" s="1773"/>
      <c r="URL29" s="1773"/>
      <c r="URM29" s="1773"/>
      <c r="URN29" s="1773"/>
      <c r="URO29" s="1773"/>
      <c r="URP29" s="1773"/>
      <c r="URQ29" s="1773"/>
      <c r="URR29" s="1773"/>
      <c r="URS29" s="1773"/>
      <c r="URT29" s="1773"/>
      <c r="URU29" s="1773"/>
      <c r="URV29" s="1773"/>
      <c r="URW29" s="1773"/>
      <c r="URX29" s="1773"/>
      <c r="URY29" s="1773"/>
      <c r="URZ29" s="1773"/>
      <c r="USA29" s="1773"/>
      <c r="USB29" s="1773"/>
      <c r="USC29" s="1773"/>
      <c r="USD29" s="1773"/>
      <c r="USE29" s="1773"/>
      <c r="USF29" s="1773"/>
      <c r="USG29" s="1773"/>
      <c r="USH29" s="1773"/>
      <c r="USI29" s="1773"/>
      <c r="USJ29" s="1773"/>
      <c r="USK29" s="1773"/>
      <c r="USL29" s="1773"/>
      <c r="USM29" s="1773"/>
      <c r="USN29" s="1773"/>
      <c r="USO29" s="1773"/>
      <c r="USP29" s="1773"/>
      <c r="USQ29" s="1773"/>
      <c r="USR29" s="1773"/>
      <c r="USS29" s="1773"/>
      <c r="UST29" s="1773"/>
      <c r="USU29" s="1773"/>
      <c r="USV29" s="1773"/>
      <c r="USW29" s="1773"/>
      <c r="USX29" s="1773"/>
      <c r="USY29" s="1773"/>
      <c r="USZ29" s="1773"/>
      <c r="UTA29" s="1773"/>
      <c r="UTB29" s="1773"/>
      <c r="UTC29" s="1773"/>
      <c r="UTD29" s="1773"/>
      <c r="UTE29" s="1773"/>
      <c r="UTF29" s="1773"/>
      <c r="UTG29" s="1773"/>
      <c r="UTH29" s="1773"/>
      <c r="UTI29" s="1773"/>
      <c r="UTJ29" s="1773"/>
      <c r="UTK29" s="1773"/>
      <c r="UTL29" s="1773"/>
      <c r="UTM29" s="1773"/>
      <c r="UTN29" s="1773"/>
      <c r="UTO29" s="1773"/>
      <c r="UTP29" s="1773"/>
      <c r="UTQ29" s="1773"/>
      <c r="UTR29" s="1773"/>
      <c r="UTS29" s="1773"/>
      <c r="UTT29" s="1773"/>
      <c r="UTU29" s="1773"/>
      <c r="UTV29" s="1773"/>
      <c r="UTW29" s="1773"/>
      <c r="UTX29" s="1773"/>
      <c r="UTY29" s="1773"/>
      <c r="UTZ29" s="1773"/>
      <c r="UUA29" s="1773"/>
      <c r="UUB29" s="1773"/>
      <c r="UUC29" s="1773"/>
      <c r="UUD29" s="1773"/>
      <c r="UUE29" s="1773"/>
      <c r="UUF29" s="1773"/>
      <c r="UUG29" s="1773"/>
      <c r="UUH29" s="1773"/>
      <c r="UUI29" s="1773"/>
      <c r="UUJ29" s="1773"/>
      <c r="UUK29" s="1773"/>
      <c r="UUL29" s="1773"/>
      <c r="UUM29" s="1773"/>
      <c r="UUN29" s="1773"/>
      <c r="UUO29" s="1773"/>
      <c r="UUP29" s="1773"/>
      <c r="UUQ29" s="1773"/>
      <c r="UUR29" s="1773"/>
      <c r="UUS29" s="1773"/>
      <c r="UUT29" s="1773"/>
      <c r="UUU29" s="1773"/>
      <c r="UUV29" s="1773"/>
      <c r="UUW29" s="1773"/>
      <c r="UUX29" s="1773"/>
      <c r="UUY29" s="1773"/>
      <c r="UUZ29" s="1773"/>
      <c r="UVA29" s="1773"/>
      <c r="UVB29" s="1773"/>
      <c r="UVC29" s="1773"/>
      <c r="UVD29" s="1773"/>
      <c r="UVE29" s="1773"/>
      <c r="UVF29" s="1773"/>
      <c r="UVG29" s="1773"/>
      <c r="UVH29" s="1773"/>
      <c r="UVI29" s="1773"/>
      <c r="UVJ29" s="1773"/>
      <c r="UVK29" s="1773"/>
      <c r="UVL29" s="1773"/>
      <c r="UVM29" s="1773"/>
      <c r="UVN29" s="1773"/>
      <c r="UVO29" s="1773"/>
      <c r="UVP29" s="1773"/>
      <c r="UVQ29" s="1773"/>
      <c r="UVR29" s="1773"/>
      <c r="UVS29" s="1773"/>
      <c r="UVT29" s="1773"/>
      <c r="UVU29" s="1773"/>
      <c r="UVV29" s="1773"/>
      <c r="UVW29" s="1773"/>
      <c r="UVX29" s="1773"/>
      <c r="UVY29" s="1773"/>
      <c r="UVZ29" s="1773"/>
      <c r="UWA29" s="1773"/>
      <c r="UWB29" s="1773"/>
      <c r="UWC29" s="1773"/>
      <c r="UWD29" s="1773"/>
      <c r="UWE29" s="1773"/>
      <c r="UWF29" s="1773"/>
      <c r="UWG29" s="1773"/>
      <c r="UWH29" s="1773"/>
      <c r="UWI29" s="1773"/>
      <c r="UWJ29" s="1773"/>
      <c r="UWK29" s="1773"/>
      <c r="UWL29" s="1773"/>
      <c r="UWM29" s="1773"/>
      <c r="UWN29" s="1773"/>
      <c r="UWO29" s="1773"/>
      <c r="UWP29" s="1773"/>
      <c r="UWQ29" s="1773"/>
      <c r="UWR29" s="1773"/>
      <c r="UWS29" s="1773"/>
      <c r="UWT29" s="1773"/>
      <c r="UWU29" s="1773"/>
      <c r="UWV29" s="1773"/>
      <c r="UWW29" s="1773"/>
      <c r="UWX29" s="1773"/>
      <c r="UWY29" s="1773"/>
      <c r="UWZ29" s="1773"/>
      <c r="UXA29" s="1773"/>
      <c r="UXB29" s="1773"/>
      <c r="UXC29" s="1773"/>
      <c r="UXD29" s="1773"/>
      <c r="UXE29" s="1773"/>
      <c r="UXF29" s="1773"/>
      <c r="UXG29" s="1773"/>
      <c r="UXH29" s="1773"/>
      <c r="UXI29" s="1773"/>
      <c r="UXJ29" s="1773"/>
      <c r="UXK29" s="1773"/>
      <c r="UXL29" s="1773"/>
      <c r="UXM29" s="1773"/>
      <c r="UXN29" s="1773"/>
      <c r="UXO29" s="1773"/>
      <c r="UXP29" s="1773"/>
      <c r="UXQ29" s="1773"/>
      <c r="UXR29" s="1773"/>
      <c r="UXS29" s="1773"/>
      <c r="UXT29" s="1773"/>
      <c r="UXU29" s="1773"/>
      <c r="UXV29" s="1773"/>
      <c r="UXW29" s="1773"/>
      <c r="UXX29" s="1773"/>
      <c r="UXY29" s="1773"/>
      <c r="UXZ29" s="1773"/>
      <c r="UYA29" s="1773"/>
      <c r="UYB29" s="1773"/>
      <c r="UYC29" s="1773"/>
      <c r="UYD29" s="1773"/>
      <c r="UYE29" s="1773"/>
      <c r="UYF29" s="1773"/>
      <c r="UYG29" s="1773"/>
      <c r="UYH29" s="1773"/>
      <c r="UYI29" s="1773"/>
      <c r="UYJ29" s="1773"/>
      <c r="UYK29" s="1773"/>
      <c r="UYL29" s="1773"/>
      <c r="UYM29" s="1773"/>
      <c r="UYN29" s="1773"/>
      <c r="UYO29" s="1773"/>
      <c r="UYP29" s="1773"/>
      <c r="UYQ29" s="1773"/>
      <c r="UYR29" s="1773"/>
      <c r="UYS29" s="1773"/>
      <c r="UYT29" s="1773"/>
      <c r="UYU29" s="1773"/>
      <c r="UYV29" s="1773"/>
      <c r="UYW29" s="1773"/>
      <c r="UYX29" s="1773"/>
      <c r="UYY29" s="1773"/>
      <c r="UYZ29" s="1773"/>
      <c r="UZA29" s="1773"/>
      <c r="UZB29" s="1773"/>
      <c r="UZC29" s="1773"/>
      <c r="UZD29" s="1773"/>
      <c r="UZE29" s="1773"/>
      <c r="UZF29" s="1773"/>
      <c r="UZG29" s="1773"/>
      <c r="UZH29" s="1773"/>
      <c r="UZI29" s="1773"/>
      <c r="UZJ29" s="1773"/>
      <c r="UZK29" s="1773"/>
      <c r="UZL29" s="1773"/>
      <c r="UZM29" s="1773"/>
      <c r="UZN29" s="1773"/>
      <c r="UZO29" s="1773"/>
      <c r="UZP29" s="1773"/>
      <c r="UZQ29" s="1773"/>
      <c r="UZR29" s="1773"/>
      <c r="UZS29" s="1773"/>
      <c r="UZT29" s="1773"/>
      <c r="UZU29" s="1773"/>
      <c r="UZV29" s="1773"/>
      <c r="UZW29" s="1773"/>
      <c r="UZX29" s="1773"/>
      <c r="UZY29" s="1773"/>
      <c r="UZZ29" s="1773"/>
      <c r="VAA29" s="1773"/>
      <c r="VAB29" s="1773"/>
      <c r="VAC29" s="1773"/>
      <c r="VAD29" s="1773"/>
      <c r="VAE29" s="1773"/>
      <c r="VAF29" s="1773"/>
      <c r="VAG29" s="1773"/>
      <c r="VAH29" s="1773"/>
      <c r="VAI29" s="1773"/>
      <c r="VAJ29" s="1773"/>
      <c r="VAK29" s="1773"/>
      <c r="VAL29" s="1773"/>
      <c r="VAM29" s="1773"/>
      <c r="VAN29" s="1773"/>
      <c r="VAO29" s="1773"/>
      <c r="VAP29" s="1773"/>
      <c r="VAQ29" s="1773"/>
      <c r="VAR29" s="1773"/>
      <c r="VAS29" s="1773"/>
      <c r="VAT29" s="1773"/>
      <c r="VAU29" s="1773"/>
      <c r="VAV29" s="1773"/>
      <c r="VAW29" s="1773"/>
      <c r="VAX29" s="1773"/>
      <c r="VAY29" s="1773"/>
      <c r="VAZ29" s="1773"/>
      <c r="VBA29" s="1773"/>
      <c r="VBB29" s="1773"/>
      <c r="VBC29" s="1773"/>
      <c r="VBD29" s="1773"/>
      <c r="VBE29" s="1773"/>
      <c r="VBF29" s="1773"/>
      <c r="VBG29" s="1773"/>
      <c r="VBH29" s="1773"/>
      <c r="VBI29" s="1773"/>
      <c r="VBJ29" s="1773"/>
      <c r="VBK29" s="1773"/>
      <c r="VBL29" s="1773"/>
      <c r="VBM29" s="1773"/>
      <c r="VBN29" s="1773"/>
      <c r="VBO29" s="1773"/>
      <c r="VBP29" s="1773"/>
      <c r="VBQ29" s="1773"/>
      <c r="VBR29" s="1773"/>
      <c r="VBS29" s="1773"/>
      <c r="VBT29" s="1773"/>
      <c r="VBU29" s="1773"/>
      <c r="VBV29" s="1773"/>
      <c r="VBW29" s="1773"/>
      <c r="VBX29" s="1773"/>
      <c r="VBY29" s="1773"/>
      <c r="VBZ29" s="1773"/>
      <c r="VCA29" s="1773"/>
      <c r="VCB29" s="1773"/>
      <c r="VCC29" s="1773"/>
      <c r="VCD29" s="1773"/>
      <c r="VCE29" s="1773"/>
      <c r="VCF29" s="1773"/>
      <c r="VCG29" s="1773"/>
      <c r="VCH29" s="1773"/>
      <c r="VCI29" s="1773"/>
      <c r="VCJ29" s="1773"/>
      <c r="VCK29" s="1773"/>
      <c r="VCL29" s="1773"/>
      <c r="VCM29" s="1773"/>
      <c r="VCN29" s="1773"/>
      <c r="VCO29" s="1773"/>
      <c r="VCP29" s="1773"/>
      <c r="VCQ29" s="1773"/>
      <c r="VCR29" s="1773"/>
      <c r="VCS29" s="1773"/>
      <c r="VCT29" s="1773"/>
      <c r="VCU29" s="1773"/>
      <c r="VCV29" s="1773"/>
      <c r="VCW29" s="1773"/>
      <c r="VCX29" s="1773"/>
      <c r="VCY29" s="1773"/>
      <c r="VCZ29" s="1773"/>
      <c r="VDA29" s="1773"/>
      <c r="VDB29" s="1773"/>
      <c r="VDC29" s="1773"/>
      <c r="VDD29" s="1773"/>
      <c r="VDE29" s="1773"/>
      <c r="VDF29" s="1773"/>
      <c r="VDG29" s="1773"/>
      <c r="VDH29" s="1773"/>
      <c r="VDI29" s="1773"/>
      <c r="VDJ29" s="1773"/>
      <c r="VDK29" s="1773"/>
      <c r="VDL29" s="1773"/>
      <c r="VDM29" s="1773"/>
      <c r="VDN29" s="1773"/>
      <c r="VDO29" s="1773"/>
      <c r="VDP29" s="1773"/>
      <c r="VDQ29" s="1773"/>
      <c r="VDR29" s="1773"/>
      <c r="VDS29" s="1773"/>
      <c r="VDT29" s="1773"/>
      <c r="VDU29" s="1773"/>
      <c r="VDV29" s="1773"/>
      <c r="VDW29" s="1773"/>
      <c r="VDX29" s="1773"/>
      <c r="VDY29" s="1773"/>
      <c r="VDZ29" s="1773"/>
      <c r="VEA29" s="1773"/>
      <c r="VEB29" s="1773"/>
      <c r="VEC29" s="1773"/>
      <c r="VED29" s="1773"/>
      <c r="VEE29" s="1773"/>
      <c r="VEF29" s="1773"/>
      <c r="VEG29" s="1773"/>
      <c r="VEH29" s="1773"/>
      <c r="VEI29" s="1773"/>
      <c r="VEJ29" s="1773"/>
      <c r="VEK29" s="1773"/>
      <c r="VEL29" s="1773"/>
      <c r="VEM29" s="1773"/>
      <c r="VEN29" s="1773"/>
      <c r="VEO29" s="1773"/>
      <c r="VEP29" s="1773"/>
      <c r="VEQ29" s="1773"/>
      <c r="VER29" s="1773"/>
      <c r="VES29" s="1773"/>
      <c r="VET29" s="1773"/>
      <c r="VEU29" s="1773"/>
      <c r="VEV29" s="1773"/>
      <c r="VEW29" s="1773"/>
      <c r="VEX29" s="1773"/>
      <c r="VEY29" s="1773"/>
      <c r="VEZ29" s="1773"/>
      <c r="VFA29" s="1773"/>
      <c r="VFB29" s="1773"/>
      <c r="VFC29" s="1773"/>
      <c r="VFD29" s="1773"/>
      <c r="VFE29" s="1773"/>
      <c r="VFF29" s="1773"/>
      <c r="VFG29" s="1773"/>
      <c r="VFH29" s="1773"/>
      <c r="VFI29" s="1773"/>
      <c r="VFJ29" s="1773"/>
      <c r="VFK29" s="1773"/>
      <c r="VFL29" s="1773"/>
      <c r="VFM29" s="1773"/>
      <c r="VFN29" s="1773"/>
      <c r="VFO29" s="1773"/>
      <c r="VFP29" s="1773"/>
      <c r="VFQ29" s="1773"/>
      <c r="VFR29" s="1773"/>
      <c r="VFS29" s="1773"/>
      <c r="VFT29" s="1773"/>
      <c r="VFU29" s="1773"/>
      <c r="VFV29" s="1773"/>
      <c r="VFW29" s="1773"/>
      <c r="VFX29" s="1773"/>
      <c r="VFY29" s="1773"/>
      <c r="VFZ29" s="1773"/>
      <c r="VGA29" s="1773"/>
      <c r="VGB29" s="1773"/>
      <c r="VGC29" s="1773"/>
      <c r="VGD29" s="1773"/>
      <c r="VGE29" s="1773"/>
      <c r="VGF29" s="1773"/>
      <c r="VGG29" s="1773"/>
      <c r="VGH29" s="1773"/>
      <c r="VGI29" s="1773"/>
      <c r="VGJ29" s="1773"/>
      <c r="VGK29" s="1773"/>
      <c r="VGL29" s="1773"/>
      <c r="VGM29" s="1773"/>
      <c r="VGN29" s="1773"/>
      <c r="VGO29" s="1773"/>
      <c r="VGP29" s="1773"/>
      <c r="VGQ29" s="1773"/>
      <c r="VGR29" s="1773"/>
      <c r="VGS29" s="1773"/>
      <c r="VGT29" s="1773"/>
      <c r="VGU29" s="1773"/>
      <c r="VGV29" s="1773"/>
      <c r="VGW29" s="1773"/>
      <c r="VGX29" s="1773"/>
      <c r="VGY29" s="1773"/>
      <c r="VGZ29" s="1773"/>
      <c r="VHA29" s="1773"/>
      <c r="VHB29" s="1773"/>
      <c r="VHC29" s="1773"/>
      <c r="VHD29" s="1773"/>
      <c r="VHE29" s="1773"/>
      <c r="VHF29" s="1773"/>
      <c r="VHG29" s="1773"/>
      <c r="VHH29" s="1773"/>
      <c r="VHI29" s="1773"/>
      <c r="VHJ29" s="1773"/>
      <c r="VHK29" s="1773"/>
      <c r="VHL29" s="1773"/>
      <c r="VHM29" s="1773"/>
      <c r="VHN29" s="1773"/>
      <c r="VHO29" s="1773"/>
      <c r="VHP29" s="1773"/>
      <c r="VHQ29" s="1773"/>
      <c r="VHR29" s="1773"/>
      <c r="VHS29" s="1773"/>
      <c r="VHT29" s="1773"/>
      <c r="VHU29" s="1773"/>
      <c r="VHV29" s="1773"/>
      <c r="VHW29" s="1773"/>
      <c r="VHX29" s="1773"/>
      <c r="VHY29" s="1773"/>
      <c r="VHZ29" s="1773"/>
      <c r="VIA29" s="1773"/>
      <c r="VIB29" s="1773"/>
      <c r="VIC29" s="1773"/>
      <c r="VID29" s="1773"/>
      <c r="VIE29" s="1773"/>
      <c r="VIF29" s="1773"/>
      <c r="VIG29" s="1773"/>
      <c r="VIH29" s="1773"/>
      <c r="VII29" s="1773"/>
      <c r="VIJ29" s="1773"/>
      <c r="VIK29" s="1773"/>
      <c r="VIL29" s="1773"/>
      <c r="VIM29" s="1773"/>
      <c r="VIN29" s="1773"/>
      <c r="VIO29" s="1773"/>
      <c r="VIP29" s="1773"/>
      <c r="VIQ29" s="1773"/>
      <c r="VIR29" s="1773"/>
      <c r="VIS29" s="1773"/>
      <c r="VIT29" s="1773"/>
      <c r="VIU29" s="1773"/>
      <c r="VIV29" s="1773"/>
      <c r="VIW29" s="1773"/>
      <c r="VIX29" s="1773"/>
      <c r="VIY29" s="1773"/>
      <c r="VIZ29" s="1773"/>
      <c r="VJA29" s="1773"/>
      <c r="VJB29" s="1773"/>
      <c r="VJC29" s="1773"/>
      <c r="VJD29" s="1773"/>
      <c r="VJE29" s="1773"/>
      <c r="VJF29" s="1773"/>
      <c r="VJG29" s="1773"/>
      <c r="VJH29" s="1773"/>
      <c r="VJI29" s="1773"/>
      <c r="VJJ29" s="1773"/>
      <c r="VJK29" s="1773"/>
      <c r="VJL29" s="1773"/>
      <c r="VJM29" s="1773"/>
      <c r="VJN29" s="1773"/>
      <c r="VJO29" s="1773"/>
      <c r="VJP29" s="1773"/>
      <c r="VJQ29" s="1773"/>
      <c r="VJR29" s="1773"/>
      <c r="VJS29" s="1773"/>
      <c r="VJT29" s="1773"/>
      <c r="VJU29" s="1773"/>
      <c r="VJV29" s="1773"/>
      <c r="VJW29" s="1773"/>
      <c r="VJX29" s="1773"/>
      <c r="VJY29" s="1773"/>
      <c r="VJZ29" s="1773"/>
      <c r="VKA29" s="1773"/>
      <c r="VKB29" s="1773"/>
      <c r="VKC29" s="1773"/>
      <c r="VKD29" s="1773"/>
      <c r="VKE29" s="1773"/>
      <c r="VKF29" s="1773"/>
      <c r="VKG29" s="1773"/>
      <c r="VKH29" s="1773"/>
      <c r="VKI29" s="1773"/>
      <c r="VKJ29" s="1773"/>
      <c r="VKK29" s="1773"/>
      <c r="VKL29" s="1773"/>
      <c r="VKM29" s="1773"/>
      <c r="VKN29" s="1773"/>
      <c r="VKO29" s="1773"/>
      <c r="VKP29" s="1773"/>
      <c r="VKQ29" s="1773"/>
      <c r="VKR29" s="1773"/>
      <c r="VKS29" s="1773"/>
      <c r="VKT29" s="1773"/>
      <c r="VKU29" s="1773"/>
      <c r="VKV29" s="1773"/>
      <c r="VKW29" s="1773"/>
      <c r="VKX29" s="1773"/>
      <c r="VKY29" s="1773"/>
      <c r="VKZ29" s="1773"/>
      <c r="VLA29" s="1773"/>
      <c r="VLB29" s="1773"/>
      <c r="VLC29" s="1773"/>
      <c r="VLD29" s="1773"/>
      <c r="VLE29" s="1773"/>
      <c r="VLF29" s="1773"/>
      <c r="VLG29" s="1773"/>
      <c r="VLH29" s="1773"/>
      <c r="VLI29" s="1773"/>
      <c r="VLJ29" s="1773"/>
      <c r="VLK29" s="1773"/>
      <c r="VLL29" s="1773"/>
      <c r="VLM29" s="1773"/>
      <c r="VLN29" s="1773"/>
      <c r="VLO29" s="1773"/>
      <c r="VLP29" s="1773"/>
      <c r="VLQ29" s="1773"/>
      <c r="VLR29" s="1773"/>
      <c r="VLS29" s="1773"/>
      <c r="VLT29" s="1773"/>
      <c r="VLU29" s="1773"/>
      <c r="VLV29" s="1773"/>
      <c r="VLW29" s="1773"/>
      <c r="VLX29" s="1773"/>
      <c r="VLY29" s="1773"/>
      <c r="VLZ29" s="1773"/>
      <c r="VMA29" s="1773"/>
      <c r="VMB29" s="1773"/>
      <c r="VMC29" s="1773"/>
      <c r="VMD29" s="1773"/>
      <c r="VME29" s="1773"/>
      <c r="VMF29" s="1773"/>
      <c r="VMG29" s="1773"/>
      <c r="VMH29" s="1773"/>
      <c r="VMI29" s="1773"/>
      <c r="VMJ29" s="1773"/>
      <c r="VMK29" s="1773"/>
      <c r="VML29" s="1773"/>
      <c r="VMM29" s="1773"/>
      <c r="VMN29" s="1773"/>
      <c r="VMO29" s="1773"/>
      <c r="VMP29" s="1773"/>
      <c r="VMQ29" s="1773"/>
      <c r="VMR29" s="1773"/>
      <c r="VMS29" s="1773"/>
      <c r="VMT29" s="1773"/>
      <c r="VMU29" s="1773"/>
      <c r="VMV29" s="1773"/>
      <c r="VMW29" s="1773"/>
      <c r="VMX29" s="1773"/>
      <c r="VMY29" s="1773"/>
      <c r="VMZ29" s="1773"/>
      <c r="VNA29" s="1773"/>
      <c r="VNB29" s="1773"/>
      <c r="VNC29" s="1773"/>
      <c r="VND29" s="1773"/>
      <c r="VNE29" s="1773"/>
      <c r="VNF29" s="1773"/>
      <c r="VNG29" s="1773"/>
      <c r="VNH29" s="1773"/>
      <c r="VNI29" s="1773"/>
      <c r="VNJ29" s="1773"/>
      <c r="VNK29" s="1773"/>
      <c r="VNL29" s="1773"/>
      <c r="VNM29" s="1773"/>
      <c r="VNN29" s="1773"/>
      <c r="VNO29" s="1773"/>
      <c r="VNP29" s="1773"/>
      <c r="VNQ29" s="1773"/>
      <c r="VNR29" s="1773"/>
      <c r="VNS29" s="1773"/>
      <c r="VNT29" s="1773"/>
      <c r="VNU29" s="1773"/>
      <c r="VNV29" s="1773"/>
      <c r="VNW29" s="1773"/>
      <c r="VNX29" s="1773"/>
      <c r="VNY29" s="1773"/>
      <c r="VNZ29" s="1773"/>
      <c r="VOA29" s="1773"/>
      <c r="VOB29" s="1773"/>
      <c r="VOC29" s="1773"/>
      <c r="VOD29" s="1773"/>
      <c r="VOE29" s="1773"/>
      <c r="VOF29" s="1773"/>
      <c r="VOG29" s="1773"/>
      <c r="VOH29" s="1773"/>
      <c r="VOI29" s="1773"/>
      <c r="VOJ29" s="1773"/>
      <c r="VOK29" s="1773"/>
      <c r="VOL29" s="1773"/>
      <c r="VOM29" s="1773"/>
      <c r="VON29" s="1773"/>
      <c r="VOO29" s="1773"/>
      <c r="VOP29" s="1773"/>
      <c r="VOQ29" s="1773"/>
      <c r="VOR29" s="1773"/>
      <c r="VOS29" s="1773"/>
      <c r="VOT29" s="1773"/>
      <c r="VOU29" s="1773"/>
      <c r="VOV29" s="1773"/>
      <c r="VOW29" s="1773"/>
      <c r="VOX29" s="1773"/>
      <c r="VOY29" s="1773"/>
      <c r="VOZ29" s="1773"/>
      <c r="VPA29" s="1773"/>
      <c r="VPB29" s="1773"/>
      <c r="VPC29" s="1773"/>
      <c r="VPD29" s="1773"/>
      <c r="VPE29" s="1773"/>
      <c r="VPF29" s="1773"/>
      <c r="VPG29" s="1773"/>
      <c r="VPH29" s="1773"/>
      <c r="VPI29" s="1773"/>
      <c r="VPJ29" s="1773"/>
      <c r="VPK29" s="1773"/>
      <c r="VPL29" s="1773"/>
      <c r="VPM29" s="1773"/>
      <c r="VPN29" s="1773"/>
      <c r="VPO29" s="1773"/>
      <c r="VPP29" s="1773"/>
      <c r="VPQ29" s="1773"/>
      <c r="VPR29" s="1773"/>
      <c r="VPS29" s="1773"/>
      <c r="VPT29" s="1773"/>
      <c r="VPU29" s="1773"/>
      <c r="VPV29" s="1773"/>
      <c r="VPW29" s="1773"/>
      <c r="VPX29" s="1773"/>
      <c r="VPY29" s="1773"/>
      <c r="VPZ29" s="1773"/>
      <c r="VQA29" s="1773"/>
      <c r="VQB29" s="1773"/>
      <c r="VQC29" s="1773"/>
      <c r="VQD29" s="1773"/>
      <c r="VQE29" s="1773"/>
      <c r="VQF29" s="1773"/>
      <c r="VQG29" s="1773"/>
      <c r="VQH29" s="1773"/>
      <c r="VQI29" s="1773"/>
      <c r="VQJ29" s="1773"/>
      <c r="VQK29" s="1773"/>
      <c r="VQL29" s="1773"/>
      <c r="VQM29" s="1773"/>
      <c r="VQN29" s="1773"/>
      <c r="VQO29" s="1773"/>
      <c r="VQP29" s="1773"/>
      <c r="VQQ29" s="1773"/>
      <c r="VQR29" s="1773"/>
      <c r="VQS29" s="1773"/>
      <c r="VQT29" s="1773"/>
      <c r="VQU29" s="1773"/>
      <c r="VQV29" s="1773"/>
      <c r="VQW29" s="1773"/>
      <c r="VQX29" s="1773"/>
      <c r="VQY29" s="1773"/>
      <c r="VQZ29" s="1773"/>
      <c r="VRA29" s="1773"/>
      <c r="VRB29" s="1773"/>
      <c r="VRC29" s="1773"/>
      <c r="VRD29" s="1773"/>
      <c r="VRE29" s="1773"/>
      <c r="VRF29" s="1773"/>
      <c r="VRG29" s="1773"/>
      <c r="VRH29" s="1773"/>
      <c r="VRI29" s="1773"/>
      <c r="VRJ29" s="1773"/>
      <c r="VRK29" s="1773"/>
      <c r="VRL29" s="1773"/>
      <c r="VRM29" s="1773"/>
      <c r="VRN29" s="1773"/>
      <c r="VRO29" s="1773"/>
      <c r="VRP29" s="1773"/>
      <c r="VRQ29" s="1773"/>
      <c r="VRR29" s="1773"/>
      <c r="VRS29" s="1773"/>
      <c r="VRT29" s="1773"/>
      <c r="VRU29" s="1773"/>
      <c r="VRV29" s="1773"/>
      <c r="VRW29" s="1773"/>
      <c r="VRX29" s="1773"/>
      <c r="VRY29" s="1773"/>
      <c r="VRZ29" s="1773"/>
      <c r="VSA29" s="1773"/>
      <c r="VSB29" s="1773"/>
      <c r="VSC29" s="1773"/>
      <c r="VSD29" s="1773"/>
      <c r="VSE29" s="1773"/>
      <c r="VSF29" s="1773"/>
      <c r="VSG29" s="1773"/>
      <c r="VSH29" s="1773"/>
      <c r="VSI29" s="1773"/>
      <c r="VSJ29" s="1773"/>
      <c r="VSK29" s="1773"/>
      <c r="VSL29" s="1773"/>
      <c r="VSM29" s="1773"/>
      <c r="VSN29" s="1773"/>
      <c r="VSO29" s="1773"/>
      <c r="VSP29" s="1773"/>
      <c r="VSQ29" s="1773"/>
      <c r="VSR29" s="1773"/>
      <c r="VSS29" s="1773"/>
      <c r="VST29" s="1773"/>
      <c r="VSU29" s="1773"/>
      <c r="VSV29" s="1773"/>
      <c r="VSW29" s="1773"/>
      <c r="VSX29" s="1773"/>
      <c r="VSY29" s="1773"/>
      <c r="VSZ29" s="1773"/>
      <c r="VTA29" s="1773"/>
      <c r="VTB29" s="1773"/>
      <c r="VTC29" s="1773"/>
      <c r="VTD29" s="1773"/>
      <c r="VTE29" s="1773"/>
      <c r="VTF29" s="1773"/>
      <c r="VTG29" s="1773"/>
      <c r="VTH29" s="1773"/>
      <c r="VTI29" s="1773"/>
      <c r="VTJ29" s="1773"/>
      <c r="VTK29" s="1773"/>
      <c r="VTL29" s="1773"/>
      <c r="VTM29" s="1773"/>
      <c r="VTN29" s="1773"/>
      <c r="VTO29" s="1773"/>
      <c r="VTP29" s="1773"/>
      <c r="VTQ29" s="1773"/>
      <c r="VTR29" s="1773"/>
      <c r="VTS29" s="1773"/>
      <c r="VTT29" s="1773"/>
      <c r="VTU29" s="1773"/>
      <c r="VTV29" s="1773"/>
      <c r="VTW29" s="1773"/>
      <c r="VTX29" s="1773"/>
      <c r="VTY29" s="1773"/>
      <c r="VTZ29" s="1773"/>
      <c r="VUA29" s="1773"/>
      <c r="VUB29" s="1773"/>
      <c r="VUC29" s="1773"/>
      <c r="VUD29" s="1773"/>
      <c r="VUE29" s="1773"/>
      <c r="VUF29" s="1773"/>
      <c r="VUG29" s="1773"/>
      <c r="VUH29" s="1773"/>
      <c r="VUI29" s="1773"/>
      <c r="VUJ29" s="1773"/>
      <c r="VUK29" s="1773"/>
      <c r="VUL29" s="1773"/>
      <c r="VUM29" s="1773"/>
      <c r="VUN29" s="1773"/>
      <c r="VUO29" s="1773"/>
      <c r="VUP29" s="1773"/>
      <c r="VUQ29" s="1773"/>
      <c r="VUR29" s="1773"/>
      <c r="VUS29" s="1773"/>
      <c r="VUT29" s="1773"/>
      <c r="VUU29" s="1773"/>
      <c r="VUV29" s="1773"/>
      <c r="VUW29" s="1773"/>
      <c r="VUX29" s="1773"/>
      <c r="VUY29" s="1773"/>
      <c r="VUZ29" s="1773"/>
      <c r="VVA29" s="1773"/>
      <c r="VVB29" s="1773"/>
      <c r="VVC29" s="1773"/>
      <c r="VVD29" s="1773"/>
      <c r="VVE29" s="1773"/>
      <c r="VVF29" s="1773"/>
      <c r="VVG29" s="1773"/>
      <c r="VVH29" s="1773"/>
      <c r="VVI29" s="1773"/>
      <c r="VVJ29" s="1773"/>
      <c r="VVK29" s="1773"/>
      <c r="VVL29" s="1773"/>
      <c r="VVM29" s="1773"/>
      <c r="VVN29" s="1773"/>
      <c r="VVO29" s="1773"/>
      <c r="VVP29" s="1773"/>
      <c r="VVQ29" s="1773"/>
      <c r="VVR29" s="1773"/>
      <c r="VVS29" s="1773"/>
      <c r="VVT29" s="1773"/>
      <c r="VVU29" s="1773"/>
      <c r="VVV29" s="1773"/>
      <c r="VVW29" s="1773"/>
      <c r="VVX29" s="1773"/>
      <c r="VVY29" s="1773"/>
      <c r="VVZ29" s="1773"/>
      <c r="VWA29" s="1773"/>
      <c r="VWB29" s="1773"/>
      <c r="VWC29" s="1773"/>
      <c r="VWD29" s="1773"/>
      <c r="VWE29" s="1773"/>
      <c r="VWF29" s="1773"/>
      <c r="VWG29" s="1773"/>
      <c r="VWH29" s="1773"/>
      <c r="VWI29" s="1773"/>
      <c r="VWJ29" s="1773"/>
      <c r="VWK29" s="1773"/>
      <c r="VWL29" s="1773"/>
      <c r="VWM29" s="1773"/>
      <c r="VWN29" s="1773"/>
      <c r="VWO29" s="1773"/>
      <c r="VWP29" s="1773"/>
      <c r="VWQ29" s="1773"/>
      <c r="VWR29" s="1773"/>
      <c r="VWS29" s="1773"/>
      <c r="VWT29" s="1773"/>
      <c r="VWU29" s="1773"/>
      <c r="VWV29" s="1773"/>
      <c r="VWW29" s="1773"/>
      <c r="VWX29" s="1773"/>
      <c r="VWY29" s="1773"/>
      <c r="VWZ29" s="1773"/>
      <c r="VXA29" s="1773"/>
      <c r="VXB29" s="1773"/>
      <c r="VXC29" s="1773"/>
      <c r="VXD29" s="1773"/>
      <c r="VXE29" s="1773"/>
      <c r="VXF29" s="1773"/>
      <c r="VXG29" s="1773"/>
      <c r="VXH29" s="1773"/>
      <c r="VXI29" s="1773"/>
      <c r="VXJ29" s="1773"/>
      <c r="VXK29" s="1773"/>
      <c r="VXL29" s="1773"/>
      <c r="VXM29" s="1773"/>
      <c r="VXN29" s="1773"/>
      <c r="VXO29" s="1773"/>
      <c r="VXP29" s="1773"/>
      <c r="VXQ29" s="1773"/>
      <c r="VXR29" s="1773"/>
      <c r="VXS29" s="1773"/>
      <c r="VXT29" s="1773"/>
      <c r="VXU29" s="1773"/>
      <c r="VXV29" s="1773"/>
      <c r="VXW29" s="1773"/>
      <c r="VXX29" s="1773"/>
      <c r="VXY29" s="1773"/>
      <c r="VXZ29" s="1773"/>
      <c r="VYA29" s="1773"/>
      <c r="VYB29" s="1773"/>
      <c r="VYC29" s="1773"/>
      <c r="VYD29" s="1773"/>
      <c r="VYE29" s="1773"/>
      <c r="VYF29" s="1773"/>
      <c r="VYG29" s="1773"/>
      <c r="VYH29" s="1773"/>
      <c r="VYI29" s="1773"/>
      <c r="VYJ29" s="1773"/>
      <c r="VYK29" s="1773"/>
      <c r="VYL29" s="1773"/>
      <c r="VYM29" s="1773"/>
      <c r="VYN29" s="1773"/>
      <c r="VYO29" s="1773"/>
      <c r="VYP29" s="1773"/>
      <c r="VYQ29" s="1773"/>
      <c r="VYR29" s="1773"/>
      <c r="VYS29" s="1773"/>
      <c r="VYT29" s="1773"/>
      <c r="VYU29" s="1773"/>
      <c r="VYV29" s="1773"/>
      <c r="VYW29" s="1773"/>
      <c r="VYX29" s="1773"/>
      <c r="VYY29" s="1773"/>
      <c r="VYZ29" s="1773"/>
      <c r="VZA29" s="1773"/>
      <c r="VZB29" s="1773"/>
      <c r="VZC29" s="1773"/>
      <c r="VZD29" s="1773"/>
      <c r="VZE29" s="1773"/>
      <c r="VZF29" s="1773"/>
      <c r="VZG29" s="1773"/>
      <c r="VZH29" s="1773"/>
      <c r="VZI29" s="1773"/>
      <c r="VZJ29" s="1773"/>
      <c r="VZK29" s="1773"/>
      <c r="VZL29" s="1773"/>
      <c r="VZM29" s="1773"/>
      <c r="VZN29" s="1773"/>
      <c r="VZO29" s="1773"/>
      <c r="VZP29" s="1773"/>
      <c r="VZQ29" s="1773"/>
      <c r="VZR29" s="1773"/>
      <c r="VZS29" s="1773"/>
      <c r="VZT29" s="1773"/>
      <c r="VZU29" s="1773"/>
      <c r="VZV29" s="1773"/>
      <c r="VZW29" s="1773"/>
      <c r="VZX29" s="1773"/>
      <c r="VZY29" s="1773"/>
      <c r="VZZ29" s="1773"/>
      <c r="WAA29" s="1773"/>
      <c r="WAB29" s="1773"/>
      <c r="WAC29" s="1773"/>
      <c r="WAD29" s="1773"/>
      <c r="WAE29" s="1773"/>
      <c r="WAF29" s="1773"/>
      <c r="WAG29" s="1773"/>
      <c r="WAH29" s="1773"/>
      <c r="WAI29" s="1773"/>
      <c r="WAJ29" s="1773"/>
      <c r="WAK29" s="1773"/>
      <c r="WAL29" s="1773"/>
      <c r="WAM29" s="1773"/>
      <c r="WAN29" s="1773"/>
      <c r="WAO29" s="1773"/>
      <c r="WAP29" s="1773"/>
      <c r="WAQ29" s="1773"/>
      <c r="WAR29" s="1773"/>
      <c r="WAS29" s="1773"/>
      <c r="WAT29" s="1773"/>
      <c r="WAU29" s="1773"/>
      <c r="WAV29" s="1773"/>
      <c r="WAW29" s="1773"/>
      <c r="WAX29" s="1773"/>
      <c r="WAY29" s="1773"/>
      <c r="WAZ29" s="1773"/>
      <c r="WBA29" s="1773"/>
      <c r="WBB29" s="1773"/>
      <c r="WBC29" s="1773"/>
      <c r="WBD29" s="1773"/>
      <c r="WBE29" s="1773"/>
      <c r="WBF29" s="1773"/>
      <c r="WBG29" s="1773"/>
      <c r="WBH29" s="1773"/>
      <c r="WBI29" s="1773"/>
      <c r="WBJ29" s="1773"/>
      <c r="WBK29" s="1773"/>
      <c r="WBL29" s="1773"/>
      <c r="WBM29" s="1773"/>
      <c r="WBN29" s="1773"/>
      <c r="WBO29" s="1773"/>
      <c r="WBP29" s="1773"/>
      <c r="WBQ29" s="1773"/>
      <c r="WBR29" s="1773"/>
      <c r="WBS29" s="1773"/>
      <c r="WBT29" s="1773"/>
      <c r="WBU29" s="1773"/>
      <c r="WBV29" s="1773"/>
      <c r="WBW29" s="1773"/>
      <c r="WBX29" s="1773"/>
      <c r="WBY29" s="1773"/>
      <c r="WBZ29" s="1773"/>
      <c r="WCA29" s="1773"/>
      <c r="WCB29" s="1773"/>
      <c r="WCC29" s="1773"/>
      <c r="WCD29" s="1773"/>
      <c r="WCE29" s="1773"/>
      <c r="WCF29" s="1773"/>
      <c r="WCG29" s="1773"/>
      <c r="WCH29" s="1773"/>
      <c r="WCI29" s="1773"/>
      <c r="WCJ29" s="1773"/>
      <c r="WCK29" s="1773"/>
      <c r="WCL29" s="1773"/>
      <c r="WCM29" s="1773"/>
      <c r="WCN29" s="1773"/>
      <c r="WCO29" s="1773"/>
      <c r="WCP29" s="1773"/>
      <c r="WCQ29" s="1773"/>
      <c r="WCR29" s="1773"/>
      <c r="WCS29" s="1773"/>
      <c r="WCT29" s="1773"/>
      <c r="WCU29" s="1773"/>
      <c r="WCV29" s="1773"/>
      <c r="WCW29" s="1773"/>
      <c r="WCX29" s="1773"/>
      <c r="WCY29" s="1773"/>
      <c r="WCZ29" s="1773"/>
      <c r="WDA29" s="1773"/>
      <c r="WDB29" s="1773"/>
      <c r="WDC29" s="1773"/>
      <c r="WDD29" s="1773"/>
      <c r="WDE29" s="1773"/>
      <c r="WDF29" s="1773"/>
      <c r="WDG29" s="1773"/>
      <c r="WDH29" s="1773"/>
      <c r="WDI29" s="1773"/>
      <c r="WDJ29" s="1773"/>
      <c r="WDK29" s="1773"/>
      <c r="WDL29" s="1773"/>
      <c r="WDM29" s="1773"/>
      <c r="WDN29" s="1773"/>
      <c r="WDO29" s="1773"/>
      <c r="WDP29" s="1773"/>
      <c r="WDQ29" s="1773"/>
      <c r="WDR29" s="1773"/>
      <c r="WDS29" s="1773"/>
      <c r="WDT29" s="1773"/>
      <c r="WDU29" s="1773"/>
      <c r="WDV29" s="1773"/>
      <c r="WDW29" s="1773"/>
      <c r="WDX29" s="1773"/>
      <c r="WDY29" s="1773"/>
      <c r="WDZ29" s="1773"/>
      <c r="WEA29" s="1773"/>
      <c r="WEB29" s="1773"/>
      <c r="WEC29" s="1773"/>
      <c r="WED29" s="1773"/>
      <c r="WEE29" s="1773"/>
      <c r="WEF29" s="1773"/>
      <c r="WEG29" s="1773"/>
      <c r="WEH29" s="1773"/>
      <c r="WEI29" s="1773"/>
      <c r="WEJ29" s="1773"/>
      <c r="WEK29" s="1773"/>
      <c r="WEL29" s="1773"/>
      <c r="WEM29" s="1773"/>
      <c r="WEN29" s="1773"/>
      <c r="WEO29" s="1773"/>
      <c r="WEP29" s="1773"/>
      <c r="WEQ29" s="1773"/>
      <c r="WER29" s="1773"/>
      <c r="WES29" s="1773"/>
      <c r="WET29" s="1773"/>
      <c r="WEU29" s="1773"/>
      <c r="WEV29" s="1773"/>
      <c r="WEW29" s="1773"/>
      <c r="WEX29" s="1773"/>
      <c r="WEY29" s="1773"/>
      <c r="WEZ29" s="1773"/>
      <c r="WFA29" s="1773"/>
      <c r="WFB29" s="1773"/>
      <c r="WFC29" s="1773"/>
      <c r="WFD29" s="1773"/>
      <c r="WFE29" s="1773"/>
      <c r="WFF29" s="1773"/>
      <c r="WFG29" s="1773"/>
      <c r="WFH29" s="1773"/>
      <c r="WFI29" s="1773"/>
      <c r="WFJ29" s="1773"/>
      <c r="WFK29" s="1773"/>
      <c r="WFL29" s="1773"/>
      <c r="WFM29" s="1773"/>
      <c r="WFN29" s="1773"/>
      <c r="WFO29" s="1773"/>
      <c r="WFP29" s="1773"/>
      <c r="WFQ29" s="1773"/>
      <c r="WFR29" s="1773"/>
      <c r="WFS29" s="1773"/>
      <c r="WFT29" s="1773"/>
      <c r="WFU29" s="1773"/>
      <c r="WFV29" s="1773"/>
      <c r="WFW29" s="1773"/>
      <c r="WFX29" s="1773"/>
      <c r="WFY29" s="1773"/>
      <c r="WFZ29" s="1773"/>
      <c r="WGA29" s="1773"/>
      <c r="WGB29" s="1773"/>
      <c r="WGC29" s="1773"/>
      <c r="WGD29" s="1773"/>
      <c r="WGE29" s="1773"/>
      <c r="WGF29" s="1773"/>
      <c r="WGG29" s="1773"/>
      <c r="WGH29" s="1773"/>
      <c r="WGI29" s="1773"/>
      <c r="WGJ29" s="1773"/>
      <c r="WGK29" s="1773"/>
      <c r="WGL29" s="1773"/>
      <c r="WGM29" s="1773"/>
      <c r="WGN29" s="1773"/>
      <c r="WGO29" s="1773"/>
      <c r="WGP29" s="1773"/>
      <c r="WGQ29" s="1773"/>
      <c r="WGR29" s="1773"/>
      <c r="WGS29" s="1773"/>
      <c r="WGT29" s="1773"/>
      <c r="WGU29" s="1773"/>
      <c r="WGV29" s="1773"/>
      <c r="WGW29" s="1773"/>
      <c r="WGX29" s="1773"/>
      <c r="WGY29" s="1773"/>
      <c r="WGZ29" s="1773"/>
      <c r="WHA29" s="1773"/>
      <c r="WHB29" s="1773"/>
      <c r="WHC29" s="1773"/>
      <c r="WHD29" s="1773"/>
      <c r="WHE29" s="1773"/>
      <c r="WHF29" s="1773"/>
      <c r="WHG29" s="1773"/>
      <c r="WHH29" s="1773"/>
      <c r="WHI29" s="1773"/>
      <c r="WHJ29" s="1773"/>
      <c r="WHK29" s="1773"/>
      <c r="WHL29" s="1773"/>
      <c r="WHM29" s="1773"/>
      <c r="WHN29" s="1773"/>
      <c r="WHO29" s="1773"/>
      <c r="WHP29" s="1773"/>
      <c r="WHQ29" s="1773"/>
      <c r="WHR29" s="1773"/>
      <c r="WHS29" s="1773"/>
      <c r="WHT29" s="1773"/>
      <c r="WHU29" s="1773"/>
      <c r="WHV29" s="1773"/>
      <c r="WHW29" s="1773"/>
      <c r="WHX29" s="1773"/>
      <c r="WHY29" s="1773"/>
      <c r="WHZ29" s="1773"/>
      <c r="WIA29" s="1773"/>
      <c r="WIB29" s="1773"/>
      <c r="WIC29" s="1773"/>
      <c r="WID29" s="1773"/>
      <c r="WIE29" s="1773"/>
      <c r="WIF29" s="1773"/>
      <c r="WIG29" s="1773"/>
      <c r="WIH29" s="1773"/>
      <c r="WII29" s="1773"/>
      <c r="WIJ29" s="1773"/>
      <c r="WIK29" s="1773"/>
      <c r="WIL29" s="1773"/>
      <c r="WIM29" s="1773"/>
      <c r="WIN29" s="1773"/>
      <c r="WIO29" s="1773"/>
      <c r="WIP29" s="1773"/>
      <c r="WIQ29" s="1773"/>
      <c r="WIR29" s="1773"/>
      <c r="WIS29" s="1773"/>
      <c r="WIT29" s="1773"/>
      <c r="WIU29" s="1773"/>
      <c r="WIV29" s="1773"/>
      <c r="WIW29" s="1773"/>
      <c r="WIX29" s="1773"/>
      <c r="WIY29" s="1773"/>
      <c r="WIZ29" s="1773"/>
      <c r="WJA29" s="1773"/>
      <c r="WJB29" s="1773"/>
      <c r="WJC29" s="1773"/>
      <c r="WJD29" s="1773"/>
      <c r="WJE29" s="1773"/>
      <c r="WJF29" s="1773"/>
      <c r="WJG29" s="1773"/>
      <c r="WJH29" s="1773"/>
      <c r="WJI29" s="1773"/>
      <c r="WJJ29" s="1773"/>
      <c r="WJK29" s="1773"/>
      <c r="WJL29" s="1773"/>
      <c r="WJM29" s="1773"/>
      <c r="WJN29" s="1773"/>
      <c r="WJO29" s="1773"/>
      <c r="WJP29" s="1773"/>
      <c r="WJQ29" s="1773"/>
      <c r="WJR29" s="1773"/>
      <c r="WJS29" s="1773"/>
      <c r="WJT29" s="1773"/>
      <c r="WJU29" s="1773"/>
      <c r="WJV29" s="1773"/>
      <c r="WJW29" s="1773"/>
      <c r="WJX29" s="1773"/>
      <c r="WJY29" s="1773"/>
      <c r="WJZ29" s="1773"/>
      <c r="WKA29" s="1773"/>
      <c r="WKB29" s="1773"/>
      <c r="WKC29" s="1773"/>
      <c r="WKD29" s="1773"/>
      <c r="WKE29" s="1773"/>
      <c r="WKF29" s="1773"/>
      <c r="WKG29" s="1773"/>
      <c r="WKH29" s="1773"/>
      <c r="WKI29" s="1773"/>
      <c r="WKJ29" s="1773"/>
      <c r="WKK29" s="1773"/>
      <c r="WKL29" s="1773"/>
      <c r="WKM29" s="1773"/>
      <c r="WKN29" s="1773"/>
      <c r="WKO29" s="1773"/>
      <c r="WKP29" s="1773"/>
      <c r="WKQ29" s="1773"/>
      <c r="WKR29" s="1773"/>
      <c r="WKS29" s="1773"/>
      <c r="WKT29" s="1773"/>
      <c r="WKU29" s="1773"/>
      <c r="WKV29" s="1773"/>
      <c r="WKW29" s="1773"/>
      <c r="WKX29" s="1773"/>
      <c r="WKY29" s="1773"/>
      <c r="WKZ29" s="1773"/>
      <c r="WLA29" s="1773"/>
      <c r="WLB29" s="1773"/>
      <c r="WLC29" s="1773"/>
      <c r="WLD29" s="1773"/>
      <c r="WLE29" s="1773"/>
      <c r="WLF29" s="1773"/>
      <c r="WLG29" s="1773"/>
      <c r="WLH29" s="1773"/>
      <c r="WLI29" s="1773"/>
      <c r="WLJ29" s="1773"/>
      <c r="WLK29" s="1773"/>
      <c r="WLL29" s="1773"/>
      <c r="WLM29" s="1773"/>
      <c r="WLN29" s="1773"/>
      <c r="WLO29" s="1773"/>
      <c r="WLP29" s="1773"/>
      <c r="WLQ29" s="1773"/>
      <c r="WLR29" s="1773"/>
      <c r="WLS29" s="1773"/>
      <c r="WLT29" s="1773"/>
      <c r="WLU29" s="1773"/>
      <c r="WLV29" s="1773"/>
      <c r="WLW29" s="1773"/>
      <c r="WLX29" s="1773"/>
      <c r="WLY29" s="1773"/>
      <c r="WLZ29" s="1773"/>
      <c r="WMA29" s="1773"/>
      <c r="WMB29" s="1773"/>
      <c r="WMC29" s="1773"/>
      <c r="WMD29" s="1773"/>
      <c r="WME29" s="1773"/>
      <c r="WMF29" s="1773"/>
      <c r="WMG29" s="1773"/>
      <c r="WMH29" s="1773"/>
      <c r="WMI29" s="1773"/>
      <c r="WMJ29" s="1773"/>
      <c r="WMK29" s="1773"/>
      <c r="WML29" s="1773"/>
      <c r="WMM29" s="1773"/>
      <c r="WMN29" s="1773"/>
      <c r="WMO29" s="1773"/>
      <c r="WMP29" s="1773"/>
      <c r="WMQ29" s="1773"/>
      <c r="WMR29" s="1773"/>
      <c r="WMS29" s="1773"/>
      <c r="WMT29" s="1773"/>
      <c r="WMU29" s="1773"/>
      <c r="WMV29" s="1773"/>
      <c r="WMW29" s="1773"/>
      <c r="WMX29" s="1773"/>
      <c r="WMY29" s="1773"/>
      <c r="WMZ29" s="1773"/>
      <c r="WNA29" s="1773"/>
      <c r="WNB29" s="1773"/>
      <c r="WNC29" s="1773"/>
      <c r="WND29" s="1773"/>
      <c r="WNE29" s="1773"/>
      <c r="WNF29" s="1773"/>
      <c r="WNG29" s="1773"/>
      <c r="WNH29" s="1773"/>
      <c r="WNI29" s="1773"/>
      <c r="WNJ29" s="1773"/>
      <c r="WNK29" s="1773"/>
      <c r="WNL29" s="1773"/>
      <c r="WNM29" s="1773"/>
      <c r="WNN29" s="1773"/>
      <c r="WNO29" s="1773"/>
      <c r="WNP29" s="1773"/>
      <c r="WNQ29" s="1773"/>
      <c r="WNR29" s="1773"/>
      <c r="WNS29" s="1773"/>
      <c r="WNT29" s="1773"/>
      <c r="WNU29" s="1773"/>
      <c r="WNV29" s="1773"/>
      <c r="WNW29" s="1773"/>
      <c r="WNX29" s="1773"/>
      <c r="WNY29" s="1773"/>
      <c r="WNZ29" s="1773"/>
      <c r="WOA29" s="1773"/>
      <c r="WOB29" s="1773"/>
      <c r="WOC29" s="1773"/>
      <c r="WOD29" s="1773"/>
      <c r="WOE29" s="1773"/>
      <c r="WOF29" s="1773"/>
      <c r="WOG29" s="1773"/>
      <c r="WOH29" s="1773"/>
      <c r="WOI29" s="1773"/>
      <c r="WOJ29" s="1773"/>
      <c r="WOK29" s="1773"/>
      <c r="WOL29" s="1773"/>
      <c r="WOM29" s="1773"/>
      <c r="WON29" s="1773"/>
      <c r="WOO29" s="1773"/>
      <c r="WOP29" s="1773"/>
      <c r="WOQ29" s="1773"/>
      <c r="WOR29" s="1773"/>
      <c r="WOS29" s="1773"/>
      <c r="WOT29" s="1773"/>
      <c r="WOU29" s="1773"/>
      <c r="WOV29" s="1773"/>
      <c r="WOW29" s="1773"/>
      <c r="WOX29" s="1773"/>
      <c r="WOY29" s="1773"/>
      <c r="WOZ29" s="1773"/>
      <c r="WPA29" s="1773"/>
      <c r="WPB29" s="1773"/>
      <c r="WPC29" s="1773"/>
      <c r="WPD29" s="1773"/>
      <c r="WPE29" s="1773"/>
      <c r="WPF29" s="1773"/>
      <c r="WPG29" s="1773"/>
      <c r="WPH29" s="1773"/>
      <c r="WPI29" s="1773"/>
      <c r="WPJ29" s="1773"/>
      <c r="WPK29" s="1773"/>
      <c r="WPL29" s="1773"/>
      <c r="WPM29" s="1773"/>
      <c r="WPN29" s="1773"/>
      <c r="WPO29" s="1773"/>
      <c r="WPP29" s="1773"/>
      <c r="WPQ29" s="1773"/>
      <c r="WPR29" s="1773"/>
      <c r="WPS29" s="1773"/>
      <c r="WPT29" s="1773"/>
      <c r="WPU29" s="1773"/>
      <c r="WPV29" s="1773"/>
      <c r="WPW29" s="1773"/>
      <c r="WPX29" s="1773"/>
      <c r="WPY29" s="1773"/>
      <c r="WPZ29" s="1773"/>
      <c r="WQA29" s="1773"/>
      <c r="WQB29" s="1773"/>
      <c r="WQC29" s="1773"/>
      <c r="WQD29" s="1773"/>
      <c r="WQE29" s="1773"/>
      <c r="WQF29" s="1773"/>
      <c r="WQG29" s="1773"/>
      <c r="WQH29" s="1773"/>
      <c r="WQI29" s="1773"/>
      <c r="WQJ29" s="1773"/>
      <c r="WQK29" s="1773"/>
      <c r="WQL29" s="1773"/>
      <c r="WQM29" s="1773"/>
      <c r="WQN29" s="1773"/>
      <c r="WQO29" s="1773"/>
      <c r="WQP29" s="1773"/>
      <c r="WQQ29" s="1773"/>
      <c r="WQR29" s="1773"/>
      <c r="WQS29" s="1773"/>
      <c r="WQT29" s="1773"/>
      <c r="WQU29" s="1773"/>
      <c r="WQV29" s="1773"/>
      <c r="WQW29" s="1773"/>
      <c r="WQX29" s="1773"/>
      <c r="WQY29" s="1773"/>
      <c r="WQZ29" s="1773"/>
      <c r="WRA29" s="1773"/>
      <c r="WRB29" s="1773"/>
      <c r="WRC29" s="1773"/>
      <c r="WRD29" s="1773"/>
      <c r="WRE29" s="1773"/>
      <c r="WRF29" s="1773"/>
      <c r="WRG29" s="1773"/>
      <c r="WRH29" s="1773"/>
      <c r="WRI29" s="1773"/>
      <c r="WRJ29" s="1773"/>
      <c r="WRK29" s="1773"/>
      <c r="WRL29" s="1773"/>
      <c r="WRM29" s="1773"/>
      <c r="WRN29" s="1773"/>
      <c r="WRO29" s="1773"/>
      <c r="WRP29" s="1773"/>
      <c r="WRQ29" s="1773"/>
      <c r="WRR29" s="1773"/>
      <c r="WRS29" s="1773"/>
      <c r="WRT29" s="1773"/>
      <c r="WRU29" s="1773"/>
      <c r="WRV29" s="1773"/>
      <c r="WRW29" s="1773"/>
      <c r="WRX29" s="1773"/>
      <c r="WRY29" s="1773"/>
      <c r="WRZ29" s="1773"/>
      <c r="WSA29" s="1773"/>
      <c r="WSB29" s="1773"/>
      <c r="WSC29" s="1773"/>
      <c r="WSD29" s="1773"/>
      <c r="WSE29" s="1773"/>
      <c r="WSF29" s="1773"/>
      <c r="WSG29" s="1773"/>
      <c r="WSH29" s="1773"/>
      <c r="WSI29" s="1773"/>
      <c r="WSJ29" s="1773"/>
      <c r="WSK29" s="1773"/>
      <c r="WSL29" s="1773"/>
      <c r="WSM29" s="1773"/>
      <c r="WSN29" s="1773"/>
      <c r="WSO29" s="1773"/>
      <c r="WSP29" s="1773"/>
      <c r="WSQ29" s="1773"/>
      <c r="WSR29" s="1773"/>
      <c r="WSS29" s="1773"/>
      <c r="WST29" s="1773"/>
      <c r="WSU29" s="1773"/>
      <c r="WSV29" s="1773"/>
      <c r="WSW29" s="1773"/>
      <c r="WSX29" s="1773"/>
      <c r="WSY29" s="1773"/>
      <c r="WSZ29" s="1773"/>
      <c r="WTA29" s="1773"/>
      <c r="WTB29" s="1773"/>
      <c r="WTC29" s="1773"/>
      <c r="WTD29" s="1773"/>
      <c r="WTE29" s="1773"/>
      <c r="WTF29" s="1773"/>
      <c r="WTG29" s="1773"/>
      <c r="WTH29" s="1773"/>
      <c r="WTI29" s="1773"/>
      <c r="WTJ29" s="1773"/>
      <c r="WTK29" s="1773"/>
      <c r="WTL29" s="1773"/>
      <c r="WTM29" s="1773"/>
      <c r="WTN29" s="1773"/>
      <c r="WTO29" s="1773"/>
      <c r="WTP29" s="1773"/>
      <c r="WTQ29" s="1773"/>
      <c r="WTR29" s="1773"/>
      <c r="WTS29" s="1773"/>
      <c r="WTT29" s="1773"/>
      <c r="WTU29" s="1773"/>
      <c r="WTV29" s="1773"/>
      <c r="WTW29" s="1773"/>
      <c r="WTX29" s="1773"/>
      <c r="WTY29" s="1773"/>
      <c r="WTZ29" s="1773"/>
      <c r="WUA29" s="1773"/>
      <c r="WUB29" s="1773"/>
      <c r="WUC29" s="1773"/>
      <c r="WUD29" s="1773"/>
      <c r="WUE29" s="1773"/>
      <c r="WUF29" s="1773"/>
      <c r="WUG29" s="1773"/>
      <c r="WUH29" s="1773"/>
      <c r="WUI29" s="1773"/>
      <c r="WUJ29" s="1773"/>
      <c r="WUK29" s="1773"/>
      <c r="WUL29" s="1773"/>
      <c r="WUM29" s="1773"/>
      <c r="WUN29" s="1773"/>
      <c r="WUO29" s="1773"/>
      <c r="WUP29" s="1773"/>
      <c r="WUQ29" s="1773"/>
      <c r="WUR29" s="1773"/>
      <c r="WUS29" s="1773"/>
      <c r="WUT29" s="1773"/>
      <c r="WUU29" s="1773"/>
      <c r="WUV29" s="1773"/>
      <c r="WUW29" s="1773"/>
      <c r="WUX29" s="1773"/>
      <c r="WUY29" s="1773"/>
      <c r="WUZ29" s="1773"/>
      <c r="WVA29" s="1773"/>
      <c r="WVB29" s="1773"/>
      <c r="WVC29" s="1773"/>
      <c r="WVD29" s="1773"/>
      <c r="WVE29" s="1773"/>
      <c r="WVF29" s="1773"/>
      <c r="WVG29" s="1773"/>
      <c r="WVH29" s="1773"/>
      <c r="WVI29" s="1773"/>
      <c r="WVJ29" s="1773"/>
      <c r="WVK29" s="1773"/>
      <c r="WVL29" s="1773"/>
      <c r="WVM29" s="1773"/>
      <c r="WVN29" s="1773"/>
      <c r="WVO29" s="1773"/>
      <c r="WVP29" s="1773"/>
      <c r="WVQ29" s="1773"/>
      <c r="WVR29" s="1773"/>
      <c r="WVS29" s="1773"/>
      <c r="WVT29" s="1773"/>
      <c r="WVU29" s="1773"/>
      <c r="WVV29" s="1773"/>
      <c r="WVW29" s="1773"/>
      <c r="WVX29" s="1773"/>
      <c r="WVY29" s="1773"/>
      <c r="WVZ29" s="1773"/>
      <c r="WWA29" s="1773"/>
      <c r="WWB29" s="1773"/>
      <c r="WWC29" s="1773"/>
      <c r="WWD29" s="1773"/>
      <c r="WWE29" s="1773"/>
      <c r="WWF29" s="1773"/>
      <c r="WWG29" s="1773"/>
      <c r="WWH29" s="1773"/>
      <c r="WWI29" s="1773"/>
      <c r="WWJ29" s="1773"/>
      <c r="WWK29" s="1773"/>
      <c r="WWL29" s="1773"/>
      <c r="WWM29" s="1773"/>
      <c r="WWN29" s="1773"/>
      <c r="WWO29" s="1773"/>
      <c r="WWP29" s="1773"/>
      <c r="WWQ29" s="1773"/>
      <c r="WWR29" s="1773"/>
      <c r="WWS29" s="1773"/>
      <c r="WWT29" s="1773"/>
      <c r="WWU29" s="1773"/>
      <c r="WWV29" s="1773"/>
      <c r="WWW29" s="1773"/>
      <c r="WWX29" s="1773"/>
      <c r="WWY29" s="1773"/>
      <c r="WWZ29" s="1773"/>
      <c r="WXA29" s="1773"/>
      <c r="WXB29" s="1773"/>
      <c r="WXC29" s="1773"/>
      <c r="WXD29" s="1773"/>
      <c r="WXE29" s="1773"/>
      <c r="WXF29" s="1773"/>
      <c r="WXG29" s="1773"/>
      <c r="WXH29" s="1773"/>
      <c r="WXI29" s="1773"/>
      <c r="WXJ29" s="1773"/>
      <c r="WXK29" s="1773"/>
      <c r="WXL29" s="1773"/>
      <c r="WXM29" s="1773"/>
      <c r="WXN29" s="1773"/>
      <c r="WXO29" s="1773"/>
      <c r="WXP29" s="1773"/>
      <c r="WXQ29" s="1773"/>
      <c r="WXR29" s="1773"/>
      <c r="WXS29" s="1773"/>
      <c r="WXT29" s="1773"/>
      <c r="WXU29" s="1773"/>
      <c r="WXV29" s="1773"/>
      <c r="WXW29" s="1773"/>
      <c r="WXX29" s="1773"/>
      <c r="WXY29" s="1773"/>
      <c r="WXZ29" s="1773"/>
      <c r="WYA29" s="1773"/>
      <c r="WYB29" s="1773"/>
      <c r="WYC29" s="1773"/>
      <c r="WYD29" s="1773"/>
      <c r="WYE29" s="1773"/>
      <c r="WYF29" s="1773"/>
      <c r="WYG29" s="1773"/>
      <c r="WYH29" s="1773"/>
      <c r="WYI29" s="1773"/>
      <c r="WYJ29" s="1773"/>
      <c r="WYK29" s="1773"/>
      <c r="WYL29" s="1773"/>
      <c r="WYM29" s="1773"/>
      <c r="WYN29" s="1773"/>
      <c r="WYO29" s="1773"/>
      <c r="WYP29" s="1773"/>
      <c r="WYQ29" s="1773"/>
      <c r="WYR29" s="1773"/>
      <c r="WYS29" s="1773"/>
      <c r="WYT29" s="1773"/>
      <c r="WYU29" s="1773"/>
      <c r="WYV29" s="1773"/>
      <c r="WYW29" s="1773"/>
      <c r="WYX29" s="1773"/>
      <c r="WYY29" s="1773"/>
      <c r="WYZ29" s="1773"/>
      <c r="WZA29" s="1773"/>
      <c r="WZB29" s="1773"/>
      <c r="WZC29" s="1773"/>
      <c r="WZD29" s="1773"/>
      <c r="WZE29" s="1773"/>
      <c r="WZF29" s="1773"/>
      <c r="WZG29" s="1773"/>
      <c r="WZH29" s="1773"/>
      <c r="WZI29" s="1773"/>
      <c r="WZJ29" s="1773"/>
      <c r="WZK29" s="1773"/>
      <c r="WZL29" s="1773"/>
      <c r="WZM29" s="1773"/>
      <c r="WZN29" s="1773"/>
      <c r="WZO29" s="1773"/>
      <c r="WZP29" s="1773"/>
      <c r="WZQ29" s="1773"/>
      <c r="WZR29" s="1773"/>
      <c r="WZS29" s="1773"/>
      <c r="WZT29" s="1773"/>
      <c r="WZU29" s="1773"/>
      <c r="WZV29" s="1773"/>
      <c r="WZW29" s="1773"/>
      <c r="WZX29" s="1773"/>
      <c r="WZY29" s="1773"/>
      <c r="WZZ29" s="1773"/>
      <c r="XAA29" s="1773"/>
      <c r="XAB29" s="1773"/>
      <c r="XAC29" s="1773"/>
      <c r="XAD29" s="1773"/>
      <c r="XAE29" s="1773"/>
      <c r="XAF29" s="1773"/>
      <c r="XAG29" s="1773"/>
      <c r="XAH29" s="1773"/>
      <c r="XAI29" s="1773"/>
      <c r="XAJ29" s="1773"/>
      <c r="XAK29" s="1773"/>
      <c r="XAL29" s="1773"/>
      <c r="XAM29" s="1773"/>
      <c r="XAN29" s="1773"/>
      <c r="XAO29" s="1773"/>
      <c r="XAP29" s="1773"/>
      <c r="XAQ29" s="1773"/>
      <c r="XAR29" s="1773"/>
      <c r="XAS29" s="1773"/>
      <c r="XAT29" s="1773"/>
      <c r="XAU29" s="1773"/>
      <c r="XAV29" s="1773"/>
      <c r="XAW29" s="1773"/>
      <c r="XAX29" s="1773"/>
      <c r="XAY29" s="1773"/>
      <c r="XAZ29" s="1773"/>
      <c r="XBA29" s="1773"/>
      <c r="XBB29" s="1773"/>
      <c r="XBC29" s="1773"/>
      <c r="XBD29" s="1773"/>
      <c r="XBE29" s="1773"/>
      <c r="XBF29" s="1773"/>
      <c r="XBG29" s="1773"/>
      <c r="XBH29" s="1773"/>
      <c r="XBI29" s="1773"/>
      <c r="XBJ29" s="1773"/>
      <c r="XBK29" s="1773"/>
      <c r="XBL29" s="1773"/>
      <c r="XBM29" s="1773"/>
      <c r="XBN29" s="1773"/>
      <c r="XBO29" s="1773"/>
      <c r="XBP29" s="1773"/>
      <c r="XBQ29" s="1773"/>
      <c r="XBR29" s="1773"/>
      <c r="XBS29" s="1773"/>
      <c r="XBT29" s="1773"/>
      <c r="XBU29" s="1773"/>
      <c r="XBV29" s="1773"/>
      <c r="XBW29" s="1773"/>
      <c r="XBX29" s="1773"/>
      <c r="XBY29" s="1773"/>
      <c r="XBZ29" s="1773"/>
      <c r="XCA29" s="1773"/>
      <c r="XCB29" s="1773"/>
      <c r="XCC29" s="1773"/>
      <c r="XCD29" s="1773"/>
      <c r="XCE29" s="1773"/>
      <c r="XCF29" s="1773"/>
      <c r="XCG29" s="1773"/>
      <c r="XCH29" s="1773"/>
      <c r="XCI29" s="1773"/>
      <c r="XCJ29" s="1773"/>
      <c r="XCK29" s="1773"/>
      <c r="XCL29" s="1773"/>
      <c r="XCM29" s="1773"/>
      <c r="XCN29" s="1773"/>
      <c r="XCO29" s="1773"/>
      <c r="XCP29" s="1773"/>
      <c r="XCQ29" s="1773"/>
      <c r="XCR29" s="1773"/>
      <c r="XCS29" s="1773"/>
      <c r="XCT29" s="1773"/>
      <c r="XCU29" s="1773"/>
      <c r="XCV29" s="1773"/>
      <c r="XCW29" s="1773"/>
      <c r="XCX29" s="1773"/>
      <c r="XCY29" s="1773"/>
      <c r="XCZ29" s="1773"/>
      <c r="XDA29" s="1773"/>
      <c r="XDB29" s="1773"/>
      <c r="XDC29" s="1773"/>
      <c r="XDD29" s="1773"/>
      <c r="XDE29" s="1773"/>
      <c r="XDF29" s="1773"/>
      <c r="XDG29" s="1773"/>
      <c r="XDH29" s="1773"/>
      <c r="XDI29" s="1773"/>
      <c r="XDJ29" s="1773"/>
      <c r="XDK29" s="1773"/>
      <c r="XDL29" s="1773"/>
      <c r="XDM29" s="1773"/>
      <c r="XDN29" s="1773"/>
      <c r="XDO29" s="1773"/>
      <c r="XDP29" s="1773"/>
      <c r="XDQ29" s="1773"/>
      <c r="XDR29" s="1773"/>
      <c r="XDS29" s="1773"/>
      <c r="XDT29" s="1773"/>
      <c r="XDU29" s="1773"/>
      <c r="XDV29" s="1773"/>
      <c r="XDW29" s="1773"/>
      <c r="XDX29" s="1773"/>
      <c r="XDY29" s="1773"/>
      <c r="XDZ29" s="1773"/>
      <c r="XEA29" s="1773"/>
      <c r="XEB29" s="1773"/>
      <c r="XEC29" s="1773"/>
      <c r="XED29" s="1773"/>
      <c r="XEE29" s="1773"/>
      <c r="XEF29" s="1773"/>
      <c r="XEG29" s="1773"/>
      <c r="XEH29" s="1773"/>
      <c r="XEI29" s="1773"/>
      <c r="XEJ29" s="1773"/>
      <c r="XEK29" s="1773"/>
      <c r="XEL29" s="1773"/>
      <c r="XEM29" s="1773"/>
      <c r="XEN29" s="1773"/>
      <c r="XEO29" s="1773"/>
      <c r="XEP29" s="1773"/>
      <c r="XEQ29" s="1773"/>
    </row>
    <row r="30" spans="1:16371" s="1762" customFormat="1" ht="63.75" hidden="1" customHeight="1" thickBot="1" x14ac:dyDescent="0.3">
      <c r="A30" s="1765" t="s">
        <v>507</v>
      </c>
      <c r="B30" s="1838" t="s">
        <v>506</v>
      </c>
      <c r="C30" s="1791"/>
      <c r="D30" s="1791" t="s">
        <v>177</v>
      </c>
      <c r="E30" s="1791"/>
      <c r="F30" s="1791"/>
      <c r="G30" s="1791">
        <v>2</v>
      </c>
      <c r="H30" s="1791">
        <v>60</v>
      </c>
      <c r="I30" s="1791">
        <v>36</v>
      </c>
      <c r="J30" s="1791">
        <v>18</v>
      </c>
      <c r="K30" s="1791"/>
      <c r="L30" s="1791">
        <v>18</v>
      </c>
      <c r="M30" s="1791">
        <v>24</v>
      </c>
      <c r="N30" s="1791">
        <v>2</v>
      </c>
      <c r="O30" s="1869">
        <v>2</v>
      </c>
      <c r="P30" s="1780"/>
      <c r="Q30" s="1778"/>
      <c r="R30" s="1779"/>
      <c r="S30" s="1779"/>
      <c r="T30" s="1779"/>
      <c r="U30" s="1780"/>
      <c r="W30" s="1774" t="s">
        <v>552</v>
      </c>
      <c r="X30" s="1774" t="s">
        <v>551</v>
      </c>
      <c r="Y30" s="1774" t="s">
        <v>551</v>
      </c>
      <c r="AL30" s="1782"/>
    </row>
    <row r="31" spans="1:16371" s="1762" customFormat="1" ht="63.75" hidden="1" customHeight="1" x14ac:dyDescent="0.25">
      <c r="A31" s="1765" t="s">
        <v>194</v>
      </c>
      <c r="B31" s="1889" t="s">
        <v>90</v>
      </c>
      <c r="C31" s="1892" t="s">
        <v>63</v>
      </c>
      <c r="D31" s="1892"/>
      <c r="E31" s="1892"/>
      <c r="F31" s="1893"/>
      <c r="G31" s="1894">
        <v>6</v>
      </c>
      <c r="H31" s="1791">
        <v>180</v>
      </c>
      <c r="I31" s="1791">
        <v>63</v>
      </c>
      <c r="J31" s="1895">
        <v>36</v>
      </c>
      <c r="K31" s="1895"/>
      <c r="L31" s="1895">
        <v>27</v>
      </c>
      <c r="M31" s="1791">
        <v>117</v>
      </c>
      <c r="N31" s="1896">
        <v>7</v>
      </c>
      <c r="O31" s="1784">
        <v>7</v>
      </c>
      <c r="P31" s="1785"/>
      <c r="Q31" s="1786"/>
      <c r="R31" s="1771"/>
      <c r="S31" s="1787"/>
      <c r="T31" s="1788"/>
      <c r="U31" s="1789"/>
      <c r="W31" s="1774" t="s">
        <v>552</v>
      </c>
      <c r="X31" s="1774" t="s">
        <v>551</v>
      </c>
      <c r="Y31" s="1774" t="s">
        <v>552</v>
      </c>
      <c r="AL31" s="1782"/>
    </row>
    <row r="32" spans="1:16371" s="1762" customFormat="1" ht="63.75" hidden="1" customHeight="1" x14ac:dyDescent="0.25">
      <c r="A32" s="1888" t="s">
        <v>199</v>
      </c>
      <c r="B32" s="1838" t="s">
        <v>277</v>
      </c>
      <c r="C32" s="1890"/>
      <c r="D32" s="1791" t="s">
        <v>495</v>
      </c>
      <c r="E32" s="1791"/>
      <c r="F32" s="1791"/>
      <c r="G32" s="1891">
        <v>3</v>
      </c>
      <c r="H32" s="1791">
        <v>90</v>
      </c>
      <c r="I32" s="1791">
        <v>45</v>
      </c>
      <c r="J32" s="1791">
        <v>27</v>
      </c>
      <c r="K32" s="1791"/>
      <c r="L32" s="1791">
        <v>18</v>
      </c>
      <c r="M32" s="1791">
        <v>45</v>
      </c>
      <c r="N32" s="1897">
        <v>5</v>
      </c>
      <c r="O32" s="1793">
        <v>5</v>
      </c>
      <c r="P32" s="1770"/>
      <c r="Q32" s="1767"/>
      <c r="R32" s="1771"/>
      <c r="S32" s="1772"/>
      <c r="T32" s="1769"/>
      <c r="U32" s="1770"/>
      <c r="W32" s="1774" t="s">
        <v>552</v>
      </c>
      <c r="X32" s="1774" t="s">
        <v>551</v>
      </c>
      <c r="Y32" s="1774" t="s">
        <v>552</v>
      </c>
      <c r="AL32" s="1782"/>
    </row>
    <row r="33" spans="1:16371" s="1762" customFormat="1" ht="63.75" hidden="1" customHeight="1" x14ac:dyDescent="0.25">
      <c r="A33" s="1765" t="s">
        <v>509</v>
      </c>
      <c r="B33" s="1898" t="s">
        <v>89</v>
      </c>
      <c r="C33" s="1839"/>
      <c r="D33" s="1771"/>
      <c r="E33" s="1771"/>
      <c r="F33" s="1771" t="s">
        <v>278</v>
      </c>
      <c r="G33" s="1840">
        <v>1</v>
      </c>
      <c r="H33" s="1771">
        <v>30</v>
      </c>
      <c r="I33" s="1771">
        <v>0</v>
      </c>
      <c r="J33" s="1771"/>
      <c r="K33" s="1771"/>
      <c r="L33" s="1771">
        <v>9</v>
      </c>
      <c r="M33" s="1771">
        <v>30</v>
      </c>
      <c r="N33" s="1771">
        <v>1</v>
      </c>
      <c r="O33" s="1772">
        <v>1</v>
      </c>
      <c r="P33" s="1770"/>
      <c r="Q33" s="1767"/>
      <c r="R33" s="1771"/>
      <c r="S33" s="1795"/>
      <c r="T33" s="1796"/>
      <c r="U33" s="1783"/>
      <c r="W33" s="1774" t="s">
        <v>552</v>
      </c>
      <c r="X33" s="1774" t="s">
        <v>551</v>
      </c>
      <c r="Y33" s="1774" t="s">
        <v>552</v>
      </c>
      <c r="AL33" s="1782"/>
    </row>
    <row r="34" spans="1:16371" s="1762" customFormat="1" ht="63.75" hidden="1" customHeight="1" x14ac:dyDescent="0.25">
      <c r="A34" s="2331" t="s">
        <v>562</v>
      </c>
      <c r="B34" s="1898" t="s">
        <v>555</v>
      </c>
      <c r="C34" s="1798"/>
      <c r="D34" s="1798" t="s">
        <v>63</v>
      </c>
      <c r="E34" s="1798"/>
      <c r="F34" s="1798"/>
      <c r="G34" s="1840">
        <v>2</v>
      </c>
      <c r="H34" s="1803">
        <v>60</v>
      </c>
      <c r="I34" s="1803">
        <v>18</v>
      </c>
      <c r="J34" s="1803"/>
      <c r="K34" s="1803"/>
      <c r="L34" s="1803">
        <v>18</v>
      </c>
      <c r="M34" s="1803">
        <v>42</v>
      </c>
      <c r="N34" s="1798">
        <v>2</v>
      </c>
      <c r="O34" s="1865">
        <v>2</v>
      </c>
      <c r="P34" s="1799"/>
      <c r="Q34" s="1797"/>
      <c r="R34" s="1798"/>
      <c r="S34" s="1798"/>
      <c r="T34" s="1798"/>
      <c r="U34" s="1799"/>
      <c r="W34" s="1774" t="s">
        <v>552</v>
      </c>
      <c r="X34" s="1774" t="s">
        <v>551</v>
      </c>
      <c r="Y34" s="1774" t="s">
        <v>552</v>
      </c>
      <c r="AL34" s="1782"/>
    </row>
    <row r="35" spans="1:16371" s="1762" customFormat="1" ht="63.75" hidden="1" customHeight="1" thickBot="1" x14ac:dyDescent="0.25">
      <c r="A35" s="2332"/>
      <c r="B35" s="1898" t="s">
        <v>556</v>
      </c>
      <c r="C35" s="1798"/>
      <c r="D35" s="1798" t="s">
        <v>63</v>
      </c>
      <c r="E35" s="1798"/>
      <c r="F35" s="1798"/>
      <c r="G35" s="1840">
        <v>2</v>
      </c>
      <c r="H35" s="1803">
        <v>60</v>
      </c>
      <c r="I35" s="1803">
        <v>18</v>
      </c>
      <c r="J35" s="1803">
        <v>9</v>
      </c>
      <c r="K35" s="1803"/>
      <c r="L35" s="1803">
        <v>9</v>
      </c>
      <c r="M35" s="1803">
        <v>42</v>
      </c>
      <c r="N35" s="1798">
        <v>2</v>
      </c>
      <c r="O35" s="1865">
        <v>2</v>
      </c>
      <c r="P35" s="1799"/>
      <c r="Q35" s="1797"/>
      <c r="R35" s="1798"/>
      <c r="S35" s="1798"/>
      <c r="T35" s="1798"/>
      <c r="U35" s="1799"/>
      <c r="W35" s="1774" t="s">
        <v>552</v>
      </c>
      <c r="X35" s="1774" t="s">
        <v>551</v>
      </c>
      <c r="Y35" s="1774" t="s">
        <v>552</v>
      </c>
      <c r="AL35" s="1782"/>
    </row>
    <row r="36" spans="1:16371" s="1762" customFormat="1" ht="63.75" hidden="1" customHeight="1" x14ac:dyDescent="0.25">
      <c r="A36" s="1798">
        <v>1</v>
      </c>
      <c r="B36" s="1774" t="s">
        <v>17</v>
      </c>
      <c r="C36" s="1899"/>
      <c r="D36" s="1809" t="s">
        <v>357</v>
      </c>
      <c r="E36" s="1809"/>
      <c r="F36" s="1899"/>
      <c r="G36" s="1899">
        <v>2</v>
      </c>
      <c r="H36" s="1899">
        <v>60</v>
      </c>
      <c r="I36" s="1774">
        <v>36</v>
      </c>
      <c r="J36" s="1774"/>
      <c r="K36" s="1774"/>
      <c r="L36" s="1774">
        <v>36</v>
      </c>
      <c r="M36" s="1774">
        <v>24</v>
      </c>
      <c r="N36" s="1774" t="s">
        <v>348</v>
      </c>
      <c r="O36" s="1870" t="s">
        <v>348</v>
      </c>
      <c r="P36" s="1774"/>
      <c r="Q36" s="1774"/>
      <c r="R36" s="1813"/>
      <c r="S36" s="1814"/>
      <c r="T36" s="1815"/>
      <c r="U36" s="1816"/>
      <c r="V36" s="1817"/>
      <c r="W36" s="1774" t="s">
        <v>552</v>
      </c>
      <c r="X36" s="1774" t="s">
        <v>551</v>
      </c>
      <c r="Y36" s="1774" t="s">
        <v>551</v>
      </c>
      <c r="Z36" s="1817"/>
      <c r="AA36" s="1817"/>
      <c r="AB36" s="1817"/>
      <c r="AC36" s="1817"/>
      <c r="AD36" s="1817"/>
      <c r="AE36" s="1817"/>
      <c r="AF36" s="1817"/>
      <c r="AG36" s="1817"/>
      <c r="AH36" s="1817"/>
      <c r="AI36" s="1817"/>
      <c r="AJ36" s="1817"/>
      <c r="AK36" s="1817"/>
      <c r="AL36" s="1774"/>
      <c r="AM36" s="1817"/>
      <c r="AN36" s="1817"/>
      <c r="AO36" s="1817"/>
      <c r="AP36" s="1817"/>
      <c r="AQ36" s="1817"/>
      <c r="AR36" s="1817"/>
      <c r="AS36" s="1817"/>
      <c r="AT36" s="1817"/>
      <c r="AU36" s="1817"/>
      <c r="AV36" s="1817"/>
      <c r="AW36" s="1817"/>
      <c r="AX36" s="1817"/>
      <c r="AY36" s="1817"/>
      <c r="AZ36" s="1817"/>
      <c r="BA36" s="1817"/>
      <c r="BB36" s="1817"/>
      <c r="BC36" s="1817"/>
      <c r="BD36" s="1817"/>
      <c r="BE36" s="1817"/>
      <c r="BF36" s="1817"/>
      <c r="BG36" s="1817"/>
      <c r="BH36" s="1817"/>
      <c r="BI36" s="1817"/>
      <c r="BJ36" s="1817"/>
      <c r="BK36" s="1817"/>
      <c r="BL36" s="1817"/>
      <c r="BM36" s="1817"/>
      <c r="BN36" s="1817"/>
      <c r="BO36" s="1817"/>
      <c r="BP36" s="1817"/>
      <c r="BQ36" s="1817"/>
      <c r="BR36" s="1817"/>
      <c r="BS36" s="1817"/>
      <c r="BT36" s="1817"/>
      <c r="BU36" s="1817"/>
      <c r="BV36" s="1817"/>
      <c r="BW36" s="1817"/>
      <c r="BX36" s="1817"/>
      <c r="BY36" s="1817"/>
      <c r="BZ36" s="1817"/>
      <c r="CA36" s="1817"/>
      <c r="CB36" s="1817"/>
      <c r="CC36" s="1817"/>
      <c r="CD36" s="1817"/>
      <c r="CE36" s="1817"/>
      <c r="CF36" s="1817"/>
      <c r="CG36" s="1817"/>
      <c r="CH36" s="1817"/>
      <c r="CI36" s="1817"/>
      <c r="CJ36" s="1817"/>
      <c r="CK36" s="1817"/>
      <c r="CL36" s="1817"/>
      <c r="CM36" s="1817"/>
      <c r="CN36" s="1817"/>
      <c r="CO36" s="1817"/>
      <c r="CP36" s="1817"/>
      <c r="CQ36" s="1817"/>
      <c r="CR36" s="1817"/>
      <c r="CS36" s="1817"/>
      <c r="CT36" s="1817"/>
      <c r="CU36" s="1817"/>
      <c r="CV36" s="1817"/>
      <c r="CW36" s="1817"/>
      <c r="CX36" s="1817"/>
      <c r="CY36" s="1817"/>
      <c r="CZ36" s="1817"/>
      <c r="DA36" s="1817"/>
      <c r="DB36" s="1817"/>
      <c r="DC36" s="1817"/>
      <c r="DD36" s="1817"/>
      <c r="DE36" s="1817"/>
      <c r="DF36" s="1817"/>
      <c r="DG36" s="1817"/>
      <c r="DH36" s="1817"/>
      <c r="DI36" s="1817"/>
      <c r="DJ36" s="1817"/>
      <c r="DK36" s="1817"/>
      <c r="DL36" s="1817"/>
      <c r="DM36" s="1817"/>
      <c r="DN36" s="1817"/>
      <c r="DO36" s="1817"/>
      <c r="DP36" s="1817"/>
      <c r="DQ36" s="1817"/>
      <c r="DR36" s="1817"/>
      <c r="DS36" s="1817"/>
      <c r="DT36" s="1817"/>
      <c r="DU36" s="1817"/>
      <c r="DV36" s="1817"/>
      <c r="DW36" s="1817"/>
      <c r="DX36" s="1817"/>
      <c r="DY36" s="1817"/>
      <c r="DZ36" s="1817"/>
      <c r="EA36" s="1817"/>
      <c r="EB36" s="1817"/>
      <c r="EC36" s="1817"/>
      <c r="ED36" s="1817"/>
      <c r="EE36" s="1817"/>
      <c r="EF36" s="1817"/>
      <c r="EG36" s="1817"/>
      <c r="EH36" s="1817"/>
      <c r="EI36" s="1817"/>
      <c r="EJ36" s="1817"/>
      <c r="EK36" s="1817"/>
      <c r="EL36" s="1817"/>
      <c r="EM36" s="1817"/>
      <c r="EN36" s="1817"/>
      <c r="EO36" s="1817"/>
      <c r="EP36" s="1817"/>
      <c r="EQ36" s="1817"/>
      <c r="ER36" s="1817"/>
      <c r="ES36" s="1817"/>
      <c r="ET36" s="1817"/>
      <c r="EU36" s="1817"/>
      <c r="EV36" s="1817"/>
      <c r="EW36" s="1817"/>
      <c r="EX36" s="1817"/>
      <c r="EY36" s="1817"/>
      <c r="EZ36" s="1817"/>
      <c r="FA36" s="1817"/>
      <c r="FB36" s="1817"/>
      <c r="FC36" s="1817"/>
      <c r="FD36" s="1817"/>
      <c r="FE36" s="1817"/>
      <c r="FF36" s="1817"/>
      <c r="FG36" s="1817"/>
      <c r="FH36" s="1817"/>
      <c r="FI36" s="1817"/>
      <c r="FJ36" s="1817"/>
      <c r="FK36" s="1817"/>
      <c r="FL36" s="1817"/>
      <c r="FM36" s="1817"/>
      <c r="FN36" s="1817"/>
      <c r="FO36" s="1817"/>
      <c r="FP36" s="1817"/>
      <c r="FQ36" s="1817"/>
      <c r="FR36" s="1817"/>
      <c r="FS36" s="1817"/>
      <c r="FT36" s="1817"/>
      <c r="FU36" s="1817"/>
      <c r="FV36" s="1817"/>
      <c r="FW36" s="1817"/>
      <c r="FX36" s="1817"/>
      <c r="FY36" s="1817"/>
      <c r="FZ36" s="1817"/>
      <c r="GA36" s="1817"/>
      <c r="GB36" s="1817"/>
      <c r="GC36" s="1817"/>
      <c r="GD36" s="1817"/>
      <c r="GE36" s="1817"/>
      <c r="GF36" s="1817"/>
      <c r="GG36" s="1817"/>
      <c r="GH36" s="1817"/>
      <c r="GI36" s="1817"/>
      <c r="GJ36" s="1817"/>
      <c r="GK36" s="1817"/>
      <c r="GL36" s="1817"/>
      <c r="GM36" s="1817"/>
      <c r="GN36" s="1817"/>
      <c r="GO36" s="1817"/>
      <c r="GP36" s="1817"/>
      <c r="GQ36" s="1817"/>
      <c r="GR36" s="1817"/>
      <c r="GS36" s="1817"/>
      <c r="GT36" s="1817"/>
      <c r="GU36" s="1817"/>
      <c r="GV36" s="1817"/>
      <c r="GW36" s="1817"/>
      <c r="GX36" s="1817"/>
      <c r="GY36" s="1817"/>
      <c r="GZ36" s="1817"/>
      <c r="HA36" s="1817"/>
      <c r="HB36" s="1817"/>
      <c r="HC36" s="1817"/>
      <c r="HD36" s="1817"/>
      <c r="HE36" s="1817"/>
      <c r="HF36" s="1817"/>
      <c r="HG36" s="1817"/>
      <c r="HH36" s="1817"/>
      <c r="HI36" s="1817"/>
      <c r="HJ36" s="1817"/>
      <c r="HK36" s="1817"/>
      <c r="HL36" s="1817"/>
      <c r="HM36" s="1817"/>
      <c r="HN36" s="1817"/>
      <c r="HO36" s="1817"/>
      <c r="HP36" s="1817"/>
      <c r="HQ36" s="1817"/>
      <c r="HR36" s="1817"/>
      <c r="HS36" s="1817"/>
      <c r="HT36" s="1817"/>
      <c r="HU36" s="1817"/>
      <c r="HV36" s="1817"/>
      <c r="HW36" s="1817"/>
      <c r="HX36" s="1817"/>
      <c r="HY36" s="1817"/>
      <c r="HZ36" s="1817"/>
      <c r="IA36" s="1817"/>
      <c r="IB36" s="1817"/>
      <c r="IC36" s="1817"/>
      <c r="ID36" s="1817"/>
      <c r="IE36" s="1817"/>
      <c r="IF36" s="1817"/>
      <c r="IG36" s="1817"/>
      <c r="IH36" s="1817"/>
      <c r="II36" s="1817"/>
      <c r="IJ36" s="1817"/>
      <c r="IK36" s="1817"/>
      <c r="IL36" s="1817"/>
      <c r="IM36" s="1817"/>
      <c r="IN36" s="1817"/>
      <c r="IO36" s="1817"/>
      <c r="IP36" s="1817"/>
      <c r="IQ36" s="1817"/>
      <c r="IR36" s="1817"/>
      <c r="IS36" s="1817"/>
      <c r="IT36" s="1817"/>
      <c r="IU36" s="1817"/>
      <c r="IV36" s="1817"/>
      <c r="IW36" s="1817"/>
      <c r="IX36" s="1817"/>
      <c r="IY36" s="1817"/>
      <c r="IZ36" s="1817"/>
      <c r="JA36" s="1817"/>
      <c r="JB36" s="1817"/>
      <c r="JC36" s="1817"/>
      <c r="JD36" s="1817"/>
      <c r="JE36" s="1817"/>
      <c r="JF36" s="1817"/>
      <c r="JG36" s="1817"/>
      <c r="JH36" s="1817"/>
      <c r="JI36" s="1817"/>
      <c r="JJ36" s="1817"/>
      <c r="JK36" s="1817"/>
      <c r="JL36" s="1817"/>
      <c r="JM36" s="1817"/>
      <c r="JN36" s="1817"/>
      <c r="JO36" s="1817"/>
      <c r="JP36" s="1817"/>
      <c r="JQ36" s="1817"/>
      <c r="JR36" s="1817"/>
      <c r="JS36" s="1817"/>
      <c r="JT36" s="1817"/>
      <c r="JU36" s="1817"/>
      <c r="JV36" s="1817"/>
      <c r="JW36" s="1817"/>
      <c r="JX36" s="1817"/>
      <c r="JY36" s="1817"/>
      <c r="JZ36" s="1817"/>
      <c r="KA36" s="1817"/>
      <c r="KB36" s="1817"/>
      <c r="KC36" s="1817"/>
      <c r="KD36" s="1817"/>
      <c r="KE36" s="1817"/>
      <c r="KF36" s="1817"/>
      <c r="KG36" s="1817"/>
      <c r="KH36" s="1817"/>
      <c r="KI36" s="1817"/>
      <c r="KJ36" s="1817"/>
      <c r="KK36" s="1817"/>
      <c r="KL36" s="1817"/>
      <c r="KM36" s="1817"/>
      <c r="KN36" s="1817"/>
      <c r="KO36" s="1817"/>
      <c r="KP36" s="1817"/>
      <c r="KQ36" s="1817"/>
      <c r="KR36" s="1817"/>
      <c r="KS36" s="1817"/>
      <c r="KT36" s="1817"/>
      <c r="KU36" s="1817"/>
      <c r="KV36" s="1817"/>
      <c r="KW36" s="1817"/>
      <c r="KX36" s="1817"/>
      <c r="KY36" s="1817"/>
      <c r="KZ36" s="1817"/>
      <c r="LA36" s="1817"/>
      <c r="LB36" s="1817"/>
      <c r="LC36" s="1817"/>
      <c r="LD36" s="1817"/>
      <c r="LE36" s="1817"/>
      <c r="LF36" s="1817"/>
      <c r="LG36" s="1817"/>
      <c r="LH36" s="1817"/>
      <c r="LI36" s="1817"/>
      <c r="LJ36" s="1817"/>
      <c r="LK36" s="1817"/>
      <c r="LL36" s="1817"/>
      <c r="LM36" s="1817"/>
      <c r="LN36" s="1817"/>
      <c r="LO36" s="1817"/>
      <c r="LP36" s="1817"/>
      <c r="LQ36" s="1817"/>
      <c r="LR36" s="1817"/>
      <c r="LS36" s="1817"/>
      <c r="LT36" s="1817"/>
      <c r="LU36" s="1817"/>
      <c r="LV36" s="1817"/>
      <c r="LW36" s="1817"/>
      <c r="LX36" s="1817"/>
      <c r="LY36" s="1817"/>
      <c r="LZ36" s="1817"/>
      <c r="MA36" s="1817"/>
      <c r="MB36" s="1817"/>
      <c r="MC36" s="1817"/>
      <c r="MD36" s="1817"/>
      <c r="ME36" s="1817"/>
      <c r="MF36" s="1817"/>
      <c r="MG36" s="1817"/>
      <c r="MH36" s="1817"/>
      <c r="MI36" s="1817"/>
      <c r="MJ36" s="1817"/>
      <c r="MK36" s="1817"/>
      <c r="ML36" s="1817"/>
      <c r="MM36" s="1817"/>
      <c r="MN36" s="1817"/>
      <c r="MO36" s="1817"/>
      <c r="MP36" s="1817"/>
      <c r="MQ36" s="1817"/>
      <c r="MR36" s="1817"/>
      <c r="MS36" s="1817"/>
      <c r="MT36" s="1817"/>
      <c r="MU36" s="1817"/>
      <c r="MV36" s="1817"/>
      <c r="MW36" s="1817"/>
      <c r="MX36" s="1817"/>
      <c r="MY36" s="1817"/>
      <c r="MZ36" s="1817"/>
      <c r="NA36" s="1817"/>
      <c r="NB36" s="1817"/>
      <c r="NC36" s="1817"/>
      <c r="ND36" s="1817"/>
      <c r="NE36" s="1817"/>
      <c r="NF36" s="1817"/>
      <c r="NG36" s="1817"/>
      <c r="NH36" s="1817"/>
      <c r="NI36" s="1817"/>
      <c r="NJ36" s="1817"/>
      <c r="NK36" s="1817"/>
      <c r="NL36" s="1817"/>
      <c r="NM36" s="1817"/>
      <c r="NN36" s="1817"/>
      <c r="NO36" s="1817"/>
      <c r="NP36" s="1817"/>
      <c r="NQ36" s="1817"/>
      <c r="NR36" s="1817"/>
      <c r="NS36" s="1817"/>
      <c r="NT36" s="1817"/>
      <c r="NU36" s="1817"/>
      <c r="NV36" s="1817"/>
      <c r="NW36" s="1817"/>
      <c r="NX36" s="1817"/>
      <c r="NY36" s="1817"/>
      <c r="NZ36" s="1817"/>
      <c r="OA36" s="1817"/>
      <c r="OB36" s="1817"/>
      <c r="OC36" s="1817"/>
      <c r="OD36" s="1817"/>
      <c r="OE36" s="1817"/>
      <c r="OF36" s="1817"/>
      <c r="OG36" s="1817"/>
      <c r="OH36" s="1817"/>
      <c r="OI36" s="1817"/>
      <c r="OJ36" s="1817"/>
      <c r="OK36" s="1817"/>
      <c r="OL36" s="1817"/>
      <c r="OM36" s="1817"/>
      <c r="ON36" s="1817"/>
      <c r="OO36" s="1817"/>
      <c r="OP36" s="1817"/>
      <c r="OQ36" s="1817"/>
      <c r="OR36" s="1817"/>
      <c r="OS36" s="1817"/>
      <c r="OT36" s="1817"/>
      <c r="OU36" s="1817"/>
      <c r="OV36" s="1817"/>
      <c r="OW36" s="1817"/>
      <c r="OX36" s="1817"/>
      <c r="OY36" s="1817"/>
      <c r="OZ36" s="1817"/>
      <c r="PA36" s="1817"/>
      <c r="PB36" s="1817"/>
      <c r="PC36" s="1817"/>
      <c r="PD36" s="1817"/>
      <c r="PE36" s="1817"/>
      <c r="PF36" s="1817"/>
      <c r="PG36" s="1817"/>
      <c r="PH36" s="1817"/>
      <c r="PI36" s="1817"/>
      <c r="PJ36" s="1817"/>
      <c r="PK36" s="1817"/>
      <c r="PL36" s="1817"/>
      <c r="PM36" s="1817"/>
      <c r="PN36" s="1817"/>
      <c r="PO36" s="1817"/>
      <c r="PP36" s="1817"/>
      <c r="PQ36" s="1817"/>
      <c r="PR36" s="1817"/>
      <c r="PS36" s="1817"/>
      <c r="PT36" s="1817"/>
      <c r="PU36" s="1817"/>
      <c r="PV36" s="1817"/>
      <c r="PW36" s="1817"/>
      <c r="PX36" s="1817"/>
      <c r="PY36" s="1817"/>
      <c r="PZ36" s="1817"/>
      <c r="QA36" s="1817"/>
      <c r="QB36" s="1817"/>
      <c r="QC36" s="1817"/>
      <c r="QD36" s="1817"/>
      <c r="QE36" s="1817"/>
      <c r="QF36" s="1817"/>
      <c r="QG36" s="1817"/>
      <c r="QH36" s="1817"/>
      <c r="QI36" s="1817"/>
      <c r="QJ36" s="1817"/>
      <c r="QK36" s="1817"/>
      <c r="QL36" s="1817"/>
      <c r="QM36" s="1817"/>
      <c r="QN36" s="1817"/>
      <c r="QO36" s="1817"/>
      <c r="QP36" s="1817"/>
      <c r="QQ36" s="1817"/>
      <c r="QR36" s="1817"/>
      <c r="QS36" s="1817"/>
      <c r="QT36" s="1817"/>
      <c r="QU36" s="1817"/>
      <c r="QV36" s="1817"/>
      <c r="QW36" s="1817"/>
      <c r="QX36" s="1817"/>
      <c r="QY36" s="1817"/>
      <c r="QZ36" s="1817"/>
      <c r="RA36" s="1817"/>
      <c r="RB36" s="1817"/>
      <c r="RC36" s="1817"/>
      <c r="RD36" s="1817"/>
      <c r="RE36" s="1817"/>
      <c r="RF36" s="1817"/>
      <c r="RG36" s="1817"/>
      <c r="RH36" s="1817"/>
      <c r="RI36" s="1817"/>
      <c r="RJ36" s="1817"/>
      <c r="RK36" s="1817"/>
      <c r="RL36" s="1817"/>
      <c r="RM36" s="1817"/>
      <c r="RN36" s="1817"/>
      <c r="RO36" s="1817"/>
      <c r="RP36" s="1817"/>
      <c r="RQ36" s="1817"/>
      <c r="RR36" s="1817"/>
      <c r="RS36" s="1817"/>
      <c r="RT36" s="1817"/>
      <c r="RU36" s="1817"/>
      <c r="RV36" s="1817"/>
      <c r="RW36" s="1817"/>
      <c r="RX36" s="1817"/>
      <c r="RY36" s="1817"/>
      <c r="RZ36" s="1817"/>
      <c r="SA36" s="1817"/>
      <c r="SB36" s="1817"/>
      <c r="SC36" s="1817"/>
      <c r="SD36" s="1817"/>
      <c r="SE36" s="1817"/>
      <c r="SF36" s="1817"/>
      <c r="SG36" s="1817"/>
      <c r="SH36" s="1817"/>
      <c r="SI36" s="1817"/>
      <c r="SJ36" s="1817"/>
      <c r="SK36" s="1817"/>
      <c r="SL36" s="1817"/>
      <c r="SM36" s="1817"/>
      <c r="SN36" s="1817"/>
      <c r="SO36" s="1817"/>
      <c r="SP36" s="1817"/>
      <c r="SQ36" s="1817"/>
      <c r="SR36" s="1817"/>
      <c r="SS36" s="1817"/>
      <c r="ST36" s="1817"/>
      <c r="SU36" s="1817"/>
      <c r="SV36" s="1817"/>
      <c r="SW36" s="1817"/>
      <c r="SX36" s="1817"/>
      <c r="SY36" s="1817"/>
      <c r="SZ36" s="1817"/>
      <c r="TA36" s="1817"/>
      <c r="TB36" s="1817"/>
      <c r="TC36" s="1817"/>
      <c r="TD36" s="1817"/>
      <c r="TE36" s="1817"/>
      <c r="TF36" s="1817"/>
      <c r="TG36" s="1817"/>
      <c r="TH36" s="1817"/>
      <c r="TI36" s="1817"/>
      <c r="TJ36" s="1817"/>
      <c r="TK36" s="1817"/>
      <c r="TL36" s="1817"/>
      <c r="TM36" s="1817"/>
      <c r="TN36" s="1817"/>
      <c r="TO36" s="1817"/>
      <c r="TP36" s="1817"/>
      <c r="TQ36" s="1817"/>
      <c r="TR36" s="1817"/>
      <c r="TS36" s="1817"/>
      <c r="TT36" s="1817"/>
      <c r="TU36" s="1817"/>
      <c r="TV36" s="1817"/>
      <c r="TW36" s="1817"/>
      <c r="TX36" s="1817"/>
      <c r="TY36" s="1817"/>
      <c r="TZ36" s="1817"/>
      <c r="UA36" s="1817"/>
      <c r="UB36" s="1817"/>
      <c r="UC36" s="1817"/>
      <c r="UD36" s="1817"/>
      <c r="UE36" s="1817"/>
      <c r="UF36" s="1817"/>
      <c r="UG36" s="1817"/>
      <c r="UH36" s="1817"/>
      <c r="UI36" s="1817"/>
      <c r="UJ36" s="1817"/>
      <c r="UK36" s="1817"/>
      <c r="UL36" s="1817"/>
      <c r="UM36" s="1817"/>
      <c r="UN36" s="1817"/>
      <c r="UO36" s="1817"/>
      <c r="UP36" s="1817"/>
      <c r="UQ36" s="1817"/>
      <c r="UR36" s="1817"/>
      <c r="US36" s="1817"/>
      <c r="UT36" s="1817"/>
      <c r="UU36" s="1817"/>
      <c r="UV36" s="1817"/>
      <c r="UW36" s="1817"/>
      <c r="UX36" s="1817"/>
      <c r="UY36" s="1817"/>
      <c r="UZ36" s="1817"/>
      <c r="VA36" s="1817"/>
      <c r="VB36" s="1817"/>
      <c r="VC36" s="1817"/>
      <c r="VD36" s="1817"/>
      <c r="VE36" s="1817"/>
      <c r="VF36" s="1817"/>
      <c r="VG36" s="1817"/>
      <c r="VH36" s="1817"/>
      <c r="VI36" s="1817"/>
      <c r="VJ36" s="1817"/>
      <c r="VK36" s="1817"/>
      <c r="VL36" s="1817"/>
      <c r="VM36" s="1817"/>
      <c r="VN36" s="1817"/>
      <c r="VO36" s="1817"/>
      <c r="VP36" s="1817"/>
      <c r="VQ36" s="1817"/>
      <c r="VR36" s="1817"/>
      <c r="VS36" s="1817"/>
      <c r="VT36" s="1817"/>
      <c r="VU36" s="1817"/>
      <c r="VV36" s="1817"/>
      <c r="VW36" s="1817"/>
      <c r="VX36" s="1817"/>
      <c r="VY36" s="1817"/>
      <c r="VZ36" s="1817"/>
      <c r="WA36" s="1817"/>
      <c r="WB36" s="1817"/>
      <c r="WC36" s="1817"/>
      <c r="WD36" s="1817"/>
      <c r="WE36" s="1817"/>
      <c r="WF36" s="1817"/>
      <c r="WG36" s="1817"/>
      <c r="WH36" s="1817"/>
      <c r="WI36" s="1817"/>
      <c r="WJ36" s="1817"/>
      <c r="WK36" s="1817"/>
      <c r="WL36" s="1817"/>
      <c r="WM36" s="1817"/>
      <c r="WN36" s="1817"/>
      <c r="WO36" s="1817"/>
      <c r="WP36" s="1817"/>
      <c r="WQ36" s="1817"/>
      <c r="WR36" s="1817"/>
      <c r="WS36" s="1817"/>
      <c r="WT36" s="1817"/>
      <c r="WU36" s="1817"/>
      <c r="WV36" s="1817"/>
      <c r="WW36" s="1817"/>
      <c r="WX36" s="1817"/>
      <c r="WY36" s="1817"/>
      <c r="WZ36" s="1817"/>
      <c r="XA36" s="1817"/>
      <c r="XB36" s="1817"/>
      <c r="XC36" s="1817"/>
      <c r="XD36" s="1817"/>
      <c r="XE36" s="1817"/>
      <c r="XF36" s="1817"/>
      <c r="XG36" s="1817"/>
      <c r="XH36" s="1817"/>
      <c r="XI36" s="1817"/>
      <c r="XJ36" s="1817"/>
      <c r="XK36" s="1817"/>
      <c r="XL36" s="1817"/>
      <c r="XM36" s="1817"/>
      <c r="XN36" s="1817"/>
      <c r="XO36" s="1817"/>
      <c r="XP36" s="1817"/>
      <c r="XQ36" s="1817"/>
      <c r="XR36" s="1817"/>
      <c r="XS36" s="1817"/>
      <c r="XT36" s="1817"/>
      <c r="XU36" s="1817"/>
      <c r="XV36" s="1817"/>
      <c r="XW36" s="1817"/>
      <c r="XX36" s="1817"/>
      <c r="XY36" s="1817"/>
      <c r="XZ36" s="1817"/>
      <c r="YA36" s="1817"/>
      <c r="YB36" s="1817"/>
      <c r="YC36" s="1817"/>
      <c r="YD36" s="1817"/>
      <c r="YE36" s="1817"/>
      <c r="YF36" s="1817"/>
      <c r="YG36" s="1817"/>
      <c r="YH36" s="1817"/>
      <c r="YI36" s="1817"/>
      <c r="YJ36" s="1817"/>
      <c r="YK36" s="1817"/>
      <c r="YL36" s="1817"/>
      <c r="YM36" s="1817"/>
      <c r="YN36" s="1817"/>
      <c r="YO36" s="1817"/>
      <c r="YP36" s="1817"/>
      <c r="YQ36" s="1817"/>
      <c r="YR36" s="1817"/>
      <c r="YS36" s="1817"/>
      <c r="YT36" s="1817"/>
      <c r="YU36" s="1817"/>
      <c r="YV36" s="1817"/>
      <c r="YW36" s="1817"/>
      <c r="YX36" s="1817"/>
      <c r="YY36" s="1817"/>
      <c r="YZ36" s="1817"/>
      <c r="ZA36" s="1817"/>
      <c r="ZB36" s="1817"/>
      <c r="ZC36" s="1817"/>
      <c r="ZD36" s="1817"/>
      <c r="ZE36" s="1817"/>
      <c r="ZF36" s="1817"/>
      <c r="ZG36" s="1817"/>
      <c r="ZH36" s="1817"/>
      <c r="ZI36" s="1817"/>
      <c r="ZJ36" s="1817"/>
      <c r="ZK36" s="1817"/>
      <c r="ZL36" s="1817"/>
      <c r="ZM36" s="1817"/>
      <c r="ZN36" s="1817"/>
      <c r="ZO36" s="1817"/>
      <c r="ZP36" s="1817"/>
      <c r="ZQ36" s="1817"/>
      <c r="ZR36" s="1817"/>
      <c r="ZS36" s="1817"/>
      <c r="ZT36" s="1817"/>
      <c r="ZU36" s="1817"/>
      <c r="ZV36" s="1817"/>
      <c r="ZW36" s="1817"/>
      <c r="ZX36" s="1817"/>
      <c r="ZY36" s="1817"/>
      <c r="ZZ36" s="1817"/>
      <c r="AAA36" s="1817"/>
      <c r="AAB36" s="1817"/>
      <c r="AAC36" s="1817"/>
      <c r="AAD36" s="1817"/>
      <c r="AAE36" s="1817"/>
      <c r="AAF36" s="1817"/>
      <c r="AAG36" s="1817"/>
      <c r="AAH36" s="1817"/>
      <c r="AAI36" s="1817"/>
      <c r="AAJ36" s="1817"/>
      <c r="AAK36" s="1817"/>
      <c r="AAL36" s="1817"/>
      <c r="AAM36" s="1817"/>
      <c r="AAN36" s="1817"/>
      <c r="AAO36" s="1817"/>
      <c r="AAP36" s="1817"/>
      <c r="AAQ36" s="1817"/>
      <c r="AAR36" s="1817"/>
      <c r="AAS36" s="1817"/>
      <c r="AAT36" s="1817"/>
      <c r="AAU36" s="1817"/>
      <c r="AAV36" s="1817"/>
      <c r="AAW36" s="1817"/>
      <c r="AAX36" s="1817"/>
      <c r="AAY36" s="1817"/>
      <c r="AAZ36" s="1817"/>
      <c r="ABA36" s="1817"/>
      <c r="ABB36" s="1817"/>
      <c r="ABC36" s="1817"/>
      <c r="ABD36" s="1817"/>
      <c r="ABE36" s="1817"/>
      <c r="ABF36" s="1817"/>
      <c r="ABG36" s="1817"/>
      <c r="ABH36" s="1817"/>
      <c r="ABI36" s="1817"/>
      <c r="ABJ36" s="1817"/>
      <c r="ABK36" s="1817"/>
      <c r="ABL36" s="1817"/>
      <c r="ABM36" s="1817"/>
      <c r="ABN36" s="1817"/>
      <c r="ABO36" s="1817"/>
      <c r="ABP36" s="1817"/>
      <c r="ABQ36" s="1817"/>
      <c r="ABR36" s="1817"/>
      <c r="ABS36" s="1817"/>
      <c r="ABT36" s="1817"/>
      <c r="ABU36" s="1817"/>
      <c r="ABV36" s="1817"/>
      <c r="ABW36" s="1817"/>
      <c r="ABX36" s="1817"/>
      <c r="ABY36" s="1817"/>
      <c r="ABZ36" s="1817"/>
      <c r="ACA36" s="1817"/>
      <c r="ACB36" s="1817"/>
      <c r="ACC36" s="1817"/>
      <c r="ACD36" s="1817"/>
      <c r="ACE36" s="1817"/>
      <c r="ACF36" s="1817"/>
      <c r="ACG36" s="1817"/>
      <c r="ACH36" s="1817"/>
      <c r="ACI36" s="1817"/>
      <c r="ACJ36" s="1817"/>
      <c r="ACK36" s="1817"/>
      <c r="ACL36" s="1817"/>
      <c r="ACM36" s="1817"/>
      <c r="ACN36" s="1817"/>
      <c r="ACO36" s="1817"/>
      <c r="ACP36" s="1817"/>
      <c r="ACQ36" s="1817"/>
      <c r="ACR36" s="1817"/>
      <c r="ACS36" s="1817"/>
      <c r="ACT36" s="1817"/>
      <c r="ACU36" s="1817"/>
      <c r="ACV36" s="1817"/>
      <c r="ACW36" s="1817"/>
      <c r="ACX36" s="1817"/>
      <c r="ACY36" s="1817"/>
      <c r="ACZ36" s="1817"/>
      <c r="ADA36" s="1817"/>
      <c r="ADB36" s="1817"/>
      <c r="ADC36" s="1817"/>
      <c r="ADD36" s="1817"/>
      <c r="ADE36" s="1817"/>
      <c r="ADF36" s="1817"/>
      <c r="ADG36" s="1817"/>
      <c r="ADH36" s="1817"/>
      <c r="ADI36" s="1817"/>
      <c r="ADJ36" s="1817"/>
      <c r="ADK36" s="1817"/>
      <c r="ADL36" s="1817"/>
      <c r="ADM36" s="1817"/>
      <c r="ADN36" s="1817"/>
      <c r="ADO36" s="1817"/>
      <c r="ADP36" s="1817"/>
      <c r="ADQ36" s="1817"/>
      <c r="ADR36" s="1817"/>
      <c r="ADS36" s="1817"/>
      <c r="ADT36" s="1817"/>
      <c r="ADU36" s="1817"/>
      <c r="ADV36" s="1817"/>
      <c r="ADW36" s="1817"/>
      <c r="ADX36" s="1817"/>
      <c r="ADY36" s="1817"/>
      <c r="ADZ36" s="1817"/>
      <c r="AEA36" s="1817"/>
      <c r="AEB36" s="1817"/>
      <c r="AEC36" s="1817"/>
      <c r="AED36" s="1817"/>
      <c r="AEE36" s="1817"/>
      <c r="AEF36" s="1817"/>
      <c r="AEG36" s="1817"/>
      <c r="AEH36" s="1817"/>
      <c r="AEI36" s="1817"/>
      <c r="AEJ36" s="1817"/>
      <c r="AEK36" s="1817"/>
      <c r="AEL36" s="1817"/>
      <c r="AEM36" s="1817"/>
      <c r="AEN36" s="1817"/>
      <c r="AEO36" s="1817"/>
      <c r="AEP36" s="1817"/>
      <c r="AEQ36" s="1817"/>
      <c r="AER36" s="1817"/>
      <c r="AES36" s="1817"/>
      <c r="AET36" s="1817"/>
      <c r="AEU36" s="1817"/>
      <c r="AEV36" s="1817"/>
      <c r="AEW36" s="1817"/>
      <c r="AEX36" s="1817"/>
      <c r="AEY36" s="1817"/>
      <c r="AEZ36" s="1817"/>
      <c r="AFA36" s="1817"/>
      <c r="AFB36" s="1817"/>
      <c r="AFC36" s="1817"/>
      <c r="AFD36" s="1817"/>
      <c r="AFE36" s="1817"/>
      <c r="AFF36" s="1817"/>
      <c r="AFG36" s="1817"/>
      <c r="AFH36" s="1817"/>
      <c r="AFI36" s="1817"/>
      <c r="AFJ36" s="1817"/>
      <c r="AFK36" s="1817"/>
      <c r="AFL36" s="1817"/>
      <c r="AFM36" s="1817"/>
      <c r="AFN36" s="1817"/>
      <c r="AFO36" s="1817"/>
      <c r="AFP36" s="1817"/>
      <c r="AFQ36" s="1817"/>
      <c r="AFR36" s="1817"/>
      <c r="AFS36" s="1817"/>
      <c r="AFT36" s="1817"/>
      <c r="AFU36" s="1817"/>
      <c r="AFV36" s="1817"/>
      <c r="AFW36" s="1817"/>
      <c r="AFX36" s="1817"/>
      <c r="AFY36" s="1817"/>
      <c r="AFZ36" s="1817"/>
      <c r="AGA36" s="1817"/>
      <c r="AGB36" s="1817"/>
      <c r="AGC36" s="1817"/>
      <c r="AGD36" s="1817"/>
      <c r="AGE36" s="1817"/>
      <c r="AGF36" s="1817"/>
      <c r="AGG36" s="1817"/>
      <c r="AGH36" s="1817"/>
      <c r="AGI36" s="1817"/>
      <c r="AGJ36" s="1817"/>
      <c r="AGK36" s="1817"/>
      <c r="AGL36" s="1817"/>
      <c r="AGM36" s="1817"/>
      <c r="AGN36" s="1817"/>
      <c r="AGO36" s="1817"/>
      <c r="AGP36" s="1817"/>
      <c r="AGQ36" s="1817"/>
      <c r="AGR36" s="1817"/>
      <c r="AGS36" s="1817"/>
      <c r="AGT36" s="1817"/>
      <c r="AGU36" s="1817"/>
      <c r="AGV36" s="1817"/>
      <c r="AGW36" s="1817"/>
      <c r="AGX36" s="1817"/>
      <c r="AGY36" s="1817"/>
      <c r="AGZ36" s="1817"/>
      <c r="AHA36" s="1817"/>
      <c r="AHB36" s="1817"/>
      <c r="AHC36" s="1817"/>
      <c r="AHD36" s="1817"/>
      <c r="AHE36" s="1817"/>
      <c r="AHF36" s="1817"/>
      <c r="AHG36" s="1817"/>
      <c r="AHH36" s="1817"/>
      <c r="AHI36" s="1817"/>
      <c r="AHJ36" s="1817"/>
      <c r="AHK36" s="1817"/>
      <c r="AHL36" s="1817"/>
      <c r="AHM36" s="1817"/>
      <c r="AHN36" s="1817"/>
      <c r="AHO36" s="1817"/>
      <c r="AHP36" s="1817"/>
      <c r="AHQ36" s="1817"/>
      <c r="AHR36" s="1817"/>
      <c r="AHS36" s="1817"/>
      <c r="AHT36" s="1817"/>
      <c r="AHU36" s="1817"/>
      <c r="AHV36" s="1817"/>
      <c r="AHW36" s="1817"/>
      <c r="AHX36" s="1817"/>
      <c r="AHY36" s="1817"/>
      <c r="AHZ36" s="1817"/>
      <c r="AIA36" s="1817"/>
      <c r="AIB36" s="1817"/>
      <c r="AIC36" s="1817"/>
      <c r="AID36" s="1817"/>
      <c r="AIE36" s="1817"/>
      <c r="AIF36" s="1817"/>
      <c r="AIG36" s="1817"/>
      <c r="AIH36" s="1817"/>
      <c r="AII36" s="1817"/>
      <c r="AIJ36" s="1817"/>
      <c r="AIK36" s="1817"/>
      <c r="AIL36" s="1817"/>
      <c r="AIM36" s="1817"/>
      <c r="AIN36" s="1817"/>
      <c r="AIO36" s="1817"/>
      <c r="AIP36" s="1817"/>
      <c r="AIQ36" s="1817"/>
      <c r="AIR36" s="1817"/>
      <c r="AIS36" s="1817"/>
      <c r="AIT36" s="1817"/>
      <c r="AIU36" s="1817"/>
      <c r="AIV36" s="1817"/>
      <c r="AIW36" s="1817"/>
      <c r="AIX36" s="1817"/>
      <c r="AIY36" s="1817"/>
      <c r="AIZ36" s="1817"/>
      <c r="AJA36" s="1817"/>
      <c r="AJB36" s="1817"/>
      <c r="AJC36" s="1817"/>
      <c r="AJD36" s="1817"/>
      <c r="AJE36" s="1817"/>
      <c r="AJF36" s="1817"/>
      <c r="AJG36" s="1817"/>
      <c r="AJH36" s="1817"/>
      <c r="AJI36" s="1817"/>
      <c r="AJJ36" s="1817"/>
      <c r="AJK36" s="1817"/>
      <c r="AJL36" s="1817"/>
      <c r="AJM36" s="1817"/>
      <c r="AJN36" s="1817"/>
      <c r="AJO36" s="1817"/>
      <c r="AJP36" s="1817"/>
      <c r="AJQ36" s="1817"/>
      <c r="AJR36" s="1817"/>
      <c r="AJS36" s="1817"/>
      <c r="AJT36" s="1817"/>
      <c r="AJU36" s="1817"/>
      <c r="AJV36" s="1817"/>
      <c r="AJW36" s="1817"/>
      <c r="AJX36" s="1817"/>
      <c r="AJY36" s="1817"/>
      <c r="AJZ36" s="1817"/>
      <c r="AKA36" s="1817"/>
      <c r="AKB36" s="1817"/>
      <c r="AKC36" s="1817"/>
      <c r="AKD36" s="1817"/>
      <c r="AKE36" s="1817"/>
      <c r="AKF36" s="1817"/>
      <c r="AKG36" s="1817"/>
      <c r="AKH36" s="1817"/>
      <c r="AKI36" s="1817"/>
      <c r="AKJ36" s="1817"/>
      <c r="AKK36" s="1817"/>
      <c r="AKL36" s="1817"/>
      <c r="AKM36" s="1817"/>
      <c r="AKN36" s="1817"/>
      <c r="AKO36" s="1817"/>
      <c r="AKP36" s="1817"/>
      <c r="AKQ36" s="1817"/>
      <c r="AKR36" s="1817"/>
      <c r="AKS36" s="1817"/>
      <c r="AKT36" s="1817"/>
      <c r="AKU36" s="1817"/>
      <c r="AKV36" s="1817"/>
      <c r="AKW36" s="1817"/>
      <c r="AKX36" s="1817"/>
      <c r="AKY36" s="1817"/>
      <c r="AKZ36" s="1817"/>
      <c r="ALA36" s="1817"/>
      <c r="ALB36" s="1817"/>
      <c r="ALC36" s="1817"/>
      <c r="ALD36" s="1817"/>
      <c r="ALE36" s="1817"/>
      <c r="ALF36" s="1817"/>
      <c r="ALG36" s="1817"/>
      <c r="ALH36" s="1817"/>
      <c r="ALI36" s="1817"/>
      <c r="ALJ36" s="1817"/>
      <c r="ALK36" s="1817"/>
      <c r="ALL36" s="1817"/>
      <c r="ALM36" s="1817"/>
      <c r="ALN36" s="1817"/>
      <c r="ALO36" s="1817"/>
      <c r="ALP36" s="1817"/>
      <c r="ALQ36" s="1817"/>
      <c r="ALR36" s="1817"/>
      <c r="ALS36" s="1817"/>
      <c r="ALT36" s="1817"/>
      <c r="ALU36" s="1817"/>
      <c r="ALV36" s="1817"/>
      <c r="ALW36" s="1817"/>
      <c r="ALX36" s="1817"/>
      <c r="ALY36" s="1817"/>
      <c r="ALZ36" s="1817"/>
      <c r="AMA36" s="1817"/>
      <c r="AMB36" s="1817"/>
      <c r="AMC36" s="1817"/>
      <c r="AMD36" s="1817"/>
      <c r="AME36" s="1817"/>
      <c r="AMF36" s="1817"/>
      <c r="AMG36" s="1817"/>
      <c r="AMH36" s="1817"/>
      <c r="AMI36" s="1817"/>
      <c r="AMJ36" s="1817"/>
      <c r="AMK36" s="1817"/>
      <c r="AML36" s="1817"/>
      <c r="AMM36" s="1817"/>
      <c r="AMN36" s="1817"/>
      <c r="AMO36" s="1817"/>
      <c r="AMP36" s="1817"/>
      <c r="AMQ36" s="1817"/>
      <c r="AMR36" s="1817"/>
      <c r="AMS36" s="1817"/>
      <c r="AMT36" s="1817"/>
      <c r="AMU36" s="1817"/>
      <c r="AMV36" s="1817"/>
      <c r="AMW36" s="1817"/>
      <c r="AMX36" s="1817"/>
      <c r="AMY36" s="1817"/>
      <c r="AMZ36" s="1817"/>
      <c r="ANA36" s="1817"/>
      <c r="ANB36" s="1817"/>
      <c r="ANC36" s="1817"/>
      <c r="AND36" s="1817"/>
      <c r="ANE36" s="1817"/>
      <c r="ANF36" s="1817"/>
      <c r="ANG36" s="1817"/>
      <c r="ANH36" s="1817"/>
      <c r="ANI36" s="1817"/>
      <c r="ANJ36" s="1817"/>
      <c r="ANK36" s="1817"/>
      <c r="ANL36" s="1817"/>
      <c r="ANM36" s="1817"/>
      <c r="ANN36" s="1817"/>
      <c r="ANO36" s="1817"/>
      <c r="ANP36" s="1817"/>
      <c r="ANQ36" s="1817"/>
      <c r="ANR36" s="1817"/>
      <c r="ANS36" s="1817"/>
      <c r="ANT36" s="1817"/>
      <c r="ANU36" s="1817"/>
      <c r="ANV36" s="1817"/>
      <c r="ANW36" s="1817"/>
      <c r="ANX36" s="1817"/>
      <c r="ANY36" s="1817"/>
      <c r="ANZ36" s="1817"/>
      <c r="AOA36" s="1817"/>
      <c r="AOB36" s="1817"/>
      <c r="AOC36" s="1817"/>
      <c r="AOD36" s="1817"/>
      <c r="AOE36" s="1817"/>
      <c r="AOF36" s="1817"/>
      <c r="AOG36" s="1817"/>
      <c r="AOH36" s="1817"/>
      <c r="AOI36" s="1817"/>
      <c r="AOJ36" s="1817"/>
      <c r="AOK36" s="1817"/>
      <c r="AOL36" s="1817"/>
      <c r="AOM36" s="1817"/>
      <c r="AON36" s="1817"/>
      <c r="AOO36" s="1817"/>
      <c r="AOP36" s="1817"/>
      <c r="AOQ36" s="1817"/>
      <c r="AOR36" s="1817"/>
      <c r="AOS36" s="1817"/>
      <c r="AOT36" s="1817"/>
      <c r="AOU36" s="1817"/>
      <c r="AOV36" s="1817"/>
      <c r="AOW36" s="1817"/>
      <c r="AOX36" s="1817"/>
      <c r="AOY36" s="1817"/>
      <c r="AOZ36" s="1817"/>
      <c r="APA36" s="1817"/>
      <c r="APB36" s="1817"/>
      <c r="APC36" s="1817"/>
      <c r="APD36" s="1817"/>
      <c r="APE36" s="1817"/>
      <c r="APF36" s="1817"/>
      <c r="APG36" s="1817"/>
      <c r="APH36" s="1817"/>
      <c r="API36" s="1817"/>
      <c r="APJ36" s="1817"/>
      <c r="APK36" s="1817"/>
      <c r="APL36" s="1817"/>
      <c r="APM36" s="1817"/>
      <c r="APN36" s="1817"/>
      <c r="APO36" s="1817"/>
      <c r="APP36" s="1817"/>
      <c r="APQ36" s="1817"/>
      <c r="APR36" s="1817"/>
      <c r="APS36" s="1817"/>
      <c r="APT36" s="1817"/>
      <c r="APU36" s="1817"/>
      <c r="APV36" s="1817"/>
      <c r="APW36" s="1817"/>
      <c r="APX36" s="1817"/>
      <c r="APY36" s="1817"/>
      <c r="APZ36" s="1817"/>
      <c r="AQA36" s="1817"/>
      <c r="AQB36" s="1817"/>
      <c r="AQC36" s="1817"/>
      <c r="AQD36" s="1817"/>
      <c r="AQE36" s="1817"/>
      <c r="AQF36" s="1817"/>
      <c r="AQG36" s="1817"/>
      <c r="AQH36" s="1817"/>
      <c r="AQI36" s="1817"/>
      <c r="AQJ36" s="1817"/>
      <c r="AQK36" s="1817"/>
      <c r="AQL36" s="1817"/>
      <c r="AQM36" s="1817"/>
      <c r="AQN36" s="1817"/>
      <c r="AQO36" s="1817"/>
      <c r="AQP36" s="1817"/>
      <c r="AQQ36" s="1817"/>
      <c r="AQR36" s="1817"/>
      <c r="AQS36" s="1817"/>
      <c r="AQT36" s="1817"/>
      <c r="AQU36" s="1817"/>
      <c r="AQV36" s="1817"/>
      <c r="AQW36" s="1817"/>
      <c r="AQX36" s="1817"/>
      <c r="AQY36" s="1817"/>
      <c r="AQZ36" s="1817"/>
      <c r="ARA36" s="1817"/>
      <c r="ARB36" s="1817"/>
      <c r="ARC36" s="1817"/>
      <c r="ARD36" s="1817"/>
      <c r="ARE36" s="1817"/>
      <c r="ARF36" s="1817"/>
      <c r="ARG36" s="1817"/>
      <c r="ARH36" s="1817"/>
      <c r="ARI36" s="1817"/>
      <c r="ARJ36" s="1817"/>
      <c r="ARK36" s="1817"/>
      <c r="ARL36" s="1817"/>
      <c r="ARM36" s="1817"/>
      <c r="ARN36" s="1817"/>
      <c r="ARO36" s="1817"/>
      <c r="ARP36" s="1817"/>
      <c r="ARQ36" s="1817"/>
      <c r="ARR36" s="1817"/>
      <c r="ARS36" s="1817"/>
      <c r="ART36" s="1817"/>
      <c r="ARU36" s="1817"/>
      <c r="ARV36" s="1817"/>
      <c r="ARW36" s="1817"/>
      <c r="ARX36" s="1817"/>
      <c r="ARY36" s="1817"/>
      <c r="ARZ36" s="1817"/>
      <c r="ASA36" s="1817"/>
      <c r="ASB36" s="1817"/>
      <c r="ASC36" s="1817"/>
      <c r="ASD36" s="1817"/>
      <c r="ASE36" s="1817"/>
      <c r="ASF36" s="1817"/>
      <c r="ASG36" s="1817"/>
      <c r="ASH36" s="1817"/>
      <c r="ASI36" s="1817"/>
      <c r="ASJ36" s="1817"/>
      <c r="ASK36" s="1817"/>
      <c r="ASL36" s="1817"/>
      <c r="ASM36" s="1817"/>
      <c r="ASN36" s="1817"/>
      <c r="ASO36" s="1817"/>
      <c r="ASP36" s="1817"/>
      <c r="ASQ36" s="1817"/>
      <c r="ASR36" s="1817"/>
      <c r="ASS36" s="1817"/>
      <c r="AST36" s="1817"/>
      <c r="ASU36" s="1817"/>
      <c r="ASV36" s="1817"/>
      <c r="ASW36" s="1817"/>
      <c r="ASX36" s="1817"/>
      <c r="ASY36" s="1817"/>
      <c r="ASZ36" s="1817"/>
      <c r="ATA36" s="1817"/>
      <c r="ATB36" s="1817"/>
      <c r="ATC36" s="1817"/>
      <c r="ATD36" s="1817"/>
      <c r="ATE36" s="1817"/>
      <c r="ATF36" s="1817"/>
      <c r="ATG36" s="1817"/>
      <c r="ATH36" s="1817"/>
      <c r="ATI36" s="1817"/>
      <c r="ATJ36" s="1817"/>
      <c r="ATK36" s="1817"/>
      <c r="ATL36" s="1817"/>
      <c r="ATM36" s="1817"/>
      <c r="ATN36" s="1817"/>
      <c r="ATO36" s="1817"/>
      <c r="ATP36" s="1817"/>
      <c r="ATQ36" s="1817"/>
      <c r="ATR36" s="1817"/>
      <c r="ATS36" s="1817"/>
      <c r="ATT36" s="1817"/>
      <c r="ATU36" s="1817"/>
      <c r="ATV36" s="1817"/>
      <c r="ATW36" s="1817"/>
      <c r="ATX36" s="1817"/>
      <c r="ATY36" s="1817"/>
      <c r="ATZ36" s="1817"/>
      <c r="AUA36" s="1817"/>
      <c r="AUB36" s="1817"/>
      <c r="AUC36" s="1817"/>
      <c r="AUD36" s="1817"/>
      <c r="AUE36" s="1817"/>
      <c r="AUF36" s="1817"/>
      <c r="AUG36" s="1817"/>
      <c r="AUH36" s="1817"/>
      <c r="AUI36" s="1817"/>
      <c r="AUJ36" s="1817"/>
      <c r="AUK36" s="1817"/>
      <c r="AUL36" s="1817"/>
      <c r="AUM36" s="1817"/>
      <c r="AUN36" s="1817"/>
      <c r="AUO36" s="1817"/>
      <c r="AUP36" s="1817"/>
      <c r="AUQ36" s="1817"/>
      <c r="AUR36" s="1817"/>
      <c r="AUS36" s="1817"/>
      <c r="AUT36" s="1817"/>
      <c r="AUU36" s="1817"/>
      <c r="AUV36" s="1817"/>
      <c r="AUW36" s="1817"/>
      <c r="AUX36" s="1817"/>
      <c r="AUY36" s="1817"/>
      <c r="AUZ36" s="1817"/>
      <c r="AVA36" s="1817"/>
      <c r="AVB36" s="1817"/>
      <c r="AVC36" s="1817"/>
      <c r="AVD36" s="1817"/>
      <c r="AVE36" s="1817"/>
      <c r="AVF36" s="1817"/>
      <c r="AVG36" s="1817"/>
      <c r="AVH36" s="1817"/>
      <c r="AVI36" s="1817"/>
      <c r="AVJ36" s="1817"/>
      <c r="AVK36" s="1817"/>
      <c r="AVL36" s="1817"/>
      <c r="AVM36" s="1817"/>
      <c r="AVN36" s="1817"/>
      <c r="AVO36" s="1817"/>
      <c r="AVP36" s="1817"/>
      <c r="AVQ36" s="1817"/>
      <c r="AVR36" s="1817"/>
      <c r="AVS36" s="1817"/>
      <c r="AVT36" s="1817"/>
      <c r="AVU36" s="1817"/>
      <c r="AVV36" s="1817"/>
      <c r="AVW36" s="1817"/>
      <c r="AVX36" s="1817"/>
      <c r="AVY36" s="1817"/>
      <c r="AVZ36" s="1817"/>
      <c r="AWA36" s="1817"/>
      <c r="AWB36" s="1817"/>
      <c r="AWC36" s="1817"/>
      <c r="AWD36" s="1817"/>
      <c r="AWE36" s="1817"/>
      <c r="AWF36" s="1817"/>
      <c r="AWG36" s="1817"/>
      <c r="AWH36" s="1817"/>
      <c r="AWI36" s="1817"/>
      <c r="AWJ36" s="1817"/>
      <c r="AWK36" s="1817"/>
      <c r="AWL36" s="1817"/>
      <c r="AWM36" s="1817"/>
      <c r="AWN36" s="1817"/>
      <c r="AWO36" s="1817"/>
      <c r="AWP36" s="1817"/>
      <c r="AWQ36" s="1817"/>
      <c r="AWR36" s="1817"/>
      <c r="AWS36" s="1817"/>
      <c r="AWT36" s="1817"/>
      <c r="AWU36" s="1817"/>
      <c r="AWV36" s="1817"/>
      <c r="AWW36" s="1817"/>
      <c r="AWX36" s="1817"/>
      <c r="AWY36" s="1817"/>
      <c r="AWZ36" s="1817"/>
      <c r="AXA36" s="1817"/>
      <c r="AXB36" s="1817"/>
      <c r="AXC36" s="1817"/>
      <c r="AXD36" s="1817"/>
      <c r="AXE36" s="1817"/>
      <c r="AXF36" s="1817"/>
      <c r="AXG36" s="1817"/>
      <c r="AXH36" s="1817"/>
      <c r="AXI36" s="1817"/>
      <c r="AXJ36" s="1817"/>
      <c r="AXK36" s="1817"/>
      <c r="AXL36" s="1817"/>
      <c r="AXM36" s="1817"/>
      <c r="AXN36" s="1817"/>
      <c r="AXO36" s="1817"/>
      <c r="AXP36" s="1817"/>
      <c r="AXQ36" s="1817"/>
      <c r="AXR36" s="1817"/>
      <c r="AXS36" s="1817"/>
      <c r="AXT36" s="1817"/>
      <c r="AXU36" s="1817"/>
      <c r="AXV36" s="1817"/>
      <c r="AXW36" s="1817"/>
      <c r="AXX36" s="1817"/>
      <c r="AXY36" s="1817"/>
      <c r="AXZ36" s="1817"/>
      <c r="AYA36" s="1817"/>
      <c r="AYB36" s="1817"/>
      <c r="AYC36" s="1817"/>
      <c r="AYD36" s="1817"/>
      <c r="AYE36" s="1817"/>
      <c r="AYF36" s="1817"/>
      <c r="AYG36" s="1817"/>
      <c r="AYH36" s="1817"/>
      <c r="AYI36" s="1817"/>
      <c r="AYJ36" s="1817"/>
      <c r="AYK36" s="1817"/>
      <c r="AYL36" s="1817"/>
      <c r="AYM36" s="1817"/>
      <c r="AYN36" s="1817"/>
      <c r="AYO36" s="1817"/>
      <c r="AYP36" s="1817"/>
      <c r="AYQ36" s="1817"/>
      <c r="AYR36" s="1817"/>
      <c r="AYS36" s="1817"/>
      <c r="AYT36" s="1817"/>
      <c r="AYU36" s="1817"/>
      <c r="AYV36" s="1817"/>
      <c r="AYW36" s="1817"/>
      <c r="AYX36" s="1817"/>
      <c r="AYY36" s="1817"/>
      <c r="AYZ36" s="1817"/>
      <c r="AZA36" s="1817"/>
      <c r="AZB36" s="1817"/>
      <c r="AZC36" s="1817"/>
      <c r="AZD36" s="1817"/>
      <c r="AZE36" s="1817"/>
      <c r="AZF36" s="1817"/>
      <c r="AZG36" s="1817"/>
      <c r="AZH36" s="1817"/>
      <c r="AZI36" s="1817"/>
      <c r="AZJ36" s="1817"/>
      <c r="AZK36" s="1817"/>
      <c r="AZL36" s="1817"/>
      <c r="AZM36" s="1817"/>
      <c r="AZN36" s="1817"/>
      <c r="AZO36" s="1817"/>
      <c r="AZP36" s="1817"/>
      <c r="AZQ36" s="1817"/>
      <c r="AZR36" s="1817"/>
      <c r="AZS36" s="1817"/>
      <c r="AZT36" s="1817"/>
      <c r="AZU36" s="1817"/>
      <c r="AZV36" s="1817"/>
      <c r="AZW36" s="1817"/>
      <c r="AZX36" s="1817"/>
      <c r="AZY36" s="1817"/>
      <c r="AZZ36" s="1817"/>
      <c r="BAA36" s="1817"/>
      <c r="BAB36" s="1817"/>
      <c r="BAC36" s="1817"/>
      <c r="BAD36" s="1817"/>
      <c r="BAE36" s="1817"/>
      <c r="BAF36" s="1817"/>
      <c r="BAG36" s="1817"/>
      <c r="BAH36" s="1817"/>
      <c r="BAI36" s="1817"/>
      <c r="BAJ36" s="1817"/>
      <c r="BAK36" s="1817"/>
      <c r="BAL36" s="1817"/>
      <c r="BAM36" s="1817"/>
      <c r="BAN36" s="1817"/>
      <c r="BAO36" s="1817"/>
      <c r="BAP36" s="1817"/>
      <c r="BAQ36" s="1817"/>
      <c r="BAR36" s="1817"/>
      <c r="BAS36" s="1817"/>
      <c r="BAT36" s="1817"/>
      <c r="BAU36" s="1817"/>
      <c r="BAV36" s="1817"/>
      <c r="BAW36" s="1817"/>
      <c r="BAX36" s="1817"/>
      <c r="BAY36" s="1817"/>
      <c r="BAZ36" s="1817"/>
      <c r="BBA36" s="1817"/>
      <c r="BBB36" s="1817"/>
      <c r="BBC36" s="1817"/>
      <c r="BBD36" s="1817"/>
      <c r="BBE36" s="1817"/>
      <c r="BBF36" s="1817"/>
      <c r="BBG36" s="1817"/>
      <c r="BBH36" s="1817"/>
      <c r="BBI36" s="1817"/>
      <c r="BBJ36" s="1817"/>
      <c r="BBK36" s="1817"/>
      <c r="BBL36" s="1817"/>
      <c r="BBM36" s="1817"/>
      <c r="BBN36" s="1817"/>
      <c r="BBO36" s="1817"/>
      <c r="BBP36" s="1817"/>
      <c r="BBQ36" s="1817"/>
      <c r="BBR36" s="1817"/>
      <c r="BBS36" s="1817"/>
      <c r="BBT36" s="1817"/>
      <c r="BBU36" s="1817"/>
      <c r="BBV36" s="1817"/>
      <c r="BBW36" s="1817"/>
      <c r="BBX36" s="1817"/>
      <c r="BBY36" s="1817"/>
      <c r="BBZ36" s="1817"/>
      <c r="BCA36" s="1817"/>
      <c r="BCB36" s="1817"/>
      <c r="BCC36" s="1817"/>
      <c r="BCD36" s="1817"/>
      <c r="BCE36" s="1817"/>
      <c r="BCF36" s="1817"/>
      <c r="BCG36" s="1817"/>
      <c r="BCH36" s="1817"/>
      <c r="BCI36" s="1817"/>
      <c r="BCJ36" s="1817"/>
      <c r="BCK36" s="1817"/>
      <c r="BCL36" s="1817"/>
      <c r="BCM36" s="1817"/>
      <c r="BCN36" s="1817"/>
      <c r="BCO36" s="1817"/>
      <c r="BCP36" s="1817"/>
      <c r="BCQ36" s="1817"/>
      <c r="BCR36" s="1817"/>
      <c r="BCS36" s="1817"/>
      <c r="BCT36" s="1817"/>
      <c r="BCU36" s="1817"/>
      <c r="BCV36" s="1817"/>
      <c r="BCW36" s="1817"/>
      <c r="BCX36" s="1817"/>
      <c r="BCY36" s="1817"/>
      <c r="BCZ36" s="1817"/>
      <c r="BDA36" s="1817"/>
      <c r="BDB36" s="1817"/>
      <c r="BDC36" s="1817"/>
      <c r="BDD36" s="1817"/>
      <c r="BDE36" s="1817"/>
      <c r="BDF36" s="1817"/>
      <c r="BDG36" s="1817"/>
      <c r="BDH36" s="1817"/>
      <c r="BDI36" s="1817"/>
      <c r="BDJ36" s="1817"/>
      <c r="BDK36" s="1817"/>
      <c r="BDL36" s="1817"/>
      <c r="BDM36" s="1817"/>
      <c r="BDN36" s="1817"/>
      <c r="BDO36" s="1817"/>
      <c r="BDP36" s="1817"/>
      <c r="BDQ36" s="1817"/>
      <c r="BDR36" s="1817"/>
      <c r="BDS36" s="1817"/>
      <c r="BDT36" s="1817"/>
      <c r="BDU36" s="1817"/>
      <c r="BDV36" s="1817"/>
      <c r="BDW36" s="1817"/>
      <c r="BDX36" s="1817"/>
      <c r="BDY36" s="1817"/>
      <c r="BDZ36" s="1817"/>
      <c r="BEA36" s="1817"/>
      <c r="BEB36" s="1817"/>
      <c r="BEC36" s="1817"/>
      <c r="BED36" s="1817"/>
      <c r="BEE36" s="1817"/>
      <c r="BEF36" s="1817"/>
      <c r="BEG36" s="1817"/>
      <c r="BEH36" s="1817"/>
      <c r="BEI36" s="1817"/>
      <c r="BEJ36" s="1817"/>
      <c r="BEK36" s="1817"/>
      <c r="BEL36" s="1817"/>
      <c r="BEM36" s="1817"/>
      <c r="BEN36" s="1817"/>
      <c r="BEO36" s="1817"/>
      <c r="BEP36" s="1817"/>
      <c r="BEQ36" s="1817"/>
      <c r="BER36" s="1817"/>
      <c r="BES36" s="1817"/>
      <c r="BET36" s="1817"/>
      <c r="BEU36" s="1817"/>
      <c r="BEV36" s="1817"/>
      <c r="BEW36" s="1817"/>
      <c r="BEX36" s="1817"/>
      <c r="BEY36" s="1817"/>
      <c r="BEZ36" s="1817"/>
      <c r="BFA36" s="1817"/>
      <c r="BFB36" s="1817"/>
      <c r="BFC36" s="1817"/>
      <c r="BFD36" s="1817"/>
      <c r="BFE36" s="1817"/>
      <c r="BFF36" s="1817"/>
      <c r="BFG36" s="1817"/>
      <c r="BFH36" s="1817"/>
      <c r="BFI36" s="1817"/>
      <c r="BFJ36" s="1817"/>
      <c r="BFK36" s="1817"/>
      <c r="BFL36" s="1817"/>
      <c r="BFM36" s="1817"/>
      <c r="BFN36" s="1817"/>
      <c r="BFO36" s="1817"/>
      <c r="BFP36" s="1817"/>
      <c r="BFQ36" s="1817"/>
      <c r="BFR36" s="1817"/>
      <c r="BFS36" s="1817"/>
      <c r="BFT36" s="1817"/>
      <c r="BFU36" s="1817"/>
      <c r="BFV36" s="1817"/>
      <c r="BFW36" s="1817"/>
      <c r="BFX36" s="1817"/>
      <c r="BFY36" s="1817"/>
      <c r="BFZ36" s="1817"/>
      <c r="BGA36" s="1817"/>
      <c r="BGB36" s="1817"/>
      <c r="BGC36" s="1817"/>
      <c r="BGD36" s="1817"/>
      <c r="BGE36" s="1817"/>
      <c r="BGF36" s="1817"/>
      <c r="BGG36" s="1817"/>
      <c r="BGH36" s="1817"/>
      <c r="BGI36" s="1817"/>
      <c r="BGJ36" s="1817"/>
      <c r="BGK36" s="1817"/>
      <c r="BGL36" s="1817"/>
      <c r="BGM36" s="1817"/>
      <c r="BGN36" s="1817"/>
      <c r="BGO36" s="1817"/>
      <c r="BGP36" s="1817"/>
      <c r="BGQ36" s="1817"/>
      <c r="BGR36" s="1817"/>
      <c r="BGS36" s="1817"/>
      <c r="BGT36" s="1817"/>
      <c r="BGU36" s="1817"/>
      <c r="BGV36" s="1817"/>
      <c r="BGW36" s="1817"/>
      <c r="BGX36" s="1817"/>
      <c r="BGY36" s="1817"/>
      <c r="BGZ36" s="1817"/>
      <c r="BHA36" s="1817"/>
      <c r="BHB36" s="1817"/>
      <c r="BHC36" s="1817"/>
      <c r="BHD36" s="1817"/>
      <c r="BHE36" s="1817"/>
      <c r="BHF36" s="1817"/>
      <c r="BHG36" s="1817"/>
      <c r="BHH36" s="1817"/>
      <c r="BHI36" s="1817"/>
      <c r="BHJ36" s="1817"/>
      <c r="BHK36" s="1817"/>
      <c r="BHL36" s="1817"/>
      <c r="BHM36" s="1817"/>
      <c r="BHN36" s="1817"/>
      <c r="BHO36" s="1817"/>
      <c r="BHP36" s="1817"/>
      <c r="BHQ36" s="1817"/>
      <c r="BHR36" s="1817"/>
      <c r="BHS36" s="1817"/>
      <c r="BHT36" s="1817"/>
      <c r="BHU36" s="1817"/>
      <c r="BHV36" s="1817"/>
      <c r="BHW36" s="1817"/>
      <c r="BHX36" s="1817"/>
      <c r="BHY36" s="1817"/>
      <c r="BHZ36" s="1817"/>
      <c r="BIA36" s="1817"/>
      <c r="BIB36" s="1817"/>
      <c r="BIC36" s="1817"/>
      <c r="BID36" s="1817"/>
      <c r="BIE36" s="1817"/>
      <c r="BIF36" s="1817"/>
      <c r="BIG36" s="1817"/>
      <c r="BIH36" s="1817"/>
      <c r="BII36" s="1817"/>
      <c r="BIJ36" s="1817"/>
      <c r="BIK36" s="1817"/>
      <c r="BIL36" s="1817"/>
      <c r="BIM36" s="1817"/>
      <c r="BIN36" s="1817"/>
      <c r="BIO36" s="1817"/>
      <c r="BIP36" s="1817"/>
      <c r="BIQ36" s="1817"/>
      <c r="BIR36" s="1817"/>
      <c r="BIS36" s="1817"/>
      <c r="BIT36" s="1817"/>
      <c r="BIU36" s="1817"/>
      <c r="BIV36" s="1817"/>
      <c r="BIW36" s="1817"/>
      <c r="BIX36" s="1817"/>
      <c r="BIY36" s="1817"/>
      <c r="BIZ36" s="1817"/>
      <c r="BJA36" s="1817"/>
      <c r="BJB36" s="1817"/>
      <c r="BJC36" s="1817"/>
      <c r="BJD36" s="1817"/>
      <c r="BJE36" s="1817"/>
      <c r="BJF36" s="1817"/>
      <c r="BJG36" s="1817"/>
      <c r="BJH36" s="1817"/>
      <c r="BJI36" s="1817"/>
      <c r="BJJ36" s="1817"/>
      <c r="BJK36" s="1817"/>
      <c r="BJL36" s="1817"/>
      <c r="BJM36" s="1817"/>
      <c r="BJN36" s="1817"/>
      <c r="BJO36" s="1817"/>
      <c r="BJP36" s="1817"/>
      <c r="BJQ36" s="1817"/>
      <c r="BJR36" s="1817"/>
      <c r="BJS36" s="1817"/>
      <c r="BJT36" s="1817"/>
      <c r="BJU36" s="1817"/>
      <c r="BJV36" s="1817"/>
      <c r="BJW36" s="1817"/>
      <c r="BJX36" s="1817"/>
      <c r="BJY36" s="1817"/>
      <c r="BJZ36" s="1817"/>
      <c r="BKA36" s="1817"/>
      <c r="BKB36" s="1817"/>
      <c r="BKC36" s="1817"/>
      <c r="BKD36" s="1817"/>
      <c r="BKE36" s="1817"/>
      <c r="BKF36" s="1817"/>
      <c r="BKG36" s="1817"/>
      <c r="BKH36" s="1817"/>
      <c r="BKI36" s="1817"/>
      <c r="BKJ36" s="1817"/>
      <c r="BKK36" s="1817"/>
      <c r="BKL36" s="1817"/>
      <c r="BKM36" s="1817"/>
      <c r="BKN36" s="1817"/>
      <c r="BKO36" s="1817"/>
      <c r="BKP36" s="1817"/>
      <c r="BKQ36" s="1817"/>
      <c r="BKR36" s="1817"/>
      <c r="BKS36" s="1817"/>
      <c r="BKT36" s="1817"/>
      <c r="BKU36" s="1817"/>
      <c r="BKV36" s="1817"/>
      <c r="BKW36" s="1817"/>
      <c r="BKX36" s="1817"/>
      <c r="BKY36" s="1817"/>
      <c r="BKZ36" s="1817"/>
      <c r="BLA36" s="1817"/>
      <c r="BLB36" s="1817"/>
      <c r="BLC36" s="1817"/>
      <c r="BLD36" s="1817"/>
      <c r="BLE36" s="1817"/>
      <c r="BLF36" s="1817"/>
      <c r="BLG36" s="1817"/>
      <c r="BLH36" s="1817"/>
      <c r="BLI36" s="1817"/>
      <c r="BLJ36" s="1817"/>
      <c r="BLK36" s="1817"/>
      <c r="BLL36" s="1817"/>
      <c r="BLM36" s="1817"/>
      <c r="BLN36" s="1817"/>
      <c r="BLO36" s="1817"/>
      <c r="BLP36" s="1817"/>
      <c r="BLQ36" s="1817"/>
      <c r="BLR36" s="1817"/>
      <c r="BLS36" s="1817"/>
      <c r="BLT36" s="1817"/>
      <c r="BLU36" s="1817"/>
      <c r="BLV36" s="1817"/>
      <c r="BLW36" s="1817"/>
      <c r="BLX36" s="1817"/>
      <c r="BLY36" s="1817"/>
      <c r="BLZ36" s="1817"/>
      <c r="BMA36" s="1817"/>
      <c r="BMB36" s="1817"/>
      <c r="BMC36" s="1817"/>
      <c r="BMD36" s="1817"/>
      <c r="BME36" s="1817"/>
      <c r="BMF36" s="1817"/>
      <c r="BMG36" s="1817"/>
      <c r="BMH36" s="1817"/>
      <c r="BMI36" s="1817"/>
      <c r="BMJ36" s="1817"/>
      <c r="BMK36" s="1817"/>
      <c r="BML36" s="1817"/>
      <c r="BMM36" s="1817"/>
      <c r="BMN36" s="1817"/>
      <c r="BMO36" s="1817"/>
      <c r="BMP36" s="1817"/>
      <c r="BMQ36" s="1817"/>
      <c r="BMR36" s="1817"/>
      <c r="BMS36" s="1817"/>
      <c r="BMT36" s="1817"/>
      <c r="BMU36" s="1817"/>
      <c r="BMV36" s="1817"/>
      <c r="BMW36" s="1817"/>
      <c r="BMX36" s="1817"/>
      <c r="BMY36" s="1817"/>
      <c r="BMZ36" s="1817"/>
      <c r="BNA36" s="1817"/>
      <c r="BNB36" s="1817"/>
      <c r="BNC36" s="1817"/>
      <c r="BND36" s="1817"/>
      <c r="BNE36" s="1817"/>
      <c r="BNF36" s="1817"/>
      <c r="BNG36" s="1817"/>
      <c r="BNH36" s="1817"/>
      <c r="BNI36" s="1817"/>
      <c r="BNJ36" s="1817"/>
      <c r="BNK36" s="1817"/>
      <c r="BNL36" s="1817"/>
      <c r="BNM36" s="1817"/>
      <c r="BNN36" s="1817"/>
      <c r="BNO36" s="1817"/>
      <c r="BNP36" s="1817"/>
      <c r="BNQ36" s="1817"/>
      <c r="BNR36" s="1817"/>
      <c r="BNS36" s="1817"/>
      <c r="BNT36" s="1817"/>
      <c r="BNU36" s="1817"/>
      <c r="BNV36" s="1817"/>
      <c r="BNW36" s="1817"/>
      <c r="BNX36" s="1817"/>
      <c r="BNY36" s="1817"/>
      <c r="BNZ36" s="1817"/>
      <c r="BOA36" s="1817"/>
      <c r="BOB36" s="1817"/>
      <c r="BOC36" s="1817"/>
      <c r="BOD36" s="1817"/>
      <c r="BOE36" s="1817"/>
      <c r="BOF36" s="1817"/>
      <c r="BOG36" s="1817"/>
      <c r="BOH36" s="1817"/>
      <c r="BOI36" s="1817"/>
      <c r="BOJ36" s="1817"/>
      <c r="BOK36" s="1817"/>
      <c r="BOL36" s="1817"/>
      <c r="BOM36" s="1817"/>
      <c r="BON36" s="1817"/>
      <c r="BOO36" s="1817"/>
      <c r="BOP36" s="1817"/>
      <c r="BOQ36" s="1817"/>
      <c r="BOR36" s="1817"/>
      <c r="BOS36" s="1817"/>
      <c r="BOT36" s="1817"/>
      <c r="BOU36" s="1817"/>
      <c r="BOV36" s="1817"/>
      <c r="BOW36" s="1817"/>
      <c r="BOX36" s="1817"/>
      <c r="BOY36" s="1817"/>
      <c r="BOZ36" s="1817"/>
      <c r="BPA36" s="1817"/>
      <c r="BPB36" s="1817"/>
      <c r="BPC36" s="1817"/>
      <c r="BPD36" s="1817"/>
      <c r="BPE36" s="1817"/>
      <c r="BPF36" s="1817"/>
      <c r="BPG36" s="1817"/>
      <c r="BPH36" s="1817"/>
      <c r="BPI36" s="1817"/>
      <c r="BPJ36" s="1817"/>
      <c r="BPK36" s="1817"/>
      <c r="BPL36" s="1817"/>
      <c r="BPM36" s="1817"/>
      <c r="BPN36" s="1817"/>
      <c r="BPO36" s="1817"/>
      <c r="BPP36" s="1817"/>
      <c r="BPQ36" s="1817"/>
      <c r="BPR36" s="1817"/>
      <c r="BPS36" s="1817"/>
      <c r="BPT36" s="1817"/>
      <c r="BPU36" s="1817"/>
      <c r="BPV36" s="1817"/>
      <c r="BPW36" s="1817"/>
      <c r="BPX36" s="1817"/>
      <c r="BPY36" s="1817"/>
      <c r="BPZ36" s="1817"/>
      <c r="BQA36" s="1817"/>
      <c r="BQB36" s="1817"/>
      <c r="BQC36" s="1817"/>
      <c r="BQD36" s="1817"/>
      <c r="BQE36" s="1817"/>
      <c r="BQF36" s="1817"/>
      <c r="BQG36" s="1817"/>
      <c r="BQH36" s="1817"/>
      <c r="BQI36" s="1817"/>
      <c r="BQJ36" s="1817"/>
      <c r="BQK36" s="1817"/>
      <c r="BQL36" s="1817"/>
      <c r="BQM36" s="1817"/>
      <c r="BQN36" s="1817"/>
      <c r="BQO36" s="1817"/>
      <c r="BQP36" s="1817"/>
      <c r="BQQ36" s="1817"/>
      <c r="BQR36" s="1817"/>
      <c r="BQS36" s="1817"/>
      <c r="BQT36" s="1817"/>
      <c r="BQU36" s="1817"/>
      <c r="BQV36" s="1817"/>
      <c r="BQW36" s="1817"/>
      <c r="BQX36" s="1817"/>
      <c r="BQY36" s="1817"/>
      <c r="BQZ36" s="1817"/>
      <c r="BRA36" s="1817"/>
      <c r="BRB36" s="1817"/>
      <c r="BRC36" s="1817"/>
      <c r="BRD36" s="1817"/>
      <c r="BRE36" s="1817"/>
      <c r="BRF36" s="1817"/>
      <c r="BRG36" s="1817"/>
      <c r="BRH36" s="1817"/>
      <c r="BRI36" s="1817"/>
      <c r="BRJ36" s="1817"/>
      <c r="BRK36" s="1817"/>
      <c r="BRL36" s="1817"/>
      <c r="BRM36" s="1817"/>
      <c r="BRN36" s="1817"/>
      <c r="BRO36" s="1817"/>
      <c r="BRP36" s="1817"/>
      <c r="BRQ36" s="1817"/>
      <c r="BRR36" s="1817"/>
      <c r="BRS36" s="1817"/>
      <c r="BRT36" s="1817"/>
      <c r="BRU36" s="1817"/>
      <c r="BRV36" s="1817"/>
      <c r="BRW36" s="1817"/>
      <c r="BRX36" s="1817"/>
      <c r="BRY36" s="1817"/>
      <c r="BRZ36" s="1817"/>
      <c r="BSA36" s="1817"/>
      <c r="BSB36" s="1817"/>
      <c r="BSC36" s="1817"/>
      <c r="BSD36" s="1817"/>
      <c r="BSE36" s="1817"/>
      <c r="BSF36" s="1817"/>
      <c r="BSG36" s="1817"/>
      <c r="BSH36" s="1817"/>
      <c r="BSI36" s="1817"/>
      <c r="BSJ36" s="1817"/>
      <c r="BSK36" s="1817"/>
      <c r="BSL36" s="1817"/>
      <c r="BSM36" s="1817"/>
      <c r="BSN36" s="1817"/>
      <c r="BSO36" s="1817"/>
      <c r="BSP36" s="1817"/>
      <c r="BSQ36" s="1817"/>
      <c r="BSR36" s="1817"/>
      <c r="BSS36" s="1817"/>
      <c r="BST36" s="1817"/>
      <c r="BSU36" s="1817"/>
      <c r="BSV36" s="1817"/>
      <c r="BSW36" s="1817"/>
      <c r="BSX36" s="1817"/>
      <c r="BSY36" s="1817"/>
      <c r="BSZ36" s="1817"/>
      <c r="BTA36" s="1817"/>
      <c r="BTB36" s="1817"/>
      <c r="BTC36" s="1817"/>
      <c r="BTD36" s="1817"/>
      <c r="BTE36" s="1817"/>
      <c r="BTF36" s="1817"/>
      <c r="BTG36" s="1817"/>
      <c r="BTH36" s="1817"/>
      <c r="BTI36" s="1817"/>
      <c r="BTJ36" s="1817"/>
      <c r="BTK36" s="1817"/>
      <c r="BTL36" s="1817"/>
      <c r="BTM36" s="1817"/>
      <c r="BTN36" s="1817"/>
      <c r="BTO36" s="1817"/>
      <c r="BTP36" s="1817"/>
      <c r="BTQ36" s="1817"/>
      <c r="BTR36" s="1817"/>
      <c r="BTS36" s="1817"/>
      <c r="BTT36" s="1817"/>
      <c r="BTU36" s="1817"/>
      <c r="BTV36" s="1817"/>
      <c r="BTW36" s="1817"/>
      <c r="BTX36" s="1817"/>
      <c r="BTY36" s="1817"/>
      <c r="BTZ36" s="1817"/>
      <c r="BUA36" s="1817"/>
      <c r="BUB36" s="1817"/>
      <c r="BUC36" s="1817"/>
      <c r="BUD36" s="1817"/>
      <c r="BUE36" s="1817"/>
      <c r="BUF36" s="1817"/>
      <c r="BUG36" s="1817"/>
      <c r="BUH36" s="1817"/>
      <c r="BUI36" s="1817"/>
      <c r="BUJ36" s="1817"/>
      <c r="BUK36" s="1817"/>
      <c r="BUL36" s="1817"/>
      <c r="BUM36" s="1817"/>
      <c r="BUN36" s="1817"/>
      <c r="BUO36" s="1817"/>
      <c r="BUP36" s="1817"/>
      <c r="BUQ36" s="1817"/>
      <c r="BUR36" s="1817"/>
      <c r="BUS36" s="1817"/>
      <c r="BUT36" s="1817"/>
      <c r="BUU36" s="1817"/>
      <c r="BUV36" s="1817"/>
      <c r="BUW36" s="1817"/>
      <c r="BUX36" s="1817"/>
      <c r="BUY36" s="1817"/>
      <c r="BUZ36" s="1817"/>
      <c r="BVA36" s="1817"/>
      <c r="BVB36" s="1817"/>
      <c r="BVC36" s="1817"/>
      <c r="BVD36" s="1817"/>
      <c r="BVE36" s="1817"/>
      <c r="BVF36" s="1817"/>
      <c r="BVG36" s="1817"/>
      <c r="BVH36" s="1817"/>
      <c r="BVI36" s="1817"/>
      <c r="BVJ36" s="1817"/>
      <c r="BVK36" s="1817"/>
      <c r="BVL36" s="1817"/>
      <c r="BVM36" s="1817"/>
      <c r="BVN36" s="1817"/>
      <c r="BVO36" s="1817"/>
      <c r="BVP36" s="1817"/>
      <c r="BVQ36" s="1817"/>
      <c r="BVR36" s="1817"/>
      <c r="BVS36" s="1817"/>
      <c r="BVT36" s="1817"/>
      <c r="BVU36" s="1817"/>
      <c r="BVV36" s="1817"/>
      <c r="BVW36" s="1817"/>
      <c r="BVX36" s="1817"/>
      <c r="BVY36" s="1817"/>
      <c r="BVZ36" s="1817"/>
      <c r="BWA36" s="1817"/>
      <c r="BWB36" s="1817"/>
      <c r="BWC36" s="1817"/>
      <c r="BWD36" s="1817"/>
      <c r="BWE36" s="1817"/>
      <c r="BWF36" s="1817"/>
      <c r="BWG36" s="1817"/>
      <c r="BWH36" s="1817"/>
      <c r="BWI36" s="1817"/>
      <c r="BWJ36" s="1817"/>
      <c r="BWK36" s="1817"/>
      <c r="BWL36" s="1817"/>
      <c r="BWM36" s="1817"/>
      <c r="BWN36" s="1817"/>
      <c r="BWO36" s="1817"/>
      <c r="BWP36" s="1817"/>
      <c r="BWQ36" s="1817"/>
      <c r="BWR36" s="1817"/>
      <c r="BWS36" s="1817"/>
      <c r="BWT36" s="1817"/>
      <c r="BWU36" s="1817"/>
      <c r="BWV36" s="1817"/>
      <c r="BWW36" s="1817"/>
      <c r="BWX36" s="1817"/>
      <c r="BWY36" s="1817"/>
      <c r="BWZ36" s="1817"/>
      <c r="BXA36" s="1817"/>
      <c r="BXB36" s="1817"/>
      <c r="BXC36" s="1817"/>
      <c r="BXD36" s="1817"/>
      <c r="BXE36" s="1817"/>
      <c r="BXF36" s="1817"/>
      <c r="BXG36" s="1817"/>
      <c r="BXH36" s="1817"/>
      <c r="BXI36" s="1817"/>
      <c r="BXJ36" s="1817"/>
      <c r="BXK36" s="1817"/>
      <c r="BXL36" s="1817"/>
      <c r="BXM36" s="1817"/>
      <c r="BXN36" s="1817"/>
      <c r="BXO36" s="1817"/>
      <c r="BXP36" s="1817"/>
      <c r="BXQ36" s="1817"/>
      <c r="BXR36" s="1817"/>
      <c r="BXS36" s="1817"/>
      <c r="BXT36" s="1817"/>
      <c r="BXU36" s="1817"/>
      <c r="BXV36" s="1817"/>
      <c r="BXW36" s="1817"/>
      <c r="BXX36" s="1817"/>
      <c r="BXY36" s="1817"/>
      <c r="BXZ36" s="1817"/>
      <c r="BYA36" s="1817"/>
      <c r="BYB36" s="1817"/>
      <c r="BYC36" s="1817"/>
      <c r="BYD36" s="1817"/>
      <c r="BYE36" s="1817"/>
      <c r="BYF36" s="1817"/>
      <c r="BYG36" s="1817"/>
      <c r="BYH36" s="1817"/>
      <c r="BYI36" s="1817"/>
      <c r="BYJ36" s="1817"/>
      <c r="BYK36" s="1817"/>
      <c r="BYL36" s="1817"/>
      <c r="BYM36" s="1817"/>
      <c r="BYN36" s="1817"/>
      <c r="BYO36" s="1817"/>
      <c r="BYP36" s="1817"/>
      <c r="BYQ36" s="1817"/>
      <c r="BYR36" s="1817"/>
      <c r="BYS36" s="1817"/>
      <c r="BYT36" s="1817"/>
      <c r="BYU36" s="1817"/>
      <c r="BYV36" s="1817"/>
      <c r="BYW36" s="1817"/>
      <c r="BYX36" s="1817"/>
      <c r="BYY36" s="1817"/>
      <c r="BYZ36" s="1817"/>
      <c r="BZA36" s="1817"/>
      <c r="BZB36" s="1817"/>
      <c r="BZC36" s="1817"/>
      <c r="BZD36" s="1817"/>
      <c r="BZE36" s="1817"/>
      <c r="BZF36" s="1817"/>
      <c r="BZG36" s="1817"/>
      <c r="BZH36" s="1817"/>
      <c r="BZI36" s="1817"/>
      <c r="BZJ36" s="1817"/>
      <c r="BZK36" s="1817"/>
      <c r="BZL36" s="1817"/>
      <c r="BZM36" s="1817"/>
      <c r="BZN36" s="1817"/>
      <c r="BZO36" s="1817"/>
      <c r="BZP36" s="1817"/>
      <c r="BZQ36" s="1817"/>
      <c r="BZR36" s="1817"/>
      <c r="BZS36" s="1817"/>
      <c r="BZT36" s="1817"/>
      <c r="BZU36" s="1817"/>
      <c r="BZV36" s="1817"/>
      <c r="BZW36" s="1817"/>
      <c r="BZX36" s="1817"/>
      <c r="BZY36" s="1817"/>
      <c r="BZZ36" s="1817"/>
      <c r="CAA36" s="1817"/>
      <c r="CAB36" s="1817"/>
      <c r="CAC36" s="1817"/>
      <c r="CAD36" s="1817"/>
      <c r="CAE36" s="1817"/>
      <c r="CAF36" s="1817"/>
      <c r="CAG36" s="1817"/>
      <c r="CAH36" s="1817"/>
      <c r="CAI36" s="1817"/>
      <c r="CAJ36" s="1817"/>
      <c r="CAK36" s="1817"/>
      <c r="CAL36" s="1817"/>
      <c r="CAM36" s="1817"/>
      <c r="CAN36" s="1817"/>
      <c r="CAO36" s="1817"/>
      <c r="CAP36" s="1817"/>
      <c r="CAQ36" s="1817"/>
      <c r="CAR36" s="1817"/>
      <c r="CAS36" s="1817"/>
      <c r="CAT36" s="1817"/>
      <c r="CAU36" s="1817"/>
      <c r="CAV36" s="1817"/>
      <c r="CAW36" s="1817"/>
      <c r="CAX36" s="1817"/>
      <c r="CAY36" s="1817"/>
      <c r="CAZ36" s="1817"/>
      <c r="CBA36" s="1817"/>
      <c r="CBB36" s="1817"/>
      <c r="CBC36" s="1817"/>
      <c r="CBD36" s="1817"/>
      <c r="CBE36" s="1817"/>
      <c r="CBF36" s="1817"/>
      <c r="CBG36" s="1817"/>
      <c r="CBH36" s="1817"/>
      <c r="CBI36" s="1817"/>
      <c r="CBJ36" s="1817"/>
      <c r="CBK36" s="1817"/>
      <c r="CBL36" s="1817"/>
      <c r="CBM36" s="1817"/>
      <c r="CBN36" s="1817"/>
      <c r="CBO36" s="1817"/>
      <c r="CBP36" s="1817"/>
      <c r="CBQ36" s="1817"/>
      <c r="CBR36" s="1817"/>
      <c r="CBS36" s="1817"/>
      <c r="CBT36" s="1817"/>
      <c r="CBU36" s="1817"/>
      <c r="CBV36" s="1817"/>
      <c r="CBW36" s="1817"/>
      <c r="CBX36" s="1817"/>
      <c r="CBY36" s="1817"/>
      <c r="CBZ36" s="1817"/>
      <c r="CCA36" s="1817"/>
      <c r="CCB36" s="1817"/>
      <c r="CCC36" s="1817"/>
      <c r="CCD36" s="1817"/>
      <c r="CCE36" s="1817"/>
      <c r="CCF36" s="1817"/>
      <c r="CCG36" s="1817"/>
      <c r="CCH36" s="1817"/>
      <c r="CCI36" s="1817"/>
      <c r="CCJ36" s="1817"/>
      <c r="CCK36" s="1817"/>
      <c r="CCL36" s="1817"/>
      <c r="CCM36" s="1817"/>
      <c r="CCN36" s="1817"/>
      <c r="CCO36" s="1817"/>
      <c r="CCP36" s="1817"/>
      <c r="CCQ36" s="1817"/>
      <c r="CCR36" s="1817"/>
      <c r="CCS36" s="1817"/>
      <c r="CCT36" s="1817"/>
      <c r="CCU36" s="1817"/>
      <c r="CCV36" s="1817"/>
      <c r="CCW36" s="1817"/>
      <c r="CCX36" s="1817"/>
      <c r="CCY36" s="1817"/>
      <c r="CCZ36" s="1817"/>
      <c r="CDA36" s="1817"/>
      <c r="CDB36" s="1817"/>
      <c r="CDC36" s="1817"/>
      <c r="CDD36" s="1817"/>
      <c r="CDE36" s="1817"/>
      <c r="CDF36" s="1817"/>
      <c r="CDG36" s="1817"/>
      <c r="CDH36" s="1817"/>
      <c r="CDI36" s="1817"/>
      <c r="CDJ36" s="1817"/>
      <c r="CDK36" s="1817"/>
      <c r="CDL36" s="1817"/>
      <c r="CDM36" s="1817"/>
      <c r="CDN36" s="1817"/>
      <c r="CDO36" s="1817"/>
      <c r="CDP36" s="1817"/>
      <c r="CDQ36" s="1817"/>
      <c r="CDR36" s="1817"/>
      <c r="CDS36" s="1817"/>
      <c r="CDT36" s="1817"/>
      <c r="CDU36" s="1817"/>
      <c r="CDV36" s="1817"/>
      <c r="CDW36" s="1817"/>
      <c r="CDX36" s="1817"/>
      <c r="CDY36" s="1817"/>
      <c r="CDZ36" s="1817"/>
      <c r="CEA36" s="1817"/>
      <c r="CEB36" s="1817"/>
      <c r="CEC36" s="1817"/>
      <c r="CED36" s="1817"/>
      <c r="CEE36" s="1817"/>
      <c r="CEF36" s="1817"/>
      <c r="CEG36" s="1817"/>
      <c r="CEH36" s="1817"/>
      <c r="CEI36" s="1817"/>
      <c r="CEJ36" s="1817"/>
      <c r="CEK36" s="1817"/>
      <c r="CEL36" s="1817"/>
      <c r="CEM36" s="1817"/>
      <c r="CEN36" s="1817"/>
      <c r="CEO36" s="1817"/>
      <c r="CEP36" s="1817"/>
      <c r="CEQ36" s="1817"/>
      <c r="CER36" s="1817"/>
      <c r="CES36" s="1817"/>
      <c r="CET36" s="1817"/>
      <c r="CEU36" s="1817"/>
      <c r="CEV36" s="1817"/>
      <c r="CEW36" s="1817"/>
      <c r="CEX36" s="1817"/>
      <c r="CEY36" s="1817"/>
      <c r="CEZ36" s="1817"/>
      <c r="CFA36" s="1817"/>
      <c r="CFB36" s="1817"/>
      <c r="CFC36" s="1817"/>
      <c r="CFD36" s="1817"/>
      <c r="CFE36" s="1817"/>
      <c r="CFF36" s="1817"/>
      <c r="CFG36" s="1817"/>
      <c r="CFH36" s="1817"/>
      <c r="CFI36" s="1817"/>
      <c r="CFJ36" s="1817"/>
      <c r="CFK36" s="1817"/>
      <c r="CFL36" s="1817"/>
      <c r="CFM36" s="1817"/>
      <c r="CFN36" s="1817"/>
      <c r="CFO36" s="1817"/>
      <c r="CFP36" s="1817"/>
      <c r="CFQ36" s="1817"/>
      <c r="CFR36" s="1817"/>
      <c r="CFS36" s="1817"/>
      <c r="CFT36" s="1817"/>
      <c r="CFU36" s="1817"/>
      <c r="CFV36" s="1817"/>
      <c r="CFW36" s="1817"/>
      <c r="CFX36" s="1817"/>
      <c r="CFY36" s="1817"/>
      <c r="CFZ36" s="1817"/>
      <c r="CGA36" s="1817"/>
      <c r="CGB36" s="1817"/>
      <c r="CGC36" s="1817"/>
      <c r="CGD36" s="1817"/>
      <c r="CGE36" s="1817"/>
      <c r="CGF36" s="1817"/>
      <c r="CGG36" s="1817"/>
      <c r="CGH36" s="1817"/>
      <c r="CGI36" s="1817"/>
      <c r="CGJ36" s="1817"/>
      <c r="CGK36" s="1817"/>
      <c r="CGL36" s="1817"/>
      <c r="CGM36" s="1817"/>
      <c r="CGN36" s="1817"/>
      <c r="CGO36" s="1817"/>
      <c r="CGP36" s="1817"/>
      <c r="CGQ36" s="1817"/>
      <c r="CGR36" s="1817"/>
      <c r="CGS36" s="1817"/>
      <c r="CGT36" s="1817"/>
      <c r="CGU36" s="1817"/>
      <c r="CGV36" s="1817"/>
      <c r="CGW36" s="1817"/>
      <c r="CGX36" s="1817"/>
      <c r="CGY36" s="1817"/>
      <c r="CGZ36" s="1817"/>
      <c r="CHA36" s="1817"/>
      <c r="CHB36" s="1817"/>
      <c r="CHC36" s="1817"/>
      <c r="CHD36" s="1817"/>
      <c r="CHE36" s="1817"/>
      <c r="CHF36" s="1817"/>
      <c r="CHG36" s="1817"/>
      <c r="CHH36" s="1817"/>
      <c r="CHI36" s="1817"/>
      <c r="CHJ36" s="1817"/>
      <c r="CHK36" s="1817"/>
      <c r="CHL36" s="1817"/>
      <c r="CHM36" s="1817"/>
      <c r="CHN36" s="1817"/>
      <c r="CHO36" s="1817"/>
      <c r="CHP36" s="1817"/>
      <c r="CHQ36" s="1817"/>
      <c r="CHR36" s="1817"/>
      <c r="CHS36" s="1817"/>
      <c r="CHT36" s="1817"/>
      <c r="CHU36" s="1817"/>
      <c r="CHV36" s="1817"/>
      <c r="CHW36" s="1817"/>
      <c r="CHX36" s="1817"/>
      <c r="CHY36" s="1817"/>
      <c r="CHZ36" s="1817"/>
      <c r="CIA36" s="1817"/>
      <c r="CIB36" s="1817"/>
      <c r="CIC36" s="1817"/>
      <c r="CID36" s="1817"/>
      <c r="CIE36" s="1817"/>
      <c r="CIF36" s="1817"/>
      <c r="CIG36" s="1817"/>
      <c r="CIH36" s="1817"/>
      <c r="CII36" s="1817"/>
      <c r="CIJ36" s="1817"/>
      <c r="CIK36" s="1817"/>
      <c r="CIL36" s="1817"/>
      <c r="CIM36" s="1817"/>
      <c r="CIN36" s="1817"/>
      <c r="CIO36" s="1817"/>
      <c r="CIP36" s="1817"/>
      <c r="CIQ36" s="1817"/>
      <c r="CIR36" s="1817"/>
      <c r="CIS36" s="1817"/>
      <c r="CIT36" s="1817"/>
      <c r="CIU36" s="1817"/>
      <c r="CIV36" s="1817"/>
      <c r="CIW36" s="1817"/>
      <c r="CIX36" s="1817"/>
      <c r="CIY36" s="1817"/>
      <c r="CIZ36" s="1817"/>
      <c r="CJA36" s="1817"/>
      <c r="CJB36" s="1817"/>
      <c r="CJC36" s="1817"/>
      <c r="CJD36" s="1817"/>
      <c r="CJE36" s="1817"/>
      <c r="CJF36" s="1817"/>
      <c r="CJG36" s="1817"/>
      <c r="CJH36" s="1817"/>
      <c r="CJI36" s="1817"/>
      <c r="CJJ36" s="1817"/>
      <c r="CJK36" s="1817"/>
      <c r="CJL36" s="1817"/>
      <c r="CJM36" s="1817"/>
      <c r="CJN36" s="1817"/>
      <c r="CJO36" s="1817"/>
      <c r="CJP36" s="1817"/>
      <c r="CJQ36" s="1817"/>
      <c r="CJR36" s="1817"/>
      <c r="CJS36" s="1817"/>
      <c r="CJT36" s="1817"/>
      <c r="CJU36" s="1817"/>
      <c r="CJV36" s="1817"/>
      <c r="CJW36" s="1817"/>
      <c r="CJX36" s="1817"/>
      <c r="CJY36" s="1817"/>
      <c r="CJZ36" s="1817"/>
      <c r="CKA36" s="1817"/>
      <c r="CKB36" s="1817"/>
      <c r="CKC36" s="1817"/>
      <c r="CKD36" s="1817"/>
      <c r="CKE36" s="1817"/>
      <c r="CKF36" s="1817"/>
      <c r="CKG36" s="1817"/>
      <c r="CKH36" s="1817"/>
      <c r="CKI36" s="1817"/>
      <c r="CKJ36" s="1817"/>
      <c r="CKK36" s="1817"/>
      <c r="CKL36" s="1817"/>
      <c r="CKM36" s="1817"/>
      <c r="CKN36" s="1817"/>
      <c r="CKO36" s="1817"/>
      <c r="CKP36" s="1817"/>
      <c r="CKQ36" s="1817"/>
      <c r="CKR36" s="1817"/>
      <c r="CKS36" s="1817"/>
      <c r="CKT36" s="1817"/>
      <c r="CKU36" s="1817"/>
      <c r="CKV36" s="1817"/>
      <c r="CKW36" s="1817"/>
      <c r="CKX36" s="1817"/>
      <c r="CKY36" s="1817"/>
      <c r="CKZ36" s="1817"/>
      <c r="CLA36" s="1817"/>
      <c r="CLB36" s="1817"/>
      <c r="CLC36" s="1817"/>
      <c r="CLD36" s="1817"/>
      <c r="CLE36" s="1817"/>
      <c r="CLF36" s="1817"/>
      <c r="CLG36" s="1817"/>
      <c r="CLH36" s="1817"/>
      <c r="CLI36" s="1817"/>
      <c r="CLJ36" s="1817"/>
      <c r="CLK36" s="1817"/>
      <c r="CLL36" s="1817"/>
      <c r="CLM36" s="1817"/>
      <c r="CLN36" s="1817"/>
      <c r="CLO36" s="1817"/>
      <c r="CLP36" s="1817"/>
      <c r="CLQ36" s="1817"/>
      <c r="CLR36" s="1817"/>
      <c r="CLS36" s="1817"/>
      <c r="CLT36" s="1817"/>
      <c r="CLU36" s="1817"/>
      <c r="CLV36" s="1817"/>
      <c r="CLW36" s="1817"/>
      <c r="CLX36" s="1817"/>
      <c r="CLY36" s="1817"/>
      <c r="CLZ36" s="1817"/>
      <c r="CMA36" s="1817"/>
      <c r="CMB36" s="1817"/>
      <c r="CMC36" s="1817"/>
      <c r="CMD36" s="1817"/>
      <c r="CME36" s="1817"/>
      <c r="CMF36" s="1817"/>
      <c r="CMG36" s="1817"/>
      <c r="CMH36" s="1817"/>
      <c r="CMI36" s="1817"/>
      <c r="CMJ36" s="1817"/>
      <c r="CMK36" s="1817"/>
      <c r="CML36" s="1817"/>
      <c r="CMM36" s="1817"/>
      <c r="CMN36" s="1817"/>
      <c r="CMO36" s="1817"/>
      <c r="CMP36" s="1817"/>
      <c r="CMQ36" s="1817"/>
      <c r="CMR36" s="1817"/>
      <c r="CMS36" s="1817"/>
      <c r="CMT36" s="1817"/>
      <c r="CMU36" s="1817"/>
      <c r="CMV36" s="1817"/>
      <c r="CMW36" s="1817"/>
      <c r="CMX36" s="1817"/>
      <c r="CMY36" s="1817"/>
      <c r="CMZ36" s="1817"/>
      <c r="CNA36" s="1817"/>
      <c r="CNB36" s="1817"/>
      <c r="CNC36" s="1817"/>
      <c r="CND36" s="1817"/>
      <c r="CNE36" s="1817"/>
      <c r="CNF36" s="1817"/>
      <c r="CNG36" s="1817"/>
      <c r="CNH36" s="1817"/>
      <c r="CNI36" s="1817"/>
      <c r="CNJ36" s="1817"/>
      <c r="CNK36" s="1817"/>
      <c r="CNL36" s="1817"/>
      <c r="CNM36" s="1817"/>
      <c r="CNN36" s="1817"/>
      <c r="CNO36" s="1817"/>
      <c r="CNP36" s="1817"/>
      <c r="CNQ36" s="1817"/>
      <c r="CNR36" s="1817"/>
      <c r="CNS36" s="1817"/>
      <c r="CNT36" s="1817"/>
      <c r="CNU36" s="1817"/>
      <c r="CNV36" s="1817"/>
      <c r="CNW36" s="1817"/>
      <c r="CNX36" s="1817"/>
      <c r="CNY36" s="1817"/>
      <c r="CNZ36" s="1817"/>
      <c r="COA36" s="1817"/>
      <c r="COB36" s="1817"/>
      <c r="COC36" s="1817"/>
      <c r="COD36" s="1817"/>
      <c r="COE36" s="1817"/>
      <c r="COF36" s="1817"/>
      <c r="COG36" s="1817"/>
      <c r="COH36" s="1817"/>
      <c r="COI36" s="1817"/>
      <c r="COJ36" s="1817"/>
      <c r="COK36" s="1817"/>
      <c r="COL36" s="1817"/>
      <c r="COM36" s="1817"/>
      <c r="CON36" s="1817"/>
      <c r="COO36" s="1817"/>
      <c r="COP36" s="1817"/>
      <c r="COQ36" s="1817"/>
      <c r="COR36" s="1817"/>
      <c r="COS36" s="1817"/>
      <c r="COT36" s="1817"/>
      <c r="COU36" s="1817"/>
      <c r="COV36" s="1817"/>
      <c r="COW36" s="1817"/>
      <c r="COX36" s="1817"/>
      <c r="COY36" s="1817"/>
      <c r="COZ36" s="1817"/>
      <c r="CPA36" s="1817"/>
      <c r="CPB36" s="1817"/>
      <c r="CPC36" s="1817"/>
      <c r="CPD36" s="1817"/>
      <c r="CPE36" s="1817"/>
      <c r="CPF36" s="1817"/>
      <c r="CPG36" s="1817"/>
      <c r="CPH36" s="1817"/>
      <c r="CPI36" s="1817"/>
      <c r="CPJ36" s="1817"/>
      <c r="CPK36" s="1817"/>
      <c r="CPL36" s="1817"/>
      <c r="CPM36" s="1817"/>
      <c r="CPN36" s="1817"/>
      <c r="CPO36" s="1817"/>
      <c r="CPP36" s="1817"/>
      <c r="CPQ36" s="1817"/>
      <c r="CPR36" s="1817"/>
      <c r="CPS36" s="1817"/>
      <c r="CPT36" s="1817"/>
      <c r="CPU36" s="1817"/>
      <c r="CPV36" s="1817"/>
      <c r="CPW36" s="1817"/>
      <c r="CPX36" s="1817"/>
      <c r="CPY36" s="1817"/>
      <c r="CPZ36" s="1817"/>
      <c r="CQA36" s="1817"/>
      <c r="CQB36" s="1817"/>
      <c r="CQC36" s="1817"/>
      <c r="CQD36" s="1817"/>
      <c r="CQE36" s="1817"/>
      <c r="CQF36" s="1817"/>
      <c r="CQG36" s="1817"/>
      <c r="CQH36" s="1817"/>
      <c r="CQI36" s="1817"/>
      <c r="CQJ36" s="1817"/>
      <c r="CQK36" s="1817"/>
      <c r="CQL36" s="1817"/>
      <c r="CQM36" s="1817"/>
      <c r="CQN36" s="1817"/>
      <c r="CQO36" s="1817"/>
      <c r="CQP36" s="1817"/>
      <c r="CQQ36" s="1817"/>
      <c r="CQR36" s="1817"/>
      <c r="CQS36" s="1817"/>
      <c r="CQT36" s="1817"/>
      <c r="CQU36" s="1817"/>
      <c r="CQV36" s="1817"/>
      <c r="CQW36" s="1817"/>
      <c r="CQX36" s="1817"/>
      <c r="CQY36" s="1817"/>
      <c r="CQZ36" s="1817"/>
      <c r="CRA36" s="1817"/>
      <c r="CRB36" s="1817"/>
      <c r="CRC36" s="1817"/>
      <c r="CRD36" s="1817"/>
      <c r="CRE36" s="1817"/>
      <c r="CRF36" s="1817"/>
      <c r="CRG36" s="1817"/>
      <c r="CRH36" s="1817"/>
      <c r="CRI36" s="1817"/>
      <c r="CRJ36" s="1817"/>
      <c r="CRK36" s="1817"/>
      <c r="CRL36" s="1817"/>
      <c r="CRM36" s="1817"/>
      <c r="CRN36" s="1817"/>
      <c r="CRO36" s="1817"/>
      <c r="CRP36" s="1817"/>
      <c r="CRQ36" s="1817"/>
      <c r="CRR36" s="1817"/>
      <c r="CRS36" s="1817"/>
      <c r="CRT36" s="1817"/>
      <c r="CRU36" s="1817"/>
      <c r="CRV36" s="1817"/>
      <c r="CRW36" s="1817"/>
      <c r="CRX36" s="1817"/>
      <c r="CRY36" s="1817"/>
      <c r="CRZ36" s="1817"/>
      <c r="CSA36" s="1817"/>
      <c r="CSB36" s="1817"/>
      <c r="CSC36" s="1817"/>
      <c r="CSD36" s="1817"/>
      <c r="CSE36" s="1817"/>
      <c r="CSF36" s="1817"/>
      <c r="CSG36" s="1817"/>
      <c r="CSH36" s="1817"/>
      <c r="CSI36" s="1817"/>
      <c r="CSJ36" s="1817"/>
      <c r="CSK36" s="1817"/>
      <c r="CSL36" s="1817"/>
      <c r="CSM36" s="1817"/>
      <c r="CSN36" s="1817"/>
      <c r="CSO36" s="1817"/>
      <c r="CSP36" s="1817"/>
      <c r="CSQ36" s="1817"/>
      <c r="CSR36" s="1817"/>
      <c r="CSS36" s="1817"/>
      <c r="CST36" s="1817"/>
      <c r="CSU36" s="1817"/>
      <c r="CSV36" s="1817"/>
      <c r="CSW36" s="1817"/>
      <c r="CSX36" s="1817"/>
      <c r="CSY36" s="1817"/>
      <c r="CSZ36" s="1817"/>
      <c r="CTA36" s="1817"/>
      <c r="CTB36" s="1817"/>
      <c r="CTC36" s="1817"/>
      <c r="CTD36" s="1817"/>
      <c r="CTE36" s="1817"/>
      <c r="CTF36" s="1817"/>
      <c r="CTG36" s="1817"/>
      <c r="CTH36" s="1817"/>
      <c r="CTI36" s="1817"/>
      <c r="CTJ36" s="1817"/>
      <c r="CTK36" s="1817"/>
      <c r="CTL36" s="1817"/>
      <c r="CTM36" s="1817"/>
      <c r="CTN36" s="1817"/>
      <c r="CTO36" s="1817"/>
      <c r="CTP36" s="1817"/>
      <c r="CTQ36" s="1817"/>
      <c r="CTR36" s="1817"/>
      <c r="CTS36" s="1817"/>
      <c r="CTT36" s="1817"/>
      <c r="CTU36" s="1817"/>
      <c r="CTV36" s="1817"/>
      <c r="CTW36" s="1817"/>
      <c r="CTX36" s="1817"/>
      <c r="CTY36" s="1817"/>
      <c r="CTZ36" s="1817"/>
      <c r="CUA36" s="1817"/>
      <c r="CUB36" s="1817"/>
      <c r="CUC36" s="1817"/>
      <c r="CUD36" s="1817"/>
      <c r="CUE36" s="1817"/>
      <c r="CUF36" s="1817"/>
      <c r="CUG36" s="1817"/>
      <c r="CUH36" s="1817"/>
      <c r="CUI36" s="1817"/>
      <c r="CUJ36" s="1817"/>
      <c r="CUK36" s="1817"/>
      <c r="CUL36" s="1817"/>
      <c r="CUM36" s="1817"/>
      <c r="CUN36" s="1817"/>
      <c r="CUO36" s="1817"/>
      <c r="CUP36" s="1817"/>
      <c r="CUQ36" s="1817"/>
      <c r="CUR36" s="1817"/>
      <c r="CUS36" s="1817"/>
      <c r="CUT36" s="1817"/>
      <c r="CUU36" s="1817"/>
      <c r="CUV36" s="1817"/>
      <c r="CUW36" s="1817"/>
      <c r="CUX36" s="1817"/>
      <c r="CUY36" s="1817"/>
      <c r="CUZ36" s="1817"/>
      <c r="CVA36" s="1817"/>
      <c r="CVB36" s="1817"/>
      <c r="CVC36" s="1817"/>
      <c r="CVD36" s="1817"/>
      <c r="CVE36" s="1817"/>
      <c r="CVF36" s="1817"/>
      <c r="CVG36" s="1817"/>
      <c r="CVH36" s="1817"/>
      <c r="CVI36" s="1817"/>
      <c r="CVJ36" s="1817"/>
      <c r="CVK36" s="1817"/>
      <c r="CVL36" s="1817"/>
      <c r="CVM36" s="1817"/>
      <c r="CVN36" s="1817"/>
      <c r="CVO36" s="1817"/>
      <c r="CVP36" s="1817"/>
      <c r="CVQ36" s="1817"/>
      <c r="CVR36" s="1817"/>
      <c r="CVS36" s="1817"/>
      <c r="CVT36" s="1817"/>
      <c r="CVU36" s="1817"/>
      <c r="CVV36" s="1817"/>
      <c r="CVW36" s="1817"/>
      <c r="CVX36" s="1817"/>
      <c r="CVY36" s="1817"/>
      <c r="CVZ36" s="1817"/>
      <c r="CWA36" s="1817"/>
      <c r="CWB36" s="1817"/>
      <c r="CWC36" s="1817"/>
      <c r="CWD36" s="1817"/>
      <c r="CWE36" s="1817"/>
      <c r="CWF36" s="1817"/>
      <c r="CWG36" s="1817"/>
      <c r="CWH36" s="1817"/>
      <c r="CWI36" s="1817"/>
      <c r="CWJ36" s="1817"/>
      <c r="CWK36" s="1817"/>
      <c r="CWL36" s="1817"/>
      <c r="CWM36" s="1817"/>
      <c r="CWN36" s="1817"/>
      <c r="CWO36" s="1817"/>
      <c r="CWP36" s="1817"/>
      <c r="CWQ36" s="1817"/>
      <c r="CWR36" s="1817"/>
      <c r="CWS36" s="1817"/>
      <c r="CWT36" s="1817"/>
      <c r="CWU36" s="1817"/>
      <c r="CWV36" s="1817"/>
      <c r="CWW36" s="1817"/>
      <c r="CWX36" s="1817"/>
      <c r="CWY36" s="1817"/>
      <c r="CWZ36" s="1817"/>
      <c r="CXA36" s="1817"/>
      <c r="CXB36" s="1817"/>
      <c r="CXC36" s="1817"/>
      <c r="CXD36" s="1817"/>
      <c r="CXE36" s="1817"/>
      <c r="CXF36" s="1817"/>
      <c r="CXG36" s="1817"/>
      <c r="CXH36" s="1817"/>
      <c r="CXI36" s="1817"/>
      <c r="CXJ36" s="1817"/>
      <c r="CXK36" s="1817"/>
      <c r="CXL36" s="1817"/>
      <c r="CXM36" s="1817"/>
      <c r="CXN36" s="1817"/>
      <c r="CXO36" s="1817"/>
      <c r="CXP36" s="1817"/>
      <c r="CXQ36" s="1817"/>
      <c r="CXR36" s="1817"/>
      <c r="CXS36" s="1817"/>
      <c r="CXT36" s="1817"/>
      <c r="CXU36" s="1817"/>
      <c r="CXV36" s="1817"/>
      <c r="CXW36" s="1817"/>
      <c r="CXX36" s="1817"/>
      <c r="CXY36" s="1817"/>
      <c r="CXZ36" s="1817"/>
      <c r="CYA36" s="1817"/>
      <c r="CYB36" s="1817"/>
      <c r="CYC36" s="1817"/>
      <c r="CYD36" s="1817"/>
      <c r="CYE36" s="1817"/>
      <c r="CYF36" s="1817"/>
      <c r="CYG36" s="1817"/>
      <c r="CYH36" s="1817"/>
      <c r="CYI36" s="1817"/>
      <c r="CYJ36" s="1817"/>
      <c r="CYK36" s="1817"/>
      <c r="CYL36" s="1817"/>
      <c r="CYM36" s="1817"/>
      <c r="CYN36" s="1817"/>
      <c r="CYO36" s="1817"/>
      <c r="CYP36" s="1817"/>
      <c r="CYQ36" s="1817"/>
      <c r="CYR36" s="1817"/>
      <c r="CYS36" s="1817"/>
      <c r="CYT36" s="1817"/>
      <c r="CYU36" s="1817"/>
      <c r="CYV36" s="1817"/>
      <c r="CYW36" s="1817"/>
      <c r="CYX36" s="1817"/>
      <c r="CYY36" s="1817"/>
      <c r="CYZ36" s="1817"/>
      <c r="CZA36" s="1817"/>
      <c r="CZB36" s="1817"/>
      <c r="CZC36" s="1817"/>
      <c r="CZD36" s="1817"/>
      <c r="CZE36" s="1817"/>
      <c r="CZF36" s="1817"/>
      <c r="CZG36" s="1817"/>
      <c r="CZH36" s="1817"/>
      <c r="CZI36" s="1817"/>
      <c r="CZJ36" s="1817"/>
      <c r="CZK36" s="1817"/>
      <c r="CZL36" s="1817"/>
      <c r="CZM36" s="1817"/>
      <c r="CZN36" s="1817"/>
      <c r="CZO36" s="1817"/>
      <c r="CZP36" s="1817"/>
      <c r="CZQ36" s="1817"/>
      <c r="CZR36" s="1817"/>
      <c r="CZS36" s="1817"/>
      <c r="CZT36" s="1817"/>
      <c r="CZU36" s="1817"/>
      <c r="CZV36" s="1817"/>
      <c r="CZW36" s="1817"/>
      <c r="CZX36" s="1817"/>
      <c r="CZY36" s="1817"/>
      <c r="CZZ36" s="1817"/>
      <c r="DAA36" s="1817"/>
      <c r="DAB36" s="1817"/>
      <c r="DAC36" s="1817"/>
      <c r="DAD36" s="1817"/>
      <c r="DAE36" s="1817"/>
      <c r="DAF36" s="1817"/>
      <c r="DAG36" s="1817"/>
      <c r="DAH36" s="1817"/>
      <c r="DAI36" s="1817"/>
      <c r="DAJ36" s="1817"/>
      <c r="DAK36" s="1817"/>
      <c r="DAL36" s="1817"/>
      <c r="DAM36" s="1817"/>
      <c r="DAN36" s="1817"/>
      <c r="DAO36" s="1817"/>
      <c r="DAP36" s="1817"/>
      <c r="DAQ36" s="1817"/>
      <c r="DAR36" s="1817"/>
      <c r="DAS36" s="1817"/>
      <c r="DAT36" s="1817"/>
      <c r="DAU36" s="1817"/>
      <c r="DAV36" s="1817"/>
      <c r="DAW36" s="1817"/>
      <c r="DAX36" s="1817"/>
      <c r="DAY36" s="1817"/>
      <c r="DAZ36" s="1817"/>
      <c r="DBA36" s="1817"/>
      <c r="DBB36" s="1817"/>
      <c r="DBC36" s="1817"/>
      <c r="DBD36" s="1817"/>
      <c r="DBE36" s="1817"/>
      <c r="DBF36" s="1817"/>
      <c r="DBG36" s="1817"/>
      <c r="DBH36" s="1817"/>
      <c r="DBI36" s="1817"/>
      <c r="DBJ36" s="1817"/>
      <c r="DBK36" s="1817"/>
      <c r="DBL36" s="1817"/>
      <c r="DBM36" s="1817"/>
      <c r="DBN36" s="1817"/>
      <c r="DBO36" s="1817"/>
      <c r="DBP36" s="1817"/>
      <c r="DBQ36" s="1817"/>
      <c r="DBR36" s="1817"/>
      <c r="DBS36" s="1817"/>
      <c r="DBT36" s="1817"/>
      <c r="DBU36" s="1817"/>
      <c r="DBV36" s="1817"/>
      <c r="DBW36" s="1817"/>
      <c r="DBX36" s="1817"/>
      <c r="DBY36" s="1817"/>
      <c r="DBZ36" s="1817"/>
      <c r="DCA36" s="1817"/>
      <c r="DCB36" s="1817"/>
      <c r="DCC36" s="1817"/>
      <c r="DCD36" s="1817"/>
      <c r="DCE36" s="1817"/>
      <c r="DCF36" s="1817"/>
      <c r="DCG36" s="1817"/>
      <c r="DCH36" s="1817"/>
      <c r="DCI36" s="1817"/>
      <c r="DCJ36" s="1817"/>
      <c r="DCK36" s="1817"/>
      <c r="DCL36" s="1817"/>
      <c r="DCM36" s="1817"/>
      <c r="DCN36" s="1817"/>
      <c r="DCO36" s="1817"/>
      <c r="DCP36" s="1817"/>
      <c r="DCQ36" s="1817"/>
      <c r="DCR36" s="1817"/>
      <c r="DCS36" s="1817"/>
      <c r="DCT36" s="1817"/>
      <c r="DCU36" s="1817"/>
      <c r="DCV36" s="1817"/>
      <c r="DCW36" s="1817"/>
      <c r="DCX36" s="1817"/>
      <c r="DCY36" s="1817"/>
      <c r="DCZ36" s="1817"/>
      <c r="DDA36" s="1817"/>
      <c r="DDB36" s="1817"/>
      <c r="DDC36" s="1817"/>
      <c r="DDD36" s="1817"/>
      <c r="DDE36" s="1817"/>
      <c r="DDF36" s="1817"/>
      <c r="DDG36" s="1817"/>
      <c r="DDH36" s="1817"/>
      <c r="DDI36" s="1817"/>
      <c r="DDJ36" s="1817"/>
      <c r="DDK36" s="1817"/>
      <c r="DDL36" s="1817"/>
      <c r="DDM36" s="1817"/>
      <c r="DDN36" s="1817"/>
      <c r="DDO36" s="1817"/>
      <c r="DDP36" s="1817"/>
      <c r="DDQ36" s="1817"/>
      <c r="DDR36" s="1817"/>
      <c r="DDS36" s="1817"/>
      <c r="DDT36" s="1817"/>
      <c r="DDU36" s="1817"/>
      <c r="DDV36" s="1817"/>
      <c r="DDW36" s="1817"/>
      <c r="DDX36" s="1817"/>
      <c r="DDY36" s="1817"/>
      <c r="DDZ36" s="1817"/>
      <c r="DEA36" s="1817"/>
      <c r="DEB36" s="1817"/>
      <c r="DEC36" s="1817"/>
      <c r="DED36" s="1817"/>
      <c r="DEE36" s="1817"/>
      <c r="DEF36" s="1817"/>
      <c r="DEG36" s="1817"/>
      <c r="DEH36" s="1817"/>
      <c r="DEI36" s="1817"/>
      <c r="DEJ36" s="1817"/>
      <c r="DEK36" s="1817"/>
      <c r="DEL36" s="1817"/>
      <c r="DEM36" s="1817"/>
      <c r="DEN36" s="1817"/>
      <c r="DEO36" s="1817"/>
      <c r="DEP36" s="1817"/>
      <c r="DEQ36" s="1817"/>
      <c r="DER36" s="1817"/>
      <c r="DES36" s="1817"/>
      <c r="DET36" s="1817"/>
      <c r="DEU36" s="1817"/>
      <c r="DEV36" s="1817"/>
      <c r="DEW36" s="1817"/>
      <c r="DEX36" s="1817"/>
      <c r="DEY36" s="1817"/>
      <c r="DEZ36" s="1817"/>
      <c r="DFA36" s="1817"/>
      <c r="DFB36" s="1817"/>
      <c r="DFC36" s="1817"/>
      <c r="DFD36" s="1817"/>
      <c r="DFE36" s="1817"/>
      <c r="DFF36" s="1817"/>
      <c r="DFG36" s="1817"/>
      <c r="DFH36" s="1817"/>
      <c r="DFI36" s="1817"/>
      <c r="DFJ36" s="1817"/>
      <c r="DFK36" s="1817"/>
      <c r="DFL36" s="1817"/>
      <c r="DFM36" s="1817"/>
      <c r="DFN36" s="1817"/>
      <c r="DFO36" s="1817"/>
      <c r="DFP36" s="1817"/>
      <c r="DFQ36" s="1817"/>
      <c r="DFR36" s="1817"/>
      <c r="DFS36" s="1817"/>
      <c r="DFT36" s="1817"/>
      <c r="DFU36" s="1817"/>
      <c r="DFV36" s="1817"/>
      <c r="DFW36" s="1817"/>
      <c r="DFX36" s="1817"/>
      <c r="DFY36" s="1817"/>
      <c r="DFZ36" s="1817"/>
      <c r="DGA36" s="1817"/>
      <c r="DGB36" s="1817"/>
      <c r="DGC36" s="1817"/>
      <c r="DGD36" s="1817"/>
      <c r="DGE36" s="1817"/>
      <c r="DGF36" s="1817"/>
      <c r="DGG36" s="1817"/>
      <c r="DGH36" s="1817"/>
      <c r="DGI36" s="1817"/>
      <c r="DGJ36" s="1817"/>
      <c r="DGK36" s="1817"/>
      <c r="DGL36" s="1817"/>
      <c r="DGM36" s="1817"/>
      <c r="DGN36" s="1817"/>
      <c r="DGO36" s="1817"/>
      <c r="DGP36" s="1817"/>
      <c r="DGQ36" s="1817"/>
      <c r="DGR36" s="1817"/>
      <c r="DGS36" s="1817"/>
      <c r="DGT36" s="1817"/>
      <c r="DGU36" s="1817"/>
      <c r="DGV36" s="1817"/>
      <c r="DGW36" s="1817"/>
      <c r="DGX36" s="1817"/>
      <c r="DGY36" s="1817"/>
      <c r="DGZ36" s="1817"/>
      <c r="DHA36" s="1817"/>
      <c r="DHB36" s="1817"/>
      <c r="DHC36" s="1817"/>
      <c r="DHD36" s="1817"/>
      <c r="DHE36" s="1817"/>
      <c r="DHF36" s="1817"/>
      <c r="DHG36" s="1817"/>
      <c r="DHH36" s="1817"/>
      <c r="DHI36" s="1817"/>
      <c r="DHJ36" s="1817"/>
      <c r="DHK36" s="1817"/>
      <c r="DHL36" s="1817"/>
      <c r="DHM36" s="1817"/>
      <c r="DHN36" s="1817"/>
      <c r="DHO36" s="1817"/>
      <c r="DHP36" s="1817"/>
      <c r="DHQ36" s="1817"/>
      <c r="DHR36" s="1817"/>
      <c r="DHS36" s="1817"/>
      <c r="DHT36" s="1817"/>
      <c r="DHU36" s="1817"/>
      <c r="DHV36" s="1817"/>
      <c r="DHW36" s="1817"/>
      <c r="DHX36" s="1817"/>
      <c r="DHY36" s="1817"/>
      <c r="DHZ36" s="1817"/>
      <c r="DIA36" s="1817"/>
      <c r="DIB36" s="1817"/>
      <c r="DIC36" s="1817"/>
      <c r="DID36" s="1817"/>
      <c r="DIE36" s="1817"/>
      <c r="DIF36" s="1817"/>
      <c r="DIG36" s="1817"/>
      <c r="DIH36" s="1817"/>
      <c r="DII36" s="1817"/>
      <c r="DIJ36" s="1817"/>
      <c r="DIK36" s="1817"/>
      <c r="DIL36" s="1817"/>
      <c r="DIM36" s="1817"/>
      <c r="DIN36" s="1817"/>
      <c r="DIO36" s="1817"/>
      <c r="DIP36" s="1817"/>
      <c r="DIQ36" s="1817"/>
      <c r="DIR36" s="1817"/>
      <c r="DIS36" s="1817"/>
      <c r="DIT36" s="1817"/>
      <c r="DIU36" s="1817"/>
      <c r="DIV36" s="1817"/>
      <c r="DIW36" s="1817"/>
      <c r="DIX36" s="1817"/>
      <c r="DIY36" s="1817"/>
      <c r="DIZ36" s="1817"/>
      <c r="DJA36" s="1817"/>
      <c r="DJB36" s="1817"/>
      <c r="DJC36" s="1817"/>
      <c r="DJD36" s="1817"/>
      <c r="DJE36" s="1817"/>
      <c r="DJF36" s="1817"/>
      <c r="DJG36" s="1817"/>
      <c r="DJH36" s="1817"/>
      <c r="DJI36" s="1817"/>
      <c r="DJJ36" s="1817"/>
      <c r="DJK36" s="1817"/>
      <c r="DJL36" s="1817"/>
      <c r="DJM36" s="1817"/>
      <c r="DJN36" s="1817"/>
      <c r="DJO36" s="1817"/>
      <c r="DJP36" s="1817"/>
      <c r="DJQ36" s="1817"/>
      <c r="DJR36" s="1817"/>
      <c r="DJS36" s="1817"/>
      <c r="DJT36" s="1817"/>
      <c r="DJU36" s="1817"/>
      <c r="DJV36" s="1817"/>
      <c r="DJW36" s="1817"/>
      <c r="DJX36" s="1817"/>
      <c r="DJY36" s="1817"/>
      <c r="DJZ36" s="1817"/>
      <c r="DKA36" s="1817"/>
      <c r="DKB36" s="1817"/>
      <c r="DKC36" s="1817"/>
      <c r="DKD36" s="1817"/>
      <c r="DKE36" s="1817"/>
      <c r="DKF36" s="1817"/>
      <c r="DKG36" s="1817"/>
      <c r="DKH36" s="1817"/>
      <c r="DKI36" s="1817"/>
      <c r="DKJ36" s="1817"/>
      <c r="DKK36" s="1817"/>
      <c r="DKL36" s="1817"/>
      <c r="DKM36" s="1817"/>
      <c r="DKN36" s="1817"/>
      <c r="DKO36" s="1817"/>
      <c r="DKP36" s="1817"/>
      <c r="DKQ36" s="1817"/>
      <c r="DKR36" s="1817"/>
      <c r="DKS36" s="1817"/>
      <c r="DKT36" s="1817"/>
      <c r="DKU36" s="1817"/>
      <c r="DKV36" s="1817"/>
      <c r="DKW36" s="1817"/>
      <c r="DKX36" s="1817"/>
      <c r="DKY36" s="1817"/>
      <c r="DKZ36" s="1817"/>
      <c r="DLA36" s="1817"/>
      <c r="DLB36" s="1817"/>
      <c r="DLC36" s="1817"/>
      <c r="DLD36" s="1817"/>
      <c r="DLE36" s="1817"/>
      <c r="DLF36" s="1817"/>
      <c r="DLG36" s="1817"/>
      <c r="DLH36" s="1817"/>
      <c r="DLI36" s="1817"/>
      <c r="DLJ36" s="1817"/>
      <c r="DLK36" s="1817"/>
      <c r="DLL36" s="1817"/>
      <c r="DLM36" s="1817"/>
      <c r="DLN36" s="1817"/>
      <c r="DLO36" s="1817"/>
      <c r="DLP36" s="1817"/>
      <c r="DLQ36" s="1817"/>
      <c r="DLR36" s="1817"/>
      <c r="DLS36" s="1817"/>
      <c r="DLT36" s="1817"/>
      <c r="DLU36" s="1817"/>
      <c r="DLV36" s="1817"/>
      <c r="DLW36" s="1817"/>
      <c r="DLX36" s="1817"/>
      <c r="DLY36" s="1817"/>
      <c r="DLZ36" s="1817"/>
      <c r="DMA36" s="1817"/>
      <c r="DMB36" s="1817"/>
      <c r="DMC36" s="1817"/>
      <c r="DMD36" s="1817"/>
      <c r="DME36" s="1817"/>
      <c r="DMF36" s="1817"/>
      <c r="DMG36" s="1817"/>
      <c r="DMH36" s="1817"/>
      <c r="DMI36" s="1817"/>
      <c r="DMJ36" s="1817"/>
      <c r="DMK36" s="1817"/>
      <c r="DML36" s="1817"/>
      <c r="DMM36" s="1817"/>
      <c r="DMN36" s="1817"/>
      <c r="DMO36" s="1817"/>
      <c r="DMP36" s="1817"/>
      <c r="DMQ36" s="1817"/>
      <c r="DMR36" s="1817"/>
      <c r="DMS36" s="1817"/>
      <c r="DMT36" s="1817"/>
      <c r="DMU36" s="1817"/>
      <c r="DMV36" s="1817"/>
      <c r="DMW36" s="1817"/>
      <c r="DMX36" s="1817"/>
      <c r="DMY36" s="1817"/>
      <c r="DMZ36" s="1817"/>
      <c r="DNA36" s="1817"/>
      <c r="DNB36" s="1817"/>
      <c r="DNC36" s="1817"/>
      <c r="DND36" s="1817"/>
      <c r="DNE36" s="1817"/>
      <c r="DNF36" s="1817"/>
      <c r="DNG36" s="1817"/>
      <c r="DNH36" s="1817"/>
      <c r="DNI36" s="1817"/>
      <c r="DNJ36" s="1817"/>
      <c r="DNK36" s="1817"/>
      <c r="DNL36" s="1817"/>
      <c r="DNM36" s="1817"/>
      <c r="DNN36" s="1817"/>
      <c r="DNO36" s="1817"/>
      <c r="DNP36" s="1817"/>
      <c r="DNQ36" s="1817"/>
      <c r="DNR36" s="1817"/>
      <c r="DNS36" s="1817"/>
      <c r="DNT36" s="1817"/>
      <c r="DNU36" s="1817"/>
      <c r="DNV36" s="1817"/>
      <c r="DNW36" s="1817"/>
      <c r="DNX36" s="1817"/>
      <c r="DNY36" s="1817"/>
      <c r="DNZ36" s="1817"/>
      <c r="DOA36" s="1817"/>
      <c r="DOB36" s="1817"/>
      <c r="DOC36" s="1817"/>
      <c r="DOD36" s="1817"/>
      <c r="DOE36" s="1817"/>
      <c r="DOF36" s="1817"/>
      <c r="DOG36" s="1817"/>
      <c r="DOH36" s="1817"/>
      <c r="DOI36" s="1817"/>
      <c r="DOJ36" s="1817"/>
      <c r="DOK36" s="1817"/>
      <c r="DOL36" s="1817"/>
      <c r="DOM36" s="1817"/>
      <c r="DON36" s="1817"/>
      <c r="DOO36" s="1817"/>
      <c r="DOP36" s="1817"/>
      <c r="DOQ36" s="1817"/>
      <c r="DOR36" s="1817"/>
      <c r="DOS36" s="1817"/>
      <c r="DOT36" s="1817"/>
      <c r="DOU36" s="1817"/>
      <c r="DOV36" s="1817"/>
      <c r="DOW36" s="1817"/>
      <c r="DOX36" s="1817"/>
      <c r="DOY36" s="1817"/>
      <c r="DOZ36" s="1817"/>
      <c r="DPA36" s="1817"/>
      <c r="DPB36" s="1817"/>
      <c r="DPC36" s="1817"/>
      <c r="DPD36" s="1817"/>
      <c r="DPE36" s="1817"/>
      <c r="DPF36" s="1817"/>
      <c r="DPG36" s="1817"/>
      <c r="DPH36" s="1817"/>
      <c r="DPI36" s="1817"/>
      <c r="DPJ36" s="1817"/>
      <c r="DPK36" s="1817"/>
      <c r="DPL36" s="1817"/>
      <c r="DPM36" s="1817"/>
      <c r="DPN36" s="1817"/>
      <c r="DPO36" s="1817"/>
      <c r="DPP36" s="1817"/>
      <c r="DPQ36" s="1817"/>
      <c r="DPR36" s="1817"/>
      <c r="DPS36" s="1817"/>
      <c r="DPT36" s="1817"/>
      <c r="DPU36" s="1817"/>
      <c r="DPV36" s="1817"/>
      <c r="DPW36" s="1817"/>
      <c r="DPX36" s="1817"/>
      <c r="DPY36" s="1817"/>
      <c r="DPZ36" s="1817"/>
      <c r="DQA36" s="1817"/>
      <c r="DQB36" s="1817"/>
      <c r="DQC36" s="1817"/>
      <c r="DQD36" s="1817"/>
      <c r="DQE36" s="1817"/>
      <c r="DQF36" s="1817"/>
      <c r="DQG36" s="1817"/>
      <c r="DQH36" s="1817"/>
      <c r="DQI36" s="1817"/>
      <c r="DQJ36" s="1817"/>
      <c r="DQK36" s="1817"/>
      <c r="DQL36" s="1817"/>
      <c r="DQM36" s="1817"/>
      <c r="DQN36" s="1817"/>
      <c r="DQO36" s="1817"/>
      <c r="DQP36" s="1817"/>
      <c r="DQQ36" s="1817"/>
      <c r="DQR36" s="1817"/>
      <c r="DQS36" s="1817"/>
      <c r="DQT36" s="1817"/>
      <c r="DQU36" s="1817"/>
      <c r="DQV36" s="1817"/>
      <c r="DQW36" s="1817"/>
      <c r="DQX36" s="1817"/>
      <c r="DQY36" s="1817"/>
      <c r="DQZ36" s="1817"/>
      <c r="DRA36" s="1817"/>
      <c r="DRB36" s="1817"/>
      <c r="DRC36" s="1817"/>
      <c r="DRD36" s="1817"/>
      <c r="DRE36" s="1817"/>
      <c r="DRF36" s="1817"/>
      <c r="DRG36" s="1817"/>
      <c r="DRH36" s="1817"/>
      <c r="DRI36" s="1817"/>
      <c r="DRJ36" s="1817"/>
      <c r="DRK36" s="1817"/>
      <c r="DRL36" s="1817"/>
      <c r="DRM36" s="1817"/>
      <c r="DRN36" s="1817"/>
      <c r="DRO36" s="1817"/>
      <c r="DRP36" s="1817"/>
      <c r="DRQ36" s="1817"/>
      <c r="DRR36" s="1817"/>
      <c r="DRS36" s="1817"/>
      <c r="DRT36" s="1817"/>
      <c r="DRU36" s="1817"/>
      <c r="DRV36" s="1817"/>
      <c r="DRW36" s="1817"/>
      <c r="DRX36" s="1817"/>
      <c r="DRY36" s="1817"/>
      <c r="DRZ36" s="1817"/>
      <c r="DSA36" s="1817"/>
      <c r="DSB36" s="1817"/>
      <c r="DSC36" s="1817"/>
      <c r="DSD36" s="1817"/>
      <c r="DSE36" s="1817"/>
      <c r="DSF36" s="1817"/>
      <c r="DSG36" s="1817"/>
      <c r="DSH36" s="1817"/>
      <c r="DSI36" s="1817"/>
      <c r="DSJ36" s="1817"/>
      <c r="DSK36" s="1817"/>
      <c r="DSL36" s="1817"/>
      <c r="DSM36" s="1817"/>
      <c r="DSN36" s="1817"/>
      <c r="DSO36" s="1817"/>
      <c r="DSP36" s="1817"/>
      <c r="DSQ36" s="1817"/>
      <c r="DSR36" s="1817"/>
      <c r="DSS36" s="1817"/>
      <c r="DST36" s="1817"/>
      <c r="DSU36" s="1817"/>
      <c r="DSV36" s="1817"/>
      <c r="DSW36" s="1817"/>
      <c r="DSX36" s="1817"/>
      <c r="DSY36" s="1817"/>
      <c r="DSZ36" s="1817"/>
      <c r="DTA36" s="1817"/>
      <c r="DTB36" s="1817"/>
      <c r="DTC36" s="1817"/>
      <c r="DTD36" s="1817"/>
      <c r="DTE36" s="1817"/>
      <c r="DTF36" s="1817"/>
      <c r="DTG36" s="1817"/>
      <c r="DTH36" s="1817"/>
      <c r="DTI36" s="1817"/>
      <c r="DTJ36" s="1817"/>
      <c r="DTK36" s="1817"/>
      <c r="DTL36" s="1817"/>
      <c r="DTM36" s="1817"/>
      <c r="DTN36" s="1817"/>
      <c r="DTO36" s="1817"/>
      <c r="DTP36" s="1817"/>
      <c r="DTQ36" s="1817"/>
      <c r="DTR36" s="1817"/>
      <c r="DTS36" s="1817"/>
      <c r="DTT36" s="1817"/>
      <c r="DTU36" s="1817"/>
      <c r="DTV36" s="1817"/>
      <c r="DTW36" s="1817"/>
      <c r="DTX36" s="1817"/>
      <c r="DTY36" s="1817"/>
      <c r="DTZ36" s="1817"/>
      <c r="DUA36" s="1817"/>
      <c r="DUB36" s="1817"/>
      <c r="DUC36" s="1817"/>
      <c r="DUD36" s="1817"/>
      <c r="DUE36" s="1817"/>
      <c r="DUF36" s="1817"/>
      <c r="DUG36" s="1817"/>
      <c r="DUH36" s="1817"/>
      <c r="DUI36" s="1817"/>
      <c r="DUJ36" s="1817"/>
      <c r="DUK36" s="1817"/>
      <c r="DUL36" s="1817"/>
      <c r="DUM36" s="1817"/>
      <c r="DUN36" s="1817"/>
      <c r="DUO36" s="1817"/>
      <c r="DUP36" s="1817"/>
      <c r="DUQ36" s="1817"/>
      <c r="DUR36" s="1817"/>
      <c r="DUS36" s="1817"/>
      <c r="DUT36" s="1817"/>
      <c r="DUU36" s="1817"/>
      <c r="DUV36" s="1817"/>
      <c r="DUW36" s="1817"/>
      <c r="DUX36" s="1817"/>
      <c r="DUY36" s="1817"/>
      <c r="DUZ36" s="1817"/>
      <c r="DVA36" s="1817"/>
      <c r="DVB36" s="1817"/>
      <c r="DVC36" s="1817"/>
      <c r="DVD36" s="1817"/>
      <c r="DVE36" s="1817"/>
      <c r="DVF36" s="1817"/>
      <c r="DVG36" s="1817"/>
      <c r="DVH36" s="1817"/>
      <c r="DVI36" s="1817"/>
      <c r="DVJ36" s="1817"/>
      <c r="DVK36" s="1817"/>
      <c r="DVL36" s="1817"/>
      <c r="DVM36" s="1817"/>
      <c r="DVN36" s="1817"/>
      <c r="DVO36" s="1817"/>
      <c r="DVP36" s="1817"/>
      <c r="DVQ36" s="1817"/>
      <c r="DVR36" s="1817"/>
      <c r="DVS36" s="1817"/>
      <c r="DVT36" s="1817"/>
      <c r="DVU36" s="1817"/>
      <c r="DVV36" s="1817"/>
      <c r="DVW36" s="1817"/>
      <c r="DVX36" s="1817"/>
      <c r="DVY36" s="1817"/>
      <c r="DVZ36" s="1817"/>
      <c r="DWA36" s="1817"/>
      <c r="DWB36" s="1817"/>
      <c r="DWC36" s="1817"/>
      <c r="DWD36" s="1817"/>
      <c r="DWE36" s="1817"/>
      <c r="DWF36" s="1817"/>
      <c r="DWG36" s="1817"/>
      <c r="DWH36" s="1817"/>
      <c r="DWI36" s="1817"/>
      <c r="DWJ36" s="1817"/>
      <c r="DWK36" s="1817"/>
      <c r="DWL36" s="1817"/>
      <c r="DWM36" s="1817"/>
      <c r="DWN36" s="1817"/>
      <c r="DWO36" s="1817"/>
      <c r="DWP36" s="1817"/>
      <c r="DWQ36" s="1817"/>
      <c r="DWR36" s="1817"/>
      <c r="DWS36" s="1817"/>
      <c r="DWT36" s="1817"/>
      <c r="DWU36" s="1817"/>
      <c r="DWV36" s="1817"/>
      <c r="DWW36" s="1817"/>
      <c r="DWX36" s="1817"/>
      <c r="DWY36" s="1817"/>
      <c r="DWZ36" s="1817"/>
      <c r="DXA36" s="1817"/>
      <c r="DXB36" s="1817"/>
      <c r="DXC36" s="1817"/>
      <c r="DXD36" s="1817"/>
      <c r="DXE36" s="1817"/>
      <c r="DXF36" s="1817"/>
      <c r="DXG36" s="1817"/>
      <c r="DXH36" s="1817"/>
      <c r="DXI36" s="1817"/>
      <c r="DXJ36" s="1817"/>
      <c r="DXK36" s="1817"/>
      <c r="DXL36" s="1817"/>
      <c r="DXM36" s="1817"/>
      <c r="DXN36" s="1817"/>
      <c r="DXO36" s="1817"/>
      <c r="DXP36" s="1817"/>
      <c r="DXQ36" s="1817"/>
      <c r="DXR36" s="1817"/>
      <c r="DXS36" s="1817"/>
      <c r="DXT36" s="1817"/>
      <c r="DXU36" s="1817"/>
      <c r="DXV36" s="1817"/>
      <c r="DXW36" s="1817"/>
      <c r="DXX36" s="1817"/>
      <c r="DXY36" s="1817"/>
      <c r="DXZ36" s="1817"/>
      <c r="DYA36" s="1817"/>
      <c r="DYB36" s="1817"/>
      <c r="DYC36" s="1817"/>
      <c r="DYD36" s="1817"/>
      <c r="DYE36" s="1817"/>
      <c r="DYF36" s="1817"/>
      <c r="DYG36" s="1817"/>
      <c r="DYH36" s="1817"/>
      <c r="DYI36" s="1817"/>
      <c r="DYJ36" s="1817"/>
      <c r="DYK36" s="1817"/>
      <c r="DYL36" s="1817"/>
      <c r="DYM36" s="1817"/>
      <c r="DYN36" s="1817"/>
      <c r="DYO36" s="1817"/>
      <c r="DYP36" s="1817"/>
      <c r="DYQ36" s="1817"/>
      <c r="DYR36" s="1817"/>
      <c r="DYS36" s="1817"/>
      <c r="DYT36" s="1817"/>
      <c r="DYU36" s="1817"/>
      <c r="DYV36" s="1817"/>
      <c r="DYW36" s="1817"/>
      <c r="DYX36" s="1817"/>
      <c r="DYY36" s="1817"/>
      <c r="DYZ36" s="1817"/>
      <c r="DZA36" s="1817"/>
      <c r="DZB36" s="1817"/>
      <c r="DZC36" s="1817"/>
      <c r="DZD36" s="1817"/>
      <c r="DZE36" s="1817"/>
      <c r="DZF36" s="1817"/>
      <c r="DZG36" s="1817"/>
      <c r="DZH36" s="1817"/>
      <c r="DZI36" s="1817"/>
      <c r="DZJ36" s="1817"/>
      <c r="DZK36" s="1817"/>
      <c r="DZL36" s="1817"/>
      <c r="DZM36" s="1817"/>
      <c r="DZN36" s="1817"/>
      <c r="DZO36" s="1817"/>
      <c r="DZP36" s="1817"/>
      <c r="DZQ36" s="1817"/>
      <c r="DZR36" s="1817"/>
      <c r="DZS36" s="1817"/>
      <c r="DZT36" s="1817"/>
      <c r="DZU36" s="1817"/>
      <c r="DZV36" s="1817"/>
      <c r="DZW36" s="1817"/>
      <c r="DZX36" s="1817"/>
      <c r="DZY36" s="1817"/>
      <c r="DZZ36" s="1817"/>
      <c r="EAA36" s="1817"/>
      <c r="EAB36" s="1817"/>
      <c r="EAC36" s="1817"/>
      <c r="EAD36" s="1817"/>
      <c r="EAE36" s="1817"/>
      <c r="EAF36" s="1817"/>
      <c r="EAG36" s="1817"/>
      <c r="EAH36" s="1817"/>
      <c r="EAI36" s="1817"/>
      <c r="EAJ36" s="1817"/>
      <c r="EAK36" s="1817"/>
      <c r="EAL36" s="1817"/>
      <c r="EAM36" s="1817"/>
      <c r="EAN36" s="1817"/>
      <c r="EAO36" s="1817"/>
      <c r="EAP36" s="1817"/>
      <c r="EAQ36" s="1817"/>
      <c r="EAR36" s="1817"/>
      <c r="EAS36" s="1817"/>
      <c r="EAT36" s="1817"/>
      <c r="EAU36" s="1817"/>
      <c r="EAV36" s="1817"/>
      <c r="EAW36" s="1817"/>
      <c r="EAX36" s="1817"/>
      <c r="EAY36" s="1817"/>
      <c r="EAZ36" s="1817"/>
      <c r="EBA36" s="1817"/>
      <c r="EBB36" s="1817"/>
      <c r="EBC36" s="1817"/>
      <c r="EBD36" s="1817"/>
      <c r="EBE36" s="1817"/>
      <c r="EBF36" s="1817"/>
      <c r="EBG36" s="1817"/>
      <c r="EBH36" s="1817"/>
      <c r="EBI36" s="1817"/>
      <c r="EBJ36" s="1817"/>
      <c r="EBK36" s="1817"/>
      <c r="EBL36" s="1817"/>
      <c r="EBM36" s="1817"/>
      <c r="EBN36" s="1817"/>
      <c r="EBO36" s="1817"/>
      <c r="EBP36" s="1817"/>
      <c r="EBQ36" s="1817"/>
      <c r="EBR36" s="1817"/>
      <c r="EBS36" s="1817"/>
      <c r="EBT36" s="1817"/>
      <c r="EBU36" s="1817"/>
      <c r="EBV36" s="1817"/>
      <c r="EBW36" s="1817"/>
      <c r="EBX36" s="1817"/>
      <c r="EBY36" s="1817"/>
      <c r="EBZ36" s="1817"/>
      <c r="ECA36" s="1817"/>
      <c r="ECB36" s="1817"/>
      <c r="ECC36" s="1817"/>
      <c r="ECD36" s="1817"/>
      <c r="ECE36" s="1817"/>
      <c r="ECF36" s="1817"/>
      <c r="ECG36" s="1817"/>
      <c r="ECH36" s="1817"/>
      <c r="ECI36" s="1817"/>
      <c r="ECJ36" s="1817"/>
      <c r="ECK36" s="1817"/>
      <c r="ECL36" s="1817"/>
      <c r="ECM36" s="1817"/>
      <c r="ECN36" s="1817"/>
      <c r="ECO36" s="1817"/>
      <c r="ECP36" s="1817"/>
      <c r="ECQ36" s="1817"/>
      <c r="ECR36" s="1817"/>
      <c r="ECS36" s="1817"/>
      <c r="ECT36" s="1817"/>
      <c r="ECU36" s="1817"/>
      <c r="ECV36" s="1817"/>
      <c r="ECW36" s="1817"/>
      <c r="ECX36" s="1817"/>
      <c r="ECY36" s="1817"/>
      <c r="ECZ36" s="1817"/>
      <c r="EDA36" s="1817"/>
      <c r="EDB36" s="1817"/>
      <c r="EDC36" s="1817"/>
      <c r="EDD36" s="1817"/>
      <c r="EDE36" s="1817"/>
      <c r="EDF36" s="1817"/>
      <c r="EDG36" s="1817"/>
      <c r="EDH36" s="1817"/>
      <c r="EDI36" s="1817"/>
      <c r="EDJ36" s="1817"/>
      <c r="EDK36" s="1817"/>
      <c r="EDL36" s="1817"/>
      <c r="EDM36" s="1817"/>
      <c r="EDN36" s="1817"/>
      <c r="EDO36" s="1817"/>
      <c r="EDP36" s="1817"/>
      <c r="EDQ36" s="1817"/>
      <c r="EDR36" s="1817"/>
      <c r="EDS36" s="1817"/>
      <c r="EDT36" s="1817"/>
      <c r="EDU36" s="1817"/>
      <c r="EDV36" s="1817"/>
      <c r="EDW36" s="1817"/>
      <c r="EDX36" s="1817"/>
      <c r="EDY36" s="1817"/>
      <c r="EDZ36" s="1817"/>
      <c r="EEA36" s="1817"/>
      <c r="EEB36" s="1817"/>
      <c r="EEC36" s="1817"/>
      <c r="EED36" s="1817"/>
      <c r="EEE36" s="1817"/>
      <c r="EEF36" s="1817"/>
      <c r="EEG36" s="1817"/>
      <c r="EEH36" s="1817"/>
      <c r="EEI36" s="1817"/>
      <c r="EEJ36" s="1817"/>
      <c r="EEK36" s="1817"/>
      <c r="EEL36" s="1817"/>
      <c r="EEM36" s="1817"/>
      <c r="EEN36" s="1817"/>
      <c r="EEO36" s="1817"/>
      <c r="EEP36" s="1817"/>
      <c r="EEQ36" s="1817"/>
      <c r="EER36" s="1817"/>
      <c r="EES36" s="1817"/>
      <c r="EET36" s="1817"/>
      <c r="EEU36" s="1817"/>
      <c r="EEV36" s="1817"/>
      <c r="EEW36" s="1817"/>
      <c r="EEX36" s="1817"/>
      <c r="EEY36" s="1817"/>
      <c r="EEZ36" s="1817"/>
      <c r="EFA36" s="1817"/>
      <c r="EFB36" s="1817"/>
      <c r="EFC36" s="1817"/>
      <c r="EFD36" s="1817"/>
      <c r="EFE36" s="1817"/>
      <c r="EFF36" s="1817"/>
      <c r="EFG36" s="1817"/>
      <c r="EFH36" s="1817"/>
      <c r="EFI36" s="1817"/>
      <c r="EFJ36" s="1817"/>
      <c r="EFK36" s="1817"/>
      <c r="EFL36" s="1817"/>
      <c r="EFM36" s="1817"/>
      <c r="EFN36" s="1817"/>
      <c r="EFO36" s="1817"/>
      <c r="EFP36" s="1817"/>
      <c r="EFQ36" s="1817"/>
      <c r="EFR36" s="1817"/>
      <c r="EFS36" s="1817"/>
      <c r="EFT36" s="1817"/>
      <c r="EFU36" s="1817"/>
      <c r="EFV36" s="1817"/>
      <c r="EFW36" s="1817"/>
      <c r="EFX36" s="1817"/>
      <c r="EFY36" s="1817"/>
      <c r="EFZ36" s="1817"/>
      <c r="EGA36" s="1817"/>
      <c r="EGB36" s="1817"/>
      <c r="EGC36" s="1817"/>
      <c r="EGD36" s="1817"/>
      <c r="EGE36" s="1817"/>
      <c r="EGF36" s="1817"/>
      <c r="EGG36" s="1817"/>
      <c r="EGH36" s="1817"/>
      <c r="EGI36" s="1817"/>
      <c r="EGJ36" s="1817"/>
      <c r="EGK36" s="1817"/>
      <c r="EGL36" s="1817"/>
      <c r="EGM36" s="1817"/>
      <c r="EGN36" s="1817"/>
      <c r="EGO36" s="1817"/>
      <c r="EGP36" s="1817"/>
      <c r="EGQ36" s="1817"/>
      <c r="EGR36" s="1817"/>
      <c r="EGS36" s="1817"/>
      <c r="EGT36" s="1817"/>
      <c r="EGU36" s="1817"/>
      <c r="EGV36" s="1817"/>
      <c r="EGW36" s="1817"/>
      <c r="EGX36" s="1817"/>
      <c r="EGY36" s="1817"/>
      <c r="EGZ36" s="1817"/>
      <c r="EHA36" s="1817"/>
      <c r="EHB36" s="1817"/>
      <c r="EHC36" s="1817"/>
      <c r="EHD36" s="1817"/>
      <c r="EHE36" s="1817"/>
      <c r="EHF36" s="1817"/>
      <c r="EHG36" s="1817"/>
      <c r="EHH36" s="1817"/>
      <c r="EHI36" s="1817"/>
      <c r="EHJ36" s="1817"/>
      <c r="EHK36" s="1817"/>
      <c r="EHL36" s="1817"/>
      <c r="EHM36" s="1817"/>
      <c r="EHN36" s="1817"/>
      <c r="EHO36" s="1817"/>
      <c r="EHP36" s="1817"/>
      <c r="EHQ36" s="1817"/>
      <c r="EHR36" s="1817"/>
      <c r="EHS36" s="1817"/>
      <c r="EHT36" s="1817"/>
      <c r="EHU36" s="1817"/>
      <c r="EHV36" s="1817"/>
      <c r="EHW36" s="1817"/>
      <c r="EHX36" s="1817"/>
      <c r="EHY36" s="1817"/>
      <c r="EHZ36" s="1817"/>
      <c r="EIA36" s="1817"/>
      <c r="EIB36" s="1817"/>
      <c r="EIC36" s="1817"/>
      <c r="EID36" s="1817"/>
      <c r="EIE36" s="1817"/>
      <c r="EIF36" s="1817"/>
      <c r="EIG36" s="1817"/>
      <c r="EIH36" s="1817"/>
      <c r="EII36" s="1817"/>
      <c r="EIJ36" s="1817"/>
      <c r="EIK36" s="1817"/>
      <c r="EIL36" s="1817"/>
      <c r="EIM36" s="1817"/>
      <c r="EIN36" s="1817"/>
      <c r="EIO36" s="1817"/>
      <c r="EIP36" s="1817"/>
      <c r="EIQ36" s="1817"/>
      <c r="EIR36" s="1817"/>
      <c r="EIS36" s="1817"/>
      <c r="EIT36" s="1817"/>
      <c r="EIU36" s="1817"/>
      <c r="EIV36" s="1817"/>
      <c r="EIW36" s="1817"/>
      <c r="EIX36" s="1817"/>
      <c r="EIY36" s="1817"/>
      <c r="EIZ36" s="1817"/>
      <c r="EJA36" s="1817"/>
      <c r="EJB36" s="1817"/>
      <c r="EJC36" s="1817"/>
      <c r="EJD36" s="1817"/>
      <c r="EJE36" s="1817"/>
      <c r="EJF36" s="1817"/>
      <c r="EJG36" s="1817"/>
      <c r="EJH36" s="1817"/>
      <c r="EJI36" s="1817"/>
      <c r="EJJ36" s="1817"/>
      <c r="EJK36" s="1817"/>
      <c r="EJL36" s="1817"/>
      <c r="EJM36" s="1817"/>
      <c r="EJN36" s="1817"/>
      <c r="EJO36" s="1817"/>
      <c r="EJP36" s="1817"/>
      <c r="EJQ36" s="1817"/>
      <c r="EJR36" s="1817"/>
      <c r="EJS36" s="1817"/>
      <c r="EJT36" s="1817"/>
      <c r="EJU36" s="1817"/>
      <c r="EJV36" s="1817"/>
      <c r="EJW36" s="1817"/>
      <c r="EJX36" s="1817"/>
      <c r="EJY36" s="1817"/>
      <c r="EJZ36" s="1817"/>
      <c r="EKA36" s="1817"/>
      <c r="EKB36" s="1817"/>
      <c r="EKC36" s="1817"/>
      <c r="EKD36" s="1817"/>
      <c r="EKE36" s="1817"/>
      <c r="EKF36" s="1817"/>
      <c r="EKG36" s="1817"/>
      <c r="EKH36" s="1817"/>
      <c r="EKI36" s="1817"/>
      <c r="EKJ36" s="1817"/>
      <c r="EKK36" s="1817"/>
      <c r="EKL36" s="1817"/>
      <c r="EKM36" s="1817"/>
      <c r="EKN36" s="1817"/>
      <c r="EKO36" s="1817"/>
      <c r="EKP36" s="1817"/>
      <c r="EKQ36" s="1817"/>
      <c r="EKR36" s="1817"/>
      <c r="EKS36" s="1817"/>
      <c r="EKT36" s="1817"/>
      <c r="EKU36" s="1817"/>
      <c r="EKV36" s="1817"/>
      <c r="EKW36" s="1817"/>
      <c r="EKX36" s="1817"/>
      <c r="EKY36" s="1817"/>
      <c r="EKZ36" s="1817"/>
      <c r="ELA36" s="1817"/>
      <c r="ELB36" s="1817"/>
      <c r="ELC36" s="1817"/>
      <c r="ELD36" s="1817"/>
      <c r="ELE36" s="1817"/>
      <c r="ELF36" s="1817"/>
      <c r="ELG36" s="1817"/>
      <c r="ELH36" s="1817"/>
      <c r="ELI36" s="1817"/>
      <c r="ELJ36" s="1817"/>
      <c r="ELK36" s="1817"/>
      <c r="ELL36" s="1817"/>
      <c r="ELM36" s="1817"/>
      <c r="ELN36" s="1817"/>
      <c r="ELO36" s="1817"/>
      <c r="ELP36" s="1817"/>
      <c r="ELQ36" s="1817"/>
      <c r="ELR36" s="1817"/>
      <c r="ELS36" s="1817"/>
      <c r="ELT36" s="1817"/>
      <c r="ELU36" s="1817"/>
      <c r="ELV36" s="1817"/>
      <c r="ELW36" s="1817"/>
      <c r="ELX36" s="1817"/>
      <c r="ELY36" s="1817"/>
      <c r="ELZ36" s="1817"/>
      <c r="EMA36" s="1817"/>
      <c r="EMB36" s="1817"/>
      <c r="EMC36" s="1817"/>
      <c r="EMD36" s="1817"/>
      <c r="EME36" s="1817"/>
      <c r="EMF36" s="1817"/>
      <c r="EMG36" s="1817"/>
      <c r="EMH36" s="1817"/>
      <c r="EMI36" s="1817"/>
      <c r="EMJ36" s="1817"/>
      <c r="EMK36" s="1817"/>
      <c r="EML36" s="1817"/>
      <c r="EMM36" s="1817"/>
      <c r="EMN36" s="1817"/>
      <c r="EMO36" s="1817"/>
      <c r="EMP36" s="1817"/>
      <c r="EMQ36" s="1817"/>
      <c r="EMR36" s="1817"/>
      <c r="EMS36" s="1817"/>
      <c r="EMT36" s="1817"/>
      <c r="EMU36" s="1817"/>
      <c r="EMV36" s="1817"/>
      <c r="EMW36" s="1817"/>
      <c r="EMX36" s="1817"/>
      <c r="EMY36" s="1817"/>
      <c r="EMZ36" s="1817"/>
      <c r="ENA36" s="1817"/>
      <c r="ENB36" s="1817"/>
      <c r="ENC36" s="1817"/>
      <c r="END36" s="1817"/>
      <c r="ENE36" s="1817"/>
      <c r="ENF36" s="1817"/>
      <c r="ENG36" s="1817"/>
      <c r="ENH36" s="1817"/>
      <c r="ENI36" s="1817"/>
      <c r="ENJ36" s="1817"/>
      <c r="ENK36" s="1817"/>
      <c r="ENL36" s="1817"/>
      <c r="ENM36" s="1817"/>
      <c r="ENN36" s="1817"/>
      <c r="ENO36" s="1817"/>
      <c r="ENP36" s="1817"/>
      <c r="ENQ36" s="1817"/>
      <c r="ENR36" s="1817"/>
      <c r="ENS36" s="1817"/>
      <c r="ENT36" s="1817"/>
      <c r="ENU36" s="1817"/>
      <c r="ENV36" s="1817"/>
      <c r="ENW36" s="1817"/>
      <c r="ENX36" s="1817"/>
      <c r="ENY36" s="1817"/>
      <c r="ENZ36" s="1817"/>
      <c r="EOA36" s="1817"/>
      <c r="EOB36" s="1817"/>
      <c r="EOC36" s="1817"/>
      <c r="EOD36" s="1817"/>
      <c r="EOE36" s="1817"/>
      <c r="EOF36" s="1817"/>
      <c r="EOG36" s="1817"/>
      <c r="EOH36" s="1817"/>
      <c r="EOI36" s="1817"/>
      <c r="EOJ36" s="1817"/>
      <c r="EOK36" s="1817"/>
      <c r="EOL36" s="1817"/>
      <c r="EOM36" s="1817"/>
      <c r="EON36" s="1817"/>
      <c r="EOO36" s="1817"/>
      <c r="EOP36" s="1817"/>
      <c r="EOQ36" s="1817"/>
      <c r="EOR36" s="1817"/>
      <c r="EOS36" s="1817"/>
      <c r="EOT36" s="1817"/>
      <c r="EOU36" s="1817"/>
      <c r="EOV36" s="1817"/>
      <c r="EOW36" s="1817"/>
      <c r="EOX36" s="1817"/>
      <c r="EOY36" s="1817"/>
      <c r="EOZ36" s="1817"/>
      <c r="EPA36" s="1817"/>
      <c r="EPB36" s="1817"/>
      <c r="EPC36" s="1817"/>
      <c r="EPD36" s="1817"/>
      <c r="EPE36" s="1817"/>
      <c r="EPF36" s="1817"/>
      <c r="EPG36" s="1817"/>
      <c r="EPH36" s="1817"/>
      <c r="EPI36" s="1817"/>
      <c r="EPJ36" s="1817"/>
      <c r="EPK36" s="1817"/>
      <c r="EPL36" s="1817"/>
      <c r="EPM36" s="1817"/>
      <c r="EPN36" s="1817"/>
      <c r="EPO36" s="1817"/>
      <c r="EPP36" s="1817"/>
      <c r="EPQ36" s="1817"/>
      <c r="EPR36" s="1817"/>
      <c r="EPS36" s="1817"/>
      <c r="EPT36" s="1817"/>
      <c r="EPU36" s="1817"/>
      <c r="EPV36" s="1817"/>
      <c r="EPW36" s="1817"/>
      <c r="EPX36" s="1817"/>
      <c r="EPY36" s="1817"/>
      <c r="EPZ36" s="1817"/>
      <c r="EQA36" s="1817"/>
      <c r="EQB36" s="1817"/>
      <c r="EQC36" s="1817"/>
      <c r="EQD36" s="1817"/>
      <c r="EQE36" s="1817"/>
      <c r="EQF36" s="1817"/>
      <c r="EQG36" s="1817"/>
      <c r="EQH36" s="1817"/>
      <c r="EQI36" s="1817"/>
      <c r="EQJ36" s="1817"/>
      <c r="EQK36" s="1817"/>
      <c r="EQL36" s="1817"/>
      <c r="EQM36" s="1817"/>
      <c r="EQN36" s="1817"/>
      <c r="EQO36" s="1817"/>
      <c r="EQP36" s="1817"/>
      <c r="EQQ36" s="1817"/>
      <c r="EQR36" s="1817"/>
      <c r="EQS36" s="1817"/>
      <c r="EQT36" s="1817"/>
      <c r="EQU36" s="1817"/>
      <c r="EQV36" s="1817"/>
      <c r="EQW36" s="1817"/>
      <c r="EQX36" s="1817"/>
      <c r="EQY36" s="1817"/>
      <c r="EQZ36" s="1817"/>
      <c r="ERA36" s="1817"/>
      <c r="ERB36" s="1817"/>
      <c r="ERC36" s="1817"/>
      <c r="ERD36" s="1817"/>
      <c r="ERE36" s="1817"/>
      <c r="ERF36" s="1817"/>
      <c r="ERG36" s="1817"/>
      <c r="ERH36" s="1817"/>
      <c r="ERI36" s="1817"/>
      <c r="ERJ36" s="1817"/>
      <c r="ERK36" s="1817"/>
      <c r="ERL36" s="1817"/>
      <c r="ERM36" s="1817"/>
      <c r="ERN36" s="1817"/>
      <c r="ERO36" s="1817"/>
      <c r="ERP36" s="1817"/>
      <c r="ERQ36" s="1817"/>
      <c r="ERR36" s="1817"/>
      <c r="ERS36" s="1817"/>
      <c r="ERT36" s="1817"/>
      <c r="ERU36" s="1817"/>
      <c r="ERV36" s="1817"/>
      <c r="ERW36" s="1817"/>
      <c r="ERX36" s="1817"/>
      <c r="ERY36" s="1817"/>
      <c r="ERZ36" s="1817"/>
      <c r="ESA36" s="1817"/>
      <c r="ESB36" s="1817"/>
      <c r="ESC36" s="1817"/>
      <c r="ESD36" s="1817"/>
      <c r="ESE36" s="1817"/>
      <c r="ESF36" s="1817"/>
      <c r="ESG36" s="1817"/>
      <c r="ESH36" s="1817"/>
      <c r="ESI36" s="1817"/>
      <c r="ESJ36" s="1817"/>
      <c r="ESK36" s="1817"/>
      <c r="ESL36" s="1817"/>
      <c r="ESM36" s="1817"/>
      <c r="ESN36" s="1817"/>
      <c r="ESO36" s="1817"/>
      <c r="ESP36" s="1817"/>
      <c r="ESQ36" s="1817"/>
      <c r="ESR36" s="1817"/>
      <c r="ESS36" s="1817"/>
      <c r="EST36" s="1817"/>
      <c r="ESU36" s="1817"/>
      <c r="ESV36" s="1817"/>
      <c r="ESW36" s="1817"/>
      <c r="ESX36" s="1817"/>
      <c r="ESY36" s="1817"/>
      <c r="ESZ36" s="1817"/>
      <c r="ETA36" s="1817"/>
      <c r="ETB36" s="1817"/>
      <c r="ETC36" s="1817"/>
      <c r="ETD36" s="1817"/>
      <c r="ETE36" s="1817"/>
      <c r="ETF36" s="1817"/>
      <c r="ETG36" s="1817"/>
      <c r="ETH36" s="1817"/>
      <c r="ETI36" s="1817"/>
      <c r="ETJ36" s="1817"/>
      <c r="ETK36" s="1817"/>
      <c r="ETL36" s="1817"/>
      <c r="ETM36" s="1817"/>
      <c r="ETN36" s="1817"/>
      <c r="ETO36" s="1817"/>
      <c r="ETP36" s="1817"/>
      <c r="ETQ36" s="1817"/>
      <c r="ETR36" s="1817"/>
      <c r="ETS36" s="1817"/>
      <c r="ETT36" s="1817"/>
      <c r="ETU36" s="1817"/>
      <c r="ETV36" s="1817"/>
      <c r="ETW36" s="1817"/>
      <c r="ETX36" s="1817"/>
      <c r="ETY36" s="1817"/>
      <c r="ETZ36" s="1817"/>
      <c r="EUA36" s="1817"/>
      <c r="EUB36" s="1817"/>
      <c r="EUC36" s="1817"/>
      <c r="EUD36" s="1817"/>
      <c r="EUE36" s="1817"/>
      <c r="EUF36" s="1817"/>
      <c r="EUG36" s="1817"/>
      <c r="EUH36" s="1817"/>
      <c r="EUI36" s="1817"/>
      <c r="EUJ36" s="1817"/>
      <c r="EUK36" s="1817"/>
      <c r="EUL36" s="1817"/>
      <c r="EUM36" s="1817"/>
      <c r="EUN36" s="1817"/>
      <c r="EUO36" s="1817"/>
      <c r="EUP36" s="1817"/>
      <c r="EUQ36" s="1817"/>
      <c r="EUR36" s="1817"/>
      <c r="EUS36" s="1817"/>
      <c r="EUT36" s="1817"/>
      <c r="EUU36" s="1817"/>
      <c r="EUV36" s="1817"/>
      <c r="EUW36" s="1817"/>
      <c r="EUX36" s="1817"/>
      <c r="EUY36" s="1817"/>
      <c r="EUZ36" s="1817"/>
      <c r="EVA36" s="1817"/>
      <c r="EVB36" s="1817"/>
      <c r="EVC36" s="1817"/>
      <c r="EVD36" s="1817"/>
      <c r="EVE36" s="1817"/>
      <c r="EVF36" s="1817"/>
      <c r="EVG36" s="1817"/>
      <c r="EVH36" s="1817"/>
      <c r="EVI36" s="1817"/>
      <c r="EVJ36" s="1817"/>
      <c r="EVK36" s="1817"/>
      <c r="EVL36" s="1817"/>
      <c r="EVM36" s="1817"/>
      <c r="EVN36" s="1817"/>
      <c r="EVO36" s="1817"/>
      <c r="EVP36" s="1817"/>
      <c r="EVQ36" s="1817"/>
      <c r="EVR36" s="1817"/>
      <c r="EVS36" s="1817"/>
      <c r="EVT36" s="1817"/>
      <c r="EVU36" s="1817"/>
      <c r="EVV36" s="1817"/>
      <c r="EVW36" s="1817"/>
      <c r="EVX36" s="1817"/>
      <c r="EVY36" s="1817"/>
      <c r="EVZ36" s="1817"/>
      <c r="EWA36" s="1817"/>
      <c r="EWB36" s="1817"/>
      <c r="EWC36" s="1817"/>
      <c r="EWD36" s="1817"/>
      <c r="EWE36" s="1817"/>
      <c r="EWF36" s="1817"/>
      <c r="EWG36" s="1817"/>
      <c r="EWH36" s="1817"/>
      <c r="EWI36" s="1817"/>
      <c r="EWJ36" s="1817"/>
      <c r="EWK36" s="1817"/>
      <c r="EWL36" s="1817"/>
      <c r="EWM36" s="1817"/>
      <c r="EWN36" s="1817"/>
      <c r="EWO36" s="1817"/>
      <c r="EWP36" s="1817"/>
      <c r="EWQ36" s="1817"/>
      <c r="EWR36" s="1817"/>
      <c r="EWS36" s="1817"/>
      <c r="EWT36" s="1817"/>
      <c r="EWU36" s="1817"/>
      <c r="EWV36" s="1817"/>
      <c r="EWW36" s="1817"/>
      <c r="EWX36" s="1817"/>
      <c r="EWY36" s="1817"/>
      <c r="EWZ36" s="1817"/>
      <c r="EXA36" s="1817"/>
      <c r="EXB36" s="1817"/>
      <c r="EXC36" s="1817"/>
      <c r="EXD36" s="1817"/>
      <c r="EXE36" s="1817"/>
      <c r="EXF36" s="1817"/>
      <c r="EXG36" s="1817"/>
      <c r="EXH36" s="1817"/>
      <c r="EXI36" s="1817"/>
      <c r="EXJ36" s="1817"/>
      <c r="EXK36" s="1817"/>
      <c r="EXL36" s="1817"/>
      <c r="EXM36" s="1817"/>
      <c r="EXN36" s="1817"/>
      <c r="EXO36" s="1817"/>
      <c r="EXP36" s="1817"/>
      <c r="EXQ36" s="1817"/>
      <c r="EXR36" s="1817"/>
      <c r="EXS36" s="1817"/>
      <c r="EXT36" s="1817"/>
      <c r="EXU36" s="1817"/>
      <c r="EXV36" s="1817"/>
      <c r="EXW36" s="1817"/>
      <c r="EXX36" s="1817"/>
      <c r="EXY36" s="1817"/>
      <c r="EXZ36" s="1817"/>
      <c r="EYA36" s="1817"/>
      <c r="EYB36" s="1817"/>
      <c r="EYC36" s="1817"/>
      <c r="EYD36" s="1817"/>
      <c r="EYE36" s="1817"/>
      <c r="EYF36" s="1817"/>
      <c r="EYG36" s="1817"/>
      <c r="EYH36" s="1817"/>
      <c r="EYI36" s="1817"/>
      <c r="EYJ36" s="1817"/>
      <c r="EYK36" s="1817"/>
      <c r="EYL36" s="1817"/>
      <c r="EYM36" s="1817"/>
      <c r="EYN36" s="1817"/>
      <c r="EYO36" s="1817"/>
      <c r="EYP36" s="1817"/>
      <c r="EYQ36" s="1817"/>
      <c r="EYR36" s="1817"/>
      <c r="EYS36" s="1817"/>
      <c r="EYT36" s="1817"/>
      <c r="EYU36" s="1817"/>
      <c r="EYV36" s="1817"/>
      <c r="EYW36" s="1817"/>
      <c r="EYX36" s="1817"/>
      <c r="EYY36" s="1817"/>
      <c r="EYZ36" s="1817"/>
      <c r="EZA36" s="1817"/>
      <c r="EZB36" s="1817"/>
      <c r="EZC36" s="1817"/>
      <c r="EZD36" s="1817"/>
      <c r="EZE36" s="1817"/>
      <c r="EZF36" s="1817"/>
      <c r="EZG36" s="1817"/>
      <c r="EZH36" s="1817"/>
      <c r="EZI36" s="1817"/>
      <c r="EZJ36" s="1817"/>
      <c r="EZK36" s="1817"/>
      <c r="EZL36" s="1817"/>
      <c r="EZM36" s="1817"/>
      <c r="EZN36" s="1817"/>
      <c r="EZO36" s="1817"/>
      <c r="EZP36" s="1817"/>
      <c r="EZQ36" s="1817"/>
      <c r="EZR36" s="1817"/>
      <c r="EZS36" s="1817"/>
      <c r="EZT36" s="1817"/>
      <c r="EZU36" s="1817"/>
      <c r="EZV36" s="1817"/>
      <c r="EZW36" s="1817"/>
      <c r="EZX36" s="1817"/>
      <c r="EZY36" s="1817"/>
      <c r="EZZ36" s="1817"/>
      <c r="FAA36" s="1817"/>
      <c r="FAB36" s="1817"/>
      <c r="FAC36" s="1817"/>
      <c r="FAD36" s="1817"/>
      <c r="FAE36" s="1817"/>
      <c r="FAF36" s="1817"/>
      <c r="FAG36" s="1817"/>
      <c r="FAH36" s="1817"/>
      <c r="FAI36" s="1817"/>
      <c r="FAJ36" s="1817"/>
      <c r="FAK36" s="1817"/>
      <c r="FAL36" s="1817"/>
      <c r="FAM36" s="1817"/>
      <c r="FAN36" s="1817"/>
      <c r="FAO36" s="1817"/>
      <c r="FAP36" s="1817"/>
      <c r="FAQ36" s="1817"/>
      <c r="FAR36" s="1817"/>
      <c r="FAS36" s="1817"/>
      <c r="FAT36" s="1817"/>
      <c r="FAU36" s="1817"/>
      <c r="FAV36" s="1817"/>
      <c r="FAW36" s="1817"/>
      <c r="FAX36" s="1817"/>
      <c r="FAY36" s="1817"/>
      <c r="FAZ36" s="1817"/>
      <c r="FBA36" s="1817"/>
      <c r="FBB36" s="1817"/>
      <c r="FBC36" s="1817"/>
      <c r="FBD36" s="1817"/>
      <c r="FBE36" s="1817"/>
      <c r="FBF36" s="1817"/>
      <c r="FBG36" s="1817"/>
      <c r="FBH36" s="1817"/>
      <c r="FBI36" s="1817"/>
      <c r="FBJ36" s="1817"/>
      <c r="FBK36" s="1817"/>
      <c r="FBL36" s="1817"/>
      <c r="FBM36" s="1817"/>
      <c r="FBN36" s="1817"/>
      <c r="FBO36" s="1817"/>
      <c r="FBP36" s="1817"/>
      <c r="FBQ36" s="1817"/>
      <c r="FBR36" s="1817"/>
      <c r="FBS36" s="1817"/>
      <c r="FBT36" s="1817"/>
      <c r="FBU36" s="1817"/>
      <c r="FBV36" s="1817"/>
      <c r="FBW36" s="1817"/>
      <c r="FBX36" s="1817"/>
      <c r="FBY36" s="1817"/>
      <c r="FBZ36" s="1817"/>
      <c r="FCA36" s="1817"/>
      <c r="FCB36" s="1817"/>
      <c r="FCC36" s="1817"/>
      <c r="FCD36" s="1817"/>
      <c r="FCE36" s="1817"/>
      <c r="FCF36" s="1817"/>
      <c r="FCG36" s="1817"/>
      <c r="FCH36" s="1817"/>
      <c r="FCI36" s="1817"/>
      <c r="FCJ36" s="1817"/>
      <c r="FCK36" s="1817"/>
      <c r="FCL36" s="1817"/>
      <c r="FCM36" s="1817"/>
      <c r="FCN36" s="1817"/>
      <c r="FCO36" s="1817"/>
      <c r="FCP36" s="1817"/>
      <c r="FCQ36" s="1817"/>
      <c r="FCR36" s="1817"/>
      <c r="FCS36" s="1817"/>
      <c r="FCT36" s="1817"/>
      <c r="FCU36" s="1817"/>
      <c r="FCV36" s="1817"/>
      <c r="FCW36" s="1817"/>
      <c r="FCX36" s="1817"/>
      <c r="FCY36" s="1817"/>
      <c r="FCZ36" s="1817"/>
      <c r="FDA36" s="1817"/>
      <c r="FDB36" s="1817"/>
      <c r="FDC36" s="1817"/>
      <c r="FDD36" s="1817"/>
      <c r="FDE36" s="1817"/>
      <c r="FDF36" s="1817"/>
      <c r="FDG36" s="1817"/>
      <c r="FDH36" s="1817"/>
      <c r="FDI36" s="1817"/>
      <c r="FDJ36" s="1817"/>
      <c r="FDK36" s="1817"/>
      <c r="FDL36" s="1817"/>
      <c r="FDM36" s="1817"/>
      <c r="FDN36" s="1817"/>
      <c r="FDO36" s="1817"/>
      <c r="FDP36" s="1817"/>
      <c r="FDQ36" s="1817"/>
      <c r="FDR36" s="1817"/>
      <c r="FDS36" s="1817"/>
      <c r="FDT36" s="1817"/>
      <c r="FDU36" s="1817"/>
      <c r="FDV36" s="1817"/>
      <c r="FDW36" s="1817"/>
      <c r="FDX36" s="1817"/>
      <c r="FDY36" s="1817"/>
      <c r="FDZ36" s="1817"/>
      <c r="FEA36" s="1817"/>
      <c r="FEB36" s="1817"/>
      <c r="FEC36" s="1817"/>
      <c r="FED36" s="1817"/>
      <c r="FEE36" s="1817"/>
      <c r="FEF36" s="1817"/>
      <c r="FEG36" s="1817"/>
      <c r="FEH36" s="1817"/>
      <c r="FEI36" s="1817"/>
      <c r="FEJ36" s="1817"/>
      <c r="FEK36" s="1817"/>
      <c r="FEL36" s="1817"/>
      <c r="FEM36" s="1817"/>
      <c r="FEN36" s="1817"/>
      <c r="FEO36" s="1817"/>
      <c r="FEP36" s="1817"/>
      <c r="FEQ36" s="1817"/>
      <c r="FER36" s="1817"/>
      <c r="FES36" s="1817"/>
      <c r="FET36" s="1817"/>
      <c r="FEU36" s="1817"/>
      <c r="FEV36" s="1817"/>
      <c r="FEW36" s="1817"/>
      <c r="FEX36" s="1817"/>
      <c r="FEY36" s="1817"/>
      <c r="FEZ36" s="1817"/>
      <c r="FFA36" s="1817"/>
      <c r="FFB36" s="1817"/>
      <c r="FFC36" s="1817"/>
      <c r="FFD36" s="1817"/>
      <c r="FFE36" s="1817"/>
      <c r="FFF36" s="1817"/>
      <c r="FFG36" s="1817"/>
      <c r="FFH36" s="1817"/>
      <c r="FFI36" s="1817"/>
      <c r="FFJ36" s="1817"/>
      <c r="FFK36" s="1817"/>
      <c r="FFL36" s="1817"/>
      <c r="FFM36" s="1817"/>
      <c r="FFN36" s="1817"/>
      <c r="FFO36" s="1817"/>
      <c r="FFP36" s="1817"/>
      <c r="FFQ36" s="1817"/>
      <c r="FFR36" s="1817"/>
      <c r="FFS36" s="1817"/>
      <c r="FFT36" s="1817"/>
      <c r="FFU36" s="1817"/>
      <c r="FFV36" s="1817"/>
      <c r="FFW36" s="1817"/>
      <c r="FFX36" s="1817"/>
      <c r="FFY36" s="1817"/>
      <c r="FFZ36" s="1817"/>
      <c r="FGA36" s="1817"/>
      <c r="FGB36" s="1817"/>
      <c r="FGC36" s="1817"/>
      <c r="FGD36" s="1817"/>
      <c r="FGE36" s="1817"/>
      <c r="FGF36" s="1817"/>
      <c r="FGG36" s="1817"/>
      <c r="FGH36" s="1817"/>
      <c r="FGI36" s="1817"/>
      <c r="FGJ36" s="1817"/>
      <c r="FGK36" s="1817"/>
      <c r="FGL36" s="1817"/>
      <c r="FGM36" s="1817"/>
      <c r="FGN36" s="1817"/>
      <c r="FGO36" s="1817"/>
      <c r="FGP36" s="1817"/>
      <c r="FGQ36" s="1817"/>
      <c r="FGR36" s="1817"/>
      <c r="FGS36" s="1817"/>
      <c r="FGT36" s="1817"/>
      <c r="FGU36" s="1817"/>
      <c r="FGV36" s="1817"/>
      <c r="FGW36" s="1817"/>
      <c r="FGX36" s="1817"/>
      <c r="FGY36" s="1817"/>
      <c r="FGZ36" s="1817"/>
      <c r="FHA36" s="1817"/>
      <c r="FHB36" s="1817"/>
      <c r="FHC36" s="1817"/>
      <c r="FHD36" s="1817"/>
      <c r="FHE36" s="1817"/>
      <c r="FHF36" s="1817"/>
      <c r="FHG36" s="1817"/>
      <c r="FHH36" s="1817"/>
      <c r="FHI36" s="1817"/>
      <c r="FHJ36" s="1817"/>
      <c r="FHK36" s="1817"/>
      <c r="FHL36" s="1817"/>
      <c r="FHM36" s="1817"/>
      <c r="FHN36" s="1817"/>
      <c r="FHO36" s="1817"/>
      <c r="FHP36" s="1817"/>
      <c r="FHQ36" s="1817"/>
      <c r="FHR36" s="1817"/>
      <c r="FHS36" s="1817"/>
      <c r="FHT36" s="1817"/>
      <c r="FHU36" s="1817"/>
      <c r="FHV36" s="1817"/>
      <c r="FHW36" s="1817"/>
      <c r="FHX36" s="1817"/>
      <c r="FHY36" s="1817"/>
      <c r="FHZ36" s="1817"/>
      <c r="FIA36" s="1817"/>
      <c r="FIB36" s="1817"/>
      <c r="FIC36" s="1817"/>
      <c r="FID36" s="1817"/>
      <c r="FIE36" s="1817"/>
      <c r="FIF36" s="1817"/>
      <c r="FIG36" s="1817"/>
      <c r="FIH36" s="1817"/>
      <c r="FII36" s="1817"/>
      <c r="FIJ36" s="1817"/>
      <c r="FIK36" s="1817"/>
      <c r="FIL36" s="1817"/>
      <c r="FIM36" s="1817"/>
      <c r="FIN36" s="1817"/>
      <c r="FIO36" s="1817"/>
      <c r="FIP36" s="1817"/>
      <c r="FIQ36" s="1817"/>
      <c r="FIR36" s="1817"/>
      <c r="FIS36" s="1817"/>
      <c r="FIT36" s="1817"/>
      <c r="FIU36" s="1817"/>
      <c r="FIV36" s="1817"/>
      <c r="FIW36" s="1817"/>
      <c r="FIX36" s="1817"/>
      <c r="FIY36" s="1817"/>
      <c r="FIZ36" s="1817"/>
      <c r="FJA36" s="1817"/>
      <c r="FJB36" s="1817"/>
      <c r="FJC36" s="1817"/>
      <c r="FJD36" s="1817"/>
      <c r="FJE36" s="1817"/>
      <c r="FJF36" s="1817"/>
      <c r="FJG36" s="1817"/>
      <c r="FJH36" s="1817"/>
      <c r="FJI36" s="1817"/>
      <c r="FJJ36" s="1817"/>
      <c r="FJK36" s="1817"/>
      <c r="FJL36" s="1817"/>
      <c r="FJM36" s="1817"/>
      <c r="FJN36" s="1817"/>
      <c r="FJO36" s="1817"/>
      <c r="FJP36" s="1817"/>
      <c r="FJQ36" s="1817"/>
      <c r="FJR36" s="1817"/>
      <c r="FJS36" s="1817"/>
      <c r="FJT36" s="1817"/>
      <c r="FJU36" s="1817"/>
      <c r="FJV36" s="1817"/>
      <c r="FJW36" s="1817"/>
      <c r="FJX36" s="1817"/>
      <c r="FJY36" s="1817"/>
      <c r="FJZ36" s="1817"/>
      <c r="FKA36" s="1817"/>
      <c r="FKB36" s="1817"/>
      <c r="FKC36" s="1817"/>
      <c r="FKD36" s="1817"/>
      <c r="FKE36" s="1817"/>
      <c r="FKF36" s="1817"/>
      <c r="FKG36" s="1817"/>
      <c r="FKH36" s="1817"/>
      <c r="FKI36" s="1817"/>
      <c r="FKJ36" s="1817"/>
      <c r="FKK36" s="1817"/>
      <c r="FKL36" s="1817"/>
      <c r="FKM36" s="1817"/>
      <c r="FKN36" s="1817"/>
      <c r="FKO36" s="1817"/>
      <c r="FKP36" s="1817"/>
      <c r="FKQ36" s="1817"/>
      <c r="FKR36" s="1817"/>
      <c r="FKS36" s="1817"/>
      <c r="FKT36" s="1817"/>
      <c r="FKU36" s="1817"/>
      <c r="FKV36" s="1817"/>
      <c r="FKW36" s="1817"/>
      <c r="FKX36" s="1817"/>
      <c r="FKY36" s="1817"/>
      <c r="FKZ36" s="1817"/>
      <c r="FLA36" s="1817"/>
      <c r="FLB36" s="1817"/>
      <c r="FLC36" s="1817"/>
      <c r="FLD36" s="1817"/>
      <c r="FLE36" s="1817"/>
      <c r="FLF36" s="1817"/>
      <c r="FLG36" s="1817"/>
      <c r="FLH36" s="1817"/>
      <c r="FLI36" s="1817"/>
      <c r="FLJ36" s="1817"/>
      <c r="FLK36" s="1817"/>
      <c r="FLL36" s="1817"/>
      <c r="FLM36" s="1817"/>
      <c r="FLN36" s="1817"/>
      <c r="FLO36" s="1817"/>
      <c r="FLP36" s="1817"/>
      <c r="FLQ36" s="1817"/>
      <c r="FLR36" s="1817"/>
      <c r="FLS36" s="1817"/>
      <c r="FLT36" s="1817"/>
      <c r="FLU36" s="1817"/>
      <c r="FLV36" s="1817"/>
      <c r="FLW36" s="1817"/>
      <c r="FLX36" s="1817"/>
      <c r="FLY36" s="1817"/>
      <c r="FLZ36" s="1817"/>
      <c r="FMA36" s="1817"/>
      <c r="FMB36" s="1817"/>
      <c r="FMC36" s="1817"/>
      <c r="FMD36" s="1817"/>
      <c r="FME36" s="1817"/>
      <c r="FMF36" s="1817"/>
      <c r="FMG36" s="1817"/>
      <c r="FMH36" s="1817"/>
      <c r="FMI36" s="1817"/>
      <c r="FMJ36" s="1817"/>
      <c r="FMK36" s="1817"/>
      <c r="FML36" s="1817"/>
      <c r="FMM36" s="1817"/>
      <c r="FMN36" s="1817"/>
      <c r="FMO36" s="1817"/>
      <c r="FMP36" s="1817"/>
      <c r="FMQ36" s="1817"/>
      <c r="FMR36" s="1817"/>
      <c r="FMS36" s="1817"/>
      <c r="FMT36" s="1817"/>
      <c r="FMU36" s="1817"/>
      <c r="FMV36" s="1817"/>
      <c r="FMW36" s="1817"/>
      <c r="FMX36" s="1817"/>
      <c r="FMY36" s="1817"/>
      <c r="FMZ36" s="1817"/>
      <c r="FNA36" s="1817"/>
      <c r="FNB36" s="1817"/>
      <c r="FNC36" s="1817"/>
      <c r="FND36" s="1817"/>
      <c r="FNE36" s="1817"/>
      <c r="FNF36" s="1817"/>
      <c r="FNG36" s="1817"/>
      <c r="FNH36" s="1817"/>
      <c r="FNI36" s="1817"/>
      <c r="FNJ36" s="1817"/>
      <c r="FNK36" s="1817"/>
      <c r="FNL36" s="1817"/>
      <c r="FNM36" s="1817"/>
      <c r="FNN36" s="1817"/>
      <c r="FNO36" s="1817"/>
      <c r="FNP36" s="1817"/>
      <c r="FNQ36" s="1817"/>
      <c r="FNR36" s="1817"/>
      <c r="FNS36" s="1817"/>
      <c r="FNT36" s="1817"/>
      <c r="FNU36" s="1817"/>
      <c r="FNV36" s="1817"/>
      <c r="FNW36" s="1817"/>
      <c r="FNX36" s="1817"/>
      <c r="FNY36" s="1817"/>
      <c r="FNZ36" s="1817"/>
      <c r="FOA36" s="1817"/>
      <c r="FOB36" s="1817"/>
      <c r="FOC36" s="1817"/>
      <c r="FOD36" s="1817"/>
      <c r="FOE36" s="1817"/>
      <c r="FOF36" s="1817"/>
      <c r="FOG36" s="1817"/>
      <c r="FOH36" s="1817"/>
      <c r="FOI36" s="1817"/>
      <c r="FOJ36" s="1817"/>
      <c r="FOK36" s="1817"/>
      <c r="FOL36" s="1817"/>
      <c r="FOM36" s="1817"/>
      <c r="FON36" s="1817"/>
      <c r="FOO36" s="1817"/>
      <c r="FOP36" s="1817"/>
      <c r="FOQ36" s="1817"/>
      <c r="FOR36" s="1817"/>
      <c r="FOS36" s="1817"/>
      <c r="FOT36" s="1817"/>
      <c r="FOU36" s="1817"/>
      <c r="FOV36" s="1817"/>
      <c r="FOW36" s="1817"/>
      <c r="FOX36" s="1817"/>
      <c r="FOY36" s="1817"/>
      <c r="FOZ36" s="1817"/>
      <c r="FPA36" s="1817"/>
      <c r="FPB36" s="1817"/>
      <c r="FPC36" s="1817"/>
      <c r="FPD36" s="1817"/>
      <c r="FPE36" s="1817"/>
      <c r="FPF36" s="1817"/>
      <c r="FPG36" s="1817"/>
      <c r="FPH36" s="1817"/>
      <c r="FPI36" s="1817"/>
      <c r="FPJ36" s="1817"/>
      <c r="FPK36" s="1817"/>
      <c r="FPL36" s="1817"/>
      <c r="FPM36" s="1817"/>
      <c r="FPN36" s="1817"/>
      <c r="FPO36" s="1817"/>
      <c r="FPP36" s="1817"/>
      <c r="FPQ36" s="1817"/>
      <c r="FPR36" s="1817"/>
      <c r="FPS36" s="1817"/>
      <c r="FPT36" s="1817"/>
      <c r="FPU36" s="1817"/>
      <c r="FPV36" s="1817"/>
      <c r="FPW36" s="1817"/>
      <c r="FPX36" s="1817"/>
      <c r="FPY36" s="1817"/>
      <c r="FPZ36" s="1817"/>
      <c r="FQA36" s="1817"/>
      <c r="FQB36" s="1817"/>
      <c r="FQC36" s="1817"/>
      <c r="FQD36" s="1817"/>
      <c r="FQE36" s="1817"/>
      <c r="FQF36" s="1817"/>
      <c r="FQG36" s="1817"/>
      <c r="FQH36" s="1817"/>
      <c r="FQI36" s="1817"/>
      <c r="FQJ36" s="1817"/>
      <c r="FQK36" s="1817"/>
      <c r="FQL36" s="1817"/>
      <c r="FQM36" s="1817"/>
      <c r="FQN36" s="1817"/>
      <c r="FQO36" s="1817"/>
      <c r="FQP36" s="1817"/>
      <c r="FQQ36" s="1817"/>
      <c r="FQR36" s="1817"/>
      <c r="FQS36" s="1817"/>
      <c r="FQT36" s="1817"/>
      <c r="FQU36" s="1817"/>
      <c r="FQV36" s="1817"/>
      <c r="FQW36" s="1817"/>
      <c r="FQX36" s="1817"/>
      <c r="FQY36" s="1817"/>
      <c r="FQZ36" s="1817"/>
      <c r="FRA36" s="1817"/>
      <c r="FRB36" s="1817"/>
      <c r="FRC36" s="1817"/>
      <c r="FRD36" s="1817"/>
      <c r="FRE36" s="1817"/>
      <c r="FRF36" s="1817"/>
      <c r="FRG36" s="1817"/>
      <c r="FRH36" s="1817"/>
      <c r="FRI36" s="1817"/>
      <c r="FRJ36" s="1817"/>
      <c r="FRK36" s="1817"/>
      <c r="FRL36" s="1817"/>
      <c r="FRM36" s="1817"/>
      <c r="FRN36" s="1817"/>
      <c r="FRO36" s="1817"/>
      <c r="FRP36" s="1817"/>
      <c r="FRQ36" s="1817"/>
      <c r="FRR36" s="1817"/>
      <c r="FRS36" s="1817"/>
      <c r="FRT36" s="1817"/>
      <c r="FRU36" s="1817"/>
      <c r="FRV36" s="1817"/>
      <c r="FRW36" s="1817"/>
      <c r="FRX36" s="1817"/>
      <c r="FRY36" s="1817"/>
      <c r="FRZ36" s="1817"/>
      <c r="FSA36" s="1817"/>
      <c r="FSB36" s="1817"/>
      <c r="FSC36" s="1817"/>
      <c r="FSD36" s="1817"/>
      <c r="FSE36" s="1817"/>
      <c r="FSF36" s="1817"/>
      <c r="FSG36" s="1817"/>
      <c r="FSH36" s="1817"/>
      <c r="FSI36" s="1817"/>
      <c r="FSJ36" s="1817"/>
      <c r="FSK36" s="1817"/>
      <c r="FSL36" s="1817"/>
      <c r="FSM36" s="1817"/>
      <c r="FSN36" s="1817"/>
      <c r="FSO36" s="1817"/>
      <c r="FSP36" s="1817"/>
      <c r="FSQ36" s="1817"/>
      <c r="FSR36" s="1817"/>
      <c r="FSS36" s="1817"/>
      <c r="FST36" s="1817"/>
      <c r="FSU36" s="1817"/>
      <c r="FSV36" s="1817"/>
      <c r="FSW36" s="1817"/>
      <c r="FSX36" s="1817"/>
      <c r="FSY36" s="1817"/>
      <c r="FSZ36" s="1817"/>
      <c r="FTA36" s="1817"/>
      <c r="FTB36" s="1817"/>
      <c r="FTC36" s="1817"/>
      <c r="FTD36" s="1817"/>
      <c r="FTE36" s="1817"/>
      <c r="FTF36" s="1817"/>
      <c r="FTG36" s="1817"/>
      <c r="FTH36" s="1817"/>
      <c r="FTI36" s="1817"/>
      <c r="FTJ36" s="1817"/>
      <c r="FTK36" s="1817"/>
      <c r="FTL36" s="1817"/>
      <c r="FTM36" s="1817"/>
      <c r="FTN36" s="1817"/>
      <c r="FTO36" s="1817"/>
      <c r="FTP36" s="1817"/>
      <c r="FTQ36" s="1817"/>
      <c r="FTR36" s="1817"/>
      <c r="FTS36" s="1817"/>
      <c r="FTT36" s="1817"/>
      <c r="FTU36" s="1817"/>
      <c r="FTV36" s="1817"/>
      <c r="FTW36" s="1817"/>
      <c r="FTX36" s="1817"/>
      <c r="FTY36" s="1817"/>
      <c r="FTZ36" s="1817"/>
      <c r="FUA36" s="1817"/>
      <c r="FUB36" s="1817"/>
      <c r="FUC36" s="1817"/>
      <c r="FUD36" s="1817"/>
      <c r="FUE36" s="1817"/>
      <c r="FUF36" s="1817"/>
      <c r="FUG36" s="1817"/>
      <c r="FUH36" s="1817"/>
      <c r="FUI36" s="1817"/>
      <c r="FUJ36" s="1817"/>
      <c r="FUK36" s="1817"/>
      <c r="FUL36" s="1817"/>
      <c r="FUM36" s="1817"/>
      <c r="FUN36" s="1817"/>
      <c r="FUO36" s="1817"/>
      <c r="FUP36" s="1817"/>
      <c r="FUQ36" s="1817"/>
      <c r="FUR36" s="1817"/>
      <c r="FUS36" s="1817"/>
      <c r="FUT36" s="1817"/>
      <c r="FUU36" s="1817"/>
      <c r="FUV36" s="1817"/>
      <c r="FUW36" s="1817"/>
      <c r="FUX36" s="1817"/>
      <c r="FUY36" s="1817"/>
      <c r="FUZ36" s="1817"/>
      <c r="FVA36" s="1817"/>
      <c r="FVB36" s="1817"/>
      <c r="FVC36" s="1817"/>
      <c r="FVD36" s="1817"/>
      <c r="FVE36" s="1817"/>
      <c r="FVF36" s="1817"/>
      <c r="FVG36" s="1817"/>
      <c r="FVH36" s="1817"/>
      <c r="FVI36" s="1817"/>
      <c r="FVJ36" s="1817"/>
      <c r="FVK36" s="1817"/>
      <c r="FVL36" s="1817"/>
      <c r="FVM36" s="1817"/>
      <c r="FVN36" s="1817"/>
      <c r="FVO36" s="1817"/>
      <c r="FVP36" s="1817"/>
      <c r="FVQ36" s="1817"/>
      <c r="FVR36" s="1817"/>
      <c r="FVS36" s="1817"/>
      <c r="FVT36" s="1817"/>
      <c r="FVU36" s="1817"/>
      <c r="FVV36" s="1817"/>
      <c r="FVW36" s="1817"/>
      <c r="FVX36" s="1817"/>
      <c r="FVY36" s="1817"/>
      <c r="FVZ36" s="1817"/>
      <c r="FWA36" s="1817"/>
      <c r="FWB36" s="1817"/>
      <c r="FWC36" s="1817"/>
      <c r="FWD36" s="1817"/>
      <c r="FWE36" s="1817"/>
      <c r="FWF36" s="1817"/>
      <c r="FWG36" s="1817"/>
      <c r="FWH36" s="1817"/>
      <c r="FWI36" s="1817"/>
      <c r="FWJ36" s="1817"/>
      <c r="FWK36" s="1817"/>
      <c r="FWL36" s="1817"/>
      <c r="FWM36" s="1817"/>
      <c r="FWN36" s="1817"/>
      <c r="FWO36" s="1817"/>
      <c r="FWP36" s="1817"/>
      <c r="FWQ36" s="1817"/>
      <c r="FWR36" s="1817"/>
      <c r="FWS36" s="1817"/>
      <c r="FWT36" s="1817"/>
      <c r="FWU36" s="1817"/>
      <c r="FWV36" s="1817"/>
      <c r="FWW36" s="1817"/>
      <c r="FWX36" s="1817"/>
      <c r="FWY36" s="1817"/>
      <c r="FWZ36" s="1817"/>
      <c r="FXA36" s="1817"/>
      <c r="FXB36" s="1817"/>
      <c r="FXC36" s="1817"/>
      <c r="FXD36" s="1817"/>
      <c r="FXE36" s="1817"/>
      <c r="FXF36" s="1817"/>
      <c r="FXG36" s="1817"/>
      <c r="FXH36" s="1817"/>
      <c r="FXI36" s="1817"/>
      <c r="FXJ36" s="1817"/>
      <c r="FXK36" s="1817"/>
      <c r="FXL36" s="1817"/>
      <c r="FXM36" s="1817"/>
      <c r="FXN36" s="1817"/>
      <c r="FXO36" s="1817"/>
      <c r="FXP36" s="1817"/>
      <c r="FXQ36" s="1817"/>
      <c r="FXR36" s="1817"/>
      <c r="FXS36" s="1817"/>
      <c r="FXT36" s="1817"/>
      <c r="FXU36" s="1817"/>
      <c r="FXV36" s="1817"/>
      <c r="FXW36" s="1817"/>
      <c r="FXX36" s="1817"/>
      <c r="FXY36" s="1817"/>
      <c r="FXZ36" s="1817"/>
      <c r="FYA36" s="1817"/>
      <c r="FYB36" s="1817"/>
      <c r="FYC36" s="1817"/>
      <c r="FYD36" s="1817"/>
      <c r="FYE36" s="1817"/>
      <c r="FYF36" s="1817"/>
      <c r="FYG36" s="1817"/>
      <c r="FYH36" s="1817"/>
      <c r="FYI36" s="1817"/>
      <c r="FYJ36" s="1817"/>
      <c r="FYK36" s="1817"/>
      <c r="FYL36" s="1817"/>
      <c r="FYM36" s="1817"/>
      <c r="FYN36" s="1817"/>
      <c r="FYO36" s="1817"/>
      <c r="FYP36" s="1817"/>
      <c r="FYQ36" s="1817"/>
      <c r="FYR36" s="1817"/>
      <c r="FYS36" s="1817"/>
      <c r="FYT36" s="1817"/>
      <c r="FYU36" s="1817"/>
      <c r="FYV36" s="1817"/>
      <c r="FYW36" s="1817"/>
      <c r="FYX36" s="1817"/>
      <c r="FYY36" s="1817"/>
      <c r="FYZ36" s="1817"/>
      <c r="FZA36" s="1817"/>
      <c r="FZB36" s="1817"/>
      <c r="FZC36" s="1817"/>
      <c r="FZD36" s="1817"/>
      <c r="FZE36" s="1817"/>
      <c r="FZF36" s="1817"/>
      <c r="FZG36" s="1817"/>
      <c r="FZH36" s="1817"/>
      <c r="FZI36" s="1817"/>
      <c r="FZJ36" s="1817"/>
      <c r="FZK36" s="1817"/>
      <c r="FZL36" s="1817"/>
      <c r="FZM36" s="1817"/>
      <c r="FZN36" s="1817"/>
      <c r="FZO36" s="1817"/>
      <c r="FZP36" s="1817"/>
      <c r="FZQ36" s="1817"/>
      <c r="FZR36" s="1817"/>
      <c r="FZS36" s="1817"/>
      <c r="FZT36" s="1817"/>
      <c r="FZU36" s="1817"/>
      <c r="FZV36" s="1817"/>
      <c r="FZW36" s="1817"/>
      <c r="FZX36" s="1817"/>
      <c r="FZY36" s="1817"/>
      <c r="FZZ36" s="1817"/>
      <c r="GAA36" s="1817"/>
      <c r="GAB36" s="1817"/>
      <c r="GAC36" s="1817"/>
      <c r="GAD36" s="1817"/>
      <c r="GAE36" s="1817"/>
      <c r="GAF36" s="1817"/>
      <c r="GAG36" s="1817"/>
      <c r="GAH36" s="1817"/>
      <c r="GAI36" s="1817"/>
      <c r="GAJ36" s="1817"/>
      <c r="GAK36" s="1817"/>
      <c r="GAL36" s="1817"/>
      <c r="GAM36" s="1817"/>
      <c r="GAN36" s="1817"/>
      <c r="GAO36" s="1817"/>
      <c r="GAP36" s="1817"/>
      <c r="GAQ36" s="1817"/>
      <c r="GAR36" s="1817"/>
      <c r="GAS36" s="1817"/>
      <c r="GAT36" s="1817"/>
      <c r="GAU36" s="1817"/>
      <c r="GAV36" s="1817"/>
      <c r="GAW36" s="1817"/>
      <c r="GAX36" s="1817"/>
      <c r="GAY36" s="1817"/>
      <c r="GAZ36" s="1817"/>
      <c r="GBA36" s="1817"/>
      <c r="GBB36" s="1817"/>
      <c r="GBC36" s="1817"/>
      <c r="GBD36" s="1817"/>
      <c r="GBE36" s="1817"/>
      <c r="GBF36" s="1817"/>
      <c r="GBG36" s="1817"/>
      <c r="GBH36" s="1817"/>
      <c r="GBI36" s="1817"/>
      <c r="GBJ36" s="1817"/>
      <c r="GBK36" s="1817"/>
      <c r="GBL36" s="1817"/>
      <c r="GBM36" s="1817"/>
      <c r="GBN36" s="1817"/>
      <c r="GBO36" s="1817"/>
      <c r="GBP36" s="1817"/>
      <c r="GBQ36" s="1817"/>
      <c r="GBR36" s="1817"/>
      <c r="GBS36" s="1817"/>
      <c r="GBT36" s="1817"/>
      <c r="GBU36" s="1817"/>
      <c r="GBV36" s="1817"/>
      <c r="GBW36" s="1817"/>
      <c r="GBX36" s="1817"/>
      <c r="GBY36" s="1817"/>
      <c r="GBZ36" s="1817"/>
      <c r="GCA36" s="1817"/>
      <c r="GCB36" s="1817"/>
      <c r="GCC36" s="1817"/>
      <c r="GCD36" s="1817"/>
      <c r="GCE36" s="1817"/>
      <c r="GCF36" s="1817"/>
      <c r="GCG36" s="1817"/>
      <c r="GCH36" s="1817"/>
      <c r="GCI36" s="1817"/>
      <c r="GCJ36" s="1817"/>
      <c r="GCK36" s="1817"/>
      <c r="GCL36" s="1817"/>
      <c r="GCM36" s="1817"/>
      <c r="GCN36" s="1817"/>
      <c r="GCO36" s="1817"/>
      <c r="GCP36" s="1817"/>
      <c r="GCQ36" s="1817"/>
      <c r="GCR36" s="1817"/>
      <c r="GCS36" s="1817"/>
      <c r="GCT36" s="1817"/>
      <c r="GCU36" s="1817"/>
      <c r="GCV36" s="1817"/>
      <c r="GCW36" s="1817"/>
      <c r="GCX36" s="1817"/>
      <c r="GCY36" s="1817"/>
      <c r="GCZ36" s="1817"/>
      <c r="GDA36" s="1817"/>
      <c r="GDB36" s="1817"/>
      <c r="GDC36" s="1817"/>
      <c r="GDD36" s="1817"/>
      <c r="GDE36" s="1817"/>
      <c r="GDF36" s="1817"/>
      <c r="GDG36" s="1817"/>
      <c r="GDH36" s="1817"/>
      <c r="GDI36" s="1817"/>
      <c r="GDJ36" s="1817"/>
      <c r="GDK36" s="1817"/>
      <c r="GDL36" s="1817"/>
      <c r="GDM36" s="1817"/>
      <c r="GDN36" s="1817"/>
      <c r="GDO36" s="1817"/>
      <c r="GDP36" s="1817"/>
      <c r="GDQ36" s="1817"/>
      <c r="GDR36" s="1817"/>
      <c r="GDS36" s="1817"/>
      <c r="GDT36" s="1817"/>
      <c r="GDU36" s="1817"/>
      <c r="GDV36" s="1817"/>
      <c r="GDW36" s="1817"/>
      <c r="GDX36" s="1817"/>
      <c r="GDY36" s="1817"/>
      <c r="GDZ36" s="1817"/>
      <c r="GEA36" s="1817"/>
      <c r="GEB36" s="1817"/>
      <c r="GEC36" s="1817"/>
      <c r="GED36" s="1817"/>
      <c r="GEE36" s="1817"/>
      <c r="GEF36" s="1817"/>
      <c r="GEG36" s="1817"/>
      <c r="GEH36" s="1817"/>
      <c r="GEI36" s="1817"/>
      <c r="GEJ36" s="1817"/>
      <c r="GEK36" s="1817"/>
      <c r="GEL36" s="1817"/>
      <c r="GEM36" s="1817"/>
      <c r="GEN36" s="1817"/>
      <c r="GEO36" s="1817"/>
      <c r="GEP36" s="1817"/>
      <c r="GEQ36" s="1817"/>
      <c r="GER36" s="1817"/>
      <c r="GES36" s="1817"/>
      <c r="GET36" s="1817"/>
      <c r="GEU36" s="1817"/>
      <c r="GEV36" s="1817"/>
      <c r="GEW36" s="1817"/>
      <c r="GEX36" s="1817"/>
      <c r="GEY36" s="1817"/>
      <c r="GEZ36" s="1817"/>
      <c r="GFA36" s="1817"/>
      <c r="GFB36" s="1817"/>
      <c r="GFC36" s="1817"/>
      <c r="GFD36" s="1817"/>
      <c r="GFE36" s="1817"/>
      <c r="GFF36" s="1817"/>
      <c r="GFG36" s="1817"/>
      <c r="GFH36" s="1817"/>
      <c r="GFI36" s="1817"/>
      <c r="GFJ36" s="1817"/>
      <c r="GFK36" s="1817"/>
      <c r="GFL36" s="1817"/>
      <c r="GFM36" s="1817"/>
      <c r="GFN36" s="1817"/>
      <c r="GFO36" s="1817"/>
      <c r="GFP36" s="1817"/>
      <c r="GFQ36" s="1817"/>
      <c r="GFR36" s="1817"/>
      <c r="GFS36" s="1817"/>
      <c r="GFT36" s="1817"/>
      <c r="GFU36" s="1817"/>
      <c r="GFV36" s="1817"/>
      <c r="GFW36" s="1817"/>
      <c r="GFX36" s="1817"/>
      <c r="GFY36" s="1817"/>
      <c r="GFZ36" s="1817"/>
      <c r="GGA36" s="1817"/>
      <c r="GGB36" s="1817"/>
      <c r="GGC36" s="1817"/>
      <c r="GGD36" s="1817"/>
      <c r="GGE36" s="1817"/>
      <c r="GGF36" s="1817"/>
      <c r="GGG36" s="1817"/>
      <c r="GGH36" s="1817"/>
      <c r="GGI36" s="1817"/>
      <c r="GGJ36" s="1817"/>
      <c r="GGK36" s="1817"/>
      <c r="GGL36" s="1817"/>
      <c r="GGM36" s="1817"/>
      <c r="GGN36" s="1817"/>
      <c r="GGO36" s="1817"/>
      <c r="GGP36" s="1817"/>
      <c r="GGQ36" s="1817"/>
      <c r="GGR36" s="1817"/>
      <c r="GGS36" s="1817"/>
      <c r="GGT36" s="1817"/>
      <c r="GGU36" s="1817"/>
      <c r="GGV36" s="1817"/>
      <c r="GGW36" s="1817"/>
      <c r="GGX36" s="1817"/>
      <c r="GGY36" s="1817"/>
      <c r="GGZ36" s="1817"/>
      <c r="GHA36" s="1817"/>
      <c r="GHB36" s="1817"/>
      <c r="GHC36" s="1817"/>
      <c r="GHD36" s="1817"/>
      <c r="GHE36" s="1817"/>
      <c r="GHF36" s="1817"/>
      <c r="GHG36" s="1817"/>
      <c r="GHH36" s="1817"/>
      <c r="GHI36" s="1817"/>
      <c r="GHJ36" s="1817"/>
      <c r="GHK36" s="1817"/>
      <c r="GHL36" s="1817"/>
      <c r="GHM36" s="1817"/>
      <c r="GHN36" s="1817"/>
      <c r="GHO36" s="1817"/>
      <c r="GHP36" s="1817"/>
      <c r="GHQ36" s="1817"/>
      <c r="GHR36" s="1817"/>
      <c r="GHS36" s="1817"/>
      <c r="GHT36" s="1817"/>
      <c r="GHU36" s="1817"/>
      <c r="GHV36" s="1817"/>
      <c r="GHW36" s="1817"/>
      <c r="GHX36" s="1817"/>
      <c r="GHY36" s="1817"/>
      <c r="GHZ36" s="1817"/>
      <c r="GIA36" s="1817"/>
      <c r="GIB36" s="1817"/>
      <c r="GIC36" s="1817"/>
      <c r="GID36" s="1817"/>
      <c r="GIE36" s="1817"/>
      <c r="GIF36" s="1817"/>
      <c r="GIG36" s="1817"/>
      <c r="GIH36" s="1817"/>
      <c r="GII36" s="1817"/>
      <c r="GIJ36" s="1817"/>
      <c r="GIK36" s="1817"/>
      <c r="GIL36" s="1817"/>
      <c r="GIM36" s="1817"/>
      <c r="GIN36" s="1817"/>
      <c r="GIO36" s="1817"/>
      <c r="GIP36" s="1817"/>
      <c r="GIQ36" s="1817"/>
      <c r="GIR36" s="1817"/>
      <c r="GIS36" s="1817"/>
      <c r="GIT36" s="1817"/>
      <c r="GIU36" s="1817"/>
      <c r="GIV36" s="1817"/>
      <c r="GIW36" s="1817"/>
      <c r="GIX36" s="1817"/>
      <c r="GIY36" s="1817"/>
      <c r="GIZ36" s="1817"/>
      <c r="GJA36" s="1817"/>
      <c r="GJB36" s="1817"/>
      <c r="GJC36" s="1817"/>
      <c r="GJD36" s="1817"/>
      <c r="GJE36" s="1817"/>
      <c r="GJF36" s="1817"/>
      <c r="GJG36" s="1817"/>
      <c r="GJH36" s="1817"/>
      <c r="GJI36" s="1817"/>
      <c r="GJJ36" s="1817"/>
      <c r="GJK36" s="1817"/>
      <c r="GJL36" s="1817"/>
      <c r="GJM36" s="1817"/>
      <c r="GJN36" s="1817"/>
      <c r="GJO36" s="1817"/>
      <c r="GJP36" s="1817"/>
      <c r="GJQ36" s="1817"/>
      <c r="GJR36" s="1817"/>
      <c r="GJS36" s="1817"/>
      <c r="GJT36" s="1817"/>
      <c r="GJU36" s="1817"/>
      <c r="GJV36" s="1817"/>
      <c r="GJW36" s="1817"/>
      <c r="GJX36" s="1817"/>
      <c r="GJY36" s="1817"/>
      <c r="GJZ36" s="1817"/>
      <c r="GKA36" s="1817"/>
      <c r="GKB36" s="1817"/>
      <c r="GKC36" s="1817"/>
      <c r="GKD36" s="1817"/>
      <c r="GKE36" s="1817"/>
      <c r="GKF36" s="1817"/>
      <c r="GKG36" s="1817"/>
      <c r="GKH36" s="1817"/>
      <c r="GKI36" s="1817"/>
      <c r="GKJ36" s="1817"/>
      <c r="GKK36" s="1817"/>
      <c r="GKL36" s="1817"/>
      <c r="GKM36" s="1817"/>
      <c r="GKN36" s="1817"/>
      <c r="GKO36" s="1817"/>
      <c r="GKP36" s="1817"/>
      <c r="GKQ36" s="1817"/>
      <c r="GKR36" s="1817"/>
      <c r="GKS36" s="1817"/>
      <c r="GKT36" s="1817"/>
      <c r="GKU36" s="1817"/>
      <c r="GKV36" s="1817"/>
      <c r="GKW36" s="1817"/>
      <c r="GKX36" s="1817"/>
      <c r="GKY36" s="1817"/>
      <c r="GKZ36" s="1817"/>
      <c r="GLA36" s="1817"/>
      <c r="GLB36" s="1817"/>
      <c r="GLC36" s="1817"/>
      <c r="GLD36" s="1817"/>
      <c r="GLE36" s="1817"/>
      <c r="GLF36" s="1817"/>
      <c r="GLG36" s="1817"/>
      <c r="GLH36" s="1817"/>
      <c r="GLI36" s="1817"/>
      <c r="GLJ36" s="1817"/>
      <c r="GLK36" s="1817"/>
      <c r="GLL36" s="1817"/>
      <c r="GLM36" s="1817"/>
      <c r="GLN36" s="1817"/>
      <c r="GLO36" s="1817"/>
      <c r="GLP36" s="1817"/>
      <c r="GLQ36" s="1817"/>
      <c r="GLR36" s="1817"/>
      <c r="GLS36" s="1817"/>
      <c r="GLT36" s="1817"/>
      <c r="GLU36" s="1817"/>
      <c r="GLV36" s="1817"/>
      <c r="GLW36" s="1817"/>
      <c r="GLX36" s="1817"/>
      <c r="GLY36" s="1817"/>
      <c r="GLZ36" s="1817"/>
      <c r="GMA36" s="1817"/>
      <c r="GMB36" s="1817"/>
      <c r="GMC36" s="1817"/>
      <c r="GMD36" s="1817"/>
      <c r="GME36" s="1817"/>
      <c r="GMF36" s="1817"/>
      <c r="GMG36" s="1817"/>
      <c r="GMH36" s="1817"/>
      <c r="GMI36" s="1817"/>
      <c r="GMJ36" s="1817"/>
      <c r="GMK36" s="1817"/>
      <c r="GML36" s="1817"/>
      <c r="GMM36" s="1817"/>
      <c r="GMN36" s="1817"/>
      <c r="GMO36" s="1817"/>
      <c r="GMP36" s="1817"/>
      <c r="GMQ36" s="1817"/>
      <c r="GMR36" s="1817"/>
      <c r="GMS36" s="1817"/>
      <c r="GMT36" s="1817"/>
      <c r="GMU36" s="1817"/>
      <c r="GMV36" s="1817"/>
      <c r="GMW36" s="1817"/>
      <c r="GMX36" s="1817"/>
      <c r="GMY36" s="1817"/>
      <c r="GMZ36" s="1817"/>
      <c r="GNA36" s="1817"/>
      <c r="GNB36" s="1817"/>
      <c r="GNC36" s="1817"/>
      <c r="GND36" s="1817"/>
      <c r="GNE36" s="1817"/>
      <c r="GNF36" s="1817"/>
      <c r="GNG36" s="1817"/>
      <c r="GNH36" s="1817"/>
      <c r="GNI36" s="1817"/>
      <c r="GNJ36" s="1817"/>
      <c r="GNK36" s="1817"/>
      <c r="GNL36" s="1817"/>
      <c r="GNM36" s="1817"/>
      <c r="GNN36" s="1817"/>
      <c r="GNO36" s="1817"/>
      <c r="GNP36" s="1817"/>
      <c r="GNQ36" s="1817"/>
      <c r="GNR36" s="1817"/>
      <c r="GNS36" s="1817"/>
      <c r="GNT36" s="1817"/>
      <c r="GNU36" s="1817"/>
      <c r="GNV36" s="1817"/>
      <c r="GNW36" s="1817"/>
      <c r="GNX36" s="1817"/>
      <c r="GNY36" s="1817"/>
      <c r="GNZ36" s="1817"/>
      <c r="GOA36" s="1817"/>
      <c r="GOB36" s="1817"/>
      <c r="GOC36" s="1817"/>
      <c r="GOD36" s="1817"/>
      <c r="GOE36" s="1817"/>
      <c r="GOF36" s="1817"/>
      <c r="GOG36" s="1817"/>
      <c r="GOH36" s="1817"/>
      <c r="GOI36" s="1817"/>
      <c r="GOJ36" s="1817"/>
      <c r="GOK36" s="1817"/>
      <c r="GOL36" s="1817"/>
      <c r="GOM36" s="1817"/>
      <c r="GON36" s="1817"/>
      <c r="GOO36" s="1817"/>
      <c r="GOP36" s="1817"/>
      <c r="GOQ36" s="1817"/>
      <c r="GOR36" s="1817"/>
      <c r="GOS36" s="1817"/>
      <c r="GOT36" s="1817"/>
      <c r="GOU36" s="1817"/>
      <c r="GOV36" s="1817"/>
      <c r="GOW36" s="1817"/>
      <c r="GOX36" s="1817"/>
      <c r="GOY36" s="1817"/>
      <c r="GOZ36" s="1817"/>
      <c r="GPA36" s="1817"/>
      <c r="GPB36" s="1817"/>
      <c r="GPC36" s="1817"/>
      <c r="GPD36" s="1817"/>
      <c r="GPE36" s="1817"/>
      <c r="GPF36" s="1817"/>
      <c r="GPG36" s="1817"/>
      <c r="GPH36" s="1817"/>
      <c r="GPI36" s="1817"/>
      <c r="GPJ36" s="1817"/>
      <c r="GPK36" s="1817"/>
      <c r="GPL36" s="1817"/>
      <c r="GPM36" s="1817"/>
      <c r="GPN36" s="1817"/>
      <c r="GPO36" s="1817"/>
      <c r="GPP36" s="1817"/>
      <c r="GPQ36" s="1817"/>
      <c r="GPR36" s="1817"/>
      <c r="GPS36" s="1817"/>
      <c r="GPT36" s="1817"/>
      <c r="GPU36" s="1817"/>
      <c r="GPV36" s="1817"/>
      <c r="GPW36" s="1817"/>
      <c r="GPX36" s="1817"/>
      <c r="GPY36" s="1817"/>
      <c r="GPZ36" s="1817"/>
      <c r="GQA36" s="1817"/>
      <c r="GQB36" s="1817"/>
      <c r="GQC36" s="1817"/>
      <c r="GQD36" s="1817"/>
      <c r="GQE36" s="1817"/>
      <c r="GQF36" s="1817"/>
      <c r="GQG36" s="1817"/>
      <c r="GQH36" s="1817"/>
      <c r="GQI36" s="1817"/>
      <c r="GQJ36" s="1817"/>
      <c r="GQK36" s="1817"/>
      <c r="GQL36" s="1817"/>
      <c r="GQM36" s="1817"/>
      <c r="GQN36" s="1817"/>
      <c r="GQO36" s="1817"/>
      <c r="GQP36" s="1817"/>
      <c r="GQQ36" s="1817"/>
      <c r="GQR36" s="1817"/>
      <c r="GQS36" s="1817"/>
      <c r="GQT36" s="1817"/>
      <c r="GQU36" s="1817"/>
      <c r="GQV36" s="1817"/>
      <c r="GQW36" s="1817"/>
      <c r="GQX36" s="1817"/>
      <c r="GQY36" s="1817"/>
      <c r="GQZ36" s="1817"/>
      <c r="GRA36" s="1817"/>
      <c r="GRB36" s="1817"/>
      <c r="GRC36" s="1817"/>
      <c r="GRD36" s="1817"/>
      <c r="GRE36" s="1817"/>
      <c r="GRF36" s="1817"/>
      <c r="GRG36" s="1817"/>
      <c r="GRH36" s="1817"/>
      <c r="GRI36" s="1817"/>
      <c r="GRJ36" s="1817"/>
      <c r="GRK36" s="1817"/>
      <c r="GRL36" s="1817"/>
      <c r="GRM36" s="1817"/>
      <c r="GRN36" s="1817"/>
      <c r="GRO36" s="1817"/>
      <c r="GRP36" s="1817"/>
      <c r="GRQ36" s="1817"/>
      <c r="GRR36" s="1817"/>
      <c r="GRS36" s="1817"/>
      <c r="GRT36" s="1817"/>
      <c r="GRU36" s="1817"/>
      <c r="GRV36" s="1817"/>
      <c r="GRW36" s="1817"/>
      <c r="GRX36" s="1817"/>
      <c r="GRY36" s="1817"/>
      <c r="GRZ36" s="1817"/>
      <c r="GSA36" s="1817"/>
      <c r="GSB36" s="1817"/>
      <c r="GSC36" s="1817"/>
      <c r="GSD36" s="1817"/>
      <c r="GSE36" s="1817"/>
      <c r="GSF36" s="1817"/>
      <c r="GSG36" s="1817"/>
      <c r="GSH36" s="1817"/>
      <c r="GSI36" s="1817"/>
      <c r="GSJ36" s="1817"/>
      <c r="GSK36" s="1817"/>
      <c r="GSL36" s="1817"/>
      <c r="GSM36" s="1817"/>
      <c r="GSN36" s="1817"/>
      <c r="GSO36" s="1817"/>
      <c r="GSP36" s="1817"/>
      <c r="GSQ36" s="1817"/>
      <c r="GSR36" s="1817"/>
      <c r="GSS36" s="1817"/>
      <c r="GST36" s="1817"/>
      <c r="GSU36" s="1817"/>
      <c r="GSV36" s="1817"/>
      <c r="GSW36" s="1817"/>
      <c r="GSX36" s="1817"/>
      <c r="GSY36" s="1817"/>
      <c r="GSZ36" s="1817"/>
      <c r="GTA36" s="1817"/>
      <c r="GTB36" s="1817"/>
      <c r="GTC36" s="1817"/>
      <c r="GTD36" s="1817"/>
      <c r="GTE36" s="1817"/>
      <c r="GTF36" s="1817"/>
      <c r="GTG36" s="1817"/>
      <c r="GTH36" s="1817"/>
      <c r="GTI36" s="1817"/>
      <c r="GTJ36" s="1817"/>
      <c r="GTK36" s="1817"/>
      <c r="GTL36" s="1817"/>
      <c r="GTM36" s="1817"/>
      <c r="GTN36" s="1817"/>
      <c r="GTO36" s="1817"/>
      <c r="GTP36" s="1817"/>
      <c r="GTQ36" s="1817"/>
      <c r="GTR36" s="1817"/>
      <c r="GTS36" s="1817"/>
      <c r="GTT36" s="1817"/>
      <c r="GTU36" s="1817"/>
      <c r="GTV36" s="1817"/>
      <c r="GTW36" s="1817"/>
      <c r="GTX36" s="1817"/>
      <c r="GTY36" s="1817"/>
      <c r="GTZ36" s="1817"/>
      <c r="GUA36" s="1817"/>
      <c r="GUB36" s="1817"/>
      <c r="GUC36" s="1817"/>
      <c r="GUD36" s="1817"/>
      <c r="GUE36" s="1817"/>
      <c r="GUF36" s="1817"/>
      <c r="GUG36" s="1817"/>
      <c r="GUH36" s="1817"/>
      <c r="GUI36" s="1817"/>
      <c r="GUJ36" s="1817"/>
      <c r="GUK36" s="1817"/>
      <c r="GUL36" s="1817"/>
      <c r="GUM36" s="1817"/>
      <c r="GUN36" s="1817"/>
      <c r="GUO36" s="1817"/>
      <c r="GUP36" s="1817"/>
      <c r="GUQ36" s="1817"/>
      <c r="GUR36" s="1817"/>
      <c r="GUS36" s="1817"/>
      <c r="GUT36" s="1817"/>
      <c r="GUU36" s="1817"/>
      <c r="GUV36" s="1817"/>
      <c r="GUW36" s="1817"/>
      <c r="GUX36" s="1817"/>
      <c r="GUY36" s="1817"/>
      <c r="GUZ36" s="1817"/>
      <c r="GVA36" s="1817"/>
      <c r="GVB36" s="1817"/>
      <c r="GVC36" s="1817"/>
      <c r="GVD36" s="1817"/>
      <c r="GVE36" s="1817"/>
      <c r="GVF36" s="1817"/>
      <c r="GVG36" s="1817"/>
      <c r="GVH36" s="1817"/>
      <c r="GVI36" s="1817"/>
      <c r="GVJ36" s="1817"/>
      <c r="GVK36" s="1817"/>
      <c r="GVL36" s="1817"/>
      <c r="GVM36" s="1817"/>
      <c r="GVN36" s="1817"/>
      <c r="GVO36" s="1817"/>
      <c r="GVP36" s="1817"/>
      <c r="GVQ36" s="1817"/>
      <c r="GVR36" s="1817"/>
      <c r="GVS36" s="1817"/>
      <c r="GVT36" s="1817"/>
      <c r="GVU36" s="1817"/>
      <c r="GVV36" s="1817"/>
      <c r="GVW36" s="1817"/>
      <c r="GVX36" s="1817"/>
      <c r="GVY36" s="1817"/>
      <c r="GVZ36" s="1817"/>
      <c r="GWA36" s="1817"/>
      <c r="GWB36" s="1817"/>
      <c r="GWC36" s="1817"/>
      <c r="GWD36" s="1817"/>
      <c r="GWE36" s="1817"/>
      <c r="GWF36" s="1817"/>
      <c r="GWG36" s="1817"/>
      <c r="GWH36" s="1817"/>
      <c r="GWI36" s="1817"/>
      <c r="GWJ36" s="1817"/>
      <c r="GWK36" s="1817"/>
      <c r="GWL36" s="1817"/>
      <c r="GWM36" s="1817"/>
      <c r="GWN36" s="1817"/>
      <c r="GWO36" s="1817"/>
      <c r="GWP36" s="1817"/>
      <c r="GWQ36" s="1817"/>
      <c r="GWR36" s="1817"/>
      <c r="GWS36" s="1817"/>
      <c r="GWT36" s="1817"/>
      <c r="GWU36" s="1817"/>
      <c r="GWV36" s="1817"/>
      <c r="GWW36" s="1817"/>
      <c r="GWX36" s="1817"/>
      <c r="GWY36" s="1817"/>
      <c r="GWZ36" s="1817"/>
      <c r="GXA36" s="1817"/>
      <c r="GXB36" s="1817"/>
      <c r="GXC36" s="1817"/>
      <c r="GXD36" s="1817"/>
      <c r="GXE36" s="1817"/>
      <c r="GXF36" s="1817"/>
      <c r="GXG36" s="1817"/>
      <c r="GXH36" s="1817"/>
      <c r="GXI36" s="1817"/>
      <c r="GXJ36" s="1817"/>
      <c r="GXK36" s="1817"/>
      <c r="GXL36" s="1817"/>
      <c r="GXM36" s="1817"/>
      <c r="GXN36" s="1817"/>
      <c r="GXO36" s="1817"/>
      <c r="GXP36" s="1817"/>
      <c r="GXQ36" s="1817"/>
      <c r="GXR36" s="1817"/>
      <c r="GXS36" s="1817"/>
      <c r="GXT36" s="1817"/>
      <c r="GXU36" s="1817"/>
      <c r="GXV36" s="1817"/>
      <c r="GXW36" s="1817"/>
      <c r="GXX36" s="1817"/>
      <c r="GXY36" s="1817"/>
      <c r="GXZ36" s="1817"/>
      <c r="GYA36" s="1817"/>
      <c r="GYB36" s="1817"/>
      <c r="GYC36" s="1817"/>
      <c r="GYD36" s="1817"/>
      <c r="GYE36" s="1817"/>
      <c r="GYF36" s="1817"/>
      <c r="GYG36" s="1817"/>
      <c r="GYH36" s="1817"/>
      <c r="GYI36" s="1817"/>
      <c r="GYJ36" s="1817"/>
      <c r="GYK36" s="1817"/>
      <c r="GYL36" s="1817"/>
      <c r="GYM36" s="1817"/>
      <c r="GYN36" s="1817"/>
      <c r="GYO36" s="1817"/>
      <c r="GYP36" s="1817"/>
      <c r="GYQ36" s="1817"/>
      <c r="GYR36" s="1817"/>
      <c r="GYS36" s="1817"/>
      <c r="GYT36" s="1817"/>
      <c r="GYU36" s="1817"/>
      <c r="GYV36" s="1817"/>
      <c r="GYW36" s="1817"/>
      <c r="GYX36" s="1817"/>
      <c r="GYY36" s="1817"/>
      <c r="GYZ36" s="1817"/>
      <c r="GZA36" s="1817"/>
      <c r="GZB36" s="1817"/>
      <c r="GZC36" s="1817"/>
      <c r="GZD36" s="1817"/>
      <c r="GZE36" s="1817"/>
      <c r="GZF36" s="1817"/>
      <c r="GZG36" s="1817"/>
      <c r="GZH36" s="1817"/>
      <c r="GZI36" s="1817"/>
      <c r="GZJ36" s="1817"/>
      <c r="GZK36" s="1817"/>
      <c r="GZL36" s="1817"/>
      <c r="GZM36" s="1817"/>
      <c r="GZN36" s="1817"/>
      <c r="GZO36" s="1817"/>
      <c r="GZP36" s="1817"/>
      <c r="GZQ36" s="1817"/>
      <c r="GZR36" s="1817"/>
      <c r="GZS36" s="1817"/>
      <c r="GZT36" s="1817"/>
      <c r="GZU36" s="1817"/>
      <c r="GZV36" s="1817"/>
      <c r="GZW36" s="1817"/>
      <c r="GZX36" s="1817"/>
      <c r="GZY36" s="1817"/>
      <c r="GZZ36" s="1817"/>
      <c r="HAA36" s="1817"/>
      <c r="HAB36" s="1817"/>
      <c r="HAC36" s="1817"/>
      <c r="HAD36" s="1817"/>
      <c r="HAE36" s="1817"/>
      <c r="HAF36" s="1817"/>
      <c r="HAG36" s="1817"/>
      <c r="HAH36" s="1817"/>
      <c r="HAI36" s="1817"/>
      <c r="HAJ36" s="1817"/>
      <c r="HAK36" s="1817"/>
      <c r="HAL36" s="1817"/>
      <c r="HAM36" s="1817"/>
      <c r="HAN36" s="1817"/>
      <c r="HAO36" s="1817"/>
      <c r="HAP36" s="1817"/>
      <c r="HAQ36" s="1817"/>
      <c r="HAR36" s="1817"/>
      <c r="HAS36" s="1817"/>
      <c r="HAT36" s="1817"/>
      <c r="HAU36" s="1817"/>
      <c r="HAV36" s="1817"/>
      <c r="HAW36" s="1817"/>
      <c r="HAX36" s="1817"/>
      <c r="HAY36" s="1817"/>
      <c r="HAZ36" s="1817"/>
      <c r="HBA36" s="1817"/>
      <c r="HBB36" s="1817"/>
      <c r="HBC36" s="1817"/>
      <c r="HBD36" s="1817"/>
      <c r="HBE36" s="1817"/>
      <c r="HBF36" s="1817"/>
      <c r="HBG36" s="1817"/>
      <c r="HBH36" s="1817"/>
      <c r="HBI36" s="1817"/>
      <c r="HBJ36" s="1817"/>
      <c r="HBK36" s="1817"/>
      <c r="HBL36" s="1817"/>
      <c r="HBM36" s="1817"/>
      <c r="HBN36" s="1817"/>
      <c r="HBO36" s="1817"/>
      <c r="HBP36" s="1817"/>
      <c r="HBQ36" s="1817"/>
      <c r="HBR36" s="1817"/>
      <c r="HBS36" s="1817"/>
      <c r="HBT36" s="1817"/>
      <c r="HBU36" s="1817"/>
      <c r="HBV36" s="1817"/>
      <c r="HBW36" s="1817"/>
      <c r="HBX36" s="1817"/>
      <c r="HBY36" s="1817"/>
      <c r="HBZ36" s="1817"/>
      <c r="HCA36" s="1817"/>
      <c r="HCB36" s="1817"/>
      <c r="HCC36" s="1817"/>
      <c r="HCD36" s="1817"/>
      <c r="HCE36" s="1817"/>
      <c r="HCF36" s="1817"/>
      <c r="HCG36" s="1817"/>
      <c r="HCH36" s="1817"/>
      <c r="HCI36" s="1817"/>
      <c r="HCJ36" s="1817"/>
      <c r="HCK36" s="1817"/>
      <c r="HCL36" s="1817"/>
      <c r="HCM36" s="1817"/>
      <c r="HCN36" s="1817"/>
      <c r="HCO36" s="1817"/>
      <c r="HCP36" s="1817"/>
      <c r="HCQ36" s="1817"/>
      <c r="HCR36" s="1817"/>
      <c r="HCS36" s="1817"/>
      <c r="HCT36" s="1817"/>
      <c r="HCU36" s="1817"/>
      <c r="HCV36" s="1817"/>
      <c r="HCW36" s="1817"/>
      <c r="HCX36" s="1817"/>
      <c r="HCY36" s="1817"/>
      <c r="HCZ36" s="1817"/>
      <c r="HDA36" s="1817"/>
      <c r="HDB36" s="1817"/>
      <c r="HDC36" s="1817"/>
      <c r="HDD36" s="1817"/>
      <c r="HDE36" s="1817"/>
      <c r="HDF36" s="1817"/>
      <c r="HDG36" s="1817"/>
      <c r="HDH36" s="1817"/>
      <c r="HDI36" s="1817"/>
      <c r="HDJ36" s="1817"/>
      <c r="HDK36" s="1817"/>
      <c r="HDL36" s="1817"/>
      <c r="HDM36" s="1817"/>
      <c r="HDN36" s="1817"/>
      <c r="HDO36" s="1817"/>
      <c r="HDP36" s="1817"/>
      <c r="HDQ36" s="1817"/>
      <c r="HDR36" s="1817"/>
      <c r="HDS36" s="1817"/>
      <c r="HDT36" s="1817"/>
      <c r="HDU36" s="1817"/>
      <c r="HDV36" s="1817"/>
      <c r="HDW36" s="1817"/>
      <c r="HDX36" s="1817"/>
      <c r="HDY36" s="1817"/>
      <c r="HDZ36" s="1817"/>
      <c r="HEA36" s="1817"/>
      <c r="HEB36" s="1817"/>
      <c r="HEC36" s="1817"/>
      <c r="HED36" s="1817"/>
      <c r="HEE36" s="1817"/>
      <c r="HEF36" s="1817"/>
      <c r="HEG36" s="1817"/>
      <c r="HEH36" s="1817"/>
      <c r="HEI36" s="1817"/>
      <c r="HEJ36" s="1817"/>
      <c r="HEK36" s="1817"/>
      <c r="HEL36" s="1817"/>
      <c r="HEM36" s="1817"/>
      <c r="HEN36" s="1817"/>
      <c r="HEO36" s="1817"/>
      <c r="HEP36" s="1817"/>
      <c r="HEQ36" s="1817"/>
      <c r="HER36" s="1817"/>
      <c r="HES36" s="1817"/>
      <c r="HET36" s="1817"/>
      <c r="HEU36" s="1817"/>
      <c r="HEV36" s="1817"/>
      <c r="HEW36" s="1817"/>
      <c r="HEX36" s="1817"/>
      <c r="HEY36" s="1817"/>
      <c r="HEZ36" s="1817"/>
      <c r="HFA36" s="1817"/>
      <c r="HFB36" s="1817"/>
      <c r="HFC36" s="1817"/>
      <c r="HFD36" s="1817"/>
      <c r="HFE36" s="1817"/>
      <c r="HFF36" s="1817"/>
      <c r="HFG36" s="1817"/>
      <c r="HFH36" s="1817"/>
      <c r="HFI36" s="1817"/>
      <c r="HFJ36" s="1817"/>
      <c r="HFK36" s="1817"/>
      <c r="HFL36" s="1817"/>
      <c r="HFM36" s="1817"/>
      <c r="HFN36" s="1817"/>
      <c r="HFO36" s="1817"/>
      <c r="HFP36" s="1817"/>
      <c r="HFQ36" s="1817"/>
      <c r="HFR36" s="1817"/>
      <c r="HFS36" s="1817"/>
      <c r="HFT36" s="1817"/>
      <c r="HFU36" s="1817"/>
      <c r="HFV36" s="1817"/>
      <c r="HFW36" s="1817"/>
      <c r="HFX36" s="1817"/>
      <c r="HFY36" s="1817"/>
      <c r="HFZ36" s="1817"/>
      <c r="HGA36" s="1817"/>
      <c r="HGB36" s="1817"/>
      <c r="HGC36" s="1817"/>
      <c r="HGD36" s="1817"/>
      <c r="HGE36" s="1817"/>
      <c r="HGF36" s="1817"/>
      <c r="HGG36" s="1817"/>
      <c r="HGH36" s="1817"/>
      <c r="HGI36" s="1817"/>
      <c r="HGJ36" s="1817"/>
      <c r="HGK36" s="1817"/>
      <c r="HGL36" s="1817"/>
      <c r="HGM36" s="1817"/>
      <c r="HGN36" s="1817"/>
      <c r="HGO36" s="1817"/>
      <c r="HGP36" s="1817"/>
      <c r="HGQ36" s="1817"/>
      <c r="HGR36" s="1817"/>
      <c r="HGS36" s="1817"/>
      <c r="HGT36" s="1817"/>
      <c r="HGU36" s="1817"/>
      <c r="HGV36" s="1817"/>
      <c r="HGW36" s="1817"/>
      <c r="HGX36" s="1817"/>
      <c r="HGY36" s="1817"/>
      <c r="HGZ36" s="1817"/>
      <c r="HHA36" s="1817"/>
      <c r="HHB36" s="1817"/>
      <c r="HHC36" s="1817"/>
      <c r="HHD36" s="1817"/>
      <c r="HHE36" s="1817"/>
      <c r="HHF36" s="1817"/>
      <c r="HHG36" s="1817"/>
      <c r="HHH36" s="1817"/>
      <c r="HHI36" s="1817"/>
      <c r="HHJ36" s="1817"/>
      <c r="HHK36" s="1817"/>
      <c r="HHL36" s="1817"/>
      <c r="HHM36" s="1817"/>
      <c r="HHN36" s="1817"/>
      <c r="HHO36" s="1817"/>
      <c r="HHP36" s="1817"/>
      <c r="HHQ36" s="1817"/>
      <c r="HHR36" s="1817"/>
      <c r="HHS36" s="1817"/>
      <c r="HHT36" s="1817"/>
      <c r="HHU36" s="1817"/>
      <c r="HHV36" s="1817"/>
      <c r="HHW36" s="1817"/>
      <c r="HHX36" s="1817"/>
      <c r="HHY36" s="1817"/>
      <c r="HHZ36" s="1817"/>
      <c r="HIA36" s="1817"/>
      <c r="HIB36" s="1817"/>
      <c r="HIC36" s="1817"/>
      <c r="HID36" s="1817"/>
      <c r="HIE36" s="1817"/>
      <c r="HIF36" s="1817"/>
      <c r="HIG36" s="1817"/>
      <c r="HIH36" s="1817"/>
      <c r="HII36" s="1817"/>
      <c r="HIJ36" s="1817"/>
      <c r="HIK36" s="1817"/>
      <c r="HIL36" s="1817"/>
      <c r="HIM36" s="1817"/>
      <c r="HIN36" s="1817"/>
      <c r="HIO36" s="1817"/>
      <c r="HIP36" s="1817"/>
      <c r="HIQ36" s="1817"/>
      <c r="HIR36" s="1817"/>
      <c r="HIS36" s="1817"/>
      <c r="HIT36" s="1817"/>
      <c r="HIU36" s="1817"/>
      <c r="HIV36" s="1817"/>
      <c r="HIW36" s="1817"/>
      <c r="HIX36" s="1817"/>
      <c r="HIY36" s="1817"/>
      <c r="HIZ36" s="1817"/>
      <c r="HJA36" s="1817"/>
      <c r="HJB36" s="1817"/>
      <c r="HJC36" s="1817"/>
      <c r="HJD36" s="1817"/>
      <c r="HJE36" s="1817"/>
      <c r="HJF36" s="1817"/>
      <c r="HJG36" s="1817"/>
      <c r="HJH36" s="1817"/>
      <c r="HJI36" s="1817"/>
      <c r="HJJ36" s="1817"/>
      <c r="HJK36" s="1817"/>
      <c r="HJL36" s="1817"/>
      <c r="HJM36" s="1817"/>
      <c r="HJN36" s="1817"/>
      <c r="HJO36" s="1817"/>
      <c r="HJP36" s="1817"/>
      <c r="HJQ36" s="1817"/>
      <c r="HJR36" s="1817"/>
      <c r="HJS36" s="1817"/>
      <c r="HJT36" s="1817"/>
      <c r="HJU36" s="1817"/>
      <c r="HJV36" s="1817"/>
      <c r="HJW36" s="1817"/>
      <c r="HJX36" s="1817"/>
      <c r="HJY36" s="1817"/>
      <c r="HJZ36" s="1817"/>
      <c r="HKA36" s="1817"/>
      <c r="HKB36" s="1817"/>
      <c r="HKC36" s="1817"/>
      <c r="HKD36" s="1817"/>
      <c r="HKE36" s="1817"/>
      <c r="HKF36" s="1817"/>
      <c r="HKG36" s="1817"/>
      <c r="HKH36" s="1817"/>
      <c r="HKI36" s="1817"/>
      <c r="HKJ36" s="1817"/>
      <c r="HKK36" s="1817"/>
      <c r="HKL36" s="1817"/>
      <c r="HKM36" s="1817"/>
      <c r="HKN36" s="1817"/>
      <c r="HKO36" s="1817"/>
      <c r="HKP36" s="1817"/>
      <c r="HKQ36" s="1817"/>
      <c r="HKR36" s="1817"/>
      <c r="HKS36" s="1817"/>
      <c r="HKT36" s="1817"/>
      <c r="HKU36" s="1817"/>
      <c r="HKV36" s="1817"/>
      <c r="HKW36" s="1817"/>
      <c r="HKX36" s="1817"/>
      <c r="HKY36" s="1817"/>
      <c r="HKZ36" s="1817"/>
      <c r="HLA36" s="1817"/>
      <c r="HLB36" s="1817"/>
      <c r="HLC36" s="1817"/>
      <c r="HLD36" s="1817"/>
      <c r="HLE36" s="1817"/>
      <c r="HLF36" s="1817"/>
      <c r="HLG36" s="1817"/>
      <c r="HLH36" s="1817"/>
      <c r="HLI36" s="1817"/>
      <c r="HLJ36" s="1817"/>
      <c r="HLK36" s="1817"/>
      <c r="HLL36" s="1817"/>
      <c r="HLM36" s="1817"/>
      <c r="HLN36" s="1817"/>
      <c r="HLO36" s="1817"/>
      <c r="HLP36" s="1817"/>
      <c r="HLQ36" s="1817"/>
      <c r="HLR36" s="1817"/>
      <c r="HLS36" s="1817"/>
      <c r="HLT36" s="1817"/>
      <c r="HLU36" s="1817"/>
      <c r="HLV36" s="1817"/>
      <c r="HLW36" s="1817"/>
      <c r="HLX36" s="1817"/>
      <c r="HLY36" s="1817"/>
      <c r="HLZ36" s="1817"/>
      <c r="HMA36" s="1817"/>
      <c r="HMB36" s="1817"/>
      <c r="HMC36" s="1817"/>
      <c r="HMD36" s="1817"/>
      <c r="HME36" s="1817"/>
      <c r="HMF36" s="1817"/>
      <c r="HMG36" s="1817"/>
      <c r="HMH36" s="1817"/>
      <c r="HMI36" s="1817"/>
      <c r="HMJ36" s="1817"/>
      <c r="HMK36" s="1817"/>
      <c r="HML36" s="1817"/>
      <c r="HMM36" s="1817"/>
      <c r="HMN36" s="1817"/>
      <c r="HMO36" s="1817"/>
      <c r="HMP36" s="1817"/>
      <c r="HMQ36" s="1817"/>
      <c r="HMR36" s="1817"/>
      <c r="HMS36" s="1817"/>
      <c r="HMT36" s="1817"/>
      <c r="HMU36" s="1817"/>
      <c r="HMV36" s="1817"/>
      <c r="HMW36" s="1817"/>
      <c r="HMX36" s="1817"/>
      <c r="HMY36" s="1817"/>
      <c r="HMZ36" s="1817"/>
      <c r="HNA36" s="1817"/>
      <c r="HNB36" s="1817"/>
      <c r="HNC36" s="1817"/>
      <c r="HND36" s="1817"/>
      <c r="HNE36" s="1817"/>
      <c r="HNF36" s="1817"/>
      <c r="HNG36" s="1817"/>
      <c r="HNH36" s="1817"/>
      <c r="HNI36" s="1817"/>
      <c r="HNJ36" s="1817"/>
      <c r="HNK36" s="1817"/>
      <c r="HNL36" s="1817"/>
      <c r="HNM36" s="1817"/>
      <c r="HNN36" s="1817"/>
      <c r="HNO36" s="1817"/>
      <c r="HNP36" s="1817"/>
      <c r="HNQ36" s="1817"/>
      <c r="HNR36" s="1817"/>
      <c r="HNS36" s="1817"/>
      <c r="HNT36" s="1817"/>
      <c r="HNU36" s="1817"/>
      <c r="HNV36" s="1817"/>
      <c r="HNW36" s="1817"/>
      <c r="HNX36" s="1817"/>
      <c r="HNY36" s="1817"/>
      <c r="HNZ36" s="1817"/>
      <c r="HOA36" s="1817"/>
      <c r="HOB36" s="1817"/>
      <c r="HOC36" s="1817"/>
      <c r="HOD36" s="1817"/>
      <c r="HOE36" s="1817"/>
      <c r="HOF36" s="1817"/>
      <c r="HOG36" s="1817"/>
      <c r="HOH36" s="1817"/>
      <c r="HOI36" s="1817"/>
      <c r="HOJ36" s="1817"/>
      <c r="HOK36" s="1817"/>
      <c r="HOL36" s="1817"/>
      <c r="HOM36" s="1817"/>
      <c r="HON36" s="1817"/>
      <c r="HOO36" s="1817"/>
      <c r="HOP36" s="1817"/>
      <c r="HOQ36" s="1817"/>
      <c r="HOR36" s="1817"/>
      <c r="HOS36" s="1817"/>
      <c r="HOT36" s="1817"/>
      <c r="HOU36" s="1817"/>
      <c r="HOV36" s="1817"/>
      <c r="HOW36" s="1817"/>
      <c r="HOX36" s="1817"/>
      <c r="HOY36" s="1817"/>
      <c r="HOZ36" s="1817"/>
      <c r="HPA36" s="1817"/>
      <c r="HPB36" s="1817"/>
      <c r="HPC36" s="1817"/>
      <c r="HPD36" s="1817"/>
      <c r="HPE36" s="1817"/>
      <c r="HPF36" s="1817"/>
      <c r="HPG36" s="1817"/>
      <c r="HPH36" s="1817"/>
      <c r="HPI36" s="1817"/>
      <c r="HPJ36" s="1817"/>
      <c r="HPK36" s="1817"/>
      <c r="HPL36" s="1817"/>
      <c r="HPM36" s="1817"/>
      <c r="HPN36" s="1817"/>
      <c r="HPO36" s="1817"/>
      <c r="HPP36" s="1817"/>
      <c r="HPQ36" s="1817"/>
      <c r="HPR36" s="1817"/>
      <c r="HPS36" s="1817"/>
      <c r="HPT36" s="1817"/>
      <c r="HPU36" s="1817"/>
      <c r="HPV36" s="1817"/>
      <c r="HPW36" s="1817"/>
      <c r="HPX36" s="1817"/>
      <c r="HPY36" s="1817"/>
      <c r="HPZ36" s="1817"/>
      <c r="HQA36" s="1817"/>
      <c r="HQB36" s="1817"/>
      <c r="HQC36" s="1817"/>
      <c r="HQD36" s="1817"/>
      <c r="HQE36" s="1817"/>
      <c r="HQF36" s="1817"/>
      <c r="HQG36" s="1817"/>
      <c r="HQH36" s="1817"/>
      <c r="HQI36" s="1817"/>
      <c r="HQJ36" s="1817"/>
      <c r="HQK36" s="1817"/>
      <c r="HQL36" s="1817"/>
      <c r="HQM36" s="1817"/>
      <c r="HQN36" s="1817"/>
      <c r="HQO36" s="1817"/>
      <c r="HQP36" s="1817"/>
      <c r="HQQ36" s="1817"/>
      <c r="HQR36" s="1817"/>
      <c r="HQS36" s="1817"/>
      <c r="HQT36" s="1817"/>
      <c r="HQU36" s="1817"/>
      <c r="HQV36" s="1817"/>
      <c r="HQW36" s="1817"/>
      <c r="HQX36" s="1817"/>
      <c r="HQY36" s="1817"/>
      <c r="HQZ36" s="1817"/>
      <c r="HRA36" s="1817"/>
      <c r="HRB36" s="1817"/>
      <c r="HRC36" s="1817"/>
      <c r="HRD36" s="1817"/>
      <c r="HRE36" s="1817"/>
      <c r="HRF36" s="1817"/>
      <c r="HRG36" s="1817"/>
      <c r="HRH36" s="1817"/>
      <c r="HRI36" s="1817"/>
      <c r="HRJ36" s="1817"/>
      <c r="HRK36" s="1817"/>
      <c r="HRL36" s="1817"/>
      <c r="HRM36" s="1817"/>
      <c r="HRN36" s="1817"/>
      <c r="HRO36" s="1817"/>
      <c r="HRP36" s="1817"/>
      <c r="HRQ36" s="1817"/>
      <c r="HRR36" s="1817"/>
      <c r="HRS36" s="1817"/>
      <c r="HRT36" s="1817"/>
      <c r="HRU36" s="1817"/>
      <c r="HRV36" s="1817"/>
      <c r="HRW36" s="1817"/>
      <c r="HRX36" s="1817"/>
      <c r="HRY36" s="1817"/>
      <c r="HRZ36" s="1817"/>
      <c r="HSA36" s="1817"/>
      <c r="HSB36" s="1817"/>
      <c r="HSC36" s="1817"/>
      <c r="HSD36" s="1817"/>
      <c r="HSE36" s="1817"/>
      <c r="HSF36" s="1817"/>
      <c r="HSG36" s="1817"/>
      <c r="HSH36" s="1817"/>
      <c r="HSI36" s="1817"/>
      <c r="HSJ36" s="1817"/>
      <c r="HSK36" s="1817"/>
      <c r="HSL36" s="1817"/>
      <c r="HSM36" s="1817"/>
      <c r="HSN36" s="1817"/>
      <c r="HSO36" s="1817"/>
      <c r="HSP36" s="1817"/>
      <c r="HSQ36" s="1817"/>
      <c r="HSR36" s="1817"/>
      <c r="HSS36" s="1817"/>
      <c r="HST36" s="1817"/>
      <c r="HSU36" s="1817"/>
      <c r="HSV36" s="1817"/>
      <c r="HSW36" s="1817"/>
      <c r="HSX36" s="1817"/>
      <c r="HSY36" s="1817"/>
      <c r="HSZ36" s="1817"/>
      <c r="HTA36" s="1817"/>
      <c r="HTB36" s="1817"/>
      <c r="HTC36" s="1817"/>
      <c r="HTD36" s="1817"/>
      <c r="HTE36" s="1817"/>
      <c r="HTF36" s="1817"/>
      <c r="HTG36" s="1817"/>
      <c r="HTH36" s="1817"/>
      <c r="HTI36" s="1817"/>
      <c r="HTJ36" s="1817"/>
      <c r="HTK36" s="1817"/>
      <c r="HTL36" s="1817"/>
      <c r="HTM36" s="1817"/>
      <c r="HTN36" s="1817"/>
      <c r="HTO36" s="1817"/>
      <c r="HTP36" s="1817"/>
      <c r="HTQ36" s="1817"/>
      <c r="HTR36" s="1817"/>
      <c r="HTS36" s="1817"/>
      <c r="HTT36" s="1817"/>
      <c r="HTU36" s="1817"/>
      <c r="HTV36" s="1817"/>
      <c r="HTW36" s="1817"/>
      <c r="HTX36" s="1817"/>
      <c r="HTY36" s="1817"/>
      <c r="HTZ36" s="1817"/>
      <c r="HUA36" s="1817"/>
      <c r="HUB36" s="1817"/>
      <c r="HUC36" s="1817"/>
      <c r="HUD36" s="1817"/>
      <c r="HUE36" s="1817"/>
      <c r="HUF36" s="1817"/>
      <c r="HUG36" s="1817"/>
      <c r="HUH36" s="1817"/>
      <c r="HUI36" s="1817"/>
      <c r="HUJ36" s="1817"/>
      <c r="HUK36" s="1817"/>
      <c r="HUL36" s="1817"/>
      <c r="HUM36" s="1817"/>
      <c r="HUN36" s="1817"/>
      <c r="HUO36" s="1817"/>
      <c r="HUP36" s="1817"/>
      <c r="HUQ36" s="1817"/>
      <c r="HUR36" s="1817"/>
      <c r="HUS36" s="1817"/>
      <c r="HUT36" s="1817"/>
      <c r="HUU36" s="1817"/>
      <c r="HUV36" s="1817"/>
      <c r="HUW36" s="1817"/>
      <c r="HUX36" s="1817"/>
      <c r="HUY36" s="1817"/>
      <c r="HUZ36" s="1817"/>
      <c r="HVA36" s="1817"/>
      <c r="HVB36" s="1817"/>
      <c r="HVC36" s="1817"/>
      <c r="HVD36" s="1817"/>
      <c r="HVE36" s="1817"/>
      <c r="HVF36" s="1817"/>
      <c r="HVG36" s="1817"/>
      <c r="HVH36" s="1817"/>
      <c r="HVI36" s="1817"/>
      <c r="HVJ36" s="1817"/>
      <c r="HVK36" s="1817"/>
      <c r="HVL36" s="1817"/>
      <c r="HVM36" s="1817"/>
      <c r="HVN36" s="1817"/>
      <c r="HVO36" s="1817"/>
      <c r="HVP36" s="1817"/>
      <c r="HVQ36" s="1817"/>
      <c r="HVR36" s="1817"/>
      <c r="HVS36" s="1817"/>
      <c r="HVT36" s="1817"/>
      <c r="HVU36" s="1817"/>
      <c r="HVV36" s="1817"/>
      <c r="HVW36" s="1817"/>
      <c r="HVX36" s="1817"/>
      <c r="HVY36" s="1817"/>
      <c r="HVZ36" s="1817"/>
      <c r="HWA36" s="1817"/>
      <c r="HWB36" s="1817"/>
      <c r="HWC36" s="1817"/>
      <c r="HWD36" s="1817"/>
      <c r="HWE36" s="1817"/>
      <c r="HWF36" s="1817"/>
      <c r="HWG36" s="1817"/>
      <c r="HWH36" s="1817"/>
      <c r="HWI36" s="1817"/>
      <c r="HWJ36" s="1817"/>
      <c r="HWK36" s="1817"/>
      <c r="HWL36" s="1817"/>
      <c r="HWM36" s="1817"/>
      <c r="HWN36" s="1817"/>
      <c r="HWO36" s="1817"/>
      <c r="HWP36" s="1817"/>
      <c r="HWQ36" s="1817"/>
      <c r="HWR36" s="1817"/>
      <c r="HWS36" s="1817"/>
      <c r="HWT36" s="1817"/>
      <c r="HWU36" s="1817"/>
      <c r="HWV36" s="1817"/>
      <c r="HWW36" s="1817"/>
      <c r="HWX36" s="1817"/>
      <c r="HWY36" s="1817"/>
      <c r="HWZ36" s="1817"/>
      <c r="HXA36" s="1817"/>
      <c r="HXB36" s="1817"/>
      <c r="HXC36" s="1817"/>
      <c r="HXD36" s="1817"/>
      <c r="HXE36" s="1817"/>
      <c r="HXF36" s="1817"/>
      <c r="HXG36" s="1817"/>
      <c r="HXH36" s="1817"/>
      <c r="HXI36" s="1817"/>
      <c r="HXJ36" s="1817"/>
      <c r="HXK36" s="1817"/>
      <c r="HXL36" s="1817"/>
      <c r="HXM36" s="1817"/>
      <c r="HXN36" s="1817"/>
      <c r="HXO36" s="1817"/>
      <c r="HXP36" s="1817"/>
      <c r="HXQ36" s="1817"/>
      <c r="HXR36" s="1817"/>
      <c r="HXS36" s="1817"/>
      <c r="HXT36" s="1817"/>
      <c r="HXU36" s="1817"/>
      <c r="HXV36" s="1817"/>
      <c r="HXW36" s="1817"/>
      <c r="HXX36" s="1817"/>
      <c r="HXY36" s="1817"/>
      <c r="HXZ36" s="1817"/>
      <c r="HYA36" s="1817"/>
      <c r="HYB36" s="1817"/>
      <c r="HYC36" s="1817"/>
      <c r="HYD36" s="1817"/>
      <c r="HYE36" s="1817"/>
      <c r="HYF36" s="1817"/>
      <c r="HYG36" s="1817"/>
      <c r="HYH36" s="1817"/>
      <c r="HYI36" s="1817"/>
      <c r="HYJ36" s="1817"/>
      <c r="HYK36" s="1817"/>
      <c r="HYL36" s="1817"/>
      <c r="HYM36" s="1817"/>
      <c r="HYN36" s="1817"/>
      <c r="HYO36" s="1817"/>
      <c r="HYP36" s="1817"/>
      <c r="HYQ36" s="1817"/>
      <c r="HYR36" s="1817"/>
      <c r="HYS36" s="1817"/>
      <c r="HYT36" s="1817"/>
      <c r="HYU36" s="1817"/>
      <c r="HYV36" s="1817"/>
      <c r="HYW36" s="1817"/>
      <c r="HYX36" s="1817"/>
      <c r="HYY36" s="1817"/>
      <c r="HYZ36" s="1817"/>
      <c r="HZA36" s="1817"/>
      <c r="HZB36" s="1817"/>
      <c r="HZC36" s="1817"/>
      <c r="HZD36" s="1817"/>
      <c r="HZE36" s="1817"/>
      <c r="HZF36" s="1817"/>
      <c r="HZG36" s="1817"/>
      <c r="HZH36" s="1817"/>
      <c r="HZI36" s="1817"/>
      <c r="HZJ36" s="1817"/>
      <c r="HZK36" s="1817"/>
      <c r="HZL36" s="1817"/>
      <c r="HZM36" s="1817"/>
      <c r="HZN36" s="1817"/>
      <c r="HZO36" s="1817"/>
      <c r="HZP36" s="1817"/>
      <c r="HZQ36" s="1817"/>
      <c r="HZR36" s="1817"/>
      <c r="HZS36" s="1817"/>
      <c r="HZT36" s="1817"/>
      <c r="HZU36" s="1817"/>
      <c r="HZV36" s="1817"/>
      <c r="HZW36" s="1817"/>
      <c r="HZX36" s="1817"/>
      <c r="HZY36" s="1817"/>
      <c r="HZZ36" s="1817"/>
      <c r="IAA36" s="1817"/>
      <c r="IAB36" s="1817"/>
      <c r="IAC36" s="1817"/>
      <c r="IAD36" s="1817"/>
      <c r="IAE36" s="1817"/>
      <c r="IAF36" s="1817"/>
      <c r="IAG36" s="1817"/>
      <c r="IAH36" s="1817"/>
      <c r="IAI36" s="1817"/>
      <c r="IAJ36" s="1817"/>
      <c r="IAK36" s="1817"/>
      <c r="IAL36" s="1817"/>
      <c r="IAM36" s="1817"/>
      <c r="IAN36" s="1817"/>
      <c r="IAO36" s="1817"/>
      <c r="IAP36" s="1817"/>
      <c r="IAQ36" s="1817"/>
      <c r="IAR36" s="1817"/>
      <c r="IAS36" s="1817"/>
      <c r="IAT36" s="1817"/>
      <c r="IAU36" s="1817"/>
      <c r="IAV36" s="1817"/>
      <c r="IAW36" s="1817"/>
      <c r="IAX36" s="1817"/>
      <c r="IAY36" s="1817"/>
      <c r="IAZ36" s="1817"/>
      <c r="IBA36" s="1817"/>
      <c r="IBB36" s="1817"/>
      <c r="IBC36" s="1817"/>
      <c r="IBD36" s="1817"/>
      <c r="IBE36" s="1817"/>
      <c r="IBF36" s="1817"/>
      <c r="IBG36" s="1817"/>
      <c r="IBH36" s="1817"/>
      <c r="IBI36" s="1817"/>
      <c r="IBJ36" s="1817"/>
      <c r="IBK36" s="1817"/>
      <c r="IBL36" s="1817"/>
      <c r="IBM36" s="1817"/>
      <c r="IBN36" s="1817"/>
      <c r="IBO36" s="1817"/>
      <c r="IBP36" s="1817"/>
      <c r="IBQ36" s="1817"/>
      <c r="IBR36" s="1817"/>
      <c r="IBS36" s="1817"/>
      <c r="IBT36" s="1817"/>
      <c r="IBU36" s="1817"/>
      <c r="IBV36" s="1817"/>
      <c r="IBW36" s="1817"/>
      <c r="IBX36" s="1817"/>
      <c r="IBY36" s="1817"/>
      <c r="IBZ36" s="1817"/>
      <c r="ICA36" s="1817"/>
      <c r="ICB36" s="1817"/>
      <c r="ICC36" s="1817"/>
      <c r="ICD36" s="1817"/>
      <c r="ICE36" s="1817"/>
      <c r="ICF36" s="1817"/>
      <c r="ICG36" s="1817"/>
      <c r="ICH36" s="1817"/>
      <c r="ICI36" s="1817"/>
      <c r="ICJ36" s="1817"/>
      <c r="ICK36" s="1817"/>
      <c r="ICL36" s="1817"/>
      <c r="ICM36" s="1817"/>
      <c r="ICN36" s="1817"/>
      <c r="ICO36" s="1817"/>
      <c r="ICP36" s="1817"/>
      <c r="ICQ36" s="1817"/>
      <c r="ICR36" s="1817"/>
      <c r="ICS36" s="1817"/>
      <c r="ICT36" s="1817"/>
      <c r="ICU36" s="1817"/>
      <c r="ICV36" s="1817"/>
      <c r="ICW36" s="1817"/>
      <c r="ICX36" s="1817"/>
      <c r="ICY36" s="1817"/>
      <c r="ICZ36" s="1817"/>
      <c r="IDA36" s="1817"/>
      <c r="IDB36" s="1817"/>
      <c r="IDC36" s="1817"/>
      <c r="IDD36" s="1817"/>
      <c r="IDE36" s="1817"/>
      <c r="IDF36" s="1817"/>
      <c r="IDG36" s="1817"/>
      <c r="IDH36" s="1817"/>
      <c r="IDI36" s="1817"/>
      <c r="IDJ36" s="1817"/>
      <c r="IDK36" s="1817"/>
      <c r="IDL36" s="1817"/>
      <c r="IDM36" s="1817"/>
      <c r="IDN36" s="1817"/>
      <c r="IDO36" s="1817"/>
      <c r="IDP36" s="1817"/>
      <c r="IDQ36" s="1817"/>
      <c r="IDR36" s="1817"/>
      <c r="IDS36" s="1817"/>
      <c r="IDT36" s="1817"/>
      <c r="IDU36" s="1817"/>
      <c r="IDV36" s="1817"/>
      <c r="IDW36" s="1817"/>
      <c r="IDX36" s="1817"/>
      <c r="IDY36" s="1817"/>
      <c r="IDZ36" s="1817"/>
      <c r="IEA36" s="1817"/>
      <c r="IEB36" s="1817"/>
      <c r="IEC36" s="1817"/>
      <c r="IED36" s="1817"/>
      <c r="IEE36" s="1817"/>
      <c r="IEF36" s="1817"/>
      <c r="IEG36" s="1817"/>
      <c r="IEH36" s="1817"/>
      <c r="IEI36" s="1817"/>
      <c r="IEJ36" s="1817"/>
      <c r="IEK36" s="1817"/>
      <c r="IEL36" s="1817"/>
      <c r="IEM36" s="1817"/>
      <c r="IEN36" s="1817"/>
      <c r="IEO36" s="1817"/>
      <c r="IEP36" s="1817"/>
      <c r="IEQ36" s="1817"/>
      <c r="IER36" s="1817"/>
      <c r="IES36" s="1817"/>
      <c r="IET36" s="1817"/>
      <c r="IEU36" s="1817"/>
      <c r="IEV36" s="1817"/>
      <c r="IEW36" s="1817"/>
      <c r="IEX36" s="1817"/>
      <c r="IEY36" s="1817"/>
      <c r="IEZ36" s="1817"/>
      <c r="IFA36" s="1817"/>
      <c r="IFB36" s="1817"/>
      <c r="IFC36" s="1817"/>
      <c r="IFD36" s="1817"/>
      <c r="IFE36" s="1817"/>
      <c r="IFF36" s="1817"/>
      <c r="IFG36" s="1817"/>
      <c r="IFH36" s="1817"/>
      <c r="IFI36" s="1817"/>
      <c r="IFJ36" s="1817"/>
      <c r="IFK36" s="1817"/>
      <c r="IFL36" s="1817"/>
      <c r="IFM36" s="1817"/>
      <c r="IFN36" s="1817"/>
      <c r="IFO36" s="1817"/>
      <c r="IFP36" s="1817"/>
      <c r="IFQ36" s="1817"/>
      <c r="IFR36" s="1817"/>
      <c r="IFS36" s="1817"/>
      <c r="IFT36" s="1817"/>
      <c r="IFU36" s="1817"/>
      <c r="IFV36" s="1817"/>
      <c r="IFW36" s="1817"/>
      <c r="IFX36" s="1817"/>
      <c r="IFY36" s="1817"/>
      <c r="IFZ36" s="1817"/>
      <c r="IGA36" s="1817"/>
      <c r="IGB36" s="1817"/>
      <c r="IGC36" s="1817"/>
      <c r="IGD36" s="1817"/>
      <c r="IGE36" s="1817"/>
      <c r="IGF36" s="1817"/>
      <c r="IGG36" s="1817"/>
      <c r="IGH36" s="1817"/>
      <c r="IGI36" s="1817"/>
      <c r="IGJ36" s="1817"/>
      <c r="IGK36" s="1817"/>
      <c r="IGL36" s="1817"/>
      <c r="IGM36" s="1817"/>
      <c r="IGN36" s="1817"/>
      <c r="IGO36" s="1817"/>
      <c r="IGP36" s="1817"/>
      <c r="IGQ36" s="1817"/>
      <c r="IGR36" s="1817"/>
      <c r="IGS36" s="1817"/>
      <c r="IGT36" s="1817"/>
      <c r="IGU36" s="1817"/>
      <c r="IGV36" s="1817"/>
      <c r="IGW36" s="1817"/>
      <c r="IGX36" s="1817"/>
      <c r="IGY36" s="1817"/>
      <c r="IGZ36" s="1817"/>
      <c r="IHA36" s="1817"/>
      <c r="IHB36" s="1817"/>
      <c r="IHC36" s="1817"/>
      <c r="IHD36" s="1817"/>
      <c r="IHE36" s="1817"/>
      <c r="IHF36" s="1817"/>
      <c r="IHG36" s="1817"/>
      <c r="IHH36" s="1817"/>
      <c r="IHI36" s="1817"/>
      <c r="IHJ36" s="1817"/>
      <c r="IHK36" s="1817"/>
      <c r="IHL36" s="1817"/>
      <c r="IHM36" s="1817"/>
      <c r="IHN36" s="1817"/>
      <c r="IHO36" s="1817"/>
      <c r="IHP36" s="1817"/>
      <c r="IHQ36" s="1817"/>
      <c r="IHR36" s="1817"/>
      <c r="IHS36" s="1817"/>
      <c r="IHT36" s="1817"/>
      <c r="IHU36" s="1817"/>
      <c r="IHV36" s="1817"/>
      <c r="IHW36" s="1817"/>
      <c r="IHX36" s="1817"/>
      <c r="IHY36" s="1817"/>
      <c r="IHZ36" s="1817"/>
      <c r="IIA36" s="1817"/>
      <c r="IIB36" s="1817"/>
      <c r="IIC36" s="1817"/>
      <c r="IID36" s="1817"/>
      <c r="IIE36" s="1817"/>
      <c r="IIF36" s="1817"/>
      <c r="IIG36" s="1817"/>
      <c r="IIH36" s="1817"/>
      <c r="III36" s="1817"/>
      <c r="IIJ36" s="1817"/>
      <c r="IIK36" s="1817"/>
      <c r="IIL36" s="1817"/>
      <c r="IIM36" s="1817"/>
      <c r="IIN36" s="1817"/>
      <c r="IIO36" s="1817"/>
      <c r="IIP36" s="1817"/>
      <c r="IIQ36" s="1817"/>
      <c r="IIR36" s="1817"/>
      <c r="IIS36" s="1817"/>
      <c r="IIT36" s="1817"/>
      <c r="IIU36" s="1817"/>
      <c r="IIV36" s="1817"/>
      <c r="IIW36" s="1817"/>
      <c r="IIX36" s="1817"/>
      <c r="IIY36" s="1817"/>
      <c r="IIZ36" s="1817"/>
      <c r="IJA36" s="1817"/>
      <c r="IJB36" s="1817"/>
      <c r="IJC36" s="1817"/>
      <c r="IJD36" s="1817"/>
      <c r="IJE36" s="1817"/>
      <c r="IJF36" s="1817"/>
      <c r="IJG36" s="1817"/>
      <c r="IJH36" s="1817"/>
      <c r="IJI36" s="1817"/>
      <c r="IJJ36" s="1817"/>
      <c r="IJK36" s="1817"/>
      <c r="IJL36" s="1817"/>
      <c r="IJM36" s="1817"/>
      <c r="IJN36" s="1817"/>
      <c r="IJO36" s="1817"/>
      <c r="IJP36" s="1817"/>
      <c r="IJQ36" s="1817"/>
      <c r="IJR36" s="1817"/>
      <c r="IJS36" s="1817"/>
      <c r="IJT36" s="1817"/>
      <c r="IJU36" s="1817"/>
      <c r="IJV36" s="1817"/>
      <c r="IJW36" s="1817"/>
      <c r="IJX36" s="1817"/>
      <c r="IJY36" s="1817"/>
      <c r="IJZ36" s="1817"/>
      <c r="IKA36" s="1817"/>
      <c r="IKB36" s="1817"/>
      <c r="IKC36" s="1817"/>
      <c r="IKD36" s="1817"/>
      <c r="IKE36" s="1817"/>
      <c r="IKF36" s="1817"/>
      <c r="IKG36" s="1817"/>
      <c r="IKH36" s="1817"/>
      <c r="IKI36" s="1817"/>
      <c r="IKJ36" s="1817"/>
      <c r="IKK36" s="1817"/>
      <c r="IKL36" s="1817"/>
      <c r="IKM36" s="1817"/>
      <c r="IKN36" s="1817"/>
      <c r="IKO36" s="1817"/>
      <c r="IKP36" s="1817"/>
      <c r="IKQ36" s="1817"/>
      <c r="IKR36" s="1817"/>
      <c r="IKS36" s="1817"/>
      <c r="IKT36" s="1817"/>
      <c r="IKU36" s="1817"/>
      <c r="IKV36" s="1817"/>
      <c r="IKW36" s="1817"/>
      <c r="IKX36" s="1817"/>
      <c r="IKY36" s="1817"/>
      <c r="IKZ36" s="1817"/>
      <c r="ILA36" s="1817"/>
      <c r="ILB36" s="1817"/>
      <c r="ILC36" s="1817"/>
      <c r="ILD36" s="1817"/>
      <c r="ILE36" s="1817"/>
      <c r="ILF36" s="1817"/>
      <c r="ILG36" s="1817"/>
      <c r="ILH36" s="1817"/>
      <c r="ILI36" s="1817"/>
      <c r="ILJ36" s="1817"/>
      <c r="ILK36" s="1817"/>
      <c r="ILL36" s="1817"/>
      <c r="ILM36" s="1817"/>
      <c r="ILN36" s="1817"/>
      <c r="ILO36" s="1817"/>
      <c r="ILP36" s="1817"/>
      <c r="ILQ36" s="1817"/>
      <c r="ILR36" s="1817"/>
      <c r="ILS36" s="1817"/>
      <c r="ILT36" s="1817"/>
      <c r="ILU36" s="1817"/>
      <c r="ILV36" s="1817"/>
      <c r="ILW36" s="1817"/>
      <c r="ILX36" s="1817"/>
      <c r="ILY36" s="1817"/>
      <c r="ILZ36" s="1817"/>
      <c r="IMA36" s="1817"/>
      <c r="IMB36" s="1817"/>
      <c r="IMC36" s="1817"/>
      <c r="IMD36" s="1817"/>
      <c r="IME36" s="1817"/>
      <c r="IMF36" s="1817"/>
      <c r="IMG36" s="1817"/>
      <c r="IMH36" s="1817"/>
      <c r="IMI36" s="1817"/>
      <c r="IMJ36" s="1817"/>
      <c r="IMK36" s="1817"/>
      <c r="IML36" s="1817"/>
      <c r="IMM36" s="1817"/>
      <c r="IMN36" s="1817"/>
      <c r="IMO36" s="1817"/>
      <c r="IMP36" s="1817"/>
      <c r="IMQ36" s="1817"/>
      <c r="IMR36" s="1817"/>
      <c r="IMS36" s="1817"/>
      <c r="IMT36" s="1817"/>
      <c r="IMU36" s="1817"/>
      <c r="IMV36" s="1817"/>
      <c r="IMW36" s="1817"/>
      <c r="IMX36" s="1817"/>
      <c r="IMY36" s="1817"/>
      <c r="IMZ36" s="1817"/>
      <c r="INA36" s="1817"/>
      <c r="INB36" s="1817"/>
      <c r="INC36" s="1817"/>
      <c r="IND36" s="1817"/>
      <c r="INE36" s="1817"/>
      <c r="INF36" s="1817"/>
      <c r="ING36" s="1817"/>
      <c r="INH36" s="1817"/>
      <c r="INI36" s="1817"/>
      <c r="INJ36" s="1817"/>
      <c r="INK36" s="1817"/>
      <c r="INL36" s="1817"/>
      <c r="INM36" s="1817"/>
      <c r="INN36" s="1817"/>
      <c r="INO36" s="1817"/>
      <c r="INP36" s="1817"/>
      <c r="INQ36" s="1817"/>
      <c r="INR36" s="1817"/>
      <c r="INS36" s="1817"/>
      <c r="INT36" s="1817"/>
      <c r="INU36" s="1817"/>
      <c r="INV36" s="1817"/>
      <c r="INW36" s="1817"/>
      <c r="INX36" s="1817"/>
      <c r="INY36" s="1817"/>
      <c r="INZ36" s="1817"/>
      <c r="IOA36" s="1817"/>
      <c r="IOB36" s="1817"/>
      <c r="IOC36" s="1817"/>
      <c r="IOD36" s="1817"/>
      <c r="IOE36" s="1817"/>
      <c r="IOF36" s="1817"/>
      <c r="IOG36" s="1817"/>
      <c r="IOH36" s="1817"/>
      <c r="IOI36" s="1817"/>
      <c r="IOJ36" s="1817"/>
      <c r="IOK36" s="1817"/>
      <c r="IOL36" s="1817"/>
      <c r="IOM36" s="1817"/>
      <c r="ION36" s="1817"/>
      <c r="IOO36" s="1817"/>
      <c r="IOP36" s="1817"/>
      <c r="IOQ36" s="1817"/>
      <c r="IOR36" s="1817"/>
      <c r="IOS36" s="1817"/>
      <c r="IOT36" s="1817"/>
      <c r="IOU36" s="1817"/>
      <c r="IOV36" s="1817"/>
      <c r="IOW36" s="1817"/>
      <c r="IOX36" s="1817"/>
      <c r="IOY36" s="1817"/>
      <c r="IOZ36" s="1817"/>
      <c r="IPA36" s="1817"/>
      <c r="IPB36" s="1817"/>
      <c r="IPC36" s="1817"/>
      <c r="IPD36" s="1817"/>
      <c r="IPE36" s="1817"/>
      <c r="IPF36" s="1817"/>
      <c r="IPG36" s="1817"/>
      <c r="IPH36" s="1817"/>
      <c r="IPI36" s="1817"/>
      <c r="IPJ36" s="1817"/>
      <c r="IPK36" s="1817"/>
      <c r="IPL36" s="1817"/>
      <c r="IPM36" s="1817"/>
      <c r="IPN36" s="1817"/>
      <c r="IPO36" s="1817"/>
      <c r="IPP36" s="1817"/>
      <c r="IPQ36" s="1817"/>
      <c r="IPR36" s="1817"/>
      <c r="IPS36" s="1817"/>
      <c r="IPT36" s="1817"/>
      <c r="IPU36" s="1817"/>
      <c r="IPV36" s="1817"/>
      <c r="IPW36" s="1817"/>
      <c r="IPX36" s="1817"/>
      <c r="IPY36" s="1817"/>
      <c r="IPZ36" s="1817"/>
      <c r="IQA36" s="1817"/>
      <c r="IQB36" s="1817"/>
      <c r="IQC36" s="1817"/>
      <c r="IQD36" s="1817"/>
      <c r="IQE36" s="1817"/>
      <c r="IQF36" s="1817"/>
      <c r="IQG36" s="1817"/>
      <c r="IQH36" s="1817"/>
      <c r="IQI36" s="1817"/>
      <c r="IQJ36" s="1817"/>
      <c r="IQK36" s="1817"/>
      <c r="IQL36" s="1817"/>
      <c r="IQM36" s="1817"/>
      <c r="IQN36" s="1817"/>
      <c r="IQO36" s="1817"/>
      <c r="IQP36" s="1817"/>
      <c r="IQQ36" s="1817"/>
      <c r="IQR36" s="1817"/>
      <c r="IQS36" s="1817"/>
      <c r="IQT36" s="1817"/>
      <c r="IQU36" s="1817"/>
      <c r="IQV36" s="1817"/>
      <c r="IQW36" s="1817"/>
      <c r="IQX36" s="1817"/>
      <c r="IQY36" s="1817"/>
      <c r="IQZ36" s="1817"/>
      <c r="IRA36" s="1817"/>
      <c r="IRB36" s="1817"/>
      <c r="IRC36" s="1817"/>
      <c r="IRD36" s="1817"/>
      <c r="IRE36" s="1817"/>
      <c r="IRF36" s="1817"/>
      <c r="IRG36" s="1817"/>
      <c r="IRH36" s="1817"/>
      <c r="IRI36" s="1817"/>
      <c r="IRJ36" s="1817"/>
      <c r="IRK36" s="1817"/>
      <c r="IRL36" s="1817"/>
      <c r="IRM36" s="1817"/>
      <c r="IRN36" s="1817"/>
      <c r="IRO36" s="1817"/>
      <c r="IRP36" s="1817"/>
      <c r="IRQ36" s="1817"/>
      <c r="IRR36" s="1817"/>
      <c r="IRS36" s="1817"/>
      <c r="IRT36" s="1817"/>
      <c r="IRU36" s="1817"/>
      <c r="IRV36" s="1817"/>
      <c r="IRW36" s="1817"/>
      <c r="IRX36" s="1817"/>
      <c r="IRY36" s="1817"/>
      <c r="IRZ36" s="1817"/>
      <c r="ISA36" s="1817"/>
      <c r="ISB36" s="1817"/>
      <c r="ISC36" s="1817"/>
      <c r="ISD36" s="1817"/>
      <c r="ISE36" s="1817"/>
      <c r="ISF36" s="1817"/>
      <c r="ISG36" s="1817"/>
      <c r="ISH36" s="1817"/>
      <c r="ISI36" s="1817"/>
      <c r="ISJ36" s="1817"/>
      <c r="ISK36" s="1817"/>
      <c r="ISL36" s="1817"/>
      <c r="ISM36" s="1817"/>
      <c r="ISN36" s="1817"/>
      <c r="ISO36" s="1817"/>
      <c r="ISP36" s="1817"/>
      <c r="ISQ36" s="1817"/>
      <c r="ISR36" s="1817"/>
      <c r="ISS36" s="1817"/>
      <c r="IST36" s="1817"/>
      <c r="ISU36" s="1817"/>
      <c r="ISV36" s="1817"/>
      <c r="ISW36" s="1817"/>
      <c r="ISX36" s="1817"/>
      <c r="ISY36" s="1817"/>
      <c r="ISZ36" s="1817"/>
      <c r="ITA36" s="1817"/>
      <c r="ITB36" s="1817"/>
      <c r="ITC36" s="1817"/>
      <c r="ITD36" s="1817"/>
      <c r="ITE36" s="1817"/>
      <c r="ITF36" s="1817"/>
      <c r="ITG36" s="1817"/>
      <c r="ITH36" s="1817"/>
      <c r="ITI36" s="1817"/>
      <c r="ITJ36" s="1817"/>
      <c r="ITK36" s="1817"/>
      <c r="ITL36" s="1817"/>
      <c r="ITM36" s="1817"/>
      <c r="ITN36" s="1817"/>
      <c r="ITO36" s="1817"/>
      <c r="ITP36" s="1817"/>
      <c r="ITQ36" s="1817"/>
      <c r="ITR36" s="1817"/>
      <c r="ITS36" s="1817"/>
      <c r="ITT36" s="1817"/>
      <c r="ITU36" s="1817"/>
      <c r="ITV36" s="1817"/>
      <c r="ITW36" s="1817"/>
      <c r="ITX36" s="1817"/>
      <c r="ITY36" s="1817"/>
      <c r="ITZ36" s="1817"/>
      <c r="IUA36" s="1817"/>
      <c r="IUB36" s="1817"/>
      <c r="IUC36" s="1817"/>
      <c r="IUD36" s="1817"/>
      <c r="IUE36" s="1817"/>
      <c r="IUF36" s="1817"/>
      <c r="IUG36" s="1817"/>
      <c r="IUH36" s="1817"/>
      <c r="IUI36" s="1817"/>
      <c r="IUJ36" s="1817"/>
      <c r="IUK36" s="1817"/>
      <c r="IUL36" s="1817"/>
      <c r="IUM36" s="1817"/>
      <c r="IUN36" s="1817"/>
      <c r="IUO36" s="1817"/>
      <c r="IUP36" s="1817"/>
      <c r="IUQ36" s="1817"/>
      <c r="IUR36" s="1817"/>
      <c r="IUS36" s="1817"/>
      <c r="IUT36" s="1817"/>
      <c r="IUU36" s="1817"/>
      <c r="IUV36" s="1817"/>
      <c r="IUW36" s="1817"/>
      <c r="IUX36" s="1817"/>
      <c r="IUY36" s="1817"/>
      <c r="IUZ36" s="1817"/>
      <c r="IVA36" s="1817"/>
      <c r="IVB36" s="1817"/>
      <c r="IVC36" s="1817"/>
      <c r="IVD36" s="1817"/>
      <c r="IVE36" s="1817"/>
      <c r="IVF36" s="1817"/>
      <c r="IVG36" s="1817"/>
      <c r="IVH36" s="1817"/>
      <c r="IVI36" s="1817"/>
      <c r="IVJ36" s="1817"/>
      <c r="IVK36" s="1817"/>
      <c r="IVL36" s="1817"/>
      <c r="IVM36" s="1817"/>
      <c r="IVN36" s="1817"/>
      <c r="IVO36" s="1817"/>
      <c r="IVP36" s="1817"/>
      <c r="IVQ36" s="1817"/>
      <c r="IVR36" s="1817"/>
      <c r="IVS36" s="1817"/>
      <c r="IVT36" s="1817"/>
      <c r="IVU36" s="1817"/>
      <c r="IVV36" s="1817"/>
      <c r="IVW36" s="1817"/>
      <c r="IVX36" s="1817"/>
      <c r="IVY36" s="1817"/>
      <c r="IVZ36" s="1817"/>
      <c r="IWA36" s="1817"/>
      <c r="IWB36" s="1817"/>
      <c r="IWC36" s="1817"/>
      <c r="IWD36" s="1817"/>
      <c r="IWE36" s="1817"/>
      <c r="IWF36" s="1817"/>
      <c r="IWG36" s="1817"/>
      <c r="IWH36" s="1817"/>
      <c r="IWI36" s="1817"/>
      <c r="IWJ36" s="1817"/>
      <c r="IWK36" s="1817"/>
      <c r="IWL36" s="1817"/>
      <c r="IWM36" s="1817"/>
      <c r="IWN36" s="1817"/>
      <c r="IWO36" s="1817"/>
      <c r="IWP36" s="1817"/>
      <c r="IWQ36" s="1817"/>
      <c r="IWR36" s="1817"/>
      <c r="IWS36" s="1817"/>
      <c r="IWT36" s="1817"/>
      <c r="IWU36" s="1817"/>
      <c r="IWV36" s="1817"/>
      <c r="IWW36" s="1817"/>
      <c r="IWX36" s="1817"/>
      <c r="IWY36" s="1817"/>
      <c r="IWZ36" s="1817"/>
      <c r="IXA36" s="1817"/>
      <c r="IXB36" s="1817"/>
      <c r="IXC36" s="1817"/>
      <c r="IXD36" s="1817"/>
      <c r="IXE36" s="1817"/>
      <c r="IXF36" s="1817"/>
      <c r="IXG36" s="1817"/>
      <c r="IXH36" s="1817"/>
      <c r="IXI36" s="1817"/>
      <c r="IXJ36" s="1817"/>
      <c r="IXK36" s="1817"/>
      <c r="IXL36" s="1817"/>
      <c r="IXM36" s="1817"/>
      <c r="IXN36" s="1817"/>
      <c r="IXO36" s="1817"/>
      <c r="IXP36" s="1817"/>
      <c r="IXQ36" s="1817"/>
      <c r="IXR36" s="1817"/>
      <c r="IXS36" s="1817"/>
      <c r="IXT36" s="1817"/>
      <c r="IXU36" s="1817"/>
      <c r="IXV36" s="1817"/>
      <c r="IXW36" s="1817"/>
      <c r="IXX36" s="1817"/>
      <c r="IXY36" s="1817"/>
      <c r="IXZ36" s="1817"/>
      <c r="IYA36" s="1817"/>
      <c r="IYB36" s="1817"/>
      <c r="IYC36" s="1817"/>
      <c r="IYD36" s="1817"/>
      <c r="IYE36" s="1817"/>
      <c r="IYF36" s="1817"/>
      <c r="IYG36" s="1817"/>
      <c r="IYH36" s="1817"/>
      <c r="IYI36" s="1817"/>
      <c r="IYJ36" s="1817"/>
      <c r="IYK36" s="1817"/>
      <c r="IYL36" s="1817"/>
      <c r="IYM36" s="1817"/>
      <c r="IYN36" s="1817"/>
      <c r="IYO36" s="1817"/>
      <c r="IYP36" s="1817"/>
      <c r="IYQ36" s="1817"/>
      <c r="IYR36" s="1817"/>
      <c r="IYS36" s="1817"/>
      <c r="IYT36" s="1817"/>
      <c r="IYU36" s="1817"/>
      <c r="IYV36" s="1817"/>
      <c r="IYW36" s="1817"/>
      <c r="IYX36" s="1817"/>
      <c r="IYY36" s="1817"/>
      <c r="IYZ36" s="1817"/>
      <c r="IZA36" s="1817"/>
      <c r="IZB36" s="1817"/>
      <c r="IZC36" s="1817"/>
      <c r="IZD36" s="1817"/>
      <c r="IZE36" s="1817"/>
      <c r="IZF36" s="1817"/>
      <c r="IZG36" s="1817"/>
      <c r="IZH36" s="1817"/>
      <c r="IZI36" s="1817"/>
      <c r="IZJ36" s="1817"/>
      <c r="IZK36" s="1817"/>
      <c r="IZL36" s="1817"/>
      <c r="IZM36" s="1817"/>
      <c r="IZN36" s="1817"/>
      <c r="IZO36" s="1817"/>
      <c r="IZP36" s="1817"/>
      <c r="IZQ36" s="1817"/>
      <c r="IZR36" s="1817"/>
      <c r="IZS36" s="1817"/>
      <c r="IZT36" s="1817"/>
      <c r="IZU36" s="1817"/>
      <c r="IZV36" s="1817"/>
      <c r="IZW36" s="1817"/>
      <c r="IZX36" s="1817"/>
      <c r="IZY36" s="1817"/>
      <c r="IZZ36" s="1817"/>
      <c r="JAA36" s="1817"/>
      <c r="JAB36" s="1817"/>
      <c r="JAC36" s="1817"/>
      <c r="JAD36" s="1817"/>
      <c r="JAE36" s="1817"/>
      <c r="JAF36" s="1817"/>
      <c r="JAG36" s="1817"/>
      <c r="JAH36" s="1817"/>
      <c r="JAI36" s="1817"/>
      <c r="JAJ36" s="1817"/>
      <c r="JAK36" s="1817"/>
      <c r="JAL36" s="1817"/>
      <c r="JAM36" s="1817"/>
      <c r="JAN36" s="1817"/>
      <c r="JAO36" s="1817"/>
      <c r="JAP36" s="1817"/>
      <c r="JAQ36" s="1817"/>
      <c r="JAR36" s="1817"/>
      <c r="JAS36" s="1817"/>
      <c r="JAT36" s="1817"/>
      <c r="JAU36" s="1817"/>
      <c r="JAV36" s="1817"/>
      <c r="JAW36" s="1817"/>
      <c r="JAX36" s="1817"/>
      <c r="JAY36" s="1817"/>
      <c r="JAZ36" s="1817"/>
      <c r="JBA36" s="1817"/>
      <c r="JBB36" s="1817"/>
      <c r="JBC36" s="1817"/>
      <c r="JBD36" s="1817"/>
      <c r="JBE36" s="1817"/>
      <c r="JBF36" s="1817"/>
      <c r="JBG36" s="1817"/>
      <c r="JBH36" s="1817"/>
      <c r="JBI36" s="1817"/>
      <c r="JBJ36" s="1817"/>
      <c r="JBK36" s="1817"/>
      <c r="JBL36" s="1817"/>
      <c r="JBM36" s="1817"/>
      <c r="JBN36" s="1817"/>
      <c r="JBO36" s="1817"/>
      <c r="JBP36" s="1817"/>
      <c r="JBQ36" s="1817"/>
      <c r="JBR36" s="1817"/>
      <c r="JBS36" s="1817"/>
      <c r="JBT36" s="1817"/>
      <c r="JBU36" s="1817"/>
      <c r="JBV36" s="1817"/>
      <c r="JBW36" s="1817"/>
      <c r="JBX36" s="1817"/>
      <c r="JBY36" s="1817"/>
      <c r="JBZ36" s="1817"/>
      <c r="JCA36" s="1817"/>
      <c r="JCB36" s="1817"/>
      <c r="JCC36" s="1817"/>
      <c r="JCD36" s="1817"/>
      <c r="JCE36" s="1817"/>
      <c r="JCF36" s="1817"/>
      <c r="JCG36" s="1817"/>
      <c r="JCH36" s="1817"/>
      <c r="JCI36" s="1817"/>
      <c r="JCJ36" s="1817"/>
      <c r="JCK36" s="1817"/>
      <c r="JCL36" s="1817"/>
      <c r="JCM36" s="1817"/>
      <c r="JCN36" s="1817"/>
      <c r="JCO36" s="1817"/>
      <c r="JCP36" s="1817"/>
      <c r="JCQ36" s="1817"/>
      <c r="JCR36" s="1817"/>
      <c r="JCS36" s="1817"/>
      <c r="JCT36" s="1817"/>
      <c r="JCU36" s="1817"/>
      <c r="JCV36" s="1817"/>
      <c r="JCW36" s="1817"/>
      <c r="JCX36" s="1817"/>
      <c r="JCY36" s="1817"/>
      <c r="JCZ36" s="1817"/>
      <c r="JDA36" s="1817"/>
      <c r="JDB36" s="1817"/>
      <c r="JDC36" s="1817"/>
      <c r="JDD36" s="1817"/>
      <c r="JDE36" s="1817"/>
      <c r="JDF36" s="1817"/>
      <c r="JDG36" s="1817"/>
      <c r="JDH36" s="1817"/>
      <c r="JDI36" s="1817"/>
      <c r="JDJ36" s="1817"/>
      <c r="JDK36" s="1817"/>
      <c r="JDL36" s="1817"/>
      <c r="JDM36" s="1817"/>
      <c r="JDN36" s="1817"/>
      <c r="JDO36" s="1817"/>
      <c r="JDP36" s="1817"/>
      <c r="JDQ36" s="1817"/>
      <c r="JDR36" s="1817"/>
      <c r="JDS36" s="1817"/>
      <c r="JDT36" s="1817"/>
      <c r="JDU36" s="1817"/>
      <c r="JDV36" s="1817"/>
      <c r="JDW36" s="1817"/>
      <c r="JDX36" s="1817"/>
      <c r="JDY36" s="1817"/>
      <c r="JDZ36" s="1817"/>
      <c r="JEA36" s="1817"/>
      <c r="JEB36" s="1817"/>
      <c r="JEC36" s="1817"/>
      <c r="JED36" s="1817"/>
      <c r="JEE36" s="1817"/>
      <c r="JEF36" s="1817"/>
      <c r="JEG36" s="1817"/>
      <c r="JEH36" s="1817"/>
      <c r="JEI36" s="1817"/>
      <c r="JEJ36" s="1817"/>
      <c r="JEK36" s="1817"/>
      <c r="JEL36" s="1817"/>
      <c r="JEM36" s="1817"/>
      <c r="JEN36" s="1817"/>
      <c r="JEO36" s="1817"/>
      <c r="JEP36" s="1817"/>
      <c r="JEQ36" s="1817"/>
      <c r="JER36" s="1817"/>
      <c r="JES36" s="1817"/>
      <c r="JET36" s="1817"/>
      <c r="JEU36" s="1817"/>
      <c r="JEV36" s="1817"/>
      <c r="JEW36" s="1817"/>
      <c r="JEX36" s="1817"/>
      <c r="JEY36" s="1817"/>
      <c r="JEZ36" s="1817"/>
      <c r="JFA36" s="1817"/>
      <c r="JFB36" s="1817"/>
      <c r="JFC36" s="1817"/>
      <c r="JFD36" s="1817"/>
      <c r="JFE36" s="1817"/>
      <c r="JFF36" s="1817"/>
      <c r="JFG36" s="1817"/>
      <c r="JFH36" s="1817"/>
      <c r="JFI36" s="1817"/>
      <c r="JFJ36" s="1817"/>
      <c r="JFK36" s="1817"/>
      <c r="JFL36" s="1817"/>
      <c r="JFM36" s="1817"/>
      <c r="JFN36" s="1817"/>
      <c r="JFO36" s="1817"/>
      <c r="JFP36" s="1817"/>
      <c r="JFQ36" s="1817"/>
      <c r="JFR36" s="1817"/>
      <c r="JFS36" s="1817"/>
      <c r="JFT36" s="1817"/>
      <c r="JFU36" s="1817"/>
      <c r="JFV36" s="1817"/>
      <c r="JFW36" s="1817"/>
      <c r="JFX36" s="1817"/>
      <c r="JFY36" s="1817"/>
      <c r="JFZ36" s="1817"/>
      <c r="JGA36" s="1817"/>
      <c r="JGB36" s="1817"/>
      <c r="JGC36" s="1817"/>
      <c r="JGD36" s="1817"/>
      <c r="JGE36" s="1817"/>
      <c r="JGF36" s="1817"/>
      <c r="JGG36" s="1817"/>
      <c r="JGH36" s="1817"/>
      <c r="JGI36" s="1817"/>
      <c r="JGJ36" s="1817"/>
      <c r="JGK36" s="1817"/>
      <c r="JGL36" s="1817"/>
      <c r="JGM36" s="1817"/>
      <c r="JGN36" s="1817"/>
      <c r="JGO36" s="1817"/>
      <c r="JGP36" s="1817"/>
      <c r="JGQ36" s="1817"/>
      <c r="JGR36" s="1817"/>
      <c r="JGS36" s="1817"/>
      <c r="JGT36" s="1817"/>
      <c r="JGU36" s="1817"/>
      <c r="JGV36" s="1817"/>
      <c r="JGW36" s="1817"/>
      <c r="JGX36" s="1817"/>
      <c r="JGY36" s="1817"/>
      <c r="JGZ36" s="1817"/>
      <c r="JHA36" s="1817"/>
      <c r="JHB36" s="1817"/>
      <c r="JHC36" s="1817"/>
      <c r="JHD36" s="1817"/>
      <c r="JHE36" s="1817"/>
      <c r="JHF36" s="1817"/>
      <c r="JHG36" s="1817"/>
      <c r="JHH36" s="1817"/>
      <c r="JHI36" s="1817"/>
      <c r="JHJ36" s="1817"/>
      <c r="JHK36" s="1817"/>
      <c r="JHL36" s="1817"/>
      <c r="JHM36" s="1817"/>
      <c r="JHN36" s="1817"/>
      <c r="JHO36" s="1817"/>
      <c r="JHP36" s="1817"/>
      <c r="JHQ36" s="1817"/>
      <c r="JHR36" s="1817"/>
      <c r="JHS36" s="1817"/>
      <c r="JHT36" s="1817"/>
      <c r="JHU36" s="1817"/>
      <c r="JHV36" s="1817"/>
      <c r="JHW36" s="1817"/>
      <c r="JHX36" s="1817"/>
      <c r="JHY36" s="1817"/>
      <c r="JHZ36" s="1817"/>
      <c r="JIA36" s="1817"/>
      <c r="JIB36" s="1817"/>
      <c r="JIC36" s="1817"/>
      <c r="JID36" s="1817"/>
      <c r="JIE36" s="1817"/>
      <c r="JIF36" s="1817"/>
      <c r="JIG36" s="1817"/>
      <c r="JIH36" s="1817"/>
      <c r="JII36" s="1817"/>
      <c r="JIJ36" s="1817"/>
      <c r="JIK36" s="1817"/>
      <c r="JIL36" s="1817"/>
      <c r="JIM36" s="1817"/>
      <c r="JIN36" s="1817"/>
      <c r="JIO36" s="1817"/>
      <c r="JIP36" s="1817"/>
      <c r="JIQ36" s="1817"/>
      <c r="JIR36" s="1817"/>
      <c r="JIS36" s="1817"/>
      <c r="JIT36" s="1817"/>
      <c r="JIU36" s="1817"/>
      <c r="JIV36" s="1817"/>
      <c r="JIW36" s="1817"/>
      <c r="JIX36" s="1817"/>
      <c r="JIY36" s="1817"/>
      <c r="JIZ36" s="1817"/>
      <c r="JJA36" s="1817"/>
      <c r="JJB36" s="1817"/>
      <c r="JJC36" s="1817"/>
      <c r="JJD36" s="1817"/>
      <c r="JJE36" s="1817"/>
      <c r="JJF36" s="1817"/>
      <c r="JJG36" s="1817"/>
      <c r="JJH36" s="1817"/>
      <c r="JJI36" s="1817"/>
      <c r="JJJ36" s="1817"/>
      <c r="JJK36" s="1817"/>
      <c r="JJL36" s="1817"/>
      <c r="JJM36" s="1817"/>
      <c r="JJN36" s="1817"/>
      <c r="JJO36" s="1817"/>
      <c r="JJP36" s="1817"/>
      <c r="JJQ36" s="1817"/>
      <c r="JJR36" s="1817"/>
      <c r="JJS36" s="1817"/>
      <c r="JJT36" s="1817"/>
      <c r="JJU36" s="1817"/>
      <c r="JJV36" s="1817"/>
      <c r="JJW36" s="1817"/>
      <c r="JJX36" s="1817"/>
      <c r="JJY36" s="1817"/>
      <c r="JJZ36" s="1817"/>
      <c r="JKA36" s="1817"/>
      <c r="JKB36" s="1817"/>
      <c r="JKC36" s="1817"/>
      <c r="JKD36" s="1817"/>
      <c r="JKE36" s="1817"/>
      <c r="JKF36" s="1817"/>
      <c r="JKG36" s="1817"/>
      <c r="JKH36" s="1817"/>
      <c r="JKI36" s="1817"/>
      <c r="JKJ36" s="1817"/>
      <c r="JKK36" s="1817"/>
      <c r="JKL36" s="1817"/>
      <c r="JKM36" s="1817"/>
      <c r="JKN36" s="1817"/>
      <c r="JKO36" s="1817"/>
      <c r="JKP36" s="1817"/>
      <c r="JKQ36" s="1817"/>
      <c r="JKR36" s="1817"/>
      <c r="JKS36" s="1817"/>
      <c r="JKT36" s="1817"/>
      <c r="JKU36" s="1817"/>
      <c r="JKV36" s="1817"/>
      <c r="JKW36" s="1817"/>
      <c r="JKX36" s="1817"/>
      <c r="JKY36" s="1817"/>
      <c r="JKZ36" s="1817"/>
      <c r="JLA36" s="1817"/>
      <c r="JLB36" s="1817"/>
      <c r="JLC36" s="1817"/>
      <c r="JLD36" s="1817"/>
      <c r="JLE36" s="1817"/>
      <c r="JLF36" s="1817"/>
      <c r="JLG36" s="1817"/>
      <c r="JLH36" s="1817"/>
      <c r="JLI36" s="1817"/>
      <c r="JLJ36" s="1817"/>
      <c r="JLK36" s="1817"/>
      <c r="JLL36" s="1817"/>
      <c r="JLM36" s="1817"/>
      <c r="JLN36" s="1817"/>
      <c r="JLO36" s="1817"/>
      <c r="JLP36" s="1817"/>
      <c r="JLQ36" s="1817"/>
      <c r="JLR36" s="1817"/>
      <c r="JLS36" s="1817"/>
      <c r="JLT36" s="1817"/>
      <c r="JLU36" s="1817"/>
      <c r="JLV36" s="1817"/>
      <c r="JLW36" s="1817"/>
      <c r="JLX36" s="1817"/>
      <c r="JLY36" s="1817"/>
      <c r="JLZ36" s="1817"/>
      <c r="JMA36" s="1817"/>
      <c r="JMB36" s="1817"/>
      <c r="JMC36" s="1817"/>
      <c r="JMD36" s="1817"/>
      <c r="JME36" s="1817"/>
      <c r="JMF36" s="1817"/>
      <c r="JMG36" s="1817"/>
      <c r="JMH36" s="1817"/>
      <c r="JMI36" s="1817"/>
      <c r="JMJ36" s="1817"/>
      <c r="JMK36" s="1817"/>
      <c r="JML36" s="1817"/>
      <c r="JMM36" s="1817"/>
      <c r="JMN36" s="1817"/>
      <c r="JMO36" s="1817"/>
      <c r="JMP36" s="1817"/>
      <c r="JMQ36" s="1817"/>
      <c r="JMR36" s="1817"/>
      <c r="JMS36" s="1817"/>
      <c r="JMT36" s="1817"/>
      <c r="JMU36" s="1817"/>
      <c r="JMV36" s="1817"/>
      <c r="JMW36" s="1817"/>
      <c r="JMX36" s="1817"/>
      <c r="JMY36" s="1817"/>
      <c r="JMZ36" s="1817"/>
      <c r="JNA36" s="1817"/>
      <c r="JNB36" s="1817"/>
      <c r="JNC36" s="1817"/>
      <c r="JND36" s="1817"/>
      <c r="JNE36" s="1817"/>
      <c r="JNF36" s="1817"/>
      <c r="JNG36" s="1817"/>
      <c r="JNH36" s="1817"/>
      <c r="JNI36" s="1817"/>
      <c r="JNJ36" s="1817"/>
      <c r="JNK36" s="1817"/>
      <c r="JNL36" s="1817"/>
      <c r="JNM36" s="1817"/>
      <c r="JNN36" s="1817"/>
      <c r="JNO36" s="1817"/>
      <c r="JNP36" s="1817"/>
      <c r="JNQ36" s="1817"/>
      <c r="JNR36" s="1817"/>
      <c r="JNS36" s="1817"/>
      <c r="JNT36" s="1817"/>
      <c r="JNU36" s="1817"/>
      <c r="JNV36" s="1817"/>
      <c r="JNW36" s="1817"/>
      <c r="JNX36" s="1817"/>
      <c r="JNY36" s="1817"/>
      <c r="JNZ36" s="1817"/>
      <c r="JOA36" s="1817"/>
      <c r="JOB36" s="1817"/>
      <c r="JOC36" s="1817"/>
      <c r="JOD36" s="1817"/>
      <c r="JOE36" s="1817"/>
      <c r="JOF36" s="1817"/>
      <c r="JOG36" s="1817"/>
      <c r="JOH36" s="1817"/>
      <c r="JOI36" s="1817"/>
      <c r="JOJ36" s="1817"/>
      <c r="JOK36" s="1817"/>
      <c r="JOL36" s="1817"/>
      <c r="JOM36" s="1817"/>
      <c r="JON36" s="1817"/>
      <c r="JOO36" s="1817"/>
      <c r="JOP36" s="1817"/>
      <c r="JOQ36" s="1817"/>
      <c r="JOR36" s="1817"/>
      <c r="JOS36" s="1817"/>
      <c r="JOT36" s="1817"/>
      <c r="JOU36" s="1817"/>
      <c r="JOV36" s="1817"/>
      <c r="JOW36" s="1817"/>
      <c r="JOX36" s="1817"/>
      <c r="JOY36" s="1817"/>
      <c r="JOZ36" s="1817"/>
      <c r="JPA36" s="1817"/>
      <c r="JPB36" s="1817"/>
      <c r="JPC36" s="1817"/>
      <c r="JPD36" s="1817"/>
      <c r="JPE36" s="1817"/>
      <c r="JPF36" s="1817"/>
      <c r="JPG36" s="1817"/>
      <c r="JPH36" s="1817"/>
      <c r="JPI36" s="1817"/>
      <c r="JPJ36" s="1817"/>
      <c r="JPK36" s="1817"/>
      <c r="JPL36" s="1817"/>
      <c r="JPM36" s="1817"/>
      <c r="JPN36" s="1817"/>
      <c r="JPO36" s="1817"/>
      <c r="JPP36" s="1817"/>
      <c r="JPQ36" s="1817"/>
      <c r="JPR36" s="1817"/>
      <c r="JPS36" s="1817"/>
      <c r="JPT36" s="1817"/>
      <c r="JPU36" s="1817"/>
      <c r="JPV36" s="1817"/>
      <c r="JPW36" s="1817"/>
      <c r="JPX36" s="1817"/>
      <c r="JPY36" s="1817"/>
      <c r="JPZ36" s="1817"/>
      <c r="JQA36" s="1817"/>
      <c r="JQB36" s="1817"/>
      <c r="JQC36" s="1817"/>
      <c r="JQD36" s="1817"/>
      <c r="JQE36" s="1817"/>
      <c r="JQF36" s="1817"/>
      <c r="JQG36" s="1817"/>
      <c r="JQH36" s="1817"/>
      <c r="JQI36" s="1817"/>
      <c r="JQJ36" s="1817"/>
      <c r="JQK36" s="1817"/>
      <c r="JQL36" s="1817"/>
      <c r="JQM36" s="1817"/>
      <c r="JQN36" s="1817"/>
      <c r="JQO36" s="1817"/>
      <c r="JQP36" s="1817"/>
      <c r="JQQ36" s="1817"/>
      <c r="JQR36" s="1817"/>
      <c r="JQS36" s="1817"/>
      <c r="JQT36" s="1817"/>
      <c r="JQU36" s="1817"/>
      <c r="JQV36" s="1817"/>
      <c r="JQW36" s="1817"/>
      <c r="JQX36" s="1817"/>
      <c r="JQY36" s="1817"/>
      <c r="JQZ36" s="1817"/>
      <c r="JRA36" s="1817"/>
      <c r="JRB36" s="1817"/>
      <c r="JRC36" s="1817"/>
      <c r="JRD36" s="1817"/>
      <c r="JRE36" s="1817"/>
      <c r="JRF36" s="1817"/>
      <c r="JRG36" s="1817"/>
      <c r="JRH36" s="1817"/>
      <c r="JRI36" s="1817"/>
      <c r="JRJ36" s="1817"/>
      <c r="JRK36" s="1817"/>
      <c r="JRL36" s="1817"/>
      <c r="JRM36" s="1817"/>
      <c r="JRN36" s="1817"/>
      <c r="JRO36" s="1817"/>
      <c r="JRP36" s="1817"/>
      <c r="JRQ36" s="1817"/>
      <c r="JRR36" s="1817"/>
      <c r="JRS36" s="1817"/>
      <c r="JRT36" s="1817"/>
      <c r="JRU36" s="1817"/>
      <c r="JRV36" s="1817"/>
      <c r="JRW36" s="1817"/>
      <c r="JRX36" s="1817"/>
      <c r="JRY36" s="1817"/>
      <c r="JRZ36" s="1817"/>
      <c r="JSA36" s="1817"/>
      <c r="JSB36" s="1817"/>
      <c r="JSC36" s="1817"/>
      <c r="JSD36" s="1817"/>
      <c r="JSE36" s="1817"/>
      <c r="JSF36" s="1817"/>
      <c r="JSG36" s="1817"/>
      <c r="JSH36" s="1817"/>
      <c r="JSI36" s="1817"/>
      <c r="JSJ36" s="1817"/>
      <c r="JSK36" s="1817"/>
      <c r="JSL36" s="1817"/>
      <c r="JSM36" s="1817"/>
      <c r="JSN36" s="1817"/>
      <c r="JSO36" s="1817"/>
      <c r="JSP36" s="1817"/>
      <c r="JSQ36" s="1817"/>
      <c r="JSR36" s="1817"/>
      <c r="JSS36" s="1817"/>
      <c r="JST36" s="1817"/>
      <c r="JSU36" s="1817"/>
      <c r="JSV36" s="1817"/>
      <c r="JSW36" s="1817"/>
      <c r="JSX36" s="1817"/>
      <c r="JSY36" s="1817"/>
      <c r="JSZ36" s="1817"/>
      <c r="JTA36" s="1817"/>
      <c r="JTB36" s="1817"/>
      <c r="JTC36" s="1817"/>
      <c r="JTD36" s="1817"/>
      <c r="JTE36" s="1817"/>
      <c r="JTF36" s="1817"/>
      <c r="JTG36" s="1817"/>
      <c r="JTH36" s="1817"/>
      <c r="JTI36" s="1817"/>
      <c r="JTJ36" s="1817"/>
      <c r="JTK36" s="1817"/>
      <c r="JTL36" s="1817"/>
      <c r="JTM36" s="1817"/>
      <c r="JTN36" s="1817"/>
      <c r="JTO36" s="1817"/>
      <c r="JTP36" s="1817"/>
      <c r="JTQ36" s="1817"/>
      <c r="JTR36" s="1817"/>
      <c r="JTS36" s="1817"/>
      <c r="JTT36" s="1817"/>
      <c r="JTU36" s="1817"/>
      <c r="JTV36" s="1817"/>
      <c r="JTW36" s="1817"/>
      <c r="JTX36" s="1817"/>
      <c r="JTY36" s="1817"/>
      <c r="JTZ36" s="1817"/>
      <c r="JUA36" s="1817"/>
      <c r="JUB36" s="1817"/>
      <c r="JUC36" s="1817"/>
      <c r="JUD36" s="1817"/>
      <c r="JUE36" s="1817"/>
      <c r="JUF36" s="1817"/>
      <c r="JUG36" s="1817"/>
      <c r="JUH36" s="1817"/>
      <c r="JUI36" s="1817"/>
      <c r="JUJ36" s="1817"/>
      <c r="JUK36" s="1817"/>
      <c r="JUL36" s="1817"/>
      <c r="JUM36" s="1817"/>
      <c r="JUN36" s="1817"/>
      <c r="JUO36" s="1817"/>
      <c r="JUP36" s="1817"/>
      <c r="JUQ36" s="1817"/>
      <c r="JUR36" s="1817"/>
      <c r="JUS36" s="1817"/>
      <c r="JUT36" s="1817"/>
      <c r="JUU36" s="1817"/>
      <c r="JUV36" s="1817"/>
      <c r="JUW36" s="1817"/>
      <c r="JUX36" s="1817"/>
      <c r="JUY36" s="1817"/>
      <c r="JUZ36" s="1817"/>
      <c r="JVA36" s="1817"/>
      <c r="JVB36" s="1817"/>
      <c r="JVC36" s="1817"/>
      <c r="JVD36" s="1817"/>
      <c r="JVE36" s="1817"/>
      <c r="JVF36" s="1817"/>
      <c r="JVG36" s="1817"/>
      <c r="JVH36" s="1817"/>
      <c r="JVI36" s="1817"/>
      <c r="JVJ36" s="1817"/>
      <c r="JVK36" s="1817"/>
      <c r="JVL36" s="1817"/>
      <c r="JVM36" s="1817"/>
      <c r="JVN36" s="1817"/>
      <c r="JVO36" s="1817"/>
      <c r="JVP36" s="1817"/>
      <c r="JVQ36" s="1817"/>
      <c r="JVR36" s="1817"/>
      <c r="JVS36" s="1817"/>
      <c r="JVT36" s="1817"/>
      <c r="JVU36" s="1817"/>
      <c r="JVV36" s="1817"/>
      <c r="JVW36" s="1817"/>
      <c r="JVX36" s="1817"/>
      <c r="JVY36" s="1817"/>
      <c r="JVZ36" s="1817"/>
      <c r="JWA36" s="1817"/>
      <c r="JWB36" s="1817"/>
      <c r="JWC36" s="1817"/>
      <c r="JWD36" s="1817"/>
      <c r="JWE36" s="1817"/>
      <c r="JWF36" s="1817"/>
      <c r="JWG36" s="1817"/>
      <c r="JWH36" s="1817"/>
      <c r="JWI36" s="1817"/>
      <c r="JWJ36" s="1817"/>
      <c r="JWK36" s="1817"/>
      <c r="JWL36" s="1817"/>
      <c r="JWM36" s="1817"/>
      <c r="JWN36" s="1817"/>
      <c r="JWO36" s="1817"/>
      <c r="JWP36" s="1817"/>
      <c r="JWQ36" s="1817"/>
      <c r="JWR36" s="1817"/>
      <c r="JWS36" s="1817"/>
      <c r="JWT36" s="1817"/>
      <c r="JWU36" s="1817"/>
      <c r="JWV36" s="1817"/>
      <c r="JWW36" s="1817"/>
      <c r="JWX36" s="1817"/>
      <c r="JWY36" s="1817"/>
      <c r="JWZ36" s="1817"/>
      <c r="JXA36" s="1817"/>
      <c r="JXB36" s="1817"/>
      <c r="JXC36" s="1817"/>
      <c r="JXD36" s="1817"/>
      <c r="JXE36" s="1817"/>
      <c r="JXF36" s="1817"/>
      <c r="JXG36" s="1817"/>
      <c r="JXH36" s="1817"/>
      <c r="JXI36" s="1817"/>
      <c r="JXJ36" s="1817"/>
      <c r="JXK36" s="1817"/>
      <c r="JXL36" s="1817"/>
      <c r="JXM36" s="1817"/>
      <c r="JXN36" s="1817"/>
      <c r="JXO36" s="1817"/>
      <c r="JXP36" s="1817"/>
      <c r="JXQ36" s="1817"/>
      <c r="JXR36" s="1817"/>
      <c r="JXS36" s="1817"/>
      <c r="JXT36" s="1817"/>
      <c r="JXU36" s="1817"/>
      <c r="JXV36" s="1817"/>
      <c r="JXW36" s="1817"/>
      <c r="JXX36" s="1817"/>
      <c r="JXY36" s="1817"/>
      <c r="JXZ36" s="1817"/>
      <c r="JYA36" s="1817"/>
      <c r="JYB36" s="1817"/>
      <c r="JYC36" s="1817"/>
      <c r="JYD36" s="1817"/>
      <c r="JYE36" s="1817"/>
      <c r="JYF36" s="1817"/>
      <c r="JYG36" s="1817"/>
      <c r="JYH36" s="1817"/>
      <c r="JYI36" s="1817"/>
      <c r="JYJ36" s="1817"/>
      <c r="JYK36" s="1817"/>
      <c r="JYL36" s="1817"/>
      <c r="JYM36" s="1817"/>
      <c r="JYN36" s="1817"/>
      <c r="JYO36" s="1817"/>
      <c r="JYP36" s="1817"/>
      <c r="JYQ36" s="1817"/>
      <c r="JYR36" s="1817"/>
      <c r="JYS36" s="1817"/>
      <c r="JYT36" s="1817"/>
      <c r="JYU36" s="1817"/>
      <c r="JYV36" s="1817"/>
      <c r="JYW36" s="1817"/>
      <c r="JYX36" s="1817"/>
      <c r="JYY36" s="1817"/>
      <c r="JYZ36" s="1817"/>
      <c r="JZA36" s="1817"/>
      <c r="JZB36" s="1817"/>
      <c r="JZC36" s="1817"/>
      <c r="JZD36" s="1817"/>
      <c r="JZE36" s="1817"/>
      <c r="JZF36" s="1817"/>
      <c r="JZG36" s="1817"/>
      <c r="JZH36" s="1817"/>
      <c r="JZI36" s="1817"/>
      <c r="JZJ36" s="1817"/>
      <c r="JZK36" s="1817"/>
      <c r="JZL36" s="1817"/>
      <c r="JZM36" s="1817"/>
      <c r="JZN36" s="1817"/>
      <c r="JZO36" s="1817"/>
      <c r="JZP36" s="1817"/>
      <c r="JZQ36" s="1817"/>
      <c r="JZR36" s="1817"/>
      <c r="JZS36" s="1817"/>
      <c r="JZT36" s="1817"/>
      <c r="JZU36" s="1817"/>
      <c r="JZV36" s="1817"/>
      <c r="JZW36" s="1817"/>
      <c r="JZX36" s="1817"/>
      <c r="JZY36" s="1817"/>
      <c r="JZZ36" s="1817"/>
      <c r="KAA36" s="1817"/>
      <c r="KAB36" s="1817"/>
      <c r="KAC36" s="1817"/>
      <c r="KAD36" s="1817"/>
      <c r="KAE36" s="1817"/>
      <c r="KAF36" s="1817"/>
      <c r="KAG36" s="1817"/>
      <c r="KAH36" s="1817"/>
      <c r="KAI36" s="1817"/>
      <c r="KAJ36" s="1817"/>
      <c r="KAK36" s="1817"/>
      <c r="KAL36" s="1817"/>
      <c r="KAM36" s="1817"/>
      <c r="KAN36" s="1817"/>
      <c r="KAO36" s="1817"/>
      <c r="KAP36" s="1817"/>
      <c r="KAQ36" s="1817"/>
      <c r="KAR36" s="1817"/>
      <c r="KAS36" s="1817"/>
      <c r="KAT36" s="1817"/>
      <c r="KAU36" s="1817"/>
      <c r="KAV36" s="1817"/>
      <c r="KAW36" s="1817"/>
      <c r="KAX36" s="1817"/>
      <c r="KAY36" s="1817"/>
      <c r="KAZ36" s="1817"/>
      <c r="KBA36" s="1817"/>
      <c r="KBB36" s="1817"/>
      <c r="KBC36" s="1817"/>
      <c r="KBD36" s="1817"/>
      <c r="KBE36" s="1817"/>
      <c r="KBF36" s="1817"/>
      <c r="KBG36" s="1817"/>
      <c r="KBH36" s="1817"/>
      <c r="KBI36" s="1817"/>
      <c r="KBJ36" s="1817"/>
      <c r="KBK36" s="1817"/>
      <c r="KBL36" s="1817"/>
      <c r="KBM36" s="1817"/>
      <c r="KBN36" s="1817"/>
      <c r="KBO36" s="1817"/>
      <c r="KBP36" s="1817"/>
      <c r="KBQ36" s="1817"/>
      <c r="KBR36" s="1817"/>
      <c r="KBS36" s="1817"/>
      <c r="KBT36" s="1817"/>
      <c r="KBU36" s="1817"/>
      <c r="KBV36" s="1817"/>
      <c r="KBW36" s="1817"/>
      <c r="KBX36" s="1817"/>
      <c r="KBY36" s="1817"/>
      <c r="KBZ36" s="1817"/>
      <c r="KCA36" s="1817"/>
      <c r="KCB36" s="1817"/>
      <c r="KCC36" s="1817"/>
      <c r="KCD36" s="1817"/>
      <c r="KCE36" s="1817"/>
      <c r="KCF36" s="1817"/>
      <c r="KCG36" s="1817"/>
      <c r="KCH36" s="1817"/>
      <c r="KCI36" s="1817"/>
      <c r="KCJ36" s="1817"/>
      <c r="KCK36" s="1817"/>
      <c r="KCL36" s="1817"/>
      <c r="KCM36" s="1817"/>
      <c r="KCN36" s="1817"/>
      <c r="KCO36" s="1817"/>
      <c r="KCP36" s="1817"/>
      <c r="KCQ36" s="1817"/>
      <c r="KCR36" s="1817"/>
      <c r="KCS36" s="1817"/>
      <c r="KCT36" s="1817"/>
      <c r="KCU36" s="1817"/>
      <c r="KCV36" s="1817"/>
      <c r="KCW36" s="1817"/>
      <c r="KCX36" s="1817"/>
      <c r="KCY36" s="1817"/>
      <c r="KCZ36" s="1817"/>
      <c r="KDA36" s="1817"/>
      <c r="KDB36" s="1817"/>
      <c r="KDC36" s="1817"/>
      <c r="KDD36" s="1817"/>
      <c r="KDE36" s="1817"/>
      <c r="KDF36" s="1817"/>
      <c r="KDG36" s="1817"/>
      <c r="KDH36" s="1817"/>
      <c r="KDI36" s="1817"/>
      <c r="KDJ36" s="1817"/>
      <c r="KDK36" s="1817"/>
      <c r="KDL36" s="1817"/>
      <c r="KDM36" s="1817"/>
      <c r="KDN36" s="1817"/>
      <c r="KDO36" s="1817"/>
      <c r="KDP36" s="1817"/>
      <c r="KDQ36" s="1817"/>
      <c r="KDR36" s="1817"/>
      <c r="KDS36" s="1817"/>
      <c r="KDT36" s="1817"/>
      <c r="KDU36" s="1817"/>
      <c r="KDV36" s="1817"/>
      <c r="KDW36" s="1817"/>
      <c r="KDX36" s="1817"/>
      <c r="KDY36" s="1817"/>
      <c r="KDZ36" s="1817"/>
      <c r="KEA36" s="1817"/>
      <c r="KEB36" s="1817"/>
      <c r="KEC36" s="1817"/>
      <c r="KED36" s="1817"/>
      <c r="KEE36" s="1817"/>
      <c r="KEF36" s="1817"/>
      <c r="KEG36" s="1817"/>
      <c r="KEH36" s="1817"/>
      <c r="KEI36" s="1817"/>
      <c r="KEJ36" s="1817"/>
      <c r="KEK36" s="1817"/>
      <c r="KEL36" s="1817"/>
      <c r="KEM36" s="1817"/>
      <c r="KEN36" s="1817"/>
      <c r="KEO36" s="1817"/>
      <c r="KEP36" s="1817"/>
      <c r="KEQ36" s="1817"/>
      <c r="KER36" s="1817"/>
      <c r="KES36" s="1817"/>
      <c r="KET36" s="1817"/>
      <c r="KEU36" s="1817"/>
      <c r="KEV36" s="1817"/>
      <c r="KEW36" s="1817"/>
      <c r="KEX36" s="1817"/>
      <c r="KEY36" s="1817"/>
      <c r="KEZ36" s="1817"/>
      <c r="KFA36" s="1817"/>
      <c r="KFB36" s="1817"/>
      <c r="KFC36" s="1817"/>
      <c r="KFD36" s="1817"/>
      <c r="KFE36" s="1817"/>
      <c r="KFF36" s="1817"/>
      <c r="KFG36" s="1817"/>
      <c r="KFH36" s="1817"/>
      <c r="KFI36" s="1817"/>
      <c r="KFJ36" s="1817"/>
      <c r="KFK36" s="1817"/>
      <c r="KFL36" s="1817"/>
      <c r="KFM36" s="1817"/>
      <c r="KFN36" s="1817"/>
      <c r="KFO36" s="1817"/>
      <c r="KFP36" s="1817"/>
      <c r="KFQ36" s="1817"/>
      <c r="KFR36" s="1817"/>
      <c r="KFS36" s="1817"/>
      <c r="KFT36" s="1817"/>
      <c r="KFU36" s="1817"/>
      <c r="KFV36" s="1817"/>
      <c r="KFW36" s="1817"/>
      <c r="KFX36" s="1817"/>
      <c r="KFY36" s="1817"/>
      <c r="KFZ36" s="1817"/>
      <c r="KGA36" s="1817"/>
      <c r="KGB36" s="1817"/>
      <c r="KGC36" s="1817"/>
      <c r="KGD36" s="1817"/>
      <c r="KGE36" s="1817"/>
      <c r="KGF36" s="1817"/>
      <c r="KGG36" s="1817"/>
      <c r="KGH36" s="1817"/>
      <c r="KGI36" s="1817"/>
      <c r="KGJ36" s="1817"/>
      <c r="KGK36" s="1817"/>
      <c r="KGL36" s="1817"/>
      <c r="KGM36" s="1817"/>
      <c r="KGN36" s="1817"/>
      <c r="KGO36" s="1817"/>
      <c r="KGP36" s="1817"/>
      <c r="KGQ36" s="1817"/>
      <c r="KGR36" s="1817"/>
      <c r="KGS36" s="1817"/>
      <c r="KGT36" s="1817"/>
      <c r="KGU36" s="1817"/>
      <c r="KGV36" s="1817"/>
      <c r="KGW36" s="1817"/>
      <c r="KGX36" s="1817"/>
      <c r="KGY36" s="1817"/>
      <c r="KGZ36" s="1817"/>
      <c r="KHA36" s="1817"/>
      <c r="KHB36" s="1817"/>
      <c r="KHC36" s="1817"/>
      <c r="KHD36" s="1817"/>
      <c r="KHE36" s="1817"/>
      <c r="KHF36" s="1817"/>
      <c r="KHG36" s="1817"/>
      <c r="KHH36" s="1817"/>
      <c r="KHI36" s="1817"/>
      <c r="KHJ36" s="1817"/>
      <c r="KHK36" s="1817"/>
      <c r="KHL36" s="1817"/>
      <c r="KHM36" s="1817"/>
      <c r="KHN36" s="1817"/>
      <c r="KHO36" s="1817"/>
      <c r="KHP36" s="1817"/>
      <c r="KHQ36" s="1817"/>
      <c r="KHR36" s="1817"/>
      <c r="KHS36" s="1817"/>
      <c r="KHT36" s="1817"/>
      <c r="KHU36" s="1817"/>
      <c r="KHV36" s="1817"/>
      <c r="KHW36" s="1817"/>
      <c r="KHX36" s="1817"/>
      <c r="KHY36" s="1817"/>
      <c r="KHZ36" s="1817"/>
      <c r="KIA36" s="1817"/>
      <c r="KIB36" s="1817"/>
      <c r="KIC36" s="1817"/>
      <c r="KID36" s="1817"/>
      <c r="KIE36" s="1817"/>
      <c r="KIF36" s="1817"/>
      <c r="KIG36" s="1817"/>
      <c r="KIH36" s="1817"/>
      <c r="KII36" s="1817"/>
      <c r="KIJ36" s="1817"/>
      <c r="KIK36" s="1817"/>
      <c r="KIL36" s="1817"/>
      <c r="KIM36" s="1817"/>
      <c r="KIN36" s="1817"/>
      <c r="KIO36" s="1817"/>
      <c r="KIP36" s="1817"/>
      <c r="KIQ36" s="1817"/>
      <c r="KIR36" s="1817"/>
      <c r="KIS36" s="1817"/>
      <c r="KIT36" s="1817"/>
      <c r="KIU36" s="1817"/>
      <c r="KIV36" s="1817"/>
      <c r="KIW36" s="1817"/>
      <c r="KIX36" s="1817"/>
      <c r="KIY36" s="1817"/>
      <c r="KIZ36" s="1817"/>
      <c r="KJA36" s="1817"/>
      <c r="KJB36" s="1817"/>
      <c r="KJC36" s="1817"/>
      <c r="KJD36" s="1817"/>
      <c r="KJE36" s="1817"/>
      <c r="KJF36" s="1817"/>
      <c r="KJG36" s="1817"/>
      <c r="KJH36" s="1817"/>
      <c r="KJI36" s="1817"/>
      <c r="KJJ36" s="1817"/>
      <c r="KJK36" s="1817"/>
      <c r="KJL36" s="1817"/>
      <c r="KJM36" s="1817"/>
      <c r="KJN36" s="1817"/>
      <c r="KJO36" s="1817"/>
      <c r="KJP36" s="1817"/>
      <c r="KJQ36" s="1817"/>
      <c r="KJR36" s="1817"/>
      <c r="KJS36" s="1817"/>
      <c r="KJT36" s="1817"/>
      <c r="KJU36" s="1817"/>
      <c r="KJV36" s="1817"/>
      <c r="KJW36" s="1817"/>
      <c r="KJX36" s="1817"/>
      <c r="KJY36" s="1817"/>
      <c r="KJZ36" s="1817"/>
      <c r="KKA36" s="1817"/>
      <c r="KKB36" s="1817"/>
      <c r="KKC36" s="1817"/>
      <c r="KKD36" s="1817"/>
      <c r="KKE36" s="1817"/>
      <c r="KKF36" s="1817"/>
      <c r="KKG36" s="1817"/>
      <c r="KKH36" s="1817"/>
      <c r="KKI36" s="1817"/>
      <c r="KKJ36" s="1817"/>
      <c r="KKK36" s="1817"/>
      <c r="KKL36" s="1817"/>
      <c r="KKM36" s="1817"/>
      <c r="KKN36" s="1817"/>
      <c r="KKO36" s="1817"/>
      <c r="KKP36" s="1817"/>
      <c r="KKQ36" s="1817"/>
      <c r="KKR36" s="1817"/>
      <c r="KKS36" s="1817"/>
      <c r="KKT36" s="1817"/>
      <c r="KKU36" s="1817"/>
      <c r="KKV36" s="1817"/>
      <c r="KKW36" s="1817"/>
      <c r="KKX36" s="1817"/>
      <c r="KKY36" s="1817"/>
      <c r="KKZ36" s="1817"/>
      <c r="KLA36" s="1817"/>
      <c r="KLB36" s="1817"/>
      <c r="KLC36" s="1817"/>
      <c r="KLD36" s="1817"/>
      <c r="KLE36" s="1817"/>
      <c r="KLF36" s="1817"/>
      <c r="KLG36" s="1817"/>
      <c r="KLH36" s="1817"/>
      <c r="KLI36" s="1817"/>
      <c r="KLJ36" s="1817"/>
      <c r="KLK36" s="1817"/>
      <c r="KLL36" s="1817"/>
      <c r="KLM36" s="1817"/>
      <c r="KLN36" s="1817"/>
      <c r="KLO36" s="1817"/>
      <c r="KLP36" s="1817"/>
      <c r="KLQ36" s="1817"/>
      <c r="KLR36" s="1817"/>
      <c r="KLS36" s="1817"/>
      <c r="KLT36" s="1817"/>
      <c r="KLU36" s="1817"/>
      <c r="KLV36" s="1817"/>
      <c r="KLW36" s="1817"/>
      <c r="KLX36" s="1817"/>
      <c r="KLY36" s="1817"/>
      <c r="KLZ36" s="1817"/>
      <c r="KMA36" s="1817"/>
      <c r="KMB36" s="1817"/>
      <c r="KMC36" s="1817"/>
      <c r="KMD36" s="1817"/>
      <c r="KME36" s="1817"/>
      <c r="KMF36" s="1817"/>
      <c r="KMG36" s="1817"/>
      <c r="KMH36" s="1817"/>
      <c r="KMI36" s="1817"/>
      <c r="KMJ36" s="1817"/>
      <c r="KMK36" s="1817"/>
      <c r="KML36" s="1817"/>
      <c r="KMM36" s="1817"/>
      <c r="KMN36" s="1817"/>
      <c r="KMO36" s="1817"/>
      <c r="KMP36" s="1817"/>
      <c r="KMQ36" s="1817"/>
      <c r="KMR36" s="1817"/>
      <c r="KMS36" s="1817"/>
      <c r="KMT36" s="1817"/>
      <c r="KMU36" s="1817"/>
      <c r="KMV36" s="1817"/>
      <c r="KMW36" s="1817"/>
      <c r="KMX36" s="1817"/>
      <c r="KMY36" s="1817"/>
      <c r="KMZ36" s="1817"/>
      <c r="KNA36" s="1817"/>
      <c r="KNB36" s="1817"/>
      <c r="KNC36" s="1817"/>
      <c r="KND36" s="1817"/>
      <c r="KNE36" s="1817"/>
      <c r="KNF36" s="1817"/>
      <c r="KNG36" s="1817"/>
      <c r="KNH36" s="1817"/>
      <c r="KNI36" s="1817"/>
      <c r="KNJ36" s="1817"/>
      <c r="KNK36" s="1817"/>
      <c r="KNL36" s="1817"/>
      <c r="KNM36" s="1817"/>
      <c r="KNN36" s="1817"/>
      <c r="KNO36" s="1817"/>
      <c r="KNP36" s="1817"/>
      <c r="KNQ36" s="1817"/>
      <c r="KNR36" s="1817"/>
      <c r="KNS36" s="1817"/>
      <c r="KNT36" s="1817"/>
      <c r="KNU36" s="1817"/>
      <c r="KNV36" s="1817"/>
      <c r="KNW36" s="1817"/>
      <c r="KNX36" s="1817"/>
      <c r="KNY36" s="1817"/>
      <c r="KNZ36" s="1817"/>
      <c r="KOA36" s="1817"/>
      <c r="KOB36" s="1817"/>
      <c r="KOC36" s="1817"/>
      <c r="KOD36" s="1817"/>
      <c r="KOE36" s="1817"/>
      <c r="KOF36" s="1817"/>
      <c r="KOG36" s="1817"/>
      <c r="KOH36" s="1817"/>
      <c r="KOI36" s="1817"/>
      <c r="KOJ36" s="1817"/>
      <c r="KOK36" s="1817"/>
      <c r="KOL36" s="1817"/>
      <c r="KOM36" s="1817"/>
      <c r="KON36" s="1817"/>
      <c r="KOO36" s="1817"/>
      <c r="KOP36" s="1817"/>
      <c r="KOQ36" s="1817"/>
      <c r="KOR36" s="1817"/>
      <c r="KOS36" s="1817"/>
      <c r="KOT36" s="1817"/>
      <c r="KOU36" s="1817"/>
      <c r="KOV36" s="1817"/>
      <c r="KOW36" s="1817"/>
      <c r="KOX36" s="1817"/>
      <c r="KOY36" s="1817"/>
      <c r="KOZ36" s="1817"/>
      <c r="KPA36" s="1817"/>
      <c r="KPB36" s="1817"/>
      <c r="KPC36" s="1817"/>
      <c r="KPD36" s="1817"/>
      <c r="KPE36" s="1817"/>
      <c r="KPF36" s="1817"/>
      <c r="KPG36" s="1817"/>
      <c r="KPH36" s="1817"/>
      <c r="KPI36" s="1817"/>
      <c r="KPJ36" s="1817"/>
      <c r="KPK36" s="1817"/>
      <c r="KPL36" s="1817"/>
      <c r="KPM36" s="1817"/>
      <c r="KPN36" s="1817"/>
      <c r="KPO36" s="1817"/>
      <c r="KPP36" s="1817"/>
      <c r="KPQ36" s="1817"/>
      <c r="KPR36" s="1817"/>
      <c r="KPS36" s="1817"/>
      <c r="KPT36" s="1817"/>
      <c r="KPU36" s="1817"/>
      <c r="KPV36" s="1817"/>
      <c r="KPW36" s="1817"/>
      <c r="KPX36" s="1817"/>
      <c r="KPY36" s="1817"/>
      <c r="KPZ36" s="1817"/>
      <c r="KQA36" s="1817"/>
      <c r="KQB36" s="1817"/>
      <c r="KQC36" s="1817"/>
      <c r="KQD36" s="1817"/>
      <c r="KQE36" s="1817"/>
      <c r="KQF36" s="1817"/>
      <c r="KQG36" s="1817"/>
      <c r="KQH36" s="1817"/>
      <c r="KQI36" s="1817"/>
      <c r="KQJ36" s="1817"/>
      <c r="KQK36" s="1817"/>
      <c r="KQL36" s="1817"/>
      <c r="KQM36" s="1817"/>
      <c r="KQN36" s="1817"/>
      <c r="KQO36" s="1817"/>
      <c r="KQP36" s="1817"/>
      <c r="KQQ36" s="1817"/>
      <c r="KQR36" s="1817"/>
      <c r="KQS36" s="1817"/>
      <c r="KQT36" s="1817"/>
      <c r="KQU36" s="1817"/>
      <c r="KQV36" s="1817"/>
      <c r="KQW36" s="1817"/>
      <c r="KQX36" s="1817"/>
      <c r="KQY36" s="1817"/>
      <c r="KQZ36" s="1817"/>
      <c r="KRA36" s="1817"/>
      <c r="KRB36" s="1817"/>
      <c r="KRC36" s="1817"/>
      <c r="KRD36" s="1817"/>
      <c r="KRE36" s="1817"/>
      <c r="KRF36" s="1817"/>
      <c r="KRG36" s="1817"/>
      <c r="KRH36" s="1817"/>
      <c r="KRI36" s="1817"/>
      <c r="KRJ36" s="1817"/>
      <c r="KRK36" s="1817"/>
      <c r="KRL36" s="1817"/>
      <c r="KRM36" s="1817"/>
      <c r="KRN36" s="1817"/>
      <c r="KRO36" s="1817"/>
      <c r="KRP36" s="1817"/>
      <c r="KRQ36" s="1817"/>
      <c r="KRR36" s="1817"/>
      <c r="KRS36" s="1817"/>
      <c r="KRT36" s="1817"/>
      <c r="KRU36" s="1817"/>
      <c r="KRV36" s="1817"/>
      <c r="KRW36" s="1817"/>
      <c r="KRX36" s="1817"/>
      <c r="KRY36" s="1817"/>
      <c r="KRZ36" s="1817"/>
      <c r="KSA36" s="1817"/>
      <c r="KSB36" s="1817"/>
      <c r="KSC36" s="1817"/>
      <c r="KSD36" s="1817"/>
      <c r="KSE36" s="1817"/>
      <c r="KSF36" s="1817"/>
      <c r="KSG36" s="1817"/>
      <c r="KSH36" s="1817"/>
      <c r="KSI36" s="1817"/>
      <c r="KSJ36" s="1817"/>
      <c r="KSK36" s="1817"/>
      <c r="KSL36" s="1817"/>
      <c r="KSM36" s="1817"/>
      <c r="KSN36" s="1817"/>
      <c r="KSO36" s="1817"/>
      <c r="KSP36" s="1817"/>
      <c r="KSQ36" s="1817"/>
      <c r="KSR36" s="1817"/>
      <c r="KSS36" s="1817"/>
      <c r="KST36" s="1817"/>
      <c r="KSU36" s="1817"/>
      <c r="KSV36" s="1817"/>
      <c r="KSW36" s="1817"/>
      <c r="KSX36" s="1817"/>
      <c r="KSY36" s="1817"/>
      <c r="KSZ36" s="1817"/>
      <c r="KTA36" s="1817"/>
      <c r="KTB36" s="1817"/>
      <c r="KTC36" s="1817"/>
      <c r="KTD36" s="1817"/>
      <c r="KTE36" s="1817"/>
      <c r="KTF36" s="1817"/>
      <c r="KTG36" s="1817"/>
      <c r="KTH36" s="1817"/>
      <c r="KTI36" s="1817"/>
      <c r="KTJ36" s="1817"/>
      <c r="KTK36" s="1817"/>
      <c r="KTL36" s="1817"/>
      <c r="KTM36" s="1817"/>
      <c r="KTN36" s="1817"/>
      <c r="KTO36" s="1817"/>
      <c r="KTP36" s="1817"/>
      <c r="KTQ36" s="1817"/>
      <c r="KTR36" s="1817"/>
      <c r="KTS36" s="1817"/>
      <c r="KTT36" s="1817"/>
      <c r="KTU36" s="1817"/>
      <c r="KTV36" s="1817"/>
      <c r="KTW36" s="1817"/>
      <c r="KTX36" s="1817"/>
      <c r="KTY36" s="1817"/>
      <c r="KTZ36" s="1817"/>
      <c r="KUA36" s="1817"/>
      <c r="KUB36" s="1817"/>
      <c r="KUC36" s="1817"/>
      <c r="KUD36" s="1817"/>
      <c r="KUE36" s="1817"/>
      <c r="KUF36" s="1817"/>
      <c r="KUG36" s="1817"/>
      <c r="KUH36" s="1817"/>
      <c r="KUI36" s="1817"/>
      <c r="KUJ36" s="1817"/>
      <c r="KUK36" s="1817"/>
      <c r="KUL36" s="1817"/>
      <c r="KUM36" s="1817"/>
      <c r="KUN36" s="1817"/>
      <c r="KUO36" s="1817"/>
      <c r="KUP36" s="1817"/>
      <c r="KUQ36" s="1817"/>
      <c r="KUR36" s="1817"/>
      <c r="KUS36" s="1817"/>
      <c r="KUT36" s="1817"/>
      <c r="KUU36" s="1817"/>
      <c r="KUV36" s="1817"/>
      <c r="KUW36" s="1817"/>
      <c r="KUX36" s="1817"/>
      <c r="KUY36" s="1817"/>
      <c r="KUZ36" s="1817"/>
      <c r="KVA36" s="1817"/>
      <c r="KVB36" s="1817"/>
      <c r="KVC36" s="1817"/>
      <c r="KVD36" s="1817"/>
      <c r="KVE36" s="1817"/>
      <c r="KVF36" s="1817"/>
      <c r="KVG36" s="1817"/>
      <c r="KVH36" s="1817"/>
      <c r="KVI36" s="1817"/>
      <c r="KVJ36" s="1817"/>
      <c r="KVK36" s="1817"/>
      <c r="KVL36" s="1817"/>
      <c r="KVM36" s="1817"/>
      <c r="KVN36" s="1817"/>
      <c r="KVO36" s="1817"/>
      <c r="KVP36" s="1817"/>
      <c r="KVQ36" s="1817"/>
      <c r="KVR36" s="1817"/>
      <c r="KVS36" s="1817"/>
      <c r="KVT36" s="1817"/>
      <c r="KVU36" s="1817"/>
      <c r="KVV36" s="1817"/>
      <c r="KVW36" s="1817"/>
      <c r="KVX36" s="1817"/>
      <c r="KVY36" s="1817"/>
      <c r="KVZ36" s="1817"/>
      <c r="KWA36" s="1817"/>
      <c r="KWB36" s="1817"/>
      <c r="KWC36" s="1817"/>
      <c r="KWD36" s="1817"/>
      <c r="KWE36" s="1817"/>
      <c r="KWF36" s="1817"/>
      <c r="KWG36" s="1817"/>
      <c r="KWH36" s="1817"/>
      <c r="KWI36" s="1817"/>
      <c r="KWJ36" s="1817"/>
      <c r="KWK36" s="1817"/>
      <c r="KWL36" s="1817"/>
      <c r="KWM36" s="1817"/>
      <c r="KWN36" s="1817"/>
      <c r="KWO36" s="1817"/>
      <c r="KWP36" s="1817"/>
      <c r="KWQ36" s="1817"/>
      <c r="KWR36" s="1817"/>
      <c r="KWS36" s="1817"/>
      <c r="KWT36" s="1817"/>
      <c r="KWU36" s="1817"/>
      <c r="KWV36" s="1817"/>
      <c r="KWW36" s="1817"/>
      <c r="KWX36" s="1817"/>
      <c r="KWY36" s="1817"/>
      <c r="KWZ36" s="1817"/>
      <c r="KXA36" s="1817"/>
      <c r="KXB36" s="1817"/>
      <c r="KXC36" s="1817"/>
      <c r="KXD36" s="1817"/>
      <c r="KXE36" s="1817"/>
      <c r="KXF36" s="1817"/>
      <c r="KXG36" s="1817"/>
      <c r="KXH36" s="1817"/>
      <c r="KXI36" s="1817"/>
      <c r="KXJ36" s="1817"/>
      <c r="KXK36" s="1817"/>
      <c r="KXL36" s="1817"/>
      <c r="KXM36" s="1817"/>
      <c r="KXN36" s="1817"/>
      <c r="KXO36" s="1817"/>
      <c r="KXP36" s="1817"/>
      <c r="KXQ36" s="1817"/>
      <c r="KXR36" s="1817"/>
      <c r="KXS36" s="1817"/>
      <c r="KXT36" s="1817"/>
      <c r="KXU36" s="1817"/>
      <c r="KXV36" s="1817"/>
      <c r="KXW36" s="1817"/>
      <c r="KXX36" s="1817"/>
      <c r="KXY36" s="1817"/>
      <c r="KXZ36" s="1817"/>
      <c r="KYA36" s="1817"/>
      <c r="KYB36" s="1817"/>
      <c r="KYC36" s="1817"/>
      <c r="KYD36" s="1817"/>
      <c r="KYE36" s="1817"/>
      <c r="KYF36" s="1817"/>
      <c r="KYG36" s="1817"/>
      <c r="KYH36" s="1817"/>
      <c r="KYI36" s="1817"/>
      <c r="KYJ36" s="1817"/>
      <c r="KYK36" s="1817"/>
      <c r="KYL36" s="1817"/>
      <c r="KYM36" s="1817"/>
      <c r="KYN36" s="1817"/>
      <c r="KYO36" s="1817"/>
      <c r="KYP36" s="1817"/>
      <c r="KYQ36" s="1817"/>
      <c r="KYR36" s="1817"/>
      <c r="KYS36" s="1817"/>
      <c r="KYT36" s="1817"/>
      <c r="KYU36" s="1817"/>
      <c r="KYV36" s="1817"/>
      <c r="KYW36" s="1817"/>
      <c r="KYX36" s="1817"/>
      <c r="KYY36" s="1817"/>
      <c r="KYZ36" s="1817"/>
      <c r="KZA36" s="1817"/>
      <c r="KZB36" s="1817"/>
      <c r="KZC36" s="1817"/>
      <c r="KZD36" s="1817"/>
      <c r="KZE36" s="1817"/>
      <c r="KZF36" s="1817"/>
      <c r="KZG36" s="1817"/>
      <c r="KZH36" s="1817"/>
      <c r="KZI36" s="1817"/>
      <c r="KZJ36" s="1817"/>
      <c r="KZK36" s="1817"/>
      <c r="KZL36" s="1817"/>
      <c r="KZM36" s="1817"/>
      <c r="KZN36" s="1817"/>
      <c r="KZO36" s="1817"/>
      <c r="KZP36" s="1817"/>
      <c r="KZQ36" s="1817"/>
      <c r="KZR36" s="1817"/>
      <c r="KZS36" s="1817"/>
      <c r="KZT36" s="1817"/>
      <c r="KZU36" s="1817"/>
      <c r="KZV36" s="1817"/>
      <c r="KZW36" s="1817"/>
      <c r="KZX36" s="1817"/>
      <c r="KZY36" s="1817"/>
      <c r="KZZ36" s="1817"/>
      <c r="LAA36" s="1817"/>
      <c r="LAB36" s="1817"/>
      <c r="LAC36" s="1817"/>
      <c r="LAD36" s="1817"/>
      <c r="LAE36" s="1817"/>
      <c r="LAF36" s="1817"/>
      <c r="LAG36" s="1817"/>
      <c r="LAH36" s="1817"/>
      <c r="LAI36" s="1817"/>
      <c r="LAJ36" s="1817"/>
      <c r="LAK36" s="1817"/>
      <c r="LAL36" s="1817"/>
      <c r="LAM36" s="1817"/>
      <c r="LAN36" s="1817"/>
      <c r="LAO36" s="1817"/>
      <c r="LAP36" s="1817"/>
      <c r="LAQ36" s="1817"/>
      <c r="LAR36" s="1817"/>
      <c r="LAS36" s="1817"/>
      <c r="LAT36" s="1817"/>
      <c r="LAU36" s="1817"/>
      <c r="LAV36" s="1817"/>
      <c r="LAW36" s="1817"/>
      <c r="LAX36" s="1817"/>
      <c r="LAY36" s="1817"/>
      <c r="LAZ36" s="1817"/>
      <c r="LBA36" s="1817"/>
      <c r="LBB36" s="1817"/>
      <c r="LBC36" s="1817"/>
      <c r="LBD36" s="1817"/>
      <c r="LBE36" s="1817"/>
      <c r="LBF36" s="1817"/>
      <c r="LBG36" s="1817"/>
      <c r="LBH36" s="1817"/>
      <c r="LBI36" s="1817"/>
      <c r="LBJ36" s="1817"/>
      <c r="LBK36" s="1817"/>
      <c r="LBL36" s="1817"/>
      <c r="LBM36" s="1817"/>
      <c r="LBN36" s="1817"/>
      <c r="LBO36" s="1817"/>
      <c r="LBP36" s="1817"/>
      <c r="LBQ36" s="1817"/>
      <c r="LBR36" s="1817"/>
      <c r="LBS36" s="1817"/>
      <c r="LBT36" s="1817"/>
      <c r="LBU36" s="1817"/>
      <c r="LBV36" s="1817"/>
      <c r="LBW36" s="1817"/>
      <c r="LBX36" s="1817"/>
      <c r="LBY36" s="1817"/>
      <c r="LBZ36" s="1817"/>
      <c r="LCA36" s="1817"/>
      <c r="LCB36" s="1817"/>
      <c r="LCC36" s="1817"/>
      <c r="LCD36" s="1817"/>
      <c r="LCE36" s="1817"/>
      <c r="LCF36" s="1817"/>
      <c r="LCG36" s="1817"/>
      <c r="LCH36" s="1817"/>
      <c r="LCI36" s="1817"/>
      <c r="LCJ36" s="1817"/>
      <c r="LCK36" s="1817"/>
      <c r="LCL36" s="1817"/>
      <c r="LCM36" s="1817"/>
      <c r="LCN36" s="1817"/>
      <c r="LCO36" s="1817"/>
      <c r="LCP36" s="1817"/>
      <c r="LCQ36" s="1817"/>
      <c r="LCR36" s="1817"/>
      <c r="LCS36" s="1817"/>
      <c r="LCT36" s="1817"/>
      <c r="LCU36" s="1817"/>
      <c r="LCV36" s="1817"/>
      <c r="LCW36" s="1817"/>
      <c r="LCX36" s="1817"/>
      <c r="LCY36" s="1817"/>
      <c r="LCZ36" s="1817"/>
      <c r="LDA36" s="1817"/>
      <c r="LDB36" s="1817"/>
      <c r="LDC36" s="1817"/>
      <c r="LDD36" s="1817"/>
      <c r="LDE36" s="1817"/>
      <c r="LDF36" s="1817"/>
      <c r="LDG36" s="1817"/>
      <c r="LDH36" s="1817"/>
      <c r="LDI36" s="1817"/>
      <c r="LDJ36" s="1817"/>
      <c r="LDK36" s="1817"/>
      <c r="LDL36" s="1817"/>
      <c r="LDM36" s="1817"/>
      <c r="LDN36" s="1817"/>
      <c r="LDO36" s="1817"/>
      <c r="LDP36" s="1817"/>
      <c r="LDQ36" s="1817"/>
      <c r="LDR36" s="1817"/>
      <c r="LDS36" s="1817"/>
      <c r="LDT36" s="1817"/>
      <c r="LDU36" s="1817"/>
      <c r="LDV36" s="1817"/>
      <c r="LDW36" s="1817"/>
      <c r="LDX36" s="1817"/>
      <c r="LDY36" s="1817"/>
      <c r="LDZ36" s="1817"/>
      <c r="LEA36" s="1817"/>
      <c r="LEB36" s="1817"/>
      <c r="LEC36" s="1817"/>
      <c r="LED36" s="1817"/>
      <c r="LEE36" s="1817"/>
      <c r="LEF36" s="1817"/>
      <c r="LEG36" s="1817"/>
      <c r="LEH36" s="1817"/>
      <c r="LEI36" s="1817"/>
      <c r="LEJ36" s="1817"/>
      <c r="LEK36" s="1817"/>
      <c r="LEL36" s="1817"/>
      <c r="LEM36" s="1817"/>
      <c r="LEN36" s="1817"/>
      <c r="LEO36" s="1817"/>
      <c r="LEP36" s="1817"/>
      <c r="LEQ36" s="1817"/>
      <c r="LER36" s="1817"/>
      <c r="LES36" s="1817"/>
      <c r="LET36" s="1817"/>
      <c r="LEU36" s="1817"/>
      <c r="LEV36" s="1817"/>
      <c r="LEW36" s="1817"/>
      <c r="LEX36" s="1817"/>
      <c r="LEY36" s="1817"/>
      <c r="LEZ36" s="1817"/>
      <c r="LFA36" s="1817"/>
      <c r="LFB36" s="1817"/>
      <c r="LFC36" s="1817"/>
      <c r="LFD36" s="1817"/>
      <c r="LFE36" s="1817"/>
      <c r="LFF36" s="1817"/>
      <c r="LFG36" s="1817"/>
      <c r="LFH36" s="1817"/>
      <c r="LFI36" s="1817"/>
      <c r="LFJ36" s="1817"/>
      <c r="LFK36" s="1817"/>
      <c r="LFL36" s="1817"/>
      <c r="LFM36" s="1817"/>
      <c r="LFN36" s="1817"/>
      <c r="LFO36" s="1817"/>
      <c r="LFP36" s="1817"/>
      <c r="LFQ36" s="1817"/>
      <c r="LFR36" s="1817"/>
      <c r="LFS36" s="1817"/>
      <c r="LFT36" s="1817"/>
      <c r="LFU36" s="1817"/>
      <c r="LFV36" s="1817"/>
      <c r="LFW36" s="1817"/>
      <c r="LFX36" s="1817"/>
      <c r="LFY36" s="1817"/>
      <c r="LFZ36" s="1817"/>
      <c r="LGA36" s="1817"/>
      <c r="LGB36" s="1817"/>
      <c r="LGC36" s="1817"/>
      <c r="LGD36" s="1817"/>
      <c r="LGE36" s="1817"/>
      <c r="LGF36" s="1817"/>
      <c r="LGG36" s="1817"/>
      <c r="LGH36" s="1817"/>
      <c r="LGI36" s="1817"/>
      <c r="LGJ36" s="1817"/>
      <c r="LGK36" s="1817"/>
      <c r="LGL36" s="1817"/>
      <c r="LGM36" s="1817"/>
      <c r="LGN36" s="1817"/>
      <c r="LGO36" s="1817"/>
      <c r="LGP36" s="1817"/>
      <c r="LGQ36" s="1817"/>
      <c r="LGR36" s="1817"/>
      <c r="LGS36" s="1817"/>
      <c r="LGT36" s="1817"/>
      <c r="LGU36" s="1817"/>
      <c r="LGV36" s="1817"/>
      <c r="LGW36" s="1817"/>
      <c r="LGX36" s="1817"/>
      <c r="LGY36" s="1817"/>
      <c r="LGZ36" s="1817"/>
      <c r="LHA36" s="1817"/>
      <c r="LHB36" s="1817"/>
      <c r="LHC36" s="1817"/>
      <c r="LHD36" s="1817"/>
      <c r="LHE36" s="1817"/>
      <c r="LHF36" s="1817"/>
      <c r="LHG36" s="1817"/>
      <c r="LHH36" s="1817"/>
      <c r="LHI36" s="1817"/>
      <c r="LHJ36" s="1817"/>
      <c r="LHK36" s="1817"/>
      <c r="LHL36" s="1817"/>
      <c r="LHM36" s="1817"/>
      <c r="LHN36" s="1817"/>
      <c r="LHO36" s="1817"/>
      <c r="LHP36" s="1817"/>
      <c r="LHQ36" s="1817"/>
      <c r="LHR36" s="1817"/>
      <c r="LHS36" s="1817"/>
      <c r="LHT36" s="1817"/>
      <c r="LHU36" s="1817"/>
      <c r="LHV36" s="1817"/>
      <c r="LHW36" s="1817"/>
      <c r="LHX36" s="1817"/>
      <c r="LHY36" s="1817"/>
      <c r="LHZ36" s="1817"/>
      <c r="LIA36" s="1817"/>
      <c r="LIB36" s="1817"/>
      <c r="LIC36" s="1817"/>
      <c r="LID36" s="1817"/>
      <c r="LIE36" s="1817"/>
      <c r="LIF36" s="1817"/>
      <c r="LIG36" s="1817"/>
      <c r="LIH36" s="1817"/>
      <c r="LII36" s="1817"/>
      <c r="LIJ36" s="1817"/>
      <c r="LIK36" s="1817"/>
      <c r="LIL36" s="1817"/>
      <c r="LIM36" s="1817"/>
      <c r="LIN36" s="1817"/>
      <c r="LIO36" s="1817"/>
      <c r="LIP36" s="1817"/>
      <c r="LIQ36" s="1817"/>
      <c r="LIR36" s="1817"/>
      <c r="LIS36" s="1817"/>
      <c r="LIT36" s="1817"/>
      <c r="LIU36" s="1817"/>
      <c r="LIV36" s="1817"/>
      <c r="LIW36" s="1817"/>
      <c r="LIX36" s="1817"/>
      <c r="LIY36" s="1817"/>
      <c r="LIZ36" s="1817"/>
      <c r="LJA36" s="1817"/>
      <c r="LJB36" s="1817"/>
      <c r="LJC36" s="1817"/>
      <c r="LJD36" s="1817"/>
      <c r="LJE36" s="1817"/>
      <c r="LJF36" s="1817"/>
      <c r="LJG36" s="1817"/>
      <c r="LJH36" s="1817"/>
      <c r="LJI36" s="1817"/>
      <c r="LJJ36" s="1817"/>
      <c r="LJK36" s="1817"/>
      <c r="LJL36" s="1817"/>
      <c r="LJM36" s="1817"/>
      <c r="LJN36" s="1817"/>
      <c r="LJO36" s="1817"/>
      <c r="LJP36" s="1817"/>
      <c r="LJQ36" s="1817"/>
      <c r="LJR36" s="1817"/>
      <c r="LJS36" s="1817"/>
      <c r="LJT36" s="1817"/>
      <c r="LJU36" s="1817"/>
      <c r="LJV36" s="1817"/>
      <c r="LJW36" s="1817"/>
      <c r="LJX36" s="1817"/>
      <c r="LJY36" s="1817"/>
      <c r="LJZ36" s="1817"/>
      <c r="LKA36" s="1817"/>
      <c r="LKB36" s="1817"/>
      <c r="LKC36" s="1817"/>
      <c r="LKD36" s="1817"/>
      <c r="LKE36" s="1817"/>
      <c r="LKF36" s="1817"/>
      <c r="LKG36" s="1817"/>
      <c r="LKH36" s="1817"/>
      <c r="LKI36" s="1817"/>
      <c r="LKJ36" s="1817"/>
      <c r="LKK36" s="1817"/>
      <c r="LKL36" s="1817"/>
      <c r="LKM36" s="1817"/>
      <c r="LKN36" s="1817"/>
      <c r="LKO36" s="1817"/>
      <c r="LKP36" s="1817"/>
      <c r="LKQ36" s="1817"/>
      <c r="LKR36" s="1817"/>
      <c r="LKS36" s="1817"/>
      <c r="LKT36" s="1817"/>
      <c r="LKU36" s="1817"/>
      <c r="LKV36" s="1817"/>
      <c r="LKW36" s="1817"/>
      <c r="LKX36" s="1817"/>
      <c r="LKY36" s="1817"/>
      <c r="LKZ36" s="1817"/>
      <c r="LLA36" s="1817"/>
      <c r="LLB36" s="1817"/>
      <c r="LLC36" s="1817"/>
      <c r="LLD36" s="1817"/>
      <c r="LLE36" s="1817"/>
      <c r="LLF36" s="1817"/>
      <c r="LLG36" s="1817"/>
      <c r="LLH36" s="1817"/>
      <c r="LLI36" s="1817"/>
      <c r="LLJ36" s="1817"/>
      <c r="LLK36" s="1817"/>
      <c r="LLL36" s="1817"/>
      <c r="LLM36" s="1817"/>
      <c r="LLN36" s="1817"/>
      <c r="LLO36" s="1817"/>
      <c r="LLP36" s="1817"/>
      <c r="LLQ36" s="1817"/>
      <c r="LLR36" s="1817"/>
      <c r="LLS36" s="1817"/>
      <c r="LLT36" s="1817"/>
      <c r="LLU36" s="1817"/>
      <c r="LLV36" s="1817"/>
      <c r="LLW36" s="1817"/>
      <c r="LLX36" s="1817"/>
      <c r="LLY36" s="1817"/>
      <c r="LLZ36" s="1817"/>
      <c r="LMA36" s="1817"/>
      <c r="LMB36" s="1817"/>
      <c r="LMC36" s="1817"/>
      <c r="LMD36" s="1817"/>
      <c r="LME36" s="1817"/>
      <c r="LMF36" s="1817"/>
      <c r="LMG36" s="1817"/>
      <c r="LMH36" s="1817"/>
      <c r="LMI36" s="1817"/>
      <c r="LMJ36" s="1817"/>
      <c r="LMK36" s="1817"/>
      <c r="LML36" s="1817"/>
      <c r="LMM36" s="1817"/>
      <c r="LMN36" s="1817"/>
      <c r="LMO36" s="1817"/>
      <c r="LMP36" s="1817"/>
      <c r="LMQ36" s="1817"/>
      <c r="LMR36" s="1817"/>
      <c r="LMS36" s="1817"/>
      <c r="LMT36" s="1817"/>
      <c r="LMU36" s="1817"/>
      <c r="LMV36" s="1817"/>
      <c r="LMW36" s="1817"/>
      <c r="LMX36" s="1817"/>
      <c r="LMY36" s="1817"/>
      <c r="LMZ36" s="1817"/>
      <c r="LNA36" s="1817"/>
      <c r="LNB36" s="1817"/>
      <c r="LNC36" s="1817"/>
      <c r="LND36" s="1817"/>
      <c r="LNE36" s="1817"/>
      <c r="LNF36" s="1817"/>
      <c r="LNG36" s="1817"/>
      <c r="LNH36" s="1817"/>
      <c r="LNI36" s="1817"/>
      <c r="LNJ36" s="1817"/>
      <c r="LNK36" s="1817"/>
      <c r="LNL36" s="1817"/>
      <c r="LNM36" s="1817"/>
      <c r="LNN36" s="1817"/>
      <c r="LNO36" s="1817"/>
      <c r="LNP36" s="1817"/>
      <c r="LNQ36" s="1817"/>
      <c r="LNR36" s="1817"/>
      <c r="LNS36" s="1817"/>
      <c r="LNT36" s="1817"/>
      <c r="LNU36" s="1817"/>
      <c r="LNV36" s="1817"/>
      <c r="LNW36" s="1817"/>
      <c r="LNX36" s="1817"/>
      <c r="LNY36" s="1817"/>
      <c r="LNZ36" s="1817"/>
      <c r="LOA36" s="1817"/>
      <c r="LOB36" s="1817"/>
      <c r="LOC36" s="1817"/>
      <c r="LOD36" s="1817"/>
      <c r="LOE36" s="1817"/>
      <c r="LOF36" s="1817"/>
      <c r="LOG36" s="1817"/>
      <c r="LOH36" s="1817"/>
      <c r="LOI36" s="1817"/>
      <c r="LOJ36" s="1817"/>
      <c r="LOK36" s="1817"/>
      <c r="LOL36" s="1817"/>
      <c r="LOM36" s="1817"/>
      <c r="LON36" s="1817"/>
      <c r="LOO36" s="1817"/>
      <c r="LOP36" s="1817"/>
      <c r="LOQ36" s="1817"/>
      <c r="LOR36" s="1817"/>
      <c r="LOS36" s="1817"/>
      <c r="LOT36" s="1817"/>
      <c r="LOU36" s="1817"/>
      <c r="LOV36" s="1817"/>
      <c r="LOW36" s="1817"/>
      <c r="LOX36" s="1817"/>
      <c r="LOY36" s="1817"/>
      <c r="LOZ36" s="1817"/>
      <c r="LPA36" s="1817"/>
      <c r="LPB36" s="1817"/>
      <c r="LPC36" s="1817"/>
      <c r="LPD36" s="1817"/>
      <c r="LPE36" s="1817"/>
      <c r="LPF36" s="1817"/>
      <c r="LPG36" s="1817"/>
      <c r="LPH36" s="1817"/>
      <c r="LPI36" s="1817"/>
      <c r="LPJ36" s="1817"/>
      <c r="LPK36" s="1817"/>
      <c r="LPL36" s="1817"/>
      <c r="LPM36" s="1817"/>
      <c r="LPN36" s="1817"/>
      <c r="LPO36" s="1817"/>
      <c r="LPP36" s="1817"/>
      <c r="LPQ36" s="1817"/>
      <c r="LPR36" s="1817"/>
      <c r="LPS36" s="1817"/>
      <c r="LPT36" s="1817"/>
      <c r="LPU36" s="1817"/>
      <c r="LPV36" s="1817"/>
      <c r="LPW36" s="1817"/>
      <c r="LPX36" s="1817"/>
      <c r="LPY36" s="1817"/>
      <c r="LPZ36" s="1817"/>
      <c r="LQA36" s="1817"/>
      <c r="LQB36" s="1817"/>
      <c r="LQC36" s="1817"/>
      <c r="LQD36" s="1817"/>
      <c r="LQE36" s="1817"/>
      <c r="LQF36" s="1817"/>
      <c r="LQG36" s="1817"/>
      <c r="LQH36" s="1817"/>
      <c r="LQI36" s="1817"/>
      <c r="LQJ36" s="1817"/>
      <c r="LQK36" s="1817"/>
      <c r="LQL36" s="1817"/>
      <c r="LQM36" s="1817"/>
      <c r="LQN36" s="1817"/>
      <c r="LQO36" s="1817"/>
      <c r="LQP36" s="1817"/>
      <c r="LQQ36" s="1817"/>
      <c r="LQR36" s="1817"/>
      <c r="LQS36" s="1817"/>
      <c r="LQT36" s="1817"/>
      <c r="LQU36" s="1817"/>
      <c r="LQV36" s="1817"/>
      <c r="LQW36" s="1817"/>
      <c r="LQX36" s="1817"/>
      <c r="LQY36" s="1817"/>
      <c r="LQZ36" s="1817"/>
      <c r="LRA36" s="1817"/>
      <c r="LRB36" s="1817"/>
      <c r="LRC36" s="1817"/>
      <c r="LRD36" s="1817"/>
      <c r="LRE36" s="1817"/>
      <c r="LRF36" s="1817"/>
      <c r="LRG36" s="1817"/>
      <c r="LRH36" s="1817"/>
      <c r="LRI36" s="1817"/>
      <c r="LRJ36" s="1817"/>
      <c r="LRK36" s="1817"/>
      <c r="LRL36" s="1817"/>
      <c r="LRM36" s="1817"/>
      <c r="LRN36" s="1817"/>
      <c r="LRO36" s="1817"/>
      <c r="LRP36" s="1817"/>
      <c r="LRQ36" s="1817"/>
      <c r="LRR36" s="1817"/>
      <c r="LRS36" s="1817"/>
      <c r="LRT36" s="1817"/>
      <c r="LRU36" s="1817"/>
      <c r="LRV36" s="1817"/>
      <c r="LRW36" s="1817"/>
      <c r="LRX36" s="1817"/>
      <c r="LRY36" s="1817"/>
      <c r="LRZ36" s="1817"/>
      <c r="LSA36" s="1817"/>
      <c r="LSB36" s="1817"/>
      <c r="LSC36" s="1817"/>
      <c r="LSD36" s="1817"/>
      <c r="LSE36" s="1817"/>
      <c r="LSF36" s="1817"/>
      <c r="LSG36" s="1817"/>
      <c r="LSH36" s="1817"/>
      <c r="LSI36" s="1817"/>
      <c r="LSJ36" s="1817"/>
      <c r="LSK36" s="1817"/>
      <c r="LSL36" s="1817"/>
      <c r="LSM36" s="1817"/>
      <c r="LSN36" s="1817"/>
      <c r="LSO36" s="1817"/>
      <c r="LSP36" s="1817"/>
      <c r="LSQ36" s="1817"/>
      <c r="LSR36" s="1817"/>
      <c r="LSS36" s="1817"/>
      <c r="LST36" s="1817"/>
      <c r="LSU36" s="1817"/>
      <c r="LSV36" s="1817"/>
      <c r="LSW36" s="1817"/>
      <c r="LSX36" s="1817"/>
      <c r="LSY36" s="1817"/>
      <c r="LSZ36" s="1817"/>
      <c r="LTA36" s="1817"/>
      <c r="LTB36" s="1817"/>
      <c r="LTC36" s="1817"/>
      <c r="LTD36" s="1817"/>
      <c r="LTE36" s="1817"/>
      <c r="LTF36" s="1817"/>
      <c r="LTG36" s="1817"/>
      <c r="LTH36" s="1817"/>
      <c r="LTI36" s="1817"/>
      <c r="LTJ36" s="1817"/>
      <c r="LTK36" s="1817"/>
      <c r="LTL36" s="1817"/>
      <c r="LTM36" s="1817"/>
      <c r="LTN36" s="1817"/>
      <c r="LTO36" s="1817"/>
      <c r="LTP36" s="1817"/>
      <c r="LTQ36" s="1817"/>
      <c r="LTR36" s="1817"/>
      <c r="LTS36" s="1817"/>
      <c r="LTT36" s="1817"/>
      <c r="LTU36" s="1817"/>
      <c r="LTV36" s="1817"/>
      <c r="LTW36" s="1817"/>
      <c r="LTX36" s="1817"/>
      <c r="LTY36" s="1817"/>
      <c r="LTZ36" s="1817"/>
      <c r="LUA36" s="1817"/>
      <c r="LUB36" s="1817"/>
      <c r="LUC36" s="1817"/>
      <c r="LUD36" s="1817"/>
      <c r="LUE36" s="1817"/>
      <c r="LUF36" s="1817"/>
      <c r="LUG36" s="1817"/>
      <c r="LUH36" s="1817"/>
      <c r="LUI36" s="1817"/>
      <c r="LUJ36" s="1817"/>
      <c r="LUK36" s="1817"/>
      <c r="LUL36" s="1817"/>
      <c r="LUM36" s="1817"/>
      <c r="LUN36" s="1817"/>
      <c r="LUO36" s="1817"/>
      <c r="LUP36" s="1817"/>
      <c r="LUQ36" s="1817"/>
      <c r="LUR36" s="1817"/>
      <c r="LUS36" s="1817"/>
      <c r="LUT36" s="1817"/>
      <c r="LUU36" s="1817"/>
      <c r="LUV36" s="1817"/>
      <c r="LUW36" s="1817"/>
      <c r="LUX36" s="1817"/>
      <c r="LUY36" s="1817"/>
      <c r="LUZ36" s="1817"/>
      <c r="LVA36" s="1817"/>
      <c r="LVB36" s="1817"/>
      <c r="LVC36" s="1817"/>
      <c r="LVD36" s="1817"/>
      <c r="LVE36" s="1817"/>
      <c r="LVF36" s="1817"/>
      <c r="LVG36" s="1817"/>
      <c r="LVH36" s="1817"/>
      <c r="LVI36" s="1817"/>
      <c r="LVJ36" s="1817"/>
      <c r="LVK36" s="1817"/>
      <c r="LVL36" s="1817"/>
      <c r="LVM36" s="1817"/>
      <c r="LVN36" s="1817"/>
      <c r="LVO36" s="1817"/>
      <c r="LVP36" s="1817"/>
      <c r="LVQ36" s="1817"/>
      <c r="LVR36" s="1817"/>
      <c r="LVS36" s="1817"/>
      <c r="LVT36" s="1817"/>
      <c r="LVU36" s="1817"/>
      <c r="LVV36" s="1817"/>
      <c r="LVW36" s="1817"/>
      <c r="LVX36" s="1817"/>
      <c r="LVY36" s="1817"/>
      <c r="LVZ36" s="1817"/>
      <c r="LWA36" s="1817"/>
      <c r="LWB36" s="1817"/>
      <c r="LWC36" s="1817"/>
      <c r="LWD36" s="1817"/>
      <c r="LWE36" s="1817"/>
      <c r="LWF36" s="1817"/>
      <c r="LWG36" s="1817"/>
      <c r="LWH36" s="1817"/>
      <c r="LWI36" s="1817"/>
      <c r="LWJ36" s="1817"/>
      <c r="LWK36" s="1817"/>
      <c r="LWL36" s="1817"/>
      <c r="LWM36" s="1817"/>
      <c r="LWN36" s="1817"/>
      <c r="LWO36" s="1817"/>
      <c r="LWP36" s="1817"/>
      <c r="LWQ36" s="1817"/>
      <c r="LWR36" s="1817"/>
      <c r="LWS36" s="1817"/>
      <c r="LWT36" s="1817"/>
      <c r="LWU36" s="1817"/>
      <c r="LWV36" s="1817"/>
      <c r="LWW36" s="1817"/>
      <c r="LWX36" s="1817"/>
      <c r="LWY36" s="1817"/>
      <c r="LWZ36" s="1817"/>
      <c r="LXA36" s="1817"/>
      <c r="LXB36" s="1817"/>
      <c r="LXC36" s="1817"/>
      <c r="LXD36" s="1817"/>
      <c r="LXE36" s="1817"/>
      <c r="LXF36" s="1817"/>
      <c r="LXG36" s="1817"/>
      <c r="LXH36" s="1817"/>
      <c r="LXI36" s="1817"/>
      <c r="LXJ36" s="1817"/>
      <c r="LXK36" s="1817"/>
      <c r="LXL36" s="1817"/>
      <c r="LXM36" s="1817"/>
      <c r="LXN36" s="1817"/>
      <c r="LXO36" s="1817"/>
      <c r="LXP36" s="1817"/>
      <c r="LXQ36" s="1817"/>
      <c r="LXR36" s="1817"/>
      <c r="LXS36" s="1817"/>
      <c r="LXT36" s="1817"/>
      <c r="LXU36" s="1817"/>
      <c r="LXV36" s="1817"/>
      <c r="LXW36" s="1817"/>
      <c r="LXX36" s="1817"/>
      <c r="LXY36" s="1817"/>
      <c r="LXZ36" s="1817"/>
      <c r="LYA36" s="1817"/>
      <c r="LYB36" s="1817"/>
      <c r="LYC36" s="1817"/>
      <c r="LYD36" s="1817"/>
      <c r="LYE36" s="1817"/>
      <c r="LYF36" s="1817"/>
      <c r="LYG36" s="1817"/>
      <c r="LYH36" s="1817"/>
      <c r="LYI36" s="1817"/>
      <c r="LYJ36" s="1817"/>
      <c r="LYK36" s="1817"/>
      <c r="LYL36" s="1817"/>
      <c r="LYM36" s="1817"/>
      <c r="LYN36" s="1817"/>
      <c r="LYO36" s="1817"/>
      <c r="LYP36" s="1817"/>
      <c r="LYQ36" s="1817"/>
      <c r="LYR36" s="1817"/>
      <c r="LYS36" s="1817"/>
      <c r="LYT36" s="1817"/>
      <c r="LYU36" s="1817"/>
      <c r="LYV36" s="1817"/>
      <c r="LYW36" s="1817"/>
      <c r="LYX36" s="1817"/>
      <c r="LYY36" s="1817"/>
      <c r="LYZ36" s="1817"/>
      <c r="LZA36" s="1817"/>
      <c r="LZB36" s="1817"/>
      <c r="LZC36" s="1817"/>
      <c r="LZD36" s="1817"/>
      <c r="LZE36" s="1817"/>
      <c r="LZF36" s="1817"/>
      <c r="LZG36" s="1817"/>
      <c r="LZH36" s="1817"/>
      <c r="LZI36" s="1817"/>
      <c r="LZJ36" s="1817"/>
      <c r="LZK36" s="1817"/>
      <c r="LZL36" s="1817"/>
      <c r="LZM36" s="1817"/>
      <c r="LZN36" s="1817"/>
      <c r="LZO36" s="1817"/>
      <c r="LZP36" s="1817"/>
      <c r="LZQ36" s="1817"/>
      <c r="LZR36" s="1817"/>
      <c r="LZS36" s="1817"/>
      <c r="LZT36" s="1817"/>
      <c r="LZU36" s="1817"/>
      <c r="LZV36" s="1817"/>
      <c r="LZW36" s="1817"/>
      <c r="LZX36" s="1817"/>
      <c r="LZY36" s="1817"/>
      <c r="LZZ36" s="1817"/>
      <c r="MAA36" s="1817"/>
      <c r="MAB36" s="1817"/>
      <c r="MAC36" s="1817"/>
      <c r="MAD36" s="1817"/>
      <c r="MAE36" s="1817"/>
      <c r="MAF36" s="1817"/>
      <c r="MAG36" s="1817"/>
      <c r="MAH36" s="1817"/>
      <c r="MAI36" s="1817"/>
      <c r="MAJ36" s="1817"/>
      <c r="MAK36" s="1817"/>
      <c r="MAL36" s="1817"/>
      <c r="MAM36" s="1817"/>
      <c r="MAN36" s="1817"/>
      <c r="MAO36" s="1817"/>
      <c r="MAP36" s="1817"/>
      <c r="MAQ36" s="1817"/>
      <c r="MAR36" s="1817"/>
      <c r="MAS36" s="1817"/>
      <c r="MAT36" s="1817"/>
      <c r="MAU36" s="1817"/>
      <c r="MAV36" s="1817"/>
      <c r="MAW36" s="1817"/>
      <c r="MAX36" s="1817"/>
      <c r="MAY36" s="1817"/>
      <c r="MAZ36" s="1817"/>
      <c r="MBA36" s="1817"/>
      <c r="MBB36" s="1817"/>
      <c r="MBC36" s="1817"/>
      <c r="MBD36" s="1817"/>
      <c r="MBE36" s="1817"/>
      <c r="MBF36" s="1817"/>
      <c r="MBG36" s="1817"/>
      <c r="MBH36" s="1817"/>
      <c r="MBI36" s="1817"/>
      <c r="MBJ36" s="1817"/>
      <c r="MBK36" s="1817"/>
      <c r="MBL36" s="1817"/>
      <c r="MBM36" s="1817"/>
      <c r="MBN36" s="1817"/>
      <c r="MBO36" s="1817"/>
      <c r="MBP36" s="1817"/>
      <c r="MBQ36" s="1817"/>
      <c r="MBR36" s="1817"/>
      <c r="MBS36" s="1817"/>
      <c r="MBT36" s="1817"/>
      <c r="MBU36" s="1817"/>
      <c r="MBV36" s="1817"/>
      <c r="MBW36" s="1817"/>
      <c r="MBX36" s="1817"/>
      <c r="MBY36" s="1817"/>
      <c r="MBZ36" s="1817"/>
      <c r="MCA36" s="1817"/>
      <c r="MCB36" s="1817"/>
      <c r="MCC36" s="1817"/>
      <c r="MCD36" s="1817"/>
      <c r="MCE36" s="1817"/>
      <c r="MCF36" s="1817"/>
      <c r="MCG36" s="1817"/>
      <c r="MCH36" s="1817"/>
      <c r="MCI36" s="1817"/>
      <c r="MCJ36" s="1817"/>
      <c r="MCK36" s="1817"/>
      <c r="MCL36" s="1817"/>
      <c r="MCM36" s="1817"/>
      <c r="MCN36" s="1817"/>
      <c r="MCO36" s="1817"/>
      <c r="MCP36" s="1817"/>
      <c r="MCQ36" s="1817"/>
      <c r="MCR36" s="1817"/>
      <c r="MCS36" s="1817"/>
      <c r="MCT36" s="1817"/>
      <c r="MCU36" s="1817"/>
      <c r="MCV36" s="1817"/>
      <c r="MCW36" s="1817"/>
      <c r="MCX36" s="1817"/>
      <c r="MCY36" s="1817"/>
      <c r="MCZ36" s="1817"/>
      <c r="MDA36" s="1817"/>
      <c r="MDB36" s="1817"/>
      <c r="MDC36" s="1817"/>
      <c r="MDD36" s="1817"/>
      <c r="MDE36" s="1817"/>
      <c r="MDF36" s="1817"/>
      <c r="MDG36" s="1817"/>
      <c r="MDH36" s="1817"/>
      <c r="MDI36" s="1817"/>
      <c r="MDJ36" s="1817"/>
      <c r="MDK36" s="1817"/>
      <c r="MDL36" s="1817"/>
      <c r="MDM36" s="1817"/>
      <c r="MDN36" s="1817"/>
      <c r="MDO36" s="1817"/>
      <c r="MDP36" s="1817"/>
      <c r="MDQ36" s="1817"/>
      <c r="MDR36" s="1817"/>
      <c r="MDS36" s="1817"/>
      <c r="MDT36" s="1817"/>
      <c r="MDU36" s="1817"/>
      <c r="MDV36" s="1817"/>
      <c r="MDW36" s="1817"/>
      <c r="MDX36" s="1817"/>
      <c r="MDY36" s="1817"/>
      <c r="MDZ36" s="1817"/>
      <c r="MEA36" s="1817"/>
      <c r="MEB36" s="1817"/>
      <c r="MEC36" s="1817"/>
      <c r="MED36" s="1817"/>
      <c r="MEE36" s="1817"/>
      <c r="MEF36" s="1817"/>
      <c r="MEG36" s="1817"/>
      <c r="MEH36" s="1817"/>
      <c r="MEI36" s="1817"/>
      <c r="MEJ36" s="1817"/>
      <c r="MEK36" s="1817"/>
      <c r="MEL36" s="1817"/>
      <c r="MEM36" s="1817"/>
      <c r="MEN36" s="1817"/>
      <c r="MEO36" s="1817"/>
      <c r="MEP36" s="1817"/>
      <c r="MEQ36" s="1817"/>
      <c r="MER36" s="1817"/>
      <c r="MES36" s="1817"/>
      <c r="MET36" s="1817"/>
      <c r="MEU36" s="1817"/>
      <c r="MEV36" s="1817"/>
      <c r="MEW36" s="1817"/>
      <c r="MEX36" s="1817"/>
      <c r="MEY36" s="1817"/>
      <c r="MEZ36" s="1817"/>
      <c r="MFA36" s="1817"/>
      <c r="MFB36" s="1817"/>
      <c r="MFC36" s="1817"/>
      <c r="MFD36" s="1817"/>
      <c r="MFE36" s="1817"/>
      <c r="MFF36" s="1817"/>
      <c r="MFG36" s="1817"/>
      <c r="MFH36" s="1817"/>
      <c r="MFI36" s="1817"/>
      <c r="MFJ36" s="1817"/>
      <c r="MFK36" s="1817"/>
      <c r="MFL36" s="1817"/>
      <c r="MFM36" s="1817"/>
      <c r="MFN36" s="1817"/>
      <c r="MFO36" s="1817"/>
      <c r="MFP36" s="1817"/>
      <c r="MFQ36" s="1817"/>
      <c r="MFR36" s="1817"/>
      <c r="MFS36" s="1817"/>
      <c r="MFT36" s="1817"/>
      <c r="MFU36" s="1817"/>
      <c r="MFV36" s="1817"/>
      <c r="MFW36" s="1817"/>
      <c r="MFX36" s="1817"/>
      <c r="MFY36" s="1817"/>
      <c r="MFZ36" s="1817"/>
      <c r="MGA36" s="1817"/>
      <c r="MGB36" s="1817"/>
      <c r="MGC36" s="1817"/>
      <c r="MGD36" s="1817"/>
      <c r="MGE36" s="1817"/>
      <c r="MGF36" s="1817"/>
      <c r="MGG36" s="1817"/>
      <c r="MGH36" s="1817"/>
      <c r="MGI36" s="1817"/>
      <c r="MGJ36" s="1817"/>
      <c r="MGK36" s="1817"/>
      <c r="MGL36" s="1817"/>
      <c r="MGM36" s="1817"/>
      <c r="MGN36" s="1817"/>
      <c r="MGO36" s="1817"/>
      <c r="MGP36" s="1817"/>
      <c r="MGQ36" s="1817"/>
      <c r="MGR36" s="1817"/>
      <c r="MGS36" s="1817"/>
      <c r="MGT36" s="1817"/>
      <c r="MGU36" s="1817"/>
      <c r="MGV36" s="1817"/>
      <c r="MGW36" s="1817"/>
      <c r="MGX36" s="1817"/>
      <c r="MGY36" s="1817"/>
      <c r="MGZ36" s="1817"/>
      <c r="MHA36" s="1817"/>
      <c r="MHB36" s="1817"/>
      <c r="MHC36" s="1817"/>
      <c r="MHD36" s="1817"/>
      <c r="MHE36" s="1817"/>
      <c r="MHF36" s="1817"/>
      <c r="MHG36" s="1817"/>
      <c r="MHH36" s="1817"/>
      <c r="MHI36" s="1817"/>
      <c r="MHJ36" s="1817"/>
      <c r="MHK36" s="1817"/>
      <c r="MHL36" s="1817"/>
      <c r="MHM36" s="1817"/>
      <c r="MHN36" s="1817"/>
      <c r="MHO36" s="1817"/>
      <c r="MHP36" s="1817"/>
      <c r="MHQ36" s="1817"/>
      <c r="MHR36" s="1817"/>
      <c r="MHS36" s="1817"/>
      <c r="MHT36" s="1817"/>
      <c r="MHU36" s="1817"/>
      <c r="MHV36" s="1817"/>
      <c r="MHW36" s="1817"/>
      <c r="MHX36" s="1817"/>
      <c r="MHY36" s="1817"/>
      <c r="MHZ36" s="1817"/>
      <c r="MIA36" s="1817"/>
      <c r="MIB36" s="1817"/>
      <c r="MIC36" s="1817"/>
      <c r="MID36" s="1817"/>
      <c r="MIE36" s="1817"/>
      <c r="MIF36" s="1817"/>
      <c r="MIG36" s="1817"/>
      <c r="MIH36" s="1817"/>
      <c r="MII36" s="1817"/>
      <c r="MIJ36" s="1817"/>
      <c r="MIK36" s="1817"/>
      <c r="MIL36" s="1817"/>
      <c r="MIM36" s="1817"/>
      <c r="MIN36" s="1817"/>
      <c r="MIO36" s="1817"/>
      <c r="MIP36" s="1817"/>
      <c r="MIQ36" s="1817"/>
      <c r="MIR36" s="1817"/>
      <c r="MIS36" s="1817"/>
      <c r="MIT36" s="1817"/>
      <c r="MIU36" s="1817"/>
      <c r="MIV36" s="1817"/>
      <c r="MIW36" s="1817"/>
      <c r="MIX36" s="1817"/>
      <c r="MIY36" s="1817"/>
      <c r="MIZ36" s="1817"/>
      <c r="MJA36" s="1817"/>
      <c r="MJB36" s="1817"/>
      <c r="MJC36" s="1817"/>
      <c r="MJD36" s="1817"/>
      <c r="MJE36" s="1817"/>
      <c r="MJF36" s="1817"/>
      <c r="MJG36" s="1817"/>
      <c r="MJH36" s="1817"/>
      <c r="MJI36" s="1817"/>
      <c r="MJJ36" s="1817"/>
      <c r="MJK36" s="1817"/>
      <c r="MJL36" s="1817"/>
      <c r="MJM36" s="1817"/>
      <c r="MJN36" s="1817"/>
      <c r="MJO36" s="1817"/>
      <c r="MJP36" s="1817"/>
      <c r="MJQ36" s="1817"/>
      <c r="MJR36" s="1817"/>
      <c r="MJS36" s="1817"/>
      <c r="MJT36" s="1817"/>
      <c r="MJU36" s="1817"/>
      <c r="MJV36" s="1817"/>
      <c r="MJW36" s="1817"/>
      <c r="MJX36" s="1817"/>
      <c r="MJY36" s="1817"/>
      <c r="MJZ36" s="1817"/>
      <c r="MKA36" s="1817"/>
      <c r="MKB36" s="1817"/>
      <c r="MKC36" s="1817"/>
      <c r="MKD36" s="1817"/>
      <c r="MKE36" s="1817"/>
      <c r="MKF36" s="1817"/>
      <c r="MKG36" s="1817"/>
      <c r="MKH36" s="1817"/>
      <c r="MKI36" s="1817"/>
      <c r="MKJ36" s="1817"/>
      <c r="MKK36" s="1817"/>
      <c r="MKL36" s="1817"/>
      <c r="MKM36" s="1817"/>
      <c r="MKN36" s="1817"/>
      <c r="MKO36" s="1817"/>
      <c r="MKP36" s="1817"/>
      <c r="MKQ36" s="1817"/>
      <c r="MKR36" s="1817"/>
      <c r="MKS36" s="1817"/>
      <c r="MKT36" s="1817"/>
      <c r="MKU36" s="1817"/>
      <c r="MKV36" s="1817"/>
      <c r="MKW36" s="1817"/>
      <c r="MKX36" s="1817"/>
      <c r="MKY36" s="1817"/>
      <c r="MKZ36" s="1817"/>
      <c r="MLA36" s="1817"/>
      <c r="MLB36" s="1817"/>
      <c r="MLC36" s="1817"/>
      <c r="MLD36" s="1817"/>
      <c r="MLE36" s="1817"/>
      <c r="MLF36" s="1817"/>
      <c r="MLG36" s="1817"/>
      <c r="MLH36" s="1817"/>
      <c r="MLI36" s="1817"/>
      <c r="MLJ36" s="1817"/>
      <c r="MLK36" s="1817"/>
      <c r="MLL36" s="1817"/>
      <c r="MLM36" s="1817"/>
      <c r="MLN36" s="1817"/>
      <c r="MLO36" s="1817"/>
      <c r="MLP36" s="1817"/>
      <c r="MLQ36" s="1817"/>
      <c r="MLR36" s="1817"/>
      <c r="MLS36" s="1817"/>
      <c r="MLT36" s="1817"/>
      <c r="MLU36" s="1817"/>
      <c r="MLV36" s="1817"/>
      <c r="MLW36" s="1817"/>
      <c r="MLX36" s="1817"/>
      <c r="MLY36" s="1817"/>
      <c r="MLZ36" s="1817"/>
      <c r="MMA36" s="1817"/>
      <c r="MMB36" s="1817"/>
      <c r="MMC36" s="1817"/>
      <c r="MMD36" s="1817"/>
      <c r="MME36" s="1817"/>
      <c r="MMF36" s="1817"/>
      <c r="MMG36" s="1817"/>
      <c r="MMH36" s="1817"/>
      <c r="MMI36" s="1817"/>
      <c r="MMJ36" s="1817"/>
      <c r="MMK36" s="1817"/>
      <c r="MML36" s="1817"/>
      <c r="MMM36" s="1817"/>
      <c r="MMN36" s="1817"/>
      <c r="MMO36" s="1817"/>
      <c r="MMP36" s="1817"/>
      <c r="MMQ36" s="1817"/>
      <c r="MMR36" s="1817"/>
      <c r="MMS36" s="1817"/>
      <c r="MMT36" s="1817"/>
      <c r="MMU36" s="1817"/>
      <c r="MMV36" s="1817"/>
      <c r="MMW36" s="1817"/>
      <c r="MMX36" s="1817"/>
      <c r="MMY36" s="1817"/>
      <c r="MMZ36" s="1817"/>
      <c r="MNA36" s="1817"/>
      <c r="MNB36" s="1817"/>
      <c r="MNC36" s="1817"/>
      <c r="MND36" s="1817"/>
      <c r="MNE36" s="1817"/>
      <c r="MNF36" s="1817"/>
      <c r="MNG36" s="1817"/>
      <c r="MNH36" s="1817"/>
      <c r="MNI36" s="1817"/>
      <c r="MNJ36" s="1817"/>
      <c r="MNK36" s="1817"/>
      <c r="MNL36" s="1817"/>
      <c r="MNM36" s="1817"/>
      <c r="MNN36" s="1817"/>
      <c r="MNO36" s="1817"/>
      <c r="MNP36" s="1817"/>
      <c r="MNQ36" s="1817"/>
      <c r="MNR36" s="1817"/>
      <c r="MNS36" s="1817"/>
      <c r="MNT36" s="1817"/>
      <c r="MNU36" s="1817"/>
      <c r="MNV36" s="1817"/>
      <c r="MNW36" s="1817"/>
      <c r="MNX36" s="1817"/>
      <c r="MNY36" s="1817"/>
      <c r="MNZ36" s="1817"/>
      <c r="MOA36" s="1817"/>
      <c r="MOB36" s="1817"/>
      <c r="MOC36" s="1817"/>
      <c r="MOD36" s="1817"/>
      <c r="MOE36" s="1817"/>
      <c r="MOF36" s="1817"/>
      <c r="MOG36" s="1817"/>
      <c r="MOH36" s="1817"/>
      <c r="MOI36" s="1817"/>
      <c r="MOJ36" s="1817"/>
      <c r="MOK36" s="1817"/>
      <c r="MOL36" s="1817"/>
      <c r="MOM36" s="1817"/>
      <c r="MON36" s="1817"/>
      <c r="MOO36" s="1817"/>
      <c r="MOP36" s="1817"/>
      <c r="MOQ36" s="1817"/>
      <c r="MOR36" s="1817"/>
      <c r="MOS36" s="1817"/>
      <c r="MOT36" s="1817"/>
      <c r="MOU36" s="1817"/>
      <c r="MOV36" s="1817"/>
      <c r="MOW36" s="1817"/>
      <c r="MOX36" s="1817"/>
      <c r="MOY36" s="1817"/>
      <c r="MOZ36" s="1817"/>
      <c r="MPA36" s="1817"/>
      <c r="MPB36" s="1817"/>
      <c r="MPC36" s="1817"/>
      <c r="MPD36" s="1817"/>
      <c r="MPE36" s="1817"/>
      <c r="MPF36" s="1817"/>
      <c r="MPG36" s="1817"/>
      <c r="MPH36" s="1817"/>
      <c r="MPI36" s="1817"/>
      <c r="MPJ36" s="1817"/>
      <c r="MPK36" s="1817"/>
      <c r="MPL36" s="1817"/>
      <c r="MPM36" s="1817"/>
      <c r="MPN36" s="1817"/>
      <c r="MPO36" s="1817"/>
      <c r="MPP36" s="1817"/>
      <c r="MPQ36" s="1817"/>
      <c r="MPR36" s="1817"/>
      <c r="MPS36" s="1817"/>
      <c r="MPT36" s="1817"/>
      <c r="MPU36" s="1817"/>
      <c r="MPV36" s="1817"/>
      <c r="MPW36" s="1817"/>
      <c r="MPX36" s="1817"/>
      <c r="MPY36" s="1817"/>
      <c r="MPZ36" s="1817"/>
      <c r="MQA36" s="1817"/>
      <c r="MQB36" s="1817"/>
      <c r="MQC36" s="1817"/>
      <c r="MQD36" s="1817"/>
      <c r="MQE36" s="1817"/>
      <c r="MQF36" s="1817"/>
      <c r="MQG36" s="1817"/>
      <c r="MQH36" s="1817"/>
      <c r="MQI36" s="1817"/>
      <c r="MQJ36" s="1817"/>
      <c r="MQK36" s="1817"/>
      <c r="MQL36" s="1817"/>
      <c r="MQM36" s="1817"/>
      <c r="MQN36" s="1817"/>
      <c r="MQO36" s="1817"/>
      <c r="MQP36" s="1817"/>
      <c r="MQQ36" s="1817"/>
      <c r="MQR36" s="1817"/>
      <c r="MQS36" s="1817"/>
      <c r="MQT36" s="1817"/>
      <c r="MQU36" s="1817"/>
      <c r="MQV36" s="1817"/>
      <c r="MQW36" s="1817"/>
      <c r="MQX36" s="1817"/>
      <c r="MQY36" s="1817"/>
      <c r="MQZ36" s="1817"/>
      <c r="MRA36" s="1817"/>
      <c r="MRB36" s="1817"/>
      <c r="MRC36" s="1817"/>
      <c r="MRD36" s="1817"/>
      <c r="MRE36" s="1817"/>
      <c r="MRF36" s="1817"/>
      <c r="MRG36" s="1817"/>
      <c r="MRH36" s="1817"/>
      <c r="MRI36" s="1817"/>
      <c r="MRJ36" s="1817"/>
      <c r="MRK36" s="1817"/>
      <c r="MRL36" s="1817"/>
      <c r="MRM36" s="1817"/>
      <c r="MRN36" s="1817"/>
      <c r="MRO36" s="1817"/>
      <c r="MRP36" s="1817"/>
      <c r="MRQ36" s="1817"/>
      <c r="MRR36" s="1817"/>
      <c r="MRS36" s="1817"/>
      <c r="MRT36" s="1817"/>
      <c r="MRU36" s="1817"/>
      <c r="MRV36" s="1817"/>
      <c r="MRW36" s="1817"/>
      <c r="MRX36" s="1817"/>
      <c r="MRY36" s="1817"/>
      <c r="MRZ36" s="1817"/>
      <c r="MSA36" s="1817"/>
      <c r="MSB36" s="1817"/>
      <c r="MSC36" s="1817"/>
      <c r="MSD36" s="1817"/>
      <c r="MSE36" s="1817"/>
      <c r="MSF36" s="1817"/>
      <c r="MSG36" s="1817"/>
      <c r="MSH36" s="1817"/>
      <c r="MSI36" s="1817"/>
      <c r="MSJ36" s="1817"/>
      <c r="MSK36" s="1817"/>
      <c r="MSL36" s="1817"/>
      <c r="MSM36" s="1817"/>
      <c r="MSN36" s="1817"/>
      <c r="MSO36" s="1817"/>
      <c r="MSP36" s="1817"/>
      <c r="MSQ36" s="1817"/>
      <c r="MSR36" s="1817"/>
      <c r="MSS36" s="1817"/>
      <c r="MST36" s="1817"/>
      <c r="MSU36" s="1817"/>
      <c r="MSV36" s="1817"/>
      <c r="MSW36" s="1817"/>
      <c r="MSX36" s="1817"/>
      <c r="MSY36" s="1817"/>
      <c r="MSZ36" s="1817"/>
      <c r="MTA36" s="1817"/>
      <c r="MTB36" s="1817"/>
      <c r="MTC36" s="1817"/>
      <c r="MTD36" s="1817"/>
      <c r="MTE36" s="1817"/>
      <c r="MTF36" s="1817"/>
      <c r="MTG36" s="1817"/>
      <c r="MTH36" s="1817"/>
      <c r="MTI36" s="1817"/>
      <c r="MTJ36" s="1817"/>
      <c r="MTK36" s="1817"/>
      <c r="MTL36" s="1817"/>
      <c r="MTM36" s="1817"/>
      <c r="MTN36" s="1817"/>
      <c r="MTO36" s="1817"/>
      <c r="MTP36" s="1817"/>
      <c r="MTQ36" s="1817"/>
      <c r="MTR36" s="1817"/>
      <c r="MTS36" s="1817"/>
      <c r="MTT36" s="1817"/>
      <c r="MTU36" s="1817"/>
      <c r="MTV36" s="1817"/>
      <c r="MTW36" s="1817"/>
      <c r="MTX36" s="1817"/>
      <c r="MTY36" s="1817"/>
      <c r="MTZ36" s="1817"/>
      <c r="MUA36" s="1817"/>
      <c r="MUB36" s="1817"/>
      <c r="MUC36" s="1817"/>
      <c r="MUD36" s="1817"/>
      <c r="MUE36" s="1817"/>
      <c r="MUF36" s="1817"/>
      <c r="MUG36" s="1817"/>
      <c r="MUH36" s="1817"/>
      <c r="MUI36" s="1817"/>
      <c r="MUJ36" s="1817"/>
      <c r="MUK36" s="1817"/>
      <c r="MUL36" s="1817"/>
      <c r="MUM36" s="1817"/>
      <c r="MUN36" s="1817"/>
      <c r="MUO36" s="1817"/>
      <c r="MUP36" s="1817"/>
      <c r="MUQ36" s="1817"/>
      <c r="MUR36" s="1817"/>
      <c r="MUS36" s="1817"/>
      <c r="MUT36" s="1817"/>
      <c r="MUU36" s="1817"/>
      <c r="MUV36" s="1817"/>
      <c r="MUW36" s="1817"/>
      <c r="MUX36" s="1817"/>
      <c r="MUY36" s="1817"/>
      <c r="MUZ36" s="1817"/>
      <c r="MVA36" s="1817"/>
      <c r="MVB36" s="1817"/>
      <c r="MVC36" s="1817"/>
      <c r="MVD36" s="1817"/>
      <c r="MVE36" s="1817"/>
      <c r="MVF36" s="1817"/>
      <c r="MVG36" s="1817"/>
      <c r="MVH36" s="1817"/>
      <c r="MVI36" s="1817"/>
      <c r="MVJ36" s="1817"/>
      <c r="MVK36" s="1817"/>
      <c r="MVL36" s="1817"/>
      <c r="MVM36" s="1817"/>
      <c r="MVN36" s="1817"/>
      <c r="MVO36" s="1817"/>
      <c r="MVP36" s="1817"/>
      <c r="MVQ36" s="1817"/>
      <c r="MVR36" s="1817"/>
      <c r="MVS36" s="1817"/>
      <c r="MVT36" s="1817"/>
      <c r="MVU36" s="1817"/>
      <c r="MVV36" s="1817"/>
      <c r="MVW36" s="1817"/>
      <c r="MVX36" s="1817"/>
      <c r="MVY36" s="1817"/>
      <c r="MVZ36" s="1817"/>
      <c r="MWA36" s="1817"/>
      <c r="MWB36" s="1817"/>
      <c r="MWC36" s="1817"/>
      <c r="MWD36" s="1817"/>
      <c r="MWE36" s="1817"/>
      <c r="MWF36" s="1817"/>
      <c r="MWG36" s="1817"/>
      <c r="MWH36" s="1817"/>
      <c r="MWI36" s="1817"/>
      <c r="MWJ36" s="1817"/>
      <c r="MWK36" s="1817"/>
      <c r="MWL36" s="1817"/>
      <c r="MWM36" s="1817"/>
      <c r="MWN36" s="1817"/>
      <c r="MWO36" s="1817"/>
      <c r="MWP36" s="1817"/>
      <c r="MWQ36" s="1817"/>
      <c r="MWR36" s="1817"/>
      <c r="MWS36" s="1817"/>
      <c r="MWT36" s="1817"/>
      <c r="MWU36" s="1817"/>
      <c r="MWV36" s="1817"/>
      <c r="MWW36" s="1817"/>
      <c r="MWX36" s="1817"/>
      <c r="MWY36" s="1817"/>
      <c r="MWZ36" s="1817"/>
      <c r="MXA36" s="1817"/>
      <c r="MXB36" s="1817"/>
      <c r="MXC36" s="1817"/>
      <c r="MXD36" s="1817"/>
      <c r="MXE36" s="1817"/>
      <c r="MXF36" s="1817"/>
      <c r="MXG36" s="1817"/>
      <c r="MXH36" s="1817"/>
      <c r="MXI36" s="1817"/>
      <c r="MXJ36" s="1817"/>
      <c r="MXK36" s="1817"/>
      <c r="MXL36" s="1817"/>
      <c r="MXM36" s="1817"/>
      <c r="MXN36" s="1817"/>
      <c r="MXO36" s="1817"/>
      <c r="MXP36" s="1817"/>
      <c r="MXQ36" s="1817"/>
      <c r="MXR36" s="1817"/>
      <c r="MXS36" s="1817"/>
      <c r="MXT36" s="1817"/>
      <c r="MXU36" s="1817"/>
      <c r="MXV36" s="1817"/>
      <c r="MXW36" s="1817"/>
      <c r="MXX36" s="1817"/>
      <c r="MXY36" s="1817"/>
      <c r="MXZ36" s="1817"/>
      <c r="MYA36" s="1817"/>
      <c r="MYB36" s="1817"/>
      <c r="MYC36" s="1817"/>
      <c r="MYD36" s="1817"/>
      <c r="MYE36" s="1817"/>
      <c r="MYF36" s="1817"/>
      <c r="MYG36" s="1817"/>
      <c r="MYH36" s="1817"/>
      <c r="MYI36" s="1817"/>
      <c r="MYJ36" s="1817"/>
      <c r="MYK36" s="1817"/>
      <c r="MYL36" s="1817"/>
      <c r="MYM36" s="1817"/>
      <c r="MYN36" s="1817"/>
      <c r="MYO36" s="1817"/>
      <c r="MYP36" s="1817"/>
      <c r="MYQ36" s="1817"/>
      <c r="MYR36" s="1817"/>
      <c r="MYS36" s="1817"/>
      <c r="MYT36" s="1817"/>
      <c r="MYU36" s="1817"/>
      <c r="MYV36" s="1817"/>
      <c r="MYW36" s="1817"/>
      <c r="MYX36" s="1817"/>
      <c r="MYY36" s="1817"/>
      <c r="MYZ36" s="1817"/>
      <c r="MZA36" s="1817"/>
      <c r="MZB36" s="1817"/>
      <c r="MZC36" s="1817"/>
      <c r="MZD36" s="1817"/>
      <c r="MZE36" s="1817"/>
      <c r="MZF36" s="1817"/>
      <c r="MZG36" s="1817"/>
      <c r="MZH36" s="1817"/>
      <c r="MZI36" s="1817"/>
      <c r="MZJ36" s="1817"/>
      <c r="MZK36" s="1817"/>
      <c r="MZL36" s="1817"/>
      <c r="MZM36" s="1817"/>
      <c r="MZN36" s="1817"/>
      <c r="MZO36" s="1817"/>
      <c r="MZP36" s="1817"/>
      <c r="MZQ36" s="1817"/>
      <c r="MZR36" s="1817"/>
      <c r="MZS36" s="1817"/>
      <c r="MZT36" s="1817"/>
      <c r="MZU36" s="1817"/>
      <c r="MZV36" s="1817"/>
      <c r="MZW36" s="1817"/>
      <c r="MZX36" s="1817"/>
      <c r="MZY36" s="1817"/>
      <c r="MZZ36" s="1817"/>
      <c r="NAA36" s="1817"/>
      <c r="NAB36" s="1817"/>
      <c r="NAC36" s="1817"/>
      <c r="NAD36" s="1817"/>
      <c r="NAE36" s="1817"/>
      <c r="NAF36" s="1817"/>
      <c r="NAG36" s="1817"/>
      <c r="NAH36" s="1817"/>
      <c r="NAI36" s="1817"/>
      <c r="NAJ36" s="1817"/>
      <c r="NAK36" s="1817"/>
      <c r="NAL36" s="1817"/>
      <c r="NAM36" s="1817"/>
      <c r="NAN36" s="1817"/>
      <c r="NAO36" s="1817"/>
      <c r="NAP36" s="1817"/>
      <c r="NAQ36" s="1817"/>
      <c r="NAR36" s="1817"/>
      <c r="NAS36" s="1817"/>
      <c r="NAT36" s="1817"/>
      <c r="NAU36" s="1817"/>
      <c r="NAV36" s="1817"/>
      <c r="NAW36" s="1817"/>
      <c r="NAX36" s="1817"/>
      <c r="NAY36" s="1817"/>
      <c r="NAZ36" s="1817"/>
      <c r="NBA36" s="1817"/>
      <c r="NBB36" s="1817"/>
      <c r="NBC36" s="1817"/>
      <c r="NBD36" s="1817"/>
      <c r="NBE36" s="1817"/>
      <c r="NBF36" s="1817"/>
      <c r="NBG36" s="1817"/>
      <c r="NBH36" s="1817"/>
      <c r="NBI36" s="1817"/>
      <c r="NBJ36" s="1817"/>
      <c r="NBK36" s="1817"/>
      <c r="NBL36" s="1817"/>
      <c r="NBM36" s="1817"/>
      <c r="NBN36" s="1817"/>
      <c r="NBO36" s="1817"/>
      <c r="NBP36" s="1817"/>
      <c r="NBQ36" s="1817"/>
      <c r="NBR36" s="1817"/>
      <c r="NBS36" s="1817"/>
      <c r="NBT36" s="1817"/>
      <c r="NBU36" s="1817"/>
      <c r="NBV36" s="1817"/>
      <c r="NBW36" s="1817"/>
      <c r="NBX36" s="1817"/>
      <c r="NBY36" s="1817"/>
      <c r="NBZ36" s="1817"/>
      <c r="NCA36" s="1817"/>
      <c r="NCB36" s="1817"/>
      <c r="NCC36" s="1817"/>
      <c r="NCD36" s="1817"/>
      <c r="NCE36" s="1817"/>
      <c r="NCF36" s="1817"/>
      <c r="NCG36" s="1817"/>
      <c r="NCH36" s="1817"/>
      <c r="NCI36" s="1817"/>
      <c r="NCJ36" s="1817"/>
      <c r="NCK36" s="1817"/>
      <c r="NCL36" s="1817"/>
      <c r="NCM36" s="1817"/>
      <c r="NCN36" s="1817"/>
      <c r="NCO36" s="1817"/>
      <c r="NCP36" s="1817"/>
      <c r="NCQ36" s="1817"/>
      <c r="NCR36" s="1817"/>
      <c r="NCS36" s="1817"/>
      <c r="NCT36" s="1817"/>
      <c r="NCU36" s="1817"/>
      <c r="NCV36" s="1817"/>
      <c r="NCW36" s="1817"/>
      <c r="NCX36" s="1817"/>
      <c r="NCY36" s="1817"/>
      <c r="NCZ36" s="1817"/>
      <c r="NDA36" s="1817"/>
      <c r="NDB36" s="1817"/>
      <c r="NDC36" s="1817"/>
      <c r="NDD36" s="1817"/>
      <c r="NDE36" s="1817"/>
      <c r="NDF36" s="1817"/>
      <c r="NDG36" s="1817"/>
      <c r="NDH36" s="1817"/>
      <c r="NDI36" s="1817"/>
      <c r="NDJ36" s="1817"/>
      <c r="NDK36" s="1817"/>
      <c r="NDL36" s="1817"/>
      <c r="NDM36" s="1817"/>
      <c r="NDN36" s="1817"/>
      <c r="NDO36" s="1817"/>
      <c r="NDP36" s="1817"/>
      <c r="NDQ36" s="1817"/>
      <c r="NDR36" s="1817"/>
      <c r="NDS36" s="1817"/>
      <c r="NDT36" s="1817"/>
      <c r="NDU36" s="1817"/>
      <c r="NDV36" s="1817"/>
      <c r="NDW36" s="1817"/>
      <c r="NDX36" s="1817"/>
      <c r="NDY36" s="1817"/>
      <c r="NDZ36" s="1817"/>
      <c r="NEA36" s="1817"/>
      <c r="NEB36" s="1817"/>
      <c r="NEC36" s="1817"/>
      <c r="NED36" s="1817"/>
      <c r="NEE36" s="1817"/>
      <c r="NEF36" s="1817"/>
      <c r="NEG36" s="1817"/>
      <c r="NEH36" s="1817"/>
      <c r="NEI36" s="1817"/>
      <c r="NEJ36" s="1817"/>
      <c r="NEK36" s="1817"/>
      <c r="NEL36" s="1817"/>
      <c r="NEM36" s="1817"/>
      <c r="NEN36" s="1817"/>
      <c r="NEO36" s="1817"/>
      <c r="NEP36" s="1817"/>
      <c r="NEQ36" s="1817"/>
      <c r="NER36" s="1817"/>
      <c r="NES36" s="1817"/>
      <c r="NET36" s="1817"/>
      <c r="NEU36" s="1817"/>
      <c r="NEV36" s="1817"/>
      <c r="NEW36" s="1817"/>
      <c r="NEX36" s="1817"/>
      <c r="NEY36" s="1817"/>
      <c r="NEZ36" s="1817"/>
      <c r="NFA36" s="1817"/>
      <c r="NFB36" s="1817"/>
      <c r="NFC36" s="1817"/>
      <c r="NFD36" s="1817"/>
      <c r="NFE36" s="1817"/>
      <c r="NFF36" s="1817"/>
      <c r="NFG36" s="1817"/>
      <c r="NFH36" s="1817"/>
      <c r="NFI36" s="1817"/>
      <c r="NFJ36" s="1817"/>
      <c r="NFK36" s="1817"/>
      <c r="NFL36" s="1817"/>
      <c r="NFM36" s="1817"/>
      <c r="NFN36" s="1817"/>
      <c r="NFO36" s="1817"/>
      <c r="NFP36" s="1817"/>
      <c r="NFQ36" s="1817"/>
      <c r="NFR36" s="1817"/>
      <c r="NFS36" s="1817"/>
      <c r="NFT36" s="1817"/>
      <c r="NFU36" s="1817"/>
      <c r="NFV36" s="1817"/>
      <c r="NFW36" s="1817"/>
      <c r="NFX36" s="1817"/>
      <c r="NFY36" s="1817"/>
      <c r="NFZ36" s="1817"/>
      <c r="NGA36" s="1817"/>
      <c r="NGB36" s="1817"/>
      <c r="NGC36" s="1817"/>
      <c r="NGD36" s="1817"/>
      <c r="NGE36" s="1817"/>
      <c r="NGF36" s="1817"/>
      <c r="NGG36" s="1817"/>
      <c r="NGH36" s="1817"/>
      <c r="NGI36" s="1817"/>
      <c r="NGJ36" s="1817"/>
      <c r="NGK36" s="1817"/>
      <c r="NGL36" s="1817"/>
      <c r="NGM36" s="1817"/>
      <c r="NGN36" s="1817"/>
      <c r="NGO36" s="1817"/>
      <c r="NGP36" s="1817"/>
      <c r="NGQ36" s="1817"/>
      <c r="NGR36" s="1817"/>
      <c r="NGS36" s="1817"/>
      <c r="NGT36" s="1817"/>
      <c r="NGU36" s="1817"/>
      <c r="NGV36" s="1817"/>
      <c r="NGW36" s="1817"/>
      <c r="NGX36" s="1817"/>
      <c r="NGY36" s="1817"/>
      <c r="NGZ36" s="1817"/>
      <c r="NHA36" s="1817"/>
      <c r="NHB36" s="1817"/>
      <c r="NHC36" s="1817"/>
      <c r="NHD36" s="1817"/>
      <c r="NHE36" s="1817"/>
      <c r="NHF36" s="1817"/>
      <c r="NHG36" s="1817"/>
      <c r="NHH36" s="1817"/>
      <c r="NHI36" s="1817"/>
      <c r="NHJ36" s="1817"/>
      <c r="NHK36" s="1817"/>
      <c r="NHL36" s="1817"/>
      <c r="NHM36" s="1817"/>
      <c r="NHN36" s="1817"/>
      <c r="NHO36" s="1817"/>
      <c r="NHP36" s="1817"/>
      <c r="NHQ36" s="1817"/>
      <c r="NHR36" s="1817"/>
      <c r="NHS36" s="1817"/>
      <c r="NHT36" s="1817"/>
      <c r="NHU36" s="1817"/>
      <c r="NHV36" s="1817"/>
      <c r="NHW36" s="1817"/>
      <c r="NHX36" s="1817"/>
      <c r="NHY36" s="1817"/>
      <c r="NHZ36" s="1817"/>
      <c r="NIA36" s="1817"/>
      <c r="NIB36" s="1817"/>
      <c r="NIC36" s="1817"/>
      <c r="NID36" s="1817"/>
      <c r="NIE36" s="1817"/>
      <c r="NIF36" s="1817"/>
      <c r="NIG36" s="1817"/>
      <c r="NIH36" s="1817"/>
      <c r="NII36" s="1817"/>
      <c r="NIJ36" s="1817"/>
      <c r="NIK36" s="1817"/>
      <c r="NIL36" s="1817"/>
      <c r="NIM36" s="1817"/>
      <c r="NIN36" s="1817"/>
      <c r="NIO36" s="1817"/>
      <c r="NIP36" s="1817"/>
      <c r="NIQ36" s="1817"/>
      <c r="NIR36" s="1817"/>
      <c r="NIS36" s="1817"/>
      <c r="NIT36" s="1817"/>
      <c r="NIU36" s="1817"/>
      <c r="NIV36" s="1817"/>
      <c r="NIW36" s="1817"/>
      <c r="NIX36" s="1817"/>
      <c r="NIY36" s="1817"/>
      <c r="NIZ36" s="1817"/>
      <c r="NJA36" s="1817"/>
      <c r="NJB36" s="1817"/>
      <c r="NJC36" s="1817"/>
      <c r="NJD36" s="1817"/>
      <c r="NJE36" s="1817"/>
      <c r="NJF36" s="1817"/>
      <c r="NJG36" s="1817"/>
      <c r="NJH36" s="1817"/>
      <c r="NJI36" s="1817"/>
      <c r="NJJ36" s="1817"/>
      <c r="NJK36" s="1817"/>
      <c r="NJL36" s="1817"/>
      <c r="NJM36" s="1817"/>
      <c r="NJN36" s="1817"/>
      <c r="NJO36" s="1817"/>
      <c r="NJP36" s="1817"/>
      <c r="NJQ36" s="1817"/>
      <c r="NJR36" s="1817"/>
      <c r="NJS36" s="1817"/>
      <c r="NJT36" s="1817"/>
      <c r="NJU36" s="1817"/>
      <c r="NJV36" s="1817"/>
      <c r="NJW36" s="1817"/>
      <c r="NJX36" s="1817"/>
      <c r="NJY36" s="1817"/>
      <c r="NJZ36" s="1817"/>
      <c r="NKA36" s="1817"/>
      <c r="NKB36" s="1817"/>
      <c r="NKC36" s="1817"/>
      <c r="NKD36" s="1817"/>
      <c r="NKE36" s="1817"/>
      <c r="NKF36" s="1817"/>
      <c r="NKG36" s="1817"/>
      <c r="NKH36" s="1817"/>
      <c r="NKI36" s="1817"/>
      <c r="NKJ36" s="1817"/>
      <c r="NKK36" s="1817"/>
      <c r="NKL36" s="1817"/>
      <c r="NKM36" s="1817"/>
      <c r="NKN36" s="1817"/>
      <c r="NKO36" s="1817"/>
      <c r="NKP36" s="1817"/>
      <c r="NKQ36" s="1817"/>
      <c r="NKR36" s="1817"/>
      <c r="NKS36" s="1817"/>
      <c r="NKT36" s="1817"/>
      <c r="NKU36" s="1817"/>
      <c r="NKV36" s="1817"/>
      <c r="NKW36" s="1817"/>
      <c r="NKX36" s="1817"/>
      <c r="NKY36" s="1817"/>
      <c r="NKZ36" s="1817"/>
      <c r="NLA36" s="1817"/>
      <c r="NLB36" s="1817"/>
      <c r="NLC36" s="1817"/>
      <c r="NLD36" s="1817"/>
      <c r="NLE36" s="1817"/>
      <c r="NLF36" s="1817"/>
      <c r="NLG36" s="1817"/>
      <c r="NLH36" s="1817"/>
      <c r="NLI36" s="1817"/>
      <c r="NLJ36" s="1817"/>
      <c r="NLK36" s="1817"/>
      <c r="NLL36" s="1817"/>
      <c r="NLM36" s="1817"/>
      <c r="NLN36" s="1817"/>
      <c r="NLO36" s="1817"/>
      <c r="NLP36" s="1817"/>
      <c r="NLQ36" s="1817"/>
      <c r="NLR36" s="1817"/>
      <c r="NLS36" s="1817"/>
      <c r="NLT36" s="1817"/>
      <c r="NLU36" s="1817"/>
      <c r="NLV36" s="1817"/>
      <c r="NLW36" s="1817"/>
      <c r="NLX36" s="1817"/>
      <c r="NLY36" s="1817"/>
      <c r="NLZ36" s="1817"/>
      <c r="NMA36" s="1817"/>
      <c r="NMB36" s="1817"/>
      <c r="NMC36" s="1817"/>
      <c r="NMD36" s="1817"/>
      <c r="NME36" s="1817"/>
      <c r="NMF36" s="1817"/>
      <c r="NMG36" s="1817"/>
      <c r="NMH36" s="1817"/>
      <c r="NMI36" s="1817"/>
      <c r="NMJ36" s="1817"/>
      <c r="NMK36" s="1817"/>
      <c r="NML36" s="1817"/>
      <c r="NMM36" s="1817"/>
      <c r="NMN36" s="1817"/>
      <c r="NMO36" s="1817"/>
      <c r="NMP36" s="1817"/>
      <c r="NMQ36" s="1817"/>
      <c r="NMR36" s="1817"/>
      <c r="NMS36" s="1817"/>
      <c r="NMT36" s="1817"/>
      <c r="NMU36" s="1817"/>
      <c r="NMV36" s="1817"/>
      <c r="NMW36" s="1817"/>
      <c r="NMX36" s="1817"/>
      <c r="NMY36" s="1817"/>
      <c r="NMZ36" s="1817"/>
      <c r="NNA36" s="1817"/>
      <c r="NNB36" s="1817"/>
      <c r="NNC36" s="1817"/>
      <c r="NND36" s="1817"/>
      <c r="NNE36" s="1817"/>
      <c r="NNF36" s="1817"/>
      <c r="NNG36" s="1817"/>
      <c r="NNH36" s="1817"/>
      <c r="NNI36" s="1817"/>
      <c r="NNJ36" s="1817"/>
      <c r="NNK36" s="1817"/>
      <c r="NNL36" s="1817"/>
      <c r="NNM36" s="1817"/>
      <c r="NNN36" s="1817"/>
      <c r="NNO36" s="1817"/>
      <c r="NNP36" s="1817"/>
      <c r="NNQ36" s="1817"/>
      <c r="NNR36" s="1817"/>
      <c r="NNS36" s="1817"/>
      <c r="NNT36" s="1817"/>
      <c r="NNU36" s="1817"/>
      <c r="NNV36" s="1817"/>
      <c r="NNW36" s="1817"/>
      <c r="NNX36" s="1817"/>
      <c r="NNY36" s="1817"/>
      <c r="NNZ36" s="1817"/>
      <c r="NOA36" s="1817"/>
      <c r="NOB36" s="1817"/>
      <c r="NOC36" s="1817"/>
      <c r="NOD36" s="1817"/>
      <c r="NOE36" s="1817"/>
      <c r="NOF36" s="1817"/>
      <c r="NOG36" s="1817"/>
      <c r="NOH36" s="1817"/>
      <c r="NOI36" s="1817"/>
      <c r="NOJ36" s="1817"/>
      <c r="NOK36" s="1817"/>
      <c r="NOL36" s="1817"/>
      <c r="NOM36" s="1817"/>
      <c r="NON36" s="1817"/>
      <c r="NOO36" s="1817"/>
      <c r="NOP36" s="1817"/>
      <c r="NOQ36" s="1817"/>
      <c r="NOR36" s="1817"/>
      <c r="NOS36" s="1817"/>
      <c r="NOT36" s="1817"/>
      <c r="NOU36" s="1817"/>
      <c r="NOV36" s="1817"/>
      <c r="NOW36" s="1817"/>
      <c r="NOX36" s="1817"/>
      <c r="NOY36" s="1817"/>
      <c r="NOZ36" s="1817"/>
      <c r="NPA36" s="1817"/>
      <c r="NPB36" s="1817"/>
      <c r="NPC36" s="1817"/>
      <c r="NPD36" s="1817"/>
      <c r="NPE36" s="1817"/>
      <c r="NPF36" s="1817"/>
      <c r="NPG36" s="1817"/>
      <c r="NPH36" s="1817"/>
      <c r="NPI36" s="1817"/>
      <c r="NPJ36" s="1817"/>
      <c r="NPK36" s="1817"/>
      <c r="NPL36" s="1817"/>
      <c r="NPM36" s="1817"/>
      <c r="NPN36" s="1817"/>
      <c r="NPO36" s="1817"/>
      <c r="NPP36" s="1817"/>
      <c r="NPQ36" s="1817"/>
      <c r="NPR36" s="1817"/>
      <c r="NPS36" s="1817"/>
      <c r="NPT36" s="1817"/>
      <c r="NPU36" s="1817"/>
      <c r="NPV36" s="1817"/>
      <c r="NPW36" s="1817"/>
      <c r="NPX36" s="1817"/>
      <c r="NPY36" s="1817"/>
      <c r="NPZ36" s="1817"/>
      <c r="NQA36" s="1817"/>
      <c r="NQB36" s="1817"/>
      <c r="NQC36" s="1817"/>
      <c r="NQD36" s="1817"/>
      <c r="NQE36" s="1817"/>
      <c r="NQF36" s="1817"/>
      <c r="NQG36" s="1817"/>
      <c r="NQH36" s="1817"/>
      <c r="NQI36" s="1817"/>
      <c r="NQJ36" s="1817"/>
      <c r="NQK36" s="1817"/>
      <c r="NQL36" s="1817"/>
      <c r="NQM36" s="1817"/>
      <c r="NQN36" s="1817"/>
      <c r="NQO36" s="1817"/>
      <c r="NQP36" s="1817"/>
      <c r="NQQ36" s="1817"/>
      <c r="NQR36" s="1817"/>
      <c r="NQS36" s="1817"/>
      <c r="NQT36" s="1817"/>
      <c r="NQU36" s="1817"/>
      <c r="NQV36" s="1817"/>
      <c r="NQW36" s="1817"/>
      <c r="NQX36" s="1817"/>
      <c r="NQY36" s="1817"/>
      <c r="NQZ36" s="1817"/>
      <c r="NRA36" s="1817"/>
      <c r="NRB36" s="1817"/>
      <c r="NRC36" s="1817"/>
      <c r="NRD36" s="1817"/>
      <c r="NRE36" s="1817"/>
      <c r="NRF36" s="1817"/>
      <c r="NRG36" s="1817"/>
      <c r="NRH36" s="1817"/>
      <c r="NRI36" s="1817"/>
      <c r="NRJ36" s="1817"/>
      <c r="NRK36" s="1817"/>
      <c r="NRL36" s="1817"/>
      <c r="NRM36" s="1817"/>
      <c r="NRN36" s="1817"/>
      <c r="NRO36" s="1817"/>
      <c r="NRP36" s="1817"/>
      <c r="NRQ36" s="1817"/>
      <c r="NRR36" s="1817"/>
      <c r="NRS36" s="1817"/>
      <c r="NRT36" s="1817"/>
      <c r="NRU36" s="1817"/>
      <c r="NRV36" s="1817"/>
      <c r="NRW36" s="1817"/>
      <c r="NRX36" s="1817"/>
      <c r="NRY36" s="1817"/>
      <c r="NRZ36" s="1817"/>
      <c r="NSA36" s="1817"/>
      <c r="NSB36" s="1817"/>
      <c r="NSC36" s="1817"/>
      <c r="NSD36" s="1817"/>
      <c r="NSE36" s="1817"/>
      <c r="NSF36" s="1817"/>
      <c r="NSG36" s="1817"/>
      <c r="NSH36" s="1817"/>
      <c r="NSI36" s="1817"/>
      <c r="NSJ36" s="1817"/>
      <c r="NSK36" s="1817"/>
      <c r="NSL36" s="1817"/>
      <c r="NSM36" s="1817"/>
      <c r="NSN36" s="1817"/>
      <c r="NSO36" s="1817"/>
      <c r="NSP36" s="1817"/>
      <c r="NSQ36" s="1817"/>
      <c r="NSR36" s="1817"/>
      <c r="NSS36" s="1817"/>
      <c r="NST36" s="1817"/>
      <c r="NSU36" s="1817"/>
      <c r="NSV36" s="1817"/>
      <c r="NSW36" s="1817"/>
      <c r="NSX36" s="1817"/>
      <c r="NSY36" s="1817"/>
      <c r="NSZ36" s="1817"/>
      <c r="NTA36" s="1817"/>
      <c r="NTB36" s="1817"/>
      <c r="NTC36" s="1817"/>
      <c r="NTD36" s="1817"/>
      <c r="NTE36" s="1817"/>
      <c r="NTF36" s="1817"/>
      <c r="NTG36" s="1817"/>
      <c r="NTH36" s="1817"/>
      <c r="NTI36" s="1817"/>
      <c r="NTJ36" s="1817"/>
      <c r="NTK36" s="1817"/>
      <c r="NTL36" s="1817"/>
      <c r="NTM36" s="1817"/>
      <c r="NTN36" s="1817"/>
      <c r="NTO36" s="1817"/>
      <c r="NTP36" s="1817"/>
      <c r="NTQ36" s="1817"/>
      <c r="NTR36" s="1817"/>
      <c r="NTS36" s="1817"/>
      <c r="NTT36" s="1817"/>
      <c r="NTU36" s="1817"/>
      <c r="NTV36" s="1817"/>
      <c r="NTW36" s="1817"/>
      <c r="NTX36" s="1817"/>
      <c r="NTY36" s="1817"/>
      <c r="NTZ36" s="1817"/>
      <c r="NUA36" s="1817"/>
      <c r="NUB36" s="1817"/>
      <c r="NUC36" s="1817"/>
      <c r="NUD36" s="1817"/>
      <c r="NUE36" s="1817"/>
      <c r="NUF36" s="1817"/>
      <c r="NUG36" s="1817"/>
      <c r="NUH36" s="1817"/>
      <c r="NUI36" s="1817"/>
      <c r="NUJ36" s="1817"/>
      <c r="NUK36" s="1817"/>
      <c r="NUL36" s="1817"/>
      <c r="NUM36" s="1817"/>
      <c r="NUN36" s="1817"/>
      <c r="NUO36" s="1817"/>
      <c r="NUP36" s="1817"/>
      <c r="NUQ36" s="1817"/>
      <c r="NUR36" s="1817"/>
      <c r="NUS36" s="1817"/>
      <c r="NUT36" s="1817"/>
      <c r="NUU36" s="1817"/>
      <c r="NUV36" s="1817"/>
      <c r="NUW36" s="1817"/>
      <c r="NUX36" s="1817"/>
      <c r="NUY36" s="1817"/>
      <c r="NUZ36" s="1817"/>
      <c r="NVA36" s="1817"/>
      <c r="NVB36" s="1817"/>
      <c r="NVC36" s="1817"/>
      <c r="NVD36" s="1817"/>
      <c r="NVE36" s="1817"/>
      <c r="NVF36" s="1817"/>
      <c r="NVG36" s="1817"/>
      <c r="NVH36" s="1817"/>
      <c r="NVI36" s="1817"/>
      <c r="NVJ36" s="1817"/>
      <c r="NVK36" s="1817"/>
      <c r="NVL36" s="1817"/>
      <c r="NVM36" s="1817"/>
      <c r="NVN36" s="1817"/>
      <c r="NVO36" s="1817"/>
      <c r="NVP36" s="1817"/>
      <c r="NVQ36" s="1817"/>
      <c r="NVR36" s="1817"/>
      <c r="NVS36" s="1817"/>
      <c r="NVT36" s="1817"/>
      <c r="NVU36" s="1817"/>
      <c r="NVV36" s="1817"/>
      <c r="NVW36" s="1817"/>
      <c r="NVX36" s="1817"/>
      <c r="NVY36" s="1817"/>
      <c r="NVZ36" s="1817"/>
      <c r="NWA36" s="1817"/>
      <c r="NWB36" s="1817"/>
      <c r="NWC36" s="1817"/>
      <c r="NWD36" s="1817"/>
      <c r="NWE36" s="1817"/>
      <c r="NWF36" s="1817"/>
      <c r="NWG36" s="1817"/>
      <c r="NWH36" s="1817"/>
      <c r="NWI36" s="1817"/>
      <c r="NWJ36" s="1817"/>
      <c r="NWK36" s="1817"/>
      <c r="NWL36" s="1817"/>
      <c r="NWM36" s="1817"/>
      <c r="NWN36" s="1817"/>
      <c r="NWO36" s="1817"/>
      <c r="NWP36" s="1817"/>
      <c r="NWQ36" s="1817"/>
      <c r="NWR36" s="1817"/>
      <c r="NWS36" s="1817"/>
      <c r="NWT36" s="1817"/>
      <c r="NWU36" s="1817"/>
      <c r="NWV36" s="1817"/>
      <c r="NWW36" s="1817"/>
      <c r="NWX36" s="1817"/>
      <c r="NWY36" s="1817"/>
      <c r="NWZ36" s="1817"/>
      <c r="NXA36" s="1817"/>
      <c r="NXB36" s="1817"/>
      <c r="NXC36" s="1817"/>
      <c r="NXD36" s="1817"/>
      <c r="NXE36" s="1817"/>
      <c r="NXF36" s="1817"/>
      <c r="NXG36" s="1817"/>
      <c r="NXH36" s="1817"/>
      <c r="NXI36" s="1817"/>
      <c r="NXJ36" s="1817"/>
      <c r="NXK36" s="1817"/>
      <c r="NXL36" s="1817"/>
      <c r="NXM36" s="1817"/>
      <c r="NXN36" s="1817"/>
      <c r="NXO36" s="1817"/>
      <c r="NXP36" s="1817"/>
      <c r="NXQ36" s="1817"/>
      <c r="NXR36" s="1817"/>
      <c r="NXS36" s="1817"/>
      <c r="NXT36" s="1817"/>
      <c r="NXU36" s="1817"/>
      <c r="NXV36" s="1817"/>
      <c r="NXW36" s="1817"/>
      <c r="NXX36" s="1817"/>
      <c r="NXY36" s="1817"/>
      <c r="NXZ36" s="1817"/>
      <c r="NYA36" s="1817"/>
      <c r="NYB36" s="1817"/>
      <c r="NYC36" s="1817"/>
      <c r="NYD36" s="1817"/>
      <c r="NYE36" s="1817"/>
      <c r="NYF36" s="1817"/>
      <c r="NYG36" s="1817"/>
      <c r="NYH36" s="1817"/>
      <c r="NYI36" s="1817"/>
      <c r="NYJ36" s="1817"/>
      <c r="NYK36" s="1817"/>
      <c r="NYL36" s="1817"/>
      <c r="NYM36" s="1817"/>
      <c r="NYN36" s="1817"/>
      <c r="NYO36" s="1817"/>
      <c r="NYP36" s="1817"/>
      <c r="NYQ36" s="1817"/>
      <c r="NYR36" s="1817"/>
      <c r="NYS36" s="1817"/>
      <c r="NYT36" s="1817"/>
      <c r="NYU36" s="1817"/>
      <c r="NYV36" s="1817"/>
      <c r="NYW36" s="1817"/>
      <c r="NYX36" s="1817"/>
      <c r="NYY36" s="1817"/>
      <c r="NYZ36" s="1817"/>
      <c r="NZA36" s="1817"/>
      <c r="NZB36" s="1817"/>
      <c r="NZC36" s="1817"/>
      <c r="NZD36" s="1817"/>
      <c r="NZE36" s="1817"/>
      <c r="NZF36" s="1817"/>
      <c r="NZG36" s="1817"/>
      <c r="NZH36" s="1817"/>
      <c r="NZI36" s="1817"/>
      <c r="NZJ36" s="1817"/>
      <c r="NZK36" s="1817"/>
      <c r="NZL36" s="1817"/>
      <c r="NZM36" s="1817"/>
      <c r="NZN36" s="1817"/>
      <c r="NZO36" s="1817"/>
      <c r="NZP36" s="1817"/>
      <c r="NZQ36" s="1817"/>
      <c r="NZR36" s="1817"/>
      <c r="NZS36" s="1817"/>
      <c r="NZT36" s="1817"/>
      <c r="NZU36" s="1817"/>
      <c r="NZV36" s="1817"/>
      <c r="NZW36" s="1817"/>
      <c r="NZX36" s="1817"/>
      <c r="NZY36" s="1817"/>
      <c r="NZZ36" s="1817"/>
      <c r="OAA36" s="1817"/>
      <c r="OAB36" s="1817"/>
      <c r="OAC36" s="1817"/>
      <c r="OAD36" s="1817"/>
      <c r="OAE36" s="1817"/>
      <c r="OAF36" s="1817"/>
      <c r="OAG36" s="1817"/>
      <c r="OAH36" s="1817"/>
      <c r="OAI36" s="1817"/>
      <c r="OAJ36" s="1817"/>
      <c r="OAK36" s="1817"/>
      <c r="OAL36" s="1817"/>
      <c r="OAM36" s="1817"/>
      <c r="OAN36" s="1817"/>
      <c r="OAO36" s="1817"/>
      <c r="OAP36" s="1817"/>
      <c r="OAQ36" s="1817"/>
      <c r="OAR36" s="1817"/>
      <c r="OAS36" s="1817"/>
      <c r="OAT36" s="1817"/>
      <c r="OAU36" s="1817"/>
      <c r="OAV36" s="1817"/>
      <c r="OAW36" s="1817"/>
      <c r="OAX36" s="1817"/>
      <c r="OAY36" s="1817"/>
      <c r="OAZ36" s="1817"/>
      <c r="OBA36" s="1817"/>
      <c r="OBB36" s="1817"/>
      <c r="OBC36" s="1817"/>
      <c r="OBD36" s="1817"/>
      <c r="OBE36" s="1817"/>
      <c r="OBF36" s="1817"/>
      <c r="OBG36" s="1817"/>
      <c r="OBH36" s="1817"/>
      <c r="OBI36" s="1817"/>
      <c r="OBJ36" s="1817"/>
      <c r="OBK36" s="1817"/>
      <c r="OBL36" s="1817"/>
      <c r="OBM36" s="1817"/>
      <c r="OBN36" s="1817"/>
      <c r="OBO36" s="1817"/>
      <c r="OBP36" s="1817"/>
      <c r="OBQ36" s="1817"/>
      <c r="OBR36" s="1817"/>
      <c r="OBS36" s="1817"/>
      <c r="OBT36" s="1817"/>
      <c r="OBU36" s="1817"/>
      <c r="OBV36" s="1817"/>
      <c r="OBW36" s="1817"/>
      <c r="OBX36" s="1817"/>
      <c r="OBY36" s="1817"/>
      <c r="OBZ36" s="1817"/>
      <c r="OCA36" s="1817"/>
      <c r="OCB36" s="1817"/>
      <c r="OCC36" s="1817"/>
      <c r="OCD36" s="1817"/>
      <c r="OCE36" s="1817"/>
      <c r="OCF36" s="1817"/>
      <c r="OCG36" s="1817"/>
      <c r="OCH36" s="1817"/>
      <c r="OCI36" s="1817"/>
      <c r="OCJ36" s="1817"/>
      <c r="OCK36" s="1817"/>
      <c r="OCL36" s="1817"/>
      <c r="OCM36" s="1817"/>
      <c r="OCN36" s="1817"/>
      <c r="OCO36" s="1817"/>
      <c r="OCP36" s="1817"/>
      <c r="OCQ36" s="1817"/>
      <c r="OCR36" s="1817"/>
      <c r="OCS36" s="1817"/>
      <c r="OCT36" s="1817"/>
      <c r="OCU36" s="1817"/>
      <c r="OCV36" s="1817"/>
      <c r="OCW36" s="1817"/>
      <c r="OCX36" s="1817"/>
      <c r="OCY36" s="1817"/>
      <c r="OCZ36" s="1817"/>
      <c r="ODA36" s="1817"/>
      <c r="ODB36" s="1817"/>
      <c r="ODC36" s="1817"/>
      <c r="ODD36" s="1817"/>
      <c r="ODE36" s="1817"/>
      <c r="ODF36" s="1817"/>
      <c r="ODG36" s="1817"/>
      <c r="ODH36" s="1817"/>
      <c r="ODI36" s="1817"/>
      <c r="ODJ36" s="1817"/>
      <c r="ODK36" s="1817"/>
      <c r="ODL36" s="1817"/>
      <c r="ODM36" s="1817"/>
      <c r="ODN36" s="1817"/>
      <c r="ODO36" s="1817"/>
      <c r="ODP36" s="1817"/>
      <c r="ODQ36" s="1817"/>
      <c r="ODR36" s="1817"/>
      <c r="ODS36" s="1817"/>
      <c r="ODT36" s="1817"/>
      <c r="ODU36" s="1817"/>
      <c r="ODV36" s="1817"/>
      <c r="ODW36" s="1817"/>
      <c r="ODX36" s="1817"/>
      <c r="ODY36" s="1817"/>
      <c r="ODZ36" s="1817"/>
      <c r="OEA36" s="1817"/>
      <c r="OEB36" s="1817"/>
      <c r="OEC36" s="1817"/>
      <c r="OED36" s="1817"/>
      <c r="OEE36" s="1817"/>
      <c r="OEF36" s="1817"/>
      <c r="OEG36" s="1817"/>
      <c r="OEH36" s="1817"/>
      <c r="OEI36" s="1817"/>
      <c r="OEJ36" s="1817"/>
      <c r="OEK36" s="1817"/>
      <c r="OEL36" s="1817"/>
      <c r="OEM36" s="1817"/>
      <c r="OEN36" s="1817"/>
      <c r="OEO36" s="1817"/>
      <c r="OEP36" s="1817"/>
      <c r="OEQ36" s="1817"/>
      <c r="OER36" s="1817"/>
      <c r="OES36" s="1817"/>
      <c r="OET36" s="1817"/>
      <c r="OEU36" s="1817"/>
      <c r="OEV36" s="1817"/>
      <c r="OEW36" s="1817"/>
      <c r="OEX36" s="1817"/>
      <c r="OEY36" s="1817"/>
      <c r="OEZ36" s="1817"/>
      <c r="OFA36" s="1817"/>
      <c r="OFB36" s="1817"/>
      <c r="OFC36" s="1817"/>
      <c r="OFD36" s="1817"/>
      <c r="OFE36" s="1817"/>
      <c r="OFF36" s="1817"/>
      <c r="OFG36" s="1817"/>
      <c r="OFH36" s="1817"/>
      <c r="OFI36" s="1817"/>
      <c r="OFJ36" s="1817"/>
      <c r="OFK36" s="1817"/>
      <c r="OFL36" s="1817"/>
      <c r="OFM36" s="1817"/>
      <c r="OFN36" s="1817"/>
      <c r="OFO36" s="1817"/>
      <c r="OFP36" s="1817"/>
      <c r="OFQ36" s="1817"/>
      <c r="OFR36" s="1817"/>
      <c r="OFS36" s="1817"/>
      <c r="OFT36" s="1817"/>
      <c r="OFU36" s="1817"/>
      <c r="OFV36" s="1817"/>
      <c r="OFW36" s="1817"/>
      <c r="OFX36" s="1817"/>
      <c r="OFY36" s="1817"/>
      <c r="OFZ36" s="1817"/>
      <c r="OGA36" s="1817"/>
      <c r="OGB36" s="1817"/>
      <c r="OGC36" s="1817"/>
      <c r="OGD36" s="1817"/>
      <c r="OGE36" s="1817"/>
      <c r="OGF36" s="1817"/>
      <c r="OGG36" s="1817"/>
      <c r="OGH36" s="1817"/>
      <c r="OGI36" s="1817"/>
      <c r="OGJ36" s="1817"/>
      <c r="OGK36" s="1817"/>
      <c r="OGL36" s="1817"/>
      <c r="OGM36" s="1817"/>
      <c r="OGN36" s="1817"/>
      <c r="OGO36" s="1817"/>
      <c r="OGP36" s="1817"/>
      <c r="OGQ36" s="1817"/>
      <c r="OGR36" s="1817"/>
      <c r="OGS36" s="1817"/>
      <c r="OGT36" s="1817"/>
      <c r="OGU36" s="1817"/>
      <c r="OGV36" s="1817"/>
      <c r="OGW36" s="1817"/>
      <c r="OGX36" s="1817"/>
      <c r="OGY36" s="1817"/>
      <c r="OGZ36" s="1817"/>
      <c r="OHA36" s="1817"/>
      <c r="OHB36" s="1817"/>
      <c r="OHC36" s="1817"/>
      <c r="OHD36" s="1817"/>
      <c r="OHE36" s="1817"/>
      <c r="OHF36" s="1817"/>
      <c r="OHG36" s="1817"/>
      <c r="OHH36" s="1817"/>
      <c r="OHI36" s="1817"/>
      <c r="OHJ36" s="1817"/>
      <c r="OHK36" s="1817"/>
      <c r="OHL36" s="1817"/>
      <c r="OHM36" s="1817"/>
      <c r="OHN36" s="1817"/>
      <c r="OHO36" s="1817"/>
      <c r="OHP36" s="1817"/>
      <c r="OHQ36" s="1817"/>
      <c r="OHR36" s="1817"/>
      <c r="OHS36" s="1817"/>
      <c r="OHT36" s="1817"/>
      <c r="OHU36" s="1817"/>
      <c r="OHV36" s="1817"/>
      <c r="OHW36" s="1817"/>
      <c r="OHX36" s="1817"/>
      <c r="OHY36" s="1817"/>
      <c r="OHZ36" s="1817"/>
      <c r="OIA36" s="1817"/>
      <c r="OIB36" s="1817"/>
      <c r="OIC36" s="1817"/>
      <c r="OID36" s="1817"/>
      <c r="OIE36" s="1817"/>
      <c r="OIF36" s="1817"/>
      <c r="OIG36" s="1817"/>
      <c r="OIH36" s="1817"/>
      <c r="OII36" s="1817"/>
      <c r="OIJ36" s="1817"/>
      <c r="OIK36" s="1817"/>
      <c r="OIL36" s="1817"/>
      <c r="OIM36" s="1817"/>
      <c r="OIN36" s="1817"/>
      <c r="OIO36" s="1817"/>
      <c r="OIP36" s="1817"/>
      <c r="OIQ36" s="1817"/>
      <c r="OIR36" s="1817"/>
      <c r="OIS36" s="1817"/>
      <c r="OIT36" s="1817"/>
      <c r="OIU36" s="1817"/>
      <c r="OIV36" s="1817"/>
      <c r="OIW36" s="1817"/>
      <c r="OIX36" s="1817"/>
      <c r="OIY36" s="1817"/>
      <c r="OIZ36" s="1817"/>
      <c r="OJA36" s="1817"/>
      <c r="OJB36" s="1817"/>
      <c r="OJC36" s="1817"/>
      <c r="OJD36" s="1817"/>
      <c r="OJE36" s="1817"/>
      <c r="OJF36" s="1817"/>
      <c r="OJG36" s="1817"/>
      <c r="OJH36" s="1817"/>
      <c r="OJI36" s="1817"/>
      <c r="OJJ36" s="1817"/>
      <c r="OJK36" s="1817"/>
      <c r="OJL36" s="1817"/>
      <c r="OJM36" s="1817"/>
      <c r="OJN36" s="1817"/>
      <c r="OJO36" s="1817"/>
      <c r="OJP36" s="1817"/>
      <c r="OJQ36" s="1817"/>
      <c r="OJR36" s="1817"/>
      <c r="OJS36" s="1817"/>
      <c r="OJT36" s="1817"/>
      <c r="OJU36" s="1817"/>
      <c r="OJV36" s="1817"/>
      <c r="OJW36" s="1817"/>
      <c r="OJX36" s="1817"/>
      <c r="OJY36" s="1817"/>
      <c r="OJZ36" s="1817"/>
      <c r="OKA36" s="1817"/>
      <c r="OKB36" s="1817"/>
      <c r="OKC36" s="1817"/>
      <c r="OKD36" s="1817"/>
      <c r="OKE36" s="1817"/>
      <c r="OKF36" s="1817"/>
      <c r="OKG36" s="1817"/>
      <c r="OKH36" s="1817"/>
      <c r="OKI36" s="1817"/>
      <c r="OKJ36" s="1817"/>
      <c r="OKK36" s="1817"/>
      <c r="OKL36" s="1817"/>
      <c r="OKM36" s="1817"/>
      <c r="OKN36" s="1817"/>
      <c r="OKO36" s="1817"/>
      <c r="OKP36" s="1817"/>
      <c r="OKQ36" s="1817"/>
      <c r="OKR36" s="1817"/>
      <c r="OKS36" s="1817"/>
      <c r="OKT36" s="1817"/>
      <c r="OKU36" s="1817"/>
      <c r="OKV36" s="1817"/>
      <c r="OKW36" s="1817"/>
      <c r="OKX36" s="1817"/>
      <c r="OKY36" s="1817"/>
      <c r="OKZ36" s="1817"/>
      <c r="OLA36" s="1817"/>
      <c r="OLB36" s="1817"/>
      <c r="OLC36" s="1817"/>
      <c r="OLD36" s="1817"/>
      <c r="OLE36" s="1817"/>
      <c r="OLF36" s="1817"/>
      <c r="OLG36" s="1817"/>
      <c r="OLH36" s="1817"/>
      <c r="OLI36" s="1817"/>
      <c r="OLJ36" s="1817"/>
      <c r="OLK36" s="1817"/>
      <c r="OLL36" s="1817"/>
      <c r="OLM36" s="1817"/>
      <c r="OLN36" s="1817"/>
      <c r="OLO36" s="1817"/>
      <c r="OLP36" s="1817"/>
      <c r="OLQ36" s="1817"/>
      <c r="OLR36" s="1817"/>
      <c r="OLS36" s="1817"/>
      <c r="OLT36" s="1817"/>
      <c r="OLU36" s="1817"/>
      <c r="OLV36" s="1817"/>
      <c r="OLW36" s="1817"/>
      <c r="OLX36" s="1817"/>
      <c r="OLY36" s="1817"/>
      <c r="OLZ36" s="1817"/>
      <c r="OMA36" s="1817"/>
      <c r="OMB36" s="1817"/>
      <c r="OMC36" s="1817"/>
      <c r="OMD36" s="1817"/>
      <c r="OME36" s="1817"/>
      <c r="OMF36" s="1817"/>
      <c r="OMG36" s="1817"/>
      <c r="OMH36" s="1817"/>
      <c r="OMI36" s="1817"/>
      <c r="OMJ36" s="1817"/>
      <c r="OMK36" s="1817"/>
      <c r="OML36" s="1817"/>
      <c r="OMM36" s="1817"/>
      <c r="OMN36" s="1817"/>
      <c r="OMO36" s="1817"/>
      <c r="OMP36" s="1817"/>
      <c r="OMQ36" s="1817"/>
      <c r="OMR36" s="1817"/>
      <c r="OMS36" s="1817"/>
      <c r="OMT36" s="1817"/>
      <c r="OMU36" s="1817"/>
      <c r="OMV36" s="1817"/>
      <c r="OMW36" s="1817"/>
      <c r="OMX36" s="1817"/>
      <c r="OMY36" s="1817"/>
      <c r="OMZ36" s="1817"/>
      <c r="ONA36" s="1817"/>
      <c r="ONB36" s="1817"/>
      <c r="ONC36" s="1817"/>
      <c r="OND36" s="1817"/>
      <c r="ONE36" s="1817"/>
      <c r="ONF36" s="1817"/>
      <c r="ONG36" s="1817"/>
      <c r="ONH36" s="1817"/>
      <c r="ONI36" s="1817"/>
      <c r="ONJ36" s="1817"/>
      <c r="ONK36" s="1817"/>
      <c r="ONL36" s="1817"/>
      <c r="ONM36" s="1817"/>
      <c r="ONN36" s="1817"/>
      <c r="ONO36" s="1817"/>
      <c r="ONP36" s="1817"/>
      <c r="ONQ36" s="1817"/>
      <c r="ONR36" s="1817"/>
      <c r="ONS36" s="1817"/>
      <c r="ONT36" s="1817"/>
      <c r="ONU36" s="1817"/>
      <c r="ONV36" s="1817"/>
      <c r="ONW36" s="1817"/>
      <c r="ONX36" s="1817"/>
      <c r="ONY36" s="1817"/>
      <c r="ONZ36" s="1817"/>
      <c r="OOA36" s="1817"/>
      <c r="OOB36" s="1817"/>
      <c r="OOC36" s="1817"/>
      <c r="OOD36" s="1817"/>
      <c r="OOE36" s="1817"/>
      <c r="OOF36" s="1817"/>
      <c r="OOG36" s="1817"/>
      <c r="OOH36" s="1817"/>
      <c r="OOI36" s="1817"/>
      <c r="OOJ36" s="1817"/>
      <c r="OOK36" s="1817"/>
      <c r="OOL36" s="1817"/>
      <c r="OOM36" s="1817"/>
      <c r="OON36" s="1817"/>
      <c r="OOO36" s="1817"/>
      <c r="OOP36" s="1817"/>
      <c r="OOQ36" s="1817"/>
      <c r="OOR36" s="1817"/>
      <c r="OOS36" s="1817"/>
      <c r="OOT36" s="1817"/>
      <c r="OOU36" s="1817"/>
      <c r="OOV36" s="1817"/>
      <c r="OOW36" s="1817"/>
      <c r="OOX36" s="1817"/>
      <c r="OOY36" s="1817"/>
      <c r="OOZ36" s="1817"/>
      <c r="OPA36" s="1817"/>
      <c r="OPB36" s="1817"/>
      <c r="OPC36" s="1817"/>
      <c r="OPD36" s="1817"/>
      <c r="OPE36" s="1817"/>
      <c r="OPF36" s="1817"/>
      <c r="OPG36" s="1817"/>
      <c r="OPH36" s="1817"/>
      <c r="OPI36" s="1817"/>
      <c r="OPJ36" s="1817"/>
      <c r="OPK36" s="1817"/>
      <c r="OPL36" s="1817"/>
      <c r="OPM36" s="1817"/>
      <c r="OPN36" s="1817"/>
      <c r="OPO36" s="1817"/>
      <c r="OPP36" s="1817"/>
      <c r="OPQ36" s="1817"/>
      <c r="OPR36" s="1817"/>
      <c r="OPS36" s="1817"/>
      <c r="OPT36" s="1817"/>
      <c r="OPU36" s="1817"/>
      <c r="OPV36" s="1817"/>
      <c r="OPW36" s="1817"/>
      <c r="OPX36" s="1817"/>
      <c r="OPY36" s="1817"/>
      <c r="OPZ36" s="1817"/>
      <c r="OQA36" s="1817"/>
      <c r="OQB36" s="1817"/>
      <c r="OQC36" s="1817"/>
      <c r="OQD36" s="1817"/>
      <c r="OQE36" s="1817"/>
      <c r="OQF36" s="1817"/>
      <c r="OQG36" s="1817"/>
      <c r="OQH36" s="1817"/>
      <c r="OQI36" s="1817"/>
      <c r="OQJ36" s="1817"/>
      <c r="OQK36" s="1817"/>
      <c r="OQL36" s="1817"/>
      <c r="OQM36" s="1817"/>
      <c r="OQN36" s="1817"/>
      <c r="OQO36" s="1817"/>
      <c r="OQP36" s="1817"/>
      <c r="OQQ36" s="1817"/>
      <c r="OQR36" s="1817"/>
      <c r="OQS36" s="1817"/>
      <c r="OQT36" s="1817"/>
      <c r="OQU36" s="1817"/>
      <c r="OQV36" s="1817"/>
      <c r="OQW36" s="1817"/>
      <c r="OQX36" s="1817"/>
      <c r="OQY36" s="1817"/>
      <c r="OQZ36" s="1817"/>
      <c r="ORA36" s="1817"/>
      <c r="ORB36" s="1817"/>
      <c r="ORC36" s="1817"/>
      <c r="ORD36" s="1817"/>
      <c r="ORE36" s="1817"/>
      <c r="ORF36" s="1817"/>
      <c r="ORG36" s="1817"/>
      <c r="ORH36" s="1817"/>
      <c r="ORI36" s="1817"/>
      <c r="ORJ36" s="1817"/>
      <c r="ORK36" s="1817"/>
      <c r="ORL36" s="1817"/>
      <c r="ORM36" s="1817"/>
      <c r="ORN36" s="1817"/>
      <c r="ORO36" s="1817"/>
      <c r="ORP36" s="1817"/>
      <c r="ORQ36" s="1817"/>
      <c r="ORR36" s="1817"/>
      <c r="ORS36" s="1817"/>
      <c r="ORT36" s="1817"/>
      <c r="ORU36" s="1817"/>
      <c r="ORV36" s="1817"/>
      <c r="ORW36" s="1817"/>
      <c r="ORX36" s="1817"/>
      <c r="ORY36" s="1817"/>
      <c r="ORZ36" s="1817"/>
      <c r="OSA36" s="1817"/>
      <c r="OSB36" s="1817"/>
      <c r="OSC36" s="1817"/>
      <c r="OSD36" s="1817"/>
      <c r="OSE36" s="1817"/>
      <c r="OSF36" s="1817"/>
      <c r="OSG36" s="1817"/>
      <c r="OSH36" s="1817"/>
      <c r="OSI36" s="1817"/>
      <c r="OSJ36" s="1817"/>
      <c r="OSK36" s="1817"/>
      <c r="OSL36" s="1817"/>
      <c r="OSM36" s="1817"/>
      <c r="OSN36" s="1817"/>
      <c r="OSO36" s="1817"/>
      <c r="OSP36" s="1817"/>
      <c r="OSQ36" s="1817"/>
      <c r="OSR36" s="1817"/>
      <c r="OSS36" s="1817"/>
      <c r="OST36" s="1817"/>
      <c r="OSU36" s="1817"/>
      <c r="OSV36" s="1817"/>
      <c r="OSW36" s="1817"/>
      <c r="OSX36" s="1817"/>
      <c r="OSY36" s="1817"/>
      <c r="OSZ36" s="1817"/>
      <c r="OTA36" s="1817"/>
      <c r="OTB36" s="1817"/>
      <c r="OTC36" s="1817"/>
      <c r="OTD36" s="1817"/>
      <c r="OTE36" s="1817"/>
      <c r="OTF36" s="1817"/>
      <c r="OTG36" s="1817"/>
      <c r="OTH36" s="1817"/>
      <c r="OTI36" s="1817"/>
      <c r="OTJ36" s="1817"/>
      <c r="OTK36" s="1817"/>
      <c r="OTL36" s="1817"/>
      <c r="OTM36" s="1817"/>
      <c r="OTN36" s="1817"/>
      <c r="OTO36" s="1817"/>
      <c r="OTP36" s="1817"/>
      <c r="OTQ36" s="1817"/>
      <c r="OTR36" s="1817"/>
      <c r="OTS36" s="1817"/>
      <c r="OTT36" s="1817"/>
      <c r="OTU36" s="1817"/>
      <c r="OTV36" s="1817"/>
      <c r="OTW36" s="1817"/>
      <c r="OTX36" s="1817"/>
      <c r="OTY36" s="1817"/>
      <c r="OTZ36" s="1817"/>
      <c r="OUA36" s="1817"/>
      <c r="OUB36" s="1817"/>
      <c r="OUC36" s="1817"/>
      <c r="OUD36" s="1817"/>
      <c r="OUE36" s="1817"/>
      <c r="OUF36" s="1817"/>
      <c r="OUG36" s="1817"/>
      <c r="OUH36" s="1817"/>
      <c r="OUI36" s="1817"/>
      <c r="OUJ36" s="1817"/>
      <c r="OUK36" s="1817"/>
      <c r="OUL36" s="1817"/>
      <c r="OUM36" s="1817"/>
      <c r="OUN36" s="1817"/>
      <c r="OUO36" s="1817"/>
      <c r="OUP36" s="1817"/>
      <c r="OUQ36" s="1817"/>
      <c r="OUR36" s="1817"/>
      <c r="OUS36" s="1817"/>
      <c r="OUT36" s="1817"/>
      <c r="OUU36" s="1817"/>
      <c r="OUV36" s="1817"/>
      <c r="OUW36" s="1817"/>
      <c r="OUX36" s="1817"/>
      <c r="OUY36" s="1817"/>
      <c r="OUZ36" s="1817"/>
      <c r="OVA36" s="1817"/>
      <c r="OVB36" s="1817"/>
      <c r="OVC36" s="1817"/>
      <c r="OVD36" s="1817"/>
      <c r="OVE36" s="1817"/>
      <c r="OVF36" s="1817"/>
      <c r="OVG36" s="1817"/>
      <c r="OVH36" s="1817"/>
      <c r="OVI36" s="1817"/>
      <c r="OVJ36" s="1817"/>
      <c r="OVK36" s="1817"/>
      <c r="OVL36" s="1817"/>
      <c r="OVM36" s="1817"/>
      <c r="OVN36" s="1817"/>
      <c r="OVO36" s="1817"/>
      <c r="OVP36" s="1817"/>
      <c r="OVQ36" s="1817"/>
      <c r="OVR36" s="1817"/>
      <c r="OVS36" s="1817"/>
      <c r="OVT36" s="1817"/>
      <c r="OVU36" s="1817"/>
      <c r="OVV36" s="1817"/>
      <c r="OVW36" s="1817"/>
      <c r="OVX36" s="1817"/>
      <c r="OVY36" s="1817"/>
      <c r="OVZ36" s="1817"/>
      <c r="OWA36" s="1817"/>
      <c r="OWB36" s="1817"/>
      <c r="OWC36" s="1817"/>
      <c r="OWD36" s="1817"/>
      <c r="OWE36" s="1817"/>
      <c r="OWF36" s="1817"/>
      <c r="OWG36" s="1817"/>
      <c r="OWH36" s="1817"/>
      <c r="OWI36" s="1817"/>
      <c r="OWJ36" s="1817"/>
      <c r="OWK36" s="1817"/>
      <c r="OWL36" s="1817"/>
      <c r="OWM36" s="1817"/>
      <c r="OWN36" s="1817"/>
      <c r="OWO36" s="1817"/>
      <c r="OWP36" s="1817"/>
      <c r="OWQ36" s="1817"/>
      <c r="OWR36" s="1817"/>
      <c r="OWS36" s="1817"/>
      <c r="OWT36" s="1817"/>
      <c r="OWU36" s="1817"/>
      <c r="OWV36" s="1817"/>
      <c r="OWW36" s="1817"/>
      <c r="OWX36" s="1817"/>
      <c r="OWY36" s="1817"/>
      <c r="OWZ36" s="1817"/>
      <c r="OXA36" s="1817"/>
      <c r="OXB36" s="1817"/>
      <c r="OXC36" s="1817"/>
      <c r="OXD36" s="1817"/>
      <c r="OXE36" s="1817"/>
      <c r="OXF36" s="1817"/>
      <c r="OXG36" s="1817"/>
      <c r="OXH36" s="1817"/>
      <c r="OXI36" s="1817"/>
      <c r="OXJ36" s="1817"/>
      <c r="OXK36" s="1817"/>
      <c r="OXL36" s="1817"/>
      <c r="OXM36" s="1817"/>
      <c r="OXN36" s="1817"/>
      <c r="OXO36" s="1817"/>
      <c r="OXP36" s="1817"/>
      <c r="OXQ36" s="1817"/>
      <c r="OXR36" s="1817"/>
      <c r="OXS36" s="1817"/>
      <c r="OXT36" s="1817"/>
      <c r="OXU36" s="1817"/>
      <c r="OXV36" s="1817"/>
      <c r="OXW36" s="1817"/>
      <c r="OXX36" s="1817"/>
      <c r="OXY36" s="1817"/>
      <c r="OXZ36" s="1817"/>
      <c r="OYA36" s="1817"/>
      <c r="OYB36" s="1817"/>
      <c r="OYC36" s="1817"/>
      <c r="OYD36" s="1817"/>
      <c r="OYE36" s="1817"/>
      <c r="OYF36" s="1817"/>
      <c r="OYG36" s="1817"/>
      <c r="OYH36" s="1817"/>
      <c r="OYI36" s="1817"/>
      <c r="OYJ36" s="1817"/>
      <c r="OYK36" s="1817"/>
      <c r="OYL36" s="1817"/>
      <c r="OYM36" s="1817"/>
      <c r="OYN36" s="1817"/>
      <c r="OYO36" s="1817"/>
      <c r="OYP36" s="1817"/>
      <c r="OYQ36" s="1817"/>
      <c r="OYR36" s="1817"/>
      <c r="OYS36" s="1817"/>
      <c r="OYT36" s="1817"/>
      <c r="OYU36" s="1817"/>
      <c r="OYV36" s="1817"/>
      <c r="OYW36" s="1817"/>
      <c r="OYX36" s="1817"/>
      <c r="OYY36" s="1817"/>
      <c r="OYZ36" s="1817"/>
      <c r="OZA36" s="1817"/>
      <c r="OZB36" s="1817"/>
      <c r="OZC36" s="1817"/>
      <c r="OZD36" s="1817"/>
      <c r="OZE36" s="1817"/>
      <c r="OZF36" s="1817"/>
      <c r="OZG36" s="1817"/>
      <c r="OZH36" s="1817"/>
      <c r="OZI36" s="1817"/>
      <c r="OZJ36" s="1817"/>
      <c r="OZK36" s="1817"/>
      <c r="OZL36" s="1817"/>
      <c r="OZM36" s="1817"/>
      <c r="OZN36" s="1817"/>
      <c r="OZO36" s="1817"/>
      <c r="OZP36" s="1817"/>
      <c r="OZQ36" s="1817"/>
      <c r="OZR36" s="1817"/>
      <c r="OZS36" s="1817"/>
      <c r="OZT36" s="1817"/>
      <c r="OZU36" s="1817"/>
      <c r="OZV36" s="1817"/>
      <c r="OZW36" s="1817"/>
      <c r="OZX36" s="1817"/>
      <c r="OZY36" s="1817"/>
      <c r="OZZ36" s="1817"/>
      <c r="PAA36" s="1817"/>
      <c r="PAB36" s="1817"/>
      <c r="PAC36" s="1817"/>
      <c r="PAD36" s="1817"/>
      <c r="PAE36" s="1817"/>
      <c r="PAF36" s="1817"/>
      <c r="PAG36" s="1817"/>
      <c r="PAH36" s="1817"/>
      <c r="PAI36" s="1817"/>
      <c r="PAJ36" s="1817"/>
      <c r="PAK36" s="1817"/>
      <c r="PAL36" s="1817"/>
      <c r="PAM36" s="1817"/>
      <c r="PAN36" s="1817"/>
      <c r="PAO36" s="1817"/>
      <c r="PAP36" s="1817"/>
      <c r="PAQ36" s="1817"/>
      <c r="PAR36" s="1817"/>
      <c r="PAS36" s="1817"/>
      <c r="PAT36" s="1817"/>
      <c r="PAU36" s="1817"/>
      <c r="PAV36" s="1817"/>
      <c r="PAW36" s="1817"/>
      <c r="PAX36" s="1817"/>
      <c r="PAY36" s="1817"/>
      <c r="PAZ36" s="1817"/>
      <c r="PBA36" s="1817"/>
      <c r="PBB36" s="1817"/>
      <c r="PBC36" s="1817"/>
      <c r="PBD36" s="1817"/>
      <c r="PBE36" s="1817"/>
      <c r="PBF36" s="1817"/>
      <c r="PBG36" s="1817"/>
      <c r="PBH36" s="1817"/>
      <c r="PBI36" s="1817"/>
      <c r="PBJ36" s="1817"/>
      <c r="PBK36" s="1817"/>
      <c r="PBL36" s="1817"/>
      <c r="PBM36" s="1817"/>
      <c r="PBN36" s="1817"/>
      <c r="PBO36" s="1817"/>
      <c r="PBP36" s="1817"/>
      <c r="PBQ36" s="1817"/>
      <c r="PBR36" s="1817"/>
      <c r="PBS36" s="1817"/>
      <c r="PBT36" s="1817"/>
      <c r="PBU36" s="1817"/>
      <c r="PBV36" s="1817"/>
      <c r="PBW36" s="1817"/>
      <c r="PBX36" s="1817"/>
      <c r="PBY36" s="1817"/>
      <c r="PBZ36" s="1817"/>
      <c r="PCA36" s="1817"/>
      <c r="PCB36" s="1817"/>
      <c r="PCC36" s="1817"/>
      <c r="PCD36" s="1817"/>
      <c r="PCE36" s="1817"/>
      <c r="PCF36" s="1817"/>
      <c r="PCG36" s="1817"/>
      <c r="PCH36" s="1817"/>
      <c r="PCI36" s="1817"/>
      <c r="PCJ36" s="1817"/>
      <c r="PCK36" s="1817"/>
      <c r="PCL36" s="1817"/>
      <c r="PCM36" s="1817"/>
      <c r="PCN36" s="1817"/>
      <c r="PCO36" s="1817"/>
      <c r="PCP36" s="1817"/>
      <c r="PCQ36" s="1817"/>
      <c r="PCR36" s="1817"/>
      <c r="PCS36" s="1817"/>
      <c r="PCT36" s="1817"/>
      <c r="PCU36" s="1817"/>
      <c r="PCV36" s="1817"/>
      <c r="PCW36" s="1817"/>
      <c r="PCX36" s="1817"/>
      <c r="PCY36" s="1817"/>
      <c r="PCZ36" s="1817"/>
      <c r="PDA36" s="1817"/>
      <c r="PDB36" s="1817"/>
      <c r="PDC36" s="1817"/>
      <c r="PDD36" s="1817"/>
      <c r="PDE36" s="1817"/>
      <c r="PDF36" s="1817"/>
      <c r="PDG36" s="1817"/>
      <c r="PDH36" s="1817"/>
      <c r="PDI36" s="1817"/>
      <c r="PDJ36" s="1817"/>
      <c r="PDK36" s="1817"/>
      <c r="PDL36" s="1817"/>
      <c r="PDM36" s="1817"/>
      <c r="PDN36" s="1817"/>
      <c r="PDO36" s="1817"/>
      <c r="PDP36" s="1817"/>
      <c r="PDQ36" s="1817"/>
      <c r="PDR36" s="1817"/>
      <c r="PDS36" s="1817"/>
      <c r="PDT36" s="1817"/>
      <c r="PDU36" s="1817"/>
      <c r="PDV36" s="1817"/>
      <c r="PDW36" s="1817"/>
      <c r="PDX36" s="1817"/>
      <c r="PDY36" s="1817"/>
      <c r="PDZ36" s="1817"/>
      <c r="PEA36" s="1817"/>
      <c r="PEB36" s="1817"/>
      <c r="PEC36" s="1817"/>
      <c r="PED36" s="1817"/>
      <c r="PEE36" s="1817"/>
      <c r="PEF36" s="1817"/>
      <c r="PEG36" s="1817"/>
      <c r="PEH36" s="1817"/>
      <c r="PEI36" s="1817"/>
      <c r="PEJ36" s="1817"/>
      <c r="PEK36" s="1817"/>
      <c r="PEL36" s="1817"/>
      <c r="PEM36" s="1817"/>
      <c r="PEN36" s="1817"/>
      <c r="PEO36" s="1817"/>
      <c r="PEP36" s="1817"/>
      <c r="PEQ36" s="1817"/>
      <c r="PER36" s="1817"/>
      <c r="PES36" s="1817"/>
      <c r="PET36" s="1817"/>
      <c r="PEU36" s="1817"/>
      <c r="PEV36" s="1817"/>
      <c r="PEW36" s="1817"/>
      <c r="PEX36" s="1817"/>
      <c r="PEY36" s="1817"/>
      <c r="PEZ36" s="1817"/>
      <c r="PFA36" s="1817"/>
      <c r="PFB36" s="1817"/>
      <c r="PFC36" s="1817"/>
      <c r="PFD36" s="1817"/>
      <c r="PFE36" s="1817"/>
      <c r="PFF36" s="1817"/>
      <c r="PFG36" s="1817"/>
      <c r="PFH36" s="1817"/>
      <c r="PFI36" s="1817"/>
      <c r="PFJ36" s="1817"/>
      <c r="PFK36" s="1817"/>
      <c r="PFL36" s="1817"/>
      <c r="PFM36" s="1817"/>
      <c r="PFN36" s="1817"/>
      <c r="PFO36" s="1817"/>
      <c r="PFP36" s="1817"/>
      <c r="PFQ36" s="1817"/>
      <c r="PFR36" s="1817"/>
      <c r="PFS36" s="1817"/>
      <c r="PFT36" s="1817"/>
      <c r="PFU36" s="1817"/>
      <c r="PFV36" s="1817"/>
      <c r="PFW36" s="1817"/>
      <c r="PFX36" s="1817"/>
      <c r="PFY36" s="1817"/>
      <c r="PFZ36" s="1817"/>
      <c r="PGA36" s="1817"/>
      <c r="PGB36" s="1817"/>
      <c r="PGC36" s="1817"/>
      <c r="PGD36" s="1817"/>
      <c r="PGE36" s="1817"/>
      <c r="PGF36" s="1817"/>
      <c r="PGG36" s="1817"/>
      <c r="PGH36" s="1817"/>
      <c r="PGI36" s="1817"/>
      <c r="PGJ36" s="1817"/>
      <c r="PGK36" s="1817"/>
      <c r="PGL36" s="1817"/>
      <c r="PGM36" s="1817"/>
      <c r="PGN36" s="1817"/>
      <c r="PGO36" s="1817"/>
      <c r="PGP36" s="1817"/>
      <c r="PGQ36" s="1817"/>
      <c r="PGR36" s="1817"/>
      <c r="PGS36" s="1817"/>
      <c r="PGT36" s="1817"/>
      <c r="PGU36" s="1817"/>
      <c r="PGV36" s="1817"/>
      <c r="PGW36" s="1817"/>
      <c r="PGX36" s="1817"/>
      <c r="PGY36" s="1817"/>
      <c r="PGZ36" s="1817"/>
      <c r="PHA36" s="1817"/>
      <c r="PHB36" s="1817"/>
      <c r="PHC36" s="1817"/>
      <c r="PHD36" s="1817"/>
      <c r="PHE36" s="1817"/>
      <c r="PHF36" s="1817"/>
      <c r="PHG36" s="1817"/>
      <c r="PHH36" s="1817"/>
      <c r="PHI36" s="1817"/>
      <c r="PHJ36" s="1817"/>
      <c r="PHK36" s="1817"/>
      <c r="PHL36" s="1817"/>
      <c r="PHM36" s="1817"/>
      <c r="PHN36" s="1817"/>
      <c r="PHO36" s="1817"/>
      <c r="PHP36" s="1817"/>
      <c r="PHQ36" s="1817"/>
      <c r="PHR36" s="1817"/>
      <c r="PHS36" s="1817"/>
      <c r="PHT36" s="1817"/>
      <c r="PHU36" s="1817"/>
      <c r="PHV36" s="1817"/>
      <c r="PHW36" s="1817"/>
      <c r="PHX36" s="1817"/>
      <c r="PHY36" s="1817"/>
      <c r="PHZ36" s="1817"/>
      <c r="PIA36" s="1817"/>
      <c r="PIB36" s="1817"/>
      <c r="PIC36" s="1817"/>
      <c r="PID36" s="1817"/>
      <c r="PIE36" s="1817"/>
      <c r="PIF36" s="1817"/>
      <c r="PIG36" s="1817"/>
      <c r="PIH36" s="1817"/>
      <c r="PII36" s="1817"/>
      <c r="PIJ36" s="1817"/>
      <c r="PIK36" s="1817"/>
      <c r="PIL36" s="1817"/>
      <c r="PIM36" s="1817"/>
      <c r="PIN36" s="1817"/>
      <c r="PIO36" s="1817"/>
      <c r="PIP36" s="1817"/>
      <c r="PIQ36" s="1817"/>
      <c r="PIR36" s="1817"/>
      <c r="PIS36" s="1817"/>
      <c r="PIT36" s="1817"/>
      <c r="PIU36" s="1817"/>
      <c r="PIV36" s="1817"/>
      <c r="PIW36" s="1817"/>
      <c r="PIX36" s="1817"/>
      <c r="PIY36" s="1817"/>
      <c r="PIZ36" s="1817"/>
      <c r="PJA36" s="1817"/>
      <c r="PJB36" s="1817"/>
      <c r="PJC36" s="1817"/>
      <c r="PJD36" s="1817"/>
      <c r="PJE36" s="1817"/>
      <c r="PJF36" s="1817"/>
      <c r="PJG36" s="1817"/>
      <c r="PJH36" s="1817"/>
      <c r="PJI36" s="1817"/>
      <c r="PJJ36" s="1817"/>
      <c r="PJK36" s="1817"/>
      <c r="PJL36" s="1817"/>
      <c r="PJM36" s="1817"/>
      <c r="PJN36" s="1817"/>
      <c r="PJO36" s="1817"/>
      <c r="PJP36" s="1817"/>
      <c r="PJQ36" s="1817"/>
      <c r="PJR36" s="1817"/>
      <c r="PJS36" s="1817"/>
      <c r="PJT36" s="1817"/>
      <c r="PJU36" s="1817"/>
      <c r="PJV36" s="1817"/>
      <c r="PJW36" s="1817"/>
      <c r="PJX36" s="1817"/>
      <c r="PJY36" s="1817"/>
      <c r="PJZ36" s="1817"/>
      <c r="PKA36" s="1817"/>
      <c r="PKB36" s="1817"/>
      <c r="PKC36" s="1817"/>
      <c r="PKD36" s="1817"/>
      <c r="PKE36" s="1817"/>
      <c r="PKF36" s="1817"/>
      <c r="PKG36" s="1817"/>
      <c r="PKH36" s="1817"/>
      <c r="PKI36" s="1817"/>
      <c r="PKJ36" s="1817"/>
      <c r="PKK36" s="1817"/>
      <c r="PKL36" s="1817"/>
      <c r="PKM36" s="1817"/>
      <c r="PKN36" s="1817"/>
      <c r="PKO36" s="1817"/>
      <c r="PKP36" s="1817"/>
      <c r="PKQ36" s="1817"/>
      <c r="PKR36" s="1817"/>
      <c r="PKS36" s="1817"/>
      <c r="PKT36" s="1817"/>
      <c r="PKU36" s="1817"/>
      <c r="PKV36" s="1817"/>
      <c r="PKW36" s="1817"/>
      <c r="PKX36" s="1817"/>
      <c r="PKY36" s="1817"/>
      <c r="PKZ36" s="1817"/>
      <c r="PLA36" s="1817"/>
      <c r="PLB36" s="1817"/>
      <c r="PLC36" s="1817"/>
      <c r="PLD36" s="1817"/>
      <c r="PLE36" s="1817"/>
      <c r="PLF36" s="1817"/>
      <c r="PLG36" s="1817"/>
      <c r="PLH36" s="1817"/>
      <c r="PLI36" s="1817"/>
      <c r="PLJ36" s="1817"/>
      <c r="PLK36" s="1817"/>
      <c r="PLL36" s="1817"/>
      <c r="PLM36" s="1817"/>
      <c r="PLN36" s="1817"/>
      <c r="PLO36" s="1817"/>
      <c r="PLP36" s="1817"/>
      <c r="PLQ36" s="1817"/>
      <c r="PLR36" s="1817"/>
      <c r="PLS36" s="1817"/>
      <c r="PLT36" s="1817"/>
      <c r="PLU36" s="1817"/>
      <c r="PLV36" s="1817"/>
      <c r="PLW36" s="1817"/>
      <c r="PLX36" s="1817"/>
      <c r="PLY36" s="1817"/>
      <c r="PLZ36" s="1817"/>
      <c r="PMA36" s="1817"/>
      <c r="PMB36" s="1817"/>
      <c r="PMC36" s="1817"/>
      <c r="PMD36" s="1817"/>
      <c r="PME36" s="1817"/>
      <c r="PMF36" s="1817"/>
      <c r="PMG36" s="1817"/>
      <c r="PMH36" s="1817"/>
      <c r="PMI36" s="1817"/>
      <c r="PMJ36" s="1817"/>
      <c r="PMK36" s="1817"/>
      <c r="PML36" s="1817"/>
      <c r="PMM36" s="1817"/>
      <c r="PMN36" s="1817"/>
      <c r="PMO36" s="1817"/>
      <c r="PMP36" s="1817"/>
      <c r="PMQ36" s="1817"/>
      <c r="PMR36" s="1817"/>
      <c r="PMS36" s="1817"/>
      <c r="PMT36" s="1817"/>
      <c r="PMU36" s="1817"/>
      <c r="PMV36" s="1817"/>
      <c r="PMW36" s="1817"/>
      <c r="PMX36" s="1817"/>
      <c r="PMY36" s="1817"/>
      <c r="PMZ36" s="1817"/>
      <c r="PNA36" s="1817"/>
      <c r="PNB36" s="1817"/>
      <c r="PNC36" s="1817"/>
      <c r="PND36" s="1817"/>
      <c r="PNE36" s="1817"/>
      <c r="PNF36" s="1817"/>
      <c r="PNG36" s="1817"/>
      <c r="PNH36" s="1817"/>
      <c r="PNI36" s="1817"/>
      <c r="PNJ36" s="1817"/>
      <c r="PNK36" s="1817"/>
      <c r="PNL36" s="1817"/>
      <c r="PNM36" s="1817"/>
      <c r="PNN36" s="1817"/>
      <c r="PNO36" s="1817"/>
      <c r="PNP36" s="1817"/>
      <c r="PNQ36" s="1817"/>
      <c r="PNR36" s="1817"/>
      <c r="PNS36" s="1817"/>
      <c r="PNT36" s="1817"/>
      <c r="PNU36" s="1817"/>
      <c r="PNV36" s="1817"/>
      <c r="PNW36" s="1817"/>
      <c r="PNX36" s="1817"/>
      <c r="PNY36" s="1817"/>
      <c r="PNZ36" s="1817"/>
      <c r="POA36" s="1817"/>
      <c r="POB36" s="1817"/>
      <c r="POC36" s="1817"/>
      <c r="POD36" s="1817"/>
      <c r="POE36" s="1817"/>
      <c r="POF36" s="1817"/>
      <c r="POG36" s="1817"/>
      <c r="POH36" s="1817"/>
      <c r="POI36" s="1817"/>
      <c r="POJ36" s="1817"/>
      <c r="POK36" s="1817"/>
      <c r="POL36" s="1817"/>
      <c r="POM36" s="1817"/>
      <c r="PON36" s="1817"/>
      <c r="POO36" s="1817"/>
      <c r="POP36" s="1817"/>
      <c r="POQ36" s="1817"/>
      <c r="POR36" s="1817"/>
      <c r="POS36" s="1817"/>
      <c r="POT36" s="1817"/>
      <c r="POU36" s="1817"/>
      <c r="POV36" s="1817"/>
      <c r="POW36" s="1817"/>
      <c r="POX36" s="1817"/>
      <c r="POY36" s="1817"/>
      <c r="POZ36" s="1817"/>
      <c r="PPA36" s="1817"/>
      <c r="PPB36" s="1817"/>
      <c r="PPC36" s="1817"/>
      <c r="PPD36" s="1817"/>
      <c r="PPE36" s="1817"/>
      <c r="PPF36" s="1817"/>
      <c r="PPG36" s="1817"/>
      <c r="PPH36" s="1817"/>
      <c r="PPI36" s="1817"/>
      <c r="PPJ36" s="1817"/>
      <c r="PPK36" s="1817"/>
      <c r="PPL36" s="1817"/>
      <c r="PPM36" s="1817"/>
      <c r="PPN36" s="1817"/>
      <c r="PPO36" s="1817"/>
      <c r="PPP36" s="1817"/>
      <c r="PPQ36" s="1817"/>
      <c r="PPR36" s="1817"/>
      <c r="PPS36" s="1817"/>
      <c r="PPT36" s="1817"/>
      <c r="PPU36" s="1817"/>
      <c r="PPV36" s="1817"/>
      <c r="PPW36" s="1817"/>
      <c r="PPX36" s="1817"/>
      <c r="PPY36" s="1817"/>
      <c r="PPZ36" s="1817"/>
      <c r="PQA36" s="1817"/>
      <c r="PQB36" s="1817"/>
      <c r="PQC36" s="1817"/>
      <c r="PQD36" s="1817"/>
      <c r="PQE36" s="1817"/>
      <c r="PQF36" s="1817"/>
      <c r="PQG36" s="1817"/>
      <c r="PQH36" s="1817"/>
      <c r="PQI36" s="1817"/>
      <c r="PQJ36" s="1817"/>
      <c r="PQK36" s="1817"/>
      <c r="PQL36" s="1817"/>
      <c r="PQM36" s="1817"/>
      <c r="PQN36" s="1817"/>
      <c r="PQO36" s="1817"/>
      <c r="PQP36" s="1817"/>
      <c r="PQQ36" s="1817"/>
      <c r="PQR36" s="1817"/>
      <c r="PQS36" s="1817"/>
      <c r="PQT36" s="1817"/>
      <c r="PQU36" s="1817"/>
      <c r="PQV36" s="1817"/>
      <c r="PQW36" s="1817"/>
      <c r="PQX36" s="1817"/>
      <c r="PQY36" s="1817"/>
      <c r="PQZ36" s="1817"/>
      <c r="PRA36" s="1817"/>
      <c r="PRB36" s="1817"/>
      <c r="PRC36" s="1817"/>
      <c r="PRD36" s="1817"/>
      <c r="PRE36" s="1817"/>
      <c r="PRF36" s="1817"/>
      <c r="PRG36" s="1817"/>
      <c r="PRH36" s="1817"/>
      <c r="PRI36" s="1817"/>
      <c r="PRJ36" s="1817"/>
      <c r="PRK36" s="1817"/>
      <c r="PRL36" s="1817"/>
      <c r="PRM36" s="1817"/>
      <c r="PRN36" s="1817"/>
      <c r="PRO36" s="1817"/>
      <c r="PRP36" s="1817"/>
      <c r="PRQ36" s="1817"/>
      <c r="PRR36" s="1817"/>
      <c r="PRS36" s="1817"/>
      <c r="PRT36" s="1817"/>
      <c r="PRU36" s="1817"/>
      <c r="PRV36" s="1817"/>
      <c r="PRW36" s="1817"/>
      <c r="PRX36" s="1817"/>
      <c r="PRY36" s="1817"/>
      <c r="PRZ36" s="1817"/>
      <c r="PSA36" s="1817"/>
      <c r="PSB36" s="1817"/>
      <c r="PSC36" s="1817"/>
      <c r="PSD36" s="1817"/>
      <c r="PSE36" s="1817"/>
      <c r="PSF36" s="1817"/>
      <c r="PSG36" s="1817"/>
      <c r="PSH36" s="1817"/>
      <c r="PSI36" s="1817"/>
      <c r="PSJ36" s="1817"/>
      <c r="PSK36" s="1817"/>
      <c r="PSL36" s="1817"/>
      <c r="PSM36" s="1817"/>
      <c r="PSN36" s="1817"/>
      <c r="PSO36" s="1817"/>
      <c r="PSP36" s="1817"/>
      <c r="PSQ36" s="1817"/>
      <c r="PSR36" s="1817"/>
      <c r="PSS36" s="1817"/>
      <c r="PST36" s="1817"/>
      <c r="PSU36" s="1817"/>
      <c r="PSV36" s="1817"/>
      <c r="PSW36" s="1817"/>
      <c r="PSX36" s="1817"/>
      <c r="PSY36" s="1817"/>
      <c r="PSZ36" s="1817"/>
      <c r="PTA36" s="1817"/>
      <c r="PTB36" s="1817"/>
      <c r="PTC36" s="1817"/>
      <c r="PTD36" s="1817"/>
      <c r="PTE36" s="1817"/>
      <c r="PTF36" s="1817"/>
      <c r="PTG36" s="1817"/>
      <c r="PTH36" s="1817"/>
      <c r="PTI36" s="1817"/>
      <c r="PTJ36" s="1817"/>
      <c r="PTK36" s="1817"/>
      <c r="PTL36" s="1817"/>
      <c r="PTM36" s="1817"/>
      <c r="PTN36" s="1817"/>
      <c r="PTO36" s="1817"/>
      <c r="PTP36" s="1817"/>
      <c r="PTQ36" s="1817"/>
      <c r="PTR36" s="1817"/>
      <c r="PTS36" s="1817"/>
      <c r="PTT36" s="1817"/>
      <c r="PTU36" s="1817"/>
      <c r="PTV36" s="1817"/>
      <c r="PTW36" s="1817"/>
      <c r="PTX36" s="1817"/>
      <c r="PTY36" s="1817"/>
      <c r="PTZ36" s="1817"/>
      <c r="PUA36" s="1817"/>
      <c r="PUB36" s="1817"/>
      <c r="PUC36" s="1817"/>
      <c r="PUD36" s="1817"/>
      <c r="PUE36" s="1817"/>
      <c r="PUF36" s="1817"/>
      <c r="PUG36" s="1817"/>
      <c r="PUH36" s="1817"/>
      <c r="PUI36" s="1817"/>
      <c r="PUJ36" s="1817"/>
      <c r="PUK36" s="1817"/>
      <c r="PUL36" s="1817"/>
      <c r="PUM36" s="1817"/>
      <c r="PUN36" s="1817"/>
      <c r="PUO36" s="1817"/>
      <c r="PUP36" s="1817"/>
      <c r="PUQ36" s="1817"/>
      <c r="PUR36" s="1817"/>
      <c r="PUS36" s="1817"/>
      <c r="PUT36" s="1817"/>
      <c r="PUU36" s="1817"/>
      <c r="PUV36" s="1817"/>
      <c r="PUW36" s="1817"/>
      <c r="PUX36" s="1817"/>
      <c r="PUY36" s="1817"/>
      <c r="PUZ36" s="1817"/>
      <c r="PVA36" s="1817"/>
      <c r="PVB36" s="1817"/>
      <c r="PVC36" s="1817"/>
      <c r="PVD36" s="1817"/>
      <c r="PVE36" s="1817"/>
      <c r="PVF36" s="1817"/>
      <c r="PVG36" s="1817"/>
      <c r="PVH36" s="1817"/>
      <c r="PVI36" s="1817"/>
      <c r="PVJ36" s="1817"/>
      <c r="PVK36" s="1817"/>
      <c r="PVL36" s="1817"/>
      <c r="PVM36" s="1817"/>
      <c r="PVN36" s="1817"/>
      <c r="PVO36" s="1817"/>
      <c r="PVP36" s="1817"/>
      <c r="PVQ36" s="1817"/>
      <c r="PVR36" s="1817"/>
      <c r="PVS36" s="1817"/>
      <c r="PVT36" s="1817"/>
      <c r="PVU36" s="1817"/>
      <c r="PVV36" s="1817"/>
      <c r="PVW36" s="1817"/>
      <c r="PVX36" s="1817"/>
      <c r="PVY36" s="1817"/>
      <c r="PVZ36" s="1817"/>
      <c r="PWA36" s="1817"/>
      <c r="PWB36" s="1817"/>
      <c r="PWC36" s="1817"/>
      <c r="PWD36" s="1817"/>
      <c r="PWE36" s="1817"/>
      <c r="PWF36" s="1817"/>
      <c r="PWG36" s="1817"/>
      <c r="PWH36" s="1817"/>
      <c r="PWI36" s="1817"/>
      <c r="PWJ36" s="1817"/>
      <c r="PWK36" s="1817"/>
      <c r="PWL36" s="1817"/>
      <c r="PWM36" s="1817"/>
      <c r="PWN36" s="1817"/>
      <c r="PWO36" s="1817"/>
      <c r="PWP36" s="1817"/>
      <c r="PWQ36" s="1817"/>
      <c r="PWR36" s="1817"/>
      <c r="PWS36" s="1817"/>
      <c r="PWT36" s="1817"/>
      <c r="PWU36" s="1817"/>
      <c r="PWV36" s="1817"/>
      <c r="PWW36" s="1817"/>
      <c r="PWX36" s="1817"/>
      <c r="PWY36" s="1817"/>
      <c r="PWZ36" s="1817"/>
      <c r="PXA36" s="1817"/>
      <c r="PXB36" s="1817"/>
      <c r="PXC36" s="1817"/>
      <c r="PXD36" s="1817"/>
      <c r="PXE36" s="1817"/>
      <c r="PXF36" s="1817"/>
      <c r="PXG36" s="1817"/>
      <c r="PXH36" s="1817"/>
      <c r="PXI36" s="1817"/>
      <c r="PXJ36" s="1817"/>
      <c r="PXK36" s="1817"/>
      <c r="PXL36" s="1817"/>
      <c r="PXM36" s="1817"/>
      <c r="PXN36" s="1817"/>
      <c r="PXO36" s="1817"/>
      <c r="PXP36" s="1817"/>
      <c r="PXQ36" s="1817"/>
      <c r="PXR36" s="1817"/>
      <c r="PXS36" s="1817"/>
      <c r="PXT36" s="1817"/>
      <c r="PXU36" s="1817"/>
      <c r="PXV36" s="1817"/>
      <c r="PXW36" s="1817"/>
      <c r="PXX36" s="1817"/>
      <c r="PXY36" s="1817"/>
      <c r="PXZ36" s="1817"/>
      <c r="PYA36" s="1817"/>
      <c r="PYB36" s="1817"/>
      <c r="PYC36" s="1817"/>
      <c r="PYD36" s="1817"/>
      <c r="PYE36" s="1817"/>
      <c r="PYF36" s="1817"/>
      <c r="PYG36" s="1817"/>
      <c r="PYH36" s="1817"/>
      <c r="PYI36" s="1817"/>
      <c r="PYJ36" s="1817"/>
      <c r="PYK36" s="1817"/>
      <c r="PYL36" s="1817"/>
      <c r="PYM36" s="1817"/>
      <c r="PYN36" s="1817"/>
      <c r="PYO36" s="1817"/>
      <c r="PYP36" s="1817"/>
      <c r="PYQ36" s="1817"/>
      <c r="PYR36" s="1817"/>
      <c r="PYS36" s="1817"/>
      <c r="PYT36" s="1817"/>
      <c r="PYU36" s="1817"/>
      <c r="PYV36" s="1817"/>
      <c r="PYW36" s="1817"/>
      <c r="PYX36" s="1817"/>
      <c r="PYY36" s="1817"/>
      <c r="PYZ36" s="1817"/>
      <c r="PZA36" s="1817"/>
      <c r="PZB36" s="1817"/>
      <c r="PZC36" s="1817"/>
      <c r="PZD36" s="1817"/>
      <c r="PZE36" s="1817"/>
      <c r="PZF36" s="1817"/>
      <c r="PZG36" s="1817"/>
      <c r="PZH36" s="1817"/>
      <c r="PZI36" s="1817"/>
      <c r="PZJ36" s="1817"/>
      <c r="PZK36" s="1817"/>
      <c r="PZL36" s="1817"/>
      <c r="PZM36" s="1817"/>
      <c r="PZN36" s="1817"/>
      <c r="PZO36" s="1817"/>
      <c r="PZP36" s="1817"/>
      <c r="PZQ36" s="1817"/>
      <c r="PZR36" s="1817"/>
      <c r="PZS36" s="1817"/>
      <c r="PZT36" s="1817"/>
      <c r="PZU36" s="1817"/>
      <c r="PZV36" s="1817"/>
      <c r="PZW36" s="1817"/>
      <c r="PZX36" s="1817"/>
      <c r="PZY36" s="1817"/>
      <c r="PZZ36" s="1817"/>
      <c r="QAA36" s="1817"/>
      <c r="QAB36" s="1817"/>
      <c r="QAC36" s="1817"/>
      <c r="QAD36" s="1817"/>
      <c r="QAE36" s="1817"/>
      <c r="QAF36" s="1817"/>
      <c r="QAG36" s="1817"/>
      <c r="QAH36" s="1817"/>
      <c r="QAI36" s="1817"/>
      <c r="QAJ36" s="1817"/>
      <c r="QAK36" s="1817"/>
      <c r="QAL36" s="1817"/>
      <c r="QAM36" s="1817"/>
      <c r="QAN36" s="1817"/>
      <c r="QAO36" s="1817"/>
      <c r="QAP36" s="1817"/>
      <c r="QAQ36" s="1817"/>
      <c r="QAR36" s="1817"/>
      <c r="QAS36" s="1817"/>
      <c r="QAT36" s="1817"/>
      <c r="QAU36" s="1817"/>
      <c r="QAV36" s="1817"/>
      <c r="QAW36" s="1817"/>
      <c r="QAX36" s="1817"/>
      <c r="QAY36" s="1817"/>
      <c r="QAZ36" s="1817"/>
      <c r="QBA36" s="1817"/>
      <c r="QBB36" s="1817"/>
      <c r="QBC36" s="1817"/>
      <c r="QBD36" s="1817"/>
      <c r="QBE36" s="1817"/>
      <c r="QBF36" s="1817"/>
      <c r="QBG36" s="1817"/>
      <c r="QBH36" s="1817"/>
      <c r="QBI36" s="1817"/>
      <c r="QBJ36" s="1817"/>
      <c r="QBK36" s="1817"/>
      <c r="QBL36" s="1817"/>
      <c r="QBM36" s="1817"/>
      <c r="QBN36" s="1817"/>
      <c r="QBO36" s="1817"/>
      <c r="QBP36" s="1817"/>
      <c r="QBQ36" s="1817"/>
      <c r="QBR36" s="1817"/>
      <c r="QBS36" s="1817"/>
      <c r="QBT36" s="1817"/>
      <c r="QBU36" s="1817"/>
      <c r="QBV36" s="1817"/>
      <c r="QBW36" s="1817"/>
      <c r="QBX36" s="1817"/>
      <c r="QBY36" s="1817"/>
      <c r="QBZ36" s="1817"/>
      <c r="QCA36" s="1817"/>
      <c r="QCB36" s="1817"/>
      <c r="QCC36" s="1817"/>
      <c r="QCD36" s="1817"/>
      <c r="QCE36" s="1817"/>
      <c r="QCF36" s="1817"/>
      <c r="QCG36" s="1817"/>
      <c r="QCH36" s="1817"/>
      <c r="QCI36" s="1817"/>
      <c r="QCJ36" s="1817"/>
      <c r="QCK36" s="1817"/>
      <c r="QCL36" s="1817"/>
      <c r="QCM36" s="1817"/>
      <c r="QCN36" s="1817"/>
      <c r="QCO36" s="1817"/>
      <c r="QCP36" s="1817"/>
      <c r="QCQ36" s="1817"/>
      <c r="QCR36" s="1817"/>
      <c r="QCS36" s="1817"/>
      <c r="QCT36" s="1817"/>
      <c r="QCU36" s="1817"/>
      <c r="QCV36" s="1817"/>
      <c r="QCW36" s="1817"/>
      <c r="QCX36" s="1817"/>
      <c r="QCY36" s="1817"/>
      <c r="QCZ36" s="1817"/>
      <c r="QDA36" s="1817"/>
      <c r="QDB36" s="1817"/>
      <c r="QDC36" s="1817"/>
      <c r="QDD36" s="1817"/>
      <c r="QDE36" s="1817"/>
      <c r="QDF36" s="1817"/>
      <c r="QDG36" s="1817"/>
      <c r="QDH36" s="1817"/>
      <c r="QDI36" s="1817"/>
      <c r="QDJ36" s="1817"/>
      <c r="QDK36" s="1817"/>
      <c r="QDL36" s="1817"/>
      <c r="QDM36" s="1817"/>
      <c r="QDN36" s="1817"/>
      <c r="QDO36" s="1817"/>
      <c r="QDP36" s="1817"/>
      <c r="QDQ36" s="1817"/>
      <c r="QDR36" s="1817"/>
      <c r="QDS36" s="1817"/>
      <c r="QDT36" s="1817"/>
      <c r="QDU36" s="1817"/>
      <c r="QDV36" s="1817"/>
      <c r="QDW36" s="1817"/>
      <c r="QDX36" s="1817"/>
      <c r="QDY36" s="1817"/>
      <c r="QDZ36" s="1817"/>
      <c r="QEA36" s="1817"/>
      <c r="QEB36" s="1817"/>
      <c r="QEC36" s="1817"/>
      <c r="QED36" s="1817"/>
      <c r="QEE36" s="1817"/>
      <c r="QEF36" s="1817"/>
      <c r="QEG36" s="1817"/>
      <c r="QEH36" s="1817"/>
      <c r="QEI36" s="1817"/>
      <c r="QEJ36" s="1817"/>
      <c r="QEK36" s="1817"/>
      <c r="QEL36" s="1817"/>
      <c r="QEM36" s="1817"/>
      <c r="QEN36" s="1817"/>
      <c r="QEO36" s="1817"/>
      <c r="QEP36" s="1817"/>
      <c r="QEQ36" s="1817"/>
      <c r="QER36" s="1817"/>
      <c r="QES36" s="1817"/>
      <c r="QET36" s="1817"/>
      <c r="QEU36" s="1817"/>
      <c r="QEV36" s="1817"/>
      <c r="QEW36" s="1817"/>
      <c r="QEX36" s="1817"/>
      <c r="QEY36" s="1817"/>
      <c r="QEZ36" s="1817"/>
      <c r="QFA36" s="1817"/>
      <c r="QFB36" s="1817"/>
      <c r="QFC36" s="1817"/>
      <c r="QFD36" s="1817"/>
      <c r="QFE36" s="1817"/>
      <c r="QFF36" s="1817"/>
      <c r="QFG36" s="1817"/>
      <c r="QFH36" s="1817"/>
      <c r="QFI36" s="1817"/>
      <c r="QFJ36" s="1817"/>
      <c r="QFK36" s="1817"/>
      <c r="QFL36" s="1817"/>
      <c r="QFM36" s="1817"/>
      <c r="QFN36" s="1817"/>
      <c r="QFO36" s="1817"/>
      <c r="QFP36" s="1817"/>
      <c r="QFQ36" s="1817"/>
      <c r="QFR36" s="1817"/>
      <c r="QFS36" s="1817"/>
      <c r="QFT36" s="1817"/>
      <c r="QFU36" s="1817"/>
      <c r="QFV36" s="1817"/>
      <c r="QFW36" s="1817"/>
      <c r="QFX36" s="1817"/>
      <c r="QFY36" s="1817"/>
      <c r="QFZ36" s="1817"/>
      <c r="QGA36" s="1817"/>
      <c r="QGB36" s="1817"/>
      <c r="QGC36" s="1817"/>
      <c r="QGD36" s="1817"/>
      <c r="QGE36" s="1817"/>
      <c r="QGF36" s="1817"/>
      <c r="QGG36" s="1817"/>
      <c r="QGH36" s="1817"/>
      <c r="QGI36" s="1817"/>
      <c r="QGJ36" s="1817"/>
      <c r="QGK36" s="1817"/>
      <c r="QGL36" s="1817"/>
      <c r="QGM36" s="1817"/>
      <c r="QGN36" s="1817"/>
      <c r="QGO36" s="1817"/>
      <c r="QGP36" s="1817"/>
      <c r="QGQ36" s="1817"/>
      <c r="QGR36" s="1817"/>
      <c r="QGS36" s="1817"/>
      <c r="QGT36" s="1817"/>
      <c r="QGU36" s="1817"/>
      <c r="QGV36" s="1817"/>
      <c r="QGW36" s="1817"/>
      <c r="QGX36" s="1817"/>
      <c r="QGY36" s="1817"/>
      <c r="QGZ36" s="1817"/>
      <c r="QHA36" s="1817"/>
      <c r="QHB36" s="1817"/>
      <c r="QHC36" s="1817"/>
      <c r="QHD36" s="1817"/>
      <c r="QHE36" s="1817"/>
      <c r="QHF36" s="1817"/>
      <c r="QHG36" s="1817"/>
      <c r="QHH36" s="1817"/>
      <c r="QHI36" s="1817"/>
      <c r="QHJ36" s="1817"/>
      <c r="QHK36" s="1817"/>
      <c r="QHL36" s="1817"/>
      <c r="QHM36" s="1817"/>
      <c r="QHN36" s="1817"/>
      <c r="QHO36" s="1817"/>
      <c r="QHP36" s="1817"/>
      <c r="QHQ36" s="1817"/>
      <c r="QHR36" s="1817"/>
      <c r="QHS36" s="1817"/>
      <c r="QHT36" s="1817"/>
      <c r="QHU36" s="1817"/>
      <c r="QHV36" s="1817"/>
      <c r="QHW36" s="1817"/>
      <c r="QHX36" s="1817"/>
      <c r="QHY36" s="1817"/>
      <c r="QHZ36" s="1817"/>
      <c r="QIA36" s="1817"/>
      <c r="QIB36" s="1817"/>
      <c r="QIC36" s="1817"/>
      <c r="QID36" s="1817"/>
      <c r="QIE36" s="1817"/>
      <c r="QIF36" s="1817"/>
      <c r="QIG36" s="1817"/>
      <c r="QIH36" s="1817"/>
      <c r="QII36" s="1817"/>
      <c r="QIJ36" s="1817"/>
      <c r="QIK36" s="1817"/>
      <c r="QIL36" s="1817"/>
      <c r="QIM36" s="1817"/>
      <c r="QIN36" s="1817"/>
      <c r="QIO36" s="1817"/>
      <c r="QIP36" s="1817"/>
      <c r="QIQ36" s="1817"/>
      <c r="QIR36" s="1817"/>
      <c r="QIS36" s="1817"/>
      <c r="QIT36" s="1817"/>
      <c r="QIU36" s="1817"/>
      <c r="QIV36" s="1817"/>
      <c r="QIW36" s="1817"/>
      <c r="QIX36" s="1817"/>
      <c r="QIY36" s="1817"/>
      <c r="QIZ36" s="1817"/>
      <c r="QJA36" s="1817"/>
      <c r="QJB36" s="1817"/>
      <c r="QJC36" s="1817"/>
      <c r="QJD36" s="1817"/>
      <c r="QJE36" s="1817"/>
      <c r="QJF36" s="1817"/>
      <c r="QJG36" s="1817"/>
      <c r="QJH36" s="1817"/>
      <c r="QJI36" s="1817"/>
      <c r="QJJ36" s="1817"/>
      <c r="QJK36" s="1817"/>
      <c r="QJL36" s="1817"/>
      <c r="QJM36" s="1817"/>
      <c r="QJN36" s="1817"/>
      <c r="QJO36" s="1817"/>
      <c r="QJP36" s="1817"/>
      <c r="QJQ36" s="1817"/>
      <c r="QJR36" s="1817"/>
      <c r="QJS36" s="1817"/>
      <c r="QJT36" s="1817"/>
      <c r="QJU36" s="1817"/>
      <c r="QJV36" s="1817"/>
      <c r="QJW36" s="1817"/>
      <c r="QJX36" s="1817"/>
      <c r="QJY36" s="1817"/>
      <c r="QJZ36" s="1817"/>
      <c r="QKA36" s="1817"/>
      <c r="QKB36" s="1817"/>
      <c r="QKC36" s="1817"/>
      <c r="QKD36" s="1817"/>
      <c r="QKE36" s="1817"/>
      <c r="QKF36" s="1817"/>
      <c r="QKG36" s="1817"/>
      <c r="QKH36" s="1817"/>
      <c r="QKI36" s="1817"/>
      <c r="QKJ36" s="1817"/>
      <c r="QKK36" s="1817"/>
      <c r="QKL36" s="1817"/>
      <c r="QKM36" s="1817"/>
      <c r="QKN36" s="1817"/>
      <c r="QKO36" s="1817"/>
      <c r="QKP36" s="1817"/>
      <c r="QKQ36" s="1817"/>
      <c r="QKR36" s="1817"/>
      <c r="QKS36" s="1817"/>
      <c r="QKT36" s="1817"/>
      <c r="QKU36" s="1817"/>
      <c r="QKV36" s="1817"/>
      <c r="QKW36" s="1817"/>
      <c r="QKX36" s="1817"/>
      <c r="QKY36" s="1817"/>
      <c r="QKZ36" s="1817"/>
      <c r="QLA36" s="1817"/>
      <c r="QLB36" s="1817"/>
      <c r="QLC36" s="1817"/>
      <c r="QLD36" s="1817"/>
      <c r="QLE36" s="1817"/>
      <c r="QLF36" s="1817"/>
      <c r="QLG36" s="1817"/>
      <c r="QLH36" s="1817"/>
      <c r="QLI36" s="1817"/>
      <c r="QLJ36" s="1817"/>
      <c r="QLK36" s="1817"/>
      <c r="QLL36" s="1817"/>
      <c r="QLM36" s="1817"/>
      <c r="QLN36" s="1817"/>
      <c r="QLO36" s="1817"/>
      <c r="QLP36" s="1817"/>
      <c r="QLQ36" s="1817"/>
      <c r="QLR36" s="1817"/>
      <c r="QLS36" s="1817"/>
      <c r="QLT36" s="1817"/>
      <c r="QLU36" s="1817"/>
      <c r="QLV36" s="1817"/>
      <c r="QLW36" s="1817"/>
      <c r="QLX36" s="1817"/>
      <c r="QLY36" s="1817"/>
      <c r="QLZ36" s="1817"/>
      <c r="QMA36" s="1817"/>
      <c r="QMB36" s="1817"/>
      <c r="QMC36" s="1817"/>
      <c r="QMD36" s="1817"/>
      <c r="QME36" s="1817"/>
      <c r="QMF36" s="1817"/>
      <c r="QMG36" s="1817"/>
      <c r="QMH36" s="1817"/>
      <c r="QMI36" s="1817"/>
      <c r="QMJ36" s="1817"/>
      <c r="QMK36" s="1817"/>
      <c r="QML36" s="1817"/>
      <c r="QMM36" s="1817"/>
      <c r="QMN36" s="1817"/>
      <c r="QMO36" s="1817"/>
      <c r="QMP36" s="1817"/>
      <c r="QMQ36" s="1817"/>
      <c r="QMR36" s="1817"/>
      <c r="QMS36" s="1817"/>
      <c r="QMT36" s="1817"/>
      <c r="QMU36" s="1817"/>
      <c r="QMV36" s="1817"/>
      <c r="QMW36" s="1817"/>
      <c r="QMX36" s="1817"/>
      <c r="QMY36" s="1817"/>
      <c r="QMZ36" s="1817"/>
      <c r="QNA36" s="1817"/>
      <c r="QNB36" s="1817"/>
      <c r="QNC36" s="1817"/>
      <c r="QND36" s="1817"/>
      <c r="QNE36" s="1817"/>
      <c r="QNF36" s="1817"/>
      <c r="QNG36" s="1817"/>
      <c r="QNH36" s="1817"/>
      <c r="QNI36" s="1817"/>
      <c r="QNJ36" s="1817"/>
      <c r="QNK36" s="1817"/>
      <c r="QNL36" s="1817"/>
      <c r="QNM36" s="1817"/>
      <c r="QNN36" s="1817"/>
      <c r="QNO36" s="1817"/>
      <c r="QNP36" s="1817"/>
      <c r="QNQ36" s="1817"/>
      <c r="QNR36" s="1817"/>
      <c r="QNS36" s="1817"/>
      <c r="QNT36" s="1817"/>
      <c r="QNU36" s="1817"/>
      <c r="QNV36" s="1817"/>
      <c r="QNW36" s="1817"/>
      <c r="QNX36" s="1817"/>
      <c r="QNY36" s="1817"/>
      <c r="QNZ36" s="1817"/>
      <c r="QOA36" s="1817"/>
      <c r="QOB36" s="1817"/>
      <c r="QOC36" s="1817"/>
      <c r="QOD36" s="1817"/>
      <c r="QOE36" s="1817"/>
      <c r="QOF36" s="1817"/>
      <c r="QOG36" s="1817"/>
      <c r="QOH36" s="1817"/>
      <c r="QOI36" s="1817"/>
      <c r="QOJ36" s="1817"/>
      <c r="QOK36" s="1817"/>
      <c r="QOL36" s="1817"/>
      <c r="QOM36" s="1817"/>
      <c r="QON36" s="1817"/>
      <c r="QOO36" s="1817"/>
      <c r="QOP36" s="1817"/>
      <c r="QOQ36" s="1817"/>
      <c r="QOR36" s="1817"/>
      <c r="QOS36" s="1817"/>
      <c r="QOT36" s="1817"/>
      <c r="QOU36" s="1817"/>
      <c r="QOV36" s="1817"/>
      <c r="QOW36" s="1817"/>
      <c r="QOX36" s="1817"/>
      <c r="QOY36" s="1817"/>
      <c r="QOZ36" s="1817"/>
      <c r="QPA36" s="1817"/>
      <c r="QPB36" s="1817"/>
      <c r="QPC36" s="1817"/>
      <c r="QPD36" s="1817"/>
      <c r="QPE36" s="1817"/>
      <c r="QPF36" s="1817"/>
      <c r="QPG36" s="1817"/>
      <c r="QPH36" s="1817"/>
      <c r="QPI36" s="1817"/>
      <c r="QPJ36" s="1817"/>
      <c r="QPK36" s="1817"/>
      <c r="QPL36" s="1817"/>
      <c r="QPM36" s="1817"/>
      <c r="QPN36" s="1817"/>
      <c r="QPO36" s="1817"/>
      <c r="QPP36" s="1817"/>
      <c r="QPQ36" s="1817"/>
      <c r="QPR36" s="1817"/>
      <c r="QPS36" s="1817"/>
      <c r="QPT36" s="1817"/>
      <c r="QPU36" s="1817"/>
      <c r="QPV36" s="1817"/>
      <c r="QPW36" s="1817"/>
      <c r="QPX36" s="1817"/>
      <c r="QPY36" s="1817"/>
      <c r="QPZ36" s="1817"/>
      <c r="QQA36" s="1817"/>
      <c r="QQB36" s="1817"/>
      <c r="QQC36" s="1817"/>
      <c r="QQD36" s="1817"/>
      <c r="QQE36" s="1817"/>
      <c r="QQF36" s="1817"/>
      <c r="QQG36" s="1817"/>
      <c r="QQH36" s="1817"/>
      <c r="QQI36" s="1817"/>
      <c r="QQJ36" s="1817"/>
      <c r="QQK36" s="1817"/>
      <c r="QQL36" s="1817"/>
      <c r="QQM36" s="1817"/>
      <c r="QQN36" s="1817"/>
      <c r="QQO36" s="1817"/>
      <c r="QQP36" s="1817"/>
      <c r="QQQ36" s="1817"/>
      <c r="QQR36" s="1817"/>
      <c r="QQS36" s="1817"/>
      <c r="QQT36" s="1817"/>
      <c r="QQU36" s="1817"/>
      <c r="QQV36" s="1817"/>
      <c r="QQW36" s="1817"/>
      <c r="QQX36" s="1817"/>
      <c r="QQY36" s="1817"/>
      <c r="QQZ36" s="1817"/>
      <c r="QRA36" s="1817"/>
      <c r="QRB36" s="1817"/>
      <c r="QRC36" s="1817"/>
      <c r="QRD36" s="1817"/>
      <c r="QRE36" s="1817"/>
      <c r="QRF36" s="1817"/>
      <c r="QRG36" s="1817"/>
      <c r="QRH36" s="1817"/>
      <c r="QRI36" s="1817"/>
      <c r="QRJ36" s="1817"/>
      <c r="QRK36" s="1817"/>
      <c r="QRL36" s="1817"/>
      <c r="QRM36" s="1817"/>
      <c r="QRN36" s="1817"/>
      <c r="QRO36" s="1817"/>
      <c r="QRP36" s="1817"/>
      <c r="QRQ36" s="1817"/>
      <c r="QRR36" s="1817"/>
      <c r="QRS36" s="1817"/>
      <c r="QRT36" s="1817"/>
      <c r="QRU36" s="1817"/>
      <c r="QRV36" s="1817"/>
      <c r="QRW36" s="1817"/>
      <c r="QRX36" s="1817"/>
      <c r="QRY36" s="1817"/>
      <c r="QRZ36" s="1817"/>
      <c r="QSA36" s="1817"/>
      <c r="QSB36" s="1817"/>
      <c r="QSC36" s="1817"/>
      <c r="QSD36" s="1817"/>
      <c r="QSE36" s="1817"/>
      <c r="QSF36" s="1817"/>
      <c r="QSG36" s="1817"/>
      <c r="QSH36" s="1817"/>
      <c r="QSI36" s="1817"/>
      <c r="QSJ36" s="1817"/>
      <c r="QSK36" s="1817"/>
      <c r="QSL36" s="1817"/>
      <c r="QSM36" s="1817"/>
      <c r="QSN36" s="1817"/>
      <c r="QSO36" s="1817"/>
      <c r="QSP36" s="1817"/>
      <c r="QSQ36" s="1817"/>
      <c r="QSR36" s="1817"/>
      <c r="QSS36" s="1817"/>
      <c r="QST36" s="1817"/>
      <c r="QSU36" s="1817"/>
      <c r="QSV36" s="1817"/>
      <c r="QSW36" s="1817"/>
      <c r="QSX36" s="1817"/>
      <c r="QSY36" s="1817"/>
      <c r="QSZ36" s="1817"/>
      <c r="QTA36" s="1817"/>
      <c r="QTB36" s="1817"/>
      <c r="QTC36" s="1817"/>
      <c r="QTD36" s="1817"/>
      <c r="QTE36" s="1817"/>
      <c r="QTF36" s="1817"/>
      <c r="QTG36" s="1817"/>
      <c r="QTH36" s="1817"/>
      <c r="QTI36" s="1817"/>
      <c r="QTJ36" s="1817"/>
      <c r="QTK36" s="1817"/>
      <c r="QTL36" s="1817"/>
      <c r="QTM36" s="1817"/>
      <c r="QTN36" s="1817"/>
      <c r="QTO36" s="1817"/>
      <c r="QTP36" s="1817"/>
      <c r="QTQ36" s="1817"/>
      <c r="QTR36" s="1817"/>
      <c r="QTS36" s="1817"/>
      <c r="QTT36" s="1817"/>
      <c r="QTU36" s="1817"/>
      <c r="QTV36" s="1817"/>
      <c r="QTW36" s="1817"/>
      <c r="QTX36" s="1817"/>
      <c r="QTY36" s="1817"/>
      <c r="QTZ36" s="1817"/>
      <c r="QUA36" s="1817"/>
      <c r="QUB36" s="1817"/>
      <c r="QUC36" s="1817"/>
      <c r="QUD36" s="1817"/>
      <c r="QUE36" s="1817"/>
      <c r="QUF36" s="1817"/>
      <c r="QUG36" s="1817"/>
      <c r="QUH36" s="1817"/>
      <c r="QUI36" s="1817"/>
      <c r="QUJ36" s="1817"/>
      <c r="QUK36" s="1817"/>
      <c r="QUL36" s="1817"/>
      <c r="QUM36" s="1817"/>
      <c r="QUN36" s="1817"/>
      <c r="QUO36" s="1817"/>
      <c r="QUP36" s="1817"/>
      <c r="QUQ36" s="1817"/>
      <c r="QUR36" s="1817"/>
      <c r="QUS36" s="1817"/>
      <c r="QUT36" s="1817"/>
      <c r="QUU36" s="1817"/>
      <c r="QUV36" s="1817"/>
      <c r="QUW36" s="1817"/>
      <c r="QUX36" s="1817"/>
      <c r="QUY36" s="1817"/>
      <c r="QUZ36" s="1817"/>
      <c r="QVA36" s="1817"/>
      <c r="QVB36" s="1817"/>
      <c r="QVC36" s="1817"/>
      <c r="QVD36" s="1817"/>
      <c r="QVE36" s="1817"/>
      <c r="QVF36" s="1817"/>
      <c r="QVG36" s="1817"/>
      <c r="QVH36" s="1817"/>
      <c r="QVI36" s="1817"/>
      <c r="QVJ36" s="1817"/>
      <c r="QVK36" s="1817"/>
      <c r="QVL36" s="1817"/>
      <c r="QVM36" s="1817"/>
      <c r="QVN36" s="1817"/>
      <c r="QVO36" s="1817"/>
      <c r="QVP36" s="1817"/>
      <c r="QVQ36" s="1817"/>
      <c r="QVR36" s="1817"/>
      <c r="QVS36" s="1817"/>
      <c r="QVT36" s="1817"/>
      <c r="QVU36" s="1817"/>
      <c r="QVV36" s="1817"/>
      <c r="QVW36" s="1817"/>
      <c r="QVX36" s="1817"/>
      <c r="QVY36" s="1817"/>
      <c r="QVZ36" s="1817"/>
      <c r="QWA36" s="1817"/>
      <c r="QWB36" s="1817"/>
      <c r="QWC36" s="1817"/>
      <c r="QWD36" s="1817"/>
      <c r="QWE36" s="1817"/>
      <c r="QWF36" s="1817"/>
      <c r="QWG36" s="1817"/>
      <c r="QWH36" s="1817"/>
      <c r="QWI36" s="1817"/>
      <c r="QWJ36" s="1817"/>
      <c r="QWK36" s="1817"/>
      <c r="QWL36" s="1817"/>
      <c r="QWM36" s="1817"/>
      <c r="QWN36" s="1817"/>
      <c r="QWO36" s="1817"/>
      <c r="QWP36" s="1817"/>
      <c r="QWQ36" s="1817"/>
      <c r="QWR36" s="1817"/>
      <c r="QWS36" s="1817"/>
      <c r="QWT36" s="1817"/>
      <c r="QWU36" s="1817"/>
      <c r="QWV36" s="1817"/>
      <c r="QWW36" s="1817"/>
      <c r="QWX36" s="1817"/>
      <c r="QWY36" s="1817"/>
      <c r="QWZ36" s="1817"/>
      <c r="QXA36" s="1817"/>
      <c r="QXB36" s="1817"/>
      <c r="QXC36" s="1817"/>
      <c r="QXD36" s="1817"/>
      <c r="QXE36" s="1817"/>
      <c r="QXF36" s="1817"/>
      <c r="QXG36" s="1817"/>
      <c r="QXH36" s="1817"/>
      <c r="QXI36" s="1817"/>
      <c r="QXJ36" s="1817"/>
      <c r="QXK36" s="1817"/>
      <c r="QXL36" s="1817"/>
      <c r="QXM36" s="1817"/>
      <c r="QXN36" s="1817"/>
      <c r="QXO36" s="1817"/>
      <c r="QXP36" s="1817"/>
      <c r="QXQ36" s="1817"/>
      <c r="QXR36" s="1817"/>
      <c r="QXS36" s="1817"/>
      <c r="QXT36" s="1817"/>
      <c r="QXU36" s="1817"/>
      <c r="QXV36" s="1817"/>
      <c r="QXW36" s="1817"/>
      <c r="QXX36" s="1817"/>
      <c r="QXY36" s="1817"/>
      <c r="QXZ36" s="1817"/>
      <c r="QYA36" s="1817"/>
      <c r="QYB36" s="1817"/>
      <c r="QYC36" s="1817"/>
      <c r="QYD36" s="1817"/>
      <c r="QYE36" s="1817"/>
      <c r="QYF36" s="1817"/>
      <c r="QYG36" s="1817"/>
      <c r="QYH36" s="1817"/>
      <c r="QYI36" s="1817"/>
      <c r="QYJ36" s="1817"/>
      <c r="QYK36" s="1817"/>
      <c r="QYL36" s="1817"/>
      <c r="QYM36" s="1817"/>
      <c r="QYN36" s="1817"/>
      <c r="QYO36" s="1817"/>
      <c r="QYP36" s="1817"/>
      <c r="QYQ36" s="1817"/>
      <c r="QYR36" s="1817"/>
      <c r="QYS36" s="1817"/>
      <c r="QYT36" s="1817"/>
      <c r="QYU36" s="1817"/>
      <c r="QYV36" s="1817"/>
      <c r="QYW36" s="1817"/>
      <c r="QYX36" s="1817"/>
      <c r="QYY36" s="1817"/>
      <c r="QYZ36" s="1817"/>
      <c r="QZA36" s="1817"/>
      <c r="QZB36" s="1817"/>
      <c r="QZC36" s="1817"/>
      <c r="QZD36" s="1817"/>
      <c r="QZE36" s="1817"/>
      <c r="QZF36" s="1817"/>
      <c r="QZG36" s="1817"/>
      <c r="QZH36" s="1817"/>
      <c r="QZI36" s="1817"/>
      <c r="QZJ36" s="1817"/>
      <c r="QZK36" s="1817"/>
      <c r="QZL36" s="1817"/>
      <c r="QZM36" s="1817"/>
      <c r="QZN36" s="1817"/>
      <c r="QZO36" s="1817"/>
      <c r="QZP36" s="1817"/>
      <c r="QZQ36" s="1817"/>
      <c r="QZR36" s="1817"/>
      <c r="QZS36" s="1817"/>
      <c r="QZT36" s="1817"/>
      <c r="QZU36" s="1817"/>
      <c r="QZV36" s="1817"/>
      <c r="QZW36" s="1817"/>
      <c r="QZX36" s="1817"/>
      <c r="QZY36" s="1817"/>
      <c r="QZZ36" s="1817"/>
      <c r="RAA36" s="1817"/>
      <c r="RAB36" s="1817"/>
      <c r="RAC36" s="1817"/>
      <c r="RAD36" s="1817"/>
      <c r="RAE36" s="1817"/>
      <c r="RAF36" s="1817"/>
      <c r="RAG36" s="1817"/>
      <c r="RAH36" s="1817"/>
      <c r="RAI36" s="1817"/>
      <c r="RAJ36" s="1817"/>
      <c r="RAK36" s="1817"/>
      <c r="RAL36" s="1817"/>
      <c r="RAM36" s="1817"/>
      <c r="RAN36" s="1817"/>
      <c r="RAO36" s="1817"/>
      <c r="RAP36" s="1817"/>
      <c r="RAQ36" s="1817"/>
      <c r="RAR36" s="1817"/>
      <c r="RAS36" s="1817"/>
      <c r="RAT36" s="1817"/>
      <c r="RAU36" s="1817"/>
      <c r="RAV36" s="1817"/>
      <c r="RAW36" s="1817"/>
      <c r="RAX36" s="1817"/>
      <c r="RAY36" s="1817"/>
      <c r="RAZ36" s="1817"/>
      <c r="RBA36" s="1817"/>
      <c r="RBB36" s="1817"/>
      <c r="RBC36" s="1817"/>
      <c r="RBD36" s="1817"/>
      <c r="RBE36" s="1817"/>
      <c r="RBF36" s="1817"/>
      <c r="RBG36" s="1817"/>
      <c r="RBH36" s="1817"/>
      <c r="RBI36" s="1817"/>
      <c r="RBJ36" s="1817"/>
      <c r="RBK36" s="1817"/>
      <c r="RBL36" s="1817"/>
      <c r="RBM36" s="1817"/>
      <c r="RBN36" s="1817"/>
      <c r="RBO36" s="1817"/>
      <c r="RBP36" s="1817"/>
      <c r="RBQ36" s="1817"/>
      <c r="RBR36" s="1817"/>
      <c r="RBS36" s="1817"/>
      <c r="RBT36" s="1817"/>
      <c r="RBU36" s="1817"/>
      <c r="RBV36" s="1817"/>
      <c r="RBW36" s="1817"/>
      <c r="RBX36" s="1817"/>
      <c r="RBY36" s="1817"/>
      <c r="RBZ36" s="1817"/>
      <c r="RCA36" s="1817"/>
      <c r="RCB36" s="1817"/>
      <c r="RCC36" s="1817"/>
      <c r="RCD36" s="1817"/>
      <c r="RCE36" s="1817"/>
      <c r="RCF36" s="1817"/>
      <c r="RCG36" s="1817"/>
      <c r="RCH36" s="1817"/>
      <c r="RCI36" s="1817"/>
      <c r="RCJ36" s="1817"/>
      <c r="RCK36" s="1817"/>
      <c r="RCL36" s="1817"/>
      <c r="RCM36" s="1817"/>
      <c r="RCN36" s="1817"/>
      <c r="RCO36" s="1817"/>
      <c r="RCP36" s="1817"/>
      <c r="RCQ36" s="1817"/>
      <c r="RCR36" s="1817"/>
      <c r="RCS36" s="1817"/>
      <c r="RCT36" s="1817"/>
      <c r="RCU36" s="1817"/>
      <c r="RCV36" s="1817"/>
      <c r="RCW36" s="1817"/>
      <c r="RCX36" s="1817"/>
      <c r="RCY36" s="1817"/>
      <c r="RCZ36" s="1817"/>
      <c r="RDA36" s="1817"/>
      <c r="RDB36" s="1817"/>
      <c r="RDC36" s="1817"/>
      <c r="RDD36" s="1817"/>
      <c r="RDE36" s="1817"/>
      <c r="RDF36" s="1817"/>
      <c r="RDG36" s="1817"/>
      <c r="RDH36" s="1817"/>
      <c r="RDI36" s="1817"/>
      <c r="RDJ36" s="1817"/>
      <c r="RDK36" s="1817"/>
      <c r="RDL36" s="1817"/>
      <c r="RDM36" s="1817"/>
      <c r="RDN36" s="1817"/>
      <c r="RDO36" s="1817"/>
      <c r="RDP36" s="1817"/>
      <c r="RDQ36" s="1817"/>
      <c r="RDR36" s="1817"/>
      <c r="RDS36" s="1817"/>
      <c r="RDT36" s="1817"/>
      <c r="RDU36" s="1817"/>
      <c r="RDV36" s="1817"/>
      <c r="RDW36" s="1817"/>
      <c r="RDX36" s="1817"/>
      <c r="RDY36" s="1817"/>
      <c r="RDZ36" s="1817"/>
      <c r="REA36" s="1817"/>
      <c r="REB36" s="1817"/>
      <c r="REC36" s="1817"/>
      <c r="RED36" s="1817"/>
      <c r="REE36" s="1817"/>
      <c r="REF36" s="1817"/>
      <c r="REG36" s="1817"/>
      <c r="REH36" s="1817"/>
      <c r="REI36" s="1817"/>
      <c r="REJ36" s="1817"/>
      <c r="REK36" s="1817"/>
      <c r="REL36" s="1817"/>
      <c r="REM36" s="1817"/>
      <c r="REN36" s="1817"/>
      <c r="REO36" s="1817"/>
      <c r="REP36" s="1817"/>
      <c r="REQ36" s="1817"/>
      <c r="RER36" s="1817"/>
      <c r="RES36" s="1817"/>
      <c r="RET36" s="1817"/>
      <c r="REU36" s="1817"/>
      <c r="REV36" s="1817"/>
      <c r="REW36" s="1817"/>
      <c r="REX36" s="1817"/>
      <c r="REY36" s="1817"/>
      <c r="REZ36" s="1817"/>
      <c r="RFA36" s="1817"/>
      <c r="RFB36" s="1817"/>
      <c r="RFC36" s="1817"/>
      <c r="RFD36" s="1817"/>
      <c r="RFE36" s="1817"/>
      <c r="RFF36" s="1817"/>
      <c r="RFG36" s="1817"/>
      <c r="RFH36" s="1817"/>
      <c r="RFI36" s="1817"/>
      <c r="RFJ36" s="1817"/>
      <c r="RFK36" s="1817"/>
      <c r="RFL36" s="1817"/>
      <c r="RFM36" s="1817"/>
      <c r="RFN36" s="1817"/>
      <c r="RFO36" s="1817"/>
      <c r="RFP36" s="1817"/>
      <c r="RFQ36" s="1817"/>
      <c r="RFR36" s="1817"/>
      <c r="RFS36" s="1817"/>
      <c r="RFT36" s="1817"/>
      <c r="RFU36" s="1817"/>
      <c r="RFV36" s="1817"/>
      <c r="RFW36" s="1817"/>
      <c r="RFX36" s="1817"/>
      <c r="RFY36" s="1817"/>
      <c r="RFZ36" s="1817"/>
      <c r="RGA36" s="1817"/>
      <c r="RGB36" s="1817"/>
      <c r="RGC36" s="1817"/>
      <c r="RGD36" s="1817"/>
      <c r="RGE36" s="1817"/>
      <c r="RGF36" s="1817"/>
      <c r="RGG36" s="1817"/>
      <c r="RGH36" s="1817"/>
      <c r="RGI36" s="1817"/>
      <c r="RGJ36" s="1817"/>
      <c r="RGK36" s="1817"/>
      <c r="RGL36" s="1817"/>
      <c r="RGM36" s="1817"/>
      <c r="RGN36" s="1817"/>
      <c r="RGO36" s="1817"/>
      <c r="RGP36" s="1817"/>
      <c r="RGQ36" s="1817"/>
      <c r="RGR36" s="1817"/>
      <c r="RGS36" s="1817"/>
      <c r="RGT36" s="1817"/>
      <c r="RGU36" s="1817"/>
      <c r="RGV36" s="1817"/>
      <c r="RGW36" s="1817"/>
      <c r="RGX36" s="1817"/>
      <c r="RGY36" s="1817"/>
      <c r="RGZ36" s="1817"/>
      <c r="RHA36" s="1817"/>
      <c r="RHB36" s="1817"/>
      <c r="RHC36" s="1817"/>
      <c r="RHD36" s="1817"/>
      <c r="RHE36" s="1817"/>
      <c r="RHF36" s="1817"/>
      <c r="RHG36" s="1817"/>
      <c r="RHH36" s="1817"/>
      <c r="RHI36" s="1817"/>
      <c r="RHJ36" s="1817"/>
      <c r="RHK36" s="1817"/>
      <c r="RHL36" s="1817"/>
      <c r="RHM36" s="1817"/>
      <c r="RHN36" s="1817"/>
      <c r="RHO36" s="1817"/>
      <c r="RHP36" s="1817"/>
      <c r="RHQ36" s="1817"/>
      <c r="RHR36" s="1817"/>
      <c r="RHS36" s="1817"/>
      <c r="RHT36" s="1817"/>
      <c r="RHU36" s="1817"/>
      <c r="RHV36" s="1817"/>
      <c r="RHW36" s="1817"/>
      <c r="RHX36" s="1817"/>
      <c r="RHY36" s="1817"/>
      <c r="RHZ36" s="1817"/>
      <c r="RIA36" s="1817"/>
      <c r="RIB36" s="1817"/>
      <c r="RIC36" s="1817"/>
      <c r="RID36" s="1817"/>
      <c r="RIE36" s="1817"/>
      <c r="RIF36" s="1817"/>
      <c r="RIG36" s="1817"/>
      <c r="RIH36" s="1817"/>
      <c r="RII36" s="1817"/>
      <c r="RIJ36" s="1817"/>
      <c r="RIK36" s="1817"/>
      <c r="RIL36" s="1817"/>
      <c r="RIM36" s="1817"/>
      <c r="RIN36" s="1817"/>
      <c r="RIO36" s="1817"/>
      <c r="RIP36" s="1817"/>
      <c r="RIQ36" s="1817"/>
      <c r="RIR36" s="1817"/>
      <c r="RIS36" s="1817"/>
      <c r="RIT36" s="1817"/>
      <c r="RIU36" s="1817"/>
      <c r="RIV36" s="1817"/>
      <c r="RIW36" s="1817"/>
      <c r="RIX36" s="1817"/>
      <c r="RIY36" s="1817"/>
      <c r="RIZ36" s="1817"/>
      <c r="RJA36" s="1817"/>
      <c r="RJB36" s="1817"/>
      <c r="RJC36" s="1817"/>
      <c r="RJD36" s="1817"/>
      <c r="RJE36" s="1817"/>
      <c r="RJF36" s="1817"/>
      <c r="RJG36" s="1817"/>
      <c r="RJH36" s="1817"/>
      <c r="RJI36" s="1817"/>
      <c r="RJJ36" s="1817"/>
      <c r="RJK36" s="1817"/>
      <c r="RJL36" s="1817"/>
      <c r="RJM36" s="1817"/>
      <c r="RJN36" s="1817"/>
      <c r="RJO36" s="1817"/>
      <c r="RJP36" s="1817"/>
      <c r="RJQ36" s="1817"/>
      <c r="RJR36" s="1817"/>
      <c r="RJS36" s="1817"/>
      <c r="RJT36" s="1817"/>
      <c r="RJU36" s="1817"/>
      <c r="RJV36" s="1817"/>
      <c r="RJW36" s="1817"/>
      <c r="RJX36" s="1817"/>
      <c r="RJY36" s="1817"/>
      <c r="RJZ36" s="1817"/>
      <c r="RKA36" s="1817"/>
      <c r="RKB36" s="1817"/>
      <c r="RKC36" s="1817"/>
      <c r="RKD36" s="1817"/>
      <c r="RKE36" s="1817"/>
      <c r="RKF36" s="1817"/>
      <c r="RKG36" s="1817"/>
      <c r="RKH36" s="1817"/>
      <c r="RKI36" s="1817"/>
      <c r="RKJ36" s="1817"/>
      <c r="RKK36" s="1817"/>
      <c r="RKL36" s="1817"/>
      <c r="RKM36" s="1817"/>
      <c r="RKN36" s="1817"/>
      <c r="RKO36" s="1817"/>
      <c r="RKP36" s="1817"/>
      <c r="RKQ36" s="1817"/>
      <c r="RKR36" s="1817"/>
      <c r="RKS36" s="1817"/>
      <c r="RKT36" s="1817"/>
      <c r="RKU36" s="1817"/>
      <c r="RKV36" s="1817"/>
      <c r="RKW36" s="1817"/>
      <c r="RKX36" s="1817"/>
      <c r="RKY36" s="1817"/>
      <c r="RKZ36" s="1817"/>
      <c r="RLA36" s="1817"/>
      <c r="RLB36" s="1817"/>
      <c r="RLC36" s="1817"/>
      <c r="RLD36" s="1817"/>
      <c r="RLE36" s="1817"/>
      <c r="RLF36" s="1817"/>
      <c r="RLG36" s="1817"/>
      <c r="RLH36" s="1817"/>
      <c r="RLI36" s="1817"/>
      <c r="RLJ36" s="1817"/>
      <c r="RLK36" s="1817"/>
      <c r="RLL36" s="1817"/>
      <c r="RLM36" s="1817"/>
      <c r="RLN36" s="1817"/>
      <c r="RLO36" s="1817"/>
      <c r="RLP36" s="1817"/>
      <c r="RLQ36" s="1817"/>
      <c r="RLR36" s="1817"/>
      <c r="RLS36" s="1817"/>
      <c r="RLT36" s="1817"/>
      <c r="RLU36" s="1817"/>
      <c r="RLV36" s="1817"/>
      <c r="RLW36" s="1817"/>
      <c r="RLX36" s="1817"/>
      <c r="RLY36" s="1817"/>
      <c r="RLZ36" s="1817"/>
      <c r="RMA36" s="1817"/>
      <c r="RMB36" s="1817"/>
      <c r="RMC36" s="1817"/>
      <c r="RMD36" s="1817"/>
      <c r="RME36" s="1817"/>
      <c r="RMF36" s="1817"/>
      <c r="RMG36" s="1817"/>
      <c r="RMH36" s="1817"/>
      <c r="RMI36" s="1817"/>
      <c r="RMJ36" s="1817"/>
      <c r="RMK36" s="1817"/>
      <c r="RML36" s="1817"/>
      <c r="RMM36" s="1817"/>
      <c r="RMN36" s="1817"/>
      <c r="RMO36" s="1817"/>
      <c r="RMP36" s="1817"/>
      <c r="RMQ36" s="1817"/>
      <c r="RMR36" s="1817"/>
      <c r="RMS36" s="1817"/>
      <c r="RMT36" s="1817"/>
      <c r="RMU36" s="1817"/>
      <c r="RMV36" s="1817"/>
      <c r="RMW36" s="1817"/>
      <c r="RMX36" s="1817"/>
      <c r="RMY36" s="1817"/>
      <c r="RMZ36" s="1817"/>
      <c r="RNA36" s="1817"/>
      <c r="RNB36" s="1817"/>
      <c r="RNC36" s="1817"/>
      <c r="RND36" s="1817"/>
      <c r="RNE36" s="1817"/>
      <c r="RNF36" s="1817"/>
      <c r="RNG36" s="1817"/>
      <c r="RNH36" s="1817"/>
      <c r="RNI36" s="1817"/>
      <c r="RNJ36" s="1817"/>
      <c r="RNK36" s="1817"/>
      <c r="RNL36" s="1817"/>
      <c r="RNM36" s="1817"/>
      <c r="RNN36" s="1817"/>
      <c r="RNO36" s="1817"/>
      <c r="RNP36" s="1817"/>
      <c r="RNQ36" s="1817"/>
      <c r="RNR36" s="1817"/>
      <c r="RNS36" s="1817"/>
      <c r="RNT36" s="1817"/>
      <c r="RNU36" s="1817"/>
      <c r="RNV36" s="1817"/>
      <c r="RNW36" s="1817"/>
      <c r="RNX36" s="1817"/>
      <c r="RNY36" s="1817"/>
      <c r="RNZ36" s="1817"/>
      <c r="ROA36" s="1817"/>
      <c r="ROB36" s="1817"/>
      <c r="ROC36" s="1817"/>
      <c r="ROD36" s="1817"/>
      <c r="ROE36" s="1817"/>
      <c r="ROF36" s="1817"/>
      <c r="ROG36" s="1817"/>
      <c r="ROH36" s="1817"/>
      <c r="ROI36" s="1817"/>
      <c r="ROJ36" s="1817"/>
      <c r="ROK36" s="1817"/>
      <c r="ROL36" s="1817"/>
      <c r="ROM36" s="1817"/>
      <c r="RON36" s="1817"/>
      <c r="ROO36" s="1817"/>
      <c r="ROP36" s="1817"/>
      <c r="ROQ36" s="1817"/>
      <c r="ROR36" s="1817"/>
      <c r="ROS36" s="1817"/>
      <c r="ROT36" s="1817"/>
      <c r="ROU36" s="1817"/>
      <c r="ROV36" s="1817"/>
      <c r="ROW36" s="1817"/>
      <c r="ROX36" s="1817"/>
      <c r="ROY36" s="1817"/>
      <c r="ROZ36" s="1817"/>
      <c r="RPA36" s="1817"/>
      <c r="RPB36" s="1817"/>
      <c r="RPC36" s="1817"/>
      <c r="RPD36" s="1817"/>
      <c r="RPE36" s="1817"/>
      <c r="RPF36" s="1817"/>
      <c r="RPG36" s="1817"/>
      <c r="RPH36" s="1817"/>
      <c r="RPI36" s="1817"/>
      <c r="RPJ36" s="1817"/>
      <c r="RPK36" s="1817"/>
      <c r="RPL36" s="1817"/>
      <c r="RPM36" s="1817"/>
      <c r="RPN36" s="1817"/>
      <c r="RPO36" s="1817"/>
      <c r="RPP36" s="1817"/>
      <c r="RPQ36" s="1817"/>
      <c r="RPR36" s="1817"/>
      <c r="RPS36" s="1817"/>
      <c r="RPT36" s="1817"/>
      <c r="RPU36" s="1817"/>
      <c r="RPV36" s="1817"/>
      <c r="RPW36" s="1817"/>
      <c r="RPX36" s="1817"/>
      <c r="RPY36" s="1817"/>
      <c r="RPZ36" s="1817"/>
      <c r="RQA36" s="1817"/>
      <c r="RQB36" s="1817"/>
      <c r="RQC36" s="1817"/>
      <c r="RQD36" s="1817"/>
      <c r="RQE36" s="1817"/>
      <c r="RQF36" s="1817"/>
      <c r="RQG36" s="1817"/>
      <c r="RQH36" s="1817"/>
      <c r="RQI36" s="1817"/>
      <c r="RQJ36" s="1817"/>
      <c r="RQK36" s="1817"/>
      <c r="RQL36" s="1817"/>
      <c r="RQM36" s="1817"/>
      <c r="RQN36" s="1817"/>
      <c r="RQO36" s="1817"/>
      <c r="RQP36" s="1817"/>
      <c r="RQQ36" s="1817"/>
      <c r="RQR36" s="1817"/>
      <c r="RQS36" s="1817"/>
      <c r="RQT36" s="1817"/>
      <c r="RQU36" s="1817"/>
      <c r="RQV36" s="1817"/>
      <c r="RQW36" s="1817"/>
      <c r="RQX36" s="1817"/>
      <c r="RQY36" s="1817"/>
      <c r="RQZ36" s="1817"/>
      <c r="RRA36" s="1817"/>
      <c r="RRB36" s="1817"/>
      <c r="RRC36" s="1817"/>
      <c r="RRD36" s="1817"/>
      <c r="RRE36" s="1817"/>
      <c r="RRF36" s="1817"/>
      <c r="RRG36" s="1817"/>
      <c r="RRH36" s="1817"/>
      <c r="RRI36" s="1817"/>
      <c r="RRJ36" s="1817"/>
      <c r="RRK36" s="1817"/>
      <c r="RRL36" s="1817"/>
      <c r="RRM36" s="1817"/>
      <c r="RRN36" s="1817"/>
      <c r="RRO36" s="1817"/>
      <c r="RRP36" s="1817"/>
      <c r="RRQ36" s="1817"/>
      <c r="RRR36" s="1817"/>
      <c r="RRS36" s="1817"/>
      <c r="RRT36" s="1817"/>
      <c r="RRU36" s="1817"/>
      <c r="RRV36" s="1817"/>
      <c r="RRW36" s="1817"/>
      <c r="RRX36" s="1817"/>
      <c r="RRY36" s="1817"/>
      <c r="RRZ36" s="1817"/>
      <c r="RSA36" s="1817"/>
      <c r="RSB36" s="1817"/>
      <c r="RSC36" s="1817"/>
      <c r="RSD36" s="1817"/>
      <c r="RSE36" s="1817"/>
      <c r="RSF36" s="1817"/>
      <c r="RSG36" s="1817"/>
      <c r="RSH36" s="1817"/>
      <c r="RSI36" s="1817"/>
      <c r="RSJ36" s="1817"/>
      <c r="RSK36" s="1817"/>
      <c r="RSL36" s="1817"/>
      <c r="RSM36" s="1817"/>
      <c r="RSN36" s="1817"/>
      <c r="RSO36" s="1817"/>
      <c r="RSP36" s="1817"/>
      <c r="RSQ36" s="1817"/>
      <c r="RSR36" s="1817"/>
      <c r="RSS36" s="1817"/>
      <c r="RST36" s="1817"/>
      <c r="RSU36" s="1817"/>
      <c r="RSV36" s="1817"/>
      <c r="RSW36" s="1817"/>
      <c r="RSX36" s="1817"/>
      <c r="RSY36" s="1817"/>
      <c r="RSZ36" s="1817"/>
      <c r="RTA36" s="1817"/>
      <c r="RTB36" s="1817"/>
      <c r="RTC36" s="1817"/>
      <c r="RTD36" s="1817"/>
      <c r="RTE36" s="1817"/>
      <c r="RTF36" s="1817"/>
      <c r="RTG36" s="1817"/>
      <c r="RTH36" s="1817"/>
      <c r="RTI36" s="1817"/>
      <c r="RTJ36" s="1817"/>
      <c r="RTK36" s="1817"/>
      <c r="RTL36" s="1817"/>
      <c r="RTM36" s="1817"/>
      <c r="RTN36" s="1817"/>
      <c r="RTO36" s="1817"/>
      <c r="RTP36" s="1817"/>
      <c r="RTQ36" s="1817"/>
      <c r="RTR36" s="1817"/>
      <c r="RTS36" s="1817"/>
      <c r="RTT36" s="1817"/>
      <c r="RTU36" s="1817"/>
      <c r="RTV36" s="1817"/>
      <c r="RTW36" s="1817"/>
      <c r="RTX36" s="1817"/>
      <c r="RTY36" s="1817"/>
      <c r="RTZ36" s="1817"/>
      <c r="RUA36" s="1817"/>
      <c r="RUB36" s="1817"/>
      <c r="RUC36" s="1817"/>
      <c r="RUD36" s="1817"/>
      <c r="RUE36" s="1817"/>
      <c r="RUF36" s="1817"/>
      <c r="RUG36" s="1817"/>
      <c r="RUH36" s="1817"/>
      <c r="RUI36" s="1817"/>
      <c r="RUJ36" s="1817"/>
      <c r="RUK36" s="1817"/>
      <c r="RUL36" s="1817"/>
      <c r="RUM36" s="1817"/>
      <c r="RUN36" s="1817"/>
      <c r="RUO36" s="1817"/>
      <c r="RUP36" s="1817"/>
      <c r="RUQ36" s="1817"/>
      <c r="RUR36" s="1817"/>
      <c r="RUS36" s="1817"/>
      <c r="RUT36" s="1817"/>
      <c r="RUU36" s="1817"/>
      <c r="RUV36" s="1817"/>
      <c r="RUW36" s="1817"/>
      <c r="RUX36" s="1817"/>
      <c r="RUY36" s="1817"/>
      <c r="RUZ36" s="1817"/>
      <c r="RVA36" s="1817"/>
      <c r="RVB36" s="1817"/>
      <c r="RVC36" s="1817"/>
      <c r="RVD36" s="1817"/>
      <c r="RVE36" s="1817"/>
      <c r="RVF36" s="1817"/>
      <c r="RVG36" s="1817"/>
      <c r="RVH36" s="1817"/>
      <c r="RVI36" s="1817"/>
      <c r="RVJ36" s="1817"/>
      <c r="RVK36" s="1817"/>
      <c r="RVL36" s="1817"/>
      <c r="RVM36" s="1817"/>
      <c r="RVN36" s="1817"/>
      <c r="RVO36" s="1817"/>
      <c r="RVP36" s="1817"/>
      <c r="RVQ36" s="1817"/>
      <c r="RVR36" s="1817"/>
      <c r="RVS36" s="1817"/>
      <c r="RVT36" s="1817"/>
      <c r="RVU36" s="1817"/>
      <c r="RVV36" s="1817"/>
      <c r="RVW36" s="1817"/>
      <c r="RVX36" s="1817"/>
      <c r="RVY36" s="1817"/>
      <c r="RVZ36" s="1817"/>
      <c r="RWA36" s="1817"/>
      <c r="RWB36" s="1817"/>
      <c r="RWC36" s="1817"/>
      <c r="RWD36" s="1817"/>
      <c r="RWE36" s="1817"/>
      <c r="RWF36" s="1817"/>
      <c r="RWG36" s="1817"/>
      <c r="RWH36" s="1817"/>
      <c r="RWI36" s="1817"/>
      <c r="RWJ36" s="1817"/>
      <c r="RWK36" s="1817"/>
      <c r="RWL36" s="1817"/>
      <c r="RWM36" s="1817"/>
      <c r="RWN36" s="1817"/>
      <c r="RWO36" s="1817"/>
      <c r="RWP36" s="1817"/>
      <c r="RWQ36" s="1817"/>
      <c r="RWR36" s="1817"/>
      <c r="RWS36" s="1817"/>
      <c r="RWT36" s="1817"/>
      <c r="RWU36" s="1817"/>
      <c r="RWV36" s="1817"/>
      <c r="RWW36" s="1817"/>
      <c r="RWX36" s="1817"/>
      <c r="RWY36" s="1817"/>
      <c r="RWZ36" s="1817"/>
      <c r="RXA36" s="1817"/>
      <c r="RXB36" s="1817"/>
      <c r="RXC36" s="1817"/>
      <c r="RXD36" s="1817"/>
      <c r="RXE36" s="1817"/>
      <c r="RXF36" s="1817"/>
      <c r="RXG36" s="1817"/>
      <c r="RXH36" s="1817"/>
      <c r="RXI36" s="1817"/>
      <c r="RXJ36" s="1817"/>
      <c r="RXK36" s="1817"/>
      <c r="RXL36" s="1817"/>
      <c r="RXM36" s="1817"/>
      <c r="RXN36" s="1817"/>
      <c r="RXO36" s="1817"/>
      <c r="RXP36" s="1817"/>
      <c r="RXQ36" s="1817"/>
      <c r="RXR36" s="1817"/>
      <c r="RXS36" s="1817"/>
      <c r="RXT36" s="1817"/>
      <c r="RXU36" s="1817"/>
      <c r="RXV36" s="1817"/>
      <c r="RXW36" s="1817"/>
      <c r="RXX36" s="1817"/>
      <c r="RXY36" s="1817"/>
      <c r="RXZ36" s="1817"/>
      <c r="RYA36" s="1817"/>
      <c r="RYB36" s="1817"/>
      <c r="RYC36" s="1817"/>
      <c r="RYD36" s="1817"/>
      <c r="RYE36" s="1817"/>
      <c r="RYF36" s="1817"/>
      <c r="RYG36" s="1817"/>
      <c r="RYH36" s="1817"/>
      <c r="RYI36" s="1817"/>
      <c r="RYJ36" s="1817"/>
      <c r="RYK36" s="1817"/>
      <c r="RYL36" s="1817"/>
      <c r="RYM36" s="1817"/>
      <c r="RYN36" s="1817"/>
      <c r="RYO36" s="1817"/>
      <c r="RYP36" s="1817"/>
      <c r="RYQ36" s="1817"/>
      <c r="RYR36" s="1817"/>
      <c r="RYS36" s="1817"/>
      <c r="RYT36" s="1817"/>
      <c r="RYU36" s="1817"/>
      <c r="RYV36" s="1817"/>
      <c r="RYW36" s="1817"/>
      <c r="RYX36" s="1817"/>
      <c r="RYY36" s="1817"/>
      <c r="RYZ36" s="1817"/>
      <c r="RZA36" s="1817"/>
      <c r="RZB36" s="1817"/>
      <c r="RZC36" s="1817"/>
      <c r="RZD36" s="1817"/>
      <c r="RZE36" s="1817"/>
      <c r="RZF36" s="1817"/>
      <c r="RZG36" s="1817"/>
      <c r="RZH36" s="1817"/>
      <c r="RZI36" s="1817"/>
      <c r="RZJ36" s="1817"/>
      <c r="RZK36" s="1817"/>
      <c r="RZL36" s="1817"/>
      <c r="RZM36" s="1817"/>
      <c r="RZN36" s="1817"/>
      <c r="RZO36" s="1817"/>
      <c r="RZP36" s="1817"/>
      <c r="RZQ36" s="1817"/>
      <c r="RZR36" s="1817"/>
      <c r="RZS36" s="1817"/>
      <c r="RZT36" s="1817"/>
      <c r="RZU36" s="1817"/>
      <c r="RZV36" s="1817"/>
      <c r="RZW36" s="1817"/>
      <c r="RZX36" s="1817"/>
      <c r="RZY36" s="1817"/>
      <c r="RZZ36" s="1817"/>
      <c r="SAA36" s="1817"/>
      <c r="SAB36" s="1817"/>
      <c r="SAC36" s="1817"/>
      <c r="SAD36" s="1817"/>
      <c r="SAE36" s="1817"/>
      <c r="SAF36" s="1817"/>
      <c r="SAG36" s="1817"/>
      <c r="SAH36" s="1817"/>
      <c r="SAI36" s="1817"/>
      <c r="SAJ36" s="1817"/>
      <c r="SAK36" s="1817"/>
      <c r="SAL36" s="1817"/>
      <c r="SAM36" s="1817"/>
      <c r="SAN36" s="1817"/>
      <c r="SAO36" s="1817"/>
      <c r="SAP36" s="1817"/>
      <c r="SAQ36" s="1817"/>
      <c r="SAR36" s="1817"/>
      <c r="SAS36" s="1817"/>
      <c r="SAT36" s="1817"/>
      <c r="SAU36" s="1817"/>
      <c r="SAV36" s="1817"/>
      <c r="SAW36" s="1817"/>
      <c r="SAX36" s="1817"/>
      <c r="SAY36" s="1817"/>
      <c r="SAZ36" s="1817"/>
      <c r="SBA36" s="1817"/>
      <c r="SBB36" s="1817"/>
      <c r="SBC36" s="1817"/>
      <c r="SBD36" s="1817"/>
      <c r="SBE36" s="1817"/>
      <c r="SBF36" s="1817"/>
      <c r="SBG36" s="1817"/>
      <c r="SBH36" s="1817"/>
      <c r="SBI36" s="1817"/>
      <c r="SBJ36" s="1817"/>
      <c r="SBK36" s="1817"/>
      <c r="SBL36" s="1817"/>
      <c r="SBM36" s="1817"/>
      <c r="SBN36" s="1817"/>
      <c r="SBO36" s="1817"/>
      <c r="SBP36" s="1817"/>
      <c r="SBQ36" s="1817"/>
      <c r="SBR36" s="1817"/>
      <c r="SBS36" s="1817"/>
      <c r="SBT36" s="1817"/>
      <c r="SBU36" s="1817"/>
      <c r="SBV36" s="1817"/>
      <c r="SBW36" s="1817"/>
      <c r="SBX36" s="1817"/>
      <c r="SBY36" s="1817"/>
      <c r="SBZ36" s="1817"/>
      <c r="SCA36" s="1817"/>
      <c r="SCB36" s="1817"/>
      <c r="SCC36" s="1817"/>
      <c r="SCD36" s="1817"/>
      <c r="SCE36" s="1817"/>
      <c r="SCF36" s="1817"/>
      <c r="SCG36" s="1817"/>
      <c r="SCH36" s="1817"/>
      <c r="SCI36" s="1817"/>
      <c r="SCJ36" s="1817"/>
      <c r="SCK36" s="1817"/>
      <c r="SCL36" s="1817"/>
      <c r="SCM36" s="1817"/>
      <c r="SCN36" s="1817"/>
      <c r="SCO36" s="1817"/>
      <c r="SCP36" s="1817"/>
      <c r="SCQ36" s="1817"/>
      <c r="SCR36" s="1817"/>
      <c r="SCS36" s="1817"/>
      <c r="SCT36" s="1817"/>
      <c r="SCU36" s="1817"/>
      <c r="SCV36" s="1817"/>
      <c r="SCW36" s="1817"/>
      <c r="SCX36" s="1817"/>
      <c r="SCY36" s="1817"/>
      <c r="SCZ36" s="1817"/>
      <c r="SDA36" s="1817"/>
      <c r="SDB36" s="1817"/>
      <c r="SDC36" s="1817"/>
      <c r="SDD36" s="1817"/>
      <c r="SDE36" s="1817"/>
      <c r="SDF36" s="1817"/>
      <c r="SDG36" s="1817"/>
      <c r="SDH36" s="1817"/>
      <c r="SDI36" s="1817"/>
      <c r="SDJ36" s="1817"/>
      <c r="SDK36" s="1817"/>
      <c r="SDL36" s="1817"/>
      <c r="SDM36" s="1817"/>
      <c r="SDN36" s="1817"/>
      <c r="SDO36" s="1817"/>
      <c r="SDP36" s="1817"/>
      <c r="SDQ36" s="1817"/>
      <c r="SDR36" s="1817"/>
      <c r="SDS36" s="1817"/>
      <c r="SDT36" s="1817"/>
      <c r="SDU36" s="1817"/>
      <c r="SDV36" s="1817"/>
      <c r="SDW36" s="1817"/>
      <c r="SDX36" s="1817"/>
      <c r="SDY36" s="1817"/>
      <c r="SDZ36" s="1817"/>
      <c r="SEA36" s="1817"/>
      <c r="SEB36" s="1817"/>
      <c r="SEC36" s="1817"/>
      <c r="SED36" s="1817"/>
      <c r="SEE36" s="1817"/>
      <c r="SEF36" s="1817"/>
      <c r="SEG36" s="1817"/>
      <c r="SEH36" s="1817"/>
      <c r="SEI36" s="1817"/>
      <c r="SEJ36" s="1817"/>
      <c r="SEK36" s="1817"/>
      <c r="SEL36" s="1817"/>
      <c r="SEM36" s="1817"/>
      <c r="SEN36" s="1817"/>
      <c r="SEO36" s="1817"/>
      <c r="SEP36" s="1817"/>
      <c r="SEQ36" s="1817"/>
      <c r="SER36" s="1817"/>
      <c r="SES36" s="1817"/>
      <c r="SET36" s="1817"/>
      <c r="SEU36" s="1817"/>
      <c r="SEV36" s="1817"/>
      <c r="SEW36" s="1817"/>
      <c r="SEX36" s="1817"/>
      <c r="SEY36" s="1817"/>
      <c r="SEZ36" s="1817"/>
      <c r="SFA36" s="1817"/>
      <c r="SFB36" s="1817"/>
      <c r="SFC36" s="1817"/>
      <c r="SFD36" s="1817"/>
      <c r="SFE36" s="1817"/>
      <c r="SFF36" s="1817"/>
      <c r="SFG36" s="1817"/>
      <c r="SFH36" s="1817"/>
      <c r="SFI36" s="1817"/>
      <c r="SFJ36" s="1817"/>
      <c r="SFK36" s="1817"/>
      <c r="SFL36" s="1817"/>
      <c r="SFM36" s="1817"/>
      <c r="SFN36" s="1817"/>
      <c r="SFO36" s="1817"/>
      <c r="SFP36" s="1817"/>
      <c r="SFQ36" s="1817"/>
      <c r="SFR36" s="1817"/>
      <c r="SFS36" s="1817"/>
      <c r="SFT36" s="1817"/>
      <c r="SFU36" s="1817"/>
      <c r="SFV36" s="1817"/>
      <c r="SFW36" s="1817"/>
      <c r="SFX36" s="1817"/>
      <c r="SFY36" s="1817"/>
      <c r="SFZ36" s="1817"/>
      <c r="SGA36" s="1817"/>
      <c r="SGB36" s="1817"/>
      <c r="SGC36" s="1817"/>
      <c r="SGD36" s="1817"/>
      <c r="SGE36" s="1817"/>
      <c r="SGF36" s="1817"/>
      <c r="SGG36" s="1817"/>
      <c r="SGH36" s="1817"/>
      <c r="SGI36" s="1817"/>
      <c r="SGJ36" s="1817"/>
      <c r="SGK36" s="1817"/>
      <c r="SGL36" s="1817"/>
      <c r="SGM36" s="1817"/>
      <c r="SGN36" s="1817"/>
      <c r="SGO36" s="1817"/>
      <c r="SGP36" s="1817"/>
      <c r="SGQ36" s="1817"/>
      <c r="SGR36" s="1817"/>
      <c r="SGS36" s="1817"/>
      <c r="SGT36" s="1817"/>
      <c r="SGU36" s="1817"/>
      <c r="SGV36" s="1817"/>
      <c r="SGW36" s="1817"/>
      <c r="SGX36" s="1817"/>
      <c r="SGY36" s="1817"/>
      <c r="SGZ36" s="1817"/>
      <c r="SHA36" s="1817"/>
      <c r="SHB36" s="1817"/>
      <c r="SHC36" s="1817"/>
      <c r="SHD36" s="1817"/>
      <c r="SHE36" s="1817"/>
      <c r="SHF36" s="1817"/>
      <c r="SHG36" s="1817"/>
      <c r="SHH36" s="1817"/>
      <c r="SHI36" s="1817"/>
      <c r="SHJ36" s="1817"/>
      <c r="SHK36" s="1817"/>
      <c r="SHL36" s="1817"/>
      <c r="SHM36" s="1817"/>
      <c r="SHN36" s="1817"/>
      <c r="SHO36" s="1817"/>
      <c r="SHP36" s="1817"/>
      <c r="SHQ36" s="1817"/>
      <c r="SHR36" s="1817"/>
      <c r="SHS36" s="1817"/>
      <c r="SHT36" s="1817"/>
      <c r="SHU36" s="1817"/>
      <c r="SHV36" s="1817"/>
      <c r="SHW36" s="1817"/>
      <c r="SHX36" s="1817"/>
      <c r="SHY36" s="1817"/>
      <c r="SHZ36" s="1817"/>
      <c r="SIA36" s="1817"/>
      <c r="SIB36" s="1817"/>
      <c r="SIC36" s="1817"/>
      <c r="SID36" s="1817"/>
      <c r="SIE36" s="1817"/>
      <c r="SIF36" s="1817"/>
      <c r="SIG36" s="1817"/>
      <c r="SIH36" s="1817"/>
      <c r="SII36" s="1817"/>
      <c r="SIJ36" s="1817"/>
      <c r="SIK36" s="1817"/>
      <c r="SIL36" s="1817"/>
      <c r="SIM36" s="1817"/>
      <c r="SIN36" s="1817"/>
      <c r="SIO36" s="1817"/>
      <c r="SIP36" s="1817"/>
      <c r="SIQ36" s="1817"/>
      <c r="SIR36" s="1817"/>
      <c r="SIS36" s="1817"/>
      <c r="SIT36" s="1817"/>
      <c r="SIU36" s="1817"/>
      <c r="SIV36" s="1817"/>
      <c r="SIW36" s="1817"/>
      <c r="SIX36" s="1817"/>
      <c r="SIY36" s="1817"/>
      <c r="SIZ36" s="1817"/>
      <c r="SJA36" s="1817"/>
      <c r="SJB36" s="1817"/>
      <c r="SJC36" s="1817"/>
      <c r="SJD36" s="1817"/>
      <c r="SJE36" s="1817"/>
      <c r="SJF36" s="1817"/>
      <c r="SJG36" s="1817"/>
      <c r="SJH36" s="1817"/>
      <c r="SJI36" s="1817"/>
      <c r="SJJ36" s="1817"/>
      <c r="SJK36" s="1817"/>
      <c r="SJL36" s="1817"/>
      <c r="SJM36" s="1817"/>
      <c r="SJN36" s="1817"/>
      <c r="SJO36" s="1817"/>
      <c r="SJP36" s="1817"/>
      <c r="SJQ36" s="1817"/>
      <c r="SJR36" s="1817"/>
      <c r="SJS36" s="1817"/>
      <c r="SJT36" s="1817"/>
      <c r="SJU36" s="1817"/>
      <c r="SJV36" s="1817"/>
      <c r="SJW36" s="1817"/>
      <c r="SJX36" s="1817"/>
      <c r="SJY36" s="1817"/>
      <c r="SJZ36" s="1817"/>
      <c r="SKA36" s="1817"/>
      <c r="SKB36" s="1817"/>
      <c r="SKC36" s="1817"/>
      <c r="SKD36" s="1817"/>
      <c r="SKE36" s="1817"/>
      <c r="SKF36" s="1817"/>
      <c r="SKG36" s="1817"/>
      <c r="SKH36" s="1817"/>
      <c r="SKI36" s="1817"/>
      <c r="SKJ36" s="1817"/>
      <c r="SKK36" s="1817"/>
      <c r="SKL36" s="1817"/>
      <c r="SKM36" s="1817"/>
      <c r="SKN36" s="1817"/>
      <c r="SKO36" s="1817"/>
      <c r="SKP36" s="1817"/>
      <c r="SKQ36" s="1817"/>
      <c r="SKR36" s="1817"/>
      <c r="SKS36" s="1817"/>
      <c r="SKT36" s="1817"/>
      <c r="SKU36" s="1817"/>
      <c r="SKV36" s="1817"/>
      <c r="SKW36" s="1817"/>
      <c r="SKX36" s="1817"/>
      <c r="SKY36" s="1817"/>
      <c r="SKZ36" s="1817"/>
      <c r="SLA36" s="1817"/>
      <c r="SLB36" s="1817"/>
      <c r="SLC36" s="1817"/>
      <c r="SLD36" s="1817"/>
      <c r="SLE36" s="1817"/>
      <c r="SLF36" s="1817"/>
      <c r="SLG36" s="1817"/>
      <c r="SLH36" s="1817"/>
      <c r="SLI36" s="1817"/>
      <c r="SLJ36" s="1817"/>
      <c r="SLK36" s="1817"/>
      <c r="SLL36" s="1817"/>
      <c r="SLM36" s="1817"/>
      <c r="SLN36" s="1817"/>
      <c r="SLO36" s="1817"/>
      <c r="SLP36" s="1817"/>
      <c r="SLQ36" s="1817"/>
      <c r="SLR36" s="1817"/>
      <c r="SLS36" s="1817"/>
      <c r="SLT36" s="1817"/>
      <c r="SLU36" s="1817"/>
      <c r="SLV36" s="1817"/>
      <c r="SLW36" s="1817"/>
      <c r="SLX36" s="1817"/>
      <c r="SLY36" s="1817"/>
      <c r="SLZ36" s="1817"/>
      <c r="SMA36" s="1817"/>
      <c r="SMB36" s="1817"/>
      <c r="SMC36" s="1817"/>
      <c r="SMD36" s="1817"/>
      <c r="SME36" s="1817"/>
      <c r="SMF36" s="1817"/>
      <c r="SMG36" s="1817"/>
      <c r="SMH36" s="1817"/>
      <c r="SMI36" s="1817"/>
      <c r="SMJ36" s="1817"/>
      <c r="SMK36" s="1817"/>
      <c r="SML36" s="1817"/>
      <c r="SMM36" s="1817"/>
      <c r="SMN36" s="1817"/>
      <c r="SMO36" s="1817"/>
      <c r="SMP36" s="1817"/>
      <c r="SMQ36" s="1817"/>
      <c r="SMR36" s="1817"/>
      <c r="SMS36" s="1817"/>
      <c r="SMT36" s="1817"/>
      <c r="SMU36" s="1817"/>
      <c r="SMV36" s="1817"/>
      <c r="SMW36" s="1817"/>
      <c r="SMX36" s="1817"/>
      <c r="SMY36" s="1817"/>
      <c r="SMZ36" s="1817"/>
      <c r="SNA36" s="1817"/>
      <c r="SNB36" s="1817"/>
      <c r="SNC36" s="1817"/>
      <c r="SND36" s="1817"/>
      <c r="SNE36" s="1817"/>
      <c r="SNF36" s="1817"/>
      <c r="SNG36" s="1817"/>
      <c r="SNH36" s="1817"/>
      <c r="SNI36" s="1817"/>
      <c r="SNJ36" s="1817"/>
      <c r="SNK36" s="1817"/>
      <c r="SNL36" s="1817"/>
      <c r="SNM36" s="1817"/>
      <c r="SNN36" s="1817"/>
      <c r="SNO36" s="1817"/>
      <c r="SNP36" s="1817"/>
      <c r="SNQ36" s="1817"/>
      <c r="SNR36" s="1817"/>
      <c r="SNS36" s="1817"/>
      <c r="SNT36" s="1817"/>
      <c r="SNU36" s="1817"/>
      <c r="SNV36" s="1817"/>
      <c r="SNW36" s="1817"/>
      <c r="SNX36" s="1817"/>
      <c r="SNY36" s="1817"/>
      <c r="SNZ36" s="1817"/>
      <c r="SOA36" s="1817"/>
      <c r="SOB36" s="1817"/>
      <c r="SOC36" s="1817"/>
      <c r="SOD36" s="1817"/>
      <c r="SOE36" s="1817"/>
      <c r="SOF36" s="1817"/>
      <c r="SOG36" s="1817"/>
      <c r="SOH36" s="1817"/>
      <c r="SOI36" s="1817"/>
      <c r="SOJ36" s="1817"/>
      <c r="SOK36" s="1817"/>
      <c r="SOL36" s="1817"/>
      <c r="SOM36" s="1817"/>
      <c r="SON36" s="1817"/>
      <c r="SOO36" s="1817"/>
      <c r="SOP36" s="1817"/>
      <c r="SOQ36" s="1817"/>
      <c r="SOR36" s="1817"/>
      <c r="SOS36" s="1817"/>
      <c r="SOT36" s="1817"/>
      <c r="SOU36" s="1817"/>
      <c r="SOV36" s="1817"/>
      <c r="SOW36" s="1817"/>
      <c r="SOX36" s="1817"/>
      <c r="SOY36" s="1817"/>
      <c r="SOZ36" s="1817"/>
      <c r="SPA36" s="1817"/>
      <c r="SPB36" s="1817"/>
      <c r="SPC36" s="1817"/>
      <c r="SPD36" s="1817"/>
      <c r="SPE36" s="1817"/>
      <c r="SPF36" s="1817"/>
      <c r="SPG36" s="1817"/>
      <c r="SPH36" s="1817"/>
      <c r="SPI36" s="1817"/>
      <c r="SPJ36" s="1817"/>
      <c r="SPK36" s="1817"/>
      <c r="SPL36" s="1817"/>
      <c r="SPM36" s="1817"/>
      <c r="SPN36" s="1817"/>
      <c r="SPO36" s="1817"/>
      <c r="SPP36" s="1817"/>
      <c r="SPQ36" s="1817"/>
      <c r="SPR36" s="1817"/>
      <c r="SPS36" s="1817"/>
      <c r="SPT36" s="1817"/>
      <c r="SPU36" s="1817"/>
      <c r="SPV36" s="1817"/>
      <c r="SPW36" s="1817"/>
      <c r="SPX36" s="1817"/>
      <c r="SPY36" s="1817"/>
      <c r="SPZ36" s="1817"/>
      <c r="SQA36" s="1817"/>
      <c r="SQB36" s="1817"/>
      <c r="SQC36" s="1817"/>
      <c r="SQD36" s="1817"/>
      <c r="SQE36" s="1817"/>
      <c r="SQF36" s="1817"/>
      <c r="SQG36" s="1817"/>
      <c r="SQH36" s="1817"/>
      <c r="SQI36" s="1817"/>
      <c r="SQJ36" s="1817"/>
      <c r="SQK36" s="1817"/>
      <c r="SQL36" s="1817"/>
      <c r="SQM36" s="1817"/>
      <c r="SQN36" s="1817"/>
      <c r="SQO36" s="1817"/>
      <c r="SQP36" s="1817"/>
      <c r="SQQ36" s="1817"/>
      <c r="SQR36" s="1817"/>
      <c r="SQS36" s="1817"/>
      <c r="SQT36" s="1817"/>
      <c r="SQU36" s="1817"/>
      <c r="SQV36" s="1817"/>
      <c r="SQW36" s="1817"/>
      <c r="SQX36" s="1817"/>
      <c r="SQY36" s="1817"/>
      <c r="SQZ36" s="1817"/>
      <c r="SRA36" s="1817"/>
      <c r="SRB36" s="1817"/>
      <c r="SRC36" s="1817"/>
      <c r="SRD36" s="1817"/>
      <c r="SRE36" s="1817"/>
      <c r="SRF36" s="1817"/>
      <c r="SRG36" s="1817"/>
      <c r="SRH36" s="1817"/>
      <c r="SRI36" s="1817"/>
      <c r="SRJ36" s="1817"/>
      <c r="SRK36" s="1817"/>
      <c r="SRL36" s="1817"/>
      <c r="SRM36" s="1817"/>
      <c r="SRN36" s="1817"/>
      <c r="SRO36" s="1817"/>
      <c r="SRP36" s="1817"/>
      <c r="SRQ36" s="1817"/>
      <c r="SRR36" s="1817"/>
      <c r="SRS36" s="1817"/>
      <c r="SRT36" s="1817"/>
      <c r="SRU36" s="1817"/>
      <c r="SRV36" s="1817"/>
      <c r="SRW36" s="1817"/>
      <c r="SRX36" s="1817"/>
      <c r="SRY36" s="1817"/>
      <c r="SRZ36" s="1817"/>
      <c r="SSA36" s="1817"/>
      <c r="SSB36" s="1817"/>
      <c r="SSC36" s="1817"/>
      <c r="SSD36" s="1817"/>
      <c r="SSE36" s="1817"/>
      <c r="SSF36" s="1817"/>
      <c r="SSG36" s="1817"/>
      <c r="SSH36" s="1817"/>
      <c r="SSI36" s="1817"/>
      <c r="SSJ36" s="1817"/>
      <c r="SSK36" s="1817"/>
      <c r="SSL36" s="1817"/>
      <c r="SSM36" s="1817"/>
      <c r="SSN36" s="1817"/>
      <c r="SSO36" s="1817"/>
      <c r="SSP36" s="1817"/>
      <c r="SSQ36" s="1817"/>
      <c r="SSR36" s="1817"/>
      <c r="SSS36" s="1817"/>
      <c r="SST36" s="1817"/>
      <c r="SSU36" s="1817"/>
      <c r="SSV36" s="1817"/>
      <c r="SSW36" s="1817"/>
      <c r="SSX36" s="1817"/>
      <c r="SSY36" s="1817"/>
      <c r="SSZ36" s="1817"/>
      <c r="STA36" s="1817"/>
      <c r="STB36" s="1817"/>
      <c r="STC36" s="1817"/>
      <c r="STD36" s="1817"/>
      <c r="STE36" s="1817"/>
      <c r="STF36" s="1817"/>
      <c r="STG36" s="1817"/>
      <c r="STH36" s="1817"/>
      <c r="STI36" s="1817"/>
      <c r="STJ36" s="1817"/>
      <c r="STK36" s="1817"/>
      <c r="STL36" s="1817"/>
      <c r="STM36" s="1817"/>
      <c r="STN36" s="1817"/>
      <c r="STO36" s="1817"/>
      <c r="STP36" s="1817"/>
      <c r="STQ36" s="1817"/>
      <c r="STR36" s="1817"/>
      <c r="STS36" s="1817"/>
      <c r="STT36" s="1817"/>
      <c r="STU36" s="1817"/>
      <c r="STV36" s="1817"/>
      <c r="STW36" s="1817"/>
      <c r="STX36" s="1817"/>
      <c r="STY36" s="1817"/>
      <c r="STZ36" s="1817"/>
      <c r="SUA36" s="1817"/>
      <c r="SUB36" s="1817"/>
      <c r="SUC36" s="1817"/>
      <c r="SUD36" s="1817"/>
      <c r="SUE36" s="1817"/>
      <c r="SUF36" s="1817"/>
      <c r="SUG36" s="1817"/>
      <c r="SUH36" s="1817"/>
      <c r="SUI36" s="1817"/>
      <c r="SUJ36" s="1817"/>
      <c r="SUK36" s="1817"/>
      <c r="SUL36" s="1817"/>
      <c r="SUM36" s="1817"/>
      <c r="SUN36" s="1817"/>
      <c r="SUO36" s="1817"/>
      <c r="SUP36" s="1817"/>
      <c r="SUQ36" s="1817"/>
      <c r="SUR36" s="1817"/>
      <c r="SUS36" s="1817"/>
      <c r="SUT36" s="1817"/>
      <c r="SUU36" s="1817"/>
      <c r="SUV36" s="1817"/>
      <c r="SUW36" s="1817"/>
      <c r="SUX36" s="1817"/>
      <c r="SUY36" s="1817"/>
      <c r="SUZ36" s="1817"/>
      <c r="SVA36" s="1817"/>
      <c r="SVB36" s="1817"/>
      <c r="SVC36" s="1817"/>
      <c r="SVD36" s="1817"/>
      <c r="SVE36" s="1817"/>
      <c r="SVF36" s="1817"/>
      <c r="SVG36" s="1817"/>
      <c r="SVH36" s="1817"/>
      <c r="SVI36" s="1817"/>
      <c r="SVJ36" s="1817"/>
      <c r="SVK36" s="1817"/>
      <c r="SVL36" s="1817"/>
      <c r="SVM36" s="1817"/>
      <c r="SVN36" s="1817"/>
      <c r="SVO36" s="1817"/>
      <c r="SVP36" s="1817"/>
      <c r="SVQ36" s="1817"/>
      <c r="SVR36" s="1817"/>
      <c r="SVS36" s="1817"/>
      <c r="SVT36" s="1817"/>
      <c r="SVU36" s="1817"/>
      <c r="SVV36" s="1817"/>
      <c r="SVW36" s="1817"/>
      <c r="SVX36" s="1817"/>
      <c r="SVY36" s="1817"/>
      <c r="SVZ36" s="1817"/>
      <c r="SWA36" s="1817"/>
      <c r="SWB36" s="1817"/>
      <c r="SWC36" s="1817"/>
      <c r="SWD36" s="1817"/>
      <c r="SWE36" s="1817"/>
      <c r="SWF36" s="1817"/>
      <c r="SWG36" s="1817"/>
      <c r="SWH36" s="1817"/>
      <c r="SWI36" s="1817"/>
      <c r="SWJ36" s="1817"/>
      <c r="SWK36" s="1817"/>
      <c r="SWL36" s="1817"/>
      <c r="SWM36" s="1817"/>
      <c r="SWN36" s="1817"/>
      <c r="SWO36" s="1817"/>
      <c r="SWP36" s="1817"/>
      <c r="SWQ36" s="1817"/>
      <c r="SWR36" s="1817"/>
      <c r="SWS36" s="1817"/>
      <c r="SWT36" s="1817"/>
      <c r="SWU36" s="1817"/>
      <c r="SWV36" s="1817"/>
      <c r="SWW36" s="1817"/>
      <c r="SWX36" s="1817"/>
      <c r="SWY36" s="1817"/>
      <c r="SWZ36" s="1817"/>
      <c r="SXA36" s="1817"/>
      <c r="SXB36" s="1817"/>
      <c r="SXC36" s="1817"/>
      <c r="SXD36" s="1817"/>
      <c r="SXE36" s="1817"/>
      <c r="SXF36" s="1817"/>
      <c r="SXG36" s="1817"/>
      <c r="SXH36" s="1817"/>
      <c r="SXI36" s="1817"/>
      <c r="SXJ36" s="1817"/>
      <c r="SXK36" s="1817"/>
      <c r="SXL36" s="1817"/>
      <c r="SXM36" s="1817"/>
      <c r="SXN36" s="1817"/>
      <c r="SXO36" s="1817"/>
      <c r="SXP36" s="1817"/>
      <c r="SXQ36" s="1817"/>
      <c r="SXR36" s="1817"/>
      <c r="SXS36" s="1817"/>
      <c r="SXT36" s="1817"/>
      <c r="SXU36" s="1817"/>
      <c r="SXV36" s="1817"/>
      <c r="SXW36" s="1817"/>
      <c r="SXX36" s="1817"/>
      <c r="SXY36" s="1817"/>
      <c r="SXZ36" s="1817"/>
      <c r="SYA36" s="1817"/>
      <c r="SYB36" s="1817"/>
      <c r="SYC36" s="1817"/>
      <c r="SYD36" s="1817"/>
      <c r="SYE36" s="1817"/>
      <c r="SYF36" s="1817"/>
      <c r="SYG36" s="1817"/>
      <c r="SYH36" s="1817"/>
      <c r="SYI36" s="1817"/>
      <c r="SYJ36" s="1817"/>
      <c r="SYK36" s="1817"/>
      <c r="SYL36" s="1817"/>
      <c r="SYM36" s="1817"/>
      <c r="SYN36" s="1817"/>
      <c r="SYO36" s="1817"/>
      <c r="SYP36" s="1817"/>
      <c r="SYQ36" s="1817"/>
      <c r="SYR36" s="1817"/>
      <c r="SYS36" s="1817"/>
      <c r="SYT36" s="1817"/>
      <c r="SYU36" s="1817"/>
      <c r="SYV36" s="1817"/>
      <c r="SYW36" s="1817"/>
      <c r="SYX36" s="1817"/>
      <c r="SYY36" s="1817"/>
      <c r="SYZ36" s="1817"/>
      <c r="SZA36" s="1817"/>
      <c r="SZB36" s="1817"/>
      <c r="SZC36" s="1817"/>
      <c r="SZD36" s="1817"/>
      <c r="SZE36" s="1817"/>
      <c r="SZF36" s="1817"/>
      <c r="SZG36" s="1817"/>
      <c r="SZH36" s="1817"/>
      <c r="SZI36" s="1817"/>
      <c r="SZJ36" s="1817"/>
      <c r="SZK36" s="1817"/>
      <c r="SZL36" s="1817"/>
      <c r="SZM36" s="1817"/>
      <c r="SZN36" s="1817"/>
      <c r="SZO36" s="1817"/>
      <c r="SZP36" s="1817"/>
      <c r="SZQ36" s="1817"/>
      <c r="SZR36" s="1817"/>
      <c r="SZS36" s="1817"/>
      <c r="SZT36" s="1817"/>
      <c r="SZU36" s="1817"/>
      <c r="SZV36" s="1817"/>
      <c r="SZW36" s="1817"/>
      <c r="SZX36" s="1817"/>
      <c r="SZY36" s="1817"/>
      <c r="SZZ36" s="1817"/>
      <c r="TAA36" s="1817"/>
      <c r="TAB36" s="1817"/>
      <c r="TAC36" s="1817"/>
      <c r="TAD36" s="1817"/>
      <c r="TAE36" s="1817"/>
      <c r="TAF36" s="1817"/>
      <c r="TAG36" s="1817"/>
      <c r="TAH36" s="1817"/>
      <c r="TAI36" s="1817"/>
      <c r="TAJ36" s="1817"/>
      <c r="TAK36" s="1817"/>
      <c r="TAL36" s="1817"/>
      <c r="TAM36" s="1817"/>
      <c r="TAN36" s="1817"/>
      <c r="TAO36" s="1817"/>
      <c r="TAP36" s="1817"/>
      <c r="TAQ36" s="1817"/>
      <c r="TAR36" s="1817"/>
      <c r="TAS36" s="1817"/>
      <c r="TAT36" s="1817"/>
      <c r="TAU36" s="1817"/>
      <c r="TAV36" s="1817"/>
      <c r="TAW36" s="1817"/>
      <c r="TAX36" s="1817"/>
      <c r="TAY36" s="1817"/>
      <c r="TAZ36" s="1817"/>
      <c r="TBA36" s="1817"/>
      <c r="TBB36" s="1817"/>
      <c r="TBC36" s="1817"/>
      <c r="TBD36" s="1817"/>
      <c r="TBE36" s="1817"/>
      <c r="TBF36" s="1817"/>
      <c r="TBG36" s="1817"/>
      <c r="TBH36" s="1817"/>
      <c r="TBI36" s="1817"/>
      <c r="TBJ36" s="1817"/>
      <c r="TBK36" s="1817"/>
      <c r="TBL36" s="1817"/>
      <c r="TBM36" s="1817"/>
      <c r="TBN36" s="1817"/>
      <c r="TBO36" s="1817"/>
      <c r="TBP36" s="1817"/>
      <c r="TBQ36" s="1817"/>
      <c r="TBR36" s="1817"/>
      <c r="TBS36" s="1817"/>
      <c r="TBT36" s="1817"/>
      <c r="TBU36" s="1817"/>
      <c r="TBV36" s="1817"/>
      <c r="TBW36" s="1817"/>
      <c r="TBX36" s="1817"/>
      <c r="TBY36" s="1817"/>
      <c r="TBZ36" s="1817"/>
      <c r="TCA36" s="1817"/>
      <c r="TCB36" s="1817"/>
      <c r="TCC36" s="1817"/>
      <c r="TCD36" s="1817"/>
      <c r="TCE36" s="1817"/>
      <c r="TCF36" s="1817"/>
      <c r="TCG36" s="1817"/>
      <c r="TCH36" s="1817"/>
      <c r="TCI36" s="1817"/>
      <c r="TCJ36" s="1817"/>
      <c r="TCK36" s="1817"/>
      <c r="TCL36" s="1817"/>
      <c r="TCM36" s="1817"/>
      <c r="TCN36" s="1817"/>
      <c r="TCO36" s="1817"/>
      <c r="TCP36" s="1817"/>
      <c r="TCQ36" s="1817"/>
      <c r="TCR36" s="1817"/>
      <c r="TCS36" s="1817"/>
      <c r="TCT36" s="1817"/>
      <c r="TCU36" s="1817"/>
      <c r="TCV36" s="1817"/>
      <c r="TCW36" s="1817"/>
      <c r="TCX36" s="1817"/>
      <c r="TCY36" s="1817"/>
      <c r="TCZ36" s="1817"/>
      <c r="TDA36" s="1817"/>
      <c r="TDB36" s="1817"/>
      <c r="TDC36" s="1817"/>
      <c r="TDD36" s="1817"/>
      <c r="TDE36" s="1817"/>
      <c r="TDF36" s="1817"/>
      <c r="TDG36" s="1817"/>
      <c r="TDH36" s="1817"/>
      <c r="TDI36" s="1817"/>
      <c r="TDJ36" s="1817"/>
      <c r="TDK36" s="1817"/>
      <c r="TDL36" s="1817"/>
      <c r="TDM36" s="1817"/>
      <c r="TDN36" s="1817"/>
      <c r="TDO36" s="1817"/>
      <c r="TDP36" s="1817"/>
      <c r="TDQ36" s="1817"/>
      <c r="TDR36" s="1817"/>
      <c r="TDS36" s="1817"/>
      <c r="TDT36" s="1817"/>
      <c r="TDU36" s="1817"/>
      <c r="TDV36" s="1817"/>
      <c r="TDW36" s="1817"/>
      <c r="TDX36" s="1817"/>
      <c r="TDY36" s="1817"/>
      <c r="TDZ36" s="1817"/>
      <c r="TEA36" s="1817"/>
      <c r="TEB36" s="1817"/>
      <c r="TEC36" s="1817"/>
      <c r="TED36" s="1817"/>
      <c r="TEE36" s="1817"/>
      <c r="TEF36" s="1817"/>
      <c r="TEG36" s="1817"/>
      <c r="TEH36" s="1817"/>
      <c r="TEI36" s="1817"/>
      <c r="TEJ36" s="1817"/>
      <c r="TEK36" s="1817"/>
      <c r="TEL36" s="1817"/>
      <c r="TEM36" s="1817"/>
      <c r="TEN36" s="1817"/>
      <c r="TEO36" s="1817"/>
      <c r="TEP36" s="1817"/>
      <c r="TEQ36" s="1817"/>
      <c r="TER36" s="1817"/>
      <c r="TES36" s="1817"/>
      <c r="TET36" s="1817"/>
      <c r="TEU36" s="1817"/>
      <c r="TEV36" s="1817"/>
      <c r="TEW36" s="1817"/>
      <c r="TEX36" s="1817"/>
      <c r="TEY36" s="1817"/>
      <c r="TEZ36" s="1817"/>
      <c r="TFA36" s="1817"/>
      <c r="TFB36" s="1817"/>
      <c r="TFC36" s="1817"/>
      <c r="TFD36" s="1817"/>
      <c r="TFE36" s="1817"/>
      <c r="TFF36" s="1817"/>
      <c r="TFG36" s="1817"/>
      <c r="TFH36" s="1817"/>
      <c r="TFI36" s="1817"/>
      <c r="TFJ36" s="1817"/>
      <c r="TFK36" s="1817"/>
      <c r="TFL36" s="1817"/>
      <c r="TFM36" s="1817"/>
      <c r="TFN36" s="1817"/>
      <c r="TFO36" s="1817"/>
      <c r="TFP36" s="1817"/>
      <c r="TFQ36" s="1817"/>
      <c r="TFR36" s="1817"/>
      <c r="TFS36" s="1817"/>
      <c r="TFT36" s="1817"/>
      <c r="TFU36" s="1817"/>
      <c r="TFV36" s="1817"/>
      <c r="TFW36" s="1817"/>
      <c r="TFX36" s="1817"/>
      <c r="TFY36" s="1817"/>
      <c r="TFZ36" s="1817"/>
      <c r="TGA36" s="1817"/>
      <c r="TGB36" s="1817"/>
      <c r="TGC36" s="1817"/>
      <c r="TGD36" s="1817"/>
      <c r="TGE36" s="1817"/>
      <c r="TGF36" s="1817"/>
      <c r="TGG36" s="1817"/>
      <c r="TGH36" s="1817"/>
      <c r="TGI36" s="1817"/>
      <c r="TGJ36" s="1817"/>
      <c r="TGK36" s="1817"/>
      <c r="TGL36" s="1817"/>
      <c r="TGM36" s="1817"/>
      <c r="TGN36" s="1817"/>
      <c r="TGO36" s="1817"/>
      <c r="TGP36" s="1817"/>
      <c r="TGQ36" s="1817"/>
      <c r="TGR36" s="1817"/>
      <c r="TGS36" s="1817"/>
      <c r="TGT36" s="1817"/>
      <c r="TGU36" s="1817"/>
      <c r="TGV36" s="1817"/>
      <c r="TGW36" s="1817"/>
      <c r="TGX36" s="1817"/>
      <c r="TGY36" s="1817"/>
      <c r="TGZ36" s="1817"/>
      <c r="THA36" s="1817"/>
      <c r="THB36" s="1817"/>
      <c r="THC36" s="1817"/>
      <c r="THD36" s="1817"/>
      <c r="THE36" s="1817"/>
      <c r="THF36" s="1817"/>
      <c r="THG36" s="1817"/>
      <c r="THH36" s="1817"/>
      <c r="THI36" s="1817"/>
      <c r="THJ36" s="1817"/>
      <c r="THK36" s="1817"/>
      <c r="THL36" s="1817"/>
      <c r="THM36" s="1817"/>
      <c r="THN36" s="1817"/>
      <c r="THO36" s="1817"/>
      <c r="THP36" s="1817"/>
      <c r="THQ36" s="1817"/>
      <c r="THR36" s="1817"/>
      <c r="THS36" s="1817"/>
      <c r="THT36" s="1817"/>
      <c r="THU36" s="1817"/>
      <c r="THV36" s="1817"/>
      <c r="THW36" s="1817"/>
      <c r="THX36" s="1817"/>
      <c r="THY36" s="1817"/>
      <c r="THZ36" s="1817"/>
      <c r="TIA36" s="1817"/>
      <c r="TIB36" s="1817"/>
      <c r="TIC36" s="1817"/>
      <c r="TID36" s="1817"/>
      <c r="TIE36" s="1817"/>
      <c r="TIF36" s="1817"/>
      <c r="TIG36" s="1817"/>
      <c r="TIH36" s="1817"/>
      <c r="TII36" s="1817"/>
      <c r="TIJ36" s="1817"/>
      <c r="TIK36" s="1817"/>
      <c r="TIL36" s="1817"/>
      <c r="TIM36" s="1817"/>
      <c r="TIN36" s="1817"/>
      <c r="TIO36" s="1817"/>
      <c r="TIP36" s="1817"/>
      <c r="TIQ36" s="1817"/>
      <c r="TIR36" s="1817"/>
      <c r="TIS36" s="1817"/>
      <c r="TIT36" s="1817"/>
      <c r="TIU36" s="1817"/>
      <c r="TIV36" s="1817"/>
      <c r="TIW36" s="1817"/>
      <c r="TIX36" s="1817"/>
      <c r="TIY36" s="1817"/>
      <c r="TIZ36" s="1817"/>
      <c r="TJA36" s="1817"/>
      <c r="TJB36" s="1817"/>
      <c r="TJC36" s="1817"/>
      <c r="TJD36" s="1817"/>
      <c r="TJE36" s="1817"/>
      <c r="TJF36" s="1817"/>
      <c r="TJG36" s="1817"/>
      <c r="TJH36" s="1817"/>
      <c r="TJI36" s="1817"/>
      <c r="TJJ36" s="1817"/>
      <c r="TJK36" s="1817"/>
      <c r="TJL36" s="1817"/>
      <c r="TJM36" s="1817"/>
      <c r="TJN36" s="1817"/>
      <c r="TJO36" s="1817"/>
      <c r="TJP36" s="1817"/>
      <c r="TJQ36" s="1817"/>
      <c r="TJR36" s="1817"/>
      <c r="TJS36" s="1817"/>
      <c r="TJT36" s="1817"/>
      <c r="TJU36" s="1817"/>
      <c r="TJV36" s="1817"/>
      <c r="TJW36" s="1817"/>
      <c r="TJX36" s="1817"/>
      <c r="TJY36" s="1817"/>
      <c r="TJZ36" s="1817"/>
      <c r="TKA36" s="1817"/>
      <c r="TKB36" s="1817"/>
      <c r="TKC36" s="1817"/>
      <c r="TKD36" s="1817"/>
      <c r="TKE36" s="1817"/>
      <c r="TKF36" s="1817"/>
      <c r="TKG36" s="1817"/>
      <c r="TKH36" s="1817"/>
      <c r="TKI36" s="1817"/>
      <c r="TKJ36" s="1817"/>
      <c r="TKK36" s="1817"/>
      <c r="TKL36" s="1817"/>
      <c r="TKM36" s="1817"/>
      <c r="TKN36" s="1817"/>
      <c r="TKO36" s="1817"/>
      <c r="TKP36" s="1817"/>
      <c r="TKQ36" s="1817"/>
      <c r="TKR36" s="1817"/>
      <c r="TKS36" s="1817"/>
      <c r="TKT36" s="1817"/>
      <c r="TKU36" s="1817"/>
      <c r="TKV36" s="1817"/>
      <c r="TKW36" s="1817"/>
      <c r="TKX36" s="1817"/>
      <c r="TKY36" s="1817"/>
      <c r="TKZ36" s="1817"/>
      <c r="TLA36" s="1817"/>
      <c r="TLB36" s="1817"/>
      <c r="TLC36" s="1817"/>
      <c r="TLD36" s="1817"/>
      <c r="TLE36" s="1817"/>
      <c r="TLF36" s="1817"/>
      <c r="TLG36" s="1817"/>
      <c r="TLH36" s="1817"/>
      <c r="TLI36" s="1817"/>
      <c r="TLJ36" s="1817"/>
      <c r="TLK36" s="1817"/>
      <c r="TLL36" s="1817"/>
      <c r="TLM36" s="1817"/>
      <c r="TLN36" s="1817"/>
      <c r="TLO36" s="1817"/>
      <c r="TLP36" s="1817"/>
      <c r="TLQ36" s="1817"/>
      <c r="TLR36" s="1817"/>
      <c r="TLS36" s="1817"/>
      <c r="TLT36" s="1817"/>
      <c r="TLU36" s="1817"/>
      <c r="TLV36" s="1817"/>
      <c r="TLW36" s="1817"/>
      <c r="TLX36" s="1817"/>
      <c r="TLY36" s="1817"/>
      <c r="TLZ36" s="1817"/>
      <c r="TMA36" s="1817"/>
      <c r="TMB36" s="1817"/>
      <c r="TMC36" s="1817"/>
      <c r="TMD36" s="1817"/>
      <c r="TME36" s="1817"/>
      <c r="TMF36" s="1817"/>
      <c r="TMG36" s="1817"/>
      <c r="TMH36" s="1817"/>
      <c r="TMI36" s="1817"/>
      <c r="TMJ36" s="1817"/>
      <c r="TMK36" s="1817"/>
      <c r="TML36" s="1817"/>
      <c r="TMM36" s="1817"/>
      <c r="TMN36" s="1817"/>
      <c r="TMO36" s="1817"/>
      <c r="TMP36" s="1817"/>
      <c r="TMQ36" s="1817"/>
      <c r="TMR36" s="1817"/>
      <c r="TMS36" s="1817"/>
      <c r="TMT36" s="1817"/>
      <c r="TMU36" s="1817"/>
      <c r="TMV36" s="1817"/>
      <c r="TMW36" s="1817"/>
      <c r="TMX36" s="1817"/>
      <c r="TMY36" s="1817"/>
      <c r="TMZ36" s="1817"/>
      <c r="TNA36" s="1817"/>
      <c r="TNB36" s="1817"/>
      <c r="TNC36" s="1817"/>
      <c r="TND36" s="1817"/>
      <c r="TNE36" s="1817"/>
      <c r="TNF36" s="1817"/>
      <c r="TNG36" s="1817"/>
      <c r="TNH36" s="1817"/>
      <c r="TNI36" s="1817"/>
      <c r="TNJ36" s="1817"/>
      <c r="TNK36" s="1817"/>
      <c r="TNL36" s="1817"/>
      <c r="TNM36" s="1817"/>
      <c r="TNN36" s="1817"/>
      <c r="TNO36" s="1817"/>
      <c r="TNP36" s="1817"/>
      <c r="TNQ36" s="1817"/>
      <c r="TNR36" s="1817"/>
      <c r="TNS36" s="1817"/>
      <c r="TNT36" s="1817"/>
      <c r="TNU36" s="1817"/>
      <c r="TNV36" s="1817"/>
      <c r="TNW36" s="1817"/>
      <c r="TNX36" s="1817"/>
      <c r="TNY36" s="1817"/>
      <c r="TNZ36" s="1817"/>
      <c r="TOA36" s="1817"/>
      <c r="TOB36" s="1817"/>
      <c r="TOC36" s="1817"/>
      <c r="TOD36" s="1817"/>
      <c r="TOE36" s="1817"/>
      <c r="TOF36" s="1817"/>
      <c r="TOG36" s="1817"/>
      <c r="TOH36" s="1817"/>
      <c r="TOI36" s="1817"/>
      <c r="TOJ36" s="1817"/>
      <c r="TOK36" s="1817"/>
      <c r="TOL36" s="1817"/>
      <c r="TOM36" s="1817"/>
      <c r="TON36" s="1817"/>
      <c r="TOO36" s="1817"/>
      <c r="TOP36" s="1817"/>
      <c r="TOQ36" s="1817"/>
      <c r="TOR36" s="1817"/>
      <c r="TOS36" s="1817"/>
      <c r="TOT36" s="1817"/>
      <c r="TOU36" s="1817"/>
      <c r="TOV36" s="1817"/>
      <c r="TOW36" s="1817"/>
      <c r="TOX36" s="1817"/>
      <c r="TOY36" s="1817"/>
      <c r="TOZ36" s="1817"/>
      <c r="TPA36" s="1817"/>
      <c r="TPB36" s="1817"/>
      <c r="TPC36" s="1817"/>
      <c r="TPD36" s="1817"/>
      <c r="TPE36" s="1817"/>
      <c r="TPF36" s="1817"/>
      <c r="TPG36" s="1817"/>
      <c r="TPH36" s="1817"/>
      <c r="TPI36" s="1817"/>
      <c r="TPJ36" s="1817"/>
      <c r="TPK36" s="1817"/>
      <c r="TPL36" s="1817"/>
      <c r="TPM36" s="1817"/>
      <c r="TPN36" s="1817"/>
      <c r="TPO36" s="1817"/>
      <c r="TPP36" s="1817"/>
      <c r="TPQ36" s="1817"/>
      <c r="TPR36" s="1817"/>
      <c r="TPS36" s="1817"/>
      <c r="TPT36" s="1817"/>
      <c r="TPU36" s="1817"/>
      <c r="TPV36" s="1817"/>
      <c r="TPW36" s="1817"/>
      <c r="TPX36" s="1817"/>
      <c r="TPY36" s="1817"/>
      <c r="TPZ36" s="1817"/>
      <c r="TQA36" s="1817"/>
      <c r="TQB36" s="1817"/>
      <c r="TQC36" s="1817"/>
      <c r="TQD36" s="1817"/>
      <c r="TQE36" s="1817"/>
      <c r="TQF36" s="1817"/>
      <c r="TQG36" s="1817"/>
      <c r="TQH36" s="1817"/>
      <c r="TQI36" s="1817"/>
      <c r="TQJ36" s="1817"/>
      <c r="TQK36" s="1817"/>
      <c r="TQL36" s="1817"/>
      <c r="TQM36" s="1817"/>
      <c r="TQN36" s="1817"/>
      <c r="TQO36" s="1817"/>
      <c r="TQP36" s="1817"/>
      <c r="TQQ36" s="1817"/>
      <c r="TQR36" s="1817"/>
      <c r="TQS36" s="1817"/>
      <c r="TQT36" s="1817"/>
      <c r="TQU36" s="1817"/>
      <c r="TQV36" s="1817"/>
      <c r="TQW36" s="1817"/>
      <c r="TQX36" s="1817"/>
      <c r="TQY36" s="1817"/>
      <c r="TQZ36" s="1817"/>
      <c r="TRA36" s="1817"/>
      <c r="TRB36" s="1817"/>
      <c r="TRC36" s="1817"/>
      <c r="TRD36" s="1817"/>
      <c r="TRE36" s="1817"/>
      <c r="TRF36" s="1817"/>
      <c r="TRG36" s="1817"/>
      <c r="TRH36" s="1817"/>
      <c r="TRI36" s="1817"/>
      <c r="TRJ36" s="1817"/>
      <c r="TRK36" s="1817"/>
      <c r="TRL36" s="1817"/>
      <c r="TRM36" s="1817"/>
      <c r="TRN36" s="1817"/>
      <c r="TRO36" s="1817"/>
      <c r="TRP36" s="1817"/>
      <c r="TRQ36" s="1817"/>
      <c r="TRR36" s="1817"/>
      <c r="TRS36" s="1817"/>
      <c r="TRT36" s="1817"/>
      <c r="TRU36" s="1817"/>
      <c r="TRV36" s="1817"/>
      <c r="TRW36" s="1817"/>
      <c r="TRX36" s="1817"/>
      <c r="TRY36" s="1817"/>
      <c r="TRZ36" s="1817"/>
      <c r="TSA36" s="1817"/>
      <c r="TSB36" s="1817"/>
      <c r="TSC36" s="1817"/>
      <c r="TSD36" s="1817"/>
      <c r="TSE36" s="1817"/>
      <c r="TSF36" s="1817"/>
      <c r="TSG36" s="1817"/>
      <c r="TSH36" s="1817"/>
      <c r="TSI36" s="1817"/>
      <c r="TSJ36" s="1817"/>
      <c r="TSK36" s="1817"/>
      <c r="TSL36" s="1817"/>
      <c r="TSM36" s="1817"/>
      <c r="TSN36" s="1817"/>
      <c r="TSO36" s="1817"/>
      <c r="TSP36" s="1817"/>
      <c r="TSQ36" s="1817"/>
      <c r="TSR36" s="1817"/>
      <c r="TSS36" s="1817"/>
      <c r="TST36" s="1817"/>
      <c r="TSU36" s="1817"/>
      <c r="TSV36" s="1817"/>
      <c r="TSW36" s="1817"/>
      <c r="TSX36" s="1817"/>
      <c r="TSY36" s="1817"/>
      <c r="TSZ36" s="1817"/>
      <c r="TTA36" s="1817"/>
      <c r="TTB36" s="1817"/>
      <c r="TTC36" s="1817"/>
      <c r="TTD36" s="1817"/>
      <c r="TTE36" s="1817"/>
      <c r="TTF36" s="1817"/>
      <c r="TTG36" s="1817"/>
      <c r="TTH36" s="1817"/>
      <c r="TTI36" s="1817"/>
      <c r="TTJ36" s="1817"/>
      <c r="TTK36" s="1817"/>
      <c r="TTL36" s="1817"/>
      <c r="TTM36" s="1817"/>
      <c r="TTN36" s="1817"/>
      <c r="TTO36" s="1817"/>
      <c r="TTP36" s="1817"/>
      <c r="TTQ36" s="1817"/>
      <c r="TTR36" s="1817"/>
      <c r="TTS36" s="1817"/>
      <c r="TTT36" s="1817"/>
      <c r="TTU36" s="1817"/>
      <c r="TTV36" s="1817"/>
      <c r="TTW36" s="1817"/>
      <c r="TTX36" s="1817"/>
      <c r="TTY36" s="1817"/>
      <c r="TTZ36" s="1817"/>
      <c r="TUA36" s="1817"/>
      <c r="TUB36" s="1817"/>
      <c r="TUC36" s="1817"/>
      <c r="TUD36" s="1817"/>
      <c r="TUE36" s="1817"/>
      <c r="TUF36" s="1817"/>
      <c r="TUG36" s="1817"/>
      <c r="TUH36" s="1817"/>
      <c r="TUI36" s="1817"/>
      <c r="TUJ36" s="1817"/>
      <c r="TUK36" s="1817"/>
      <c r="TUL36" s="1817"/>
      <c r="TUM36" s="1817"/>
      <c r="TUN36" s="1817"/>
      <c r="TUO36" s="1817"/>
      <c r="TUP36" s="1817"/>
      <c r="TUQ36" s="1817"/>
      <c r="TUR36" s="1817"/>
      <c r="TUS36" s="1817"/>
      <c r="TUT36" s="1817"/>
      <c r="TUU36" s="1817"/>
      <c r="TUV36" s="1817"/>
      <c r="TUW36" s="1817"/>
      <c r="TUX36" s="1817"/>
      <c r="TUY36" s="1817"/>
      <c r="TUZ36" s="1817"/>
      <c r="TVA36" s="1817"/>
      <c r="TVB36" s="1817"/>
      <c r="TVC36" s="1817"/>
      <c r="TVD36" s="1817"/>
      <c r="TVE36" s="1817"/>
      <c r="TVF36" s="1817"/>
      <c r="TVG36" s="1817"/>
      <c r="TVH36" s="1817"/>
      <c r="TVI36" s="1817"/>
      <c r="TVJ36" s="1817"/>
      <c r="TVK36" s="1817"/>
      <c r="TVL36" s="1817"/>
      <c r="TVM36" s="1817"/>
      <c r="TVN36" s="1817"/>
      <c r="TVO36" s="1817"/>
      <c r="TVP36" s="1817"/>
      <c r="TVQ36" s="1817"/>
      <c r="TVR36" s="1817"/>
      <c r="TVS36" s="1817"/>
      <c r="TVT36" s="1817"/>
      <c r="TVU36" s="1817"/>
      <c r="TVV36" s="1817"/>
      <c r="TVW36" s="1817"/>
      <c r="TVX36" s="1817"/>
      <c r="TVY36" s="1817"/>
      <c r="TVZ36" s="1817"/>
      <c r="TWA36" s="1817"/>
      <c r="TWB36" s="1817"/>
      <c r="TWC36" s="1817"/>
      <c r="TWD36" s="1817"/>
      <c r="TWE36" s="1817"/>
      <c r="TWF36" s="1817"/>
      <c r="TWG36" s="1817"/>
      <c r="TWH36" s="1817"/>
      <c r="TWI36" s="1817"/>
      <c r="TWJ36" s="1817"/>
      <c r="TWK36" s="1817"/>
      <c r="TWL36" s="1817"/>
      <c r="TWM36" s="1817"/>
      <c r="TWN36" s="1817"/>
      <c r="TWO36" s="1817"/>
      <c r="TWP36" s="1817"/>
      <c r="TWQ36" s="1817"/>
      <c r="TWR36" s="1817"/>
      <c r="TWS36" s="1817"/>
      <c r="TWT36" s="1817"/>
      <c r="TWU36" s="1817"/>
      <c r="TWV36" s="1817"/>
      <c r="TWW36" s="1817"/>
      <c r="TWX36" s="1817"/>
      <c r="TWY36" s="1817"/>
      <c r="TWZ36" s="1817"/>
      <c r="TXA36" s="1817"/>
      <c r="TXB36" s="1817"/>
      <c r="TXC36" s="1817"/>
      <c r="TXD36" s="1817"/>
      <c r="TXE36" s="1817"/>
      <c r="TXF36" s="1817"/>
      <c r="TXG36" s="1817"/>
      <c r="TXH36" s="1817"/>
      <c r="TXI36" s="1817"/>
      <c r="TXJ36" s="1817"/>
      <c r="TXK36" s="1817"/>
      <c r="TXL36" s="1817"/>
      <c r="TXM36" s="1817"/>
      <c r="TXN36" s="1817"/>
      <c r="TXO36" s="1817"/>
      <c r="TXP36" s="1817"/>
      <c r="TXQ36" s="1817"/>
      <c r="TXR36" s="1817"/>
      <c r="TXS36" s="1817"/>
      <c r="TXT36" s="1817"/>
      <c r="TXU36" s="1817"/>
      <c r="TXV36" s="1817"/>
      <c r="TXW36" s="1817"/>
      <c r="TXX36" s="1817"/>
      <c r="TXY36" s="1817"/>
      <c r="TXZ36" s="1817"/>
      <c r="TYA36" s="1817"/>
      <c r="TYB36" s="1817"/>
      <c r="TYC36" s="1817"/>
      <c r="TYD36" s="1817"/>
      <c r="TYE36" s="1817"/>
      <c r="TYF36" s="1817"/>
      <c r="TYG36" s="1817"/>
      <c r="TYH36" s="1817"/>
      <c r="TYI36" s="1817"/>
      <c r="TYJ36" s="1817"/>
      <c r="TYK36" s="1817"/>
      <c r="TYL36" s="1817"/>
      <c r="TYM36" s="1817"/>
      <c r="TYN36" s="1817"/>
      <c r="TYO36" s="1817"/>
      <c r="TYP36" s="1817"/>
      <c r="TYQ36" s="1817"/>
      <c r="TYR36" s="1817"/>
      <c r="TYS36" s="1817"/>
      <c r="TYT36" s="1817"/>
      <c r="TYU36" s="1817"/>
      <c r="TYV36" s="1817"/>
      <c r="TYW36" s="1817"/>
      <c r="TYX36" s="1817"/>
      <c r="TYY36" s="1817"/>
      <c r="TYZ36" s="1817"/>
      <c r="TZA36" s="1817"/>
      <c r="TZB36" s="1817"/>
      <c r="TZC36" s="1817"/>
      <c r="TZD36" s="1817"/>
      <c r="TZE36" s="1817"/>
      <c r="TZF36" s="1817"/>
      <c r="TZG36" s="1817"/>
      <c r="TZH36" s="1817"/>
      <c r="TZI36" s="1817"/>
      <c r="TZJ36" s="1817"/>
      <c r="TZK36" s="1817"/>
      <c r="TZL36" s="1817"/>
      <c r="TZM36" s="1817"/>
      <c r="TZN36" s="1817"/>
      <c r="TZO36" s="1817"/>
      <c r="TZP36" s="1817"/>
      <c r="TZQ36" s="1817"/>
      <c r="TZR36" s="1817"/>
      <c r="TZS36" s="1817"/>
      <c r="TZT36" s="1817"/>
      <c r="TZU36" s="1817"/>
      <c r="TZV36" s="1817"/>
      <c r="TZW36" s="1817"/>
      <c r="TZX36" s="1817"/>
      <c r="TZY36" s="1817"/>
      <c r="TZZ36" s="1817"/>
      <c r="UAA36" s="1817"/>
      <c r="UAB36" s="1817"/>
      <c r="UAC36" s="1817"/>
      <c r="UAD36" s="1817"/>
      <c r="UAE36" s="1817"/>
      <c r="UAF36" s="1817"/>
      <c r="UAG36" s="1817"/>
      <c r="UAH36" s="1817"/>
      <c r="UAI36" s="1817"/>
      <c r="UAJ36" s="1817"/>
      <c r="UAK36" s="1817"/>
      <c r="UAL36" s="1817"/>
      <c r="UAM36" s="1817"/>
      <c r="UAN36" s="1817"/>
      <c r="UAO36" s="1817"/>
      <c r="UAP36" s="1817"/>
      <c r="UAQ36" s="1817"/>
      <c r="UAR36" s="1817"/>
      <c r="UAS36" s="1817"/>
      <c r="UAT36" s="1817"/>
      <c r="UAU36" s="1817"/>
      <c r="UAV36" s="1817"/>
      <c r="UAW36" s="1817"/>
      <c r="UAX36" s="1817"/>
      <c r="UAY36" s="1817"/>
      <c r="UAZ36" s="1817"/>
      <c r="UBA36" s="1817"/>
      <c r="UBB36" s="1817"/>
      <c r="UBC36" s="1817"/>
      <c r="UBD36" s="1817"/>
      <c r="UBE36" s="1817"/>
      <c r="UBF36" s="1817"/>
      <c r="UBG36" s="1817"/>
      <c r="UBH36" s="1817"/>
      <c r="UBI36" s="1817"/>
      <c r="UBJ36" s="1817"/>
      <c r="UBK36" s="1817"/>
      <c r="UBL36" s="1817"/>
      <c r="UBM36" s="1817"/>
      <c r="UBN36" s="1817"/>
      <c r="UBO36" s="1817"/>
      <c r="UBP36" s="1817"/>
      <c r="UBQ36" s="1817"/>
      <c r="UBR36" s="1817"/>
      <c r="UBS36" s="1817"/>
      <c r="UBT36" s="1817"/>
      <c r="UBU36" s="1817"/>
      <c r="UBV36" s="1817"/>
      <c r="UBW36" s="1817"/>
      <c r="UBX36" s="1817"/>
      <c r="UBY36" s="1817"/>
      <c r="UBZ36" s="1817"/>
      <c r="UCA36" s="1817"/>
      <c r="UCB36" s="1817"/>
      <c r="UCC36" s="1817"/>
      <c r="UCD36" s="1817"/>
      <c r="UCE36" s="1817"/>
      <c r="UCF36" s="1817"/>
      <c r="UCG36" s="1817"/>
      <c r="UCH36" s="1817"/>
      <c r="UCI36" s="1817"/>
      <c r="UCJ36" s="1817"/>
      <c r="UCK36" s="1817"/>
      <c r="UCL36" s="1817"/>
      <c r="UCM36" s="1817"/>
      <c r="UCN36" s="1817"/>
      <c r="UCO36" s="1817"/>
      <c r="UCP36" s="1817"/>
      <c r="UCQ36" s="1817"/>
      <c r="UCR36" s="1817"/>
      <c r="UCS36" s="1817"/>
      <c r="UCT36" s="1817"/>
      <c r="UCU36" s="1817"/>
      <c r="UCV36" s="1817"/>
      <c r="UCW36" s="1817"/>
      <c r="UCX36" s="1817"/>
      <c r="UCY36" s="1817"/>
      <c r="UCZ36" s="1817"/>
      <c r="UDA36" s="1817"/>
      <c r="UDB36" s="1817"/>
      <c r="UDC36" s="1817"/>
      <c r="UDD36" s="1817"/>
      <c r="UDE36" s="1817"/>
      <c r="UDF36" s="1817"/>
      <c r="UDG36" s="1817"/>
      <c r="UDH36" s="1817"/>
      <c r="UDI36" s="1817"/>
      <c r="UDJ36" s="1817"/>
      <c r="UDK36" s="1817"/>
      <c r="UDL36" s="1817"/>
      <c r="UDM36" s="1817"/>
      <c r="UDN36" s="1817"/>
      <c r="UDO36" s="1817"/>
      <c r="UDP36" s="1817"/>
      <c r="UDQ36" s="1817"/>
      <c r="UDR36" s="1817"/>
      <c r="UDS36" s="1817"/>
      <c r="UDT36" s="1817"/>
      <c r="UDU36" s="1817"/>
      <c r="UDV36" s="1817"/>
      <c r="UDW36" s="1817"/>
      <c r="UDX36" s="1817"/>
      <c r="UDY36" s="1817"/>
      <c r="UDZ36" s="1817"/>
      <c r="UEA36" s="1817"/>
      <c r="UEB36" s="1817"/>
      <c r="UEC36" s="1817"/>
      <c r="UED36" s="1817"/>
      <c r="UEE36" s="1817"/>
      <c r="UEF36" s="1817"/>
      <c r="UEG36" s="1817"/>
      <c r="UEH36" s="1817"/>
      <c r="UEI36" s="1817"/>
      <c r="UEJ36" s="1817"/>
      <c r="UEK36" s="1817"/>
      <c r="UEL36" s="1817"/>
      <c r="UEM36" s="1817"/>
      <c r="UEN36" s="1817"/>
      <c r="UEO36" s="1817"/>
      <c r="UEP36" s="1817"/>
      <c r="UEQ36" s="1817"/>
      <c r="UER36" s="1817"/>
      <c r="UES36" s="1817"/>
      <c r="UET36" s="1817"/>
      <c r="UEU36" s="1817"/>
      <c r="UEV36" s="1817"/>
      <c r="UEW36" s="1817"/>
      <c r="UEX36" s="1817"/>
      <c r="UEY36" s="1817"/>
      <c r="UEZ36" s="1817"/>
      <c r="UFA36" s="1817"/>
      <c r="UFB36" s="1817"/>
      <c r="UFC36" s="1817"/>
      <c r="UFD36" s="1817"/>
      <c r="UFE36" s="1817"/>
      <c r="UFF36" s="1817"/>
      <c r="UFG36" s="1817"/>
      <c r="UFH36" s="1817"/>
      <c r="UFI36" s="1817"/>
      <c r="UFJ36" s="1817"/>
      <c r="UFK36" s="1817"/>
      <c r="UFL36" s="1817"/>
      <c r="UFM36" s="1817"/>
      <c r="UFN36" s="1817"/>
      <c r="UFO36" s="1817"/>
      <c r="UFP36" s="1817"/>
      <c r="UFQ36" s="1817"/>
      <c r="UFR36" s="1817"/>
      <c r="UFS36" s="1817"/>
      <c r="UFT36" s="1817"/>
      <c r="UFU36" s="1817"/>
      <c r="UFV36" s="1817"/>
      <c r="UFW36" s="1817"/>
      <c r="UFX36" s="1817"/>
      <c r="UFY36" s="1817"/>
      <c r="UFZ36" s="1817"/>
      <c r="UGA36" s="1817"/>
      <c r="UGB36" s="1817"/>
      <c r="UGC36" s="1817"/>
      <c r="UGD36" s="1817"/>
      <c r="UGE36" s="1817"/>
      <c r="UGF36" s="1817"/>
      <c r="UGG36" s="1817"/>
      <c r="UGH36" s="1817"/>
      <c r="UGI36" s="1817"/>
      <c r="UGJ36" s="1817"/>
      <c r="UGK36" s="1817"/>
      <c r="UGL36" s="1817"/>
      <c r="UGM36" s="1817"/>
      <c r="UGN36" s="1817"/>
      <c r="UGO36" s="1817"/>
      <c r="UGP36" s="1817"/>
      <c r="UGQ36" s="1817"/>
      <c r="UGR36" s="1817"/>
      <c r="UGS36" s="1817"/>
      <c r="UGT36" s="1817"/>
      <c r="UGU36" s="1817"/>
      <c r="UGV36" s="1817"/>
      <c r="UGW36" s="1817"/>
      <c r="UGX36" s="1817"/>
      <c r="UGY36" s="1817"/>
      <c r="UGZ36" s="1817"/>
      <c r="UHA36" s="1817"/>
      <c r="UHB36" s="1817"/>
      <c r="UHC36" s="1817"/>
      <c r="UHD36" s="1817"/>
      <c r="UHE36" s="1817"/>
      <c r="UHF36" s="1817"/>
      <c r="UHG36" s="1817"/>
      <c r="UHH36" s="1817"/>
      <c r="UHI36" s="1817"/>
      <c r="UHJ36" s="1817"/>
      <c r="UHK36" s="1817"/>
      <c r="UHL36" s="1817"/>
      <c r="UHM36" s="1817"/>
      <c r="UHN36" s="1817"/>
      <c r="UHO36" s="1817"/>
      <c r="UHP36" s="1817"/>
      <c r="UHQ36" s="1817"/>
      <c r="UHR36" s="1817"/>
      <c r="UHS36" s="1817"/>
      <c r="UHT36" s="1817"/>
      <c r="UHU36" s="1817"/>
      <c r="UHV36" s="1817"/>
      <c r="UHW36" s="1817"/>
      <c r="UHX36" s="1817"/>
      <c r="UHY36" s="1817"/>
      <c r="UHZ36" s="1817"/>
      <c r="UIA36" s="1817"/>
      <c r="UIB36" s="1817"/>
      <c r="UIC36" s="1817"/>
      <c r="UID36" s="1817"/>
      <c r="UIE36" s="1817"/>
      <c r="UIF36" s="1817"/>
      <c r="UIG36" s="1817"/>
      <c r="UIH36" s="1817"/>
      <c r="UII36" s="1817"/>
      <c r="UIJ36" s="1817"/>
      <c r="UIK36" s="1817"/>
      <c r="UIL36" s="1817"/>
      <c r="UIM36" s="1817"/>
      <c r="UIN36" s="1817"/>
      <c r="UIO36" s="1817"/>
      <c r="UIP36" s="1817"/>
      <c r="UIQ36" s="1817"/>
      <c r="UIR36" s="1817"/>
      <c r="UIS36" s="1817"/>
      <c r="UIT36" s="1817"/>
      <c r="UIU36" s="1817"/>
      <c r="UIV36" s="1817"/>
      <c r="UIW36" s="1817"/>
      <c r="UIX36" s="1817"/>
      <c r="UIY36" s="1817"/>
      <c r="UIZ36" s="1817"/>
      <c r="UJA36" s="1817"/>
      <c r="UJB36" s="1817"/>
      <c r="UJC36" s="1817"/>
      <c r="UJD36" s="1817"/>
      <c r="UJE36" s="1817"/>
      <c r="UJF36" s="1817"/>
      <c r="UJG36" s="1817"/>
      <c r="UJH36" s="1817"/>
      <c r="UJI36" s="1817"/>
      <c r="UJJ36" s="1817"/>
      <c r="UJK36" s="1817"/>
      <c r="UJL36" s="1817"/>
      <c r="UJM36" s="1817"/>
      <c r="UJN36" s="1817"/>
      <c r="UJO36" s="1817"/>
      <c r="UJP36" s="1817"/>
      <c r="UJQ36" s="1817"/>
      <c r="UJR36" s="1817"/>
      <c r="UJS36" s="1817"/>
      <c r="UJT36" s="1817"/>
      <c r="UJU36" s="1817"/>
      <c r="UJV36" s="1817"/>
      <c r="UJW36" s="1817"/>
      <c r="UJX36" s="1817"/>
      <c r="UJY36" s="1817"/>
      <c r="UJZ36" s="1817"/>
      <c r="UKA36" s="1817"/>
      <c r="UKB36" s="1817"/>
      <c r="UKC36" s="1817"/>
      <c r="UKD36" s="1817"/>
      <c r="UKE36" s="1817"/>
      <c r="UKF36" s="1817"/>
      <c r="UKG36" s="1817"/>
      <c r="UKH36" s="1817"/>
      <c r="UKI36" s="1817"/>
      <c r="UKJ36" s="1817"/>
      <c r="UKK36" s="1817"/>
      <c r="UKL36" s="1817"/>
      <c r="UKM36" s="1817"/>
      <c r="UKN36" s="1817"/>
      <c r="UKO36" s="1817"/>
      <c r="UKP36" s="1817"/>
      <c r="UKQ36" s="1817"/>
      <c r="UKR36" s="1817"/>
      <c r="UKS36" s="1817"/>
      <c r="UKT36" s="1817"/>
      <c r="UKU36" s="1817"/>
      <c r="UKV36" s="1817"/>
      <c r="UKW36" s="1817"/>
      <c r="UKX36" s="1817"/>
      <c r="UKY36" s="1817"/>
      <c r="UKZ36" s="1817"/>
      <c r="ULA36" s="1817"/>
      <c r="ULB36" s="1817"/>
      <c r="ULC36" s="1817"/>
      <c r="ULD36" s="1817"/>
      <c r="ULE36" s="1817"/>
      <c r="ULF36" s="1817"/>
      <c r="ULG36" s="1817"/>
      <c r="ULH36" s="1817"/>
      <c r="ULI36" s="1817"/>
      <c r="ULJ36" s="1817"/>
      <c r="ULK36" s="1817"/>
      <c r="ULL36" s="1817"/>
      <c r="ULM36" s="1817"/>
      <c r="ULN36" s="1817"/>
      <c r="ULO36" s="1817"/>
      <c r="ULP36" s="1817"/>
      <c r="ULQ36" s="1817"/>
      <c r="ULR36" s="1817"/>
      <c r="ULS36" s="1817"/>
      <c r="ULT36" s="1817"/>
      <c r="ULU36" s="1817"/>
      <c r="ULV36" s="1817"/>
      <c r="ULW36" s="1817"/>
      <c r="ULX36" s="1817"/>
      <c r="ULY36" s="1817"/>
      <c r="ULZ36" s="1817"/>
      <c r="UMA36" s="1817"/>
      <c r="UMB36" s="1817"/>
      <c r="UMC36" s="1817"/>
      <c r="UMD36" s="1817"/>
      <c r="UME36" s="1817"/>
      <c r="UMF36" s="1817"/>
      <c r="UMG36" s="1817"/>
      <c r="UMH36" s="1817"/>
      <c r="UMI36" s="1817"/>
      <c r="UMJ36" s="1817"/>
      <c r="UMK36" s="1817"/>
      <c r="UML36" s="1817"/>
      <c r="UMM36" s="1817"/>
      <c r="UMN36" s="1817"/>
      <c r="UMO36" s="1817"/>
      <c r="UMP36" s="1817"/>
      <c r="UMQ36" s="1817"/>
      <c r="UMR36" s="1817"/>
      <c r="UMS36" s="1817"/>
      <c r="UMT36" s="1817"/>
      <c r="UMU36" s="1817"/>
      <c r="UMV36" s="1817"/>
      <c r="UMW36" s="1817"/>
      <c r="UMX36" s="1817"/>
      <c r="UMY36" s="1817"/>
      <c r="UMZ36" s="1817"/>
      <c r="UNA36" s="1817"/>
      <c r="UNB36" s="1817"/>
      <c r="UNC36" s="1817"/>
      <c r="UND36" s="1817"/>
      <c r="UNE36" s="1817"/>
      <c r="UNF36" s="1817"/>
      <c r="UNG36" s="1817"/>
      <c r="UNH36" s="1817"/>
      <c r="UNI36" s="1817"/>
      <c r="UNJ36" s="1817"/>
      <c r="UNK36" s="1817"/>
      <c r="UNL36" s="1817"/>
      <c r="UNM36" s="1817"/>
      <c r="UNN36" s="1817"/>
      <c r="UNO36" s="1817"/>
      <c r="UNP36" s="1817"/>
      <c r="UNQ36" s="1817"/>
      <c r="UNR36" s="1817"/>
      <c r="UNS36" s="1817"/>
      <c r="UNT36" s="1817"/>
      <c r="UNU36" s="1817"/>
      <c r="UNV36" s="1817"/>
      <c r="UNW36" s="1817"/>
      <c r="UNX36" s="1817"/>
      <c r="UNY36" s="1817"/>
      <c r="UNZ36" s="1817"/>
      <c r="UOA36" s="1817"/>
      <c r="UOB36" s="1817"/>
      <c r="UOC36" s="1817"/>
      <c r="UOD36" s="1817"/>
      <c r="UOE36" s="1817"/>
      <c r="UOF36" s="1817"/>
      <c r="UOG36" s="1817"/>
      <c r="UOH36" s="1817"/>
      <c r="UOI36" s="1817"/>
      <c r="UOJ36" s="1817"/>
      <c r="UOK36" s="1817"/>
      <c r="UOL36" s="1817"/>
      <c r="UOM36" s="1817"/>
      <c r="UON36" s="1817"/>
      <c r="UOO36" s="1817"/>
      <c r="UOP36" s="1817"/>
      <c r="UOQ36" s="1817"/>
      <c r="UOR36" s="1817"/>
      <c r="UOS36" s="1817"/>
      <c r="UOT36" s="1817"/>
      <c r="UOU36" s="1817"/>
      <c r="UOV36" s="1817"/>
      <c r="UOW36" s="1817"/>
      <c r="UOX36" s="1817"/>
      <c r="UOY36" s="1817"/>
      <c r="UOZ36" s="1817"/>
      <c r="UPA36" s="1817"/>
      <c r="UPB36" s="1817"/>
      <c r="UPC36" s="1817"/>
      <c r="UPD36" s="1817"/>
      <c r="UPE36" s="1817"/>
      <c r="UPF36" s="1817"/>
      <c r="UPG36" s="1817"/>
      <c r="UPH36" s="1817"/>
      <c r="UPI36" s="1817"/>
      <c r="UPJ36" s="1817"/>
      <c r="UPK36" s="1817"/>
      <c r="UPL36" s="1817"/>
      <c r="UPM36" s="1817"/>
      <c r="UPN36" s="1817"/>
      <c r="UPO36" s="1817"/>
      <c r="UPP36" s="1817"/>
      <c r="UPQ36" s="1817"/>
      <c r="UPR36" s="1817"/>
      <c r="UPS36" s="1817"/>
      <c r="UPT36" s="1817"/>
      <c r="UPU36" s="1817"/>
      <c r="UPV36" s="1817"/>
      <c r="UPW36" s="1817"/>
      <c r="UPX36" s="1817"/>
      <c r="UPY36" s="1817"/>
      <c r="UPZ36" s="1817"/>
      <c r="UQA36" s="1817"/>
      <c r="UQB36" s="1817"/>
      <c r="UQC36" s="1817"/>
      <c r="UQD36" s="1817"/>
      <c r="UQE36" s="1817"/>
      <c r="UQF36" s="1817"/>
      <c r="UQG36" s="1817"/>
      <c r="UQH36" s="1817"/>
      <c r="UQI36" s="1817"/>
      <c r="UQJ36" s="1817"/>
      <c r="UQK36" s="1817"/>
      <c r="UQL36" s="1817"/>
      <c r="UQM36" s="1817"/>
      <c r="UQN36" s="1817"/>
      <c r="UQO36" s="1817"/>
      <c r="UQP36" s="1817"/>
      <c r="UQQ36" s="1817"/>
      <c r="UQR36" s="1817"/>
      <c r="UQS36" s="1817"/>
      <c r="UQT36" s="1817"/>
      <c r="UQU36" s="1817"/>
      <c r="UQV36" s="1817"/>
      <c r="UQW36" s="1817"/>
      <c r="UQX36" s="1817"/>
      <c r="UQY36" s="1817"/>
      <c r="UQZ36" s="1817"/>
      <c r="URA36" s="1817"/>
      <c r="URB36" s="1817"/>
      <c r="URC36" s="1817"/>
      <c r="URD36" s="1817"/>
      <c r="URE36" s="1817"/>
      <c r="URF36" s="1817"/>
      <c r="URG36" s="1817"/>
      <c r="URH36" s="1817"/>
      <c r="URI36" s="1817"/>
      <c r="URJ36" s="1817"/>
      <c r="URK36" s="1817"/>
      <c r="URL36" s="1817"/>
      <c r="URM36" s="1817"/>
      <c r="URN36" s="1817"/>
      <c r="URO36" s="1817"/>
      <c r="URP36" s="1817"/>
      <c r="URQ36" s="1817"/>
      <c r="URR36" s="1817"/>
      <c r="URS36" s="1817"/>
      <c r="URT36" s="1817"/>
      <c r="URU36" s="1817"/>
      <c r="URV36" s="1817"/>
      <c r="URW36" s="1817"/>
      <c r="URX36" s="1817"/>
      <c r="URY36" s="1817"/>
      <c r="URZ36" s="1817"/>
      <c r="USA36" s="1817"/>
      <c r="USB36" s="1817"/>
      <c r="USC36" s="1817"/>
      <c r="USD36" s="1817"/>
      <c r="USE36" s="1817"/>
      <c r="USF36" s="1817"/>
      <c r="USG36" s="1817"/>
      <c r="USH36" s="1817"/>
      <c r="USI36" s="1817"/>
      <c r="USJ36" s="1817"/>
      <c r="USK36" s="1817"/>
      <c r="USL36" s="1817"/>
      <c r="USM36" s="1817"/>
      <c r="USN36" s="1817"/>
      <c r="USO36" s="1817"/>
      <c r="USP36" s="1817"/>
      <c r="USQ36" s="1817"/>
      <c r="USR36" s="1817"/>
      <c r="USS36" s="1817"/>
      <c r="UST36" s="1817"/>
      <c r="USU36" s="1817"/>
      <c r="USV36" s="1817"/>
      <c r="USW36" s="1817"/>
      <c r="USX36" s="1817"/>
      <c r="USY36" s="1817"/>
      <c r="USZ36" s="1817"/>
      <c r="UTA36" s="1817"/>
      <c r="UTB36" s="1817"/>
      <c r="UTC36" s="1817"/>
      <c r="UTD36" s="1817"/>
      <c r="UTE36" s="1817"/>
      <c r="UTF36" s="1817"/>
      <c r="UTG36" s="1817"/>
      <c r="UTH36" s="1817"/>
      <c r="UTI36" s="1817"/>
      <c r="UTJ36" s="1817"/>
      <c r="UTK36" s="1817"/>
      <c r="UTL36" s="1817"/>
      <c r="UTM36" s="1817"/>
      <c r="UTN36" s="1817"/>
      <c r="UTO36" s="1817"/>
      <c r="UTP36" s="1817"/>
      <c r="UTQ36" s="1817"/>
      <c r="UTR36" s="1817"/>
      <c r="UTS36" s="1817"/>
      <c r="UTT36" s="1817"/>
      <c r="UTU36" s="1817"/>
      <c r="UTV36" s="1817"/>
      <c r="UTW36" s="1817"/>
      <c r="UTX36" s="1817"/>
      <c r="UTY36" s="1817"/>
      <c r="UTZ36" s="1817"/>
      <c r="UUA36" s="1817"/>
      <c r="UUB36" s="1817"/>
      <c r="UUC36" s="1817"/>
      <c r="UUD36" s="1817"/>
      <c r="UUE36" s="1817"/>
      <c r="UUF36" s="1817"/>
      <c r="UUG36" s="1817"/>
      <c r="UUH36" s="1817"/>
      <c r="UUI36" s="1817"/>
      <c r="UUJ36" s="1817"/>
      <c r="UUK36" s="1817"/>
      <c r="UUL36" s="1817"/>
      <c r="UUM36" s="1817"/>
      <c r="UUN36" s="1817"/>
      <c r="UUO36" s="1817"/>
      <c r="UUP36" s="1817"/>
      <c r="UUQ36" s="1817"/>
      <c r="UUR36" s="1817"/>
      <c r="UUS36" s="1817"/>
      <c r="UUT36" s="1817"/>
      <c r="UUU36" s="1817"/>
      <c r="UUV36" s="1817"/>
      <c r="UUW36" s="1817"/>
      <c r="UUX36" s="1817"/>
      <c r="UUY36" s="1817"/>
      <c r="UUZ36" s="1817"/>
      <c r="UVA36" s="1817"/>
      <c r="UVB36" s="1817"/>
      <c r="UVC36" s="1817"/>
      <c r="UVD36" s="1817"/>
      <c r="UVE36" s="1817"/>
      <c r="UVF36" s="1817"/>
      <c r="UVG36" s="1817"/>
      <c r="UVH36" s="1817"/>
      <c r="UVI36" s="1817"/>
      <c r="UVJ36" s="1817"/>
      <c r="UVK36" s="1817"/>
      <c r="UVL36" s="1817"/>
      <c r="UVM36" s="1817"/>
      <c r="UVN36" s="1817"/>
      <c r="UVO36" s="1817"/>
      <c r="UVP36" s="1817"/>
      <c r="UVQ36" s="1817"/>
      <c r="UVR36" s="1817"/>
      <c r="UVS36" s="1817"/>
      <c r="UVT36" s="1817"/>
      <c r="UVU36" s="1817"/>
      <c r="UVV36" s="1817"/>
      <c r="UVW36" s="1817"/>
      <c r="UVX36" s="1817"/>
      <c r="UVY36" s="1817"/>
      <c r="UVZ36" s="1817"/>
      <c r="UWA36" s="1817"/>
      <c r="UWB36" s="1817"/>
      <c r="UWC36" s="1817"/>
      <c r="UWD36" s="1817"/>
      <c r="UWE36" s="1817"/>
      <c r="UWF36" s="1817"/>
      <c r="UWG36" s="1817"/>
      <c r="UWH36" s="1817"/>
      <c r="UWI36" s="1817"/>
      <c r="UWJ36" s="1817"/>
      <c r="UWK36" s="1817"/>
      <c r="UWL36" s="1817"/>
      <c r="UWM36" s="1817"/>
      <c r="UWN36" s="1817"/>
      <c r="UWO36" s="1817"/>
      <c r="UWP36" s="1817"/>
      <c r="UWQ36" s="1817"/>
      <c r="UWR36" s="1817"/>
      <c r="UWS36" s="1817"/>
      <c r="UWT36" s="1817"/>
      <c r="UWU36" s="1817"/>
      <c r="UWV36" s="1817"/>
      <c r="UWW36" s="1817"/>
      <c r="UWX36" s="1817"/>
      <c r="UWY36" s="1817"/>
      <c r="UWZ36" s="1817"/>
      <c r="UXA36" s="1817"/>
      <c r="UXB36" s="1817"/>
      <c r="UXC36" s="1817"/>
      <c r="UXD36" s="1817"/>
      <c r="UXE36" s="1817"/>
      <c r="UXF36" s="1817"/>
      <c r="UXG36" s="1817"/>
      <c r="UXH36" s="1817"/>
      <c r="UXI36" s="1817"/>
      <c r="UXJ36" s="1817"/>
      <c r="UXK36" s="1817"/>
      <c r="UXL36" s="1817"/>
      <c r="UXM36" s="1817"/>
      <c r="UXN36" s="1817"/>
      <c r="UXO36" s="1817"/>
      <c r="UXP36" s="1817"/>
      <c r="UXQ36" s="1817"/>
      <c r="UXR36" s="1817"/>
      <c r="UXS36" s="1817"/>
      <c r="UXT36" s="1817"/>
      <c r="UXU36" s="1817"/>
      <c r="UXV36" s="1817"/>
      <c r="UXW36" s="1817"/>
      <c r="UXX36" s="1817"/>
      <c r="UXY36" s="1817"/>
      <c r="UXZ36" s="1817"/>
      <c r="UYA36" s="1817"/>
      <c r="UYB36" s="1817"/>
      <c r="UYC36" s="1817"/>
      <c r="UYD36" s="1817"/>
      <c r="UYE36" s="1817"/>
      <c r="UYF36" s="1817"/>
      <c r="UYG36" s="1817"/>
      <c r="UYH36" s="1817"/>
      <c r="UYI36" s="1817"/>
      <c r="UYJ36" s="1817"/>
      <c r="UYK36" s="1817"/>
      <c r="UYL36" s="1817"/>
      <c r="UYM36" s="1817"/>
      <c r="UYN36" s="1817"/>
      <c r="UYO36" s="1817"/>
      <c r="UYP36" s="1817"/>
      <c r="UYQ36" s="1817"/>
      <c r="UYR36" s="1817"/>
      <c r="UYS36" s="1817"/>
      <c r="UYT36" s="1817"/>
      <c r="UYU36" s="1817"/>
      <c r="UYV36" s="1817"/>
      <c r="UYW36" s="1817"/>
      <c r="UYX36" s="1817"/>
      <c r="UYY36" s="1817"/>
      <c r="UYZ36" s="1817"/>
      <c r="UZA36" s="1817"/>
      <c r="UZB36" s="1817"/>
      <c r="UZC36" s="1817"/>
      <c r="UZD36" s="1817"/>
      <c r="UZE36" s="1817"/>
      <c r="UZF36" s="1817"/>
      <c r="UZG36" s="1817"/>
      <c r="UZH36" s="1817"/>
      <c r="UZI36" s="1817"/>
      <c r="UZJ36" s="1817"/>
      <c r="UZK36" s="1817"/>
      <c r="UZL36" s="1817"/>
      <c r="UZM36" s="1817"/>
      <c r="UZN36" s="1817"/>
      <c r="UZO36" s="1817"/>
      <c r="UZP36" s="1817"/>
      <c r="UZQ36" s="1817"/>
      <c r="UZR36" s="1817"/>
      <c r="UZS36" s="1817"/>
      <c r="UZT36" s="1817"/>
      <c r="UZU36" s="1817"/>
      <c r="UZV36" s="1817"/>
      <c r="UZW36" s="1817"/>
      <c r="UZX36" s="1817"/>
      <c r="UZY36" s="1817"/>
      <c r="UZZ36" s="1817"/>
      <c r="VAA36" s="1817"/>
      <c r="VAB36" s="1817"/>
      <c r="VAC36" s="1817"/>
      <c r="VAD36" s="1817"/>
      <c r="VAE36" s="1817"/>
      <c r="VAF36" s="1817"/>
      <c r="VAG36" s="1817"/>
      <c r="VAH36" s="1817"/>
      <c r="VAI36" s="1817"/>
      <c r="VAJ36" s="1817"/>
      <c r="VAK36" s="1817"/>
      <c r="VAL36" s="1817"/>
      <c r="VAM36" s="1817"/>
      <c r="VAN36" s="1817"/>
      <c r="VAO36" s="1817"/>
      <c r="VAP36" s="1817"/>
      <c r="VAQ36" s="1817"/>
      <c r="VAR36" s="1817"/>
      <c r="VAS36" s="1817"/>
      <c r="VAT36" s="1817"/>
      <c r="VAU36" s="1817"/>
      <c r="VAV36" s="1817"/>
      <c r="VAW36" s="1817"/>
      <c r="VAX36" s="1817"/>
      <c r="VAY36" s="1817"/>
      <c r="VAZ36" s="1817"/>
      <c r="VBA36" s="1817"/>
      <c r="VBB36" s="1817"/>
      <c r="VBC36" s="1817"/>
      <c r="VBD36" s="1817"/>
      <c r="VBE36" s="1817"/>
      <c r="VBF36" s="1817"/>
      <c r="VBG36" s="1817"/>
      <c r="VBH36" s="1817"/>
      <c r="VBI36" s="1817"/>
      <c r="VBJ36" s="1817"/>
      <c r="VBK36" s="1817"/>
      <c r="VBL36" s="1817"/>
      <c r="VBM36" s="1817"/>
      <c r="VBN36" s="1817"/>
      <c r="VBO36" s="1817"/>
      <c r="VBP36" s="1817"/>
      <c r="VBQ36" s="1817"/>
      <c r="VBR36" s="1817"/>
      <c r="VBS36" s="1817"/>
      <c r="VBT36" s="1817"/>
      <c r="VBU36" s="1817"/>
      <c r="VBV36" s="1817"/>
      <c r="VBW36" s="1817"/>
      <c r="VBX36" s="1817"/>
      <c r="VBY36" s="1817"/>
      <c r="VBZ36" s="1817"/>
      <c r="VCA36" s="1817"/>
      <c r="VCB36" s="1817"/>
      <c r="VCC36" s="1817"/>
      <c r="VCD36" s="1817"/>
      <c r="VCE36" s="1817"/>
      <c r="VCF36" s="1817"/>
      <c r="VCG36" s="1817"/>
      <c r="VCH36" s="1817"/>
      <c r="VCI36" s="1817"/>
      <c r="VCJ36" s="1817"/>
      <c r="VCK36" s="1817"/>
      <c r="VCL36" s="1817"/>
      <c r="VCM36" s="1817"/>
      <c r="VCN36" s="1817"/>
      <c r="VCO36" s="1817"/>
      <c r="VCP36" s="1817"/>
      <c r="VCQ36" s="1817"/>
      <c r="VCR36" s="1817"/>
      <c r="VCS36" s="1817"/>
      <c r="VCT36" s="1817"/>
      <c r="VCU36" s="1817"/>
      <c r="VCV36" s="1817"/>
      <c r="VCW36" s="1817"/>
      <c r="VCX36" s="1817"/>
      <c r="VCY36" s="1817"/>
      <c r="VCZ36" s="1817"/>
      <c r="VDA36" s="1817"/>
      <c r="VDB36" s="1817"/>
      <c r="VDC36" s="1817"/>
      <c r="VDD36" s="1817"/>
      <c r="VDE36" s="1817"/>
      <c r="VDF36" s="1817"/>
      <c r="VDG36" s="1817"/>
      <c r="VDH36" s="1817"/>
      <c r="VDI36" s="1817"/>
      <c r="VDJ36" s="1817"/>
      <c r="VDK36" s="1817"/>
      <c r="VDL36" s="1817"/>
      <c r="VDM36" s="1817"/>
      <c r="VDN36" s="1817"/>
      <c r="VDO36" s="1817"/>
      <c r="VDP36" s="1817"/>
      <c r="VDQ36" s="1817"/>
      <c r="VDR36" s="1817"/>
      <c r="VDS36" s="1817"/>
      <c r="VDT36" s="1817"/>
      <c r="VDU36" s="1817"/>
      <c r="VDV36" s="1817"/>
      <c r="VDW36" s="1817"/>
      <c r="VDX36" s="1817"/>
      <c r="VDY36" s="1817"/>
      <c r="VDZ36" s="1817"/>
      <c r="VEA36" s="1817"/>
      <c r="VEB36" s="1817"/>
      <c r="VEC36" s="1817"/>
      <c r="VED36" s="1817"/>
      <c r="VEE36" s="1817"/>
      <c r="VEF36" s="1817"/>
      <c r="VEG36" s="1817"/>
      <c r="VEH36" s="1817"/>
      <c r="VEI36" s="1817"/>
      <c r="VEJ36" s="1817"/>
      <c r="VEK36" s="1817"/>
      <c r="VEL36" s="1817"/>
      <c r="VEM36" s="1817"/>
      <c r="VEN36" s="1817"/>
      <c r="VEO36" s="1817"/>
      <c r="VEP36" s="1817"/>
      <c r="VEQ36" s="1817"/>
      <c r="VER36" s="1817"/>
      <c r="VES36" s="1817"/>
      <c r="VET36" s="1817"/>
      <c r="VEU36" s="1817"/>
      <c r="VEV36" s="1817"/>
      <c r="VEW36" s="1817"/>
      <c r="VEX36" s="1817"/>
      <c r="VEY36" s="1817"/>
      <c r="VEZ36" s="1817"/>
      <c r="VFA36" s="1817"/>
      <c r="VFB36" s="1817"/>
      <c r="VFC36" s="1817"/>
      <c r="VFD36" s="1817"/>
      <c r="VFE36" s="1817"/>
      <c r="VFF36" s="1817"/>
      <c r="VFG36" s="1817"/>
      <c r="VFH36" s="1817"/>
      <c r="VFI36" s="1817"/>
      <c r="VFJ36" s="1817"/>
      <c r="VFK36" s="1817"/>
      <c r="VFL36" s="1817"/>
      <c r="VFM36" s="1817"/>
      <c r="VFN36" s="1817"/>
      <c r="VFO36" s="1817"/>
      <c r="VFP36" s="1817"/>
      <c r="VFQ36" s="1817"/>
      <c r="VFR36" s="1817"/>
      <c r="VFS36" s="1817"/>
      <c r="VFT36" s="1817"/>
      <c r="VFU36" s="1817"/>
      <c r="VFV36" s="1817"/>
      <c r="VFW36" s="1817"/>
      <c r="VFX36" s="1817"/>
      <c r="VFY36" s="1817"/>
      <c r="VFZ36" s="1817"/>
      <c r="VGA36" s="1817"/>
      <c r="VGB36" s="1817"/>
      <c r="VGC36" s="1817"/>
      <c r="VGD36" s="1817"/>
      <c r="VGE36" s="1817"/>
      <c r="VGF36" s="1817"/>
      <c r="VGG36" s="1817"/>
      <c r="VGH36" s="1817"/>
      <c r="VGI36" s="1817"/>
      <c r="VGJ36" s="1817"/>
      <c r="VGK36" s="1817"/>
      <c r="VGL36" s="1817"/>
      <c r="VGM36" s="1817"/>
      <c r="VGN36" s="1817"/>
      <c r="VGO36" s="1817"/>
      <c r="VGP36" s="1817"/>
      <c r="VGQ36" s="1817"/>
      <c r="VGR36" s="1817"/>
      <c r="VGS36" s="1817"/>
      <c r="VGT36" s="1817"/>
      <c r="VGU36" s="1817"/>
      <c r="VGV36" s="1817"/>
      <c r="VGW36" s="1817"/>
      <c r="VGX36" s="1817"/>
      <c r="VGY36" s="1817"/>
      <c r="VGZ36" s="1817"/>
      <c r="VHA36" s="1817"/>
      <c r="VHB36" s="1817"/>
      <c r="VHC36" s="1817"/>
      <c r="VHD36" s="1817"/>
      <c r="VHE36" s="1817"/>
      <c r="VHF36" s="1817"/>
      <c r="VHG36" s="1817"/>
      <c r="VHH36" s="1817"/>
      <c r="VHI36" s="1817"/>
      <c r="VHJ36" s="1817"/>
      <c r="VHK36" s="1817"/>
      <c r="VHL36" s="1817"/>
      <c r="VHM36" s="1817"/>
      <c r="VHN36" s="1817"/>
      <c r="VHO36" s="1817"/>
      <c r="VHP36" s="1817"/>
      <c r="VHQ36" s="1817"/>
      <c r="VHR36" s="1817"/>
      <c r="VHS36" s="1817"/>
      <c r="VHT36" s="1817"/>
      <c r="VHU36" s="1817"/>
      <c r="VHV36" s="1817"/>
      <c r="VHW36" s="1817"/>
      <c r="VHX36" s="1817"/>
      <c r="VHY36" s="1817"/>
      <c r="VHZ36" s="1817"/>
      <c r="VIA36" s="1817"/>
      <c r="VIB36" s="1817"/>
      <c r="VIC36" s="1817"/>
      <c r="VID36" s="1817"/>
      <c r="VIE36" s="1817"/>
      <c r="VIF36" s="1817"/>
      <c r="VIG36" s="1817"/>
      <c r="VIH36" s="1817"/>
      <c r="VII36" s="1817"/>
      <c r="VIJ36" s="1817"/>
      <c r="VIK36" s="1817"/>
      <c r="VIL36" s="1817"/>
      <c r="VIM36" s="1817"/>
      <c r="VIN36" s="1817"/>
      <c r="VIO36" s="1817"/>
      <c r="VIP36" s="1817"/>
      <c r="VIQ36" s="1817"/>
      <c r="VIR36" s="1817"/>
      <c r="VIS36" s="1817"/>
      <c r="VIT36" s="1817"/>
      <c r="VIU36" s="1817"/>
      <c r="VIV36" s="1817"/>
      <c r="VIW36" s="1817"/>
      <c r="VIX36" s="1817"/>
      <c r="VIY36" s="1817"/>
      <c r="VIZ36" s="1817"/>
      <c r="VJA36" s="1817"/>
      <c r="VJB36" s="1817"/>
      <c r="VJC36" s="1817"/>
      <c r="VJD36" s="1817"/>
      <c r="VJE36" s="1817"/>
      <c r="VJF36" s="1817"/>
      <c r="VJG36" s="1817"/>
      <c r="VJH36" s="1817"/>
      <c r="VJI36" s="1817"/>
      <c r="VJJ36" s="1817"/>
      <c r="VJK36" s="1817"/>
      <c r="VJL36" s="1817"/>
      <c r="VJM36" s="1817"/>
      <c r="VJN36" s="1817"/>
      <c r="VJO36" s="1817"/>
      <c r="VJP36" s="1817"/>
      <c r="VJQ36" s="1817"/>
      <c r="VJR36" s="1817"/>
      <c r="VJS36" s="1817"/>
      <c r="VJT36" s="1817"/>
      <c r="VJU36" s="1817"/>
      <c r="VJV36" s="1817"/>
      <c r="VJW36" s="1817"/>
      <c r="VJX36" s="1817"/>
      <c r="VJY36" s="1817"/>
      <c r="VJZ36" s="1817"/>
      <c r="VKA36" s="1817"/>
      <c r="VKB36" s="1817"/>
      <c r="VKC36" s="1817"/>
      <c r="VKD36" s="1817"/>
      <c r="VKE36" s="1817"/>
      <c r="VKF36" s="1817"/>
      <c r="VKG36" s="1817"/>
      <c r="VKH36" s="1817"/>
      <c r="VKI36" s="1817"/>
      <c r="VKJ36" s="1817"/>
      <c r="VKK36" s="1817"/>
      <c r="VKL36" s="1817"/>
      <c r="VKM36" s="1817"/>
      <c r="VKN36" s="1817"/>
      <c r="VKO36" s="1817"/>
      <c r="VKP36" s="1817"/>
      <c r="VKQ36" s="1817"/>
      <c r="VKR36" s="1817"/>
      <c r="VKS36" s="1817"/>
      <c r="VKT36" s="1817"/>
      <c r="VKU36" s="1817"/>
      <c r="VKV36" s="1817"/>
      <c r="VKW36" s="1817"/>
      <c r="VKX36" s="1817"/>
      <c r="VKY36" s="1817"/>
      <c r="VKZ36" s="1817"/>
      <c r="VLA36" s="1817"/>
      <c r="VLB36" s="1817"/>
      <c r="VLC36" s="1817"/>
      <c r="VLD36" s="1817"/>
      <c r="VLE36" s="1817"/>
      <c r="VLF36" s="1817"/>
      <c r="VLG36" s="1817"/>
      <c r="VLH36" s="1817"/>
      <c r="VLI36" s="1817"/>
      <c r="VLJ36" s="1817"/>
      <c r="VLK36" s="1817"/>
      <c r="VLL36" s="1817"/>
      <c r="VLM36" s="1817"/>
      <c r="VLN36" s="1817"/>
      <c r="VLO36" s="1817"/>
      <c r="VLP36" s="1817"/>
      <c r="VLQ36" s="1817"/>
      <c r="VLR36" s="1817"/>
      <c r="VLS36" s="1817"/>
      <c r="VLT36" s="1817"/>
      <c r="VLU36" s="1817"/>
      <c r="VLV36" s="1817"/>
      <c r="VLW36" s="1817"/>
      <c r="VLX36" s="1817"/>
      <c r="VLY36" s="1817"/>
      <c r="VLZ36" s="1817"/>
      <c r="VMA36" s="1817"/>
      <c r="VMB36" s="1817"/>
      <c r="VMC36" s="1817"/>
      <c r="VMD36" s="1817"/>
      <c r="VME36" s="1817"/>
      <c r="VMF36" s="1817"/>
      <c r="VMG36" s="1817"/>
      <c r="VMH36" s="1817"/>
      <c r="VMI36" s="1817"/>
      <c r="VMJ36" s="1817"/>
      <c r="VMK36" s="1817"/>
      <c r="VML36" s="1817"/>
      <c r="VMM36" s="1817"/>
      <c r="VMN36" s="1817"/>
      <c r="VMO36" s="1817"/>
      <c r="VMP36" s="1817"/>
      <c r="VMQ36" s="1817"/>
      <c r="VMR36" s="1817"/>
      <c r="VMS36" s="1817"/>
      <c r="VMT36" s="1817"/>
      <c r="VMU36" s="1817"/>
      <c r="VMV36" s="1817"/>
      <c r="VMW36" s="1817"/>
      <c r="VMX36" s="1817"/>
      <c r="VMY36" s="1817"/>
      <c r="VMZ36" s="1817"/>
      <c r="VNA36" s="1817"/>
      <c r="VNB36" s="1817"/>
      <c r="VNC36" s="1817"/>
      <c r="VND36" s="1817"/>
      <c r="VNE36" s="1817"/>
      <c r="VNF36" s="1817"/>
      <c r="VNG36" s="1817"/>
      <c r="VNH36" s="1817"/>
      <c r="VNI36" s="1817"/>
      <c r="VNJ36" s="1817"/>
      <c r="VNK36" s="1817"/>
      <c r="VNL36" s="1817"/>
      <c r="VNM36" s="1817"/>
      <c r="VNN36" s="1817"/>
      <c r="VNO36" s="1817"/>
      <c r="VNP36" s="1817"/>
      <c r="VNQ36" s="1817"/>
      <c r="VNR36" s="1817"/>
      <c r="VNS36" s="1817"/>
      <c r="VNT36" s="1817"/>
      <c r="VNU36" s="1817"/>
      <c r="VNV36" s="1817"/>
      <c r="VNW36" s="1817"/>
      <c r="VNX36" s="1817"/>
      <c r="VNY36" s="1817"/>
      <c r="VNZ36" s="1817"/>
      <c r="VOA36" s="1817"/>
      <c r="VOB36" s="1817"/>
      <c r="VOC36" s="1817"/>
      <c r="VOD36" s="1817"/>
      <c r="VOE36" s="1817"/>
      <c r="VOF36" s="1817"/>
      <c r="VOG36" s="1817"/>
      <c r="VOH36" s="1817"/>
      <c r="VOI36" s="1817"/>
      <c r="VOJ36" s="1817"/>
      <c r="VOK36" s="1817"/>
      <c r="VOL36" s="1817"/>
      <c r="VOM36" s="1817"/>
      <c r="VON36" s="1817"/>
      <c r="VOO36" s="1817"/>
      <c r="VOP36" s="1817"/>
      <c r="VOQ36" s="1817"/>
      <c r="VOR36" s="1817"/>
      <c r="VOS36" s="1817"/>
      <c r="VOT36" s="1817"/>
      <c r="VOU36" s="1817"/>
      <c r="VOV36" s="1817"/>
      <c r="VOW36" s="1817"/>
      <c r="VOX36" s="1817"/>
      <c r="VOY36" s="1817"/>
      <c r="VOZ36" s="1817"/>
      <c r="VPA36" s="1817"/>
      <c r="VPB36" s="1817"/>
      <c r="VPC36" s="1817"/>
      <c r="VPD36" s="1817"/>
      <c r="VPE36" s="1817"/>
      <c r="VPF36" s="1817"/>
      <c r="VPG36" s="1817"/>
      <c r="VPH36" s="1817"/>
      <c r="VPI36" s="1817"/>
      <c r="VPJ36" s="1817"/>
      <c r="VPK36" s="1817"/>
      <c r="VPL36" s="1817"/>
      <c r="VPM36" s="1817"/>
      <c r="VPN36" s="1817"/>
      <c r="VPO36" s="1817"/>
      <c r="VPP36" s="1817"/>
      <c r="VPQ36" s="1817"/>
      <c r="VPR36" s="1817"/>
      <c r="VPS36" s="1817"/>
      <c r="VPT36" s="1817"/>
      <c r="VPU36" s="1817"/>
      <c r="VPV36" s="1817"/>
      <c r="VPW36" s="1817"/>
      <c r="VPX36" s="1817"/>
      <c r="VPY36" s="1817"/>
      <c r="VPZ36" s="1817"/>
      <c r="VQA36" s="1817"/>
      <c r="VQB36" s="1817"/>
      <c r="VQC36" s="1817"/>
      <c r="VQD36" s="1817"/>
      <c r="VQE36" s="1817"/>
      <c r="VQF36" s="1817"/>
      <c r="VQG36" s="1817"/>
      <c r="VQH36" s="1817"/>
      <c r="VQI36" s="1817"/>
      <c r="VQJ36" s="1817"/>
      <c r="VQK36" s="1817"/>
      <c r="VQL36" s="1817"/>
      <c r="VQM36" s="1817"/>
      <c r="VQN36" s="1817"/>
      <c r="VQO36" s="1817"/>
      <c r="VQP36" s="1817"/>
      <c r="VQQ36" s="1817"/>
      <c r="VQR36" s="1817"/>
      <c r="VQS36" s="1817"/>
      <c r="VQT36" s="1817"/>
      <c r="VQU36" s="1817"/>
      <c r="VQV36" s="1817"/>
      <c r="VQW36" s="1817"/>
      <c r="VQX36" s="1817"/>
      <c r="VQY36" s="1817"/>
      <c r="VQZ36" s="1817"/>
      <c r="VRA36" s="1817"/>
      <c r="VRB36" s="1817"/>
      <c r="VRC36" s="1817"/>
      <c r="VRD36" s="1817"/>
      <c r="VRE36" s="1817"/>
      <c r="VRF36" s="1817"/>
      <c r="VRG36" s="1817"/>
      <c r="VRH36" s="1817"/>
      <c r="VRI36" s="1817"/>
      <c r="VRJ36" s="1817"/>
      <c r="VRK36" s="1817"/>
      <c r="VRL36" s="1817"/>
      <c r="VRM36" s="1817"/>
      <c r="VRN36" s="1817"/>
      <c r="VRO36" s="1817"/>
      <c r="VRP36" s="1817"/>
      <c r="VRQ36" s="1817"/>
      <c r="VRR36" s="1817"/>
      <c r="VRS36" s="1817"/>
      <c r="VRT36" s="1817"/>
      <c r="VRU36" s="1817"/>
      <c r="VRV36" s="1817"/>
      <c r="VRW36" s="1817"/>
      <c r="VRX36" s="1817"/>
      <c r="VRY36" s="1817"/>
      <c r="VRZ36" s="1817"/>
      <c r="VSA36" s="1817"/>
      <c r="VSB36" s="1817"/>
      <c r="VSC36" s="1817"/>
      <c r="VSD36" s="1817"/>
      <c r="VSE36" s="1817"/>
      <c r="VSF36" s="1817"/>
      <c r="VSG36" s="1817"/>
      <c r="VSH36" s="1817"/>
      <c r="VSI36" s="1817"/>
      <c r="VSJ36" s="1817"/>
      <c r="VSK36" s="1817"/>
      <c r="VSL36" s="1817"/>
      <c r="VSM36" s="1817"/>
      <c r="VSN36" s="1817"/>
      <c r="VSO36" s="1817"/>
      <c r="VSP36" s="1817"/>
      <c r="VSQ36" s="1817"/>
      <c r="VSR36" s="1817"/>
      <c r="VSS36" s="1817"/>
      <c r="VST36" s="1817"/>
      <c r="VSU36" s="1817"/>
      <c r="VSV36" s="1817"/>
      <c r="VSW36" s="1817"/>
      <c r="VSX36" s="1817"/>
      <c r="VSY36" s="1817"/>
      <c r="VSZ36" s="1817"/>
      <c r="VTA36" s="1817"/>
      <c r="VTB36" s="1817"/>
      <c r="VTC36" s="1817"/>
      <c r="VTD36" s="1817"/>
      <c r="VTE36" s="1817"/>
      <c r="VTF36" s="1817"/>
      <c r="VTG36" s="1817"/>
      <c r="VTH36" s="1817"/>
      <c r="VTI36" s="1817"/>
      <c r="VTJ36" s="1817"/>
      <c r="VTK36" s="1817"/>
      <c r="VTL36" s="1817"/>
      <c r="VTM36" s="1817"/>
      <c r="VTN36" s="1817"/>
      <c r="VTO36" s="1817"/>
      <c r="VTP36" s="1817"/>
      <c r="VTQ36" s="1817"/>
      <c r="VTR36" s="1817"/>
      <c r="VTS36" s="1817"/>
      <c r="VTT36" s="1817"/>
      <c r="VTU36" s="1817"/>
      <c r="VTV36" s="1817"/>
      <c r="VTW36" s="1817"/>
      <c r="VTX36" s="1817"/>
      <c r="VTY36" s="1817"/>
      <c r="VTZ36" s="1817"/>
      <c r="VUA36" s="1817"/>
      <c r="VUB36" s="1817"/>
      <c r="VUC36" s="1817"/>
      <c r="VUD36" s="1817"/>
      <c r="VUE36" s="1817"/>
      <c r="VUF36" s="1817"/>
      <c r="VUG36" s="1817"/>
      <c r="VUH36" s="1817"/>
      <c r="VUI36" s="1817"/>
      <c r="VUJ36" s="1817"/>
      <c r="VUK36" s="1817"/>
      <c r="VUL36" s="1817"/>
      <c r="VUM36" s="1817"/>
      <c r="VUN36" s="1817"/>
      <c r="VUO36" s="1817"/>
      <c r="VUP36" s="1817"/>
      <c r="VUQ36" s="1817"/>
      <c r="VUR36" s="1817"/>
      <c r="VUS36" s="1817"/>
      <c r="VUT36" s="1817"/>
      <c r="VUU36" s="1817"/>
      <c r="VUV36" s="1817"/>
      <c r="VUW36" s="1817"/>
      <c r="VUX36" s="1817"/>
      <c r="VUY36" s="1817"/>
      <c r="VUZ36" s="1817"/>
      <c r="VVA36" s="1817"/>
      <c r="VVB36" s="1817"/>
      <c r="VVC36" s="1817"/>
      <c r="VVD36" s="1817"/>
      <c r="VVE36" s="1817"/>
      <c r="VVF36" s="1817"/>
      <c r="VVG36" s="1817"/>
      <c r="VVH36" s="1817"/>
      <c r="VVI36" s="1817"/>
      <c r="VVJ36" s="1817"/>
      <c r="VVK36" s="1817"/>
      <c r="VVL36" s="1817"/>
      <c r="VVM36" s="1817"/>
      <c r="VVN36" s="1817"/>
      <c r="VVO36" s="1817"/>
      <c r="VVP36" s="1817"/>
      <c r="VVQ36" s="1817"/>
      <c r="VVR36" s="1817"/>
      <c r="VVS36" s="1817"/>
      <c r="VVT36" s="1817"/>
      <c r="VVU36" s="1817"/>
      <c r="VVV36" s="1817"/>
      <c r="VVW36" s="1817"/>
      <c r="VVX36" s="1817"/>
      <c r="VVY36" s="1817"/>
      <c r="VVZ36" s="1817"/>
      <c r="VWA36" s="1817"/>
      <c r="VWB36" s="1817"/>
      <c r="VWC36" s="1817"/>
      <c r="VWD36" s="1817"/>
      <c r="VWE36" s="1817"/>
      <c r="VWF36" s="1817"/>
      <c r="VWG36" s="1817"/>
      <c r="VWH36" s="1817"/>
      <c r="VWI36" s="1817"/>
      <c r="VWJ36" s="1817"/>
      <c r="VWK36" s="1817"/>
      <c r="VWL36" s="1817"/>
      <c r="VWM36" s="1817"/>
      <c r="VWN36" s="1817"/>
      <c r="VWO36" s="1817"/>
      <c r="VWP36" s="1817"/>
      <c r="VWQ36" s="1817"/>
      <c r="VWR36" s="1817"/>
      <c r="VWS36" s="1817"/>
      <c r="VWT36" s="1817"/>
      <c r="VWU36" s="1817"/>
      <c r="VWV36" s="1817"/>
      <c r="VWW36" s="1817"/>
      <c r="VWX36" s="1817"/>
      <c r="VWY36" s="1817"/>
      <c r="VWZ36" s="1817"/>
      <c r="VXA36" s="1817"/>
      <c r="VXB36" s="1817"/>
      <c r="VXC36" s="1817"/>
      <c r="VXD36" s="1817"/>
      <c r="VXE36" s="1817"/>
      <c r="VXF36" s="1817"/>
      <c r="VXG36" s="1817"/>
      <c r="VXH36" s="1817"/>
      <c r="VXI36" s="1817"/>
      <c r="VXJ36" s="1817"/>
      <c r="VXK36" s="1817"/>
      <c r="VXL36" s="1817"/>
      <c r="VXM36" s="1817"/>
      <c r="VXN36" s="1817"/>
      <c r="VXO36" s="1817"/>
      <c r="VXP36" s="1817"/>
      <c r="VXQ36" s="1817"/>
      <c r="VXR36" s="1817"/>
      <c r="VXS36" s="1817"/>
      <c r="VXT36" s="1817"/>
      <c r="VXU36" s="1817"/>
      <c r="VXV36" s="1817"/>
      <c r="VXW36" s="1817"/>
      <c r="VXX36" s="1817"/>
      <c r="VXY36" s="1817"/>
      <c r="VXZ36" s="1817"/>
      <c r="VYA36" s="1817"/>
      <c r="VYB36" s="1817"/>
      <c r="VYC36" s="1817"/>
      <c r="VYD36" s="1817"/>
      <c r="VYE36" s="1817"/>
      <c r="VYF36" s="1817"/>
      <c r="VYG36" s="1817"/>
      <c r="VYH36" s="1817"/>
      <c r="VYI36" s="1817"/>
      <c r="VYJ36" s="1817"/>
      <c r="VYK36" s="1817"/>
      <c r="VYL36" s="1817"/>
      <c r="VYM36" s="1817"/>
      <c r="VYN36" s="1817"/>
      <c r="VYO36" s="1817"/>
      <c r="VYP36" s="1817"/>
      <c r="VYQ36" s="1817"/>
      <c r="VYR36" s="1817"/>
      <c r="VYS36" s="1817"/>
      <c r="VYT36" s="1817"/>
      <c r="VYU36" s="1817"/>
      <c r="VYV36" s="1817"/>
      <c r="VYW36" s="1817"/>
      <c r="VYX36" s="1817"/>
      <c r="VYY36" s="1817"/>
      <c r="VYZ36" s="1817"/>
      <c r="VZA36" s="1817"/>
      <c r="VZB36" s="1817"/>
      <c r="VZC36" s="1817"/>
      <c r="VZD36" s="1817"/>
      <c r="VZE36" s="1817"/>
      <c r="VZF36" s="1817"/>
      <c r="VZG36" s="1817"/>
      <c r="VZH36" s="1817"/>
      <c r="VZI36" s="1817"/>
      <c r="VZJ36" s="1817"/>
      <c r="VZK36" s="1817"/>
      <c r="VZL36" s="1817"/>
      <c r="VZM36" s="1817"/>
      <c r="VZN36" s="1817"/>
      <c r="VZO36" s="1817"/>
      <c r="VZP36" s="1817"/>
      <c r="VZQ36" s="1817"/>
      <c r="VZR36" s="1817"/>
      <c r="VZS36" s="1817"/>
      <c r="VZT36" s="1817"/>
      <c r="VZU36" s="1817"/>
      <c r="VZV36" s="1817"/>
      <c r="VZW36" s="1817"/>
      <c r="VZX36" s="1817"/>
      <c r="VZY36" s="1817"/>
      <c r="VZZ36" s="1817"/>
      <c r="WAA36" s="1817"/>
      <c r="WAB36" s="1817"/>
      <c r="WAC36" s="1817"/>
      <c r="WAD36" s="1817"/>
      <c r="WAE36" s="1817"/>
      <c r="WAF36" s="1817"/>
      <c r="WAG36" s="1817"/>
      <c r="WAH36" s="1817"/>
      <c r="WAI36" s="1817"/>
      <c r="WAJ36" s="1817"/>
      <c r="WAK36" s="1817"/>
      <c r="WAL36" s="1817"/>
      <c r="WAM36" s="1817"/>
      <c r="WAN36" s="1817"/>
      <c r="WAO36" s="1817"/>
      <c r="WAP36" s="1817"/>
      <c r="WAQ36" s="1817"/>
      <c r="WAR36" s="1817"/>
      <c r="WAS36" s="1817"/>
      <c r="WAT36" s="1817"/>
      <c r="WAU36" s="1817"/>
      <c r="WAV36" s="1817"/>
      <c r="WAW36" s="1817"/>
      <c r="WAX36" s="1817"/>
      <c r="WAY36" s="1817"/>
      <c r="WAZ36" s="1817"/>
      <c r="WBA36" s="1817"/>
      <c r="WBB36" s="1817"/>
      <c r="WBC36" s="1817"/>
      <c r="WBD36" s="1817"/>
      <c r="WBE36" s="1817"/>
      <c r="WBF36" s="1817"/>
      <c r="WBG36" s="1817"/>
      <c r="WBH36" s="1817"/>
      <c r="WBI36" s="1817"/>
      <c r="WBJ36" s="1817"/>
      <c r="WBK36" s="1817"/>
      <c r="WBL36" s="1817"/>
      <c r="WBM36" s="1817"/>
      <c r="WBN36" s="1817"/>
      <c r="WBO36" s="1817"/>
      <c r="WBP36" s="1817"/>
      <c r="WBQ36" s="1817"/>
      <c r="WBR36" s="1817"/>
      <c r="WBS36" s="1817"/>
      <c r="WBT36" s="1817"/>
      <c r="WBU36" s="1817"/>
      <c r="WBV36" s="1817"/>
      <c r="WBW36" s="1817"/>
      <c r="WBX36" s="1817"/>
      <c r="WBY36" s="1817"/>
      <c r="WBZ36" s="1817"/>
      <c r="WCA36" s="1817"/>
      <c r="WCB36" s="1817"/>
      <c r="WCC36" s="1817"/>
      <c r="WCD36" s="1817"/>
      <c r="WCE36" s="1817"/>
      <c r="WCF36" s="1817"/>
      <c r="WCG36" s="1817"/>
      <c r="WCH36" s="1817"/>
      <c r="WCI36" s="1817"/>
      <c r="WCJ36" s="1817"/>
      <c r="WCK36" s="1817"/>
      <c r="WCL36" s="1817"/>
      <c r="WCM36" s="1817"/>
      <c r="WCN36" s="1817"/>
      <c r="WCO36" s="1817"/>
      <c r="WCP36" s="1817"/>
      <c r="WCQ36" s="1817"/>
      <c r="WCR36" s="1817"/>
      <c r="WCS36" s="1817"/>
      <c r="WCT36" s="1817"/>
      <c r="WCU36" s="1817"/>
      <c r="WCV36" s="1817"/>
      <c r="WCW36" s="1817"/>
      <c r="WCX36" s="1817"/>
      <c r="WCY36" s="1817"/>
      <c r="WCZ36" s="1817"/>
      <c r="WDA36" s="1817"/>
      <c r="WDB36" s="1817"/>
      <c r="WDC36" s="1817"/>
      <c r="WDD36" s="1817"/>
      <c r="WDE36" s="1817"/>
      <c r="WDF36" s="1817"/>
      <c r="WDG36" s="1817"/>
      <c r="WDH36" s="1817"/>
      <c r="WDI36" s="1817"/>
      <c r="WDJ36" s="1817"/>
      <c r="WDK36" s="1817"/>
      <c r="WDL36" s="1817"/>
      <c r="WDM36" s="1817"/>
      <c r="WDN36" s="1817"/>
      <c r="WDO36" s="1817"/>
      <c r="WDP36" s="1817"/>
      <c r="WDQ36" s="1817"/>
      <c r="WDR36" s="1817"/>
      <c r="WDS36" s="1817"/>
      <c r="WDT36" s="1817"/>
      <c r="WDU36" s="1817"/>
      <c r="WDV36" s="1817"/>
      <c r="WDW36" s="1817"/>
      <c r="WDX36" s="1817"/>
      <c r="WDY36" s="1817"/>
      <c r="WDZ36" s="1817"/>
      <c r="WEA36" s="1817"/>
      <c r="WEB36" s="1817"/>
      <c r="WEC36" s="1817"/>
      <c r="WED36" s="1817"/>
      <c r="WEE36" s="1817"/>
      <c r="WEF36" s="1817"/>
      <c r="WEG36" s="1817"/>
      <c r="WEH36" s="1817"/>
      <c r="WEI36" s="1817"/>
      <c r="WEJ36" s="1817"/>
      <c r="WEK36" s="1817"/>
      <c r="WEL36" s="1817"/>
      <c r="WEM36" s="1817"/>
      <c r="WEN36" s="1817"/>
      <c r="WEO36" s="1817"/>
      <c r="WEP36" s="1817"/>
      <c r="WEQ36" s="1817"/>
      <c r="WER36" s="1817"/>
      <c r="WES36" s="1817"/>
      <c r="WET36" s="1817"/>
      <c r="WEU36" s="1817"/>
      <c r="WEV36" s="1817"/>
      <c r="WEW36" s="1817"/>
      <c r="WEX36" s="1817"/>
      <c r="WEY36" s="1817"/>
      <c r="WEZ36" s="1817"/>
      <c r="WFA36" s="1817"/>
      <c r="WFB36" s="1817"/>
      <c r="WFC36" s="1817"/>
      <c r="WFD36" s="1817"/>
      <c r="WFE36" s="1817"/>
      <c r="WFF36" s="1817"/>
      <c r="WFG36" s="1817"/>
      <c r="WFH36" s="1817"/>
      <c r="WFI36" s="1817"/>
      <c r="WFJ36" s="1817"/>
      <c r="WFK36" s="1817"/>
      <c r="WFL36" s="1817"/>
      <c r="WFM36" s="1817"/>
      <c r="WFN36" s="1817"/>
      <c r="WFO36" s="1817"/>
      <c r="WFP36" s="1817"/>
      <c r="WFQ36" s="1817"/>
      <c r="WFR36" s="1817"/>
      <c r="WFS36" s="1817"/>
      <c r="WFT36" s="1817"/>
      <c r="WFU36" s="1817"/>
      <c r="WFV36" s="1817"/>
      <c r="WFW36" s="1817"/>
      <c r="WFX36" s="1817"/>
      <c r="WFY36" s="1817"/>
      <c r="WFZ36" s="1817"/>
      <c r="WGA36" s="1817"/>
      <c r="WGB36" s="1817"/>
      <c r="WGC36" s="1817"/>
      <c r="WGD36" s="1817"/>
      <c r="WGE36" s="1817"/>
      <c r="WGF36" s="1817"/>
      <c r="WGG36" s="1817"/>
      <c r="WGH36" s="1817"/>
      <c r="WGI36" s="1817"/>
      <c r="WGJ36" s="1817"/>
      <c r="WGK36" s="1817"/>
      <c r="WGL36" s="1817"/>
      <c r="WGM36" s="1817"/>
      <c r="WGN36" s="1817"/>
      <c r="WGO36" s="1817"/>
      <c r="WGP36" s="1817"/>
      <c r="WGQ36" s="1817"/>
      <c r="WGR36" s="1817"/>
      <c r="WGS36" s="1817"/>
      <c r="WGT36" s="1817"/>
      <c r="WGU36" s="1817"/>
      <c r="WGV36" s="1817"/>
      <c r="WGW36" s="1817"/>
      <c r="WGX36" s="1817"/>
      <c r="WGY36" s="1817"/>
      <c r="WGZ36" s="1817"/>
      <c r="WHA36" s="1817"/>
      <c r="WHB36" s="1817"/>
      <c r="WHC36" s="1817"/>
      <c r="WHD36" s="1817"/>
      <c r="WHE36" s="1817"/>
      <c r="WHF36" s="1817"/>
      <c r="WHG36" s="1817"/>
      <c r="WHH36" s="1817"/>
      <c r="WHI36" s="1817"/>
      <c r="WHJ36" s="1817"/>
      <c r="WHK36" s="1817"/>
      <c r="WHL36" s="1817"/>
      <c r="WHM36" s="1817"/>
      <c r="WHN36" s="1817"/>
      <c r="WHO36" s="1817"/>
      <c r="WHP36" s="1817"/>
      <c r="WHQ36" s="1817"/>
      <c r="WHR36" s="1817"/>
      <c r="WHS36" s="1817"/>
      <c r="WHT36" s="1817"/>
      <c r="WHU36" s="1817"/>
      <c r="WHV36" s="1817"/>
      <c r="WHW36" s="1817"/>
      <c r="WHX36" s="1817"/>
      <c r="WHY36" s="1817"/>
      <c r="WHZ36" s="1817"/>
      <c r="WIA36" s="1817"/>
      <c r="WIB36" s="1817"/>
      <c r="WIC36" s="1817"/>
      <c r="WID36" s="1817"/>
      <c r="WIE36" s="1817"/>
      <c r="WIF36" s="1817"/>
      <c r="WIG36" s="1817"/>
      <c r="WIH36" s="1817"/>
      <c r="WII36" s="1817"/>
      <c r="WIJ36" s="1817"/>
      <c r="WIK36" s="1817"/>
      <c r="WIL36" s="1817"/>
      <c r="WIM36" s="1817"/>
      <c r="WIN36" s="1817"/>
      <c r="WIO36" s="1817"/>
      <c r="WIP36" s="1817"/>
      <c r="WIQ36" s="1817"/>
      <c r="WIR36" s="1817"/>
      <c r="WIS36" s="1817"/>
      <c r="WIT36" s="1817"/>
      <c r="WIU36" s="1817"/>
      <c r="WIV36" s="1817"/>
      <c r="WIW36" s="1817"/>
      <c r="WIX36" s="1817"/>
      <c r="WIY36" s="1817"/>
      <c r="WIZ36" s="1817"/>
      <c r="WJA36" s="1817"/>
      <c r="WJB36" s="1817"/>
      <c r="WJC36" s="1817"/>
      <c r="WJD36" s="1817"/>
      <c r="WJE36" s="1817"/>
      <c r="WJF36" s="1817"/>
      <c r="WJG36" s="1817"/>
      <c r="WJH36" s="1817"/>
      <c r="WJI36" s="1817"/>
      <c r="WJJ36" s="1817"/>
      <c r="WJK36" s="1817"/>
      <c r="WJL36" s="1817"/>
      <c r="WJM36" s="1817"/>
      <c r="WJN36" s="1817"/>
      <c r="WJO36" s="1817"/>
      <c r="WJP36" s="1817"/>
      <c r="WJQ36" s="1817"/>
      <c r="WJR36" s="1817"/>
      <c r="WJS36" s="1817"/>
      <c r="WJT36" s="1817"/>
      <c r="WJU36" s="1817"/>
      <c r="WJV36" s="1817"/>
      <c r="WJW36" s="1817"/>
      <c r="WJX36" s="1817"/>
      <c r="WJY36" s="1817"/>
      <c r="WJZ36" s="1817"/>
      <c r="WKA36" s="1817"/>
      <c r="WKB36" s="1817"/>
      <c r="WKC36" s="1817"/>
      <c r="WKD36" s="1817"/>
      <c r="WKE36" s="1817"/>
      <c r="WKF36" s="1817"/>
      <c r="WKG36" s="1817"/>
      <c r="WKH36" s="1817"/>
      <c r="WKI36" s="1817"/>
      <c r="WKJ36" s="1817"/>
      <c r="WKK36" s="1817"/>
      <c r="WKL36" s="1817"/>
      <c r="WKM36" s="1817"/>
      <c r="WKN36" s="1817"/>
      <c r="WKO36" s="1817"/>
      <c r="WKP36" s="1817"/>
      <c r="WKQ36" s="1817"/>
      <c r="WKR36" s="1817"/>
      <c r="WKS36" s="1817"/>
      <c r="WKT36" s="1817"/>
      <c r="WKU36" s="1817"/>
      <c r="WKV36" s="1817"/>
      <c r="WKW36" s="1817"/>
      <c r="WKX36" s="1817"/>
      <c r="WKY36" s="1817"/>
      <c r="WKZ36" s="1817"/>
      <c r="WLA36" s="1817"/>
      <c r="WLB36" s="1817"/>
      <c r="WLC36" s="1817"/>
      <c r="WLD36" s="1817"/>
      <c r="WLE36" s="1817"/>
      <c r="WLF36" s="1817"/>
      <c r="WLG36" s="1817"/>
      <c r="WLH36" s="1817"/>
      <c r="WLI36" s="1817"/>
      <c r="WLJ36" s="1817"/>
      <c r="WLK36" s="1817"/>
      <c r="WLL36" s="1817"/>
      <c r="WLM36" s="1817"/>
      <c r="WLN36" s="1817"/>
      <c r="WLO36" s="1817"/>
      <c r="WLP36" s="1817"/>
      <c r="WLQ36" s="1817"/>
      <c r="WLR36" s="1817"/>
      <c r="WLS36" s="1817"/>
      <c r="WLT36" s="1817"/>
      <c r="WLU36" s="1817"/>
      <c r="WLV36" s="1817"/>
      <c r="WLW36" s="1817"/>
      <c r="WLX36" s="1817"/>
      <c r="WLY36" s="1817"/>
      <c r="WLZ36" s="1817"/>
      <c r="WMA36" s="1817"/>
      <c r="WMB36" s="1817"/>
      <c r="WMC36" s="1817"/>
      <c r="WMD36" s="1817"/>
      <c r="WME36" s="1817"/>
      <c r="WMF36" s="1817"/>
      <c r="WMG36" s="1817"/>
      <c r="WMH36" s="1817"/>
      <c r="WMI36" s="1817"/>
      <c r="WMJ36" s="1817"/>
      <c r="WMK36" s="1817"/>
      <c r="WML36" s="1817"/>
      <c r="WMM36" s="1817"/>
      <c r="WMN36" s="1817"/>
      <c r="WMO36" s="1817"/>
      <c r="WMP36" s="1817"/>
      <c r="WMQ36" s="1817"/>
      <c r="WMR36" s="1817"/>
      <c r="WMS36" s="1817"/>
      <c r="WMT36" s="1817"/>
      <c r="WMU36" s="1817"/>
      <c r="WMV36" s="1817"/>
      <c r="WMW36" s="1817"/>
      <c r="WMX36" s="1817"/>
      <c r="WMY36" s="1817"/>
      <c r="WMZ36" s="1817"/>
      <c r="WNA36" s="1817"/>
      <c r="WNB36" s="1817"/>
      <c r="WNC36" s="1817"/>
      <c r="WND36" s="1817"/>
      <c r="WNE36" s="1817"/>
      <c r="WNF36" s="1817"/>
      <c r="WNG36" s="1817"/>
      <c r="WNH36" s="1817"/>
      <c r="WNI36" s="1817"/>
      <c r="WNJ36" s="1817"/>
      <c r="WNK36" s="1817"/>
      <c r="WNL36" s="1817"/>
      <c r="WNM36" s="1817"/>
      <c r="WNN36" s="1817"/>
      <c r="WNO36" s="1817"/>
      <c r="WNP36" s="1817"/>
      <c r="WNQ36" s="1817"/>
      <c r="WNR36" s="1817"/>
      <c r="WNS36" s="1817"/>
      <c r="WNT36" s="1817"/>
      <c r="WNU36" s="1817"/>
      <c r="WNV36" s="1817"/>
      <c r="WNW36" s="1817"/>
      <c r="WNX36" s="1817"/>
      <c r="WNY36" s="1817"/>
      <c r="WNZ36" s="1817"/>
      <c r="WOA36" s="1817"/>
      <c r="WOB36" s="1817"/>
      <c r="WOC36" s="1817"/>
      <c r="WOD36" s="1817"/>
      <c r="WOE36" s="1817"/>
      <c r="WOF36" s="1817"/>
      <c r="WOG36" s="1817"/>
      <c r="WOH36" s="1817"/>
      <c r="WOI36" s="1817"/>
      <c r="WOJ36" s="1817"/>
      <c r="WOK36" s="1817"/>
      <c r="WOL36" s="1817"/>
      <c r="WOM36" s="1817"/>
      <c r="WON36" s="1817"/>
      <c r="WOO36" s="1817"/>
      <c r="WOP36" s="1817"/>
      <c r="WOQ36" s="1817"/>
      <c r="WOR36" s="1817"/>
      <c r="WOS36" s="1817"/>
      <c r="WOT36" s="1817"/>
      <c r="WOU36" s="1817"/>
      <c r="WOV36" s="1817"/>
      <c r="WOW36" s="1817"/>
      <c r="WOX36" s="1817"/>
      <c r="WOY36" s="1817"/>
      <c r="WOZ36" s="1817"/>
      <c r="WPA36" s="1817"/>
      <c r="WPB36" s="1817"/>
      <c r="WPC36" s="1817"/>
      <c r="WPD36" s="1817"/>
      <c r="WPE36" s="1817"/>
      <c r="WPF36" s="1817"/>
      <c r="WPG36" s="1817"/>
      <c r="WPH36" s="1817"/>
      <c r="WPI36" s="1817"/>
      <c r="WPJ36" s="1817"/>
      <c r="WPK36" s="1817"/>
      <c r="WPL36" s="1817"/>
      <c r="WPM36" s="1817"/>
      <c r="WPN36" s="1817"/>
      <c r="WPO36" s="1817"/>
      <c r="WPP36" s="1817"/>
      <c r="WPQ36" s="1817"/>
      <c r="WPR36" s="1817"/>
      <c r="WPS36" s="1817"/>
      <c r="WPT36" s="1817"/>
      <c r="WPU36" s="1817"/>
      <c r="WPV36" s="1817"/>
      <c r="WPW36" s="1817"/>
      <c r="WPX36" s="1817"/>
      <c r="WPY36" s="1817"/>
      <c r="WPZ36" s="1817"/>
      <c r="WQA36" s="1817"/>
      <c r="WQB36" s="1817"/>
      <c r="WQC36" s="1817"/>
      <c r="WQD36" s="1817"/>
      <c r="WQE36" s="1817"/>
      <c r="WQF36" s="1817"/>
      <c r="WQG36" s="1817"/>
      <c r="WQH36" s="1817"/>
      <c r="WQI36" s="1817"/>
      <c r="WQJ36" s="1817"/>
      <c r="WQK36" s="1817"/>
      <c r="WQL36" s="1817"/>
      <c r="WQM36" s="1817"/>
      <c r="WQN36" s="1817"/>
      <c r="WQO36" s="1817"/>
      <c r="WQP36" s="1817"/>
      <c r="WQQ36" s="1817"/>
      <c r="WQR36" s="1817"/>
      <c r="WQS36" s="1817"/>
      <c r="WQT36" s="1817"/>
      <c r="WQU36" s="1817"/>
      <c r="WQV36" s="1817"/>
      <c r="WQW36" s="1817"/>
      <c r="WQX36" s="1817"/>
      <c r="WQY36" s="1817"/>
      <c r="WQZ36" s="1817"/>
      <c r="WRA36" s="1817"/>
      <c r="WRB36" s="1817"/>
      <c r="WRC36" s="1817"/>
      <c r="WRD36" s="1817"/>
      <c r="WRE36" s="1817"/>
      <c r="WRF36" s="1817"/>
      <c r="WRG36" s="1817"/>
      <c r="WRH36" s="1817"/>
      <c r="WRI36" s="1817"/>
      <c r="WRJ36" s="1817"/>
      <c r="WRK36" s="1817"/>
      <c r="WRL36" s="1817"/>
      <c r="WRM36" s="1817"/>
      <c r="WRN36" s="1817"/>
      <c r="WRO36" s="1817"/>
      <c r="WRP36" s="1817"/>
      <c r="WRQ36" s="1817"/>
      <c r="WRR36" s="1817"/>
      <c r="WRS36" s="1817"/>
      <c r="WRT36" s="1817"/>
      <c r="WRU36" s="1817"/>
      <c r="WRV36" s="1817"/>
      <c r="WRW36" s="1817"/>
      <c r="WRX36" s="1817"/>
      <c r="WRY36" s="1817"/>
      <c r="WRZ36" s="1817"/>
      <c r="WSA36" s="1817"/>
      <c r="WSB36" s="1817"/>
      <c r="WSC36" s="1817"/>
      <c r="WSD36" s="1817"/>
      <c r="WSE36" s="1817"/>
      <c r="WSF36" s="1817"/>
      <c r="WSG36" s="1817"/>
      <c r="WSH36" s="1817"/>
      <c r="WSI36" s="1817"/>
      <c r="WSJ36" s="1817"/>
      <c r="WSK36" s="1817"/>
      <c r="WSL36" s="1817"/>
      <c r="WSM36" s="1817"/>
      <c r="WSN36" s="1817"/>
      <c r="WSO36" s="1817"/>
      <c r="WSP36" s="1817"/>
      <c r="WSQ36" s="1817"/>
      <c r="WSR36" s="1817"/>
      <c r="WSS36" s="1817"/>
      <c r="WST36" s="1817"/>
      <c r="WSU36" s="1817"/>
      <c r="WSV36" s="1817"/>
      <c r="WSW36" s="1817"/>
      <c r="WSX36" s="1817"/>
      <c r="WSY36" s="1817"/>
      <c r="WSZ36" s="1817"/>
      <c r="WTA36" s="1817"/>
      <c r="WTB36" s="1817"/>
      <c r="WTC36" s="1817"/>
      <c r="WTD36" s="1817"/>
      <c r="WTE36" s="1817"/>
      <c r="WTF36" s="1817"/>
      <c r="WTG36" s="1817"/>
      <c r="WTH36" s="1817"/>
      <c r="WTI36" s="1817"/>
      <c r="WTJ36" s="1817"/>
      <c r="WTK36" s="1817"/>
      <c r="WTL36" s="1817"/>
      <c r="WTM36" s="1817"/>
      <c r="WTN36" s="1817"/>
      <c r="WTO36" s="1817"/>
      <c r="WTP36" s="1817"/>
      <c r="WTQ36" s="1817"/>
      <c r="WTR36" s="1817"/>
      <c r="WTS36" s="1817"/>
      <c r="WTT36" s="1817"/>
      <c r="WTU36" s="1817"/>
      <c r="WTV36" s="1817"/>
      <c r="WTW36" s="1817"/>
      <c r="WTX36" s="1817"/>
      <c r="WTY36" s="1817"/>
      <c r="WTZ36" s="1817"/>
      <c r="WUA36" s="1817"/>
      <c r="WUB36" s="1817"/>
      <c r="WUC36" s="1817"/>
      <c r="WUD36" s="1817"/>
      <c r="WUE36" s="1817"/>
      <c r="WUF36" s="1817"/>
      <c r="WUG36" s="1817"/>
      <c r="WUH36" s="1817"/>
      <c r="WUI36" s="1817"/>
      <c r="WUJ36" s="1817"/>
      <c r="WUK36" s="1817"/>
      <c r="WUL36" s="1817"/>
      <c r="WUM36" s="1817"/>
      <c r="WUN36" s="1817"/>
      <c r="WUO36" s="1817"/>
      <c r="WUP36" s="1817"/>
      <c r="WUQ36" s="1817"/>
      <c r="WUR36" s="1817"/>
      <c r="WUS36" s="1817"/>
      <c r="WUT36" s="1817"/>
      <c r="WUU36" s="1817"/>
      <c r="WUV36" s="1817"/>
      <c r="WUW36" s="1817"/>
      <c r="WUX36" s="1817"/>
      <c r="WUY36" s="1817"/>
      <c r="WUZ36" s="1817"/>
      <c r="WVA36" s="1817"/>
      <c r="WVB36" s="1817"/>
      <c r="WVC36" s="1817"/>
      <c r="WVD36" s="1817"/>
      <c r="WVE36" s="1817"/>
      <c r="WVF36" s="1817"/>
      <c r="WVG36" s="1817"/>
      <c r="WVH36" s="1817"/>
      <c r="WVI36" s="1817"/>
      <c r="WVJ36" s="1817"/>
      <c r="WVK36" s="1817"/>
      <c r="WVL36" s="1817"/>
      <c r="WVM36" s="1817"/>
      <c r="WVN36" s="1817"/>
      <c r="WVO36" s="1817"/>
      <c r="WVP36" s="1817"/>
      <c r="WVQ36" s="1817"/>
      <c r="WVR36" s="1817"/>
      <c r="WVS36" s="1817"/>
      <c r="WVT36" s="1817"/>
      <c r="WVU36" s="1817"/>
      <c r="WVV36" s="1817"/>
      <c r="WVW36" s="1817"/>
      <c r="WVX36" s="1817"/>
      <c r="WVY36" s="1817"/>
      <c r="WVZ36" s="1817"/>
      <c r="WWA36" s="1817"/>
      <c r="WWB36" s="1817"/>
      <c r="WWC36" s="1817"/>
      <c r="WWD36" s="1817"/>
      <c r="WWE36" s="1817"/>
      <c r="WWF36" s="1817"/>
      <c r="WWG36" s="1817"/>
      <c r="WWH36" s="1817"/>
      <c r="WWI36" s="1817"/>
      <c r="WWJ36" s="1817"/>
      <c r="WWK36" s="1817"/>
      <c r="WWL36" s="1817"/>
      <c r="WWM36" s="1817"/>
      <c r="WWN36" s="1817"/>
      <c r="WWO36" s="1817"/>
      <c r="WWP36" s="1817"/>
      <c r="WWQ36" s="1817"/>
      <c r="WWR36" s="1817"/>
      <c r="WWS36" s="1817"/>
      <c r="WWT36" s="1817"/>
      <c r="WWU36" s="1817"/>
      <c r="WWV36" s="1817"/>
      <c r="WWW36" s="1817"/>
      <c r="WWX36" s="1817"/>
      <c r="WWY36" s="1817"/>
      <c r="WWZ36" s="1817"/>
      <c r="WXA36" s="1817"/>
      <c r="WXB36" s="1817"/>
      <c r="WXC36" s="1817"/>
      <c r="WXD36" s="1817"/>
      <c r="WXE36" s="1817"/>
      <c r="WXF36" s="1817"/>
      <c r="WXG36" s="1817"/>
      <c r="WXH36" s="1817"/>
      <c r="WXI36" s="1817"/>
      <c r="WXJ36" s="1817"/>
      <c r="WXK36" s="1817"/>
      <c r="WXL36" s="1817"/>
      <c r="WXM36" s="1817"/>
      <c r="WXN36" s="1817"/>
      <c r="WXO36" s="1817"/>
      <c r="WXP36" s="1817"/>
      <c r="WXQ36" s="1817"/>
      <c r="WXR36" s="1817"/>
      <c r="WXS36" s="1817"/>
      <c r="WXT36" s="1817"/>
      <c r="WXU36" s="1817"/>
      <c r="WXV36" s="1817"/>
      <c r="WXW36" s="1817"/>
      <c r="WXX36" s="1817"/>
      <c r="WXY36" s="1817"/>
      <c r="WXZ36" s="1817"/>
      <c r="WYA36" s="1817"/>
      <c r="WYB36" s="1817"/>
      <c r="WYC36" s="1817"/>
      <c r="WYD36" s="1817"/>
      <c r="WYE36" s="1817"/>
      <c r="WYF36" s="1817"/>
      <c r="WYG36" s="1817"/>
      <c r="WYH36" s="1817"/>
      <c r="WYI36" s="1817"/>
      <c r="WYJ36" s="1817"/>
      <c r="WYK36" s="1817"/>
      <c r="WYL36" s="1817"/>
      <c r="WYM36" s="1817"/>
      <c r="WYN36" s="1817"/>
      <c r="WYO36" s="1817"/>
      <c r="WYP36" s="1817"/>
      <c r="WYQ36" s="1817"/>
      <c r="WYR36" s="1817"/>
      <c r="WYS36" s="1817"/>
      <c r="WYT36" s="1817"/>
      <c r="WYU36" s="1817"/>
      <c r="WYV36" s="1817"/>
      <c r="WYW36" s="1817"/>
      <c r="WYX36" s="1817"/>
      <c r="WYY36" s="1817"/>
      <c r="WYZ36" s="1817"/>
      <c r="WZA36" s="1817"/>
      <c r="WZB36" s="1817"/>
      <c r="WZC36" s="1817"/>
      <c r="WZD36" s="1817"/>
      <c r="WZE36" s="1817"/>
      <c r="WZF36" s="1817"/>
      <c r="WZG36" s="1817"/>
      <c r="WZH36" s="1817"/>
      <c r="WZI36" s="1817"/>
      <c r="WZJ36" s="1817"/>
      <c r="WZK36" s="1817"/>
      <c r="WZL36" s="1817"/>
      <c r="WZM36" s="1817"/>
      <c r="WZN36" s="1817"/>
      <c r="WZO36" s="1817"/>
      <c r="WZP36" s="1817"/>
      <c r="WZQ36" s="1817"/>
      <c r="WZR36" s="1817"/>
      <c r="WZS36" s="1817"/>
      <c r="WZT36" s="1817"/>
      <c r="WZU36" s="1817"/>
      <c r="WZV36" s="1817"/>
      <c r="WZW36" s="1817"/>
      <c r="WZX36" s="1817"/>
      <c r="WZY36" s="1817"/>
      <c r="WZZ36" s="1817"/>
      <c r="XAA36" s="1817"/>
      <c r="XAB36" s="1817"/>
      <c r="XAC36" s="1817"/>
      <c r="XAD36" s="1817"/>
      <c r="XAE36" s="1817"/>
      <c r="XAF36" s="1817"/>
      <c r="XAG36" s="1817"/>
      <c r="XAH36" s="1817"/>
      <c r="XAI36" s="1817"/>
      <c r="XAJ36" s="1817"/>
      <c r="XAK36" s="1817"/>
      <c r="XAL36" s="1817"/>
      <c r="XAM36" s="1817"/>
      <c r="XAN36" s="1817"/>
      <c r="XAO36" s="1817"/>
      <c r="XAP36" s="1817"/>
      <c r="XAQ36" s="1817"/>
      <c r="XAR36" s="1817"/>
      <c r="XAS36" s="1817"/>
      <c r="XAT36" s="1817"/>
      <c r="XAU36" s="1817"/>
      <c r="XAV36" s="1817"/>
      <c r="XAW36" s="1817"/>
      <c r="XAX36" s="1817"/>
      <c r="XAY36" s="1817"/>
      <c r="XAZ36" s="1817"/>
      <c r="XBA36" s="1817"/>
      <c r="XBB36" s="1817"/>
      <c r="XBC36" s="1817"/>
      <c r="XBD36" s="1817"/>
      <c r="XBE36" s="1817"/>
      <c r="XBF36" s="1817"/>
      <c r="XBG36" s="1817"/>
      <c r="XBH36" s="1817"/>
      <c r="XBI36" s="1817"/>
      <c r="XBJ36" s="1817"/>
      <c r="XBK36" s="1817"/>
      <c r="XBL36" s="1817"/>
      <c r="XBM36" s="1817"/>
      <c r="XBN36" s="1817"/>
      <c r="XBO36" s="1817"/>
      <c r="XBP36" s="1817"/>
      <c r="XBQ36" s="1817"/>
      <c r="XBR36" s="1817"/>
      <c r="XBS36" s="1817"/>
      <c r="XBT36" s="1817"/>
      <c r="XBU36" s="1817"/>
      <c r="XBV36" s="1817"/>
      <c r="XBW36" s="1817"/>
      <c r="XBX36" s="1817"/>
      <c r="XBY36" s="1817"/>
      <c r="XBZ36" s="1817"/>
      <c r="XCA36" s="1817"/>
      <c r="XCB36" s="1817"/>
      <c r="XCC36" s="1817"/>
      <c r="XCD36" s="1817"/>
      <c r="XCE36" s="1817"/>
      <c r="XCF36" s="1817"/>
      <c r="XCG36" s="1817"/>
      <c r="XCH36" s="1817"/>
      <c r="XCI36" s="1817"/>
      <c r="XCJ36" s="1817"/>
      <c r="XCK36" s="1817"/>
      <c r="XCL36" s="1817"/>
      <c r="XCM36" s="1817"/>
      <c r="XCN36" s="1817"/>
      <c r="XCO36" s="1817"/>
      <c r="XCP36" s="1817"/>
      <c r="XCQ36" s="1817"/>
      <c r="XCR36" s="1817"/>
      <c r="XCS36" s="1817"/>
      <c r="XCT36" s="1817"/>
      <c r="XCU36" s="1817"/>
      <c r="XCV36" s="1817"/>
      <c r="XCW36" s="1817"/>
      <c r="XCX36" s="1817"/>
      <c r="XCY36" s="1817"/>
      <c r="XCZ36" s="1817"/>
      <c r="XDA36" s="1817"/>
      <c r="XDB36" s="1817"/>
      <c r="XDC36" s="1817"/>
      <c r="XDD36" s="1817"/>
      <c r="XDE36" s="1817"/>
      <c r="XDF36" s="1817"/>
      <c r="XDG36" s="1817"/>
      <c r="XDH36" s="1817"/>
      <c r="XDI36" s="1817"/>
      <c r="XDJ36" s="1817"/>
      <c r="XDK36" s="1817"/>
      <c r="XDL36" s="1817"/>
      <c r="XDM36" s="1817"/>
      <c r="XDN36" s="1817"/>
      <c r="XDO36" s="1817"/>
      <c r="XDP36" s="1817"/>
      <c r="XDQ36" s="1817"/>
      <c r="XDR36" s="1817"/>
      <c r="XDS36" s="1817"/>
      <c r="XDT36" s="1817"/>
      <c r="XDU36" s="1817"/>
      <c r="XDV36" s="1817"/>
      <c r="XDW36" s="1817"/>
      <c r="XDX36" s="1817"/>
      <c r="XDY36" s="1817"/>
      <c r="XDZ36" s="1817"/>
      <c r="XEA36" s="1817"/>
      <c r="XEB36" s="1817"/>
      <c r="XEC36" s="1817"/>
      <c r="XED36" s="1817"/>
      <c r="XEE36" s="1817"/>
      <c r="XEF36" s="1817"/>
      <c r="XEG36" s="1817"/>
      <c r="XEH36" s="1817"/>
      <c r="XEI36" s="1817"/>
      <c r="XEJ36" s="1817"/>
      <c r="XEK36" s="1817"/>
      <c r="XEL36" s="1817"/>
      <c r="XEM36" s="1817"/>
      <c r="XEN36" s="1817"/>
      <c r="XEO36" s="1817"/>
      <c r="XEP36" s="1817"/>
      <c r="XEQ36" s="1817"/>
    </row>
    <row r="37" spans="1:16371" s="1762" customFormat="1" ht="63.75" hidden="1" customHeight="1" x14ac:dyDescent="0.25">
      <c r="A37" s="1819"/>
      <c r="B37" s="1782"/>
      <c r="C37" s="1900"/>
      <c r="D37" s="1901"/>
      <c r="E37" s="1901"/>
      <c r="F37" s="1900"/>
      <c r="G37" s="1900"/>
      <c r="H37" s="1900"/>
      <c r="I37" s="1782"/>
      <c r="J37" s="1782"/>
      <c r="K37" s="1782"/>
      <c r="L37" s="1782"/>
      <c r="M37" s="1782"/>
      <c r="N37" s="1782"/>
      <c r="AJ37" s="1782"/>
      <c r="AK37" s="1818"/>
      <c r="AL37" s="1782"/>
    </row>
    <row r="38" spans="1:16371" s="1762" customFormat="1" ht="63.75" hidden="1" customHeight="1" x14ac:dyDescent="0.25">
      <c r="A38" s="1819"/>
      <c r="B38" s="1782"/>
      <c r="C38" s="1900"/>
      <c r="D38" s="1901"/>
      <c r="E38" s="1901"/>
      <c r="F38" s="1900"/>
      <c r="G38" s="1900"/>
      <c r="H38" s="1900"/>
      <c r="I38" s="1782"/>
      <c r="J38" s="1782"/>
      <c r="K38" s="1782"/>
      <c r="L38" s="1782"/>
      <c r="M38" s="1782"/>
      <c r="N38" s="1782"/>
      <c r="AJ38" s="1782"/>
      <c r="AK38" s="1818"/>
      <c r="AL38" s="1782"/>
    </row>
    <row r="39" spans="1:16371" s="1762" customFormat="1" ht="27" customHeight="1" x14ac:dyDescent="0.25">
      <c r="A39" s="1819"/>
      <c r="B39" s="2330" t="s">
        <v>405</v>
      </c>
      <c r="C39" s="2330"/>
      <c r="D39" s="2330"/>
      <c r="E39" s="2330"/>
      <c r="F39" s="2330"/>
      <c r="G39" s="2330"/>
      <c r="H39" s="2330"/>
      <c r="I39" s="2330"/>
      <c r="J39" s="2330"/>
      <c r="K39" s="2330"/>
      <c r="L39" s="2330"/>
      <c r="M39" s="2330"/>
      <c r="N39" s="2330"/>
      <c r="AJ39" s="1782"/>
      <c r="AK39" s="1818"/>
      <c r="AL39" s="1782"/>
    </row>
    <row r="40" spans="1:16371" s="1762" customFormat="1" ht="63.75" hidden="1" customHeight="1" x14ac:dyDescent="0.25">
      <c r="A40" s="1819"/>
      <c r="B40" s="1782"/>
      <c r="C40" s="1820"/>
      <c r="D40" s="1791"/>
      <c r="E40" s="1792"/>
      <c r="F40" s="1768"/>
      <c r="G40" s="1821"/>
      <c r="H40" s="1766"/>
      <c r="I40" s="1764"/>
      <c r="J40" s="1791"/>
      <c r="K40" s="1791"/>
      <c r="L40" s="1791"/>
      <c r="M40" s="1768"/>
      <c r="N40" s="1767"/>
      <c r="O40" s="1793"/>
      <c r="P40" s="1822"/>
      <c r="Q40" s="1767"/>
      <c r="R40" s="1771"/>
      <c r="S40" s="1772"/>
      <c r="T40" s="1769"/>
      <c r="U40" s="1770"/>
      <c r="V40" s="1823" t="s">
        <v>549</v>
      </c>
      <c r="W40" s="1774" t="s">
        <v>552</v>
      </c>
      <c r="X40" s="1774" t="s">
        <v>551</v>
      </c>
      <c r="Y40" s="1774" t="s">
        <v>551</v>
      </c>
      <c r="Z40" s="1823"/>
      <c r="AA40" s="1823"/>
      <c r="AB40" s="1823"/>
      <c r="AC40" s="1823"/>
      <c r="AD40" s="1823"/>
      <c r="AE40" s="1823"/>
      <c r="AF40" s="1823"/>
      <c r="AG40" s="1823"/>
      <c r="AH40" s="1823"/>
      <c r="AI40" s="1823"/>
      <c r="AJ40" s="1823"/>
      <c r="AK40" s="1823"/>
      <c r="AL40" s="1824"/>
      <c r="AM40" s="1823"/>
      <c r="AN40" s="1823"/>
      <c r="AO40" s="1823"/>
      <c r="AP40" s="1823"/>
      <c r="AQ40" s="1823"/>
      <c r="AR40" s="1823"/>
      <c r="AS40" s="1823"/>
      <c r="AT40" s="1823"/>
      <c r="AU40" s="1823"/>
      <c r="AV40" s="1823"/>
      <c r="AW40" s="1823"/>
      <c r="AX40" s="1823"/>
      <c r="AY40" s="1823"/>
      <c r="AZ40" s="1823"/>
      <c r="BA40" s="1823"/>
      <c r="BB40" s="1823"/>
      <c r="BC40" s="1823"/>
      <c r="BD40" s="1823"/>
      <c r="BE40" s="1823"/>
      <c r="BF40" s="1823"/>
      <c r="BG40" s="1823"/>
      <c r="BH40" s="1823"/>
      <c r="BI40" s="1823"/>
      <c r="BJ40" s="1823"/>
      <c r="BK40" s="1823"/>
      <c r="BL40" s="1823"/>
      <c r="BM40" s="1823"/>
      <c r="BN40" s="1823"/>
      <c r="BO40" s="1823"/>
      <c r="BP40" s="1823"/>
      <c r="BQ40" s="1823"/>
      <c r="BR40" s="1823"/>
      <c r="BS40" s="1823"/>
      <c r="BT40" s="1823"/>
      <c r="BU40" s="1823"/>
      <c r="BV40" s="1823"/>
      <c r="BW40" s="1823"/>
      <c r="BX40" s="1823"/>
      <c r="BY40" s="1823"/>
      <c r="BZ40" s="1823"/>
      <c r="CA40" s="1823"/>
      <c r="CB40" s="1823"/>
      <c r="CC40" s="1823"/>
      <c r="CD40" s="1823"/>
      <c r="CE40" s="1823"/>
      <c r="CF40" s="1823"/>
      <c r="CG40" s="1823"/>
      <c r="CH40" s="1823"/>
      <c r="CI40" s="1823"/>
      <c r="CJ40" s="1823"/>
      <c r="CK40" s="1823"/>
      <c r="CL40" s="1823"/>
      <c r="CM40" s="1823"/>
      <c r="CN40" s="1823"/>
      <c r="CO40" s="1823"/>
      <c r="CP40" s="1823"/>
      <c r="CQ40" s="1823"/>
      <c r="CR40" s="1823"/>
      <c r="CS40" s="1823"/>
      <c r="CT40" s="1823"/>
      <c r="CU40" s="1823"/>
      <c r="CV40" s="1823"/>
      <c r="CW40" s="1823"/>
      <c r="CX40" s="1823"/>
      <c r="CY40" s="1823"/>
      <c r="CZ40" s="1823"/>
      <c r="DA40" s="1823"/>
      <c r="DB40" s="1823"/>
      <c r="DC40" s="1823"/>
      <c r="DD40" s="1823"/>
      <c r="DE40" s="1823"/>
      <c r="DF40" s="1823"/>
      <c r="DG40" s="1823"/>
      <c r="DH40" s="1823"/>
      <c r="DI40" s="1823"/>
      <c r="DJ40" s="1823"/>
      <c r="DK40" s="1823"/>
      <c r="DL40" s="1823"/>
      <c r="DM40" s="1823"/>
      <c r="DN40" s="1823"/>
      <c r="DO40" s="1823"/>
      <c r="DP40" s="1823"/>
      <c r="DQ40" s="1823"/>
      <c r="DR40" s="1823"/>
      <c r="DS40" s="1823"/>
      <c r="DT40" s="1823"/>
      <c r="DU40" s="1823"/>
      <c r="DV40" s="1823"/>
      <c r="DW40" s="1823"/>
      <c r="DX40" s="1823"/>
      <c r="DY40" s="1823"/>
      <c r="DZ40" s="1823"/>
      <c r="EA40" s="1823"/>
      <c r="EB40" s="1823"/>
      <c r="EC40" s="1823"/>
      <c r="ED40" s="1823"/>
      <c r="EE40" s="1823"/>
      <c r="EF40" s="1823"/>
      <c r="EG40" s="1823"/>
      <c r="EH40" s="1823"/>
      <c r="EI40" s="1823"/>
      <c r="EJ40" s="1823"/>
      <c r="EK40" s="1823"/>
      <c r="EL40" s="1823"/>
      <c r="EM40" s="1823"/>
      <c r="EN40" s="1823"/>
      <c r="EO40" s="1823"/>
      <c r="EP40" s="1823"/>
      <c r="EQ40" s="1823"/>
      <c r="ER40" s="1823"/>
      <c r="ES40" s="1823"/>
      <c r="ET40" s="1823"/>
      <c r="EU40" s="1823"/>
      <c r="EV40" s="1823"/>
      <c r="EW40" s="1823"/>
      <c r="EX40" s="1823"/>
      <c r="EY40" s="1823"/>
      <c r="EZ40" s="1823"/>
      <c r="FA40" s="1823"/>
      <c r="FB40" s="1823"/>
      <c r="FC40" s="1823"/>
      <c r="FD40" s="1823"/>
      <c r="FE40" s="1823"/>
      <c r="FF40" s="1823"/>
      <c r="FG40" s="1823"/>
      <c r="FH40" s="1823"/>
      <c r="FI40" s="1823"/>
      <c r="FJ40" s="1823"/>
      <c r="FK40" s="1823"/>
      <c r="FL40" s="1823"/>
      <c r="FM40" s="1823"/>
      <c r="FN40" s="1823"/>
      <c r="FO40" s="1823"/>
      <c r="FP40" s="1823"/>
      <c r="FQ40" s="1823"/>
      <c r="FR40" s="1823"/>
      <c r="FS40" s="1823"/>
      <c r="FT40" s="1823"/>
      <c r="FU40" s="1823"/>
      <c r="FV40" s="1823"/>
      <c r="FW40" s="1823"/>
      <c r="FX40" s="1823"/>
      <c r="FY40" s="1823"/>
      <c r="FZ40" s="1823"/>
      <c r="GA40" s="1823"/>
      <c r="GB40" s="1823"/>
      <c r="GC40" s="1823"/>
      <c r="GD40" s="1823"/>
      <c r="GE40" s="1823"/>
      <c r="GF40" s="1823"/>
      <c r="GG40" s="1823"/>
      <c r="GH40" s="1823"/>
      <c r="GI40" s="1823"/>
      <c r="GJ40" s="1823"/>
      <c r="GK40" s="1823"/>
      <c r="GL40" s="1823"/>
      <c r="GM40" s="1823"/>
      <c r="GN40" s="1823"/>
      <c r="GO40" s="1823"/>
      <c r="GP40" s="1823"/>
      <c r="GQ40" s="1823"/>
      <c r="GR40" s="1823"/>
      <c r="GS40" s="1823"/>
      <c r="GT40" s="1823"/>
      <c r="GU40" s="1823"/>
      <c r="GV40" s="1823"/>
      <c r="GW40" s="1823"/>
      <c r="GX40" s="1823"/>
      <c r="GY40" s="1823"/>
      <c r="GZ40" s="1823"/>
      <c r="HA40" s="1823"/>
      <c r="HB40" s="1823"/>
      <c r="HC40" s="1823"/>
      <c r="HD40" s="1823"/>
      <c r="HE40" s="1823"/>
      <c r="HF40" s="1823"/>
      <c r="HG40" s="1823"/>
      <c r="HH40" s="1823"/>
      <c r="HI40" s="1823"/>
      <c r="HJ40" s="1823"/>
      <c r="HK40" s="1823"/>
      <c r="HL40" s="1823"/>
      <c r="HM40" s="1823"/>
      <c r="HN40" s="1823"/>
      <c r="HO40" s="1823"/>
      <c r="HP40" s="1823"/>
      <c r="HQ40" s="1823"/>
      <c r="HR40" s="1823"/>
      <c r="HS40" s="1823"/>
      <c r="HT40" s="1823"/>
      <c r="HU40" s="1823"/>
      <c r="HV40" s="1823"/>
      <c r="HW40" s="1823"/>
      <c r="HX40" s="1823"/>
      <c r="HY40" s="1823"/>
      <c r="HZ40" s="1823"/>
      <c r="IA40" s="1823"/>
      <c r="IB40" s="1823"/>
      <c r="IC40" s="1823"/>
      <c r="ID40" s="1823"/>
      <c r="IE40" s="1823"/>
      <c r="IF40" s="1823"/>
      <c r="IG40" s="1823"/>
      <c r="IH40" s="1823"/>
      <c r="II40" s="1823"/>
      <c r="IJ40" s="1823"/>
      <c r="IK40" s="1823"/>
      <c r="IL40" s="1823"/>
      <c r="IM40" s="1823"/>
      <c r="IN40" s="1823"/>
      <c r="IO40" s="1823"/>
      <c r="IP40" s="1823"/>
      <c r="IQ40" s="1823"/>
      <c r="IR40" s="1823"/>
      <c r="IS40" s="1823"/>
      <c r="IT40" s="1823"/>
      <c r="IU40" s="1823"/>
      <c r="IV40" s="1823"/>
      <c r="IW40" s="1823"/>
      <c r="IX40" s="1823"/>
      <c r="IY40" s="1823"/>
      <c r="IZ40" s="1823"/>
      <c r="JA40" s="1823"/>
      <c r="JB40" s="1823"/>
      <c r="JC40" s="1823"/>
      <c r="JD40" s="1823"/>
      <c r="JE40" s="1823"/>
      <c r="JF40" s="1823"/>
      <c r="JG40" s="1823"/>
      <c r="JH40" s="1823"/>
      <c r="JI40" s="1823"/>
      <c r="JJ40" s="1823"/>
      <c r="JK40" s="1823"/>
      <c r="JL40" s="1823"/>
      <c r="JM40" s="1823"/>
      <c r="JN40" s="1823"/>
      <c r="JO40" s="1823"/>
      <c r="JP40" s="1823"/>
      <c r="JQ40" s="1823"/>
      <c r="JR40" s="1823"/>
      <c r="JS40" s="1823"/>
      <c r="JT40" s="1823"/>
      <c r="JU40" s="1823"/>
      <c r="JV40" s="1823"/>
      <c r="JW40" s="1823"/>
      <c r="JX40" s="1823"/>
      <c r="JY40" s="1823"/>
      <c r="JZ40" s="1823"/>
      <c r="KA40" s="1823"/>
      <c r="KB40" s="1823"/>
      <c r="KC40" s="1823"/>
      <c r="KD40" s="1823"/>
      <c r="KE40" s="1823"/>
      <c r="KF40" s="1823"/>
      <c r="KG40" s="1823"/>
      <c r="KH40" s="1823"/>
      <c r="KI40" s="1823"/>
      <c r="KJ40" s="1823"/>
      <c r="KK40" s="1823"/>
      <c r="KL40" s="1823"/>
      <c r="KM40" s="1823"/>
      <c r="KN40" s="1823"/>
      <c r="KO40" s="1823"/>
      <c r="KP40" s="1823"/>
      <c r="KQ40" s="1823"/>
      <c r="KR40" s="1823"/>
      <c r="KS40" s="1823"/>
      <c r="KT40" s="1823"/>
      <c r="KU40" s="1823"/>
      <c r="KV40" s="1823"/>
      <c r="KW40" s="1823"/>
      <c r="KX40" s="1823"/>
      <c r="KY40" s="1823"/>
      <c r="KZ40" s="1823"/>
      <c r="LA40" s="1823"/>
      <c r="LB40" s="1823"/>
      <c r="LC40" s="1823"/>
      <c r="LD40" s="1823"/>
      <c r="LE40" s="1823"/>
      <c r="LF40" s="1823"/>
      <c r="LG40" s="1823"/>
      <c r="LH40" s="1823"/>
      <c r="LI40" s="1823"/>
      <c r="LJ40" s="1823"/>
      <c r="LK40" s="1823"/>
      <c r="LL40" s="1823"/>
      <c r="LM40" s="1823"/>
      <c r="LN40" s="1823"/>
      <c r="LO40" s="1823"/>
      <c r="LP40" s="1823"/>
      <c r="LQ40" s="1823"/>
      <c r="LR40" s="1823"/>
      <c r="LS40" s="1823"/>
      <c r="LT40" s="1823"/>
      <c r="LU40" s="1823"/>
      <c r="LV40" s="1823"/>
      <c r="LW40" s="1823"/>
      <c r="LX40" s="1823"/>
      <c r="LY40" s="1823"/>
      <c r="LZ40" s="1823"/>
      <c r="MA40" s="1823"/>
      <c r="MB40" s="1823"/>
      <c r="MC40" s="1823"/>
      <c r="MD40" s="1823"/>
      <c r="ME40" s="1823"/>
      <c r="MF40" s="1823"/>
      <c r="MG40" s="1823"/>
      <c r="MH40" s="1823"/>
      <c r="MI40" s="1823"/>
      <c r="MJ40" s="1823"/>
      <c r="MK40" s="1823"/>
      <c r="ML40" s="1823"/>
      <c r="MM40" s="1823"/>
      <c r="MN40" s="1823"/>
      <c r="MO40" s="1823"/>
      <c r="MP40" s="1823"/>
      <c r="MQ40" s="1823"/>
      <c r="MR40" s="1823"/>
      <c r="MS40" s="1823"/>
      <c r="MT40" s="1823"/>
      <c r="MU40" s="1823"/>
      <c r="MV40" s="1823"/>
      <c r="MW40" s="1823"/>
      <c r="MX40" s="1823"/>
      <c r="MY40" s="1823"/>
      <c r="MZ40" s="1823"/>
      <c r="NA40" s="1823"/>
      <c r="NB40" s="1823"/>
      <c r="NC40" s="1823"/>
      <c r="ND40" s="1823"/>
      <c r="NE40" s="1823"/>
      <c r="NF40" s="1823"/>
      <c r="NG40" s="1823"/>
      <c r="NH40" s="1823"/>
      <c r="NI40" s="1823"/>
      <c r="NJ40" s="1823"/>
      <c r="NK40" s="1823"/>
      <c r="NL40" s="1823"/>
      <c r="NM40" s="1823"/>
      <c r="NN40" s="1823"/>
      <c r="NO40" s="1823"/>
      <c r="NP40" s="1823"/>
      <c r="NQ40" s="1823"/>
      <c r="NR40" s="1823"/>
      <c r="NS40" s="1823"/>
      <c r="NT40" s="1823"/>
      <c r="NU40" s="1823"/>
      <c r="NV40" s="1823"/>
      <c r="NW40" s="1823"/>
      <c r="NX40" s="1823"/>
      <c r="NY40" s="1823"/>
      <c r="NZ40" s="1823"/>
      <c r="OA40" s="1823"/>
      <c r="OB40" s="1823"/>
      <c r="OC40" s="1823"/>
      <c r="OD40" s="1823"/>
      <c r="OE40" s="1823"/>
      <c r="OF40" s="1823"/>
      <c r="OG40" s="1823"/>
      <c r="OH40" s="1823"/>
      <c r="OI40" s="1823"/>
      <c r="OJ40" s="1823"/>
      <c r="OK40" s="1823"/>
      <c r="OL40" s="1823"/>
      <c r="OM40" s="1823"/>
      <c r="ON40" s="1823"/>
      <c r="OO40" s="1823"/>
      <c r="OP40" s="1823"/>
      <c r="OQ40" s="1823"/>
      <c r="OR40" s="1823"/>
      <c r="OS40" s="1823"/>
      <c r="OT40" s="1823"/>
      <c r="OU40" s="1823"/>
      <c r="OV40" s="1823"/>
      <c r="OW40" s="1823"/>
      <c r="OX40" s="1823"/>
      <c r="OY40" s="1823"/>
      <c r="OZ40" s="1823"/>
      <c r="PA40" s="1823"/>
      <c r="PB40" s="1823"/>
      <c r="PC40" s="1823"/>
      <c r="PD40" s="1823"/>
      <c r="PE40" s="1823"/>
      <c r="PF40" s="1823"/>
      <c r="PG40" s="1823"/>
      <c r="PH40" s="1823"/>
      <c r="PI40" s="1823"/>
      <c r="PJ40" s="1823"/>
      <c r="PK40" s="1823"/>
      <c r="PL40" s="1823"/>
      <c r="PM40" s="1823"/>
      <c r="PN40" s="1823"/>
      <c r="PO40" s="1823"/>
      <c r="PP40" s="1823"/>
      <c r="PQ40" s="1823"/>
      <c r="PR40" s="1823"/>
      <c r="PS40" s="1823"/>
      <c r="PT40" s="1823"/>
      <c r="PU40" s="1823"/>
      <c r="PV40" s="1823"/>
      <c r="PW40" s="1823"/>
      <c r="PX40" s="1823"/>
      <c r="PY40" s="1823"/>
      <c r="PZ40" s="1823"/>
      <c r="QA40" s="1823"/>
      <c r="QB40" s="1823"/>
      <c r="QC40" s="1823"/>
      <c r="QD40" s="1823"/>
      <c r="QE40" s="1823"/>
      <c r="QF40" s="1823"/>
      <c r="QG40" s="1823"/>
      <c r="QH40" s="1823"/>
      <c r="QI40" s="1823"/>
      <c r="QJ40" s="1823"/>
      <c r="QK40" s="1823"/>
      <c r="QL40" s="1823"/>
      <c r="QM40" s="1823"/>
      <c r="QN40" s="1823"/>
      <c r="QO40" s="1823"/>
      <c r="QP40" s="1823"/>
      <c r="QQ40" s="1823"/>
      <c r="QR40" s="1823"/>
      <c r="QS40" s="1823"/>
      <c r="QT40" s="1823"/>
      <c r="QU40" s="1823"/>
      <c r="QV40" s="1823"/>
      <c r="QW40" s="1823"/>
      <c r="QX40" s="1823"/>
      <c r="QY40" s="1823"/>
      <c r="QZ40" s="1823"/>
      <c r="RA40" s="1823"/>
      <c r="RB40" s="1823"/>
      <c r="RC40" s="1823"/>
      <c r="RD40" s="1823"/>
      <c r="RE40" s="1823"/>
      <c r="RF40" s="1823"/>
      <c r="RG40" s="1823"/>
      <c r="RH40" s="1823"/>
      <c r="RI40" s="1823"/>
      <c r="RJ40" s="1823"/>
      <c r="RK40" s="1823"/>
      <c r="RL40" s="1823"/>
      <c r="RM40" s="1823"/>
      <c r="RN40" s="1823"/>
      <c r="RO40" s="1823"/>
      <c r="RP40" s="1823"/>
      <c r="RQ40" s="1823"/>
      <c r="RR40" s="1823"/>
      <c r="RS40" s="1823"/>
      <c r="RT40" s="1823"/>
      <c r="RU40" s="1823"/>
      <c r="RV40" s="1823"/>
      <c r="RW40" s="1823"/>
      <c r="RX40" s="1823"/>
      <c r="RY40" s="1823"/>
      <c r="RZ40" s="1823"/>
      <c r="SA40" s="1823"/>
      <c r="SB40" s="1823"/>
      <c r="SC40" s="1823"/>
      <c r="SD40" s="1823"/>
      <c r="SE40" s="1823"/>
      <c r="SF40" s="1823"/>
      <c r="SG40" s="1823"/>
      <c r="SH40" s="1823"/>
      <c r="SI40" s="1823"/>
      <c r="SJ40" s="1823"/>
      <c r="SK40" s="1823"/>
      <c r="SL40" s="1823"/>
      <c r="SM40" s="1823"/>
      <c r="SN40" s="1823"/>
      <c r="SO40" s="1823"/>
      <c r="SP40" s="1823"/>
      <c r="SQ40" s="1823"/>
      <c r="SR40" s="1823"/>
      <c r="SS40" s="1823"/>
      <c r="ST40" s="1823"/>
      <c r="SU40" s="1823"/>
      <c r="SV40" s="1823"/>
      <c r="SW40" s="1823"/>
      <c r="SX40" s="1823"/>
      <c r="SY40" s="1823"/>
      <c r="SZ40" s="1823"/>
      <c r="TA40" s="1823"/>
      <c r="TB40" s="1823"/>
      <c r="TC40" s="1823"/>
      <c r="TD40" s="1823"/>
      <c r="TE40" s="1823"/>
      <c r="TF40" s="1823"/>
      <c r="TG40" s="1823"/>
      <c r="TH40" s="1823"/>
      <c r="TI40" s="1823"/>
      <c r="TJ40" s="1823"/>
      <c r="TK40" s="1823"/>
      <c r="TL40" s="1823"/>
      <c r="TM40" s="1823"/>
      <c r="TN40" s="1823"/>
      <c r="TO40" s="1823"/>
      <c r="TP40" s="1823"/>
      <c r="TQ40" s="1823"/>
      <c r="TR40" s="1823"/>
      <c r="TS40" s="1823"/>
      <c r="TT40" s="1823"/>
      <c r="TU40" s="1823"/>
      <c r="TV40" s="1823"/>
      <c r="TW40" s="1823"/>
      <c r="TX40" s="1823"/>
      <c r="TY40" s="1823"/>
      <c r="TZ40" s="1823"/>
      <c r="UA40" s="1823"/>
      <c r="UB40" s="1823"/>
      <c r="UC40" s="1823"/>
      <c r="UD40" s="1823"/>
      <c r="UE40" s="1823"/>
      <c r="UF40" s="1823"/>
      <c r="UG40" s="1823"/>
      <c r="UH40" s="1823"/>
      <c r="UI40" s="1823"/>
      <c r="UJ40" s="1823"/>
      <c r="UK40" s="1823"/>
      <c r="UL40" s="1823"/>
      <c r="UM40" s="1823"/>
      <c r="UN40" s="1823"/>
      <c r="UO40" s="1823"/>
      <c r="UP40" s="1823"/>
      <c r="UQ40" s="1823"/>
      <c r="UR40" s="1823"/>
      <c r="US40" s="1823"/>
      <c r="UT40" s="1823"/>
      <c r="UU40" s="1823"/>
      <c r="UV40" s="1823"/>
      <c r="UW40" s="1823"/>
      <c r="UX40" s="1823"/>
      <c r="UY40" s="1823"/>
      <c r="UZ40" s="1823"/>
      <c r="VA40" s="1823"/>
      <c r="VB40" s="1823"/>
      <c r="VC40" s="1823"/>
      <c r="VD40" s="1823"/>
      <c r="VE40" s="1823"/>
      <c r="VF40" s="1823"/>
      <c r="VG40" s="1823"/>
      <c r="VH40" s="1823"/>
      <c r="VI40" s="1823"/>
      <c r="VJ40" s="1823"/>
      <c r="VK40" s="1823"/>
      <c r="VL40" s="1823"/>
      <c r="VM40" s="1823"/>
      <c r="VN40" s="1823"/>
      <c r="VO40" s="1823"/>
      <c r="VP40" s="1823"/>
      <c r="VQ40" s="1823"/>
      <c r="VR40" s="1823"/>
      <c r="VS40" s="1823"/>
      <c r="VT40" s="1823"/>
      <c r="VU40" s="1823"/>
      <c r="VV40" s="1823"/>
      <c r="VW40" s="1823"/>
      <c r="VX40" s="1823"/>
      <c r="VY40" s="1823"/>
      <c r="VZ40" s="1823"/>
      <c r="WA40" s="1823"/>
      <c r="WB40" s="1823"/>
      <c r="WC40" s="1823"/>
      <c r="WD40" s="1823"/>
      <c r="WE40" s="1823"/>
      <c r="WF40" s="1823"/>
      <c r="WG40" s="1823"/>
      <c r="WH40" s="1823"/>
      <c r="WI40" s="1823"/>
      <c r="WJ40" s="1823"/>
      <c r="WK40" s="1823"/>
      <c r="WL40" s="1823"/>
      <c r="WM40" s="1823"/>
      <c r="WN40" s="1823"/>
      <c r="WO40" s="1823"/>
      <c r="WP40" s="1823"/>
      <c r="WQ40" s="1823"/>
      <c r="WR40" s="1823"/>
      <c r="WS40" s="1823"/>
      <c r="WT40" s="1823"/>
      <c r="WU40" s="1823"/>
      <c r="WV40" s="1823"/>
      <c r="WW40" s="1823"/>
      <c r="WX40" s="1823"/>
      <c r="WY40" s="1823"/>
      <c r="WZ40" s="1823"/>
      <c r="XA40" s="1823"/>
      <c r="XB40" s="1823"/>
      <c r="XC40" s="1823"/>
      <c r="XD40" s="1823"/>
      <c r="XE40" s="1823"/>
      <c r="XF40" s="1823"/>
      <c r="XG40" s="1823"/>
      <c r="XH40" s="1823"/>
      <c r="XI40" s="1823"/>
      <c r="XJ40" s="1823"/>
      <c r="XK40" s="1823"/>
      <c r="XL40" s="1823"/>
      <c r="XM40" s="1823"/>
      <c r="XN40" s="1823"/>
      <c r="XO40" s="1823"/>
      <c r="XP40" s="1823"/>
      <c r="XQ40" s="1823"/>
      <c r="XR40" s="1823"/>
      <c r="XS40" s="1823"/>
      <c r="XT40" s="1823"/>
      <c r="XU40" s="1823"/>
      <c r="XV40" s="1823"/>
      <c r="XW40" s="1823"/>
      <c r="XX40" s="1823"/>
      <c r="XY40" s="1823"/>
      <c r="XZ40" s="1823"/>
      <c r="YA40" s="1823"/>
      <c r="YB40" s="1823"/>
      <c r="YC40" s="1823"/>
      <c r="YD40" s="1823"/>
      <c r="YE40" s="1823"/>
      <c r="YF40" s="1823"/>
      <c r="YG40" s="1823"/>
      <c r="YH40" s="1823"/>
      <c r="YI40" s="1823"/>
      <c r="YJ40" s="1823"/>
      <c r="YK40" s="1823"/>
      <c r="YL40" s="1823"/>
      <c r="YM40" s="1823"/>
      <c r="YN40" s="1823"/>
      <c r="YO40" s="1823"/>
      <c r="YP40" s="1823"/>
      <c r="YQ40" s="1823"/>
      <c r="YR40" s="1823"/>
      <c r="YS40" s="1823"/>
      <c r="YT40" s="1823"/>
      <c r="YU40" s="1823"/>
      <c r="YV40" s="1823"/>
      <c r="YW40" s="1823"/>
      <c r="YX40" s="1823"/>
      <c r="YY40" s="1823"/>
      <c r="YZ40" s="1823"/>
      <c r="ZA40" s="1823"/>
      <c r="ZB40" s="1823"/>
      <c r="ZC40" s="1823"/>
      <c r="ZD40" s="1823"/>
      <c r="ZE40" s="1823"/>
      <c r="ZF40" s="1823"/>
      <c r="ZG40" s="1823"/>
      <c r="ZH40" s="1823"/>
      <c r="ZI40" s="1823"/>
      <c r="ZJ40" s="1823"/>
      <c r="ZK40" s="1823"/>
      <c r="ZL40" s="1823"/>
      <c r="ZM40" s="1823"/>
      <c r="ZN40" s="1823"/>
      <c r="ZO40" s="1823"/>
      <c r="ZP40" s="1823"/>
      <c r="ZQ40" s="1823"/>
      <c r="ZR40" s="1823"/>
      <c r="ZS40" s="1823"/>
      <c r="ZT40" s="1823"/>
      <c r="ZU40" s="1823"/>
      <c r="ZV40" s="1823"/>
      <c r="ZW40" s="1823"/>
      <c r="ZX40" s="1823"/>
      <c r="ZY40" s="1823"/>
      <c r="ZZ40" s="1823"/>
      <c r="AAA40" s="1823"/>
      <c r="AAB40" s="1823"/>
      <c r="AAC40" s="1823"/>
      <c r="AAD40" s="1823"/>
      <c r="AAE40" s="1823"/>
      <c r="AAF40" s="1823"/>
      <c r="AAG40" s="1823"/>
      <c r="AAH40" s="1823"/>
      <c r="AAI40" s="1823"/>
      <c r="AAJ40" s="1823"/>
      <c r="AAK40" s="1823"/>
      <c r="AAL40" s="1823"/>
      <c r="AAM40" s="1823"/>
      <c r="AAN40" s="1823"/>
      <c r="AAO40" s="1823"/>
      <c r="AAP40" s="1823"/>
      <c r="AAQ40" s="1823"/>
      <c r="AAR40" s="1823"/>
      <c r="AAS40" s="1823"/>
      <c r="AAT40" s="1823"/>
      <c r="AAU40" s="1823"/>
      <c r="AAV40" s="1823"/>
      <c r="AAW40" s="1823"/>
      <c r="AAX40" s="1823"/>
      <c r="AAY40" s="1823"/>
      <c r="AAZ40" s="1823"/>
      <c r="ABA40" s="1823"/>
      <c r="ABB40" s="1823"/>
      <c r="ABC40" s="1823"/>
      <c r="ABD40" s="1823"/>
      <c r="ABE40" s="1823"/>
      <c r="ABF40" s="1823"/>
      <c r="ABG40" s="1823"/>
      <c r="ABH40" s="1823"/>
      <c r="ABI40" s="1823"/>
      <c r="ABJ40" s="1823"/>
      <c r="ABK40" s="1823"/>
      <c r="ABL40" s="1823"/>
      <c r="ABM40" s="1823"/>
      <c r="ABN40" s="1823"/>
      <c r="ABO40" s="1823"/>
      <c r="ABP40" s="1823"/>
      <c r="ABQ40" s="1823"/>
      <c r="ABR40" s="1823"/>
      <c r="ABS40" s="1823"/>
      <c r="ABT40" s="1823"/>
      <c r="ABU40" s="1823"/>
      <c r="ABV40" s="1823"/>
      <c r="ABW40" s="1823"/>
      <c r="ABX40" s="1823"/>
      <c r="ABY40" s="1823"/>
      <c r="ABZ40" s="1823"/>
      <c r="ACA40" s="1823"/>
      <c r="ACB40" s="1823"/>
      <c r="ACC40" s="1823"/>
      <c r="ACD40" s="1823"/>
      <c r="ACE40" s="1823"/>
      <c r="ACF40" s="1823"/>
      <c r="ACG40" s="1823"/>
      <c r="ACH40" s="1823"/>
      <c r="ACI40" s="1823"/>
      <c r="ACJ40" s="1823"/>
      <c r="ACK40" s="1823"/>
      <c r="ACL40" s="1823"/>
      <c r="ACM40" s="1823"/>
      <c r="ACN40" s="1823"/>
      <c r="ACO40" s="1823"/>
      <c r="ACP40" s="1823"/>
      <c r="ACQ40" s="1823"/>
      <c r="ACR40" s="1823"/>
      <c r="ACS40" s="1823"/>
      <c r="ACT40" s="1823"/>
      <c r="ACU40" s="1823"/>
      <c r="ACV40" s="1823"/>
      <c r="ACW40" s="1823"/>
      <c r="ACX40" s="1823"/>
      <c r="ACY40" s="1823"/>
      <c r="ACZ40" s="1823"/>
      <c r="ADA40" s="1823"/>
      <c r="ADB40" s="1823"/>
      <c r="ADC40" s="1823"/>
      <c r="ADD40" s="1823"/>
      <c r="ADE40" s="1823"/>
      <c r="ADF40" s="1823"/>
      <c r="ADG40" s="1823"/>
      <c r="ADH40" s="1823"/>
      <c r="ADI40" s="1823"/>
      <c r="ADJ40" s="1823"/>
      <c r="ADK40" s="1823"/>
      <c r="ADL40" s="1823"/>
      <c r="ADM40" s="1823"/>
      <c r="ADN40" s="1823"/>
      <c r="ADO40" s="1823"/>
      <c r="ADP40" s="1823"/>
      <c r="ADQ40" s="1823"/>
      <c r="ADR40" s="1823"/>
      <c r="ADS40" s="1823"/>
      <c r="ADT40" s="1823"/>
      <c r="ADU40" s="1823"/>
      <c r="ADV40" s="1823"/>
      <c r="ADW40" s="1823"/>
      <c r="ADX40" s="1823"/>
      <c r="ADY40" s="1823"/>
      <c r="ADZ40" s="1823"/>
      <c r="AEA40" s="1823"/>
      <c r="AEB40" s="1823"/>
      <c r="AEC40" s="1823"/>
      <c r="AED40" s="1823"/>
      <c r="AEE40" s="1823"/>
      <c r="AEF40" s="1823"/>
      <c r="AEG40" s="1823"/>
      <c r="AEH40" s="1823"/>
      <c r="AEI40" s="1823"/>
      <c r="AEJ40" s="1823"/>
      <c r="AEK40" s="1823"/>
      <c r="AEL40" s="1823"/>
      <c r="AEM40" s="1823"/>
      <c r="AEN40" s="1823"/>
      <c r="AEO40" s="1823"/>
      <c r="AEP40" s="1823"/>
      <c r="AEQ40" s="1823"/>
      <c r="AER40" s="1823"/>
      <c r="AES40" s="1823"/>
      <c r="AET40" s="1823"/>
      <c r="AEU40" s="1823"/>
      <c r="AEV40" s="1823"/>
      <c r="AEW40" s="1823"/>
      <c r="AEX40" s="1823"/>
      <c r="AEY40" s="1823"/>
      <c r="AEZ40" s="1823"/>
      <c r="AFA40" s="1823"/>
      <c r="AFB40" s="1823"/>
      <c r="AFC40" s="1823"/>
      <c r="AFD40" s="1823"/>
      <c r="AFE40" s="1823"/>
      <c r="AFF40" s="1823"/>
      <c r="AFG40" s="1823"/>
      <c r="AFH40" s="1823"/>
      <c r="AFI40" s="1823"/>
      <c r="AFJ40" s="1823"/>
      <c r="AFK40" s="1823"/>
      <c r="AFL40" s="1823"/>
      <c r="AFM40" s="1823"/>
      <c r="AFN40" s="1823"/>
      <c r="AFO40" s="1823"/>
      <c r="AFP40" s="1823"/>
      <c r="AFQ40" s="1823"/>
      <c r="AFR40" s="1823"/>
      <c r="AFS40" s="1823"/>
      <c r="AFT40" s="1823"/>
      <c r="AFU40" s="1823"/>
      <c r="AFV40" s="1823"/>
      <c r="AFW40" s="1823"/>
      <c r="AFX40" s="1823"/>
      <c r="AFY40" s="1823"/>
      <c r="AFZ40" s="1823"/>
      <c r="AGA40" s="1823"/>
      <c r="AGB40" s="1823"/>
      <c r="AGC40" s="1823"/>
      <c r="AGD40" s="1823"/>
      <c r="AGE40" s="1823"/>
      <c r="AGF40" s="1823"/>
      <c r="AGG40" s="1823"/>
      <c r="AGH40" s="1823"/>
      <c r="AGI40" s="1823"/>
      <c r="AGJ40" s="1823"/>
      <c r="AGK40" s="1823"/>
      <c r="AGL40" s="1823"/>
      <c r="AGM40" s="1823"/>
      <c r="AGN40" s="1823"/>
      <c r="AGO40" s="1823"/>
      <c r="AGP40" s="1823"/>
      <c r="AGQ40" s="1823"/>
      <c r="AGR40" s="1823"/>
      <c r="AGS40" s="1823"/>
      <c r="AGT40" s="1823"/>
      <c r="AGU40" s="1823"/>
      <c r="AGV40" s="1823"/>
      <c r="AGW40" s="1823"/>
      <c r="AGX40" s="1823"/>
      <c r="AGY40" s="1823"/>
      <c r="AGZ40" s="1823"/>
      <c r="AHA40" s="1823"/>
      <c r="AHB40" s="1823"/>
      <c r="AHC40" s="1823"/>
      <c r="AHD40" s="1823"/>
      <c r="AHE40" s="1823"/>
      <c r="AHF40" s="1823"/>
      <c r="AHG40" s="1823"/>
      <c r="AHH40" s="1823"/>
      <c r="AHI40" s="1823"/>
      <c r="AHJ40" s="1823"/>
      <c r="AHK40" s="1823"/>
      <c r="AHL40" s="1823"/>
      <c r="AHM40" s="1823"/>
      <c r="AHN40" s="1823"/>
      <c r="AHO40" s="1823"/>
      <c r="AHP40" s="1823"/>
      <c r="AHQ40" s="1823"/>
      <c r="AHR40" s="1823"/>
      <c r="AHS40" s="1823"/>
      <c r="AHT40" s="1823"/>
      <c r="AHU40" s="1823"/>
      <c r="AHV40" s="1823"/>
      <c r="AHW40" s="1823"/>
      <c r="AHX40" s="1823"/>
      <c r="AHY40" s="1823"/>
      <c r="AHZ40" s="1823"/>
      <c r="AIA40" s="1823"/>
      <c r="AIB40" s="1823"/>
      <c r="AIC40" s="1823"/>
      <c r="AID40" s="1823"/>
      <c r="AIE40" s="1823"/>
      <c r="AIF40" s="1823"/>
      <c r="AIG40" s="1823"/>
      <c r="AIH40" s="1823"/>
      <c r="AII40" s="1823"/>
      <c r="AIJ40" s="1823"/>
      <c r="AIK40" s="1823"/>
      <c r="AIL40" s="1823"/>
      <c r="AIM40" s="1823"/>
      <c r="AIN40" s="1823"/>
      <c r="AIO40" s="1823"/>
      <c r="AIP40" s="1823"/>
      <c r="AIQ40" s="1823"/>
      <c r="AIR40" s="1823"/>
      <c r="AIS40" s="1823"/>
      <c r="AIT40" s="1823"/>
      <c r="AIU40" s="1823"/>
      <c r="AIV40" s="1823"/>
      <c r="AIW40" s="1823"/>
      <c r="AIX40" s="1823"/>
      <c r="AIY40" s="1823"/>
      <c r="AIZ40" s="1823"/>
      <c r="AJA40" s="1823"/>
      <c r="AJB40" s="1823"/>
      <c r="AJC40" s="1823"/>
      <c r="AJD40" s="1823"/>
      <c r="AJE40" s="1823"/>
      <c r="AJF40" s="1823"/>
      <c r="AJG40" s="1823"/>
      <c r="AJH40" s="1823"/>
      <c r="AJI40" s="1823"/>
      <c r="AJJ40" s="1823"/>
      <c r="AJK40" s="1823"/>
      <c r="AJL40" s="1823"/>
      <c r="AJM40" s="1823"/>
      <c r="AJN40" s="1823"/>
      <c r="AJO40" s="1823"/>
      <c r="AJP40" s="1823"/>
      <c r="AJQ40" s="1823"/>
      <c r="AJR40" s="1823"/>
      <c r="AJS40" s="1823"/>
      <c r="AJT40" s="1823"/>
      <c r="AJU40" s="1823"/>
      <c r="AJV40" s="1823"/>
      <c r="AJW40" s="1823"/>
      <c r="AJX40" s="1823"/>
      <c r="AJY40" s="1823"/>
      <c r="AJZ40" s="1823"/>
      <c r="AKA40" s="1823"/>
      <c r="AKB40" s="1823"/>
      <c r="AKC40" s="1823"/>
      <c r="AKD40" s="1823"/>
      <c r="AKE40" s="1823"/>
      <c r="AKF40" s="1823"/>
      <c r="AKG40" s="1823"/>
      <c r="AKH40" s="1823"/>
      <c r="AKI40" s="1823"/>
      <c r="AKJ40" s="1823"/>
      <c r="AKK40" s="1823"/>
      <c r="AKL40" s="1823"/>
      <c r="AKM40" s="1823"/>
      <c r="AKN40" s="1823"/>
      <c r="AKO40" s="1823"/>
      <c r="AKP40" s="1823"/>
      <c r="AKQ40" s="1823"/>
      <c r="AKR40" s="1823"/>
      <c r="AKS40" s="1823"/>
      <c r="AKT40" s="1823"/>
      <c r="AKU40" s="1823"/>
      <c r="AKV40" s="1823"/>
      <c r="AKW40" s="1823"/>
      <c r="AKX40" s="1823"/>
      <c r="AKY40" s="1823"/>
      <c r="AKZ40" s="1823"/>
      <c r="ALA40" s="1823"/>
      <c r="ALB40" s="1823"/>
      <c r="ALC40" s="1823"/>
      <c r="ALD40" s="1823"/>
      <c r="ALE40" s="1823"/>
      <c r="ALF40" s="1823"/>
      <c r="ALG40" s="1823"/>
      <c r="ALH40" s="1823"/>
      <c r="ALI40" s="1823"/>
      <c r="ALJ40" s="1823"/>
      <c r="ALK40" s="1823"/>
      <c r="ALL40" s="1823"/>
      <c r="ALM40" s="1823"/>
      <c r="ALN40" s="1823"/>
      <c r="ALO40" s="1823"/>
      <c r="ALP40" s="1823"/>
      <c r="ALQ40" s="1823"/>
      <c r="ALR40" s="1823"/>
      <c r="ALS40" s="1823"/>
      <c r="ALT40" s="1823"/>
      <c r="ALU40" s="1823"/>
      <c r="ALV40" s="1823"/>
      <c r="ALW40" s="1823"/>
      <c r="ALX40" s="1823"/>
      <c r="ALY40" s="1823"/>
      <c r="ALZ40" s="1823"/>
      <c r="AMA40" s="1823"/>
      <c r="AMB40" s="1823"/>
      <c r="AMC40" s="1823"/>
      <c r="AMD40" s="1823"/>
      <c r="AME40" s="1823"/>
      <c r="AMF40" s="1823"/>
      <c r="AMG40" s="1823"/>
      <c r="AMH40" s="1823"/>
      <c r="AMI40" s="1823"/>
      <c r="AMJ40" s="1823"/>
      <c r="AMK40" s="1823"/>
      <c r="AML40" s="1823"/>
      <c r="AMM40" s="1823"/>
      <c r="AMN40" s="1823"/>
      <c r="AMO40" s="1823"/>
      <c r="AMP40" s="1823"/>
      <c r="AMQ40" s="1823"/>
      <c r="AMR40" s="1823"/>
      <c r="AMS40" s="1823"/>
      <c r="AMT40" s="1823"/>
      <c r="AMU40" s="1823"/>
      <c r="AMV40" s="1823"/>
      <c r="AMW40" s="1823"/>
      <c r="AMX40" s="1823"/>
      <c r="AMY40" s="1823"/>
      <c r="AMZ40" s="1823"/>
      <c r="ANA40" s="1823"/>
      <c r="ANB40" s="1823"/>
      <c r="ANC40" s="1823"/>
      <c r="AND40" s="1823"/>
      <c r="ANE40" s="1823"/>
      <c r="ANF40" s="1823"/>
      <c r="ANG40" s="1823"/>
      <c r="ANH40" s="1823"/>
      <c r="ANI40" s="1823"/>
      <c r="ANJ40" s="1823"/>
      <c r="ANK40" s="1823"/>
      <c r="ANL40" s="1823"/>
      <c r="ANM40" s="1823"/>
      <c r="ANN40" s="1823"/>
      <c r="ANO40" s="1823"/>
      <c r="ANP40" s="1823"/>
      <c r="ANQ40" s="1823"/>
      <c r="ANR40" s="1823"/>
      <c r="ANS40" s="1823"/>
      <c r="ANT40" s="1823"/>
      <c r="ANU40" s="1823"/>
      <c r="ANV40" s="1823"/>
      <c r="ANW40" s="1823"/>
      <c r="ANX40" s="1823"/>
      <c r="ANY40" s="1823"/>
      <c r="ANZ40" s="1823"/>
      <c r="AOA40" s="1823"/>
      <c r="AOB40" s="1823"/>
      <c r="AOC40" s="1823"/>
      <c r="AOD40" s="1823"/>
      <c r="AOE40" s="1823"/>
      <c r="AOF40" s="1823"/>
      <c r="AOG40" s="1823"/>
      <c r="AOH40" s="1823"/>
      <c r="AOI40" s="1823"/>
      <c r="AOJ40" s="1823"/>
      <c r="AOK40" s="1823"/>
      <c r="AOL40" s="1823"/>
      <c r="AOM40" s="1823"/>
      <c r="AON40" s="1823"/>
      <c r="AOO40" s="1823"/>
      <c r="AOP40" s="1823"/>
      <c r="AOQ40" s="1823"/>
      <c r="AOR40" s="1823"/>
      <c r="AOS40" s="1823"/>
      <c r="AOT40" s="1823"/>
      <c r="AOU40" s="1823"/>
      <c r="AOV40" s="1823"/>
      <c r="AOW40" s="1823"/>
      <c r="AOX40" s="1823"/>
      <c r="AOY40" s="1823"/>
      <c r="AOZ40" s="1823"/>
      <c r="APA40" s="1823"/>
      <c r="APB40" s="1823"/>
      <c r="APC40" s="1823"/>
      <c r="APD40" s="1823"/>
      <c r="APE40" s="1823"/>
      <c r="APF40" s="1823"/>
      <c r="APG40" s="1823"/>
      <c r="APH40" s="1823"/>
      <c r="API40" s="1823"/>
      <c r="APJ40" s="1823"/>
      <c r="APK40" s="1823"/>
      <c r="APL40" s="1823"/>
      <c r="APM40" s="1823"/>
      <c r="APN40" s="1823"/>
      <c r="APO40" s="1823"/>
      <c r="APP40" s="1823"/>
      <c r="APQ40" s="1823"/>
      <c r="APR40" s="1823"/>
      <c r="APS40" s="1823"/>
      <c r="APT40" s="1823"/>
      <c r="APU40" s="1823"/>
      <c r="APV40" s="1823"/>
      <c r="APW40" s="1823"/>
      <c r="APX40" s="1823"/>
      <c r="APY40" s="1823"/>
      <c r="APZ40" s="1823"/>
      <c r="AQA40" s="1823"/>
      <c r="AQB40" s="1823"/>
      <c r="AQC40" s="1823"/>
      <c r="AQD40" s="1823"/>
      <c r="AQE40" s="1823"/>
      <c r="AQF40" s="1823"/>
      <c r="AQG40" s="1823"/>
      <c r="AQH40" s="1823"/>
      <c r="AQI40" s="1823"/>
      <c r="AQJ40" s="1823"/>
      <c r="AQK40" s="1823"/>
      <c r="AQL40" s="1823"/>
      <c r="AQM40" s="1823"/>
      <c r="AQN40" s="1823"/>
      <c r="AQO40" s="1823"/>
      <c r="AQP40" s="1823"/>
      <c r="AQQ40" s="1823"/>
      <c r="AQR40" s="1823"/>
      <c r="AQS40" s="1823"/>
      <c r="AQT40" s="1823"/>
      <c r="AQU40" s="1823"/>
      <c r="AQV40" s="1823"/>
      <c r="AQW40" s="1823"/>
      <c r="AQX40" s="1823"/>
      <c r="AQY40" s="1823"/>
      <c r="AQZ40" s="1823"/>
      <c r="ARA40" s="1823"/>
      <c r="ARB40" s="1823"/>
      <c r="ARC40" s="1823"/>
      <c r="ARD40" s="1823"/>
      <c r="ARE40" s="1823"/>
      <c r="ARF40" s="1823"/>
      <c r="ARG40" s="1823"/>
      <c r="ARH40" s="1823"/>
      <c r="ARI40" s="1823"/>
      <c r="ARJ40" s="1823"/>
      <c r="ARK40" s="1823"/>
      <c r="ARL40" s="1823"/>
      <c r="ARM40" s="1823"/>
      <c r="ARN40" s="1823"/>
      <c r="ARO40" s="1823"/>
      <c r="ARP40" s="1823"/>
      <c r="ARQ40" s="1823"/>
      <c r="ARR40" s="1823"/>
      <c r="ARS40" s="1823"/>
      <c r="ART40" s="1823"/>
      <c r="ARU40" s="1823"/>
      <c r="ARV40" s="1823"/>
      <c r="ARW40" s="1823"/>
      <c r="ARX40" s="1823"/>
      <c r="ARY40" s="1823"/>
      <c r="ARZ40" s="1823"/>
      <c r="ASA40" s="1823"/>
      <c r="ASB40" s="1823"/>
      <c r="ASC40" s="1823"/>
      <c r="ASD40" s="1823"/>
      <c r="ASE40" s="1823"/>
      <c r="ASF40" s="1823"/>
      <c r="ASG40" s="1823"/>
      <c r="ASH40" s="1823"/>
      <c r="ASI40" s="1823"/>
      <c r="ASJ40" s="1823"/>
      <c r="ASK40" s="1823"/>
      <c r="ASL40" s="1823"/>
      <c r="ASM40" s="1823"/>
      <c r="ASN40" s="1823"/>
      <c r="ASO40" s="1823"/>
      <c r="ASP40" s="1823"/>
      <c r="ASQ40" s="1823"/>
      <c r="ASR40" s="1823"/>
      <c r="ASS40" s="1823"/>
      <c r="AST40" s="1823"/>
      <c r="ASU40" s="1823"/>
      <c r="ASV40" s="1823"/>
      <c r="ASW40" s="1823"/>
      <c r="ASX40" s="1823"/>
      <c r="ASY40" s="1823"/>
      <c r="ASZ40" s="1823"/>
      <c r="ATA40" s="1823"/>
      <c r="ATB40" s="1823"/>
      <c r="ATC40" s="1823"/>
      <c r="ATD40" s="1823"/>
      <c r="ATE40" s="1823"/>
      <c r="ATF40" s="1823"/>
      <c r="ATG40" s="1823"/>
      <c r="ATH40" s="1823"/>
      <c r="ATI40" s="1823"/>
      <c r="ATJ40" s="1823"/>
      <c r="ATK40" s="1823"/>
      <c r="ATL40" s="1823"/>
      <c r="ATM40" s="1823"/>
      <c r="ATN40" s="1823"/>
      <c r="ATO40" s="1823"/>
      <c r="ATP40" s="1823"/>
      <c r="ATQ40" s="1823"/>
      <c r="ATR40" s="1823"/>
      <c r="ATS40" s="1823"/>
      <c r="ATT40" s="1823"/>
      <c r="ATU40" s="1823"/>
      <c r="ATV40" s="1823"/>
      <c r="ATW40" s="1823"/>
      <c r="ATX40" s="1823"/>
      <c r="ATY40" s="1823"/>
      <c r="ATZ40" s="1823"/>
      <c r="AUA40" s="1823"/>
      <c r="AUB40" s="1823"/>
      <c r="AUC40" s="1823"/>
      <c r="AUD40" s="1823"/>
      <c r="AUE40" s="1823"/>
      <c r="AUF40" s="1823"/>
      <c r="AUG40" s="1823"/>
      <c r="AUH40" s="1823"/>
      <c r="AUI40" s="1823"/>
      <c r="AUJ40" s="1823"/>
      <c r="AUK40" s="1823"/>
      <c r="AUL40" s="1823"/>
      <c r="AUM40" s="1823"/>
      <c r="AUN40" s="1823"/>
      <c r="AUO40" s="1823"/>
      <c r="AUP40" s="1823"/>
      <c r="AUQ40" s="1823"/>
      <c r="AUR40" s="1823"/>
      <c r="AUS40" s="1823"/>
      <c r="AUT40" s="1823"/>
      <c r="AUU40" s="1823"/>
      <c r="AUV40" s="1823"/>
      <c r="AUW40" s="1823"/>
      <c r="AUX40" s="1823"/>
      <c r="AUY40" s="1823"/>
      <c r="AUZ40" s="1823"/>
      <c r="AVA40" s="1823"/>
      <c r="AVB40" s="1823"/>
      <c r="AVC40" s="1823"/>
      <c r="AVD40" s="1823"/>
      <c r="AVE40" s="1823"/>
      <c r="AVF40" s="1823"/>
      <c r="AVG40" s="1823"/>
      <c r="AVH40" s="1823"/>
      <c r="AVI40" s="1823"/>
      <c r="AVJ40" s="1823"/>
      <c r="AVK40" s="1823"/>
      <c r="AVL40" s="1823"/>
      <c r="AVM40" s="1823"/>
      <c r="AVN40" s="1823"/>
      <c r="AVO40" s="1823"/>
      <c r="AVP40" s="1823"/>
      <c r="AVQ40" s="1823"/>
      <c r="AVR40" s="1823"/>
      <c r="AVS40" s="1823"/>
      <c r="AVT40" s="1823"/>
      <c r="AVU40" s="1823"/>
      <c r="AVV40" s="1823"/>
      <c r="AVW40" s="1823"/>
      <c r="AVX40" s="1823"/>
      <c r="AVY40" s="1823"/>
      <c r="AVZ40" s="1823"/>
      <c r="AWA40" s="1823"/>
      <c r="AWB40" s="1823"/>
      <c r="AWC40" s="1823"/>
      <c r="AWD40" s="1823"/>
      <c r="AWE40" s="1823"/>
      <c r="AWF40" s="1823"/>
      <c r="AWG40" s="1823"/>
      <c r="AWH40" s="1823"/>
      <c r="AWI40" s="1823"/>
      <c r="AWJ40" s="1823"/>
      <c r="AWK40" s="1823"/>
      <c r="AWL40" s="1823"/>
      <c r="AWM40" s="1823"/>
      <c r="AWN40" s="1823"/>
      <c r="AWO40" s="1823"/>
      <c r="AWP40" s="1823"/>
      <c r="AWQ40" s="1823"/>
      <c r="AWR40" s="1823"/>
      <c r="AWS40" s="1823"/>
      <c r="AWT40" s="1823"/>
      <c r="AWU40" s="1823"/>
      <c r="AWV40" s="1823"/>
      <c r="AWW40" s="1823"/>
      <c r="AWX40" s="1823"/>
      <c r="AWY40" s="1823"/>
      <c r="AWZ40" s="1823"/>
      <c r="AXA40" s="1823"/>
      <c r="AXB40" s="1823"/>
      <c r="AXC40" s="1823"/>
      <c r="AXD40" s="1823"/>
      <c r="AXE40" s="1823"/>
      <c r="AXF40" s="1823"/>
      <c r="AXG40" s="1823"/>
      <c r="AXH40" s="1823"/>
      <c r="AXI40" s="1823"/>
      <c r="AXJ40" s="1823"/>
      <c r="AXK40" s="1823"/>
      <c r="AXL40" s="1823"/>
      <c r="AXM40" s="1823"/>
      <c r="AXN40" s="1823"/>
      <c r="AXO40" s="1823"/>
      <c r="AXP40" s="1823"/>
      <c r="AXQ40" s="1823"/>
      <c r="AXR40" s="1823"/>
      <c r="AXS40" s="1823"/>
      <c r="AXT40" s="1823"/>
      <c r="AXU40" s="1823"/>
      <c r="AXV40" s="1823"/>
      <c r="AXW40" s="1823"/>
      <c r="AXX40" s="1823"/>
      <c r="AXY40" s="1823"/>
      <c r="AXZ40" s="1823"/>
      <c r="AYA40" s="1823"/>
      <c r="AYB40" s="1823"/>
      <c r="AYC40" s="1823"/>
      <c r="AYD40" s="1823"/>
      <c r="AYE40" s="1823"/>
      <c r="AYF40" s="1823"/>
      <c r="AYG40" s="1823"/>
      <c r="AYH40" s="1823"/>
      <c r="AYI40" s="1823"/>
      <c r="AYJ40" s="1823"/>
      <c r="AYK40" s="1823"/>
      <c r="AYL40" s="1823"/>
      <c r="AYM40" s="1823"/>
      <c r="AYN40" s="1823"/>
      <c r="AYO40" s="1823"/>
      <c r="AYP40" s="1823"/>
      <c r="AYQ40" s="1823"/>
      <c r="AYR40" s="1823"/>
      <c r="AYS40" s="1823"/>
      <c r="AYT40" s="1823"/>
      <c r="AYU40" s="1823"/>
      <c r="AYV40" s="1823"/>
      <c r="AYW40" s="1823"/>
      <c r="AYX40" s="1823"/>
      <c r="AYY40" s="1823"/>
      <c r="AYZ40" s="1823"/>
      <c r="AZA40" s="1823"/>
      <c r="AZB40" s="1823"/>
      <c r="AZC40" s="1823"/>
      <c r="AZD40" s="1823"/>
      <c r="AZE40" s="1823"/>
      <c r="AZF40" s="1823"/>
      <c r="AZG40" s="1823"/>
      <c r="AZH40" s="1823"/>
      <c r="AZI40" s="1823"/>
      <c r="AZJ40" s="1823"/>
      <c r="AZK40" s="1823"/>
      <c r="AZL40" s="1823"/>
      <c r="AZM40" s="1823"/>
      <c r="AZN40" s="1823"/>
      <c r="AZO40" s="1823"/>
      <c r="AZP40" s="1823"/>
      <c r="AZQ40" s="1823"/>
      <c r="AZR40" s="1823"/>
      <c r="AZS40" s="1823"/>
      <c r="AZT40" s="1823"/>
      <c r="AZU40" s="1823"/>
      <c r="AZV40" s="1823"/>
      <c r="AZW40" s="1823"/>
      <c r="AZX40" s="1823"/>
      <c r="AZY40" s="1823"/>
      <c r="AZZ40" s="1823"/>
      <c r="BAA40" s="1823"/>
      <c r="BAB40" s="1823"/>
      <c r="BAC40" s="1823"/>
      <c r="BAD40" s="1823"/>
      <c r="BAE40" s="1823"/>
      <c r="BAF40" s="1823"/>
      <c r="BAG40" s="1823"/>
      <c r="BAH40" s="1823"/>
      <c r="BAI40" s="1823"/>
      <c r="BAJ40" s="1823"/>
      <c r="BAK40" s="1823"/>
      <c r="BAL40" s="1823"/>
      <c r="BAM40" s="1823"/>
      <c r="BAN40" s="1823"/>
      <c r="BAO40" s="1823"/>
      <c r="BAP40" s="1823"/>
      <c r="BAQ40" s="1823"/>
      <c r="BAR40" s="1823"/>
      <c r="BAS40" s="1823"/>
      <c r="BAT40" s="1823"/>
      <c r="BAU40" s="1823"/>
      <c r="BAV40" s="1823"/>
      <c r="BAW40" s="1823"/>
      <c r="BAX40" s="1823"/>
      <c r="BAY40" s="1823"/>
      <c r="BAZ40" s="1823"/>
      <c r="BBA40" s="1823"/>
      <c r="BBB40" s="1823"/>
      <c r="BBC40" s="1823"/>
      <c r="BBD40" s="1823"/>
      <c r="BBE40" s="1823"/>
      <c r="BBF40" s="1823"/>
      <c r="BBG40" s="1823"/>
      <c r="BBH40" s="1823"/>
      <c r="BBI40" s="1823"/>
      <c r="BBJ40" s="1823"/>
      <c r="BBK40" s="1823"/>
      <c r="BBL40" s="1823"/>
      <c r="BBM40" s="1823"/>
      <c r="BBN40" s="1823"/>
      <c r="BBO40" s="1823"/>
      <c r="BBP40" s="1823"/>
      <c r="BBQ40" s="1823"/>
      <c r="BBR40" s="1823"/>
      <c r="BBS40" s="1823"/>
      <c r="BBT40" s="1823"/>
      <c r="BBU40" s="1823"/>
      <c r="BBV40" s="1823"/>
      <c r="BBW40" s="1823"/>
      <c r="BBX40" s="1823"/>
      <c r="BBY40" s="1823"/>
      <c r="BBZ40" s="1823"/>
      <c r="BCA40" s="1823"/>
      <c r="BCB40" s="1823"/>
      <c r="BCC40" s="1823"/>
      <c r="BCD40" s="1823"/>
      <c r="BCE40" s="1823"/>
      <c r="BCF40" s="1823"/>
      <c r="BCG40" s="1823"/>
      <c r="BCH40" s="1823"/>
      <c r="BCI40" s="1823"/>
      <c r="BCJ40" s="1823"/>
      <c r="BCK40" s="1823"/>
      <c r="BCL40" s="1823"/>
      <c r="BCM40" s="1823"/>
      <c r="BCN40" s="1823"/>
      <c r="BCO40" s="1823"/>
      <c r="BCP40" s="1823"/>
      <c r="BCQ40" s="1823"/>
      <c r="BCR40" s="1823"/>
      <c r="BCS40" s="1823"/>
      <c r="BCT40" s="1823"/>
      <c r="BCU40" s="1823"/>
      <c r="BCV40" s="1823"/>
      <c r="BCW40" s="1823"/>
      <c r="BCX40" s="1823"/>
      <c r="BCY40" s="1823"/>
      <c r="BCZ40" s="1823"/>
      <c r="BDA40" s="1823"/>
      <c r="BDB40" s="1823"/>
      <c r="BDC40" s="1823"/>
      <c r="BDD40" s="1823"/>
      <c r="BDE40" s="1823"/>
      <c r="BDF40" s="1823"/>
      <c r="BDG40" s="1823"/>
      <c r="BDH40" s="1823"/>
      <c r="BDI40" s="1823"/>
      <c r="BDJ40" s="1823"/>
      <c r="BDK40" s="1823"/>
      <c r="BDL40" s="1823"/>
      <c r="BDM40" s="1823"/>
      <c r="BDN40" s="1823"/>
      <c r="BDO40" s="1823"/>
      <c r="BDP40" s="1823"/>
      <c r="BDQ40" s="1823"/>
      <c r="BDR40" s="1823"/>
      <c r="BDS40" s="1823"/>
      <c r="BDT40" s="1823"/>
      <c r="BDU40" s="1823"/>
      <c r="BDV40" s="1823"/>
      <c r="BDW40" s="1823"/>
      <c r="BDX40" s="1823"/>
      <c r="BDY40" s="1823"/>
      <c r="BDZ40" s="1823"/>
      <c r="BEA40" s="1823"/>
      <c r="BEB40" s="1823"/>
      <c r="BEC40" s="1823"/>
      <c r="BED40" s="1823"/>
      <c r="BEE40" s="1823"/>
      <c r="BEF40" s="1823"/>
      <c r="BEG40" s="1823"/>
      <c r="BEH40" s="1823"/>
      <c r="BEI40" s="1823"/>
      <c r="BEJ40" s="1823"/>
      <c r="BEK40" s="1823"/>
      <c r="BEL40" s="1823"/>
      <c r="BEM40" s="1823"/>
      <c r="BEN40" s="1823"/>
      <c r="BEO40" s="1823"/>
      <c r="BEP40" s="1823"/>
      <c r="BEQ40" s="1823"/>
      <c r="BER40" s="1823"/>
      <c r="BES40" s="1823"/>
      <c r="BET40" s="1823"/>
      <c r="BEU40" s="1823"/>
      <c r="BEV40" s="1823"/>
      <c r="BEW40" s="1823"/>
      <c r="BEX40" s="1823"/>
      <c r="BEY40" s="1823"/>
      <c r="BEZ40" s="1823"/>
      <c r="BFA40" s="1823"/>
      <c r="BFB40" s="1823"/>
      <c r="BFC40" s="1823"/>
      <c r="BFD40" s="1823"/>
      <c r="BFE40" s="1823"/>
      <c r="BFF40" s="1823"/>
      <c r="BFG40" s="1823"/>
      <c r="BFH40" s="1823"/>
      <c r="BFI40" s="1823"/>
      <c r="BFJ40" s="1823"/>
      <c r="BFK40" s="1823"/>
      <c r="BFL40" s="1823"/>
      <c r="BFM40" s="1823"/>
      <c r="BFN40" s="1823"/>
      <c r="BFO40" s="1823"/>
      <c r="BFP40" s="1823"/>
      <c r="BFQ40" s="1823"/>
      <c r="BFR40" s="1823"/>
      <c r="BFS40" s="1823"/>
      <c r="BFT40" s="1823"/>
      <c r="BFU40" s="1823"/>
      <c r="BFV40" s="1823"/>
      <c r="BFW40" s="1823"/>
      <c r="BFX40" s="1823"/>
      <c r="BFY40" s="1823"/>
      <c r="BFZ40" s="1823"/>
      <c r="BGA40" s="1823"/>
      <c r="BGB40" s="1823"/>
      <c r="BGC40" s="1823"/>
      <c r="BGD40" s="1823"/>
      <c r="BGE40" s="1823"/>
      <c r="BGF40" s="1823"/>
      <c r="BGG40" s="1823"/>
      <c r="BGH40" s="1823"/>
      <c r="BGI40" s="1823"/>
      <c r="BGJ40" s="1823"/>
      <c r="BGK40" s="1823"/>
      <c r="BGL40" s="1823"/>
      <c r="BGM40" s="1823"/>
      <c r="BGN40" s="1823"/>
      <c r="BGO40" s="1823"/>
      <c r="BGP40" s="1823"/>
      <c r="BGQ40" s="1823"/>
      <c r="BGR40" s="1823"/>
      <c r="BGS40" s="1823"/>
      <c r="BGT40" s="1823"/>
      <c r="BGU40" s="1823"/>
      <c r="BGV40" s="1823"/>
      <c r="BGW40" s="1823"/>
      <c r="BGX40" s="1823"/>
      <c r="BGY40" s="1823"/>
      <c r="BGZ40" s="1823"/>
      <c r="BHA40" s="1823"/>
      <c r="BHB40" s="1823"/>
      <c r="BHC40" s="1823"/>
      <c r="BHD40" s="1823"/>
      <c r="BHE40" s="1823"/>
      <c r="BHF40" s="1823"/>
      <c r="BHG40" s="1823"/>
      <c r="BHH40" s="1823"/>
      <c r="BHI40" s="1823"/>
      <c r="BHJ40" s="1823"/>
      <c r="BHK40" s="1823"/>
      <c r="BHL40" s="1823"/>
      <c r="BHM40" s="1823"/>
      <c r="BHN40" s="1823"/>
      <c r="BHO40" s="1823"/>
      <c r="BHP40" s="1823"/>
      <c r="BHQ40" s="1823"/>
      <c r="BHR40" s="1823"/>
      <c r="BHS40" s="1823"/>
      <c r="BHT40" s="1823"/>
      <c r="BHU40" s="1823"/>
      <c r="BHV40" s="1823"/>
      <c r="BHW40" s="1823"/>
      <c r="BHX40" s="1823"/>
      <c r="BHY40" s="1823"/>
      <c r="BHZ40" s="1823"/>
      <c r="BIA40" s="1823"/>
      <c r="BIB40" s="1823"/>
      <c r="BIC40" s="1823"/>
      <c r="BID40" s="1823"/>
      <c r="BIE40" s="1823"/>
      <c r="BIF40" s="1823"/>
      <c r="BIG40" s="1823"/>
      <c r="BIH40" s="1823"/>
      <c r="BII40" s="1823"/>
      <c r="BIJ40" s="1823"/>
      <c r="BIK40" s="1823"/>
      <c r="BIL40" s="1823"/>
      <c r="BIM40" s="1823"/>
      <c r="BIN40" s="1823"/>
      <c r="BIO40" s="1823"/>
      <c r="BIP40" s="1823"/>
      <c r="BIQ40" s="1823"/>
      <c r="BIR40" s="1823"/>
      <c r="BIS40" s="1823"/>
      <c r="BIT40" s="1823"/>
      <c r="BIU40" s="1823"/>
      <c r="BIV40" s="1823"/>
      <c r="BIW40" s="1823"/>
      <c r="BIX40" s="1823"/>
      <c r="BIY40" s="1823"/>
      <c r="BIZ40" s="1823"/>
      <c r="BJA40" s="1823"/>
      <c r="BJB40" s="1823"/>
      <c r="BJC40" s="1823"/>
      <c r="BJD40" s="1823"/>
      <c r="BJE40" s="1823"/>
      <c r="BJF40" s="1823"/>
      <c r="BJG40" s="1823"/>
      <c r="BJH40" s="1823"/>
      <c r="BJI40" s="1823"/>
      <c r="BJJ40" s="1823"/>
      <c r="BJK40" s="1823"/>
      <c r="BJL40" s="1823"/>
      <c r="BJM40" s="1823"/>
      <c r="BJN40" s="1823"/>
      <c r="BJO40" s="1823"/>
      <c r="BJP40" s="1823"/>
      <c r="BJQ40" s="1823"/>
      <c r="BJR40" s="1823"/>
      <c r="BJS40" s="1823"/>
      <c r="BJT40" s="1823"/>
      <c r="BJU40" s="1823"/>
      <c r="BJV40" s="1823"/>
      <c r="BJW40" s="1823"/>
      <c r="BJX40" s="1823"/>
      <c r="BJY40" s="1823"/>
      <c r="BJZ40" s="1823"/>
      <c r="BKA40" s="1823"/>
      <c r="BKB40" s="1823"/>
      <c r="BKC40" s="1823"/>
      <c r="BKD40" s="1823"/>
      <c r="BKE40" s="1823"/>
      <c r="BKF40" s="1823"/>
      <c r="BKG40" s="1823"/>
      <c r="BKH40" s="1823"/>
      <c r="BKI40" s="1823"/>
      <c r="BKJ40" s="1823"/>
      <c r="BKK40" s="1823"/>
      <c r="BKL40" s="1823"/>
      <c r="BKM40" s="1823"/>
      <c r="BKN40" s="1823"/>
      <c r="BKO40" s="1823"/>
      <c r="BKP40" s="1823"/>
      <c r="BKQ40" s="1823"/>
      <c r="BKR40" s="1823"/>
      <c r="BKS40" s="1823"/>
      <c r="BKT40" s="1823"/>
      <c r="BKU40" s="1823"/>
      <c r="BKV40" s="1823"/>
      <c r="BKW40" s="1823"/>
      <c r="BKX40" s="1823"/>
      <c r="BKY40" s="1823"/>
      <c r="BKZ40" s="1823"/>
      <c r="BLA40" s="1823"/>
      <c r="BLB40" s="1823"/>
      <c r="BLC40" s="1823"/>
      <c r="BLD40" s="1823"/>
      <c r="BLE40" s="1823"/>
      <c r="BLF40" s="1823"/>
      <c r="BLG40" s="1823"/>
      <c r="BLH40" s="1823"/>
      <c r="BLI40" s="1823"/>
      <c r="BLJ40" s="1823"/>
      <c r="BLK40" s="1823"/>
      <c r="BLL40" s="1823"/>
      <c r="BLM40" s="1823"/>
      <c r="BLN40" s="1823"/>
      <c r="BLO40" s="1823"/>
      <c r="BLP40" s="1823"/>
      <c r="BLQ40" s="1823"/>
      <c r="BLR40" s="1823"/>
      <c r="BLS40" s="1823"/>
      <c r="BLT40" s="1823"/>
      <c r="BLU40" s="1823"/>
      <c r="BLV40" s="1823"/>
      <c r="BLW40" s="1823"/>
      <c r="BLX40" s="1823"/>
      <c r="BLY40" s="1823"/>
      <c r="BLZ40" s="1823"/>
      <c r="BMA40" s="1823"/>
      <c r="BMB40" s="1823"/>
      <c r="BMC40" s="1823"/>
      <c r="BMD40" s="1823"/>
      <c r="BME40" s="1823"/>
      <c r="BMF40" s="1823"/>
      <c r="BMG40" s="1823"/>
      <c r="BMH40" s="1823"/>
      <c r="BMI40" s="1823"/>
      <c r="BMJ40" s="1823"/>
      <c r="BMK40" s="1823"/>
      <c r="BML40" s="1823"/>
      <c r="BMM40" s="1823"/>
      <c r="BMN40" s="1823"/>
      <c r="BMO40" s="1823"/>
      <c r="BMP40" s="1823"/>
      <c r="BMQ40" s="1823"/>
      <c r="BMR40" s="1823"/>
      <c r="BMS40" s="1823"/>
      <c r="BMT40" s="1823"/>
      <c r="BMU40" s="1823"/>
      <c r="BMV40" s="1823"/>
      <c r="BMW40" s="1823"/>
      <c r="BMX40" s="1823"/>
      <c r="BMY40" s="1823"/>
      <c r="BMZ40" s="1823"/>
      <c r="BNA40" s="1823"/>
      <c r="BNB40" s="1823"/>
      <c r="BNC40" s="1823"/>
      <c r="BND40" s="1823"/>
      <c r="BNE40" s="1823"/>
      <c r="BNF40" s="1823"/>
      <c r="BNG40" s="1823"/>
      <c r="BNH40" s="1823"/>
      <c r="BNI40" s="1823"/>
      <c r="BNJ40" s="1823"/>
      <c r="BNK40" s="1823"/>
      <c r="BNL40" s="1823"/>
      <c r="BNM40" s="1823"/>
      <c r="BNN40" s="1823"/>
      <c r="BNO40" s="1823"/>
      <c r="BNP40" s="1823"/>
      <c r="BNQ40" s="1823"/>
      <c r="BNR40" s="1823"/>
      <c r="BNS40" s="1823"/>
      <c r="BNT40" s="1823"/>
      <c r="BNU40" s="1823"/>
      <c r="BNV40" s="1823"/>
      <c r="BNW40" s="1823"/>
      <c r="BNX40" s="1823"/>
      <c r="BNY40" s="1823"/>
      <c r="BNZ40" s="1823"/>
      <c r="BOA40" s="1823"/>
      <c r="BOB40" s="1823"/>
      <c r="BOC40" s="1823"/>
      <c r="BOD40" s="1823"/>
      <c r="BOE40" s="1823"/>
      <c r="BOF40" s="1823"/>
      <c r="BOG40" s="1823"/>
      <c r="BOH40" s="1823"/>
      <c r="BOI40" s="1823"/>
      <c r="BOJ40" s="1823"/>
      <c r="BOK40" s="1823"/>
      <c r="BOL40" s="1823"/>
      <c r="BOM40" s="1823"/>
      <c r="BON40" s="1823"/>
      <c r="BOO40" s="1823"/>
      <c r="BOP40" s="1823"/>
      <c r="BOQ40" s="1823"/>
      <c r="BOR40" s="1823"/>
      <c r="BOS40" s="1823"/>
      <c r="BOT40" s="1823"/>
      <c r="BOU40" s="1823"/>
      <c r="BOV40" s="1823"/>
      <c r="BOW40" s="1823"/>
      <c r="BOX40" s="1823"/>
      <c r="BOY40" s="1823"/>
      <c r="BOZ40" s="1823"/>
      <c r="BPA40" s="1823"/>
      <c r="BPB40" s="1823"/>
      <c r="BPC40" s="1823"/>
      <c r="BPD40" s="1823"/>
      <c r="BPE40" s="1823"/>
      <c r="BPF40" s="1823"/>
      <c r="BPG40" s="1823"/>
      <c r="BPH40" s="1823"/>
      <c r="BPI40" s="1823"/>
      <c r="BPJ40" s="1823"/>
      <c r="BPK40" s="1823"/>
      <c r="BPL40" s="1823"/>
      <c r="BPM40" s="1823"/>
      <c r="BPN40" s="1823"/>
      <c r="BPO40" s="1823"/>
      <c r="BPP40" s="1823"/>
      <c r="BPQ40" s="1823"/>
      <c r="BPR40" s="1823"/>
      <c r="BPS40" s="1823"/>
      <c r="BPT40" s="1823"/>
      <c r="BPU40" s="1823"/>
      <c r="BPV40" s="1823"/>
      <c r="BPW40" s="1823"/>
      <c r="BPX40" s="1823"/>
      <c r="BPY40" s="1823"/>
      <c r="BPZ40" s="1823"/>
      <c r="BQA40" s="1823"/>
      <c r="BQB40" s="1823"/>
      <c r="BQC40" s="1823"/>
      <c r="BQD40" s="1823"/>
      <c r="BQE40" s="1823"/>
      <c r="BQF40" s="1823"/>
      <c r="BQG40" s="1823"/>
      <c r="BQH40" s="1823"/>
      <c r="BQI40" s="1823"/>
      <c r="BQJ40" s="1823"/>
      <c r="BQK40" s="1823"/>
      <c r="BQL40" s="1823"/>
      <c r="BQM40" s="1823"/>
      <c r="BQN40" s="1823"/>
      <c r="BQO40" s="1823"/>
      <c r="BQP40" s="1823"/>
      <c r="BQQ40" s="1823"/>
      <c r="BQR40" s="1823"/>
      <c r="BQS40" s="1823"/>
      <c r="BQT40" s="1823"/>
      <c r="BQU40" s="1823"/>
      <c r="BQV40" s="1823"/>
      <c r="BQW40" s="1823"/>
      <c r="BQX40" s="1823"/>
      <c r="BQY40" s="1823"/>
      <c r="BQZ40" s="1823"/>
      <c r="BRA40" s="1823"/>
      <c r="BRB40" s="1823"/>
      <c r="BRC40" s="1823"/>
      <c r="BRD40" s="1823"/>
      <c r="BRE40" s="1823"/>
      <c r="BRF40" s="1823"/>
      <c r="BRG40" s="1823"/>
      <c r="BRH40" s="1823"/>
      <c r="BRI40" s="1823"/>
      <c r="BRJ40" s="1823"/>
      <c r="BRK40" s="1823"/>
      <c r="BRL40" s="1823"/>
      <c r="BRM40" s="1823"/>
      <c r="BRN40" s="1823"/>
      <c r="BRO40" s="1823"/>
      <c r="BRP40" s="1823"/>
      <c r="BRQ40" s="1823"/>
      <c r="BRR40" s="1823"/>
      <c r="BRS40" s="1823"/>
      <c r="BRT40" s="1823"/>
      <c r="BRU40" s="1823"/>
      <c r="BRV40" s="1823"/>
      <c r="BRW40" s="1823"/>
      <c r="BRX40" s="1823"/>
      <c r="BRY40" s="1823"/>
      <c r="BRZ40" s="1823"/>
      <c r="BSA40" s="1823"/>
      <c r="BSB40" s="1823"/>
      <c r="BSC40" s="1823"/>
      <c r="BSD40" s="1823"/>
      <c r="BSE40" s="1823"/>
      <c r="BSF40" s="1823"/>
      <c r="BSG40" s="1823"/>
      <c r="BSH40" s="1823"/>
      <c r="BSI40" s="1823"/>
      <c r="BSJ40" s="1823"/>
      <c r="BSK40" s="1823"/>
      <c r="BSL40" s="1823"/>
      <c r="BSM40" s="1823"/>
      <c r="BSN40" s="1823"/>
      <c r="BSO40" s="1823"/>
      <c r="BSP40" s="1823"/>
      <c r="BSQ40" s="1823"/>
      <c r="BSR40" s="1823"/>
      <c r="BSS40" s="1823"/>
      <c r="BST40" s="1823"/>
      <c r="BSU40" s="1823"/>
      <c r="BSV40" s="1823"/>
      <c r="BSW40" s="1823"/>
      <c r="BSX40" s="1823"/>
      <c r="BSY40" s="1823"/>
      <c r="BSZ40" s="1823"/>
      <c r="BTA40" s="1823"/>
      <c r="BTB40" s="1823"/>
      <c r="BTC40" s="1823"/>
      <c r="BTD40" s="1823"/>
      <c r="BTE40" s="1823"/>
      <c r="BTF40" s="1823"/>
      <c r="BTG40" s="1823"/>
      <c r="BTH40" s="1823"/>
      <c r="BTI40" s="1823"/>
      <c r="BTJ40" s="1823"/>
      <c r="BTK40" s="1823"/>
      <c r="BTL40" s="1823"/>
      <c r="BTM40" s="1823"/>
      <c r="BTN40" s="1823"/>
      <c r="BTO40" s="1823"/>
      <c r="BTP40" s="1823"/>
      <c r="BTQ40" s="1823"/>
      <c r="BTR40" s="1823"/>
      <c r="BTS40" s="1823"/>
      <c r="BTT40" s="1823"/>
      <c r="BTU40" s="1823"/>
      <c r="BTV40" s="1823"/>
      <c r="BTW40" s="1823"/>
      <c r="BTX40" s="1823"/>
      <c r="BTY40" s="1823"/>
      <c r="BTZ40" s="1823"/>
      <c r="BUA40" s="1823"/>
      <c r="BUB40" s="1823"/>
      <c r="BUC40" s="1823"/>
      <c r="BUD40" s="1823"/>
      <c r="BUE40" s="1823"/>
      <c r="BUF40" s="1823"/>
      <c r="BUG40" s="1823"/>
      <c r="BUH40" s="1823"/>
      <c r="BUI40" s="1823"/>
      <c r="BUJ40" s="1823"/>
      <c r="BUK40" s="1823"/>
      <c r="BUL40" s="1823"/>
      <c r="BUM40" s="1823"/>
      <c r="BUN40" s="1823"/>
      <c r="BUO40" s="1823"/>
      <c r="BUP40" s="1823"/>
      <c r="BUQ40" s="1823"/>
      <c r="BUR40" s="1823"/>
      <c r="BUS40" s="1823"/>
      <c r="BUT40" s="1823"/>
      <c r="BUU40" s="1823"/>
      <c r="BUV40" s="1823"/>
      <c r="BUW40" s="1823"/>
      <c r="BUX40" s="1823"/>
      <c r="BUY40" s="1823"/>
      <c r="BUZ40" s="1823"/>
      <c r="BVA40" s="1823"/>
      <c r="BVB40" s="1823"/>
      <c r="BVC40" s="1823"/>
      <c r="BVD40" s="1823"/>
      <c r="BVE40" s="1823"/>
      <c r="BVF40" s="1823"/>
      <c r="BVG40" s="1823"/>
      <c r="BVH40" s="1823"/>
      <c r="BVI40" s="1823"/>
      <c r="BVJ40" s="1823"/>
      <c r="BVK40" s="1823"/>
      <c r="BVL40" s="1823"/>
      <c r="BVM40" s="1823"/>
      <c r="BVN40" s="1823"/>
      <c r="BVO40" s="1823"/>
      <c r="BVP40" s="1823"/>
      <c r="BVQ40" s="1823"/>
      <c r="BVR40" s="1823"/>
      <c r="BVS40" s="1823"/>
      <c r="BVT40" s="1823"/>
      <c r="BVU40" s="1823"/>
      <c r="BVV40" s="1823"/>
      <c r="BVW40" s="1823"/>
      <c r="BVX40" s="1823"/>
      <c r="BVY40" s="1823"/>
      <c r="BVZ40" s="1823"/>
      <c r="BWA40" s="1823"/>
      <c r="BWB40" s="1823"/>
      <c r="BWC40" s="1823"/>
      <c r="BWD40" s="1823"/>
      <c r="BWE40" s="1823"/>
      <c r="BWF40" s="1823"/>
      <c r="BWG40" s="1823"/>
      <c r="BWH40" s="1823"/>
      <c r="BWI40" s="1823"/>
      <c r="BWJ40" s="1823"/>
      <c r="BWK40" s="1823"/>
      <c r="BWL40" s="1823"/>
      <c r="BWM40" s="1823"/>
      <c r="BWN40" s="1823"/>
      <c r="BWO40" s="1823"/>
      <c r="BWP40" s="1823"/>
      <c r="BWQ40" s="1823"/>
      <c r="BWR40" s="1823"/>
      <c r="BWS40" s="1823"/>
      <c r="BWT40" s="1823"/>
      <c r="BWU40" s="1823"/>
      <c r="BWV40" s="1823"/>
      <c r="BWW40" s="1823"/>
      <c r="BWX40" s="1823"/>
      <c r="BWY40" s="1823"/>
      <c r="BWZ40" s="1823"/>
      <c r="BXA40" s="1823"/>
      <c r="BXB40" s="1823"/>
      <c r="BXC40" s="1823"/>
      <c r="BXD40" s="1823"/>
      <c r="BXE40" s="1823"/>
      <c r="BXF40" s="1823"/>
      <c r="BXG40" s="1823"/>
      <c r="BXH40" s="1823"/>
      <c r="BXI40" s="1823"/>
      <c r="BXJ40" s="1823"/>
      <c r="BXK40" s="1823"/>
      <c r="BXL40" s="1823"/>
      <c r="BXM40" s="1823"/>
      <c r="BXN40" s="1823"/>
      <c r="BXO40" s="1823"/>
      <c r="BXP40" s="1823"/>
      <c r="BXQ40" s="1823"/>
      <c r="BXR40" s="1823"/>
      <c r="BXS40" s="1823"/>
      <c r="BXT40" s="1823"/>
      <c r="BXU40" s="1823"/>
      <c r="BXV40" s="1823"/>
      <c r="BXW40" s="1823"/>
      <c r="BXX40" s="1823"/>
      <c r="BXY40" s="1823"/>
      <c r="BXZ40" s="1823"/>
      <c r="BYA40" s="1823"/>
      <c r="BYB40" s="1823"/>
      <c r="BYC40" s="1823"/>
      <c r="BYD40" s="1823"/>
      <c r="BYE40" s="1823"/>
      <c r="BYF40" s="1823"/>
      <c r="BYG40" s="1823"/>
      <c r="BYH40" s="1823"/>
      <c r="BYI40" s="1823"/>
      <c r="BYJ40" s="1823"/>
      <c r="BYK40" s="1823"/>
      <c r="BYL40" s="1823"/>
      <c r="BYM40" s="1823"/>
      <c r="BYN40" s="1823"/>
      <c r="BYO40" s="1823"/>
      <c r="BYP40" s="1823"/>
      <c r="BYQ40" s="1823"/>
      <c r="BYR40" s="1823"/>
      <c r="BYS40" s="1823"/>
      <c r="BYT40" s="1823"/>
      <c r="BYU40" s="1823"/>
      <c r="BYV40" s="1823"/>
      <c r="BYW40" s="1823"/>
      <c r="BYX40" s="1823"/>
      <c r="BYY40" s="1823"/>
      <c r="BYZ40" s="1823"/>
      <c r="BZA40" s="1823"/>
      <c r="BZB40" s="1823"/>
      <c r="BZC40" s="1823"/>
      <c r="BZD40" s="1823"/>
      <c r="BZE40" s="1823"/>
      <c r="BZF40" s="1823"/>
      <c r="BZG40" s="1823"/>
      <c r="BZH40" s="1823"/>
      <c r="BZI40" s="1823"/>
      <c r="BZJ40" s="1823"/>
      <c r="BZK40" s="1823"/>
      <c r="BZL40" s="1823"/>
      <c r="BZM40" s="1823"/>
      <c r="BZN40" s="1823"/>
      <c r="BZO40" s="1823"/>
      <c r="BZP40" s="1823"/>
      <c r="BZQ40" s="1823"/>
      <c r="BZR40" s="1823"/>
      <c r="BZS40" s="1823"/>
      <c r="BZT40" s="1823"/>
      <c r="BZU40" s="1823"/>
      <c r="BZV40" s="1823"/>
      <c r="BZW40" s="1823"/>
      <c r="BZX40" s="1823"/>
      <c r="BZY40" s="1823"/>
      <c r="BZZ40" s="1823"/>
      <c r="CAA40" s="1823"/>
      <c r="CAB40" s="1823"/>
      <c r="CAC40" s="1823"/>
      <c r="CAD40" s="1823"/>
      <c r="CAE40" s="1823"/>
      <c r="CAF40" s="1823"/>
      <c r="CAG40" s="1823"/>
      <c r="CAH40" s="1823"/>
      <c r="CAI40" s="1823"/>
      <c r="CAJ40" s="1823"/>
      <c r="CAK40" s="1823"/>
      <c r="CAL40" s="1823"/>
      <c r="CAM40" s="1823"/>
      <c r="CAN40" s="1823"/>
      <c r="CAO40" s="1823"/>
      <c r="CAP40" s="1823"/>
      <c r="CAQ40" s="1823"/>
      <c r="CAR40" s="1823"/>
      <c r="CAS40" s="1823"/>
      <c r="CAT40" s="1823"/>
      <c r="CAU40" s="1823"/>
      <c r="CAV40" s="1823"/>
      <c r="CAW40" s="1823"/>
      <c r="CAX40" s="1823"/>
      <c r="CAY40" s="1823"/>
      <c r="CAZ40" s="1823"/>
      <c r="CBA40" s="1823"/>
      <c r="CBB40" s="1823"/>
      <c r="CBC40" s="1823"/>
      <c r="CBD40" s="1823"/>
      <c r="CBE40" s="1823"/>
      <c r="CBF40" s="1823"/>
      <c r="CBG40" s="1823"/>
      <c r="CBH40" s="1823"/>
      <c r="CBI40" s="1823"/>
      <c r="CBJ40" s="1823"/>
      <c r="CBK40" s="1823"/>
      <c r="CBL40" s="1823"/>
      <c r="CBM40" s="1823"/>
      <c r="CBN40" s="1823"/>
      <c r="CBO40" s="1823"/>
      <c r="CBP40" s="1823"/>
      <c r="CBQ40" s="1823"/>
      <c r="CBR40" s="1823"/>
      <c r="CBS40" s="1823"/>
      <c r="CBT40" s="1823"/>
      <c r="CBU40" s="1823"/>
      <c r="CBV40" s="1823"/>
      <c r="CBW40" s="1823"/>
      <c r="CBX40" s="1823"/>
      <c r="CBY40" s="1823"/>
      <c r="CBZ40" s="1823"/>
      <c r="CCA40" s="1823"/>
      <c r="CCB40" s="1823"/>
      <c r="CCC40" s="1823"/>
      <c r="CCD40" s="1823"/>
      <c r="CCE40" s="1823"/>
      <c r="CCF40" s="1823"/>
      <c r="CCG40" s="1823"/>
      <c r="CCH40" s="1823"/>
      <c r="CCI40" s="1823"/>
      <c r="CCJ40" s="1823"/>
      <c r="CCK40" s="1823"/>
      <c r="CCL40" s="1823"/>
      <c r="CCM40" s="1823"/>
      <c r="CCN40" s="1823"/>
      <c r="CCO40" s="1823"/>
      <c r="CCP40" s="1823"/>
      <c r="CCQ40" s="1823"/>
      <c r="CCR40" s="1823"/>
      <c r="CCS40" s="1823"/>
      <c r="CCT40" s="1823"/>
      <c r="CCU40" s="1823"/>
      <c r="CCV40" s="1823"/>
      <c r="CCW40" s="1823"/>
      <c r="CCX40" s="1823"/>
      <c r="CCY40" s="1823"/>
      <c r="CCZ40" s="1823"/>
      <c r="CDA40" s="1823"/>
      <c r="CDB40" s="1823"/>
      <c r="CDC40" s="1823"/>
      <c r="CDD40" s="1823"/>
      <c r="CDE40" s="1823"/>
      <c r="CDF40" s="1823"/>
      <c r="CDG40" s="1823"/>
      <c r="CDH40" s="1823"/>
      <c r="CDI40" s="1823"/>
      <c r="CDJ40" s="1823"/>
      <c r="CDK40" s="1823"/>
      <c r="CDL40" s="1823"/>
      <c r="CDM40" s="1823"/>
      <c r="CDN40" s="1823"/>
      <c r="CDO40" s="1823"/>
      <c r="CDP40" s="1823"/>
      <c r="CDQ40" s="1823"/>
      <c r="CDR40" s="1823"/>
      <c r="CDS40" s="1823"/>
      <c r="CDT40" s="1823"/>
      <c r="CDU40" s="1823"/>
      <c r="CDV40" s="1823"/>
      <c r="CDW40" s="1823"/>
      <c r="CDX40" s="1823"/>
      <c r="CDY40" s="1823"/>
      <c r="CDZ40" s="1823"/>
      <c r="CEA40" s="1823"/>
      <c r="CEB40" s="1823"/>
      <c r="CEC40" s="1823"/>
      <c r="CED40" s="1823"/>
      <c r="CEE40" s="1823"/>
      <c r="CEF40" s="1823"/>
      <c r="CEG40" s="1823"/>
      <c r="CEH40" s="1823"/>
      <c r="CEI40" s="1823"/>
      <c r="CEJ40" s="1823"/>
      <c r="CEK40" s="1823"/>
      <c r="CEL40" s="1823"/>
      <c r="CEM40" s="1823"/>
      <c r="CEN40" s="1823"/>
      <c r="CEO40" s="1823"/>
      <c r="CEP40" s="1823"/>
      <c r="CEQ40" s="1823"/>
      <c r="CER40" s="1823"/>
      <c r="CES40" s="1823"/>
      <c r="CET40" s="1823"/>
      <c r="CEU40" s="1823"/>
      <c r="CEV40" s="1823"/>
      <c r="CEW40" s="1823"/>
      <c r="CEX40" s="1823"/>
      <c r="CEY40" s="1823"/>
      <c r="CEZ40" s="1823"/>
      <c r="CFA40" s="1823"/>
      <c r="CFB40" s="1823"/>
      <c r="CFC40" s="1823"/>
      <c r="CFD40" s="1823"/>
      <c r="CFE40" s="1823"/>
      <c r="CFF40" s="1823"/>
      <c r="CFG40" s="1823"/>
      <c r="CFH40" s="1823"/>
      <c r="CFI40" s="1823"/>
      <c r="CFJ40" s="1823"/>
      <c r="CFK40" s="1823"/>
      <c r="CFL40" s="1823"/>
      <c r="CFM40" s="1823"/>
      <c r="CFN40" s="1823"/>
      <c r="CFO40" s="1823"/>
      <c r="CFP40" s="1823"/>
      <c r="CFQ40" s="1823"/>
      <c r="CFR40" s="1823"/>
      <c r="CFS40" s="1823"/>
      <c r="CFT40" s="1823"/>
      <c r="CFU40" s="1823"/>
      <c r="CFV40" s="1823"/>
      <c r="CFW40" s="1823"/>
      <c r="CFX40" s="1823"/>
      <c r="CFY40" s="1823"/>
      <c r="CFZ40" s="1823"/>
      <c r="CGA40" s="1823"/>
      <c r="CGB40" s="1823"/>
      <c r="CGC40" s="1823"/>
      <c r="CGD40" s="1823"/>
      <c r="CGE40" s="1823"/>
      <c r="CGF40" s="1823"/>
      <c r="CGG40" s="1823"/>
      <c r="CGH40" s="1823"/>
      <c r="CGI40" s="1823"/>
      <c r="CGJ40" s="1823"/>
      <c r="CGK40" s="1823"/>
      <c r="CGL40" s="1823"/>
      <c r="CGM40" s="1823"/>
      <c r="CGN40" s="1823"/>
      <c r="CGO40" s="1823"/>
      <c r="CGP40" s="1823"/>
      <c r="CGQ40" s="1823"/>
      <c r="CGR40" s="1823"/>
      <c r="CGS40" s="1823"/>
      <c r="CGT40" s="1823"/>
      <c r="CGU40" s="1823"/>
      <c r="CGV40" s="1823"/>
      <c r="CGW40" s="1823"/>
      <c r="CGX40" s="1823"/>
      <c r="CGY40" s="1823"/>
      <c r="CGZ40" s="1823"/>
      <c r="CHA40" s="1823"/>
      <c r="CHB40" s="1823"/>
      <c r="CHC40" s="1823"/>
      <c r="CHD40" s="1823"/>
      <c r="CHE40" s="1823"/>
      <c r="CHF40" s="1823"/>
      <c r="CHG40" s="1823"/>
      <c r="CHH40" s="1823"/>
      <c r="CHI40" s="1823"/>
      <c r="CHJ40" s="1823"/>
      <c r="CHK40" s="1823"/>
      <c r="CHL40" s="1823"/>
      <c r="CHM40" s="1823"/>
      <c r="CHN40" s="1823"/>
      <c r="CHO40" s="1823"/>
      <c r="CHP40" s="1823"/>
      <c r="CHQ40" s="1823"/>
      <c r="CHR40" s="1823"/>
      <c r="CHS40" s="1823"/>
      <c r="CHT40" s="1823"/>
      <c r="CHU40" s="1823"/>
      <c r="CHV40" s="1823"/>
      <c r="CHW40" s="1823"/>
      <c r="CHX40" s="1823"/>
      <c r="CHY40" s="1823"/>
      <c r="CHZ40" s="1823"/>
      <c r="CIA40" s="1823"/>
      <c r="CIB40" s="1823"/>
      <c r="CIC40" s="1823"/>
      <c r="CID40" s="1823"/>
      <c r="CIE40" s="1823"/>
      <c r="CIF40" s="1823"/>
      <c r="CIG40" s="1823"/>
      <c r="CIH40" s="1823"/>
      <c r="CII40" s="1823"/>
      <c r="CIJ40" s="1823"/>
      <c r="CIK40" s="1823"/>
      <c r="CIL40" s="1823"/>
      <c r="CIM40" s="1823"/>
      <c r="CIN40" s="1823"/>
      <c r="CIO40" s="1823"/>
      <c r="CIP40" s="1823"/>
      <c r="CIQ40" s="1823"/>
      <c r="CIR40" s="1823"/>
      <c r="CIS40" s="1823"/>
      <c r="CIT40" s="1823"/>
      <c r="CIU40" s="1823"/>
      <c r="CIV40" s="1823"/>
      <c r="CIW40" s="1823"/>
      <c r="CIX40" s="1823"/>
      <c r="CIY40" s="1823"/>
      <c r="CIZ40" s="1823"/>
      <c r="CJA40" s="1823"/>
      <c r="CJB40" s="1823"/>
      <c r="CJC40" s="1823"/>
      <c r="CJD40" s="1823"/>
      <c r="CJE40" s="1823"/>
      <c r="CJF40" s="1823"/>
      <c r="CJG40" s="1823"/>
      <c r="CJH40" s="1823"/>
      <c r="CJI40" s="1823"/>
      <c r="CJJ40" s="1823"/>
      <c r="CJK40" s="1823"/>
      <c r="CJL40" s="1823"/>
      <c r="CJM40" s="1823"/>
      <c r="CJN40" s="1823"/>
      <c r="CJO40" s="1823"/>
      <c r="CJP40" s="1823"/>
      <c r="CJQ40" s="1823"/>
      <c r="CJR40" s="1823"/>
      <c r="CJS40" s="1823"/>
      <c r="CJT40" s="1823"/>
      <c r="CJU40" s="1823"/>
      <c r="CJV40" s="1823"/>
      <c r="CJW40" s="1823"/>
      <c r="CJX40" s="1823"/>
      <c r="CJY40" s="1823"/>
      <c r="CJZ40" s="1823"/>
      <c r="CKA40" s="1823"/>
      <c r="CKB40" s="1823"/>
      <c r="CKC40" s="1823"/>
      <c r="CKD40" s="1823"/>
      <c r="CKE40" s="1823"/>
      <c r="CKF40" s="1823"/>
      <c r="CKG40" s="1823"/>
      <c r="CKH40" s="1823"/>
      <c r="CKI40" s="1823"/>
      <c r="CKJ40" s="1823"/>
      <c r="CKK40" s="1823"/>
      <c r="CKL40" s="1823"/>
      <c r="CKM40" s="1823"/>
      <c r="CKN40" s="1823"/>
      <c r="CKO40" s="1823"/>
      <c r="CKP40" s="1823"/>
      <c r="CKQ40" s="1823"/>
      <c r="CKR40" s="1823"/>
      <c r="CKS40" s="1823"/>
      <c r="CKT40" s="1823"/>
      <c r="CKU40" s="1823"/>
      <c r="CKV40" s="1823"/>
      <c r="CKW40" s="1823"/>
      <c r="CKX40" s="1823"/>
      <c r="CKY40" s="1823"/>
      <c r="CKZ40" s="1823"/>
      <c r="CLA40" s="1823"/>
      <c r="CLB40" s="1823"/>
      <c r="CLC40" s="1823"/>
      <c r="CLD40" s="1823"/>
      <c r="CLE40" s="1823"/>
      <c r="CLF40" s="1823"/>
      <c r="CLG40" s="1823"/>
      <c r="CLH40" s="1823"/>
      <c r="CLI40" s="1823"/>
      <c r="CLJ40" s="1823"/>
      <c r="CLK40" s="1823"/>
      <c r="CLL40" s="1823"/>
      <c r="CLM40" s="1823"/>
      <c r="CLN40" s="1823"/>
      <c r="CLO40" s="1823"/>
      <c r="CLP40" s="1823"/>
      <c r="CLQ40" s="1823"/>
      <c r="CLR40" s="1823"/>
      <c r="CLS40" s="1823"/>
      <c r="CLT40" s="1823"/>
      <c r="CLU40" s="1823"/>
      <c r="CLV40" s="1823"/>
      <c r="CLW40" s="1823"/>
      <c r="CLX40" s="1823"/>
      <c r="CLY40" s="1823"/>
      <c r="CLZ40" s="1823"/>
      <c r="CMA40" s="1823"/>
      <c r="CMB40" s="1823"/>
      <c r="CMC40" s="1823"/>
      <c r="CMD40" s="1823"/>
      <c r="CME40" s="1823"/>
      <c r="CMF40" s="1823"/>
      <c r="CMG40" s="1823"/>
      <c r="CMH40" s="1823"/>
      <c r="CMI40" s="1823"/>
      <c r="CMJ40" s="1823"/>
      <c r="CMK40" s="1823"/>
      <c r="CML40" s="1823"/>
      <c r="CMM40" s="1823"/>
      <c r="CMN40" s="1823"/>
      <c r="CMO40" s="1823"/>
      <c r="CMP40" s="1823"/>
      <c r="CMQ40" s="1823"/>
      <c r="CMR40" s="1823"/>
      <c r="CMS40" s="1823"/>
      <c r="CMT40" s="1823"/>
      <c r="CMU40" s="1823"/>
      <c r="CMV40" s="1823"/>
      <c r="CMW40" s="1823"/>
      <c r="CMX40" s="1823"/>
      <c r="CMY40" s="1823"/>
      <c r="CMZ40" s="1823"/>
      <c r="CNA40" s="1823"/>
      <c r="CNB40" s="1823"/>
      <c r="CNC40" s="1823"/>
      <c r="CND40" s="1823"/>
      <c r="CNE40" s="1823"/>
      <c r="CNF40" s="1823"/>
      <c r="CNG40" s="1823"/>
      <c r="CNH40" s="1823"/>
      <c r="CNI40" s="1823"/>
      <c r="CNJ40" s="1823"/>
      <c r="CNK40" s="1823"/>
      <c r="CNL40" s="1823"/>
      <c r="CNM40" s="1823"/>
      <c r="CNN40" s="1823"/>
      <c r="CNO40" s="1823"/>
      <c r="CNP40" s="1823"/>
      <c r="CNQ40" s="1823"/>
      <c r="CNR40" s="1823"/>
      <c r="CNS40" s="1823"/>
      <c r="CNT40" s="1823"/>
      <c r="CNU40" s="1823"/>
      <c r="CNV40" s="1823"/>
      <c r="CNW40" s="1823"/>
      <c r="CNX40" s="1823"/>
      <c r="CNY40" s="1823"/>
      <c r="CNZ40" s="1823"/>
      <c r="COA40" s="1823"/>
      <c r="COB40" s="1823"/>
      <c r="COC40" s="1823"/>
      <c r="COD40" s="1823"/>
      <c r="COE40" s="1823"/>
      <c r="COF40" s="1823"/>
      <c r="COG40" s="1823"/>
      <c r="COH40" s="1823"/>
      <c r="COI40" s="1823"/>
      <c r="COJ40" s="1823"/>
      <c r="COK40" s="1823"/>
      <c r="COL40" s="1823"/>
      <c r="COM40" s="1823"/>
      <c r="CON40" s="1823"/>
      <c r="COO40" s="1823"/>
      <c r="COP40" s="1823"/>
      <c r="COQ40" s="1823"/>
      <c r="COR40" s="1823"/>
      <c r="COS40" s="1823"/>
      <c r="COT40" s="1823"/>
      <c r="COU40" s="1823"/>
      <c r="COV40" s="1823"/>
      <c r="COW40" s="1823"/>
      <c r="COX40" s="1823"/>
      <c r="COY40" s="1823"/>
      <c r="COZ40" s="1823"/>
      <c r="CPA40" s="1823"/>
      <c r="CPB40" s="1823"/>
      <c r="CPC40" s="1823"/>
      <c r="CPD40" s="1823"/>
      <c r="CPE40" s="1823"/>
      <c r="CPF40" s="1823"/>
      <c r="CPG40" s="1823"/>
      <c r="CPH40" s="1823"/>
      <c r="CPI40" s="1823"/>
      <c r="CPJ40" s="1823"/>
      <c r="CPK40" s="1823"/>
      <c r="CPL40" s="1823"/>
      <c r="CPM40" s="1823"/>
      <c r="CPN40" s="1823"/>
      <c r="CPO40" s="1823"/>
      <c r="CPP40" s="1823"/>
      <c r="CPQ40" s="1823"/>
      <c r="CPR40" s="1823"/>
      <c r="CPS40" s="1823"/>
      <c r="CPT40" s="1823"/>
      <c r="CPU40" s="1823"/>
      <c r="CPV40" s="1823"/>
      <c r="CPW40" s="1823"/>
      <c r="CPX40" s="1823"/>
      <c r="CPY40" s="1823"/>
      <c r="CPZ40" s="1823"/>
      <c r="CQA40" s="1823"/>
      <c r="CQB40" s="1823"/>
      <c r="CQC40" s="1823"/>
      <c r="CQD40" s="1823"/>
      <c r="CQE40" s="1823"/>
      <c r="CQF40" s="1823"/>
      <c r="CQG40" s="1823"/>
      <c r="CQH40" s="1823"/>
      <c r="CQI40" s="1823"/>
      <c r="CQJ40" s="1823"/>
      <c r="CQK40" s="1823"/>
      <c r="CQL40" s="1823"/>
      <c r="CQM40" s="1823"/>
      <c r="CQN40" s="1823"/>
      <c r="CQO40" s="1823"/>
      <c r="CQP40" s="1823"/>
      <c r="CQQ40" s="1823"/>
      <c r="CQR40" s="1823"/>
      <c r="CQS40" s="1823"/>
      <c r="CQT40" s="1823"/>
      <c r="CQU40" s="1823"/>
      <c r="CQV40" s="1823"/>
      <c r="CQW40" s="1823"/>
      <c r="CQX40" s="1823"/>
      <c r="CQY40" s="1823"/>
      <c r="CQZ40" s="1823"/>
      <c r="CRA40" s="1823"/>
      <c r="CRB40" s="1823"/>
      <c r="CRC40" s="1823"/>
      <c r="CRD40" s="1823"/>
      <c r="CRE40" s="1823"/>
      <c r="CRF40" s="1823"/>
      <c r="CRG40" s="1823"/>
      <c r="CRH40" s="1823"/>
      <c r="CRI40" s="1823"/>
      <c r="CRJ40" s="1823"/>
      <c r="CRK40" s="1823"/>
      <c r="CRL40" s="1823"/>
      <c r="CRM40" s="1823"/>
      <c r="CRN40" s="1823"/>
      <c r="CRO40" s="1823"/>
      <c r="CRP40" s="1823"/>
      <c r="CRQ40" s="1823"/>
      <c r="CRR40" s="1823"/>
      <c r="CRS40" s="1823"/>
      <c r="CRT40" s="1823"/>
      <c r="CRU40" s="1823"/>
      <c r="CRV40" s="1823"/>
      <c r="CRW40" s="1823"/>
      <c r="CRX40" s="1823"/>
      <c r="CRY40" s="1823"/>
      <c r="CRZ40" s="1823"/>
      <c r="CSA40" s="1823"/>
      <c r="CSB40" s="1823"/>
      <c r="CSC40" s="1823"/>
      <c r="CSD40" s="1823"/>
      <c r="CSE40" s="1823"/>
      <c r="CSF40" s="1823"/>
      <c r="CSG40" s="1823"/>
      <c r="CSH40" s="1823"/>
      <c r="CSI40" s="1823"/>
      <c r="CSJ40" s="1823"/>
      <c r="CSK40" s="1823"/>
      <c r="CSL40" s="1823"/>
      <c r="CSM40" s="1823"/>
      <c r="CSN40" s="1823"/>
      <c r="CSO40" s="1823"/>
      <c r="CSP40" s="1823"/>
      <c r="CSQ40" s="1823"/>
      <c r="CSR40" s="1823"/>
      <c r="CSS40" s="1823"/>
      <c r="CST40" s="1823"/>
      <c r="CSU40" s="1823"/>
      <c r="CSV40" s="1823"/>
      <c r="CSW40" s="1823"/>
      <c r="CSX40" s="1823"/>
      <c r="CSY40" s="1823"/>
      <c r="CSZ40" s="1823"/>
      <c r="CTA40" s="1823"/>
      <c r="CTB40" s="1823"/>
      <c r="CTC40" s="1823"/>
      <c r="CTD40" s="1823"/>
      <c r="CTE40" s="1823"/>
      <c r="CTF40" s="1823"/>
      <c r="CTG40" s="1823"/>
      <c r="CTH40" s="1823"/>
      <c r="CTI40" s="1823"/>
      <c r="CTJ40" s="1823"/>
      <c r="CTK40" s="1823"/>
      <c r="CTL40" s="1823"/>
      <c r="CTM40" s="1823"/>
      <c r="CTN40" s="1823"/>
      <c r="CTO40" s="1823"/>
      <c r="CTP40" s="1823"/>
      <c r="CTQ40" s="1823"/>
      <c r="CTR40" s="1823"/>
      <c r="CTS40" s="1823"/>
      <c r="CTT40" s="1823"/>
      <c r="CTU40" s="1823"/>
      <c r="CTV40" s="1823"/>
      <c r="CTW40" s="1823"/>
      <c r="CTX40" s="1823"/>
      <c r="CTY40" s="1823"/>
      <c r="CTZ40" s="1823"/>
      <c r="CUA40" s="1823"/>
      <c r="CUB40" s="1823"/>
      <c r="CUC40" s="1823"/>
      <c r="CUD40" s="1823"/>
      <c r="CUE40" s="1823"/>
      <c r="CUF40" s="1823"/>
      <c r="CUG40" s="1823"/>
      <c r="CUH40" s="1823"/>
      <c r="CUI40" s="1823"/>
      <c r="CUJ40" s="1823"/>
      <c r="CUK40" s="1823"/>
      <c r="CUL40" s="1823"/>
      <c r="CUM40" s="1823"/>
      <c r="CUN40" s="1823"/>
      <c r="CUO40" s="1823"/>
      <c r="CUP40" s="1823"/>
      <c r="CUQ40" s="1823"/>
      <c r="CUR40" s="1823"/>
      <c r="CUS40" s="1823"/>
      <c r="CUT40" s="1823"/>
      <c r="CUU40" s="1823"/>
      <c r="CUV40" s="1823"/>
      <c r="CUW40" s="1823"/>
      <c r="CUX40" s="1823"/>
      <c r="CUY40" s="1823"/>
      <c r="CUZ40" s="1823"/>
      <c r="CVA40" s="1823"/>
      <c r="CVB40" s="1823"/>
      <c r="CVC40" s="1823"/>
      <c r="CVD40" s="1823"/>
      <c r="CVE40" s="1823"/>
      <c r="CVF40" s="1823"/>
      <c r="CVG40" s="1823"/>
      <c r="CVH40" s="1823"/>
      <c r="CVI40" s="1823"/>
      <c r="CVJ40" s="1823"/>
      <c r="CVK40" s="1823"/>
      <c r="CVL40" s="1823"/>
      <c r="CVM40" s="1823"/>
      <c r="CVN40" s="1823"/>
      <c r="CVO40" s="1823"/>
      <c r="CVP40" s="1823"/>
      <c r="CVQ40" s="1823"/>
      <c r="CVR40" s="1823"/>
      <c r="CVS40" s="1823"/>
      <c r="CVT40" s="1823"/>
      <c r="CVU40" s="1823"/>
      <c r="CVV40" s="1823"/>
      <c r="CVW40" s="1823"/>
      <c r="CVX40" s="1823"/>
      <c r="CVY40" s="1823"/>
      <c r="CVZ40" s="1823"/>
      <c r="CWA40" s="1823"/>
      <c r="CWB40" s="1823"/>
      <c r="CWC40" s="1823"/>
      <c r="CWD40" s="1823"/>
      <c r="CWE40" s="1823"/>
      <c r="CWF40" s="1823"/>
      <c r="CWG40" s="1823"/>
      <c r="CWH40" s="1823"/>
      <c r="CWI40" s="1823"/>
      <c r="CWJ40" s="1823"/>
      <c r="CWK40" s="1823"/>
      <c r="CWL40" s="1823"/>
      <c r="CWM40" s="1823"/>
      <c r="CWN40" s="1823"/>
      <c r="CWO40" s="1823"/>
      <c r="CWP40" s="1823"/>
      <c r="CWQ40" s="1823"/>
      <c r="CWR40" s="1823"/>
      <c r="CWS40" s="1823"/>
      <c r="CWT40" s="1823"/>
      <c r="CWU40" s="1823"/>
      <c r="CWV40" s="1823"/>
      <c r="CWW40" s="1823"/>
      <c r="CWX40" s="1823"/>
      <c r="CWY40" s="1823"/>
      <c r="CWZ40" s="1823"/>
      <c r="CXA40" s="1823"/>
      <c r="CXB40" s="1823"/>
      <c r="CXC40" s="1823"/>
      <c r="CXD40" s="1823"/>
      <c r="CXE40" s="1823"/>
      <c r="CXF40" s="1823"/>
      <c r="CXG40" s="1823"/>
      <c r="CXH40" s="1823"/>
      <c r="CXI40" s="1823"/>
      <c r="CXJ40" s="1823"/>
      <c r="CXK40" s="1823"/>
      <c r="CXL40" s="1823"/>
      <c r="CXM40" s="1823"/>
      <c r="CXN40" s="1823"/>
      <c r="CXO40" s="1823"/>
      <c r="CXP40" s="1823"/>
      <c r="CXQ40" s="1823"/>
      <c r="CXR40" s="1823"/>
      <c r="CXS40" s="1823"/>
      <c r="CXT40" s="1823"/>
      <c r="CXU40" s="1823"/>
      <c r="CXV40" s="1823"/>
      <c r="CXW40" s="1823"/>
      <c r="CXX40" s="1823"/>
      <c r="CXY40" s="1823"/>
      <c r="CXZ40" s="1823"/>
      <c r="CYA40" s="1823"/>
      <c r="CYB40" s="1823"/>
      <c r="CYC40" s="1823"/>
      <c r="CYD40" s="1823"/>
      <c r="CYE40" s="1823"/>
      <c r="CYF40" s="1823"/>
      <c r="CYG40" s="1823"/>
      <c r="CYH40" s="1823"/>
      <c r="CYI40" s="1823"/>
      <c r="CYJ40" s="1823"/>
      <c r="CYK40" s="1823"/>
      <c r="CYL40" s="1823"/>
      <c r="CYM40" s="1823"/>
      <c r="CYN40" s="1823"/>
      <c r="CYO40" s="1823"/>
      <c r="CYP40" s="1823"/>
      <c r="CYQ40" s="1823"/>
      <c r="CYR40" s="1823"/>
      <c r="CYS40" s="1823"/>
      <c r="CYT40" s="1823"/>
      <c r="CYU40" s="1823"/>
      <c r="CYV40" s="1823"/>
      <c r="CYW40" s="1823"/>
      <c r="CYX40" s="1823"/>
      <c r="CYY40" s="1823"/>
      <c r="CYZ40" s="1823"/>
      <c r="CZA40" s="1823"/>
      <c r="CZB40" s="1823"/>
      <c r="CZC40" s="1823"/>
      <c r="CZD40" s="1823"/>
      <c r="CZE40" s="1823"/>
      <c r="CZF40" s="1823"/>
      <c r="CZG40" s="1823"/>
      <c r="CZH40" s="1823"/>
      <c r="CZI40" s="1823"/>
      <c r="CZJ40" s="1823"/>
      <c r="CZK40" s="1823"/>
      <c r="CZL40" s="1823"/>
      <c r="CZM40" s="1823"/>
      <c r="CZN40" s="1823"/>
      <c r="CZO40" s="1823"/>
      <c r="CZP40" s="1823"/>
      <c r="CZQ40" s="1823"/>
      <c r="CZR40" s="1823"/>
      <c r="CZS40" s="1823"/>
      <c r="CZT40" s="1823"/>
      <c r="CZU40" s="1823"/>
      <c r="CZV40" s="1823"/>
      <c r="CZW40" s="1823"/>
      <c r="CZX40" s="1823"/>
      <c r="CZY40" s="1823"/>
      <c r="CZZ40" s="1823"/>
      <c r="DAA40" s="1823"/>
      <c r="DAB40" s="1823"/>
      <c r="DAC40" s="1823"/>
      <c r="DAD40" s="1823"/>
      <c r="DAE40" s="1823"/>
      <c r="DAF40" s="1823"/>
      <c r="DAG40" s="1823"/>
      <c r="DAH40" s="1823"/>
      <c r="DAI40" s="1823"/>
      <c r="DAJ40" s="1823"/>
      <c r="DAK40" s="1823"/>
      <c r="DAL40" s="1823"/>
      <c r="DAM40" s="1823"/>
      <c r="DAN40" s="1823"/>
      <c r="DAO40" s="1823"/>
      <c r="DAP40" s="1823"/>
      <c r="DAQ40" s="1823"/>
      <c r="DAR40" s="1823"/>
      <c r="DAS40" s="1823"/>
      <c r="DAT40" s="1823"/>
      <c r="DAU40" s="1823"/>
      <c r="DAV40" s="1823"/>
      <c r="DAW40" s="1823"/>
      <c r="DAX40" s="1823"/>
      <c r="DAY40" s="1823"/>
      <c r="DAZ40" s="1823"/>
      <c r="DBA40" s="1823"/>
      <c r="DBB40" s="1823"/>
      <c r="DBC40" s="1823"/>
      <c r="DBD40" s="1823"/>
      <c r="DBE40" s="1823"/>
      <c r="DBF40" s="1823"/>
      <c r="DBG40" s="1823"/>
      <c r="DBH40" s="1823"/>
      <c r="DBI40" s="1823"/>
      <c r="DBJ40" s="1823"/>
      <c r="DBK40" s="1823"/>
      <c r="DBL40" s="1823"/>
      <c r="DBM40" s="1823"/>
      <c r="DBN40" s="1823"/>
      <c r="DBO40" s="1823"/>
      <c r="DBP40" s="1823"/>
      <c r="DBQ40" s="1823"/>
      <c r="DBR40" s="1823"/>
      <c r="DBS40" s="1823"/>
      <c r="DBT40" s="1823"/>
      <c r="DBU40" s="1823"/>
      <c r="DBV40" s="1823"/>
      <c r="DBW40" s="1823"/>
      <c r="DBX40" s="1823"/>
      <c r="DBY40" s="1823"/>
      <c r="DBZ40" s="1823"/>
      <c r="DCA40" s="1823"/>
      <c r="DCB40" s="1823"/>
      <c r="DCC40" s="1823"/>
      <c r="DCD40" s="1823"/>
      <c r="DCE40" s="1823"/>
      <c r="DCF40" s="1823"/>
      <c r="DCG40" s="1823"/>
      <c r="DCH40" s="1823"/>
      <c r="DCI40" s="1823"/>
      <c r="DCJ40" s="1823"/>
      <c r="DCK40" s="1823"/>
      <c r="DCL40" s="1823"/>
      <c r="DCM40" s="1823"/>
      <c r="DCN40" s="1823"/>
      <c r="DCO40" s="1823"/>
      <c r="DCP40" s="1823"/>
      <c r="DCQ40" s="1823"/>
      <c r="DCR40" s="1823"/>
      <c r="DCS40" s="1823"/>
      <c r="DCT40" s="1823"/>
      <c r="DCU40" s="1823"/>
      <c r="DCV40" s="1823"/>
      <c r="DCW40" s="1823"/>
      <c r="DCX40" s="1823"/>
      <c r="DCY40" s="1823"/>
      <c r="DCZ40" s="1823"/>
      <c r="DDA40" s="1823"/>
      <c r="DDB40" s="1823"/>
      <c r="DDC40" s="1823"/>
      <c r="DDD40" s="1823"/>
      <c r="DDE40" s="1823"/>
      <c r="DDF40" s="1823"/>
      <c r="DDG40" s="1823"/>
      <c r="DDH40" s="1823"/>
      <c r="DDI40" s="1823"/>
      <c r="DDJ40" s="1823"/>
      <c r="DDK40" s="1823"/>
      <c r="DDL40" s="1823"/>
      <c r="DDM40" s="1823"/>
      <c r="DDN40" s="1823"/>
      <c r="DDO40" s="1823"/>
      <c r="DDP40" s="1823"/>
      <c r="DDQ40" s="1823"/>
      <c r="DDR40" s="1823"/>
      <c r="DDS40" s="1823"/>
      <c r="DDT40" s="1823"/>
      <c r="DDU40" s="1823"/>
      <c r="DDV40" s="1823"/>
      <c r="DDW40" s="1823"/>
      <c r="DDX40" s="1823"/>
      <c r="DDY40" s="1823"/>
      <c r="DDZ40" s="1823"/>
      <c r="DEA40" s="1823"/>
      <c r="DEB40" s="1823"/>
      <c r="DEC40" s="1823"/>
      <c r="DED40" s="1823"/>
      <c r="DEE40" s="1823"/>
      <c r="DEF40" s="1823"/>
      <c r="DEG40" s="1823"/>
      <c r="DEH40" s="1823"/>
      <c r="DEI40" s="1823"/>
      <c r="DEJ40" s="1823"/>
      <c r="DEK40" s="1823"/>
      <c r="DEL40" s="1823"/>
      <c r="DEM40" s="1823"/>
      <c r="DEN40" s="1823"/>
      <c r="DEO40" s="1823"/>
      <c r="DEP40" s="1823"/>
      <c r="DEQ40" s="1823"/>
      <c r="DER40" s="1823"/>
      <c r="DES40" s="1823"/>
      <c r="DET40" s="1823"/>
      <c r="DEU40" s="1823"/>
      <c r="DEV40" s="1823"/>
      <c r="DEW40" s="1823"/>
      <c r="DEX40" s="1823"/>
      <c r="DEY40" s="1823"/>
      <c r="DEZ40" s="1823"/>
      <c r="DFA40" s="1823"/>
      <c r="DFB40" s="1823"/>
      <c r="DFC40" s="1823"/>
      <c r="DFD40" s="1823"/>
      <c r="DFE40" s="1823"/>
      <c r="DFF40" s="1823"/>
      <c r="DFG40" s="1823"/>
      <c r="DFH40" s="1823"/>
      <c r="DFI40" s="1823"/>
      <c r="DFJ40" s="1823"/>
      <c r="DFK40" s="1823"/>
      <c r="DFL40" s="1823"/>
      <c r="DFM40" s="1823"/>
      <c r="DFN40" s="1823"/>
      <c r="DFO40" s="1823"/>
      <c r="DFP40" s="1823"/>
      <c r="DFQ40" s="1823"/>
      <c r="DFR40" s="1823"/>
      <c r="DFS40" s="1823"/>
      <c r="DFT40" s="1823"/>
      <c r="DFU40" s="1823"/>
      <c r="DFV40" s="1823"/>
      <c r="DFW40" s="1823"/>
      <c r="DFX40" s="1823"/>
      <c r="DFY40" s="1823"/>
      <c r="DFZ40" s="1823"/>
      <c r="DGA40" s="1823"/>
      <c r="DGB40" s="1823"/>
      <c r="DGC40" s="1823"/>
      <c r="DGD40" s="1823"/>
      <c r="DGE40" s="1823"/>
      <c r="DGF40" s="1823"/>
      <c r="DGG40" s="1823"/>
      <c r="DGH40" s="1823"/>
      <c r="DGI40" s="1823"/>
      <c r="DGJ40" s="1823"/>
      <c r="DGK40" s="1823"/>
      <c r="DGL40" s="1823"/>
      <c r="DGM40" s="1823"/>
      <c r="DGN40" s="1823"/>
      <c r="DGO40" s="1823"/>
      <c r="DGP40" s="1823"/>
      <c r="DGQ40" s="1823"/>
      <c r="DGR40" s="1823"/>
      <c r="DGS40" s="1823"/>
      <c r="DGT40" s="1823"/>
      <c r="DGU40" s="1823"/>
      <c r="DGV40" s="1823"/>
      <c r="DGW40" s="1823"/>
      <c r="DGX40" s="1823"/>
      <c r="DGY40" s="1823"/>
      <c r="DGZ40" s="1823"/>
      <c r="DHA40" s="1823"/>
      <c r="DHB40" s="1823"/>
      <c r="DHC40" s="1823"/>
      <c r="DHD40" s="1823"/>
      <c r="DHE40" s="1823"/>
      <c r="DHF40" s="1823"/>
      <c r="DHG40" s="1823"/>
      <c r="DHH40" s="1823"/>
      <c r="DHI40" s="1823"/>
      <c r="DHJ40" s="1823"/>
      <c r="DHK40" s="1823"/>
      <c r="DHL40" s="1823"/>
      <c r="DHM40" s="1823"/>
      <c r="DHN40" s="1823"/>
      <c r="DHO40" s="1823"/>
      <c r="DHP40" s="1823"/>
      <c r="DHQ40" s="1823"/>
      <c r="DHR40" s="1823"/>
      <c r="DHS40" s="1823"/>
      <c r="DHT40" s="1823"/>
      <c r="DHU40" s="1823"/>
      <c r="DHV40" s="1823"/>
      <c r="DHW40" s="1823"/>
      <c r="DHX40" s="1823"/>
      <c r="DHY40" s="1823"/>
      <c r="DHZ40" s="1823"/>
      <c r="DIA40" s="1823"/>
      <c r="DIB40" s="1823"/>
      <c r="DIC40" s="1823"/>
      <c r="DID40" s="1823"/>
      <c r="DIE40" s="1823"/>
      <c r="DIF40" s="1823"/>
      <c r="DIG40" s="1823"/>
      <c r="DIH40" s="1823"/>
      <c r="DII40" s="1823"/>
      <c r="DIJ40" s="1823"/>
      <c r="DIK40" s="1823"/>
      <c r="DIL40" s="1823"/>
      <c r="DIM40" s="1823"/>
      <c r="DIN40" s="1823"/>
      <c r="DIO40" s="1823"/>
      <c r="DIP40" s="1823"/>
      <c r="DIQ40" s="1823"/>
      <c r="DIR40" s="1823"/>
      <c r="DIS40" s="1823"/>
      <c r="DIT40" s="1823"/>
      <c r="DIU40" s="1823"/>
      <c r="DIV40" s="1823"/>
      <c r="DIW40" s="1823"/>
      <c r="DIX40" s="1823"/>
      <c r="DIY40" s="1823"/>
      <c r="DIZ40" s="1823"/>
      <c r="DJA40" s="1823"/>
      <c r="DJB40" s="1823"/>
      <c r="DJC40" s="1823"/>
      <c r="DJD40" s="1823"/>
      <c r="DJE40" s="1823"/>
      <c r="DJF40" s="1823"/>
      <c r="DJG40" s="1823"/>
      <c r="DJH40" s="1823"/>
      <c r="DJI40" s="1823"/>
      <c r="DJJ40" s="1823"/>
      <c r="DJK40" s="1823"/>
      <c r="DJL40" s="1823"/>
      <c r="DJM40" s="1823"/>
      <c r="DJN40" s="1823"/>
      <c r="DJO40" s="1823"/>
      <c r="DJP40" s="1823"/>
      <c r="DJQ40" s="1823"/>
      <c r="DJR40" s="1823"/>
      <c r="DJS40" s="1823"/>
      <c r="DJT40" s="1823"/>
      <c r="DJU40" s="1823"/>
      <c r="DJV40" s="1823"/>
      <c r="DJW40" s="1823"/>
      <c r="DJX40" s="1823"/>
      <c r="DJY40" s="1823"/>
      <c r="DJZ40" s="1823"/>
      <c r="DKA40" s="1823"/>
      <c r="DKB40" s="1823"/>
      <c r="DKC40" s="1823"/>
      <c r="DKD40" s="1823"/>
      <c r="DKE40" s="1823"/>
      <c r="DKF40" s="1823"/>
      <c r="DKG40" s="1823"/>
      <c r="DKH40" s="1823"/>
      <c r="DKI40" s="1823"/>
      <c r="DKJ40" s="1823"/>
      <c r="DKK40" s="1823"/>
      <c r="DKL40" s="1823"/>
      <c r="DKM40" s="1823"/>
      <c r="DKN40" s="1823"/>
      <c r="DKO40" s="1823"/>
      <c r="DKP40" s="1823"/>
      <c r="DKQ40" s="1823"/>
      <c r="DKR40" s="1823"/>
      <c r="DKS40" s="1823"/>
      <c r="DKT40" s="1823"/>
      <c r="DKU40" s="1823"/>
      <c r="DKV40" s="1823"/>
      <c r="DKW40" s="1823"/>
      <c r="DKX40" s="1823"/>
      <c r="DKY40" s="1823"/>
      <c r="DKZ40" s="1823"/>
      <c r="DLA40" s="1823"/>
      <c r="DLB40" s="1823"/>
      <c r="DLC40" s="1823"/>
      <c r="DLD40" s="1823"/>
      <c r="DLE40" s="1823"/>
      <c r="DLF40" s="1823"/>
      <c r="DLG40" s="1823"/>
      <c r="DLH40" s="1823"/>
      <c r="DLI40" s="1823"/>
      <c r="DLJ40" s="1823"/>
      <c r="DLK40" s="1823"/>
      <c r="DLL40" s="1823"/>
      <c r="DLM40" s="1823"/>
      <c r="DLN40" s="1823"/>
      <c r="DLO40" s="1823"/>
      <c r="DLP40" s="1823"/>
      <c r="DLQ40" s="1823"/>
      <c r="DLR40" s="1823"/>
      <c r="DLS40" s="1823"/>
      <c r="DLT40" s="1823"/>
      <c r="DLU40" s="1823"/>
      <c r="DLV40" s="1823"/>
      <c r="DLW40" s="1823"/>
      <c r="DLX40" s="1823"/>
      <c r="DLY40" s="1823"/>
      <c r="DLZ40" s="1823"/>
      <c r="DMA40" s="1823"/>
      <c r="DMB40" s="1823"/>
      <c r="DMC40" s="1823"/>
      <c r="DMD40" s="1823"/>
      <c r="DME40" s="1823"/>
      <c r="DMF40" s="1823"/>
      <c r="DMG40" s="1823"/>
      <c r="DMH40" s="1823"/>
      <c r="DMI40" s="1823"/>
      <c r="DMJ40" s="1823"/>
      <c r="DMK40" s="1823"/>
      <c r="DML40" s="1823"/>
      <c r="DMM40" s="1823"/>
      <c r="DMN40" s="1823"/>
      <c r="DMO40" s="1823"/>
      <c r="DMP40" s="1823"/>
      <c r="DMQ40" s="1823"/>
      <c r="DMR40" s="1823"/>
      <c r="DMS40" s="1823"/>
      <c r="DMT40" s="1823"/>
      <c r="DMU40" s="1823"/>
      <c r="DMV40" s="1823"/>
      <c r="DMW40" s="1823"/>
      <c r="DMX40" s="1823"/>
      <c r="DMY40" s="1823"/>
      <c r="DMZ40" s="1823"/>
      <c r="DNA40" s="1823"/>
      <c r="DNB40" s="1823"/>
      <c r="DNC40" s="1823"/>
      <c r="DND40" s="1823"/>
      <c r="DNE40" s="1823"/>
      <c r="DNF40" s="1823"/>
      <c r="DNG40" s="1823"/>
      <c r="DNH40" s="1823"/>
      <c r="DNI40" s="1823"/>
      <c r="DNJ40" s="1823"/>
      <c r="DNK40" s="1823"/>
      <c r="DNL40" s="1823"/>
      <c r="DNM40" s="1823"/>
      <c r="DNN40" s="1823"/>
      <c r="DNO40" s="1823"/>
      <c r="DNP40" s="1823"/>
      <c r="DNQ40" s="1823"/>
      <c r="DNR40" s="1823"/>
      <c r="DNS40" s="1823"/>
      <c r="DNT40" s="1823"/>
      <c r="DNU40" s="1823"/>
      <c r="DNV40" s="1823"/>
      <c r="DNW40" s="1823"/>
      <c r="DNX40" s="1823"/>
      <c r="DNY40" s="1823"/>
      <c r="DNZ40" s="1823"/>
      <c r="DOA40" s="1823"/>
      <c r="DOB40" s="1823"/>
      <c r="DOC40" s="1823"/>
      <c r="DOD40" s="1823"/>
      <c r="DOE40" s="1823"/>
      <c r="DOF40" s="1823"/>
      <c r="DOG40" s="1823"/>
      <c r="DOH40" s="1823"/>
      <c r="DOI40" s="1823"/>
      <c r="DOJ40" s="1823"/>
      <c r="DOK40" s="1823"/>
      <c r="DOL40" s="1823"/>
      <c r="DOM40" s="1823"/>
      <c r="DON40" s="1823"/>
      <c r="DOO40" s="1823"/>
      <c r="DOP40" s="1823"/>
      <c r="DOQ40" s="1823"/>
      <c r="DOR40" s="1823"/>
      <c r="DOS40" s="1823"/>
      <c r="DOT40" s="1823"/>
      <c r="DOU40" s="1823"/>
      <c r="DOV40" s="1823"/>
      <c r="DOW40" s="1823"/>
      <c r="DOX40" s="1823"/>
      <c r="DOY40" s="1823"/>
      <c r="DOZ40" s="1823"/>
      <c r="DPA40" s="1823"/>
      <c r="DPB40" s="1823"/>
      <c r="DPC40" s="1823"/>
      <c r="DPD40" s="1823"/>
      <c r="DPE40" s="1823"/>
      <c r="DPF40" s="1823"/>
      <c r="DPG40" s="1823"/>
      <c r="DPH40" s="1823"/>
      <c r="DPI40" s="1823"/>
      <c r="DPJ40" s="1823"/>
      <c r="DPK40" s="1823"/>
      <c r="DPL40" s="1823"/>
      <c r="DPM40" s="1823"/>
      <c r="DPN40" s="1823"/>
      <c r="DPO40" s="1823"/>
      <c r="DPP40" s="1823"/>
      <c r="DPQ40" s="1823"/>
      <c r="DPR40" s="1823"/>
      <c r="DPS40" s="1823"/>
      <c r="DPT40" s="1823"/>
      <c r="DPU40" s="1823"/>
      <c r="DPV40" s="1823"/>
      <c r="DPW40" s="1823"/>
      <c r="DPX40" s="1823"/>
      <c r="DPY40" s="1823"/>
      <c r="DPZ40" s="1823"/>
      <c r="DQA40" s="1823"/>
      <c r="DQB40" s="1823"/>
      <c r="DQC40" s="1823"/>
      <c r="DQD40" s="1823"/>
      <c r="DQE40" s="1823"/>
      <c r="DQF40" s="1823"/>
      <c r="DQG40" s="1823"/>
      <c r="DQH40" s="1823"/>
      <c r="DQI40" s="1823"/>
      <c r="DQJ40" s="1823"/>
      <c r="DQK40" s="1823"/>
      <c r="DQL40" s="1823"/>
      <c r="DQM40" s="1823"/>
      <c r="DQN40" s="1823"/>
      <c r="DQO40" s="1823"/>
      <c r="DQP40" s="1823"/>
      <c r="DQQ40" s="1823"/>
      <c r="DQR40" s="1823"/>
      <c r="DQS40" s="1823"/>
      <c r="DQT40" s="1823"/>
      <c r="DQU40" s="1823"/>
      <c r="DQV40" s="1823"/>
      <c r="DQW40" s="1823"/>
      <c r="DQX40" s="1823"/>
      <c r="DQY40" s="1823"/>
      <c r="DQZ40" s="1823"/>
      <c r="DRA40" s="1823"/>
      <c r="DRB40" s="1823"/>
      <c r="DRC40" s="1823"/>
      <c r="DRD40" s="1823"/>
      <c r="DRE40" s="1823"/>
      <c r="DRF40" s="1823"/>
      <c r="DRG40" s="1823"/>
      <c r="DRH40" s="1823"/>
      <c r="DRI40" s="1823"/>
      <c r="DRJ40" s="1823"/>
      <c r="DRK40" s="1823"/>
      <c r="DRL40" s="1823"/>
      <c r="DRM40" s="1823"/>
      <c r="DRN40" s="1823"/>
      <c r="DRO40" s="1823"/>
      <c r="DRP40" s="1823"/>
      <c r="DRQ40" s="1823"/>
      <c r="DRR40" s="1823"/>
      <c r="DRS40" s="1823"/>
      <c r="DRT40" s="1823"/>
      <c r="DRU40" s="1823"/>
      <c r="DRV40" s="1823"/>
      <c r="DRW40" s="1823"/>
      <c r="DRX40" s="1823"/>
      <c r="DRY40" s="1823"/>
      <c r="DRZ40" s="1823"/>
      <c r="DSA40" s="1823"/>
      <c r="DSB40" s="1823"/>
      <c r="DSC40" s="1823"/>
      <c r="DSD40" s="1823"/>
      <c r="DSE40" s="1823"/>
      <c r="DSF40" s="1823"/>
      <c r="DSG40" s="1823"/>
      <c r="DSH40" s="1823"/>
      <c r="DSI40" s="1823"/>
      <c r="DSJ40" s="1823"/>
      <c r="DSK40" s="1823"/>
      <c r="DSL40" s="1823"/>
      <c r="DSM40" s="1823"/>
      <c r="DSN40" s="1823"/>
      <c r="DSO40" s="1823"/>
      <c r="DSP40" s="1823"/>
      <c r="DSQ40" s="1823"/>
      <c r="DSR40" s="1823"/>
      <c r="DSS40" s="1823"/>
      <c r="DST40" s="1823"/>
      <c r="DSU40" s="1823"/>
      <c r="DSV40" s="1823"/>
      <c r="DSW40" s="1823"/>
      <c r="DSX40" s="1823"/>
      <c r="DSY40" s="1823"/>
      <c r="DSZ40" s="1823"/>
      <c r="DTA40" s="1823"/>
      <c r="DTB40" s="1823"/>
      <c r="DTC40" s="1823"/>
      <c r="DTD40" s="1823"/>
      <c r="DTE40" s="1823"/>
      <c r="DTF40" s="1823"/>
      <c r="DTG40" s="1823"/>
      <c r="DTH40" s="1823"/>
      <c r="DTI40" s="1823"/>
      <c r="DTJ40" s="1823"/>
      <c r="DTK40" s="1823"/>
      <c r="DTL40" s="1823"/>
      <c r="DTM40" s="1823"/>
      <c r="DTN40" s="1823"/>
      <c r="DTO40" s="1823"/>
      <c r="DTP40" s="1823"/>
      <c r="DTQ40" s="1823"/>
      <c r="DTR40" s="1823"/>
      <c r="DTS40" s="1823"/>
      <c r="DTT40" s="1823"/>
      <c r="DTU40" s="1823"/>
      <c r="DTV40" s="1823"/>
      <c r="DTW40" s="1823"/>
      <c r="DTX40" s="1823"/>
      <c r="DTY40" s="1823"/>
      <c r="DTZ40" s="1823"/>
      <c r="DUA40" s="1823"/>
      <c r="DUB40" s="1823"/>
      <c r="DUC40" s="1823"/>
      <c r="DUD40" s="1823"/>
      <c r="DUE40" s="1823"/>
      <c r="DUF40" s="1823"/>
      <c r="DUG40" s="1823"/>
      <c r="DUH40" s="1823"/>
      <c r="DUI40" s="1823"/>
      <c r="DUJ40" s="1823"/>
      <c r="DUK40" s="1823"/>
      <c r="DUL40" s="1823"/>
      <c r="DUM40" s="1823"/>
      <c r="DUN40" s="1823"/>
      <c r="DUO40" s="1823"/>
      <c r="DUP40" s="1823"/>
      <c r="DUQ40" s="1823"/>
      <c r="DUR40" s="1823"/>
      <c r="DUS40" s="1823"/>
      <c r="DUT40" s="1823"/>
      <c r="DUU40" s="1823"/>
      <c r="DUV40" s="1823"/>
      <c r="DUW40" s="1823"/>
      <c r="DUX40" s="1823"/>
      <c r="DUY40" s="1823"/>
      <c r="DUZ40" s="1823"/>
      <c r="DVA40" s="1823"/>
      <c r="DVB40" s="1823"/>
      <c r="DVC40" s="1823"/>
      <c r="DVD40" s="1823"/>
      <c r="DVE40" s="1823"/>
      <c r="DVF40" s="1823"/>
      <c r="DVG40" s="1823"/>
      <c r="DVH40" s="1823"/>
      <c r="DVI40" s="1823"/>
      <c r="DVJ40" s="1823"/>
      <c r="DVK40" s="1823"/>
      <c r="DVL40" s="1823"/>
      <c r="DVM40" s="1823"/>
      <c r="DVN40" s="1823"/>
      <c r="DVO40" s="1823"/>
      <c r="DVP40" s="1823"/>
      <c r="DVQ40" s="1823"/>
      <c r="DVR40" s="1823"/>
      <c r="DVS40" s="1823"/>
      <c r="DVT40" s="1823"/>
      <c r="DVU40" s="1823"/>
      <c r="DVV40" s="1823"/>
      <c r="DVW40" s="1823"/>
      <c r="DVX40" s="1823"/>
      <c r="DVY40" s="1823"/>
      <c r="DVZ40" s="1823"/>
      <c r="DWA40" s="1823"/>
      <c r="DWB40" s="1823"/>
      <c r="DWC40" s="1823"/>
      <c r="DWD40" s="1823"/>
      <c r="DWE40" s="1823"/>
      <c r="DWF40" s="1823"/>
      <c r="DWG40" s="1823"/>
      <c r="DWH40" s="1823"/>
      <c r="DWI40" s="1823"/>
      <c r="DWJ40" s="1823"/>
      <c r="DWK40" s="1823"/>
      <c r="DWL40" s="1823"/>
      <c r="DWM40" s="1823"/>
      <c r="DWN40" s="1823"/>
      <c r="DWO40" s="1823"/>
      <c r="DWP40" s="1823"/>
      <c r="DWQ40" s="1823"/>
      <c r="DWR40" s="1823"/>
      <c r="DWS40" s="1823"/>
      <c r="DWT40" s="1823"/>
      <c r="DWU40" s="1823"/>
      <c r="DWV40" s="1823"/>
      <c r="DWW40" s="1823"/>
      <c r="DWX40" s="1823"/>
      <c r="DWY40" s="1823"/>
      <c r="DWZ40" s="1823"/>
      <c r="DXA40" s="1823"/>
      <c r="DXB40" s="1823"/>
      <c r="DXC40" s="1823"/>
      <c r="DXD40" s="1823"/>
      <c r="DXE40" s="1823"/>
      <c r="DXF40" s="1823"/>
      <c r="DXG40" s="1823"/>
      <c r="DXH40" s="1823"/>
      <c r="DXI40" s="1823"/>
      <c r="DXJ40" s="1823"/>
      <c r="DXK40" s="1823"/>
      <c r="DXL40" s="1823"/>
      <c r="DXM40" s="1823"/>
      <c r="DXN40" s="1823"/>
      <c r="DXO40" s="1823"/>
      <c r="DXP40" s="1823"/>
      <c r="DXQ40" s="1823"/>
      <c r="DXR40" s="1823"/>
      <c r="DXS40" s="1823"/>
      <c r="DXT40" s="1823"/>
      <c r="DXU40" s="1823"/>
      <c r="DXV40" s="1823"/>
      <c r="DXW40" s="1823"/>
      <c r="DXX40" s="1823"/>
      <c r="DXY40" s="1823"/>
      <c r="DXZ40" s="1823"/>
      <c r="DYA40" s="1823"/>
      <c r="DYB40" s="1823"/>
      <c r="DYC40" s="1823"/>
      <c r="DYD40" s="1823"/>
      <c r="DYE40" s="1823"/>
      <c r="DYF40" s="1823"/>
      <c r="DYG40" s="1823"/>
      <c r="DYH40" s="1823"/>
      <c r="DYI40" s="1823"/>
      <c r="DYJ40" s="1823"/>
      <c r="DYK40" s="1823"/>
      <c r="DYL40" s="1823"/>
      <c r="DYM40" s="1823"/>
      <c r="DYN40" s="1823"/>
      <c r="DYO40" s="1823"/>
      <c r="DYP40" s="1823"/>
      <c r="DYQ40" s="1823"/>
      <c r="DYR40" s="1823"/>
      <c r="DYS40" s="1823"/>
      <c r="DYT40" s="1823"/>
      <c r="DYU40" s="1823"/>
      <c r="DYV40" s="1823"/>
      <c r="DYW40" s="1823"/>
      <c r="DYX40" s="1823"/>
      <c r="DYY40" s="1823"/>
      <c r="DYZ40" s="1823"/>
      <c r="DZA40" s="1823"/>
      <c r="DZB40" s="1823"/>
      <c r="DZC40" s="1823"/>
      <c r="DZD40" s="1823"/>
      <c r="DZE40" s="1823"/>
      <c r="DZF40" s="1823"/>
      <c r="DZG40" s="1823"/>
      <c r="DZH40" s="1823"/>
      <c r="DZI40" s="1823"/>
      <c r="DZJ40" s="1823"/>
      <c r="DZK40" s="1823"/>
      <c r="DZL40" s="1823"/>
      <c r="DZM40" s="1823"/>
      <c r="DZN40" s="1823"/>
      <c r="DZO40" s="1823"/>
      <c r="DZP40" s="1823"/>
      <c r="DZQ40" s="1823"/>
      <c r="DZR40" s="1823"/>
      <c r="DZS40" s="1823"/>
      <c r="DZT40" s="1823"/>
      <c r="DZU40" s="1823"/>
      <c r="DZV40" s="1823"/>
      <c r="DZW40" s="1823"/>
      <c r="DZX40" s="1823"/>
      <c r="DZY40" s="1823"/>
      <c r="DZZ40" s="1823"/>
      <c r="EAA40" s="1823"/>
      <c r="EAB40" s="1823"/>
      <c r="EAC40" s="1823"/>
      <c r="EAD40" s="1823"/>
      <c r="EAE40" s="1823"/>
      <c r="EAF40" s="1823"/>
      <c r="EAG40" s="1823"/>
      <c r="EAH40" s="1823"/>
      <c r="EAI40" s="1823"/>
      <c r="EAJ40" s="1823"/>
      <c r="EAK40" s="1823"/>
      <c r="EAL40" s="1823"/>
      <c r="EAM40" s="1823"/>
      <c r="EAN40" s="1823"/>
      <c r="EAO40" s="1823"/>
      <c r="EAP40" s="1823"/>
      <c r="EAQ40" s="1823"/>
      <c r="EAR40" s="1823"/>
      <c r="EAS40" s="1823"/>
      <c r="EAT40" s="1823"/>
      <c r="EAU40" s="1823"/>
      <c r="EAV40" s="1823"/>
      <c r="EAW40" s="1823"/>
      <c r="EAX40" s="1823"/>
      <c r="EAY40" s="1823"/>
      <c r="EAZ40" s="1823"/>
      <c r="EBA40" s="1823"/>
      <c r="EBB40" s="1823"/>
      <c r="EBC40" s="1823"/>
      <c r="EBD40" s="1823"/>
      <c r="EBE40" s="1823"/>
      <c r="EBF40" s="1823"/>
      <c r="EBG40" s="1823"/>
      <c r="EBH40" s="1823"/>
      <c r="EBI40" s="1823"/>
      <c r="EBJ40" s="1823"/>
      <c r="EBK40" s="1823"/>
      <c r="EBL40" s="1823"/>
      <c r="EBM40" s="1823"/>
      <c r="EBN40" s="1823"/>
      <c r="EBO40" s="1823"/>
      <c r="EBP40" s="1823"/>
      <c r="EBQ40" s="1823"/>
      <c r="EBR40" s="1823"/>
      <c r="EBS40" s="1823"/>
      <c r="EBT40" s="1823"/>
      <c r="EBU40" s="1823"/>
      <c r="EBV40" s="1823"/>
      <c r="EBW40" s="1823"/>
      <c r="EBX40" s="1823"/>
      <c r="EBY40" s="1823"/>
      <c r="EBZ40" s="1823"/>
      <c r="ECA40" s="1823"/>
      <c r="ECB40" s="1823"/>
      <c r="ECC40" s="1823"/>
      <c r="ECD40" s="1823"/>
      <c r="ECE40" s="1823"/>
      <c r="ECF40" s="1823"/>
      <c r="ECG40" s="1823"/>
      <c r="ECH40" s="1823"/>
      <c r="ECI40" s="1823"/>
      <c r="ECJ40" s="1823"/>
      <c r="ECK40" s="1823"/>
      <c r="ECL40" s="1823"/>
      <c r="ECM40" s="1823"/>
      <c r="ECN40" s="1823"/>
      <c r="ECO40" s="1823"/>
      <c r="ECP40" s="1823"/>
      <c r="ECQ40" s="1823"/>
      <c r="ECR40" s="1823"/>
      <c r="ECS40" s="1823"/>
      <c r="ECT40" s="1823"/>
      <c r="ECU40" s="1823"/>
      <c r="ECV40" s="1823"/>
      <c r="ECW40" s="1823"/>
      <c r="ECX40" s="1823"/>
      <c r="ECY40" s="1823"/>
      <c r="ECZ40" s="1823"/>
      <c r="EDA40" s="1823"/>
      <c r="EDB40" s="1823"/>
      <c r="EDC40" s="1823"/>
      <c r="EDD40" s="1823"/>
      <c r="EDE40" s="1823"/>
      <c r="EDF40" s="1823"/>
      <c r="EDG40" s="1823"/>
      <c r="EDH40" s="1823"/>
      <c r="EDI40" s="1823"/>
      <c r="EDJ40" s="1823"/>
      <c r="EDK40" s="1823"/>
      <c r="EDL40" s="1823"/>
      <c r="EDM40" s="1823"/>
      <c r="EDN40" s="1823"/>
      <c r="EDO40" s="1823"/>
      <c r="EDP40" s="1823"/>
      <c r="EDQ40" s="1823"/>
      <c r="EDR40" s="1823"/>
      <c r="EDS40" s="1823"/>
      <c r="EDT40" s="1823"/>
      <c r="EDU40" s="1823"/>
      <c r="EDV40" s="1823"/>
      <c r="EDW40" s="1823"/>
      <c r="EDX40" s="1823"/>
      <c r="EDY40" s="1823"/>
      <c r="EDZ40" s="1823"/>
      <c r="EEA40" s="1823"/>
      <c r="EEB40" s="1823"/>
      <c r="EEC40" s="1823"/>
      <c r="EED40" s="1823"/>
      <c r="EEE40" s="1823"/>
      <c r="EEF40" s="1823"/>
      <c r="EEG40" s="1823"/>
      <c r="EEH40" s="1823"/>
      <c r="EEI40" s="1823"/>
      <c r="EEJ40" s="1823"/>
      <c r="EEK40" s="1823"/>
      <c r="EEL40" s="1823"/>
      <c r="EEM40" s="1823"/>
      <c r="EEN40" s="1823"/>
      <c r="EEO40" s="1823"/>
      <c r="EEP40" s="1823"/>
      <c r="EEQ40" s="1823"/>
      <c r="EER40" s="1823"/>
      <c r="EES40" s="1823"/>
      <c r="EET40" s="1823"/>
      <c r="EEU40" s="1823"/>
      <c r="EEV40" s="1823"/>
      <c r="EEW40" s="1823"/>
      <c r="EEX40" s="1823"/>
      <c r="EEY40" s="1823"/>
      <c r="EEZ40" s="1823"/>
      <c r="EFA40" s="1823"/>
      <c r="EFB40" s="1823"/>
      <c r="EFC40" s="1823"/>
      <c r="EFD40" s="1823"/>
      <c r="EFE40" s="1823"/>
      <c r="EFF40" s="1823"/>
      <c r="EFG40" s="1823"/>
      <c r="EFH40" s="1823"/>
      <c r="EFI40" s="1823"/>
      <c r="EFJ40" s="1823"/>
      <c r="EFK40" s="1823"/>
      <c r="EFL40" s="1823"/>
      <c r="EFM40" s="1823"/>
      <c r="EFN40" s="1823"/>
      <c r="EFO40" s="1823"/>
      <c r="EFP40" s="1823"/>
      <c r="EFQ40" s="1823"/>
      <c r="EFR40" s="1823"/>
      <c r="EFS40" s="1823"/>
      <c r="EFT40" s="1823"/>
      <c r="EFU40" s="1823"/>
      <c r="EFV40" s="1823"/>
      <c r="EFW40" s="1823"/>
      <c r="EFX40" s="1823"/>
      <c r="EFY40" s="1823"/>
      <c r="EFZ40" s="1823"/>
      <c r="EGA40" s="1823"/>
      <c r="EGB40" s="1823"/>
      <c r="EGC40" s="1823"/>
      <c r="EGD40" s="1823"/>
      <c r="EGE40" s="1823"/>
      <c r="EGF40" s="1823"/>
      <c r="EGG40" s="1823"/>
      <c r="EGH40" s="1823"/>
      <c r="EGI40" s="1823"/>
      <c r="EGJ40" s="1823"/>
      <c r="EGK40" s="1823"/>
      <c r="EGL40" s="1823"/>
      <c r="EGM40" s="1823"/>
      <c r="EGN40" s="1823"/>
      <c r="EGO40" s="1823"/>
      <c r="EGP40" s="1823"/>
      <c r="EGQ40" s="1823"/>
      <c r="EGR40" s="1823"/>
      <c r="EGS40" s="1823"/>
      <c r="EGT40" s="1823"/>
      <c r="EGU40" s="1823"/>
      <c r="EGV40" s="1823"/>
      <c r="EGW40" s="1823"/>
      <c r="EGX40" s="1823"/>
      <c r="EGY40" s="1823"/>
      <c r="EGZ40" s="1823"/>
      <c r="EHA40" s="1823"/>
      <c r="EHB40" s="1823"/>
      <c r="EHC40" s="1823"/>
      <c r="EHD40" s="1823"/>
      <c r="EHE40" s="1823"/>
      <c r="EHF40" s="1823"/>
      <c r="EHG40" s="1823"/>
      <c r="EHH40" s="1823"/>
      <c r="EHI40" s="1823"/>
      <c r="EHJ40" s="1823"/>
      <c r="EHK40" s="1823"/>
      <c r="EHL40" s="1823"/>
      <c r="EHM40" s="1823"/>
      <c r="EHN40" s="1823"/>
      <c r="EHO40" s="1823"/>
      <c r="EHP40" s="1823"/>
      <c r="EHQ40" s="1823"/>
      <c r="EHR40" s="1823"/>
      <c r="EHS40" s="1823"/>
      <c r="EHT40" s="1823"/>
      <c r="EHU40" s="1823"/>
      <c r="EHV40" s="1823"/>
      <c r="EHW40" s="1823"/>
      <c r="EHX40" s="1823"/>
      <c r="EHY40" s="1823"/>
      <c r="EHZ40" s="1823"/>
      <c r="EIA40" s="1823"/>
      <c r="EIB40" s="1823"/>
      <c r="EIC40" s="1823"/>
      <c r="EID40" s="1823"/>
      <c r="EIE40" s="1823"/>
      <c r="EIF40" s="1823"/>
      <c r="EIG40" s="1823"/>
      <c r="EIH40" s="1823"/>
      <c r="EII40" s="1823"/>
      <c r="EIJ40" s="1823"/>
      <c r="EIK40" s="1823"/>
      <c r="EIL40" s="1823"/>
      <c r="EIM40" s="1823"/>
      <c r="EIN40" s="1823"/>
      <c r="EIO40" s="1823"/>
      <c r="EIP40" s="1823"/>
      <c r="EIQ40" s="1823"/>
      <c r="EIR40" s="1823"/>
      <c r="EIS40" s="1823"/>
      <c r="EIT40" s="1823"/>
      <c r="EIU40" s="1823"/>
      <c r="EIV40" s="1823"/>
      <c r="EIW40" s="1823"/>
      <c r="EIX40" s="1823"/>
      <c r="EIY40" s="1823"/>
      <c r="EIZ40" s="1823"/>
      <c r="EJA40" s="1823"/>
      <c r="EJB40" s="1823"/>
      <c r="EJC40" s="1823"/>
      <c r="EJD40" s="1823"/>
      <c r="EJE40" s="1823"/>
      <c r="EJF40" s="1823"/>
      <c r="EJG40" s="1823"/>
      <c r="EJH40" s="1823"/>
      <c r="EJI40" s="1823"/>
      <c r="EJJ40" s="1823"/>
      <c r="EJK40" s="1823"/>
      <c r="EJL40" s="1823"/>
      <c r="EJM40" s="1823"/>
      <c r="EJN40" s="1823"/>
      <c r="EJO40" s="1823"/>
      <c r="EJP40" s="1823"/>
      <c r="EJQ40" s="1823"/>
      <c r="EJR40" s="1823"/>
      <c r="EJS40" s="1823"/>
      <c r="EJT40" s="1823"/>
      <c r="EJU40" s="1823"/>
      <c r="EJV40" s="1823"/>
      <c r="EJW40" s="1823"/>
      <c r="EJX40" s="1823"/>
      <c r="EJY40" s="1823"/>
      <c r="EJZ40" s="1823"/>
      <c r="EKA40" s="1823"/>
      <c r="EKB40" s="1823"/>
      <c r="EKC40" s="1823"/>
      <c r="EKD40" s="1823"/>
      <c r="EKE40" s="1823"/>
      <c r="EKF40" s="1823"/>
      <c r="EKG40" s="1823"/>
      <c r="EKH40" s="1823"/>
      <c r="EKI40" s="1823"/>
      <c r="EKJ40" s="1823"/>
      <c r="EKK40" s="1823"/>
      <c r="EKL40" s="1823"/>
      <c r="EKM40" s="1823"/>
      <c r="EKN40" s="1823"/>
      <c r="EKO40" s="1823"/>
      <c r="EKP40" s="1823"/>
      <c r="EKQ40" s="1823"/>
      <c r="EKR40" s="1823"/>
      <c r="EKS40" s="1823"/>
      <c r="EKT40" s="1823"/>
      <c r="EKU40" s="1823"/>
      <c r="EKV40" s="1823"/>
      <c r="EKW40" s="1823"/>
      <c r="EKX40" s="1823"/>
      <c r="EKY40" s="1823"/>
      <c r="EKZ40" s="1823"/>
      <c r="ELA40" s="1823"/>
      <c r="ELB40" s="1823"/>
      <c r="ELC40" s="1823"/>
      <c r="ELD40" s="1823"/>
      <c r="ELE40" s="1823"/>
      <c r="ELF40" s="1823"/>
      <c r="ELG40" s="1823"/>
      <c r="ELH40" s="1823"/>
      <c r="ELI40" s="1823"/>
      <c r="ELJ40" s="1823"/>
      <c r="ELK40" s="1823"/>
      <c r="ELL40" s="1823"/>
      <c r="ELM40" s="1823"/>
      <c r="ELN40" s="1823"/>
      <c r="ELO40" s="1823"/>
      <c r="ELP40" s="1823"/>
      <c r="ELQ40" s="1823"/>
      <c r="ELR40" s="1823"/>
      <c r="ELS40" s="1823"/>
      <c r="ELT40" s="1823"/>
      <c r="ELU40" s="1823"/>
      <c r="ELV40" s="1823"/>
      <c r="ELW40" s="1823"/>
      <c r="ELX40" s="1823"/>
      <c r="ELY40" s="1823"/>
      <c r="ELZ40" s="1823"/>
      <c r="EMA40" s="1823"/>
      <c r="EMB40" s="1823"/>
      <c r="EMC40" s="1823"/>
      <c r="EMD40" s="1823"/>
      <c r="EME40" s="1823"/>
      <c r="EMF40" s="1823"/>
      <c r="EMG40" s="1823"/>
      <c r="EMH40" s="1823"/>
      <c r="EMI40" s="1823"/>
      <c r="EMJ40" s="1823"/>
      <c r="EMK40" s="1823"/>
      <c r="EML40" s="1823"/>
      <c r="EMM40" s="1823"/>
      <c r="EMN40" s="1823"/>
      <c r="EMO40" s="1823"/>
      <c r="EMP40" s="1823"/>
      <c r="EMQ40" s="1823"/>
      <c r="EMR40" s="1823"/>
      <c r="EMS40" s="1823"/>
      <c r="EMT40" s="1823"/>
      <c r="EMU40" s="1823"/>
      <c r="EMV40" s="1823"/>
      <c r="EMW40" s="1823"/>
      <c r="EMX40" s="1823"/>
      <c r="EMY40" s="1823"/>
      <c r="EMZ40" s="1823"/>
      <c r="ENA40" s="1823"/>
      <c r="ENB40" s="1823"/>
      <c r="ENC40" s="1823"/>
      <c r="END40" s="1823"/>
      <c r="ENE40" s="1823"/>
      <c r="ENF40" s="1823"/>
      <c r="ENG40" s="1823"/>
      <c r="ENH40" s="1823"/>
      <c r="ENI40" s="1823"/>
      <c r="ENJ40" s="1823"/>
      <c r="ENK40" s="1823"/>
      <c r="ENL40" s="1823"/>
      <c r="ENM40" s="1823"/>
      <c r="ENN40" s="1823"/>
      <c r="ENO40" s="1823"/>
      <c r="ENP40" s="1823"/>
      <c r="ENQ40" s="1823"/>
      <c r="ENR40" s="1823"/>
      <c r="ENS40" s="1823"/>
      <c r="ENT40" s="1823"/>
      <c r="ENU40" s="1823"/>
      <c r="ENV40" s="1823"/>
      <c r="ENW40" s="1823"/>
      <c r="ENX40" s="1823"/>
      <c r="ENY40" s="1823"/>
      <c r="ENZ40" s="1823"/>
      <c r="EOA40" s="1823"/>
      <c r="EOB40" s="1823"/>
      <c r="EOC40" s="1823"/>
      <c r="EOD40" s="1823"/>
      <c r="EOE40" s="1823"/>
      <c r="EOF40" s="1823"/>
      <c r="EOG40" s="1823"/>
      <c r="EOH40" s="1823"/>
      <c r="EOI40" s="1823"/>
      <c r="EOJ40" s="1823"/>
      <c r="EOK40" s="1823"/>
      <c r="EOL40" s="1823"/>
      <c r="EOM40" s="1823"/>
      <c r="EON40" s="1823"/>
      <c r="EOO40" s="1823"/>
      <c r="EOP40" s="1823"/>
      <c r="EOQ40" s="1823"/>
      <c r="EOR40" s="1823"/>
      <c r="EOS40" s="1823"/>
      <c r="EOT40" s="1823"/>
      <c r="EOU40" s="1823"/>
      <c r="EOV40" s="1823"/>
      <c r="EOW40" s="1823"/>
      <c r="EOX40" s="1823"/>
      <c r="EOY40" s="1823"/>
      <c r="EOZ40" s="1823"/>
      <c r="EPA40" s="1823"/>
      <c r="EPB40" s="1823"/>
      <c r="EPC40" s="1823"/>
      <c r="EPD40" s="1823"/>
      <c r="EPE40" s="1823"/>
      <c r="EPF40" s="1823"/>
      <c r="EPG40" s="1823"/>
      <c r="EPH40" s="1823"/>
      <c r="EPI40" s="1823"/>
      <c r="EPJ40" s="1823"/>
      <c r="EPK40" s="1823"/>
      <c r="EPL40" s="1823"/>
      <c r="EPM40" s="1823"/>
      <c r="EPN40" s="1823"/>
      <c r="EPO40" s="1823"/>
      <c r="EPP40" s="1823"/>
      <c r="EPQ40" s="1823"/>
      <c r="EPR40" s="1823"/>
      <c r="EPS40" s="1823"/>
      <c r="EPT40" s="1823"/>
      <c r="EPU40" s="1823"/>
      <c r="EPV40" s="1823"/>
      <c r="EPW40" s="1823"/>
      <c r="EPX40" s="1823"/>
      <c r="EPY40" s="1823"/>
      <c r="EPZ40" s="1823"/>
      <c r="EQA40" s="1823"/>
      <c r="EQB40" s="1823"/>
      <c r="EQC40" s="1823"/>
      <c r="EQD40" s="1823"/>
      <c r="EQE40" s="1823"/>
      <c r="EQF40" s="1823"/>
      <c r="EQG40" s="1823"/>
      <c r="EQH40" s="1823"/>
      <c r="EQI40" s="1823"/>
      <c r="EQJ40" s="1823"/>
      <c r="EQK40" s="1823"/>
      <c r="EQL40" s="1823"/>
      <c r="EQM40" s="1823"/>
      <c r="EQN40" s="1823"/>
      <c r="EQO40" s="1823"/>
      <c r="EQP40" s="1823"/>
      <c r="EQQ40" s="1823"/>
      <c r="EQR40" s="1823"/>
      <c r="EQS40" s="1823"/>
      <c r="EQT40" s="1823"/>
      <c r="EQU40" s="1823"/>
      <c r="EQV40" s="1823"/>
      <c r="EQW40" s="1823"/>
      <c r="EQX40" s="1823"/>
      <c r="EQY40" s="1823"/>
      <c r="EQZ40" s="1823"/>
      <c r="ERA40" s="1823"/>
      <c r="ERB40" s="1823"/>
      <c r="ERC40" s="1823"/>
      <c r="ERD40" s="1823"/>
      <c r="ERE40" s="1823"/>
      <c r="ERF40" s="1823"/>
      <c r="ERG40" s="1823"/>
      <c r="ERH40" s="1823"/>
      <c r="ERI40" s="1823"/>
      <c r="ERJ40" s="1823"/>
      <c r="ERK40" s="1823"/>
      <c r="ERL40" s="1823"/>
      <c r="ERM40" s="1823"/>
      <c r="ERN40" s="1823"/>
      <c r="ERO40" s="1823"/>
      <c r="ERP40" s="1823"/>
      <c r="ERQ40" s="1823"/>
      <c r="ERR40" s="1823"/>
      <c r="ERS40" s="1823"/>
      <c r="ERT40" s="1823"/>
      <c r="ERU40" s="1823"/>
      <c r="ERV40" s="1823"/>
      <c r="ERW40" s="1823"/>
      <c r="ERX40" s="1823"/>
      <c r="ERY40" s="1823"/>
      <c r="ERZ40" s="1823"/>
      <c r="ESA40" s="1823"/>
      <c r="ESB40" s="1823"/>
      <c r="ESC40" s="1823"/>
      <c r="ESD40" s="1823"/>
      <c r="ESE40" s="1823"/>
      <c r="ESF40" s="1823"/>
      <c r="ESG40" s="1823"/>
      <c r="ESH40" s="1823"/>
      <c r="ESI40" s="1823"/>
      <c r="ESJ40" s="1823"/>
      <c r="ESK40" s="1823"/>
      <c r="ESL40" s="1823"/>
      <c r="ESM40" s="1823"/>
      <c r="ESN40" s="1823"/>
      <c r="ESO40" s="1823"/>
      <c r="ESP40" s="1823"/>
      <c r="ESQ40" s="1823"/>
      <c r="ESR40" s="1823"/>
      <c r="ESS40" s="1823"/>
      <c r="EST40" s="1823"/>
      <c r="ESU40" s="1823"/>
      <c r="ESV40" s="1823"/>
      <c r="ESW40" s="1823"/>
      <c r="ESX40" s="1823"/>
      <c r="ESY40" s="1823"/>
      <c r="ESZ40" s="1823"/>
      <c r="ETA40" s="1823"/>
      <c r="ETB40" s="1823"/>
      <c r="ETC40" s="1823"/>
      <c r="ETD40" s="1823"/>
      <c r="ETE40" s="1823"/>
      <c r="ETF40" s="1823"/>
      <c r="ETG40" s="1823"/>
      <c r="ETH40" s="1823"/>
      <c r="ETI40" s="1823"/>
      <c r="ETJ40" s="1823"/>
      <c r="ETK40" s="1823"/>
      <c r="ETL40" s="1823"/>
      <c r="ETM40" s="1823"/>
      <c r="ETN40" s="1823"/>
      <c r="ETO40" s="1823"/>
      <c r="ETP40" s="1823"/>
      <c r="ETQ40" s="1823"/>
      <c r="ETR40" s="1823"/>
      <c r="ETS40" s="1823"/>
      <c r="ETT40" s="1823"/>
      <c r="ETU40" s="1823"/>
      <c r="ETV40" s="1823"/>
      <c r="ETW40" s="1823"/>
      <c r="ETX40" s="1823"/>
      <c r="ETY40" s="1823"/>
      <c r="ETZ40" s="1823"/>
      <c r="EUA40" s="1823"/>
      <c r="EUB40" s="1823"/>
      <c r="EUC40" s="1823"/>
      <c r="EUD40" s="1823"/>
      <c r="EUE40" s="1823"/>
      <c r="EUF40" s="1823"/>
      <c r="EUG40" s="1823"/>
      <c r="EUH40" s="1823"/>
      <c r="EUI40" s="1823"/>
      <c r="EUJ40" s="1823"/>
      <c r="EUK40" s="1823"/>
      <c r="EUL40" s="1823"/>
      <c r="EUM40" s="1823"/>
      <c r="EUN40" s="1823"/>
      <c r="EUO40" s="1823"/>
      <c r="EUP40" s="1823"/>
      <c r="EUQ40" s="1823"/>
      <c r="EUR40" s="1823"/>
      <c r="EUS40" s="1823"/>
      <c r="EUT40" s="1823"/>
      <c r="EUU40" s="1823"/>
      <c r="EUV40" s="1823"/>
      <c r="EUW40" s="1823"/>
      <c r="EUX40" s="1823"/>
      <c r="EUY40" s="1823"/>
      <c r="EUZ40" s="1823"/>
      <c r="EVA40" s="1823"/>
      <c r="EVB40" s="1823"/>
      <c r="EVC40" s="1823"/>
      <c r="EVD40" s="1823"/>
      <c r="EVE40" s="1823"/>
      <c r="EVF40" s="1823"/>
      <c r="EVG40" s="1823"/>
      <c r="EVH40" s="1823"/>
      <c r="EVI40" s="1823"/>
      <c r="EVJ40" s="1823"/>
      <c r="EVK40" s="1823"/>
      <c r="EVL40" s="1823"/>
      <c r="EVM40" s="1823"/>
      <c r="EVN40" s="1823"/>
      <c r="EVO40" s="1823"/>
      <c r="EVP40" s="1823"/>
      <c r="EVQ40" s="1823"/>
      <c r="EVR40" s="1823"/>
      <c r="EVS40" s="1823"/>
      <c r="EVT40" s="1823"/>
      <c r="EVU40" s="1823"/>
      <c r="EVV40" s="1823"/>
      <c r="EVW40" s="1823"/>
      <c r="EVX40" s="1823"/>
      <c r="EVY40" s="1823"/>
      <c r="EVZ40" s="1823"/>
      <c r="EWA40" s="1823"/>
      <c r="EWB40" s="1823"/>
      <c r="EWC40" s="1823"/>
      <c r="EWD40" s="1823"/>
      <c r="EWE40" s="1823"/>
      <c r="EWF40" s="1823"/>
      <c r="EWG40" s="1823"/>
      <c r="EWH40" s="1823"/>
      <c r="EWI40" s="1823"/>
      <c r="EWJ40" s="1823"/>
      <c r="EWK40" s="1823"/>
      <c r="EWL40" s="1823"/>
      <c r="EWM40" s="1823"/>
      <c r="EWN40" s="1823"/>
      <c r="EWO40" s="1823"/>
      <c r="EWP40" s="1823"/>
      <c r="EWQ40" s="1823"/>
      <c r="EWR40" s="1823"/>
      <c r="EWS40" s="1823"/>
      <c r="EWT40" s="1823"/>
      <c r="EWU40" s="1823"/>
      <c r="EWV40" s="1823"/>
      <c r="EWW40" s="1823"/>
      <c r="EWX40" s="1823"/>
      <c r="EWY40" s="1823"/>
      <c r="EWZ40" s="1823"/>
      <c r="EXA40" s="1823"/>
      <c r="EXB40" s="1823"/>
      <c r="EXC40" s="1823"/>
      <c r="EXD40" s="1823"/>
      <c r="EXE40" s="1823"/>
      <c r="EXF40" s="1823"/>
      <c r="EXG40" s="1823"/>
      <c r="EXH40" s="1823"/>
      <c r="EXI40" s="1823"/>
      <c r="EXJ40" s="1823"/>
      <c r="EXK40" s="1823"/>
      <c r="EXL40" s="1823"/>
      <c r="EXM40" s="1823"/>
      <c r="EXN40" s="1823"/>
      <c r="EXO40" s="1823"/>
      <c r="EXP40" s="1823"/>
      <c r="EXQ40" s="1823"/>
      <c r="EXR40" s="1823"/>
      <c r="EXS40" s="1823"/>
      <c r="EXT40" s="1823"/>
      <c r="EXU40" s="1823"/>
      <c r="EXV40" s="1823"/>
      <c r="EXW40" s="1823"/>
      <c r="EXX40" s="1823"/>
      <c r="EXY40" s="1823"/>
      <c r="EXZ40" s="1823"/>
      <c r="EYA40" s="1823"/>
      <c r="EYB40" s="1823"/>
      <c r="EYC40" s="1823"/>
      <c r="EYD40" s="1823"/>
      <c r="EYE40" s="1823"/>
      <c r="EYF40" s="1823"/>
      <c r="EYG40" s="1823"/>
      <c r="EYH40" s="1823"/>
      <c r="EYI40" s="1823"/>
      <c r="EYJ40" s="1823"/>
      <c r="EYK40" s="1823"/>
      <c r="EYL40" s="1823"/>
      <c r="EYM40" s="1823"/>
      <c r="EYN40" s="1823"/>
      <c r="EYO40" s="1823"/>
      <c r="EYP40" s="1823"/>
      <c r="EYQ40" s="1823"/>
      <c r="EYR40" s="1823"/>
      <c r="EYS40" s="1823"/>
      <c r="EYT40" s="1823"/>
      <c r="EYU40" s="1823"/>
      <c r="EYV40" s="1823"/>
      <c r="EYW40" s="1823"/>
      <c r="EYX40" s="1823"/>
      <c r="EYY40" s="1823"/>
      <c r="EYZ40" s="1823"/>
      <c r="EZA40" s="1823"/>
      <c r="EZB40" s="1823"/>
      <c r="EZC40" s="1823"/>
      <c r="EZD40" s="1823"/>
      <c r="EZE40" s="1823"/>
      <c r="EZF40" s="1823"/>
      <c r="EZG40" s="1823"/>
      <c r="EZH40" s="1823"/>
      <c r="EZI40" s="1823"/>
      <c r="EZJ40" s="1823"/>
      <c r="EZK40" s="1823"/>
      <c r="EZL40" s="1823"/>
      <c r="EZM40" s="1823"/>
      <c r="EZN40" s="1823"/>
      <c r="EZO40" s="1823"/>
      <c r="EZP40" s="1823"/>
      <c r="EZQ40" s="1823"/>
      <c r="EZR40" s="1823"/>
      <c r="EZS40" s="1823"/>
      <c r="EZT40" s="1823"/>
      <c r="EZU40" s="1823"/>
      <c r="EZV40" s="1823"/>
      <c r="EZW40" s="1823"/>
      <c r="EZX40" s="1823"/>
      <c r="EZY40" s="1823"/>
      <c r="EZZ40" s="1823"/>
      <c r="FAA40" s="1823"/>
      <c r="FAB40" s="1823"/>
      <c r="FAC40" s="1823"/>
      <c r="FAD40" s="1823"/>
      <c r="FAE40" s="1823"/>
      <c r="FAF40" s="1823"/>
      <c r="FAG40" s="1823"/>
      <c r="FAH40" s="1823"/>
      <c r="FAI40" s="1823"/>
      <c r="FAJ40" s="1823"/>
      <c r="FAK40" s="1823"/>
      <c r="FAL40" s="1823"/>
      <c r="FAM40" s="1823"/>
      <c r="FAN40" s="1823"/>
      <c r="FAO40" s="1823"/>
      <c r="FAP40" s="1823"/>
      <c r="FAQ40" s="1823"/>
      <c r="FAR40" s="1823"/>
      <c r="FAS40" s="1823"/>
      <c r="FAT40" s="1823"/>
      <c r="FAU40" s="1823"/>
      <c r="FAV40" s="1823"/>
      <c r="FAW40" s="1823"/>
      <c r="FAX40" s="1823"/>
      <c r="FAY40" s="1823"/>
      <c r="FAZ40" s="1823"/>
      <c r="FBA40" s="1823"/>
      <c r="FBB40" s="1823"/>
      <c r="FBC40" s="1823"/>
      <c r="FBD40" s="1823"/>
      <c r="FBE40" s="1823"/>
      <c r="FBF40" s="1823"/>
      <c r="FBG40" s="1823"/>
      <c r="FBH40" s="1823"/>
      <c r="FBI40" s="1823"/>
      <c r="FBJ40" s="1823"/>
      <c r="FBK40" s="1823"/>
      <c r="FBL40" s="1823"/>
      <c r="FBM40" s="1823"/>
      <c r="FBN40" s="1823"/>
      <c r="FBO40" s="1823"/>
      <c r="FBP40" s="1823"/>
      <c r="FBQ40" s="1823"/>
      <c r="FBR40" s="1823"/>
      <c r="FBS40" s="1823"/>
      <c r="FBT40" s="1823"/>
      <c r="FBU40" s="1823"/>
      <c r="FBV40" s="1823"/>
      <c r="FBW40" s="1823"/>
      <c r="FBX40" s="1823"/>
      <c r="FBY40" s="1823"/>
      <c r="FBZ40" s="1823"/>
      <c r="FCA40" s="1823"/>
      <c r="FCB40" s="1823"/>
      <c r="FCC40" s="1823"/>
      <c r="FCD40" s="1823"/>
      <c r="FCE40" s="1823"/>
      <c r="FCF40" s="1823"/>
      <c r="FCG40" s="1823"/>
      <c r="FCH40" s="1823"/>
      <c r="FCI40" s="1823"/>
      <c r="FCJ40" s="1823"/>
      <c r="FCK40" s="1823"/>
      <c r="FCL40" s="1823"/>
      <c r="FCM40" s="1823"/>
      <c r="FCN40" s="1823"/>
      <c r="FCO40" s="1823"/>
      <c r="FCP40" s="1823"/>
      <c r="FCQ40" s="1823"/>
      <c r="FCR40" s="1823"/>
      <c r="FCS40" s="1823"/>
      <c r="FCT40" s="1823"/>
      <c r="FCU40" s="1823"/>
      <c r="FCV40" s="1823"/>
      <c r="FCW40" s="1823"/>
      <c r="FCX40" s="1823"/>
      <c r="FCY40" s="1823"/>
      <c r="FCZ40" s="1823"/>
      <c r="FDA40" s="1823"/>
      <c r="FDB40" s="1823"/>
      <c r="FDC40" s="1823"/>
      <c r="FDD40" s="1823"/>
      <c r="FDE40" s="1823"/>
      <c r="FDF40" s="1823"/>
      <c r="FDG40" s="1823"/>
      <c r="FDH40" s="1823"/>
      <c r="FDI40" s="1823"/>
      <c r="FDJ40" s="1823"/>
      <c r="FDK40" s="1823"/>
      <c r="FDL40" s="1823"/>
      <c r="FDM40" s="1823"/>
      <c r="FDN40" s="1823"/>
      <c r="FDO40" s="1823"/>
      <c r="FDP40" s="1823"/>
      <c r="FDQ40" s="1823"/>
      <c r="FDR40" s="1823"/>
      <c r="FDS40" s="1823"/>
      <c r="FDT40" s="1823"/>
      <c r="FDU40" s="1823"/>
      <c r="FDV40" s="1823"/>
      <c r="FDW40" s="1823"/>
      <c r="FDX40" s="1823"/>
      <c r="FDY40" s="1823"/>
      <c r="FDZ40" s="1823"/>
      <c r="FEA40" s="1823"/>
      <c r="FEB40" s="1823"/>
      <c r="FEC40" s="1823"/>
      <c r="FED40" s="1823"/>
      <c r="FEE40" s="1823"/>
      <c r="FEF40" s="1823"/>
      <c r="FEG40" s="1823"/>
      <c r="FEH40" s="1823"/>
      <c r="FEI40" s="1823"/>
      <c r="FEJ40" s="1823"/>
      <c r="FEK40" s="1823"/>
      <c r="FEL40" s="1823"/>
      <c r="FEM40" s="1823"/>
      <c r="FEN40" s="1823"/>
      <c r="FEO40" s="1823"/>
      <c r="FEP40" s="1823"/>
      <c r="FEQ40" s="1823"/>
      <c r="FER40" s="1823"/>
      <c r="FES40" s="1823"/>
      <c r="FET40" s="1823"/>
      <c r="FEU40" s="1823"/>
      <c r="FEV40" s="1823"/>
      <c r="FEW40" s="1823"/>
      <c r="FEX40" s="1823"/>
      <c r="FEY40" s="1823"/>
      <c r="FEZ40" s="1823"/>
      <c r="FFA40" s="1823"/>
      <c r="FFB40" s="1823"/>
      <c r="FFC40" s="1823"/>
      <c r="FFD40" s="1823"/>
      <c r="FFE40" s="1823"/>
      <c r="FFF40" s="1823"/>
      <c r="FFG40" s="1823"/>
      <c r="FFH40" s="1823"/>
      <c r="FFI40" s="1823"/>
      <c r="FFJ40" s="1823"/>
      <c r="FFK40" s="1823"/>
      <c r="FFL40" s="1823"/>
      <c r="FFM40" s="1823"/>
      <c r="FFN40" s="1823"/>
      <c r="FFO40" s="1823"/>
      <c r="FFP40" s="1823"/>
      <c r="FFQ40" s="1823"/>
      <c r="FFR40" s="1823"/>
      <c r="FFS40" s="1823"/>
      <c r="FFT40" s="1823"/>
      <c r="FFU40" s="1823"/>
      <c r="FFV40" s="1823"/>
      <c r="FFW40" s="1823"/>
      <c r="FFX40" s="1823"/>
      <c r="FFY40" s="1823"/>
      <c r="FFZ40" s="1823"/>
      <c r="FGA40" s="1823"/>
      <c r="FGB40" s="1823"/>
      <c r="FGC40" s="1823"/>
      <c r="FGD40" s="1823"/>
      <c r="FGE40" s="1823"/>
      <c r="FGF40" s="1823"/>
      <c r="FGG40" s="1823"/>
      <c r="FGH40" s="1823"/>
      <c r="FGI40" s="1823"/>
      <c r="FGJ40" s="1823"/>
      <c r="FGK40" s="1823"/>
      <c r="FGL40" s="1823"/>
      <c r="FGM40" s="1823"/>
      <c r="FGN40" s="1823"/>
      <c r="FGO40" s="1823"/>
      <c r="FGP40" s="1823"/>
      <c r="FGQ40" s="1823"/>
      <c r="FGR40" s="1823"/>
      <c r="FGS40" s="1823"/>
      <c r="FGT40" s="1823"/>
      <c r="FGU40" s="1823"/>
      <c r="FGV40" s="1823"/>
      <c r="FGW40" s="1823"/>
      <c r="FGX40" s="1823"/>
      <c r="FGY40" s="1823"/>
      <c r="FGZ40" s="1823"/>
      <c r="FHA40" s="1823"/>
      <c r="FHB40" s="1823"/>
      <c r="FHC40" s="1823"/>
      <c r="FHD40" s="1823"/>
      <c r="FHE40" s="1823"/>
      <c r="FHF40" s="1823"/>
      <c r="FHG40" s="1823"/>
      <c r="FHH40" s="1823"/>
      <c r="FHI40" s="1823"/>
      <c r="FHJ40" s="1823"/>
      <c r="FHK40" s="1823"/>
      <c r="FHL40" s="1823"/>
      <c r="FHM40" s="1823"/>
      <c r="FHN40" s="1823"/>
      <c r="FHO40" s="1823"/>
      <c r="FHP40" s="1823"/>
      <c r="FHQ40" s="1823"/>
      <c r="FHR40" s="1823"/>
      <c r="FHS40" s="1823"/>
      <c r="FHT40" s="1823"/>
      <c r="FHU40" s="1823"/>
      <c r="FHV40" s="1823"/>
      <c r="FHW40" s="1823"/>
      <c r="FHX40" s="1823"/>
      <c r="FHY40" s="1823"/>
      <c r="FHZ40" s="1823"/>
      <c r="FIA40" s="1823"/>
      <c r="FIB40" s="1823"/>
      <c r="FIC40" s="1823"/>
      <c r="FID40" s="1823"/>
      <c r="FIE40" s="1823"/>
      <c r="FIF40" s="1823"/>
      <c r="FIG40" s="1823"/>
      <c r="FIH40" s="1823"/>
      <c r="FII40" s="1823"/>
      <c r="FIJ40" s="1823"/>
      <c r="FIK40" s="1823"/>
      <c r="FIL40" s="1823"/>
      <c r="FIM40" s="1823"/>
      <c r="FIN40" s="1823"/>
      <c r="FIO40" s="1823"/>
      <c r="FIP40" s="1823"/>
      <c r="FIQ40" s="1823"/>
      <c r="FIR40" s="1823"/>
      <c r="FIS40" s="1823"/>
      <c r="FIT40" s="1823"/>
      <c r="FIU40" s="1823"/>
      <c r="FIV40" s="1823"/>
      <c r="FIW40" s="1823"/>
      <c r="FIX40" s="1823"/>
      <c r="FIY40" s="1823"/>
      <c r="FIZ40" s="1823"/>
      <c r="FJA40" s="1823"/>
      <c r="FJB40" s="1823"/>
      <c r="FJC40" s="1823"/>
      <c r="FJD40" s="1823"/>
      <c r="FJE40" s="1823"/>
      <c r="FJF40" s="1823"/>
      <c r="FJG40" s="1823"/>
      <c r="FJH40" s="1823"/>
      <c r="FJI40" s="1823"/>
      <c r="FJJ40" s="1823"/>
      <c r="FJK40" s="1823"/>
      <c r="FJL40" s="1823"/>
      <c r="FJM40" s="1823"/>
      <c r="FJN40" s="1823"/>
      <c r="FJO40" s="1823"/>
      <c r="FJP40" s="1823"/>
      <c r="FJQ40" s="1823"/>
      <c r="FJR40" s="1823"/>
      <c r="FJS40" s="1823"/>
      <c r="FJT40" s="1823"/>
      <c r="FJU40" s="1823"/>
      <c r="FJV40" s="1823"/>
      <c r="FJW40" s="1823"/>
      <c r="FJX40" s="1823"/>
      <c r="FJY40" s="1823"/>
      <c r="FJZ40" s="1823"/>
      <c r="FKA40" s="1823"/>
      <c r="FKB40" s="1823"/>
      <c r="FKC40" s="1823"/>
      <c r="FKD40" s="1823"/>
      <c r="FKE40" s="1823"/>
      <c r="FKF40" s="1823"/>
      <c r="FKG40" s="1823"/>
      <c r="FKH40" s="1823"/>
      <c r="FKI40" s="1823"/>
      <c r="FKJ40" s="1823"/>
      <c r="FKK40" s="1823"/>
      <c r="FKL40" s="1823"/>
      <c r="FKM40" s="1823"/>
      <c r="FKN40" s="1823"/>
      <c r="FKO40" s="1823"/>
      <c r="FKP40" s="1823"/>
      <c r="FKQ40" s="1823"/>
      <c r="FKR40" s="1823"/>
      <c r="FKS40" s="1823"/>
      <c r="FKT40" s="1823"/>
      <c r="FKU40" s="1823"/>
      <c r="FKV40" s="1823"/>
      <c r="FKW40" s="1823"/>
      <c r="FKX40" s="1823"/>
      <c r="FKY40" s="1823"/>
      <c r="FKZ40" s="1823"/>
      <c r="FLA40" s="1823"/>
      <c r="FLB40" s="1823"/>
      <c r="FLC40" s="1823"/>
      <c r="FLD40" s="1823"/>
      <c r="FLE40" s="1823"/>
      <c r="FLF40" s="1823"/>
      <c r="FLG40" s="1823"/>
      <c r="FLH40" s="1823"/>
      <c r="FLI40" s="1823"/>
      <c r="FLJ40" s="1823"/>
      <c r="FLK40" s="1823"/>
      <c r="FLL40" s="1823"/>
      <c r="FLM40" s="1823"/>
      <c r="FLN40" s="1823"/>
      <c r="FLO40" s="1823"/>
      <c r="FLP40" s="1823"/>
      <c r="FLQ40" s="1823"/>
      <c r="FLR40" s="1823"/>
      <c r="FLS40" s="1823"/>
      <c r="FLT40" s="1823"/>
      <c r="FLU40" s="1823"/>
      <c r="FLV40" s="1823"/>
      <c r="FLW40" s="1823"/>
      <c r="FLX40" s="1823"/>
      <c r="FLY40" s="1823"/>
      <c r="FLZ40" s="1823"/>
      <c r="FMA40" s="1823"/>
      <c r="FMB40" s="1823"/>
      <c r="FMC40" s="1823"/>
      <c r="FMD40" s="1823"/>
      <c r="FME40" s="1823"/>
      <c r="FMF40" s="1823"/>
      <c r="FMG40" s="1823"/>
      <c r="FMH40" s="1823"/>
      <c r="FMI40" s="1823"/>
      <c r="FMJ40" s="1823"/>
      <c r="FMK40" s="1823"/>
      <c r="FML40" s="1823"/>
      <c r="FMM40" s="1823"/>
      <c r="FMN40" s="1823"/>
      <c r="FMO40" s="1823"/>
      <c r="FMP40" s="1823"/>
      <c r="FMQ40" s="1823"/>
      <c r="FMR40" s="1823"/>
      <c r="FMS40" s="1823"/>
      <c r="FMT40" s="1823"/>
      <c r="FMU40" s="1823"/>
      <c r="FMV40" s="1823"/>
      <c r="FMW40" s="1823"/>
      <c r="FMX40" s="1823"/>
      <c r="FMY40" s="1823"/>
      <c r="FMZ40" s="1823"/>
      <c r="FNA40" s="1823"/>
      <c r="FNB40" s="1823"/>
      <c r="FNC40" s="1823"/>
      <c r="FND40" s="1823"/>
      <c r="FNE40" s="1823"/>
      <c r="FNF40" s="1823"/>
      <c r="FNG40" s="1823"/>
      <c r="FNH40" s="1823"/>
      <c r="FNI40" s="1823"/>
      <c r="FNJ40" s="1823"/>
      <c r="FNK40" s="1823"/>
      <c r="FNL40" s="1823"/>
      <c r="FNM40" s="1823"/>
      <c r="FNN40" s="1823"/>
      <c r="FNO40" s="1823"/>
      <c r="FNP40" s="1823"/>
      <c r="FNQ40" s="1823"/>
      <c r="FNR40" s="1823"/>
      <c r="FNS40" s="1823"/>
      <c r="FNT40" s="1823"/>
      <c r="FNU40" s="1823"/>
      <c r="FNV40" s="1823"/>
      <c r="FNW40" s="1823"/>
      <c r="FNX40" s="1823"/>
      <c r="FNY40" s="1823"/>
      <c r="FNZ40" s="1823"/>
      <c r="FOA40" s="1823"/>
      <c r="FOB40" s="1823"/>
      <c r="FOC40" s="1823"/>
      <c r="FOD40" s="1823"/>
      <c r="FOE40" s="1823"/>
      <c r="FOF40" s="1823"/>
      <c r="FOG40" s="1823"/>
      <c r="FOH40" s="1823"/>
      <c r="FOI40" s="1823"/>
      <c r="FOJ40" s="1823"/>
      <c r="FOK40" s="1823"/>
      <c r="FOL40" s="1823"/>
      <c r="FOM40" s="1823"/>
      <c r="FON40" s="1823"/>
      <c r="FOO40" s="1823"/>
      <c r="FOP40" s="1823"/>
      <c r="FOQ40" s="1823"/>
      <c r="FOR40" s="1823"/>
      <c r="FOS40" s="1823"/>
      <c r="FOT40" s="1823"/>
      <c r="FOU40" s="1823"/>
      <c r="FOV40" s="1823"/>
      <c r="FOW40" s="1823"/>
      <c r="FOX40" s="1823"/>
      <c r="FOY40" s="1823"/>
      <c r="FOZ40" s="1823"/>
      <c r="FPA40" s="1823"/>
      <c r="FPB40" s="1823"/>
      <c r="FPC40" s="1823"/>
      <c r="FPD40" s="1823"/>
      <c r="FPE40" s="1823"/>
      <c r="FPF40" s="1823"/>
      <c r="FPG40" s="1823"/>
      <c r="FPH40" s="1823"/>
      <c r="FPI40" s="1823"/>
      <c r="FPJ40" s="1823"/>
      <c r="FPK40" s="1823"/>
      <c r="FPL40" s="1823"/>
      <c r="FPM40" s="1823"/>
      <c r="FPN40" s="1823"/>
      <c r="FPO40" s="1823"/>
      <c r="FPP40" s="1823"/>
      <c r="FPQ40" s="1823"/>
      <c r="FPR40" s="1823"/>
      <c r="FPS40" s="1823"/>
      <c r="FPT40" s="1823"/>
      <c r="FPU40" s="1823"/>
      <c r="FPV40" s="1823"/>
      <c r="FPW40" s="1823"/>
      <c r="FPX40" s="1823"/>
      <c r="FPY40" s="1823"/>
      <c r="FPZ40" s="1823"/>
      <c r="FQA40" s="1823"/>
      <c r="FQB40" s="1823"/>
      <c r="FQC40" s="1823"/>
      <c r="FQD40" s="1823"/>
      <c r="FQE40" s="1823"/>
      <c r="FQF40" s="1823"/>
      <c r="FQG40" s="1823"/>
      <c r="FQH40" s="1823"/>
      <c r="FQI40" s="1823"/>
      <c r="FQJ40" s="1823"/>
      <c r="FQK40" s="1823"/>
      <c r="FQL40" s="1823"/>
      <c r="FQM40" s="1823"/>
      <c r="FQN40" s="1823"/>
      <c r="FQO40" s="1823"/>
      <c r="FQP40" s="1823"/>
      <c r="FQQ40" s="1823"/>
      <c r="FQR40" s="1823"/>
      <c r="FQS40" s="1823"/>
      <c r="FQT40" s="1823"/>
      <c r="FQU40" s="1823"/>
      <c r="FQV40" s="1823"/>
      <c r="FQW40" s="1823"/>
      <c r="FQX40" s="1823"/>
      <c r="FQY40" s="1823"/>
      <c r="FQZ40" s="1823"/>
      <c r="FRA40" s="1823"/>
      <c r="FRB40" s="1823"/>
      <c r="FRC40" s="1823"/>
      <c r="FRD40" s="1823"/>
      <c r="FRE40" s="1823"/>
      <c r="FRF40" s="1823"/>
      <c r="FRG40" s="1823"/>
      <c r="FRH40" s="1823"/>
      <c r="FRI40" s="1823"/>
      <c r="FRJ40" s="1823"/>
      <c r="FRK40" s="1823"/>
      <c r="FRL40" s="1823"/>
      <c r="FRM40" s="1823"/>
      <c r="FRN40" s="1823"/>
      <c r="FRO40" s="1823"/>
      <c r="FRP40" s="1823"/>
      <c r="FRQ40" s="1823"/>
      <c r="FRR40" s="1823"/>
      <c r="FRS40" s="1823"/>
      <c r="FRT40" s="1823"/>
      <c r="FRU40" s="1823"/>
      <c r="FRV40" s="1823"/>
      <c r="FRW40" s="1823"/>
      <c r="FRX40" s="1823"/>
      <c r="FRY40" s="1823"/>
      <c r="FRZ40" s="1823"/>
      <c r="FSA40" s="1823"/>
      <c r="FSB40" s="1823"/>
      <c r="FSC40" s="1823"/>
      <c r="FSD40" s="1823"/>
      <c r="FSE40" s="1823"/>
      <c r="FSF40" s="1823"/>
      <c r="FSG40" s="1823"/>
      <c r="FSH40" s="1823"/>
      <c r="FSI40" s="1823"/>
      <c r="FSJ40" s="1823"/>
      <c r="FSK40" s="1823"/>
      <c r="FSL40" s="1823"/>
      <c r="FSM40" s="1823"/>
      <c r="FSN40" s="1823"/>
      <c r="FSO40" s="1823"/>
      <c r="FSP40" s="1823"/>
      <c r="FSQ40" s="1823"/>
      <c r="FSR40" s="1823"/>
      <c r="FSS40" s="1823"/>
      <c r="FST40" s="1823"/>
      <c r="FSU40" s="1823"/>
      <c r="FSV40" s="1823"/>
      <c r="FSW40" s="1823"/>
      <c r="FSX40" s="1823"/>
      <c r="FSY40" s="1823"/>
      <c r="FSZ40" s="1823"/>
      <c r="FTA40" s="1823"/>
      <c r="FTB40" s="1823"/>
      <c r="FTC40" s="1823"/>
      <c r="FTD40" s="1823"/>
      <c r="FTE40" s="1823"/>
      <c r="FTF40" s="1823"/>
      <c r="FTG40" s="1823"/>
      <c r="FTH40" s="1823"/>
      <c r="FTI40" s="1823"/>
      <c r="FTJ40" s="1823"/>
      <c r="FTK40" s="1823"/>
      <c r="FTL40" s="1823"/>
      <c r="FTM40" s="1823"/>
      <c r="FTN40" s="1823"/>
      <c r="FTO40" s="1823"/>
      <c r="FTP40" s="1823"/>
      <c r="FTQ40" s="1823"/>
      <c r="FTR40" s="1823"/>
      <c r="FTS40" s="1823"/>
      <c r="FTT40" s="1823"/>
      <c r="FTU40" s="1823"/>
      <c r="FTV40" s="1823"/>
      <c r="FTW40" s="1823"/>
      <c r="FTX40" s="1823"/>
      <c r="FTY40" s="1823"/>
      <c r="FTZ40" s="1823"/>
      <c r="FUA40" s="1823"/>
      <c r="FUB40" s="1823"/>
      <c r="FUC40" s="1823"/>
      <c r="FUD40" s="1823"/>
      <c r="FUE40" s="1823"/>
      <c r="FUF40" s="1823"/>
      <c r="FUG40" s="1823"/>
      <c r="FUH40" s="1823"/>
      <c r="FUI40" s="1823"/>
      <c r="FUJ40" s="1823"/>
      <c r="FUK40" s="1823"/>
      <c r="FUL40" s="1823"/>
      <c r="FUM40" s="1823"/>
      <c r="FUN40" s="1823"/>
      <c r="FUO40" s="1823"/>
      <c r="FUP40" s="1823"/>
      <c r="FUQ40" s="1823"/>
      <c r="FUR40" s="1823"/>
      <c r="FUS40" s="1823"/>
      <c r="FUT40" s="1823"/>
      <c r="FUU40" s="1823"/>
      <c r="FUV40" s="1823"/>
      <c r="FUW40" s="1823"/>
      <c r="FUX40" s="1823"/>
      <c r="FUY40" s="1823"/>
      <c r="FUZ40" s="1823"/>
      <c r="FVA40" s="1823"/>
      <c r="FVB40" s="1823"/>
      <c r="FVC40" s="1823"/>
      <c r="FVD40" s="1823"/>
      <c r="FVE40" s="1823"/>
      <c r="FVF40" s="1823"/>
      <c r="FVG40" s="1823"/>
      <c r="FVH40" s="1823"/>
      <c r="FVI40" s="1823"/>
      <c r="FVJ40" s="1823"/>
      <c r="FVK40" s="1823"/>
      <c r="FVL40" s="1823"/>
      <c r="FVM40" s="1823"/>
      <c r="FVN40" s="1823"/>
      <c r="FVO40" s="1823"/>
      <c r="FVP40" s="1823"/>
      <c r="FVQ40" s="1823"/>
      <c r="FVR40" s="1823"/>
      <c r="FVS40" s="1823"/>
      <c r="FVT40" s="1823"/>
      <c r="FVU40" s="1823"/>
      <c r="FVV40" s="1823"/>
      <c r="FVW40" s="1823"/>
      <c r="FVX40" s="1823"/>
      <c r="FVY40" s="1823"/>
      <c r="FVZ40" s="1823"/>
      <c r="FWA40" s="1823"/>
      <c r="FWB40" s="1823"/>
      <c r="FWC40" s="1823"/>
      <c r="FWD40" s="1823"/>
      <c r="FWE40" s="1823"/>
      <c r="FWF40" s="1823"/>
      <c r="FWG40" s="1823"/>
      <c r="FWH40" s="1823"/>
      <c r="FWI40" s="1823"/>
      <c r="FWJ40" s="1823"/>
      <c r="FWK40" s="1823"/>
      <c r="FWL40" s="1823"/>
      <c r="FWM40" s="1823"/>
      <c r="FWN40" s="1823"/>
      <c r="FWO40" s="1823"/>
      <c r="FWP40" s="1823"/>
      <c r="FWQ40" s="1823"/>
      <c r="FWR40" s="1823"/>
      <c r="FWS40" s="1823"/>
      <c r="FWT40" s="1823"/>
      <c r="FWU40" s="1823"/>
      <c r="FWV40" s="1823"/>
      <c r="FWW40" s="1823"/>
      <c r="FWX40" s="1823"/>
      <c r="FWY40" s="1823"/>
      <c r="FWZ40" s="1823"/>
      <c r="FXA40" s="1823"/>
      <c r="FXB40" s="1823"/>
      <c r="FXC40" s="1823"/>
      <c r="FXD40" s="1823"/>
      <c r="FXE40" s="1823"/>
      <c r="FXF40" s="1823"/>
      <c r="FXG40" s="1823"/>
      <c r="FXH40" s="1823"/>
      <c r="FXI40" s="1823"/>
      <c r="FXJ40" s="1823"/>
      <c r="FXK40" s="1823"/>
      <c r="FXL40" s="1823"/>
      <c r="FXM40" s="1823"/>
      <c r="FXN40" s="1823"/>
      <c r="FXO40" s="1823"/>
      <c r="FXP40" s="1823"/>
      <c r="FXQ40" s="1823"/>
      <c r="FXR40" s="1823"/>
      <c r="FXS40" s="1823"/>
      <c r="FXT40" s="1823"/>
      <c r="FXU40" s="1823"/>
      <c r="FXV40" s="1823"/>
      <c r="FXW40" s="1823"/>
      <c r="FXX40" s="1823"/>
      <c r="FXY40" s="1823"/>
      <c r="FXZ40" s="1823"/>
      <c r="FYA40" s="1823"/>
      <c r="FYB40" s="1823"/>
      <c r="FYC40" s="1823"/>
      <c r="FYD40" s="1823"/>
      <c r="FYE40" s="1823"/>
      <c r="FYF40" s="1823"/>
      <c r="FYG40" s="1823"/>
      <c r="FYH40" s="1823"/>
      <c r="FYI40" s="1823"/>
      <c r="FYJ40" s="1823"/>
      <c r="FYK40" s="1823"/>
      <c r="FYL40" s="1823"/>
      <c r="FYM40" s="1823"/>
      <c r="FYN40" s="1823"/>
      <c r="FYO40" s="1823"/>
      <c r="FYP40" s="1823"/>
      <c r="FYQ40" s="1823"/>
      <c r="FYR40" s="1823"/>
      <c r="FYS40" s="1823"/>
      <c r="FYT40" s="1823"/>
      <c r="FYU40" s="1823"/>
      <c r="FYV40" s="1823"/>
      <c r="FYW40" s="1823"/>
      <c r="FYX40" s="1823"/>
      <c r="FYY40" s="1823"/>
      <c r="FYZ40" s="1823"/>
      <c r="FZA40" s="1823"/>
      <c r="FZB40" s="1823"/>
      <c r="FZC40" s="1823"/>
      <c r="FZD40" s="1823"/>
      <c r="FZE40" s="1823"/>
      <c r="FZF40" s="1823"/>
      <c r="FZG40" s="1823"/>
      <c r="FZH40" s="1823"/>
      <c r="FZI40" s="1823"/>
      <c r="FZJ40" s="1823"/>
      <c r="FZK40" s="1823"/>
      <c r="FZL40" s="1823"/>
      <c r="FZM40" s="1823"/>
      <c r="FZN40" s="1823"/>
      <c r="FZO40" s="1823"/>
      <c r="FZP40" s="1823"/>
      <c r="FZQ40" s="1823"/>
      <c r="FZR40" s="1823"/>
      <c r="FZS40" s="1823"/>
      <c r="FZT40" s="1823"/>
      <c r="FZU40" s="1823"/>
      <c r="FZV40" s="1823"/>
      <c r="FZW40" s="1823"/>
      <c r="FZX40" s="1823"/>
      <c r="FZY40" s="1823"/>
      <c r="FZZ40" s="1823"/>
      <c r="GAA40" s="1823"/>
      <c r="GAB40" s="1823"/>
      <c r="GAC40" s="1823"/>
      <c r="GAD40" s="1823"/>
      <c r="GAE40" s="1823"/>
      <c r="GAF40" s="1823"/>
      <c r="GAG40" s="1823"/>
      <c r="GAH40" s="1823"/>
      <c r="GAI40" s="1823"/>
      <c r="GAJ40" s="1823"/>
      <c r="GAK40" s="1823"/>
      <c r="GAL40" s="1823"/>
      <c r="GAM40" s="1823"/>
      <c r="GAN40" s="1823"/>
      <c r="GAO40" s="1823"/>
      <c r="GAP40" s="1823"/>
      <c r="GAQ40" s="1823"/>
      <c r="GAR40" s="1823"/>
      <c r="GAS40" s="1823"/>
      <c r="GAT40" s="1823"/>
      <c r="GAU40" s="1823"/>
      <c r="GAV40" s="1823"/>
      <c r="GAW40" s="1823"/>
      <c r="GAX40" s="1823"/>
      <c r="GAY40" s="1823"/>
      <c r="GAZ40" s="1823"/>
      <c r="GBA40" s="1823"/>
      <c r="GBB40" s="1823"/>
      <c r="GBC40" s="1823"/>
      <c r="GBD40" s="1823"/>
      <c r="GBE40" s="1823"/>
      <c r="GBF40" s="1823"/>
      <c r="GBG40" s="1823"/>
      <c r="GBH40" s="1823"/>
      <c r="GBI40" s="1823"/>
      <c r="GBJ40" s="1823"/>
      <c r="GBK40" s="1823"/>
      <c r="GBL40" s="1823"/>
      <c r="GBM40" s="1823"/>
      <c r="GBN40" s="1823"/>
      <c r="GBO40" s="1823"/>
      <c r="GBP40" s="1823"/>
      <c r="GBQ40" s="1823"/>
      <c r="GBR40" s="1823"/>
      <c r="GBS40" s="1823"/>
      <c r="GBT40" s="1823"/>
      <c r="GBU40" s="1823"/>
      <c r="GBV40" s="1823"/>
      <c r="GBW40" s="1823"/>
      <c r="GBX40" s="1823"/>
      <c r="GBY40" s="1823"/>
      <c r="GBZ40" s="1823"/>
      <c r="GCA40" s="1823"/>
      <c r="GCB40" s="1823"/>
      <c r="GCC40" s="1823"/>
      <c r="GCD40" s="1823"/>
      <c r="GCE40" s="1823"/>
      <c r="GCF40" s="1823"/>
      <c r="GCG40" s="1823"/>
      <c r="GCH40" s="1823"/>
      <c r="GCI40" s="1823"/>
      <c r="GCJ40" s="1823"/>
      <c r="GCK40" s="1823"/>
      <c r="GCL40" s="1823"/>
      <c r="GCM40" s="1823"/>
      <c r="GCN40" s="1823"/>
      <c r="GCO40" s="1823"/>
      <c r="GCP40" s="1823"/>
      <c r="GCQ40" s="1823"/>
      <c r="GCR40" s="1823"/>
      <c r="GCS40" s="1823"/>
      <c r="GCT40" s="1823"/>
      <c r="GCU40" s="1823"/>
      <c r="GCV40" s="1823"/>
      <c r="GCW40" s="1823"/>
      <c r="GCX40" s="1823"/>
      <c r="GCY40" s="1823"/>
      <c r="GCZ40" s="1823"/>
      <c r="GDA40" s="1823"/>
      <c r="GDB40" s="1823"/>
      <c r="GDC40" s="1823"/>
      <c r="GDD40" s="1823"/>
      <c r="GDE40" s="1823"/>
      <c r="GDF40" s="1823"/>
      <c r="GDG40" s="1823"/>
      <c r="GDH40" s="1823"/>
      <c r="GDI40" s="1823"/>
      <c r="GDJ40" s="1823"/>
      <c r="GDK40" s="1823"/>
      <c r="GDL40" s="1823"/>
      <c r="GDM40" s="1823"/>
      <c r="GDN40" s="1823"/>
      <c r="GDO40" s="1823"/>
      <c r="GDP40" s="1823"/>
      <c r="GDQ40" s="1823"/>
      <c r="GDR40" s="1823"/>
      <c r="GDS40" s="1823"/>
      <c r="GDT40" s="1823"/>
      <c r="GDU40" s="1823"/>
      <c r="GDV40" s="1823"/>
      <c r="GDW40" s="1823"/>
      <c r="GDX40" s="1823"/>
      <c r="GDY40" s="1823"/>
      <c r="GDZ40" s="1823"/>
      <c r="GEA40" s="1823"/>
      <c r="GEB40" s="1823"/>
      <c r="GEC40" s="1823"/>
      <c r="GED40" s="1823"/>
      <c r="GEE40" s="1823"/>
      <c r="GEF40" s="1823"/>
      <c r="GEG40" s="1823"/>
      <c r="GEH40" s="1823"/>
      <c r="GEI40" s="1823"/>
      <c r="GEJ40" s="1823"/>
      <c r="GEK40" s="1823"/>
      <c r="GEL40" s="1823"/>
      <c r="GEM40" s="1823"/>
      <c r="GEN40" s="1823"/>
      <c r="GEO40" s="1823"/>
      <c r="GEP40" s="1823"/>
      <c r="GEQ40" s="1823"/>
      <c r="GER40" s="1823"/>
      <c r="GES40" s="1823"/>
      <c r="GET40" s="1823"/>
      <c r="GEU40" s="1823"/>
      <c r="GEV40" s="1823"/>
      <c r="GEW40" s="1823"/>
      <c r="GEX40" s="1823"/>
      <c r="GEY40" s="1823"/>
      <c r="GEZ40" s="1823"/>
      <c r="GFA40" s="1823"/>
      <c r="GFB40" s="1823"/>
      <c r="GFC40" s="1823"/>
      <c r="GFD40" s="1823"/>
      <c r="GFE40" s="1823"/>
      <c r="GFF40" s="1823"/>
      <c r="GFG40" s="1823"/>
      <c r="GFH40" s="1823"/>
      <c r="GFI40" s="1823"/>
      <c r="GFJ40" s="1823"/>
      <c r="GFK40" s="1823"/>
      <c r="GFL40" s="1823"/>
      <c r="GFM40" s="1823"/>
      <c r="GFN40" s="1823"/>
      <c r="GFO40" s="1823"/>
      <c r="GFP40" s="1823"/>
      <c r="GFQ40" s="1823"/>
      <c r="GFR40" s="1823"/>
      <c r="GFS40" s="1823"/>
      <c r="GFT40" s="1823"/>
      <c r="GFU40" s="1823"/>
      <c r="GFV40" s="1823"/>
      <c r="GFW40" s="1823"/>
      <c r="GFX40" s="1823"/>
      <c r="GFY40" s="1823"/>
      <c r="GFZ40" s="1823"/>
      <c r="GGA40" s="1823"/>
      <c r="GGB40" s="1823"/>
      <c r="GGC40" s="1823"/>
      <c r="GGD40" s="1823"/>
      <c r="GGE40" s="1823"/>
      <c r="GGF40" s="1823"/>
      <c r="GGG40" s="1823"/>
      <c r="GGH40" s="1823"/>
      <c r="GGI40" s="1823"/>
      <c r="GGJ40" s="1823"/>
      <c r="GGK40" s="1823"/>
      <c r="GGL40" s="1823"/>
      <c r="GGM40" s="1823"/>
      <c r="GGN40" s="1823"/>
      <c r="GGO40" s="1823"/>
      <c r="GGP40" s="1823"/>
      <c r="GGQ40" s="1823"/>
      <c r="GGR40" s="1823"/>
      <c r="GGS40" s="1823"/>
      <c r="GGT40" s="1823"/>
      <c r="GGU40" s="1823"/>
      <c r="GGV40" s="1823"/>
      <c r="GGW40" s="1823"/>
      <c r="GGX40" s="1823"/>
      <c r="GGY40" s="1823"/>
      <c r="GGZ40" s="1823"/>
      <c r="GHA40" s="1823"/>
      <c r="GHB40" s="1823"/>
      <c r="GHC40" s="1823"/>
      <c r="GHD40" s="1823"/>
      <c r="GHE40" s="1823"/>
      <c r="GHF40" s="1823"/>
      <c r="GHG40" s="1823"/>
      <c r="GHH40" s="1823"/>
      <c r="GHI40" s="1823"/>
      <c r="GHJ40" s="1823"/>
      <c r="GHK40" s="1823"/>
      <c r="GHL40" s="1823"/>
      <c r="GHM40" s="1823"/>
      <c r="GHN40" s="1823"/>
      <c r="GHO40" s="1823"/>
      <c r="GHP40" s="1823"/>
      <c r="GHQ40" s="1823"/>
      <c r="GHR40" s="1823"/>
      <c r="GHS40" s="1823"/>
      <c r="GHT40" s="1823"/>
      <c r="GHU40" s="1823"/>
      <c r="GHV40" s="1823"/>
      <c r="GHW40" s="1823"/>
      <c r="GHX40" s="1823"/>
      <c r="GHY40" s="1823"/>
      <c r="GHZ40" s="1823"/>
      <c r="GIA40" s="1823"/>
      <c r="GIB40" s="1823"/>
      <c r="GIC40" s="1823"/>
      <c r="GID40" s="1823"/>
      <c r="GIE40" s="1823"/>
      <c r="GIF40" s="1823"/>
      <c r="GIG40" s="1823"/>
      <c r="GIH40" s="1823"/>
      <c r="GII40" s="1823"/>
      <c r="GIJ40" s="1823"/>
      <c r="GIK40" s="1823"/>
      <c r="GIL40" s="1823"/>
      <c r="GIM40" s="1823"/>
      <c r="GIN40" s="1823"/>
      <c r="GIO40" s="1823"/>
      <c r="GIP40" s="1823"/>
      <c r="GIQ40" s="1823"/>
      <c r="GIR40" s="1823"/>
      <c r="GIS40" s="1823"/>
      <c r="GIT40" s="1823"/>
      <c r="GIU40" s="1823"/>
      <c r="GIV40" s="1823"/>
      <c r="GIW40" s="1823"/>
      <c r="GIX40" s="1823"/>
      <c r="GIY40" s="1823"/>
      <c r="GIZ40" s="1823"/>
      <c r="GJA40" s="1823"/>
      <c r="GJB40" s="1823"/>
      <c r="GJC40" s="1823"/>
      <c r="GJD40" s="1823"/>
      <c r="GJE40" s="1823"/>
      <c r="GJF40" s="1823"/>
      <c r="GJG40" s="1823"/>
      <c r="GJH40" s="1823"/>
      <c r="GJI40" s="1823"/>
      <c r="GJJ40" s="1823"/>
      <c r="GJK40" s="1823"/>
      <c r="GJL40" s="1823"/>
      <c r="GJM40" s="1823"/>
      <c r="GJN40" s="1823"/>
      <c r="GJO40" s="1823"/>
      <c r="GJP40" s="1823"/>
      <c r="GJQ40" s="1823"/>
      <c r="GJR40" s="1823"/>
      <c r="GJS40" s="1823"/>
      <c r="GJT40" s="1823"/>
      <c r="GJU40" s="1823"/>
      <c r="GJV40" s="1823"/>
      <c r="GJW40" s="1823"/>
      <c r="GJX40" s="1823"/>
      <c r="GJY40" s="1823"/>
      <c r="GJZ40" s="1823"/>
      <c r="GKA40" s="1823"/>
      <c r="GKB40" s="1823"/>
      <c r="GKC40" s="1823"/>
      <c r="GKD40" s="1823"/>
      <c r="GKE40" s="1823"/>
      <c r="GKF40" s="1823"/>
      <c r="GKG40" s="1823"/>
      <c r="GKH40" s="1823"/>
      <c r="GKI40" s="1823"/>
      <c r="GKJ40" s="1823"/>
      <c r="GKK40" s="1823"/>
      <c r="GKL40" s="1823"/>
      <c r="GKM40" s="1823"/>
      <c r="GKN40" s="1823"/>
      <c r="GKO40" s="1823"/>
      <c r="GKP40" s="1823"/>
      <c r="GKQ40" s="1823"/>
      <c r="GKR40" s="1823"/>
      <c r="GKS40" s="1823"/>
      <c r="GKT40" s="1823"/>
      <c r="GKU40" s="1823"/>
      <c r="GKV40" s="1823"/>
      <c r="GKW40" s="1823"/>
      <c r="GKX40" s="1823"/>
      <c r="GKY40" s="1823"/>
      <c r="GKZ40" s="1823"/>
      <c r="GLA40" s="1823"/>
      <c r="GLB40" s="1823"/>
      <c r="GLC40" s="1823"/>
      <c r="GLD40" s="1823"/>
      <c r="GLE40" s="1823"/>
      <c r="GLF40" s="1823"/>
      <c r="GLG40" s="1823"/>
      <c r="GLH40" s="1823"/>
      <c r="GLI40" s="1823"/>
      <c r="GLJ40" s="1823"/>
      <c r="GLK40" s="1823"/>
      <c r="GLL40" s="1823"/>
      <c r="GLM40" s="1823"/>
      <c r="GLN40" s="1823"/>
      <c r="GLO40" s="1823"/>
      <c r="GLP40" s="1823"/>
      <c r="GLQ40" s="1823"/>
      <c r="GLR40" s="1823"/>
      <c r="GLS40" s="1823"/>
      <c r="GLT40" s="1823"/>
      <c r="GLU40" s="1823"/>
      <c r="GLV40" s="1823"/>
      <c r="GLW40" s="1823"/>
      <c r="GLX40" s="1823"/>
      <c r="GLY40" s="1823"/>
      <c r="GLZ40" s="1823"/>
      <c r="GMA40" s="1823"/>
      <c r="GMB40" s="1823"/>
      <c r="GMC40" s="1823"/>
      <c r="GMD40" s="1823"/>
      <c r="GME40" s="1823"/>
      <c r="GMF40" s="1823"/>
      <c r="GMG40" s="1823"/>
      <c r="GMH40" s="1823"/>
      <c r="GMI40" s="1823"/>
      <c r="GMJ40" s="1823"/>
      <c r="GMK40" s="1823"/>
      <c r="GML40" s="1823"/>
      <c r="GMM40" s="1823"/>
      <c r="GMN40" s="1823"/>
      <c r="GMO40" s="1823"/>
      <c r="GMP40" s="1823"/>
      <c r="GMQ40" s="1823"/>
      <c r="GMR40" s="1823"/>
      <c r="GMS40" s="1823"/>
      <c r="GMT40" s="1823"/>
      <c r="GMU40" s="1823"/>
      <c r="GMV40" s="1823"/>
      <c r="GMW40" s="1823"/>
      <c r="GMX40" s="1823"/>
      <c r="GMY40" s="1823"/>
      <c r="GMZ40" s="1823"/>
      <c r="GNA40" s="1823"/>
      <c r="GNB40" s="1823"/>
      <c r="GNC40" s="1823"/>
      <c r="GND40" s="1823"/>
      <c r="GNE40" s="1823"/>
      <c r="GNF40" s="1823"/>
      <c r="GNG40" s="1823"/>
      <c r="GNH40" s="1823"/>
      <c r="GNI40" s="1823"/>
      <c r="GNJ40" s="1823"/>
      <c r="GNK40" s="1823"/>
      <c r="GNL40" s="1823"/>
      <c r="GNM40" s="1823"/>
      <c r="GNN40" s="1823"/>
      <c r="GNO40" s="1823"/>
      <c r="GNP40" s="1823"/>
      <c r="GNQ40" s="1823"/>
      <c r="GNR40" s="1823"/>
      <c r="GNS40" s="1823"/>
      <c r="GNT40" s="1823"/>
      <c r="GNU40" s="1823"/>
      <c r="GNV40" s="1823"/>
      <c r="GNW40" s="1823"/>
      <c r="GNX40" s="1823"/>
      <c r="GNY40" s="1823"/>
      <c r="GNZ40" s="1823"/>
      <c r="GOA40" s="1823"/>
      <c r="GOB40" s="1823"/>
      <c r="GOC40" s="1823"/>
      <c r="GOD40" s="1823"/>
      <c r="GOE40" s="1823"/>
      <c r="GOF40" s="1823"/>
      <c r="GOG40" s="1823"/>
      <c r="GOH40" s="1823"/>
      <c r="GOI40" s="1823"/>
      <c r="GOJ40" s="1823"/>
      <c r="GOK40" s="1823"/>
      <c r="GOL40" s="1823"/>
      <c r="GOM40" s="1823"/>
      <c r="GON40" s="1823"/>
      <c r="GOO40" s="1823"/>
      <c r="GOP40" s="1823"/>
      <c r="GOQ40" s="1823"/>
      <c r="GOR40" s="1823"/>
      <c r="GOS40" s="1823"/>
      <c r="GOT40" s="1823"/>
      <c r="GOU40" s="1823"/>
      <c r="GOV40" s="1823"/>
      <c r="GOW40" s="1823"/>
      <c r="GOX40" s="1823"/>
      <c r="GOY40" s="1823"/>
      <c r="GOZ40" s="1823"/>
      <c r="GPA40" s="1823"/>
      <c r="GPB40" s="1823"/>
      <c r="GPC40" s="1823"/>
      <c r="GPD40" s="1823"/>
      <c r="GPE40" s="1823"/>
      <c r="GPF40" s="1823"/>
      <c r="GPG40" s="1823"/>
      <c r="GPH40" s="1823"/>
      <c r="GPI40" s="1823"/>
      <c r="GPJ40" s="1823"/>
      <c r="GPK40" s="1823"/>
      <c r="GPL40" s="1823"/>
      <c r="GPM40" s="1823"/>
      <c r="GPN40" s="1823"/>
      <c r="GPO40" s="1823"/>
      <c r="GPP40" s="1823"/>
      <c r="GPQ40" s="1823"/>
      <c r="GPR40" s="1823"/>
      <c r="GPS40" s="1823"/>
      <c r="GPT40" s="1823"/>
      <c r="GPU40" s="1823"/>
      <c r="GPV40" s="1823"/>
      <c r="GPW40" s="1823"/>
      <c r="GPX40" s="1823"/>
      <c r="GPY40" s="1823"/>
      <c r="GPZ40" s="1823"/>
      <c r="GQA40" s="1823"/>
      <c r="GQB40" s="1823"/>
      <c r="GQC40" s="1823"/>
      <c r="GQD40" s="1823"/>
      <c r="GQE40" s="1823"/>
      <c r="GQF40" s="1823"/>
      <c r="GQG40" s="1823"/>
      <c r="GQH40" s="1823"/>
      <c r="GQI40" s="1823"/>
      <c r="GQJ40" s="1823"/>
      <c r="GQK40" s="1823"/>
      <c r="GQL40" s="1823"/>
      <c r="GQM40" s="1823"/>
      <c r="GQN40" s="1823"/>
      <c r="GQO40" s="1823"/>
      <c r="GQP40" s="1823"/>
      <c r="GQQ40" s="1823"/>
      <c r="GQR40" s="1823"/>
      <c r="GQS40" s="1823"/>
      <c r="GQT40" s="1823"/>
      <c r="GQU40" s="1823"/>
      <c r="GQV40" s="1823"/>
      <c r="GQW40" s="1823"/>
      <c r="GQX40" s="1823"/>
      <c r="GQY40" s="1823"/>
      <c r="GQZ40" s="1823"/>
      <c r="GRA40" s="1823"/>
      <c r="GRB40" s="1823"/>
      <c r="GRC40" s="1823"/>
      <c r="GRD40" s="1823"/>
      <c r="GRE40" s="1823"/>
      <c r="GRF40" s="1823"/>
      <c r="GRG40" s="1823"/>
      <c r="GRH40" s="1823"/>
      <c r="GRI40" s="1823"/>
      <c r="GRJ40" s="1823"/>
      <c r="GRK40" s="1823"/>
      <c r="GRL40" s="1823"/>
      <c r="GRM40" s="1823"/>
      <c r="GRN40" s="1823"/>
      <c r="GRO40" s="1823"/>
      <c r="GRP40" s="1823"/>
      <c r="GRQ40" s="1823"/>
      <c r="GRR40" s="1823"/>
      <c r="GRS40" s="1823"/>
      <c r="GRT40" s="1823"/>
      <c r="GRU40" s="1823"/>
      <c r="GRV40" s="1823"/>
      <c r="GRW40" s="1823"/>
      <c r="GRX40" s="1823"/>
      <c r="GRY40" s="1823"/>
      <c r="GRZ40" s="1823"/>
      <c r="GSA40" s="1823"/>
      <c r="GSB40" s="1823"/>
      <c r="GSC40" s="1823"/>
      <c r="GSD40" s="1823"/>
      <c r="GSE40" s="1823"/>
      <c r="GSF40" s="1823"/>
      <c r="GSG40" s="1823"/>
      <c r="GSH40" s="1823"/>
      <c r="GSI40" s="1823"/>
      <c r="GSJ40" s="1823"/>
      <c r="GSK40" s="1823"/>
      <c r="GSL40" s="1823"/>
      <c r="GSM40" s="1823"/>
      <c r="GSN40" s="1823"/>
      <c r="GSO40" s="1823"/>
      <c r="GSP40" s="1823"/>
      <c r="GSQ40" s="1823"/>
      <c r="GSR40" s="1823"/>
      <c r="GSS40" s="1823"/>
      <c r="GST40" s="1823"/>
      <c r="GSU40" s="1823"/>
      <c r="GSV40" s="1823"/>
      <c r="GSW40" s="1823"/>
      <c r="GSX40" s="1823"/>
      <c r="GSY40" s="1823"/>
      <c r="GSZ40" s="1823"/>
      <c r="GTA40" s="1823"/>
      <c r="GTB40" s="1823"/>
      <c r="GTC40" s="1823"/>
      <c r="GTD40" s="1823"/>
      <c r="GTE40" s="1823"/>
      <c r="GTF40" s="1823"/>
      <c r="GTG40" s="1823"/>
      <c r="GTH40" s="1823"/>
      <c r="GTI40" s="1823"/>
      <c r="GTJ40" s="1823"/>
      <c r="GTK40" s="1823"/>
      <c r="GTL40" s="1823"/>
      <c r="GTM40" s="1823"/>
      <c r="GTN40" s="1823"/>
      <c r="GTO40" s="1823"/>
      <c r="GTP40" s="1823"/>
      <c r="GTQ40" s="1823"/>
      <c r="GTR40" s="1823"/>
      <c r="GTS40" s="1823"/>
      <c r="GTT40" s="1823"/>
      <c r="GTU40" s="1823"/>
      <c r="GTV40" s="1823"/>
      <c r="GTW40" s="1823"/>
      <c r="GTX40" s="1823"/>
      <c r="GTY40" s="1823"/>
      <c r="GTZ40" s="1823"/>
      <c r="GUA40" s="1823"/>
      <c r="GUB40" s="1823"/>
      <c r="GUC40" s="1823"/>
      <c r="GUD40" s="1823"/>
      <c r="GUE40" s="1823"/>
      <c r="GUF40" s="1823"/>
      <c r="GUG40" s="1823"/>
      <c r="GUH40" s="1823"/>
      <c r="GUI40" s="1823"/>
      <c r="GUJ40" s="1823"/>
      <c r="GUK40" s="1823"/>
      <c r="GUL40" s="1823"/>
      <c r="GUM40" s="1823"/>
      <c r="GUN40" s="1823"/>
      <c r="GUO40" s="1823"/>
      <c r="GUP40" s="1823"/>
      <c r="GUQ40" s="1823"/>
      <c r="GUR40" s="1823"/>
      <c r="GUS40" s="1823"/>
      <c r="GUT40" s="1823"/>
      <c r="GUU40" s="1823"/>
      <c r="GUV40" s="1823"/>
      <c r="GUW40" s="1823"/>
      <c r="GUX40" s="1823"/>
      <c r="GUY40" s="1823"/>
      <c r="GUZ40" s="1823"/>
      <c r="GVA40" s="1823"/>
      <c r="GVB40" s="1823"/>
      <c r="GVC40" s="1823"/>
      <c r="GVD40" s="1823"/>
      <c r="GVE40" s="1823"/>
      <c r="GVF40" s="1823"/>
      <c r="GVG40" s="1823"/>
      <c r="GVH40" s="1823"/>
      <c r="GVI40" s="1823"/>
      <c r="GVJ40" s="1823"/>
      <c r="GVK40" s="1823"/>
      <c r="GVL40" s="1823"/>
      <c r="GVM40" s="1823"/>
      <c r="GVN40" s="1823"/>
      <c r="GVO40" s="1823"/>
      <c r="GVP40" s="1823"/>
      <c r="GVQ40" s="1823"/>
      <c r="GVR40" s="1823"/>
      <c r="GVS40" s="1823"/>
      <c r="GVT40" s="1823"/>
      <c r="GVU40" s="1823"/>
      <c r="GVV40" s="1823"/>
      <c r="GVW40" s="1823"/>
      <c r="GVX40" s="1823"/>
      <c r="GVY40" s="1823"/>
      <c r="GVZ40" s="1823"/>
      <c r="GWA40" s="1823"/>
      <c r="GWB40" s="1823"/>
      <c r="GWC40" s="1823"/>
      <c r="GWD40" s="1823"/>
      <c r="GWE40" s="1823"/>
      <c r="GWF40" s="1823"/>
      <c r="GWG40" s="1823"/>
      <c r="GWH40" s="1823"/>
      <c r="GWI40" s="1823"/>
      <c r="GWJ40" s="1823"/>
      <c r="GWK40" s="1823"/>
      <c r="GWL40" s="1823"/>
      <c r="GWM40" s="1823"/>
      <c r="GWN40" s="1823"/>
      <c r="GWO40" s="1823"/>
      <c r="GWP40" s="1823"/>
      <c r="GWQ40" s="1823"/>
      <c r="GWR40" s="1823"/>
      <c r="GWS40" s="1823"/>
      <c r="GWT40" s="1823"/>
      <c r="GWU40" s="1823"/>
      <c r="GWV40" s="1823"/>
      <c r="GWW40" s="1823"/>
      <c r="GWX40" s="1823"/>
      <c r="GWY40" s="1823"/>
      <c r="GWZ40" s="1823"/>
      <c r="GXA40" s="1823"/>
      <c r="GXB40" s="1823"/>
      <c r="GXC40" s="1823"/>
      <c r="GXD40" s="1823"/>
      <c r="GXE40" s="1823"/>
      <c r="GXF40" s="1823"/>
      <c r="GXG40" s="1823"/>
      <c r="GXH40" s="1823"/>
      <c r="GXI40" s="1823"/>
      <c r="GXJ40" s="1823"/>
      <c r="GXK40" s="1823"/>
      <c r="GXL40" s="1823"/>
      <c r="GXM40" s="1823"/>
      <c r="GXN40" s="1823"/>
      <c r="GXO40" s="1823"/>
      <c r="GXP40" s="1823"/>
      <c r="GXQ40" s="1823"/>
      <c r="GXR40" s="1823"/>
      <c r="GXS40" s="1823"/>
      <c r="GXT40" s="1823"/>
      <c r="GXU40" s="1823"/>
      <c r="GXV40" s="1823"/>
      <c r="GXW40" s="1823"/>
      <c r="GXX40" s="1823"/>
      <c r="GXY40" s="1823"/>
      <c r="GXZ40" s="1823"/>
      <c r="GYA40" s="1823"/>
      <c r="GYB40" s="1823"/>
      <c r="GYC40" s="1823"/>
      <c r="GYD40" s="1823"/>
      <c r="GYE40" s="1823"/>
      <c r="GYF40" s="1823"/>
      <c r="GYG40" s="1823"/>
      <c r="GYH40" s="1823"/>
      <c r="GYI40" s="1823"/>
      <c r="GYJ40" s="1823"/>
      <c r="GYK40" s="1823"/>
      <c r="GYL40" s="1823"/>
      <c r="GYM40" s="1823"/>
      <c r="GYN40" s="1823"/>
      <c r="GYO40" s="1823"/>
      <c r="GYP40" s="1823"/>
      <c r="GYQ40" s="1823"/>
      <c r="GYR40" s="1823"/>
      <c r="GYS40" s="1823"/>
      <c r="GYT40" s="1823"/>
      <c r="GYU40" s="1823"/>
      <c r="GYV40" s="1823"/>
      <c r="GYW40" s="1823"/>
      <c r="GYX40" s="1823"/>
      <c r="GYY40" s="1823"/>
      <c r="GYZ40" s="1823"/>
      <c r="GZA40" s="1823"/>
      <c r="GZB40" s="1823"/>
      <c r="GZC40" s="1823"/>
      <c r="GZD40" s="1823"/>
      <c r="GZE40" s="1823"/>
      <c r="GZF40" s="1823"/>
      <c r="GZG40" s="1823"/>
      <c r="GZH40" s="1823"/>
      <c r="GZI40" s="1823"/>
      <c r="GZJ40" s="1823"/>
      <c r="GZK40" s="1823"/>
      <c r="GZL40" s="1823"/>
      <c r="GZM40" s="1823"/>
      <c r="GZN40" s="1823"/>
      <c r="GZO40" s="1823"/>
      <c r="GZP40" s="1823"/>
      <c r="GZQ40" s="1823"/>
      <c r="GZR40" s="1823"/>
      <c r="GZS40" s="1823"/>
      <c r="GZT40" s="1823"/>
      <c r="GZU40" s="1823"/>
      <c r="GZV40" s="1823"/>
      <c r="GZW40" s="1823"/>
      <c r="GZX40" s="1823"/>
      <c r="GZY40" s="1823"/>
      <c r="GZZ40" s="1823"/>
      <c r="HAA40" s="1823"/>
      <c r="HAB40" s="1823"/>
      <c r="HAC40" s="1823"/>
      <c r="HAD40" s="1823"/>
      <c r="HAE40" s="1823"/>
      <c r="HAF40" s="1823"/>
      <c r="HAG40" s="1823"/>
      <c r="HAH40" s="1823"/>
      <c r="HAI40" s="1823"/>
      <c r="HAJ40" s="1823"/>
      <c r="HAK40" s="1823"/>
      <c r="HAL40" s="1823"/>
      <c r="HAM40" s="1823"/>
      <c r="HAN40" s="1823"/>
      <c r="HAO40" s="1823"/>
      <c r="HAP40" s="1823"/>
      <c r="HAQ40" s="1823"/>
      <c r="HAR40" s="1823"/>
      <c r="HAS40" s="1823"/>
      <c r="HAT40" s="1823"/>
      <c r="HAU40" s="1823"/>
      <c r="HAV40" s="1823"/>
      <c r="HAW40" s="1823"/>
      <c r="HAX40" s="1823"/>
      <c r="HAY40" s="1823"/>
      <c r="HAZ40" s="1823"/>
      <c r="HBA40" s="1823"/>
      <c r="HBB40" s="1823"/>
      <c r="HBC40" s="1823"/>
      <c r="HBD40" s="1823"/>
      <c r="HBE40" s="1823"/>
      <c r="HBF40" s="1823"/>
      <c r="HBG40" s="1823"/>
      <c r="HBH40" s="1823"/>
      <c r="HBI40" s="1823"/>
      <c r="HBJ40" s="1823"/>
      <c r="HBK40" s="1823"/>
      <c r="HBL40" s="1823"/>
      <c r="HBM40" s="1823"/>
      <c r="HBN40" s="1823"/>
      <c r="HBO40" s="1823"/>
      <c r="HBP40" s="1823"/>
      <c r="HBQ40" s="1823"/>
      <c r="HBR40" s="1823"/>
      <c r="HBS40" s="1823"/>
      <c r="HBT40" s="1823"/>
      <c r="HBU40" s="1823"/>
      <c r="HBV40" s="1823"/>
      <c r="HBW40" s="1823"/>
      <c r="HBX40" s="1823"/>
      <c r="HBY40" s="1823"/>
      <c r="HBZ40" s="1823"/>
      <c r="HCA40" s="1823"/>
      <c r="HCB40" s="1823"/>
      <c r="HCC40" s="1823"/>
      <c r="HCD40" s="1823"/>
      <c r="HCE40" s="1823"/>
      <c r="HCF40" s="1823"/>
      <c r="HCG40" s="1823"/>
      <c r="HCH40" s="1823"/>
      <c r="HCI40" s="1823"/>
      <c r="HCJ40" s="1823"/>
      <c r="HCK40" s="1823"/>
      <c r="HCL40" s="1823"/>
      <c r="HCM40" s="1823"/>
      <c r="HCN40" s="1823"/>
      <c r="HCO40" s="1823"/>
      <c r="HCP40" s="1823"/>
      <c r="HCQ40" s="1823"/>
      <c r="HCR40" s="1823"/>
      <c r="HCS40" s="1823"/>
      <c r="HCT40" s="1823"/>
      <c r="HCU40" s="1823"/>
      <c r="HCV40" s="1823"/>
      <c r="HCW40" s="1823"/>
      <c r="HCX40" s="1823"/>
      <c r="HCY40" s="1823"/>
      <c r="HCZ40" s="1823"/>
      <c r="HDA40" s="1823"/>
      <c r="HDB40" s="1823"/>
      <c r="HDC40" s="1823"/>
      <c r="HDD40" s="1823"/>
      <c r="HDE40" s="1823"/>
      <c r="HDF40" s="1823"/>
      <c r="HDG40" s="1823"/>
      <c r="HDH40" s="1823"/>
      <c r="HDI40" s="1823"/>
      <c r="HDJ40" s="1823"/>
      <c r="HDK40" s="1823"/>
      <c r="HDL40" s="1823"/>
      <c r="HDM40" s="1823"/>
      <c r="HDN40" s="1823"/>
      <c r="HDO40" s="1823"/>
      <c r="HDP40" s="1823"/>
      <c r="HDQ40" s="1823"/>
      <c r="HDR40" s="1823"/>
      <c r="HDS40" s="1823"/>
      <c r="HDT40" s="1823"/>
      <c r="HDU40" s="1823"/>
      <c r="HDV40" s="1823"/>
      <c r="HDW40" s="1823"/>
      <c r="HDX40" s="1823"/>
      <c r="HDY40" s="1823"/>
      <c r="HDZ40" s="1823"/>
      <c r="HEA40" s="1823"/>
      <c r="HEB40" s="1823"/>
      <c r="HEC40" s="1823"/>
      <c r="HED40" s="1823"/>
      <c r="HEE40" s="1823"/>
      <c r="HEF40" s="1823"/>
      <c r="HEG40" s="1823"/>
      <c r="HEH40" s="1823"/>
      <c r="HEI40" s="1823"/>
      <c r="HEJ40" s="1823"/>
      <c r="HEK40" s="1823"/>
      <c r="HEL40" s="1823"/>
      <c r="HEM40" s="1823"/>
      <c r="HEN40" s="1823"/>
      <c r="HEO40" s="1823"/>
      <c r="HEP40" s="1823"/>
      <c r="HEQ40" s="1823"/>
      <c r="HER40" s="1823"/>
      <c r="HES40" s="1823"/>
      <c r="HET40" s="1823"/>
      <c r="HEU40" s="1823"/>
      <c r="HEV40" s="1823"/>
      <c r="HEW40" s="1823"/>
      <c r="HEX40" s="1823"/>
      <c r="HEY40" s="1823"/>
      <c r="HEZ40" s="1823"/>
      <c r="HFA40" s="1823"/>
      <c r="HFB40" s="1823"/>
      <c r="HFC40" s="1823"/>
      <c r="HFD40" s="1823"/>
      <c r="HFE40" s="1823"/>
      <c r="HFF40" s="1823"/>
      <c r="HFG40" s="1823"/>
      <c r="HFH40" s="1823"/>
      <c r="HFI40" s="1823"/>
      <c r="HFJ40" s="1823"/>
      <c r="HFK40" s="1823"/>
      <c r="HFL40" s="1823"/>
      <c r="HFM40" s="1823"/>
      <c r="HFN40" s="1823"/>
      <c r="HFO40" s="1823"/>
      <c r="HFP40" s="1823"/>
      <c r="HFQ40" s="1823"/>
      <c r="HFR40" s="1823"/>
      <c r="HFS40" s="1823"/>
      <c r="HFT40" s="1823"/>
      <c r="HFU40" s="1823"/>
      <c r="HFV40" s="1823"/>
      <c r="HFW40" s="1823"/>
      <c r="HFX40" s="1823"/>
      <c r="HFY40" s="1823"/>
      <c r="HFZ40" s="1823"/>
      <c r="HGA40" s="1823"/>
      <c r="HGB40" s="1823"/>
      <c r="HGC40" s="1823"/>
      <c r="HGD40" s="1823"/>
      <c r="HGE40" s="1823"/>
      <c r="HGF40" s="1823"/>
      <c r="HGG40" s="1823"/>
      <c r="HGH40" s="1823"/>
      <c r="HGI40" s="1823"/>
      <c r="HGJ40" s="1823"/>
      <c r="HGK40" s="1823"/>
      <c r="HGL40" s="1823"/>
      <c r="HGM40" s="1823"/>
      <c r="HGN40" s="1823"/>
      <c r="HGO40" s="1823"/>
      <c r="HGP40" s="1823"/>
      <c r="HGQ40" s="1823"/>
      <c r="HGR40" s="1823"/>
      <c r="HGS40" s="1823"/>
      <c r="HGT40" s="1823"/>
      <c r="HGU40" s="1823"/>
      <c r="HGV40" s="1823"/>
      <c r="HGW40" s="1823"/>
      <c r="HGX40" s="1823"/>
      <c r="HGY40" s="1823"/>
      <c r="HGZ40" s="1823"/>
      <c r="HHA40" s="1823"/>
      <c r="HHB40" s="1823"/>
      <c r="HHC40" s="1823"/>
      <c r="HHD40" s="1823"/>
      <c r="HHE40" s="1823"/>
      <c r="HHF40" s="1823"/>
      <c r="HHG40" s="1823"/>
      <c r="HHH40" s="1823"/>
      <c r="HHI40" s="1823"/>
      <c r="HHJ40" s="1823"/>
      <c r="HHK40" s="1823"/>
      <c r="HHL40" s="1823"/>
      <c r="HHM40" s="1823"/>
      <c r="HHN40" s="1823"/>
      <c r="HHO40" s="1823"/>
      <c r="HHP40" s="1823"/>
      <c r="HHQ40" s="1823"/>
      <c r="HHR40" s="1823"/>
      <c r="HHS40" s="1823"/>
      <c r="HHT40" s="1823"/>
      <c r="HHU40" s="1823"/>
      <c r="HHV40" s="1823"/>
      <c r="HHW40" s="1823"/>
      <c r="HHX40" s="1823"/>
      <c r="HHY40" s="1823"/>
      <c r="HHZ40" s="1823"/>
      <c r="HIA40" s="1823"/>
      <c r="HIB40" s="1823"/>
      <c r="HIC40" s="1823"/>
      <c r="HID40" s="1823"/>
      <c r="HIE40" s="1823"/>
      <c r="HIF40" s="1823"/>
      <c r="HIG40" s="1823"/>
      <c r="HIH40" s="1823"/>
      <c r="HII40" s="1823"/>
      <c r="HIJ40" s="1823"/>
      <c r="HIK40" s="1823"/>
      <c r="HIL40" s="1823"/>
      <c r="HIM40" s="1823"/>
      <c r="HIN40" s="1823"/>
      <c r="HIO40" s="1823"/>
      <c r="HIP40" s="1823"/>
      <c r="HIQ40" s="1823"/>
      <c r="HIR40" s="1823"/>
      <c r="HIS40" s="1823"/>
      <c r="HIT40" s="1823"/>
      <c r="HIU40" s="1823"/>
      <c r="HIV40" s="1823"/>
      <c r="HIW40" s="1823"/>
      <c r="HIX40" s="1823"/>
      <c r="HIY40" s="1823"/>
      <c r="HIZ40" s="1823"/>
      <c r="HJA40" s="1823"/>
      <c r="HJB40" s="1823"/>
      <c r="HJC40" s="1823"/>
      <c r="HJD40" s="1823"/>
      <c r="HJE40" s="1823"/>
      <c r="HJF40" s="1823"/>
      <c r="HJG40" s="1823"/>
      <c r="HJH40" s="1823"/>
      <c r="HJI40" s="1823"/>
      <c r="HJJ40" s="1823"/>
      <c r="HJK40" s="1823"/>
      <c r="HJL40" s="1823"/>
      <c r="HJM40" s="1823"/>
      <c r="HJN40" s="1823"/>
      <c r="HJO40" s="1823"/>
      <c r="HJP40" s="1823"/>
      <c r="HJQ40" s="1823"/>
      <c r="HJR40" s="1823"/>
      <c r="HJS40" s="1823"/>
      <c r="HJT40" s="1823"/>
      <c r="HJU40" s="1823"/>
      <c r="HJV40" s="1823"/>
      <c r="HJW40" s="1823"/>
      <c r="HJX40" s="1823"/>
      <c r="HJY40" s="1823"/>
      <c r="HJZ40" s="1823"/>
      <c r="HKA40" s="1823"/>
      <c r="HKB40" s="1823"/>
      <c r="HKC40" s="1823"/>
      <c r="HKD40" s="1823"/>
      <c r="HKE40" s="1823"/>
      <c r="HKF40" s="1823"/>
      <c r="HKG40" s="1823"/>
      <c r="HKH40" s="1823"/>
      <c r="HKI40" s="1823"/>
      <c r="HKJ40" s="1823"/>
      <c r="HKK40" s="1823"/>
      <c r="HKL40" s="1823"/>
      <c r="HKM40" s="1823"/>
      <c r="HKN40" s="1823"/>
      <c r="HKO40" s="1823"/>
      <c r="HKP40" s="1823"/>
      <c r="HKQ40" s="1823"/>
      <c r="HKR40" s="1823"/>
      <c r="HKS40" s="1823"/>
      <c r="HKT40" s="1823"/>
      <c r="HKU40" s="1823"/>
      <c r="HKV40" s="1823"/>
      <c r="HKW40" s="1823"/>
      <c r="HKX40" s="1823"/>
      <c r="HKY40" s="1823"/>
      <c r="HKZ40" s="1823"/>
      <c r="HLA40" s="1823"/>
      <c r="HLB40" s="1823"/>
      <c r="HLC40" s="1823"/>
      <c r="HLD40" s="1823"/>
      <c r="HLE40" s="1823"/>
      <c r="HLF40" s="1823"/>
      <c r="HLG40" s="1823"/>
      <c r="HLH40" s="1823"/>
      <c r="HLI40" s="1823"/>
      <c r="HLJ40" s="1823"/>
      <c r="HLK40" s="1823"/>
      <c r="HLL40" s="1823"/>
      <c r="HLM40" s="1823"/>
      <c r="HLN40" s="1823"/>
      <c r="HLO40" s="1823"/>
      <c r="HLP40" s="1823"/>
      <c r="HLQ40" s="1823"/>
      <c r="HLR40" s="1823"/>
      <c r="HLS40" s="1823"/>
      <c r="HLT40" s="1823"/>
      <c r="HLU40" s="1823"/>
      <c r="HLV40" s="1823"/>
      <c r="HLW40" s="1823"/>
      <c r="HLX40" s="1823"/>
      <c r="HLY40" s="1823"/>
      <c r="HLZ40" s="1823"/>
      <c r="HMA40" s="1823"/>
      <c r="HMB40" s="1823"/>
      <c r="HMC40" s="1823"/>
      <c r="HMD40" s="1823"/>
      <c r="HME40" s="1823"/>
      <c r="HMF40" s="1823"/>
      <c r="HMG40" s="1823"/>
      <c r="HMH40" s="1823"/>
      <c r="HMI40" s="1823"/>
      <c r="HMJ40" s="1823"/>
      <c r="HMK40" s="1823"/>
      <c r="HML40" s="1823"/>
      <c r="HMM40" s="1823"/>
      <c r="HMN40" s="1823"/>
      <c r="HMO40" s="1823"/>
      <c r="HMP40" s="1823"/>
      <c r="HMQ40" s="1823"/>
      <c r="HMR40" s="1823"/>
      <c r="HMS40" s="1823"/>
      <c r="HMT40" s="1823"/>
      <c r="HMU40" s="1823"/>
      <c r="HMV40" s="1823"/>
      <c r="HMW40" s="1823"/>
      <c r="HMX40" s="1823"/>
      <c r="HMY40" s="1823"/>
      <c r="HMZ40" s="1823"/>
      <c r="HNA40" s="1823"/>
      <c r="HNB40" s="1823"/>
      <c r="HNC40" s="1823"/>
      <c r="HND40" s="1823"/>
      <c r="HNE40" s="1823"/>
      <c r="HNF40" s="1823"/>
      <c r="HNG40" s="1823"/>
      <c r="HNH40" s="1823"/>
      <c r="HNI40" s="1823"/>
      <c r="HNJ40" s="1823"/>
      <c r="HNK40" s="1823"/>
      <c r="HNL40" s="1823"/>
      <c r="HNM40" s="1823"/>
      <c r="HNN40" s="1823"/>
      <c r="HNO40" s="1823"/>
      <c r="HNP40" s="1823"/>
      <c r="HNQ40" s="1823"/>
      <c r="HNR40" s="1823"/>
      <c r="HNS40" s="1823"/>
      <c r="HNT40" s="1823"/>
      <c r="HNU40" s="1823"/>
      <c r="HNV40" s="1823"/>
      <c r="HNW40" s="1823"/>
      <c r="HNX40" s="1823"/>
      <c r="HNY40" s="1823"/>
      <c r="HNZ40" s="1823"/>
      <c r="HOA40" s="1823"/>
      <c r="HOB40" s="1823"/>
      <c r="HOC40" s="1823"/>
      <c r="HOD40" s="1823"/>
      <c r="HOE40" s="1823"/>
      <c r="HOF40" s="1823"/>
      <c r="HOG40" s="1823"/>
      <c r="HOH40" s="1823"/>
      <c r="HOI40" s="1823"/>
      <c r="HOJ40" s="1823"/>
      <c r="HOK40" s="1823"/>
      <c r="HOL40" s="1823"/>
      <c r="HOM40" s="1823"/>
      <c r="HON40" s="1823"/>
      <c r="HOO40" s="1823"/>
      <c r="HOP40" s="1823"/>
      <c r="HOQ40" s="1823"/>
      <c r="HOR40" s="1823"/>
      <c r="HOS40" s="1823"/>
      <c r="HOT40" s="1823"/>
      <c r="HOU40" s="1823"/>
      <c r="HOV40" s="1823"/>
      <c r="HOW40" s="1823"/>
      <c r="HOX40" s="1823"/>
      <c r="HOY40" s="1823"/>
      <c r="HOZ40" s="1823"/>
      <c r="HPA40" s="1823"/>
      <c r="HPB40" s="1823"/>
      <c r="HPC40" s="1823"/>
      <c r="HPD40" s="1823"/>
      <c r="HPE40" s="1823"/>
      <c r="HPF40" s="1823"/>
      <c r="HPG40" s="1823"/>
      <c r="HPH40" s="1823"/>
      <c r="HPI40" s="1823"/>
      <c r="HPJ40" s="1823"/>
      <c r="HPK40" s="1823"/>
      <c r="HPL40" s="1823"/>
      <c r="HPM40" s="1823"/>
      <c r="HPN40" s="1823"/>
      <c r="HPO40" s="1823"/>
      <c r="HPP40" s="1823"/>
      <c r="HPQ40" s="1823"/>
      <c r="HPR40" s="1823"/>
      <c r="HPS40" s="1823"/>
      <c r="HPT40" s="1823"/>
      <c r="HPU40" s="1823"/>
      <c r="HPV40" s="1823"/>
      <c r="HPW40" s="1823"/>
      <c r="HPX40" s="1823"/>
      <c r="HPY40" s="1823"/>
      <c r="HPZ40" s="1823"/>
      <c r="HQA40" s="1823"/>
      <c r="HQB40" s="1823"/>
      <c r="HQC40" s="1823"/>
      <c r="HQD40" s="1823"/>
      <c r="HQE40" s="1823"/>
      <c r="HQF40" s="1823"/>
      <c r="HQG40" s="1823"/>
      <c r="HQH40" s="1823"/>
      <c r="HQI40" s="1823"/>
      <c r="HQJ40" s="1823"/>
      <c r="HQK40" s="1823"/>
      <c r="HQL40" s="1823"/>
      <c r="HQM40" s="1823"/>
      <c r="HQN40" s="1823"/>
      <c r="HQO40" s="1823"/>
      <c r="HQP40" s="1823"/>
      <c r="HQQ40" s="1823"/>
      <c r="HQR40" s="1823"/>
      <c r="HQS40" s="1823"/>
      <c r="HQT40" s="1823"/>
      <c r="HQU40" s="1823"/>
      <c r="HQV40" s="1823"/>
      <c r="HQW40" s="1823"/>
      <c r="HQX40" s="1823"/>
      <c r="HQY40" s="1823"/>
      <c r="HQZ40" s="1823"/>
      <c r="HRA40" s="1823"/>
      <c r="HRB40" s="1823"/>
      <c r="HRC40" s="1823"/>
      <c r="HRD40" s="1823"/>
      <c r="HRE40" s="1823"/>
      <c r="HRF40" s="1823"/>
      <c r="HRG40" s="1823"/>
      <c r="HRH40" s="1823"/>
      <c r="HRI40" s="1823"/>
      <c r="HRJ40" s="1823"/>
      <c r="HRK40" s="1823"/>
      <c r="HRL40" s="1823"/>
      <c r="HRM40" s="1823"/>
      <c r="HRN40" s="1823"/>
      <c r="HRO40" s="1823"/>
      <c r="HRP40" s="1823"/>
      <c r="HRQ40" s="1823"/>
      <c r="HRR40" s="1823"/>
      <c r="HRS40" s="1823"/>
      <c r="HRT40" s="1823"/>
      <c r="HRU40" s="1823"/>
      <c r="HRV40" s="1823"/>
      <c r="HRW40" s="1823"/>
      <c r="HRX40" s="1823"/>
      <c r="HRY40" s="1823"/>
      <c r="HRZ40" s="1823"/>
      <c r="HSA40" s="1823"/>
      <c r="HSB40" s="1823"/>
      <c r="HSC40" s="1823"/>
      <c r="HSD40" s="1823"/>
      <c r="HSE40" s="1823"/>
      <c r="HSF40" s="1823"/>
      <c r="HSG40" s="1823"/>
      <c r="HSH40" s="1823"/>
      <c r="HSI40" s="1823"/>
      <c r="HSJ40" s="1823"/>
      <c r="HSK40" s="1823"/>
      <c r="HSL40" s="1823"/>
      <c r="HSM40" s="1823"/>
      <c r="HSN40" s="1823"/>
      <c r="HSO40" s="1823"/>
      <c r="HSP40" s="1823"/>
      <c r="HSQ40" s="1823"/>
      <c r="HSR40" s="1823"/>
      <c r="HSS40" s="1823"/>
      <c r="HST40" s="1823"/>
      <c r="HSU40" s="1823"/>
      <c r="HSV40" s="1823"/>
      <c r="HSW40" s="1823"/>
      <c r="HSX40" s="1823"/>
      <c r="HSY40" s="1823"/>
      <c r="HSZ40" s="1823"/>
      <c r="HTA40" s="1823"/>
      <c r="HTB40" s="1823"/>
      <c r="HTC40" s="1823"/>
      <c r="HTD40" s="1823"/>
      <c r="HTE40" s="1823"/>
      <c r="HTF40" s="1823"/>
      <c r="HTG40" s="1823"/>
      <c r="HTH40" s="1823"/>
      <c r="HTI40" s="1823"/>
      <c r="HTJ40" s="1823"/>
      <c r="HTK40" s="1823"/>
      <c r="HTL40" s="1823"/>
      <c r="HTM40" s="1823"/>
      <c r="HTN40" s="1823"/>
      <c r="HTO40" s="1823"/>
      <c r="HTP40" s="1823"/>
      <c r="HTQ40" s="1823"/>
      <c r="HTR40" s="1823"/>
      <c r="HTS40" s="1823"/>
      <c r="HTT40" s="1823"/>
      <c r="HTU40" s="1823"/>
      <c r="HTV40" s="1823"/>
      <c r="HTW40" s="1823"/>
      <c r="HTX40" s="1823"/>
      <c r="HTY40" s="1823"/>
      <c r="HTZ40" s="1823"/>
      <c r="HUA40" s="1823"/>
      <c r="HUB40" s="1823"/>
      <c r="HUC40" s="1823"/>
      <c r="HUD40" s="1823"/>
      <c r="HUE40" s="1823"/>
      <c r="HUF40" s="1823"/>
      <c r="HUG40" s="1823"/>
      <c r="HUH40" s="1823"/>
      <c r="HUI40" s="1823"/>
      <c r="HUJ40" s="1823"/>
      <c r="HUK40" s="1823"/>
      <c r="HUL40" s="1823"/>
      <c r="HUM40" s="1823"/>
      <c r="HUN40" s="1823"/>
      <c r="HUO40" s="1823"/>
      <c r="HUP40" s="1823"/>
      <c r="HUQ40" s="1823"/>
      <c r="HUR40" s="1823"/>
      <c r="HUS40" s="1823"/>
      <c r="HUT40" s="1823"/>
      <c r="HUU40" s="1823"/>
      <c r="HUV40" s="1823"/>
      <c r="HUW40" s="1823"/>
      <c r="HUX40" s="1823"/>
      <c r="HUY40" s="1823"/>
      <c r="HUZ40" s="1823"/>
      <c r="HVA40" s="1823"/>
      <c r="HVB40" s="1823"/>
      <c r="HVC40" s="1823"/>
      <c r="HVD40" s="1823"/>
      <c r="HVE40" s="1823"/>
      <c r="HVF40" s="1823"/>
      <c r="HVG40" s="1823"/>
      <c r="HVH40" s="1823"/>
      <c r="HVI40" s="1823"/>
      <c r="HVJ40" s="1823"/>
      <c r="HVK40" s="1823"/>
      <c r="HVL40" s="1823"/>
      <c r="HVM40" s="1823"/>
      <c r="HVN40" s="1823"/>
      <c r="HVO40" s="1823"/>
      <c r="HVP40" s="1823"/>
      <c r="HVQ40" s="1823"/>
      <c r="HVR40" s="1823"/>
      <c r="HVS40" s="1823"/>
      <c r="HVT40" s="1823"/>
      <c r="HVU40" s="1823"/>
      <c r="HVV40" s="1823"/>
      <c r="HVW40" s="1823"/>
      <c r="HVX40" s="1823"/>
      <c r="HVY40" s="1823"/>
      <c r="HVZ40" s="1823"/>
      <c r="HWA40" s="1823"/>
      <c r="HWB40" s="1823"/>
      <c r="HWC40" s="1823"/>
      <c r="HWD40" s="1823"/>
      <c r="HWE40" s="1823"/>
      <c r="HWF40" s="1823"/>
      <c r="HWG40" s="1823"/>
      <c r="HWH40" s="1823"/>
      <c r="HWI40" s="1823"/>
      <c r="HWJ40" s="1823"/>
      <c r="HWK40" s="1823"/>
      <c r="HWL40" s="1823"/>
      <c r="HWM40" s="1823"/>
      <c r="HWN40" s="1823"/>
      <c r="HWO40" s="1823"/>
      <c r="HWP40" s="1823"/>
      <c r="HWQ40" s="1823"/>
      <c r="HWR40" s="1823"/>
      <c r="HWS40" s="1823"/>
      <c r="HWT40" s="1823"/>
      <c r="HWU40" s="1823"/>
      <c r="HWV40" s="1823"/>
      <c r="HWW40" s="1823"/>
      <c r="HWX40" s="1823"/>
      <c r="HWY40" s="1823"/>
      <c r="HWZ40" s="1823"/>
      <c r="HXA40" s="1823"/>
      <c r="HXB40" s="1823"/>
      <c r="HXC40" s="1823"/>
      <c r="HXD40" s="1823"/>
      <c r="HXE40" s="1823"/>
      <c r="HXF40" s="1823"/>
      <c r="HXG40" s="1823"/>
      <c r="HXH40" s="1823"/>
      <c r="HXI40" s="1823"/>
      <c r="HXJ40" s="1823"/>
      <c r="HXK40" s="1823"/>
      <c r="HXL40" s="1823"/>
      <c r="HXM40" s="1823"/>
      <c r="HXN40" s="1823"/>
      <c r="HXO40" s="1823"/>
      <c r="HXP40" s="1823"/>
      <c r="HXQ40" s="1823"/>
      <c r="HXR40" s="1823"/>
      <c r="HXS40" s="1823"/>
      <c r="HXT40" s="1823"/>
      <c r="HXU40" s="1823"/>
      <c r="HXV40" s="1823"/>
      <c r="HXW40" s="1823"/>
      <c r="HXX40" s="1823"/>
      <c r="HXY40" s="1823"/>
      <c r="HXZ40" s="1823"/>
      <c r="HYA40" s="1823"/>
      <c r="HYB40" s="1823"/>
      <c r="HYC40" s="1823"/>
      <c r="HYD40" s="1823"/>
      <c r="HYE40" s="1823"/>
      <c r="HYF40" s="1823"/>
      <c r="HYG40" s="1823"/>
      <c r="HYH40" s="1823"/>
      <c r="HYI40" s="1823"/>
      <c r="HYJ40" s="1823"/>
      <c r="HYK40" s="1823"/>
      <c r="HYL40" s="1823"/>
      <c r="HYM40" s="1823"/>
      <c r="HYN40" s="1823"/>
      <c r="HYO40" s="1823"/>
      <c r="HYP40" s="1823"/>
      <c r="HYQ40" s="1823"/>
      <c r="HYR40" s="1823"/>
      <c r="HYS40" s="1823"/>
      <c r="HYT40" s="1823"/>
      <c r="HYU40" s="1823"/>
      <c r="HYV40" s="1823"/>
      <c r="HYW40" s="1823"/>
      <c r="HYX40" s="1823"/>
      <c r="HYY40" s="1823"/>
      <c r="HYZ40" s="1823"/>
      <c r="HZA40" s="1823"/>
      <c r="HZB40" s="1823"/>
      <c r="HZC40" s="1823"/>
      <c r="HZD40" s="1823"/>
      <c r="HZE40" s="1823"/>
      <c r="HZF40" s="1823"/>
      <c r="HZG40" s="1823"/>
      <c r="HZH40" s="1823"/>
      <c r="HZI40" s="1823"/>
      <c r="HZJ40" s="1823"/>
      <c r="HZK40" s="1823"/>
      <c r="HZL40" s="1823"/>
      <c r="HZM40" s="1823"/>
      <c r="HZN40" s="1823"/>
      <c r="HZO40" s="1823"/>
      <c r="HZP40" s="1823"/>
      <c r="HZQ40" s="1823"/>
      <c r="HZR40" s="1823"/>
      <c r="HZS40" s="1823"/>
      <c r="HZT40" s="1823"/>
      <c r="HZU40" s="1823"/>
      <c r="HZV40" s="1823"/>
      <c r="HZW40" s="1823"/>
      <c r="HZX40" s="1823"/>
      <c r="HZY40" s="1823"/>
      <c r="HZZ40" s="1823"/>
      <c r="IAA40" s="1823"/>
      <c r="IAB40" s="1823"/>
      <c r="IAC40" s="1823"/>
      <c r="IAD40" s="1823"/>
      <c r="IAE40" s="1823"/>
      <c r="IAF40" s="1823"/>
      <c r="IAG40" s="1823"/>
      <c r="IAH40" s="1823"/>
      <c r="IAI40" s="1823"/>
      <c r="IAJ40" s="1823"/>
      <c r="IAK40" s="1823"/>
      <c r="IAL40" s="1823"/>
      <c r="IAM40" s="1823"/>
      <c r="IAN40" s="1823"/>
      <c r="IAO40" s="1823"/>
      <c r="IAP40" s="1823"/>
      <c r="IAQ40" s="1823"/>
      <c r="IAR40" s="1823"/>
      <c r="IAS40" s="1823"/>
      <c r="IAT40" s="1823"/>
      <c r="IAU40" s="1823"/>
      <c r="IAV40" s="1823"/>
      <c r="IAW40" s="1823"/>
      <c r="IAX40" s="1823"/>
      <c r="IAY40" s="1823"/>
      <c r="IAZ40" s="1823"/>
      <c r="IBA40" s="1823"/>
      <c r="IBB40" s="1823"/>
      <c r="IBC40" s="1823"/>
      <c r="IBD40" s="1823"/>
      <c r="IBE40" s="1823"/>
      <c r="IBF40" s="1823"/>
      <c r="IBG40" s="1823"/>
      <c r="IBH40" s="1823"/>
      <c r="IBI40" s="1823"/>
      <c r="IBJ40" s="1823"/>
      <c r="IBK40" s="1823"/>
      <c r="IBL40" s="1823"/>
      <c r="IBM40" s="1823"/>
      <c r="IBN40" s="1823"/>
      <c r="IBO40" s="1823"/>
      <c r="IBP40" s="1823"/>
      <c r="IBQ40" s="1823"/>
      <c r="IBR40" s="1823"/>
      <c r="IBS40" s="1823"/>
      <c r="IBT40" s="1823"/>
      <c r="IBU40" s="1823"/>
      <c r="IBV40" s="1823"/>
      <c r="IBW40" s="1823"/>
      <c r="IBX40" s="1823"/>
      <c r="IBY40" s="1823"/>
      <c r="IBZ40" s="1823"/>
      <c r="ICA40" s="1823"/>
      <c r="ICB40" s="1823"/>
      <c r="ICC40" s="1823"/>
      <c r="ICD40" s="1823"/>
      <c r="ICE40" s="1823"/>
      <c r="ICF40" s="1823"/>
      <c r="ICG40" s="1823"/>
      <c r="ICH40" s="1823"/>
      <c r="ICI40" s="1823"/>
      <c r="ICJ40" s="1823"/>
      <c r="ICK40" s="1823"/>
      <c r="ICL40" s="1823"/>
      <c r="ICM40" s="1823"/>
      <c r="ICN40" s="1823"/>
      <c r="ICO40" s="1823"/>
      <c r="ICP40" s="1823"/>
      <c r="ICQ40" s="1823"/>
      <c r="ICR40" s="1823"/>
      <c r="ICS40" s="1823"/>
      <c r="ICT40" s="1823"/>
      <c r="ICU40" s="1823"/>
      <c r="ICV40" s="1823"/>
      <c r="ICW40" s="1823"/>
      <c r="ICX40" s="1823"/>
      <c r="ICY40" s="1823"/>
      <c r="ICZ40" s="1823"/>
      <c r="IDA40" s="1823"/>
      <c r="IDB40" s="1823"/>
      <c r="IDC40" s="1823"/>
      <c r="IDD40" s="1823"/>
      <c r="IDE40" s="1823"/>
      <c r="IDF40" s="1823"/>
      <c r="IDG40" s="1823"/>
      <c r="IDH40" s="1823"/>
      <c r="IDI40" s="1823"/>
      <c r="IDJ40" s="1823"/>
      <c r="IDK40" s="1823"/>
      <c r="IDL40" s="1823"/>
      <c r="IDM40" s="1823"/>
      <c r="IDN40" s="1823"/>
      <c r="IDO40" s="1823"/>
      <c r="IDP40" s="1823"/>
      <c r="IDQ40" s="1823"/>
      <c r="IDR40" s="1823"/>
      <c r="IDS40" s="1823"/>
      <c r="IDT40" s="1823"/>
      <c r="IDU40" s="1823"/>
      <c r="IDV40" s="1823"/>
      <c r="IDW40" s="1823"/>
      <c r="IDX40" s="1823"/>
      <c r="IDY40" s="1823"/>
      <c r="IDZ40" s="1823"/>
      <c r="IEA40" s="1823"/>
      <c r="IEB40" s="1823"/>
      <c r="IEC40" s="1823"/>
      <c r="IED40" s="1823"/>
      <c r="IEE40" s="1823"/>
      <c r="IEF40" s="1823"/>
      <c r="IEG40" s="1823"/>
      <c r="IEH40" s="1823"/>
      <c r="IEI40" s="1823"/>
      <c r="IEJ40" s="1823"/>
      <c r="IEK40" s="1823"/>
      <c r="IEL40" s="1823"/>
      <c r="IEM40" s="1823"/>
      <c r="IEN40" s="1823"/>
      <c r="IEO40" s="1823"/>
      <c r="IEP40" s="1823"/>
      <c r="IEQ40" s="1823"/>
      <c r="IER40" s="1823"/>
      <c r="IES40" s="1823"/>
      <c r="IET40" s="1823"/>
      <c r="IEU40" s="1823"/>
      <c r="IEV40" s="1823"/>
      <c r="IEW40" s="1823"/>
      <c r="IEX40" s="1823"/>
      <c r="IEY40" s="1823"/>
      <c r="IEZ40" s="1823"/>
      <c r="IFA40" s="1823"/>
      <c r="IFB40" s="1823"/>
      <c r="IFC40" s="1823"/>
      <c r="IFD40" s="1823"/>
      <c r="IFE40" s="1823"/>
      <c r="IFF40" s="1823"/>
      <c r="IFG40" s="1823"/>
      <c r="IFH40" s="1823"/>
      <c r="IFI40" s="1823"/>
      <c r="IFJ40" s="1823"/>
      <c r="IFK40" s="1823"/>
      <c r="IFL40" s="1823"/>
      <c r="IFM40" s="1823"/>
      <c r="IFN40" s="1823"/>
      <c r="IFO40" s="1823"/>
      <c r="IFP40" s="1823"/>
      <c r="IFQ40" s="1823"/>
      <c r="IFR40" s="1823"/>
      <c r="IFS40" s="1823"/>
      <c r="IFT40" s="1823"/>
      <c r="IFU40" s="1823"/>
      <c r="IFV40" s="1823"/>
      <c r="IFW40" s="1823"/>
      <c r="IFX40" s="1823"/>
      <c r="IFY40" s="1823"/>
      <c r="IFZ40" s="1823"/>
      <c r="IGA40" s="1823"/>
      <c r="IGB40" s="1823"/>
      <c r="IGC40" s="1823"/>
      <c r="IGD40" s="1823"/>
      <c r="IGE40" s="1823"/>
      <c r="IGF40" s="1823"/>
      <c r="IGG40" s="1823"/>
      <c r="IGH40" s="1823"/>
      <c r="IGI40" s="1823"/>
      <c r="IGJ40" s="1823"/>
      <c r="IGK40" s="1823"/>
      <c r="IGL40" s="1823"/>
      <c r="IGM40" s="1823"/>
      <c r="IGN40" s="1823"/>
      <c r="IGO40" s="1823"/>
      <c r="IGP40" s="1823"/>
      <c r="IGQ40" s="1823"/>
      <c r="IGR40" s="1823"/>
      <c r="IGS40" s="1823"/>
      <c r="IGT40" s="1823"/>
      <c r="IGU40" s="1823"/>
      <c r="IGV40" s="1823"/>
      <c r="IGW40" s="1823"/>
      <c r="IGX40" s="1823"/>
      <c r="IGY40" s="1823"/>
      <c r="IGZ40" s="1823"/>
      <c r="IHA40" s="1823"/>
      <c r="IHB40" s="1823"/>
      <c r="IHC40" s="1823"/>
      <c r="IHD40" s="1823"/>
      <c r="IHE40" s="1823"/>
      <c r="IHF40" s="1823"/>
      <c r="IHG40" s="1823"/>
      <c r="IHH40" s="1823"/>
      <c r="IHI40" s="1823"/>
      <c r="IHJ40" s="1823"/>
      <c r="IHK40" s="1823"/>
      <c r="IHL40" s="1823"/>
      <c r="IHM40" s="1823"/>
      <c r="IHN40" s="1823"/>
      <c r="IHO40" s="1823"/>
      <c r="IHP40" s="1823"/>
      <c r="IHQ40" s="1823"/>
      <c r="IHR40" s="1823"/>
      <c r="IHS40" s="1823"/>
      <c r="IHT40" s="1823"/>
      <c r="IHU40" s="1823"/>
      <c r="IHV40" s="1823"/>
      <c r="IHW40" s="1823"/>
      <c r="IHX40" s="1823"/>
      <c r="IHY40" s="1823"/>
      <c r="IHZ40" s="1823"/>
      <c r="IIA40" s="1823"/>
      <c r="IIB40" s="1823"/>
      <c r="IIC40" s="1823"/>
      <c r="IID40" s="1823"/>
      <c r="IIE40" s="1823"/>
      <c r="IIF40" s="1823"/>
      <c r="IIG40" s="1823"/>
      <c r="IIH40" s="1823"/>
      <c r="III40" s="1823"/>
      <c r="IIJ40" s="1823"/>
      <c r="IIK40" s="1823"/>
      <c r="IIL40" s="1823"/>
      <c r="IIM40" s="1823"/>
      <c r="IIN40" s="1823"/>
      <c r="IIO40" s="1823"/>
      <c r="IIP40" s="1823"/>
      <c r="IIQ40" s="1823"/>
      <c r="IIR40" s="1823"/>
      <c r="IIS40" s="1823"/>
      <c r="IIT40" s="1823"/>
      <c r="IIU40" s="1823"/>
      <c r="IIV40" s="1823"/>
      <c r="IIW40" s="1823"/>
      <c r="IIX40" s="1823"/>
      <c r="IIY40" s="1823"/>
      <c r="IIZ40" s="1823"/>
      <c r="IJA40" s="1823"/>
      <c r="IJB40" s="1823"/>
      <c r="IJC40" s="1823"/>
      <c r="IJD40" s="1823"/>
      <c r="IJE40" s="1823"/>
      <c r="IJF40" s="1823"/>
      <c r="IJG40" s="1823"/>
      <c r="IJH40" s="1823"/>
      <c r="IJI40" s="1823"/>
      <c r="IJJ40" s="1823"/>
      <c r="IJK40" s="1823"/>
      <c r="IJL40" s="1823"/>
      <c r="IJM40" s="1823"/>
      <c r="IJN40" s="1823"/>
      <c r="IJO40" s="1823"/>
      <c r="IJP40" s="1823"/>
      <c r="IJQ40" s="1823"/>
      <c r="IJR40" s="1823"/>
      <c r="IJS40" s="1823"/>
      <c r="IJT40" s="1823"/>
      <c r="IJU40" s="1823"/>
      <c r="IJV40" s="1823"/>
      <c r="IJW40" s="1823"/>
      <c r="IJX40" s="1823"/>
      <c r="IJY40" s="1823"/>
      <c r="IJZ40" s="1823"/>
      <c r="IKA40" s="1823"/>
      <c r="IKB40" s="1823"/>
      <c r="IKC40" s="1823"/>
      <c r="IKD40" s="1823"/>
      <c r="IKE40" s="1823"/>
      <c r="IKF40" s="1823"/>
      <c r="IKG40" s="1823"/>
      <c r="IKH40" s="1823"/>
      <c r="IKI40" s="1823"/>
      <c r="IKJ40" s="1823"/>
      <c r="IKK40" s="1823"/>
      <c r="IKL40" s="1823"/>
      <c r="IKM40" s="1823"/>
      <c r="IKN40" s="1823"/>
      <c r="IKO40" s="1823"/>
      <c r="IKP40" s="1823"/>
      <c r="IKQ40" s="1823"/>
      <c r="IKR40" s="1823"/>
      <c r="IKS40" s="1823"/>
      <c r="IKT40" s="1823"/>
      <c r="IKU40" s="1823"/>
      <c r="IKV40" s="1823"/>
      <c r="IKW40" s="1823"/>
      <c r="IKX40" s="1823"/>
      <c r="IKY40" s="1823"/>
      <c r="IKZ40" s="1823"/>
      <c r="ILA40" s="1823"/>
      <c r="ILB40" s="1823"/>
      <c r="ILC40" s="1823"/>
      <c r="ILD40" s="1823"/>
      <c r="ILE40" s="1823"/>
      <c r="ILF40" s="1823"/>
      <c r="ILG40" s="1823"/>
      <c r="ILH40" s="1823"/>
      <c r="ILI40" s="1823"/>
      <c r="ILJ40" s="1823"/>
      <c r="ILK40" s="1823"/>
      <c r="ILL40" s="1823"/>
      <c r="ILM40" s="1823"/>
      <c r="ILN40" s="1823"/>
      <c r="ILO40" s="1823"/>
      <c r="ILP40" s="1823"/>
      <c r="ILQ40" s="1823"/>
      <c r="ILR40" s="1823"/>
      <c r="ILS40" s="1823"/>
      <c r="ILT40" s="1823"/>
      <c r="ILU40" s="1823"/>
      <c r="ILV40" s="1823"/>
      <c r="ILW40" s="1823"/>
      <c r="ILX40" s="1823"/>
      <c r="ILY40" s="1823"/>
      <c r="ILZ40" s="1823"/>
      <c r="IMA40" s="1823"/>
      <c r="IMB40" s="1823"/>
      <c r="IMC40" s="1823"/>
      <c r="IMD40" s="1823"/>
      <c r="IME40" s="1823"/>
      <c r="IMF40" s="1823"/>
      <c r="IMG40" s="1823"/>
      <c r="IMH40" s="1823"/>
      <c r="IMI40" s="1823"/>
      <c r="IMJ40" s="1823"/>
      <c r="IMK40" s="1823"/>
      <c r="IML40" s="1823"/>
      <c r="IMM40" s="1823"/>
      <c r="IMN40" s="1823"/>
      <c r="IMO40" s="1823"/>
      <c r="IMP40" s="1823"/>
      <c r="IMQ40" s="1823"/>
      <c r="IMR40" s="1823"/>
      <c r="IMS40" s="1823"/>
      <c r="IMT40" s="1823"/>
      <c r="IMU40" s="1823"/>
      <c r="IMV40" s="1823"/>
      <c r="IMW40" s="1823"/>
      <c r="IMX40" s="1823"/>
      <c r="IMY40" s="1823"/>
      <c r="IMZ40" s="1823"/>
      <c r="INA40" s="1823"/>
      <c r="INB40" s="1823"/>
      <c r="INC40" s="1823"/>
      <c r="IND40" s="1823"/>
      <c r="INE40" s="1823"/>
      <c r="INF40" s="1823"/>
      <c r="ING40" s="1823"/>
      <c r="INH40" s="1823"/>
      <c r="INI40" s="1823"/>
      <c r="INJ40" s="1823"/>
      <c r="INK40" s="1823"/>
      <c r="INL40" s="1823"/>
      <c r="INM40" s="1823"/>
      <c r="INN40" s="1823"/>
      <c r="INO40" s="1823"/>
      <c r="INP40" s="1823"/>
      <c r="INQ40" s="1823"/>
      <c r="INR40" s="1823"/>
      <c r="INS40" s="1823"/>
      <c r="INT40" s="1823"/>
      <c r="INU40" s="1823"/>
      <c r="INV40" s="1823"/>
      <c r="INW40" s="1823"/>
      <c r="INX40" s="1823"/>
      <c r="INY40" s="1823"/>
      <c r="INZ40" s="1823"/>
      <c r="IOA40" s="1823"/>
      <c r="IOB40" s="1823"/>
      <c r="IOC40" s="1823"/>
      <c r="IOD40" s="1823"/>
      <c r="IOE40" s="1823"/>
      <c r="IOF40" s="1823"/>
      <c r="IOG40" s="1823"/>
      <c r="IOH40" s="1823"/>
      <c r="IOI40" s="1823"/>
      <c r="IOJ40" s="1823"/>
      <c r="IOK40" s="1823"/>
      <c r="IOL40" s="1823"/>
      <c r="IOM40" s="1823"/>
      <c r="ION40" s="1823"/>
      <c r="IOO40" s="1823"/>
      <c r="IOP40" s="1823"/>
      <c r="IOQ40" s="1823"/>
      <c r="IOR40" s="1823"/>
      <c r="IOS40" s="1823"/>
      <c r="IOT40" s="1823"/>
      <c r="IOU40" s="1823"/>
      <c r="IOV40" s="1823"/>
      <c r="IOW40" s="1823"/>
      <c r="IOX40" s="1823"/>
      <c r="IOY40" s="1823"/>
      <c r="IOZ40" s="1823"/>
      <c r="IPA40" s="1823"/>
      <c r="IPB40" s="1823"/>
      <c r="IPC40" s="1823"/>
      <c r="IPD40" s="1823"/>
      <c r="IPE40" s="1823"/>
      <c r="IPF40" s="1823"/>
      <c r="IPG40" s="1823"/>
      <c r="IPH40" s="1823"/>
      <c r="IPI40" s="1823"/>
      <c r="IPJ40" s="1823"/>
      <c r="IPK40" s="1823"/>
      <c r="IPL40" s="1823"/>
      <c r="IPM40" s="1823"/>
      <c r="IPN40" s="1823"/>
      <c r="IPO40" s="1823"/>
      <c r="IPP40" s="1823"/>
      <c r="IPQ40" s="1823"/>
      <c r="IPR40" s="1823"/>
      <c r="IPS40" s="1823"/>
      <c r="IPT40" s="1823"/>
      <c r="IPU40" s="1823"/>
      <c r="IPV40" s="1823"/>
      <c r="IPW40" s="1823"/>
      <c r="IPX40" s="1823"/>
      <c r="IPY40" s="1823"/>
      <c r="IPZ40" s="1823"/>
      <c r="IQA40" s="1823"/>
      <c r="IQB40" s="1823"/>
      <c r="IQC40" s="1823"/>
      <c r="IQD40" s="1823"/>
      <c r="IQE40" s="1823"/>
      <c r="IQF40" s="1823"/>
      <c r="IQG40" s="1823"/>
      <c r="IQH40" s="1823"/>
      <c r="IQI40" s="1823"/>
      <c r="IQJ40" s="1823"/>
      <c r="IQK40" s="1823"/>
      <c r="IQL40" s="1823"/>
      <c r="IQM40" s="1823"/>
      <c r="IQN40" s="1823"/>
      <c r="IQO40" s="1823"/>
      <c r="IQP40" s="1823"/>
      <c r="IQQ40" s="1823"/>
      <c r="IQR40" s="1823"/>
      <c r="IQS40" s="1823"/>
      <c r="IQT40" s="1823"/>
      <c r="IQU40" s="1823"/>
      <c r="IQV40" s="1823"/>
      <c r="IQW40" s="1823"/>
      <c r="IQX40" s="1823"/>
      <c r="IQY40" s="1823"/>
      <c r="IQZ40" s="1823"/>
      <c r="IRA40" s="1823"/>
      <c r="IRB40" s="1823"/>
      <c r="IRC40" s="1823"/>
      <c r="IRD40" s="1823"/>
      <c r="IRE40" s="1823"/>
      <c r="IRF40" s="1823"/>
      <c r="IRG40" s="1823"/>
      <c r="IRH40" s="1823"/>
      <c r="IRI40" s="1823"/>
      <c r="IRJ40" s="1823"/>
      <c r="IRK40" s="1823"/>
      <c r="IRL40" s="1823"/>
      <c r="IRM40" s="1823"/>
      <c r="IRN40" s="1823"/>
      <c r="IRO40" s="1823"/>
      <c r="IRP40" s="1823"/>
      <c r="IRQ40" s="1823"/>
      <c r="IRR40" s="1823"/>
      <c r="IRS40" s="1823"/>
      <c r="IRT40" s="1823"/>
      <c r="IRU40" s="1823"/>
      <c r="IRV40" s="1823"/>
      <c r="IRW40" s="1823"/>
      <c r="IRX40" s="1823"/>
      <c r="IRY40" s="1823"/>
      <c r="IRZ40" s="1823"/>
      <c r="ISA40" s="1823"/>
      <c r="ISB40" s="1823"/>
      <c r="ISC40" s="1823"/>
      <c r="ISD40" s="1823"/>
      <c r="ISE40" s="1823"/>
      <c r="ISF40" s="1823"/>
      <c r="ISG40" s="1823"/>
      <c r="ISH40" s="1823"/>
      <c r="ISI40" s="1823"/>
      <c r="ISJ40" s="1823"/>
      <c r="ISK40" s="1823"/>
      <c r="ISL40" s="1823"/>
      <c r="ISM40" s="1823"/>
      <c r="ISN40" s="1823"/>
      <c r="ISO40" s="1823"/>
      <c r="ISP40" s="1823"/>
      <c r="ISQ40" s="1823"/>
      <c r="ISR40" s="1823"/>
      <c r="ISS40" s="1823"/>
      <c r="IST40" s="1823"/>
      <c r="ISU40" s="1823"/>
      <c r="ISV40" s="1823"/>
      <c r="ISW40" s="1823"/>
      <c r="ISX40" s="1823"/>
      <c r="ISY40" s="1823"/>
      <c r="ISZ40" s="1823"/>
      <c r="ITA40" s="1823"/>
      <c r="ITB40" s="1823"/>
      <c r="ITC40" s="1823"/>
      <c r="ITD40" s="1823"/>
      <c r="ITE40" s="1823"/>
      <c r="ITF40" s="1823"/>
      <c r="ITG40" s="1823"/>
      <c r="ITH40" s="1823"/>
      <c r="ITI40" s="1823"/>
      <c r="ITJ40" s="1823"/>
      <c r="ITK40" s="1823"/>
      <c r="ITL40" s="1823"/>
      <c r="ITM40" s="1823"/>
      <c r="ITN40" s="1823"/>
      <c r="ITO40" s="1823"/>
      <c r="ITP40" s="1823"/>
      <c r="ITQ40" s="1823"/>
      <c r="ITR40" s="1823"/>
      <c r="ITS40" s="1823"/>
      <c r="ITT40" s="1823"/>
      <c r="ITU40" s="1823"/>
      <c r="ITV40" s="1823"/>
      <c r="ITW40" s="1823"/>
      <c r="ITX40" s="1823"/>
      <c r="ITY40" s="1823"/>
      <c r="ITZ40" s="1823"/>
      <c r="IUA40" s="1823"/>
      <c r="IUB40" s="1823"/>
      <c r="IUC40" s="1823"/>
      <c r="IUD40" s="1823"/>
      <c r="IUE40" s="1823"/>
      <c r="IUF40" s="1823"/>
      <c r="IUG40" s="1823"/>
      <c r="IUH40" s="1823"/>
      <c r="IUI40" s="1823"/>
      <c r="IUJ40" s="1823"/>
      <c r="IUK40" s="1823"/>
      <c r="IUL40" s="1823"/>
      <c r="IUM40" s="1823"/>
      <c r="IUN40" s="1823"/>
      <c r="IUO40" s="1823"/>
      <c r="IUP40" s="1823"/>
      <c r="IUQ40" s="1823"/>
      <c r="IUR40" s="1823"/>
      <c r="IUS40" s="1823"/>
      <c r="IUT40" s="1823"/>
      <c r="IUU40" s="1823"/>
      <c r="IUV40" s="1823"/>
      <c r="IUW40" s="1823"/>
      <c r="IUX40" s="1823"/>
      <c r="IUY40" s="1823"/>
      <c r="IUZ40" s="1823"/>
      <c r="IVA40" s="1823"/>
      <c r="IVB40" s="1823"/>
      <c r="IVC40" s="1823"/>
      <c r="IVD40" s="1823"/>
      <c r="IVE40" s="1823"/>
      <c r="IVF40" s="1823"/>
      <c r="IVG40" s="1823"/>
      <c r="IVH40" s="1823"/>
      <c r="IVI40" s="1823"/>
      <c r="IVJ40" s="1823"/>
      <c r="IVK40" s="1823"/>
      <c r="IVL40" s="1823"/>
      <c r="IVM40" s="1823"/>
      <c r="IVN40" s="1823"/>
      <c r="IVO40" s="1823"/>
      <c r="IVP40" s="1823"/>
      <c r="IVQ40" s="1823"/>
      <c r="IVR40" s="1823"/>
      <c r="IVS40" s="1823"/>
      <c r="IVT40" s="1823"/>
      <c r="IVU40" s="1823"/>
      <c r="IVV40" s="1823"/>
      <c r="IVW40" s="1823"/>
      <c r="IVX40" s="1823"/>
      <c r="IVY40" s="1823"/>
      <c r="IVZ40" s="1823"/>
      <c r="IWA40" s="1823"/>
      <c r="IWB40" s="1823"/>
      <c r="IWC40" s="1823"/>
      <c r="IWD40" s="1823"/>
      <c r="IWE40" s="1823"/>
      <c r="IWF40" s="1823"/>
      <c r="IWG40" s="1823"/>
      <c r="IWH40" s="1823"/>
      <c r="IWI40" s="1823"/>
      <c r="IWJ40" s="1823"/>
      <c r="IWK40" s="1823"/>
      <c r="IWL40" s="1823"/>
      <c r="IWM40" s="1823"/>
      <c r="IWN40" s="1823"/>
      <c r="IWO40" s="1823"/>
      <c r="IWP40" s="1823"/>
      <c r="IWQ40" s="1823"/>
      <c r="IWR40" s="1823"/>
      <c r="IWS40" s="1823"/>
      <c r="IWT40" s="1823"/>
      <c r="IWU40" s="1823"/>
      <c r="IWV40" s="1823"/>
      <c r="IWW40" s="1823"/>
      <c r="IWX40" s="1823"/>
      <c r="IWY40" s="1823"/>
      <c r="IWZ40" s="1823"/>
      <c r="IXA40" s="1823"/>
      <c r="IXB40" s="1823"/>
      <c r="IXC40" s="1823"/>
      <c r="IXD40" s="1823"/>
      <c r="IXE40" s="1823"/>
      <c r="IXF40" s="1823"/>
      <c r="IXG40" s="1823"/>
      <c r="IXH40" s="1823"/>
      <c r="IXI40" s="1823"/>
      <c r="IXJ40" s="1823"/>
      <c r="IXK40" s="1823"/>
      <c r="IXL40" s="1823"/>
      <c r="IXM40" s="1823"/>
      <c r="IXN40" s="1823"/>
      <c r="IXO40" s="1823"/>
      <c r="IXP40" s="1823"/>
      <c r="IXQ40" s="1823"/>
      <c r="IXR40" s="1823"/>
      <c r="IXS40" s="1823"/>
      <c r="IXT40" s="1823"/>
      <c r="IXU40" s="1823"/>
      <c r="IXV40" s="1823"/>
      <c r="IXW40" s="1823"/>
      <c r="IXX40" s="1823"/>
      <c r="IXY40" s="1823"/>
      <c r="IXZ40" s="1823"/>
      <c r="IYA40" s="1823"/>
      <c r="IYB40" s="1823"/>
      <c r="IYC40" s="1823"/>
      <c r="IYD40" s="1823"/>
      <c r="IYE40" s="1823"/>
      <c r="IYF40" s="1823"/>
      <c r="IYG40" s="1823"/>
      <c r="IYH40" s="1823"/>
      <c r="IYI40" s="1823"/>
      <c r="IYJ40" s="1823"/>
      <c r="IYK40" s="1823"/>
      <c r="IYL40" s="1823"/>
      <c r="IYM40" s="1823"/>
      <c r="IYN40" s="1823"/>
      <c r="IYO40" s="1823"/>
      <c r="IYP40" s="1823"/>
      <c r="IYQ40" s="1823"/>
      <c r="IYR40" s="1823"/>
      <c r="IYS40" s="1823"/>
      <c r="IYT40" s="1823"/>
      <c r="IYU40" s="1823"/>
      <c r="IYV40" s="1823"/>
      <c r="IYW40" s="1823"/>
      <c r="IYX40" s="1823"/>
      <c r="IYY40" s="1823"/>
      <c r="IYZ40" s="1823"/>
      <c r="IZA40" s="1823"/>
      <c r="IZB40" s="1823"/>
      <c r="IZC40" s="1823"/>
      <c r="IZD40" s="1823"/>
      <c r="IZE40" s="1823"/>
      <c r="IZF40" s="1823"/>
      <c r="IZG40" s="1823"/>
      <c r="IZH40" s="1823"/>
      <c r="IZI40" s="1823"/>
      <c r="IZJ40" s="1823"/>
      <c r="IZK40" s="1823"/>
      <c r="IZL40" s="1823"/>
      <c r="IZM40" s="1823"/>
      <c r="IZN40" s="1823"/>
      <c r="IZO40" s="1823"/>
      <c r="IZP40" s="1823"/>
      <c r="IZQ40" s="1823"/>
      <c r="IZR40" s="1823"/>
      <c r="IZS40" s="1823"/>
      <c r="IZT40" s="1823"/>
      <c r="IZU40" s="1823"/>
      <c r="IZV40" s="1823"/>
      <c r="IZW40" s="1823"/>
      <c r="IZX40" s="1823"/>
      <c r="IZY40" s="1823"/>
      <c r="IZZ40" s="1823"/>
      <c r="JAA40" s="1823"/>
      <c r="JAB40" s="1823"/>
      <c r="JAC40" s="1823"/>
      <c r="JAD40" s="1823"/>
      <c r="JAE40" s="1823"/>
      <c r="JAF40" s="1823"/>
      <c r="JAG40" s="1823"/>
      <c r="JAH40" s="1823"/>
      <c r="JAI40" s="1823"/>
      <c r="JAJ40" s="1823"/>
      <c r="JAK40" s="1823"/>
      <c r="JAL40" s="1823"/>
      <c r="JAM40" s="1823"/>
      <c r="JAN40" s="1823"/>
      <c r="JAO40" s="1823"/>
      <c r="JAP40" s="1823"/>
      <c r="JAQ40" s="1823"/>
      <c r="JAR40" s="1823"/>
      <c r="JAS40" s="1823"/>
      <c r="JAT40" s="1823"/>
      <c r="JAU40" s="1823"/>
      <c r="JAV40" s="1823"/>
      <c r="JAW40" s="1823"/>
      <c r="JAX40" s="1823"/>
      <c r="JAY40" s="1823"/>
      <c r="JAZ40" s="1823"/>
      <c r="JBA40" s="1823"/>
      <c r="JBB40" s="1823"/>
      <c r="JBC40" s="1823"/>
      <c r="JBD40" s="1823"/>
      <c r="JBE40" s="1823"/>
      <c r="JBF40" s="1823"/>
      <c r="JBG40" s="1823"/>
      <c r="JBH40" s="1823"/>
      <c r="JBI40" s="1823"/>
      <c r="JBJ40" s="1823"/>
      <c r="JBK40" s="1823"/>
      <c r="JBL40" s="1823"/>
      <c r="JBM40" s="1823"/>
      <c r="JBN40" s="1823"/>
      <c r="JBO40" s="1823"/>
      <c r="JBP40" s="1823"/>
      <c r="JBQ40" s="1823"/>
      <c r="JBR40" s="1823"/>
      <c r="JBS40" s="1823"/>
      <c r="JBT40" s="1823"/>
      <c r="JBU40" s="1823"/>
      <c r="JBV40" s="1823"/>
      <c r="JBW40" s="1823"/>
      <c r="JBX40" s="1823"/>
      <c r="JBY40" s="1823"/>
      <c r="JBZ40" s="1823"/>
      <c r="JCA40" s="1823"/>
      <c r="JCB40" s="1823"/>
      <c r="JCC40" s="1823"/>
      <c r="JCD40" s="1823"/>
      <c r="JCE40" s="1823"/>
      <c r="JCF40" s="1823"/>
      <c r="JCG40" s="1823"/>
      <c r="JCH40" s="1823"/>
      <c r="JCI40" s="1823"/>
      <c r="JCJ40" s="1823"/>
      <c r="JCK40" s="1823"/>
      <c r="JCL40" s="1823"/>
      <c r="JCM40" s="1823"/>
      <c r="JCN40" s="1823"/>
      <c r="JCO40" s="1823"/>
      <c r="JCP40" s="1823"/>
      <c r="JCQ40" s="1823"/>
      <c r="JCR40" s="1823"/>
      <c r="JCS40" s="1823"/>
      <c r="JCT40" s="1823"/>
      <c r="JCU40" s="1823"/>
      <c r="JCV40" s="1823"/>
      <c r="JCW40" s="1823"/>
      <c r="JCX40" s="1823"/>
      <c r="JCY40" s="1823"/>
      <c r="JCZ40" s="1823"/>
      <c r="JDA40" s="1823"/>
      <c r="JDB40" s="1823"/>
      <c r="JDC40" s="1823"/>
      <c r="JDD40" s="1823"/>
      <c r="JDE40" s="1823"/>
      <c r="JDF40" s="1823"/>
      <c r="JDG40" s="1823"/>
      <c r="JDH40" s="1823"/>
      <c r="JDI40" s="1823"/>
      <c r="JDJ40" s="1823"/>
      <c r="JDK40" s="1823"/>
      <c r="JDL40" s="1823"/>
      <c r="JDM40" s="1823"/>
      <c r="JDN40" s="1823"/>
      <c r="JDO40" s="1823"/>
      <c r="JDP40" s="1823"/>
      <c r="JDQ40" s="1823"/>
      <c r="JDR40" s="1823"/>
      <c r="JDS40" s="1823"/>
      <c r="JDT40" s="1823"/>
      <c r="JDU40" s="1823"/>
      <c r="JDV40" s="1823"/>
      <c r="JDW40" s="1823"/>
      <c r="JDX40" s="1823"/>
      <c r="JDY40" s="1823"/>
      <c r="JDZ40" s="1823"/>
      <c r="JEA40" s="1823"/>
      <c r="JEB40" s="1823"/>
      <c r="JEC40" s="1823"/>
      <c r="JED40" s="1823"/>
      <c r="JEE40" s="1823"/>
      <c r="JEF40" s="1823"/>
      <c r="JEG40" s="1823"/>
      <c r="JEH40" s="1823"/>
      <c r="JEI40" s="1823"/>
      <c r="JEJ40" s="1823"/>
      <c r="JEK40" s="1823"/>
      <c r="JEL40" s="1823"/>
      <c r="JEM40" s="1823"/>
      <c r="JEN40" s="1823"/>
      <c r="JEO40" s="1823"/>
      <c r="JEP40" s="1823"/>
      <c r="JEQ40" s="1823"/>
      <c r="JER40" s="1823"/>
      <c r="JES40" s="1823"/>
      <c r="JET40" s="1823"/>
      <c r="JEU40" s="1823"/>
      <c r="JEV40" s="1823"/>
      <c r="JEW40" s="1823"/>
      <c r="JEX40" s="1823"/>
      <c r="JEY40" s="1823"/>
      <c r="JEZ40" s="1823"/>
      <c r="JFA40" s="1823"/>
      <c r="JFB40" s="1823"/>
      <c r="JFC40" s="1823"/>
      <c r="JFD40" s="1823"/>
      <c r="JFE40" s="1823"/>
      <c r="JFF40" s="1823"/>
      <c r="JFG40" s="1823"/>
      <c r="JFH40" s="1823"/>
      <c r="JFI40" s="1823"/>
      <c r="JFJ40" s="1823"/>
      <c r="JFK40" s="1823"/>
      <c r="JFL40" s="1823"/>
      <c r="JFM40" s="1823"/>
      <c r="JFN40" s="1823"/>
      <c r="JFO40" s="1823"/>
      <c r="JFP40" s="1823"/>
      <c r="JFQ40" s="1823"/>
      <c r="JFR40" s="1823"/>
      <c r="JFS40" s="1823"/>
      <c r="JFT40" s="1823"/>
      <c r="JFU40" s="1823"/>
      <c r="JFV40" s="1823"/>
      <c r="JFW40" s="1823"/>
      <c r="JFX40" s="1823"/>
      <c r="JFY40" s="1823"/>
      <c r="JFZ40" s="1823"/>
      <c r="JGA40" s="1823"/>
      <c r="JGB40" s="1823"/>
      <c r="JGC40" s="1823"/>
      <c r="JGD40" s="1823"/>
      <c r="JGE40" s="1823"/>
      <c r="JGF40" s="1823"/>
      <c r="JGG40" s="1823"/>
      <c r="JGH40" s="1823"/>
      <c r="JGI40" s="1823"/>
      <c r="JGJ40" s="1823"/>
      <c r="JGK40" s="1823"/>
      <c r="JGL40" s="1823"/>
      <c r="JGM40" s="1823"/>
      <c r="JGN40" s="1823"/>
      <c r="JGO40" s="1823"/>
      <c r="JGP40" s="1823"/>
      <c r="JGQ40" s="1823"/>
      <c r="JGR40" s="1823"/>
      <c r="JGS40" s="1823"/>
      <c r="JGT40" s="1823"/>
      <c r="JGU40" s="1823"/>
      <c r="JGV40" s="1823"/>
      <c r="JGW40" s="1823"/>
      <c r="JGX40" s="1823"/>
      <c r="JGY40" s="1823"/>
      <c r="JGZ40" s="1823"/>
      <c r="JHA40" s="1823"/>
      <c r="JHB40" s="1823"/>
      <c r="JHC40" s="1823"/>
      <c r="JHD40" s="1823"/>
      <c r="JHE40" s="1823"/>
      <c r="JHF40" s="1823"/>
      <c r="JHG40" s="1823"/>
      <c r="JHH40" s="1823"/>
      <c r="JHI40" s="1823"/>
      <c r="JHJ40" s="1823"/>
      <c r="JHK40" s="1823"/>
      <c r="JHL40" s="1823"/>
      <c r="JHM40" s="1823"/>
      <c r="JHN40" s="1823"/>
      <c r="JHO40" s="1823"/>
      <c r="JHP40" s="1823"/>
      <c r="JHQ40" s="1823"/>
      <c r="JHR40" s="1823"/>
      <c r="JHS40" s="1823"/>
      <c r="JHT40" s="1823"/>
      <c r="JHU40" s="1823"/>
      <c r="JHV40" s="1823"/>
      <c r="JHW40" s="1823"/>
      <c r="JHX40" s="1823"/>
      <c r="JHY40" s="1823"/>
      <c r="JHZ40" s="1823"/>
      <c r="JIA40" s="1823"/>
      <c r="JIB40" s="1823"/>
      <c r="JIC40" s="1823"/>
      <c r="JID40" s="1823"/>
      <c r="JIE40" s="1823"/>
      <c r="JIF40" s="1823"/>
      <c r="JIG40" s="1823"/>
      <c r="JIH40" s="1823"/>
      <c r="JII40" s="1823"/>
      <c r="JIJ40" s="1823"/>
      <c r="JIK40" s="1823"/>
      <c r="JIL40" s="1823"/>
      <c r="JIM40" s="1823"/>
      <c r="JIN40" s="1823"/>
      <c r="JIO40" s="1823"/>
      <c r="JIP40" s="1823"/>
      <c r="JIQ40" s="1823"/>
      <c r="JIR40" s="1823"/>
      <c r="JIS40" s="1823"/>
      <c r="JIT40" s="1823"/>
      <c r="JIU40" s="1823"/>
      <c r="JIV40" s="1823"/>
      <c r="JIW40" s="1823"/>
      <c r="JIX40" s="1823"/>
      <c r="JIY40" s="1823"/>
      <c r="JIZ40" s="1823"/>
      <c r="JJA40" s="1823"/>
      <c r="JJB40" s="1823"/>
      <c r="JJC40" s="1823"/>
      <c r="JJD40" s="1823"/>
      <c r="JJE40" s="1823"/>
      <c r="JJF40" s="1823"/>
      <c r="JJG40" s="1823"/>
      <c r="JJH40" s="1823"/>
      <c r="JJI40" s="1823"/>
      <c r="JJJ40" s="1823"/>
      <c r="JJK40" s="1823"/>
      <c r="JJL40" s="1823"/>
      <c r="JJM40" s="1823"/>
      <c r="JJN40" s="1823"/>
      <c r="JJO40" s="1823"/>
      <c r="JJP40" s="1823"/>
      <c r="JJQ40" s="1823"/>
      <c r="JJR40" s="1823"/>
      <c r="JJS40" s="1823"/>
      <c r="JJT40" s="1823"/>
      <c r="JJU40" s="1823"/>
      <c r="JJV40" s="1823"/>
      <c r="JJW40" s="1823"/>
      <c r="JJX40" s="1823"/>
      <c r="JJY40" s="1823"/>
      <c r="JJZ40" s="1823"/>
      <c r="JKA40" s="1823"/>
      <c r="JKB40" s="1823"/>
      <c r="JKC40" s="1823"/>
      <c r="JKD40" s="1823"/>
      <c r="JKE40" s="1823"/>
      <c r="JKF40" s="1823"/>
      <c r="JKG40" s="1823"/>
      <c r="JKH40" s="1823"/>
      <c r="JKI40" s="1823"/>
      <c r="JKJ40" s="1823"/>
      <c r="JKK40" s="1823"/>
      <c r="JKL40" s="1823"/>
      <c r="JKM40" s="1823"/>
      <c r="JKN40" s="1823"/>
      <c r="JKO40" s="1823"/>
      <c r="JKP40" s="1823"/>
      <c r="JKQ40" s="1823"/>
      <c r="JKR40" s="1823"/>
      <c r="JKS40" s="1823"/>
      <c r="JKT40" s="1823"/>
      <c r="JKU40" s="1823"/>
      <c r="JKV40" s="1823"/>
      <c r="JKW40" s="1823"/>
      <c r="JKX40" s="1823"/>
      <c r="JKY40" s="1823"/>
      <c r="JKZ40" s="1823"/>
      <c r="JLA40" s="1823"/>
      <c r="JLB40" s="1823"/>
      <c r="JLC40" s="1823"/>
      <c r="JLD40" s="1823"/>
      <c r="JLE40" s="1823"/>
      <c r="JLF40" s="1823"/>
      <c r="JLG40" s="1823"/>
      <c r="JLH40" s="1823"/>
      <c r="JLI40" s="1823"/>
      <c r="JLJ40" s="1823"/>
      <c r="JLK40" s="1823"/>
      <c r="JLL40" s="1823"/>
      <c r="JLM40" s="1823"/>
      <c r="JLN40" s="1823"/>
      <c r="JLO40" s="1823"/>
      <c r="JLP40" s="1823"/>
      <c r="JLQ40" s="1823"/>
      <c r="JLR40" s="1823"/>
      <c r="JLS40" s="1823"/>
      <c r="JLT40" s="1823"/>
      <c r="JLU40" s="1823"/>
      <c r="JLV40" s="1823"/>
      <c r="JLW40" s="1823"/>
      <c r="JLX40" s="1823"/>
      <c r="JLY40" s="1823"/>
      <c r="JLZ40" s="1823"/>
      <c r="JMA40" s="1823"/>
      <c r="JMB40" s="1823"/>
      <c r="JMC40" s="1823"/>
      <c r="JMD40" s="1823"/>
      <c r="JME40" s="1823"/>
      <c r="JMF40" s="1823"/>
      <c r="JMG40" s="1823"/>
      <c r="JMH40" s="1823"/>
      <c r="JMI40" s="1823"/>
      <c r="JMJ40" s="1823"/>
      <c r="JMK40" s="1823"/>
      <c r="JML40" s="1823"/>
      <c r="JMM40" s="1823"/>
      <c r="JMN40" s="1823"/>
      <c r="JMO40" s="1823"/>
      <c r="JMP40" s="1823"/>
      <c r="JMQ40" s="1823"/>
      <c r="JMR40" s="1823"/>
      <c r="JMS40" s="1823"/>
      <c r="JMT40" s="1823"/>
      <c r="JMU40" s="1823"/>
      <c r="JMV40" s="1823"/>
      <c r="JMW40" s="1823"/>
      <c r="JMX40" s="1823"/>
      <c r="JMY40" s="1823"/>
      <c r="JMZ40" s="1823"/>
      <c r="JNA40" s="1823"/>
      <c r="JNB40" s="1823"/>
      <c r="JNC40" s="1823"/>
      <c r="JND40" s="1823"/>
      <c r="JNE40" s="1823"/>
      <c r="JNF40" s="1823"/>
      <c r="JNG40" s="1823"/>
      <c r="JNH40" s="1823"/>
      <c r="JNI40" s="1823"/>
      <c r="JNJ40" s="1823"/>
      <c r="JNK40" s="1823"/>
      <c r="JNL40" s="1823"/>
      <c r="JNM40" s="1823"/>
      <c r="JNN40" s="1823"/>
      <c r="JNO40" s="1823"/>
      <c r="JNP40" s="1823"/>
      <c r="JNQ40" s="1823"/>
      <c r="JNR40" s="1823"/>
      <c r="JNS40" s="1823"/>
      <c r="JNT40" s="1823"/>
      <c r="JNU40" s="1823"/>
      <c r="JNV40" s="1823"/>
      <c r="JNW40" s="1823"/>
      <c r="JNX40" s="1823"/>
      <c r="JNY40" s="1823"/>
      <c r="JNZ40" s="1823"/>
      <c r="JOA40" s="1823"/>
      <c r="JOB40" s="1823"/>
      <c r="JOC40" s="1823"/>
      <c r="JOD40" s="1823"/>
      <c r="JOE40" s="1823"/>
      <c r="JOF40" s="1823"/>
      <c r="JOG40" s="1823"/>
      <c r="JOH40" s="1823"/>
      <c r="JOI40" s="1823"/>
      <c r="JOJ40" s="1823"/>
      <c r="JOK40" s="1823"/>
      <c r="JOL40" s="1823"/>
      <c r="JOM40" s="1823"/>
      <c r="JON40" s="1823"/>
      <c r="JOO40" s="1823"/>
      <c r="JOP40" s="1823"/>
      <c r="JOQ40" s="1823"/>
      <c r="JOR40" s="1823"/>
      <c r="JOS40" s="1823"/>
      <c r="JOT40" s="1823"/>
      <c r="JOU40" s="1823"/>
      <c r="JOV40" s="1823"/>
      <c r="JOW40" s="1823"/>
      <c r="JOX40" s="1823"/>
      <c r="JOY40" s="1823"/>
      <c r="JOZ40" s="1823"/>
      <c r="JPA40" s="1823"/>
      <c r="JPB40" s="1823"/>
      <c r="JPC40" s="1823"/>
      <c r="JPD40" s="1823"/>
      <c r="JPE40" s="1823"/>
      <c r="JPF40" s="1823"/>
      <c r="JPG40" s="1823"/>
      <c r="JPH40" s="1823"/>
      <c r="JPI40" s="1823"/>
      <c r="JPJ40" s="1823"/>
      <c r="JPK40" s="1823"/>
      <c r="JPL40" s="1823"/>
      <c r="JPM40" s="1823"/>
      <c r="JPN40" s="1823"/>
      <c r="JPO40" s="1823"/>
      <c r="JPP40" s="1823"/>
      <c r="JPQ40" s="1823"/>
      <c r="JPR40" s="1823"/>
      <c r="JPS40" s="1823"/>
      <c r="JPT40" s="1823"/>
      <c r="JPU40" s="1823"/>
      <c r="JPV40" s="1823"/>
      <c r="JPW40" s="1823"/>
      <c r="JPX40" s="1823"/>
      <c r="JPY40" s="1823"/>
      <c r="JPZ40" s="1823"/>
      <c r="JQA40" s="1823"/>
      <c r="JQB40" s="1823"/>
      <c r="JQC40" s="1823"/>
      <c r="JQD40" s="1823"/>
      <c r="JQE40" s="1823"/>
      <c r="JQF40" s="1823"/>
      <c r="JQG40" s="1823"/>
      <c r="JQH40" s="1823"/>
      <c r="JQI40" s="1823"/>
      <c r="JQJ40" s="1823"/>
      <c r="JQK40" s="1823"/>
      <c r="JQL40" s="1823"/>
      <c r="JQM40" s="1823"/>
      <c r="JQN40" s="1823"/>
      <c r="JQO40" s="1823"/>
      <c r="JQP40" s="1823"/>
      <c r="JQQ40" s="1823"/>
      <c r="JQR40" s="1823"/>
      <c r="JQS40" s="1823"/>
      <c r="JQT40" s="1823"/>
      <c r="JQU40" s="1823"/>
      <c r="JQV40" s="1823"/>
      <c r="JQW40" s="1823"/>
      <c r="JQX40" s="1823"/>
      <c r="JQY40" s="1823"/>
      <c r="JQZ40" s="1823"/>
      <c r="JRA40" s="1823"/>
      <c r="JRB40" s="1823"/>
      <c r="JRC40" s="1823"/>
      <c r="JRD40" s="1823"/>
      <c r="JRE40" s="1823"/>
      <c r="JRF40" s="1823"/>
      <c r="JRG40" s="1823"/>
      <c r="JRH40" s="1823"/>
      <c r="JRI40" s="1823"/>
      <c r="JRJ40" s="1823"/>
      <c r="JRK40" s="1823"/>
      <c r="JRL40" s="1823"/>
      <c r="JRM40" s="1823"/>
      <c r="JRN40" s="1823"/>
      <c r="JRO40" s="1823"/>
      <c r="JRP40" s="1823"/>
      <c r="JRQ40" s="1823"/>
      <c r="JRR40" s="1823"/>
      <c r="JRS40" s="1823"/>
      <c r="JRT40" s="1823"/>
      <c r="JRU40" s="1823"/>
      <c r="JRV40" s="1823"/>
      <c r="JRW40" s="1823"/>
      <c r="JRX40" s="1823"/>
      <c r="JRY40" s="1823"/>
      <c r="JRZ40" s="1823"/>
      <c r="JSA40" s="1823"/>
      <c r="JSB40" s="1823"/>
      <c r="JSC40" s="1823"/>
      <c r="JSD40" s="1823"/>
      <c r="JSE40" s="1823"/>
      <c r="JSF40" s="1823"/>
      <c r="JSG40" s="1823"/>
      <c r="JSH40" s="1823"/>
      <c r="JSI40" s="1823"/>
      <c r="JSJ40" s="1823"/>
      <c r="JSK40" s="1823"/>
      <c r="JSL40" s="1823"/>
      <c r="JSM40" s="1823"/>
      <c r="JSN40" s="1823"/>
      <c r="JSO40" s="1823"/>
      <c r="JSP40" s="1823"/>
      <c r="JSQ40" s="1823"/>
      <c r="JSR40" s="1823"/>
      <c r="JSS40" s="1823"/>
      <c r="JST40" s="1823"/>
      <c r="JSU40" s="1823"/>
      <c r="JSV40" s="1823"/>
      <c r="JSW40" s="1823"/>
      <c r="JSX40" s="1823"/>
      <c r="JSY40" s="1823"/>
      <c r="JSZ40" s="1823"/>
      <c r="JTA40" s="1823"/>
      <c r="JTB40" s="1823"/>
      <c r="JTC40" s="1823"/>
      <c r="JTD40" s="1823"/>
      <c r="JTE40" s="1823"/>
      <c r="JTF40" s="1823"/>
      <c r="JTG40" s="1823"/>
      <c r="JTH40" s="1823"/>
      <c r="JTI40" s="1823"/>
      <c r="JTJ40" s="1823"/>
      <c r="JTK40" s="1823"/>
      <c r="JTL40" s="1823"/>
      <c r="JTM40" s="1823"/>
      <c r="JTN40" s="1823"/>
      <c r="JTO40" s="1823"/>
      <c r="JTP40" s="1823"/>
      <c r="JTQ40" s="1823"/>
      <c r="JTR40" s="1823"/>
      <c r="JTS40" s="1823"/>
      <c r="JTT40" s="1823"/>
      <c r="JTU40" s="1823"/>
      <c r="JTV40" s="1823"/>
      <c r="JTW40" s="1823"/>
      <c r="JTX40" s="1823"/>
      <c r="JTY40" s="1823"/>
      <c r="JTZ40" s="1823"/>
      <c r="JUA40" s="1823"/>
      <c r="JUB40" s="1823"/>
      <c r="JUC40" s="1823"/>
      <c r="JUD40" s="1823"/>
      <c r="JUE40" s="1823"/>
      <c r="JUF40" s="1823"/>
      <c r="JUG40" s="1823"/>
      <c r="JUH40" s="1823"/>
      <c r="JUI40" s="1823"/>
      <c r="JUJ40" s="1823"/>
      <c r="JUK40" s="1823"/>
      <c r="JUL40" s="1823"/>
      <c r="JUM40" s="1823"/>
      <c r="JUN40" s="1823"/>
      <c r="JUO40" s="1823"/>
      <c r="JUP40" s="1823"/>
      <c r="JUQ40" s="1823"/>
      <c r="JUR40" s="1823"/>
      <c r="JUS40" s="1823"/>
      <c r="JUT40" s="1823"/>
      <c r="JUU40" s="1823"/>
      <c r="JUV40" s="1823"/>
      <c r="JUW40" s="1823"/>
      <c r="JUX40" s="1823"/>
      <c r="JUY40" s="1823"/>
      <c r="JUZ40" s="1823"/>
      <c r="JVA40" s="1823"/>
      <c r="JVB40" s="1823"/>
      <c r="JVC40" s="1823"/>
      <c r="JVD40" s="1823"/>
      <c r="JVE40" s="1823"/>
      <c r="JVF40" s="1823"/>
      <c r="JVG40" s="1823"/>
      <c r="JVH40" s="1823"/>
      <c r="JVI40" s="1823"/>
      <c r="JVJ40" s="1823"/>
      <c r="JVK40" s="1823"/>
      <c r="JVL40" s="1823"/>
      <c r="JVM40" s="1823"/>
      <c r="JVN40" s="1823"/>
      <c r="JVO40" s="1823"/>
      <c r="JVP40" s="1823"/>
      <c r="JVQ40" s="1823"/>
      <c r="JVR40" s="1823"/>
      <c r="JVS40" s="1823"/>
      <c r="JVT40" s="1823"/>
      <c r="JVU40" s="1823"/>
      <c r="JVV40" s="1823"/>
      <c r="JVW40" s="1823"/>
      <c r="JVX40" s="1823"/>
      <c r="JVY40" s="1823"/>
      <c r="JVZ40" s="1823"/>
      <c r="JWA40" s="1823"/>
      <c r="JWB40" s="1823"/>
      <c r="JWC40" s="1823"/>
      <c r="JWD40" s="1823"/>
      <c r="JWE40" s="1823"/>
      <c r="JWF40" s="1823"/>
      <c r="JWG40" s="1823"/>
      <c r="JWH40" s="1823"/>
      <c r="JWI40" s="1823"/>
      <c r="JWJ40" s="1823"/>
      <c r="JWK40" s="1823"/>
      <c r="JWL40" s="1823"/>
      <c r="JWM40" s="1823"/>
      <c r="JWN40" s="1823"/>
      <c r="JWO40" s="1823"/>
      <c r="JWP40" s="1823"/>
      <c r="JWQ40" s="1823"/>
      <c r="JWR40" s="1823"/>
      <c r="JWS40" s="1823"/>
      <c r="JWT40" s="1823"/>
      <c r="JWU40" s="1823"/>
      <c r="JWV40" s="1823"/>
      <c r="JWW40" s="1823"/>
      <c r="JWX40" s="1823"/>
      <c r="JWY40" s="1823"/>
      <c r="JWZ40" s="1823"/>
      <c r="JXA40" s="1823"/>
      <c r="JXB40" s="1823"/>
      <c r="JXC40" s="1823"/>
      <c r="JXD40" s="1823"/>
      <c r="JXE40" s="1823"/>
      <c r="JXF40" s="1823"/>
      <c r="JXG40" s="1823"/>
      <c r="JXH40" s="1823"/>
      <c r="JXI40" s="1823"/>
      <c r="JXJ40" s="1823"/>
      <c r="JXK40" s="1823"/>
      <c r="JXL40" s="1823"/>
      <c r="JXM40" s="1823"/>
      <c r="JXN40" s="1823"/>
      <c r="JXO40" s="1823"/>
      <c r="JXP40" s="1823"/>
      <c r="JXQ40" s="1823"/>
      <c r="JXR40" s="1823"/>
      <c r="JXS40" s="1823"/>
      <c r="JXT40" s="1823"/>
      <c r="JXU40" s="1823"/>
      <c r="JXV40" s="1823"/>
      <c r="JXW40" s="1823"/>
      <c r="JXX40" s="1823"/>
      <c r="JXY40" s="1823"/>
      <c r="JXZ40" s="1823"/>
      <c r="JYA40" s="1823"/>
      <c r="JYB40" s="1823"/>
      <c r="JYC40" s="1823"/>
      <c r="JYD40" s="1823"/>
      <c r="JYE40" s="1823"/>
      <c r="JYF40" s="1823"/>
      <c r="JYG40" s="1823"/>
      <c r="JYH40" s="1823"/>
      <c r="JYI40" s="1823"/>
      <c r="JYJ40" s="1823"/>
      <c r="JYK40" s="1823"/>
      <c r="JYL40" s="1823"/>
      <c r="JYM40" s="1823"/>
      <c r="JYN40" s="1823"/>
      <c r="JYO40" s="1823"/>
      <c r="JYP40" s="1823"/>
      <c r="JYQ40" s="1823"/>
      <c r="JYR40" s="1823"/>
      <c r="JYS40" s="1823"/>
      <c r="JYT40" s="1823"/>
      <c r="JYU40" s="1823"/>
      <c r="JYV40" s="1823"/>
      <c r="JYW40" s="1823"/>
      <c r="JYX40" s="1823"/>
      <c r="JYY40" s="1823"/>
      <c r="JYZ40" s="1823"/>
      <c r="JZA40" s="1823"/>
      <c r="JZB40" s="1823"/>
      <c r="JZC40" s="1823"/>
      <c r="JZD40" s="1823"/>
      <c r="JZE40" s="1823"/>
      <c r="JZF40" s="1823"/>
      <c r="JZG40" s="1823"/>
      <c r="JZH40" s="1823"/>
      <c r="JZI40" s="1823"/>
      <c r="JZJ40" s="1823"/>
      <c r="JZK40" s="1823"/>
      <c r="JZL40" s="1823"/>
      <c r="JZM40" s="1823"/>
      <c r="JZN40" s="1823"/>
      <c r="JZO40" s="1823"/>
      <c r="JZP40" s="1823"/>
      <c r="JZQ40" s="1823"/>
      <c r="JZR40" s="1823"/>
      <c r="JZS40" s="1823"/>
      <c r="JZT40" s="1823"/>
      <c r="JZU40" s="1823"/>
      <c r="JZV40" s="1823"/>
      <c r="JZW40" s="1823"/>
      <c r="JZX40" s="1823"/>
      <c r="JZY40" s="1823"/>
      <c r="JZZ40" s="1823"/>
      <c r="KAA40" s="1823"/>
      <c r="KAB40" s="1823"/>
      <c r="KAC40" s="1823"/>
      <c r="KAD40" s="1823"/>
      <c r="KAE40" s="1823"/>
      <c r="KAF40" s="1823"/>
      <c r="KAG40" s="1823"/>
      <c r="KAH40" s="1823"/>
      <c r="KAI40" s="1823"/>
      <c r="KAJ40" s="1823"/>
      <c r="KAK40" s="1823"/>
      <c r="KAL40" s="1823"/>
      <c r="KAM40" s="1823"/>
      <c r="KAN40" s="1823"/>
      <c r="KAO40" s="1823"/>
      <c r="KAP40" s="1823"/>
      <c r="KAQ40" s="1823"/>
      <c r="KAR40" s="1823"/>
      <c r="KAS40" s="1823"/>
      <c r="KAT40" s="1823"/>
      <c r="KAU40" s="1823"/>
      <c r="KAV40" s="1823"/>
      <c r="KAW40" s="1823"/>
      <c r="KAX40" s="1823"/>
      <c r="KAY40" s="1823"/>
      <c r="KAZ40" s="1823"/>
      <c r="KBA40" s="1823"/>
      <c r="KBB40" s="1823"/>
      <c r="KBC40" s="1823"/>
      <c r="KBD40" s="1823"/>
      <c r="KBE40" s="1823"/>
      <c r="KBF40" s="1823"/>
      <c r="KBG40" s="1823"/>
      <c r="KBH40" s="1823"/>
      <c r="KBI40" s="1823"/>
      <c r="KBJ40" s="1823"/>
      <c r="KBK40" s="1823"/>
      <c r="KBL40" s="1823"/>
      <c r="KBM40" s="1823"/>
      <c r="KBN40" s="1823"/>
      <c r="KBO40" s="1823"/>
      <c r="KBP40" s="1823"/>
      <c r="KBQ40" s="1823"/>
      <c r="KBR40" s="1823"/>
      <c r="KBS40" s="1823"/>
      <c r="KBT40" s="1823"/>
      <c r="KBU40" s="1823"/>
      <c r="KBV40" s="1823"/>
      <c r="KBW40" s="1823"/>
      <c r="KBX40" s="1823"/>
      <c r="KBY40" s="1823"/>
      <c r="KBZ40" s="1823"/>
      <c r="KCA40" s="1823"/>
      <c r="KCB40" s="1823"/>
      <c r="KCC40" s="1823"/>
      <c r="KCD40" s="1823"/>
      <c r="KCE40" s="1823"/>
      <c r="KCF40" s="1823"/>
      <c r="KCG40" s="1823"/>
      <c r="KCH40" s="1823"/>
      <c r="KCI40" s="1823"/>
      <c r="KCJ40" s="1823"/>
      <c r="KCK40" s="1823"/>
      <c r="KCL40" s="1823"/>
      <c r="KCM40" s="1823"/>
      <c r="KCN40" s="1823"/>
      <c r="KCO40" s="1823"/>
      <c r="KCP40" s="1823"/>
      <c r="KCQ40" s="1823"/>
      <c r="KCR40" s="1823"/>
      <c r="KCS40" s="1823"/>
      <c r="KCT40" s="1823"/>
      <c r="KCU40" s="1823"/>
      <c r="KCV40" s="1823"/>
      <c r="KCW40" s="1823"/>
      <c r="KCX40" s="1823"/>
      <c r="KCY40" s="1823"/>
      <c r="KCZ40" s="1823"/>
      <c r="KDA40" s="1823"/>
      <c r="KDB40" s="1823"/>
      <c r="KDC40" s="1823"/>
      <c r="KDD40" s="1823"/>
      <c r="KDE40" s="1823"/>
      <c r="KDF40" s="1823"/>
      <c r="KDG40" s="1823"/>
      <c r="KDH40" s="1823"/>
      <c r="KDI40" s="1823"/>
      <c r="KDJ40" s="1823"/>
      <c r="KDK40" s="1823"/>
      <c r="KDL40" s="1823"/>
      <c r="KDM40" s="1823"/>
      <c r="KDN40" s="1823"/>
      <c r="KDO40" s="1823"/>
      <c r="KDP40" s="1823"/>
      <c r="KDQ40" s="1823"/>
      <c r="KDR40" s="1823"/>
      <c r="KDS40" s="1823"/>
      <c r="KDT40" s="1823"/>
      <c r="KDU40" s="1823"/>
      <c r="KDV40" s="1823"/>
      <c r="KDW40" s="1823"/>
      <c r="KDX40" s="1823"/>
      <c r="KDY40" s="1823"/>
      <c r="KDZ40" s="1823"/>
      <c r="KEA40" s="1823"/>
      <c r="KEB40" s="1823"/>
      <c r="KEC40" s="1823"/>
      <c r="KED40" s="1823"/>
      <c r="KEE40" s="1823"/>
      <c r="KEF40" s="1823"/>
      <c r="KEG40" s="1823"/>
      <c r="KEH40" s="1823"/>
      <c r="KEI40" s="1823"/>
      <c r="KEJ40" s="1823"/>
      <c r="KEK40" s="1823"/>
      <c r="KEL40" s="1823"/>
      <c r="KEM40" s="1823"/>
      <c r="KEN40" s="1823"/>
      <c r="KEO40" s="1823"/>
      <c r="KEP40" s="1823"/>
      <c r="KEQ40" s="1823"/>
      <c r="KER40" s="1823"/>
      <c r="KES40" s="1823"/>
      <c r="KET40" s="1823"/>
      <c r="KEU40" s="1823"/>
      <c r="KEV40" s="1823"/>
      <c r="KEW40" s="1823"/>
      <c r="KEX40" s="1823"/>
      <c r="KEY40" s="1823"/>
      <c r="KEZ40" s="1823"/>
      <c r="KFA40" s="1823"/>
      <c r="KFB40" s="1823"/>
      <c r="KFC40" s="1823"/>
      <c r="KFD40" s="1823"/>
      <c r="KFE40" s="1823"/>
      <c r="KFF40" s="1823"/>
      <c r="KFG40" s="1823"/>
      <c r="KFH40" s="1823"/>
      <c r="KFI40" s="1823"/>
      <c r="KFJ40" s="1823"/>
      <c r="KFK40" s="1823"/>
      <c r="KFL40" s="1823"/>
      <c r="KFM40" s="1823"/>
      <c r="KFN40" s="1823"/>
      <c r="KFO40" s="1823"/>
      <c r="KFP40" s="1823"/>
      <c r="KFQ40" s="1823"/>
      <c r="KFR40" s="1823"/>
      <c r="KFS40" s="1823"/>
      <c r="KFT40" s="1823"/>
      <c r="KFU40" s="1823"/>
      <c r="KFV40" s="1823"/>
      <c r="KFW40" s="1823"/>
      <c r="KFX40" s="1823"/>
      <c r="KFY40" s="1823"/>
      <c r="KFZ40" s="1823"/>
      <c r="KGA40" s="1823"/>
      <c r="KGB40" s="1823"/>
      <c r="KGC40" s="1823"/>
      <c r="KGD40" s="1823"/>
      <c r="KGE40" s="1823"/>
      <c r="KGF40" s="1823"/>
      <c r="KGG40" s="1823"/>
      <c r="KGH40" s="1823"/>
      <c r="KGI40" s="1823"/>
      <c r="KGJ40" s="1823"/>
      <c r="KGK40" s="1823"/>
      <c r="KGL40" s="1823"/>
      <c r="KGM40" s="1823"/>
      <c r="KGN40" s="1823"/>
      <c r="KGO40" s="1823"/>
      <c r="KGP40" s="1823"/>
      <c r="KGQ40" s="1823"/>
      <c r="KGR40" s="1823"/>
      <c r="KGS40" s="1823"/>
      <c r="KGT40" s="1823"/>
      <c r="KGU40" s="1823"/>
      <c r="KGV40" s="1823"/>
      <c r="KGW40" s="1823"/>
      <c r="KGX40" s="1823"/>
      <c r="KGY40" s="1823"/>
      <c r="KGZ40" s="1823"/>
      <c r="KHA40" s="1823"/>
      <c r="KHB40" s="1823"/>
      <c r="KHC40" s="1823"/>
      <c r="KHD40" s="1823"/>
      <c r="KHE40" s="1823"/>
      <c r="KHF40" s="1823"/>
      <c r="KHG40" s="1823"/>
      <c r="KHH40" s="1823"/>
      <c r="KHI40" s="1823"/>
      <c r="KHJ40" s="1823"/>
      <c r="KHK40" s="1823"/>
      <c r="KHL40" s="1823"/>
      <c r="KHM40" s="1823"/>
      <c r="KHN40" s="1823"/>
      <c r="KHO40" s="1823"/>
      <c r="KHP40" s="1823"/>
      <c r="KHQ40" s="1823"/>
      <c r="KHR40" s="1823"/>
      <c r="KHS40" s="1823"/>
      <c r="KHT40" s="1823"/>
      <c r="KHU40" s="1823"/>
      <c r="KHV40" s="1823"/>
      <c r="KHW40" s="1823"/>
      <c r="KHX40" s="1823"/>
      <c r="KHY40" s="1823"/>
      <c r="KHZ40" s="1823"/>
      <c r="KIA40" s="1823"/>
      <c r="KIB40" s="1823"/>
      <c r="KIC40" s="1823"/>
      <c r="KID40" s="1823"/>
      <c r="KIE40" s="1823"/>
      <c r="KIF40" s="1823"/>
      <c r="KIG40" s="1823"/>
      <c r="KIH40" s="1823"/>
      <c r="KII40" s="1823"/>
      <c r="KIJ40" s="1823"/>
      <c r="KIK40" s="1823"/>
      <c r="KIL40" s="1823"/>
      <c r="KIM40" s="1823"/>
      <c r="KIN40" s="1823"/>
      <c r="KIO40" s="1823"/>
      <c r="KIP40" s="1823"/>
      <c r="KIQ40" s="1823"/>
      <c r="KIR40" s="1823"/>
      <c r="KIS40" s="1823"/>
      <c r="KIT40" s="1823"/>
      <c r="KIU40" s="1823"/>
      <c r="KIV40" s="1823"/>
      <c r="KIW40" s="1823"/>
      <c r="KIX40" s="1823"/>
      <c r="KIY40" s="1823"/>
      <c r="KIZ40" s="1823"/>
      <c r="KJA40" s="1823"/>
      <c r="KJB40" s="1823"/>
      <c r="KJC40" s="1823"/>
      <c r="KJD40" s="1823"/>
      <c r="KJE40" s="1823"/>
      <c r="KJF40" s="1823"/>
      <c r="KJG40" s="1823"/>
      <c r="KJH40" s="1823"/>
      <c r="KJI40" s="1823"/>
      <c r="KJJ40" s="1823"/>
      <c r="KJK40" s="1823"/>
      <c r="KJL40" s="1823"/>
      <c r="KJM40" s="1823"/>
      <c r="KJN40" s="1823"/>
      <c r="KJO40" s="1823"/>
      <c r="KJP40" s="1823"/>
      <c r="KJQ40" s="1823"/>
      <c r="KJR40" s="1823"/>
      <c r="KJS40" s="1823"/>
      <c r="KJT40" s="1823"/>
      <c r="KJU40" s="1823"/>
      <c r="KJV40" s="1823"/>
      <c r="KJW40" s="1823"/>
      <c r="KJX40" s="1823"/>
      <c r="KJY40" s="1823"/>
      <c r="KJZ40" s="1823"/>
      <c r="KKA40" s="1823"/>
      <c r="KKB40" s="1823"/>
      <c r="KKC40" s="1823"/>
      <c r="KKD40" s="1823"/>
      <c r="KKE40" s="1823"/>
      <c r="KKF40" s="1823"/>
      <c r="KKG40" s="1823"/>
      <c r="KKH40" s="1823"/>
      <c r="KKI40" s="1823"/>
      <c r="KKJ40" s="1823"/>
      <c r="KKK40" s="1823"/>
      <c r="KKL40" s="1823"/>
      <c r="KKM40" s="1823"/>
      <c r="KKN40" s="1823"/>
      <c r="KKO40" s="1823"/>
      <c r="KKP40" s="1823"/>
      <c r="KKQ40" s="1823"/>
      <c r="KKR40" s="1823"/>
      <c r="KKS40" s="1823"/>
      <c r="KKT40" s="1823"/>
      <c r="KKU40" s="1823"/>
      <c r="KKV40" s="1823"/>
      <c r="KKW40" s="1823"/>
      <c r="KKX40" s="1823"/>
      <c r="KKY40" s="1823"/>
      <c r="KKZ40" s="1823"/>
      <c r="KLA40" s="1823"/>
      <c r="KLB40" s="1823"/>
      <c r="KLC40" s="1823"/>
      <c r="KLD40" s="1823"/>
      <c r="KLE40" s="1823"/>
      <c r="KLF40" s="1823"/>
      <c r="KLG40" s="1823"/>
      <c r="KLH40" s="1823"/>
      <c r="KLI40" s="1823"/>
      <c r="KLJ40" s="1823"/>
      <c r="KLK40" s="1823"/>
      <c r="KLL40" s="1823"/>
      <c r="KLM40" s="1823"/>
      <c r="KLN40" s="1823"/>
      <c r="KLO40" s="1823"/>
      <c r="KLP40" s="1823"/>
      <c r="KLQ40" s="1823"/>
      <c r="KLR40" s="1823"/>
      <c r="KLS40" s="1823"/>
      <c r="KLT40" s="1823"/>
      <c r="KLU40" s="1823"/>
      <c r="KLV40" s="1823"/>
      <c r="KLW40" s="1823"/>
      <c r="KLX40" s="1823"/>
      <c r="KLY40" s="1823"/>
      <c r="KLZ40" s="1823"/>
      <c r="KMA40" s="1823"/>
      <c r="KMB40" s="1823"/>
      <c r="KMC40" s="1823"/>
      <c r="KMD40" s="1823"/>
      <c r="KME40" s="1823"/>
      <c r="KMF40" s="1823"/>
      <c r="KMG40" s="1823"/>
      <c r="KMH40" s="1823"/>
      <c r="KMI40" s="1823"/>
      <c r="KMJ40" s="1823"/>
      <c r="KMK40" s="1823"/>
      <c r="KML40" s="1823"/>
      <c r="KMM40" s="1823"/>
      <c r="KMN40" s="1823"/>
      <c r="KMO40" s="1823"/>
      <c r="KMP40" s="1823"/>
      <c r="KMQ40" s="1823"/>
      <c r="KMR40" s="1823"/>
      <c r="KMS40" s="1823"/>
      <c r="KMT40" s="1823"/>
      <c r="KMU40" s="1823"/>
      <c r="KMV40" s="1823"/>
      <c r="KMW40" s="1823"/>
      <c r="KMX40" s="1823"/>
      <c r="KMY40" s="1823"/>
      <c r="KMZ40" s="1823"/>
      <c r="KNA40" s="1823"/>
      <c r="KNB40" s="1823"/>
      <c r="KNC40" s="1823"/>
      <c r="KND40" s="1823"/>
      <c r="KNE40" s="1823"/>
      <c r="KNF40" s="1823"/>
      <c r="KNG40" s="1823"/>
      <c r="KNH40" s="1823"/>
      <c r="KNI40" s="1823"/>
      <c r="KNJ40" s="1823"/>
      <c r="KNK40" s="1823"/>
      <c r="KNL40" s="1823"/>
      <c r="KNM40" s="1823"/>
      <c r="KNN40" s="1823"/>
      <c r="KNO40" s="1823"/>
      <c r="KNP40" s="1823"/>
      <c r="KNQ40" s="1823"/>
      <c r="KNR40" s="1823"/>
      <c r="KNS40" s="1823"/>
      <c r="KNT40" s="1823"/>
      <c r="KNU40" s="1823"/>
      <c r="KNV40" s="1823"/>
      <c r="KNW40" s="1823"/>
      <c r="KNX40" s="1823"/>
      <c r="KNY40" s="1823"/>
      <c r="KNZ40" s="1823"/>
      <c r="KOA40" s="1823"/>
      <c r="KOB40" s="1823"/>
      <c r="KOC40" s="1823"/>
      <c r="KOD40" s="1823"/>
      <c r="KOE40" s="1823"/>
      <c r="KOF40" s="1823"/>
      <c r="KOG40" s="1823"/>
      <c r="KOH40" s="1823"/>
      <c r="KOI40" s="1823"/>
      <c r="KOJ40" s="1823"/>
      <c r="KOK40" s="1823"/>
      <c r="KOL40" s="1823"/>
      <c r="KOM40" s="1823"/>
      <c r="KON40" s="1823"/>
      <c r="KOO40" s="1823"/>
      <c r="KOP40" s="1823"/>
      <c r="KOQ40" s="1823"/>
      <c r="KOR40" s="1823"/>
      <c r="KOS40" s="1823"/>
      <c r="KOT40" s="1823"/>
      <c r="KOU40" s="1823"/>
      <c r="KOV40" s="1823"/>
      <c r="KOW40" s="1823"/>
      <c r="KOX40" s="1823"/>
      <c r="KOY40" s="1823"/>
      <c r="KOZ40" s="1823"/>
      <c r="KPA40" s="1823"/>
      <c r="KPB40" s="1823"/>
      <c r="KPC40" s="1823"/>
      <c r="KPD40" s="1823"/>
      <c r="KPE40" s="1823"/>
      <c r="KPF40" s="1823"/>
      <c r="KPG40" s="1823"/>
      <c r="KPH40" s="1823"/>
      <c r="KPI40" s="1823"/>
      <c r="KPJ40" s="1823"/>
      <c r="KPK40" s="1823"/>
      <c r="KPL40" s="1823"/>
      <c r="KPM40" s="1823"/>
      <c r="KPN40" s="1823"/>
      <c r="KPO40" s="1823"/>
      <c r="KPP40" s="1823"/>
      <c r="KPQ40" s="1823"/>
      <c r="KPR40" s="1823"/>
      <c r="KPS40" s="1823"/>
      <c r="KPT40" s="1823"/>
      <c r="KPU40" s="1823"/>
      <c r="KPV40" s="1823"/>
      <c r="KPW40" s="1823"/>
      <c r="KPX40" s="1823"/>
      <c r="KPY40" s="1823"/>
      <c r="KPZ40" s="1823"/>
      <c r="KQA40" s="1823"/>
      <c r="KQB40" s="1823"/>
      <c r="KQC40" s="1823"/>
      <c r="KQD40" s="1823"/>
      <c r="KQE40" s="1823"/>
      <c r="KQF40" s="1823"/>
      <c r="KQG40" s="1823"/>
      <c r="KQH40" s="1823"/>
      <c r="KQI40" s="1823"/>
      <c r="KQJ40" s="1823"/>
      <c r="KQK40" s="1823"/>
      <c r="KQL40" s="1823"/>
      <c r="KQM40" s="1823"/>
      <c r="KQN40" s="1823"/>
      <c r="KQO40" s="1823"/>
      <c r="KQP40" s="1823"/>
      <c r="KQQ40" s="1823"/>
      <c r="KQR40" s="1823"/>
      <c r="KQS40" s="1823"/>
      <c r="KQT40" s="1823"/>
      <c r="KQU40" s="1823"/>
      <c r="KQV40" s="1823"/>
      <c r="KQW40" s="1823"/>
      <c r="KQX40" s="1823"/>
      <c r="KQY40" s="1823"/>
      <c r="KQZ40" s="1823"/>
      <c r="KRA40" s="1823"/>
      <c r="KRB40" s="1823"/>
      <c r="KRC40" s="1823"/>
      <c r="KRD40" s="1823"/>
      <c r="KRE40" s="1823"/>
      <c r="KRF40" s="1823"/>
      <c r="KRG40" s="1823"/>
      <c r="KRH40" s="1823"/>
      <c r="KRI40" s="1823"/>
      <c r="KRJ40" s="1823"/>
      <c r="KRK40" s="1823"/>
      <c r="KRL40" s="1823"/>
      <c r="KRM40" s="1823"/>
      <c r="KRN40" s="1823"/>
      <c r="KRO40" s="1823"/>
      <c r="KRP40" s="1823"/>
      <c r="KRQ40" s="1823"/>
      <c r="KRR40" s="1823"/>
      <c r="KRS40" s="1823"/>
      <c r="KRT40" s="1823"/>
      <c r="KRU40" s="1823"/>
      <c r="KRV40" s="1823"/>
      <c r="KRW40" s="1823"/>
      <c r="KRX40" s="1823"/>
      <c r="KRY40" s="1823"/>
      <c r="KRZ40" s="1823"/>
      <c r="KSA40" s="1823"/>
      <c r="KSB40" s="1823"/>
      <c r="KSC40" s="1823"/>
      <c r="KSD40" s="1823"/>
      <c r="KSE40" s="1823"/>
      <c r="KSF40" s="1823"/>
      <c r="KSG40" s="1823"/>
      <c r="KSH40" s="1823"/>
      <c r="KSI40" s="1823"/>
      <c r="KSJ40" s="1823"/>
      <c r="KSK40" s="1823"/>
      <c r="KSL40" s="1823"/>
      <c r="KSM40" s="1823"/>
      <c r="KSN40" s="1823"/>
      <c r="KSO40" s="1823"/>
      <c r="KSP40" s="1823"/>
      <c r="KSQ40" s="1823"/>
      <c r="KSR40" s="1823"/>
      <c r="KSS40" s="1823"/>
      <c r="KST40" s="1823"/>
      <c r="KSU40" s="1823"/>
      <c r="KSV40" s="1823"/>
      <c r="KSW40" s="1823"/>
      <c r="KSX40" s="1823"/>
      <c r="KSY40" s="1823"/>
      <c r="KSZ40" s="1823"/>
      <c r="KTA40" s="1823"/>
      <c r="KTB40" s="1823"/>
      <c r="KTC40" s="1823"/>
      <c r="KTD40" s="1823"/>
      <c r="KTE40" s="1823"/>
      <c r="KTF40" s="1823"/>
      <c r="KTG40" s="1823"/>
      <c r="KTH40" s="1823"/>
      <c r="KTI40" s="1823"/>
      <c r="KTJ40" s="1823"/>
      <c r="KTK40" s="1823"/>
      <c r="KTL40" s="1823"/>
      <c r="KTM40" s="1823"/>
      <c r="KTN40" s="1823"/>
      <c r="KTO40" s="1823"/>
      <c r="KTP40" s="1823"/>
      <c r="KTQ40" s="1823"/>
      <c r="KTR40" s="1823"/>
      <c r="KTS40" s="1823"/>
      <c r="KTT40" s="1823"/>
      <c r="KTU40" s="1823"/>
      <c r="KTV40" s="1823"/>
      <c r="KTW40" s="1823"/>
      <c r="KTX40" s="1823"/>
      <c r="KTY40" s="1823"/>
      <c r="KTZ40" s="1823"/>
      <c r="KUA40" s="1823"/>
      <c r="KUB40" s="1823"/>
      <c r="KUC40" s="1823"/>
      <c r="KUD40" s="1823"/>
      <c r="KUE40" s="1823"/>
      <c r="KUF40" s="1823"/>
      <c r="KUG40" s="1823"/>
      <c r="KUH40" s="1823"/>
      <c r="KUI40" s="1823"/>
      <c r="KUJ40" s="1823"/>
      <c r="KUK40" s="1823"/>
      <c r="KUL40" s="1823"/>
      <c r="KUM40" s="1823"/>
      <c r="KUN40" s="1823"/>
      <c r="KUO40" s="1823"/>
      <c r="KUP40" s="1823"/>
      <c r="KUQ40" s="1823"/>
      <c r="KUR40" s="1823"/>
      <c r="KUS40" s="1823"/>
      <c r="KUT40" s="1823"/>
      <c r="KUU40" s="1823"/>
      <c r="KUV40" s="1823"/>
      <c r="KUW40" s="1823"/>
      <c r="KUX40" s="1823"/>
      <c r="KUY40" s="1823"/>
      <c r="KUZ40" s="1823"/>
      <c r="KVA40" s="1823"/>
      <c r="KVB40" s="1823"/>
      <c r="KVC40" s="1823"/>
      <c r="KVD40" s="1823"/>
      <c r="KVE40" s="1823"/>
      <c r="KVF40" s="1823"/>
      <c r="KVG40" s="1823"/>
      <c r="KVH40" s="1823"/>
      <c r="KVI40" s="1823"/>
      <c r="KVJ40" s="1823"/>
      <c r="KVK40" s="1823"/>
      <c r="KVL40" s="1823"/>
      <c r="KVM40" s="1823"/>
      <c r="KVN40" s="1823"/>
      <c r="KVO40" s="1823"/>
      <c r="KVP40" s="1823"/>
      <c r="KVQ40" s="1823"/>
      <c r="KVR40" s="1823"/>
      <c r="KVS40" s="1823"/>
      <c r="KVT40" s="1823"/>
      <c r="KVU40" s="1823"/>
      <c r="KVV40" s="1823"/>
      <c r="KVW40" s="1823"/>
      <c r="KVX40" s="1823"/>
      <c r="KVY40" s="1823"/>
      <c r="KVZ40" s="1823"/>
      <c r="KWA40" s="1823"/>
      <c r="KWB40" s="1823"/>
      <c r="KWC40" s="1823"/>
      <c r="KWD40" s="1823"/>
      <c r="KWE40" s="1823"/>
      <c r="KWF40" s="1823"/>
      <c r="KWG40" s="1823"/>
      <c r="KWH40" s="1823"/>
      <c r="KWI40" s="1823"/>
      <c r="KWJ40" s="1823"/>
      <c r="KWK40" s="1823"/>
      <c r="KWL40" s="1823"/>
      <c r="KWM40" s="1823"/>
      <c r="KWN40" s="1823"/>
      <c r="KWO40" s="1823"/>
      <c r="KWP40" s="1823"/>
      <c r="KWQ40" s="1823"/>
      <c r="KWR40" s="1823"/>
      <c r="KWS40" s="1823"/>
      <c r="KWT40" s="1823"/>
      <c r="KWU40" s="1823"/>
      <c r="KWV40" s="1823"/>
      <c r="KWW40" s="1823"/>
      <c r="KWX40" s="1823"/>
      <c r="KWY40" s="1823"/>
      <c r="KWZ40" s="1823"/>
      <c r="KXA40" s="1823"/>
      <c r="KXB40" s="1823"/>
      <c r="KXC40" s="1823"/>
      <c r="KXD40" s="1823"/>
      <c r="KXE40" s="1823"/>
      <c r="KXF40" s="1823"/>
      <c r="KXG40" s="1823"/>
      <c r="KXH40" s="1823"/>
      <c r="KXI40" s="1823"/>
      <c r="KXJ40" s="1823"/>
      <c r="KXK40" s="1823"/>
      <c r="KXL40" s="1823"/>
      <c r="KXM40" s="1823"/>
      <c r="KXN40" s="1823"/>
      <c r="KXO40" s="1823"/>
      <c r="KXP40" s="1823"/>
      <c r="KXQ40" s="1823"/>
      <c r="KXR40" s="1823"/>
      <c r="KXS40" s="1823"/>
      <c r="KXT40" s="1823"/>
      <c r="KXU40" s="1823"/>
      <c r="KXV40" s="1823"/>
      <c r="KXW40" s="1823"/>
      <c r="KXX40" s="1823"/>
      <c r="KXY40" s="1823"/>
      <c r="KXZ40" s="1823"/>
      <c r="KYA40" s="1823"/>
      <c r="KYB40" s="1823"/>
      <c r="KYC40" s="1823"/>
      <c r="KYD40" s="1823"/>
      <c r="KYE40" s="1823"/>
      <c r="KYF40" s="1823"/>
      <c r="KYG40" s="1823"/>
      <c r="KYH40" s="1823"/>
      <c r="KYI40" s="1823"/>
      <c r="KYJ40" s="1823"/>
      <c r="KYK40" s="1823"/>
      <c r="KYL40" s="1823"/>
      <c r="KYM40" s="1823"/>
      <c r="KYN40" s="1823"/>
      <c r="KYO40" s="1823"/>
      <c r="KYP40" s="1823"/>
      <c r="KYQ40" s="1823"/>
      <c r="KYR40" s="1823"/>
      <c r="KYS40" s="1823"/>
      <c r="KYT40" s="1823"/>
      <c r="KYU40" s="1823"/>
      <c r="KYV40" s="1823"/>
      <c r="KYW40" s="1823"/>
      <c r="KYX40" s="1823"/>
      <c r="KYY40" s="1823"/>
      <c r="KYZ40" s="1823"/>
      <c r="KZA40" s="1823"/>
      <c r="KZB40" s="1823"/>
      <c r="KZC40" s="1823"/>
      <c r="KZD40" s="1823"/>
      <c r="KZE40" s="1823"/>
      <c r="KZF40" s="1823"/>
      <c r="KZG40" s="1823"/>
      <c r="KZH40" s="1823"/>
      <c r="KZI40" s="1823"/>
      <c r="KZJ40" s="1823"/>
      <c r="KZK40" s="1823"/>
      <c r="KZL40" s="1823"/>
      <c r="KZM40" s="1823"/>
      <c r="KZN40" s="1823"/>
      <c r="KZO40" s="1823"/>
      <c r="KZP40" s="1823"/>
      <c r="KZQ40" s="1823"/>
      <c r="KZR40" s="1823"/>
      <c r="KZS40" s="1823"/>
      <c r="KZT40" s="1823"/>
      <c r="KZU40" s="1823"/>
      <c r="KZV40" s="1823"/>
      <c r="KZW40" s="1823"/>
      <c r="KZX40" s="1823"/>
      <c r="KZY40" s="1823"/>
      <c r="KZZ40" s="1823"/>
      <c r="LAA40" s="1823"/>
      <c r="LAB40" s="1823"/>
      <c r="LAC40" s="1823"/>
      <c r="LAD40" s="1823"/>
      <c r="LAE40" s="1823"/>
      <c r="LAF40" s="1823"/>
      <c r="LAG40" s="1823"/>
      <c r="LAH40" s="1823"/>
      <c r="LAI40" s="1823"/>
      <c r="LAJ40" s="1823"/>
      <c r="LAK40" s="1823"/>
      <c r="LAL40" s="1823"/>
      <c r="LAM40" s="1823"/>
      <c r="LAN40" s="1823"/>
      <c r="LAO40" s="1823"/>
      <c r="LAP40" s="1823"/>
      <c r="LAQ40" s="1823"/>
      <c r="LAR40" s="1823"/>
      <c r="LAS40" s="1823"/>
      <c r="LAT40" s="1823"/>
      <c r="LAU40" s="1823"/>
      <c r="LAV40" s="1823"/>
      <c r="LAW40" s="1823"/>
      <c r="LAX40" s="1823"/>
      <c r="LAY40" s="1823"/>
      <c r="LAZ40" s="1823"/>
      <c r="LBA40" s="1823"/>
      <c r="LBB40" s="1823"/>
      <c r="LBC40" s="1823"/>
      <c r="LBD40" s="1823"/>
      <c r="LBE40" s="1823"/>
      <c r="LBF40" s="1823"/>
      <c r="LBG40" s="1823"/>
      <c r="LBH40" s="1823"/>
      <c r="LBI40" s="1823"/>
      <c r="LBJ40" s="1823"/>
      <c r="LBK40" s="1823"/>
      <c r="LBL40" s="1823"/>
      <c r="LBM40" s="1823"/>
      <c r="LBN40" s="1823"/>
      <c r="LBO40" s="1823"/>
      <c r="LBP40" s="1823"/>
      <c r="LBQ40" s="1823"/>
      <c r="LBR40" s="1823"/>
      <c r="LBS40" s="1823"/>
      <c r="LBT40" s="1823"/>
      <c r="LBU40" s="1823"/>
      <c r="LBV40" s="1823"/>
      <c r="LBW40" s="1823"/>
      <c r="LBX40" s="1823"/>
      <c r="LBY40" s="1823"/>
      <c r="LBZ40" s="1823"/>
      <c r="LCA40" s="1823"/>
      <c r="LCB40" s="1823"/>
      <c r="LCC40" s="1823"/>
      <c r="LCD40" s="1823"/>
      <c r="LCE40" s="1823"/>
      <c r="LCF40" s="1823"/>
      <c r="LCG40" s="1823"/>
      <c r="LCH40" s="1823"/>
      <c r="LCI40" s="1823"/>
      <c r="LCJ40" s="1823"/>
      <c r="LCK40" s="1823"/>
      <c r="LCL40" s="1823"/>
      <c r="LCM40" s="1823"/>
      <c r="LCN40" s="1823"/>
      <c r="LCO40" s="1823"/>
      <c r="LCP40" s="1823"/>
      <c r="LCQ40" s="1823"/>
      <c r="LCR40" s="1823"/>
      <c r="LCS40" s="1823"/>
      <c r="LCT40" s="1823"/>
      <c r="LCU40" s="1823"/>
      <c r="LCV40" s="1823"/>
      <c r="LCW40" s="1823"/>
      <c r="LCX40" s="1823"/>
      <c r="LCY40" s="1823"/>
      <c r="LCZ40" s="1823"/>
      <c r="LDA40" s="1823"/>
      <c r="LDB40" s="1823"/>
      <c r="LDC40" s="1823"/>
      <c r="LDD40" s="1823"/>
      <c r="LDE40" s="1823"/>
      <c r="LDF40" s="1823"/>
      <c r="LDG40" s="1823"/>
      <c r="LDH40" s="1823"/>
      <c r="LDI40" s="1823"/>
      <c r="LDJ40" s="1823"/>
      <c r="LDK40" s="1823"/>
      <c r="LDL40" s="1823"/>
      <c r="LDM40" s="1823"/>
      <c r="LDN40" s="1823"/>
      <c r="LDO40" s="1823"/>
      <c r="LDP40" s="1823"/>
      <c r="LDQ40" s="1823"/>
      <c r="LDR40" s="1823"/>
      <c r="LDS40" s="1823"/>
      <c r="LDT40" s="1823"/>
      <c r="LDU40" s="1823"/>
      <c r="LDV40" s="1823"/>
      <c r="LDW40" s="1823"/>
      <c r="LDX40" s="1823"/>
      <c r="LDY40" s="1823"/>
      <c r="LDZ40" s="1823"/>
      <c r="LEA40" s="1823"/>
      <c r="LEB40" s="1823"/>
      <c r="LEC40" s="1823"/>
      <c r="LED40" s="1823"/>
      <c r="LEE40" s="1823"/>
      <c r="LEF40" s="1823"/>
      <c r="LEG40" s="1823"/>
      <c r="LEH40" s="1823"/>
      <c r="LEI40" s="1823"/>
      <c r="LEJ40" s="1823"/>
      <c r="LEK40" s="1823"/>
      <c r="LEL40" s="1823"/>
      <c r="LEM40" s="1823"/>
      <c r="LEN40" s="1823"/>
      <c r="LEO40" s="1823"/>
      <c r="LEP40" s="1823"/>
      <c r="LEQ40" s="1823"/>
      <c r="LER40" s="1823"/>
      <c r="LES40" s="1823"/>
      <c r="LET40" s="1823"/>
      <c r="LEU40" s="1823"/>
      <c r="LEV40" s="1823"/>
      <c r="LEW40" s="1823"/>
      <c r="LEX40" s="1823"/>
      <c r="LEY40" s="1823"/>
      <c r="LEZ40" s="1823"/>
      <c r="LFA40" s="1823"/>
      <c r="LFB40" s="1823"/>
      <c r="LFC40" s="1823"/>
      <c r="LFD40" s="1823"/>
      <c r="LFE40" s="1823"/>
      <c r="LFF40" s="1823"/>
      <c r="LFG40" s="1823"/>
      <c r="LFH40" s="1823"/>
      <c r="LFI40" s="1823"/>
      <c r="LFJ40" s="1823"/>
      <c r="LFK40" s="1823"/>
      <c r="LFL40" s="1823"/>
      <c r="LFM40" s="1823"/>
      <c r="LFN40" s="1823"/>
      <c r="LFO40" s="1823"/>
      <c r="LFP40" s="1823"/>
      <c r="LFQ40" s="1823"/>
      <c r="LFR40" s="1823"/>
      <c r="LFS40" s="1823"/>
      <c r="LFT40" s="1823"/>
      <c r="LFU40" s="1823"/>
      <c r="LFV40" s="1823"/>
      <c r="LFW40" s="1823"/>
      <c r="LFX40" s="1823"/>
      <c r="LFY40" s="1823"/>
      <c r="LFZ40" s="1823"/>
      <c r="LGA40" s="1823"/>
      <c r="LGB40" s="1823"/>
      <c r="LGC40" s="1823"/>
      <c r="LGD40" s="1823"/>
      <c r="LGE40" s="1823"/>
      <c r="LGF40" s="1823"/>
      <c r="LGG40" s="1823"/>
      <c r="LGH40" s="1823"/>
      <c r="LGI40" s="1823"/>
      <c r="LGJ40" s="1823"/>
      <c r="LGK40" s="1823"/>
      <c r="LGL40" s="1823"/>
      <c r="LGM40" s="1823"/>
      <c r="LGN40" s="1823"/>
      <c r="LGO40" s="1823"/>
      <c r="LGP40" s="1823"/>
      <c r="LGQ40" s="1823"/>
      <c r="LGR40" s="1823"/>
      <c r="LGS40" s="1823"/>
      <c r="LGT40" s="1823"/>
      <c r="LGU40" s="1823"/>
      <c r="LGV40" s="1823"/>
      <c r="LGW40" s="1823"/>
      <c r="LGX40" s="1823"/>
      <c r="LGY40" s="1823"/>
      <c r="LGZ40" s="1823"/>
      <c r="LHA40" s="1823"/>
      <c r="LHB40" s="1823"/>
      <c r="LHC40" s="1823"/>
      <c r="LHD40" s="1823"/>
      <c r="LHE40" s="1823"/>
      <c r="LHF40" s="1823"/>
      <c r="LHG40" s="1823"/>
      <c r="LHH40" s="1823"/>
      <c r="LHI40" s="1823"/>
      <c r="LHJ40" s="1823"/>
      <c r="LHK40" s="1823"/>
      <c r="LHL40" s="1823"/>
      <c r="LHM40" s="1823"/>
      <c r="LHN40" s="1823"/>
      <c r="LHO40" s="1823"/>
      <c r="LHP40" s="1823"/>
      <c r="LHQ40" s="1823"/>
      <c r="LHR40" s="1823"/>
      <c r="LHS40" s="1823"/>
      <c r="LHT40" s="1823"/>
      <c r="LHU40" s="1823"/>
      <c r="LHV40" s="1823"/>
      <c r="LHW40" s="1823"/>
      <c r="LHX40" s="1823"/>
      <c r="LHY40" s="1823"/>
      <c r="LHZ40" s="1823"/>
      <c r="LIA40" s="1823"/>
      <c r="LIB40" s="1823"/>
      <c r="LIC40" s="1823"/>
      <c r="LID40" s="1823"/>
      <c r="LIE40" s="1823"/>
      <c r="LIF40" s="1823"/>
      <c r="LIG40" s="1823"/>
      <c r="LIH40" s="1823"/>
      <c r="LII40" s="1823"/>
      <c r="LIJ40" s="1823"/>
      <c r="LIK40" s="1823"/>
      <c r="LIL40" s="1823"/>
      <c r="LIM40" s="1823"/>
      <c r="LIN40" s="1823"/>
      <c r="LIO40" s="1823"/>
      <c r="LIP40" s="1823"/>
      <c r="LIQ40" s="1823"/>
      <c r="LIR40" s="1823"/>
      <c r="LIS40" s="1823"/>
      <c r="LIT40" s="1823"/>
      <c r="LIU40" s="1823"/>
      <c r="LIV40" s="1823"/>
      <c r="LIW40" s="1823"/>
      <c r="LIX40" s="1823"/>
      <c r="LIY40" s="1823"/>
      <c r="LIZ40" s="1823"/>
      <c r="LJA40" s="1823"/>
      <c r="LJB40" s="1823"/>
      <c r="LJC40" s="1823"/>
      <c r="LJD40" s="1823"/>
      <c r="LJE40" s="1823"/>
      <c r="LJF40" s="1823"/>
      <c r="LJG40" s="1823"/>
      <c r="LJH40" s="1823"/>
      <c r="LJI40" s="1823"/>
      <c r="LJJ40" s="1823"/>
      <c r="LJK40" s="1823"/>
      <c r="LJL40" s="1823"/>
      <c r="LJM40" s="1823"/>
      <c r="LJN40" s="1823"/>
      <c r="LJO40" s="1823"/>
      <c r="LJP40" s="1823"/>
      <c r="LJQ40" s="1823"/>
      <c r="LJR40" s="1823"/>
      <c r="LJS40" s="1823"/>
      <c r="LJT40" s="1823"/>
      <c r="LJU40" s="1823"/>
      <c r="LJV40" s="1823"/>
      <c r="LJW40" s="1823"/>
      <c r="LJX40" s="1823"/>
      <c r="LJY40" s="1823"/>
      <c r="LJZ40" s="1823"/>
      <c r="LKA40" s="1823"/>
      <c r="LKB40" s="1823"/>
      <c r="LKC40" s="1823"/>
      <c r="LKD40" s="1823"/>
      <c r="LKE40" s="1823"/>
      <c r="LKF40" s="1823"/>
      <c r="LKG40" s="1823"/>
      <c r="LKH40" s="1823"/>
      <c r="LKI40" s="1823"/>
      <c r="LKJ40" s="1823"/>
      <c r="LKK40" s="1823"/>
      <c r="LKL40" s="1823"/>
      <c r="LKM40" s="1823"/>
      <c r="LKN40" s="1823"/>
      <c r="LKO40" s="1823"/>
      <c r="LKP40" s="1823"/>
      <c r="LKQ40" s="1823"/>
      <c r="LKR40" s="1823"/>
      <c r="LKS40" s="1823"/>
      <c r="LKT40" s="1823"/>
      <c r="LKU40" s="1823"/>
      <c r="LKV40" s="1823"/>
      <c r="LKW40" s="1823"/>
      <c r="LKX40" s="1823"/>
      <c r="LKY40" s="1823"/>
      <c r="LKZ40" s="1823"/>
      <c r="LLA40" s="1823"/>
      <c r="LLB40" s="1823"/>
      <c r="LLC40" s="1823"/>
      <c r="LLD40" s="1823"/>
      <c r="LLE40" s="1823"/>
      <c r="LLF40" s="1823"/>
      <c r="LLG40" s="1823"/>
      <c r="LLH40" s="1823"/>
      <c r="LLI40" s="1823"/>
      <c r="LLJ40" s="1823"/>
      <c r="LLK40" s="1823"/>
      <c r="LLL40" s="1823"/>
      <c r="LLM40" s="1823"/>
      <c r="LLN40" s="1823"/>
      <c r="LLO40" s="1823"/>
      <c r="LLP40" s="1823"/>
      <c r="LLQ40" s="1823"/>
      <c r="LLR40" s="1823"/>
      <c r="LLS40" s="1823"/>
      <c r="LLT40" s="1823"/>
      <c r="LLU40" s="1823"/>
      <c r="LLV40" s="1823"/>
      <c r="LLW40" s="1823"/>
      <c r="LLX40" s="1823"/>
      <c r="LLY40" s="1823"/>
      <c r="LLZ40" s="1823"/>
      <c r="LMA40" s="1823"/>
      <c r="LMB40" s="1823"/>
      <c r="LMC40" s="1823"/>
      <c r="LMD40" s="1823"/>
      <c r="LME40" s="1823"/>
      <c r="LMF40" s="1823"/>
      <c r="LMG40" s="1823"/>
      <c r="LMH40" s="1823"/>
      <c r="LMI40" s="1823"/>
      <c r="LMJ40" s="1823"/>
      <c r="LMK40" s="1823"/>
      <c r="LML40" s="1823"/>
      <c r="LMM40" s="1823"/>
      <c r="LMN40" s="1823"/>
      <c r="LMO40" s="1823"/>
      <c r="LMP40" s="1823"/>
      <c r="LMQ40" s="1823"/>
      <c r="LMR40" s="1823"/>
      <c r="LMS40" s="1823"/>
      <c r="LMT40" s="1823"/>
      <c r="LMU40" s="1823"/>
      <c r="LMV40" s="1823"/>
      <c r="LMW40" s="1823"/>
      <c r="LMX40" s="1823"/>
      <c r="LMY40" s="1823"/>
      <c r="LMZ40" s="1823"/>
      <c r="LNA40" s="1823"/>
      <c r="LNB40" s="1823"/>
      <c r="LNC40" s="1823"/>
      <c r="LND40" s="1823"/>
      <c r="LNE40" s="1823"/>
      <c r="LNF40" s="1823"/>
      <c r="LNG40" s="1823"/>
      <c r="LNH40" s="1823"/>
      <c r="LNI40" s="1823"/>
      <c r="LNJ40" s="1823"/>
      <c r="LNK40" s="1823"/>
      <c r="LNL40" s="1823"/>
      <c r="LNM40" s="1823"/>
      <c r="LNN40" s="1823"/>
      <c r="LNO40" s="1823"/>
      <c r="LNP40" s="1823"/>
      <c r="LNQ40" s="1823"/>
      <c r="LNR40" s="1823"/>
      <c r="LNS40" s="1823"/>
      <c r="LNT40" s="1823"/>
      <c r="LNU40" s="1823"/>
      <c r="LNV40" s="1823"/>
      <c r="LNW40" s="1823"/>
      <c r="LNX40" s="1823"/>
      <c r="LNY40" s="1823"/>
      <c r="LNZ40" s="1823"/>
      <c r="LOA40" s="1823"/>
      <c r="LOB40" s="1823"/>
      <c r="LOC40" s="1823"/>
      <c r="LOD40" s="1823"/>
      <c r="LOE40" s="1823"/>
      <c r="LOF40" s="1823"/>
      <c r="LOG40" s="1823"/>
      <c r="LOH40" s="1823"/>
      <c r="LOI40" s="1823"/>
      <c r="LOJ40" s="1823"/>
      <c r="LOK40" s="1823"/>
      <c r="LOL40" s="1823"/>
      <c r="LOM40" s="1823"/>
      <c r="LON40" s="1823"/>
      <c r="LOO40" s="1823"/>
      <c r="LOP40" s="1823"/>
      <c r="LOQ40" s="1823"/>
      <c r="LOR40" s="1823"/>
      <c r="LOS40" s="1823"/>
      <c r="LOT40" s="1823"/>
      <c r="LOU40" s="1823"/>
      <c r="LOV40" s="1823"/>
      <c r="LOW40" s="1823"/>
      <c r="LOX40" s="1823"/>
      <c r="LOY40" s="1823"/>
      <c r="LOZ40" s="1823"/>
      <c r="LPA40" s="1823"/>
      <c r="LPB40" s="1823"/>
      <c r="LPC40" s="1823"/>
      <c r="LPD40" s="1823"/>
      <c r="LPE40" s="1823"/>
      <c r="LPF40" s="1823"/>
      <c r="LPG40" s="1823"/>
      <c r="LPH40" s="1823"/>
      <c r="LPI40" s="1823"/>
      <c r="LPJ40" s="1823"/>
      <c r="LPK40" s="1823"/>
      <c r="LPL40" s="1823"/>
      <c r="LPM40" s="1823"/>
      <c r="LPN40" s="1823"/>
      <c r="LPO40" s="1823"/>
      <c r="LPP40" s="1823"/>
      <c r="LPQ40" s="1823"/>
      <c r="LPR40" s="1823"/>
      <c r="LPS40" s="1823"/>
      <c r="LPT40" s="1823"/>
      <c r="LPU40" s="1823"/>
      <c r="LPV40" s="1823"/>
      <c r="LPW40" s="1823"/>
      <c r="LPX40" s="1823"/>
      <c r="LPY40" s="1823"/>
      <c r="LPZ40" s="1823"/>
      <c r="LQA40" s="1823"/>
      <c r="LQB40" s="1823"/>
      <c r="LQC40" s="1823"/>
      <c r="LQD40" s="1823"/>
      <c r="LQE40" s="1823"/>
      <c r="LQF40" s="1823"/>
      <c r="LQG40" s="1823"/>
      <c r="LQH40" s="1823"/>
      <c r="LQI40" s="1823"/>
      <c r="LQJ40" s="1823"/>
      <c r="LQK40" s="1823"/>
      <c r="LQL40" s="1823"/>
      <c r="LQM40" s="1823"/>
      <c r="LQN40" s="1823"/>
      <c r="LQO40" s="1823"/>
      <c r="LQP40" s="1823"/>
      <c r="LQQ40" s="1823"/>
      <c r="LQR40" s="1823"/>
      <c r="LQS40" s="1823"/>
      <c r="LQT40" s="1823"/>
      <c r="LQU40" s="1823"/>
      <c r="LQV40" s="1823"/>
      <c r="LQW40" s="1823"/>
      <c r="LQX40" s="1823"/>
      <c r="LQY40" s="1823"/>
      <c r="LQZ40" s="1823"/>
      <c r="LRA40" s="1823"/>
      <c r="LRB40" s="1823"/>
      <c r="LRC40" s="1823"/>
      <c r="LRD40" s="1823"/>
      <c r="LRE40" s="1823"/>
      <c r="LRF40" s="1823"/>
      <c r="LRG40" s="1823"/>
      <c r="LRH40" s="1823"/>
      <c r="LRI40" s="1823"/>
      <c r="LRJ40" s="1823"/>
      <c r="LRK40" s="1823"/>
      <c r="LRL40" s="1823"/>
      <c r="LRM40" s="1823"/>
      <c r="LRN40" s="1823"/>
      <c r="LRO40" s="1823"/>
      <c r="LRP40" s="1823"/>
      <c r="LRQ40" s="1823"/>
      <c r="LRR40" s="1823"/>
      <c r="LRS40" s="1823"/>
      <c r="LRT40" s="1823"/>
      <c r="LRU40" s="1823"/>
      <c r="LRV40" s="1823"/>
      <c r="LRW40" s="1823"/>
      <c r="LRX40" s="1823"/>
      <c r="LRY40" s="1823"/>
      <c r="LRZ40" s="1823"/>
      <c r="LSA40" s="1823"/>
      <c r="LSB40" s="1823"/>
      <c r="LSC40" s="1823"/>
      <c r="LSD40" s="1823"/>
      <c r="LSE40" s="1823"/>
      <c r="LSF40" s="1823"/>
      <c r="LSG40" s="1823"/>
      <c r="LSH40" s="1823"/>
      <c r="LSI40" s="1823"/>
      <c r="LSJ40" s="1823"/>
      <c r="LSK40" s="1823"/>
      <c r="LSL40" s="1823"/>
      <c r="LSM40" s="1823"/>
      <c r="LSN40" s="1823"/>
      <c r="LSO40" s="1823"/>
      <c r="LSP40" s="1823"/>
      <c r="LSQ40" s="1823"/>
      <c r="LSR40" s="1823"/>
      <c r="LSS40" s="1823"/>
      <c r="LST40" s="1823"/>
      <c r="LSU40" s="1823"/>
      <c r="LSV40" s="1823"/>
      <c r="LSW40" s="1823"/>
      <c r="LSX40" s="1823"/>
      <c r="LSY40" s="1823"/>
      <c r="LSZ40" s="1823"/>
      <c r="LTA40" s="1823"/>
      <c r="LTB40" s="1823"/>
      <c r="LTC40" s="1823"/>
      <c r="LTD40" s="1823"/>
      <c r="LTE40" s="1823"/>
      <c r="LTF40" s="1823"/>
      <c r="LTG40" s="1823"/>
      <c r="LTH40" s="1823"/>
      <c r="LTI40" s="1823"/>
      <c r="LTJ40" s="1823"/>
      <c r="LTK40" s="1823"/>
      <c r="LTL40" s="1823"/>
      <c r="LTM40" s="1823"/>
      <c r="LTN40" s="1823"/>
      <c r="LTO40" s="1823"/>
      <c r="LTP40" s="1823"/>
      <c r="LTQ40" s="1823"/>
      <c r="LTR40" s="1823"/>
      <c r="LTS40" s="1823"/>
      <c r="LTT40" s="1823"/>
      <c r="LTU40" s="1823"/>
      <c r="LTV40" s="1823"/>
      <c r="LTW40" s="1823"/>
      <c r="LTX40" s="1823"/>
      <c r="LTY40" s="1823"/>
      <c r="LTZ40" s="1823"/>
      <c r="LUA40" s="1823"/>
      <c r="LUB40" s="1823"/>
      <c r="LUC40" s="1823"/>
      <c r="LUD40" s="1823"/>
      <c r="LUE40" s="1823"/>
      <c r="LUF40" s="1823"/>
      <c r="LUG40" s="1823"/>
      <c r="LUH40" s="1823"/>
      <c r="LUI40" s="1823"/>
      <c r="LUJ40" s="1823"/>
      <c r="LUK40" s="1823"/>
      <c r="LUL40" s="1823"/>
      <c r="LUM40" s="1823"/>
      <c r="LUN40" s="1823"/>
      <c r="LUO40" s="1823"/>
      <c r="LUP40" s="1823"/>
      <c r="LUQ40" s="1823"/>
      <c r="LUR40" s="1823"/>
      <c r="LUS40" s="1823"/>
      <c r="LUT40" s="1823"/>
      <c r="LUU40" s="1823"/>
      <c r="LUV40" s="1823"/>
      <c r="LUW40" s="1823"/>
      <c r="LUX40" s="1823"/>
      <c r="LUY40" s="1823"/>
      <c r="LUZ40" s="1823"/>
      <c r="LVA40" s="1823"/>
      <c r="LVB40" s="1823"/>
      <c r="LVC40" s="1823"/>
      <c r="LVD40" s="1823"/>
      <c r="LVE40" s="1823"/>
      <c r="LVF40" s="1823"/>
      <c r="LVG40" s="1823"/>
      <c r="LVH40" s="1823"/>
      <c r="LVI40" s="1823"/>
      <c r="LVJ40" s="1823"/>
      <c r="LVK40" s="1823"/>
      <c r="LVL40" s="1823"/>
      <c r="LVM40" s="1823"/>
      <c r="LVN40" s="1823"/>
      <c r="LVO40" s="1823"/>
      <c r="LVP40" s="1823"/>
      <c r="LVQ40" s="1823"/>
      <c r="LVR40" s="1823"/>
      <c r="LVS40" s="1823"/>
      <c r="LVT40" s="1823"/>
      <c r="LVU40" s="1823"/>
      <c r="LVV40" s="1823"/>
      <c r="LVW40" s="1823"/>
      <c r="LVX40" s="1823"/>
      <c r="LVY40" s="1823"/>
      <c r="LVZ40" s="1823"/>
      <c r="LWA40" s="1823"/>
      <c r="LWB40" s="1823"/>
      <c r="LWC40" s="1823"/>
      <c r="LWD40" s="1823"/>
      <c r="LWE40" s="1823"/>
      <c r="LWF40" s="1823"/>
      <c r="LWG40" s="1823"/>
      <c r="LWH40" s="1823"/>
      <c r="LWI40" s="1823"/>
      <c r="LWJ40" s="1823"/>
      <c r="LWK40" s="1823"/>
      <c r="LWL40" s="1823"/>
      <c r="LWM40" s="1823"/>
      <c r="LWN40" s="1823"/>
      <c r="LWO40" s="1823"/>
      <c r="LWP40" s="1823"/>
      <c r="LWQ40" s="1823"/>
      <c r="LWR40" s="1823"/>
      <c r="LWS40" s="1823"/>
      <c r="LWT40" s="1823"/>
      <c r="LWU40" s="1823"/>
      <c r="LWV40" s="1823"/>
      <c r="LWW40" s="1823"/>
      <c r="LWX40" s="1823"/>
      <c r="LWY40" s="1823"/>
      <c r="LWZ40" s="1823"/>
      <c r="LXA40" s="1823"/>
      <c r="LXB40" s="1823"/>
      <c r="LXC40" s="1823"/>
      <c r="LXD40" s="1823"/>
      <c r="LXE40" s="1823"/>
      <c r="LXF40" s="1823"/>
      <c r="LXG40" s="1823"/>
      <c r="LXH40" s="1823"/>
      <c r="LXI40" s="1823"/>
      <c r="LXJ40" s="1823"/>
      <c r="LXK40" s="1823"/>
      <c r="LXL40" s="1823"/>
      <c r="LXM40" s="1823"/>
      <c r="LXN40" s="1823"/>
      <c r="LXO40" s="1823"/>
      <c r="LXP40" s="1823"/>
      <c r="LXQ40" s="1823"/>
      <c r="LXR40" s="1823"/>
      <c r="LXS40" s="1823"/>
      <c r="LXT40" s="1823"/>
      <c r="LXU40" s="1823"/>
      <c r="LXV40" s="1823"/>
      <c r="LXW40" s="1823"/>
      <c r="LXX40" s="1823"/>
      <c r="LXY40" s="1823"/>
      <c r="LXZ40" s="1823"/>
      <c r="LYA40" s="1823"/>
      <c r="LYB40" s="1823"/>
      <c r="LYC40" s="1823"/>
      <c r="LYD40" s="1823"/>
      <c r="LYE40" s="1823"/>
      <c r="LYF40" s="1823"/>
      <c r="LYG40" s="1823"/>
      <c r="LYH40" s="1823"/>
      <c r="LYI40" s="1823"/>
      <c r="LYJ40" s="1823"/>
      <c r="LYK40" s="1823"/>
      <c r="LYL40" s="1823"/>
      <c r="LYM40" s="1823"/>
      <c r="LYN40" s="1823"/>
      <c r="LYO40" s="1823"/>
      <c r="LYP40" s="1823"/>
      <c r="LYQ40" s="1823"/>
      <c r="LYR40" s="1823"/>
      <c r="LYS40" s="1823"/>
      <c r="LYT40" s="1823"/>
      <c r="LYU40" s="1823"/>
      <c r="LYV40" s="1823"/>
      <c r="LYW40" s="1823"/>
      <c r="LYX40" s="1823"/>
      <c r="LYY40" s="1823"/>
      <c r="LYZ40" s="1823"/>
      <c r="LZA40" s="1823"/>
      <c r="LZB40" s="1823"/>
      <c r="LZC40" s="1823"/>
      <c r="LZD40" s="1823"/>
      <c r="LZE40" s="1823"/>
      <c r="LZF40" s="1823"/>
      <c r="LZG40" s="1823"/>
      <c r="LZH40" s="1823"/>
      <c r="LZI40" s="1823"/>
      <c r="LZJ40" s="1823"/>
      <c r="LZK40" s="1823"/>
      <c r="LZL40" s="1823"/>
      <c r="LZM40" s="1823"/>
      <c r="LZN40" s="1823"/>
      <c r="LZO40" s="1823"/>
      <c r="LZP40" s="1823"/>
      <c r="LZQ40" s="1823"/>
      <c r="LZR40" s="1823"/>
      <c r="LZS40" s="1823"/>
      <c r="LZT40" s="1823"/>
      <c r="LZU40" s="1823"/>
      <c r="LZV40" s="1823"/>
      <c r="LZW40" s="1823"/>
      <c r="LZX40" s="1823"/>
      <c r="LZY40" s="1823"/>
      <c r="LZZ40" s="1823"/>
      <c r="MAA40" s="1823"/>
      <c r="MAB40" s="1823"/>
      <c r="MAC40" s="1823"/>
      <c r="MAD40" s="1823"/>
      <c r="MAE40" s="1823"/>
      <c r="MAF40" s="1823"/>
      <c r="MAG40" s="1823"/>
      <c r="MAH40" s="1823"/>
      <c r="MAI40" s="1823"/>
      <c r="MAJ40" s="1823"/>
      <c r="MAK40" s="1823"/>
      <c r="MAL40" s="1823"/>
      <c r="MAM40" s="1823"/>
      <c r="MAN40" s="1823"/>
      <c r="MAO40" s="1823"/>
      <c r="MAP40" s="1823"/>
      <c r="MAQ40" s="1823"/>
      <c r="MAR40" s="1823"/>
      <c r="MAS40" s="1823"/>
      <c r="MAT40" s="1823"/>
      <c r="MAU40" s="1823"/>
      <c r="MAV40" s="1823"/>
      <c r="MAW40" s="1823"/>
      <c r="MAX40" s="1823"/>
      <c r="MAY40" s="1823"/>
      <c r="MAZ40" s="1823"/>
      <c r="MBA40" s="1823"/>
      <c r="MBB40" s="1823"/>
      <c r="MBC40" s="1823"/>
      <c r="MBD40" s="1823"/>
      <c r="MBE40" s="1823"/>
      <c r="MBF40" s="1823"/>
      <c r="MBG40" s="1823"/>
      <c r="MBH40" s="1823"/>
      <c r="MBI40" s="1823"/>
      <c r="MBJ40" s="1823"/>
      <c r="MBK40" s="1823"/>
      <c r="MBL40" s="1823"/>
      <c r="MBM40" s="1823"/>
      <c r="MBN40" s="1823"/>
      <c r="MBO40" s="1823"/>
      <c r="MBP40" s="1823"/>
      <c r="MBQ40" s="1823"/>
      <c r="MBR40" s="1823"/>
      <c r="MBS40" s="1823"/>
      <c r="MBT40" s="1823"/>
      <c r="MBU40" s="1823"/>
      <c r="MBV40" s="1823"/>
      <c r="MBW40" s="1823"/>
      <c r="MBX40" s="1823"/>
      <c r="MBY40" s="1823"/>
      <c r="MBZ40" s="1823"/>
      <c r="MCA40" s="1823"/>
      <c r="MCB40" s="1823"/>
      <c r="MCC40" s="1823"/>
      <c r="MCD40" s="1823"/>
      <c r="MCE40" s="1823"/>
      <c r="MCF40" s="1823"/>
      <c r="MCG40" s="1823"/>
      <c r="MCH40" s="1823"/>
      <c r="MCI40" s="1823"/>
      <c r="MCJ40" s="1823"/>
      <c r="MCK40" s="1823"/>
      <c r="MCL40" s="1823"/>
      <c r="MCM40" s="1823"/>
      <c r="MCN40" s="1823"/>
      <c r="MCO40" s="1823"/>
      <c r="MCP40" s="1823"/>
      <c r="MCQ40" s="1823"/>
      <c r="MCR40" s="1823"/>
      <c r="MCS40" s="1823"/>
      <c r="MCT40" s="1823"/>
      <c r="MCU40" s="1823"/>
      <c r="MCV40" s="1823"/>
      <c r="MCW40" s="1823"/>
      <c r="MCX40" s="1823"/>
      <c r="MCY40" s="1823"/>
      <c r="MCZ40" s="1823"/>
      <c r="MDA40" s="1823"/>
      <c r="MDB40" s="1823"/>
      <c r="MDC40" s="1823"/>
      <c r="MDD40" s="1823"/>
      <c r="MDE40" s="1823"/>
      <c r="MDF40" s="1823"/>
      <c r="MDG40" s="1823"/>
      <c r="MDH40" s="1823"/>
      <c r="MDI40" s="1823"/>
      <c r="MDJ40" s="1823"/>
      <c r="MDK40" s="1823"/>
      <c r="MDL40" s="1823"/>
      <c r="MDM40" s="1823"/>
      <c r="MDN40" s="1823"/>
      <c r="MDO40" s="1823"/>
      <c r="MDP40" s="1823"/>
      <c r="MDQ40" s="1823"/>
      <c r="MDR40" s="1823"/>
      <c r="MDS40" s="1823"/>
      <c r="MDT40" s="1823"/>
      <c r="MDU40" s="1823"/>
      <c r="MDV40" s="1823"/>
      <c r="MDW40" s="1823"/>
      <c r="MDX40" s="1823"/>
      <c r="MDY40" s="1823"/>
      <c r="MDZ40" s="1823"/>
      <c r="MEA40" s="1823"/>
      <c r="MEB40" s="1823"/>
      <c r="MEC40" s="1823"/>
      <c r="MED40" s="1823"/>
      <c r="MEE40" s="1823"/>
      <c r="MEF40" s="1823"/>
      <c r="MEG40" s="1823"/>
      <c r="MEH40" s="1823"/>
      <c r="MEI40" s="1823"/>
      <c r="MEJ40" s="1823"/>
      <c r="MEK40" s="1823"/>
      <c r="MEL40" s="1823"/>
      <c r="MEM40" s="1823"/>
      <c r="MEN40" s="1823"/>
      <c r="MEO40" s="1823"/>
      <c r="MEP40" s="1823"/>
      <c r="MEQ40" s="1823"/>
      <c r="MER40" s="1823"/>
      <c r="MES40" s="1823"/>
      <c r="MET40" s="1823"/>
      <c r="MEU40" s="1823"/>
      <c r="MEV40" s="1823"/>
      <c r="MEW40" s="1823"/>
      <c r="MEX40" s="1823"/>
      <c r="MEY40" s="1823"/>
      <c r="MEZ40" s="1823"/>
      <c r="MFA40" s="1823"/>
      <c r="MFB40" s="1823"/>
      <c r="MFC40" s="1823"/>
      <c r="MFD40" s="1823"/>
      <c r="MFE40" s="1823"/>
      <c r="MFF40" s="1823"/>
      <c r="MFG40" s="1823"/>
      <c r="MFH40" s="1823"/>
      <c r="MFI40" s="1823"/>
      <c r="MFJ40" s="1823"/>
      <c r="MFK40" s="1823"/>
      <c r="MFL40" s="1823"/>
      <c r="MFM40" s="1823"/>
      <c r="MFN40" s="1823"/>
      <c r="MFO40" s="1823"/>
      <c r="MFP40" s="1823"/>
      <c r="MFQ40" s="1823"/>
      <c r="MFR40" s="1823"/>
      <c r="MFS40" s="1823"/>
      <c r="MFT40" s="1823"/>
      <c r="MFU40" s="1823"/>
      <c r="MFV40" s="1823"/>
      <c r="MFW40" s="1823"/>
      <c r="MFX40" s="1823"/>
      <c r="MFY40" s="1823"/>
      <c r="MFZ40" s="1823"/>
      <c r="MGA40" s="1823"/>
      <c r="MGB40" s="1823"/>
      <c r="MGC40" s="1823"/>
      <c r="MGD40" s="1823"/>
      <c r="MGE40" s="1823"/>
      <c r="MGF40" s="1823"/>
      <c r="MGG40" s="1823"/>
      <c r="MGH40" s="1823"/>
      <c r="MGI40" s="1823"/>
      <c r="MGJ40" s="1823"/>
      <c r="MGK40" s="1823"/>
      <c r="MGL40" s="1823"/>
      <c r="MGM40" s="1823"/>
      <c r="MGN40" s="1823"/>
      <c r="MGO40" s="1823"/>
      <c r="MGP40" s="1823"/>
      <c r="MGQ40" s="1823"/>
      <c r="MGR40" s="1823"/>
      <c r="MGS40" s="1823"/>
      <c r="MGT40" s="1823"/>
      <c r="MGU40" s="1823"/>
      <c r="MGV40" s="1823"/>
      <c r="MGW40" s="1823"/>
      <c r="MGX40" s="1823"/>
      <c r="MGY40" s="1823"/>
      <c r="MGZ40" s="1823"/>
      <c r="MHA40" s="1823"/>
      <c r="MHB40" s="1823"/>
      <c r="MHC40" s="1823"/>
      <c r="MHD40" s="1823"/>
      <c r="MHE40" s="1823"/>
      <c r="MHF40" s="1823"/>
      <c r="MHG40" s="1823"/>
      <c r="MHH40" s="1823"/>
      <c r="MHI40" s="1823"/>
      <c r="MHJ40" s="1823"/>
      <c r="MHK40" s="1823"/>
      <c r="MHL40" s="1823"/>
      <c r="MHM40" s="1823"/>
      <c r="MHN40" s="1823"/>
      <c r="MHO40" s="1823"/>
      <c r="MHP40" s="1823"/>
      <c r="MHQ40" s="1823"/>
      <c r="MHR40" s="1823"/>
      <c r="MHS40" s="1823"/>
      <c r="MHT40" s="1823"/>
      <c r="MHU40" s="1823"/>
      <c r="MHV40" s="1823"/>
      <c r="MHW40" s="1823"/>
      <c r="MHX40" s="1823"/>
      <c r="MHY40" s="1823"/>
      <c r="MHZ40" s="1823"/>
      <c r="MIA40" s="1823"/>
      <c r="MIB40" s="1823"/>
      <c r="MIC40" s="1823"/>
      <c r="MID40" s="1823"/>
      <c r="MIE40" s="1823"/>
      <c r="MIF40" s="1823"/>
      <c r="MIG40" s="1823"/>
      <c r="MIH40" s="1823"/>
      <c r="MII40" s="1823"/>
      <c r="MIJ40" s="1823"/>
      <c r="MIK40" s="1823"/>
      <c r="MIL40" s="1823"/>
      <c r="MIM40" s="1823"/>
      <c r="MIN40" s="1823"/>
      <c r="MIO40" s="1823"/>
      <c r="MIP40" s="1823"/>
      <c r="MIQ40" s="1823"/>
      <c r="MIR40" s="1823"/>
      <c r="MIS40" s="1823"/>
      <c r="MIT40" s="1823"/>
      <c r="MIU40" s="1823"/>
      <c r="MIV40" s="1823"/>
      <c r="MIW40" s="1823"/>
      <c r="MIX40" s="1823"/>
      <c r="MIY40" s="1823"/>
      <c r="MIZ40" s="1823"/>
      <c r="MJA40" s="1823"/>
      <c r="MJB40" s="1823"/>
      <c r="MJC40" s="1823"/>
      <c r="MJD40" s="1823"/>
      <c r="MJE40" s="1823"/>
      <c r="MJF40" s="1823"/>
      <c r="MJG40" s="1823"/>
      <c r="MJH40" s="1823"/>
      <c r="MJI40" s="1823"/>
      <c r="MJJ40" s="1823"/>
      <c r="MJK40" s="1823"/>
      <c r="MJL40" s="1823"/>
      <c r="MJM40" s="1823"/>
      <c r="MJN40" s="1823"/>
      <c r="MJO40" s="1823"/>
      <c r="MJP40" s="1823"/>
      <c r="MJQ40" s="1823"/>
      <c r="MJR40" s="1823"/>
      <c r="MJS40" s="1823"/>
      <c r="MJT40" s="1823"/>
      <c r="MJU40" s="1823"/>
      <c r="MJV40" s="1823"/>
      <c r="MJW40" s="1823"/>
      <c r="MJX40" s="1823"/>
      <c r="MJY40" s="1823"/>
      <c r="MJZ40" s="1823"/>
      <c r="MKA40" s="1823"/>
      <c r="MKB40" s="1823"/>
      <c r="MKC40" s="1823"/>
      <c r="MKD40" s="1823"/>
      <c r="MKE40" s="1823"/>
      <c r="MKF40" s="1823"/>
      <c r="MKG40" s="1823"/>
      <c r="MKH40" s="1823"/>
      <c r="MKI40" s="1823"/>
      <c r="MKJ40" s="1823"/>
      <c r="MKK40" s="1823"/>
      <c r="MKL40" s="1823"/>
      <c r="MKM40" s="1823"/>
      <c r="MKN40" s="1823"/>
      <c r="MKO40" s="1823"/>
      <c r="MKP40" s="1823"/>
      <c r="MKQ40" s="1823"/>
      <c r="MKR40" s="1823"/>
      <c r="MKS40" s="1823"/>
      <c r="MKT40" s="1823"/>
      <c r="MKU40" s="1823"/>
      <c r="MKV40" s="1823"/>
      <c r="MKW40" s="1823"/>
      <c r="MKX40" s="1823"/>
      <c r="MKY40" s="1823"/>
      <c r="MKZ40" s="1823"/>
      <c r="MLA40" s="1823"/>
      <c r="MLB40" s="1823"/>
      <c r="MLC40" s="1823"/>
      <c r="MLD40" s="1823"/>
      <c r="MLE40" s="1823"/>
      <c r="MLF40" s="1823"/>
      <c r="MLG40" s="1823"/>
      <c r="MLH40" s="1823"/>
      <c r="MLI40" s="1823"/>
      <c r="MLJ40" s="1823"/>
      <c r="MLK40" s="1823"/>
      <c r="MLL40" s="1823"/>
      <c r="MLM40" s="1823"/>
      <c r="MLN40" s="1823"/>
      <c r="MLO40" s="1823"/>
      <c r="MLP40" s="1823"/>
      <c r="MLQ40" s="1823"/>
      <c r="MLR40" s="1823"/>
      <c r="MLS40" s="1823"/>
      <c r="MLT40" s="1823"/>
      <c r="MLU40" s="1823"/>
      <c r="MLV40" s="1823"/>
      <c r="MLW40" s="1823"/>
      <c r="MLX40" s="1823"/>
      <c r="MLY40" s="1823"/>
      <c r="MLZ40" s="1823"/>
      <c r="MMA40" s="1823"/>
      <c r="MMB40" s="1823"/>
      <c r="MMC40" s="1823"/>
      <c r="MMD40" s="1823"/>
      <c r="MME40" s="1823"/>
      <c r="MMF40" s="1823"/>
      <c r="MMG40" s="1823"/>
      <c r="MMH40" s="1823"/>
      <c r="MMI40" s="1823"/>
      <c r="MMJ40" s="1823"/>
      <c r="MMK40" s="1823"/>
      <c r="MML40" s="1823"/>
      <c r="MMM40" s="1823"/>
      <c r="MMN40" s="1823"/>
      <c r="MMO40" s="1823"/>
      <c r="MMP40" s="1823"/>
      <c r="MMQ40" s="1823"/>
      <c r="MMR40" s="1823"/>
      <c r="MMS40" s="1823"/>
      <c r="MMT40" s="1823"/>
      <c r="MMU40" s="1823"/>
      <c r="MMV40" s="1823"/>
      <c r="MMW40" s="1823"/>
      <c r="MMX40" s="1823"/>
      <c r="MMY40" s="1823"/>
      <c r="MMZ40" s="1823"/>
      <c r="MNA40" s="1823"/>
      <c r="MNB40" s="1823"/>
      <c r="MNC40" s="1823"/>
      <c r="MND40" s="1823"/>
      <c r="MNE40" s="1823"/>
      <c r="MNF40" s="1823"/>
      <c r="MNG40" s="1823"/>
      <c r="MNH40" s="1823"/>
      <c r="MNI40" s="1823"/>
      <c r="MNJ40" s="1823"/>
      <c r="MNK40" s="1823"/>
      <c r="MNL40" s="1823"/>
      <c r="MNM40" s="1823"/>
      <c r="MNN40" s="1823"/>
      <c r="MNO40" s="1823"/>
      <c r="MNP40" s="1823"/>
      <c r="MNQ40" s="1823"/>
      <c r="MNR40" s="1823"/>
      <c r="MNS40" s="1823"/>
      <c r="MNT40" s="1823"/>
      <c r="MNU40" s="1823"/>
      <c r="MNV40" s="1823"/>
      <c r="MNW40" s="1823"/>
      <c r="MNX40" s="1823"/>
      <c r="MNY40" s="1823"/>
      <c r="MNZ40" s="1823"/>
      <c r="MOA40" s="1823"/>
      <c r="MOB40" s="1823"/>
      <c r="MOC40" s="1823"/>
      <c r="MOD40" s="1823"/>
      <c r="MOE40" s="1823"/>
      <c r="MOF40" s="1823"/>
      <c r="MOG40" s="1823"/>
      <c r="MOH40" s="1823"/>
      <c r="MOI40" s="1823"/>
      <c r="MOJ40" s="1823"/>
      <c r="MOK40" s="1823"/>
      <c r="MOL40" s="1823"/>
      <c r="MOM40" s="1823"/>
      <c r="MON40" s="1823"/>
      <c r="MOO40" s="1823"/>
      <c r="MOP40" s="1823"/>
      <c r="MOQ40" s="1823"/>
      <c r="MOR40" s="1823"/>
      <c r="MOS40" s="1823"/>
      <c r="MOT40" s="1823"/>
      <c r="MOU40" s="1823"/>
      <c r="MOV40" s="1823"/>
      <c r="MOW40" s="1823"/>
      <c r="MOX40" s="1823"/>
      <c r="MOY40" s="1823"/>
      <c r="MOZ40" s="1823"/>
      <c r="MPA40" s="1823"/>
      <c r="MPB40" s="1823"/>
      <c r="MPC40" s="1823"/>
      <c r="MPD40" s="1823"/>
      <c r="MPE40" s="1823"/>
      <c r="MPF40" s="1823"/>
      <c r="MPG40" s="1823"/>
      <c r="MPH40" s="1823"/>
      <c r="MPI40" s="1823"/>
      <c r="MPJ40" s="1823"/>
      <c r="MPK40" s="1823"/>
      <c r="MPL40" s="1823"/>
      <c r="MPM40" s="1823"/>
      <c r="MPN40" s="1823"/>
      <c r="MPO40" s="1823"/>
      <c r="MPP40" s="1823"/>
      <c r="MPQ40" s="1823"/>
      <c r="MPR40" s="1823"/>
      <c r="MPS40" s="1823"/>
      <c r="MPT40" s="1823"/>
      <c r="MPU40" s="1823"/>
      <c r="MPV40" s="1823"/>
      <c r="MPW40" s="1823"/>
      <c r="MPX40" s="1823"/>
      <c r="MPY40" s="1823"/>
      <c r="MPZ40" s="1823"/>
      <c r="MQA40" s="1823"/>
      <c r="MQB40" s="1823"/>
      <c r="MQC40" s="1823"/>
      <c r="MQD40" s="1823"/>
      <c r="MQE40" s="1823"/>
      <c r="MQF40" s="1823"/>
      <c r="MQG40" s="1823"/>
      <c r="MQH40" s="1823"/>
      <c r="MQI40" s="1823"/>
      <c r="MQJ40" s="1823"/>
      <c r="MQK40" s="1823"/>
      <c r="MQL40" s="1823"/>
      <c r="MQM40" s="1823"/>
      <c r="MQN40" s="1823"/>
      <c r="MQO40" s="1823"/>
      <c r="MQP40" s="1823"/>
      <c r="MQQ40" s="1823"/>
      <c r="MQR40" s="1823"/>
      <c r="MQS40" s="1823"/>
      <c r="MQT40" s="1823"/>
      <c r="MQU40" s="1823"/>
      <c r="MQV40" s="1823"/>
      <c r="MQW40" s="1823"/>
      <c r="MQX40" s="1823"/>
      <c r="MQY40" s="1823"/>
      <c r="MQZ40" s="1823"/>
      <c r="MRA40" s="1823"/>
      <c r="MRB40" s="1823"/>
      <c r="MRC40" s="1823"/>
      <c r="MRD40" s="1823"/>
      <c r="MRE40" s="1823"/>
      <c r="MRF40" s="1823"/>
      <c r="MRG40" s="1823"/>
      <c r="MRH40" s="1823"/>
      <c r="MRI40" s="1823"/>
      <c r="MRJ40" s="1823"/>
      <c r="MRK40" s="1823"/>
      <c r="MRL40" s="1823"/>
      <c r="MRM40" s="1823"/>
      <c r="MRN40" s="1823"/>
      <c r="MRO40" s="1823"/>
      <c r="MRP40" s="1823"/>
      <c r="MRQ40" s="1823"/>
      <c r="MRR40" s="1823"/>
      <c r="MRS40" s="1823"/>
      <c r="MRT40" s="1823"/>
      <c r="MRU40" s="1823"/>
      <c r="MRV40" s="1823"/>
      <c r="MRW40" s="1823"/>
      <c r="MRX40" s="1823"/>
      <c r="MRY40" s="1823"/>
      <c r="MRZ40" s="1823"/>
      <c r="MSA40" s="1823"/>
      <c r="MSB40" s="1823"/>
      <c r="MSC40" s="1823"/>
      <c r="MSD40" s="1823"/>
      <c r="MSE40" s="1823"/>
      <c r="MSF40" s="1823"/>
      <c r="MSG40" s="1823"/>
      <c r="MSH40" s="1823"/>
      <c r="MSI40" s="1823"/>
      <c r="MSJ40" s="1823"/>
      <c r="MSK40" s="1823"/>
      <c r="MSL40" s="1823"/>
      <c r="MSM40" s="1823"/>
      <c r="MSN40" s="1823"/>
      <c r="MSO40" s="1823"/>
      <c r="MSP40" s="1823"/>
      <c r="MSQ40" s="1823"/>
      <c r="MSR40" s="1823"/>
      <c r="MSS40" s="1823"/>
      <c r="MST40" s="1823"/>
      <c r="MSU40" s="1823"/>
      <c r="MSV40" s="1823"/>
      <c r="MSW40" s="1823"/>
      <c r="MSX40" s="1823"/>
      <c r="MSY40" s="1823"/>
      <c r="MSZ40" s="1823"/>
      <c r="MTA40" s="1823"/>
      <c r="MTB40" s="1823"/>
      <c r="MTC40" s="1823"/>
      <c r="MTD40" s="1823"/>
      <c r="MTE40" s="1823"/>
      <c r="MTF40" s="1823"/>
      <c r="MTG40" s="1823"/>
      <c r="MTH40" s="1823"/>
      <c r="MTI40" s="1823"/>
      <c r="MTJ40" s="1823"/>
      <c r="MTK40" s="1823"/>
      <c r="MTL40" s="1823"/>
      <c r="MTM40" s="1823"/>
      <c r="MTN40" s="1823"/>
      <c r="MTO40" s="1823"/>
      <c r="MTP40" s="1823"/>
      <c r="MTQ40" s="1823"/>
      <c r="MTR40" s="1823"/>
      <c r="MTS40" s="1823"/>
      <c r="MTT40" s="1823"/>
      <c r="MTU40" s="1823"/>
      <c r="MTV40" s="1823"/>
      <c r="MTW40" s="1823"/>
      <c r="MTX40" s="1823"/>
      <c r="MTY40" s="1823"/>
      <c r="MTZ40" s="1823"/>
      <c r="MUA40" s="1823"/>
      <c r="MUB40" s="1823"/>
      <c r="MUC40" s="1823"/>
      <c r="MUD40" s="1823"/>
      <c r="MUE40" s="1823"/>
      <c r="MUF40" s="1823"/>
      <c r="MUG40" s="1823"/>
      <c r="MUH40" s="1823"/>
      <c r="MUI40" s="1823"/>
      <c r="MUJ40" s="1823"/>
      <c r="MUK40" s="1823"/>
      <c r="MUL40" s="1823"/>
      <c r="MUM40" s="1823"/>
      <c r="MUN40" s="1823"/>
      <c r="MUO40" s="1823"/>
      <c r="MUP40" s="1823"/>
      <c r="MUQ40" s="1823"/>
      <c r="MUR40" s="1823"/>
      <c r="MUS40" s="1823"/>
      <c r="MUT40" s="1823"/>
      <c r="MUU40" s="1823"/>
      <c r="MUV40" s="1823"/>
      <c r="MUW40" s="1823"/>
      <c r="MUX40" s="1823"/>
      <c r="MUY40" s="1823"/>
      <c r="MUZ40" s="1823"/>
      <c r="MVA40" s="1823"/>
      <c r="MVB40" s="1823"/>
      <c r="MVC40" s="1823"/>
      <c r="MVD40" s="1823"/>
      <c r="MVE40" s="1823"/>
      <c r="MVF40" s="1823"/>
      <c r="MVG40" s="1823"/>
      <c r="MVH40" s="1823"/>
      <c r="MVI40" s="1823"/>
      <c r="MVJ40" s="1823"/>
      <c r="MVK40" s="1823"/>
      <c r="MVL40" s="1823"/>
      <c r="MVM40" s="1823"/>
      <c r="MVN40" s="1823"/>
      <c r="MVO40" s="1823"/>
      <c r="MVP40" s="1823"/>
      <c r="MVQ40" s="1823"/>
      <c r="MVR40" s="1823"/>
      <c r="MVS40" s="1823"/>
      <c r="MVT40" s="1823"/>
      <c r="MVU40" s="1823"/>
      <c r="MVV40" s="1823"/>
      <c r="MVW40" s="1823"/>
      <c r="MVX40" s="1823"/>
      <c r="MVY40" s="1823"/>
      <c r="MVZ40" s="1823"/>
      <c r="MWA40" s="1823"/>
      <c r="MWB40" s="1823"/>
      <c r="MWC40" s="1823"/>
      <c r="MWD40" s="1823"/>
      <c r="MWE40" s="1823"/>
      <c r="MWF40" s="1823"/>
      <c r="MWG40" s="1823"/>
      <c r="MWH40" s="1823"/>
      <c r="MWI40" s="1823"/>
      <c r="MWJ40" s="1823"/>
      <c r="MWK40" s="1823"/>
      <c r="MWL40" s="1823"/>
      <c r="MWM40" s="1823"/>
      <c r="MWN40" s="1823"/>
      <c r="MWO40" s="1823"/>
      <c r="MWP40" s="1823"/>
      <c r="MWQ40" s="1823"/>
      <c r="MWR40" s="1823"/>
      <c r="MWS40" s="1823"/>
      <c r="MWT40" s="1823"/>
      <c r="MWU40" s="1823"/>
      <c r="MWV40" s="1823"/>
      <c r="MWW40" s="1823"/>
      <c r="MWX40" s="1823"/>
      <c r="MWY40" s="1823"/>
      <c r="MWZ40" s="1823"/>
      <c r="MXA40" s="1823"/>
      <c r="MXB40" s="1823"/>
      <c r="MXC40" s="1823"/>
      <c r="MXD40" s="1823"/>
      <c r="MXE40" s="1823"/>
      <c r="MXF40" s="1823"/>
      <c r="MXG40" s="1823"/>
      <c r="MXH40" s="1823"/>
      <c r="MXI40" s="1823"/>
      <c r="MXJ40" s="1823"/>
      <c r="MXK40" s="1823"/>
      <c r="MXL40" s="1823"/>
      <c r="MXM40" s="1823"/>
      <c r="MXN40" s="1823"/>
      <c r="MXO40" s="1823"/>
      <c r="MXP40" s="1823"/>
      <c r="MXQ40" s="1823"/>
      <c r="MXR40" s="1823"/>
      <c r="MXS40" s="1823"/>
      <c r="MXT40" s="1823"/>
      <c r="MXU40" s="1823"/>
      <c r="MXV40" s="1823"/>
      <c r="MXW40" s="1823"/>
      <c r="MXX40" s="1823"/>
      <c r="MXY40" s="1823"/>
      <c r="MXZ40" s="1823"/>
      <c r="MYA40" s="1823"/>
      <c r="MYB40" s="1823"/>
      <c r="MYC40" s="1823"/>
      <c r="MYD40" s="1823"/>
      <c r="MYE40" s="1823"/>
      <c r="MYF40" s="1823"/>
      <c r="MYG40" s="1823"/>
      <c r="MYH40" s="1823"/>
      <c r="MYI40" s="1823"/>
      <c r="MYJ40" s="1823"/>
      <c r="MYK40" s="1823"/>
      <c r="MYL40" s="1823"/>
      <c r="MYM40" s="1823"/>
      <c r="MYN40" s="1823"/>
      <c r="MYO40" s="1823"/>
      <c r="MYP40" s="1823"/>
      <c r="MYQ40" s="1823"/>
      <c r="MYR40" s="1823"/>
      <c r="MYS40" s="1823"/>
      <c r="MYT40" s="1823"/>
      <c r="MYU40" s="1823"/>
      <c r="MYV40" s="1823"/>
      <c r="MYW40" s="1823"/>
      <c r="MYX40" s="1823"/>
      <c r="MYY40" s="1823"/>
      <c r="MYZ40" s="1823"/>
      <c r="MZA40" s="1823"/>
      <c r="MZB40" s="1823"/>
      <c r="MZC40" s="1823"/>
      <c r="MZD40" s="1823"/>
      <c r="MZE40" s="1823"/>
      <c r="MZF40" s="1823"/>
      <c r="MZG40" s="1823"/>
      <c r="MZH40" s="1823"/>
      <c r="MZI40" s="1823"/>
      <c r="MZJ40" s="1823"/>
      <c r="MZK40" s="1823"/>
      <c r="MZL40" s="1823"/>
      <c r="MZM40" s="1823"/>
      <c r="MZN40" s="1823"/>
      <c r="MZO40" s="1823"/>
      <c r="MZP40" s="1823"/>
      <c r="MZQ40" s="1823"/>
      <c r="MZR40" s="1823"/>
      <c r="MZS40" s="1823"/>
      <c r="MZT40" s="1823"/>
      <c r="MZU40" s="1823"/>
      <c r="MZV40" s="1823"/>
      <c r="MZW40" s="1823"/>
      <c r="MZX40" s="1823"/>
      <c r="MZY40" s="1823"/>
      <c r="MZZ40" s="1823"/>
      <c r="NAA40" s="1823"/>
      <c r="NAB40" s="1823"/>
      <c r="NAC40" s="1823"/>
      <c r="NAD40" s="1823"/>
      <c r="NAE40" s="1823"/>
      <c r="NAF40" s="1823"/>
      <c r="NAG40" s="1823"/>
      <c r="NAH40" s="1823"/>
      <c r="NAI40" s="1823"/>
      <c r="NAJ40" s="1823"/>
      <c r="NAK40" s="1823"/>
      <c r="NAL40" s="1823"/>
      <c r="NAM40" s="1823"/>
      <c r="NAN40" s="1823"/>
      <c r="NAO40" s="1823"/>
      <c r="NAP40" s="1823"/>
      <c r="NAQ40" s="1823"/>
      <c r="NAR40" s="1823"/>
      <c r="NAS40" s="1823"/>
      <c r="NAT40" s="1823"/>
      <c r="NAU40" s="1823"/>
      <c r="NAV40" s="1823"/>
      <c r="NAW40" s="1823"/>
      <c r="NAX40" s="1823"/>
      <c r="NAY40" s="1823"/>
      <c r="NAZ40" s="1823"/>
      <c r="NBA40" s="1823"/>
      <c r="NBB40" s="1823"/>
      <c r="NBC40" s="1823"/>
      <c r="NBD40" s="1823"/>
      <c r="NBE40" s="1823"/>
      <c r="NBF40" s="1823"/>
      <c r="NBG40" s="1823"/>
      <c r="NBH40" s="1823"/>
      <c r="NBI40" s="1823"/>
      <c r="NBJ40" s="1823"/>
      <c r="NBK40" s="1823"/>
      <c r="NBL40" s="1823"/>
      <c r="NBM40" s="1823"/>
      <c r="NBN40" s="1823"/>
      <c r="NBO40" s="1823"/>
      <c r="NBP40" s="1823"/>
      <c r="NBQ40" s="1823"/>
      <c r="NBR40" s="1823"/>
      <c r="NBS40" s="1823"/>
      <c r="NBT40" s="1823"/>
      <c r="NBU40" s="1823"/>
      <c r="NBV40" s="1823"/>
      <c r="NBW40" s="1823"/>
      <c r="NBX40" s="1823"/>
      <c r="NBY40" s="1823"/>
      <c r="NBZ40" s="1823"/>
      <c r="NCA40" s="1823"/>
      <c r="NCB40" s="1823"/>
      <c r="NCC40" s="1823"/>
      <c r="NCD40" s="1823"/>
      <c r="NCE40" s="1823"/>
      <c r="NCF40" s="1823"/>
      <c r="NCG40" s="1823"/>
      <c r="NCH40" s="1823"/>
      <c r="NCI40" s="1823"/>
      <c r="NCJ40" s="1823"/>
      <c r="NCK40" s="1823"/>
      <c r="NCL40" s="1823"/>
      <c r="NCM40" s="1823"/>
      <c r="NCN40" s="1823"/>
      <c r="NCO40" s="1823"/>
      <c r="NCP40" s="1823"/>
      <c r="NCQ40" s="1823"/>
      <c r="NCR40" s="1823"/>
      <c r="NCS40" s="1823"/>
      <c r="NCT40" s="1823"/>
      <c r="NCU40" s="1823"/>
      <c r="NCV40" s="1823"/>
      <c r="NCW40" s="1823"/>
      <c r="NCX40" s="1823"/>
      <c r="NCY40" s="1823"/>
      <c r="NCZ40" s="1823"/>
      <c r="NDA40" s="1823"/>
      <c r="NDB40" s="1823"/>
      <c r="NDC40" s="1823"/>
      <c r="NDD40" s="1823"/>
      <c r="NDE40" s="1823"/>
      <c r="NDF40" s="1823"/>
      <c r="NDG40" s="1823"/>
      <c r="NDH40" s="1823"/>
      <c r="NDI40" s="1823"/>
      <c r="NDJ40" s="1823"/>
      <c r="NDK40" s="1823"/>
      <c r="NDL40" s="1823"/>
      <c r="NDM40" s="1823"/>
      <c r="NDN40" s="1823"/>
      <c r="NDO40" s="1823"/>
      <c r="NDP40" s="1823"/>
      <c r="NDQ40" s="1823"/>
      <c r="NDR40" s="1823"/>
      <c r="NDS40" s="1823"/>
      <c r="NDT40" s="1823"/>
      <c r="NDU40" s="1823"/>
      <c r="NDV40" s="1823"/>
      <c r="NDW40" s="1823"/>
      <c r="NDX40" s="1823"/>
      <c r="NDY40" s="1823"/>
      <c r="NDZ40" s="1823"/>
      <c r="NEA40" s="1823"/>
      <c r="NEB40" s="1823"/>
      <c r="NEC40" s="1823"/>
      <c r="NED40" s="1823"/>
      <c r="NEE40" s="1823"/>
      <c r="NEF40" s="1823"/>
      <c r="NEG40" s="1823"/>
      <c r="NEH40" s="1823"/>
      <c r="NEI40" s="1823"/>
      <c r="NEJ40" s="1823"/>
      <c r="NEK40" s="1823"/>
      <c r="NEL40" s="1823"/>
      <c r="NEM40" s="1823"/>
      <c r="NEN40" s="1823"/>
      <c r="NEO40" s="1823"/>
      <c r="NEP40" s="1823"/>
      <c r="NEQ40" s="1823"/>
      <c r="NER40" s="1823"/>
      <c r="NES40" s="1823"/>
      <c r="NET40" s="1823"/>
      <c r="NEU40" s="1823"/>
      <c r="NEV40" s="1823"/>
      <c r="NEW40" s="1823"/>
      <c r="NEX40" s="1823"/>
      <c r="NEY40" s="1823"/>
      <c r="NEZ40" s="1823"/>
      <c r="NFA40" s="1823"/>
      <c r="NFB40" s="1823"/>
      <c r="NFC40" s="1823"/>
      <c r="NFD40" s="1823"/>
      <c r="NFE40" s="1823"/>
      <c r="NFF40" s="1823"/>
      <c r="NFG40" s="1823"/>
      <c r="NFH40" s="1823"/>
      <c r="NFI40" s="1823"/>
      <c r="NFJ40" s="1823"/>
      <c r="NFK40" s="1823"/>
      <c r="NFL40" s="1823"/>
      <c r="NFM40" s="1823"/>
      <c r="NFN40" s="1823"/>
      <c r="NFO40" s="1823"/>
      <c r="NFP40" s="1823"/>
      <c r="NFQ40" s="1823"/>
      <c r="NFR40" s="1823"/>
      <c r="NFS40" s="1823"/>
      <c r="NFT40" s="1823"/>
      <c r="NFU40" s="1823"/>
      <c r="NFV40" s="1823"/>
      <c r="NFW40" s="1823"/>
      <c r="NFX40" s="1823"/>
      <c r="NFY40" s="1823"/>
      <c r="NFZ40" s="1823"/>
      <c r="NGA40" s="1823"/>
      <c r="NGB40" s="1823"/>
      <c r="NGC40" s="1823"/>
      <c r="NGD40" s="1823"/>
      <c r="NGE40" s="1823"/>
      <c r="NGF40" s="1823"/>
      <c r="NGG40" s="1823"/>
      <c r="NGH40" s="1823"/>
      <c r="NGI40" s="1823"/>
      <c r="NGJ40" s="1823"/>
      <c r="NGK40" s="1823"/>
      <c r="NGL40" s="1823"/>
      <c r="NGM40" s="1823"/>
      <c r="NGN40" s="1823"/>
      <c r="NGO40" s="1823"/>
      <c r="NGP40" s="1823"/>
      <c r="NGQ40" s="1823"/>
      <c r="NGR40" s="1823"/>
      <c r="NGS40" s="1823"/>
      <c r="NGT40" s="1823"/>
      <c r="NGU40" s="1823"/>
      <c r="NGV40" s="1823"/>
      <c r="NGW40" s="1823"/>
      <c r="NGX40" s="1823"/>
      <c r="NGY40" s="1823"/>
      <c r="NGZ40" s="1823"/>
      <c r="NHA40" s="1823"/>
      <c r="NHB40" s="1823"/>
      <c r="NHC40" s="1823"/>
      <c r="NHD40" s="1823"/>
      <c r="NHE40" s="1823"/>
      <c r="NHF40" s="1823"/>
      <c r="NHG40" s="1823"/>
      <c r="NHH40" s="1823"/>
      <c r="NHI40" s="1823"/>
      <c r="NHJ40" s="1823"/>
      <c r="NHK40" s="1823"/>
      <c r="NHL40" s="1823"/>
      <c r="NHM40" s="1823"/>
      <c r="NHN40" s="1823"/>
      <c r="NHO40" s="1823"/>
      <c r="NHP40" s="1823"/>
      <c r="NHQ40" s="1823"/>
      <c r="NHR40" s="1823"/>
      <c r="NHS40" s="1823"/>
      <c r="NHT40" s="1823"/>
      <c r="NHU40" s="1823"/>
      <c r="NHV40" s="1823"/>
      <c r="NHW40" s="1823"/>
      <c r="NHX40" s="1823"/>
      <c r="NHY40" s="1823"/>
      <c r="NHZ40" s="1823"/>
      <c r="NIA40" s="1823"/>
      <c r="NIB40" s="1823"/>
      <c r="NIC40" s="1823"/>
      <c r="NID40" s="1823"/>
      <c r="NIE40" s="1823"/>
      <c r="NIF40" s="1823"/>
      <c r="NIG40" s="1823"/>
      <c r="NIH40" s="1823"/>
      <c r="NII40" s="1823"/>
      <c r="NIJ40" s="1823"/>
      <c r="NIK40" s="1823"/>
      <c r="NIL40" s="1823"/>
      <c r="NIM40" s="1823"/>
      <c r="NIN40" s="1823"/>
      <c r="NIO40" s="1823"/>
      <c r="NIP40" s="1823"/>
      <c r="NIQ40" s="1823"/>
      <c r="NIR40" s="1823"/>
      <c r="NIS40" s="1823"/>
      <c r="NIT40" s="1823"/>
      <c r="NIU40" s="1823"/>
      <c r="NIV40" s="1823"/>
      <c r="NIW40" s="1823"/>
      <c r="NIX40" s="1823"/>
      <c r="NIY40" s="1823"/>
      <c r="NIZ40" s="1823"/>
      <c r="NJA40" s="1823"/>
      <c r="NJB40" s="1823"/>
      <c r="NJC40" s="1823"/>
      <c r="NJD40" s="1823"/>
      <c r="NJE40" s="1823"/>
      <c r="NJF40" s="1823"/>
      <c r="NJG40" s="1823"/>
      <c r="NJH40" s="1823"/>
      <c r="NJI40" s="1823"/>
      <c r="NJJ40" s="1823"/>
      <c r="NJK40" s="1823"/>
      <c r="NJL40" s="1823"/>
      <c r="NJM40" s="1823"/>
      <c r="NJN40" s="1823"/>
      <c r="NJO40" s="1823"/>
      <c r="NJP40" s="1823"/>
      <c r="NJQ40" s="1823"/>
      <c r="NJR40" s="1823"/>
      <c r="NJS40" s="1823"/>
      <c r="NJT40" s="1823"/>
      <c r="NJU40" s="1823"/>
      <c r="NJV40" s="1823"/>
      <c r="NJW40" s="1823"/>
      <c r="NJX40" s="1823"/>
      <c r="NJY40" s="1823"/>
      <c r="NJZ40" s="1823"/>
      <c r="NKA40" s="1823"/>
      <c r="NKB40" s="1823"/>
      <c r="NKC40" s="1823"/>
      <c r="NKD40" s="1823"/>
      <c r="NKE40" s="1823"/>
      <c r="NKF40" s="1823"/>
      <c r="NKG40" s="1823"/>
      <c r="NKH40" s="1823"/>
      <c r="NKI40" s="1823"/>
      <c r="NKJ40" s="1823"/>
      <c r="NKK40" s="1823"/>
      <c r="NKL40" s="1823"/>
      <c r="NKM40" s="1823"/>
      <c r="NKN40" s="1823"/>
      <c r="NKO40" s="1823"/>
      <c r="NKP40" s="1823"/>
      <c r="NKQ40" s="1823"/>
      <c r="NKR40" s="1823"/>
      <c r="NKS40" s="1823"/>
      <c r="NKT40" s="1823"/>
      <c r="NKU40" s="1823"/>
      <c r="NKV40" s="1823"/>
      <c r="NKW40" s="1823"/>
      <c r="NKX40" s="1823"/>
      <c r="NKY40" s="1823"/>
      <c r="NKZ40" s="1823"/>
      <c r="NLA40" s="1823"/>
      <c r="NLB40" s="1823"/>
      <c r="NLC40" s="1823"/>
      <c r="NLD40" s="1823"/>
      <c r="NLE40" s="1823"/>
      <c r="NLF40" s="1823"/>
      <c r="NLG40" s="1823"/>
      <c r="NLH40" s="1823"/>
      <c r="NLI40" s="1823"/>
      <c r="NLJ40" s="1823"/>
      <c r="NLK40" s="1823"/>
      <c r="NLL40" s="1823"/>
      <c r="NLM40" s="1823"/>
      <c r="NLN40" s="1823"/>
      <c r="NLO40" s="1823"/>
      <c r="NLP40" s="1823"/>
      <c r="NLQ40" s="1823"/>
      <c r="NLR40" s="1823"/>
      <c r="NLS40" s="1823"/>
      <c r="NLT40" s="1823"/>
      <c r="NLU40" s="1823"/>
      <c r="NLV40" s="1823"/>
      <c r="NLW40" s="1823"/>
      <c r="NLX40" s="1823"/>
      <c r="NLY40" s="1823"/>
      <c r="NLZ40" s="1823"/>
      <c r="NMA40" s="1823"/>
      <c r="NMB40" s="1823"/>
      <c r="NMC40" s="1823"/>
      <c r="NMD40" s="1823"/>
      <c r="NME40" s="1823"/>
      <c r="NMF40" s="1823"/>
      <c r="NMG40" s="1823"/>
      <c r="NMH40" s="1823"/>
      <c r="NMI40" s="1823"/>
      <c r="NMJ40" s="1823"/>
      <c r="NMK40" s="1823"/>
      <c r="NML40" s="1823"/>
      <c r="NMM40" s="1823"/>
      <c r="NMN40" s="1823"/>
      <c r="NMO40" s="1823"/>
      <c r="NMP40" s="1823"/>
      <c r="NMQ40" s="1823"/>
      <c r="NMR40" s="1823"/>
      <c r="NMS40" s="1823"/>
      <c r="NMT40" s="1823"/>
      <c r="NMU40" s="1823"/>
      <c r="NMV40" s="1823"/>
      <c r="NMW40" s="1823"/>
      <c r="NMX40" s="1823"/>
      <c r="NMY40" s="1823"/>
      <c r="NMZ40" s="1823"/>
      <c r="NNA40" s="1823"/>
      <c r="NNB40" s="1823"/>
      <c r="NNC40" s="1823"/>
      <c r="NND40" s="1823"/>
      <c r="NNE40" s="1823"/>
      <c r="NNF40" s="1823"/>
      <c r="NNG40" s="1823"/>
      <c r="NNH40" s="1823"/>
      <c r="NNI40" s="1823"/>
      <c r="NNJ40" s="1823"/>
      <c r="NNK40" s="1823"/>
      <c r="NNL40" s="1823"/>
      <c r="NNM40" s="1823"/>
      <c r="NNN40" s="1823"/>
      <c r="NNO40" s="1823"/>
      <c r="NNP40" s="1823"/>
      <c r="NNQ40" s="1823"/>
      <c r="NNR40" s="1823"/>
      <c r="NNS40" s="1823"/>
      <c r="NNT40" s="1823"/>
      <c r="NNU40" s="1823"/>
      <c r="NNV40" s="1823"/>
      <c r="NNW40" s="1823"/>
      <c r="NNX40" s="1823"/>
      <c r="NNY40" s="1823"/>
      <c r="NNZ40" s="1823"/>
      <c r="NOA40" s="1823"/>
      <c r="NOB40" s="1823"/>
      <c r="NOC40" s="1823"/>
      <c r="NOD40" s="1823"/>
      <c r="NOE40" s="1823"/>
      <c r="NOF40" s="1823"/>
      <c r="NOG40" s="1823"/>
      <c r="NOH40" s="1823"/>
      <c r="NOI40" s="1823"/>
      <c r="NOJ40" s="1823"/>
      <c r="NOK40" s="1823"/>
      <c r="NOL40" s="1823"/>
      <c r="NOM40" s="1823"/>
      <c r="NON40" s="1823"/>
      <c r="NOO40" s="1823"/>
      <c r="NOP40" s="1823"/>
      <c r="NOQ40" s="1823"/>
      <c r="NOR40" s="1823"/>
      <c r="NOS40" s="1823"/>
      <c r="NOT40" s="1823"/>
      <c r="NOU40" s="1823"/>
      <c r="NOV40" s="1823"/>
      <c r="NOW40" s="1823"/>
      <c r="NOX40" s="1823"/>
      <c r="NOY40" s="1823"/>
      <c r="NOZ40" s="1823"/>
      <c r="NPA40" s="1823"/>
      <c r="NPB40" s="1823"/>
      <c r="NPC40" s="1823"/>
      <c r="NPD40" s="1823"/>
      <c r="NPE40" s="1823"/>
      <c r="NPF40" s="1823"/>
      <c r="NPG40" s="1823"/>
      <c r="NPH40" s="1823"/>
      <c r="NPI40" s="1823"/>
      <c r="NPJ40" s="1823"/>
      <c r="NPK40" s="1823"/>
      <c r="NPL40" s="1823"/>
      <c r="NPM40" s="1823"/>
      <c r="NPN40" s="1823"/>
      <c r="NPO40" s="1823"/>
      <c r="NPP40" s="1823"/>
      <c r="NPQ40" s="1823"/>
      <c r="NPR40" s="1823"/>
      <c r="NPS40" s="1823"/>
      <c r="NPT40" s="1823"/>
      <c r="NPU40" s="1823"/>
      <c r="NPV40" s="1823"/>
      <c r="NPW40" s="1823"/>
      <c r="NPX40" s="1823"/>
      <c r="NPY40" s="1823"/>
      <c r="NPZ40" s="1823"/>
      <c r="NQA40" s="1823"/>
      <c r="NQB40" s="1823"/>
      <c r="NQC40" s="1823"/>
      <c r="NQD40" s="1823"/>
      <c r="NQE40" s="1823"/>
      <c r="NQF40" s="1823"/>
      <c r="NQG40" s="1823"/>
      <c r="NQH40" s="1823"/>
      <c r="NQI40" s="1823"/>
      <c r="NQJ40" s="1823"/>
      <c r="NQK40" s="1823"/>
      <c r="NQL40" s="1823"/>
      <c r="NQM40" s="1823"/>
      <c r="NQN40" s="1823"/>
      <c r="NQO40" s="1823"/>
      <c r="NQP40" s="1823"/>
      <c r="NQQ40" s="1823"/>
      <c r="NQR40" s="1823"/>
      <c r="NQS40" s="1823"/>
      <c r="NQT40" s="1823"/>
      <c r="NQU40" s="1823"/>
      <c r="NQV40" s="1823"/>
      <c r="NQW40" s="1823"/>
      <c r="NQX40" s="1823"/>
      <c r="NQY40" s="1823"/>
      <c r="NQZ40" s="1823"/>
      <c r="NRA40" s="1823"/>
      <c r="NRB40" s="1823"/>
      <c r="NRC40" s="1823"/>
      <c r="NRD40" s="1823"/>
      <c r="NRE40" s="1823"/>
      <c r="NRF40" s="1823"/>
      <c r="NRG40" s="1823"/>
      <c r="NRH40" s="1823"/>
      <c r="NRI40" s="1823"/>
      <c r="NRJ40" s="1823"/>
      <c r="NRK40" s="1823"/>
      <c r="NRL40" s="1823"/>
      <c r="NRM40" s="1823"/>
      <c r="NRN40" s="1823"/>
      <c r="NRO40" s="1823"/>
      <c r="NRP40" s="1823"/>
      <c r="NRQ40" s="1823"/>
      <c r="NRR40" s="1823"/>
      <c r="NRS40" s="1823"/>
      <c r="NRT40" s="1823"/>
      <c r="NRU40" s="1823"/>
      <c r="NRV40" s="1823"/>
      <c r="NRW40" s="1823"/>
      <c r="NRX40" s="1823"/>
      <c r="NRY40" s="1823"/>
      <c r="NRZ40" s="1823"/>
      <c r="NSA40" s="1823"/>
      <c r="NSB40" s="1823"/>
      <c r="NSC40" s="1823"/>
      <c r="NSD40" s="1823"/>
      <c r="NSE40" s="1823"/>
      <c r="NSF40" s="1823"/>
      <c r="NSG40" s="1823"/>
      <c r="NSH40" s="1823"/>
      <c r="NSI40" s="1823"/>
      <c r="NSJ40" s="1823"/>
      <c r="NSK40" s="1823"/>
      <c r="NSL40" s="1823"/>
      <c r="NSM40" s="1823"/>
      <c r="NSN40" s="1823"/>
      <c r="NSO40" s="1823"/>
      <c r="NSP40" s="1823"/>
      <c r="NSQ40" s="1823"/>
      <c r="NSR40" s="1823"/>
      <c r="NSS40" s="1823"/>
      <c r="NST40" s="1823"/>
      <c r="NSU40" s="1823"/>
      <c r="NSV40" s="1823"/>
      <c r="NSW40" s="1823"/>
      <c r="NSX40" s="1823"/>
      <c r="NSY40" s="1823"/>
      <c r="NSZ40" s="1823"/>
      <c r="NTA40" s="1823"/>
      <c r="NTB40" s="1823"/>
      <c r="NTC40" s="1823"/>
      <c r="NTD40" s="1823"/>
      <c r="NTE40" s="1823"/>
      <c r="NTF40" s="1823"/>
      <c r="NTG40" s="1823"/>
      <c r="NTH40" s="1823"/>
      <c r="NTI40" s="1823"/>
      <c r="NTJ40" s="1823"/>
      <c r="NTK40" s="1823"/>
      <c r="NTL40" s="1823"/>
      <c r="NTM40" s="1823"/>
      <c r="NTN40" s="1823"/>
      <c r="NTO40" s="1823"/>
      <c r="NTP40" s="1823"/>
      <c r="NTQ40" s="1823"/>
      <c r="NTR40" s="1823"/>
      <c r="NTS40" s="1823"/>
      <c r="NTT40" s="1823"/>
      <c r="NTU40" s="1823"/>
      <c r="NTV40" s="1823"/>
      <c r="NTW40" s="1823"/>
      <c r="NTX40" s="1823"/>
      <c r="NTY40" s="1823"/>
      <c r="NTZ40" s="1823"/>
      <c r="NUA40" s="1823"/>
      <c r="NUB40" s="1823"/>
      <c r="NUC40" s="1823"/>
      <c r="NUD40" s="1823"/>
      <c r="NUE40" s="1823"/>
      <c r="NUF40" s="1823"/>
      <c r="NUG40" s="1823"/>
      <c r="NUH40" s="1823"/>
      <c r="NUI40" s="1823"/>
      <c r="NUJ40" s="1823"/>
      <c r="NUK40" s="1823"/>
      <c r="NUL40" s="1823"/>
      <c r="NUM40" s="1823"/>
      <c r="NUN40" s="1823"/>
      <c r="NUO40" s="1823"/>
      <c r="NUP40" s="1823"/>
      <c r="NUQ40" s="1823"/>
      <c r="NUR40" s="1823"/>
      <c r="NUS40" s="1823"/>
      <c r="NUT40" s="1823"/>
      <c r="NUU40" s="1823"/>
      <c r="NUV40" s="1823"/>
      <c r="NUW40" s="1823"/>
      <c r="NUX40" s="1823"/>
      <c r="NUY40" s="1823"/>
      <c r="NUZ40" s="1823"/>
      <c r="NVA40" s="1823"/>
      <c r="NVB40" s="1823"/>
      <c r="NVC40" s="1823"/>
      <c r="NVD40" s="1823"/>
      <c r="NVE40" s="1823"/>
      <c r="NVF40" s="1823"/>
      <c r="NVG40" s="1823"/>
      <c r="NVH40" s="1823"/>
      <c r="NVI40" s="1823"/>
      <c r="NVJ40" s="1823"/>
      <c r="NVK40" s="1823"/>
      <c r="NVL40" s="1823"/>
      <c r="NVM40" s="1823"/>
      <c r="NVN40" s="1823"/>
      <c r="NVO40" s="1823"/>
      <c r="NVP40" s="1823"/>
      <c r="NVQ40" s="1823"/>
      <c r="NVR40" s="1823"/>
      <c r="NVS40" s="1823"/>
      <c r="NVT40" s="1823"/>
      <c r="NVU40" s="1823"/>
      <c r="NVV40" s="1823"/>
      <c r="NVW40" s="1823"/>
      <c r="NVX40" s="1823"/>
      <c r="NVY40" s="1823"/>
      <c r="NVZ40" s="1823"/>
      <c r="NWA40" s="1823"/>
      <c r="NWB40" s="1823"/>
      <c r="NWC40" s="1823"/>
      <c r="NWD40" s="1823"/>
      <c r="NWE40" s="1823"/>
      <c r="NWF40" s="1823"/>
      <c r="NWG40" s="1823"/>
      <c r="NWH40" s="1823"/>
      <c r="NWI40" s="1823"/>
      <c r="NWJ40" s="1823"/>
      <c r="NWK40" s="1823"/>
      <c r="NWL40" s="1823"/>
      <c r="NWM40" s="1823"/>
      <c r="NWN40" s="1823"/>
      <c r="NWO40" s="1823"/>
      <c r="NWP40" s="1823"/>
      <c r="NWQ40" s="1823"/>
      <c r="NWR40" s="1823"/>
      <c r="NWS40" s="1823"/>
      <c r="NWT40" s="1823"/>
      <c r="NWU40" s="1823"/>
      <c r="NWV40" s="1823"/>
      <c r="NWW40" s="1823"/>
      <c r="NWX40" s="1823"/>
      <c r="NWY40" s="1823"/>
      <c r="NWZ40" s="1823"/>
      <c r="NXA40" s="1823"/>
      <c r="NXB40" s="1823"/>
      <c r="NXC40" s="1823"/>
      <c r="NXD40" s="1823"/>
      <c r="NXE40" s="1823"/>
      <c r="NXF40" s="1823"/>
      <c r="NXG40" s="1823"/>
      <c r="NXH40" s="1823"/>
      <c r="NXI40" s="1823"/>
      <c r="NXJ40" s="1823"/>
      <c r="NXK40" s="1823"/>
      <c r="NXL40" s="1823"/>
      <c r="NXM40" s="1823"/>
      <c r="NXN40" s="1823"/>
      <c r="NXO40" s="1823"/>
      <c r="NXP40" s="1823"/>
      <c r="NXQ40" s="1823"/>
      <c r="NXR40" s="1823"/>
      <c r="NXS40" s="1823"/>
      <c r="NXT40" s="1823"/>
      <c r="NXU40" s="1823"/>
      <c r="NXV40" s="1823"/>
      <c r="NXW40" s="1823"/>
      <c r="NXX40" s="1823"/>
      <c r="NXY40" s="1823"/>
      <c r="NXZ40" s="1823"/>
      <c r="NYA40" s="1823"/>
      <c r="NYB40" s="1823"/>
      <c r="NYC40" s="1823"/>
      <c r="NYD40" s="1823"/>
      <c r="NYE40" s="1823"/>
      <c r="NYF40" s="1823"/>
      <c r="NYG40" s="1823"/>
      <c r="NYH40" s="1823"/>
      <c r="NYI40" s="1823"/>
      <c r="NYJ40" s="1823"/>
      <c r="NYK40" s="1823"/>
      <c r="NYL40" s="1823"/>
      <c r="NYM40" s="1823"/>
      <c r="NYN40" s="1823"/>
      <c r="NYO40" s="1823"/>
      <c r="NYP40" s="1823"/>
      <c r="NYQ40" s="1823"/>
      <c r="NYR40" s="1823"/>
      <c r="NYS40" s="1823"/>
      <c r="NYT40" s="1823"/>
      <c r="NYU40" s="1823"/>
      <c r="NYV40" s="1823"/>
      <c r="NYW40" s="1823"/>
      <c r="NYX40" s="1823"/>
      <c r="NYY40" s="1823"/>
      <c r="NYZ40" s="1823"/>
      <c r="NZA40" s="1823"/>
      <c r="NZB40" s="1823"/>
      <c r="NZC40" s="1823"/>
      <c r="NZD40" s="1823"/>
      <c r="NZE40" s="1823"/>
      <c r="NZF40" s="1823"/>
      <c r="NZG40" s="1823"/>
      <c r="NZH40" s="1823"/>
      <c r="NZI40" s="1823"/>
      <c r="NZJ40" s="1823"/>
      <c r="NZK40" s="1823"/>
      <c r="NZL40" s="1823"/>
      <c r="NZM40" s="1823"/>
      <c r="NZN40" s="1823"/>
      <c r="NZO40" s="1823"/>
      <c r="NZP40" s="1823"/>
      <c r="NZQ40" s="1823"/>
      <c r="NZR40" s="1823"/>
      <c r="NZS40" s="1823"/>
      <c r="NZT40" s="1823"/>
      <c r="NZU40" s="1823"/>
      <c r="NZV40" s="1823"/>
      <c r="NZW40" s="1823"/>
      <c r="NZX40" s="1823"/>
      <c r="NZY40" s="1823"/>
      <c r="NZZ40" s="1823"/>
      <c r="OAA40" s="1823"/>
      <c r="OAB40" s="1823"/>
      <c r="OAC40" s="1823"/>
      <c r="OAD40" s="1823"/>
      <c r="OAE40" s="1823"/>
      <c r="OAF40" s="1823"/>
      <c r="OAG40" s="1823"/>
      <c r="OAH40" s="1823"/>
      <c r="OAI40" s="1823"/>
      <c r="OAJ40" s="1823"/>
      <c r="OAK40" s="1823"/>
      <c r="OAL40" s="1823"/>
      <c r="OAM40" s="1823"/>
      <c r="OAN40" s="1823"/>
      <c r="OAO40" s="1823"/>
      <c r="OAP40" s="1823"/>
      <c r="OAQ40" s="1823"/>
      <c r="OAR40" s="1823"/>
      <c r="OAS40" s="1823"/>
      <c r="OAT40" s="1823"/>
      <c r="OAU40" s="1823"/>
      <c r="OAV40" s="1823"/>
      <c r="OAW40" s="1823"/>
      <c r="OAX40" s="1823"/>
      <c r="OAY40" s="1823"/>
      <c r="OAZ40" s="1823"/>
      <c r="OBA40" s="1823"/>
      <c r="OBB40" s="1823"/>
      <c r="OBC40" s="1823"/>
      <c r="OBD40" s="1823"/>
      <c r="OBE40" s="1823"/>
      <c r="OBF40" s="1823"/>
      <c r="OBG40" s="1823"/>
      <c r="OBH40" s="1823"/>
      <c r="OBI40" s="1823"/>
      <c r="OBJ40" s="1823"/>
      <c r="OBK40" s="1823"/>
      <c r="OBL40" s="1823"/>
      <c r="OBM40" s="1823"/>
      <c r="OBN40" s="1823"/>
      <c r="OBO40" s="1823"/>
      <c r="OBP40" s="1823"/>
      <c r="OBQ40" s="1823"/>
      <c r="OBR40" s="1823"/>
      <c r="OBS40" s="1823"/>
      <c r="OBT40" s="1823"/>
      <c r="OBU40" s="1823"/>
      <c r="OBV40" s="1823"/>
      <c r="OBW40" s="1823"/>
      <c r="OBX40" s="1823"/>
      <c r="OBY40" s="1823"/>
      <c r="OBZ40" s="1823"/>
      <c r="OCA40" s="1823"/>
      <c r="OCB40" s="1823"/>
      <c r="OCC40" s="1823"/>
      <c r="OCD40" s="1823"/>
      <c r="OCE40" s="1823"/>
      <c r="OCF40" s="1823"/>
      <c r="OCG40" s="1823"/>
      <c r="OCH40" s="1823"/>
      <c r="OCI40" s="1823"/>
      <c r="OCJ40" s="1823"/>
      <c r="OCK40" s="1823"/>
      <c r="OCL40" s="1823"/>
      <c r="OCM40" s="1823"/>
      <c r="OCN40" s="1823"/>
      <c r="OCO40" s="1823"/>
      <c r="OCP40" s="1823"/>
      <c r="OCQ40" s="1823"/>
      <c r="OCR40" s="1823"/>
      <c r="OCS40" s="1823"/>
      <c r="OCT40" s="1823"/>
      <c r="OCU40" s="1823"/>
      <c r="OCV40" s="1823"/>
      <c r="OCW40" s="1823"/>
      <c r="OCX40" s="1823"/>
      <c r="OCY40" s="1823"/>
      <c r="OCZ40" s="1823"/>
      <c r="ODA40" s="1823"/>
      <c r="ODB40" s="1823"/>
      <c r="ODC40" s="1823"/>
      <c r="ODD40" s="1823"/>
      <c r="ODE40" s="1823"/>
      <c r="ODF40" s="1823"/>
      <c r="ODG40" s="1823"/>
      <c r="ODH40" s="1823"/>
      <c r="ODI40" s="1823"/>
      <c r="ODJ40" s="1823"/>
      <c r="ODK40" s="1823"/>
      <c r="ODL40" s="1823"/>
      <c r="ODM40" s="1823"/>
      <c r="ODN40" s="1823"/>
      <c r="ODO40" s="1823"/>
      <c r="ODP40" s="1823"/>
      <c r="ODQ40" s="1823"/>
      <c r="ODR40" s="1823"/>
      <c r="ODS40" s="1823"/>
      <c r="ODT40" s="1823"/>
      <c r="ODU40" s="1823"/>
      <c r="ODV40" s="1823"/>
      <c r="ODW40" s="1823"/>
      <c r="ODX40" s="1823"/>
      <c r="ODY40" s="1823"/>
      <c r="ODZ40" s="1823"/>
      <c r="OEA40" s="1823"/>
      <c r="OEB40" s="1823"/>
      <c r="OEC40" s="1823"/>
      <c r="OED40" s="1823"/>
      <c r="OEE40" s="1823"/>
      <c r="OEF40" s="1823"/>
      <c r="OEG40" s="1823"/>
      <c r="OEH40" s="1823"/>
      <c r="OEI40" s="1823"/>
      <c r="OEJ40" s="1823"/>
      <c r="OEK40" s="1823"/>
      <c r="OEL40" s="1823"/>
      <c r="OEM40" s="1823"/>
      <c r="OEN40" s="1823"/>
      <c r="OEO40" s="1823"/>
      <c r="OEP40" s="1823"/>
      <c r="OEQ40" s="1823"/>
      <c r="OER40" s="1823"/>
      <c r="OES40" s="1823"/>
      <c r="OET40" s="1823"/>
      <c r="OEU40" s="1823"/>
      <c r="OEV40" s="1823"/>
      <c r="OEW40" s="1823"/>
      <c r="OEX40" s="1823"/>
      <c r="OEY40" s="1823"/>
      <c r="OEZ40" s="1823"/>
      <c r="OFA40" s="1823"/>
      <c r="OFB40" s="1823"/>
      <c r="OFC40" s="1823"/>
      <c r="OFD40" s="1823"/>
      <c r="OFE40" s="1823"/>
      <c r="OFF40" s="1823"/>
      <c r="OFG40" s="1823"/>
      <c r="OFH40" s="1823"/>
      <c r="OFI40" s="1823"/>
      <c r="OFJ40" s="1823"/>
      <c r="OFK40" s="1823"/>
      <c r="OFL40" s="1823"/>
      <c r="OFM40" s="1823"/>
      <c r="OFN40" s="1823"/>
      <c r="OFO40" s="1823"/>
      <c r="OFP40" s="1823"/>
      <c r="OFQ40" s="1823"/>
      <c r="OFR40" s="1823"/>
      <c r="OFS40" s="1823"/>
      <c r="OFT40" s="1823"/>
      <c r="OFU40" s="1823"/>
      <c r="OFV40" s="1823"/>
      <c r="OFW40" s="1823"/>
      <c r="OFX40" s="1823"/>
      <c r="OFY40" s="1823"/>
      <c r="OFZ40" s="1823"/>
      <c r="OGA40" s="1823"/>
      <c r="OGB40" s="1823"/>
      <c r="OGC40" s="1823"/>
      <c r="OGD40" s="1823"/>
      <c r="OGE40" s="1823"/>
      <c r="OGF40" s="1823"/>
      <c r="OGG40" s="1823"/>
      <c r="OGH40" s="1823"/>
      <c r="OGI40" s="1823"/>
      <c r="OGJ40" s="1823"/>
      <c r="OGK40" s="1823"/>
      <c r="OGL40" s="1823"/>
      <c r="OGM40" s="1823"/>
      <c r="OGN40" s="1823"/>
      <c r="OGO40" s="1823"/>
      <c r="OGP40" s="1823"/>
      <c r="OGQ40" s="1823"/>
      <c r="OGR40" s="1823"/>
      <c r="OGS40" s="1823"/>
      <c r="OGT40" s="1823"/>
      <c r="OGU40" s="1823"/>
      <c r="OGV40" s="1823"/>
      <c r="OGW40" s="1823"/>
      <c r="OGX40" s="1823"/>
      <c r="OGY40" s="1823"/>
      <c r="OGZ40" s="1823"/>
      <c r="OHA40" s="1823"/>
      <c r="OHB40" s="1823"/>
      <c r="OHC40" s="1823"/>
      <c r="OHD40" s="1823"/>
      <c r="OHE40" s="1823"/>
      <c r="OHF40" s="1823"/>
      <c r="OHG40" s="1823"/>
      <c r="OHH40" s="1823"/>
      <c r="OHI40" s="1823"/>
      <c r="OHJ40" s="1823"/>
      <c r="OHK40" s="1823"/>
      <c r="OHL40" s="1823"/>
      <c r="OHM40" s="1823"/>
      <c r="OHN40" s="1823"/>
      <c r="OHO40" s="1823"/>
      <c r="OHP40" s="1823"/>
      <c r="OHQ40" s="1823"/>
      <c r="OHR40" s="1823"/>
      <c r="OHS40" s="1823"/>
      <c r="OHT40" s="1823"/>
      <c r="OHU40" s="1823"/>
      <c r="OHV40" s="1823"/>
      <c r="OHW40" s="1823"/>
      <c r="OHX40" s="1823"/>
      <c r="OHY40" s="1823"/>
      <c r="OHZ40" s="1823"/>
      <c r="OIA40" s="1823"/>
      <c r="OIB40" s="1823"/>
      <c r="OIC40" s="1823"/>
      <c r="OID40" s="1823"/>
      <c r="OIE40" s="1823"/>
      <c r="OIF40" s="1823"/>
      <c r="OIG40" s="1823"/>
      <c r="OIH40" s="1823"/>
      <c r="OII40" s="1823"/>
      <c r="OIJ40" s="1823"/>
      <c r="OIK40" s="1823"/>
      <c r="OIL40" s="1823"/>
      <c r="OIM40" s="1823"/>
      <c r="OIN40" s="1823"/>
      <c r="OIO40" s="1823"/>
      <c r="OIP40" s="1823"/>
      <c r="OIQ40" s="1823"/>
      <c r="OIR40" s="1823"/>
      <c r="OIS40" s="1823"/>
      <c r="OIT40" s="1823"/>
      <c r="OIU40" s="1823"/>
      <c r="OIV40" s="1823"/>
      <c r="OIW40" s="1823"/>
      <c r="OIX40" s="1823"/>
      <c r="OIY40" s="1823"/>
      <c r="OIZ40" s="1823"/>
      <c r="OJA40" s="1823"/>
      <c r="OJB40" s="1823"/>
      <c r="OJC40" s="1823"/>
      <c r="OJD40" s="1823"/>
      <c r="OJE40" s="1823"/>
      <c r="OJF40" s="1823"/>
      <c r="OJG40" s="1823"/>
      <c r="OJH40" s="1823"/>
      <c r="OJI40" s="1823"/>
      <c r="OJJ40" s="1823"/>
      <c r="OJK40" s="1823"/>
      <c r="OJL40" s="1823"/>
      <c r="OJM40" s="1823"/>
      <c r="OJN40" s="1823"/>
      <c r="OJO40" s="1823"/>
      <c r="OJP40" s="1823"/>
      <c r="OJQ40" s="1823"/>
      <c r="OJR40" s="1823"/>
      <c r="OJS40" s="1823"/>
      <c r="OJT40" s="1823"/>
      <c r="OJU40" s="1823"/>
      <c r="OJV40" s="1823"/>
      <c r="OJW40" s="1823"/>
      <c r="OJX40" s="1823"/>
      <c r="OJY40" s="1823"/>
      <c r="OJZ40" s="1823"/>
      <c r="OKA40" s="1823"/>
      <c r="OKB40" s="1823"/>
      <c r="OKC40" s="1823"/>
      <c r="OKD40" s="1823"/>
      <c r="OKE40" s="1823"/>
      <c r="OKF40" s="1823"/>
      <c r="OKG40" s="1823"/>
      <c r="OKH40" s="1823"/>
      <c r="OKI40" s="1823"/>
      <c r="OKJ40" s="1823"/>
      <c r="OKK40" s="1823"/>
      <c r="OKL40" s="1823"/>
      <c r="OKM40" s="1823"/>
      <c r="OKN40" s="1823"/>
      <c r="OKO40" s="1823"/>
      <c r="OKP40" s="1823"/>
      <c r="OKQ40" s="1823"/>
      <c r="OKR40" s="1823"/>
      <c r="OKS40" s="1823"/>
      <c r="OKT40" s="1823"/>
      <c r="OKU40" s="1823"/>
      <c r="OKV40" s="1823"/>
      <c r="OKW40" s="1823"/>
      <c r="OKX40" s="1823"/>
      <c r="OKY40" s="1823"/>
      <c r="OKZ40" s="1823"/>
      <c r="OLA40" s="1823"/>
      <c r="OLB40" s="1823"/>
      <c r="OLC40" s="1823"/>
      <c r="OLD40" s="1823"/>
      <c r="OLE40" s="1823"/>
      <c r="OLF40" s="1823"/>
      <c r="OLG40" s="1823"/>
      <c r="OLH40" s="1823"/>
      <c r="OLI40" s="1823"/>
      <c r="OLJ40" s="1823"/>
      <c r="OLK40" s="1823"/>
      <c r="OLL40" s="1823"/>
      <c r="OLM40" s="1823"/>
      <c r="OLN40" s="1823"/>
      <c r="OLO40" s="1823"/>
      <c r="OLP40" s="1823"/>
      <c r="OLQ40" s="1823"/>
      <c r="OLR40" s="1823"/>
      <c r="OLS40" s="1823"/>
      <c r="OLT40" s="1823"/>
      <c r="OLU40" s="1823"/>
      <c r="OLV40" s="1823"/>
      <c r="OLW40" s="1823"/>
      <c r="OLX40" s="1823"/>
      <c r="OLY40" s="1823"/>
      <c r="OLZ40" s="1823"/>
      <c r="OMA40" s="1823"/>
      <c r="OMB40" s="1823"/>
      <c r="OMC40" s="1823"/>
      <c r="OMD40" s="1823"/>
      <c r="OME40" s="1823"/>
      <c r="OMF40" s="1823"/>
      <c r="OMG40" s="1823"/>
      <c r="OMH40" s="1823"/>
      <c r="OMI40" s="1823"/>
      <c r="OMJ40" s="1823"/>
      <c r="OMK40" s="1823"/>
      <c r="OML40" s="1823"/>
      <c r="OMM40" s="1823"/>
      <c r="OMN40" s="1823"/>
      <c r="OMO40" s="1823"/>
      <c r="OMP40" s="1823"/>
      <c r="OMQ40" s="1823"/>
      <c r="OMR40" s="1823"/>
      <c r="OMS40" s="1823"/>
      <c r="OMT40" s="1823"/>
      <c r="OMU40" s="1823"/>
      <c r="OMV40" s="1823"/>
      <c r="OMW40" s="1823"/>
      <c r="OMX40" s="1823"/>
      <c r="OMY40" s="1823"/>
      <c r="OMZ40" s="1823"/>
      <c r="ONA40" s="1823"/>
      <c r="ONB40" s="1823"/>
      <c r="ONC40" s="1823"/>
      <c r="OND40" s="1823"/>
      <c r="ONE40" s="1823"/>
      <c r="ONF40" s="1823"/>
      <c r="ONG40" s="1823"/>
      <c r="ONH40" s="1823"/>
      <c r="ONI40" s="1823"/>
      <c r="ONJ40" s="1823"/>
      <c r="ONK40" s="1823"/>
      <c r="ONL40" s="1823"/>
      <c r="ONM40" s="1823"/>
      <c r="ONN40" s="1823"/>
      <c r="ONO40" s="1823"/>
      <c r="ONP40" s="1823"/>
      <c r="ONQ40" s="1823"/>
      <c r="ONR40" s="1823"/>
      <c r="ONS40" s="1823"/>
      <c r="ONT40" s="1823"/>
      <c r="ONU40" s="1823"/>
      <c r="ONV40" s="1823"/>
      <c r="ONW40" s="1823"/>
      <c r="ONX40" s="1823"/>
      <c r="ONY40" s="1823"/>
      <c r="ONZ40" s="1823"/>
      <c r="OOA40" s="1823"/>
      <c r="OOB40" s="1823"/>
      <c r="OOC40" s="1823"/>
      <c r="OOD40" s="1823"/>
      <c r="OOE40" s="1823"/>
      <c r="OOF40" s="1823"/>
      <c r="OOG40" s="1823"/>
      <c r="OOH40" s="1823"/>
      <c r="OOI40" s="1823"/>
      <c r="OOJ40" s="1823"/>
      <c r="OOK40" s="1823"/>
      <c r="OOL40" s="1823"/>
      <c r="OOM40" s="1823"/>
      <c r="OON40" s="1823"/>
      <c r="OOO40" s="1823"/>
      <c r="OOP40" s="1823"/>
      <c r="OOQ40" s="1823"/>
      <c r="OOR40" s="1823"/>
      <c r="OOS40" s="1823"/>
      <c r="OOT40" s="1823"/>
      <c r="OOU40" s="1823"/>
      <c r="OOV40" s="1823"/>
      <c r="OOW40" s="1823"/>
      <c r="OOX40" s="1823"/>
      <c r="OOY40" s="1823"/>
      <c r="OOZ40" s="1823"/>
      <c r="OPA40" s="1823"/>
      <c r="OPB40" s="1823"/>
      <c r="OPC40" s="1823"/>
      <c r="OPD40" s="1823"/>
      <c r="OPE40" s="1823"/>
      <c r="OPF40" s="1823"/>
      <c r="OPG40" s="1823"/>
      <c r="OPH40" s="1823"/>
      <c r="OPI40" s="1823"/>
      <c r="OPJ40" s="1823"/>
      <c r="OPK40" s="1823"/>
      <c r="OPL40" s="1823"/>
      <c r="OPM40" s="1823"/>
      <c r="OPN40" s="1823"/>
      <c r="OPO40" s="1823"/>
      <c r="OPP40" s="1823"/>
      <c r="OPQ40" s="1823"/>
      <c r="OPR40" s="1823"/>
      <c r="OPS40" s="1823"/>
      <c r="OPT40" s="1823"/>
      <c r="OPU40" s="1823"/>
      <c r="OPV40" s="1823"/>
      <c r="OPW40" s="1823"/>
      <c r="OPX40" s="1823"/>
      <c r="OPY40" s="1823"/>
      <c r="OPZ40" s="1823"/>
      <c r="OQA40" s="1823"/>
      <c r="OQB40" s="1823"/>
      <c r="OQC40" s="1823"/>
      <c r="OQD40" s="1823"/>
      <c r="OQE40" s="1823"/>
      <c r="OQF40" s="1823"/>
      <c r="OQG40" s="1823"/>
      <c r="OQH40" s="1823"/>
      <c r="OQI40" s="1823"/>
      <c r="OQJ40" s="1823"/>
      <c r="OQK40" s="1823"/>
      <c r="OQL40" s="1823"/>
      <c r="OQM40" s="1823"/>
      <c r="OQN40" s="1823"/>
      <c r="OQO40" s="1823"/>
      <c r="OQP40" s="1823"/>
      <c r="OQQ40" s="1823"/>
      <c r="OQR40" s="1823"/>
      <c r="OQS40" s="1823"/>
      <c r="OQT40" s="1823"/>
      <c r="OQU40" s="1823"/>
      <c r="OQV40" s="1823"/>
      <c r="OQW40" s="1823"/>
      <c r="OQX40" s="1823"/>
      <c r="OQY40" s="1823"/>
      <c r="OQZ40" s="1823"/>
      <c r="ORA40" s="1823"/>
      <c r="ORB40" s="1823"/>
      <c r="ORC40" s="1823"/>
      <c r="ORD40" s="1823"/>
      <c r="ORE40" s="1823"/>
      <c r="ORF40" s="1823"/>
      <c r="ORG40" s="1823"/>
      <c r="ORH40" s="1823"/>
      <c r="ORI40" s="1823"/>
      <c r="ORJ40" s="1823"/>
      <c r="ORK40" s="1823"/>
      <c r="ORL40" s="1823"/>
      <c r="ORM40" s="1823"/>
      <c r="ORN40" s="1823"/>
      <c r="ORO40" s="1823"/>
      <c r="ORP40" s="1823"/>
      <c r="ORQ40" s="1823"/>
      <c r="ORR40" s="1823"/>
      <c r="ORS40" s="1823"/>
      <c r="ORT40" s="1823"/>
      <c r="ORU40" s="1823"/>
      <c r="ORV40" s="1823"/>
      <c r="ORW40" s="1823"/>
      <c r="ORX40" s="1823"/>
      <c r="ORY40" s="1823"/>
      <c r="ORZ40" s="1823"/>
      <c r="OSA40" s="1823"/>
      <c r="OSB40" s="1823"/>
      <c r="OSC40" s="1823"/>
      <c r="OSD40" s="1823"/>
      <c r="OSE40" s="1823"/>
      <c r="OSF40" s="1823"/>
      <c r="OSG40" s="1823"/>
      <c r="OSH40" s="1823"/>
      <c r="OSI40" s="1823"/>
      <c r="OSJ40" s="1823"/>
      <c r="OSK40" s="1823"/>
      <c r="OSL40" s="1823"/>
      <c r="OSM40" s="1823"/>
      <c r="OSN40" s="1823"/>
      <c r="OSO40" s="1823"/>
      <c r="OSP40" s="1823"/>
      <c r="OSQ40" s="1823"/>
      <c r="OSR40" s="1823"/>
      <c r="OSS40" s="1823"/>
      <c r="OST40" s="1823"/>
      <c r="OSU40" s="1823"/>
      <c r="OSV40" s="1823"/>
      <c r="OSW40" s="1823"/>
      <c r="OSX40" s="1823"/>
      <c r="OSY40" s="1823"/>
      <c r="OSZ40" s="1823"/>
      <c r="OTA40" s="1823"/>
      <c r="OTB40" s="1823"/>
      <c r="OTC40" s="1823"/>
      <c r="OTD40" s="1823"/>
      <c r="OTE40" s="1823"/>
      <c r="OTF40" s="1823"/>
      <c r="OTG40" s="1823"/>
      <c r="OTH40" s="1823"/>
      <c r="OTI40" s="1823"/>
      <c r="OTJ40" s="1823"/>
      <c r="OTK40" s="1823"/>
      <c r="OTL40" s="1823"/>
      <c r="OTM40" s="1823"/>
      <c r="OTN40" s="1823"/>
      <c r="OTO40" s="1823"/>
      <c r="OTP40" s="1823"/>
      <c r="OTQ40" s="1823"/>
      <c r="OTR40" s="1823"/>
      <c r="OTS40" s="1823"/>
      <c r="OTT40" s="1823"/>
      <c r="OTU40" s="1823"/>
      <c r="OTV40" s="1823"/>
      <c r="OTW40" s="1823"/>
      <c r="OTX40" s="1823"/>
      <c r="OTY40" s="1823"/>
      <c r="OTZ40" s="1823"/>
      <c r="OUA40" s="1823"/>
      <c r="OUB40" s="1823"/>
      <c r="OUC40" s="1823"/>
      <c r="OUD40" s="1823"/>
      <c r="OUE40" s="1823"/>
      <c r="OUF40" s="1823"/>
      <c r="OUG40" s="1823"/>
      <c r="OUH40" s="1823"/>
      <c r="OUI40" s="1823"/>
      <c r="OUJ40" s="1823"/>
      <c r="OUK40" s="1823"/>
      <c r="OUL40" s="1823"/>
      <c r="OUM40" s="1823"/>
      <c r="OUN40" s="1823"/>
      <c r="OUO40" s="1823"/>
      <c r="OUP40" s="1823"/>
      <c r="OUQ40" s="1823"/>
      <c r="OUR40" s="1823"/>
      <c r="OUS40" s="1823"/>
      <c r="OUT40" s="1823"/>
      <c r="OUU40" s="1823"/>
      <c r="OUV40" s="1823"/>
      <c r="OUW40" s="1823"/>
      <c r="OUX40" s="1823"/>
      <c r="OUY40" s="1823"/>
      <c r="OUZ40" s="1823"/>
      <c r="OVA40" s="1823"/>
      <c r="OVB40" s="1823"/>
      <c r="OVC40" s="1823"/>
      <c r="OVD40" s="1823"/>
      <c r="OVE40" s="1823"/>
      <c r="OVF40" s="1823"/>
      <c r="OVG40" s="1823"/>
      <c r="OVH40" s="1823"/>
      <c r="OVI40" s="1823"/>
      <c r="OVJ40" s="1823"/>
      <c r="OVK40" s="1823"/>
      <c r="OVL40" s="1823"/>
      <c r="OVM40" s="1823"/>
      <c r="OVN40" s="1823"/>
      <c r="OVO40" s="1823"/>
      <c r="OVP40" s="1823"/>
      <c r="OVQ40" s="1823"/>
      <c r="OVR40" s="1823"/>
      <c r="OVS40" s="1823"/>
      <c r="OVT40" s="1823"/>
      <c r="OVU40" s="1823"/>
      <c r="OVV40" s="1823"/>
      <c r="OVW40" s="1823"/>
      <c r="OVX40" s="1823"/>
      <c r="OVY40" s="1823"/>
      <c r="OVZ40" s="1823"/>
      <c r="OWA40" s="1823"/>
      <c r="OWB40" s="1823"/>
      <c r="OWC40" s="1823"/>
      <c r="OWD40" s="1823"/>
      <c r="OWE40" s="1823"/>
      <c r="OWF40" s="1823"/>
      <c r="OWG40" s="1823"/>
      <c r="OWH40" s="1823"/>
      <c r="OWI40" s="1823"/>
      <c r="OWJ40" s="1823"/>
      <c r="OWK40" s="1823"/>
      <c r="OWL40" s="1823"/>
      <c r="OWM40" s="1823"/>
      <c r="OWN40" s="1823"/>
      <c r="OWO40" s="1823"/>
      <c r="OWP40" s="1823"/>
      <c r="OWQ40" s="1823"/>
      <c r="OWR40" s="1823"/>
      <c r="OWS40" s="1823"/>
      <c r="OWT40" s="1823"/>
      <c r="OWU40" s="1823"/>
      <c r="OWV40" s="1823"/>
      <c r="OWW40" s="1823"/>
      <c r="OWX40" s="1823"/>
      <c r="OWY40" s="1823"/>
      <c r="OWZ40" s="1823"/>
      <c r="OXA40" s="1823"/>
      <c r="OXB40" s="1823"/>
      <c r="OXC40" s="1823"/>
      <c r="OXD40" s="1823"/>
      <c r="OXE40" s="1823"/>
      <c r="OXF40" s="1823"/>
      <c r="OXG40" s="1823"/>
      <c r="OXH40" s="1823"/>
      <c r="OXI40" s="1823"/>
      <c r="OXJ40" s="1823"/>
      <c r="OXK40" s="1823"/>
      <c r="OXL40" s="1823"/>
      <c r="OXM40" s="1823"/>
      <c r="OXN40" s="1823"/>
      <c r="OXO40" s="1823"/>
      <c r="OXP40" s="1823"/>
      <c r="OXQ40" s="1823"/>
      <c r="OXR40" s="1823"/>
      <c r="OXS40" s="1823"/>
      <c r="OXT40" s="1823"/>
      <c r="OXU40" s="1823"/>
      <c r="OXV40" s="1823"/>
      <c r="OXW40" s="1823"/>
      <c r="OXX40" s="1823"/>
      <c r="OXY40" s="1823"/>
      <c r="OXZ40" s="1823"/>
      <c r="OYA40" s="1823"/>
      <c r="OYB40" s="1823"/>
      <c r="OYC40" s="1823"/>
      <c r="OYD40" s="1823"/>
      <c r="OYE40" s="1823"/>
      <c r="OYF40" s="1823"/>
      <c r="OYG40" s="1823"/>
      <c r="OYH40" s="1823"/>
      <c r="OYI40" s="1823"/>
      <c r="OYJ40" s="1823"/>
      <c r="OYK40" s="1823"/>
      <c r="OYL40" s="1823"/>
      <c r="OYM40" s="1823"/>
      <c r="OYN40" s="1823"/>
      <c r="OYO40" s="1823"/>
      <c r="OYP40" s="1823"/>
      <c r="OYQ40" s="1823"/>
      <c r="OYR40" s="1823"/>
      <c r="OYS40" s="1823"/>
      <c r="OYT40" s="1823"/>
      <c r="OYU40" s="1823"/>
      <c r="OYV40" s="1823"/>
      <c r="OYW40" s="1823"/>
      <c r="OYX40" s="1823"/>
      <c r="OYY40" s="1823"/>
      <c r="OYZ40" s="1823"/>
      <c r="OZA40" s="1823"/>
      <c r="OZB40" s="1823"/>
      <c r="OZC40" s="1823"/>
      <c r="OZD40" s="1823"/>
      <c r="OZE40" s="1823"/>
      <c r="OZF40" s="1823"/>
      <c r="OZG40" s="1823"/>
      <c r="OZH40" s="1823"/>
      <c r="OZI40" s="1823"/>
      <c r="OZJ40" s="1823"/>
      <c r="OZK40" s="1823"/>
      <c r="OZL40" s="1823"/>
      <c r="OZM40" s="1823"/>
      <c r="OZN40" s="1823"/>
      <c r="OZO40" s="1823"/>
      <c r="OZP40" s="1823"/>
      <c r="OZQ40" s="1823"/>
      <c r="OZR40" s="1823"/>
      <c r="OZS40" s="1823"/>
      <c r="OZT40" s="1823"/>
      <c r="OZU40" s="1823"/>
      <c r="OZV40" s="1823"/>
      <c r="OZW40" s="1823"/>
      <c r="OZX40" s="1823"/>
      <c r="OZY40" s="1823"/>
      <c r="OZZ40" s="1823"/>
      <c r="PAA40" s="1823"/>
      <c r="PAB40" s="1823"/>
      <c r="PAC40" s="1823"/>
      <c r="PAD40" s="1823"/>
      <c r="PAE40" s="1823"/>
      <c r="PAF40" s="1823"/>
      <c r="PAG40" s="1823"/>
      <c r="PAH40" s="1823"/>
      <c r="PAI40" s="1823"/>
      <c r="PAJ40" s="1823"/>
      <c r="PAK40" s="1823"/>
      <c r="PAL40" s="1823"/>
      <c r="PAM40" s="1823"/>
      <c r="PAN40" s="1823"/>
      <c r="PAO40" s="1823"/>
      <c r="PAP40" s="1823"/>
      <c r="PAQ40" s="1823"/>
      <c r="PAR40" s="1823"/>
      <c r="PAS40" s="1823"/>
      <c r="PAT40" s="1823"/>
      <c r="PAU40" s="1823"/>
      <c r="PAV40" s="1823"/>
      <c r="PAW40" s="1823"/>
      <c r="PAX40" s="1823"/>
      <c r="PAY40" s="1823"/>
      <c r="PAZ40" s="1823"/>
      <c r="PBA40" s="1823"/>
      <c r="PBB40" s="1823"/>
      <c r="PBC40" s="1823"/>
      <c r="PBD40" s="1823"/>
      <c r="PBE40" s="1823"/>
      <c r="PBF40" s="1823"/>
      <c r="PBG40" s="1823"/>
      <c r="PBH40" s="1823"/>
      <c r="PBI40" s="1823"/>
      <c r="PBJ40" s="1823"/>
      <c r="PBK40" s="1823"/>
      <c r="PBL40" s="1823"/>
      <c r="PBM40" s="1823"/>
      <c r="PBN40" s="1823"/>
      <c r="PBO40" s="1823"/>
      <c r="PBP40" s="1823"/>
      <c r="PBQ40" s="1823"/>
      <c r="PBR40" s="1823"/>
      <c r="PBS40" s="1823"/>
      <c r="PBT40" s="1823"/>
      <c r="PBU40" s="1823"/>
      <c r="PBV40" s="1823"/>
      <c r="PBW40" s="1823"/>
      <c r="PBX40" s="1823"/>
      <c r="PBY40" s="1823"/>
      <c r="PBZ40" s="1823"/>
      <c r="PCA40" s="1823"/>
      <c r="PCB40" s="1823"/>
      <c r="PCC40" s="1823"/>
      <c r="PCD40" s="1823"/>
      <c r="PCE40" s="1823"/>
      <c r="PCF40" s="1823"/>
      <c r="PCG40" s="1823"/>
      <c r="PCH40" s="1823"/>
      <c r="PCI40" s="1823"/>
      <c r="PCJ40" s="1823"/>
      <c r="PCK40" s="1823"/>
      <c r="PCL40" s="1823"/>
      <c r="PCM40" s="1823"/>
      <c r="PCN40" s="1823"/>
      <c r="PCO40" s="1823"/>
      <c r="PCP40" s="1823"/>
      <c r="PCQ40" s="1823"/>
      <c r="PCR40" s="1823"/>
      <c r="PCS40" s="1823"/>
      <c r="PCT40" s="1823"/>
      <c r="PCU40" s="1823"/>
      <c r="PCV40" s="1823"/>
      <c r="PCW40" s="1823"/>
      <c r="PCX40" s="1823"/>
      <c r="PCY40" s="1823"/>
      <c r="PCZ40" s="1823"/>
      <c r="PDA40" s="1823"/>
      <c r="PDB40" s="1823"/>
      <c r="PDC40" s="1823"/>
      <c r="PDD40" s="1823"/>
      <c r="PDE40" s="1823"/>
      <c r="PDF40" s="1823"/>
      <c r="PDG40" s="1823"/>
      <c r="PDH40" s="1823"/>
      <c r="PDI40" s="1823"/>
      <c r="PDJ40" s="1823"/>
      <c r="PDK40" s="1823"/>
      <c r="PDL40" s="1823"/>
      <c r="PDM40" s="1823"/>
      <c r="PDN40" s="1823"/>
      <c r="PDO40" s="1823"/>
      <c r="PDP40" s="1823"/>
      <c r="PDQ40" s="1823"/>
      <c r="PDR40" s="1823"/>
      <c r="PDS40" s="1823"/>
      <c r="PDT40" s="1823"/>
      <c r="PDU40" s="1823"/>
      <c r="PDV40" s="1823"/>
      <c r="PDW40" s="1823"/>
      <c r="PDX40" s="1823"/>
      <c r="PDY40" s="1823"/>
      <c r="PDZ40" s="1823"/>
      <c r="PEA40" s="1823"/>
      <c r="PEB40" s="1823"/>
      <c r="PEC40" s="1823"/>
      <c r="PED40" s="1823"/>
      <c r="PEE40" s="1823"/>
      <c r="PEF40" s="1823"/>
      <c r="PEG40" s="1823"/>
      <c r="PEH40" s="1823"/>
      <c r="PEI40" s="1823"/>
      <c r="PEJ40" s="1823"/>
      <c r="PEK40" s="1823"/>
      <c r="PEL40" s="1823"/>
      <c r="PEM40" s="1823"/>
      <c r="PEN40" s="1823"/>
      <c r="PEO40" s="1823"/>
      <c r="PEP40" s="1823"/>
      <c r="PEQ40" s="1823"/>
      <c r="PER40" s="1823"/>
      <c r="PES40" s="1823"/>
      <c r="PET40" s="1823"/>
      <c r="PEU40" s="1823"/>
      <c r="PEV40" s="1823"/>
      <c r="PEW40" s="1823"/>
      <c r="PEX40" s="1823"/>
      <c r="PEY40" s="1823"/>
      <c r="PEZ40" s="1823"/>
      <c r="PFA40" s="1823"/>
      <c r="PFB40" s="1823"/>
      <c r="PFC40" s="1823"/>
      <c r="PFD40" s="1823"/>
      <c r="PFE40" s="1823"/>
      <c r="PFF40" s="1823"/>
      <c r="PFG40" s="1823"/>
      <c r="PFH40" s="1823"/>
      <c r="PFI40" s="1823"/>
      <c r="PFJ40" s="1823"/>
      <c r="PFK40" s="1823"/>
      <c r="PFL40" s="1823"/>
      <c r="PFM40" s="1823"/>
      <c r="PFN40" s="1823"/>
      <c r="PFO40" s="1823"/>
      <c r="PFP40" s="1823"/>
      <c r="PFQ40" s="1823"/>
      <c r="PFR40" s="1823"/>
      <c r="PFS40" s="1823"/>
      <c r="PFT40" s="1823"/>
      <c r="PFU40" s="1823"/>
      <c r="PFV40" s="1823"/>
      <c r="PFW40" s="1823"/>
      <c r="PFX40" s="1823"/>
      <c r="PFY40" s="1823"/>
      <c r="PFZ40" s="1823"/>
      <c r="PGA40" s="1823"/>
      <c r="PGB40" s="1823"/>
      <c r="PGC40" s="1823"/>
      <c r="PGD40" s="1823"/>
      <c r="PGE40" s="1823"/>
      <c r="PGF40" s="1823"/>
      <c r="PGG40" s="1823"/>
      <c r="PGH40" s="1823"/>
      <c r="PGI40" s="1823"/>
      <c r="PGJ40" s="1823"/>
      <c r="PGK40" s="1823"/>
      <c r="PGL40" s="1823"/>
      <c r="PGM40" s="1823"/>
      <c r="PGN40" s="1823"/>
      <c r="PGO40" s="1823"/>
      <c r="PGP40" s="1823"/>
      <c r="PGQ40" s="1823"/>
      <c r="PGR40" s="1823"/>
      <c r="PGS40" s="1823"/>
      <c r="PGT40" s="1823"/>
      <c r="PGU40" s="1823"/>
      <c r="PGV40" s="1823"/>
      <c r="PGW40" s="1823"/>
      <c r="PGX40" s="1823"/>
      <c r="PGY40" s="1823"/>
      <c r="PGZ40" s="1823"/>
      <c r="PHA40" s="1823"/>
      <c r="PHB40" s="1823"/>
      <c r="PHC40" s="1823"/>
      <c r="PHD40" s="1823"/>
      <c r="PHE40" s="1823"/>
      <c r="PHF40" s="1823"/>
      <c r="PHG40" s="1823"/>
      <c r="PHH40" s="1823"/>
      <c r="PHI40" s="1823"/>
      <c r="PHJ40" s="1823"/>
      <c r="PHK40" s="1823"/>
      <c r="PHL40" s="1823"/>
      <c r="PHM40" s="1823"/>
      <c r="PHN40" s="1823"/>
      <c r="PHO40" s="1823"/>
      <c r="PHP40" s="1823"/>
      <c r="PHQ40" s="1823"/>
      <c r="PHR40" s="1823"/>
      <c r="PHS40" s="1823"/>
      <c r="PHT40" s="1823"/>
      <c r="PHU40" s="1823"/>
      <c r="PHV40" s="1823"/>
      <c r="PHW40" s="1823"/>
      <c r="PHX40" s="1823"/>
      <c r="PHY40" s="1823"/>
      <c r="PHZ40" s="1823"/>
      <c r="PIA40" s="1823"/>
      <c r="PIB40" s="1823"/>
      <c r="PIC40" s="1823"/>
      <c r="PID40" s="1823"/>
      <c r="PIE40" s="1823"/>
      <c r="PIF40" s="1823"/>
      <c r="PIG40" s="1823"/>
      <c r="PIH40" s="1823"/>
      <c r="PII40" s="1823"/>
      <c r="PIJ40" s="1823"/>
      <c r="PIK40" s="1823"/>
      <c r="PIL40" s="1823"/>
      <c r="PIM40" s="1823"/>
      <c r="PIN40" s="1823"/>
      <c r="PIO40" s="1823"/>
      <c r="PIP40" s="1823"/>
      <c r="PIQ40" s="1823"/>
      <c r="PIR40" s="1823"/>
      <c r="PIS40" s="1823"/>
      <c r="PIT40" s="1823"/>
      <c r="PIU40" s="1823"/>
      <c r="PIV40" s="1823"/>
      <c r="PIW40" s="1823"/>
      <c r="PIX40" s="1823"/>
      <c r="PIY40" s="1823"/>
      <c r="PIZ40" s="1823"/>
      <c r="PJA40" s="1823"/>
      <c r="PJB40" s="1823"/>
      <c r="PJC40" s="1823"/>
      <c r="PJD40" s="1823"/>
      <c r="PJE40" s="1823"/>
      <c r="PJF40" s="1823"/>
      <c r="PJG40" s="1823"/>
      <c r="PJH40" s="1823"/>
      <c r="PJI40" s="1823"/>
      <c r="PJJ40" s="1823"/>
      <c r="PJK40" s="1823"/>
      <c r="PJL40" s="1823"/>
      <c r="PJM40" s="1823"/>
      <c r="PJN40" s="1823"/>
      <c r="PJO40" s="1823"/>
      <c r="PJP40" s="1823"/>
      <c r="PJQ40" s="1823"/>
      <c r="PJR40" s="1823"/>
      <c r="PJS40" s="1823"/>
      <c r="PJT40" s="1823"/>
      <c r="PJU40" s="1823"/>
      <c r="PJV40" s="1823"/>
      <c r="PJW40" s="1823"/>
      <c r="PJX40" s="1823"/>
      <c r="PJY40" s="1823"/>
      <c r="PJZ40" s="1823"/>
      <c r="PKA40" s="1823"/>
      <c r="PKB40" s="1823"/>
      <c r="PKC40" s="1823"/>
      <c r="PKD40" s="1823"/>
      <c r="PKE40" s="1823"/>
      <c r="PKF40" s="1823"/>
      <c r="PKG40" s="1823"/>
      <c r="PKH40" s="1823"/>
      <c r="PKI40" s="1823"/>
      <c r="PKJ40" s="1823"/>
      <c r="PKK40" s="1823"/>
      <c r="PKL40" s="1823"/>
      <c r="PKM40" s="1823"/>
      <c r="PKN40" s="1823"/>
      <c r="PKO40" s="1823"/>
      <c r="PKP40" s="1823"/>
      <c r="PKQ40" s="1823"/>
      <c r="PKR40" s="1823"/>
      <c r="PKS40" s="1823"/>
      <c r="PKT40" s="1823"/>
      <c r="PKU40" s="1823"/>
      <c r="PKV40" s="1823"/>
      <c r="PKW40" s="1823"/>
      <c r="PKX40" s="1823"/>
      <c r="PKY40" s="1823"/>
      <c r="PKZ40" s="1823"/>
      <c r="PLA40" s="1823"/>
      <c r="PLB40" s="1823"/>
      <c r="PLC40" s="1823"/>
      <c r="PLD40" s="1823"/>
      <c r="PLE40" s="1823"/>
      <c r="PLF40" s="1823"/>
      <c r="PLG40" s="1823"/>
      <c r="PLH40" s="1823"/>
      <c r="PLI40" s="1823"/>
      <c r="PLJ40" s="1823"/>
      <c r="PLK40" s="1823"/>
      <c r="PLL40" s="1823"/>
      <c r="PLM40" s="1823"/>
      <c r="PLN40" s="1823"/>
      <c r="PLO40" s="1823"/>
      <c r="PLP40" s="1823"/>
      <c r="PLQ40" s="1823"/>
      <c r="PLR40" s="1823"/>
      <c r="PLS40" s="1823"/>
      <c r="PLT40" s="1823"/>
      <c r="PLU40" s="1823"/>
      <c r="PLV40" s="1823"/>
      <c r="PLW40" s="1823"/>
      <c r="PLX40" s="1823"/>
      <c r="PLY40" s="1823"/>
      <c r="PLZ40" s="1823"/>
      <c r="PMA40" s="1823"/>
      <c r="PMB40" s="1823"/>
      <c r="PMC40" s="1823"/>
      <c r="PMD40" s="1823"/>
      <c r="PME40" s="1823"/>
      <c r="PMF40" s="1823"/>
      <c r="PMG40" s="1823"/>
      <c r="PMH40" s="1823"/>
      <c r="PMI40" s="1823"/>
      <c r="PMJ40" s="1823"/>
      <c r="PMK40" s="1823"/>
      <c r="PML40" s="1823"/>
      <c r="PMM40" s="1823"/>
      <c r="PMN40" s="1823"/>
      <c r="PMO40" s="1823"/>
      <c r="PMP40" s="1823"/>
      <c r="PMQ40" s="1823"/>
      <c r="PMR40" s="1823"/>
      <c r="PMS40" s="1823"/>
      <c r="PMT40" s="1823"/>
      <c r="PMU40" s="1823"/>
      <c r="PMV40" s="1823"/>
      <c r="PMW40" s="1823"/>
      <c r="PMX40" s="1823"/>
      <c r="PMY40" s="1823"/>
      <c r="PMZ40" s="1823"/>
      <c r="PNA40" s="1823"/>
      <c r="PNB40" s="1823"/>
      <c r="PNC40" s="1823"/>
      <c r="PND40" s="1823"/>
      <c r="PNE40" s="1823"/>
      <c r="PNF40" s="1823"/>
      <c r="PNG40" s="1823"/>
      <c r="PNH40" s="1823"/>
      <c r="PNI40" s="1823"/>
      <c r="PNJ40" s="1823"/>
      <c r="PNK40" s="1823"/>
      <c r="PNL40" s="1823"/>
      <c r="PNM40" s="1823"/>
      <c r="PNN40" s="1823"/>
      <c r="PNO40" s="1823"/>
      <c r="PNP40" s="1823"/>
      <c r="PNQ40" s="1823"/>
      <c r="PNR40" s="1823"/>
      <c r="PNS40" s="1823"/>
      <c r="PNT40" s="1823"/>
      <c r="PNU40" s="1823"/>
      <c r="PNV40" s="1823"/>
      <c r="PNW40" s="1823"/>
      <c r="PNX40" s="1823"/>
      <c r="PNY40" s="1823"/>
      <c r="PNZ40" s="1823"/>
      <c r="POA40" s="1823"/>
      <c r="POB40" s="1823"/>
      <c r="POC40" s="1823"/>
      <c r="POD40" s="1823"/>
      <c r="POE40" s="1823"/>
      <c r="POF40" s="1823"/>
      <c r="POG40" s="1823"/>
      <c r="POH40" s="1823"/>
      <c r="POI40" s="1823"/>
      <c r="POJ40" s="1823"/>
      <c r="POK40" s="1823"/>
      <c r="POL40" s="1823"/>
      <c r="POM40" s="1823"/>
      <c r="PON40" s="1823"/>
      <c r="POO40" s="1823"/>
      <c r="POP40" s="1823"/>
      <c r="POQ40" s="1823"/>
      <c r="POR40" s="1823"/>
      <c r="POS40" s="1823"/>
      <c r="POT40" s="1823"/>
      <c r="POU40" s="1823"/>
      <c r="POV40" s="1823"/>
      <c r="POW40" s="1823"/>
      <c r="POX40" s="1823"/>
      <c r="POY40" s="1823"/>
      <c r="POZ40" s="1823"/>
      <c r="PPA40" s="1823"/>
      <c r="PPB40" s="1823"/>
      <c r="PPC40" s="1823"/>
      <c r="PPD40" s="1823"/>
      <c r="PPE40" s="1823"/>
      <c r="PPF40" s="1823"/>
      <c r="PPG40" s="1823"/>
      <c r="PPH40" s="1823"/>
      <c r="PPI40" s="1823"/>
      <c r="PPJ40" s="1823"/>
      <c r="PPK40" s="1823"/>
      <c r="PPL40" s="1823"/>
      <c r="PPM40" s="1823"/>
      <c r="PPN40" s="1823"/>
      <c r="PPO40" s="1823"/>
      <c r="PPP40" s="1823"/>
      <c r="PPQ40" s="1823"/>
      <c r="PPR40" s="1823"/>
      <c r="PPS40" s="1823"/>
      <c r="PPT40" s="1823"/>
      <c r="PPU40" s="1823"/>
      <c r="PPV40" s="1823"/>
      <c r="PPW40" s="1823"/>
      <c r="PPX40" s="1823"/>
      <c r="PPY40" s="1823"/>
      <c r="PPZ40" s="1823"/>
      <c r="PQA40" s="1823"/>
      <c r="PQB40" s="1823"/>
      <c r="PQC40" s="1823"/>
      <c r="PQD40" s="1823"/>
      <c r="PQE40" s="1823"/>
      <c r="PQF40" s="1823"/>
      <c r="PQG40" s="1823"/>
      <c r="PQH40" s="1823"/>
      <c r="PQI40" s="1823"/>
      <c r="PQJ40" s="1823"/>
      <c r="PQK40" s="1823"/>
      <c r="PQL40" s="1823"/>
      <c r="PQM40" s="1823"/>
      <c r="PQN40" s="1823"/>
      <c r="PQO40" s="1823"/>
      <c r="PQP40" s="1823"/>
      <c r="PQQ40" s="1823"/>
      <c r="PQR40" s="1823"/>
      <c r="PQS40" s="1823"/>
      <c r="PQT40" s="1823"/>
      <c r="PQU40" s="1823"/>
      <c r="PQV40" s="1823"/>
      <c r="PQW40" s="1823"/>
      <c r="PQX40" s="1823"/>
      <c r="PQY40" s="1823"/>
      <c r="PQZ40" s="1823"/>
      <c r="PRA40" s="1823"/>
      <c r="PRB40" s="1823"/>
      <c r="PRC40" s="1823"/>
      <c r="PRD40" s="1823"/>
      <c r="PRE40" s="1823"/>
      <c r="PRF40" s="1823"/>
      <c r="PRG40" s="1823"/>
      <c r="PRH40" s="1823"/>
      <c r="PRI40" s="1823"/>
      <c r="PRJ40" s="1823"/>
      <c r="PRK40" s="1823"/>
      <c r="PRL40" s="1823"/>
      <c r="PRM40" s="1823"/>
      <c r="PRN40" s="1823"/>
      <c r="PRO40" s="1823"/>
      <c r="PRP40" s="1823"/>
      <c r="PRQ40" s="1823"/>
      <c r="PRR40" s="1823"/>
      <c r="PRS40" s="1823"/>
      <c r="PRT40" s="1823"/>
      <c r="PRU40" s="1823"/>
      <c r="PRV40" s="1823"/>
      <c r="PRW40" s="1823"/>
      <c r="PRX40" s="1823"/>
      <c r="PRY40" s="1823"/>
      <c r="PRZ40" s="1823"/>
      <c r="PSA40" s="1823"/>
      <c r="PSB40" s="1823"/>
      <c r="PSC40" s="1823"/>
      <c r="PSD40" s="1823"/>
      <c r="PSE40" s="1823"/>
      <c r="PSF40" s="1823"/>
      <c r="PSG40" s="1823"/>
      <c r="PSH40" s="1823"/>
      <c r="PSI40" s="1823"/>
      <c r="PSJ40" s="1823"/>
      <c r="PSK40" s="1823"/>
      <c r="PSL40" s="1823"/>
      <c r="PSM40" s="1823"/>
      <c r="PSN40" s="1823"/>
      <c r="PSO40" s="1823"/>
      <c r="PSP40" s="1823"/>
      <c r="PSQ40" s="1823"/>
      <c r="PSR40" s="1823"/>
      <c r="PSS40" s="1823"/>
      <c r="PST40" s="1823"/>
      <c r="PSU40" s="1823"/>
      <c r="PSV40" s="1823"/>
      <c r="PSW40" s="1823"/>
      <c r="PSX40" s="1823"/>
      <c r="PSY40" s="1823"/>
      <c r="PSZ40" s="1823"/>
      <c r="PTA40" s="1823"/>
      <c r="PTB40" s="1823"/>
      <c r="PTC40" s="1823"/>
      <c r="PTD40" s="1823"/>
      <c r="PTE40" s="1823"/>
      <c r="PTF40" s="1823"/>
      <c r="PTG40" s="1823"/>
      <c r="PTH40" s="1823"/>
      <c r="PTI40" s="1823"/>
      <c r="PTJ40" s="1823"/>
      <c r="PTK40" s="1823"/>
      <c r="PTL40" s="1823"/>
      <c r="PTM40" s="1823"/>
      <c r="PTN40" s="1823"/>
      <c r="PTO40" s="1823"/>
      <c r="PTP40" s="1823"/>
      <c r="PTQ40" s="1823"/>
      <c r="PTR40" s="1823"/>
      <c r="PTS40" s="1823"/>
      <c r="PTT40" s="1823"/>
      <c r="PTU40" s="1823"/>
      <c r="PTV40" s="1823"/>
      <c r="PTW40" s="1823"/>
      <c r="PTX40" s="1823"/>
      <c r="PTY40" s="1823"/>
      <c r="PTZ40" s="1823"/>
      <c r="PUA40" s="1823"/>
      <c r="PUB40" s="1823"/>
      <c r="PUC40" s="1823"/>
      <c r="PUD40" s="1823"/>
      <c r="PUE40" s="1823"/>
      <c r="PUF40" s="1823"/>
      <c r="PUG40" s="1823"/>
      <c r="PUH40" s="1823"/>
      <c r="PUI40" s="1823"/>
      <c r="PUJ40" s="1823"/>
      <c r="PUK40" s="1823"/>
      <c r="PUL40" s="1823"/>
      <c r="PUM40" s="1823"/>
      <c r="PUN40" s="1823"/>
      <c r="PUO40" s="1823"/>
      <c r="PUP40" s="1823"/>
      <c r="PUQ40" s="1823"/>
      <c r="PUR40" s="1823"/>
      <c r="PUS40" s="1823"/>
      <c r="PUT40" s="1823"/>
      <c r="PUU40" s="1823"/>
      <c r="PUV40" s="1823"/>
      <c r="PUW40" s="1823"/>
      <c r="PUX40" s="1823"/>
      <c r="PUY40" s="1823"/>
      <c r="PUZ40" s="1823"/>
      <c r="PVA40" s="1823"/>
      <c r="PVB40" s="1823"/>
      <c r="PVC40" s="1823"/>
      <c r="PVD40" s="1823"/>
      <c r="PVE40" s="1823"/>
      <c r="PVF40" s="1823"/>
      <c r="PVG40" s="1823"/>
      <c r="PVH40" s="1823"/>
      <c r="PVI40" s="1823"/>
      <c r="PVJ40" s="1823"/>
      <c r="PVK40" s="1823"/>
      <c r="PVL40" s="1823"/>
      <c r="PVM40" s="1823"/>
      <c r="PVN40" s="1823"/>
      <c r="PVO40" s="1823"/>
      <c r="PVP40" s="1823"/>
      <c r="PVQ40" s="1823"/>
      <c r="PVR40" s="1823"/>
      <c r="PVS40" s="1823"/>
      <c r="PVT40" s="1823"/>
      <c r="PVU40" s="1823"/>
      <c r="PVV40" s="1823"/>
      <c r="PVW40" s="1823"/>
      <c r="PVX40" s="1823"/>
      <c r="PVY40" s="1823"/>
      <c r="PVZ40" s="1823"/>
      <c r="PWA40" s="1823"/>
      <c r="PWB40" s="1823"/>
      <c r="PWC40" s="1823"/>
      <c r="PWD40" s="1823"/>
      <c r="PWE40" s="1823"/>
      <c r="PWF40" s="1823"/>
      <c r="PWG40" s="1823"/>
      <c r="PWH40" s="1823"/>
      <c r="PWI40" s="1823"/>
      <c r="PWJ40" s="1823"/>
      <c r="PWK40" s="1823"/>
      <c r="PWL40" s="1823"/>
      <c r="PWM40" s="1823"/>
      <c r="PWN40" s="1823"/>
      <c r="PWO40" s="1823"/>
      <c r="PWP40" s="1823"/>
      <c r="PWQ40" s="1823"/>
      <c r="PWR40" s="1823"/>
      <c r="PWS40" s="1823"/>
      <c r="PWT40" s="1823"/>
      <c r="PWU40" s="1823"/>
      <c r="PWV40" s="1823"/>
      <c r="PWW40" s="1823"/>
      <c r="PWX40" s="1823"/>
      <c r="PWY40" s="1823"/>
      <c r="PWZ40" s="1823"/>
      <c r="PXA40" s="1823"/>
      <c r="PXB40" s="1823"/>
      <c r="PXC40" s="1823"/>
      <c r="PXD40" s="1823"/>
      <c r="PXE40" s="1823"/>
      <c r="PXF40" s="1823"/>
      <c r="PXG40" s="1823"/>
      <c r="PXH40" s="1823"/>
      <c r="PXI40" s="1823"/>
      <c r="PXJ40" s="1823"/>
      <c r="PXK40" s="1823"/>
      <c r="PXL40" s="1823"/>
      <c r="PXM40" s="1823"/>
      <c r="PXN40" s="1823"/>
      <c r="PXO40" s="1823"/>
      <c r="PXP40" s="1823"/>
      <c r="PXQ40" s="1823"/>
      <c r="PXR40" s="1823"/>
      <c r="PXS40" s="1823"/>
      <c r="PXT40" s="1823"/>
      <c r="PXU40" s="1823"/>
      <c r="PXV40" s="1823"/>
      <c r="PXW40" s="1823"/>
      <c r="PXX40" s="1823"/>
      <c r="PXY40" s="1823"/>
      <c r="PXZ40" s="1823"/>
      <c r="PYA40" s="1823"/>
      <c r="PYB40" s="1823"/>
      <c r="PYC40" s="1823"/>
      <c r="PYD40" s="1823"/>
      <c r="PYE40" s="1823"/>
      <c r="PYF40" s="1823"/>
      <c r="PYG40" s="1823"/>
      <c r="PYH40" s="1823"/>
      <c r="PYI40" s="1823"/>
      <c r="PYJ40" s="1823"/>
      <c r="PYK40" s="1823"/>
      <c r="PYL40" s="1823"/>
      <c r="PYM40" s="1823"/>
      <c r="PYN40" s="1823"/>
      <c r="PYO40" s="1823"/>
      <c r="PYP40" s="1823"/>
      <c r="PYQ40" s="1823"/>
      <c r="PYR40" s="1823"/>
      <c r="PYS40" s="1823"/>
      <c r="PYT40" s="1823"/>
      <c r="PYU40" s="1823"/>
      <c r="PYV40" s="1823"/>
      <c r="PYW40" s="1823"/>
      <c r="PYX40" s="1823"/>
      <c r="PYY40" s="1823"/>
      <c r="PYZ40" s="1823"/>
      <c r="PZA40" s="1823"/>
      <c r="PZB40" s="1823"/>
      <c r="PZC40" s="1823"/>
      <c r="PZD40" s="1823"/>
      <c r="PZE40" s="1823"/>
      <c r="PZF40" s="1823"/>
      <c r="PZG40" s="1823"/>
      <c r="PZH40" s="1823"/>
      <c r="PZI40" s="1823"/>
      <c r="PZJ40" s="1823"/>
      <c r="PZK40" s="1823"/>
      <c r="PZL40" s="1823"/>
      <c r="PZM40" s="1823"/>
      <c r="PZN40" s="1823"/>
      <c r="PZO40" s="1823"/>
      <c r="PZP40" s="1823"/>
      <c r="PZQ40" s="1823"/>
      <c r="PZR40" s="1823"/>
      <c r="PZS40" s="1823"/>
      <c r="PZT40" s="1823"/>
      <c r="PZU40" s="1823"/>
      <c r="PZV40" s="1823"/>
      <c r="PZW40" s="1823"/>
      <c r="PZX40" s="1823"/>
      <c r="PZY40" s="1823"/>
      <c r="PZZ40" s="1823"/>
      <c r="QAA40" s="1823"/>
      <c r="QAB40" s="1823"/>
      <c r="QAC40" s="1823"/>
      <c r="QAD40" s="1823"/>
      <c r="QAE40" s="1823"/>
      <c r="QAF40" s="1823"/>
      <c r="QAG40" s="1823"/>
      <c r="QAH40" s="1823"/>
      <c r="QAI40" s="1823"/>
      <c r="QAJ40" s="1823"/>
      <c r="QAK40" s="1823"/>
      <c r="QAL40" s="1823"/>
      <c r="QAM40" s="1823"/>
      <c r="QAN40" s="1823"/>
      <c r="QAO40" s="1823"/>
      <c r="QAP40" s="1823"/>
      <c r="QAQ40" s="1823"/>
      <c r="QAR40" s="1823"/>
      <c r="QAS40" s="1823"/>
      <c r="QAT40" s="1823"/>
      <c r="QAU40" s="1823"/>
      <c r="QAV40" s="1823"/>
      <c r="QAW40" s="1823"/>
      <c r="QAX40" s="1823"/>
      <c r="QAY40" s="1823"/>
      <c r="QAZ40" s="1823"/>
      <c r="QBA40" s="1823"/>
      <c r="QBB40" s="1823"/>
      <c r="QBC40" s="1823"/>
      <c r="QBD40" s="1823"/>
      <c r="QBE40" s="1823"/>
      <c r="QBF40" s="1823"/>
      <c r="QBG40" s="1823"/>
      <c r="QBH40" s="1823"/>
      <c r="QBI40" s="1823"/>
      <c r="QBJ40" s="1823"/>
      <c r="QBK40" s="1823"/>
      <c r="QBL40" s="1823"/>
      <c r="QBM40" s="1823"/>
      <c r="QBN40" s="1823"/>
      <c r="QBO40" s="1823"/>
      <c r="QBP40" s="1823"/>
      <c r="QBQ40" s="1823"/>
      <c r="QBR40" s="1823"/>
      <c r="QBS40" s="1823"/>
      <c r="QBT40" s="1823"/>
      <c r="QBU40" s="1823"/>
      <c r="QBV40" s="1823"/>
      <c r="QBW40" s="1823"/>
      <c r="QBX40" s="1823"/>
      <c r="QBY40" s="1823"/>
      <c r="QBZ40" s="1823"/>
      <c r="QCA40" s="1823"/>
      <c r="QCB40" s="1823"/>
      <c r="QCC40" s="1823"/>
      <c r="QCD40" s="1823"/>
      <c r="QCE40" s="1823"/>
      <c r="QCF40" s="1823"/>
      <c r="QCG40" s="1823"/>
      <c r="QCH40" s="1823"/>
      <c r="QCI40" s="1823"/>
      <c r="QCJ40" s="1823"/>
      <c r="QCK40" s="1823"/>
      <c r="QCL40" s="1823"/>
      <c r="QCM40" s="1823"/>
      <c r="QCN40" s="1823"/>
      <c r="QCO40" s="1823"/>
      <c r="QCP40" s="1823"/>
      <c r="QCQ40" s="1823"/>
      <c r="QCR40" s="1823"/>
      <c r="QCS40" s="1823"/>
      <c r="QCT40" s="1823"/>
      <c r="QCU40" s="1823"/>
      <c r="QCV40" s="1823"/>
      <c r="QCW40" s="1823"/>
      <c r="QCX40" s="1823"/>
      <c r="QCY40" s="1823"/>
      <c r="QCZ40" s="1823"/>
      <c r="QDA40" s="1823"/>
      <c r="QDB40" s="1823"/>
      <c r="QDC40" s="1823"/>
      <c r="QDD40" s="1823"/>
      <c r="QDE40" s="1823"/>
      <c r="QDF40" s="1823"/>
      <c r="QDG40" s="1823"/>
      <c r="QDH40" s="1823"/>
      <c r="QDI40" s="1823"/>
      <c r="QDJ40" s="1823"/>
      <c r="QDK40" s="1823"/>
      <c r="QDL40" s="1823"/>
      <c r="QDM40" s="1823"/>
      <c r="QDN40" s="1823"/>
      <c r="QDO40" s="1823"/>
      <c r="QDP40" s="1823"/>
      <c r="QDQ40" s="1823"/>
      <c r="QDR40" s="1823"/>
      <c r="QDS40" s="1823"/>
      <c r="QDT40" s="1823"/>
      <c r="QDU40" s="1823"/>
      <c r="QDV40" s="1823"/>
      <c r="QDW40" s="1823"/>
      <c r="QDX40" s="1823"/>
      <c r="QDY40" s="1823"/>
      <c r="QDZ40" s="1823"/>
      <c r="QEA40" s="1823"/>
      <c r="QEB40" s="1823"/>
      <c r="QEC40" s="1823"/>
      <c r="QED40" s="1823"/>
      <c r="QEE40" s="1823"/>
      <c r="QEF40" s="1823"/>
      <c r="QEG40" s="1823"/>
      <c r="QEH40" s="1823"/>
      <c r="QEI40" s="1823"/>
      <c r="QEJ40" s="1823"/>
      <c r="QEK40" s="1823"/>
      <c r="QEL40" s="1823"/>
      <c r="QEM40" s="1823"/>
      <c r="QEN40" s="1823"/>
      <c r="QEO40" s="1823"/>
      <c r="QEP40" s="1823"/>
      <c r="QEQ40" s="1823"/>
      <c r="QER40" s="1823"/>
      <c r="QES40" s="1823"/>
      <c r="QET40" s="1823"/>
      <c r="QEU40" s="1823"/>
      <c r="QEV40" s="1823"/>
      <c r="QEW40" s="1823"/>
      <c r="QEX40" s="1823"/>
      <c r="QEY40" s="1823"/>
      <c r="QEZ40" s="1823"/>
      <c r="QFA40" s="1823"/>
      <c r="QFB40" s="1823"/>
      <c r="QFC40" s="1823"/>
      <c r="QFD40" s="1823"/>
      <c r="QFE40" s="1823"/>
      <c r="QFF40" s="1823"/>
      <c r="QFG40" s="1823"/>
      <c r="QFH40" s="1823"/>
      <c r="QFI40" s="1823"/>
      <c r="QFJ40" s="1823"/>
      <c r="QFK40" s="1823"/>
      <c r="QFL40" s="1823"/>
      <c r="QFM40" s="1823"/>
      <c r="QFN40" s="1823"/>
      <c r="QFO40" s="1823"/>
      <c r="QFP40" s="1823"/>
      <c r="QFQ40" s="1823"/>
      <c r="QFR40" s="1823"/>
      <c r="QFS40" s="1823"/>
      <c r="QFT40" s="1823"/>
      <c r="QFU40" s="1823"/>
      <c r="QFV40" s="1823"/>
      <c r="QFW40" s="1823"/>
      <c r="QFX40" s="1823"/>
      <c r="QFY40" s="1823"/>
      <c r="QFZ40" s="1823"/>
      <c r="QGA40" s="1823"/>
      <c r="QGB40" s="1823"/>
      <c r="QGC40" s="1823"/>
      <c r="QGD40" s="1823"/>
      <c r="QGE40" s="1823"/>
      <c r="QGF40" s="1823"/>
      <c r="QGG40" s="1823"/>
      <c r="QGH40" s="1823"/>
      <c r="QGI40" s="1823"/>
      <c r="QGJ40" s="1823"/>
      <c r="QGK40" s="1823"/>
      <c r="QGL40" s="1823"/>
      <c r="QGM40" s="1823"/>
      <c r="QGN40" s="1823"/>
      <c r="QGO40" s="1823"/>
      <c r="QGP40" s="1823"/>
      <c r="QGQ40" s="1823"/>
      <c r="QGR40" s="1823"/>
      <c r="QGS40" s="1823"/>
      <c r="QGT40" s="1823"/>
      <c r="QGU40" s="1823"/>
      <c r="QGV40" s="1823"/>
      <c r="QGW40" s="1823"/>
      <c r="QGX40" s="1823"/>
      <c r="QGY40" s="1823"/>
      <c r="QGZ40" s="1823"/>
      <c r="QHA40" s="1823"/>
      <c r="QHB40" s="1823"/>
      <c r="QHC40" s="1823"/>
      <c r="QHD40" s="1823"/>
      <c r="QHE40" s="1823"/>
      <c r="QHF40" s="1823"/>
      <c r="QHG40" s="1823"/>
      <c r="QHH40" s="1823"/>
      <c r="QHI40" s="1823"/>
      <c r="QHJ40" s="1823"/>
      <c r="QHK40" s="1823"/>
      <c r="QHL40" s="1823"/>
      <c r="QHM40" s="1823"/>
      <c r="QHN40" s="1823"/>
      <c r="QHO40" s="1823"/>
      <c r="QHP40" s="1823"/>
      <c r="QHQ40" s="1823"/>
      <c r="QHR40" s="1823"/>
      <c r="QHS40" s="1823"/>
      <c r="QHT40" s="1823"/>
      <c r="QHU40" s="1823"/>
      <c r="QHV40" s="1823"/>
      <c r="QHW40" s="1823"/>
      <c r="QHX40" s="1823"/>
      <c r="QHY40" s="1823"/>
      <c r="QHZ40" s="1823"/>
      <c r="QIA40" s="1823"/>
      <c r="QIB40" s="1823"/>
      <c r="QIC40" s="1823"/>
      <c r="QID40" s="1823"/>
      <c r="QIE40" s="1823"/>
      <c r="QIF40" s="1823"/>
      <c r="QIG40" s="1823"/>
      <c r="QIH40" s="1823"/>
      <c r="QII40" s="1823"/>
      <c r="QIJ40" s="1823"/>
      <c r="QIK40" s="1823"/>
      <c r="QIL40" s="1823"/>
      <c r="QIM40" s="1823"/>
      <c r="QIN40" s="1823"/>
      <c r="QIO40" s="1823"/>
      <c r="QIP40" s="1823"/>
      <c r="QIQ40" s="1823"/>
      <c r="QIR40" s="1823"/>
      <c r="QIS40" s="1823"/>
      <c r="QIT40" s="1823"/>
      <c r="QIU40" s="1823"/>
      <c r="QIV40" s="1823"/>
      <c r="QIW40" s="1823"/>
      <c r="QIX40" s="1823"/>
      <c r="QIY40" s="1823"/>
      <c r="QIZ40" s="1823"/>
      <c r="QJA40" s="1823"/>
      <c r="QJB40" s="1823"/>
      <c r="QJC40" s="1823"/>
      <c r="QJD40" s="1823"/>
      <c r="QJE40" s="1823"/>
      <c r="QJF40" s="1823"/>
      <c r="QJG40" s="1823"/>
      <c r="QJH40" s="1823"/>
      <c r="QJI40" s="1823"/>
      <c r="QJJ40" s="1823"/>
      <c r="QJK40" s="1823"/>
      <c r="QJL40" s="1823"/>
      <c r="QJM40" s="1823"/>
      <c r="QJN40" s="1823"/>
      <c r="QJO40" s="1823"/>
      <c r="QJP40" s="1823"/>
      <c r="QJQ40" s="1823"/>
      <c r="QJR40" s="1823"/>
      <c r="QJS40" s="1823"/>
      <c r="QJT40" s="1823"/>
      <c r="QJU40" s="1823"/>
      <c r="QJV40" s="1823"/>
      <c r="QJW40" s="1823"/>
      <c r="QJX40" s="1823"/>
      <c r="QJY40" s="1823"/>
      <c r="QJZ40" s="1823"/>
      <c r="QKA40" s="1823"/>
      <c r="QKB40" s="1823"/>
      <c r="QKC40" s="1823"/>
      <c r="QKD40" s="1823"/>
      <c r="QKE40" s="1823"/>
      <c r="QKF40" s="1823"/>
      <c r="QKG40" s="1823"/>
      <c r="QKH40" s="1823"/>
      <c r="QKI40" s="1823"/>
      <c r="QKJ40" s="1823"/>
      <c r="QKK40" s="1823"/>
      <c r="QKL40" s="1823"/>
      <c r="QKM40" s="1823"/>
      <c r="QKN40" s="1823"/>
      <c r="QKO40" s="1823"/>
      <c r="QKP40" s="1823"/>
      <c r="QKQ40" s="1823"/>
      <c r="QKR40" s="1823"/>
      <c r="QKS40" s="1823"/>
      <c r="QKT40" s="1823"/>
      <c r="QKU40" s="1823"/>
      <c r="QKV40" s="1823"/>
      <c r="QKW40" s="1823"/>
      <c r="QKX40" s="1823"/>
      <c r="QKY40" s="1823"/>
      <c r="QKZ40" s="1823"/>
      <c r="QLA40" s="1823"/>
      <c r="QLB40" s="1823"/>
      <c r="QLC40" s="1823"/>
      <c r="QLD40" s="1823"/>
      <c r="QLE40" s="1823"/>
      <c r="QLF40" s="1823"/>
      <c r="QLG40" s="1823"/>
      <c r="QLH40" s="1823"/>
      <c r="QLI40" s="1823"/>
      <c r="QLJ40" s="1823"/>
      <c r="QLK40" s="1823"/>
      <c r="QLL40" s="1823"/>
      <c r="QLM40" s="1823"/>
      <c r="QLN40" s="1823"/>
      <c r="QLO40" s="1823"/>
      <c r="QLP40" s="1823"/>
      <c r="QLQ40" s="1823"/>
      <c r="QLR40" s="1823"/>
      <c r="QLS40" s="1823"/>
      <c r="QLT40" s="1823"/>
      <c r="QLU40" s="1823"/>
      <c r="QLV40" s="1823"/>
      <c r="QLW40" s="1823"/>
      <c r="QLX40" s="1823"/>
      <c r="QLY40" s="1823"/>
      <c r="QLZ40" s="1823"/>
      <c r="QMA40" s="1823"/>
      <c r="QMB40" s="1823"/>
      <c r="QMC40" s="1823"/>
      <c r="QMD40" s="1823"/>
      <c r="QME40" s="1823"/>
      <c r="QMF40" s="1823"/>
      <c r="QMG40" s="1823"/>
      <c r="QMH40" s="1823"/>
      <c r="QMI40" s="1823"/>
      <c r="QMJ40" s="1823"/>
      <c r="QMK40" s="1823"/>
      <c r="QML40" s="1823"/>
      <c r="QMM40" s="1823"/>
      <c r="QMN40" s="1823"/>
      <c r="QMO40" s="1823"/>
      <c r="QMP40" s="1823"/>
      <c r="QMQ40" s="1823"/>
      <c r="QMR40" s="1823"/>
      <c r="QMS40" s="1823"/>
      <c r="QMT40" s="1823"/>
      <c r="QMU40" s="1823"/>
      <c r="QMV40" s="1823"/>
      <c r="QMW40" s="1823"/>
      <c r="QMX40" s="1823"/>
      <c r="QMY40" s="1823"/>
      <c r="QMZ40" s="1823"/>
      <c r="QNA40" s="1823"/>
      <c r="QNB40" s="1823"/>
      <c r="QNC40" s="1823"/>
      <c r="QND40" s="1823"/>
      <c r="QNE40" s="1823"/>
      <c r="QNF40" s="1823"/>
      <c r="QNG40" s="1823"/>
      <c r="QNH40" s="1823"/>
      <c r="QNI40" s="1823"/>
      <c r="QNJ40" s="1823"/>
      <c r="QNK40" s="1823"/>
      <c r="QNL40" s="1823"/>
      <c r="QNM40" s="1823"/>
      <c r="QNN40" s="1823"/>
      <c r="QNO40" s="1823"/>
      <c r="QNP40" s="1823"/>
      <c r="QNQ40" s="1823"/>
      <c r="QNR40" s="1823"/>
      <c r="QNS40" s="1823"/>
      <c r="QNT40" s="1823"/>
      <c r="QNU40" s="1823"/>
      <c r="QNV40" s="1823"/>
      <c r="QNW40" s="1823"/>
      <c r="QNX40" s="1823"/>
      <c r="QNY40" s="1823"/>
      <c r="QNZ40" s="1823"/>
      <c r="QOA40" s="1823"/>
      <c r="QOB40" s="1823"/>
      <c r="QOC40" s="1823"/>
      <c r="QOD40" s="1823"/>
      <c r="QOE40" s="1823"/>
      <c r="QOF40" s="1823"/>
      <c r="QOG40" s="1823"/>
      <c r="QOH40" s="1823"/>
      <c r="QOI40" s="1823"/>
      <c r="QOJ40" s="1823"/>
      <c r="QOK40" s="1823"/>
      <c r="QOL40" s="1823"/>
      <c r="QOM40" s="1823"/>
      <c r="QON40" s="1823"/>
      <c r="QOO40" s="1823"/>
      <c r="QOP40" s="1823"/>
      <c r="QOQ40" s="1823"/>
      <c r="QOR40" s="1823"/>
      <c r="QOS40" s="1823"/>
      <c r="QOT40" s="1823"/>
      <c r="QOU40" s="1823"/>
      <c r="QOV40" s="1823"/>
      <c r="QOW40" s="1823"/>
      <c r="QOX40" s="1823"/>
      <c r="QOY40" s="1823"/>
      <c r="QOZ40" s="1823"/>
      <c r="QPA40" s="1823"/>
      <c r="QPB40" s="1823"/>
      <c r="QPC40" s="1823"/>
      <c r="QPD40" s="1823"/>
      <c r="QPE40" s="1823"/>
      <c r="QPF40" s="1823"/>
      <c r="QPG40" s="1823"/>
      <c r="QPH40" s="1823"/>
      <c r="QPI40" s="1823"/>
      <c r="QPJ40" s="1823"/>
      <c r="QPK40" s="1823"/>
      <c r="QPL40" s="1823"/>
      <c r="QPM40" s="1823"/>
      <c r="QPN40" s="1823"/>
      <c r="QPO40" s="1823"/>
      <c r="QPP40" s="1823"/>
      <c r="QPQ40" s="1823"/>
      <c r="QPR40" s="1823"/>
      <c r="QPS40" s="1823"/>
      <c r="QPT40" s="1823"/>
      <c r="QPU40" s="1823"/>
      <c r="QPV40" s="1823"/>
      <c r="QPW40" s="1823"/>
      <c r="QPX40" s="1823"/>
      <c r="QPY40" s="1823"/>
      <c r="QPZ40" s="1823"/>
      <c r="QQA40" s="1823"/>
      <c r="QQB40" s="1823"/>
      <c r="QQC40" s="1823"/>
      <c r="QQD40" s="1823"/>
      <c r="QQE40" s="1823"/>
      <c r="QQF40" s="1823"/>
      <c r="QQG40" s="1823"/>
      <c r="QQH40" s="1823"/>
      <c r="QQI40" s="1823"/>
      <c r="QQJ40" s="1823"/>
      <c r="QQK40" s="1823"/>
      <c r="QQL40" s="1823"/>
      <c r="QQM40" s="1823"/>
      <c r="QQN40" s="1823"/>
      <c r="QQO40" s="1823"/>
      <c r="QQP40" s="1823"/>
      <c r="QQQ40" s="1823"/>
      <c r="QQR40" s="1823"/>
      <c r="QQS40" s="1823"/>
      <c r="QQT40" s="1823"/>
      <c r="QQU40" s="1823"/>
      <c r="QQV40" s="1823"/>
      <c r="QQW40" s="1823"/>
      <c r="QQX40" s="1823"/>
      <c r="QQY40" s="1823"/>
      <c r="QQZ40" s="1823"/>
      <c r="QRA40" s="1823"/>
      <c r="QRB40" s="1823"/>
      <c r="QRC40" s="1823"/>
      <c r="QRD40" s="1823"/>
      <c r="QRE40" s="1823"/>
      <c r="QRF40" s="1823"/>
      <c r="QRG40" s="1823"/>
      <c r="QRH40" s="1823"/>
      <c r="QRI40" s="1823"/>
      <c r="QRJ40" s="1823"/>
      <c r="QRK40" s="1823"/>
      <c r="QRL40" s="1823"/>
      <c r="QRM40" s="1823"/>
      <c r="QRN40" s="1823"/>
      <c r="QRO40" s="1823"/>
      <c r="QRP40" s="1823"/>
      <c r="QRQ40" s="1823"/>
      <c r="QRR40" s="1823"/>
      <c r="QRS40" s="1823"/>
      <c r="QRT40" s="1823"/>
      <c r="QRU40" s="1823"/>
      <c r="QRV40" s="1823"/>
      <c r="QRW40" s="1823"/>
      <c r="QRX40" s="1823"/>
      <c r="QRY40" s="1823"/>
      <c r="QRZ40" s="1823"/>
      <c r="QSA40" s="1823"/>
      <c r="QSB40" s="1823"/>
      <c r="QSC40" s="1823"/>
      <c r="QSD40" s="1823"/>
      <c r="QSE40" s="1823"/>
      <c r="QSF40" s="1823"/>
      <c r="QSG40" s="1823"/>
      <c r="QSH40" s="1823"/>
      <c r="QSI40" s="1823"/>
      <c r="QSJ40" s="1823"/>
      <c r="QSK40" s="1823"/>
      <c r="QSL40" s="1823"/>
      <c r="QSM40" s="1823"/>
      <c r="QSN40" s="1823"/>
      <c r="QSO40" s="1823"/>
      <c r="QSP40" s="1823"/>
      <c r="QSQ40" s="1823"/>
      <c r="QSR40" s="1823"/>
      <c r="QSS40" s="1823"/>
      <c r="QST40" s="1823"/>
      <c r="QSU40" s="1823"/>
      <c r="QSV40" s="1823"/>
      <c r="QSW40" s="1823"/>
      <c r="QSX40" s="1823"/>
      <c r="QSY40" s="1823"/>
      <c r="QSZ40" s="1823"/>
      <c r="QTA40" s="1823"/>
      <c r="QTB40" s="1823"/>
      <c r="QTC40" s="1823"/>
      <c r="QTD40" s="1823"/>
      <c r="QTE40" s="1823"/>
      <c r="QTF40" s="1823"/>
      <c r="QTG40" s="1823"/>
      <c r="QTH40" s="1823"/>
      <c r="QTI40" s="1823"/>
      <c r="QTJ40" s="1823"/>
      <c r="QTK40" s="1823"/>
      <c r="QTL40" s="1823"/>
      <c r="QTM40" s="1823"/>
      <c r="QTN40" s="1823"/>
      <c r="QTO40" s="1823"/>
      <c r="QTP40" s="1823"/>
      <c r="QTQ40" s="1823"/>
      <c r="QTR40" s="1823"/>
      <c r="QTS40" s="1823"/>
      <c r="QTT40" s="1823"/>
      <c r="QTU40" s="1823"/>
      <c r="QTV40" s="1823"/>
      <c r="QTW40" s="1823"/>
      <c r="QTX40" s="1823"/>
      <c r="QTY40" s="1823"/>
      <c r="QTZ40" s="1823"/>
      <c r="QUA40" s="1823"/>
      <c r="QUB40" s="1823"/>
      <c r="QUC40" s="1823"/>
      <c r="QUD40" s="1823"/>
      <c r="QUE40" s="1823"/>
      <c r="QUF40" s="1823"/>
      <c r="QUG40" s="1823"/>
      <c r="QUH40" s="1823"/>
      <c r="QUI40" s="1823"/>
      <c r="QUJ40" s="1823"/>
      <c r="QUK40" s="1823"/>
      <c r="QUL40" s="1823"/>
      <c r="QUM40" s="1823"/>
      <c r="QUN40" s="1823"/>
      <c r="QUO40" s="1823"/>
      <c r="QUP40" s="1823"/>
      <c r="QUQ40" s="1823"/>
      <c r="QUR40" s="1823"/>
      <c r="QUS40" s="1823"/>
      <c r="QUT40" s="1823"/>
      <c r="QUU40" s="1823"/>
      <c r="QUV40" s="1823"/>
      <c r="QUW40" s="1823"/>
      <c r="QUX40" s="1823"/>
      <c r="QUY40" s="1823"/>
      <c r="QUZ40" s="1823"/>
      <c r="QVA40" s="1823"/>
      <c r="QVB40" s="1823"/>
      <c r="QVC40" s="1823"/>
      <c r="QVD40" s="1823"/>
      <c r="QVE40" s="1823"/>
      <c r="QVF40" s="1823"/>
      <c r="QVG40" s="1823"/>
      <c r="QVH40" s="1823"/>
      <c r="QVI40" s="1823"/>
      <c r="QVJ40" s="1823"/>
      <c r="QVK40" s="1823"/>
      <c r="QVL40" s="1823"/>
      <c r="QVM40" s="1823"/>
      <c r="QVN40" s="1823"/>
      <c r="QVO40" s="1823"/>
      <c r="QVP40" s="1823"/>
      <c r="QVQ40" s="1823"/>
      <c r="QVR40" s="1823"/>
      <c r="QVS40" s="1823"/>
      <c r="QVT40" s="1823"/>
      <c r="QVU40" s="1823"/>
      <c r="QVV40" s="1823"/>
      <c r="QVW40" s="1823"/>
      <c r="QVX40" s="1823"/>
      <c r="QVY40" s="1823"/>
      <c r="QVZ40" s="1823"/>
      <c r="QWA40" s="1823"/>
      <c r="QWB40" s="1823"/>
      <c r="QWC40" s="1823"/>
      <c r="QWD40" s="1823"/>
      <c r="QWE40" s="1823"/>
      <c r="QWF40" s="1823"/>
      <c r="QWG40" s="1823"/>
      <c r="QWH40" s="1823"/>
      <c r="QWI40" s="1823"/>
      <c r="QWJ40" s="1823"/>
      <c r="QWK40" s="1823"/>
      <c r="QWL40" s="1823"/>
      <c r="QWM40" s="1823"/>
      <c r="QWN40" s="1823"/>
      <c r="QWO40" s="1823"/>
      <c r="QWP40" s="1823"/>
      <c r="QWQ40" s="1823"/>
      <c r="QWR40" s="1823"/>
      <c r="QWS40" s="1823"/>
      <c r="QWT40" s="1823"/>
      <c r="QWU40" s="1823"/>
      <c r="QWV40" s="1823"/>
      <c r="QWW40" s="1823"/>
      <c r="QWX40" s="1823"/>
      <c r="QWY40" s="1823"/>
      <c r="QWZ40" s="1823"/>
      <c r="QXA40" s="1823"/>
      <c r="QXB40" s="1823"/>
      <c r="QXC40" s="1823"/>
      <c r="QXD40" s="1823"/>
      <c r="QXE40" s="1823"/>
      <c r="QXF40" s="1823"/>
      <c r="QXG40" s="1823"/>
      <c r="QXH40" s="1823"/>
      <c r="QXI40" s="1823"/>
      <c r="QXJ40" s="1823"/>
      <c r="QXK40" s="1823"/>
      <c r="QXL40" s="1823"/>
      <c r="QXM40" s="1823"/>
      <c r="QXN40" s="1823"/>
      <c r="QXO40" s="1823"/>
      <c r="QXP40" s="1823"/>
      <c r="QXQ40" s="1823"/>
      <c r="QXR40" s="1823"/>
      <c r="QXS40" s="1823"/>
      <c r="QXT40" s="1823"/>
      <c r="QXU40" s="1823"/>
      <c r="QXV40" s="1823"/>
      <c r="QXW40" s="1823"/>
      <c r="QXX40" s="1823"/>
      <c r="QXY40" s="1823"/>
      <c r="QXZ40" s="1823"/>
      <c r="QYA40" s="1823"/>
      <c r="QYB40" s="1823"/>
      <c r="QYC40" s="1823"/>
      <c r="QYD40" s="1823"/>
      <c r="QYE40" s="1823"/>
      <c r="QYF40" s="1823"/>
      <c r="QYG40" s="1823"/>
      <c r="QYH40" s="1823"/>
      <c r="QYI40" s="1823"/>
      <c r="QYJ40" s="1823"/>
      <c r="QYK40" s="1823"/>
      <c r="QYL40" s="1823"/>
      <c r="QYM40" s="1823"/>
      <c r="QYN40" s="1823"/>
      <c r="QYO40" s="1823"/>
      <c r="QYP40" s="1823"/>
      <c r="QYQ40" s="1823"/>
      <c r="QYR40" s="1823"/>
      <c r="QYS40" s="1823"/>
      <c r="QYT40" s="1823"/>
      <c r="QYU40" s="1823"/>
      <c r="QYV40" s="1823"/>
      <c r="QYW40" s="1823"/>
      <c r="QYX40" s="1823"/>
      <c r="QYY40" s="1823"/>
      <c r="QYZ40" s="1823"/>
      <c r="QZA40" s="1823"/>
      <c r="QZB40" s="1823"/>
      <c r="QZC40" s="1823"/>
      <c r="QZD40" s="1823"/>
      <c r="QZE40" s="1823"/>
      <c r="QZF40" s="1823"/>
      <c r="QZG40" s="1823"/>
      <c r="QZH40" s="1823"/>
      <c r="QZI40" s="1823"/>
      <c r="QZJ40" s="1823"/>
      <c r="QZK40" s="1823"/>
      <c r="QZL40" s="1823"/>
      <c r="QZM40" s="1823"/>
      <c r="QZN40" s="1823"/>
      <c r="QZO40" s="1823"/>
      <c r="QZP40" s="1823"/>
      <c r="QZQ40" s="1823"/>
      <c r="QZR40" s="1823"/>
      <c r="QZS40" s="1823"/>
      <c r="QZT40" s="1823"/>
      <c r="QZU40" s="1823"/>
      <c r="QZV40" s="1823"/>
      <c r="QZW40" s="1823"/>
      <c r="QZX40" s="1823"/>
      <c r="QZY40" s="1823"/>
      <c r="QZZ40" s="1823"/>
      <c r="RAA40" s="1823"/>
      <c r="RAB40" s="1823"/>
      <c r="RAC40" s="1823"/>
      <c r="RAD40" s="1823"/>
      <c r="RAE40" s="1823"/>
      <c r="RAF40" s="1823"/>
      <c r="RAG40" s="1823"/>
      <c r="RAH40" s="1823"/>
      <c r="RAI40" s="1823"/>
      <c r="RAJ40" s="1823"/>
      <c r="RAK40" s="1823"/>
      <c r="RAL40" s="1823"/>
      <c r="RAM40" s="1823"/>
      <c r="RAN40" s="1823"/>
      <c r="RAO40" s="1823"/>
      <c r="RAP40" s="1823"/>
      <c r="RAQ40" s="1823"/>
      <c r="RAR40" s="1823"/>
      <c r="RAS40" s="1823"/>
      <c r="RAT40" s="1823"/>
      <c r="RAU40" s="1823"/>
      <c r="RAV40" s="1823"/>
      <c r="RAW40" s="1823"/>
      <c r="RAX40" s="1823"/>
      <c r="RAY40" s="1823"/>
      <c r="RAZ40" s="1823"/>
      <c r="RBA40" s="1823"/>
      <c r="RBB40" s="1823"/>
      <c r="RBC40" s="1823"/>
      <c r="RBD40" s="1823"/>
      <c r="RBE40" s="1823"/>
      <c r="RBF40" s="1823"/>
      <c r="RBG40" s="1823"/>
      <c r="RBH40" s="1823"/>
      <c r="RBI40" s="1823"/>
      <c r="RBJ40" s="1823"/>
      <c r="RBK40" s="1823"/>
      <c r="RBL40" s="1823"/>
      <c r="RBM40" s="1823"/>
      <c r="RBN40" s="1823"/>
      <c r="RBO40" s="1823"/>
      <c r="RBP40" s="1823"/>
      <c r="RBQ40" s="1823"/>
      <c r="RBR40" s="1823"/>
      <c r="RBS40" s="1823"/>
      <c r="RBT40" s="1823"/>
      <c r="RBU40" s="1823"/>
      <c r="RBV40" s="1823"/>
      <c r="RBW40" s="1823"/>
      <c r="RBX40" s="1823"/>
      <c r="RBY40" s="1823"/>
      <c r="RBZ40" s="1823"/>
      <c r="RCA40" s="1823"/>
      <c r="RCB40" s="1823"/>
      <c r="RCC40" s="1823"/>
      <c r="RCD40" s="1823"/>
      <c r="RCE40" s="1823"/>
      <c r="RCF40" s="1823"/>
      <c r="RCG40" s="1823"/>
      <c r="RCH40" s="1823"/>
      <c r="RCI40" s="1823"/>
      <c r="RCJ40" s="1823"/>
      <c r="RCK40" s="1823"/>
      <c r="RCL40" s="1823"/>
      <c r="RCM40" s="1823"/>
      <c r="RCN40" s="1823"/>
      <c r="RCO40" s="1823"/>
      <c r="RCP40" s="1823"/>
      <c r="RCQ40" s="1823"/>
      <c r="RCR40" s="1823"/>
      <c r="RCS40" s="1823"/>
      <c r="RCT40" s="1823"/>
      <c r="RCU40" s="1823"/>
      <c r="RCV40" s="1823"/>
      <c r="RCW40" s="1823"/>
      <c r="RCX40" s="1823"/>
      <c r="RCY40" s="1823"/>
      <c r="RCZ40" s="1823"/>
      <c r="RDA40" s="1823"/>
      <c r="RDB40" s="1823"/>
      <c r="RDC40" s="1823"/>
      <c r="RDD40" s="1823"/>
      <c r="RDE40" s="1823"/>
      <c r="RDF40" s="1823"/>
      <c r="RDG40" s="1823"/>
      <c r="RDH40" s="1823"/>
      <c r="RDI40" s="1823"/>
      <c r="RDJ40" s="1823"/>
      <c r="RDK40" s="1823"/>
      <c r="RDL40" s="1823"/>
      <c r="RDM40" s="1823"/>
      <c r="RDN40" s="1823"/>
      <c r="RDO40" s="1823"/>
      <c r="RDP40" s="1823"/>
      <c r="RDQ40" s="1823"/>
      <c r="RDR40" s="1823"/>
      <c r="RDS40" s="1823"/>
      <c r="RDT40" s="1823"/>
      <c r="RDU40" s="1823"/>
      <c r="RDV40" s="1823"/>
      <c r="RDW40" s="1823"/>
      <c r="RDX40" s="1823"/>
      <c r="RDY40" s="1823"/>
      <c r="RDZ40" s="1823"/>
      <c r="REA40" s="1823"/>
      <c r="REB40" s="1823"/>
      <c r="REC40" s="1823"/>
      <c r="RED40" s="1823"/>
      <c r="REE40" s="1823"/>
      <c r="REF40" s="1823"/>
      <c r="REG40" s="1823"/>
      <c r="REH40" s="1823"/>
      <c r="REI40" s="1823"/>
      <c r="REJ40" s="1823"/>
      <c r="REK40" s="1823"/>
      <c r="REL40" s="1823"/>
      <c r="REM40" s="1823"/>
      <c r="REN40" s="1823"/>
      <c r="REO40" s="1823"/>
      <c r="REP40" s="1823"/>
      <c r="REQ40" s="1823"/>
      <c r="RER40" s="1823"/>
      <c r="RES40" s="1823"/>
      <c r="RET40" s="1823"/>
      <c r="REU40" s="1823"/>
      <c r="REV40" s="1823"/>
      <c r="REW40" s="1823"/>
      <c r="REX40" s="1823"/>
      <c r="REY40" s="1823"/>
      <c r="REZ40" s="1823"/>
      <c r="RFA40" s="1823"/>
      <c r="RFB40" s="1823"/>
      <c r="RFC40" s="1823"/>
      <c r="RFD40" s="1823"/>
      <c r="RFE40" s="1823"/>
      <c r="RFF40" s="1823"/>
      <c r="RFG40" s="1823"/>
      <c r="RFH40" s="1823"/>
      <c r="RFI40" s="1823"/>
      <c r="RFJ40" s="1823"/>
      <c r="RFK40" s="1823"/>
      <c r="RFL40" s="1823"/>
      <c r="RFM40" s="1823"/>
      <c r="RFN40" s="1823"/>
      <c r="RFO40" s="1823"/>
      <c r="RFP40" s="1823"/>
      <c r="RFQ40" s="1823"/>
      <c r="RFR40" s="1823"/>
      <c r="RFS40" s="1823"/>
      <c r="RFT40" s="1823"/>
      <c r="RFU40" s="1823"/>
      <c r="RFV40" s="1823"/>
      <c r="RFW40" s="1823"/>
      <c r="RFX40" s="1823"/>
      <c r="RFY40" s="1823"/>
      <c r="RFZ40" s="1823"/>
      <c r="RGA40" s="1823"/>
      <c r="RGB40" s="1823"/>
      <c r="RGC40" s="1823"/>
      <c r="RGD40" s="1823"/>
      <c r="RGE40" s="1823"/>
      <c r="RGF40" s="1823"/>
      <c r="RGG40" s="1823"/>
      <c r="RGH40" s="1823"/>
      <c r="RGI40" s="1823"/>
      <c r="RGJ40" s="1823"/>
      <c r="RGK40" s="1823"/>
      <c r="RGL40" s="1823"/>
      <c r="RGM40" s="1823"/>
      <c r="RGN40" s="1823"/>
      <c r="RGO40" s="1823"/>
      <c r="RGP40" s="1823"/>
      <c r="RGQ40" s="1823"/>
      <c r="RGR40" s="1823"/>
      <c r="RGS40" s="1823"/>
      <c r="RGT40" s="1823"/>
      <c r="RGU40" s="1823"/>
      <c r="RGV40" s="1823"/>
      <c r="RGW40" s="1823"/>
      <c r="RGX40" s="1823"/>
      <c r="RGY40" s="1823"/>
      <c r="RGZ40" s="1823"/>
      <c r="RHA40" s="1823"/>
      <c r="RHB40" s="1823"/>
      <c r="RHC40" s="1823"/>
      <c r="RHD40" s="1823"/>
      <c r="RHE40" s="1823"/>
      <c r="RHF40" s="1823"/>
      <c r="RHG40" s="1823"/>
      <c r="RHH40" s="1823"/>
      <c r="RHI40" s="1823"/>
      <c r="RHJ40" s="1823"/>
      <c r="RHK40" s="1823"/>
      <c r="RHL40" s="1823"/>
      <c r="RHM40" s="1823"/>
      <c r="RHN40" s="1823"/>
      <c r="RHO40" s="1823"/>
      <c r="RHP40" s="1823"/>
      <c r="RHQ40" s="1823"/>
      <c r="RHR40" s="1823"/>
      <c r="RHS40" s="1823"/>
      <c r="RHT40" s="1823"/>
      <c r="RHU40" s="1823"/>
      <c r="RHV40" s="1823"/>
      <c r="RHW40" s="1823"/>
      <c r="RHX40" s="1823"/>
      <c r="RHY40" s="1823"/>
      <c r="RHZ40" s="1823"/>
      <c r="RIA40" s="1823"/>
      <c r="RIB40" s="1823"/>
      <c r="RIC40" s="1823"/>
      <c r="RID40" s="1823"/>
      <c r="RIE40" s="1823"/>
      <c r="RIF40" s="1823"/>
      <c r="RIG40" s="1823"/>
      <c r="RIH40" s="1823"/>
      <c r="RII40" s="1823"/>
      <c r="RIJ40" s="1823"/>
      <c r="RIK40" s="1823"/>
      <c r="RIL40" s="1823"/>
      <c r="RIM40" s="1823"/>
      <c r="RIN40" s="1823"/>
      <c r="RIO40" s="1823"/>
      <c r="RIP40" s="1823"/>
      <c r="RIQ40" s="1823"/>
      <c r="RIR40" s="1823"/>
      <c r="RIS40" s="1823"/>
      <c r="RIT40" s="1823"/>
      <c r="RIU40" s="1823"/>
      <c r="RIV40" s="1823"/>
      <c r="RIW40" s="1823"/>
      <c r="RIX40" s="1823"/>
      <c r="RIY40" s="1823"/>
      <c r="RIZ40" s="1823"/>
      <c r="RJA40" s="1823"/>
      <c r="RJB40" s="1823"/>
      <c r="RJC40" s="1823"/>
      <c r="RJD40" s="1823"/>
      <c r="RJE40" s="1823"/>
      <c r="RJF40" s="1823"/>
      <c r="RJG40" s="1823"/>
      <c r="RJH40" s="1823"/>
      <c r="RJI40" s="1823"/>
      <c r="RJJ40" s="1823"/>
      <c r="RJK40" s="1823"/>
      <c r="RJL40" s="1823"/>
      <c r="RJM40" s="1823"/>
      <c r="RJN40" s="1823"/>
      <c r="RJO40" s="1823"/>
      <c r="RJP40" s="1823"/>
      <c r="RJQ40" s="1823"/>
      <c r="RJR40" s="1823"/>
      <c r="RJS40" s="1823"/>
      <c r="RJT40" s="1823"/>
      <c r="RJU40" s="1823"/>
      <c r="RJV40" s="1823"/>
      <c r="RJW40" s="1823"/>
      <c r="RJX40" s="1823"/>
      <c r="RJY40" s="1823"/>
      <c r="RJZ40" s="1823"/>
      <c r="RKA40" s="1823"/>
      <c r="RKB40" s="1823"/>
      <c r="RKC40" s="1823"/>
      <c r="RKD40" s="1823"/>
      <c r="RKE40" s="1823"/>
      <c r="RKF40" s="1823"/>
      <c r="RKG40" s="1823"/>
      <c r="RKH40" s="1823"/>
      <c r="RKI40" s="1823"/>
      <c r="RKJ40" s="1823"/>
      <c r="RKK40" s="1823"/>
      <c r="RKL40" s="1823"/>
      <c r="RKM40" s="1823"/>
      <c r="RKN40" s="1823"/>
      <c r="RKO40" s="1823"/>
      <c r="RKP40" s="1823"/>
      <c r="RKQ40" s="1823"/>
      <c r="RKR40" s="1823"/>
      <c r="RKS40" s="1823"/>
      <c r="RKT40" s="1823"/>
      <c r="RKU40" s="1823"/>
      <c r="RKV40" s="1823"/>
      <c r="RKW40" s="1823"/>
      <c r="RKX40" s="1823"/>
      <c r="RKY40" s="1823"/>
      <c r="RKZ40" s="1823"/>
      <c r="RLA40" s="1823"/>
      <c r="RLB40" s="1823"/>
      <c r="RLC40" s="1823"/>
      <c r="RLD40" s="1823"/>
      <c r="RLE40" s="1823"/>
      <c r="RLF40" s="1823"/>
      <c r="RLG40" s="1823"/>
      <c r="RLH40" s="1823"/>
      <c r="RLI40" s="1823"/>
      <c r="RLJ40" s="1823"/>
      <c r="RLK40" s="1823"/>
      <c r="RLL40" s="1823"/>
      <c r="RLM40" s="1823"/>
      <c r="RLN40" s="1823"/>
      <c r="RLO40" s="1823"/>
      <c r="RLP40" s="1823"/>
      <c r="RLQ40" s="1823"/>
      <c r="RLR40" s="1823"/>
      <c r="RLS40" s="1823"/>
      <c r="RLT40" s="1823"/>
      <c r="RLU40" s="1823"/>
      <c r="RLV40" s="1823"/>
      <c r="RLW40" s="1823"/>
      <c r="RLX40" s="1823"/>
      <c r="RLY40" s="1823"/>
      <c r="RLZ40" s="1823"/>
      <c r="RMA40" s="1823"/>
      <c r="RMB40" s="1823"/>
      <c r="RMC40" s="1823"/>
      <c r="RMD40" s="1823"/>
      <c r="RME40" s="1823"/>
      <c r="RMF40" s="1823"/>
      <c r="RMG40" s="1823"/>
      <c r="RMH40" s="1823"/>
      <c r="RMI40" s="1823"/>
      <c r="RMJ40" s="1823"/>
      <c r="RMK40" s="1823"/>
      <c r="RML40" s="1823"/>
      <c r="RMM40" s="1823"/>
      <c r="RMN40" s="1823"/>
      <c r="RMO40" s="1823"/>
      <c r="RMP40" s="1823"/>
      <c r="RMQ40" s="1823"/>
      <c r="RMR40" s="1823"/>
      <c r="RMS40" s="1823"/>
      <c r="RMT40" s="1823"/>
      <c r="RMU40" s="1823"/>
      <c r="RMV40" s="1823"/>
      <c r="RMW40" s="1823"/>
      <c r="RMX40" s="1823"/>
      <c r="RMY40" s="1823"/>
      <c r="RMZ40" s="1823"/>
      <c r="RNA40" s="1823"/>
      <c r="RNB40" s="1823"/>
      <c r="RNC40" s="1823"/>
      <c r="RND40" s="1823"/>
      <c r="RNE40" s="1823"/>
      <c r="RNF40" s="1823"/>
      <c r="RNG40" s="1823"/>
      <c r="RNH40" s="1823"/>
      <c r="RNI40" s="1823"/>
      <c r="RNJ40" s="1823"/>
      <c r="RNK40" s="1823"/>
      <c r="RNL40" s="1823"/>
      <c r="RNM40" s="1823"/>
      <c r="RNN40" s="1823"/>
      <c r="RNO40" s="1823"/>
      <c r="RNP40" s="1823"/>
      <c r="RNQ40" s="1823"/>
      <c r="RNR40" s="1823"/>
      <c r="RNS40" s="1823"/>
      <c r="RNT40" s="1823"/>
      <c r="RNU40" s="1823"/>
      <c r="RNV40" s="1823"/>
      <c r="RNW40" s="1823"/>
      <c r="RNX40" s="1823"/>
      <c r="RNY40" s="1823"/>
      <c r="RNZ40" s="1823"/>
      <c r="ROA40" s="1823"/>
      <c r="ROB40" s="1823"/>
      <c r="ROC40" s="1823"/>
      <c r="ROD40" s="1823"/>
      <c r="ROE40" s="1823"/>
      <c r="ROF40" s="1823"/>
      <c r="ROG40" s="1823"/>
      <c r="ROH40" s="1823"/>
      <c r="ROI40" s="1823"/>
      <c r="ROJ40" s="1823"/>
      <c r="ROK40" s="1823"/>
      <c r="ROL40" s="1823"/>
      <c r="ROM40" s="1823"/>
      <c r="RON40" s="1823"/>
      <c r="ROO40" s="1823"/>
      <c r="ROP40" s="1823"/>
      <c r="ROQ40" s="1823"/>
      <c r="ROR40" s="1823"/>
      <c r="ROS40" s="1823"/>
      <c r="ROT40" s="1823"/>
      <c r="ROU40" s="1823"/>
      <c r="ROV40" s="1823"/>
      <c r="ROW40" s="1823"/>
      <c r="ROX40" s="1823"/>
      <c r="ROY40" s="1823"/>
      <c r="ROZ40" s="1823"/>
      <c r="RPA40" s="1823"/>
      <c r="RPB40" s="1823"/>
      <c r="RPC40" s="1823"/>
      <c r="RPD40" s="1823"/>
      <c r="RPE40" s="1823"/>
      <c r="RPF40" s="1823"/>
      <c r="RPG40" s="1823"/>
      <c r="RPH40" s="1823"/>
      <c r="RPI40" s="1823"/>
      <c r="RPJ40" s="1823"/>
      <c r="RPK40" s="1823"/>
      <c r="RPL40" s="1823"/>
      <c r="RPM40" s="1823"/>
      <c r="RPN40" s="1823"/>
      <c r="RPO40" s="1823"/>
      <c r="RPP40" s="1823"/>
      <c r="RPQ40" s="1823"/>
      <c r="RPR40" s="1823"/>
      <c r="RPS40" s="1823"/>
      <c r="RPT40" s="1823"/>
      <c r="RPU40" s="1823"/>
      <c r="RPV40" s="1823"/>
      <c r="RPW40" s="1823"/>
      <c r="RPX40" s="1823"/>
      <c r="RPY40" s="1823"/>
      <c r="RPZ40" s="1823"/>
      <c r="RQA40" s="1823"/>
      <c r="RQB40" s="1823"/>
      <c r="RQC40" s="1823"/>
      <c r="RQD40" s="1823"/>
      <c r="RQE40" s="1823"/>
      <c r="RQF40" s="1823"/>
      <c r="RQG40" s="1823"/>
      <c r="RQH40" s="1823"/>
      <c r="RQI40" s="1823"/>
      <c r="RQJ40" s="1823"/>
      <c r="RQK40" s="1823"/>
      <c r="RQL40" s="1823"/>
      <c r="RQM40" s="1823"/>
      <c r="RQN40" s="1823"/>
      <c r="RQO40" s="1823"/>
      <c r="RQP40" s="1823"/>
      <c r="RQQ40" s="1823"/>
      <c r="RQR40" s="1823"/>
      <c r="RQS40" s="1823"/>
      <c r="RQT40" s="1823"/>
      <c r="RQU40" s="1823"/>
      <c r="RQV40" s="1823"/>
      <c r="RQW40" s="1823"/>
      <c r="RQX40" s="1823"/>
      <c r="RQY40" s="1823"/>
      <c r="RQZ40" s="1823"/>
      <c r="RRA40" s="1823"/>
      <c r="RRB40" s="1823"/>
      <c r="RRC40" s="1823"/>
      <c r="RRD40" s="1823"/>
      <c r="RRE40" s="1823"/>
      <c r="RRF40" s="1823"/>
      <c r="RRG40" s="1823"/>
      <c r="RRH40" s="1823"/>
      <c r="RRI40" s="1823"/>
      <c r="RRJ40" s="1823"/>
      <c r="RRK40" s="1823"/>
      <c r="RRL40" s="1823"/>
      <c r="RRM40" s="1823"/>
      <c r="RRN40" s="1823"/>
      <c r="RRO40" s="1823"/>
      <c r="RRP40" s="1823"/>
      <c r="RRQ40" s="1823"/>
      <c r="RRR40" s="1823"/>
      <c r="RRS40" s="1823"/>
      <c r="RRT40" s="1823"/>
      <c r="RRU40" s="1823"/>
      <c r="RRV40" s="1823"/>
      <c r="RRW40" s="1823"/>
      <c r="RRX40" s="1823"/>
      <c r="RRY40" s="1823"/>
      <c r="RRZ40" s="1823"/>
      <c r="RSA40" s="1823"/>
      <c r="RSB40" s="1823"/>
      <c r="RSC40" s="1823"/>
      <c r="RSD40" s="1823"/>
      <c r="RSE40" s="1823"/>
      <c r="RSF40" s="1823"/>
      <c r="RSG40" s="1823"/>
      <c r="RSH40" s="1823"/>
      <c r="RSI40" s="1823"/>
      <c r="RSJ40" s="1823"/>
      <c r="RSK40" s="1823"/>
      <c r="RSL40" s="1823"/>
      <c r="RSM40" s="1823"/>
      <c r="RSN40" s="1823"/>
      <c r="RSO40" s="1823"/>
      <c r="RSP40" s="1823"/>
      <c r="RSQ40" s="1823"/>
      <c r="RSR40" s="1823"/>
      <c r="RSS40" s="1823"/>
      <c r="RST40" s="1823"/>
      <c r="RSU40" s="1823"/>
      <c r="RSV40" s="1823"/>
      <c r="RSW40" s="1823"/>
      <c r="RSX40" s="1823"/>
      <c r="RSY40" s="1823"/>
      <c r="RSZ40" s="1823"/>
      <c r="RTA40" s="1823"/>
      <c r="RTB40" s="1823"/>
      <c r="RTC40" s="1823"/>
      <c r="RTD40" s="1823"/>
      <c r="RTE40" s="1823"/>
      <c r="RTF40" s="1823"/>
      <c r="RTG40" s="1823"/>
      <c r="RTH40" s="1823"/>
      <c r="RTI40" s="1823"/>
      <c r="RTJ40" s="1823"/>
      <c r="RTK40" s="1823"/>
      <c r="RTL40" s="1823"/>
      <c r="RTM40" s="1823"/>
      <c r="RTN40" s="1823"/>
      <c r="RTO40" s="1823"/>
      <c r="RTP40" s="1823"/>
      <c r="RTQ40" s="1823"/>
      <c r="RTR40" s="1823"/>
      <c r="RTS40" s="1823"/>
      <c r="RTT40" s="1823"/>
      <c r="RTU40" s="1823"/>
      <c r="RTV40" s="1823"/>
      <c r="RTW40" s="1823"/>
      <c r="RTX40" s="1823"/>
      <c r="RTY40" s="1823"/>
      <c r="RTZ40" s="1823"/>
      <c r="RUA40" s="1823"/>
      <c r="RUB40" s="1823"/>
      <c r="RUC40" s="1823"/>
      <c r="RUD40" s="1823"/>
      <c r="RUE40" s="1823"/>
      <c r="RUF40" s="1823"/>
      <c r="RUG40" s="1823"/>
      <c r="RUH40" s="1823"/>
      <c r="RUI40" s="1823"/>
      <c r="RUJ40" s="1823"/>
      <c r="RUK40" s="1823"/>
      <c r="RUL40" s="1823"/>
      <c r="RUM40" s="1823"/>
      <c r="RUN40" s="1823"/>
      <c r="RUO40" s="1823"/>
      <c r="RUP40" s="1823"/>
      <c r="RUQ40" s="1823"/>
      <c r="RUR40" s="1823"/>
      <c r="RUS40" s="1823"/>
      <c r="RUT40" s="1823"/>
      <c r="RUU40" s="1823"/>
      <c r="RUV40" s="1823"/>
      <c r="RUW40" s="1823"/>
      <c r="RUX40" s="1823"/>
      <c r="RUY40" s="1823"/>
      <c r="RUZ40" s="1823"/>
      <c r="RVA40" s="1823"/>
      <c r="RVB40" s="1823"/>
      <c r="RVC40" s="1823"/>
      <c r="RVD40" s="1823"/>
      <c r="RVE40" s="1823"/>
      <c r="RVF40" s="1823"/>
      <c r="RVG40" s="1823"/>
      <c r="RVH40" s="1823"/>
      <c r="RVI40" s="1823"/>
      <c r="RVJ40" s="1823"/>
      <c r="RVK40" s="1823"/>
      <c r="RVL40" s="1823"/>
      <c r="RVM40" s="1823"/>
      <c r="RVN40" s="1823"/>
      <c r="RVO40" s="1823"/>
      <c r="RVP40" s="1823"/>
      <c r="RVQ40" s="1823"/>
      <c r="RVR40" s="1823"/>
      <c r="RVS40" s="1823"/>
      <c r="RVT40" s="1823"/>
      <c r="RVU40" s="1823"/>
      <c r="RVV40" s="1823"/>
      <c r="RVW40" s="1823"/>
      <c r="RVX40" s="1823"/>
      <c r="RVY40" s="1823"/>
      <c r="RVZ40" s="1823"/>
      <c r="RWA40" s="1823"/>
      <c r="RWB40" s="1823"/>
      <c r="RWC40" s="1823"/>
      <c r="RWD40" s="1823"/>
      <c r="RWE40" s="1823"/>
      <c r="RWF40" s="1823"/>
      <c r="RWG40" s="1823"/>
      <c r="RWH40" s="1823"/>
      <c r="RWI40" s="1823"/>
      <c r="RWJ40" s="1823"/>
      <c r="RWK40" s="1823"/>
      <c r="RWL40" s="1823"/>
      <c r="RWM40" s="1823"/>
      <c r="RWN40" s="1823"/>
      <c r="RWO40" s="1823"/>
      <c r="RWP40" s="1823"/>
      <c r="RWQ40" s="1823"/>
      <c r="RWR40" s="1823"/>
      <c r="RWS40" s="1823"/>
      <c r="RWT40" s="1823"/>
      <c r="RWU40" s="1823"/>
      <c r="RWV40" s="1823"/>
      <c r="RWW40" s="1823"/>
      <c r="RWX40" s="1823"/>
      <c r="RWY40" s="1823"/>
      <c r="RWZ40" s="1823"/>
      <c r="RXA40" s="1823"/>
      <c r="RXB40" s="1823"/>
      <c r="RXC40" s="1823"/>
      <c r="RXD40" s="1823"/>
      <c r="RXE40" s="1823"/>
      <c r="RXF40" s="1823"/>
      <c r="RXG40" s="1823"/>
      <c r="RXH40" s="1823"/>
      <c r="RXI40" s="1823"/>
      <c r="RXJ40" s="1823"/>
      <c r="RXK40" s="1823"/>
      <c r="RXL40" s="1823"/>
      <c r="RXM40" s="1823"/>
      <c r="RXN40" s="1823"/>
      <c r="RXO40" s="1823"/>
      <c r="RXP40" s="1823"/>
      <c r="RXQ40" s="1823"/>
      <c r="RXR40" s="1823"/>
      <c r="RXS40" s="1823"/>
      <c r="RXT40" s="1823"/>
      <c r="RXU40" s="1823"/>
      <c r="RXV40" s="1823"/>
      <c r="RXW40" s="1823"/>
      <c r="RXX40" s="1823"/>
      <c r="RXY40" s="1823"/>
      <c r="RXZ40" s="1823"/>
      <c r="RYA40" s="1823"/>
      <c r="RYB40" s="1823"/>
      <c r="RYC40" s="1823"/>
      <c r="RYD40" s="1823"/>
      <c r="RYE40" s="1823"/>
      <c r="RYF40" s="1823"/>
      <c r="RYG40" s="1823"/>
      <c r="RYH40" s="1823"/>
      <c r="RYI40" s="1823"/>
      <c r="RYJ40" s="1823"/>
      <c r="RYK40" s="1823"/>
      <c r="RYL40" s="1823"/>
      <c r="RYM40" s="1823"/>
      <c r="RYN40" s="1823"/>
      <c r="RYO40" s="1823"/>
      <c r="RYP40" s="1823"/>
      <c r="RYQ40" s="1823"/>
      <c r="RYR40" s="1823"/>
      <c r="RYS40" s="1823"/>
      <c r="RYT40" s="1823"/>
      <c r="RYU40" s="1823"/>
      <c r="RYV40" s="1823"/>
      <c r="RYW40" s="1823"/>
      <c r="RYX40" s="1823"/>
      <c r="RYY40" s="1823"/>
      <c r="RYZ40" s="1823"/>
      <c r="RZA40" s="1823"/>
      <c r="RZB40" s="1823"/>
      <c r="RZC40" s="1823"/>
      <c r="RZD40" s="1823"/>
      <c r="RZE40" s="1823"/>
      <c r="RZF40" s="1823"/>
      <c r="RZG40" s="1823"/>
      <c r="RZH40" s="1823"/>
      <c r="RZI40" s="1823"/>
      <c r="RZJ40" s="1823"/>
      <c r="RZK40" s="1823"/>
      <c r="RZL40" s="1823"/>
      <c r="RZM40" s="1823"/>
      <c r="RZN40" s="1823"/>
      <c r="RZO40" s="1823"/>
      <c r="RZP40" s="1823"/>
      <c r="RZQ40" s="1823"/>
      <c r="RZR40" s="1823"/>
      <c r="RZS40" s="1823"/>
      <c r="RZT40" s="1823"/>
      <c r="RZU40" s="1823"/>
      <c r="RZV40" s="1823"/>
      <c r="RZW40" s="1823"/>
      <c r="RZX40" s="1823"/>
      <c r="RZY40" s="1823"/>
      <c r="RZZ40" s="1823"/>
      <c r="SAA40" s="1823"/>
      <c r="SAB40" s="1823"/>
      <c r="SAC40" s="1823"/>
      <c r="SAD40" s="1823"/>
      <c r="SAE40" s="1823"/>
      <c r="SAF40" s="1823"/>
      <c r="SAG40" s="1823"/>
      <c r="SAH40" s="1823"/>
      <c r="SAI40" s="1823"/>
      <c r="SAJ40" s="1823"/>
      <c r="SAK40" s="1823"/>
      <c r="SAL40" s="1823"/>
      <c r="SAM40" s="1823"/>
      <c r="SAN40" s="1823"/>
      <c r="SAO40" s="1823"/>
      <c r="SAP40" s="1823"/>
      <c r="SAQ40" s="1823"/>
      <c r="SAR40" s="1823"/>
      <c r="SAS40" s="1823"/>
      <c r="SAT40" s="1823"/>
      <c r="SAU40" s="1823"/>
      <c r="SAV40" s="1823"/>
      <c r="SAW40" s="1823"/>
      <c r="SAX40" s="1823"/>
      <c r="SAY40" s="1823"/>
      <c r="SAZ40" s="1823"/>
      <c r="SBA40" s="1823"/>
      <c r="SBB40" s="1823"/>
      <c r="SBC40" s="1823"/>
      <c r="SBD40" s="1823"/>
      <c r="SBE40" s="1823"/>
      <c r="SBF40" s="1823"/>
      <c r="SBG40" s="1823"/>
      <c r="SBH40" s="1823"/>
      <c r="SBI40" s="1823"/>
      <c r="SBJ40" s="1823"/>
      <c r="SBK40" s="1823"/>
      <c r="SBL40" s="1823"/>
      <c r="SBM40" s="1823"/>
      <c r="SBN40" s="1823"/>
      <c r="SBO40" s="1823"/>
      <c r="SBP40" s="1823"/>
      <c r="SBQ40" s="1823"/>
      <c r="SBR40" s="1823"/>
      <c r="SBS40" s="1823"/>
      <c r="SBT40" s="1823"/>
      <c r="SBU40" s="1823"/>
      <c r="SBV40" s="1823"/>
      <c r="SBW40" s="1823"/>
      <c r="SBX40" s="1823"/>
      <c r="SBY40" s="1823"/>
      <c r="SBZ40" s="1823"/>
      <c r="SCA40" s="1823"/>
      <c r="SCB40" s="1823"/>
      <c r="SCC40" s="1823"/>
      <c r="SCD40" s="1823"/>
      <c r="SCE40" s="1823"/>
      <c r="SCF40" s="1823"/>
      <c r="SCG40" s="1823"/>
      <c r="SCH40" s="1823"/>
      <c r="SCI40" s="1823"/>
      <c r="SCJ40" s="1823"/>
      <c r="SCK40" s="1823"/>
      <c r="SCL40" s="1823"/>
      <c r="SCM40" s="1823"/>
      <c r="SCN40" s="1823"/>
      <c r="SCO40" s="1823"/>
      <c r="SCP40" s="1823"/>
      <c r="SCQ40" s="1823"/>
      <c r="SCR40" s="1823"/>
      <c r="SCS40" s="1823"/>
      <c r="SCT40" s="1823"/>
      <c r="SCU40" s="1823"/>
      <c r="SCV40" s="1823"/>
      <c r="SCW40" s="1823"/>
      <c r="SCX40" s="1823"/>
      <c r="SCY40" s="1823"/>
      <c r="SCZ40" s="1823"/>
      <c r="SDA40" s="1823"/>
      <c r="SDB40" s="1823"/>
      <c r="SDC40" s="1823"/>
      <c r="SDD40" s="1823"/>
      <c r="SDE40" s="1823"/>
      <c r="SDF40" s="1823"/>
      <c r="SDG40" s="1823"/>
      <c r="SDH40" s="1823"/>
      <c r="SDI40" s="1823"/>
      <c r="SDJ40" s="1823"/>
      <c r="SDK40" s="1823"/>
      <c r="SDL40" s="1823"/>
      <c r="SDM40" s="1823"/>
      <c r="SDN40" s="1823"/>
      <c r="SDO40" s="1823"/>
      <c r="SDP40" s="1823"/>
      <c r="SDQ40" s="1823"/>
      <c r="SDR40" s="1823"/>
      <c r="SDS40" s="1823"/>
      <c r="SDT40" s="1823"/>
      <c r="SDU40" s="1823"/>
      <c r="SDV40" s="1823"/>
      <c r="SDW40" s="1823"/>
      <c r="SDX40" s="1823"/>
      <c r="SDY40" s="1823"/>
      <c r="SDZ40" s="1823"/>
      <c r="SEA40" s="1823"/>
      <c r="SEB40" s="1823"/>
      <c r="SEC40" s="1823"/>
      <c r="SED40" s="1823"/>
      <c r="SEE40" s="1823"/>
      <c r="SEF40" s="1823"/>
      <c r="SEG40" s="1823"/>
      <c r="SEH40" s="1823"/>
      <c r="SEI40" s="1823"/>
      <c r="SEJ40" s="1823"/>
      <c r="SEK40" s="1823"/>
      <c r="SEL40" s="1823"/>
      <c r="SEM40" s="1823"/>
      <c r="SEN40" s="1823"/>
      <c r="SEO40" s="1823"/>
      <c r="SEP40" s="1823"/>
      <c r="SEQ40" s="1823"/>
      <c r="SER40" s="1823"/>
      <c r="SES40" s="1823"/>
      <c r="SET40" s="1823"/>
      <c r="SEU40" s="1823"/>
      <c r="SEV40" s="1823"/>
      <c r="SEW40" s="1823"/>
      <c r="SEX40" s="1823"/>
      <c r="SEY40" s="1823"/>
      <c r="SEZ40" s="1823"/>
      <c r="SFA40" s="1823"/>
      <c r="SFB40" s="1823"/>
      <c r="SFC40" s="1823"/>
      <c r="SFD40" s="1823"/>
      <c r="SFE40" s="1823"/>
      <c r="SFF40" s="1823"/>
      <c r="SFG40" s="1823"/>
      <c r="SFH40" s="1823"/>
      <c r="SFI40" s="1823"/>
      <c r="SFJ40" s="1823"/>
      <c r="SFK40" s="1823"/>
      <c r="SFL40" s="1823"/>
      <c r="SFM40" s="1823"/>
      <c r="SFN40" s="1823"/>
      <c r="SFO40" s="1823"/>
      <c r="SFP40" s="1823"/>
      <c r="SFQ40" s="1823"/>
      <c r="SFR40" s="1823"/>
      <c r="SFS40" s="1823"/>
      <c r="SFT40" s="1823"/>
      <c r="SFU40" s="1823"/>
      <c r="SFV40" s="1823"/>
      <c r="SFW40" s="1823"/>
      <c r="SFX40" s="1823"/>
      <c r="SFY40" s="1823"/>
      <c r="SFZ40" s="1823"/>
      <c r="SGA40" s="1823"/>
      <c r="SGB40" s="1823"/>
      <c r="SGC40" s="1823"/>
      <c r="SGD40" s="1823"/>
      <c r="SGE40" s="1823"/>
      <c r="SGF40" s="1823"/>
      <c r="SGG40" s="1823"/>
      <c r="SGH40" s="1823"/>
      <c r="SGI40" s="1823"/>
      <c r="SGJ40" s="1823"/>
      <c r="SGK40" s="1823"/>
      <c r="SGL40" s="1823"/>
      <c r="SGM40" s="1823"/>
      <c r="SGN40" s="1823"/>
      <c r="SGO40" s="1823"/>
      <c r="SGP40" s="1823"/>
      <c r="SGQ40" s="1823"/>
      <c r="SGR40" s="1823"/>
      <c r="SGS40" s="1823"/>
      <c r="SGT40" s="1823"/>
      <c r="SGU40" s="1823"/>
      <c r="SGV40" s="1823"/>
      <c r="SGW40" s="1823"/>
      <c r="SGX40" s="1823"/>
      <c r="SGY40" s="1823"/>
      <c r="SGZ40" s="1823"/>
      <c r="SHA40" s="1823"/>
      <c r="SHB40" s="1823"/>
      <c r="SHC40" s="1823"/>
      <c r="SHD40" s="1823"/>
      <c r="SHE40" s="1823"/>
      <c r="SHF40" s="1823"/>
      <c r="SHG40" s="1823"/>
      <c r="SHH40" s="1823"/>
      <c r="SHI40" s="1823"/>
      <c r="SHJ40" s="1823"/>
      <c r="SHK40" s="1823"/>
      <c r="SHL40" s="1823"/>
      <c r="SHM40" s="1823"/>
      <c r="SHN40" s="1823"/>
      <c r="SHO40" s="1823"/>
      <c r="SHP40" s="1823"/>
      <c r="SHQ40" s="1823"/>
      <c r="SHR40" s="1823"/>
      <c r="SHS40" s="1823"/>
      <c r="SHT40" s="1823"/>
      <c r="SHU40" s="1823"/>
      <c r="SHV40" s="1823"/>
      <c r="SHW40" s="1823"/>
      <c r="SHX40" s="1823"/>
      <c r="SHY40" s="1823"/>
      <c r="SHZ40" s="1823"/>
      <c r="SIA40" s="1823"/>
      <c r="SIB40" s="1823"/>
      <c r="SIC40" s="1823"/>
      <c r="SID40" s="1823"/>
      <c r="SIE40" s="1823"/>
      <c r="SIF40" s="1823"/>
      <c r="SIG40" s="1823"/>
      <c r="SIH40" s="1823"/>
      <c r="SII40" s="1823"/>
      <c r="SIJ40" s="1823"/>
      <c r="SIK40" s="1823"/>
      <c r="SIL40" s="1823"/>
      <c r="SIM40" s="1823"/>
      <c r="SIN40" s="1823"/>
      <c r="SIO40" s="1823"/>
      <c r="SIP40" s="1823"/>
      <c r="SIQ40" s="1823"/>
      <c r="SIR40" s="1823"/>
      <c r="SIS40" s="1823"/>
      <c r="SIT40" s="1823"/>
      <c r="SIU40" s="1823"/>
      <c r="SIV40" s="1823"/>
      <c r="SIW40" s="1823"/>
      <c r="SIX40" s="1823"/>
      <c r="SIY40" s="1823"/>
      <c r="SIZ40" s="1823"/>
      <c r="SJA40" s="1823"/>
      <c r="SJB40" s="1823"/>
      <c r="SJC40" s="1823"/>
      <c r="SJD40" s="1823"/>
      <c r="SJE40" s="1823"/>
      <c r="SJF40" s="1823"/>
      <c r="SJG40" s="1823"/>
      <c r="SJH40" s="1823"/>
      <c r="SJI40" s="1823"/>
      <c r="SJJ40" s="1823"/>
      <c r="SJK40" s="1823"/>
      <c r="SJL40" s="1823"/>
      <c r="SJM40" s="1823"/>
      <c r="SJN40" s="1823"/>
      <c r="SJO40" s="1823"/>
      <c r="SJP40" s="1823"/>
      <c r="SJQ40" s="1823"/>
      <c r="SJR40" s="1823"/>
      <c r="SJS40" s="1823"/>
      <c r="SJT40" s="1823"/>
      <c r="SJU40" s="1823"/>
      <c r="SJV40" s="1823"/>
      <c r="SJW40" s="1823"/>
      <c r="SJX40" s="1823"/>
      <c r="SJY40" s="1823"/>
      <c r="SJZ40" s="1823"/>
      <c r="SKA40" s="1823"/>
      <c r="SKB40" s="1823"/>
      <c r="SKC40" s="1823"/>
      <c r="SKD40" s="1823"/>
      <c r="SKE40" s="1823"/>
      <c r="SKF40" s="1823"/>
      <c r="SKG40" s="1823"/>
      <c r="SKH40" s="1823"/>
      <c r="SKI40" s="1823"/>
      <c r="SKJ40" s="1823"/>
      <c r="SKK40" s="1823"/>
      <c r="SKL40" s="1823"/>
      <c r="SKM40" s="1823"/>
      <c r="SKN40" s="1823"/>
      <c r="SKO40" s="1823"/>
      <c r="SKP40" s="1823"/>
      <c r="SKQ40" s="1823"/>
      <c r="SKR40" s="1823"/>
      <c r="SKS40" s="1823"/>
      <c r="SKT40" s="1823"/>
      <c r="SKU40" s="1823"/>
      <c r="SKV40" s="1823"/>
      <c r="SKW40" s="1823"/>
      <c r="SKX40" s="1823"/>
      <c r="SKY40" s="1823"/>
      <c r="SKZ40" s="1823"/>
      <c r="SLA40" s="1823"/>
      <c r="SLB40" s="1823"/>
      <c r="SLC40" s="1823"/>
      <c r="SLD40" s="1823"/>
      <c r="SLE40" s="1823"/>
      <c r="SLF40" s="1823"/>
      <c r="SLG40" s="1823"/>
      <c r="SLH40" s="1823"/>
      <c r="SLI40" s="1823"/>
      <c r="SLJ40" s="1823"/>
      <c r="SLK40" s="1823"/>
      <c r="SLL40" s="1823"/>
      <c r="SLM40" s="1823"/>
      <c r="SLN40" s="1823"/>
      <c r="SLO40" s="1823"/>
      <c r="SLP40" s="1823"/>
      <c r="SLQ40" s="1823"/>
      <c r="SLR40" s="1823"/>
      <c r="SLS40" s="1823"/>
      <c r="SLT40" s="1823"/>
      <c r="SLU40" s="1823"/>
      <c r="SLV40" s="1823"/>
      <c r="SLW40" s="1823"/>
      <c r="SLX40" s="1823"/>
      <c r="SLY40" s="1823"/>
      <c r="SLZ40" s="1823"/>
      <c r="SMA40" s="1823"/>
      <c r="SMB40" s="1823"/>
      <c r="SMC40" s="1823"/>
      <c r="SMD40" s="1823"/>
      <c r="SME40" s="1823"/>
      <c r="SMF40" s="1823"/>
      <c r="SMG40" s="1823"/>
      <c r="SMH40" s="1823"/>
      <c r="SMI40" s="1823"/>
      <c r="SMJ40" s="1823"/>
      <c r="SMK40" s="1823"/>
      <c r="SML40" s="1823"/>
      <c r="SMM40" s="1823"/>
      <c r="SMN40" s="1823"/>
      <c r="SMO40" s="1823"/>
      <c r="SMP40" s="1823"/>
      <c r="SMQ40" s="1823"/>
      <c r="SMR40" s="1823"/>
      <c r="SMS40" s="1823"/>
      <c r="SMT40" s="1823"/>
      <c r="SMU40" s="1823"/>
      <c r="SMV40" s="1823"/>
      <c r="SMW40" s="1823"/>
      <c r="SMX40" s="1823"/>
      <c r="SMY40" s="1823"/>
      <c r="SMZ40" s="1823"/>
      <c r="SNA40" s="1823"/>
      <c r="SNB40" s="1823"/>
      <c r="SNC40" s="1823"/>
      <c r="SND40" s="1823"/>
      <c r="SNE40" s="1823"/>
      <c r="SNF40" s="1823"/>
      <c r="SNG40" s="1823"/>
      <c r="SNH40" s="1823"/>
      <c r="SNI40" s="1823"/>
      <c r="SNJ40" s="1823"/>
      <c r="SNK40" s="1823"/>
      <c r="SNL40" s="1823"/>
      <c r="SNM40" s="1823"/>
      <c r="SNN40" s="1823"/>
      <c r="SNO40" s="1823"/>
      <c r="SNP40" s="1823"/>
      <c r="SNQ40" s="1823"/>
      <c r="SNR40" s="1823"/>
      <c r="SNS40" s="1823"/>
      <c r="SNT40" s="1823"/>
      <c r="SNU40" s="1823"/>
      <c r="SNV40" s="1823"/>
      <c r="SNW40" s="1823"/>
      <c r="SNX40" s="1823"/>
      <c r="SNY40" s="1823"/>
      <c r="SNZ40" s="1823"/>
      <c r="SOA40" s="1823"/>
      <c r="SOB40" s="1823"/>
      <c r="SOC40" s="1823"/>
      <c r="SOD40" s="1823"/>
      <c r="SOE40" s="1823"/>
      <c r="SOF40" s="1823"/>
      <c r="SOG40" s="1823"/>
      <c r="SOH40" s="1823"/>
      <c r="SOI40" s="1823"/>
      <c r="SOJ40" s="1823"/>
      <c r="SOK40" s="1823"/>
      <c r="SOL40" s="1823"/>
      <c r="SOM40" s="1823"/>
      <c r="SON40" s="1823"/>
      <c r="SOO40" s="1823"/>
      <c r="SOP40" s="1823"/>
      <c r="SOQ40" s="1823"/>
      <c r="SOR40" s="1823"/>
      <c r="SOS40" s="1823"/>
      <c r="SOT40" s="1823"/>
      <c r="SOU40" s="1823"/>
      <c r="SOV40" s="1823"/>
      <c r="SOW40" s="1823"/>
      <c r="SOX40" s="1823"/>
      <c r="SOY40" s="1823"/>
      <c r="SOZ40" s="1823"/>
      <c r="SPA40" s="1823"/>
      <c r="SPB40" s="1823"/>
      <c r="SPC40" s="1823"/>
      <c r="SPD40" s="1823"/>
      <c r="SPE40" s="1823"/>
      <c r="SPF40" s="1823"/>
      <c r="SPG40" s="1823"/>
      <c r="SPH40" s="1823"/>
      <c r="SPI40" s="1823"/>
      <c r="SPJ40" s="1823"/>
      <c r="SPK40" s="1823"/>
      <c r="SPL40" s="1823"/>
      <c r="SPM40" s="1823"/>
      <c r="SPN40" s="1823"/>
      <c r="SPO40" s="1823"/>
      <c r="SPP40" s="1823"/>
      <c r="SPQ40" s="1823"/>
      <c r="SPR40" s="1823"/>
      <c r="SPS40" s="1823"/>
      <c r="SPT40" s="1823"/>
      <c r="SPU40" s="1823"/>
      <c r="SPV40" s="1823"/>
      <c r="SPW40" s="1823"/>
      <c r="SPX40" s="1823"/>
      <c r="SPY40" s="1823"/>
      <c r="SPZ40" s="1823"/>
      <c r="SQA40" s="1823"/>
      <c r="SQB40" s="1823"/>
      <c r="SQC40" s="1823"/>
      <c r="SQD40" s="1823"/>
      <c r="SQE40" s="1823"/>
      <c r="SQF40" s="1823"/>
      <c r="SQG40" s="1823"/>
      <c r="SQH40" s="1823"/>
      <c r="SQI40" s="1823"/>
      <c r="SQJ40" s="1823"/>
      <c r="SQK40" s="1823"/>
      <c r="SQL40" s="1823"/>
      <c r="SQM40" s="1823"/>
      <c r="SQN40" s="1823"/>
      <c r="SQO40" s="1823"/>
      <c r="SQP40" s="1823"/>
      <c r="SQQ40" s="1823"/>
      <c r="SQR40" s="1823"/>
      <c r="SQS40" s="1823"/>
      <c r="SQT40" s="1823"/>
      <c r="SQU40" s="1823"/>
      <c r="SQV40" s="1823"/>
      <c r="SQW40" s="1823"/>
      <c r="SQX40" s="1823"/>
      <c r="SQY40" s="1823"/>
      <c r="SQZ40" s="1823"/>
      <c r="SRA40" s="1823"/>
      <c r="SRB40" s="1823"/>
      <c r="SRC40" s="1823"/>
      <c r="SRD40" s="1823"/>
      <c r="SRE40" s="1823"/>
      <c r="SRF40" s="1823"/>
      <c r="SRG40" s="1823"/>
      <c r="SRH40" s="1823"/>
      <c r="SRI40" s="1823"/>
      <c r="SRJ40" s="1823"/>
      <c r="SRK40" s="1823"/>
      <c r="SRL40" s="1823"/>
      <c r="SRM40" s="1823"/>
      <c r="SRN40" s="1823"/>
      <c r="SRO40" s="1823"/>
      <c r="SRP40" s="1823"/>
      <c r="SRQ40" s="1823"/>
      <c r="SRR40" s="1823"/>
      <c r="SRS40" s="1823"/>
      <c r="SRT40" s="1823"/>
      <c r="SRU40" s="1823"/>
      <c r="SRV40" s="1823"/>
      <c r="SRW40" s="1823"/>
      <c r="SRX40" s="1823"/>
      <c r="SRY40" s="1823"/>
      <c r="SRZ40" s="1823"/>
      <c r="SSA40" s="1823"/>
      <c r="SSB40" s="1823"/>
      <c r="SSC40" s="1823"/>
      <c r="SSD40" s="1823"/>
      <c r="SSE40" s="1823"/>
      <c r="SSF40" s="1823"/>
      <c r="SSG40" s="1823"/>
      <c r="SSH40" s="1823"/>
      <c r="SSI40" s="1823"/>
      <c r="SSJ40" s="1823"/>
      <c r="SSK40" s="1823"/>
      <c r="SSL40" s="1823"/>
      <c r="SSM40" s="1823"/>
      <c r="SSN40" s="1823"/>
      <c r="SSO40" s="1823"/>
      <c r="SSP40" s="1823"/>
      <c r="SSQ40" s="1823"/>
      <c r="SSR40" s="1823"/>
      <c r="SSS40" s="1823"/>
      <c r="SST40" s="1823"/>
      <c r="SSU40" s="1823"/>
      <c r="SSV40" s="1823"/>
      <c r="SSW40" s="1823"/>
      <c r="SSX40" s="1823"/>
      <c r="SSY40" s="1823"/>
      <c r="SSZ40" s="1823"/>
      <c r="STA40" s="1823"/>
      <c r="STB40" s="1823"/>
      <c r="STC40" s="1823"/>
      <c r="STD40" s="1823"/>
      <c r="STE40" s="1823"/>
      <c r="STF40" s="1823"/>
      <c r="STG40" s="1823"/>
      <c r="STH40" s="1823"/>
      <c r="STI40" s="1823"/>
      <c r="STJ40" s="1823"/>
      <c r="STK40" s="1823"/>
      <c r="STL40" s="1823"/>
      <c r="STM40" s="1823"/>
      <c r="STN40" s="1823"/>
      <c r="STO40" s="1823"/>
      <c r="STP40" s="1823"/>
      <c r="STQ40" s="1823"/>
      <c r="STR40" s="1823"/>
      <c r="STS40" s="1823"/>
      <c r="STT40" s="1823"/>
      <c r="STU40" s="1823"/>
      <c r="STV40" s="1823"/>
      <c r="STW40" s="1823"/>
      <c r="STX40" s="1823"/>
      <c r="STY40" s="1823"/>
      <c r="STZ40" s="1823"/>
      <c r="SUA40" s="1823"/>
      <c r="SUB40" s="1823"/>
      <c r="SUC40" s="1823"/>
      <c r="SUD40" s="1823"/>
      <c r="SUE40" s="1823"/>
      <c r="SUF40" s="1823"/>
      <c r="SUG40" s="1823"/>
      <c r="SUH40" s="1823"/>
      <c r="SUI40" s="1823"/>
      <c r="SUJ40" s="1823"/>
      <c r="SUK40" s="1823"/>
      <c r="SUL40" s="1823"/>
      <c r="SUM40" s="1823"/>
      <c r="SUN40" s="1823"/>
      <c r="SUO40" s="1823"/>
      <c r="SUP40" s="1823"/>
      <c r="SUQ40" s="1823"/>
      <c r="SUR40" s="1823"/>
      <c r="SUS40" s="1823"/>
      <c r="SUT40" s="1823"/>
      <c r="SUU40" s="1823"/>
      <c r="SUV40" s="1823"/>
      <c r="SUW40" s="1823"/>
      <c r="SUX40" s="1823"/>
      <c r="SUY40" s="1823"/>
      <c r="SUZ40" s="1823"/>
      <c r="SVA40" s="1823"/>
      <c r="SVB40" s="1823"/>
      <c r="SVC40" s="1823"/>
      <c r="SVD40" s="1823"/>
      <c r="SVE40" s="1823"/>
      <c r="SVF40" s="1823"/>
      <c r="SVG40" s="1823"/>
      <c r="SVH40" s="1823"/>
      <c r="SVI40" s="1823"/>
      <c r="SVJ40" s="1823"/>
      <c r="SVK40" s="1823"/>
      <c r="SVL40" s="1823"/>
      <c r="SVM40" s="1823"/>
      <c r="SVN40" s="1823"/>
      <c r="SVO40" s="1823"/>
      <c r="SVP40" s="1823"/>
      <c r="SVQ40" s="1823"/>
      <c r="SVR40" s="1823"/>
      <c r="SVS40" s="1823"/>
      <c r="SVT40" s="1823"/>
      <c r="SVU40" s="1823"/>
      <c r="SVV40" s="1823"/>
      <c r="SVW40" s="1823"/>
      <c r="SVX40" s="1823"/>
      <c r="SVY40" s="1823"/>
      <c r="SVZ40" s="1823"/>
      <c r="SWA40" s="1823"/>
      <c r="SWB40" s="1823"/>
      <c r="SWC40" s="1823"/>
      <c r="SWD40" s="1823"/>
      <c r="SWE40" s="1823"/>
      <c r="SWF40" s="1823"/>
      <c r="SWG40" s="1823"/>
      <c r="SWH40" s="1823"/>
      <c r="SWI40" s="1823"/>
      <c r="SWJ40" s="1823"/>
      <c r="SWK40" s="1823"/>
      <c r="SWL40" s="1823"/>
      <c r="SWM40" s="1823"/>
      <c r="SWN40" s="1823"/>
      <c r="SWO40" s="1823"/>
      <c r="SWP40" s="1823"/>
      <c r="SWQ40" s="1823"/>
      <c r="SWR40" s="1823"/>
      <c r="SWS40" s="1823"/>
      <c r="SWT40" s="1823"/>
      <c r="SWU40" s="1823"/>
      <c r="SWV40" s="1823"/>
      <c r="SWW40" s="1823"/>
      <c r="SWX40" s="1823"/>
      <c r="SWY40" s="1823"/>
      <c r="SWZ40" s="1823"/>
      <c r="SXA40" s="1823"/>
      <c r="SXB40" s="1823"/>
      <c r="SXC40" s="1823"/>
      <c r="SXD40" s="1823"/>
      <c r="SXE40" s="1823"/>
      <c r="SXF40" s="1823"/>
      <c r="SXG40" s="1823"/>
      <c r="SXH40" s="1823"/>
      <c r="SXI40" s="1823"/>
      <c r="SXJ40" s="1823"/>
      <c r="SXK40" s="1823"/>
      <c r="SXL40" s="1823"/>
      <c r="SXM40" s="1823"/>
      <c r="SXN40" s="1823"/>
      <c r="SXO40" s="1823"/>
      <c r="SXP40" s="1823"/>
      <c r="SXQ40" s="1823"/>
      <c r="SXR40" s="1823"/>
      <c r="SXS40" s="1823"/>
      <c r="SXT40" s="1823"/>
      <c r="SXU40" s="1823"/>
      <c r="SXV40" s="1823"/>
      <c r="SXW40" s="1823"/>
      <c r="SXX40" s="1823"/>
      <c r="SXY40" s="1823"/>
      <c r="SXZ40" s="1823"/>
      <c r="SYA40" s="1823"/>
      <c r="SYB40" s="1823"/>
      <c r="SYC40" s="1823"/>
      <c r="SYD40" s="1823"/>
      <c r="SYE40" s="1823"/>
      <c r="SYF40" s="1823"/>
      <c r="SYG40" s="1823"/>
      <c r="SYH40" s="1823"/>
      <c r="SYI40" s="1823"/>
      <c r="SYJ40" s="1823"/>
      <c r="SYK40" s="1823"/>
      <c r="SYL40" s="1823"/>
      <c r="SYM40" s="1823"/>
      <c r="SYN40" s="1823"/>
      <c r="SYO40" s="1823"/>
      <c r="SYP40" s="1823"/>
      <c r="SYQ40" s="1823"/>
      <c r="SYR40" s="1823"/>
      <c r="SYS40" s="1823"/>
      <c r="SYT40" s="1823"/>
      <c r="SYU40" s="1823"/>
      <c r="SYV40" s="1823"/>
      <c r="SYW40" s="1823"/>
      <c r="SYX40" s="1823"/>
      <c r="SYY40" s="1823"/>
      <c r="SYZ40" s="1823"/>
      <c r="SZA40" s="1823"/>
      <c r="SZB40" s="1823"/>
      <c r="SZC40" s="1823"/>
      <c r="SZD40" s="1823"/>
      <c r="SZE40" s="1823"/>
      <c r="SZF40" s="1823"/>
      <c r="SZG40" s="1823"/>
      <c r="SZH40" s="1823"/>
      <c r="SZI40" s="1823"/>
      <c r="SZJ40" s="1823"/>
      <c r="SZK40" s="1823"/>
      <c r="SZL40" s="1823"/>
      <c r="SZM40" s="1823"/>
      <c r="SZN40" s="1823"/>
      <c r="SZO40" s="1823"/>
      <c r="SZP40" s="1823"/>
      <c r="SZQ40" s="1823"/>
      <c r="SZR40" s="1823"/>
      <c r="SZS40" s="1823"/>
      <c r="SZT40" s="1823"/>
      <c r="SZU40" s="1823"/>
      <c r="SZV40" s="1823"/>
      <c r="SZW40" s="1823"/>
      <c r="SZX40" s="1823"/>
      <c r="SZY40" s="1823"/>
      <c r="SZZ40" s="1823"/>
      <c r="TAA40" s="1823"/>
      <c r="TAB40" s="1823"/>
      <c r="TAC40" s="1823"/>
      <c r="TAD40" s="1823"/>
      <c r="TAE40" s="1823"/>
      <c r="TAF40" s="1823"/>
      <c r="TAG40" s="1823"/>
      <c r="TAH40" s="1823"/>
      <c r="TAI40" s="1823"/>
      <c r="TAJ40" s="1823"/>
      <c r="TAK40" s="1823"/>
      <c r="TAL40" s="1823"/>
      <c r="TAM40" s="1823"/>
      <c r="TAN40" s="1823"/>
      <c r="TAO40" s="1823"/>
      <c r="TAP40" s="1823"/>
      <c r="TAQ40" s="1823"/>
      <c r="TAR40" s="1823"/>
      <c r="TAS40" s="1823"/>
      <c r="TAT40" s="1823"/>
      <c r="TAU40" s="1823"/>
      <c r="TAV40" s="1823"/>
      <c r="TAW40" s="1823"/>
      <c r="TAX40" s="1823"/>
      <c r="TAY40" s="1823"/>
      <c r="TAZ40" s="1823"/>
      <c r="TBA40" s="1823"/>
      <c r="TBB40" s="1823"/>
      <c r="TBC40" s="1823"/>
      <c r="TBD40" s="1823"/>
      <c r="TBE40" s="1823"/>
      <c r="TBF40" s="1823"/>
      <c r="TBG40" s="1823"/>
      <c r="TBH40" s="1823"/>
      <c r="TBI40" s="1823"/>
      <c r="TBJ40" s="1823"/>
      <c r="TBK40" s="1823"/>
      <c r="TBL40" s="1823"/>
      <c r="TBM40" s="1823"/>
      <c r="TBN40" s="1823"/>
      <c r="TBO40" s="1823"/>
      <c r="TBP40" s="1823"/>
      <c r="TBQ40" s="1823"/>
      <c r="TBR40" s="1823"/>
      <c r="TBS40" s="1823"/>
      <c r="TBT40" s="1823"/>
      <c r="TBU40" s="1823"/>
      <c r="TBV40" s="1823"/>
      <c r="TBW40" s="1823"/>
      <c r="TBX40" s="1823"/>
      <c r="TBY40" s="1823"/>
      <c r="TBZ40" s="1823"/>
      <c r="TCA40" s="1823"/>
      <c r="TCB40" s="1823"/>
      <c r="TCC40" s="1823"/>
      <c r="TCD40" s="1823"/>
      <c r="TCE40" s="1823"/>
      <c r="TCF40" s="1823"/>
      <c r="TCG40" s="1823"/>
      <c r="TCH40" s="1823"/>
      <c r="TCI40" s="1823"/>
      <c r="TCJ40" s="1823"/>
      <c r="TCK40" s="1823"/>
      <c r="TCL40" s="1823"/>
      <c r="TCM40" s="1823"/>
      <c r="TCN40" s="1823"/>
      <c r="TCO40" s="1823"/>
      <c r="TCP40" s="1823"/>
      <c r="TCQ40" s="1823"/>
      <c r="TCR40" s="1823"/>
      <c r="TCS40" s="1823"/>
      <c r="TCT40" s="1823"/>
      <c r="TCU40" s="1823"/>
      <c r="TCV40" s="1823"/>
      <c r="TCW40" s="1823"/>
      <c r="TCX40" s="1823"/>
      <c r="TCY40" s="1823"/>
      <c r="TCZ40" s="1823"/>
      <c r="TDA40" s="1823"/>
      <c r="TDB40" s="1823"/>
      <c r="TDC40" s="1823"/>
      <c r="TDD40" s="1823"/>
      <c r="TDE40" s="1823"/>
      <c r="TDF40" s="1823"/>
      <c r="TDG40" s="1823"/>
      <c r="TDH40" s="1823"/>
      <c r="TDI40" s="1823"/>
      <c r="TDJ40" s="1823"/>
      <c r="TDK40" s="1823"/>
      <c r="TDL40" s="1823"/>
      <c r="TDM40" s="1823"/>
      <c r="TDN40" s="1823"/>
      <c r="TDO40" s="1823"/>
      <c r="TDP40" s="1823"/>
      <c r="TDQ40" s="1823"/>
      <c r="TDR40" s="1823"/>
      <c r="TDS40" s="1823"/>
      <c r="TDT40" s="1823"/>
      <c r="TDU40" s="1823"/>
      <c r="TDV40" s="1823"/>
      <c r="TDW40" s="1823"/>
      <c r="TDX40" s="1823"/>
      <c r="TDY40" s="1823"/>
      <c r="TDZ40" s="1823"/>
      <c r="TEA40" s="1823"/>
      <c r="TEB40" s="1823"/>
      <c r="TEC40" s="1823"/>
      <c r="TED40" s="1823"/>
      <c r="TEE40" s="1823"/>
      <c r="TEF40" s="1823"/>
      <c r="TEG40" s="1823"/>
      <c r="TEH40" s="1823"/>
      <c r="TEI40" s="1823"/>
      <c r="TEJ40" s="1823"/>
      <c r="TEK40" s="1823"/>
      <c r="TEL40" s="1823"/>
      <c r="TEM40" s="1823"/>
      <c r="TEN40" s="1823"/>
      <c r="TEO40" s="1823"/>
      <c r="TEP40" s="1823"/>
      <c r="TEQ40" s="1823"/>
      <c r="TER40" s="1823"/>
      <c r="TES40" s="1823"/>
      <c r="TET40" s="1823"/>
      <c r="TEU40" s="1823"/>
      <c r="TEV40" s="1823"/>
      <c r="TEW40" s="1823"/>
      <c r="TEX40" s="1823"/>
      <c r="TEY40" s="1823"/>
      <c r="TEZ40" s="1823"/>
      <c r="TFA40" s="1823"/>
      <c r="TFB40" s="1823"/>
      <c r="TFC40" s="1823"/>
      <c r="TFD40" s="1823"/>
      <c r="TFE40" s="1823"/>
      <c r="TFF40" s="1823"/>
      <c r="TFG40" s="1823"/>
      <c r="TFH40" s="1823"/>
      <c r="TFI40" s="1823"/>
      <c r="TFJ40" s="1823"/>
      <c r="TFK40" s="1823"/>
      <c r="TFL40" s="1823"/>
      <c r="TFM40" s="1823"/>
      <c r="TFN40" s="1823"/>
      <c r="TFO40" s="1823"/>
      <c r="TFP40" s="1823"/>
      <c r="TFQ40" s="1823"/>
      <c r="TFR40" s="1823"/>
      <c r="TFS40" s="1823"/>
      <c r="TFT40" s="1823"/>
      <c r="TFU40" s="1823"/>
      <c r="TFV40" s="1823"/>
      <c r="TFW40" s="1823"/>
      <c r="TFX40" s="1823"/>
      <c r="TFY40" s="1823"/>
      <c r="TFZ40" s="1823"/>
      <c r="TGA40" s="1823"/>
      <c r="TGB40" s="1823"/>
      <c r="TGC40" s="1823"/>
      <c r="TGD40" s="1823"/>
      <c r="TGE40" s="1823"/>
      <c r="TGF40" s="1823"/>
      <c r="TGG40" s="1823"/>
      <c r="TGH40" s="1823"/>
      <c r="TGI40" s="1823"/>
      <c r="TGJ40" s="1823"/>
      <c r="TGK40" s="1823"/>
      <c r="TGL40" s="1823"/>
      <c r="TGM40" s="1823"/>
      <c r="TGN40" s="1823"/>
      <c r="TGO40" s="1823"/>
      <c r="TGP40" s="1823"/>
      <c r="TGQ40" s="1823"/>
      <c r="TGR40" s="1823"/>
      <c r="TGS40" s="1823"/>
      <c r="TGT40" s="1823"/>
      <c r="TGU40" s="1823"/>
      <c r="TGV40" s="1823"/>
      <c r="TGW40" s="1823"/>
      <c r="TGX40" s="1823"/>
      <c r="TGY40" s="1823"/>
      <c r="TGZ40" s="1823"/>
      <c r="THA40" s="1823"/>
      <c r="THB40" s="1823"/>
      <c r="THC40" s="1823"/>
      <c r="THD40" s="1823"/>
      <c r="THE40" s="1823"/>
      <c r="THF40" s="1823"/>
      <c r="THG40" s="1823"/>
      <c r="THH40" s="1823"/>
      <c r="THI40" s="1823"/>
      <c r="THJ40" s="1823"/>
      <c r="THK40" s="1823"/>
      <c r="THL40" s="1823"/>
      <c r="THM40" s="1823"/>
      <c r="THN40" s="1823"/>
      <c r="THO40" s="1823"/>
      <c r="THP40" s="1823"/>
      <c r="THQ40" s="1823"/>
      <c r="THR40" s="1823"/>
      <c r="THS40" s="1823"/>
      <c r="THT40" s="1823"/>
      <c r="THU40" s="1823"/>
      <c r="THV40" s="1823"/>
      <c r="THW40" s="1823"/>
      <c r="THX40" s="1823"/>
      <c r="THY40" s="1823"/>
      <c r="THZ40" s="1823"/>
      <c r="TIA40" s="1823"/>
      <c r="TIB40" s="1823"/>
      <c r="TIC40" s="1823"/>
      <c r="TID40" s="1823"/>
      <c r="TIE40" s="1823"/>
      <c r="TIF40" s="1823"/>
      <c r="TIG40" s="1823"/>
      <c r="TIH40" s="1823"/>
      <c r="TII40" s="1823"/>
      <c r="TIJ40" s="1823"/>
      <c r="TIK40" s="1823"/>
      <c r="TIL40" s="1823"/>
      <c r="TIM40" s="1823"/>
      <c r="TIN40" s="1823"/>
      <c r="TIO40" s="1823"/>
      <c r="TIP40" s="1823"/>
      <c r="TIQ40" s="1823"/>
      <c r="TIR40" s="1823"/>
      <c r="TIS40" s="1823"/>
      <c r="TIT40" s="1823"/>
      <c r="TIU40" s="1823"/>
      <c r="TIV40" s="1823"/>
      <c r="TIW40" s="1823"/>
      <c r="TIX40" s="1823"/>
      <c r="TIY40" s="1823"/>
      <c r="TIZ40" s="1823"/>
      <c r="TJA40" s="1823"/>
      <c r="TJB40" s="1823"/>
      <c r="TJC40" s="1823"/>
      <c r="TJD40" s="1823"/>
      <c r="TJE40" s="1823"/>
      <c r="TJF40" s="1823"/>
      <c r="TJG40" s="1823"/>
      <c r="TJH40" s="1823"/>
      <c r="TJI40" s="1823"/>
      <c r="TJJ40" s="1823"/>
      <c r="TJK40" s="1823"/>
      <c r="TJL40" s="1823"/>
      <c r="TJM40" s="1823"/>
      <c r="TJN40" s="1823"/>
      <c r="TJO40" s="1823"/>
      <c r="TJP40" s="1823"/>
      <c r="TJQ40" s="1823"/>
      <c r="TJR40" s="1823"/>
      <c r="TJS40" s="1823"/>
      <c r="TJT40" s="1823"/>
      <c r="TJU40" s="1823"/>
      <c r="TJV40" s="1823"/>
      <c r="TJW40" s="1823"/>
      <c r="TJX40" s="1823"/>
      <c r="TJY40" s="1823"/>
      <c r="TJZ40" s="1823"/>
      <c r="TKA40" s="1823"/>
      <c r="TKB40" s="1823"/>
      <c r="TKC40" s="1823"/>
      <c r="TKD40" s="1823"/>
      <c r="TKE40" s="1823"/>
      <c r="TKF40" s="1823"/>
      <c r="TKG40" s="1823"/>
      <c r="TKH40" s="1823"/>
      <c r="TKI40" s="1823"/>
      <c r="TKJ40" s="1823"/>
      <c r="TKK40" s="1823"/>
      <c r="TKL40" s="1823"/>
      <c r="TKM40" s="1823"/>
      <c r="TKN40" s="1823"/>
      <c r="TKO40" s="1823"/>
      <c r="TKP40" s="1823"/>
      <c r="TKQ40" s="1823"/>
      <c r="TKR40" s="1823"/>
      <c r="TKS40" s="1823"/>
      <c r="TKT40" s="1823"/>
      <c r="TKU40" s="1823"/>
      <c r="TKV40" s="1823"/>
      <c r="TKW40" s="1823"/>
      <c r="TKX40" s="1823"/>
      <c r="TKY40" s="1823"/>
      <c r="TKZ40" s="1823"/>
      <c r="TLA40" s="1823"/>
      <c r="TLB40" s="1823"/>
      <c r="TLC40" s="1823"/>
      <c r="TLD40" s="1823"/>
      <c r="TLE40" s="1823"/>
      <c r="TLF40" s="1823"/>
      <c r="TLG40" s="1823"/>
      <c r="TLH40" s="1823"/>
      <c r="TLI40" s="1823"/>
      <c r="TLJ40" s="1823"/>
      <c r="TLK40" s="1823"/>
      <c r="TLL40" s="1823"/>
      <c r="TLM40" s="1823"/>
      <c r="TLN40" s="1823"/>
      <c r="TLO40" s="1823"/>
      <c r="TLP40" s="1823"/>
      <c r="TLQ40" s="1823"/>
      <c r="TLR40" s="1823"/>
      <c r="TLS40" s="1823"/>
      <c r="TLT40" s="1823"/>
      <c r="TLU40" s="1823"/>
      <c r="TLV40" s="1823"/>
      <c r="TLW40" s="1823"/>
      <c r="TLX40" s="1823"/>
      <c r="TLY40" s="1823"/>
      <c r="TLZ40" s="1823"/>
      <c r="TMA40" s="1823"/>
      <c r="TMB40" s="1823"/>
      <c r="TMC40" s="1823"/>
      <c r="TMD40" s="1823"/>
      <c r="TME40" s="1823"/>
      <c r="TMF40" s="1823"/>
      <c r="TMG40" s="1823"/>
      <c r="TMH40" s="1823"/>
      <c r="TMI40" s="1823"/>
      <c r="TMJ40" s="1823"/>
      <c r="TMK40" s="1823"/>
      <c r="TML40" s="1823"/>
      <c r="TMM40" s="1823"/>
      <c r="TMN40" s="1823"/>
      <c r="TMO40" s="1823"/>
      <c r="TMP40" s="1823"/>
      <c r="TMQ40" s="1823"/>
      <c r="TMR40" s="1823"/>
      <c r="TMS40" s="1823"/>
      <c r="TMT40" s="1823"/>
      <c r="TMU40" s="1823"/>
      <c r="TMV40" s="1823"/>
      <c r="TMW40" s="1823"/>
      <c r="TMX40" s="1823"/>
      <c r="TMY40" s="1823"/>
      <c r="TMZ40" s="1823"/>
      <c r="TNA40" s="1823"/>
      <c r="TNB40" s="1823"/>
      <c r="TNC40" s="1823"/>
      <c r="TND40" s="1823"/>
      <c r="TNE40" s="1823"/>
      <c r="TNF40" s="1823"/>
      <c r="TNG40" s="1823"/>
      <c r="TNH40" s="1823"/>
      <c r="TNI40" s="1823"/>
      <c r="TNJ40" s="1823"/>
      <c r="TNK40" s="1823"/>
      <c r="TNL40" s="1823"/>
      <c r="TNM40" s="1823"/>
      <c r="TNN40" s="1823"/>
      <c r="TNO40" s="1823"/>
      <c r="TNP40" s="1823"/>
      <c r="TNQ40" s="1823"/>
      <c r="TNR40" s="1823"/>
      <c r="TNS40" s="1823"/>
      <c r="TNT40" s="1823"/>
      <c r="TNU40" s="1823"/>
      <c r="TNV40" s="1823"/>
      <c r="TNW40" s="1823"/>
      <c r="TNX40" s="1823"/>
      <c r="TNY40" s="1823"/>
      <c r="TNZ40" s="1823"/>
      <c r="TOA40" s="1823"/>
      <c r="TOB40" s="1823"/>
      <c r="TOC40" s="1823"/>
      <c r="TOD40" s="1823"/>
      <c r="TOE40" s="1823"/>
      <c r="TOF40" s="1823"/>
      <c r="TOG40" s="1823"/>
      <c r="TOH40" s="1823"/>
      <c r="TOI40" s="1823"/>
      <c r="TOJ40" s="1823"/>
      <c r="TOK40" s="1823"/>
      <c r="TOL40" s="1823"/>
      <c r="TOM40" s="1823"/>
      <c r="TON40" s="1823"/>
      <c r="TOO40" s="1823"/>
      <c r="TOP40" s="1823"/>
      <c r="TOQ40" s="1823"/>
      <c r="TOR40" s="1823"/>
      <c r="TOS40" s="1823"/>
      <c r="TOT40" s="1823"/>
      <c r="TOU40" s="1823"/>
      <c r="TOV40" s="1823"/>
      <c r="TOW40" s="1823"/>
      <c r="TOX40" s="1823"/>
      <c r="TOY40" s="1823"/>
      <c r="TOZ40" s="1823"/>
      <c r="TPA40" s="1823"/>
      <c r="TPB40" s="1823"/>
      <c r="TPC40" s="1823"/>
      <c r="TPD40" s="1823"/>
      <c r="TPE40" s="1823"/>
      <c r="TPF40" s="1823"/>
      <c r="TPG40" s="1823"/>
      <c r="TPH40" s="1823"/>
      <c r="TPI40" s="1823"/>
      <c r="TPJ40" s="1823"/>
      <c r="TPK40" s="1823"/>
      <c r="TPL40" s="1823"/>
      <c r="TPM40" s="1823"/>
      <c r="TPN40" s="1823"/>
      <c r="TPO40" s="1823"/>
      <c r="TPP40" s="1823"/>
      <c r="TPQ40" s="1823"/>
      <c r="TPR40" s="1823"/>
      <c r="TPS40" s="1823"/>
      <c r="TPT40" s="1823"/>
      <c r="TPU40" s="1823"/>
      <c r="TPV40" s="1823"/>
      <c r="TPW40" s="1823"/>
      <c r="TPX40" s="1823"/>
      <c r="TPY40" s="1823"/>
      <c r="TPZ40" s="1823"/>
      <c r="TQA40" s="1823"/>
      <c r="TQB40" s="1823"/>
      <c r="TQC40" s="1823"/>
      <c r="TQD40" s="1823"/>
      <c r="TQE40" s="1823"/>
      <c r="TQF40" s="1823"/>
      <c r="TQG40" s="1823"/>
      <c r="TQH40" s="1823"/>
      <c r="TQI40" s="1823"/>
      <c r="TQJ40" s="1823"/>
      <c r="TQK40" s="1823"/>
      <c r="TQL40" s="1823"/>
      <c r="TQM40" s="1823"/>
      <c r="TQN40" s="1823"/>
      <c r="TQO40" s="1823"/>
      <c r="TQP40" s="1823"/>
      <c r="TQQ40" s="1823"/>
      <c r="TQR40" s="1823"/>
      <c r="TQS40" s="1823"/>
      <c r="TQT40" s="1823"/>
      <c r="TQU40" s="1823"/>
      <c r="TQV40" s="1823"/>
      <c r="TQW40" s="1823"/>
      <c r="TQX40" s="1823"/>
      <c r="TQY40" s="1823"/>
      <c r="TQZ40" s="1823"/>
      <c r="TRA40" s="1823"/>
      <c r="TRB40" s="1823"/>
      <c r="TRC40" s="1823"/>
      <c r="TRD40" s="1823"/>
      <c r="TRE40" s="1823"/>
      <c r="TRF40" s="1823"/>
      <c r="TRG40" s="1823"/>
      <c r="TRH40" s="1823"/>
      <c r="TRI40" s="1823"/>
      <c r="TRJ40" s="1823"/>
      <c r="TRK40" s="1823"/>
      <c r="TRL40" s="1823"/>
      <c r="TRM40" s="1823"/>
      <c r="TRN40" s="1823"/>
      <c r="TRO40" s="1823"/>
      <c r="TRP40" s="1823"/>
      <c r="TRQ40" s="1823"/>
      <c r="TRR40" s="1823"/>
      <c r="TRS40" s="1823"/>
      <c r="TRT40" s="1823"/>
      <c r="TRU40" s="1823"/>
      <c r="TRV40" s="1823"/>
      <c r="TRW40" s="1823"/>
      <c r="TRX40" s="1823"/>
      <c r="TRY40" s="1823"/>
      <c r="TRZ40" s="1823"/>
      <c r="TSA40" s="1823"/>
      <c r="TSB40" s="1823"/>
      <c r="TSC40" s="1823"/>
      <c r="TSD40" s="1823"/>
      <c r="TSE40" s="1823"/>
      <c r="TSF40" s="1823"/>
      <c r="TSG40" s="1823"/>
      <c r="TSH40" s="1823"/>
      <c r="TSI40" s="1823"/>
      <c r="TSJ40" s="1823"/>
      <c r="TSK40" s="1823"/>
      <c r="TSL40" s="1823"/>
      <c r="TSM40" s="1823"/>
      <c r="TSN40" s="1823"/>
      <c r="TSO40" s="1823"/>
      <c r="TSP40" s="1823"/>
      <c r="TSQ40" s="1823"/>
      <c r="TSR40" s="1823"/>
      <c r="TSS40" s="1823"/>
      <c r="TST40" s="1823"/>
      <c r="TSU40" s="1823"/>
      <c r="TSV40" s="1823"/>
      <c r="TSW40" s="1823"/>
      <c r="TSX40" s="1823"/>
      <c r="TSY40" s="1823"/>
      <c r="TSZ40" s="1823"/>
      <c r="TTA40" s="1823"/>
      <c r="TTB40" s="1823"/>
      <c r="TTC40" s="1823"/>
      <c r="TTD40" s="1823"/>
      <c r="TTE40" s="1823"/>
      <c r="TTF40" s="1823"/>
      <c r="TTG40" s="1823"/>
      <c r="TTH40" s="1823"/>
      <c r="TTI40" s="1823"/>
      <c r="TTJ40" s="1823"/>
      <c r="TTK40" s="1823"/>
      <c r="TTL40" s="1823"/>
      <c r="TTM40" s="1823"/>
      <c r="TTN40" s="1823"/>
      <c r="TTO40" s="1823"/>
      <c r="TTP40" s="1823"/>
      <c r="TTQ40" s="1823"/>
      <c r="TTR40" s="1823"/>
      <c r="TTS40" s="1823"/>
      <c r="TTT40" s="1823"/>
      <c r="TTU40" s="1823"/>
      <c r="TTV40" s="1823"/>
      <c r="TTW40" s="1823"/>
      <c r="TTX40" s="1823"/>
      <c r="TTY40" s="1823"/>
      <c r="TTZ40" s="1823"/>
      <c r="TUA40" s="1823"/>
      <c r="TUB40" s="1823"/>
      <c r="TUC40" s="1823"/>
      <c r="TUD40" s="1823"/>
      <c r="TUE40" s="1823"/>
      <c r="TUF40" s="1823"/>
      <c r="TUG40" s="1823"/>
      <c r="TUH40" s="1823"/>
      <c r="TUI40" s="1823"/>
      <c r="TUJ40" s="1823"/>
      <c r="TUK40" s="1823"/>
      <c r="TUL40" s="1823"/>
      <c r="TUM40" s="1823"/>
      <c r="TUN40" s="1823"/>
      <c r="TUO40" s="1823"/>
      <c r="TUP40" s="1823"/>
      <c r="TUQ40" s="1823"/>
      <c r="TUR40" s="1823"/>
      <c r="TUS40" s="1823"/>
      <c r="TUT40" s="1823"/>
      <c r="TUU40" s="1823"/>
      <c r="TUV40" s="1823"/>
      <c r="TUW40" s="1823"/>
      <c r="TUX40" s="1823"/>
      <c r="TUY40" s="1823"/>
      <c r="TUZ40" s="1823"/>
      <c r="TVA40" s="1823"/>
      <c r="TVB40" s="1823"/>
      <c r="TVC40" s="1823"/>
      <c r="TVD40" s="1823"/>
      <c r="TVE40" s="1823"/>
      <c r="TVF40" s="1823"/>
      <c r="TVG40" s="1823"/>
      <c r="TVH40" s="1823"/>
      <c r="TVI40" s="1823"/>
      <c r="TVJ40" s="1823"/>
      <c r="TVK40" s="1823"/>
      <c r="TVL40" s="1823"/>
      <c r="TVM40" s="1823"/>
      <c r="TVN40" s="1823"/>
      <c r="TVO40" s="1823"/>
      <c r="TVP40" s="1823"/>
      <c r="TVQ40" s="1823"/>
      <c r="TVR40" s="1823"/>
      <c r="TVS40" s="1823"/>
      <c r="TVT40" s="1823"/>
      <c r="TVU40" s="1823"/>
      <c r="TVV40" s="1823"/>
      <c r="TVW40" s="1823"/>
      <c r="TVX40" s="1823"/>
      <c r="TVY40" s="1823"/>
      <c r="TVZ40" s="1823"/>
      <c r="TWA40" s="1823"/>
      <c r="TWB40" s="1823"/>
      <c r="TWC40" s="1823"/>
      <c r="TWD40" s="1823"/>
      <c r="TWE40" s="1823"/>
      <c r="TWF40" s="1823"/>
      <c r="TWG40" s="1823"/>
      <c r="TWH40" s="1823"/>
      <c r="TWI40" s="1823"/>
      <c r="TWJ40" s="1823"/>
      <c r="TWK40" s="1823"/>
      <c r="TWL40" s="1823"/>
      <c r="TWM40" s="1823"/>
      <c r="TWN40" s="1823"/>
      <c r="TWO40" s="1823"/>
      <c r="TWP40" s="1823"/>
      <c r="TWQ40" s="1823"/>
      <c r="TWR40" s="1823"/>
      <c r="TWS40" s="1823"/>
      <c r="TWT40" s="1823"/>
      <c r="TWU40" s="1823"/>
      <c r="TWV40" s="1823"/>
      <c r="TWW40" s="1823"/>
      <c r="TWX40" s="1823"/>
      <c r="TWY40" s="1823"/>
      <c r="TWZ40" s="1823"/>
      <c r="TXA40" s="1823"/>
      <c r="TXB40" s="1823"/>
      <c r="TXC40" s="1823"/>
      <c r="TXD40" s="1823"/>
      <c r="TXE40" s="1823"/>
      <c r="TXF40" s="1823"/>
      <c r="TXG40" s="1823"/>
      <c r="TXH40" s="1823"/>
      <c r="TXI40" s="1823"/>
      <c r="TXJ40" s="1823"/>
      <c r="TXK40" s="1823"/>
      <c r="TXL40" s="1823"/>
      <c r="TXM40" s="1823"/>
      <c r="TXN40" s="1823"/>
      <c r="TXO40" s="1823"/>
      <c r="TXP40" s="1823"/>
      <c r="TXQ40" s="1823"/>
      <c r="TXR40" s="1823"/>
      <c r="TXS40" s="1823"/>
      <c r="TXT40" s="1823"/>
      <c r="TXU40" s="1823"/>
      <c r="TXV40" s="1823"/>
      <c r="TXW40" s="1823"/>
      <c r="TXX40" s="1823"/>
      <c r="TXY40" s="1823"/>
      <c r="TXZ40" s="1823"/>
      <c r="TYA40" s="1823"/>
      <c r="TYB40" s="1823"/>
      <c r="TYC40" s="1823"/>
      <c r="TYD40" s="1823"/>
      <c r="TYE40" s="1823"/>
      <c r="TYF40" s="1823"/>
      <c r="TYG40" s="1823"/>
      <c r="TYH40" s="1823"/>
      <c r="TYI40" s="1823"/>
      <c r="TYJ40" s="1823"/>
      <c r="TYK40" s="1823"/>
      <c r="TYL40" s="1823"/>
      <c r="TYM40" s="1823"/>
      <c r="TYN40" s="1823"/>
      <c r="TYO40" s="1823"/>
      <c r="TYP40" s="1823"/>
      <c r="TYQ40" s="1823"/>
      <c r="TYR40" s="1823"/>
      <c r="TYS40" s="1823"/>
      <c r="TYT40" s="1823"/>
      <c r="TYU40" s="1823"/>
      <c r="TYV40" s="1823"/>
      <c r="TYW40" s="1823"/>
      <c r="TYX40" s="1823"/>
      <c r="TYY40" s="1823"/>
      <c r="TYZ40" s="1823"/>
      <c r="TZA40" s="1823"/>
      <c r="TZB40" s="1823"/>
      <c r="TZC40" s="1823"/>
      <c r="TZD40" s="1823"/>
      <c r="TZE40" s="1823"/>
      <c r="TZF40" s="1823"/>
      <c r="TZG40" s="1823"/>
      <c r="TZH40" s="1823"/>
      <c r="TZI40" s="1823"/>
      <c r="TZJ40" s="1823"/>
      <c r="TZK40" s="1823"/>
      <c r="TZL40" s="1823"/>
      <c r="TZM40" s="1823"/>
      <c r="TZN40" s="1823"/>
      <c r="TZO40" s="1823"/>
      <c r="TZP40" s="1823"/>
      <c r="TZQ40" s="1823"/>
      <c r="TZR40" s="1823"/>
      <c r="TZS40" s="1823"/>
      <c r="TZT40" s="1823"/>
      <c r="TZU40" s="1823"/>
      <c r="TZV40" s="1823"/>
      <c r="TZW40" s="1823"/>
      <c r="TZX40" s="1823"/>
      <c r="TZY40" s="1823"/>
      <c r="TZZ40" s="1823"/>
      <c r="UAA40" s="1823"/>
      <c r="UAB40" s="1823"/>
      <c r="UAC40" s="1823"/>
      <c r="UAD40" s="1823"/>
      <c r="UAE40" s="1823"/>
      <c r="UAF40" s="1823"/>
      <c r="UAG40" s="1823"/>
      <c r="UAH40" s="1823"/>
      <c r="UAI40" s="1823"/>
      <c r="UAJ40" s="1823"/>
      <c r="UAK40" s="1823"/>
      <c r="UAL40" s="1823"/>
      <c r="UAM40" s="1823"/>
      <c r="UAN40" s="1823"/>
      <c r="UAO40" s="1823"/>
      <c r="UAP40" s="1823"/>
      <c r="UAQ40" s="1823"/>
      <c r="UAR40" s="1823"/>
      <c r="UAS40" s="1823"/>
      <c r="UAT40" s="1823"/>
      <c r="UAU40" s="1823"/>
      <c r="UAV40" s="1823"/>
      <c r="UAW40" s="1823"/>
      <c r="UAX40" s="1823"/>
      <c r="UAY40" s="1823"/>
      <c r="UAZ40" s="1823"/>
      <c r="UBA40" s="1823"/>
      <c r="UBB40" s="1823"/>
      <c r="UBC40" s="1823"/>
      <c r="UBD40" s="1823"/>
      <c r="UBE40" s="1823"/>
      <c r="UBF40" s="1823"/>
      <c r="UBG40" s="1823"/>
      <c r="UBH40" s="1823"/>
      <c r="UBI40" s="1823"/>
      <c r="UBJ40" s="1823"/>
      <c r="UBK40" s="1823"/>
      <c r="UBL40" s="1823"/>
      <c r="UBM40" s="1823"/>
      <c r="UBN40" s="1823"/>
      <c r="UBO40" s="1823"/>
      <c r="UBP40" s="1823"/>
      <c r="UBQ40" s="1823"/>
      <c r="UBR40" s="1823"/>
      <c r="UBS40" s="1823"/>
      <c r="UBT40" s="1823"/>
      <c r="UBU40" s="1823"/>
      <c r="UBV40" s="1823"/>
      <c r="UBW40" s="1823"/>
      <c r="UBX40" s="1823"/>
      <c r="UBY40" s="1823"/>
      <c r="UBZ40" s="1823"/>
      <c r="UCA40" s="1823"/>
      <c r="UCB40" s="1823"/>
      <c r="UCC40" s="1823"/>
      <c r="UCD40" s="1823"/>
      <c r="UCE40" s="1823"/>
      <c r="UCF40" s="1823"/>
      <c r="UCG40" s="1823"/>
      <c r="UCH40" s="1823"/>
      <c r="UCI40" s="1823"/>
      <c r="UCJ40" s="1823"/>
      <c r="UCK40" s="1823"/>
      <c r="UCL40" s="1823"/>
      <c r="UCM40" s="1823"/>
      <c r="UCN40" s="1823"/>
      <c r="UCO40" s="1823"/>
      <c r="UCP40" s="1823"/>
      <c r="UCQ40" s="1823"/>
      <c r="UCR40" s="1823"/>
      <c r="UCS40" s="1823"/>
      <c r="UCT40" s="1823"/>
      <c r="UCU40" s="1823"/>
      <c r="UCV40" s="1823"/>
      <c r="UCW40" s="1823"/>
      <c r="UCX40" s="1823"/>
      <c r="UCY40" s="1823"/>
      <c r="UCZ40" s="1823"/>
      <c r="UDA40" s="1823"/>
      <c r="UDB40" s="1823"/>
      <c r="UDC40" s="1823"/>
      <c r="UDD40" s="1823"/>
      <c r="UDE40" s="1823"/>
      <c r="UDF40" s="1823"/>
      <c r="UDG40" s="1823"/>
      <c r="UDH40" s="1823"/>
      <c r="UDI40" s="1823"/>
      <c r="UDJ40" s="1823"/>
      <c r="UDK40" s="1823"/>
      <c r="UDL40" s="1823"/>
      <c r="UDM40" s="1823"/>
      <c r="UDN40" s="1823"/>
      <c r="UDO40" s="1823"/>
      <c r="UDP40" s="1823"/>
      <c r="UDQ40" s="1823"/>
      <c r="UDR40" s="1823"/>
      <c r="UDS40" s="1823"/>
      <c r="UDT40" s="1823"/>
      <c r="UDU40" s="1823"/>
      <c r="UDV40" s="1823"/>
      <c r="UDW40" s="1823"/>
      <c r="UDX40" s="1823"/>
      <c r="UDY40" s="1823"/>
      <c r="UDZ40" s="1823"/>
      <c r="UEA40" s="1823"/>
      <c r="UEB40" s="1823"/>
      <c r="UEC40" s="1823"/>
      <c r="UED40" s="1823"/>
      <c r="UEE40" s="1823"/>
      <c r="UEF40" s="1823"/>
      <c r="UEG40" s="1823"/>
      <c r="UEH40" s="1823"/>
      <c r="UEI40" s="1823"/>
      <c r="UEJ40" s="1823"/>
      <c r="UEK40" s="1823"/>
      <c r="UEL40" s="1823"/>
      <c r="UEM40" s="1823"/>
      <c r="UEN40" s="1823"/>
      <c r="UEO40" s="1823"/>
      <c r="UEP40" s="1823"/>
      <c r="UEQ40" s="1823"/>
      <c r="UER40" s="1823"/>
      <c r="UES40" s="1823"/>
      <c r="UET40" s="1823"/>
      <c r="UEU40" s="1823"/>
      <c r="UEV40" s="1823"/>
      <c r="UEW40" s="1823"/>
      <c r="UEX40" s="1823"/>
      <c r="UEY40" s="1823"/>
      <c r="UEZ40" s="1823"/>
      <c r="UFA40" s="1823"/>
      <c r="UFB40" s="1823"/>
      <c r="UFC40" s="1823"/>
      <c r="UFD40" s="1823"/>
      <c r="UFE40" s="1823"/>
      <c r="UFF40" s="1823"/>
      <c r="UFG40" s="1823"/>
      <c r="UFH40" s="1823"/>
      <c r="UFI40" s="1823"/>
      <c r="UFJ40" s="1823"/>
      <c r="UFK40" s="1823"/>
      <c r="UFL40" s="1823"/>
      <c r="UFM40" s="1823"/>
      <c r="UFN40" s="1823"/>
      <c r="UFO40" s="1823"/>
      <c r="UFP40" s="1823"/>
      <c r="UFQ40" s="1823"/>
      <c r="UFR40" s="1823"/>
      <c r="UFS40" s="1823"/>
      <c r="UFT40" s="1823"/>
      <c r="UFU40" s="1823"/>
      <c r="UFV40" s="1823"/>
      <c r="UFW40" s="1823"/>
      <c r="UFX40" s="1823"/>
      <c r="UFY40" s="1823"/>
      <c r="UFZ40" s="1823"/>
      <c r="UGA40" s="1823"/>
      <c r="UGB40" s="1823"/>
      <c r="UGC40" s="1823"/>
      <c r="UGD40" s="1823"/>
      <c r="UGE40" s="1823"/>
      <c r="UGF40" s="1823"/>
      <c r="UGG40" s="1823"/>
      <c r="UGH40" s="1823"/>
      <c r="UGI40" s="1823"/>
      <c r="UGJ40" s="1823"/>
      <c r="UGK40" s="1823"/>
      <c r="UGL40" s="1823"/>
      <c r="UGM40" s="1823"/>
      <c r="UGN40" s="1823"/>
      <c r="UGO40" s="1823"/>
      <c r="UGP40" s="1823"/>
      <c r="UGQ40" s="1823"/>
      <c r="UGR40" s="1823"/>
      <c r="UGS40" s="1823"/>
      <c r="UGT40" s="1823"/>
      <c r="UGU40" s="1823"/>
      <c r="UGV40" s="1823"/>
      <c r="UGW40" s="1823"/>
      <c r="UGX40" s="1823"/>
      <c r="UGY40" s="1823"/>
      <c r="UGZ40" s="1823"/>
      <c r="UHA40" s="1823"/>
      <c r="UHB40" s="1823"/>
      <c r="UHC40" s="1823"/>
      <c r="UHD40" s="1823"/>
      <c r="UHE40" s="1823"/>
      <c r="UHF40" s="1823"/>
      <c r="UHG40" s="1823"/>
      <c r="UHH40" s="1823"/>
      <c r="UHI40" s="1823"/>
      <c r="UHJ40" s="1823"/>
      <c r="UHK40" s="1823"/>
      <c r="UHL40" s="1823"/>
      <c r="UHM40" s="1823"/>
      <c r="UHN40" s="1823"/>
      <c r="UHO40" s="1823"/>
      <c r="UHP40" s="1823"/>
      <c r="UHQ40" s="1823"/>
      <c r="UHR40" s="1823"/>
      <c r="UHS40" s="1823"/>
      <c r="UHT40" s="1823"/>
      <c r="UHU40" s="1823"/>
      <c r="UHV40" s="1823"/>
      <c r="UHW40" s="1823"/>
      <c r="UHX40" s="1823"/>
      <c r="UHY40" s="1823"/>
      <c r="UHZ40" s="1823"/>
      <c r="UIA40" s="1823"/>
      <c r="UIB40" s="1823"/>
      <c r="UIC40" s="1823"/>
      <c r="UID40" s="1823"/>
      <c r="UIE40" s="1823"/>
      <c r="UIF40" s="1823"/>
      <c r="UIG40" s="1823"/>
      <c r="UIH40" s="1823"/>
      <c r="UII40" s="1823"/>
      <c r="UIJ40" s="1823"/>
      <c r="UIK40" s="1823"/>
      <c r="UIL40" s="1823"/>
      <c r="UIM40" s="1823"/>
      <c r="UIN40" s="1823"/>
      <c r="UIO40" s="1823"/>
      <c r="UIP40" s="1823"/>
      <c r="UIQ40" s="1823"/>
      <c r="UIR40" s="1823"/>
      <c r="UIS40" s="1823"/>
      <c r="UIT40" s="1823"/>
      <c r="UIU40" s="1823"/>
      <c r="UIV40" s="1823"/>
      <c r="UIW40" s="1823"/>
      <c r="UIX40" s="1823"/>
      <c r="UIY40" s="1823"/>
      <c r="UIZ40" s="1823"/>
      <c r="UJA40" s="1823"/>
      <c r="UJB40" s="1823"/>
      <c r="UJC40" s="1823"/>
      <c r="UJD40" s="1823"/>
      <c r="UJE40" s="1823"/>
      <c r="UJF40" s="1823"/>
      <c r="UJG40" s="1823"/>
      <c r="UJH40" s="1823"/>
      <c r="UJI40" s="1823"/>
      <c r="UJJ40" s="1823"/>
      <c r="UJK40" s="1823"/>
      <c r="UJL40" s="1823"/>
      <c r="UJM40" s="1823"/>
      <c r="UJN40" s="1823"/>
      <c r="UJO40" s="1823"/>
      <c r="UJP40" s="1823"/>
      <c r="UJQ40" s="1823"/>
      <c r="UJR40" s="1823"/>
      <c r="UJS40" s="1823"/>
      <c r="UJT40" s="1823"/>
      <c r="UJU40" s="1823"/>
      <c r="UJV40" s="1823"/>
      <c r="UJW40" s="1823"/>
      <c r="UJX40" s="1823"/>
      <c r="UJY40" s="1823"/>
      <c r="UJZ40" s="1823"/>
      <c r="UKA40" s="1823"/>
      <c r="UKB40" s="1823"/>
      <c r="UKC40" s="1823"/>
      <c r="UKD40" s="1823"/>
      <c r="UKE40" s="1823"/>
      <c r="UKF40" s="1823"/>
      <c r="UKG40" s="1823"/>
      <c r="UKH40" s="1823"/>
      <c r="UKI40" s="1823"/>
      <c r="UKJ40" s="1823"/>
      <c r="UKK40" s="1823"/>
      <c r="UKL40" s="1823"/>
      <c r="UKM40" s="1823"/>
      <c r="UKN40" s="1823"/>
      <c r="UKO40" s="1823"/>
      <c r="UKP40" s="1823"/>
      <c r="UKQ40" s="1823"/>
      <c r="UKR40" s="1823"/>
      <c r="UKS40" s="1823"/>
      <c r="UKT40" s="1823"/>
      <c r="UKU40" s="1823"/>
      <c r="UKV40" s="1823"/>
      <c r="UKW40" s="1823"/>
      <c r="UKX40" s="1823"/>
      <c r="UKY40" s="1823"/>
      <c r="UKZ40" s="1823"/>
      <c r="ULA40" s="1823"/>
      <c r="ULB40" s="1823"/>
      <c r="ULC40" s="1823"/>
      <c r="ULD40" s="1823"/>
      <c r="ULE40" s="1823"/>
      <c r="ULF40" s="1823"/>
      <c r="ULG40" s="1823"/>
      <c r="ULH40" s="1823"/>
      <c r="ULI40" s="1823"/>
      <c r="ULJ40" s="1823"/>
      <c r="ULK40" s="1823"/>
      <c r="ULL40" s="1823"/>
      <c r="ULM40" s="1823"/>
      <c r="ULN40" s="1823"/>
      <c r="ULO40" s="1823"/>
      <c r="ULP40" s="1823"/>
      <c r="ULQ40" s="1823"/>
      <c r="ULR40" s="1823"/>
      <c r="ULS40" s="1823"/>
      <c r="ULT40" s="1823"/>
      <c r="ULU40" s="1823"/>
      <c r="ULV40" s="1823"/>
      <c r="ULW40" s="1823"/>
      <c r="ULX40" s="1823"/>
      <c r="ULY40" s="1823"/>
      <c r="ULZ40" s="1823"/>
      <c r="UMA40" s="1823"/>
      <c r="UMB40" s="1823"/>
      <c r="UMC40" s="1823"/>
      <c r="UMD40" s="1823"/>
      <c r="UME40" s="1823"/>
      <c r="UMF40" s="1823"/>
      <c r="UMG40" s="1823"/>
      <c r="UMH40" s="1823"/>
      <c r="UMI40" s="1823"/>
      <c r="UMJ40" s="1823"/>
      <c r="UMK40" s="1823"/>
      <c r="UML40" s="1823"/>
      <c r="UMM40" s="1823"/>
      <c r="UMN40" s="1823"/>
      <c r="UMO40" s="1823"/>
      <c r="UMP40" s="1823"/>
      <c r="UMQ40" s="1823"/>
      <c r="UMR40" s="1823"/>
      <c r="UMS40" s="1823"/>
      <c r="UMT40" s="1823"/>
      <c r="UMU40" s="1823"/>
      <c r="UMV40" s="1823"/>
      <c r="UMW40" s="1823"/>
      <c r="UMX40" s="1823"/>
      <c r="UMY40" s="1823"/>
      <c r="UMZ40" s="1823"/>
      <c r="UNA40" s="1823"/>
      <c r="UNB40" s="1823"/>
      <c r="UNC40" s="1823"/>
      <c r="UND40" s="1823"/>
      <c r="UNE40" s="1823"/>
      <c r="UNF40" s="1823"/>
      <c r="UNG40" s="1823"/>
      <c r="UNH40" s="1823"/>
      <c r="UNI40" s="1823"/>
      <c r="UNJ40" s="1823"/>
      <c r="UNK40" s="1823"/>
      <c r="UNL40" s="1823"/>
      <c r="UNM40" s="1823"/>
      <c r="UNN40" s="1823"/>
      <c r="UNO40" s="1823"/>
      <c r="UNP40" s="1823"/>
      <c r="UNQ40" s="1823"/>
      <c r="UNR40" s="1823"/>
      <c r="UNS40" s="1823"/>
      <c r="UNT40" s="1823"/>
      <c r="UNU40" s="1823"/>
      <c r="UNV40" s="1823"/>
      <c r="UNW40" s="1823"/>
      <c r="UNX40" s="1823"/>
      <c r="UNY40" s="1823"/>
      <c r="UNZ40" s="1823"/>
      <c r="UOA40" s="1823"/>
      <c r="UOB40" s="1823"/>
      <c r="UOC40" s="1823"/>
      <c r="UOD40" s="1823"/>
      <c r="UOE40" s="1823"/>
      <c r="UOF40" s="1823"/>
      <c r="UOG40" s="1823"/>
      <c r="UOH40" s="1823"/>
      <c r="UOI40" s="1823"/>
      <c r="UOJ40" s="1823"/>
      <c r="UOK40" s="1823"/>
      <c r="UOL40" s="1823"/>
      <c r="UOM40" s="1823"/>
      <c r="UON40" s="1823"/>
      <c r="UOO40" s="1823"/>
      <c r="UOP40" s="1823"/>
      <c r="UOQ40" s="1823"/>
      <c r="UOR40" s="1823"/>
      <c r="UOS40" s="1823"/>
      <c r="UOT40" s="1823"/>
      <c r="UOU40" s="1823"/>
      <c r="UOV40" s="1823"/>
      <c r="UOW40" s="1823"/>
      <c r="UOX40" s="1823"/>
      <c r="UOY40" s="1823"/>
      <c r="UOZ40" s="1823"/>
      <c r="UPA40" s="1823"/>
      <c r="UPB40" s="1823"/>
      <c r="UPC40" s="1823"/>
      <c r="UPD40" s="1823"/>
      <c r="UPE40" s="1823"/>
      <c r="UPF40" s="1823"/>
      <c r="UPG40" s="1823"/>
      <c r="UPH40" s="1823"/>
      <c r="UPI40" s="1823"/>
      <c r="UPJ40" s="1823"/>
      <c r="UPK40" s="1823"/>
      <c r="UPL40" s="1823"/>
      <c r="UPM40" s="1823"/>
      <c r="UPN40" s="1823"/>
      <c r="UPO40" s="1823"/>
      <c r="UPP40" s="1823"/>
      <c r="UPQ40" s="1823"/>
      <c r="UPR40" s="1823"/>
      <c r="UPS40" s="1823"/>
      <c r="UPT40" s="1823"/>
      <c r="UPU40" s="1823"/>
      <c r="UPV40" s="1823"/>
      <c r="UPW40" s="1823"/>
      <c r="UPX40" s="1823"/>
      <c r="UPY40" s="1823"/>
      <c r="UPZ40" s="1823"/>
      <c r="UQA40" s="1823"/>
      <c r="UQB40" s="1823"/>
      <c r="UQC40" s="1823"/>
      <c r="UQD40" s="1823"/>
      <c r="UQE40" s="1823"/>
      <c r="UQF40" s="1823"/>
      <c r="UQG40" s="1823"/>
      <c r="UQH40" s="1823"/>
      <c r="UQI40" s="1823"/>
      <c r="UQJ40" s="1823"/>
      <c r="UQK40" s="1823"/>
      <c r="UQL40" s="1823"/>
      <c r="UQM40" s="1823"/>
      <c r="UQN40" s="1823"/>
      <c r="UQO40" s="1823"/>
      <c r="UQP40" s="1823"/>
      <c r="UQQ40" s="1823"/>
      <c r="UQR40" s="1823"/>
      <c r="UQS40" s="1823"/>
      <c r="UQT40" s="1823"/>
      <c r="UQU40" s="1823"/>
      <c r="UQV40" s="1823"/>
      <c r="UQW40" s="1823"/>
      <c r="UQX40" s="1823"/>
      <c r="UQY40" s="1823"/>
      <c r="UQZ40" s="1823"/>
      <c r="URA40" s="1823"/>
      <c r="URB40" s="1823"/>
      <c r="URC40" s="1823"/>
      <c r="URD40" s="1823"/>
      <c r="URE40" s="1823"/>
      <c r="URF40" s="1823"/>
      <c r="URG40" s="1823"/>
      <c r="URH40" s="1823"/>
      <c r="URI40" s="1823"/>
      <c r="URJ40" s="1823"/>
      <c r="URK40" s="1823"/>
      <c r="URL40" s="1823"/>
      <c r="URM40" s="1823"/>
      <c r="URN40" s="1823"/>
      <c r="URO40" s="1823"/>
      <c r="URP40" s="1823"/>
      <c r="URQ40" s="1823"/>
      <c r="URR40" s="1823"/>
      <c r="URS40" s="1823"/>
      <c r="URT40" s="1823"/>
      <c r="URU40" s="1823"/>
      <c r="URV40" s="1823"/>
      <c r="URW40" s="1823"/>
      <c r="URX40" s="1823"/>
      <c r="URY40" s="1823"/>
      <c r="URZ40" s="1823"/>
      <c r="USA40" s="1823"/>
      <c r="USB40" s="1823"/>
      <c r="USC40" s="1823"/>
      <c r="USD40" s="1823"/>
      <c r="USE40" s="1823"/>
      <c r="USF40" s="1823"/>
      <c r="USG40" s="1823"/>
      <c r="USH40" s="1823"/>
      <c r="USI40" s="1823"/>
      <c r="USJ40" s="1823"/>
      <c r="USK40" s="1823"/>
      <c r="USL40" s="1823"/>
      <c r="USM40" s="1823"/>
      <c r="USN40" s="1823"/>
      <c r="USO40" s="1823"/>
      <c r="USP40" s="1823"/>
      <c r="USQ40" s="1823"/>
      <c r="USR40" s="1823"/>
      <c r="USS40" s="1823"/>
      <c r="UST40" s="1823"/>
      <c r="USU40" s="1823"/>
      <c r="USV40" s="1823"/>
      <c r="USW40" s="1823"/>
      <c r="USX40" s="1823"/>
      <c r="USY40" s="1823"/>
      <c r="USZ40" s="1823"/>
      <c r="UTA40" s="1823"/>
      <c r="UTB40" s="1823"/>
      <c r="UTC40" s="1823"/>
      <c r="UTD40" s="1823"/>
      <c r="UTE40" s="1823"/>
      <c r="UTF40" s="1823"/>
      <c r="UTG40" s="1823"/>
      <c r="UTH40" s="1823"/>
      <c r="UTI40" s="1823"/>
      <c r="UTJ40" s="1823"/>
      <c r="UTK40" s="1823"/>
      <c r="UTL40" s="1823"/>
      <c r="UTM40" s="1823"/>
      <c r="UTN40" s="1823"/>
      <c r="UTO40" s="1823"/>
      <c r="UTP40" s="1823"/>
      <c r="UTQ40" s="1823"/>
      <c r="UTR40" s="1823"/>
      <c r="UTS40" s="1823"/>
      <c r="UTT40" s="1823"/>
      <c r="UTU40" s="1823"/>
      <c r="UTV40" s="1823"/>
      <c r="UTW40" s="1823"/>
      <c r="UTX40" s="1823"/>
      <c r="UTY40" s="1823"/>
      <c r="UTZ40" s="1823"/>
      <c r="UUA40" s="1823"/>
      <c r="UUB40" s="1823"/>
      <c r="UUC40" s="1823"/>
      <c r="UUD40" s="1823"/>
      <c r="UUE40" s="1823"/>
      <c r="UUF40" s="1823"/>
      <c r="UUG40" s="1823"/>
      <c r="UUH40" s="1823"/>
      <c r="UUI40" s="1823"/>
      <c r="UUJ40" s="1823"/>
      <c r="UUK40" s="1823"/>
      <c r="UUL40" s="1823"/>
      <c r="UUM40" s="1823"/>
      <c r="UUN40" s="1823"/>
      <c r="UUO40" s="1823"/>
      <c r="UUP40" s="1823"/>
      <c r="UUQ40" s="1823"/>
      <c r="UUR40" s="1823"/>
      <c r="UUS40" s="1823"/>
      <c r="UUT40" s="1823"/>
      <c r="UUU40" s="1823"/>
      <c r="UUV40" s="1823"/>
      <c r="UUW40" s="1823"/>
      <c r="UUX40" s="1823"/>
      <c r="UUY40" s="1823"/>
      <c r="UUZ40" s="1823"/>
      <c r="UVA40" s="1823"/>
      <c r="UVB40" s="1823"/>
      <c r="UVC40" s="1823"/>
      <c r="UVD40" s="1823"/>
      <c r="UVE40" s="1823"/>
      <c r="UVF40" s="1823"/>
      <c r="UVG40" s="1823"/>
      <c r="UVH40" s="1823"/>
      <c r="UVI40" s="1823"/>
      <c r="UVJ40" s="1823"/>
      <c r="UVK40" s="1823"/>
      <c r="UVL40" s="1823"/>
      <c r="UVM40" s="1823"/>
      <c r="UVN40" s="1823"/>
      <c r="UVO40" s="1823"/>
      <c r="UVP40" s="1823"/>
      <c r="UVQ40" s="1823"/>
      <c r="UVR40" s="1823"/>
      <c r="UVS40" s="1823"/>
      <c r="UVT40" s="1823"/>
      <c r="UVU40" s="1823"/>
      <c r="UVV40" s="1823"/>
      <c r="UVW40" s="1823"/>
      <c r="UVX40" s="1823"/>
      <c r="UVY40" s="1823"/>
      <c r="UVZ40" s="1823"/>
      <c r="UWA40" s="1823"/>
      <c r="UWB40" s="1823"/>
      <c r="UWC40" s="1823"/>
      <c r="UWD40" s="1823"/>
      <c r="UWE40" s="1823"/>
      <c r="UWF40" s="1823"/>
      <c r="UWG40" s="1823"/>
      <c r="UWH40" s="1823"/>
      <c r="UWI40" s="1823"/>
      <c r="UWJ40" s="1823"/>
      <c r="UWK40" s="1823"/>
      <c r="UWL40" s="1823"/>
      <c r="UWM40" s="1823"/>
      <c r="UWN40" s="1823"/>
      <c r="UWO40" s="1823"/>
      <c r="UWP40" s="1823"/>
      <c r="UWQ40" s="1823"/>
      <c r="UWR40" s="1823"/>
      <c r="UWS40" s="1823"/>
      <c r="UWT40" s="1823"/>
      <c r="UWU40" s="1823"/>
      <c r="UWV40" s="1823"/>
      <c r="UWW40" s="1823"/>
      <c r="UWX40" s="1823"/>
      <c r="UWY40" s="1823"/>
      <c r="UWZ40" s="1823"/>
      <c r="UXA40" s="1823"/>
      <c r="UXB40" s="1823"/>
      <c r="UXC40" s="1823"/>
      <c r="UXD40" s="1823"/>
      <c r="UXE40" s="1823"/>
      <c r="UXF40" s="1823"/>
      <c r="UXG40" s="1823"/>
      <c r="UXH40" s="1823"/>
      <c r="UXI40" s="1823"/>
      <c r="UXJ40" s="1823"/>
      <c r="UXK40" s="1823"/>
      <c r="UXL40" s="1823"/>
      <c r="UXM40" s="1823"/>
      <c r="UXN40" s="1823"/>
      <c r="UXO40" s="1823"/>
      <c r="UXP40" s="1823"/>
      <c r="UXQ40" s="1823"/>
      <c r="UXR40" s="1823"/>
      <c r="UXS40" s="1823"/>
      <c r="UXT40" s="1823"/>
      <c r="UXU40" s="1823"/>
      <c r="UXV40" s="1823"/>
      <c r="UXW40" s="1823"/>
      <c r="UXX40" s="1823"/>
      <c r="UXY40" s="1823"/>
      <c r="UXZ40" s="1823"/>
      <c r="UYA40" s="1823"/>
      <c r="UYB40" s="1823"/>
      <c r="UYC40" s="1823"/>
      <c r="UYD40" s="1823"/>
      <c r="UYE40" s="1823"/>
      <c r="UYF40" s="1823"/>
      <c r="UYG40" s="1823"/>
      <c r="UYH40" s="1823"/>
      <c r="UYI40" s="1823"/>
      <c r="UYJ40" s="1823"/>
      <c r="UYK40" s="1823"/>
      <c r="UYL40" s="1823"/>
      <c r="UYM40" s="1823"/>
      <c r="UYN40" s="1823"/>
      <c r="UYO40" s="1823"/>
      <c r="UYP40" s="1823"/>
      <c r="UYQ40" s="1823"/>
      <c r="UYR40" s="1823"/>
      <c r="UYS40" s="1823"/>
      <c r="UYT40" s="1823"/>
      <c r="UYU40" s="1823"/>
      <c r="UYV40" s="1823"/>
      <c r="UYW40" s="1823"/>
      <c r="UYX40" s="1823"/>
      <c r="UYY40" s="1823"/>
      <c r="UYZ40" s="1823"/>
      <c r="UZA40" s="1823"/>
      <c r="UZB40" s="1823"/>
      <c r="UZC40" s="1823"/>
      <c r="UZD40" s="1823"/>
      <c r="UZE40" s="1823"/>
      <c r="UZF40" s="1823"/>
      <c r="UZG40" s="1823"/>
      <c r="UZH40" s="1823"/>
      <c r="UZI40" s="1823"/>
      <c r="UZJ40" s="1823"/>
      <c r="UZK40" s="1823"/>
      <c r="UZL40" s="1823"/>
      <c r="UZM40" s="1823"/>
      <c r="UZN40" s="1823"/>
      <c r="UZO40" s="1823"/>
      <c r="UZP40" s="1823"/>
      <c r="UZQ40" s="1823"/>
      <c r="UZR40" s="1823"/>
      <c r="UZS40" s="1823"/>
      <c r="UZT40" s="1823"/>
      <c r="UZU40" s="1823"/>
      <c r="UZV40" s="1823"/>
      <c r="UZW40" s="1823"/>
      <c r="UZX40" s="1823"/>
      <c r="UZY40" s="1823"/>
      <c r="UZZ40" s="1823"/>
      <c r="VAA40" s="1823"/>
      <c r="VAB40" s="1823"/>
      <c r="VAC40" s="1823"/>
      <c r="VAD40" s="1823"/>
      <c r="VAE40" s="1823"/>
      <c r="VAF40" s="1823"/>
      <c r="VAG40" s="1823"/>
      <c r="VAH40" s="1823"/>
      <c r="VAI40" s="1823"/>
      <c r="VAJ40" s="1823"/>
      <c r="VAK40" s="1823"/>
      <c r="VAL40" s="1823"/>
      <c r="VAM40" s="1823"/>
      <c r="VAN40" s="1823"/>
      <c r="VAO40" s="1823"/>
      <c r="VAP40" s="1823"/>
      <c r="VAQ40" s="1823"/>
      <c r="VAR40" s="1823"/>
      <c r="VAS40" s="1823"/>
      <c r="VAT40" s="1823"/>
      <c r="VAU40" s="1823"/>
      <c r="VAV40" s="1823"/>
      <c r="VAW40" s="1823"/>
      <c r="VAX40" s="1823"/>
      <c r="VAY40" s="1823"/>
      <c r="VAZ40" s="1823"/>
      <c r="VBA40" s="1823"/>
      <c r="VBB40" s="1823"/>
      <c r="VBC40" s="1823"/>
      <c r="VBD40" s="1823"/>
      <c r="VBE40" s="1823"/>
      <c r="VBF40" s="1823"/>
      <c r="VBG40" s="1823"/>
      <c r="VBH40" s="1823"/>
      <c r="VBI40" s="1823"/>
      <c r="VBJ40" s="1823"/>
      <c r="VBK40" s="1823"/>
      <c r="VBL40" s="1823"/>
      <c r="VBM40" s="1823"/>
      <c r="VBN40" s="1823"/>
      <c r="VBO40" s="1823"/>
      <c r="VBP40" s="1823"/>
      <c r="VBQ40" s="1823"/>
      <c r="VBR40" s="1823"/>
      <c r="VBS40" s="1823"/>
      <c r="VBT40" s="1823"/>
      <c r="VBU40" s="1823"/>
      <c r="VBV40" s="1823"/>
      <c r="VBW40" s="1823"/>
      <c r="VBX40" s="1823"/>
      <c r="VBY40" s="1823"/>
      <c r="VBZ40" s="1823"/>
      <c r="VCA40" s="1823"/>
      <c r="VCB40" s="1823"/>
      <c r="VCC40" s="1823"/>
      <c r="VCD40" s="1823"/>
      <c r="VCE40" s="1823"/>
      <c r="VCF40" s="1823"/>
      <c r="VCG40" s="1823"/>
      <c r="VCH40" s="1823"/>
      <c r="VCI40" s="1823"/>
      <c r="VCJ40" s="1823"/>
      <c r="VCK40" s="1823"/>
      <c r="VCL40" s="1823"/>
      <c r="VCM40" s="1823"/>
      <c r="VCN40" s="1823"/>
      <c r="VCO40" s="1823"/>
      <c r="VCP40" s="1823"/>
      <c r="VCQ40" s="1823"/>
      <c r="VCR40" s="1823"/>
      <c r="VCS40" s="1823"/>
      <c r="VCT40" s="1823"/>
      <c r="VCU40" s="1823"/>
      <c r="VCV40" s="1823"/>
      <c r="VCW40" s="1823"/>
      <c r="VCX40" s="1823"/>
      <c r="VCY40" s="1823"/>
      <c r="VCZ40" s="1823"/>
      <c r="VDA40" s="1823"/>
      <c r="VDB40" s="1823"/>
      <c r="VDC40" s="1823"/>
      <c r="VDD40" s="1823"/>
      <c r="VDE40" s="1823"/>
      <c r="VDF40" s="1823"/>
      <c r="VDG40" s="1823"/>
      <c r="VDH40" s="1823"/>
      <c r="VDI40" s="1823"/>
      <c r="VDJ40" s="1823"/>
      <c r="VDK40" s="1823"/>
      <c r="VDL40" s="1823"/>
      <c r="VDM40" s="1823"/>
      <c r="VDN40" s="1823"/>
      <c r="VDO40" s="1823"/>
      <c r="VDP40" s="1823"/>
      <c r="VDQ40" s="1823"/>
      <c r="VDR40" s="1823"/>
      <c r="VDS40" s="1823"/>
      <c r="VDT40" s="1823"/>
      <c r="VDU40" s="1823"/>
      <c r="VDV40" s="1823"/>
      <c r="VDW40" s="1823"/>
      <c r="VDX40" s="1823"/>
      <c r="VDY40" s="1823"/>
      <c r="VDZ40" s="1823"/>
      <c r="VEA40" s="1823"/>
      <c r="VEB40" s="1823"/>
      <c r="VEC40" s="1823"/>
      <c r="VED40" s="1823"/>
      <c r="VEE40" s="1823"/>
      <c r="VEF40" s="1823"/>
      <c r="VEG40" s="1823"/>
      <c r="VEH40" s="1823"/>
      <c r="VEI40" s="1823"/>
      <c r="VEJ40" s="1823"/>
      <c r="VEK40" s="1823"/>
      <c r="VEL40" s="1823"/>
      <c r="VEM40" s="1823"/>
      <c r="VEN40" s="1823"/>
      <c r="VEO40" s="1823"/>
      <c r="VEP40" s="1823"/>
      <c r="VEQ40" s="1823"/>
      <c r="VER40" s="1823"/>
      <c r="VES40" s="1823"/>
      <c r="VET40" s="1823"/>
      <c r="VEU40" s="1823"/>
      <c r="VEV40" s="1823"/>
      <c r="VEW40" s="1823"/>
      <c r="VEX40" s="1823"/>
      <c r="VEY40" s="1823"/>
      <c r="VEZ40" s="1823"/>
      <c r="VFA40" s="1823"/>
      <c r="VFB40" s="1823"/>
      <c r="VFC40" s="1823"/>
      <c r="VFD40" s="1823"/>
      <c r="VFE40" s="1823"/>
      <c r="VFF40" s="1823"/>
      <c r="VFG40" s="1823"/>
      <c r="VFH40" s="1823"/>
      <c r="VFI40" s="1823"/>
      <c r="VFJ40" s="1823"/>
      <c r="VFK40" s="1823"/>
      <c r="VFL40" s="1823"/>
      <c r="VFM40" s="1823"/>
      <c r="VFN40" s="1823"/>
      <c r="VFO40" s="1823"/>
      <c r="VFP40" s="1823"/>
      <c r="VFQ40" s="1823"/>
      <c r="VFR40" s="1823"/>
      <c r="VFS40" s="1823"/>
      <c r="VFT40" s="1823"/>
      <c r="VFU40" s="1823"/>
      <c r="VFV40" s="1823"/>
      <c r="VFW40" s="1823"/>
      <c r="VFX40" s="1823"/>
      <c r="VFY40" s="1823"/>
      <c r="VFZ40" s="1823"/>
      <c r="VGA40" s="1823"/>
      <c r="VGB40" s="1823"/>
      <c r="VGC40" s="1823"/>
      <c r="VGD40" s="1823"/>
      <c r="VGE40" s="1823"/>
      <c r="VGF40" s="1823"/>
      <c r="VGG40" s="1823"/>
      <c r="VGH40" s="1823"/>
      <c r="VGI40" s="1823"/>
      <c r="VGJ40" s="1823"/>
      <c r="VGK40" s="1823"/>
      <c r="VGL40" s="1823"/>
      <c r="VGM40" s="1823"/>
      <c r="VGN40" s="1823"/>
      <c r="VGO40" s="1823"/>
      <c r="VGP40" s="1823"/>
      <c r="VGQ40" s="1823"/>
      <c r="VGR40" s="1823"/>
      <c r="VGS40" s="1823"/>
      <c r="VGT40" s="1823"/>
      <c r="VGU40" s="1823"/>
      <c r="VGV40" s="1823"/>
      <c r="VGW40" s="1823"/>
      <c r="VGX40" s="1823"/>
      <c r="VGY40" s="1823"/>
      <c r="VGZ40" s="1823"/>
      <c r="VHA40" s="1823"/>
      <c r="VHB40" s="1823"/>
      <c r="VHC40" s="1823"/>
      <c r="VHD40" s="1823"/>
      <c r="VHE40" s="1823"/>
      <c r="VHF40" s="1823"/>
      <c r="VHG40" s="1823"/>
      <c r="VHH40" s="1823"/>
      <c r="VHI40" s="1823"/>
      <c r="VHJ40" s="1823"/>
      <c r="VHK40" s="1823"/>
      <c r="VHL40" s="1823"/>
      <c r="VHM40" s="1823"/>
      <c r="VHN40" s="1823"/>
      <c r="VHO40" s="1823"/>
      <c r="VHP40" s="1823"/>
      <c r="VHQ40" s="1823"/>
      <c r="VHR40" s="1823"/>
      <c r="VHS40" s="1823"/>
      <c r="VHT40" s="1823"/>
      <c r="VHU40" s="1823"/>
      <c r="VHV40" s="1823"/>
      <c r="VHW40" s="1823"/>
      <c r="VHX40" s="1823"/>
      <c r="VHY40" s="1823"/>
      <c r="VHZ40" s="1823"/>
      <c r="VIA40" s="1823"/>
      <c r="VIB40" s="1823"/>
      <c r="VIC40" s="1823"/>
      <c r="VID40" s="1823"/>
      <c r="VIE40" s="1823"/>
      <c r="VIF40" s="1823"/>
      <c r="VIG40" s="1823"/>
      <c r="VIH40" s="1823"/>
      <c r="VII40" s="1823"/>
      <c r="VIJ40" s="1823"/>
      <c r="VIK40" s="1823"/>
      <c r="VIL40" s="1823"/>
      <c r="VIM40" s="1823"/>
      <c r="VIN40" s="1823"/>
      <c r="VIO40" s="1823"/>
      <c r="VIP40" s="1823"/>
      <c r="VIQ40" s="1823"/>
      <c r="VIR40" s="1823"/>
      <c r="VIS40" s="1823"/>
      <c r="VIT40" s="1823"/>
      <c r="VIU40" s="1823"/>
      <c r="VIV40" s="1823"/>
      <c r="VIW40" s="1823"/>
      <c r="VIX40" s="1823"/>
      <c r="VIY40" s="1823"/>
      <c r="VIZ40" s="1823"/>
      <c r="VJA40" s="1823"/>
      <c r="VJB40" s="1823"/>
      <c r="VJC40" s="1823"/>
      <c r="VJD40" s="1823"/>
      <c r="VJE40" s="1823"/>
      <c r="VJF40" s="1823"/>
      <c r="VJG40" s="1823"/>
      <c r="VJH40" s="1823"/>
      <c r="VJI40" s="1823"/>
      <c r="VJJ40" s="1823"/>
      <c r="VJK40" s="1823"/>
      <c r="VJL40" s="1823"/>
      <c r="VJM40" s="1823"/>
      <c r="VJN40" s="1823"/>
      <c r="VJO40" s="1823"/>
      <c r="VJP40" s="1823"/>
      <c r="VJQ40" s="1823"/>
      <c r="VJR40" s="1823"/>
      <c r="VJS40" s="1823"/>
      <c r="VJT40" s="1823"/>
      <c r="VJU40" s="1823"/>
      <c r="VJV40" s="1823"/>
      <c r="VJW40" s="1823"/>
      <c r="VJX40" s="1823"/>
      <c r="VJY40" s="1823"/>
      <c r="VJZ40" s="1823"/>
      <c r="VKA40" s="1823"/>
      <c r="VKB40" s="1823"/>
      <c r="VKC40" s="1823"/>
      <c r="VKD40" s="1823"/>
      <c r="VKE40" s="1823"/>
      <c r="VKF40" s="1823"/>
      <c r="VKG40" s="1823"/>
      <c r="VKH40" s="1823"/>
      <c r="VKI40" s="1823"/>
      <c r="VKJ40" s="1823"/>
      <c r="VKK40" s="1823"/>
      <c r="VKL40" s="1823"/>
      <c r="VKM40" s="1823"/>
      <c r="VKN40" s="1823"/>
      <c r="VKO40" s="1823"/>
      <c r="VKP40" s="1823"/>
      <c r="VKQ40" s="1823"/>
      <c r="VKR40" s="1823"/>
      <c r="VKS40" s="1823"/>
      <c r="VKT40" s="1823"/>
      <c r="VKU40" s="1823"/>
      <c r="VKV40" s="1823"/>
      <c r="VKW40" s="1823"/>
      <c r="VKX40" s="1823"/>
      <c r="VKY40" s="1823"/>
      <c r="VKZ40" s="1823"/>
      <c r="VLA40" s="1823"/>
      <c r="VLB40" s="1823"/>
      <c r="VLC40" s="1823"/>
      <c r="VLD40" s="1823"/>
      <c r="VLE40" s="1823"/>
      <c r="VLF40" s="1823"/>
      <c r="VLG40" s="1823"/>
      <c r="VLH40" s="1823"/>
      <c r="VLI40" s="1823"/>
      <c r="VLJ40" s="1823"/>
      <c r="VLK40" s="1823"/>
      <c r="VLL40" s="1823"/>
      <c r="VLM40" s="1823"/>
      <c r="VLN40" s="1823"/>
      <c r="VLO40" s="1823"/>
      <c r="VLP40" s="1823"/>
      <c r="VLQ40" s="1823"/>
      <c r="VLR40" s="1823"/>
      <c r="VLS40" s="1823"/>
      <c r="VLT40" s="1823"/>
      <c r="VLU40" s="1823"/>
      <c r="VLV40" s="1823"/>
      <c r="VLW40" s="1823"/>
      <c r="VLX40" s="1823"/>
      <c r="VLY40" s="1823"/>
      <c r="VLZ40" s="1823"/>
      <c r="VMA40" s="1823"/>
      <c r="VMB40" s="1823"/>
      <c r="VMC40" s="1823"/>
      <c r="VMD40" s="1823"/>
      <c r="VME40" s="1823"/>
      <c r="VMF40" s="1823"/>
      <c r="VMG40" s="1823"/>
      <c r="VMH40" s="1823"/>
      <c r="VMI40" s="1823"/>
      <c r="VMJ40" s="1823"/>
      <c r="VMK40" s="1823"/>
      <c r="VML40" s="1823"/>
      <c r="VMM40" s="1823"/>
      <c r="VMN40" s="1823"/>
      <c r="VMO40" s="1823"/>
      <c r="VMP40" s="1823"/>
      <c r="VMQ40" s="1823"/>
      <c r="VMR40" s="1823"/>
      <c r="VMS40" s="1823"/>
      <c r="VMT40" s="1823"/>
      <c r="VMU40" s="1823"/>
      <c r="VMV40" s="1823"/>
      <c r="VMW40" s="1823"/>
      <c r="VMX40" s="1823"/>
      <c r="VMY40" s="1823"/>
      <c r="VMZ40" s="1823"/>
      <c r="VNA40" s="1823"/>
      <c r="VNB40" s="1823"/>
      <c r="VNC40" s="1823"/>
      <c r="VND40" s="1823"/>
      <c r="VNE40" s="1823"/>
      <c r="VNF40" s="1823"/>
      <c r="VNG40" s="1823"/>
      <c r="VNH40" s="1823"/>
      <c r="VNI40" s="1823"/>
      <c r="VNJ40" s="1823"/>
      <c r="VNK40" s="1823"/>
      <c r="VNL40" s="1823"/>
      <c r="VNM40" s="1823"/>
      <c r="VNN40" s="1823"/>
      <c r="VNO40" s="1823"/>
      <c r="VNP40" s="1823"/>
      <c r="VNQ40" s="1823"/>
      <c r="VNR40" s="1823"/>
      <c r="VNS40" s="1823"/>
      <c r="VNT40" s="1823"/>
      <c r="VNU40" s="1823"/>
      <c r="VNV40" s="1823"/>
      <c r="VNW40" s="1823"/>
      <c r="VNX40" s="1823"/>
      <c r="VNY40" s="1823"/>
      <c r="VNZ40" s="1823"/>
      <c r="VOA40" s="1823"/>
      <c r="VOB40" s="1823"/>
      <c r="VOC40" s="1823"/>
      <c r="VOD40" s="1823"/>
      <c r="VOE40" s="1823"/>
      <c r="VOF40" s="1823"/>
      <c r="VOG40" s="1823"/>
      <c r="VOH40" s="1823"/>
      <c r="VOI40" s="1823"/>
      <c r="VOJ40" s="1823"/>
      <c r="VOK40" s="1823"/>
      <c r="VOL40" s="1823"/>
      <c r="VOM40" s="1823"/>
      <c r="VON40" s="1823"/>
      <c r="VOO40" s="1823"/>
      <c r="VOP40" s="1823"/>
      <c r="VOQ40" s="1823"/>
      <c r="VOR40" s="1823"/>
      <c r="VOS40" s="1823"/>
      <c r="VOT40" s="1823"/>
      <c r="VOU40" s="1823"/>
      <c r="VOV40" s="1823"/>
      <c r="VOW40" s="1823"/>
      <c r="VOX40" s="1823"/>
      <c r="VOY40" s="1823"/>
      <c r="VOZ40" s="1823"/>
      <c r="VPA40" s="1823"/>
      <c r="VPB40" s="1823"/>
      <c r="VPC40" s="1823"/>
      <c r="VPD40" s="1823"/>
      <c r="VPE40" s="1823"/>
      <c r="VPF40" s="1823"/>
      <c r="VPG40" s="1823"/>
      <c r="VPH40" s="1823"/>
      <c r="VPI40" s="1823"/>
      <c r="VPJ40" s="1823"/>
      <c r="VPK40" s="1823"/>
      <c r="VPL40" s="1823"/>
      <c r="VPM40" s="1823"/>
      <c r="VPN40" s="1823"/>
      <c r="VPO40" s="1823"/>
      <c r="VPP40" s="1823"/>
      <c r="VPQ40" s="1823"/>
      <c r="VPR40" s="1823"/>
      <c r="VPS40" s="1823"/>
      <c r="VPT40" s="1823"/>
      <c r="VPU40" s="1823"/>
      <c r="VPV40" s="1823"/>
      <c r="VPW40" s="1823"/>
      <c r="VPX40" s="1823"/>
      <c r="VPY40" s="1823"/>
      <c r="VPZ40" s="1823"/>
      <c r="VQA40" s="1823"/>
      <c r="VQB40" s="1823"/>
      <c r="VQC40" s="1823"/>
      <c r="VQD40" s="1823"/>
      <c r="VQE40" s="1823"/>
      <c r="VQF40" s="1823"/>
      <c r="VQG40" s="1823"/>
      <c r="VQH40" s="1823"/>
      <c r="VQI40" s="1823"/>
      <c r="VQJ40" s="1823"/>
      <c r="VQK40" s="1823"/>
      <c r="VQL40" s="1823"/>
      <c r="VQM40" s="1823"/>
      <c r="VQN40" s="1823"/>
      <c r="VQO40" s="1823"/>
      <c r="VQP40" s="1823"/>
      <c r="VQQ40" s="1823"/>
      <c r="VQR40" s="1823"/>
      <c r="VQS40" s="1823"/>
      <c r="VQT40" s="1823"/>
      <c r="VQU40" s="1823"/>
      <c r="VQV40" s="1823"/>
      <c r="VQW40" s="1823"/>
      <c r="VQX40" s="1823"/>
      <c r="VQY40" s="1823"/>
      <c r="VQZ40" s="1823"/>
      <c r="VRA40" s="1823"/>
      <c r="VRB40" s="1823"/>
      <c r="VRC40" s="1823"/>
      <c r="VRD40" s="1823"/>
      <c r="VRE40" s="1823"/>
      <c r="VRF40" s="1823"/>
      <c r="VRG40" s="1823"/>
      <c r="VRH40" s="1823"/>
      <c r="VRI40" s="1823"/>
      <c r="VRJ40" s="1823"/>
      <c r="VRK40" s="1823"/>
      <c r="VRL40" s="1823"/>
      <c r="VRM40" s="1823"/>
      <c r="VRN40" s="1823"/>
      <c r="VRO40" s="1823"/>
      <c r="VRP40" s="1823"/>
      <c r="VRQ40" s="1823"/>
      <c r="VRR40" s="1823"/>
      <c r="VRS40" s="1823"/>
      <c r="VRT40" s="1823"/>
      <c r="VRU40" s="1823"/>
      <c r="VRV40" s="1823"/>
      <c r="VRW40" s="1823"/>
      <c r="VRX40" s="1823"/>
      <c r="VRY40" s="1823"/>
      <c r="VRZ40" s="1823"/>
      <c r="VSA40" s="1823"/>
      <c r="VSB40" s="1823"/>
      <c r="VSC40" s="1823"/>
      <c r="VSD40" s="1823"/>
      <c r="VSE40" s="1823"/>
      <c r="VSF40" s="1823"/>
      <c r="VSG40" s="1823"/>
      <c r="VSH40" s="1823"/>
      <c r="VSI40" s="1823"/>
      <c r="VSJ40" s="1823"/>
      <c r="VSK40" s="1823"/>
      <c r="VSL40" s="1823"/>
      <c r="VSM40" s="1823"/>
      <c r="VSN40" s="1823"/>
      <c r="VSO40" s="1823"/>
      <c r="VSP40" s="1823"/>
      <c r="VSQ40" s="1823"/>
      <c r="VSR40" s="1823"/>
      <c r="VSS40" s="1823"/>
      <c r="VST40" s="1823"/>
      <c r="VSU40" s="1823"/>
      <c r="VSV40" s="1823"/>
      <c r="VSW40" s="1823"/>
      <c r="VSX40" s="1823"/>
      <c r="VSY40" s="1823"/>
      <c r="VSZ40" s="1823"/>
      <c r="VTA40" s="1823"/>
      <c r="VTB40" s="1823"/>
      <c r="VTC40" s="1823"/>
      <c r="VTD40" s="1823"/>
      <c r="VTE40" s="1823"/>
      <c r="VTF40" s="1823"/>
      <c r="VTG40" s="1823"/>
      <c r="VTH40" s="1823"/>
      <c r="VTI40" s="1823"/>
      <c r="VTJ40" s="1823"/>
      <c r="VTK40" s="1823"/>
      <c r="VTL40" s="1823"/>
      <c r="VTM40" s="1823"/>
      <c r="VTN40" s="1823"/>
      <c r="VTO40" s="1823"/>
      <c r="VTP40" s="1823"/>
      <c r="VTQ40" s="1823"/>
      <c r="VTR40" s="1823"/>
      <c r="VTS40" s="1823"/>
      <c r="VTT40" s="1823"/>
      <c r="VTU40" s="1823"/>
      <c r="VTV40" s="1823"/>
      <c r="VTW40" s="1823"/>
      <c r="VTX40" s="1823"/>
      <c r="VTY40" s="1823"/>
      <c r="VTZ40" s="1823"/>
      <c r="VUA40" s="1823"/>
      <c r="VUB40" s="1823"/>
      <c r="VUC40" s="1823"/>
      <c r="VUD40" s="1823"/>
      <c r="VUE40" s="1823"/>
      <c r="VUF40" s="1823"/>
      <c r="VUG40" s="1823"/>
      <c r="VUH40" s="1823"/>
      <c r="VUI40" s="1823"/>
      <c r="VUJ40" s="1823"/>
      <c r="VUK40" s="1823"/>
      <c r="VUL40" s="1823"/>
      <c r="VUM40" s="1823"/>
      <c r="VUN40" s="1823"/>
      <c r="VUO40" s="1823"/>
      <c r="VUP40" s="1823"/>
      <c r="VUQ40" s="1823"/>
      <c r="VUR40" s="1823"/>
      <c r="VUS40" s="1823"/>
      <c r="VUT40" s="1823"/>
      <c r="VUU40" s="1823"/>
      <c r="VUV40" s="1823"/>
      <c r="VUW40" s="1823"/>
      <c r="VUX40" s="1823"/>
      <c r="VUY40" s="1823"/>
      <c r="VUZ40" s="1823"/>
      <c r="VVA40" s="1823"/>
      <c r="VVB40" s="1823"/>
      <c r="VVC40" s="1823"/>
      <c r="VVD40" s="1823"/>
      <c r="VVE40" s="1823"/>
      <c r="VVF40" s="1823"/>
      <c r="VVG40" s="1823"/>
      <c r="VVH40" s="1823"/>
      <c r="VVI40" s="1823"/>
      <c r="VVJ40" s="1823"/>
      <c r="VVK40" s="1823"/>
      <c r="VVL40" s="1823"/>
      <c r="VVM40" s="1823"/>
      <c r="VVN40" s="1823"/>
      <c r="VVO40" s="1823"/>
      <c r="VVP40" s="1823"/>
      <c r="VVQ40" s="1823"/>
      <c r="VVR40" s="1823"/>
      <c r="VVS40" s="1823"/>
      <c r="VVT40" s="1823"/>
      <c r="VVU40" s="1823"/>
      <c r="VVV40" s="1823"/>
      <c r="VVW40" s="1823"/>
      <c r="VVX40" s="1823"/>
      <c r="VVY40" s="1823"/>
      <c r="VVZ40" s="1823"/>
      <c r="VWA40" s="1823"/>
      <c r="VWB40" s="1823"/>
      <c r="VWC40" s="1823"/>
      <c r="VWD40" s="1823"/>
      <c r="VWE40" s="1823"/>
      <c r="VWF40" s="1823"/>
      <c r="VWG40" s="1823"/>
      <c r="VWH40" s="1823"/>
      <c r="VWI40" s="1823"/>
      <c r="VWJ40" s="1823"/>
      <c r="VWK40" s="1823"/>
      <c r="VWL40" s="1823"/>
      <c r="VWM40" s="1823"/>
      <c r="VWN40" s="1823"/>
      <c r="VWO40" s="1823"/>
      <c r="VWP40" s="1823"/>
      <c r="VWQ40" s="1823"/>
      <c r="VWR40" s="1823"/>
      <c r="VWS40" s="1823"/>
      <c r="VWT40" s="1823"/>
      <c r="VWU40" s="1823"/>
      <c r="VWV40" s="1823"/>
      <c r="VWW40" s="1823"/>
      <c r="VWX40" s="1823"/>
      <c r="VWY40" s="1823"/>
      <c r="VWZ40" s="1823"/>
      <c r="VXA40" s="1823"/>
      <c r="VXB40" s="1823"/>
      <c r="VXC40" s="1823"/>
      <c r="VXD40" s="1823"/>
      <c r="VXE40" s="1823"/>
      <c r="VXF40" s="1823"/>
      <c r="VXG40" s="1823"/>
      <c r="VXH40" s="1823"/>
      <c r="VXI40" s="1823"/>
      <c r="VXJ40" s="1823"/>
      <c r="VXK40" s="1823"/>
      <c r="VXL40" s="1823"/>
      <c r="VXM40" s="1823"/>
      <c r="VXN40" s="1823"/>
      <c r="VXO40" s="1823"/>
      <c r="VXP40" s="1823"/>
      <c r="VXQ40" s="1823"/>
      <c r="VXR40" s="1823"/>
      <c r="VXS40" s="1823"/>
      <c r="VXT40" s="1823"/>
      <c r="VXU40" s="1823"/>
      <c r="VXV40" s="1823"/>
      <c r="VXW40" s="1823"/>
      <c r="VXX40" s="1823"/>
      <c r="VXY40" s="1823"/>
      <c r="VXZ40" s="1823"/>
      <c r="VYA40" s="1823"/>
      <c r="VYB40" s="1823"/>
      <c r="VYC40" s="1823"/>
      <c r="VYD40" s="1823"/>
      <c r="VYE40" s="1823"/>
      <c r="VYF40" s="1823"/>
      <c r="VYG40" s="1823"/>
      <c r="VYH40" s="1823"/>
      <c r="VYI40" s="1823"/>
      <c r="VYJ40" s="1823"/>
      <c r="VYK40" s="1823"/>
      <c r="VYL40" s="1823"/>
      <c r="VYM40" s="1823"/>
      <c r="VYN40" s="1823"/>
      <c r="VYO40" s="1823"/>
      <c r="VYP40" s="1823"/>
      <c r="VYQ40" s="1823"/>
      <c r="VYR40" s="1823"/>
      <c r="VYS40" s="1823"/>
      <c r="VYT40" s="1823"/>
      <c r="VYU40" s="1823"/>
      <c r="VYV40" s="1823"/>
      <c r="VYW40" s="1823"/>
      <c r="VYX40" s="1823"/>
      <c r="VYY40" s="1823"/>
      <c r="VYZ40" s="1823"/>
      <c r="VZA40" s="1823"/>
      <c r="VZB40" s="1823"/>
      <c r="VZC40" s="1823"/>
      <c r="VZD40" s="1823"/>
      <c r="VZE40" s="1823"/>
      <c r="VZF40" s="1823"/>
      <c r="VZG40" s="1823"/>
      <c r="VZH40" s="1823"/>
      <c r="VZI40" s="1823"/>
      <c r="VZJ40" s="1823"/>
      <c r="VZK40" s="1823"/>
      <c r="VZL40" s="1823"/>
      <c r="VZM40" s="1823"/>
      <c r="VZN40" s="1823"/>
      <c r="VZO40" s="1823"/>
      <c r="VZP40" s="1823"/>
      <c r="VZQ40" s="1823"/>
      <c r="VZR40" s="1823"/>
      <c r="VZS40" s="1823"/>
      <c r="VZT40" s="1823"/>
      <c r="VZU40" s="1823"/>
      <c r="VZV40" s="1823"/>
      <c r="VZW40" s="1823"/>
      <c r="VZX40" s="1823"/>
      <c r="VZY40" s="1823"/>
      <c r="VZZ40" s="1823"/>
      <c r="WAA40" s="1823"/>
      <c r="WAB40" s="1823"/>
      <c r="WAC40" s="1823"/>
      <c r="WAD40" s="1823"/>
      <c r="WAE40" s="1823"/>
      <c r="WAF40" s="1823"/>
      <c r="WAG40" s="1823"/>
      <c r="WAH40" s="1823"/>
      <c r="WAI40" s="1823"/>
      <c r="WAJ40" s="1823"/>
      <c r="WAK40" s="1823"/>
      <c r="WAL40" s="1823"/>
      <c r="WAM40" s="1823"/>
      <c r="WAN40" s="1823"/>
      <c r="WAO40" s="1823"/>
      <c r="WAP40" s="1823"/>
      <c r="WAQ40" s="1823"/>
      <c r="WAR40" s="1823"/>
      <c r="WAS40" s="1823"/>
      <c r="WAT40" s="1823"/>
      <c r="WAU40" s="1823"/>
      <c r="WAV40" s="1823"/>
      <c r="WAW40" s="1823"/>
      <c r="WAX40" s="1823"/>
      <c r="WAY40" s="1823"/>
      <c r="WAZ40" s="1823"/>
      <c r="WBA40" s="1823"/>
      <c r="WBB40" s="1823"/>
      <c r="WBC40" s="1823"/>
      <c r="WBD40" s="1823"/>
      <c r="WBE40" s="1823"/>
      <c r="WBF40" s="1823"/>
      <c r="WBG40" s="1823"/>
      <c r="WBH40" s="1823"/>
      <c r="WBI40" s="1823"/>
      <c r="WBJ40" s="1823"/>
      <c r="WBK40" s="1823"/>
      <c r="WBL40" s="1823"/>
      <c r="WBM40" s="1823"/>
      <c r="WBN40" s="1823"/>
      <c r="WBO40" s="1823"/>
      <c r="WBP40" s="1823"/>
      <c r="WBQ40" s="1823"/>
      <c r="WBR40" s="1823"/>
      <c r="WBS40" s="1823"/>
      <c r="WBT40" s="1823"/>
      <c r="WBU40" s="1823"/>
      <c r="WBV40" s="1823"/>
      <c r="WBW40" s="1823"/>
      <c r="WBX40" s="1823"/>
      <c r="WBY40" s="1823"/>
      <c r="WBZ40" s="1823"/>
      <c r="WCA40" s="1823"/>
      <c r="WCB40" s="1823"/>
      <c r="WCC40" s="1823"/>
      <c r="WCD40" s="1823"/>
      <c r="WCE40" s="1823"/>
      <c r="WCF40" s="1823"/>
      <c r="WCG40" s="1823"/>
      <c r="WCH40" s="1823"/>
      <c r="WCI40" s="1823"/>
      <c r="WCJ40" s="1823"/>
      <c r="WCK40" s="1823"/>
      <c r="WCL40" s="1823"/>
      <c r="WCM40" s="1823"/>
      <c r="WCN40" s="1823"/>
      <c r="WCO40" s="1823"/>
      <c r="WCP40" s="1823"/>
      <c r="WCQ40" s="1823"/>
      <c r="WCR40" s="1823"/>
      <c r="WCS40" s="1823"/>
      <c r="WCT40" s="1823"/>
      <c r="WCU40" s="1823"/>
      <c r="WCV40" s="1823"/>
      <c r="WCW40" s="1823"/>
      <c r="WCX40" s="1823"/>
      <c r="WCY40" s="1823"/>
      <c r="WCZ40" s="1823"/>
      <c r="WDA40" s="1823"/>
      <c r="WDB40" s="1823"/>
      <c r="WDC40" s="1823"/>
      <c r="WDD40" s="1823"/>
      <c r="WDE40" s="1823"/>
      <c r="WDF40" s="1823"/>
      <c r="WDG40" s="1823"/>
      <c r="WDH40" s="1823"/>
      <c r="WDI40" s="1823"/>
      <c r="WDJ40" s="1823"/>
      <c r="WDK40" s="1823"/>
      <c r="WDL40" s="1823"/>
      <c r="WDM40" s="1823"/>
      <c r="WDN40" s="1823"/>
      <c r="WDO40" s="1823"/>
      <c r="WDP40" s="1823"/>
      <c r="WDQ40" s="1823"/>
      <c r="WDR40" s="1823"/>
      <c r="WDS40" s="1823"/>
      <c r="WDT40" s="1823"/>
      <c r="WDU40" s="1823"/>
      <c r="WDV40" s="1823"/>
      <c r="WDW40" s="1823"/>
      <c r="WDX40" s="1823"/>
      <c r="WDY40" s="1823"/>
      <c r="WDZ40" s="1823"/>
      <c r="WEA40" s="1823"/>
      <c r="WEB40" s="1823"/>
      <c r="WEC40" s="1823"/>
      <c r="WED40" s="1823"/>
      <c r="WEE40" s="1823"/>
      <c r="WEF40" s="1823"/>
      <c r="WEG40" s="1823"/>
      <c r="WEH40" s="1823"/>
      <c r="WEI40" s="1823"/>
      <c r="WEJ40" s="1823"/>
      <c r="WEK40" s="1823"/>
      <c r="WEL40" s="1823"/>
      <c r="WEM40" s="1823"/>
      <c r="WEN40" s="1823"/>
      <c r="WEO40" s="1823"/>
      <c r="WEP40" s="1823"/>
      <c r="WEQ40" s="1823"/>
      <c r="WER40" s="1823"/>
      <c r="WES40" s="1823"/>
      <c r="WET40" s="1823"/>
      <c r="WEU40" s="1823"/>
      <c r="WEV40" s="1823"/>
      <c r="WEW40" s="1823"/>
      <c r="WEX40" s="1823"/>
      <c r="WEY40" s="1823"/>
      <c r="WEZ40" s="1823"/>
      <c r="WFA40" s="1823"/>
      <c r="WFB40" s="1823"/>
      <c r="WFC40" s="1823"/>
      <c r="WFD40" s="1823"/>
      <c r="WFE40" s="1823"/>
      <c r="WFF40" s="1823"/>
      <c r="WFG40" s="1823"/>
      <c r="WFH40" s="1823"/>
      <c r="WFI40" s="1823"/>
      <c r="WFJ40" s="1823"/>
      <c r="WFK40" s="1823"/>
      <c r="WFL40" s="1823"/>
      <c r="WFM40" s="1823"/>
      <c r="WFN40" s="1823"/>
      <c r="WFO40" s="1823"/>
      <c r="WFP40" s="1823"/>
      <c r="WFQ40" s="1823"/>
      <c r="WFR40" s="1823"/>
      <c r="WFS40" s="1823"/>
      <c r="WFT40" s="1823"/>
      <c r="WFU40" s="1823"/>
      <c r="WFV40" s="1823"/>
      <c r="WFW40" s="1823"/>
      <c r="WFX40" s="1823"/>
      <c r="WFY40" s="1823"/>
      <c r="WFZ40" s="1823"/>
      <c r="WGA40" s="1823"/>
      <c r="WGB40" s="1823"/>
      <c r="WGC40" s="1823"/>
      <c r="WGD40" s="1823"/>
      <c r="WGE40" s="1823"/>
      <c r="WGF40" s="1823"/>
      <c r="WGG40" s="1823"/>
      <c r="WGH40" s="1823"/>
      <c r="WGI40" s="1823"/>
      <c r="WGJ40" s="1823"/>
      <c r="WGK40" s="1823"/>
      <c r="WGL40" s="1823"/>
      <c r="WGM40" s="1823"/>
      <c r="WGN40" s="1823"/>
      <c r="WGO40" s="1823"/>
      <c r="WGP40" s="1823"/>
      <c r="WGQ40" s="1823"/>
      <c r="WGR40" s="1823"/>
      <c r="WGS40" s="1823"/>
      <c r="WGT40" s="1823"/>
      <c r="WGU40" s="1823"/>
      <c r="WGV40" s="1823"/>
      <c r="WGW40" s="1823"/>
      <c r="WGX40" s="1823"/>
      <c r="WGY40" s="1823"/>
      <c r="WGZ40" s="1823"/>
      <c r="WHA40" s="1823"/>
      <c r="WHB40" s="1823"/>
      <c r="WHC40" s="1823"/>
      <c r="WHD40" s="1823"/>
      <c r="WHE40" s="1823"/>
      <c r="WHF40" s="1823"/>
      <c r="WHG40" s="1823"/>
      <c r="WHH40" s="1823"/>
      <c r="WHI40" s="1823"/>
      <c r="WHJ40" s="1823"/>
      <c r="WHK40" s="1823"/>
      <c r="WHL40" s="1823"/>
      <c r="WHM40" s="1823"/>
      <c r="WHN40" s="1823"/>
      <c r="WHO40" s="1823"/>
      <c r="WHP40" s="1823"/>
      <c r="WHQ40" s="1823"/>
      <c r="WHR40" s="1823"/>
      <c r="WHS40" s="1823"/>
      <c r="WHT40" s="1823"/>
      <c r="WHU40" s="1823"/>
      <c r="WHV40" s="1823"/>
      <c r="WHW40" s="1823"/>
      <c r="WHX40" s="1823"/>
      <c r="WHY40" s="1823"/>
      <c r="WHZ40" s="1823"/>
      <c r="WIA40" s="1823"/>
      <c r="WIB40" s="1823"/>
      <c r="WIC40" s="1823"/>
      <c r="WID40" s="1823"/>
      <c r="WIE40" s="1823"/>
      <c r="WIF40" s="1823"/>
      <c r="WIG40" s="1823"/>
      <c r="WIH40" s="1823"/>
      <c r="WII40" s="1823"/>
      <c r="WIJ40" s="1823"/>
      <c r="WIK40" s="1823"/>
      <c r="WIL40" s="1823"/>
      <c r="WIM40" s="1823"/>
      <c r="WIN40" s="1823"/>
      <c r="WIO40" s="1823"/>
      <c r="WIP40" s="1823"/>
      <c r="WIQ40" s="1823"/>
      <c r="WIR40" s="1823"/>
      <c r="WIS40" s="1823"/>
      <c r="WIT40" s="1823"/>
      <c r="WIU40" s="1823"/>
      <c r="WIV40" s="1823"/>
      <c r="WIW40" s="1823"/>
      <c r="WIX40" s="1823"/>
      <c r="WIY40" s="1823"/>
      <c r="WIZ40" s="1823"/>
      <c r="WJA40" s="1823"/>
      <c r="WJB40" s="1823"/>
      <c r="WJC40" s="1823"/>
      <c r="WJD40" s="1823"/>
      <c r="WJE40" s="1823"/>
      <c r="WJF40" s="1823"/>
      <c r="WJG40" s="1823"/>
      <c r="WJH40" s="1823"/>
      <c r="WJI40" s="1823"/>
      <c r="WJJ40" s="1823"/>
      <c r="WJK40" s="1823"/>
      <c r="WJL40" s="1823"/>
      <c r="WJM40" s="1823"/>
      <c r="WJN40" s="1823"/>
      <c r="WJO40" s="1823"/>
      <c r="WJP40" s="1823"/>
      <c r="WJQ40" s="1823"/>
      <c r="WJR40" s="1823"/>
      <c r="WJS40" s="1823"/>
      <c r="WJT40" s="1823"/>
      <c r="WJU40" s="1823"/>
      <c r="WJV40" s="1823"/>
      <c r="WJW40" s="1823"/>
      <c r="WJX40" s="1823"/>
      <c r="WJY40" s="1823"/>
      <c r="WJZ40" s="1823"/>
      <c r="WKA40" s="1823"/>
      <c r="WKB40" s="1823"/>
      <c r="WKC40" s="1823"/>
      <c r="WKD40" s="1823"/>
      <c r="WKE40" s="1823"/>
      <c r="WKF40" s="1823"/>
      <c r="WKG40" s="1823"/>
      <c r="WKH40" s="1823"/>
      <c r="WKI40" s="1823"/>
      <c r="WKJ40" s="1823"/>
      <c r="WKK40" s="1823"/>
      <c r="WKL40" s="1823"/>
      <c r="WKM40" s="1823"/>
      <c r="WKN40" s="1823"/>
      <c r="WKO40" s="1823"/>
      <c r="WKP40" s="1823"/>
      <c r="WKQ40" s="1823"/>
      <c r="WKR40" s="1823"/>
      <c r="WKS40" s="1823"/>
      <c r="WKT40" s="1823"/>
      <c r="WKU40" s="1823"/>
      <c r="WKV40" s="1823"/>
      <c r="WKW40" s="1823"/>
      <c r="WKX40" s="1823"/>
      <c r="WKY40" s="1823"/>
      <c r="WKZ40" s="1823"/>
      <c r="WLA40" s="1823"/>
      <c r="WLB40" s="1823"/>
      <c r="WLC40" s="1823"/>
      <c r="WLD40" s="1823"/>
      <c r="WLE40" s="1823"/>
      <c r="WLF40" s="1823"/>
      <c r="WLG40" s="1823"/>
      <c r="WLH40" s="1823"/>
      <c r="WLI40" s="1823"/>
      <c r="WLJ40" s="1823"/>
      <c r="WLK40" s="1823"/>
      <c r="WLL40" s="1823"/>
      <c r="WLM40" s="1823"/>
      <c r="WLN40" s="1823"/>
      <c r="WLO40" s="1823"/>
      <c r="WLP40" s="1823"/>
      <c r="WLQ40" s="1823"/>
      <c r="WLR40" s="1823"/>
      <c r="WLS40" s="1823"/>
      <c r="WLT40" s="1823"/>
      <c r="WLU40" s="1823"/>
      <c r="WLV40" s="1823"/>
      <c r="WLW40" s="1823"/>
      <c r="WLX40" s="1823"/>
      <c r="WLY40" s="1823"/>
      <c r="WLZ40" s="1823"/>
      <c r="WMA40" s="1823"/>
      <c r="WMB40" s="1823"/>
      <c r="WMC40" s="1823"/>
      <c r="WMD40" s="1823"/>
      <c r="WME40" s="1823"/>
      <c r="WMF40" s="1823"/>
      <c r="WMG40" s="1823"/>
      <c r="WMH40" s="1823"/>
      <c r="WMI40" s="1823"/>
      <c r="WMJ40" s="1823"/>
      <c r="WMK40" s="1823"/>
      <c r="WML40" s="1823"/>
      <c r="WMM40" s="1823"/>
      <c r="WMN40" s="1823"/>
      <c r="WMO40" s="1823"/>
      <c r="WMP40" s="1823"/>
      <c r="WMQ40" s="1823"/>
      <c r="WMR40" s="1823"/>
      <c r="WMS40" s="1823"/>
      <c r="WMT40" s="1823"/>
      <c r="WMU40" s="1823"/>
      <c r="WMV40" s="1823"/>
      <c r="WMW40" s="1823"/>
      <c r="WMX40" s="1823"/>
      <c r="WMY40" s="1823"/>
      <c r="WMZ40" s="1823"/>
      <c r="WNA40" s="1823"/>
      <c r="WNB40" s="1823"/>
      <c r="WNC40" s="1823"/>
      <c r="WND40" s="1823"/>
      <c r="WNE40" s="1823"/>
      <c r="WNF40" s="1823"/>
      <c r="WNG40" s="1823"/>
      <c r="WNH40" s="1823"/>
      <c r="WNI40" s="1823"/>
      <c r="WNJ40" s="1823"/>
      <c r="WNK40" s="1823"/>
      <c r="WNL40" s="1823"/>
      <c r="WNM40" s="1823"/>
      <c r="WNN40" s="1823"/>
      <c r="WNO40" s="1823"/>
      <c r="WNP40" s="1823"/>
      <c r="WNQ40" s="1823"/>
      <c r="WNR40" s="1823"/>
      <c r="WNS40" s="1823"/>
      <c r="WNT40" s="1823"/>
      <c r="WNU40" s="1823"/>
      <c r="WNV40" s="1823"/>
      <c r="WNW40" s="1823"/>
      <c r="WNX40" s="1823"/>
      <c r="WNY40" s="1823"/>
      <c r="WNZ40" s="1823"/>
      <c r="WOA40" s="1823"/>
      <c r="WOB40" s="1823"/>
      <c r="WOC40" s="1823"/>
      <c r="WOD40" s="1823"/>
      <c r="WOE40" s="1823"/>
      <c r="WOF40" s="1823"/>
      <c r="WOG40" s="1823"/>
      <c r="WOH40" s="1823"/>
      <c r="WOI40" s="1823"/>
      <c r="WOJ40" s="1823"/>
      <c r="WOK40" s="1823"/>
      <c r="WOL40" s="1823"/>
      <c r="WOM40" s="1823"/>
      <c r="WON40" s="1823"/>
      <c r="WOO40" s="1823"/>
      <c r="WOP40" s="1823"/>
      <c r="WOQ40" s="1823"/>
      <c r="WOR40" s="1823"/>
      <c r="WOS40" s="1823"/>
      <c r="WOT40" s="1823"/>
      <c r="WOU40" s="1823"/>
      <c r="WOV40" s="1823"/>
      <c r="WOW40" s="1823"/>
      <c r="WOX40" s="1823"/>
      <c r="WOY40" s="1823"/>
      <c r="WOZ40" s="1823"/>
      <c r="WPA40" s="1823"/>
      <c r="WPB40" s="1823"/>
      <c r="WPC40" s="1823"/>
      <c r="WPD40" s="1823"/>
      <c r="WPE40" s="1823"/>
      <c r="WPF40" s="1823"/>
      <c r="WPG40" s="1823"/>
      <c r="WPH40" s="1823"/>
      <c r="WPI40" s="1823"/>
      <c r="WPJ40" s="1823"/>
      <c r="WPK40" s="1823"/>
      <c r="WPL40" s="1823"/>
      <c r="WPM40" s="1823"/>
      <c r="WPN40" s="1823"/>
      <c r="WPO40" s="1823"/>
      <c r="WPP40" s="1823"/>
      <c r="WPQ40" s="1823"/>
      <c r="WPR40" s="1823"/>
      <c r="WPS40" s="1823"/>
      <c r="WPT40" s="1823"/>
      <c r="WPU40" s="1823"/>
      <c r="WPV40" s="1823"/>
      <c r="WPW40" s="1823"/>
      <c r="WPX40" s="1823"/>
      <c r="WPY40" s="1823"/>
      <c r="WPZ40" s="1823"/>
      <c r="WQA40" s="1823"/>
      <c r="WQB40" s="1823"/>
      <c r="WQC40" s="1823"/>
      <c r="WQD40" s="1823"/>
      <c r="WQE40" s="1823"/>
      <c r="WQF40" s="1823"/>
      <c r="WQG40" s="1823"/>
      <c r="WQH40" s="1823"/>
      <c r="WQI40" s="1823"/>
      <c r="WQJ40" s="1823"/>
      <c r="WQK40" s="1823"/>
      <c r="WQL40" s="1823"/>
      <c r="WQM40" s="1823"/>
      <c r="WQN40" s="1823"/>
      <c r="WQO40" s="1823"/>
      <c r="WQP40" s="1823"/>
      <c r="WQQ40" s="1823"/>
      <c r="WQR40" s="1823"/>
      <c r="WQS40" s="1823"/>
      <c r="WQT40" s="1823"/>
      <c r="WQU40" s="1823"/>
      <c r="WQV40" s="1823"/>
      <c r="WQW40" s="1823"/>
      <c r="WQX40" s="1823"/>
      <c r="WQY40" s="1823"/>
      <c r="WQZ40" s="1823"/>
      <c r="WRA40" s="1823"/>
      <c r="WRB40" s="1823"/>
      <c r="WRC40" s="1823"/>
      <c r="WRD40" s="1823"/>
      <c r="WRE40" s="1823"/>
      <c r="WRF40" s="1823"/>
      <c r="WRG40" s="1823"/>
      <c r="WRH40" s="1823"/>
      <c r="WRI40" s="1823"/>
      <c r="WRJ40" s="1823"/>
      <c r="WRK40" s="1823"/>
      <c r="WRL40" s="1823"/>
      <c r="WRM40" s="1823"/>
      <c r="WRN40" s="1823"/>
      <c r="WRO40" s="1823"/>
      <c r="WRP40" s="1823"/>
      <c r="WRQ40" s="1823"/>
      <c r="WRR40" s="1823"/>
      <c r="WRS40" s="1823"/>
      <c r="WRT40" s="1823"/>
      <c r="WRU40" s="1823"/>
      <c r="WRV40" s="1823"/>
      <c r="WRW40" s="1823"/>
      <c r="WRX40" s="1823"/>
      <c r="WRY40" s="1823"/>
      <c r="WRZ40" s="1823"/>
      <c r="WSA40" s="1823"/>
      <c r="WSB40" s="1823"/>
      <c r="WSC40" s="1823"/>
      <c r="WSD40" s="1823"/>
      <c r="WSE40" s="1823"/>
      <c r="WSF40" s="1823"/>
      <c r="WSG40" s="1823"/>
      <c r="WSH40" s="1823"/>
      <c r="WSI40" s="1823"/>
      <c r="WSJ40" s="1823"/>
      <c r="WSK40" s="1823"/>
      <c r="WSL40" s="1823"/>
      <c r="WSM40" s="1823"/>
      <c r="WSN40" s="1823"/>
      <c r="WSO40" s="1823"/>
      <c r="WSP40" s="1823"/>
      <c r="WSQ40" s="1823"/>
      <c r="WSR40" s="1823"/>
      <c r="WSS40" s="1823"/>
      <c r="WST40" s="1823"/>
      <c r="WSU40" s="1823"/>
      <c r="WSV40" s="1823"/>
      <c r="WSW40" s="1823"/>
      <c r="WSX40" s="1823"/>
      <c r="WSY40" s="1823"/>
      <c r="WSZ40" s="1823"/>
      <c r="WTA40" s="1823"/>
      <c r="WTB40" s="1823"/>
      <c r="WTC40" s="1823"/>
      <c r="WTD40" s="1823"/>
      <c r="WTE40" s="1823"/>
      <c r="WTF40" s="1823"/>
      <c r="WTG40" s="1823"/>
      <c r="WTH40" s="1823"/>
      <c r="WTI40" s="1823"/>
      <c r="WTJ40" s="1823"/>
      <c r="WTK40" s="1823"/>
      <c r="WTL40" s="1823"/>
      <c r="WTM40" s="1823"/>
      <c r="WTN40" s="1823"/>
      <c r="WTO40" s="1823"/>
      <c r="WTP40" s="1823"/>
      <c r="WTQ40" s="1823"/>
      <c r="WTR40" s="1823"/>
      <c r="WTS40" s="1823"/>
      <c r="WTT40" s="1823"/>
      <c r="WTU40" s="1823"/>
      <c r="WTV40" s="1823"/>
      <c r="WTW40" s="1823"/>
      <c r="WTX40" s="1823"/>
      <c r="WTY40" s="1823"/>
      <c r="WTZ40" s="1823"/>
      <c r="WUA40" s="1823"/>
      <c r="WUB40" s="1823"/>
      <c r="WUC40" s="1823"/>
      <c r="WUD40" s="1823"/>
      <c r="WUE40" s="1823"/>
      <c r="WUF40" s="1823"/>
      <c r="WUG40" s="1823"/>
      <c r="WUH40" s="1823"/>
      <c r="WUI40" s="1823"/>
      <c r="WUJ40" s="1823"/>
      <c r="WUK40" s="1823"/>
      <c r="WUL40" s="1823"/>
      <c r="WUM40" s="1823"/>
      <c r="WUN40" s="1823"/>
      <c r="WUO40" s="1823"/>
      <c r="WUP40" s="1823"/>
      <c r="WUQ40" s="1823"/>
      <c r="WUR40" s="1823"/>
      <c r="WUS40" s="1823"/>
      <c r="WUT40" s="1823"/>
      <c r="WUU40" s="1823"/>
      <c r="WUV40" s="1823"/>
      <c r="WUW40" s="1823"/>
      <c r="WUX40" s="1823"/>
      <c r="WUY40" s="1823"/>
      <c r="WUZ40" s="1823"/>
      <c r="WVA40" s="1823"/>
      <c r="WVB40" s="1823"/>
      <c r="WVC40" s="1823"/>
      <c r="WVD40" s="1823"/>
      <c r="WVE40" s="1823"/>
      <c r="WVF40" s="1823"/>
      <c r="WVG40" s="1823"/>
      <c r="WVH40" s="1823"/>
      <c r="WVI40" s="1823"/>
      <c r="WVJ40" s="1823"/>
      <c r="WVK40" s="1823"/>
      <c r="WVL40" s="1823"/>
      <c r="WVM40" s="1823"/>
      <c r="WVN40" s="1823"/>
      <c r="WVO40" s="1823"/>
      <c r="WVP40" s="1823"/>
      <c r="WVQ40" s="1823"/>
      <c r="WVR40" s="1823"/>
      <c r="WVS40" s="1823"/>
      <c r="WVT40" s="1823"/>
      <c r="WVU40" s="1823"/>
      <c r="WVV40" s="1823"/>
      <c r="WVW40" s="1823"/>
      <c r="WVX40" s="1823"/>
      <c r="WVY40" s="1823"/>
      <c r="WVZ40" s="1823"/>
      <c r="WWA40" s="1823"/>
      <c r="WWB40" s="1823"/>
      <c r="WWC40" s="1823"/>
      <c r="WWD40" s="1823"/>
      <c r="WWE40" s="1823"/>
      <c r="WWF40" s="1823"/>
      <c r="WWG40" s="1823"/>
      <c r="WWH40" s="1823"/>
      <c r="WWI40" s="1823"/>
      <c r="WWJ40" s="1823"/>
      <c r="WWK40" s="1823"/>
      <c r="WWL40" s="1823"/>
      <c r="WWM40" s="1823"/>
      <c r="WWN40" s="1823"/>
      <c r="WWO40" s="1823"/>
      <c r="WWP40" s="1823"/>
      <c r="WWQ40" s="1823"/>
      <c r="WWR40" s="1823"/>
      <c r="WWS40" s="1823"/>
      <c r="WWT40" s="1823"/>
      <c r="WWU40" s="1823"/>
      <c r="WWV40" s="1823"/>
      <c r="WWW40" s="1823"/>
      <c r="WWX40" s="1823"/>
      <c r="WWY40" s="1823"/>
      <c r="WWZ40" s="1823"/>
      <c r="WXA40" s="1823"/>
      <c r="WXB40" s="1823"/>
      <c r="WXC40" s="1823"/>
      <c r="WXD40" s="1823"/>
      <c r="WXE40" s="1823"/>
      <c r="WXF40" s="1823"/>
      <c r="WXG40" s="1823"/>
      <c r="WXH40" s="1823"/>
      <c r="WXI40" s="1823"/>
      <c r="WXJ40" s="1823"/>
      <c r="WXK40" s="1823"/>
      <c r="WXL40" s="1823"/>
      <c r="WXM40" s="1823"/>
      <c r="WXN40" s="1823"/>
      <c r="WXO40" s="1823"/>
      <c r="WXP40" s="1823"/>
      <c r="WXQ40" s="1823"/>
      <c r="WXR40" s="1823"/>
      <c r="WXS40" s="1823"/>
      <c r="WXT40" s="1823"/>
      <c r="WXU40" s="1823"/>
      <c r="WXV40" s="1823"/>
      <c r="WXW40" s="1823"/>
      <c r="WXX40" s="1823"/>
      <c r="WXY40" s="1823"/>
      <c r="WXZ40" s="1823"/>
      <c r="WYA40" s="1823"/>
      <c r="WYB40" s="1823"/>
      <c r="WYC40" s="1823"/>
      <c r="WYD40" s="1823"/>
      <c r="WYE40" s="1823"/>
      <c r="WYF40" s="1823"/>
      <c r="WYG40" s="1823"/>
      <c r="WYH40" s="1823"/>
      <c r="WYI40" s="1823"/>
      <c r="WYJ40" s="1823"/>
      <c r="WYK40" s="1823"/>
      <c r="WYL40" s="1823"/>
      <c r="WYM40" s="1823"/>
      <c r="WYN40" s="1823"/>
      <c r="WYO40" s="1823"/>
      <c r="WYP40" s="1823"/>
      <c r="WYQ40" s="1823"/>
      <c r="WYR40" s="1823"/>
      <c r="WYS40" s="1823"/>
      <c r="WYT40" s="1823"/>
      <c r="WYU40" s="1823"/>
      <c r="WYV40" s="1823"/>
      <c r="WYW40" s="1823"/>
      <c r="WYX40" s="1823"/>
      <c r="WYY40" s="1823"/>
      <c r="WYZ40" s="1823"/>
      <c r="WZA40" s="1823"/>
      <c r="WZB40" s="1823"/>
      <c r="WZC40" s="1823"/>
      <c r="WZD40" s="1823"/>
      <c r="WZE40" s="1823"/>
      <c r="WZF40" s="1823"/>
      <c r="WZG40" s="1823"/>
      <c r="WZH40" s="1823"/>
      <c r="WZI40" s="1823"/>
      <c r="WZJ40" s="1823"/>
      <c r="WZK40" s="1823"/>
      <c r="WZL40" s="1823"/>
      <c r="WZM40" s="1823"/>
      <c r="WZN40" s="1823"/>
      <c r="WZO40" s="1823"/>
      <c r="WZP40" s="1823"/>
      <c r="WZQ40" s="1823"/>
      <c r="WZR40" s="1823"/>
      <c r="WZS40" s="1823"/>
      <c r="WZT40" s="1823"/>
      <c r="WZU40" s="1823"/>
      <c r="WZV40" s="1823"/>
      <c r="WZW40" s="1823"/>
      <c r="WZX40" s="1823"/>
      <c r="WZY40" s="1823"/>
      <c r="WZZ40" s="1823"/>
      <c r="XAA40" s="1823"/>
      <c r="XAB40" s="1823"/>
      <c r="XAC40" s="1823"/>
      <c r="XAD40" s="1823"/>
      <c r="XAE40" s="1823"/>
      <c r="XAF40" s="1823"/>
      <c r="XAG40" s="1823"/>
      <c r="XAH40" s="1823"/>
      <c r="XAI40" s="1823"/>
      <c r="XAJ40" s="1823"/>
      <c r="XAK40" s="1823"/>
      <c r="XAL40" s="1823"/>
      <c r="XAM40" s="1823"/>
      <c r="XAN40" s="1823"/>
      <c r="XAO40" s="1823"/>
      <c r="XAP40" s="1823"/>
      <c r="XAQ40" s="1823"/>
      <c r="XAR40" s="1823"/>
      <c r="XAS40" s="1823"/>
      <c r="XAT40" s="1823"/>
      <c r="XAU40" s="1823"/>
      <c r="XAV40" s="1823"/>
      <c r="XAW40" s="1823"/>
      <c r="XAX40" s="1823"/>
      <c r="XAY40" s="1823"/>
      <c r="XAZ40" s="1823"/>
      <c r="XBA40" s="1823"/>
      <c r="XBB40" s="1823"/>
      <c r="XBC40" s="1823"/>
      <c r="XBD40" s="1823"/>
      <c r="XBE40" s="1823"/>
      <c r="XBF40" s="1823"/>
      <c r="XBG40" s="1823"/>
      <c r="XBH40" s="1823"/>
      <c r="XBI40" s="1823"/>
      <c r="XBJ40" s="1823"/>
      <c r="XBK40" s="1823"/>
      <c r="XBL40" s="1823"/>
      <c r="XBM40" s="1823"/>
      <c r="XBN40" s="1823"/>
      <c r="XBO40" s="1823"/>
      <c r="XBP40" s="1823"/>
      <c r="XBQ40" s="1823"/>
      <c r="XBR40" s="1823"/>
      <c r="XBS40" s="1823"/>
      <c r="XBT40" s="1823"/>
      <c r="XBU40" s="1823"/>
      <c r="XBV40" s="1823"/>
      <c r="XBW40" s="1823"/>
      <c r="XBX40" s="1823"/>
      <c r="XBY40" s="1823"/>
      <c r="XBZ40" s="1823"/>
      <c r="XCA40" s="1823"/>
      <c r="XCB40" s="1823"/>
      <c r="XCC40" s="1823"/>
      <c r="XCD40" s="1823"/>
      <c r="XCE40" s="1823"/>
      <c r="XCF40" s="1823"/>
      <c r="XCG40" s="1823"/>
      <c r="XCH40" s="1823"/>
      <c r="XCI40" s="1823"/>
      <c r="XCJ40" s="1823"/>
      <c r="XCK40" s="1823"/>
      <c r="XCL40" s="1823"/>
      <c r="XCM40" s="1823"/>
      <c r="XCN40" s="1823"/>
      <c r="XCO40" s="1823"/>
      <c r="XCP40" s="1823"/>
      <c r="XCQ40" s="1823"/>
      <c r="XCR40" s="1823"/>
      <c r="XCS40" s="1823"/>
      <c r="XCT40" s="1823"/>
      <c r="XCU40" s="1823"/>
      <c r="XCV40" s="1823"/>
      <c r="XCW40" s="1823"/>
      <c r="XCX40" s="1823"/>
      <c r="XCY40" s="1823"/>
      <c r="XCZ40" s="1823"/>
      <c r="XDA40" s="1823"/>
      <c r="XDB40" s="1823"/>
      <c r="XDC40" s="1823"/>
      <c r="XDD40" s="1823"/>
      <c r="XDE40" s="1823"/>
      <c r="XDF40" s="1823"/>
      <c r="XDG40" s="1823"/>
      <c r="XDH40" s="1823"/>
      <c r="XDI40" s="1823"/>
      <c r="XDJ40" s="1823"/>
      <c r="XDK40" s="1823"/>
      <c r="XDL40" s="1823"/>
      <c r="XDM40" s="1823"/>
      <c r="XDN40" s="1823"/>
      <c r="XDO40" s="1823"/>
      <c r="XDP40" s="1823"/>
      <c r="XDQ40" s="1823"/>
      <c r="XDR40" s="1823"/>
      <c r="XDS40" s="1823"/>
      <c r="XDT40" s="1823"/>
      <c r="XDU40" s="1823"/>
      <c r="XDV40" s="1823"/>
      <c r="XDW40" s="1823"/>
      <c r="XDX40" s="1823"/>
      <c r="XDY40" s="1823"/>
      <c r="XDZ40" s="1823"/>
      <c r="XEA40" s="1823"/>
      <c r="XEB40" s="1823"/>
      <c r="XEC40" s="1823"/>
      <c r="XED40" s="1823"/>
      <c r="XEE40" s="1823"/>
      <c r="XEF40" s="1823"/>
      <c r="XEG40" s="1823"/>
      <c r="XEH40" s="1823"/>
      <c r="XEI40" s="1823"/>
      <c r="XEJ40" s="1823"/>
      <c r="XEK40" s="1823"/>
      <c r="XEL40" s="1823"/>
      <c r="XEM40" s="1823"/>
      <c r="XEN40" s="1823"/>
      <c r="XEO40" s="1823"/>
      <c r="XEP40" s="1823"/>
      <c r="XEQ40" s="1823"/>
    </row>
    <row r="41" spans="1:16371" s="1762" customFormat="1" ht="63.75" customHeight="1" thickBot="1" x14ac:dyDescent="0.3">
      <c r="A41" s="1776" t="s">
        <v>507</v>
      </c>
      <c r="B41" s="1777" t="s">
        <v>506</v>
      </c>
      <c r="C41" s="1778"/>
      <c r="D41" s="1779" t="s">
        <v>177</v>
      </c>
      <c r="E41" s="1779"/>
      <c r="F41" s="1780"/>
      <c r="G41" s="1781">
        <v>2</v>
      </c>
      <c r="H41" s="1781">
        <v>60</v>
      </c>
      <c r="I41" s="1778">
        <v>36</v>
      </c>
      <c r="J41" s="1779">
        <v>18</v>
      </c>
      <c r="K41" s="1779"/>
      <c r="L41" s="1779">
        <v>18</v>
      </c>
      <c r="M41" s="1780">
        <v>24</v>
      </c>
      <c r="N41" s="1780">
        <v>2</v>
      </c>
      <c r="O41" s="1779"/>
      <c r="P41" s="1780">
        <v>2</v>
      </c>
      <c r="Q41" s="1778"/>
      <c r="R41" s="1779"/>
      <c r="S41" s="1779"/>
      <c r="T41" s="1779"/>
      <c r="U41" s="1780"/>
      <c r="W41" s="1774" t="s">
        <v>552</v>
      </c>
      <c r="X41" s="1774" t="s">
        <v>551</v>
      </c>
      <c r="Y41" s="1774" t="s">
        <v>551</v>
      </c>
      <c r="AL41" s="1782"/>
    </row>
    <row r="42" spans="1:16371" s="1762" customFormat="1" ht="63.75" customHeight="1" x14ac:dyDescent="0.25">
      <c r="A42" s="1825" t="s">
        <v>191</v>
      </c>
      <c r="B42" s="1763" t="s">
        <v>54</v>
      </c>
      <c r="C42" s="1767"/>
      <c r="D42" s="1771" t="s">
        <v>64</v>
      </c>
      <c r="E42" s="1826"/>
      <c r="F42" s="1804"/>
      <c r="G42" s="1800">
        <v>3</v>
      </c>
      <c r="H42" s="1794">
        <v>90</v>
      </c>
      <c r="I42" s="1767">
        <v>45</v>
      </c>
      <c r="J42" s="1771">
        <v>27</v>
      </c>
      <c r="K42" s="1771"/>
      <c r="L42" s="1771">
        <v>18</v>
      </c>
      <c r="M42" s="1770">
        <v>45</v>
      </c>
      <c r="N42" s="1827">
        <v>5</v>
      </c>
      <c r="O42" s="1828"/>
      <c r="P42" s="1827">
        <v>5</v>
      </c>
      <c r="Q42" s="1829"/>
      <c r="R42" s="1830"/>
      <c r="S42" s="1831"/>
      <c r="T42" s="1828"/>
      <c r="U42" s="1832"/>
      <c r="W42" s="1774" t="s">
        <v>552</v>
      </c>
      <c r="X42" s="1774" t="s">
        <v>552</v>
      </c>
      <c r="Y42" s="1774" t="s">
        <v>551</v>
      </c>
      <c r="AL42" s="1782"/>
    </row>
    <row r="43" spans="1:16371" s="1762" customFormat="1" ht="63.75" customHeight="1" thickBot="1" x14ac:dyDescent="0.35">
      <c r="A43" s="1833" t="s">
        <v>303</v>
      </c>
      <c r="B43" s="1834" t="s">
        <v>82</v>
      </c>
      <c r="C43" s="1790" t="s">
        <v>64</v>
      </c>
      <c r="D43" s="1791"/>
      <c r="E43" s="1792"/>
      <c r="F43" s="1768"/>
      <c r="G43" s="1821">
        <v>4</v>
      </c>
      <c r="H43" s="1766">
        <v>120</v>
      </c>
      <c r="I43" s="1764">
        <v>45</v>
      </c>
      <c r="J43" s="1791">
        <v>27</v>
      </c>
      <c r="K43" s="1791"/>
      <c r="L43" s="1791">
        <v>18</v>
      </c>
      <c r="M43" s="1768">
        <v>75</v>
      </c>
      <c r="N43" s="1822">
        <v>5</v>
      </c>
      <c r="O43" s="1793"/>
      <c r="P43" s="1822">
        <v>5</v>
      </c>
      <c r="Q43" s="1767"/>
      <c r="R43" s="1771"/>
      <c r="S43" s="1772"/>
      <c r="T43" s="1769"/>
      <c r="U43" s="1770"/>
      <c r="V43" s="1835"/>
      <c r="W43" s="1774" t="s">
        <v>552</v>
      </c>
      <c r="X43" s="1774" t="s">
        <v>552</v>
      </c>
      <c r="Y43" s="1774" t="s">
        <v>551</v>
      </c>
      <c r="Z43" s="1835"/>
      <c r="AA43" s="1835"/>
      <c r="AB43" s="1835"/>
      <c r="AC43" s="1835"/>
      <c r="AD43" s="1835"/>
      <c r="AE43" s="1835"/>
      <c r="AF43" s="1835"/>
      <c r="AG43" s="1835"/>
      <c r="AH43" s="1835"/>
      <c r="AI43" s="1835"/>
      <c r="AJ43" s="1835"/>
      <c r="AK43" s="1835"/>
      <c r="AL43" s="1836"/>
      <c r="AM43" s="1835"/>
      <c r="AN43" s="1835"/>
      <c r="AO43" s="1835"/>
      <c r="AP43" s="1835"/>
      <c r="AQ43" s="1835"/>
      <c r="AR43" s="1835"/>
      <c r="AS43" s="1835"/>
      <c r="AT43" s="1835"/>
      <c r="AU43" s="1835"/>
      <c r="AV43" s="1835"/>
      <c r="AW43" s="1835"/>
      <c r="AX43" s="1835"/>
      <c r="AY43" s="1835"/>
      <c r="AZ43" s="1835"/>
      <c r="BA43" s="1835"/>
      <c r="BB43" s="1835"/>
      <c r="BC43" s="1835"/>
      <c r="BD43" s="1835"/>
      <c r="BE43" s="1835"/>
      <c r="BF43" s="1835"/>
      <c r="BG43" s="1835"/>
      <c r="BH43" s="1835"/>
      <c r="BI43" s="1835"/>
      <c r="BJ43" s="1835"/>
      <c r="BK43" s="1835"/>
      <c r="BL43" s="1835"/>
      <c r="BM43" s="1835"/>
      <c r="BN43" s="1835"/>
      <c r="BO43" s="1835"/>
      <c r="BP43" s="1835"/>
      <c r="BQ43" s="1835"/>
      <c r="BR43" s="1835"/>
      <c r="BS43" s="1835"/>
      <c r="BT43" s="1835"/>
      <c r="BU43" s="1835"/>
      <c r="BV43" s="1835"/>
      <c r="BW43" s="1835"/>
      <c r="BX43" s="1835"/>
      <c r="BY43" s="1835"/>
      <c r="BZ43" s="1835"/>
      <c r="CA43" s="1835"/>
      <c r="CB43" s="1835"/>
      <c r="CC43" s="1835"/>
      <c r="CD43" s="1835"/>
      <c r="CE43" s="1835"/>
      <c r="CF43" s="1835"/>
      <c r="CG43" s="1835"/>
      <c r="CH43" s="1835"/>
      <c r="CI43" s="1835"/>
      <c r="CJ43" s="1835"/>
      <c r="CK43" s="1835"/>
      <c r="CL43" s="1835"/>
      <c r="CM43" s="1835"/>
      <c r="CN43" s="1835"/>
      <c r="CO43" s="1835"/>
      <c r="CP43" s="1835"/>
      <c r="CQ43" s="1835"/>
      <c r="CR43" s="1835"/>
      <c r="CS43" s="1835"/>
      <c r="CT43" s="1835"/>
      <c r="CU43" s="1835"/>
      <c r="CV43" s="1835"/>
      <c r="CW43" s="1835"/>
      <c r="CX43" s="1835"/>
      <c r="CY43" s="1835"/>
      <c r="CZ43" s="1835"/>
      <c r="DA43" s="1835"/>
      <c r="DB43" s="1835"/>
      <c r="DC43" s="1835"/>
      <c r="DD43" s="1835"/>
      <c r="DE43" s="1835"/>
      <c r="DF43" s="1835"/>
      <c r="DG43" s="1835"/>
      <c r="DH43" s="1835"/>
      <c r="DI43" s="1835"/>
      <c r="DJ43" s="1835"/>
      <c r="DK43" s="1835"/>
      <c r="DL43" s="1835"/>
      <c r="DM43" s="1835"/>
      <c r="DN43" s="1835"/>
      <c r="DO43" s="1835"/>
      <c r="DP43" s="1835"/>
      <c r="DQ43" s="1835"/>
      <c r="DR43" s="1835"/>
      <c r="DS43" s="1835"/>
      <c r="DT43" s="1835"/>
      <c r="DU43" s="1835"/>
      <c r="DV43" s="1835"/>
      <c r="DW43" s="1835"/>
      <c r="DX43" s="1835"/>
      <c r="DY43" s="1835"/>
      <c r="DZ43" s="1835"/>
      <c r="EA43" s="1835"/>
      <c r="EB43" s="1835"/>
      <c r="EC43" s="1835"/>
      <c r="ED43" s="1835"/>
      <c r="EE43" s="1835"/>
      <c r="EF43" s="1835"/>
      <c r="EG43" s="1835"/>
      <c r="EH43" s="1835"/>
      <c r="EI43" s="1835"/>
      <c r="EJ43" s="1835"/>
      <c r="EK43" s="1835"/>
      <c r="EL43" s="1835"/>
      <c r="EM43" s="1835"/>
      <c r="EN43" s="1835"/>
      <c r="EO43" s="1835"/>
      <c r="EP43" s="1835"/>
      <c r="EQ43" s="1835"/>
      <c r="ER43" s="1835"/>
      <c r="ES43" s="1835"/>
      <c r="ET43" s="1835"/>
      <c r="EU43" s="1835"/>
      <c r="EV43" s="1835"/>
      <c r="EW43" s="1835"/>
      <c r="EX43" s="1835"/>
      <c r="EY43" s="1835"/>
      <c r="EZ43" s="1835"/>
      <c r="FA43" s="1835"/>
      <c r="FB43" s="1835"/>
      <c r="FC43" s="1835"/>
      <c r="FD43" s="1835"/>
      <c r="FE43" s="1835"/>
      <c r="FF43" s="1835"/>
      <c r="FG43" s="1835"/>
      <c r="FH43" s="1835"/>
      <c r="FI43" s="1835"/>
      <c r="FJ43" s="1835"/>
      <c r="FK43" s="1835"/>
      <c r="FL43" s="1835"/>
      <c r="FM43" s="1835"/>
      <c r="FN43" s="1835"/>
      <c r="FO43" s="1835"/>
      <c r="FP43" s="1835"/>
      <c r="FQ43" s="1835"/>
      <c r="FR43" s="1835"/>
      <c r="FS43" s="1835"/>
      <c r="FT43" s="1835"/>
      <c r="FU43" s="1835"/>
      <c r="FV43" s="1835"/>
      <c r="FW43" s="1835"/>
      <c r="FX43" s="1835"/>
      <c r="FY43" s="1835"/>
      <c r="FZ43" s="1835"/>
      <c r="GA43" s="1835"/>
      <c r="GB43" s="1835"/>
      <c r="GC43" s="1835"/>
      <c r="GD43" s="1835"/>
      <c r="GE43" s="1835"/>
      <c r="GF43" s="1835"/>
      <c r="GG43" s="1835"/>
      <c r="GH43" s="1835"/>
      <c r="GI43" s="1835"/>
      <c r="GJ43" s="1835"/>
      <c r="GK43" s="1835"/>
      <c r="GL43" s="1835"/>
      <c r="GM43" s="1835"/>
      <c r="GN43" s="1835"/>
      <c r="GO43" s="1835"/>
      <c r="GP43" s="1835"/>
      <c r="GQ43" s="1835"/>
      <c r="GR43" s="1835"/>
      <c r="GS43" s="1835"/>
      <c r="GT43" s="1835"/>
      <c r="GU43" s="1835"/>
      <c r="GV43" s="1835"/>
      <c r="GW43" s="1835"/>
      <c r="GX43" s="1835"/>
      <c r="GY43" s="1835"/>
      <c r="GZ43" s="1835"/>
      <c r="HA43" s="1835"/>
      <c r="HB43" s="1835"/>
      <c r="HC43" s="1835"/>
      <c r="HD43" s="1835"/>
      <c r="HE43" s="1835"/>
      <c r="HF43" s="1835"/>
      <c r="HG43" s="1835"/>
      <c r="HH43" s="1835"/>
      <c r="HI43" s="1835"/>
      <c r="HJ43" s="1835"/>
      <c r="HK43" s="1835"/>
      <c r="HL43" s="1835"/>
      <c r="HM43" s="1835"/>
      <c r="HN43" s="1835"/>
      <c r="HO43" s="1835"/>
      <c r="HP43" s="1835"/>
      <c r="HQ43" s="1835"/>
      <c r="HR43" s="1835"/>
      <c r="HS43" s="1835"/>
      <c r="HT43" s="1835"/>
      <c r="HU43" s="1835"/>
      <c r="HV43" s="1835"/>
      <c r="HW43" s="1835"/>
      <c r="HX43" s="1835"/>
      <c r="HY43" s="1835"/>
      <c r="HZ43" s="1835"/>
      <c r="IA43" s="1835"/>
      <c r="IB43" s="1835"/>
      <c r="IC43" s="1835"/>
      <c r="ID43" s="1835"/>
      <c r="IE43" s="1835"/>
      <c r="IF43" s="1835"/>
      <c r="IG43" s="1835"/>
      <c r="IH43" s="1835"/>
      <c r="II43" s="1835"/>
      <c r="IJ43" s="1835"/>
      <c r="IK43" s="1835"/>
      <c r="IL43" s="1835"/>
      <c r="IM43" s="1835"/>
      <c r="IN43" s="1835"/>
      <c r="IO43" s="1835"/>
      <c r="IP43" s="1835"/>
      <c r="IQ43" s="1835"/>
      <c r="IR43" s="1835"/>
      <c r="IS43" s="1835"/>
      <c r="IT43" s="1835"/>
      <c r="IU43" s="1835"/>
      <c r="IV43" s="1835"/>
      <c r="IW43" s="1835"/>
      <c r="IX43" s="1835"/>
      <c r="IY43" s="1835"/>
      <c r="IZ43" s="1835"/>
      <c r="JA43" s="1835"/>
      <c r="JB43" s="1835"/>
      <c r="JC43" s="1835"/>
      <c r="JD43" s="1835"/>
      <c r="JE43" s="1835"/>
      <c r="JF43" s="1835"/>
      <c r="JG43" s="1835"/>
      <c r="JH43" s="1835"/>
      <c r="JI43" s="1835"/>
      <c r="JJ43" s="1835"/>
      <c r="JK43" s="1835"/>
      <c r="JL43" s="1835"/>
      <c r="JM43" s="1835"/>
      <c r="JN43" s="1835"/>
      <c r="JO43" s="1835"/>
      <c r="JP43" s="1835"/>
      <c r="JQ43" s="1835"/>
      <c r="JR43" s="1835"/>
      <c r="JS43" s="1835"/>
      <c r="JT43" s="1835"/>
      <c r="JU43" s="1835"/>
      <c r="JV43" s="1835"/>
      <c r="JW43" s="1835"/>
      <c r="JX43" s="1835"/>
      <c r="JY43" s="1835"/>
      <c r="JZ43" s="1835"/>
      <c r="KA43" s="1835"/>
      <c r="KB43" s="1835"/>
      <c r="KC43" s="1835"/>
      <c r="KD43" s="1835"/>
      <c r="KE43" s="1835"/>
      <c r="KF43" s="1835"/>
      <c r="KG43" s="1835"/>
      <c r="KH43" s="1835"/>
      <c r="KI43" s="1835"/>
      <c r="KJ43" s="1835"/>
      <c r="KK43" s="1835"/>
      <c r="KL43" s="1835"/>
      <c r="KM43" s="1835"/>
      <c r="KN43" s="1835"/>
      <c r="KO43" s="1835"/>
      <c r="KP43" s="1835"/>
      <c r="KQ43" s="1835"/>
      <c r="KR43" s="1835"/>
      <c r="KS43" s="1835"/>
      <c r="KT43" s="1835"/>
      <c r="KU43" s="1835"/>
      <c r="KV43" s="1835"/>
      <c r="KW43" s="1835"/>
      <c r="KX43" s="1835"/>
      <c r="KY43" s="1835"/>
      <c r="KZ43" s="1835"/>
      <c r="LA43" s="1835"/>
      <c r="LB43" s="1835"/>
      <c r="LC43" s="1835"/>
      <c r="LD43" s="1835"/>
      <c r="LE43" s="1835"/>
      <c r="LF43" s="1835"/>
      <c r="LG43" s="1835"/>
      <c r="LH43" s="1835"/>
      <c r="LI43" s="1835"/>
      <c r="LJ43" s="1835"/>
      <c r="LK43" s="1835"/>
      <c r="LL43" s="1835"/>
      <c r="LM43" s="1835"/>
      <c r="LN43" s="1835"/>
      <c r="LO43" s="1835"/>
      <c r="LP43" s="1835"/>
      <c r="LQ43" s="1835"/>
      <c r="LR43" s="1835"/>
      <c r="LS43" s="1835"/>
      <c r="LT43" s="1835"/>
      <c r="LU43" s="1835"/>
      <c r="LV43" s="1835"/>
      <c r="LW43" s="1835"/>
      <c r="LX43" s="1835"/>
      <c r="LY43" s="1835"/>
      <c r="LZ43" s="1835"/>
      <c r="MA43" s="1835"/>
      <c r="MB43" s="1835"/>
      <c r="MC43" s="1835"/>
      <c r="MD43" s="1835"/>
      <c r="ME43" s="1835"/>
      <c r="MF43" s="1835"/>
      <c r="MG43" s="1835"/>
      <c r="MH43" s="1835"/>
      <c r="MI43" s="1835"/>
      <c r="MJ43" s="1835"/>
      <c r="MK43" s="1835"/>
      <c r="ML43" s="1835"/>
      <c r="MM43" s="1835"/>
      <c r="MN43" s="1835"/>
      <c r="MO43" s="1835"/>
      <c r="MP43" s="1835"/>
      <c r="MQ43" s="1835"/>
      <c r="MR43" s="1835"/>
      <c r="MS43" s="1835"/>
      <c r="MT43" s="1835"/>
      <c r="MU43" s="1835"/>
      <c r="MV43" s="1835"/>
      <c r="MW43" s="1835"/>
      <c r="MX43" s="1835"/>
      <c r="MY43" s="1835"/>
      <c r="MZ43" s="1835"/>
      <c r="NA43" s="1835"/>
      <c r="NB43" s="1835"/>
      <c r="NC43" s="1835"/>
      <c r="ND43" s="1835"/>
      <c r="NE43" s="1835"/>
      <c r="NF43" s="1835"/>
      <c r="NG43" s="1835"/>
      <c r="NH43" s="1835"/>
      <c r="NI43" s="1835"/>
      <c r="NJ43" s="1835"/>
      <c r="NK43" s="1835"/>
      <c r="NL43" s="1835"/>
      <c r="NM43" s="1835"/>
      <c r="NN43" s="1835"/>
      <c r="NO43" s="1835"/>
      <c r="NP43" s="1835"/>
      <c r="NQ43" s="1835"/>
      <c r="NR43" s="1835"/>
      <c r="NS43" s="1835"/>
      <c r="NT43" s="1835"/>
      <c r="NU43" s="1835"/>
      <c r="NV43" s="1835"/>
      <c r="NW43" s="1835"/>
      <c r="NX43" s="1835"/>
      <c r="NY43" s="1835"/>
      <c r="NZ43" s="1835"/>
      <c r="OA43" s="1835"/>
      <c r="OB43" s="1835"/>
      <c r="OC43" s="1835"/>
      <c r="OD43" s="1835"/>
      <c r="OE43" s="1835"/>
      <c r="OF43" s="1835"/>
      <c r="OG43" s="1835"/>
      <c r="OH43" s="1835"/>
      <c r="OI43" s="1835"/>
      <c r="OJ43" s="1835"/>
      <c r="OK43" s="1835"/>
      <c r="OL43" s="1835"/>
      <c r="OM43" s="1835"/>
      <c r="ON43" s="1835"/>
      <c r="OO43" s="1835"/>
      <c r="OP43" s="1835"/>
      <c r="OQ43" s="1835"/>
      <c r="OR43" s="1835"/>
      <c r="OS43" s="1835"/>
      <c r="OT43" s="1835"/>
      <c r="OU43" s="1835"/>
      <c r="OV43" s="1835"/>
      <c r="OW43" s="1835"/>
      <c r="OX43" s="1835"/>
      <c r="OY43" s="1835"/>
      <c r="OZ43" s="1835"/>
      <c r="PA43" s="1835"/>
      <c r="PB43" s="1835"/>
      <c r="PC43" s="1835"/>
      <c r="PD43" s="1835"/>
      <c r="PE43" s="1835"/>
      <c r="PF43" s="1835"/>
      <c r="PG43" s="1835"/>
      <c r="PH43" s="1835"/>
      <c r="PI43" s="1835"/>
      <c r="PJ43" s="1835"/>
      <c r="PK43" s="1835"/>
      <c r="PL43" s="1835"/>
      <c r="PM43" s="1835"/>
      <c r="PN43" s="1835"/>
      <c r="PO43" s="1835"/>
      <c r="PP43" s="1835"/>
      <c r="PQ43" s="1835"/>
      <c r="PR43" s="1835"/>
      <c r="PS43" s="1835"/>
      <c r="PT43" s="1835"/>
      <c r="PU43" s="1835"/>
      <c r="PV43" s="1835"/>
      <c r="PW43" s="1835"/>
      <c r="PX43" s="1835"/>
      <c r="PY43" s="1835"/>
      <c r="PZ43" s="1835"/>
      <c r="QA43" s="1835"/>
      <c r="QB43" s="1835"/>
      <c r="QC43" s="1835"/>
      <c r="QD43" s="1835"/>
      <c r="QE43" s="1835"/>
      <c r="QF43" s="1835"/>
      <c r="QG43" s="1835"/>
      <c r="QH43" s="1835"/>
      <c r="QI43" s="1835"/>
      <c r="QJ43" s="1835"/>
      <c r="QK43" s="1835"/>
      <c r="QL43" s="1835"/>
      <c r="QM43" s="1835"/>
      <c r="QN43" s="1835"/>
      <c r="QO43" s="1835"/>
      <c r="QP43" s="1835"/>
      <c r="QQ43" s="1835"/>
      <c r="QR43" s="1835"/>
      <c r="QS43" s="1835"/>
      <c r="QT43" s="1835"/>
      <c r="QU43" s="1835"/>
      <c r="QV43" s="1835"/>
      <c r="QW43" s="1835"/>
      <c r="QX43" s="1835"/>
      <c r="QY43" s="1835"/>
      <c r="QZ43" s="1835"/>
      <c r="RA43" s="1835"/>
      <c r="RB43" s="1835"/>
      <c r="RC43" s="1835"/>
      <c r="RD43" s="1835"/>
      <c r="RE43" s="1835"/>
      <c r="RF43" s="1835"/>
      <c r="RG43" s="1835"/>
      <c r="RH43" s="1835"/>
      <c r="RI43" s="1835"/>
      <c r="RJ43" s="1835"/>
      <c r="RK43" s="1835"/>
      <c r="RL43" s="1835"/>
      <c r="RM43" s="1835"/>
      <c r="RN43" s="1835"/>
      <c r="RO43" s="1835"/>
      <c r="RP43" s="1835"/>
      <c r="RQ43" s="1835"/>
      <c r="RR43" s="1835"/>
      <c r="RS43" s="1835"/>
      <c r="RT43" s="1835"/>
      <c r="RU43" s="1835"/>
      <c r="RV43" s="1835"/>
      <c r="RW43" s="1835"/>
      <c r="RX43" s="1835"/>
      <c r="RY43" s="1835"/>
      <c r="RZ43" s="1835"/>
      <c r="SA43" s="1835"/>
      <c r="SB43" s="1835"/>
      <c r="SC43" s="1835"/>
      <c r="SD43" s="1835"/>
      <c r="SE43" s="1835"/>
      <c r="SF43" s="1835"/>
      <c r="SG43" s="1835"/>
      <c r="SH43" s="1835"/>
      <c r="SI43" s="1835"/>
      <c r="SJ43" s="1835"/>
      <c r="SK43" s="1835"/>
      <c r="SL43" s="1835"/>
      <c r="SM43" s="1835"/>
      <c r="SN43" s="1835"/>
      <c r="SO43" s="1835"/>
      <c r="SP43" s="1835"/>
      <c r="SQ43" s="1835"/>
      <c r="SR43" s="1835"/>
      <c r="SS43" s="1835"/>
      <c r="ST43" s="1835"/>
      <c r="SU43" s="1835"/>
      <c r="SV43" s="1835"/>
      <c r="SW43" s="1835"/>
      <c r="SX43" s="1835"/>
      <c r="SY43" s="1835"/>
      <c r="SZ43" s="1835"/>
      <c r="TA43" s="1835"/>
      <c r="TB43" s="1835"/>
      <c r="TC43" s="1835"/>
      <c r="TD43" s="1835"/>
      <c r="TE43" s="1835"/>
      <c r="TF43" s="1835"/>
      <c r="TG43" s="1835"/>
      <c r="TH43" s="1835"/>
      <c r="TI43" s="1835"/>
      <c r="TJ43" s="1835"/>
      <c r="TK43" s="1835"/>
      <c r="TL43" s="1835"/>
      <c r="TM43" s="1835"/>
      <c r="TN43" s="1835"/>
      <c r="TO43" s="1835"/>
      <c r="TP43" s="1835"/>
      <c r="TQ43" s="1835"/>
      <c r="TR43" s="1835"/>
      <c r="TS43" s="1835"/>
      <c r="TT43" s="1835"/>
      <c r="TU43" s="1835"/>
      <c r="TV43" s="1835"/>
      <c r="TW43" s="1835"/>
      <c r="TX43" s="1835"/>
      <c r="TY43" s="1835"/>
      <c r="TZ43" s="1835"/>
      <c r="UA43" s="1835"/>
      <c r="UB43" s="1835"/>
      <c r="UC43" s="1835"/>
      <c r="UD43" s="1835"/>
      <c r="UE43" s="1835"/>
      <c r="UF43" s="1835"/>
      <c r="UG43" s="1835"/>
      <c r="UH43" s="1835"/>
      <c r="UI43" s="1835"/>
      <c r="UJ43" s="1835"/>
      <c r="UK43" s="1835"/>
      <c r="UL43" s="1835"/>
      <c r="UM43" s="1835"/>
      <c r="UN43" s="1835"/>
      <c r="UO43" s="1835"/>
      <c r="UP43" s="1835"/>
      <c r="UQ43" s="1835"/>
      <c r="UR43" s="1835"/>
      <c r="US43" s="1835"/>
      <c r="UT43" s="1835"/>
      <c r="UU43" s="1835"/>
      <c r="UV43" s="1835"/>
      <c r="UW43" s="1835"/>
      <c r="UX43" s="1835"/>
      <c r="UY43" s="1835"/>
      <c r="UZ43" s="1835"/>
      <c r="VA43" s="1835"/>
      <c r="VB43" s="1835"/>
      <c r="VC43" s="1835"/>
      <c r="VD43" s="1835"/>
      <c r="VE43" s="1835"/>
      <c r="VF43" s="1835"/>
      <c r="VG43" s="1835"/>
      <c r="VH43" s="1835"/>
      <c r="VI43" s="1835"/>
      <c r="VJ43" s="1835"/>
      <c r="VK43" s="1835"/>
      <c r="VL43" s="1835"/>
      <c r="VM43" s="1835"/>
      <c r="VN43" s="1835"/>
      <c r="VO43" s="1835"/>
      <c r="VP43" s="1835"/>
      <c r="VQ43" s="1835"/>
      <c r="VR43" s="1835"/>
      <c r="VS43" s="1835"/>
      <c r="VT43" s="1835"/>
      <c r="VU43" s="1835"/>
      <c r="VV43" s="1835"/>
      <c r="VW43" s="1835"/>
      <c r="VX43" s="1835"/>
      <c r="VY43" s="1835"/>
      <c r="VZ43" s="1835"/>
      <c r="WA43" s="1835"/>
      <c r="WB43" s="1835"/>
      <c r="WC43" s="1835"/>
      <c r="WD43" s="1835"/>
      <c r="WE43" s="1835"/>
      <c r="WF43" s="1835"/>
      <c r="WG43" s="1835"/>
      <c r="WH43" s="1835"/>
      <c r="WI43" s="1835"/>
      <c r="WJ43" s="1835"/>
      <c r="WK43" s="1835"/>
      <c r="WL43" s="1835"/>
      <c r="WM43" s="1835"/>
      <c r="WN43" s="1835"/>
      <c r="WO43" s="1835"/>
      <c r="WP43" s="1835"/>
      <c r="WQ43" s="1835"/>
      <c r="WR43" s="1835"/>
      <c r="WS43" s="1835"/>
      <c r="WT43" s="1835"/>
      <c r="WU43" s="1835"/>
      <c r="WV43" s="1835"/>
      <c r="WW43" s="1835"/>
      <c r="WX43" s="1835"/>
      <c r="WY43" s="1835"/>
      <c r="WZ43" s="1835"/>
      <c r="XA43" s="1835"/>
      <c r="XB43" s="1835"/>
      <c r="XC43" s="1835"/>
      <c r="XD43" s="1835"/>
      <c r="XE43" s="1835"/>
      <c r="XF43" s="1835"/>
      <c r="XG43" s="1835"/>
      <c r="XH43" s="1835"/>
      <c r="XI43" s="1835"/>
      <c r="XJ43" s="1835"/>
      <c r="XK43" s="1835"/>
      <c r="XL43" s="1835"/>
      <c r="XM43" s="1835"/>
      <c r="XN43" s="1835"/>
      <c r="XO43" s="1835"/>
      <c r="XP43" s="1835"/>
      <c r="XQ43" s="1835"/>
      <c r="XR43" s="1835"/>
      <c r="XS43" s="1835"/>
      <c r="XT43" s="1835"/>
      <c r="XU43" s="1835"/>
      <c r="XV43" s="1835"/>
      <c r="XW43" s="1835"/>
      <c r="XX43" s="1835"/>
      <c r="XY43" s="1835"/>
      <c r="XZ43" s="1835"/>
      <c r="YA43" s="1835"/>
      <c r="YB43" s="1835"/>
      <c r="YC43" s="1835"/>
      <c r="YD43" s="1835"/>
      <c r="YE43" s="1835"/>
      <c r="YF43" s="1835"/>
      <c r="YG43" s="1835"/>
      <c r="YH43" s="1835"/>
      <c r="YI43" s="1835"/>
      <c r="YJ43" s="1835"/>
      <c r="YK43" s="1835"/>
      <c r="YL43" s="1835"/>
      <c r="YM43" s="1835"/>
      <c r="YN43" s="1835"/>
      <c r="YO43" s="1835"/>
      <c r="YP43" s="1835"/>
      <c r="YQ43" s="1835"/>
      <c r="YR43" s="1835"/>
      <c r="YS43" s="1835"/>
      <c r="YT43" s="1835"/>
      <c r="YU43" s="1835"/>
      <c r="YV43" s="1835"/>
      <c r="YW43" s="1835"/>
      <c r="YX43" s="1835"/>
      <c r="YY43" s="1835"/>
      <c r="YZ43" s="1835"/>
      <c r="ZA43" s="1835"/>
      <c r="ZB43" s="1835"/>
      <c r="ZC43" s="1835"/>
      <c r="ZD43" s="1835"/>
      <c r="ZE43" s="1835"/>
      <c r="ZF43" s="1835"/>
      <c r="ZG43" s="1835"/>
      <c r="ZH43" s="1835"/>
      <c r="ZI43" s="1835"/>
      <c r="ZJ43" s="1835"/>
      <c r="ZK43" s="1835"/>
      <c r="ZL43" s="1835"/>
      <c r="ZM43" s="1835"/>
      <c r="ZN43" s="1835"/>
      <c r="ZO43" s="1835"/>
      <c r="ZP43" s="1835"/>
      <c r="ZQ43" s="1835"/>
      <c r="ZR43" s="1835"/>
      <c r="ZS43" s="1835"/>
      <c r="ZT43" s="1835"/>
      <c r="ZU43" s="1835"/>
      <c r="ZV43" s="1835"/>
      <c r="ZW43" s="1835"/>
      <c r="ZX43" s="1835"/>
      <c r="ZY43" s="1835"/>
      <c r="ZZ43" s="1835"/>
      <c r="AAA43" s="1835"/>
      <c r="AAB43" s="1835"/>
      <c r="AAC43" s="1835"/>
      <c r="AAD43" s="1835"/>
      <c r="AAE43" s="1835"/>
      <c r="AAF43" s="1835"/>
      <c r="AAG43" s="1835"/>
      <c r="AAH43" s="1835"/>
      <c r="AAI43" s="1835"/>
      <c r="AAJ43" s="1835"/>
      <c r="AAK43" s="1835"/>
      <c r="AAL43" s="1835"/>
      <c r="AAM43" s="1835"/>
      <c r="AAN43" s="1835"/>
      <c r="AAO43" s="1835"/>
      <c r="AAP43" s="1835"/>
      <c r="AAQ43" s="1835"/>
      <c r="AAR43" s="1835"/>
      <c r="AAS43" s="1835"/>
      <c r="AAT43" s="1835"/>
      <c r="AAU43" s="1835"/>
      <c r="AAV43" s="1835"/>
      <c r="AAW43" s="1835"/>
      <c r="AAX43" s="1835"/>
      <c r="AAY43" s="1835"/>
      <c r="AAZ43" s="1835"/>
      <c r="ABA43" s="1835"/>
      <c r="ABB43" s="1835"/>
      <c r="ABC43" s="1835"/>
      <c r="ABD43" s="1835"/>
      <c r="ABE43" s="1835"/>
      <c r="ABF43" s="1835"/>
      <c r="ABG43" s="1835"/>
      <c r="ABH43" s="1835"/>
      <c r="ABI43" s="1835"/>
      <c r="ABJ43" s="1835"/>
      <c r="ABK43" s="1835"/>
      <c r="ABL43" s="1835"/>
      <c r="ABM43" s="1835"/>
      <c r="ABN43" s="1835"/>
      <c r="ABO43" s="1835"/>
      <c r="ABP43" s="1835"/>
      <c r="ABQ43" s="1835"/>
      <c r="ABR43" s="1835"/>
      <c r="ABS43" s="1835"/>
      <c r="ABT43" s="1835"/>
      <c r="ABU43" s="1835"/>
      <c r="ABV43" s="1835"/>
      <c r="ABW43" s="1835"/>
      <c r="ABX43" s="1835"/>
      <c r="ABY43" s="1835"/>
      <c r="ABZ43" s="1835"/>
      <c r="ACA43" s="1835"/>
      <c r="ACB43" s="1835"/>
      <c r="ACC43" s="1835"/>
      <c r="ACD43" s="1835"/>
      <c r="ACE43" s="1835"/>
      <c r="ACF43" s="1835"/>
      <c r="ACG43" s="1835"/>
      <c r="ACH43" s="1835"/>
      <c r="ACI43" s="1835"/>
      <c r="ACJ43" s="1835"/>
      <c r="ACK43" s="1835"/>
      <c r="ACL43" s="1835"/>
      <c r="ACM43" s="1835"/>
      <c r="ACN43" s="1835"/>
      <c r="ACO43" s="1835"/>
      <c r="ACP43" s="1835"/>
      <c r="ACQ43" s="1835"/>
      <c r="ACR43" s="1835"/>
      <c r="ACS43" s="1835"/>
      <c r="ACT43" s="1835"/>
      <c r="ACU43" s="1835"/>
      <c r="ACV43" s="1835"/>
      <c r="ACW43" s="1835"/>
      <c r="ACX43" s="1835"/>
      <c r="ACY43" s="1835"/>
      <c r="ACZ43" s="1835"/>
      <c r="ADA43" s="1835"/>
      <c r="ADB43" s="1835"/>
      <c r="ADC43" s="1835"/>
      <c r="ADD43" s="1835"/>
      <c r="ADE43" s="1835"/>
      <c r="ADF43" s="1835"/>
      <c r="ADG43" s="1835"/>
      <c r="ADH43" s="1835"/>
      <c r="ADI43" s="1835"/>
      <c r="ADJ43" s="1835"/>
      <c r="ADK43" s="1835"/>
      <c r="ADL43" s="1835"/>
      <c r="ADM43" s="1835"/>
      <c r="ADN43" s="1835"/>
      <c r="ADO43" s="1835"/>
      <c r="ADP43" s="1835"/>
      <c r="ADQ43" s="1835"/>
      <c r="ADR43" s="1835"/>
      <c r="ADS43" s="1835"/>
      <c r="ADT43" s="1835"/>
      <c r="ADU43" s="1835"/>
      <c r="ADV43" s="1835"/>
      <c r="ADW43" s="1835"/>
      <c r="ADX43" s="1835"/>
      <c r="ADY43" s="1835"/>
      <c r="ADZ43" s="1835"/>
      <c r="AEA43" s="1835"/>
      <c r="AEB43" s="1835"/>
      <c r="AEC43" s="1835"/>
      <c r="AED43" s="1835"/>
      <c r="AEE43" s="1835"/>
      <c r="AEF43" s="1835"/>
      <c r="AEG43" s="1835"/>
      <c r="AEH43" s="1835"/>
      <c r="AEI43" s="1835"/>
      <c r="AEJ43" s="1835"/>
      <c r="AEK43" s="1835"/>
      <c r="AEL43" s="1835"/>
      <c r="AEM43" s="1835"/>
      <c r="AEN43" s="1835"/>
      <c r="AEO43" s="1835"/>
      <c r="AEP43" s="1835"/>
      <c r="AEQ43" s="1835"/>
      <c r="AER43" s="1835"/>
      <c r="AES43" s="1835"/>
      <c r="AET43" s="1835"/>
      <c r="AEU43" s="1835"/>
      <c r="AEV43" s="1835"/>
      <c r="AEW43" s="1835"/>
      <c r="AEX43" s="1835"/>
      <c r="AEY43" s="1835"/>
      <c r="AEZ43" s="1835"/>
      <c r="AFA43" s="1835"/>
      <c r="AFB43" s="1835"/>
      <c r="AFC43" s="1835"/>
      <c r="AFD43" s="1835"/>
      <c r="AFE43" s="1835"/>
      <c r="AFF43" s="1835"/>
      <c r="AFG43" s="1835"/>
      <c r="AFH43" s="1835"/>
      <c r="AFI43" s="1835"/>
      <c r="AFJ43" s="1835"/>
      <c r="AFK43" s="1835"/>
      <c r="AFL43" s="1835"/>
      <c r="AFM43" s="1835"/>
      <c r="AFN43" s="1835"/>
      <c r="AFO43" s="1835"/>
      <c r="AFP43" s="1835"/>
      <c r="AFQ43" s="1835"/>
      <c r="AFR43" s="1835"/>
      <c r="AFS43" s="1835"/>
      <c r="AFT43" s="1835"/>
      <c r="AFU43" s="1835"/>
      <c r="AFV43" s="1835"/>
      <c r="AFW43" s="1835"/>
      <c r="AFX43" s="1835"/>
      <c r="AFY43" s="1835"/>
      <c r="AFZ43" s="1835"/>
      <c r="AGA43" s="1835"/>
      <c r="AGB43" s="1835"/>
      <c r="AGC43" s="1835"/>
      <c r="AGD43" s="1835"/>
      <c r="AGE43" s="1835"/>
      <c r="AGF43" s="1835"/>
      <c r="AGG43" s="1835"/>
      <c r="AGH43" s="1835"/>
      <c r="AGI43" s="1835"/>
      <c r="AGJ43" s="1835"/>
      <c r="AGK43" s="1835"/>
      <c r="AGL43" s="1835"/>
      <c r="AGM43" s="1835"/>
      <c r="AGN43" s="1835"/>
      <c r="AGO43" s="1835"/>
      <c r="AGP43" s="1835"/>
      <c r="AGQ43" s="1835"/>
      <c r="AGR43" s="1835"/>
      <c r="AGS43" s="1835"/>
      <c r="AGT43" s="1835"/>
      <c r="AGU43" s="1835"/>
      <c r="AGV43" s="1835"/>
      <c r="AGW43" s="1835"/>
      <c r="AGX43" s="1835"/>
      <c r="AGY43" s="1835"/>
      <c r="AGZ43" s="1835"/>
      <c r="AHA43" s="1835"/>
      <c r="AHB43" s="1835"/>
      <c r="AHC43" s="1835"/>
      <c r="AHD43" s="1835"/>
      <c r="AHE43" s="1835"/>
      <c r="AHF43" s="1835"/>
      <c r="AHG43" s="1835"/>
      <c r="AHH43" s="1835"/>
      <c r="AHI43" s="1835"/>
      <c r="AHJ43" s="1835"/>
      <c r="AHK43" s="1835"/>
      <c r="AHL43" s="1835"/>
      <c r="AHM43" s="1835"/>
      <c r="AHN43" s="1835"/>
      <c r="AHO43" s="1835"/>
      <c r="AHP43" s="1835"/>
      <c r="AHQ43" s="1835"/>
      <c r="AHR43" s="1835"/>
      <c r="AHS43" s="1835"/>
      <c r="AHT43" s="1835"/>
      <c r="AHU43" s="1835"/>
      <c r="AHV43" s="1835"/>
      <c r="AHW43" s="1835"/>
      <c r="AHX43" s="1835"/>
      <c r="AHY43" s="1835"/>
      <c r="AHZ43" s="1835"/>
      <c r="AIA43" s="1835"/>
      <c r="AIB43" s="1835"/>
      <c r="AIC43" s="1835"/>
      <c r="AID43" s="1835"/>
      <c r="AIE43" s="1835"/>
      <c r="AIF43" s="1835"/>
      <c r="AIG43" s="1835"/>
      <c r="AIH43" s="1835"/>
      <c r="AII43" s="1835"/>
      <c r="AIJ43" s="1835"/>
      <c r="AIK43" s="1835"/>
      <c r="AIL43" s="1835"/>
      <c r="AIM43" s="1835"/>
      <c r="AIN43" s="1835"/>
      <c r="AIO43" s="1835"/>
      <c r="AIP43" s="1835"/>
      <c r="AIQ43" s="1835"/>
      <c r="AIR43" s="1835"/>
      <c r="AIS43" s="1835"/>
      <c r="AIT43" s="1835"/>
      <c r="AIU43" s="1835"/>
      <c r="AIV43" s="1835"/>
      <c r="AIW43" s="1835"/>
      <c r="AIX43" s="1835"/>
      <c r="AIY43" s="1835"/>
      <c r="AIZ43" s="1835"/>
      <c r="AJA43" s="1835"/>
      <c r="AJB43" s="1835"/>
      <c r="AJC43" s="1835"/>
      <c r="AJD43" s="1835"/>
      <c r="AJE43" s="1835"/>
      <c r="AJF43" s="1835"/>
      <c r="AJG43" s="1835"/>
      <c r="AJH43" s="1835"/>
      <c r="AJI43" s="1835"/>
      <c r="AJJ43" s="1835"/>
      <c r="AJK43" s="1835"/>
      <c r="AJL43" s="1835"/>
      <c r="AJM43" s="1835"/>
      <c r="AJN43" s="1835"/>
      <c r="AJO43" s="1835"/>
      <c r="AJP43" s="1835"/>
      <c r="AJQ43" s="1835"/>
      <c r="AJR43" s="1835"/>
      <c r="AJS43" s="1835"/>
      <c r="AJT43" s="1835"/>
      <c r="AJU43" s="1835"/>
      <c r="AJV43" s="1835"/>
      <c r="AJW43" s="1835"/>
      <c r="AJX43" s="1835"/>
      <c r="AJY43" s="1835"/>
      <c r="AJZ43" s="1835"/>
      <c r="AKA43" s="1835"/>
      <c r="AKB43" s="1835"/>
      <c r="AKC43" s="1835"/>
      <c r="AKD43" s="1835"/>
      <c r="AKE43" s="1835"/>
      <c r="AKF43" s="1835"/>
      <c r="AKG43" s="1835"/>
      <c r="AKH43" s="1835"/>
      <c r="AKI43" s="1835"/>
      <c r="AKJ43" s="1835"/>
      <c r="AKK43" s="1835"/>
      <c r="AKL43" s="1835"/>
      <c r="AKM43" s="1835"/>
      <c r="AKN43" s="1835"/>
      <c r="AKO43" s="1835"/>
      <c r="AKP43" s="1835"/>
      <c r="AKQ43" s="1835"/>
      <c r="AKR43" s="1835"/>
      <c r="AKS43" s="1835"/>
      <c r="AKT43" s="1835"/>
      <c r="AKU43" s="1835"/>
      <c r="AKV43" s="1835"/>
      <c r="AKW43" s="1835"/>
      <c r="AKX43" s="1835"/>
      <c r="AKY43" s="1835"/>
      <c r="AKZ43" s="1835"/>
      <c r="ALA43" s="1835"/>
      <c r="ALB43" s="1835"/>
      <c r="ALC43" s="1835"/>
      <c r="ALD43" s="1835"/>
      <c r="ALE43" s="1835"/>
      <c r="ALF43" s="1835"/>
      <c r="ALG43" s="1835"/>
      <c r="ALH43" s="1835"/>
      <c r="ALI43" s="1835"/>
      <c r="ALJ43" s="1835"/>
      <c r="ALK43" s="1835"/>
      <c r="ALL43" s="1835"/>
      <c r="ALM43" s="1835"/>
      <c r="ALN43" s="1835"/>
      <c r="ALO43" s="1835"/>
      <c r="ALP43" s="1835"/>
      <c r="ALQ43" s="1835"/>
      <c r="ALR43" s="1835"/>
      <c r="ALS43" s="1835"/>
      <c r="ALT43" s="1835"/>
      <c r="ALU43" s="1835"/>
      <c r="ALV43" s="1835"/>
      <c r="ALW43" s="1835"/>
      <c r="ALX43" s="1835"/>
      <c r="ALY43" s="1835"/>
      <c r="ALZ43" s="1835"/>
      <c r="AMA43" s="1835"/>
      <c r="AMB43" s="1835"/>
      <c r="AMC43" s="1835"/>
      <c r="AMD43" s="1835"/>
      <c r="AME43" s="1835"/>
      <c r="AMF43" s="1835"/>
      <c r="AMG43" s="1835"/>
      <c r="AMH43" s="1835"/>
      <c r="AMI43" s="1835"/>
      <c r="AMJ43" s="1835"/>
      <c r="AMK43" s="1835"/>
      <c r="AML43" s="1835"/>
      <c r="AMM43" s="1835"/>
      <c r="AMN43" s="1835"/>
      <c r="AMO43" s="1835"/>
      <c r="AMP43" s="1835"/>
      <c r="AMQ43" s="1835"/>
      <c r="AMR43" s="1835"/>
      <c r="AMS43" s="1835"/>
      <c r="AMT43" s="1835"/>
      <c r="AMU43" s="1835"/>
      <c r="AMV43" s="1835"/>
      <c r="AMW43" s="1835"/>
      <c r="AMX43" s="1835"/>
      <c r="AMY43" s="1835"/>
      <c r="AMZ43" s="1835"/>
      <c r="ANA43" s="1835"/>
      <c r="ANB43" s="1835"/>
      <c r="ANC43" s="1835"/>
      <c r="AND43" s="1835"/>
      <c r="ANE43" s="1835"/>
      <c r="ANF43" s="1835"/>
      <c r="ANG43" s="1835"/>
      <c r="ANH43" s="1835"/>
      <c r="ANI43" s="1835"/>
      <c r="ANJ43" s="1835"/>
      <c r="ANK43" s="1835"/>
      <c r="ANL43" s="1835"/>
      <c r="ANM43" s="1835"/>
      <c r="ANN43" s="1835"/>
      <c r="ANO43" s="1835"/>
      <c r="ANP43" s="1835"/>
      <c r="ANQ43" s="1835"/>
      <c r="ANR43" s="1835"/>
      <c r="ANS43" s="1835"/>
      <c r="ANT43" s="1835"/>
      <c r="ANU43" s="1835"/>
      <c r="ANV43" s="1835"/>
      <c r="ANW43" s="1835"/>
      <c r="ANX43" s="1835"/>
      <c r="ANY43" s="1835"/>
      <c r="ANZ43" s="1835"/>
      <c r="AOA43" s="1835"/>
      <c r="AOB43" s="1835"/>
      <c r="AOC43" s="1835"/>
      <c r="AOD43" s="1835"/>
      <c r="AOE43" s="1835"/>
      <c r="AOF43" s="1835"/>
      <c r="AOG43" s="1835"/>
      <c r="AOH43" s="1835"/>
      <c r="AOI43" s="1835"/>
      <c r="AOJ43" s="1835"/>
      <c r="AOK43" s="1835"/>
      <c r="AOL43" s="1835"/>
      <c r="AOM43" s="1835"/>
      <c r="AON43" s="1835"/>
      <c r="AOO43" s="1835"/>
      <c r="AOP43" s="1835"/>
      <c r="AOQ43" s="1835"/>
      <c r="AOR43" s="1835"/>
      <c r="AOS43" s="1835"/>
      <c r="AOT43" s="1835"/>
      <c r="AOU43" s="1835"/>
      <c r="AOV43" s="1835"/>
      <c r="AOW43" s="1835"/>
      <c r="AOX43" s="1835"/>
      <c r="AOY43" s="1835"/>
      <c r="AOZ43" s="1835"/>
      <c r="APA43" s="1835"/>
      <c r="APB43" s="1835"/>
      <c r="APC43" s="1835"/>
      <c r="APD43" s="1835"/>
      <c r="APE43" s="1835"/>
      <c r="APF43" s="1835"/>
      <c r="APG43" s="1835"/>
      <c r="APH43" s="1835"/>
      <c r="API43" s="1835"/>
      <c r="APJ43" s="1835"/>
      <c r="APK43" s="1835"/>
      <c r="APL43" s="1835"/>
      <c r="APM43" s="1835"/>
      <c r="APN43" s="1835"/>
      <c r="APO43" s="1835"/>
      <c r="APP43" s="1835"/>
      <c r="APQ43" s="1835"/>
      <c r="APR43" s="1835"/>
      <c r="APS43" s="1835"/>
      <c r="APT43" s="1835"/>
      <c r="APU43" s="1835"/>
      <c r="APV43" s="1835"/>
      <c r="APW43" s="1835"/>
      <c r="APX43" s="1835"/>
      <c r="APY43" s="1835"/>
      <c r="APZ43" s="1835"/>
      <c r="AQA43" s="1835"/>
      <c r="AQB43" s="1835"/>
      <c r="AQC43" s="1835"/>
      <c r="AQD43" s="1835"/>
      <c r="AQE43" s="1835"/>
      <c r="AQF43" s="1835"/>
      <c r="AQG43" s="1835"/>
      <c r="AQH43" s="1835"/>
      <c r="AQI43" s="1835"/>
      <c r="AQJ43" s="1835"/>
      <c r="AQK43" s="1835"/>
      <c r="AQL43" s="1835"/>
      <c r="AQM43" s="1835"/>
      <c r="AQN43" s="1835"/>
      <c r="AQO43" s="1835"/>
      <c r="AQP43" s="1835"/>
      <c r="AQQ43" s="1835"/>
      <c r="AQR43" s="1835"/>
      <c r="AQS43" s="1835"/>
      <c r="AQT43" s="1835"/>
      <c r="AQU43" s="1835"/>
      <c r="AQV43" s="1835"/>
      <c r="AQW43" s="1835"/>
      <c r="AQX43" s="1835"/>
      <c r="AQY43" s="1835"/>
      <c r="AQZ43" s="1835"/>
      <c r="ARA43" s="1835"/>
      <c r="ARB43" s="1835"/>
      <c r="ARC43" s="1835"/>
      <c r="ARD43" s="1835"/>
      <c r="ARE43" s="1835"/>
      <c r="ARF43" s="1835"/>
      <c r="ARG43" s="1835"/>
      <c r="ARH43" s="1835"/>
      <c r="ARI43" s="1835"/>
      <c r="ARJ43" s="1835"/>
      <c r="ARK43" s="1835"/>
      <c r="ARL43" s="1835"/>
      <c r="ARM43" s="1835"/>
      <c r="ARN43" s="1835"/>
      <c r="ARO43" s="1835"/>
      <c r="ARP43" s="1835"/>
      <c r="ARQ43" s="1835"/>
      <c r="ARR43" s="1835"/>
      <c r="ARS43" s="1835"/>
      <c r="ART43" s="1835"/>
      <c r="ARU43" s="1835"/>
      <c r="ARV43" s="1835"/>
      <c r="ARW43" s="1835"/>
      <c r="ARX43" s="1835"/>
      <c r="ARY43" s="1835"/>
      <c r="ARZ43" s="1835"/>
      <c r="ASA43" s="1835"/>
      <c r="ASB43" s="1835"/>
      <c r="ASC43" s="1835"/>
      <c r="ASD43" s="1835"/>
      <c r="ASE43" s="1835"/>
      <c r="ASF43" s="1835"/>
      <c r="ASG43" s="1835"/>
      <c r="ASH43" s="1835"/>
      <c r="ASI43" s="1835"/>
      <c r="ASJ43" s="1835"/>
      <c r="ASK43" s="1835"/>
      <c r="ASL43" s="1835"/>
      <c r="ASM43" s="1835"/>
      <c r="ASN43" s="1835"/>
      <c r="ASO43" s="1835"/>
      <c r="ASP43" s="1835"/>
      <c r="ASQ43" s="1835"/>
      <c r="ASR43" s="1835"/>
      <c r="ASS43" s="1835"/>
      <c r="AST43" s="1835"/>
      <c r="ASU43" s="1835"/>
      <c r="ASV43" s="1835"/>
      <c r="ASW43" s="1835"/>
      <c r="ASX43" s="1835"/>
      <c r="ASY43" s="1835"/>
      <c r="ASZ43" s="1835"/>
      <c r="ATA43" s="1835"/>
      <c r="ATB43" s="1835"/>
      <c r="ATC43" s="1835"/>
      <c r="ATD43" s="1835"/>
      <c r="ATE43" s="1835"/>
      <c r="ATF43" s="1835"/>
      <c r="ATG43" s="1835"/>
      <c r="ATH43" s="1835"/>
      <c r="ATI43" s="1835"/>
      <c r="ATJ43" s="1835"/>
      <c r="ATK43" s="1835"/>
      <c r="ATL43" s="1835"/>
      <c r="ATM43" s="1835"/>
      <c r="ATN43" s="1835"/>
      <c r="ATO43" s="1835"/>
      <c r="ATP43" s="1835"/>
      <c r="ATQ43" s="1835"/>
      <c r="ATR43" s="1835"/>
      <c r="ATS43" s="1835"/>
      <c r="ATT43" s="1835"/>
      <c r="ATU43" s="1835"/>
      <c r="ATV43" s="1835"/>
      <c r="ATW43" s="1835"/>
      <c r="ATX43" s="1835"/>
      <c r="ATY43" s="1835"/>
      <c r="ATZ43" s="1835"/>
      <c r="AUA43" s="1835"/>
      <c r="AUB43" s="1835"/>
      <c r="AUC43" s="1835"/>
      <c r="AUD43" s="1835"/>
      <c r="AUE43" s="1835"/>
      <c r="AUF43" s="1835"/>
      <c r="AUG43" s="1835"/>
      <c r="AUH43" s="1835"/>
      <c r="AUI43" s="1835"/>
      <c r="AUJ43" s="1835"/>
      <c r="AUK43" s="1835"/>
      <c r="AUL43" s="1835"/>
      <c r="AUM43" s="1835"/>
      <c r="AUN43" s="1835"/>
      <c r="AUO43" s="1835"/>
      <c r="AUP43" s="1835"/>
      <c r="AUQ43" s="1835"/>
      <c r="AUR43" s="1835"/>
      <c r="AUS43" s="1835"/>
      <c r="AUT43" s="1835"/>
      <c r="AUU43" s="1835"/>
      <c r="AUV43" s="1835"/>
      <c r="AUW43" s="1835"/>
      <c r="AUX43" s="1835"/>
      <c r="AUY43" s="1835"/>
      <c r="AUZ43" s="1835"/>
      <c r="AVA43" s="1835"/>
      <c r="AVB43" s="1835"/>
      <c r="AVC43" s="1835"/>
      <c r="AVD43" s="1835"/>
      <c r="AVE43" s="1835"/>
      <c r="AVF43" s="1835"/>
      <c r="AVG43" s="1835"/>
      <c r="AVH43" s="1835"/>
      <c r="AVI43" s="1835"/>
      <c r="AVJ43" s="1835"/>
      <c r="AVK43" s="1835"/>
      <c r="AVL43" s="1835"/>
      <c r="AVM43" s="1835"/>
      <c r="AVN43" s="1835"/>
      <c r="AVO43" s="1835"/>
      <c r="AVP43" s="1835"/>
      <c r="AVQ43" s="1835"/>
      <c r="AVR43" s="1835"/>
      <c r="AVS43" s="1835"/>
      <c r="AVT43" s="1835"/>
      <c r="AVU43" s="1835"/>
      <c r="AVV43" s="1835"/>
      <c r="AVW43" s="1835"/>
      <c r="AVX43" s="1835"/>
      <c r="AVY43" s="1835"/>
      <c r="AVZ43" s="1835"/>
      <c r="AWA43" s="1835"/>
      <c r="AWB43" s="1835"/>
      <c r="AWC43" s="1835"/>
      <c r="AWD43" s="1835"/>
      <c r="AWE43" s="1835"/>
      <c r="AWF43" s="1835"/>
      <c r="AWG43" s="1835"/>
      <c r="AWH43" s="1835"/>
      <c r="AWI43" s="1835"/>
      <c r="AWJ43" s="1835"/>
      <c r="AWK43" s="1835"/>
      <c r="AWL43" s="1835"/>
      <c r="AWM43" s="1835"/>
      <c r="AWN43" s="1835"/>
      <c r="AWO43" s="1835"/>
      <c r="AWP43" s="1835"/>
      <c r="AWQ43" s="1835"/>
      <c r="AWR43" s="1835"/>
      <c r="AWS43" s="1835"/>
      <c r="AWT43" s="1835"/>
      <c r="AWU43" s="1835"/>
      <c r="AWV43" s="1835"/>
      <c r="AWW43" s="1835"/>
      <c r="AWX43" s="1835"/>
      <c r="AWY43" s="1835"/>
      <c r="AWZ43" s="1835"/>
      <c r="AXA43" s="1835"/>
      <c r="AXB43" s="1835"/>
      <c r="AXC43" s="1835"/>
      <c r="AXD43" s="1835"/>
      <c r="AXE43" s="1835"/>
      <c r="AXF43" s="1835"/>
      <c r="AXG43" s="1835"/>
      <c r="AXH43" s="1835"/>
      <c r="AXI43" s="1835"/>
      <c r="AXJ43" s="1835"/>
      <c r="AXK43" s="1835"/>
      <c r="AXL43" s="1835"/>
      <c r="AXM43" s="1835"/>
      <c r="AXN43" s="1835"/>
      <c r="AXO43" s="1835"/>
      <c r="AXP43" s="1835"/>
      <c r="AXQ43" s="1835"/>
      <c r="AXR43" s="1835"/>
      <c r="AXS43" s="1835"/>
      <c r="AXT43" s="1835"/>
      <c r="AXU43" s="1835"/>
      <c r="AXV43" s="1835"/>
      <c r="AXW43" s="1835"/>
      <c r="AXX43" s="1835"/>
      <c r="AXY43" s="1835"/>
      <c r="AXZ43" s="1835"/>
      <c r="AYA43" s="1835"/>
      <c r="AYB43" s="1835"/>
      <c r="AYC43" s="1835"/>
      <c r="AYD43" s="1835"/>
      <c r="AYE43" s="1835"/>
      <c r="AYF43" s="1835"/>
      <c r="AYG43" s="1835"/>
      <c r="AYH43" s="1835"/>
      <c r="AYI43" s="1835"/>
      <c r="AYJ43" s="1835"/>
      <c r="AYK43" s="1835"/>
      <c r="AYL43" s="1835"/>
      <c r="AYM43" s="1835"/>
      <c r="AYN43" s="1835"/>
      <c r="AYO43" s="1835"/>
      <c r="AYP43" s="1835"/>
      <c r="AYQ43" s="1835"/>
      <c r="AYR43" s="1835"/>
      <c r="AYS43" s="1835"/>
      <c r="AYT43" s="1835"/>
      <c r="AYU43" s="1835"/>
      <c r="AYV43" s="1835"/>
      <c r="AYW43" s="1835"/>
      <c r="AYX43" s="1835"/>
      <c r="AYY43" s="1835"/>
      <c r="AYZ43" s="1835"/>
      <c r="AZA43" s="1835"/>
      <c r="AZB43" s="1835"/>
      <c r="AZC43" s="1835"/>
      <c r="AZD43" s="1835"/>
      <c r="AZE43" s="1835"/>
      <c r="AZF43" s="1835"/>
      <c r="AZG43" s="1835"/>
      <c r="AZH43" s="1835"/>
      <c r="AZI43" s="1835"/>
      <c r="AZJ43" s="1835"/>
      <c r="AZK43" s="1835"/>
      <c r="AZL43" s="1835"/>
      <c r="AZM43" s="1835"/>
      <c r="AZN43" s="1835"/>
      <c r="AZO43" s="1835"/>
      <c r="AZP43" s="1835"/>
      <c r="AZQ43" s="1835"/>
      <c r="AZR43" s="1835"/>
      <c r="AZS43" s="1835"/>
      <c r="AZT43" s="1835"/>
      <c r="AZU43" s="1835"/>
      <c r="AZV43" s="1835"/>
      <c r="AZW43" s="1835"/>
      <c r="AZX43" s="1835"/>
      <c r="AZY43" s="1835"/>
      <c r="AZZ43" s="1835"/>
      <c r="BAA43" s="1835"/>
      <c r="BAB43" s="1835"/>
      <c r="BAC43" s="1835"/>
      <c r="BAD43" s="1835"/>
      <c r="BAE43" s="1835"/>
      <c r="BAF43" s="1835"/>
      <c r="BAG43" s="1835"/>
      <c r="BAH43" s="1835"/>
      <c r="BAI43" s="1835"/>
      <c r="BAJ43" s="1835"/>
      <c r="BAK43" s="1835"/>
      <c r="BAL43" s="1835"/>
      <c r="BAM43" s="1835"/>
      <c r="BAN43" s="1835"/>
      <c r="BAO43" s="1835"/>
      <c r="BAP43" s="1835"/>
      <c r="BAQ43" s="1835"/>
      <c r="BAR43" s="1835"/>
      <c r="BAS43" s="1835"/>
      <c r="BAT43" s="1835"/>
      <c r="BAU43" s="1835"/>
      <c r="BAV43" s="1835"/>
      <c r="BAW43" s="1835"/>
      <c r="BAX43" s="1835"/>
      <c r="BAY43" s="1835"/>
      <c r="BAZ43" s="1835"/>
      <c r="BBA43" s="1835"/>
      <c r="BBB43" s="1835"/>
      <c r="BBC43" s="1835"/>
      <c r="BBD43" s="1835"/>
      <c r="BBE43" s="1835"/>
      <c r="BBF43" s="1835"/>
      <c r="BBG43" s="1835"/>
      <c r="BBH43" s="1835"/>
      <c r="BBI43" s="1835"/>
      <c r="BBJ43" s="1835"/>
      <c r="BBK43" s="1835"/>
      <c r="BBL43" s="1835"/>
      <c r="BBM43" s="1835"/>
      <c r="BBN43" s="1835"/>
      <c r="BBO43" s="1835"/>
      <c r="BBP43" s="1835"/>
      <c r="BBQ43" s="1835"/>
      <c r="BBR43" s="1835"/>
      <c r="BBS43" s="1835"/>
      <c r="BBT43" s="1835"/>
      <c r="BBU43" s="1835"/>
      <c r="BBV43" s="1835"/>
      <c r="BBW43" s="1835"/>
      <c r="BBX43" s="1835"/>
      <c r="BBY43" s="1835"/>
      <c r="BBZ43" s="1835"/>
      <c r="BCA43" s="1835"/>
      <c r="BCB43" s="1835"/>
      <c r="BCC43" s="1835"/>
      <c r="BCD43" s="1835"/>
      <c r="BCE43" s="1835"/>
      <c r="BCF43" s="1835"/>
      <c r="BCG43" s="1835"/>
      <c r="BCH43" s="1835"/>
      <c r="BCI43" s="1835"/>
      <c r="BCJ43" s="1835"/>
      <c r="BCK43" s="1835"/>
      <c r="BCL43" s="1835"/>
      <c r="BCM43" s="1835"/>
      <c r="BCN43" s="1835"/>
      <c r="BCO43" s="1835"/>
      <c r="BCP43" s="1835"/>
      <c r="BCQ43" s="1835"/>
      <c r="BCR43" s="1835"/>
      <c r="BCS43" s="1835"/>
      <c r="BCT43" s="1835"/>
      <c r="BCU43" s="1835"/>
      <c r="BCV43" s="1835"/>
      <c r="BCW43" s="1835"/>
      <c r="BCX43" s="1835"/>
      <c r="BCY43" s="1835"/>
      <c r="BCZ43" s="1835"/>
      <c r="BDA43" s="1835"/>
      <c r="BDB43" s="1835"/>
      <c r="BDC43" s="1835"/>
      <c r="BDD43" s="1835"/>
      <c r="BDE43" s="1835"/>
      <c r="BDF43" s="1835"/>
      <c r="BDG43" s="1835"/>
      <c r="BDH43" s="1835"/>
      <c r="BDI43" s="1835"/>
      <c r="BDJ43" s="1835"/>
      <c r="BDK43" s="1835"/>
      <c r="BDL43" s="1835"/>
      <c r="BDM43" s="1835"/>
      <c r="BDN43" s="1835"/>
      <c r="BDO43" s="1835"/>
      <c r="BDP43" s="1835"/>
      <c r="BDQ43" s="1835"/>
      <c r="BDR43" s="1835"/>
      <c r="BDS43" s="1835"/>
      <c r="BDT43" s="1835"/>
      <c r="BDU43" s="1835"/>
      <c r="BDV43" s="1835"/>
      <c r="BDW43" s="1835"/>
      <c r="BDX43" s="1835"/>
      <c r="BDY43" s="1835"/>
      <c r="BDZ43" s="1835"/>
      <c r="BEA43" s="1835"/>
      <c r="BEB43" s="1835"/>
      <c r="BEC43" s="1835"/>
      <c r="BED43" s="1835"/>
      <c r="BEE43" s="1835"/>
      <c r="BEF43" s="1835"/>
      <c r="BEG43" s="1835"/>
      <c r="BEH43" s="1835"/>
      <c r="BEI43" s="1835"/>
      <c r="BEJ43" s="1835"/>
      <c r="BEK43" s="1835"/>
      <c r="BEL43" s="1835"/>
      <c r="BEM43" s="1835"/>
      <c r="BEN43" s="1835"/>
      <c r="BEO43" s="1835"/>
      <c r="BEP43" s="1835"/>
      <c r="BEQ43" s="1835"/>
      <c r="BER43" s="1835"/>
      <c r="BES43" s="1835"/>
      <c r="BET43" s="1835"/>
      <c r="BEU43" s="1835"/>
      <c r="BEV43" s="1835"/>
      <c r="BEW43" s="1835"/>
      <c r="BEX43" s="1835"/>
      <c r="BEY43" s="1835"/>
      <c r="BEZ43" s="1835"/>
      <c r="BFA43" s="1835"/>
      <c r="BFB43" s="1835"/>
      <c r="BFC43" s="1835"/>
      <c r="BFD43" s="1835"/>
      <c r="BFE43" s="1835"/>
      <c r="BFF43" s="1835"/>
      <c r="BFG43" s="1835"/>
      <c r="BFH43" s="1835"/>
      <c r="BFI43" s="1835"/>
      <c r="BFJ43" s="1835"/>
      <c r="BFK43" s="1835"/>
      <c r="BFL43" s="1835"/>
      <c r="BFM43" s="1835"/>
      <c r="BFN43" s="1835"/>
      <c r="BFO43" s="1835"/>
      <c r="BFP43" s="1835"/>
      <c r="BFQ43" s="1835"/>
      <c r="BFR43" s="1835"/>
      <c r="BFS43" s="1835"/>
      <c r="BFT43" s="1835"/>
      <c r="BFU43" s="1835"/>
      <c r="BFV43" s="1835"/>
      <c r="BFW43" s="1835"/>
      <c r="BFX43" s="1835"/>
      <c r="BFY43" s="1835"/>
      <c r="BFZ43" s="1835"/>
      <c r="BGA43" s="1835"/>
      <c r="BGB43" s="1835"/>
      <c r="BGC43" s="1835"/>
      <c r="BGD43" s="1835"/>
      <c r="BGE43" s="1835"/>
      <c r="BGF43" s="1835"/>
      <c r="BGG43" s="1835"/>
      <c r="BGH43" s="1835"/>
      <c r="BGI43" s="1835"/>
      <c r="BGJ43" s="1835"/>
      <c r="BGK43" s="1835"/>
      <c r="BGL43" s="1835"/>
      <c r="BGM43" s="1835"/>
      <c r="BGN43" s="1835"/>
      <c r="BGO43" s="1835"/>
      <c r="BGP43" s="1835"/>
      <c r="BGQ43" s="1835"/>
      <c r="BGR43" s="1835"/>
      <c r="BGS43" s="1835"/>
      <c r="BGT43" s="1835"/>
      <c r="BGU43" s="1835"/>
      <c r="BGV43" s="1835"/>
      <c r="BGW43" s="1835"/>
      <c r="BGX43" s="1835"/>
      <c r="BGY43" s="1835"/>
      <c r="BGZ43" s="1835"/>
      <c r="BHA43" s="1835"/>
      <c r="BHB43" s="1835"/>
      <c r="BHC43" s="1835"/>
      <c r="BHD43" s="1835"/>
      <c r="BHE43" s="1835"/>
      <c r="BHF43" s="1835"/>
      <c r="BHG43" s="1835"/>
      <c r="BHH43" s="1835"/>
      <c r="BHI43" s="1835"/>
      <c r="BHJ43" s="1835"/>
      <c r="BHK43" s="1835"/>
      <c r="BHL43" s="1835"/>
      <c r="BHM43" s="1835"/>
      <c r="BHN43" s="1835"/>
      <c r="BHO43" s="1835"/>
      <c r="BHP43" s="1835"/>
      <c r="BHQ43" s="1835"/>
      <c r="BHR43" s="1835"/>
      <c r="BHS43" s="1835"/>
      <c r="BHT43" s="1835"/>
      <c r="BHU43" s="1835"/>
      <c r="BHV43" s="1835"/>
      <c r="BHW43" s="1835"/>
      <c r="BHX43" s="1835"/>
      <c r="BHY43" s="1835"/>
      <c r="BHZ43" s="1835"/>
      <c r="BIA43" s="1835"/>
      <c r="BIB43" s="1835"/>
      <c r="BIC43" s="1835"/>
      <c r="BID43" s="1835"/>
      <c r="BIE43" s="1835"/>
      <c r="BIF43" s="1835"/>
      <c r="BIG43" s="1835"/>
      <c r="BIH43" s="1835"/>
      <c r="BII43" s="1835"/>
      <c r="BIJ43" s="1835"/>
      <c r="BIK43" s="1835"/>
      <c r="BIL43" s="1835"/>
      <c r="BIM43" s="1835"/>
      <c r="BIN43" s="1835"/>
      <c r="BIO43" s="1835"/>
      <c r="BIP43" s="1835"/>
      <c r="BIQ43" s="1835"/>
      <c r="BIR43" s="1835"/>
      <c r="BIS43" s="1835"/>
      <c r="BIT43" s="1835"/>
      <c r="BIU43" s="1835"/>
      <c r="BIV43" s="1835"/>
      <c r="BIW43" s="1835"/>
      <c r="BIX43" s="1835"/>
      <c r="BIY43" s="1835"/>
      <c r="BIZ43" s="1835"/>
      <c r="BJA43" s="1835"/>
      <c r="BJB43" s="1835"/>
      <c r="BJC43" s="1835"/>
      <c r="BJD43" s="1835"/>
      <c r="BJE43" s="1835"/>
      <c r="BJF43" s="1835"/>
      <c r="BJG43" s="1835"/>
      <c r="BJH43" s="1835"/>
      <c r="BJI43" s="1835"/>
      <c r="BJJ43" s="1835"/>
      <c r="BJK43" s="1835"/>
      <c r="BJL43" s="1835"/>
      <c r="BJM43" s="1835"/>
      <c r="BJN43" s="1835"/>
      <c r="BJO43" s="1835"/>
      <c r="BJP43" s="1835"/>
      <c r="BJQ43" s="1835"/>
      <c r="BJR43" s="1835"/>
      <c r="BJS43" s="1835"/>
      <c r="BJT43" s="1835"/>
      <c r="BJU43" s="1835"/>
      <c r="BJV43" s="1835"/>
      <c r="BJW43" s="1835"/>
      <c r="BJX43" s="1835"/>
      <c r="BJY43" s="1835"/>
      <c r="BJZ43" s="1835"/>
      <c r="BKA43" s="1835"/>
      <c r="BKB43" s="1835"/>
      <c r="BKC43" s="1835"/>
      <c r="BKD43" s="1835"/>
      <c r="BKE43" s="1835"/>
      <c r="BKF43" s="1835"/>
      <c r="BKG43" s="1835"/>
      <c r="BKH43" s="1835"/>
      <c r="BKI43" s="1835"/>
      <c r="BKJ43" s="1835"/>
      <c r="BKK43" s="1835"/>
      <c r="BKL43" s="1835"/>
      <c r="BKM43" s="1835"/>
      <c r="BKN43" s="1835"/>
      <c r="BKO43" s="1835"/>
      <c r="BKP43" s="1835"/>
      <c r="BKQ43" s="1835"/>
      <c r="BKR43" s="1835"/>
      <c r="BKS43" s="1835"/>
      <c r="BKT43" s="1835"/>
      <c r="BKU43" s="1835"/>
      <c r="BKV43" s="1835"/>
      <c r="BKW43" s="1835"/>
      <c r="BKX43" s="1835"/>
      <c r="BKY43" s="1835"/>
      <c r="BKZ43" s="1835"/>
      <c r="BLA43" s="1835"/>
      <c r="BLB43" s="1835"/>
      <c r="BLC43" s="1835"/>
      <c r="BLD43" s="1835"/>
      <c r="BLE43" s="1835"/>
      <c r="BLF43" s="1835"/>
      <c r="BLG43" s="1835"/>
      <c r="BLH43" s="1835"/>
      <c r="BLI43" s="1835"/>
      <c r="BLJ43" s="1835"/>
      <c r="BLK43" s="1835"/>
      <c r="BLL43" s="1835"/>
      <c r="BLM43" s="1835"/>
      <c r="BLN43" s="1835"/>
      <c r="BLO43" s="1835"/>
      <c r="BLP43" s="1835"/>
      <c r="BLQ43" s="1835"/>
      <c r="BLR43" s="1835"/>
      <c r="BLS43" s="1835"/>
      <c r="BLT43" s="1835"/>
      <c r="BLU43" s="1835"/>
      <c r="BLV43" s="1835"/>
      <c r="BLW43" s="1835"/>
      <c r="BLX43" s="1835"/>
      <c r="BLY43" s="1835"/>
      <c r="BLZ43" s="1835"/>
      <c r="BMA43" s="1835"/>
      <c r="BMB43" s="1835"/>
      <c r="BMC43" s="1835"/>
      <c r="BMD43" s="1835"/>
      <c r="BME43" s="1835"/>
      <c r="BMF43" s="1835"/>
      <c r="BMG43" s="1835"/>
      <c r="BMH43" s="1835"/>
      <c r="BMI43" s="1835"/>
      <c r="BMJ43" s="1835"/>
      <c r="BMK43" s="1835"/>
      <c r="BML43" s="1835"/>
      <c r="BMM43" s="1835"/>
      <c r="BMN43" s="1835"/>
      <c r="BMO43" s="1835"/>
      <c r="BMP43" s="1835"/>
      <c r="BMQ43" s="1835"/>
      <c r="BMR43" s="1835"/>
      <c r="BMS43" s="1835"/>
      <c r="BMT43" s="1835"/>
      <c r="BMU43" s="1835"/>
      <c r="BMV43" s="1835"/>
      <c r="BMW43" s="1835"/>
      <c r="BMX43" s="1835"/>
      <c r="BMY43" s="1835"/>
      <c r="BMZ43" s="1835"/>
      <c r="BNA43" s="1835"/>
      <c r="BNB43" s="1835"/>
      <c r="BNC43" s="1835"/>
      <c r="BND43" s="1835"/>
      <c r="BNE43" s="1835"/>
      <c r="BNF43" s="1835"/>
      <c r="BNG43" s="1835"/>
      <c r="BNH43" s="1835"/>
      <c r="BNI43" s="1835"/>
      <c r="BNJ43" s="1835"/>
      <c r="BNK43" s="1835"/>
      <c r="BNL43" s="1835"/>
      <c r="BNM43" s="1835"/>
      <c r="BNN43" s="1835"/>
      <c r="BNO43" s="1835"/>
      <c r="BNP43" s="1835"/>
      <c r="BNQ43" s="1835"/>
      <c r="BNR43" s="1835"/>
      <c r="BNS43" s="1835"/>
      <c r="BNT43" s="1835"/>
      <c r="BNU43" s="1835"/>
      <c r="BNV43" s="1835"/>
      <c r="BNW43" s="1835"/>
      <c r="BNX43" s="1835"/>
      <c r="BNY43" s="1835"/>
      <c r="BNZ43" s="1835"/>
      <c r="BOA43" s="1835"/>
      <c r="BOB43" s="1835"/>
      <c r="BOC43" s="1835"/>
      <c r="BOD43" s="1835"/>
      <c r="BOE43" s="1835"/>
      <c r="BOF43" s="1835"/>
      <c r="BOG43" s="1835"/>
      <c r="BOH43" s="1835"/>
      <c r="BOI43" s="1835"/>
      <c r="BOJ43" s="1835"/>
      <c r="BOK43" s="1835"/>
      <c r="BOL43" s="1835"/>
      <c r="BOM43" s="1835"/>
      <c r="BON43" s="1835"/>
      <c r="BOO43" s="1835"/>
      <c r="BOP43" s="1835"/>
      <c r="BOQ43" s="1835"/>
      <c r="BOR43" s="1835"/>
      <c r="BOS43" s="1835"/>
      <c r="BOT43" s="1835"/>
      <c r="BOU43" s="1835"/>
      <c r="BOV43" s="1835"/>
      <c r="BOW43" s="1835"/>
      <c r="BOX43" s="1835"/>
      <c r="BOY43" s="1835"/>
      <c r="BOZ43" s="1835"/>
      <c r="BPA43" s="1835"/>
      <c r="BPB43" s="1835"/>
      <c r="BPC43" s="1835"/>
      <c r="BPD43" s="1835"/>
      <c r="BPE43" s="1835"/>
      <c r="BPF43" s="1835"/>
      <c r="BPG43" s="1835"/>
      <c r="BPH43" s="1835"/>
      <c r="BPI43" s="1835"/>
      <c r="BPJ43" s="1835"/>
      <c r="BPK43" s="1835"/>
      <c r="BPL43" s="1835"/>
      <c r="BPM43" s="1835"/>
      <c r="BPN43" s="1835"/>
      <c r="BPO43" s="1835"/>
      <c r="BPP43" s="1835"/>
      <c r="BPQ43" s="1835"/>
      <c r="BPR43" s="1835"/>
      <c r="BPS43" s="1835"/>
      <c r="BPT43" s="1835"/>
      <c r="BPU43" s="1835"/>
      <c r="BPV43" s="1835"/>
      <c r="BPW43" s="1835"/>
      <c r="BPX43" s="1835"/>
      <c r="BPY43" s="1835"/>
      <c r="BPZ43" s="1835"/>
      <c r="BQA43" s="1835"/>
      <c r="BQB43" s="1835"/>
      <c r="BQC43" s="1835"/>
      <c r="BQD43" s="1835"/>
      <c r="BQE43" s="1835"/>
      <c r="BQF43" s="1835"/>
      <c r="BQG43" s="1835"/>
      <c r="BQH43" s="1835"/>
      <c r="BQI43" s="1835"/>
      <c r="BQJ43" s="1835"/>
      <c r="BQK43" s="1835"/>
      <c r="BQL43" s="1835"/>
      <c r="BQM43" s="1835"/>
      <c r="BQN43" s="1835"/>
      <c r="BQO43" s="1835"/>
      <c r="BQP43" s="1835"/>
      <c r="BQQ43" s="1835"/>
      <c r="BQR43" s="1835"/>
      <c r="BQS43" s="1835"/>
      <c r="BQT43" s="1835"/>
      <c r="BQU43" s="1835"/>
      <c r="BQV43" s="1835"/>
      <c r="BQW43" s="1835"/>
      <c r="BQX43" s="1835"/>
      <c r="BQY43" s="1835"/>
      <c r="BQZ43" s="1835"/>
      <c r="BRA43" s="1835"/>
      <c r="BRB43" s="1835"/>
      <c r="BRC43" s="1835"/>
      <c r="BRD43" s="1835"/>
      <c r="BRE43" s="1835"/>
      <c r="BRF43" s="1835"/>
      <c r="BRG43" s="1835"/>
      <c r="BRH43" s="1835"/>
      <c r="BRI43" s="1835"/>
      <c r="BRJ43" s="1835"/>
      <c r="BRK43" s="1835"/>
      <c r="BRL43" s="1835"/>
      <c r="BRM43" s="1835"/>
      <c r="BRN43" s="1835"/>
      <c r="BRO43" s="1835"/>
      <c r="BRP43" s="1835"/>
      <c r="BRQ43" s="1835"/>
      <c r="BRR43" s="1835"/>
      <c r="BRS43" s="1835"/>
      <c r="BRT43" s="1835"/>
      <c r="BRU43" s="1835"/>
      <c r="BRV43" s="1835"/>
      <c r="BRW43" s="1835"/>
      <c r="BRX43" s="1835"/>
      <c r="BRY43" s="1835"/>
      <c r="BRZ43" s="1835"/>
      <c r="BSA43" s="1835"/>
      <c r="BSB43" s="1835"/>
      <c r="BSC43" s="1835"/>
      <c r="BSD43" s="1835"/>
      <c r="BSE43" s="1835"/>
      <c r="BSF43" s="1835"/>
      <c r="BSG43" s="1835"/>
      <c r="BSH43" s="1835"/>
      <c r="BSI43" s="1835"/>
      <c r="BSJ43" s="1835"/>
      <c r="BSK43" s="1835"/>
      <c r="BSL43" s="1835"/>
      <c r="BSM43" s="1835"/>
      <c r="BSN43" s="1835"/>
      <c r="BSO43" s="1835"/>
      <c r="BSP43" s="1835"/>
      <c r="BSQ43" s="1835"/>
      <c r="BSR43" s="1835"/>
      <c r="BSS43" s="1835"/>
      <c r="BST43" s="1835"/>
      <c r="BSU43" s="1835"/>
      <c r="BSV43" s="1835"/>
      <c r="BSW43" s="1835"/>
      <c r="BSX43" s="1835"/>
      <c r="BSY43" s="1835"/>
      <c r="BSZ43" s="1835"/>
      <c r="BTA43" s="1835"/>
      <c r="BTB43" s="1835"/>
      <c r="BTC43" s="1835"/>
      <c r="BTD43" s="1835"/>
      <c r="BTE43" s="1835"/>
      <c r="BTF43" s="1835"/>
      <c r="BTG43" s="1835"/>
      <c r="BTH43" s="1835"/>
      <c r="BTI43" s="1835"/>
      <c r="BTJ43" s="1835"/>
      <c r="BTK43" s="1835"/>
      <c r="BTL43" s="1835"/>
      <c r="BTM43" s="1835"/>
      <c r="BTN43" s="1835"/>
      <c r="BTO43" s="1835"/>
      <c r="BTP43" s="1835"/>
      <c r="BTQ43" s="1835"/>
      <c r="BTR43" s="1835"/>
      <c r="BTS43" s="1835"/>
      <c r="BTT43" s="1835"/>
      <c r="BTU43" s="1835"/>
      <c r="BTV43" s="1835"/>
      <c r="BTW43" s="1835"/>
      <c r="BTX43" s="1835"/>
      <c r="BTY43" s="1835"/>
      <c r="BTZ43" s="1835"/>
      <c r="BUA43" s="1835"/>
      <c r="BUB43" s="1835"/>
      <c r="BUC43" s="1835"/>
      <c r="BUD43" s="1835"/>
      <c r="BUE43" s="1835"/>
      <c r="BUF43" s="1835"/>
      <c r="BUG43" s="1835"/>
      <c r="BUH43" s="1835"/>
      <c r="BUI43" s="1835"/>
      <c r="BUJ43" s="1835"/>
      <c r="BUK43" s="1835"/>
      <c r="BUL43" s="1835"/>
      <c r="BUM43" s="1835"/>
      <c r="BUN43" s="1835"/>
      <c r="BUO43" s="1835"/>
      <c r="BUP43" s="1835"/>
      <c r="BUQ43" s="1835"/>
      <c r="BUR43" s="1835"/>
      <c r="BUS43" s="1835"/>
      <c r="BUT43" s="1835"/>
      <c r="BUU43" s="1835"/>
      <c r="BUV43" s="1835"/>
      <c r="BUW43" s="1835"/>
      <c r="BUX43" s="1835"/>
      <c r="BUY43" s="1835"/>
      <c r="BUZ43" s="1835"/>
      <c r="BVA43" s="1835"/>
      <c r="BVB43" s="1835"/>
      <c r="BVC43" s="1835"/>
      <c r="BVD43" s="1835"/>
      <c r="BVE43" s="1835"/>
      <c r="BVF43" s="1835"/>
      <c r="BVG43" s="1835"/>
      <c r="BVH43" s="1835"/>
      <c r="BVI43" s="1835"/>
      <c r="BVJ43" s="1835"/>
      <c r="BVK43" s="1835"/>
      <c r="BVL43" s="1835"/>
      <c r="BVM43" s="1835"/>
      <c r="BVN43" s="1835"/>
      <c r="BVO43" s="1835"/>
      <c r="BVP43" s="1835"/>
      <c r="BVQ43" s="1835"/>
      <c r="BVR43" s="1835"/>
      <c r="BVS43" s="1835"/>
      <c r="BVT43" s="1835"/>
      <c r="BVU43" s="1835"/>
      <c r="BVV43" s="1835"/>
      <c r="BVW43" s="1835"/>
      <c r="BVX43" s="1835"/>
      <c r="BVY43" s="1835"/>
      <c r="BVZ43" s="1835"/>
      <c r="BWA43" s="1835"/>
      <c r="BWB43" s="1835"/>
      <c r="BWC43" s="1835"/>
      <c r="BWD43" s="1835"/>
      <c r="BWE43" s="1835"/>
      <c r="BWF43" s="1835"/>
      <c r="BWG43" s="1835"/>
      <c r="BWH43" s="1835"/>
      <c r="BWI43" s="1835"/>
      <c r="BWJ43" s="1835"/>
      <c r="BWK43" s="1835"/>
      <c r="BWL43" s="1835"/>
      <c r="BWM43" s="1835"/>
      <c r="BWN43" s="1835"/>
      <c r="BWO43" s="1835"/>
      <c r="BWP43" s="1835"/>
      <c r="BWQ43" s="1835"/>
      <c r="BWR43" s="1835"/>
      <c r="BWS43" s="1835"/>
      <c r="BWT43" s="1835"/>
      <c r="BWU43" s="1835"/>
      <c r="BWV43" s="1835"/>
      <c r="BWW43" s="1835"/>
      <c r="BWX43" s="1835"/>
      <c r="BWY43" s="1835"/>
      <c r="BWZ43" s="1835"/>
      <c r="BXA43" s="1835"/>
      <c r="BXB43" s="1835"/>
      <c r="BXC43" s="1835"/>
      <c r="BXD43" s="1835"/>
      <c r="BXE43" s="1835"/>
      <c r="BXF43" s="1835"/>
      <c r="BXG43" s="1835"/>
      <c r="BXH43" s="1835"/>
      <c r="BXI43" s="1835"/>
      <c r="BXJ43" s="1835"/>
      <c r="BXK43" s="1835"/>
      <c r="BXL43" s="1835"/>
      <c r="BXM43" s="1835"/>
      <c r="BXN43" s="1835"/>
      <c r="BXO43" s="1835"/>
      <c r="BXP43" s="1835"/>
      <c r="BXQ43" s="1835"/>
      <c r="BXR43" s="1835"/>
      <c r="BXS43" s="1835"/>
      <c r="BXT43" s="1835"/>
      <c r="BXU43" s="1835"/>
      <c r="BXV43" s="1835"/>
      <c r="BXW43" s="1835"/>
      <c r="BXX43" s="1835"/>
      <c r="BXY43" s="1835"/>
      <c r="BXZ43" s="1835"/>
      <c r="BYA43" s="1835"/>
      <c r="BYB43" s="1835"/>
      <c r="BYC43" s="1835"/>
      <c r="BYD43" s="1835"/>
      <c r="BYE43" s="1835"/>
      <c r="BYF43" s="1835"/>
      <c r="BYG43" s="1835"/>
      <c r="BYH43" s="1835"/>
      <c r="BYI43" s="1835"/>
      <c r="BYJ43" s="1835"/>
      <c r="BYK43" s="1835"/>
      <c r="BYL43" s="1835"/>
      <c r="BYM43" s="1835"/>
      <c r="BYN43" s="1835"/>
      <c r="BYO43" s="1835"/>
      <c r="BYP43" s="1835"/>
      <c r="BYQ43" s="1835"/>
      <c r="BYR43" s="1835"/>
      <c r="BYS43" s="1835"/>
      <c r="BYT43" s="1835"/>
      <c r="BYU43" s="1835"/>
      <c r="BYV43" s="1835"/>
      <c r="BYW43" s="1835"/>
      <c r="BYX43" s="1835"/>
      <c r="BYY43" s="1835"/>
      <c r="BYZ43" s="1835"/>
      <c r="BZA43" s="1835"/>
      <c r="BZB43" s="1835"/>
      <c r="BZC43" s="1835"/>
      <c r="BZD43" s="1835"/>
      <c r="BZE43" s="1835"/>
      <c r="BZF43" s="1835"/>
      <c r="BZG43" s="1835"/>
      <c r="BZH43" s="1835"/>
      <c r="BZI43" s="1835"/>
      <c r="BZJ43" s="1835"/>
      <c r="BZK43" s="1835"/>
      <c r="BZL43" s="1835"/>
      <c r="BZM43" s="1835"/>
      <c r="BZN43" s="1835"/>
      <c r="BZO43" s="1835"/>
      <c r="BZP43" s="1835"/>
      <c r="BZQ43" s="1835"/>
      <c r="BZR43" s="1835"/>
      <c r="BZS43" s="1835"/>
      <c r="BZT43" s="1835"/>
      <c r="BZU43" s="1835"/>
      <c r="BZV43" s="1835"/>
      <c r="BZW43" s="1835"/>
      <c r="BZX43" s="1835"/>
      <c r="BZY43" s="1835"/>
      <c r="BZZ43" s="1835"/>
      <c r="CAA43" s="1835"/>
      <c r="CAB43" s="1835"/>
      <c r="CAC43" s="1835"/>
      <c r="CAD43" s="1835"/>
      <c r="CAE43" s="1835"/>
      <c r="CAF43" s="1835"/>
      <c r="CAG43" s="1835"/>
      <c r="CAH43" s="1835"/>
      <c r="CAI43" s="1835"/>
      <c r="CAJ43" s="1835"/>
      <c r="CAK43" s="1835"/>
      <c r="CAL43" s="1835"/>
      <c r="CAM43" s="1835"/>
      <c r="CAN43" s="1835"/>
      <c r="CAO43" s="1835"/>
      <c r="CAP43" s="1835"/>
      <c r="CAQ43" s="1835"/>
      <c r="CAR43" s="1835"/>
      <c r="CAS43" s="1835"/>
      <c r="CAT43" s="1835"/>
      <c r="CAU43" s="1835"/>
      <c r="CAV43" s="1835"/>
      <c r="CAW43" s="1835"/>
      <c r="CAX43" s="1835"/>
      <c r="CAY43" s="1835"/>
      <c r="CAZ43" s="1835"/>
      <c r="CBA43" s="1835"/>
      <c r="CBB43" s="1835"/>
      <c r="CBC43" s="1835"/>
      <c r="CBD43" s="1835"/>
      <c r="CBE43" s="1835"/>
      <c r="CBF43" s="1835"/>
      <c r="CBG43" s="1835"/>
      <c r="CBH43" s="1835"/>
      <c r="CBI43" s="1835"/>
      <c r="CBJ43" s="1835"/>
      <c r="CBK43" s="1835"/>
      <c r="CBL43" s="1835"/>
      <c r="CBM43" s="1835"/>
      <c r="CBN43" s="1835"/>
      <c r="CBO43" s="1835"/>
      <c r="CBP43" s="1835"/>
      <c r="CBQ43" s="1835"/>
      <c r="CBR43" s="1835"/>
      <c r="CBS43" s="1835"/>
      <c r="CBT43" s="1835"/>
      <c r="CBU43" s="1835"/>
      <c r="CBV43" s="1835"/>
      <c r="CBW43" s="1835"/>
      <c r="CBX43" s="1835"/>
      <c r="CBY43" s="1835"/>
      <c r="CBZ43" s="1835"/>
      <c r="CCA43" s="1835"/>
      <c r="CCB43" s="1835"/>
      <c r="CCC43" s="1835"/>
      <c r="CCD43" s="1835"/>
      <c r="CCE43" s="1835"/>
      <c r="CCF43" s="1835"/>
      <c r="CCG43" s="1835"/>
      <c r="CCH43" s="1835"/>
      <c r="CCI43" s="1835"/>
      <c r="CCJ43" s="1835"/>
      <c r="CCK43" s="1835"/>
      <c r="CCL43" s="1835"/>
      <c r="CCM43" s="1835"/>
      <c r="CCN43" s="1835"/>
      <c r="CCO43" s="1835"/>
      <c r="CCP43" s="1835"/>
      <c r="CCQ43" s="1835"/>
      <c r="CCR43" s="1835"/>
      <c r="CCS43" s="1835"/>
      <c r="CCT43" s="1835"/>
      <c r="CCU43" s="1835"/>
      <c r="CCV43" s="1835"/>
      <c r="CCW43" s="1835"/>
      <c r="CCX43" s="1835"/>
      <c r="CCY43" s="1835"/>
      <c r="CCZ43" s="1835"/>
      <c r="CDA43" s="1835"/>
      <c r="CDB43" s="1835"/>
      <c r="CDC43" s="1835"/>
      <c r="CDD43" s="1835"/>
      <c r="CDE43" s="1835"/>
      <c r="CDF43" s="1835"/>
      <c r="CDG43" s="1835"/>
      <c r="CDH43" s="1835"/>
      <c r="CDI43" s="1835"/>
      <c r="CDJ43" s="1835"/>
      <c r="CDK43" s="1835"/>
      <c r="CDL43" s="1835"/>
      <c r="CDM43" s="1835"/>
      <c r="CDN43" s="1835"/>
      <c r="CDO43" s="1835"/>
      <c r="CDP43" s="1835"/>
      <c r="CDQ43" s="1835"/>
      <c r="CDR43" s="1835"/>
      <c r="CDS43" s="1835"/>
      <c r="CDT43" s="1835"/>
      <c r="CDU43" s="1835"/>
      <c r="CDV43" s="1835"/>
      <c r="CDW43" s="1835"/>
      <c r="CDX43" s="1835"/>
      <c r="CDY43" s="1835"/>
      <c r="CDZ43" s="1835"/>
      <c r="CEA43" s="1835"/>
      <c r="CEB43" s="1835"/>
      <c r="CEC43" s="1835"/>
      <c r="CED43" s="1835"/>
      <c r="CEE43" s="1835"/>
      <c r="CEF43" s="1835"/>
      <c r="CEG43" s="1835"/>
      <c r="CEH43" s="1835"/>
      <c r="CEI43" s="1835"/>
      <c r="CEJ43" s="1835"/>
      <c r="CEK43" s="1835"/>
      <c r="CEL43" s="1835"/>
      <c r="CEM43" s="1835"/>
      <c r="CEN43" s="1835"/>
      <c r="CEO43" s="1835"/>
      <c r="CEP43" s="1835"/>
      <c r="CEQ43" s="1835"/>
      <c r="CER43" s="1835"/>
      <c r="CES43" s="1835"/>
      <c r="CET43" s="1835"/>
      <c r="CEU43" s="1835"/>
      <c r="CEV43" s="1835"/>
      <c r="CEW43" s="1835"/>
      <c r="CEX43" s="1835"/>
      <c r="CEY43" s="1835"/>
      <c r="CEZ43" s="1835"/>
      <c r="CFA43" s="1835"/>
      <c r="CFB43" s="1835"/>
      <c r="CFC43" s="1835"/>
      <c r="CFD43" s="1835"/>
      <c r="CFE43" s="1835"/>
      <c r="CFF43" s="1835"/>
      <c r="CFG43" s="1835"/>
      <c r="CFH43" s="1835"/>
      <c r="CFI43" s="1835"/>
      <c r="CFJ43" s="1835"/>
      <c r="CFK43" s="1835"/>
      <c r="CFL43" s="1835"/>
      <c r="CFM43" s="1835"/>
      <c r="CFN43" s="1835"/>
      <c r="CFO43" s="1835"/>
      <c r="CFP43" s="1835"/>
      <c r="CFQ43" s="1835"/>
      <c r="CFR43" s="1835"/>
      <c r="CFS43" s="1835"/>
      <c r="CFT43" s="1835"/>
      <c r="CFU43" s="1835"/>
      <c r="CFV43" s="1835"/>
      <c r="CFW43" s="1835"/>
      <c r="CFX43" s="1835"/>
      <c r="CFY43" s="1835"/>
      <c r="CFZ43" s="1835"/>
      <c r="CGA43" s="1835"/>
      <c r="CGB43" s="1835"/>
      <c r="CGC43" s="1835"/>
      <c r="CGD43" s="1835"/>
      <c r="CGE43" s="1835"/>
      <c r="CGF43" s="1835"/>
      <c r="CGG43" s="1835"/>
      <c r="CGH43" s="1835"/>
      <c r="CGI43" s="1835"/>
      <c r="CGJ43" s="1835"/>
      <c r="CGK43" s="1835"/>
      <c r="CGL43" s="1835"/>
      <c r="CGM43" s="1835"/>
      <c r="CGN43" s="1835"/>
      <c r="CGO43" s="1835"/>
      <c r="CGP43" s="1835"/>
      <c r="CGQ43" s="1835"/>
      <c r="CGR43" s="1835"/>
      <c r="CGS43" s="1835"/>
      <c r="CGT43" s="1835"/>
      <c r="CGU43" s="1835"/>
      <c r="CGV43" s="1835"/>
      <c r="CGW43" s="1835"/>
      <c r="CGX43" s="1835"/>
      <c r="CGY43" s="1835"/>
      <c r="CGZ43" s="1835"/>
      <c r="CHA43" s="1835"/>
      <c r="CHB43" s="1835"/>
      <c r="CHC43" s="1835"/>
      <c r="CHD43" s="1835"/>
      <c r="CHE43" s="1835"/>
      <c r="CHF43" s="1835"/>
      <c r="CHG43" s="1835"/>
      <c r="CHH43" s="1835"/>
      <c r="CHI43" s="1835"/>
      <c r="CHJ43" s="1835"/>
      <c r="CHK43" s="1835"/>
      <c r="CHL43" s="1835"/>
      <c r="CHM43" s="1835"/>
      <c r="CHN43" s="1835"/>
      <c r="CHO43" s="1835"/>
      <c r="CHP43" s="1835"/>
      <c r="CHQ43" s="1835"/>
      <c r="CHR43" s="1835"/>
      <c r="CHS43" s="1835"/>
      <c r="CHT43" s="1835"/>
      <c r="CHU43" s="1835"/>
      <c r="CHV43" s="1835"/>
      <c r="CHW43" s="1835"/>
      <c r="CHX43" s="1835"/>
      <c r="CHY43" s="1835"/>
      <c r="CHZ43" s="1835"/>
      <c r="CIA43" s="1835"/>
      <c r="CIB43" s="1835"/>
      <c r="CIC43" s="1835"/>
      <c r="CID43" s="1835"/>
      <c r="CIE43" s="1835"/>
      <c r="CIF43" s="1835"/>
      <c r="CIG43" s="1835"/>
      <c r="CIH43" s="1835"/>
      <c r="CII43" s="1835"/>
      <c r="CIJ43" s="1835"/>
      <c r="CIK43" s="1835"/>
      <c r="CIL43" s="1835"/>
      <c r="CIM43" s="1835"/>
      <c r="CIN43" s="1835"/>
      <c r="CIO43" s="1835"/>
      <c r="CIP43" s="1835"/>
      <c r="CIQ43" s="1835"/>
      <c r="CIR43" s="1835"/>
      <c r="CIS43" s="1835"/>
      <c r="CIT43" s="1835"/>
      <c r="CIU43" s="1835"/>
      <c r="CIV43" s="1835"/>
      <c r="CIW43" s="1835"/>
      <c r="CIX43" s="1835"/>
      <c r="CIY43" s="1835"/>
      <c r="CIZ43" s="1835"/>
      <c r="CJA43" s="1835"/>
      <c r="CJB43" s="1835"/>
      <c r="CJC43" s="1835"/>
      <c r="CJD43" s="1835"/>
      <c r="CJE43" s="1835"/>
      <c r="CJF43" s="1835"/>
      <c r="CJG43" s="1835"/>
      <c r="CJH43" s="1835"/>
      <c r="CJI43" s="1835"/>
      <c r="CJJ43" s="1835"/>
      <c r="CJK43" s="1835"/>
      <c r="CJL43" s="1835"/>
      <c r="CJM43" s="1835"/>
      <c r="CJN43" s="1835"/>
      <c r="CJO43" s="1835"/>
      <c r="CJP43" s="1835"/>
      <c r="CJQ43" s="1835"/>
      <c r="CJR43" s="1835"/>
      <c r="CJS43" s="1835"/>
      <c r="CJT43" s="1835"/>
      <c r="CJU43" s="1835"/>
      <c r="CJV43" s="1835"/>
      <c r="CJW43" s="1835"/>
      <c r="CJX43" s="1835"/>
      <c r="CJY43" s="1835"/>
      <c r="CJZ43" s="1835"/>
      <c r="CKA43" s="1835"/>
      <c r="CKB43" s="1835"/>
      <c r="CKC43" s="1835"/>
      <c r="CKD43" s="1835"/>
      <c r="CKE43" s="1835"/>
      <c r="CKF43" s="1835"/>
      <c r="CKG43" s="1835"/>
      <c r="CKH43" s="1835"/>
      <c r="CKI43" s="1835"/>
      <c r="CKJ43" s="1835"/>
      <c r="CKK43" s="1835"/>
      <c r="CKL43" s="1835"/>
      <c r="CKM43" s="1835"/>
      <c r="CKN43" s="1835"/>
      <c r="CKO43" s="1835"/>
      <c r="CKP43" s="1835"/>
      <c r="CKQ43" s="1835"/>
      <c r="CKR43" s="1835"/>
      <c r="CKS43" s="1835"/>
      <c r="CKT43" s="1835"/>
      <c r="CKU43" s="1835"/>
      <c r="CKV43" s="1835"/>
      <c r="CKW43" s="1835"/>
      <c r="CKX43" s="1835"/>
      <c r="CKY43" s="1835"/>
      <c r="CKZ43" s="1835"/>
      <c r="CLA43" s="1835"/>
      <c r="CLB43" s="1835"/>
      <c r="CLC43" s="1835"/>
      <c r="CLD43" s="1835"/>
      <c r="CLE43" s="1835"/>
      <c r="CLF43" s="1835"/>
      <c r="CLG43" s="1835"/>
      <c r="CLH43" s="1835"/>
      <c r="CLI43" s="1835"/>
      <c r="CLJ43" s="1835"/>
      <c r="CLK43" s="1835"/>
      <c r="CLL43" s="1835"/>
      <c r="CLM43" s="1835"/>
      <c r="CLN43" s="1835"/>
      <c r="CLO43" s="1835"/>
      <c r="CLP43" s="1835"/>
      <c r="CLQ43" s="1835"/>
      <c r="CLR43" s="1835"/>
      <c r="CLS43" s="1835"/>
      <c r="CLT43" s="1835"/>
      <c r="CLU43" s="1835"/>
      <c r="CLV43" s="1835"/>
      <c r="CLW43" s="1835"/>
      <c r="CLX43" s="1835"/>
      <c r="CLY43" s="1835"/>
      <c r="CLZ43" s="1835"/>
      <c r="CMA43" s="1835"/>
      <c r="CMB43" s="1835"/>
      <c r="CMC43" s="1835"/>
      <c r="CMD43" s="1835"/>
      <c r="CME43" s="1835"/>
      <c r="CMF43" s="1835"/>
      <c r="CMG43" s="1835"/>
      <c r="CMH43" s="1835"/>
      <c r="CMI43" s="1835"/>
      <c r="CMJ43" s="1835"/>
      <c r="CMK43" s="1835"/>
      <c r="CML43" s="1835"/>
      <c r="CMM43" s="1835"/>
      <c r="CMN43" s="1835"/>
      <c r="CMO43" s="1835"/>
      <c r="CMP43" s="1835"/>
      <c r="CMQ43" s="1835"/>
      <c r="CMR43" s="1835"/>
      <c r="CMS43" s="1835"/>
      <c r="CMT43" s="1835"/>
      <c r="CMU43" s="1835"/>
      <c r="CMV43" s="1835"/>
      <c r="CMW43" s="1835"/>
      <c r="CMX43" s="1835"/>
      <c r="CMY43" s="1835"/>
      <c r="CMZ43" s="1835"/>
      <c r="CNA43" s="1835"/>
      <c r="CNB43" s="1835"/>
      <c r="CNC43" s="1835"/>
      <c r="CND43" s="1835"/>
      <c r="CNE43" s="1835"/>
      <c r="CNF43" s="1835"/>
      <c r="CNG43" s="1835"/>
      <c r="CNH43" s="1835"/>
      <c r="CNI43" s="1835"/>
      <c r="CNJ43" s="1835"/>
      <c r="CNK43" s="1835"/>
      <c r="CNL43" s="1835"/>
      <c r="CNM43" s="1835"/>
      <c r="CNN43" s="1835"/>
      <c r="CNO43" s="1835"/>
      <c r="CNP43" s="1835"/>
      <c r="CNQ43" s="1835"/>
      <c r="CNR43" s="1835"/>
      <c r="CNS43" s="1835"/>
      <c r="CNT43" s="1835"/>
      <c r="CNU43" s="1835"/>
      <c r="CNV43" s="1835"/>
      <c r="CNW43" s="1835"/>
      <c r="CNX43" s="1835"/>
      <c r="CNY43" s="1835"/>
      <c r="CNZ43" s="1835"/>
      <c r="COA43" s="1835"/>
      <c r="COB43" s="1835"/>
      <c r="COC43" s="1835"/>
      <c r="COD43" s="1835"/>
      <c r="COE43" s="1835"/>
      <c r="COF43" s="1835"/>
      <c r="COG43" s="1835"/>
      <c r="COH43" s="1835"/>
      <c r="COI43" s="1835"/>
      <c r="COJ43" s="1835"/>
      <c r="COK43" s="1835"/>
      <c r="COL43" s="1835"/>
      <c r="COM43" s="1835"/>
      <c r="CON43" s="1835"/>
      <c r="COO43" s="1835"/>
      <c r="COP43" s="1835"/>
      <c r="COQ43" s="1835"/>
      <c r="COR43" s="1835"/>
      <c r="COS43" s="1835"/>
      <c r="COT43" s="1835"/>
      <c r="COU43" s="1835"/>
      <c r="COV43" s="1835"/>
      <c r="COW43" s="1835"/>
      <c r="COX43" s="1835"/>
      <c r="COY43" s="1835"/>
      <c r="COZ43" s="1835"/>
      <c r="CPA43" s="1835"/>
      <c r="CPB43" s="1835"/>
      <c r="CPC43" s="1835"/>
      <c r="CPD43" s="1835"/>
      <c r="CPE43" s="1835"/>
      <c r="CPF43" s="1835"/>
      <c r="CPG43" s="1835"/>
      <c r="CPH43" s="1835"/>
      <c r="CPI43" s="1835"/>
      <c r="CPJ43" s="1835"/>
      <c r="CPK43" s="1835"/>
      <c r="CPL43" s="1835"/>
      <c r="CPM43" s="1835"/>
      <c r="CPN43" s="1835"/>
      <c r="CPO43" s="1835"/>
      <c r="CPP43" s="1835"/>
      <c r="CPQ43" s="1835"/>
      <c r="CPR43" s="1835"/>
      <c r="CPS43" s="1835"/>
      <c r="CPT43" s="1835"/>
      <c r="CPU43" s="1835"/>
      <c r="CPV43" s="1835"/>
      <c r="CPW43" s="1835"/>
      <c r="CPX43" s="1835"/>
      <c r="CPY43" s="1835"/>
      <c r="CPZ43" s="1835"/>
      <c r="CQA43" s="1835"/>
      <c r="CQB43" s="1835"/>
      <c r="CQC43" s="1835"/>
      <c r="CQD43" s="1835"/>
      <c r="CQE43" s="1835"/>
      <c r="CQF43" s="1835"/>
      <c r="CQG43" s="1835"/>
      <c r="CQH43" s="1835"/>
      <c r="CQI43" s="1835"/>
      <c r="CQJ43" s="1835"/>
      <c r="CQK43" s="1835"/>
      <c r="CQL43" s="1835"/>
      <c r="CQM43" s="1835"/>
      <c r="CQN43" s="1835"/>
      <c r="CQO43" s="1835"/>
      <c r="CQP43" s="1835"/>
      <c r="CQQ43" s="1835"/>
      <c r="CQR43" s="1835"/>
      <c r="CQS43" s="1835"/>
      <c r="CQT43" s="1835"/>
      <c r="CQU43" s="1835"/>
      <c r="CQV43" s="1835"/>
      <c r="CQW43" s="1835"/>
      <c r="CQX43" s="1835"/>
      <c r="CQY43" s="1835"/>
      <c r="CQZ43" s="1835"/>
      <c r="CRA43" s="1835"/>
      <c r="CRB43" s="1835"/>
      <c r="CRC43" s="1835"/>
      <c r="CRD43" s="1835"/>
      <c r="CRE43" s="1835"/>
      <c r="CRF43" s="1835"/>
      <c r="CRG43" s="1835"/>
      <c r="CRH43" s="1835"/>
      <c r="CRI43" s="1835"/>
      <c r="CRJ43" s="1835"/>
      <c r="CRK43" s="1835"/>
      <c r="CRL43" s="1835"/>
      <c r="CRM43" s="1835"/>
      <c r="CRN43" s="1835"/>
      <c r="CRO43" s="1835"/>
      <c r="CRP43" s="1835"/>
      <c r="CRQ43" s="1835"/>
      <c r="CRR43" s="1835"/>
      <c r="CRS43" s="1835"/>
      <c r="CRT43" s="1835"/>
      <c r="CRU43" s="1835"/>
      <c r="CRV43" s="1835"/>
      <c r="CRW43" s="1835"/>
      <c r="CRX43" s="1835"/>
      <c r="CRY43" s="1835"/>
      <c r="CRZ43" s="1835"/>
      <c r="CSA43" s="1835"/>
      <c r="CSB43" s="1835"/>
      <c r="CSC43" s="1835"/>
      <c r="CSD43" s="1835"/>
      <c r="CSE43" s="1835"/>
      <c r="CSF43" s="1835"/>
      <c r="CSG43" s="1835"/>
      <c r="CSH43" s="1835"/>
      <c r="CSI43" s="1835"/>
      <c r="CSJ43" s="1835"/>
      <c r="CSK43" s="1835"/>
      <c r="CSL43" s="1835"/>
      <c r="CSM43" s="1835"/>
      <c r="CSN43" s="1835"/>
      <c r="CSO43" s="1835"/>
      <c r="CSP43" s="1835"/>
      <c r="CSQ43" s="1835"/>
      <c r="CSR43" s="1835"/>
      <c r="CSS43" s="1835"/>
      <c r="CST43" s="1835"/>
      <c r="CSU43" s="1835"/>
      <c r="CSV43" s="1835"/>
      <c r="CSW43" s="1835"/>
      <c r="CSX43" s="1835"/>
      <c r="CSY43" s="1835"/>
      <c r="CSZ43" s="1835"/>
      <c r="CTA43" s="1835"/>
      <c r="CTB43" s="1835"/>
      <c r="CTC43" s="1835"/>
      <c r="CTD43" s="1835"/>
      <c r="CTE43" s="1835"/>
      <c r="CTF43" s="1835"/>
      <c r="CTG43" s="1835"/>
      <c r="CTH43" s="1835"/>
      <c r="CTI43" s="1835"/>
      <c r="CTJ43" s="1835"/>
      <c r="CTK43" s="1835"/>
      <c r="CTL43" s="1835"/>
      <c r="CTM43" s="1835"/>
      <c r="CTN43" s="1835"/>
      <c r="CTO43" s="1835"/>
      <c r="CTP43" s="1835"/>
      <c r="CTQ43" s="1835"/>
      <c r="CTR43" s="1835"/>
      <c r="CTS43" s="1835"/>
      <c r="CTT43" s="1835"/>
      <c r="CTU43" s="1835"/>
      <c r="CTV43" s="1835"/>
      <c r="CTW43" s="1835"/>
      <c r="CTX43" s="1835"/>
      <c r="CTY43" s="1835"/>
      <c r="CTZ43" s="1835"/>
      <c r="CUA43" s="1835"/>
      <c r="CUB43" s="1835"/>
      <c r="CUC43" s="1835"/>
      <c r="CUD43" s="1835"/>
      <c r="CUE43" s="1835"/>
      <c r="CUF43" s="1835"/>
      <c r="CUG43" s="1835"/>
      <c r="CUH43" s="1835"/>
      <c r="CUI43" s="1835"/>
      <c r="CUJ43" s="1835"/>
      <c r="CUK43" s="1835"/>
      <c r="CUL43" s="1835"/>
      <c r="CUM43" s="1835"/>
      <c r="CUN43" s="1835"/>
      <c r="CUO43" s="1835"/>
      <c r="CUP43" s="1835"/>
      <c r="CUQ43" s="1835"/>
      <c r="CUR43" s="1835"/>
      <c r="CUS43" s="1835"/>
      <c r="CUT43" s="1835"/>
      <c r="CUU43" s="1835"/>
      <c r="CUV43" s="1835"/>
      <c r="CUW43" s="1835"/>
      <c r="CUX43" s="1835"/>
      <c r="CUY43" s="1835"/>
      <c r="CUZ43" s="1835"/>
      <c r="CVA43" s="1835"/>
      <c r="CVB43" s="1835"/>
      <c r="CVC43" s="1835"/>
      <c r="CVD43" s="1835"/>
      <c r="CVE43" s="1835"/>
      <c r="CVF43" s="1835"/>
      <c r="CVG43" s="1835"/>
      <c r="CVH43" s="1835"/>
      <c r="CVI43" s="1835"/>
      <c r="CVJ43" s="1835"/>
      <c r="CVK43" s="1835"/>
      <c r="CVL43" s="1835"/>
      <c r="CVM43" s="1835"/>
      <c r="CVN43" s="1835"/>
      <c r="CVO43" s="1835"/>
      <c r="CVP43" s="1835"/>
      <c r="CVQ43" s="1835"/>
      <c r="CVR43" s="1835"/>
      <c r="CVS43" s="1835"/>
      <c r="CVT43" s="1835"/>
      <c r="CVU43" s="1835"/>
      <c r="CVV43" s="1835"/>
      <c r="CVW43" s="1835"/>
      <c r="CVX43" s="1835"/>
      <c r="CVY43" s="1835"/>
      <c r="CVZ43" s="1835"/>
      <c r="CWA43" s="1835"/>
      <c r="CWB43" s="1835"/>
      <c r="CWC43" s="1835"/>
      <c r="CWD43" s="1835"/>
      <c r="CWE43" s="1835"/>
      <c r="CWF43" s="1835"/>
      <c r="CWG43" s="1835"/>
      <c r="CWH43" s="1835"/>
      <c r="CWI43" s="1835"/>
      <c r="CWJ43" s="1835"/>
      <c r="CWK43" s="1835"/>
      <c r="CWL43" s="1835"/>
      <c r="CWM43" s="1835"/>
      <c r="CWN43" s="1835"/>
      <c r="CWO43" s="1835"/>
      <c r="CWP43" s="1835"/>
      <c r="CWQ43" s="1835"/>
      <c r="CWR43" s="1835"/>
      <c r="CWS43" s="1835"/>
      <c r="CWT43" s="1835"/>
      <c r="CWU43" s="1835"/>
      <c r="CWV43" s="1835"/>
      <c r="CWW43" s="1835"/>
      <c r="CWX43" s="1835"/>
      <c r="CWY43" s="1835"/>
      <c r="CWZ43" s="1835"/>
      <c r="CXA43" s="1835"/>
      <c r="CXB43" s="1835"/>
      <c r="CXC43" s="1835"/>
      <c r="CXD43" s="1835"/>
      <c r="CXE43" s="1835"/>
      <c r="CXF43" s="1835"/>
      <c r="CXG43" s="1835"/>
      <c r="CXH43" s="1835"/>
      <c r="CXI43" s="1835"/>
      <c r="CXJ43" s="1835"/>
      <c r="CXK43" s="1835"/>
      <c r="CXL43" s="1835"/>
      <c r="CXM43" s="1835"/>
      <c r="CXN43" s="1835"/>
      <c r="CXO43" s="1835"/>
      <c r="CXP43" s="1835"/>
      <c r="CXQ43" s="1835"/>
      <c r="CXR43" s="1835"/>
      <c r="CXS43" s="1835"/>
      <c r="CXT43" s="1835"/>
      <c r="CXU43" s="1835"/>
      <c r="CXV43" s="1835"/>
      <c r="CXW43" s="1835"/>
      <c r="CXX43" s="1835"/>
      <c r="CXY43" s="1835"/>
      <c r="CXZ43" s="1835"/>
      <c r="CYA43" s="1835"/>
      <c r="CYB43" s="1835"/>
      <c r="CYC43" s="1835"/>
      <c r="CYD43" s="1835"/>
      <c r="CYE43" s="1835"/>
      <c r="CYF43" s="1835"/>
      <c r="CYG43" s="1835"/>
      <c r="CYH43" s="1835"/>
      <c r="CYI43" s="1835"/>
      <c r="CYJ43" s="1835"/>
      <c r="CYK43" s="1835"/>
      <c r="CYL43" s="1835"/>
      <c r="CYM43" s="1835"/>
      <c r="CYN43" s="1835"/>
      <c r="CYO43" s="1835"/>
      <c r="CYP43" s="1835"/>
      <c r="CYQ43" s="1835"/>
      <c r="CYR43" s="1835"/>
      <c r="CYS43" s="1835"/>
      <c r="CYT43" s="1835"/>
      <c r="CYU43" s="1835"/>
      <c r="CYV43" s="1835"/>
      <c r="CYW43" s="1835"/>
      <c r="CYX43" s="1835"/>
      <c r="CYY43" s="1835"/>
      <c r="CYZ43" s="1835"/>
      <c r="CZA43" s="1835"/>
      <c r="CZB43" s="1835"/>
      <c r="CZC43" s="1835"/>
      <c r="CZD43" s="1835"/>
      <c r="CZE43" s="1835"/>
      <c r="CZF43" s="1835"/>
      <c r="CZG43" s="1835"/>
      <c r="CZH43" s="1835"/>
      <c r="CZI43" s="1835"/>
      <c r="CZJ43" s="1835"/>
      <c r="CZK43" s="1835"/>
      <c r="CZL43" s="1835"/>
      <c r="CZM43" s="1835"/>
      <c r="CZN43" s="1835"/>
      <c r="CZO43" s="1835"/>
      <c r="CZP43" s="1835"/>
      <c r="CZQ43" s="1835"/>
      <c r="CZR43" s="1835"/>
      <c r="CZS43" s="1835"/>
      <c r="CZT43" s="1835"/>
      <c r="CZU43" s="1835"/>
      <c r="CZV43" s="1835"/>
      <c r="CZW43" s="1835"/>
      <c r="CZX43" s="1835"/>
      <c r="CZY43" s="1835"/>
      <c r="CZZ43" s="1835"/>
      <c r="DAA43" s="1835"/>
      <c r="DAB43" s="1835"/>
      <c r="DAC43" s="1835"/>
      <c r="DAD43" s="1835"/>
      <c r="DAE43" s="1835"/>
      <c r="DAF43" s="1835"/>
      <c r="DAG43" s="1835"/>
      <c r="DAH43" s="1835"/>
      <c r="DAI43" s="1835"/>
      <c r="DAJ43" s="1835"/>
      <c r="DAK43" s="1835"/>
      <c r="DAL43" s="1835"/>
      <c r="DAM43" s="1835"/>
      <c r="DAN43" s="1835"/>
      <c r="DAO43" s="1835"/>
      <c r="DAP43" s="1835"/>
      <c r="DAQ43" s="1835"/>
      <c r="DAR43" s="1835"/>
      <c r="DAS43" s="1835"/>
      <c r="DAT43" s="1835"/>
      <c r="DAU43" s="1835"/>
      <c r="DAV43" s="1835"/>
      <c r="DAW43" s="1835"/>
      <c r="DAX43" s="1835"/>
      <c r="DAY43" s="1835"/>
      <c r="DAZ43" s="1835"/>
      <c r="DBA43" s="1835"/>
      <c r="DBB43" s="1835"/>
      <c r="DBC43" s="1835"/>
      <c r="DBD43" s="1835"/>
      <c r="DBE43" s="1835"/>
      <c r="DBF43" s="1835"/>
      <c r="DBG43" s="1835"/>
      <c r="DBH43" s="1835"/>
      <c r="DBI43" s="1835"/>
      <c r="DBJ43" s="1835"/>
      <c r="DBK43" s="1835"/>
      <c r="DBL43" s="1835"/>
      <c r="DBM43" s="1835"/>
      <c r="DBN43" s="1835"/>
      <c r="DBO43" s="1835"/>
      <c r="DBP43" s="1835"/>
      <c r="DBQ43" s="1835"/>
      <c r="DBR43" s="1835"/>
      <c r="DBS43" s="1835"/>
      <c r="DBT43" s="1835"/>
      <c r="DBU43" s="1835"/>
      <c r="DBV43" s="1835"/>
      <c r="DBW43" s="1835"/>
      <c r="DBX43" s="1835"/>
      <c r="DBY43" s="1835"/>
      <c r="DBZ43" s="1835"/>
      <c r="DCA43" s="1835"/>
      <c r="DCB43" s="1835"/>
      <c r="DCC43" s="1835"/>
      <c r="DCD43" s="1835"/>
      <c r="DCE43" s="1835"/>
      <c r="DCF43" s="1835"/>
      <c r="DCG43" s="1835"/>
      <c r="DCH43" s="1835"/>
      <c r="DCI43" s="1835"/>
      <c r="DCJ43" s="1835"/>
      <c r="DCK43" s="1835"/>
      <c r="DCL43" s="1835"/>
      <c r="DCM43" s="1835"/>
      <c r="DCN43" s="1835"/>
      <c r="DCO43" s="1835"/>
      <c r="DCP43" s="1835"/>
      <c r="DCQ43" s="1835"/>
      <c r="DCR43" s="1835"/>
      <c r="DCS43" s="1835"/>
      <c r="DCT43" s="1835"/>
      <c r="DCU43" s="1835"/>
      <c r="DCV43" s="1835"/>
      <c r="DCW43" s="1835"/>
      <c r="DCX43" s="1835"/>
      <c r="DCY43" s="1835"/>
      <c r="DCZ43" s="1835"/>
      <c r="DDA43" s="1835"/>
      <c r="DDB43" s="1835"/>
      <c r="DDC43" s="1835"/>
      <c r="DDD43" s="1835"/>
      <c r="DDE43" s="1835"/>
      <c r="DDF43" s="1835"/>
      <c r="DDG43" s="1835"/>
      <c r="DDH43" s="1835"/>
      <c r="DDI43" s="1835"/>
      <c r="DDJ43" s="1835"/>
      <c r="DDK43" s="1835"/>
      <c r="DDL43" s="1835"/>
      <c r="DDM43" s="1835"/>
      <c r="DDN43" s="1835"/>
      <c r="DDO43" s="1835"/>
      <c r="DDP43" s="1835"/>
      <c r="DDQ43" s="1835"/>
      <c r="DDR43" s="1835"/>
      <c r="DDS43" s="1835"/>
      <c r="DDT43" s="1835"/>
      <c r="DDU43" s="1835"/>
      <c r="DDV43" s="1835"/>
      <c r="DDW43" s="1835"/>
      <c r="DDX43" s="1835"/>
      <c r="DDY43" s="1835"/>
      <c r="DDZ43" s="1835"/>
      <c r="DEA43" s="1835"/>
      <c r="DEB43" s="1835"/>
      <c r="DEC43" s="1835"/>
      <c r="DED43" s="1835"/>
      <c r="DEE43" s="1835"/>
      <c r="DEF43" s="1835"/>
      <c r="DEG43" s="1835"/>
      <c r="DEH43" s="1835"/>
      <c r="DEI43" s="1835"/>
      <c r="DEJ43" s="1835"/>
      <c r="DEK43" s="1835"/>
      <c r="DEL43" s="1835"/>
      <c r="DEM43" s="1835"/>
      <c r="DEN43" s="1835"/>
      <c r="DEO43" s="1835"/>
      <c r="DEP43" s="1835"/>
      <c r="DEQ43" s="1835"/>
      <c r="DER43" s="1835"/>
      <c r="DES43" s="1835"/>
      <c r="DET43" s="1835"/>
      <c r="DEU43" s="1835"/>
      <c r="DEV43" s="1835"/>
      <c r="DEW43" s="1835"/>
      <c r="DEX43" s="1835"/>
      <c r="DEY43" s="1835"/>
      <c r="DEZ43" s="1835"/>
      <c r="DFA43" s="1835"/>
      <c r="DFB43" s="1835"/>
      <c r="DFC43" s="1835"/>
      <c r="DFD43" s="1835"/>
      <c r="DFE43" s="1835"/>
      <c r="DFF43" s="1835"/>
      <c r="DFG43" s="1835"/>
      <c r="DFH43" s="1835"/>
      <c r="DFI43" s="1835"/>
      <c r="DFJ43" s="1835"/>
      <c r="DFK43" s="1835"/>
      <c r="DFL43" s="1835"/>
      <c r="DFM43" s="1835"/>
      <c r="DFN43" s="1835"/>
      <c r="DFO43" s="1835"/>
      <c r="DFP43" s="1835"/>
      <c r="DFQ43" s="1835"/>
      <c r="DFR43" s="1835"/>
      <c r="DFS43" s="1835"/>
      <c r="DFT43" s="1835"/>
      <c r="DFU43" s="1835"/>
      <c r="DFV43" s="1835"/>
      <c r="DFW43" s="1835"/>
      <c r="DFX43" s="1835"/>
      <c r="DFY43" s="1835"/>
      <c r="DFZ43" s="1835"/>
      <c r="DGA43" s="1835"/>
      <c r="DGB43" s="1835"/>
      <c r="DGC43" s="1835"/>
      <c r="DGD43" s="1835"/>
      <c r="DGE43" s="1835"/>
      <c r="DGF43" s="1835"/>
      <c r="DGG43" s="1835"/>
      <c r="DGH43" s="1835"/>
      <c r="DGI43" s="1835"/>
      <c r="DGJ43" s="1835"/>
      <c r="DGK43" s="1835"/>
      <c r="DGL43" s="1835"/>
      <c r="DGM43" s="1835"/>
      <c r="DGN43" s="1835"/>
      <c r="DGO43" s="1835"/>
      <c r="DGP43" s="1835"/>
      <c r="DGQ43" s="1835"/>
      <c r="DGR43" s="1835"/>
      <c r="DGS43" s="1835"/>
      <c r="DGT43" s="1835"/>
      <c r="DGU43" s="1835"/>
      <c r="DGV43" s="1835"/>
      <c r="DGW43" s="1835"/>
      <c r="DGX43" s="1835"/>
      <c r="DGY43" s="1835"/>
      <c r="DGZ43" s="1835"/>
      <c r="DHA43" s="1835"/>
      <c r="DHB43" s="1835"/>
      <c r="DHC43" s="1835"/>
      <c r="DHD43" s="1835"/>
      <c r="DHE43" s="1835"/>
      <c r="DHF43" s="1835"/>
      <c r="DHG43" s="1835"/>
      <c r="DHH43" s="1835"/>
      <c r="DHI43" s="1835"/>
      <c r="DHJ43" s="1835"/>
      <c r="DHK43" s="1835"/>
      <c r="DHL43" s="1835"/>
      <c r="DHM43" s="1835"/>
      <c r="DHN43" s="1835"/>
      <c r="DHO43" s="1835"/>
      <c r="DHP43" s="1835"/>
      <c r="DHQ43" s="1835"/>
      <c r="DHR43" s="1835"/>
      <c r="DHS43" s="1835"/>
      <c r="DHT43" s="1835"/>
      <c r="DHU43" s="1835"/>
      <c r="DHV43" s="1835"/>
      <c r="DHW43" s="1835"/>
      <c r="DHX43" s="1835"/>
      <c r="DHY43" s="1835"/>
      <c r="DHZ43" s="1835"/>
      <c r="DIA43" s="1835"/>
      <c r="DIB43" s="1835"/>
      <c r="DIC43" s="1835"/>
      <c r="DID43" s="1835"/>
      <c r="DIE43" s="1835"/>
      <c r="DIF43" s="1835"/>
      <c r="DIG43" s="1835"/>
      <c r="DIH43" s="1835"/>
      <c r="DII43" s="1835"/>
      <c r="DIJ43" s="1835"/>
      <c r="DIK43" s="1835"/>
      <c r="DIL43" s="1835"/>
      <c r="DIM43" s="1835"/>
      <c r="DIN43" s="1835"/>
      <c r="DIO43" s="1835"/>
      <c r="DIP43" s="1835"/>
      <c r="DIQ43" s="1835"/>
      <c r="DIR43" s="1835"/>
      <c r="DIS43" s="1835"/>
      <c r="DIT43" s="1835"/>
      <c r="DIU43" s="1835"/>
      <c r="DIV43" s="1835"/>
      <c r="DIW43" s="1835"/>
      <c r="DIX43" s="1835"/>
      <c r="DIY43" s="1835"/>
      <c r="DIZ43" s="1835"/>
      <c r="DJA43" s="1835"/>
      <c r="DJB43" s="1835"/>
      <c r="DJC43" s="1835"/>
      <c r="DJD43" s="1835"/>
      <c r="DJE43" s="1835"/>
      <c r="DJF43" s="1835"/>
      <c r="DJG43" s="1835"/>
      <c r="DJH43" s="1835"/>
      <c r="DJI43" s="1835"/>
      <c r="DJJ43" s="1835"/>
      <c r="DJK43" s="1835"/>
      <c r="DJL43" s="1835"/>
      <c r="DJM43" s="1835"/>
      <c r="DJN43" s="1835"/>
      <c r="DJO43" s="1835"/>
      <c r="DJP43" s="1835"/>
      <c r="DJQ43" s="1835"/>
      <c r="DJR43" s="1835"/>
      <c r="DJS43" s="1835"/>
      <c r="DJT43" s="1835"/>
      <c r="DJU43" s="1835"/>
      <c r="DJV43" s="1835"/>
      <c r="DJW43" s="1835"/>
      <c r="DJX43" s="1835"/>
      <c r="DJY43" s="1835"/>
      <c r="DJZ43" s="1835"/>
      <c r="DKA43" s="1835"/>
      <c r="DKB43" s="1835"/>
      <c r="DKC43" s="1835"/>
      <c r="DKD43" s="1835"/>
      <c r="DKE43" s="1835"/>
      <c r="DKF43" s="1835"/>
      <c r="DKG43" s="1835"/>
      <c r="DKH43" s="1835"/>
      <c r="DKI43" s="1835"/>
      <c r="DKJ43" s="1835"/>
      <c r="DKK43" s="1835"/>
      <c r="DKL43" s="1835"/>
      <c r="DKM43" s="1835"/>
      <c r="DKN43" s="1835"/>
      <c r="DKO43" s="1835"/>
      <c r="DKP43" s="1835"/>
      <c r="DKQ43" s="1835"/>
      <c r="DKR43" s="1835"/>
      <c r="DKS43" s="1835"/>
      <c r="DKT43" s="1835"/>
      <c r="DKU43" s="1835"/>
      <c r="DKV43" s="1835"/>
      <c r="DKW43" s="1835"/>
      <c r="DKX43" s="1835"/>
      <c r="DKY43" s="1835"/>
      <c r="DKZ43" s="1835"/>
      <c r="DLA43" s="1835"/>
      <c r="DLB43" s="1835"/>
      <c r="DLC43" s="1835"/>
      <c r="DLD43" s="1835"/>
      <c r="DLE43" s="1835"/>
      <c r="DLF43" s="1835"/>
      <c r="DLG43" s="1835"/>
      <c r="DLH43" s="1835"/>
      <c r="DLI43" s="1835"/>
      <c r="DLJ43" s="1835"/>
      <c r="DLK43" s="1835"/>
      <c r="DLL43" s="1835"/>
      <c r="DLM43" s="1835"/>
      <c r="DLN43" s="1835"/>
      <c r="DLO43" s="1835"/>
      <c r="DLP43" s="1835"/>
      <c r="DLQ43" s="1835"/>
      <c r="DLR43" s="1835"/>
      <c r="DLS43" s="1835"/>
      <c r="DLT43" s="1835"/>
      <c r="DLU43" s="1835"/>
      <c r="DLV43" s="1835"/>
      <c r="DLW43" s="1835"/>
      <c r="DLX43" s="1835"/>
      <c r="DLY43" s="1835"/>
      <c r="DLZ43" s="1835"/>
      <c r="DMA43" s="1835"/>
      <c r="DMB43" s="1835"/>
      <c r="DMC43" s="1835"/>
      <c r="DMD43" s="1835"/>
      <c r="DME43" s="1835"/>
      <c r="DMF43" s="1835"/>
      <c r="DMG43" s="1835"/>
      <c r="DMH43" s="1835"/>
      <c r="DMI43" s="1835"/>
      <c r="DMJ43" s="1835"/>
      <c r="DMK43" s="1835"/>
      <c r="DML43" s="1835"/>
      <c r="DMM43" s="1835"/>
      <c r="DMN43" s="1835"/>
      <c r="DMO43" s="1835"/>
      <c r="DMP43" s="1835"/>
      <c r="DMQ43" s="1835"/>
      <c r="DMR43" s="1835"/>
      <c r="DMS43" s="1835"/>
      <c r="DMT43" s="1835"/>
      <c r="DMU43" s="1835"/>
      <c r="DMV43" s="1835"/>
      <c r="DMW43" s="1835"/>
      <c r="DMX43" s="1835"/>
      <c r="DMY43" s="1835"/>
      <c r="DMZ43" s="1835"/>
      <c r="DNA43" s="1835"/>
      <c r="DNB43" s="1835"/>
      <c r="DNC43" s="1835"/>
      <c r="DND43" s="1835"/>
      <c r="DNE43" s="1835"/>
      <c r="DNF43" s="1835"/>
      <c r="DNG43" s="1835"/>
      <c r="DNH43" s="1835"/>
      <c r="DNI43" s="1835"/>
      <c r="DNJ43" s="1835"/>
      <c r="DNK43" s="1835"/>
      <c r="DNL43" s="1835"/>
      <c r="DNM43" s="1835"/>
      <c r="DNN43" s="1835"/>
      <c r="DNO43" s="1835"/>
      <c r="DNP43" s="1835"/>
      <c r="DNQ43" s="1835"/>
      <c r="DNR43" s="1835"/>
      <c r="DNS43" s="1835"/>
      <c r="DNT43" s="1835"/>
      <c r="DNU43" s="1835"/>
      <c r="DNV43" s="1835"/>
      <c r="DNW43" s="1835"/>
      <c r="DNX43" s="1835"/>
      <c r="DNY43" s="1835"/>
      <c r="DNZ43" s="1835"/>
      <c r="DOA43" s="1835"/>
      <c r="DOB43" s="1835"/>
      <c r="DOC43" s="1835"/>
      <c r="DOD43" s="1835"/>
      <c r="DOE43" s="1835"/>
      <c r="DOF43" s="1835"/>
      <c r="DOG43" s="1835"/>
      <c r="DOH43" s="1835"/>
      <c r="DOI43" s="1835"/>
      <c r="DOJ43" s="1835"/>
      <c r="DOK43" s="1835"/>
      <c r="DOL43" s="1835"/>
      <c r="DOM43" s="1835"/>
      <c r="DON43" s="1835"/>
      <c r="DOO43" s="1835"/>
      <c r="DOP43" s="1835"/>
      <c r="DOQ43" s="1835"/>
      <c r="DOR43" s="1835"/>
      <c r="DOS43" s="1835"/>
      <c r="DOT43" s="1835"/>
      <c r="DOU43" s="1835"/>
      <c r="DOV43" s="1835"/>
      <c r="DOW43" s="1835"/>
      <c r="DOX43" s="1835"/>
      <c r="DOY43" s="1835"/>
      <c r="DOZ43" s="1835"/>
      <c r="DPA43" s="1835"/>
      <c r="DPB43" s="1835"/>
      <c r="DPC43" s="1835"/>
      <c r="DPD43" s="1835"/>
      <c r="DPE43" s="1835"/>
      <c r="DPF43" s="1835"/>
      <c r="DPG43" s="1835"/>
      <c r="DPH43" s="1835"/>
      <c r="DPI43" s="1835"/>
      <c r="DPJ43" s="1835"/>
      <c r="DPK43" s="1835"/>
      <c r="DPL43" s="1835"/>
      <c r="DPM43" s="1835"/>
      <c r="DPN43" s="1835"/>
      <c r="DPO43" s="1835"/>
      <c r="DPP43" s="1835"/>
      <c r="DPQ43" s="1835"/>
      <c r="DPR43" s="1835"/>
      <c r="DPS43" s="1835"/>
      <c r="DPT43" s="1835"/>
      <c r="DPU43" s="1835"/>
      <c r="DPV43" s="1835"/>
      <c r="DPW43" s="1835"/>
      <c r="DPX43" s="1835"/>
      <c r="DPY43" s="1835"/>
      <c r="DPZ43" s="1835"/>
      <c r="DQA43" s="1835"/>
      <c r="DQB43" s="1835"/>
      <c r="DQC43" s="1835"/>
      <c r="DQD43" s="1835"/>
      <c r="DQE43" s="1835"/>
      <c r="DQF43" s="1835"/>
      <c r="DQG43" s="1835"/>
      <c r="DQH43" s="1835"/>
      <c r="DQI43" s="1835"/>
      <c r="DQJ43" s="1835"/>
      <c r="DQK43" s="1835"/>
      <c r="DQL43" s="1835"/>
      <c r="DQM43" s="1835"/>
      <c r="DQN43" s="1835"/>
      <c r="DQO43" s="1835"/>
      <c r="DQP43" s="1835"/>
      <c r="DQQ43" s="1835"/>
      <c r="DQR43" s="1835"/>
      <c r="DQS43" s="1835"/>
      <c r="DQT43" s="1835"/>
      <c r="DQU43" s="1835"/>
      <c r="DQV43" s="1835"/>
      <c r="DQW43" s="1835"/>
      <c r="DQX43" s="1835"/>
      <c r="DQY43" s="1835"/>
      <c r="DQZ43" s="1835"/>
      <c r="DRA43" s="1835"/>
      <c r="DRB43" s="1835"/>
      <c r="DRC43" s="1835"/>
      <c r="DRD43" s="1835"/>
      <c r="DRE43" s="1835"/>
      <c r="DRF43" s="1835"/>
      <c r="DRG43" s="1835"/>
      <c r="DRH43" s="1835"/>
      <c r="DRI43" s="1835"/>
      <c r="DRJ43" s="1835"/>
      <c r="DRK43" s="1835"/>
      <c r="DRL43" s="1835"/>
      <c r="DRM43" s="1835"/>
      <c r="DRN43" s="1835"/>
      <c r="DRO43" s="1835"/>
      <c r="DRP43" s="1835"/>
      <c r="DRQ43" s="1835"/>
      <c r="DRR43" s="1835"/>
      <c r="DRS43" s="1835"/>
      <c r="DRT43" s="1835"/>
      <c r="DRU43" s="1835"/>
      <c r="DRV43" s="1835"/>
      <c r="DRW43" s="1835"/>
      <c r="DRX43" s="1835"/>
      <c r="DRY43" s="1835"/>
      <c r="DRZ43" s="1835"/>
      <c r="DSA43" s="1835"/>
      <c r="DSB43" s="1835"/>
      <c r="DSC43" s="1835"/>
      <c r="DSD43" s="1835"/>
      <c r="DSE43" s="1835"/>
      <c r="DSF43" s="1835"/>
      <c r="DSG43" s="1835"/>
      <c r="DSH43" s="1835"/>
      <c r="DSI43" s="1835"/>
      <c r="DSJ43" s="1835"/>
      <c r="DSK43" s="1835"/>
      <c r="DSL43" s="1835"/>
      <c r="DSM43" s="1835"/>
      <c r="DSN43" s="1835"/>
      <c r="DSO43" s="1835"/>
      <c r="DSP43" s="1835"/>
      <c r="DSQ43" s="1835"/>
      <c r="DSR43" s="1835"/>
      <c r="DSS43" s="1835"/>
      <c r="DST43" s="1835"/>
      <c r="DSU43" s="1835"/>
      <c r="DSV43" s="1835"/>
      <c r="DSW43" s="1835"/>
      <c r="DSX43" s="1835"/>
      <c r="DSY43" s="1835"/>
      <c r="DSZ43" s="1835"/>
      <c r="DTA43" s="1835"/>
      <c r="DTB43" s="1835"/>
      <c r="DTC43" s="1835"/>
      <c r="DTD43" s="1835"/>
      <c r="DTE43" s="1835"/>
      <c r="DTF43" s="1835"/>
      <c r="DTG43" s="1835"/>
      <c r="DTH43" s="1835"/>
      <c r="DTI43" s="1835"/>
      <c r="DTJ43" s="1835"/>
      <c r="DTK43" s="1835"/>
      <c r="DTL43" s="1835"/>
      <c r="DTM43" s="1835"/>
      <c r="DTN43" s="1835"/>
      <c r="DTO43" s="1835"/>
      <c r="DTP43" s="1835"/>
      <c r="DTQ43" s="1835"/>
      <c r="DTR43" s="1835"/>
      <c r="DTS43" s="1835"/>
      <c r="DTT43" s="1835"/>
      <c r="DTU43" s="1835"/>
      <c r="DTV43" s="1835"/>
      <c r="DTW43" s="1835"/>
      <c r="DTX43" s="1835"/>
      <c r="DTY43" s="1835"/>
      <c r="DTZ43" s="1835"/>
      <c r="DUA43" s="1835"/>
      <c r="DUB43" s="1835"/>
      <c r="DUC43" s="1835"/>
      <c r="DUD43" s="1835"/>
      <c r="DUE43" s="1835"/>
      <c r="DUF43" s="1835"/>
      <c r="DUG43" s="1835"/>
      <c r="DUH43" s="1835"/>
      <c r="DUI43" s="1835"/>
      <c r="DUJ43" s="1835"/>
      <c r="DUK43" s="1835"/>
      <c r="DUL43" s="1835"/>
      <c r="DUM43" s="1835"/>
      <c r="DUN43" s="1835"/>
      <c r="DUO43" s="1835"/>
      <c r="DUP43" s="1835"/>
      <c r="DUQ43" s="1835"/>
      <c r="DUR43" s="1835"/>
      <c r="DUS43" s="1835"/>
      <c r="DUT43" s="1835"/>
      <c r="DUU43" s="1835"/>
      <c r="DUV43" s="1835"/>
      <c r="DUW43" s="1835"/>
      <c r="DUX43" s="1835"/>
      <c r="DUY43" s="1835"/>
      <c r="DUZ43" s="1835"/>
      <c r="DVA43" s="1835"/>
      <c r="DVB43" s="1835"/>
      <c r="DVC43" s="1835"/>
      <c r="DVD43" s="1835"/>
      <c r="DVE43" s="1835"/>
      <c r="DVF43" s="1835"/>
      <c r="DVG43" s="1835"/>
      <c r="DVH43" s="1835"/>
      <c r="DVI43" s="1835"/>
      <c r="DVJ43" s="1835"/>
      <c r="DVK43" s="1835"/>
      <c r="DVL43" s="1835"/>
      <c r="DVM43" s="1835"/>
      <c r="DVN43" s="1835"/>
      <c r="DVO43" s="1835"/>
      <c r="DVP43" s="1835"/>
      <c r="DVQ43" s="1835"/>
      <c r="DVR43" s="1835"/>
      <c r="DVS43" s="1835"/>
      <c r="DVT43" s="1835"/>
      <c r="DVU43" s="1835"/>
      <c r="DVV43" s="1835"/>
      <c r="DVW43" s="1835"/>
      <c r="DVX43" s="1835"/>
      <c r="DVY43" s="1835"/>
      <c r="DVZ43" s="1835"/>
      <c r="DWA43" s="1835"/>
      <c r="DWB43" s="1835"/>
      <c r="DWC43" s="1835"/>
      <c r="DWD43" s="1835"/>
      <c r="DWE43" s="1835"/>
      <c r="DWF43" s="1835"/>
      <c r="DWG43" s="1835"/>
      <c r="DWH43" s="1835"/>
      <c r="DWI43" s="1835"/>
      <c r="DWJ43" s="1835"/>
      <c r="DWK43" s="1835"/>
      <c r="DWL43" s="1835"/>
      <c r="DWM43" s="1835"/>
      <c r="DWN43" s="1835"/>
      <c r="DWO43" s="1835"/>
      <c r="DWP43" s="1835"/>
      <c r="DWQ43" s="1835"/>
      <c r="DWR43" s="1835"/>
      <c r="DWS43" s="1835"/>
      <c r="DWT43" s="1835"/>
      <c r="DWU43" s="1835"/>
      <c r="DWV43" s="1835"/>
      <c r="DWW43" s="1835"/>
      <c r="DWX43" s="1835"/>
      <c r="DWY43" s="1835"/>
      <c r="DWZ43" s="1835"/>
      <c r="DXA43" s="1835"/>
      <c r="DXB43" s="1835"/>
      <c r="DXC43" s="1835"/>
      <c r="DXD43" s="1835"/>
      <c r="DXE43" s="1835"/>
      <c r="DXF43" s="1835"/>
      <c r="DXG43" s="1835"/>
      <c r="DXH43" s="1835"/>
      <c r="DXI43" s="1835"/>
      <c r="DXJ43" s="1835"/>
      <c r="DXK43" s="1835"/>
      <c r="DXL43" s="1835"/>
      <c r="DXM43" s="1835"/>
      <c r="DXN43" s="1835"/>
      <c r="DXO43" s="1835"/>
      <c r="DXP43" s="1835"/>
      <c r="DXQ43" s="1835"/>
      <c r="DXR43" s="1835"/>
      <c r="DXS43" s="1835"/>
      <c r="DXT43" s="1835"/>
      <c r="DXU43" s="1835"/>
      <c r="DXV43" s="1835"/>
      <c r="DXW43" s="1835"/>
      <c r="DXX43" s="1835"/>
      <c r="DXY43" s="1835"/>
      <c r="DXZ43" s="1835"/>
      <c r="DYA43" s="1835"/>
      <c r="DYB43" s="1835"/>
      <c r="DYC43" s="1835"/>
      <c r="DYD43" s="1835"/>
      <c r="DYE43" s="1835"/>
      <c r="DYF43" s="1835"/>
      <c r="DYG43" s="1835"/>
      <c r="DYH43" s="1835"/>
      <c r="DYI43" s="1835"/>
      <c r="DYJ43" s="1835"/>
      <c r="DYK43" s="1835"/>
      <c r="DYL43" s="1835"/>
      <c r="DYM43" s="1835"/>
      <c r="DYN43" s="1835"/>
      <c r="DYO43" s="1835"/>
      <c r="DYP43" s="1835"/>
      <c r="DYQ43" s="1835"/>
      <c r="DYR43" s="1835"/>
      <c r="DYS43" s="1835"/>
      <c r="DYT43" s="1835"/>
      <c r="DYU43" s="1835"/>
      <c r="DYV43" s="1835"/>
      <c r="DYW43" s="1835"/>
      <c r="DYX43" s="1835"/>
      <c r="DYY43" s="1835"/>
      <c r="DYZ43" s="1835"/>
      <c r="DZA43" s="1835"/>
      <c r="DZB43" s="1835"/>
      <c r="DZC43" s="1835"/>
      <c r="DZD43" s="1835"/>
      <c r="DZE43" s="1835"/>
      <c r="DZF43" s="1835"/>
      <c r="DZG43" s="1835"/>
      <c r="DZH43" s="1835"/>
      <c r="DZI43" s="1835"/>
      <c r="DZJ43" s="1835"/>
      <c r="DZK43" s="1835"/>
      <c r="DZL43" s="1835"/>
      <c r="DZM43" s="1835"/>
      <c r="DZN43" s="1835"/>
      <c r="DZO43" s="1835"/>
      <c r="DZP43" s="1835"/>
      <c r="DZQ43" s="1835"/>
      <c r="DZR43" s="1835"/>
      <c r="DZS43" s="1835"/>
      <c r="DZT43" s="1835"/>
      <c r="DZU43" s="1835"/>
      <c r="DZV43" s="1835"/>
      <c r="DZW43" s="1835"/>
      <c r="DZX43" s="1835"/>
      <c r="DZY43" s="1835"/>
      <c r="DZZ43" s="1835"/>
      <c r="EAA43" s="1835"/>
      <c r="EAB43" s="1835"/>
      <c r="EAC43" s="1835"/>
      <c r="EAD43" s="1835"/>
      <c r="EAE43" s="1835"/>
      <c r="EAF43" s="1835"/>
      <c r="EAG43" s="1835"/>
      <c r="EAH43" s="1835"/>
      <c r="EAI43" s="1835"/>
      <c r="EAJ43" s="1835"/>
      <c r="EAK43" s="1835"/>
      <c r="EAL43" s="1835"/>
      <c r="EAM43" s="1835"/>
      <c r="EAN43" s="1835"/>
      <c r="EAO43" s="1835"/>
      <c r="EAP43" s="1835"/>
      <c r="EAQ43" s="1835"/>
      <c r="EAR43" s="1835"/>
      <c r="EAS43" s="1835"/>
      <c r="EAT43" s="1835"/>
      <c r="EAU43" s="1835"/>
      <c r="EAV43" s="1835"/>
      <c r="EAW43" s="1835"/>
      <c r="EAX43" s="1835"/>
      <c r="EAY43" s="1835"/>
      <c r="EAZ43" s="1835"/>
      <c r="EBA43" s="1835"/>
      <c r="EBB43" s="1835"/>
      <c r="EBC43" s="1835"/>
      <c r="EBD43" s="1835"/>
      <c r="EBE43" s="1835"/>
      <c r="EBF43" s="1835"/>
      <c r="EBG43" s="1835"/>
      <c r="EBH43" s="1835"/>
      <c r="EBI43" s="1835"/>
      <c r="EBJ43" s="1835"/>
      <c r="EBK43" s="1835"/>
      <c r="EBL43" s="1835"/>
      <c r="EBM43" s="1835"/>
      <c r="EBN43" s="1835"/>
      <c r="EBO43" s="1835"/>
      <c r="EBP43" s="1835"/>
      <c r="EBQ43" s="1835"/>
      <c r="EBR43" s="1835"/>
      <c r="EBS43" s="1835"/>
      <c r="EBT43" s="1835"/>
      <c r="EBU43" s="1835"/>
      <c r="EBV43" s="1835"/>
      <c r="EBW43" s="1835"/>
      <c r="EBX43" s="1835"/>
      <c r="EBY43" s="1835"/>
      <c r="EBZ43" s="1835"/>
      <c r="ECA43" s="1835"/>
      <c r="ECB43" s="1835"/>
      <c r="ECC43" s="1835"/>
      <c r="ECD43" s="1835"/>
      <c r="ECE43" s="1835"/>
      <c r="ECF43" s="1835"/>
      <c r="ECG43" s="1835"/>
      <c r="ECH43" s="1835"/>
      <c r="ECI43" s="1835"/>
      <c r="ECJ43" s="1835"/>
      <c r="ECK43" s="1835"/>
      <c r="ECL43" s="1835"/>
      <c r="ECM43" s="1835"/>
      <c r="ECN43" s="1835"/>
      <c r="ECO43" s="1835"/>
      <c r="ECP43" s="1835"/>
      <c r="ECQ43" s="1835"/>
      <c r="ECR43" s="1835"/>
      <c r="ECS43" s="1835"/>
      <c r="ECT43" s="1835"/>
      <c r="ECU43" s="1835"/>
      <c r="ECV43" s="1835"/>
      <c r="ECW43" s="1835"/>
      <c r="ECX43" s="1835"/>
      <c r="ECY43" s="1835"/>
      <c r="ECZ43" s="1835"/>
      <c r="EDA43" s="1835"/>
      <c r="EDB43" s="1835"/>
      <c r="EDC43" s="1835"/>
      <c r="EDD43" s="1835"/>
      <c r="EDE43" s="1835"/>
      <c r="EDF43" s="1835"/>
      <c r="EDG43" s="1835"/>
      <c r="EDH43" s="1835"/>
      <c r="EDI43" s="1835"/>
      <c r="EDJ43" s="1835"/>
      <c r="EDK43" s="1835"/>
      <c r="EDL43" s="1835"/>
      <c r="EDM43" s="1835"/>
      <c r="EDN43" s="1835"/>
      <c r="EDO43" s="1835"/>
      <c r="EDP43" s="1835"/>
      <c r="EDQ43" s="1835"/>
      <c r="EDR43" s="1835"/>
      <c r="EDS43" s="1835"/>
      <c r="EDT43" s="1835"/>
      <c r="EDU43" s="1835"/>
      <c r="EDV43" s="1835"/>
      <c r="EDW43" s="1835"/>
      <c r="EDX43" s="1835"/>
      <c r="EDY43" s="1835"/>
      <c r="EDZ43" s="1835"/>
      <c r="EEA43" s="1835"/>
      <c r="EEB43" s="1835"/>
      <c r="EEC43" s="1835"/>
      <c r="EED43" s="1835"/>
      <c r="EEE43" s="1835"/>
      <c r="EEF43" s="1835"/>
      <c r="EEG43" s="1835"/>
      <c r="EEH43" s="1835"/>
      <c r="EEI43" s="1835"/>
      <c r="EEJ43" s="1835"/>
      <c r="EEK43" s="1835"/>
      <c r="EEL43" s="1835"/>
      <c r="EEM43" s="1835"/>
      <c r="EEN43" s="1835"/>
      <c r="EEO43" s="1835"/>
      <c r="EEP43" s="1835"/>
      <c r="EEQ43" s="1835"/>
      <c r="EER43" s="1835"/>
      <c r="EES43" s="1835"/>
      <c r="EET43" s="1835"/>
      <c r="EEU43" s="1835"/>
      <c r="EEV43" s="1835"/>
      <c r="EEW43" s="1835"/>
      <c r="EEX43" s="1835"/>
      <c r="EEY43" s="1835"/>
      <c r="EEZ43" s="1835"/>
      <c r="EFA43" s="1835"/>
      <c r="EFB43" s="1835"/>
      <c r="EFC43" s="1835"/>
      <c r="EFD43" s="1835"/>
      <c r="EFE43" s="1835"/>
      <c r="EFF43" s="1835"/>
      <c r="EFG43" s="1835"/>
      <c r="EFH43" s="1835"/>
      <c r="EFI43" s="1835"/>
      <c r="EFJ43" s="1835"/>
      <c r="EFK43" s="1835"/>
      <c r="EFL43" s="1835"/>
      <c r="EFM43" s="1835"/>
      <c r="EFN43" s="1835"/>
      <c r="EFO43" s="1835"/>
      <c r="EFP43" s="1835"/>
      <c r="EFQ43" s="1835"/>
      <c r="EFR43" s="1835"/>
      <c r="EFS43" s="1835"/>
      <c r="EFT43" s="1835"/>
      <c r="EFU43" s="1835"/>
      <c r="EFV43" s="1835"/>
      <c r="EFW43" s="1835"/>
      <c r="EFX43" s="1835"/>
      <c r="EFY43" s="1835"/>
      <c r="EFZ43" s="1835"/>
      <c r="EGA43" s="1835"/>
      <c r="EGB43" s="1835"/>
      <c r="EGC43" s="1835"/>
      <c r="EGD43" s="1835"/>
      <c r="EGE43" s="1835"/>
      <c r="EGF43" s="1835"/>
      <c r="EGG43" s="1835"/>
      <c r="EGH43" s="1835"/>
      <c r="EGI43" s="1835"/>
      <c r="EGJ43" s="1835"/>
      <c r="EGK43" s="1835"/>
      <c r="EGL43" s="1835"/>
      <c r="EGM43" s="1835"/>
      <c r="EGN43" s="1835"/>
      <c r="EGO43" s="1835"/>
      <c r="EGP43" s="1835"/>
      <c r="EGQ43" s="1835"/>
      <c r="EGR43" s="1835"/>
      <c r="EGS43" s="1835"/>
      <c r="EGT43" s="1835"/>
      <c r="EGU43" s="1835"/>
      <c r="EGV43" s="1835"/>
      <c r="EGW43" s="1835"/>
      <c r="EGX43" s="1835"/>
      <c r="EGY43" s="1835"/>
      <c r="EGZ43" s="1835"/>
      <c r="EHA43" s="1835"/>
      <c r="EHB43" s="1835"/>
      <c r="EHC43" s="1835"/>
      <c r="EHD43" s="1835"/>
      <c r="EHE43" s="1835"/>
      <c r="EHF43" s="1835"/>
      <c r="EHG43" s="1835"/>
      <c r="EHH43" s="1835"/>
      <c r="EHI43" s="1835"/>
      <c r="EHJ43" s="1835"/>
      <c r="EHK43" s="1835"/>
      <c r="EHL43" s="1835"/>
      <c r="EHM43" s="1835"/>
      <c r="EHN43" s="1835"/>
      <c r="EHO43" s="1835"/>
      <c r="EHP43" s="1835"/>
      <c r="EHQ43" s="1835"/>
      <c r="EHR43" s="1835"/>
      <c r="EHS43" s="1835"/>
      <c r="EHT43" s="1835"/>
      <c r="EHU43" s="1835"/>
      <c r="EHV43" s="1835"/>
      <c r="EHW43" s="1835"/>
      <c r="EHX43" s="1835"/>
      <c r="EHY43" s="1835"/>
      <c r="EHZ43" s="1835"/>
      <c r="EIA43" s="1835"/>
      <c r="EIB43" s="1835"/>
      <c r="EIC43" s="1835"/>
      <c r="EID43" s="1835"/>
      <c r="EIE43" s="1835"/>
      <c r="EIF43" s="1835"/>
      <c r="EIG43" s="1835"/>
      <c r="EIH43" s="1835"/>
      <c r="EII43" s="1835"/>
      <c r="EIJ43" s="1835"/>
      <c r="EIK43" s="1835"/>
      <c r="EIL43" s="1835"/>
      <c r="EIM43" s="1835"/>
      <c r="EIN43" s="1835"/>
      <c r="EIO43" s="1835"/>
      <c r="EIP43" s="1835"/>
      <c r="EIQ43" s="1835"/>
      <c r="EIR43" s="1835"/>
      <c r="EIS43" s="1835"/>
      <c r="EIT43" s="1835"/>
      <c r="EIU43" s="1835"/>
      <c r="EIV43" s="1835"/>
      <c r="EIW43" s="1835"/>
      <c r="EIX43" s="1835"/>
      <c r="EIY43" s="1835"/>
      <c r="EIZ43" s="1835"/>
      <c r="EJA43" s="1835"/>
      <c r="EJB43" s="1835"/>
      <c r="EJC43" s="1835"/>
      <c r="EJD43" s="1835"/>
      <c r="EJE43" s="1835"/>
      <c r="EJF43" s="1835"/>
      <c r="EJG43" s="1835"/>
      <c r="EJH43" s="1835"/>
      <c r="EJI43" s="1835"/>
      <c r="EJJ43" s="1835"/>
      <c r="EJK43" s="1835"/>
      <c r="EJL43" s="1835"/>
      <c r="EJM43" s="1835"/>
      <c r="EJN43" s="1835"/>
      <c r="EJO43" s="1835"/>
      <c r="EJP43" s="1835"/>
      <c r="EJQ43" s="1835"/>
      <c r="EJR43" s="1835"/>
      <c r="EJS43" s="1835"/>
      <c r="EJT43" s="1835"/>
      <c r="EJU43" s="1835"/>
      <c r="EJV43" s="1835"/>
      <c r="EJW43" s="1835"/>
      <c r="EJX43" s="1835"/>
      <c r="EJY43" s="1835"/>
      <c r="EJZ43" s="1835"/>
      <c r="EKA43" s="1835"/>
      <c r="EKB43" s="1835"/>
      <c r="EKC43" s="1835"/>
      <c r="EKD43" s="1835"/>
      <c r="EKE43" s="1835"/>
      <c r="EKF43" s="1835"/>
      <c r="EKG43" s="1835"/>
      <c r="EKH43" s="1835"/>
      <c r="EKI43" s="1835"/>
      <c r="EKJ43" s="1835"/>
      <c r="EKK43" s="1835"/>
      <c r="EKL43" s="1835"/>
      <c r="EKM43" s="1835"/>
      <c r="EKN43" s="1835"/>
      <c r="EKO43" s="1835"/>
      <c r="EKP43" s="1835"/>
      <c r="EKQ43" s="1835"/>
      <c r="EKR43" s="1835"/>
      <c r="EKS43" s="1835"/>
      <c r="EKT43" s="1835"/>
      <c r="EKU43" s="1835"/>
      <c r="EKV43" s="1835"/>
      <c r="EKW43" s="1835"/>
      <c r="EKX43" s="1835"/>
      <c r="EKY43" s="1835"/>
      <c r="EKZ43" s="1835"/>
      <c r="ELA43" s="1835"/>
      <c r="ELB43" s="1835"/>
      <c r="ELC43" s="1835"/>
      <c r="ELD43" s="1835"/>
      <c r="ELE43" s="1835"/>
      <c r="ELF43" s="1835"/>
      <c r="ELG43" s="1835"/>
      <c r="ELH43" s="1835"/>
      <c r="ELI43" s="1835"/>
      <c r="ELJ43" s="1835"/>
      <c r="ELK43" s="1835"/>
      <c r="ELL43" s="1835"/>
      <c r="ELM43" s="1835"/>
      <c r="ELN43" s="1835"/>
      <c r="ELO43" s="1835"/>
      <c r="ELP43" s="1835"/>
      <c r="ELQ43" s="1835"/>
      <c r="ELR43" s="1835"/>
      <c r="ELS43" s="1835"/>
      <c r="ELT43" s="1835"/>
      <c r="ELU43" s="1835"/>
      <c r="ELV43" s="1835"/>
      <c r="ELW43" s="1835"/>
      <c r="ELX43" s="1835"/>
      <c r="ELY43" s="1835"/>
      <c r="ELZ43" s="1835"/>
      <c r="EMA43" s="1835"/>
      <c r="EMB43" s="1835"/>
      <c r="EMC43" s="1835"/>
      <c r="EMD43" s="1835"/>
      <c r="EME43" s="1835"/>
      <c r="EMF43" s="1835"/>
      <c r="EMG43" s="1835"/>
      <c r="EMH43" s="1835"/>
      <c r="EMI43" s="1835"/>
      <c r="EMJ43" s="1835"/>
      <c r="EMK43" s="1835"/>
      <c r="EML43" s="1835"/>
      <c r="EMM43" s="1835"/>
      <c r="EMN43" s="1835"/>
      <c r="EMO43" s="1835"/>
      <c r="EMP43" s="1835"/>
      <c r="EMQ43" s="1835"/>
      <c r="EMR43" s="1835"/>
      <c r="EMS43" s="1835"/>
      <c r="EMT43" s="1835"/>
      <c r="EMU43" s="1835"/>
      <c r="EMV43" s="1835"/>
      <c r="EMW43" s="1835"/>
      <c r="EMX43" s="1835"/>
      <c r="EMY43" s="1835"/>
      <c r="EMZ43" s="1835"/>
      <c r="ENA43" s="1835"/>
      <c r="ENB43" s="1835"/>
      <c r="ENC43" s="1835"/>
      <c r="END43" s="1835"/>
      <c r="ENE43" s="1835"/>
      <c r="ENF43" s="1835"/>
      <c r="ENG43" s="1835"/>
      <c r="ENH43" s="1835"/>
      <c r="ENI43" s="1835"/>
      <c r="ENJ43" s="1835"/>
      <c r="ENK43" s="1835"/>
      <c r="ENL43" s="1835"/>
      <c r="ENM43" s="1835"/>
      <c r="ENN43" s="1835"/>
      <c r="ENO43" s="1835"/>
      <c r="ENP43" s="1835"/>
      <c r="ENQ43" s="1835"/>
      <c r="ENR43" s="1835"/>
      <c r="ENS43" s="1835"/>
      <c r="ENT43" s="1835"/>
      <c r="ENU43" s="1835"/>
      <c r="ENV43" s="1835"/>
      <c r="ENW43" s="1835"/>
      <c r="ENX43" s="1835"/>
      <c r="ENY43" s="1835"/>
      <c r="ENZ43" s="1835"/>
      <c r="EOA43" s="1835"/>
      <c r="EOB43" s="1835"/>
      <c r="EOC43" s="1835"/>
      <c r="EOD43" s="1835"/>
      <c r="EOE43" s="1835"/>
      <c r="EOF43" s="1835"/>
      <c r="EOG43" s="1835"/>
      <c r="EOH43" s="1835"/>
      <c r="EOI43" s="1835"/>
      <c r="EOJ43" s="1835"/>
      <c r="EOK43" s="1835"/>
      <c r="EOL43" s="1835"/>
      <c r="EOM43" s="1835"/>
      <c r="EON43" s="1835"/>
      <c r="EOO43" s="1835"/>
      <c r="EOP43" s="1835"/>
      <c r="EOQ43" s="1835"/>
      <c r="EOR43" s="1835"/>
      <c r="EOS43" s="1835"/>
      <c r="EOT43" s="1835"/>
      <c r="EOU43" s="1835"/>
      <c r="EOV43" s="1835"/>
      <c r="EOW43" s="1835"/>
      <c r="EOX43" s="1835"/>
      <c r="EOY43" s="1835"/>
      <c r="EOZ43" s="1835"/>
      <c r="EPA43" s="1835"/>
      <c r="EPB43" s="1835"/>
      <c r="EPC43" s="1835"/>
      <c r="EPD43" s="1835"/>
      <c r="EPE43" s="1835"/>
      <c r="EPF43" s="1835"/>
      <c r="EPG43" s="1835"/>
      <c r="EPH43" s="1835"/>
      <c r="EPI43" s="1835"/>
      <c r="EPJ43" s="1835"/>
      <c r="EPK43" s="1835"/>
      <c r="EPL43" s="1835"/>
      <c r="EPM43" s="1835"/>
      <c r="EPN43" s="1835"/>
      <c r="EPO43" s="1835"/>
      <c r="EPP43" s="1835"/>
      <c r="EPQ43" s="1835"/>
      <c r="EPR43" s="1835"/>
      <c r="EPS43" s="1835"/>
      <c r="EPT43" s="1835"/>
      <c r="EPU43" s="1835"/>
      <c r="EPV43" s="1835"/>
      <c r="EPW43" s="1835"/>
      <c r="EPX43" s="1835"/>
      <c r="EPY43" s="1835"/>
      <c r="EPZ43" s="1835"/>
      <c r="EQA43" s="1835"/>
      <c r="EQB43" s="1835"/>
      <c r="EQC43" s="1835"/>
      <c r="EQD43" s="1835"/>
      <c r="EQE43" s="1835"/>
      <c r="EQF43" s="1835"/>
      <c r="EQG43" s="1835"/>
      <c r="EQH43" s="1835"/>
      <c r="EQI43" s="1835"/>
      <c r="EQJ43" s="1835"/>
      <c r="EQK43" s="1835"/>
      <c r="EQL43" s="1835"/>
      <c r="EQM43" s="1835"/>
      <c r="EQN43" s="1835"/>
      <c r="EQO43" s="1835"/>
      <c r="EQP43" s="1835"/>
      <c r="EQQ43" s="1835"/>
      <c r="EQR43" s="1835"/>
      <c r="EQS43" s="1835"/>
      <c r="EQT43" s="1835"/>
      <c r="EQU43" s="1835"/>
      <c r="EQV43" s="1835"/>
      <c r="EQW43" s="1835"/>
      <c r="EQX43" s="1835"/>
      <c r="EQY43" s="1835"/>
      <c r="EQZ43" s="1835"/>
      <c r="ERA43" s="1835"/>
      <c r="ERB43" s="1835"/>
      <c r="ERC43" s="1835"/>
      <c r="ERD43" s="1835"/>
      <c r="ERE43" s="1835"/>
      <c r="ERF43" s="1835"/>
      <c r="ERG43" s="1835"/>
      <c r="ERH43" s="1835"/>
      <c r="ERI43" s="1835"/>
      <c r="ERJ43" s="1835"/>
      <c r="ERK43" s="1835"/>
      <c r="ERL43" s="1835"/>
      <c r="ERM43" s="1835"/>
      <c r="ERN43" s="1835"/>
      <c r="ERO43" s="1835"/>
      <c r="ERP43" s="1835"/>
      <c r="ERQ43" s="1835"/>
      <c r="ERR43" s="1835"/>
      <c r="ERS43" s="1835"/>
      <c r="ERT43" s="1835"/>
      <c r="ERU43" s="1835"/>
      <c r="ERV43" s="1835"/>
      <c r="ERW43" s="1835"/>
      <c r="ERX43" s="1835"/>
      <c r="ERY43" s="1835"/>
      <c r="ERZ43" s="1835"/>
      <c r="ESA43" s="1835"/>
      <c r="ESB43" s="1835"/>
      <c r="ESC43" s="1835"/>
      <c r="ESD43" s="1835"/>
      <c r="ESE43" s="1835"/>
      <c r="ESF43" s="1835"/>
      <c r="ESG43" s="1835"/>
      <c r="ESH43" s="1835"/>
      <c r="ESI43" s="1835"/>
      <c r="ESJ43" s="1835"/>
      <c r="ESK43" s="1835"/>
      <c r="ESL43" s="1835"/>
      <c r="ESM43" s="1835"/>
      <c r="ESN43" s="1835"/>
      <c r="ESO43" s="1835"/>
      <c r="ESP43" s="1835"/>
      <c r="ESQ43" s="1835"/>
      <c r="ESR43" s="1835"/>
      <c r="ESS43" s="1835"/>
      <c r="EST43" s="1835"/>
      <c r="ESU43" s="1835"/>
      <c r="ESV43" s="1835"/>
      <c r="ESW43" s="1835"/>
      <c r="ESX43" s="1835"/>
      <c r="ESY43" s="1835"/>
      <c r="ESZ43" s="1835"/>
      <c r="ETA43" s="1835"/>
      <c r="ETB43" s="1835"/>
      <c r="ETC43" s="1835"/>
      <c r="ETD43" s="1835"/>
      <c r="ETE43" s="1835"/>
      <c r="ETF43" s="1835"/>
      <c r="ETG43" s="1835"/>
      <c r="ETH43" s="1835"/>
      <c r="ETI43" s="1835"/>
      <c r="ETJ43" s="1835"/>
      <c r="ETK43" s="1835"/>
      <c r="ETL43" s="1835"/>
      <c r="ETM43" s="1835"/>
      <c r="ETN43" s="1835"/>
      <c r="ETO43" s="1835"/>
      <c r="ETP43" s="1835"/>
      <c r="ETQ43" s="1835"/>
      <c r="ETR43" s="1835"/>
      <c r="ETS43" s="1835"/>
      <c r="ETT43" s="1835"/>
      <c r="ETU43" s="1835"/>
      <c r="ETV43" s="1835"/>
      <c r="ETW43" s="1835"/>
      <c r="ETX43" s="1835"/>
      <c r="ETY43" s="1835"/>
      <c r="ETZ43" s="1835"/>
      <c r="EUA43" s="1835"/>
      <c r="EUB43" s="1835"/>
      <c r="EUC43" s="1835"/>
      <c r="EUD43" s="1835"/>
      <c r="EUE43" s="1835"/>
      <c r="EUF43" s="1835"/>
      <c r="EUG43" s="1835"/>
      <c r="EUH43" s="1835"/>
      <c r="EUI43" s="1835"/>
      <c r="EUJ43" s="1835"/>
      <c r="EUK43" s="1835"/>
      <c r="EUL43" s="1835"/>
      <c r="EUM43" s="1835"/>
      <c r="EUN43" s="1835"/>
      <c r="EUO43" s="1835"/>
      <c r="EUP43" s="1835"/>
      <c r="EUQ43" s="1835"/>
      <c r="EUR43" s="1835"/>
      <c r="EUS43" s="1835"/>
      <c r="EUT43" s="1835"/>
      <c r="EUU43" s="1835"/>
      <c r="EUV43" s="1835"/>
      <c r="EUW43" s="1835"/>
      <c r="EUX43" s="1835"/>
      <c r="EUY43" s="1835"/>
      <c r="EUZ43" s="1835"/>
      <c r="EVA43" s="1835"/>
      <c r="EVB43" s="1835"/>
      <c r="EVC43" s="1835"/>
      <c r="EVD43" s="1835"/>
      <c r="EVE43" s="1835"/>
      <c r="EVF43" s="1835"/>
      <c r="EVG43" s="1835"/>
      <c r="EVH43" s="1835"/>
      <c r="EVI43" s="1835"/>
      <c r="EVJ43" s="1835"/>
      <c r="EVK43" s="1835"/>
      <c r="EVL43" s="1835"/>
      <c r="EVM43" s="1835"/>
      <c r="EVN43" s="1835"/>
      <c r="EVO43" s="1835"/>
      <c r="EVP43" s="1835"/>
      <c r="EVQ43" s="1835"/>
      <c r="EVR43" s="1835"/>
      <c r="EVS43" s="1835"/>
      <c r="EVT43" s="1835"/>
      <c r="EVU43" s="1835"/>
      <c r="EVV43" s="1835"/>
      <c r="EVW43" s="1835"/>
      <c r="EVX43" s="1835"/>
      <c r="EVY43" s="1835"/>
      <c r="EVZ43" s="1835"/>
      <c r="EWA43" s="1835"/>
      <c r="EWB43" s="1835"/>
      <c r="EWC43" s="1835"/>
      <c r="EWD43" s="1835"/>
      <c r="EWE43" s="1835"/>
      <c r="EWF43" s="1835"/>
      <c r="EWG43" s="1835"/>
      <c r="EWH43" s="1835"/>
      <c r="EWI43" s="1835"/>
      <c r="EWJ43" s="1835"/>
      <c r="EWK43" s="1835"/>
      <c r="EWL43" s="1835"/>
      <c r="EWM43" s="1835"/>
      <c r="EWN43" s="1835"/>
      <c r="EWO43" s="1835"/>
      <c r="EWP43" s="1835"/>
      <c r="EWQ43" s="1835"/>
      <c r="EWR43" s="1835"/>
      <c r="EWS43" s="1835"/>
      <c r="EWT43" s="1835"/>
      <c r="EWU43" s="1835"/>
      <c r="EWV43" s="1835"/>
      <c r="EWW43" s="1835"/>
      <c r="EWX43" s="1835"/>
      <c r="EWY43" s="1835"/>
      <c r="EWZ43" s="1835"/>
      <c r="EXA43" s="1835"/>
      <c r="EXB43" s="1835"/>
      <c r="EXC43" s="1835"/>
      <c r="EXD43" s="1835"/>
      <c r="EXE43" s="1835"/>
      <c r="EXF43" s="1835"/>
      <c r="EXG43" s="1835"/>
      <c r="EXH43" s="1835"/>
      <c r="EXI43" s="1835"/>
      <c r="EXJ43" s="1835"/>
      <c r="EXK43" s="1835"/>
      <c r="EXL43" s="1835"/>
      <c r="EXM43" s="1835"/>
      <c r="EXN43" s="1835"/>
      <c r="EXO43" s="1835"/>
      <c r="EXP43" s="1835"/>
      <c r="EXQ43" s="1835"/>
      <c r="EXR43" s="1835"/>
      <c r="EXS43" s="1835"/>
      <c r="EXT43" s="1835"/>
      <c r="EXU43" s="1835"/>
      <c r="EXV43" s="1835"/>
      <c r="EXW43" s="1835"/>
      <c r="EXX43" s="1835"/>
      <c r="EXY43" s="1835"/>
      <c r="EXZ43" s="1835"/>
      <c r="EYA43" s="1835"/>
      <c r="EYB43" s="1835"/>
      <c r="EYC43" s="1835"/>
      <c r="EYD43" s="1835"/>
      <c r="EYE43" s="1835"/>
      <c r="EYF43" s="1835"/>
      <c r="EYG43" s="1835"/>
      <c r="EYH43" s="1835"/>
      <c r="EYI43" s="1835"/>
      <c r="EYJ43" s="1835"/>
      <c r="EYK43" s="1835"/>
      <c r="EYL43" s="1835"/>
      <c r="EYM43" s="1835"/>
      <c r="EYN43" s="1835"/>
      <c r="EYO43" s="1835"/>
      <c r="EYP43" s="1835"/>
      <c r="EYQ43" s="1835"/>
      <c r="EYR43" s="1835"/>
      <c r="EYS43" s="1835"/>
      <c r="EYT43" s="1835"/>
      <c r="EYU43" s="1835"/>
      <c r="EYV43" s="1835"/>
      <c r="EYW43" s="1835"/>
      <c r="EYX43" s="1835"/>
      <c r="EYY43" s="1835"/>
      <c r="EYZ43" s="1835"/>
      <c r="EZA43" s="1835"/>
      <c r="EZB43" s="1835"/>
      <c r="EZC43" s="1835"/>
      <c r="EZD43" s="1835"/>
      <c r="EZE43" s="1835"/>
      <c r="EZF43" s="1835"/>
      <c r="EZG43" s="1835"/>
      <c r="EZH43" s="1835"/>
      <c r="EZI43" s="1835"/>
      <c r="EZJ43" s="1835"/>
      <c r="EZK43" s="1835"/>
      <c r="EZL43" s="1835"/>
      <c r="EZM43" s="1835"/>
      <c r="EZN43" s="1835"/>
      <c r="EZO43" s="1835"/>
      <c r="EZP43" s="1835"/>
      <c r="EZQ43" s="1835"/>
      <c r="EZR43" s="1835"/>
      <c r="EZS43" s="1835"/>
      <c r="EZT43" s="1835"/>
      <c r="EZU43" s="1835"/>
      <c r="EZV43" s="1835"/>
      <c r="EZW43" s="1835"/>
      <c r="EZX43" s="1835"/>
      <c r="EZY43" s="1835"/>
      <c r="EZZ43" s="1835"/>
      <c r="FAA43" s="1835"/>
      <c r="FAB43" s="1835"/>
      <c r="FAC43" s="1835"/>
      <c r="FAD43" s="1835"/>
      <c r="FAE43" s="1835"/>
      <c r="FAF43" s="1835"/>
      <c r="FAG43" s="1835"/>
      <c r="FAH43" s="1835"/>
      <c r="FAI43" s="1835"/>
      <c r="FAJ43" s="1835"/>
      <c r="FAK43" s="1835"/>
      <c r="FAL43" s="1835"/>
      <c r="FAM43" s="1835"/>
      <c r="FAN43" s="1835"/>
      <c r="FAO43" s="1835"/>
      <c r="FAP43" s="1835"/>
      <c r="FAQ43" s="1835"/>
      <c r="FAR43" s="1835"/>
      <c r="FAS43" s="1835"/>
      <c r="FAT43" s="1835"/>
      <c r="FAU43" s="1835"/>
      <c r="FAV43" s="1835"/>
      <c r="FAW43" s="1835"/>
      <c r="FAX43" s="1835"/>
      <c r="FAY43" s="1835"/>
      <c r="FAZ43" s="1835"/>
      <c r="FBA43" s="1835"/>
      <c r="FBB43" s="1835"/>
      <c r="FBC43" s="1835"/>
      <c r="FBD43" s="1835"/>
      <c r="FBE43" s="1835"/>
      <c r="FBF43" s="1835"/>
      <c r="FBG43" s="1835"/>
      <c r="FBH43" s="1835"/>
      <c r="FBI43" s="1835"/>
      <c r="FBJ43" s="1835"/>
      <c r="FBK43" s="1835"/>
      <c r="FBL43" s="1835"/>
      <c r="FBM43" s="1835"/>
      <c r="FBN43" s="1835"/>
      <c r="FBO43" s="1835"/>
      <c r="FBP43" s="1835"/>
      <c r="FBQ43" s="1835"/>
      <c r="FBR43" s="1835"/>
      <c r="FBS43" s="1835"/>
      <c r="FBT43" s="1835"/>
      <c r="FBU43" s="1835"/>
      <c r="FBV43" s="1835"/>
      <c r="FBW43" s="1835"/>
      <c r="FBX43" s="1835"/>
      <c r="FBY43" s="1835"/>
      <c r="FBZ43" s="1835"/>
      <c r="FCA43" s="1835"/>
      <c r="FCB43" s="1835"/>
      <c r="FCC43" s="1835"/>
      <c r="FCD43" s="1835"/>
      <c r="FCE43" s="1835"/>
      <c r="FCF43" s="1835"/>
      <c r="FCG43" s="1835"/>
      <c r="FCH43" s="1835"/>
      <c r="FCI43" s="1835"/>
      <c r="FCJ43" s="1835"/>
      <c r="FCK43" s="1835"/>
      <c r="FCL43" s="1835"/>
      <c r="FCM43" s="1835"/>
      <c r="FCN43" s="1835"/>
      <c r="FCO43" s="1835"/>
      <c r="FCP43" s="1835"/>
      <c r="FCQ43" s="1835"/>
      <c r="FCR43" s="1835"/>
      <c r="FCS43" s="1835"/>
      <c r="FCT43" s="1835"/>
      <c r="FCU43" s="1835"/>
      <c r="FCV43" s="1835"/>
      <c r="FCW43" s="1835"/>
      <c r="FCX43" s="1835"/>
      <c r="FCY43" s="1835"/>
      <c r="FCZ43" s="1835"/>
      <c r="FDA43" s="1835"/>
      <c r="FDB43" s="1835"/>
      <c r="FDC43" s="1835"/>
      <c r="FDD43" s="1835"/>
      <c r="FDE43" s="1835"/>
      <c r="FDF43" s="1835"/>
      <c r="FDG43" s="1835"/>
      <c r="FDH43" s="1835"/>
      <c r="FDI43" s="1835"/>
      <c r="FDJ43" s="1835"/>
      <c r="FDK43" s="1835"/>
      <c r="FDL43" s="1835"/>
      <c r="FDM43" s="1835"/>
      <c r="FDN43" s="1835"/>
      <c r="FDO43" s="1835"/>
      <c r="FDP43" s="1835"/>
      <c r="FDQ43" s="1835"/>
      <c r="FDR43" s="1835"/>
      <c r="FDS43" s="1835"/>
      <c r="FDT43" s="1835"/>
      <c r="FDU43" s="1835"/>
      <c r="FDV43" s="1835"/>
      <c r="FDW43" s="1835"/>
      <c r="FDX43" s="1835"/>
      <c r="FDY43" s="1835"/>
      <c r="FDZ43" s="1835"/>
      <c r="FEA43" s="1835"/>
      <c r="FEB43" s="1835"/>
      <c r="FEC43" s="1835"/>
      <c r="FED43" s="1835"/>
      <c r="FEE43" s="1835"/>
      <c r="FEF43" s="1835"/>
      <c r="FEG43" s="1835"/>
      <c r="FEH43" s="1835"/>
      <c r="FEI43" s="1835"/>
      <c r="FEJ43" s="1835"/>
      <c r="FEK43" s="1835"/>
      <c r="FEL43" s="1835"/>
      <c r="FEM43" s="1835"/>
      <c r="FEN43" s="1835"/>
      <c r="FEO43" s="1835"/>
      <c r="FEP43" s="1835"/>
      <c r="FEQ43" s="1835"/>
      <c r="FER43" s="1835"/>
      <c r="FES43" s="1835"/>
      <c r="FET43" s="1835"/>
      <c r="FEU43" s="1835"/>
      <c r="FEV43" s="1835"/>
      <c r="FEW43" s="1835"/>
      <c r="FEX43" s="1835"/>
      <c r="FEY43" s="1835"/>
      <c r="FEZ43" s="1835"/>
      <c r="FFA43" s="1835"/>
      <c r="FFB43" s="1835"/>
      <c r="FFC43" s="1835"/>
      <c r="FFD43" s="1835"/>
      <c r="FFE43" s="1835"/>
      <c r="FFF43" s="1835"/>
      <c r="FFG43" s="1835"/>
      <c r="FFH43" s="1835"/>
      <c r="FFI43" s="1835"/>
      <c r="FFJ43" s="1835"/>
      <c r="FFK43" s="1835"/>
      <c r="FFL43" s="1835"/>
      <c r="FFM43" s="1835"/>
      <c r="FFN43" s="1835"/>
      <c r="FFO43" s="1835"/>
      <c r="FFP43" s="1835"/>
      <c r="FFQ43" s="1835"/>
      <c r="FFR43" s="1835"/>
      <c r="FFS43" s="1835"/>
      <c r="FFT43" s="1835"/>
      <c r="FFU43" s="1835"/>
      <c r="FFV43" s="1835"/>
      <c r="FFW43" s="1835"/>
      <c r="FFX43" s="1835"/>
      <c r="FFY43" s="1835"/>
      <c r="FFZ43" s="1835"/>
      <c r="FGA43" s="1835"/>
      <c r="FGB43" s="1835"/>
      <c r="FGC43" s="1835"/>
      <c r="FGD43" s="1835"/>
      <c r="FGE43" s="1835"/>
      <c r="FGF43" s="1835"/>
      <c r="FGG43" s="1835"/>
      <c r="FGH43" s="1835"/>
      <c r="FGI43" s="1835"/>
      <c r="FGJ43" s="1835"/>
      <c r="FGK43" s="1835"/>
      <c r="FGL43" s="1835"/>
      <c r="FGM43" s="1835"/>
      <c r="FGN43" s="1835"/>
      <c r="FGO43" s="1835"/>
      <c r="FGP43" s="1835"/>
      <c r="FGQ43" s="1835"/>
      <c r="FGR43" s="1835"/>
      <c r="FGS43" s="1835"/>
      <c r="FGT43" s="1835"/>
      <c r="FGU43" s="1835"/>
      <c r="FGV43" s="1835"/>
      <c r="FGW43" s="1835"/>
      <c r="FGX43" s="1835"/>
      <c r="FGY43" s="1835"/>
      <c r="FGZ43" s="1835"/>
      <c r="FHA43" s="1835"/>
      <c r="FHB43" s="1835"/>
      <c r="FHC43" s="1835"/>
      <c r="FHD43" s="1835"/>
      <c r="FHE43" s="1835"/>
      <c r="FHF43" s="1835"/>
      <c r="FHG43" s="1835"/>
      <c r="FHH43" s="1835"/>
      <c r="FHI43" s="1835"/>
      <c r="FHJ43" s="1835"/>
      <c r="FHK43" s="1835"/>
      <c r="FHL43" s="1835"/>
      <c r="FHM43" s="1835"/>
      <c r="FHN43" s="1835"/>
      <c r="FHO43" s="1835"/>
      <c r="FHP43" s="1835"/>
      <c r="FHQ43" s="1835"/>
      <c r="FHR43" s="1835"/>
      <c r="FHS43" s="1835"/>
      <c r="FHT43" s="1835"/>
      <c r="FHU43" s="1835"/>
      <c r="FHV43" s="1835"/>
      <c r="FHW43" s="1835"/>
      <c r="FHX43" s="1835"/>
      <c r="FHY43" s="1835"/>
      <c r="FHZ43" s="1835"/>
      <c r="FIA43" s="1835"/>
      <c r="FIB43" s="1835"/>
      <c r="FIC43" s="1835"/>
      <c r="FID43" s="1835"/>
      <c r="FIE43" s="1835"/>
      <c r="FIF43" s="1835"/>
      <c r="FIG43" s="1835"/>
      <c r="FIH43" s="1835"/>
      <c r="FII43" s="1835"/>
      <c r="FIJ43" s="1835"/>
      <c r="FIK43" s="1835"/>
      <c r="FIL43" s="1835"/>
      <c r="FIM43" s="1835"/>
      <c r="FIN43" s="1835"/>
      <c r="FIO43" s="1835"/>
      <c r="FIP43" s="1835"/>
      <c r="FIQ43" s="1835"/>
      <c r="FIR43" s="1835"/>
      <c r="FIS43" s="1835"/>
      <c r="FIT43" s="1835"/>
      <c r="FIU43" s="1835"/>
      <c r="FIV43" s="1835"/>
      <c r="FIW43" s="1835"/>
      <c r="FIX43" s="1835"/>
      <c r="FIY43" s="1835"/>
      <c r="FIZ43" s="1835"/>
      <c r="FJA43" s="1835"/>
      <c r="FJB43" s="1835"/>
      <c r="FJC43" s="1835"/>
      <c r="FJD43" s="1835"/>
      <c r="FJE43" s="1835"/>
      <c r="FJF43" s="1835"/>
      <c r="FJG43" s="1835"/>
      <c r="FJH43" s="1835"/>
      <c r="FJI43" s="1835"/>
      <c r="FJJ43" s="1835"/>
      <c r="FJK43" s="1835"/>
      <c r="FJL43" s="1835"/>
      <c r="FJM43" s="1835"/>
      <c r="FJN43" s="1835"/>
      <c r="FJO43" s="1835"/>
      <c r="FJP43" s="1835"/>
      <c r="FJQ43" s="1835"/>
      <c r="FJR43" s="1835"/>
      <c r="FJS43" s="1835"/>
      <c r="FJT43" s="1835"/>
      <c r="FJU43" s="1835"/>
      <c r="FJV43" s="1835"/>
      <c r="FJW43" s="1835"/>
      <c r="FJX43" s="1835"/>
      <c r="FJY43" s="1835"/>
      <c r="FJZ43" s="1835"/>
      <c r="FKA43" s="1835"/>
      <c r="FKB43" s="1835"/>
      <c r="FKC43" s="1835"/>
      <c r="FKD43" s="1835"/>
      <c r="FKE43" s="1835"/>
      <c r="FKF43" s="1835"/>
      <c r="FKG43" s="1835"/>
      <c r="FKH43" s="1835"/>
      <c r="FKI43" s="1835"/>
      <c r="FKJ43" s="1835"/>
      <c r="FKK43" s="1835"/>
      <c r="FKL43" s="1835"/>
      <c r="FKM43" s="1835"/>
      <c r="FKN43" s="1835"/>
      <c r="FKO43" s="1835"/>
      <c r="FKP43" s="1835"/>
      <c r="FKQ43" s="1835"/>
      <c r="FKR43" s="1835"/>
      <c r="FKS43" s="1835"/>
      <c r="FKT43" s="1835"/>
      <c r="FKU43" s="1835"/>
      <c r="FKV43" s="1835"/>
      <c r="FKW43" s="1835"/>
      <c r="FKX43" s="1835"/>
      <c r="FKY43" s="1835"/>
      <c r="FKZ43" s="1835"/>
      <c r="FLA43" s="1835"/>
      <c r="FLB43" s="1835"/>
      <c r="FLC43" s="1835"/>
      <c r="FLD43" s="1835"/>
      <c r="FLE43" s="1835"/>
      <c r="FLF43" s="1835"/>
      <c r="FLG43" s="1835"/>
      <c r="FLH43" s="1835"/>
      <c r="FLI43" s="1835"/>
      <c r="FLJ43" s="1835"/>
      <c r="FLK43" s="1835"/>
      <c r="FLL43" s="1835"/>
      <c r="FLM43" s="1835"/>
      <c r="FLN43" s="1835"/>
      <c r="FLO43" s="1835"/>
      <c r="FLP43" s="1835"/>
      <c r="FLQ43" s="1835"/>
      <c r="FLR43" s="1835"/>
      <c r="FLS43" s="1835"/>
      <c r="FLT43" s="1835"/>
      <c r="FLU43" s="1835"/>
      <c r="FLV43" s="1835"/>
      <c r="FLW43" s="1835"/>
      <c r="FLX43" s="1835"/>
      <c r="FLY43" s="1835"/>
      <c r="FLZ43" s="1835"/>
      <c r="FMA43" s="1835"/>
      <c r="FMB43" s="1835"/>
      <c r="FMC43" s="1835"/>
      <c r="FMD43" s="1835"/>
      <c r="FME43" s="1835"/>
      <c r="FMF43" s="1835"/>
      <c r="FMG43" s="1835"/>
      <c r="FMH43" s="1835"/>
      <c r="FMI43" s="1835"/>
      <c r="FMJ43" s="1835"/>
      <c r="FMK43" s="1835"/>
      <c r="FML43" s="1835"/>
      <c r="FMM43" s="1835"/>
      <c r="FMN43" s="1835"/>
      <c r="FMO43" s="1835"/>
      <c r="FMP43" s="1835"/>
      <c r="FMQ43" s="1835"/>
      <c r="FMR43" s="1835"/>
      <c r="FMS43" s="1835"/>
      <c r="FMT43" s="1835"/>
      <c r="FMU43" s="1835"/>
      <c r="FMV43" s="1835"/>
      <c r="FMW43" s="1835"/>
      <c r="FMX43" s="1835"/>
      <c r="FMY43" s="1835"/>
      <c r="FMZ43" s="1835"/>
      <c r="FNA43" s="1835"/>
      <c r="FNB43" s="1835"/>
      <c r="FNC43" s="1835"/>
      <c r="FND43" s="1835"/>
      <c r="FNE43" s="1835"/>
      <c r="FNF43" s="1835"/>
      <c r="FNG43" s="1835"/>
      <c r="FNH43" s="1835"/>
      <c r="FNI43" s="1835"/>
      <c r="FNJ43" s="1835"/>
      <c r="FNK43" s="1835"/>
      <c r="FNL43" s="1835"/>
      <c r="FNM43" s="1835"/>
      <c r="FNN43" s="1835"/>
      <c r="FNO43" s="1835"/>
      <c r="FNP43" s="1835"/>
      <c r="FNQ43" s="1835"/>
      <c r="FNR43" s="1835"/>
      <c r="FNS43" s="1835"/>
      <c r="FNT43" s="1835"/>
      <c r="FNU43" s="1835"/>
      <c r="FNV43" s="1835"/>
      <c r="FNW43" s="1835"/>
      <c r="FNX43" s="1835"/>
      <c r="FNY43" s="1835"/>
      <c r="FNZ43" s="1835"/>
      <c r="FOA43" s="1835"/>
      <c r="FOB43" s="1835"/>
      <c r="FOC43" s="1835"/>
      <c r="FOD43" s="1835"/>
      <c r="FOE43" s="1835"/>
      <c r="FOF43" s="1835"/>
      <c r="FOG43" s="1835"/>
      <c r="FOH43" s="1835"/>
      <c r="FOI43" s="1835"/>
      <c r="FOJ43" s="1835"/>
      <c r="FOK43" s="1835"/>
      <c r="FOL43" s="1835"/>
      <c r="FOM43" s="1835"/>
      <c r="FON43" s="1835"/>
      <c r="FOO43" s="1835"/>
      <c r="FOP43" s="1835"/>
      <c r="FOQ43" s="1835"/>
      <c r="FOR43" s="1835"/>
      <c r="FOS43" s="1835"/>
      <c r="FOT43" s="1835"/>
      <c r="FOU43" s="1835"/>
      <c r="FOV43" s="1835"/>
      <c r="FOW43" s="1835"/>
      <c r="FOX43" s="1835"/>
      <c r="FOY43" s="1835"/>
      <c r="FOZ43" s="1835"/>
      <c r="FPA43" s="1835"/>
      <c r="FPB43" s="1835"/>
      <c r="FPC43" s="1835"/>
      <c r="FPD43" s="1835"/>
      <c r="FPE43" s="1835"/>
      <c r="FPF43" s="1835"/>
      <c r="FPG43" s="1835"/>
      <c r="FPH43" s="1835"/>
      <c r="FPI43" s="1835"/>
      <c r="FPJ43" s="1835"/>
      <c r="FPK43" s="1835"/>
      <c r="FPL43" s="1835"/>
      <c r="FPM43" s="1835"/>
      <c r="FPN43" s="1835"/>
      <c r="FPO43" s="1835"/>
      <c r="FPP43" s="1835"/>
      <c r="FPQ43" s="1835"/>
      <c r="FPR43" s="1835"/>
      <c r="FPS43" s="1835"/>
      <c r="FPT43" s="1835"/>
      <c r="FPU43" s="1835"/>
      <c r="FPV43" s="1835"/>
      <c r="FPW43" s="1835"/>
      <c r="FPX43" s="1835"/>
      <c r="FPY43" s="1835"/>
      <c r="FPZ43" s="1835"/>
      <c r="FQA43" s="1835"/>
      <c r="FQB43" s="1835"/>
      <c r="FQC43" s="1835"/>
      <c r="FQD43" s="1835"/>
      <c r="FQE43" s="1835"/>
      <c r="FQF43" s="1835"/>
      <c r="FQG43" s="1835"/>
      <c r="FQH43" s="1835"/>
      <c r="FQI43" s="1835"/>
      <c r="FQJ43" s="1835"/>
      <c r="FQK43" s="1835"/>
      <c r="FQL43" s="1835"/>
      <c r="FQM43" s="1835"/>
      <c r="FQN43" s="1835"/>
      <c r="FQO43" s="1835"/>
      <c r="FQP43" s="1835"/>
      <c r="FQQ43" s="1835"/>
      <c r="FQR43" s="1835"/>
      <c r="FQS43" s="1835"/>
      <c r="FQT43" s="1835"/>
      <c r="FQU43" s="1835"/>
      <c r="FQV43" s="1835"/>
      <c r="FQW43" s="1835"/>
      <c r="FQX43" s="1835"/>
      <c r="FQY43" s="1835"/>
      <c r="FQZ43" s="1835"/>
      <c r="FRA43" s="1835"/>
      <c r="FRB43" s="1835"/>
      <c r="FRC43" s="1835"/>
      <c r="FRD43" s="1835"/>
      <c r="FRE43" s="1835"/>
      <c r="FRF43" s="1835"/>
      <c r="FRG43" s="1835"/>
      <c r="FRH43" s="1835"/>
      <c r="FRI43" s="1835"/>
      <c r="FRJ43" s="1835"/>
      <c r="FRK43" s="1835"/>
      <c r="FRL43" s="1835"/>
      <c r="FRM43" s="1835"/>
      <c r="FRN43" s="1835"/>
      <c r="FRO43" s="1835"/>
      <c r="FRP43" s="1835"/>
      <c r="FRQ43" s="1835"/>
      <c r="FRR43" s="1835"/>
      <c r="FRS43" s="1835"/>
      <c r="FRT43" s="1835"/>
      <c r="FRU43" s="1835"/>
      <c r="FRV43" s="1835"/>
      <c r="FRW43" s="1835"/>
      <c r="FRX43" s="1835"/>
      <c r="FRY43" s="1835"/>
      <c r="FRZ43" s="1835"/>
      <c r="FSA43" s="1835"/>
      <c r="FSB43" s="1835"/>
      <c r="FSC43" s="1835"/>
      <c r="FSD43" s="1835"/>
      <c r="FSE43" s="1835"/>
      <c r="FSF43" s="1835"/>
      <c r="FSG43" s="1835"/>
      <c r="FSH43" s="1835"/>
      <c r="FSI43" s="1835"/>
      <c r="FSJ43" s="1835"/>
      <c r="FSK43" s="1835"/>
      <c r="FSL43" s="1835"/>
      <c r="FSM43" s="1835"/>
      <c r="FSN43" s="1835"/>
      <c r="FSO43" s="1835"/>
      <c r="FSP43" s="1835"/>
      <c r="FSQ43" s="1835"/>
      <c r="FSR43" s="1835"/>
      <c r="FSS43" s="1835"/>
      <c r="FST43" s="1835"/>
      <c r="FSU43" s="1835"/>
      <c r="FSV43" s="1835"/>
      <c r="FSW43" s="1835"/>
      <c r="FSX43" s="1835"/>
      <c r="FSY43" s="1835"/>
      <c r="FSZ43" s="1835"/>
      <c r="FTA43" s="1835"/>
      <c r="FTB43" s="1835"/>
      <c r="FTC43" s="1835"/>
      <c r="FTD43" s="1835"/>
      <c r="FTE43" s="1835"/>
      <c r="FTF43" s="1835"/>
      <c r="FTG43" s="1835"/>
      <c r="FTH43" s="1835"/>
      <c r="FTI43" s="1835"/>
      <c r="FTJ43" s="1835"/>
      <c r="FTK43" s="1835"/>
      <c r="FTL43" s="1835"/>
      <c r="FTM43" s="1835"/>
      <c r="FTN43" s="1835"/>
      <c r="FTO43" s="1835"/>
      <c r="FTP43" s="1835"/>
      <c r="FTQ43" s="1835"/>
      <c r="FTR43" s="1835"/>
      <c r="FTS43" s="1835"/>
      <c r="FTT43" s="1835"/>
      <c r="FTU43" s="1835"/>
      <c r="FTV43" s="1835"/>
      <c r="FTW43" s="1835"/>
      <c r="FTX43" s="1835"/>
      <c r="FTY43" s="1835"/>
      <c r="FTZ43" s="1835"/>
      <c r="FUA43" s="1835"/>
      <c r="FUB43" s="1835"/>
      <c r="FUC43" s="1835"/>
      <c r="FUD43" s="1835"/>
      <c r="FUE43" s="1835"/>
      <c r="FUF43" s="1835"/>
      <c r="FUG43" s="1835"/>
      <c r="FUH43" s="1835"/>
      <c r="FUI43" s="1835"/>
      <c r="FUJ43" s="1835"/>
      <c r="FUK43" s="1835"/>
      <c r="FUL43" s="1835"/>
      <c r="FUM43" s="1835"/>
      <c r="FUN43" s="1835"/>
      <c r="FUO43" s="1835"/>
      <c r="FUP43" s="1835"/>
      <c r="FUQ43" s="1835"/>
      <c r="FUR43" s="1835"/>
      <c r="FUS43" s="1835"/>
      <c r="FUT43" s="1835"/>
      <c r="FUU43" s="1835"/>
      <c r="FUV43" s="1835"/>
      <c r="FUW43" s="1835"/>
      <c r="FUX43" s="1835"/>
      <c r="FUY43" s="1835"/>
      <c r="FUZ43" s="1835"/>
      <c r="FVA43" s="1835"/>
      <c r="FVB43" s="1835"/>
      <c r="FVC43" s="1835"/>
      <c r="FVD43" s="1835"/>
      <c r="FVE43" s="1835"/>
      <c r="FVF43" s="1835"/>
      <c r="FVG43" s="1835"/>
      <c r="FVH43" s="1835"/>
      <c r="FVI43" s="1835"/>
      <c r="FVJ43" s="1835"/>
      <c r="FVK43" s="1835"/>
      <c r="FVL43" s="1835"/>
      <c r="FVM43" s="1835"/>
      <c r="FVN43" s="1835"/>
      <c r="FVO43" s="1835"/>
      <c r="FVP43" s="1835"/>
      <c r="FVQ43" s="1835"/>
      <c r="FVR43" s="1835"/>
      <c r="FVS43" s="1835"/>
      <c r="FVT43" s="1835"/>
      <c r="FVU43" s="1835"/>
      <c r="FVV43" s="1835"/>
      <c r="FVW43" s="1835"/>
      <c r="FVX43" s="1835"/>
      <c r="FVY43" s="1835"/>
      <c r="FVZ43" s="1835"/>
      <c r="FWA43" s="1835"/>
      <c r="FWB43" s="1835"/>
      <c r="FWC43" s="1835"/>
      <c r="FWD43" s="1835"/>
      <c r="FWE43" s="1835"/>
      <c r="FWF43" s="1835"/>
      <c r="FWG43" s="1835"/>
      <c r="FWH43" s="1835"/>
      <c r="FWI43" s="1835"/>
      <c r="FWJ43" s="1835"/>
      <c r="FWK43" s="1835"/>
      <c r="FWL43" s="1835"/>
      <c r="FWM43" s="1835"/>
      <c r="FWN43" s="1835"/>
      <c r="FWO43" s="1835"/>
      <c r="FWP43" s="1835"/>
      <c r="FWQ43" s="1835"/>
      <c r="FWR43" s="1835"/>
      <c r="FWS43" s="1835"/>
      <c r="FWT43" s="1835"/>
      <c r="FWU43" s="1835"/>
      <c r="FWV43" s="1835"/>
      <c r="FWW43" s="1835"/>
      <c r="FWX43" s="1835"/>
      <c r="FWY43" s="1835"/>
      <c r="FWZ43" s="1835"/>
      <c r="FXA43" s="1835"/>
      <c r="FXB43" s="1835"/>
      <c r="FXC43" s="1835"/>
      <c r="FXD43" s="1835"/>
      <c r="FXE43" s="1835"/>
      <c r="FXF43" s="1835"/>
      <c r="FXG43" s="1835"/>
      <c r="FXH43" s="1835"/>
      <c r="FXI43" s="1835"/>
      <c r="FXJ43" s="1835"/>
      <c r="FXK43" s="1835"/>
      <c r="FXL43" s="1835"/>
      <c r="FXM43" s="1835"/>
      <c r="FXN43" s="1835"/>
      <c r="FXO43" s="1835"/>
      <c r="FXP43" s="1835"/>
      <c r="FXQ43" s="1835"/>
      <c r="FXR43" s="1835"/>
      <c r="FXS43" s="1835"/>
      <c r="FXT43" s="1835"/>
      <c r="FXU43" s="1835"/>
      <c r="FXV43" s="1835"/>
      <c r="FXW43" s="1835"/>
      <c r="FXX43" s="1835"/>
      <c r="FXY43" s="1835"/>
      <c r="FXZ43" s="1835"/>
      <c r="FYA43" s="1835"/>
      <c r="FYB43" s="1835"/>
      <c r="FYC43" s="1835"/>
      <c r="FYD43" s="1835"/>
      <c r="FYE43" s="1835"/>
      <c r="FYF43" s="1835"/>
      <c r="FYG43" s="1835"/>
      <c r="FYH43" s="1835"/>
      <c r="FYI43" s="1835"/>
      <c r="FYJ43" s="1835"/>
      <c r="FYK43" s="1835"/>
      <c r="FYL43" s="1835"/>
      <c r="FYM43" s="1835"/>
      <c r="FYN43" s="1835"/>
      <c r="FYO43" s="1835"/>
      <c r="FYP43" s="1835"/>
      <c r="FYQ43" s="1835"/>
      <c r="FYR43" s="1835"/>
      <c r="FYS43" s="1835"/>
      <c r="FYT43" s="1835"/>
      <c r="FYU43" s="1835"/>
      <c r="FYV43" s="1835"/>
      <c r="FYW43" s="1835"/>
      <c r="FYX43" s="1835"/>
      <c r="FYY43" s="1835"/>
      <c r="FYZ43" s="1835"/>
      <c r="FZA43" s="1835"/>
      <c r="FZB43" s="1835"/>
      <c r="FZC43" s="1835"/>
      <c r="FZD43" s="1835"/>
      <c r="FZE43" s="1835"/>
      <c r="FZF43" s="1835"/>
      <c r="FZG43" s="1835"/>
      <c r="FZH43" s="1835"/>
      <c r="FZI43" s="1835"/>
      <c r="FZJ43" s="1835"/>
      <c r="FZK43" s="1835"/>
      <c r="FZL43" s="1835"/>
      <c r="FZM43" s="1835"/>
      <c r="FZN43" s="1835"/>
      <c r="FZO43" s="1835"/>
      <c r="FZP43" s="1835"/>
      <c r="FZQ43" s="1835"/>
      <c r="FZR43" s="1835"/>
      <c r="FZS43" s="1835"/>
      <c r="FZT43" s="1835"/>
      <c r="FZU43" s="1835"/>
      <c r="FZV43" s="1835"/>
      <c r="FZW43" s="1835"/>
      <c r="FZX43" s="1835"/>
      <c r="FZY43" s="1835"/>
      <c r="FZZ43" s="1835"/>
      <c r="GAA43" s="1835"/>
      <c r="GAB43" s="1835"/>
      <c r="GAC43" s="1835"/>
      <c r="GAD43" s="1835"/>
      <c r="GAE43" s="1835"/>
      <c r="GAF43" s="1835"/>
      <c r="GAG43" s="1835"/>
      <c r="GAH43" s="1835"/>
      <c r="GAI43" s="1835"/>
      <c r="GAJ43" s="1835"/>
      <c r="GAK43" s="1835"/>
      <c r="GAL43" s="1835"/>
      <c r="GAM43" s="1835"/>
      <c r="GAN43" s="1835"/>
      <c r="GAO43" s="1835"/>
      <c r="GAP43" s="1835"/>
      <c r="GAQ43" s="1835"/>
      <c r="GAR43" s="1835"/>
      <c r="GAS43" s="1835"/>
      <c r="GAT43" s="1835"/>
      <c r="GAU43" s="1835"/>
      <c r="GAV43" s="1835"/>
      <c r="GAW43" s="1835"/>
      <c r="GAX43" s="1835"/>
      <c r="GAY43" s="1835"/>
      <c r="GAZ43" s="1835"/>
      <c r="GBA43" s="1835"/>
      <c r="GBB43" s="1835"/>
      <c r="GBC43" s="1835"/>
      <c r="GBD43" s="1835"/>
      <c r="GBE43" s="1835"/>
      <c r="GBF43" s="1835"/>
      <c r="GBG43" s="1835"/>
      <c r="GBH43" s="1835"/>
      <c r="GBI43" s="1835"/>
      <c r="GBJ43" s="1835"/>
      <c r="GBK43" s="1835"/>
      <c r="GBL43" s="1835"/>
      <c r="GBM43" s="1835"/>
      <c r="GBN43" s="1835"/>
      <c r="GBO43" s="1835"/>
      <c r="GBP43" s="1835"/>
      <c r="GBQ43" s="1835"/>
      <c r="GBR43" s="1835"/>
      <c r="GBS43" s="1835"/>
      <c r="GBT43" s="1835"/>
      <c r="GBU43" s="1835"/>
      <c r="GBV43" s="1835"/>
      <c r="GBW43" s="1835"/>
      <c r="GBX43" s="1835"/>
      <c r="GBY43" s="1835"/>
      <c r="GBZ43" s="1835"/>
      <c r="GCA43" s="1835"/>
      <c r="GCB43" s="1835"/>
      <c r="GCC43" s="1835"/>
      <c r="GCD43" s="1835"/>
      <c r="GCE43" s="1835"/>
      <c r="GCF43" s="1835"/>
      <c r="GCG43" s="1835"/>
      <c r="GCH43" s="1835"/>
      <c r="GCI43" s="1835"/>
      <c r="GCJ43" s="1835"/>
      <c r="GCK43" s="1835"/>
      <c r="GCL43" s="1835"/>
      <c r="GCM43" s="1835"/>
      <c r="GCN43" s="1835"/>
      <c r="GCO43" s="1835"/>
      <c r="GCP43" s="1835"/>
      <c r="GCQ43" s="1835"/>
      <c r="GCR43" s="1835"/>
      <c r="GCS43" s="1835"/>
      <c r="GCT43" s="1835"/>
      <c r="GCU43" s="1835"/>
      <c r="GCV43" s="1835"/>
      <c r="GCW43" s="1835"/>
      <c r="GCX43" s="1835"/>
      <c r="GCY43" s="1835"/>
      <c r="GCZ43" s="1835"/>
      <c r="GDA43" s="1835"/>
      <c r="GDB43" s="1835"/>
      <c r="GDC43" s="1835"/>
      <c r="GDD43" s="1835"/>
      <c r="GDE43" s="1835"/>
      <c r="GDF43" s="1835"/>
      <c r="GDG43" s="1835"/>
      <c r="GDH43" s="1835"/>
      <c r="GDI43" s="1835"/>
      <c r="GDJ43" s="1835"/>
      <c r="GDK43" s="1835"/>
      <c r="GDL43" s="1835"/>
      <c r="GDM43" s="1835"/>
      <c r="GDN43" s="1835"/>
      <c r="GDO43" s="1835"/>
      <c r="GDP43" s="1835"/>
      <c r="GDQ43" s="1835"/>
      <c r="GDR43" s="1835"/>
      <c r="GDS43" s="1835"/>
      <c r="GDT43" s="1835"/>
      <c r="GDU43" s="1835"/>
      <c r="GDV43" s="1835"/>
      <c r="GDW43" s="1835"/>
      <c r="GDX43" s="1835"/>
      <c r="GDY43" s="1835"/>
      <c r="GDZ43" s="1835"/>
      <c r="GEA43" s="1835"/>
      <c r="GEB43" s="1835"/>
      <c r="GEC43" s="1835"/>
      <c r="GED43" s="1835"/>
      <c r="GEE43" s="1835"/>
      <c r="GEF43" s="1835"/>
      <c r="GEG43" s="1835"/>
      <c r="GEH43" s="1835"/>
      <c r="GEI43" s="1835"/>
      <c r="GEJ43" s="1835"/>
      <c r="GEK43" s="1835"/>
      <c r="GEL43" s="1835"/>
      <c r="GEM43" s="1835"/>
      <c r="GEN43" s="1835"/>
      <c r="GEO43" s="1835"/>
      <c r="GEP43" s="1835"/>
      <c r="GEQ43" s="1835"/>
      <c r="GER43" s="1835"/>
      <c r="GES43" s="1835"/>
      <c r="GET43" s="1835"/>
      <c r="GEU43" s="1835"/>
      <c r="GEV43" s="1835"/>
      <c r="GEW43" s="1835"/>
      <c r="GEX43" s="1835"/>
      <c r="GEY43" s="1835"/>
      <c r="GEZ43" s="1835"/>
      <c r="GFA43" s="1835"/>
      <c r="GFB43" s="1835"/>
      <c r="GFC43" s="1835"/>
      <c r="GFD43" s="1835"/>
      <c r="GFE43" s="1835"/>
      <c r="GFF43" s="1835"/>
      <c r="GFG43" s="1835"/>
      <c r="GFH43" s="1835"/>
      <c r="GFI43" s="1835"/>
      <c r="GFJ43" s="1835"/>
      <c r="GFK43" s="1835"/>
      <c r="GFL43" s="1835"/>
      <c r="GFM43" s="1835"/>
      <c r="GFN43" s="1835"/>
      <c r="GFO43" s="1835"/>
      <c r="GFP43" s="1835"/>
      <c r="GFQ43" s="1835"/>
      <c r="GFR43" s="1835"/>
      <c r="GFS43" s="1835"/>
      <c r="GFT43" s="1835"/>
      <c r="GFU43" s="1835"/>
      <c r="GFV43" s="1835"/>
      <c r="GFW43" s="1835"/>
      <c r="GFX43" s="1835"/>
      <c r="GFY43" s="1835"/>
      <c r="GFZ43" s="1835"/>
      <c r="GGA43" s="1835"/>
      <c r="GGB43" s="1835"/>
      <c r="GGC43" s="1835"/>
      <c r="GGD43" s="1835"/>
      <c r="GGE43" s="1835"/>
      <c r="GGF43" s="1835"/>
      <c r="GGG43" s="1835"/>
      <c r="GGH43" s="1835"/>
      <c r="GGI43" s="1835"/>
      <c r="GGJ43" s="1835"/>
      <c r="GGK43" s="1835"/>
      <c r="GGL43" s="1835"/>
      <c r="GGM43" s="1835"/>
      <c r="GGN43" s="1835"/>
      <c r="GGO43" s="1835"/>
      <c r="GGP43" s="1835"/>
      <c r="GGQ43" s="1835"/>
      <c r="GGR43" s="1835"/>
      <c r="GGS43" s="1835"/>
      <c r="GGT43" s="1835"/>
      <c r="GGU43" s="1835"/>
      <c r="GGV43" s="1835"/>
      <c r="GGW43" s="1835"/>
      <c r="GGX43" s="1835"/>
      <c r="GGY43" s="1835"/>
      <c r="GGZ43" s="1835"/>
      <c r="GHA43" s="1835"/>
      <c r="GHB43" s="1835"/>
      <c r="GHC43" s="1835"/>
      <c r="GHD43" s="1835"/>
      <c r="GHE43" s="1835"/>
      <c r="GHF43" s="1835"/>
      <c r="GHG43" s="1835"/>
      <c r="GHH43" s="1835"/>
      <c r="GHI43" s="1835"/>
      <c r="GHJ43" s="1835"/>
      <c r="GHK43" s="1835"/>
      <c r="GHL43" s="1835"/>
      <c r="GHM43" s="1835"/>
      <c r="GHN43" s="1835"/>
      <c r="GHO43" s="1835"/>
      <c r="GHP43" s="1835"/>
      <c r="GHQ43" s="1835"/>
      <c r="GHR43" s="1835"/>
      <c r="GHS43" s="1835"/>
      <c r="GHT43" s="1835"/>
      <c r="GHU43" s="1835"/>
      <c r="GHV43" s="1835"/>
      <c r="GHW43" s="1835"/>
      <c r="GHX43" s="1835"/>
      <c r="GHY43" s="1835"/>
      <c r="GHZ43" s="1835"/>
      <c r="GIA43" s="1835"/>
      <c r="GIB43" s="1835"/>
      <c r="GIC43" s="1835"/>
      <c r="GID43" s="1835"/>
      <c r="GIE43" s="1835"/>
      <c r="GIF43" s="1835"/>
      <c r="GIG43" s="1835"/>
      <c r="GIH43" s="1835"/>
      <c r="GII43" s="1835"/>
      <c r="GIJ43" s="1835"/>
      <c r="GIK43" s="1835"/>
      <c r="GIL43" s="1835"/>
      <c r="GIM43" s="1835"/>
      <c r="GIN43" s="1835"/>
      <c r="GIO43" s="1835"/>
      <c r="GIP43" s="1835"/>
      <c r="GIQ43" s="1835"/>
      <c r="GIR43" s="1835"/>
      <c r="GIS43" s="1835"/>
      <c r="GIT43" s="1835"/>
      <c r="GIU43" s="1835"/>
      <c r="GIV43" s="1835"/>
      <c r="GIW43" s="1835"/>
      <c r="GIX43" s="1835"/>
      <c r="GIY43" s="1835"/>
      <c r="GIZ43" s="1835"/>
      <c r="GJA43" s="1835"/>
      <c r="GJB43" s="1835"/>
      <c r="GJC43" s="1835"/>
      <c r="GJD43" s="1835"/>
      <c r="GJE43" s="1835"/>
      <c r="GJF43" s="1835"/>
      <c r="GJG43" s="1835"/>
      <c r="GJH43" s="1835"/>
      <c r="GJI43" s="1835"/>
      <c r="GJJ43" s="1835"/>
      <c r="GJK43" s="1835"/>
      <c r="GJL43" s="1835"/>
      <c r="GJM43" s="1835"/>
      <c r="GJN43" s="1835"/>
      <c r="GJO43" s="1835"/>
      <c r="GJP43" s="1835"/>
      <c r="GJQ43" s="1835"/>
      <c r="GJR43" s="1835"/>
      <c r="GJS43" s="1835"/>
      <c r="GJT43" s="1835"/>
      <c r="GJU43" s="1835"/>
      <c r="GJV43" s="1835"/>
      <c r="GJW43" s="1835"/>
      <c r="GJX43" s="1835"/>
      <c r="GJY43" s="1835"/>
      <c r="GJZ43" s="1835"/>
      <c r="GKA43" s="1835"/>
      <c r="GKB43" s="1835"/>
      <c r="GKC43" s="1835"/>
      <c r="GKD43" s="1835"/>
      <c r="GKE43" s="1835"/>
      <c r="GKF43" s="1835"/>
      <c r="GKG43" s="1835"/>
      <c r="GKH43" s="1835"/>
      <c r="GKI43" s="1835"/>
      <c r="GKJ43" s="1835"/>
      <c r="GKK43" s="1835"/>
      <c r="GKL43" s="1835"/>
      <c r="GKM43" s="1835"/>
      <c r="GKN43" s="1835"/>
      <c r="GKO43" s="1835"/>
      <c r="GKP43" s="1835"/>
      <c r="GKQ43" s="1835"/>
      <c r="GKR43" s="1835"/>
      <c r="GKS43" s="1835"/>
      <c r="GKT43" s="1835"/>
      <c r="GKU43" s="1835"/>
      <c r="GKV43" s="1835"/>
      <c r="GKW43" s="1835"/>
      <c r="GKX43" s="1835"/>
      <c r="GKY43" s="1835"/>
      <c r="GKZ43" s="1835"/>
      <c r="GLA43" s="1835"/>
      <c r="GLB43" s="1835"/>
      <c r="GLC43" s="1835"/>
      <c r="GLD43" s="1835"/>
      <c r="GLE43" s="1835"/>
      <c r="GLF43" s="1835"/>
      <c r="GLG43" s="1835"/>
      <c r="GLH43" s="1835"/>
      <c r="GLI43" s="1835"/>
      <c r="GLJ43" s="1835"/>
      <c r="GLK43" s="1835"/>
      <c r="GLL43" s="1835"/>
      <c r="GLM43" s="1835"/>
      <c r="GLN43" s="1835"/>
      <c r="GLO43" s="1835"/>
      <c r="GLP43" s="1835"/>
      <c r="GLQ43" s="1835"/>
      <c r="GLR43" s="1835"/>
      <c r="GLS43" s="1835"/>
      <c r="GLT43" s="1835"/>
      <c r="GLU43" s="1835"/>
      <c r="GLV43" s="1835"/>
      <c r="GLW43" s="1835"/>
      <c r="GLX43" s="1835"/>
      <c r="GLY43" s="1835"/>
      <c r="GLZ43" s="1835"/>
      <c r="GMA43" s="1835"/>
      <c r="GMB43" s="1835"/>
      <c r="GMC43" s="1835"/>
      <c r="GMD43" s="1835"/>
      <c r="GME43" s="1835"/>
      <c r="GMF43" s="1835"/>
      <c r="GMG43" s="1835"/>
      <c r="GMH43" s="1835"/>
      <c r="GMI43" s="1835"/>
      <c r="GMJ43" s="1835"/>
      <c r="GMK43" s="1835"/>
      <c r="GML43" s="1835"/>
      <c r="GMM43" s="1835"/>
      <c r="GMN43" s="1835"/>
      <c r="GMO43" s="1835"/>
      <c r="GMP43" s="1835"/>
      <c r="GMQ43" s="1835"/>
      <c r="GMR43" s="1835"/>
      <c r="GMS43" s="1835"/>
      <c r="GMT43" s="1835"/>
      <c r="GMU43" s="1835"/>
      <c r="GMV43" s="1835"/>
      <c r="GMW43" s="1835"/>
      <c r="GMX43" s="1835"/>
      <c r="GMY43" s="1835"/>
      <c r="GMZ43" s="1835"/>
      <c r="GNA43" s="1835"/>
      <c r="GNB43" s="1835"/>
      <c r="GNC43" s="1835"/>
      <c r="GND43" s="1835"/>
      <c r="GNE43" s="1835"/>
      <c r="GNF43" s="1835"/>
      <c r="GNG43" s="1835"/>
      <c r="GNH43" s="1835"/>
      <c r="GNI43" s="1835"/>
      <c r="GNJ43" s="1835"/>
      <c r="GNK43" s="1835"/>
      <c r="GNL43" s="1835"/>
      <c r="GNM43" s="1835"/>
      <c r="GNN43" s="1835"/>
      <c r="GNO43" s="1835"/>
      <c r="GNP43" s="1835"/>
      <c r="GNQ43" s="1835"/>
      <c r="GNR43" s="1835"/>
      <c r="GNS43" s="1835"/>
      <c r="GNT43" s="1835"/>
      <c r="GNU43" s="1835"/>
      <c r="GNV43" s="1835"/>
      <c r="GNW43" s="1835"/>
      <c r="GNX43" s="1835"/>
      <c r="GNY43" s="1835"/>
      <c r="GNZ43" s="1835"/>
      <c r="GOA43" s="1835"/>
      <c r="GOB43" s="1835"/>
      <c r="GOC43" s="1835"/>
      <c r="GOD43" s="1835"/>
      <c r="GOE43" s="1835"/>
      <c r="GOF43" s="1835"/>
      <c r="GOG43" s="1835"/>
      <c r="GOH43" s="1835"/>
      <c r="GOI43" s="1835"/>
      <c r="GOJ43" s="1835"/>
      <c r="GOK43" s="1835"/>
      <c r="GOL43" s="1835"/>
      <c r="GOM43" s="1835"/>
      <c r="GON43" s="1835"/>
      <c r="GOO43" s="1835"/>
      <c r="GOP43" s="1835"/>
      <c r="GOQ43" s="1835"/>
      <c r="GOR43" s="1835"/>
      <c r="GOS43" s="1835"/>
      <c r="GOT43" s="1835"/>
      <c r="GOU43" s="1835"/>
      <c r="GOV43" s="1835"/>
      <c r="GOW43" s="1835"/>
      <c r="GOX43" s="1835"/>
      <c r="GOY43" s="1835"/>
      <c r="GOZ43" s="1835"/>
      <c r="GPA43" s="1835"/>
      <c r="GPB43" s="1835"/>
      <c r="GPC43" s="1835"/>
      <c r="GPD43" s="1835"/>
      <c r="GPE43" s="1835"/>
      <c r="GPF43" s="1835"/>
      <c r="GPG43" s="1835"/>
      <c r="GPH43" s="1835"/>
      <c r="GPI43" s="1835"/>
      <c r="GPJ43" s="1835"/>
      <c r="GPK43" s="1835"/>
      <c r="GPL43" s="1835"/>
      <c r="GPM43" s="1835"/>
      <c r="GPN43" s="1835"/>
      <c r="GPO43" s="1835"/>
      <c r="GPP43" s="1835"/>
      <c r="GPQ43" s="1835"/>
      <c r="GPR43" s="1835"/>
      <c r="GPS43" s="1835"/>
      <c r="GPT43" s="1835"/>
      <c r="GPU43" s="1835"/>
      <c r="GPV43" s="1835"/>
      <c r="GPW43" s="1835"/>
      <c r="GPX43" s="1835"/>
      <c r="GPY43" s="1835"/>
      <c r="GPZ43" s="1835"/>
      <c r="GQA43" s="1835"/>
      <c r="GQB43" s="1835"/>
      <c r="GQC43" s="1835"/>
      <c r="GQD43" s="1835"/>
      <c r="GQE43" s="1835"/>
      <c r="GQF43" s="1835"/>
      <c r="GQG43" s="1835"/>
      <c r="GQH43" s="1835"/>
      <c r="GQI43" s="1835"/>
      <c r="GQJ43" s="1835"/>
      <c r="GQK43" s="1835"/>
      <c r="GQL43" s="1835"/>
      <c r="GQM43" s="1835"/>
      <c r="GQN43" s="1835"/>
      <c r="GQO43" s="1835"/>
      <c r="GQP43" s="1835"/>
      <c r="GQQ43" s="1835"/>
      <c r="GQR43" s="1835"/>
      <c r="GQS43" s="1835"/>
      <c r="GQT43" s="1835"/>
      <c r="GQU43" s="1835"/>
      <c r="GQV43" s="1835"/>
      <c r="GQW43" s="1835"/>
      <c r="GQX43" s="1835"/>
      <c r="GQY43" s="1835"/>
      <c r="GQZ43" s="1835"/>
      <c r="GRA43" s="1835"/>
      <c r="GRB43" s="1835"/>
      <c r="GRC43" s="1835"/>
      <c r="GRD43" s="1835"/>
      <c r="GRE43" s="1835"/>
      <c r="GRF43" s="1835"/>
      <c r="GRG43" s="1835"/>
      <c r="GRH43" s="1835"/>
      <c r="GRI43" s="1835"/>
      <c r="GRJ43" s="1835"/>
      <c r="GRK43" s="1835"/>
      <c r="GRL43" s="1835"/>
      <c r="GRM43" s="1835"/>
      <c r="GRN43" s="1835"/>
      <c r="GRO43" s="1835"/>
      <c r="GRP43" s="1835"/>
      <c r="GRQ43" s="1835"/>
      <c r="GRR43" s="1835"/>
      <c r="GRS43" s="1835"/>
      <c r="GRT43" s="1835"/>
      <c r="GRU43" s="1835"/>
      <c r="GRV43" s="1835"/>
      <c r="GRW43" s="1835"/>
      <c r="GRX43" s="1835"/>
      <c r="GRY43" s="1835"/>
      <c r="GRZ43" s="1835"/>
      <c r="GSA43" s="1835"/>
      <c r="GSB43" s="1835"/>
      <c r="GSC43" s="1835"/>
      <c r="GSD43" s="1835"/>
      <c r="GSE43" s="1835"/>
      <c r="GSF43" s="1835"/>
      <c r="GSG43" s="1835"/>
      <c r="GSH43" s="1835"/>
      <c r="GSI43" s="1835"/>
      <c r="GSJ43" s="1835"/>
      <c r="GSK43" s="1835"/>
      <c r="GSL43" s="1835"/>
      <c r="GSM43" s="1835"/>
      <c r="GSN43" s="1835"/>
      <c r="GSO43" s="1835"/>
      <c r="GSP43" s="1835"/>
      <c r="GSQ43" s="1835"/>
      <c r="GSR43" s="1835"/>
      <c r="GSS43" s="1835"/>
      <c r="GST43" s="1835"/>
      <c r="GSU43" s="1835"/>
      <c r="GSV43" s="1835"/>
      <c r="GSW43" s="1835"/>
      <c r="GSX43" s="1835"/>
      <c r="GSY43" s="1835"/>
      <c r="GSZ43" s="1835"/>
      <c r="GTA43" s="1835"/>
      <c r="GTB43" s="1835"/>
      <c r="GTC43" s="1835"/>
      <c r="GTD43" s="1835"/>
      <c r="GTE43" s="1835"/>
      <c r="GTF43" s="1835"/>
      <c r="GTG43" s="1835"/>
      <c r="GTH43" s="1835"/>
      <c r="GTI43" s="1835"/>
      <c r="GTJ43" s="1835"/>
      <c r="GTK43" s="1835"/>
      <c r="GTL43" s="1835"/>
      <c r="GTM43" s="1835"/>
      <c r="GTN43" s="1835"/>
      <c r="GTO43" s="1835"/>
      <c r="GTP43" s="1835"/>
      <c r="GTQ43" s="1835"/>
      <c r="GTR43" s="1835"/>
      <c r="GTS43" s="1835"/>
      <c r="GTT43" s="1835"/>
      <c r="GTU43" s="1835"/>
      <c r="GTV43" s="1835"/>
      <c r="GTW43" s="1835"/>
      <c r="GTX43" s="1835"/>
      <c r="GTY43" s="1835"/>
      <c r="GTZ43" s="1835"/>
      <c r="GUA43" s="1835"/>
      <c r="GUB43" s="1835"/>
      <c r="GUC43" s="1835"/>
      <c r="GUD43" s="1835"/>
      <c r="GUE43" s="1835"/>
      <c r="GUF43" s="1835"/>
      <c r="GUG43" s="1835"/>
      <c r="GUH43" s="1835"/>
      <c r="GUI43" s="1835"/>
      <c r="GUJ43" s="1835"/>
      <c r="GUK43" s="1835"/>
      <c r="GUL43" s="1835"/>
      <c r="GUM43" s="1835"/>
      <c r="GUN43" s="1835"/>
      <c r="GUO43" s="1835"/>
      <c r="GUP43" s="1835"/>
      <c r="GUQ43" s="1835"/>
      <c r="GUR43" s="1835"/>
      <c r="GUS43" s="1835"/>
      <c r="GUT43" s="1835"/>
      <c r="GUU43" s="1835"/>
      <c r="GUV43" s="1835"/>
      <c r="GUW43" s="1835"/>
      <c r="GUX43" s="1835"/>
      <c r="GUY43" s="1835"/>
      <c r="GUZ43" s="1835"/>
      <c r="GVA43" s="1835"/>
      <c r="GVB43" s="1835"/>
      <c r="GVC43" s="1835"/>
      <c r="GVD43" s="1835"/>
      <c r="GVE43" s="1835"/>
      <c r="GVF43" s="1835"/>
      <c r="GVG43" s="1835"/>
      <c r="GVH43" s="1835"/>
      <c r="GVI43" s="1835"/>
      <c r="GVJ43" s="1835"/>
      <c r="GVK43" s="1835"/>
      <c r="GVL43" s="1835"/>
      <c r="GVM43" s="1835"/>
      <c r="GVN43" s="1835"/>
      <c r="GVO43" s="1835"/>
      <c r="GVP43" s="1835"/>
      <c r="GVQ43" s="1835"/>
      <c r="GVR43" s="1835"/>
      <c r="GVS43" s="1835"/>
      <c r="GVT43" s="1835"/>
      <c r="GVU43" s="1835"/>
      <c r="GVV43" s="1835"/>
      <c r="GVW43" s="1835"/>
      <c r="GVX43" s="1835"/>
      <c r="GVY43" s="1835"/>
      <c r="GVZ43" s="1835"/>
      <c r="GWA43" s="1835"/>
      <c r="GWB43" s="1835"/>
      <c r="GWC43" s="1835"/>
      <c r="GWD43" s="1835"/>
      <c r="GWE43" s="1835"/>
      <c r="GWF43" s="1835"/>
      <c r="GWG43" s="1835"/>
      <c r="GWH43" s="1835"/>
      <c r="GWI43" s="1835"/>
      <c r="GWJ43" s="1835"/>
      <c r="GWK43" s="1835"/>
      <c r="GWL43" s="1835"/>
      <c r="GWM43" s="1835"/>
      <c r="GWN43" s="1835"/>
      <c r="GWO43" s="1835"/>
      <c r="GWP43" s="1835"/>
      <c r="GWQ43" s="1835"/>
      <c r="GWR43" s="1835"/>
      <c r="GWS43" s="1835"/>
      <c r="GWT43" s="1835"/>
      <c r="GWU43" s="1835"/>
      <c r="GWV43" s="1835"/>
      <c r="GWW43" s="1835"/>
      <c r="GWX43" s="1835"/>
      <c r="GWY43" s="1835"/>
      <c r="GWZ43" s="1835"/>
      <c r="GXA43" s="1835"/>
      <c r="GXB43" s="1835"/>
      <c r="GXC43" s="1835"/>
      <c r="GXD43" s="1835"/>
      <c r="GXE43" s="1835"/>
      <c r="GXF43" s="1835"/>
      <c r="GXG43" s="1835"/>
      <c r="GXH43" s="1835"/>
      <c r="GXI43" s="1835"/>
      <c r="GXJ43" s="1835"/>
      <c r="GXK43" s="1835"/>
      <c r="GXL43" s="1835"/>
      <c r="GXM43" s="1835"/>
      <c r="GXN43" s="1835"/>
      <c r="GXO43" s="1835"/>
      <c r="GXP43" s="1835"/>
      <c r="GXQ43" s="1835"/>
      <c r="GXR43" s="1835"/>
      <c r="GXS43" s="1835"/>
      <c r="GXT43" s="1835"/>
      <c r="GXU43" s="1835"/>
      <c r="GXV43" s="1835"/>
      <c r="GXW43" s="1835"/>
      <c r="GXX43" s="1835"/>
      <c r="GXY43" s="1835"/>
      <c r="GXZ43" s="1835"/>
      <c r="GYA43" s="1835"/>
      <c r="GYB43" s="1835"/>
      <c r="GYC43" s="1835"/>
      <c r="GYD43" s="1835"/>
      <c r="GYE43" s="1835"/>
      <c r="GYF43" s="1835"/>
      <c r="GYG43" s="1835"/>
      <c r="GYH43" s="1835"/>
      <c r="GYI43" s="1835"/>
      <c r="GYJ43" s="1835"/>
      <c r="GYK43" s="1835"/>
      <c r="GYL43" s="1835"/>
      <c r="GYM43" s="1835"/>
      <c r="GYN43" s="1835"/>
      <c r="GYO43" s="1835"/>
      <c r="GYP43" s="1835"/>
      <c r="GYQ43" s="1835"/>
      <c r="GYR43" s="1835"/>
      <c r="GYS43" s="1835"/>
      <c r="GYT43" s="1835"/>
      <c r="GYU43" s="1835"/>
      <c r="GYV43" s="1835"/>
      <c r="GYW43" s="1835"/>
      <c r="GYX43" s="1835"/>
      <c r="GYY43" s="1835"/>
      <c r="GYZ43" s="1835"/>
      <c r="GZA43" s="1835"/>
      <c r="GZB43" s="1835"/>
      <c r="GZC43" s="1835"/>
      <c r="GZD43" s="1835"/>
      <c r="GZE43" s="1835"/>
      <c r="GZF43" s="1835"/>
      <c r="GZG43" s="1835"/>
      <c r="GZH43" s="1835"/>
      <c r="GZI43" s="1835"/>
      <c r="GZJ43" s="1835"/>
      <c r="GZK43" s="1835"/>
      <c r="GZL43" s="1835"/>
      <c r="GZM43" s="1835"/>
      <c r="GZN43" s="1835"/>
      <c r="GZO43" s="1835"/>
      <c r="GZP43" s="1835"/>
      <c r="GZQ43" s="1835"/>
      <c r="GZR43" s="1835"/>
      <c r="GZS43" s="1835"/>
      <c r="GZT43" s="1835"/>
      <c r="GZU43" s="1835"/>
      <c r="GZV43" s="1835"/>
      <c r="GZW43" s="1835"/>
      <c r="GZX43" s="1835"/>
      <c r="GZY43" s="1835"/>
      <c r="GZZ43" s="1835"/>
      <c r="HAA43" s="1835"/>
      <c r="HAB43" s="1835"/>
      <c r="HAC43" s="1835"/>
      <c r="HAD43" s="1835"/>
      <c r="HAE43" s="1835"/>
      <c r="HAF43" s="1835"/>
      <c r="HAG43" s="1835"/>
      <c r="HAH43" s="1835"/>
      <c r="HAI43" s="1835"/>
      <c r="HAJ43" s="1835"/>
      <c r="HAK43" s="1835"/>
      <c r="HAL43" s="1835"/>
      <c r="HAM43" s="1835"/>
      <c r="HAN43" s="1835"/>
      <c r="HAO43" s="1835"/>
      <c r="HAP43" s="1835"/>
      <c r="HAQ43" s="1835"/>
      <c r="HAR43" s="1835"/>
      <c r="HAS43" s="1835"/>
      <c r="HAT43" s="1835"/>
      <c r="HAU43" s="1835"/>
      <c r="HAV43" s="1835"/>
      <c r="HAW43" s="1835"/>
      <c r="HAX43" s="1835"/>
      <c r="HAY43" s="1835"/>
      <c r="HAZ43" s="1835"/>
      <c r="HBA43" s="1835"/>
      <c r="HBB43" s="1835"/>
      <c r="HBC43" s="1835"/>
      <c r="HBD43" s="1835"/>
      <c r="HBE43" s="1835"/>
      <c r="HBF43" s="1835"/>
      <c r="HBG43" s="1835"/>
      <c r="HBH43" s="1835"/>
      <c r="HBI43" s="1835"/>
      <c r="HBJ43" s="1835"/>
      <c r="HBK43" s="1835"/>
      <c r="HBL43" s="1835"/>
      <c r="HBM43" s="1835"/>
      <c r="HBN43" s="1835"/>
      <c r="HBO43" s="1835"/>
      <c r="HBP43" s="1835"/>
      <c r="HBQ43" s="1835"/>
      <c r="HBR43" s="1835"/>
      <c r="HBS43" s="1835"/>
      <c r="HBT43" s="1835"/>
      <c r="HBU43" s="1835"/>
      <c r="HBV43" s="1835"/>
      <c r="HBW43" s="1835"/>
      <c r="HBX43" s="1835"/>
      <c r="HBY43" s="1835"/>
      <c r="HBZ43" s="1835"/>
      <c r="HCA43" s="1835"/>
      <c r="HCB43" s="1835"/>
      <c r="HCC43" s="1835"/>
      <c r="HCD43" s="1835"/>
      <c r="HCE43" s="1835"/>
      <c r="HCF43" s="1835"/>
      <c r="HCG43" s="1835"/>
      <c r="HCH43" s="1835"/>
      <c r="HCI43" s="1835"/>
      <c r="HCJ43" s="1835"/>
      <c r="HCK43" s="1835"/>
      <c r="HCL43" s="1835"/>
      <c r="HCM43" s="1835"/>
      <c r="HCN43" s="1835"/>
      <c r="HCO43" s="1835"/>
      <c r="HCP43" s="1835"/>
      <c r="HCQ43" s="1835"/>
      <c r="HCR43" s="1835"/>
      <c r="HCS43" s="1835"/>
      <c r="HCT43" s="1835"/>
      <c r="HCU43" s="1835"/>
      <c r="HCV43" s="1835"/>
      <c r="HCW43" s="1835"/>
      <c r="HCX43" s="1835"/>
      <c r="HCY43" s="1835"/>
      <c r="HCZ43" s="1835"/>
      <c r="HDA43" s="1835"/>
      <c r="HDB43" s="1835"/>
      <c r="HDC43" s="1835"/>
      <c r="HDD43" s="1835"/>
      <c r="HDE43" s="1835"/>
      <c r="HDF43" s="1835"/>
      <c r="HDG43" s="1835"/>
      <c r="HDH43" s="1835"/>
      <c r="HDI43" s="1835"/>
      <c r="HDJ43" s="1835"/>
      <c r="HDK43" s="1835"/>
      <c r="HDL43" s="1835"/>
      <c r="HDM43" s="1835"/>
      <c r="HDN43" s="1835"/>
      <c r="HDO43" s="1835"/>
      <c r="HDP43" s="1835"/>
      <c r="HDQ43" s="1835"/>
      <c r="HDR43" s="1835"/>
      <c r="HDS43" s="1835"/>
      <c r="HDT43" s="1835"/>
      <c r="HDU43" s="1835"/>
      <c r="HDV43" s="1835"/>
      <c r="HDW43" s="1835"/>
      <c r="HDX43" s="1835"/>
      <c r="HDY43" s="1835"/>
      <c r="HDZ43" s="1835"/>
      <c r="HEA43" s="1835"/>
      <c r="HEB43" s="1835"/>
      <c r="HEC43" s="1835"/>
      <c r="HED43" s="1835"/>
      <c r="HEE43" s="1835"/>
      <c r="HEF43" s="1835"/>
      <c r="HEG43" s="1835"/>
      <c r="HEH43" s="1835"/>
      <c r="HEI43" s="1835"/>
      <c r="HEJ43" s="1835"/>
      <c r="HEK43" s="1835"/>
      <c r="HEL43" s="1835"/>
      <c r="HEM43" s="1835"/>
      <c r="HEN43" s="1835"/>
      <c r="HEO43" s="1835"/>
      <c r="HEP43" s="1835"/>
      <c r="HEQ43" s="1835"/>
      <c r="HER43" s="1835"/>
      <c r="HES43" s="1835"/>
      <c r="HET43" s="1835"/>
      <c r="HEU43" s="1835"/>
      <c r="HEV43" s="1835"/>
      <c r="HEW43" s="1835"/>
      <c r="HEX43" s="1835"/>
      <c r="HEY43" s="1835"/>
      <c r="HEZ43" s="1835"/>
      <c r="HFA43" s="1835"/>
      <c r="HFB43" s="1835"/>
      <c r="HFC43" s="1835"/>
      <c r="HFD43" s="1835"/>
      <c r="HFE43" s="1835"/>
      <c r="HFF43" s="1835"/>
      <c r="HFG43" s="1835"/>
      <c r="HFH43" s="1835"/>
      <c r="HFI43" s="1835"/>
      <c r="HFJ43" s="1835"/>
      <c r="HFK43" s="1835"/>
      <c r="HFL43" s="1835"/>
      <c r="HFM43" s="1835"/>
      <c r="HFN43" s="1835"/>
      <c r="HFO43" s="1835"/>
      <c r="HFP43" s="1835"/>
      <c r="HFQ43" s="1835"/>
      <c r="HFR43" s="1835"/>
      <c r="HFS43" s="1835"/>
      <c r="HFT43" s="1835"/>
      <c r="HFU43" s="1835"/>
      <c r="HFV43" s="1835"/>
      <c r="HFW43" s="1835"/>
      <c r="HFX43" s="1835"/>
      <c r="HFY43" s="1835"/>
      <c r="HFZ43" s="1835"/>
      <c r="HGA43" s="1835"/>
      <c r="HGB43" s="1835"/>
      <c r="HGC43" s="1835"/>
      <c r="HGD43" s="1835"/>
      <c r="HGE43" s="1835"/>
      <c r="HGF43" s="1835"/>
      <c r="HGG43" s="1835"/>
      <c r="HGH43" s="1835"/>
      <c r="HGI43" s="1835"/>
      <c r="HGJ43" s="1835"/>
      <c r="HGK43" s="1835"/>
      <c r="HGL43" s="1835"/>
      <c r="HGM43" s="1835"/>
      <c r="HGN43" s="1835"/>
      <c r="HGO43" s="1835"/>
      <c r="HGP43" s="1835"/>
      <c r="HGQ43" s="1835"/>
      <c r="HGR43" s="1835"/>
      <c r="HGS43" s="1835"/>
      <c r="HGT43" s="1835"/>
      <c r="HGU43" s="1835"/>
      <c r="HGV43" s="1835"/>
      <c r="HGW43" s="1835"/>
      <c r="HGX43" s="1835"/>
      <c r="HGY43" s="1835"/>
      <c r="HGZ43" s="1835"/>
      <c r="HHA43" s="1835"/>
      <c r="HHB43" s="1835"/>
      <c r="HHC43" s="1835"/>
      <c r="HHD43" s="1835"/>
      <c r="HHE43" s="1835"/>
      <c r="HHF43" s="1835"/>
      <c r="HHG43" s="1835"/>
      <c r="HHH43" s="1835"/>
      <c r="HHI43" s="1835"/>
      <c r="HHJ43" s="1835"/>
      <c r="HHK43" s="1835"/>
      <c r="HHL43" s="1835"/>
      <c r="HHM43" s="1835"/>
      <c r="HHN43" s="1835"/>
      <c r="HHO43" s="1835"/>
      <c r="HHP43" s="1835"/>
      <c r="HHQ43" s="1835"/>
      <c r="HHR43" s="1835"/>
      <c r="HHS43" s="1835"/>
      <c r="HHT43" s="1835"/>
      <c r="HHU43" s="1835"/>
      <c r="HHV43" s="1835"/>
      <c r="HHW43" s="1835"/>
      <c r="HHX43" s="1835"/>
      <c r="HHY43" s="1835"/>
      <c r="HHZ43" s="1835"/>
      <c r="HIA43" s="1835"/>
      <c r="HIB43" s="1835"/>
      <c r="HIC43" s="1835"/>
      <c r="HID43" s="1835"/>
      <c r="HIE43" s="1835"/>
      <c r="HIF43" s="1835"/>
      <c r="HIG43" s="1835"/>
      <c r="HIH43" s="1835"/>
      <c r="HII43" s="1835"/>
      <c r="HIJ43" s="1835"/>
      <c r="HIK43" s="1835"/>
      <c r="HIL43" s="1835"/>
      <c r="HIM43" s="1835"/>
      <c r="HIN43" s="1835"/>
      <c r="HIO43" s="1835"/>
      <c r="HIP43" s="1835"/>
      <c r="HIQ43" s="1835"/>
      <c r="HIR43" s="1835"/>
      <c r="HIS43" s="1835"/>
      <c r="HIT43" s="1835"/>
      <c r="HIU43" s="1835"/>
      <c r="HIV43" s="1835"/>
      <c r="HIW43" s="1835"/>
      <c r="HIX43" s="1835"/>
      <c r="HIY43" s="1835"/>
      <c r="HIZ43" s="1835"/>
      <c r="HJA43" s="1835"/>
      <c r="HJB43" s="1835"/>
      <c r="HJC43" s="1835"/>
      <c r="HJD43" s="1835"/>
      <c r="HJE43" s="1835"/>
      <c r="HJF43" s="1835"/>
      <c r="HJG43" s="1835"/>
      <c r="HJH43" s="1835"/>
      <c r="HJI43" s="1835"/>
      <c r="HJJ43" s="1835"/>
      <c r="HJK43" s="1835"/>
      <c r="HJL43" s="1835"/>
      <c r="HJM43" s="1835"/>
      <c r="HJN43" s="1835"/>
      <c r="HJO43" s="1835"/>
      <c r="HJP43" s="1835"/>
      <c r="HJQ43" s="1835"/>
      <c r="HJR43" s="1835"/>
      <c r="HJS43" s="1835"/>
      <c r="HJT43" s="1835"/>
      <c r="HJU43" s="1835"/>
      <c r="HJV43" s="1835"/>
      <c r="HJW43" s="1835"/>
      <c r="HJX43" s="1835"/>
      <c r="HJY43" s="1835"/>
      <c r="HJZ43" s="1835"/>
      <c r="HKA43" s="1835"/>
      <c r="HKB43" s="1835"/>
      <c r="HKC43" s="1835"/>
      <c r="HKD43" s="1835"/>
      <c r="HKE43" s="1835"/>
      <c r="HKF43" s="1835"/>
      <c r="HKG43" s="1835"/>
      <c r="HKH43" s="1835"/>
      <c r="HKI43" s="1835"/>
      <c r="HKJ43" s="1835"/>
      <c r="HKK43" s="1835"/>
      <c r="HKL43" s="1835"/>
      <c r="HKM43" s="1835"/>
      <c r="HKN43" s="1835"/>
      <c r="HKO43" s="1835"/>
      <c r="HKP43" s="1835"/>
      <c r="HKQ43" s="1835"/>
      <c r="HKR43" s="1835"/>
      <c r="HKS43" s="1835"/>
      <c r="HKT43" s="1835"/>
      <c r="HKU43" s="1835"/>
      <c r="HKV43" s="1835"/>
      <c r="HKW43" s="1835"/>
      <c r="HKX43" s="1835"/>
      <c r="HKY43" s="1835"/>
      <c r="HKZ43" s="1835"/>
      <c r="HLA43" s="1835"/>
      <c r="HLB43" s="1835"/>
      <c r="HLC43" s="1835"/>
      <c r="HLD43" s="1835"/>
      <c r="HLE43" s="1835"/>
      <c r="HLF43" s="1835"/>
      <c r="HLG43" s="1835"/>
      <c r="HLH43" s="1835"/>
      <c r="HLI43" s="1835"/>
      <c r="HLJ43" s="1835"/>
      <c r="HLK43" s="1835"/>
      <c r="HLL43" s="1835"/>
      <c r="HLM43" s="1835"/>
      <c r="HLN43" s="1835"/>
      <c r="HLO43" s="1835"/>
      <c r="HLP43" s="1835"/>
      <c r="HLQ43" s="1835"/>
      <c r="HLR43" s="1835"/>
      <c r="HLS43" s="1835"/>
      <c r="HLT43" s="1835"/>
      <c r="HLU43" s="1835"/>
      <c r="HLV43" s="1835"/>
      <c r="HLW43" s="1835"/>
      <c r="HLX43" s="1835"/>
      <c r="HLY43" s="1835"/>
      <c r="HLZ43" s="1835"/>
      <c r="HMA43" s="1835"/>
      <c r="HMB43" s="1835"/>
      <c r="HMC43" s="1835"/>
      <c r="HMD43" s="1835"/>
      <c r="HME43" s="1835"/>
      <c r="HMF43" s="1835"/>
      <c r="HMG43" s="1835"/>
      <c r="HMH43" s="1835"/>
      <c r="HMI43" s="1835"/>
      <c r="HMJ43" s="1835"/>
      <c r="HMK43" s="1835"/>
      <c r="HML43" s="1835"/>
      <c r="HMM43" s="1835"/>
      <c r="HMN43" s="1835"/>
      <c r="HMO43" s="1835"/>
      <c r="HMP43" s="1835"/>
      <c r="HMQ43" s="1835"/>
      <c r="HMR43" s="1835"/>
      <c r="HMS43" s="1835"/>
      <c r="HMT43" s="1835"/>
      <c r="HMU43" s="1835"/>
      <c r="HMV43" s="1835"/>
      <c r="HMW43" s="1835"/>
      <c r="HMX43" s="1835"/>
      <c r="HMY43" s="1835"/>
      <c r="HMZ43" s="1835"/>
      <c r="HNA43" s="1835"/>
      <c r="HNB43" s="1835"/>
      <c r="HNC43" s="1835"/>
      <c r="HND43" s="1835"/>
      <c r="HNE43" s="1835"/>
      <c r="HNF43" s="1835"/>
      <c r="HNG43" s="1835"/>
      <c r="HNH43" s="1835"/>
      <c r="HNI43" s="1835"/>
      <c r="HNJ43" s="1835"/>
      <c r="HNK43" s="1835"/>
      <c r="HNL43" s="1835"/>
      <c r="HNM43" s="1835"/>
      <c r="HNN43" s="1835"/>
      <c r="HNO43" s="1835"/>
      <c r="HNP43" s="1835"/>
      <c r="HNQ43" s="1835"/>
      <c r="HNR43" s="1835"/>
      <c r="HNS43" s="1835"/>
      <c r="HNT43" s="1835"/>
      <c r="HNU43" s="1835"/>
      <c r="HNV43" s="1835"/>
      <c r="HNW43" s="1835"/>
      <c r="HNX43" s="1835"/>
      <c r="HNY43" s="1835"/>
      <c r="HNZ43" s="1835"/>
      <c r="HOA43" s="1835"/>
      <c r="HOB43" s="1835"/>
      <c r="HOC43" s="1835"/>
      <c r="HOD43" s="1835"/>
      <c r="HOE43" s="1835"/>
      <c r="HOF43" s="1835"/>
      <c r="HOG43" s="1835"/>
      <c r="HOH43" s="1835"/>
      <c r="HOI43" s="1835"/>
      <c r="HOJ43" s="1835"/>
      <c r="HOK43" s="1835"/>
      <c r="HOL43" s="1835"/>
      <c r="HOM43" s="1835"/>
      <c r="HON43" s="1835"/>
      <c r="HOO43" s="1835"/>
      <c r="HOP43" s="1835"/>
      <c r="HOQ43" s="1835"/>
      <c r="HOR43" s="1835"/>
      <c r="HOS43" s="1835"/>
      <c r="HOT43" s="1835"/>
      <c r="HOU43" s="1835"/>
      <c r="HOV43" s="1835"/>
      <c r="HOW43" s="1835"/>
      <c r="HOX43" s="1835"/>
      <c r="HOY43" s="1835"/>
      <c r="HOZ43" s="1835"/>
      <c r="HPA43" s="1835"/>
      <c r="HPB43" s="1835"/>
      <c r="HPC43" s="1835"/>
      <c r="HPD43" s="1835"/>
      <c r="HPE43" s="1835"/>
      <c r="HPF43" s="1835"/>
      <c r="HPG43" s="1835"/>
      <c r="HPH43" s="1835"/>
      <c r="HPI43" s="1835"/>
      <c r="HPJ43" s="1835"/>
      <c r="HPK43" s="1835"/>
      <c r="HPL43" s="1835"/>
      <c r="HPM43" s="1835"/>
      <c r="HPN43" s="1835"/>
      <c r="HPO43" s="1835"/>
      <c r="HPP43" s="1835"/>
      <c r="HPQ43" s="1835"/>
      <c r="HPR43" s="1835"/>
      <c r="HPS43" s="1835"/>
      <c r="HPT43" s="1835"/>
      <c r="HPU43" s="1835"/>
      <c r="HPV43" s="1835"/>
      <c r="HPW43" s="1835"/>
      <c r="HPX43" s="1835"/>
      <c r="HPY43" s="1835"/>
      <c r="HPZ43" s="1835"/>
      <c r="HQA43" s="1835"/>
      <c r="HQB43" s="1835"/>
      <c r="HQC43" s="1835"/>
      <c r="HQD43" s="1835"/>
      <c r="HQE43" s="1835"/>
      <c r="HQF43" s="1835"/>
      <c r="HQG43" s="1835"/>
      <c r="HQH43" s="1835"/>
      <c r="HQI43" s="1835"/>
      <c r="HQJ43" s="1835"/>
      <c r="HQK43" s="1835"/>
      <c r="HQL43" s="1835"/>
      <c r="HQM43" s="1835"/>
      <c r="HQN43" s="1835"/>
      <c r="HQO43" s="1835"/>
      <c r="HQP43" s="1835"/>
      <c r="HQQ43" s="1835"/>
      <c r="HQR43" s="1835"/>
      <c r="HQS43" s="1835"/>
      <c r="HQT43" s="1835"/>
      <c r="HQU43" s="1835"/>
      <c r="HQV43" s="1835"/>
      <c r="HQW43" s="1835"/>
      <c r="HQX43" s="1835"/>
      <c r="HQY43" s="1835"/>
      <c r="HQZ43" s="1835"/>
      <c r="HRA43" s="1835"/>
      <c r="HRB43" s="1835"/>
      <c r="HRC43" s="1835"/>
      <c r="HRD43" s="1835"/>
      <c r="HRE43" s="1835"/>
      <c r="HRF43" s="1835"/>
      <c r="HRG43" s="1835"/>
      <c r="HRH43" s="1835"/>
      <c r="HRI43" s="1835"/>
      <c r="HRJ43" s="1835"/>
      <c r="HRK43" s="1835"/>
      <c r="HRL43" s="1835"/>
      <c r="HRM43" s="1835"/>
      <c r="HRN43" s="1835"/>
      <c r="HRO43" s="1835"/>
      <c r="HRP43" s="1835"/>
      <c r="HRQ43" s="1835"/>
      <c r="HRR43" s="1835"/>
      <c r="HRS43" s="1835"/>
      <c r="HRT43" s="1835"/>
      <c r="HRU43" s="1835"/>
      <c r="HRV43" s="1835"/>
      <c r="HRW43" s="1835"/>
      <c r="HRX43" s="1835"/>
      <c r="HRY43" s="1835"/>
      <c r="HRZ43" s="1835"/>
      <c r="HSA43" s="1835"/>
      <c r="HSB43" s="1835"/>
      <c r="HSC43" s="1835"/>
      <c r="HSD43" s="1835"/>
      <c r="HSE43" s="1835"/>
      <c r="HSF43" s="1835"/>
      <c r="HSG43" s="1835"/>
      <c r="HSH43" s="1835"/>
      <c r="HSI43" s="1835"/>
      <c r="HSJ43" s="1835"/>
      <c r="HSK43" s="1835"/>
      <c r="HSL43" s="1835"/>
      <c r="HSM43" s="1835"/>
      <c r="HSN43" s="1835"/>
      <c r="HSO43" s="1835"/>
      <c r="HSP43" s="1835"/>
      <c r="HSQ43" s="1835"/>
      <c r="HSR43" s="1835"/>
      <c r="HSS43" s="1835"/>
      <c r="HST43" s="1835"/>
      <c r="HSU43" s="1835"/>
      <c r="HSV43" s="1835"/>
      <c r="HSW43" s="1835"/>
      <c r="HSX43" s="1835"/>
      <c r="HSY43" s="1835"/>
      <c r="HSZ43" s="1835"/>
      <c r="HTA43" s="1835"/>
      <c r="HTB43" s="1835"/>
      <c r="HTC43" s="1835"/>
      <c r="HTD43" s="1835"/>
      <c r="HTE43" s="1835"/>
      <c r="HTF43" s="1835"/>
      <c r="HTG43" s="1835"/>
      <c r="HTH43" s="1835"/>
      <c r="HTI43" s="1835"/>
      <c r="HTJ43" s="1835"/>
      <c r="HTK43" s="1835"/>
      <c r="HTL43" s="1835"/>
      <c r="HTM43" s="1835"/>
      <c r="HTN43" s="1835"/>
      <c r="HTO43" s="1835"/>
      <c r="HTP43" s="1835"/>
      <c r="HTQ43" s="1835"/>
      <c r="HTR43" s="1835"/>
      <c r="HTS43" s="1835"/>
      <c r="HTT43" s="1835"/>
      <c r="HTU43" s="1835"/>
      <c r="HTV43" s="1835"/>
      <c r="HTW43" s="1835"/>
      <c r="HTX43" s="1835"/>
      <c r="HTY43" s="1835"/>
      <c r="HTZ43" s="1835"/>
      <c r="HUA43" s="1835"/>
      <c r="HUB43" s="1835"/>
      <c r="HUC43" s="1835"/>
      <c r="HUD43" s="1835"/>
      <c r="HUE43" s="1835"/>
      <c r="HUF43" s="1835"/>
      <c r="HUG43" s="1835"/>
      <c r="HUH43" s="1835"/>
      <c r="HUI43" s="1835"/>
      <c r="HUJ43" s="1835"/>
      <c r="HUK43" s="1835"/>
      <c r="HUL43" s="1835"/>
      <c r="HUM43" s="1835"/>
      <c r="HUN43" s="1835"/>
      <c r="HUO43" s="1835"/>
      <c r="HUP43" s="1835"/>
      <c r="HUQ43" s="1835"/>
      <c r="HUR43" s="1835"/>
      <c r="HUS43" s="1835"/>
      <c r="HUT43" s="1835"/>
      <c r="HUU43" s="1835"/>
      <c r="HUV43" s="1835"/>
      <c r="HUW43" s="1835"/>
      <c r="HUX43" s="1835"/>
      <c r="HUY43" s="1835"/>
      <c r="HUZ43" s="1835"/>
      <c r="HVA43" s="1835"/>
      <c r="HVB43" s="1835"/>
      <c r="HVC43" s="1835"/>
      <c r="HVD43" s="1835"/>
      <c r="HVE43" s="1835"/>
      <c r="HVF43" s="1835"/>
      <c r="HVG43" s="1835"/>
      <c r="HVH43" s="1835"/>
      <c r="HVI43" s="1835"/>
      <c r="HVJ43" s="1835"/>
      <c r="HVK43" s="1835"/>
      <c r="HVL43" s="1835"/>
      <c r="HVM43" s="1835"/>
      <c r="HVN43" s="1835"/>
      <c r="HVO43" s="1835"/>
      <c r="HVP43" s="1835"/>
      <c r="HVQ43" s="1835"/>
      <c r="HVR43" s="1835"/>
      <c r="HVS43" s="1835"/>
      <c r="HVT43" s="1835"/>
      <c r="HVU43" s="1835"/>
      <c r="HVV43" s="1835"/>
      <c r="HVW43" s="1835"/>
      <c r="HVX43" s="1835"/>
      <c r="HVY43" s="1835"/>
      <c r="HVZ43" s="1835"/>
      <c r="HWA43" s="1835"/>
      <c r="HWB43" s="1835"/>
      <c r="HWC43" s="1835"/>
      <c r="HWD43" s="1835"/>
      <c r="HWE43" s="1835"/>
      <c r="HWF43" s="1835"/>
      <c r="HWG43" s="1835"/>
      <c r="HWH43" s="1835"/>
      <c r="HWI43" s="1835"/>
      <c r="HWJ43" s="1835"/>
      <c r="HWK43" s="1835"/>
      <c r="HWL43" s="1835"/>
      <c r="HWM43" s="1835"/>
      <c r="HWN43" s="1835"/>
      <c r="HWO43" s="1835"/>
      <c r="HWP43" s="1835"/>
      <c r="HWQ43" s="1835"/>
      <c r="HWR43" s="1835"/>
      <c r="HWS43" s="1835"/>
      <c r="HWT43" s="1835"/>
      <c r="HWU43" s="1835"/>
      <c r="HWV43" s="1835"/>
      <c r="HWW43" s="1835"/>
      <c r="HWX43" s="1835"/>
      <c r="HWY43" s="1835"/>
      <c r="HWZ43" s="1835"/>
      <c r="HXA43" s="1835"/>
      <c r="HXB43" s="1835"/>
      <c r="HXC43" s="1835"/>
      <c r="HXD43" s="1835"/>
      <c r="HXE43" s="1835"/>
      <c r="HXF43" s="1835"/>
      <c r="HXG43" s="1835"/>
      <c r="HXH43" s="1835"/>
      <c r="HXI43" s="1835"/>
      <c r="HXJ43" s="1835"/>
      <c r="HXK43" s="1835"/>
      <c r="HXL43" s="1835"/>
      <c r="HXM43" s="1835"/>
      <c r="HXN43" s="1835"/>
      <c r="HXO43" s="1835"/>
      <c r="HXP43" s="1835"/>
      <c r="HXQ43" s="1835"/>
      <c r="HXR43" s="1835"/>
      <c r="HXS43" s="1835"/>
      <c r="HXT43" s="1835"/>
      <c r="HXU43" s="1835"/>
      <c r="HXV43" s="1835"/>
      <c r="HXW43" s="1835"/>
      <c r="HXX43" s="1835"/>
      <c r="HXY43" s="1835"/>
      <c r="HXZ43" s="1835"/>
      <c r="HYA43" s="1835"/>
      <c r="HYB43" s="1835"/>
      <c r="HYC43" s="1835"/>
      <c r="HYD43" s="1835"/>
      <c r="HYE43" s="1835"/>
      <c r="HYF43" s="1835"/>
      <c r="HYG43" s="1835"/>
      <c r="HYH43" s="1835"/>
      <c r="HYI43" s="1835"/>
      <c r="HYJ43" s="1835"/>
      <c r="HYK43" s="1835"/>
      <c r="HYL43" s="1835"/>
      <c r="HYM43" s="1835"/>
      <c r="HYN43" s="1835"/>
      <c r="HYO43" s="1835"/>
      <c r="HYP43" s="1835"/>
      <c r="HYQ43" s="1835"/>
      <c r="HYR43" s="1835"/>
      <c r="HYS43" s="1835"/>
      <c r="HYT43" s="1835"/>
      <c r="HYU43" s="1835"/>
      <c r="HYV43" s="1835"/>
      <c r="HYW43" s="1835"/>
      <c r="HYX43" s="1835"/>
      <c r="HYY43" s="1835"/>
      <c r="HYZ43" s="1835"/>
      <c r="HZA43" s="1835"/>
      <c r="HZB43" s="1835"/>
      <c r="HZC43" s="1835"/>
      <c r="HZD43" s="1835"/>
      <c r="HZE43" s="1835"/>
      <c r="HZF43" s="1835"/>
      <c r="HZG43" s="1835"/>
      <c r="HZH43" s="1835"/>
      <c r="HZI43" s="1835"/>
      <c r="HZJ43" s="1835"/>
      <c r="HZK43" s="1835"/>
      <c r="HZL43" s="1835"/>
      <c r="HZM43" s="1835"/>
      <c r="HZN43" s="1835"/>
      <c r="HZO43" s="1835"/>
      <c r="HZP43" s="1835"/>
      <c r="HZQ43" s="1835"/>
      <c r="HZR43" s="1835"/>
      <c r="HZS43" s="1835"/>
      <c r="HZT43" s="1835"/>
      <c r="HZU43" s="1835"/>
      <c r="HZV43" s="1835"/>
      <c r="HZW43" s="1835"/>
      <c r="HZX43" s="1835"/>
      <c r="HZY43" s="1835"/>
      <c r="HZZ43" s="1835"/>
      <c r="IAA43" s="1835"/>
      <c r="IAB43" s="1835"/>
      <c r="IAC43" s="1835"/>
      <c r="IAD43" s="1835"/>
      <c r="IAE43" s="1835"/>
      <c r="IAF43" s="1835"/>
      <c r="IAG43" s="1835"/>
      <c r="IAH43" s="1835"/>
      <c r="IAI43" s="1835"/>
      <c r="IAJ43" s="1835"/>
      <c r="IAK43" s="1835"/>
      <c r="IAL43" s="1835"/>
      <c r="IAM43" s="1835"/>
      <c r="IAN43" s="1835"/>
      <c r="IAO43" s="1835"/>
      <c r="IAP43" s="1835"/>
      <c r="IAQ43" s="1835"/>
      <c r="IAR43" s="1835"/>
      <c r="IAS43" s="1835"/>
      <c r="IAT43" s="1835"/>
      <c r="IAU43" s="1835"/>
      <c r="IAV43" s="1835"/>
      <c r="IAW43" s="1835"/>
      <c r="IAX43" s="1835"/>
      <c r="IAY43" s="1835"/>
      <c r="IAZ43" s="1835"/>
      <c r="IBA43" s="1835"/>
      <c r="IBB43" s="1835"/>
      <c r="IBC43" s="1835"/>
      <c r="IBD43" s="1835"/>
      <c r="IBE43" s="1835"/>
      <c r="IBF43" s="1835"/>
      <c r="IBG43" s="1835"/>
      <c r="IBH43" s="1835"/>
      <c r="IBI43" s="1835"/>
      <c r="IBJ43" s="1835"/>
      <c r="IBK43" s="1835"/>
      <c r="IBL43" s="1835"/>
      <c r="IBM43" s="1835"/>
      <c r="IBN43" s="1835"/>
      <c r="IBO43" s="1835"/>
      <c r="IBP43" s="1835"/>
      <c r="IBQ43" s="1835"/>
      <c r="IBR43" s="1835"/>
      <c r="IBS43" s="1835"/>
      <c r="IBT43" s="1835"/>
      <c r="IBU43" s="1835"/>
      <c r="IBV43" s="1835"/>
      <c r="IBW43" s="1835"/>
      <c r="IBX43" s="1835"/>
      <c r="IBY43" s="1835"/>
      <c r="IBZ43" s="1835"/>
      <c r="ICA43" s="1835"/>
      <c r="ICB43" s="1835"/>
      <c r="ICC43" s="1835"/>
      <c r="ICD43" s="1835"/>
      <c r="ICE43" s="1835"/>
      <c r="ICF43" s="1835"/>
      <c r="ICG43" s="1835"/>
      <c r="ICH43" s="1835"/>
      <c r="ICI43" s="1835"/>
      <c r="ICJ43" s="1835"/>
      <c r="ICK43" s="1835"/>
      <c r="ICL43" s="1835"/>
      <c r="ICM43" s="1835"/>
      <c r="ICN43" s="1835"/>
      <c r="ICO43" s="1835"/>
      <c r="ICP43" s="1835"/>
      <c r="ICQ43" s="1835"/>
      <c r="ICR43" s="1835"/>
      <c r="ICS43" s="1835"/>
      <c r="ICT43" s="1835"/>
      <c r="ICU43" s="1835"/>
      <c r="ICV43" s="1835"/>
      <c r="ICW43" s="1835"/>
      <c r="ICX43" s="1835"/>
      <c r="ICY43" s="1835"/>
      <c r="ICZ43" s="1835"/>
      <c r="IDA43" s="1835"/>
      <c r="IDB43" s="1835"/>
      <c r="IDC43" s="1835"/>
      <c r="IDD43" s="1835"/>
      <c r="IDE43" s="1835"/>
      <c r="IDF43" s="1835"/>
      <c r="IDG43" s="1835"/>
      <c r="IDH43" s="1835"/>
      <c r="IDI43" s="1835"/>
      <c r="IDJ43" s="1835"/>
      <c r="IDK43" s="1835"/>
      <c r="IDL43" s="1835"/>
      <c r="IDM43" s="1835"/>
      <c r="IDN43" s="1835"/>
      <c r="IDO43" s="1835"/>
      <c r="IDP43" s="1835"/>
      <c r="IDQ43" s="1835"/>
      <c r="IDR43" s="1835"/>
      <c r="IDS43" s="1835"/>
      <c r="IDT43" s="1835"/>
      <c r="IDU43" s="1835"/>
      <c r="IDV43" s="1835"/>
      <c r="IDW43" s="1835"/>
      <c r="IDX43" s="1835"/>
      <c r="IDY43" s="1835"/>
      <c r="IDZ43" s="1835"/>
      <c r="IEA43" s="1835"/>
      <c r="IEB43" s="1835"/>
      <c r="IEC43" s="1835"/>
      <c r="IED43" s="1835"/>
      <c r="IEE43" s="1835"/>
      <c r="IEF43" s="1835"/>
      <c r="IEG43" s="1835"/>
      <c r="IEH43" s="1835"/>
      <c r="IEI43" s="1835"/>
      <c r="IEJ43" s="1835"/>
      <c r="IEK43" s="1835"/>
      <c r="IEL43" s="1835"/>
      <c r="IEM43" s="1835"/>
      <c r="IEN43" s="1835"/>
      <c r="IEO43" s="1835"/>
      <c r="IEP43" s="1835"/>
      <c r="IEQ43" s="1835"/>
      <c r="IER43" s="1835"/>
      <c r="IES43" s="1835"/>
      <c r="IET43" s="1835"/>
      <c r="IEU43" s="1835"/>
      <c r="IEV43" s="1835"/>
      <c r="IEW43" s="1835"/>
      <c r="IEX43" s="1835"/>
      <c r="IEY43" s="1835"/>
      <c r="IEZ43" s="1835"/>
      <c r="IFA43" s="1835"/>
      <c r="IFB43" s="1835"/>
      <c r="IFC43" s="1835"/>
      <c r="IFD43" s="1835"/>
      <c r="IFE43" s="1835"/>
      <c r="IFF43" s="1835"/>
      <c r="IFG43" s="1835"/>
      <c r="IFH43" s="1835"/>
      <c r="IFI43" s="1835"/>
      <c r="IFJ43" s="1835"/>
      <c r="IFK43" s="1835"/>
      <c r="IFL43" s="1835"/>
      <c r="IFM43" s="1835"/>
      <c r="IFN43" s="1835"/>
      <c r="IFO43" s="1835"/>
      <c r="IFP43" s="1835"/>
      <c r="IFQ43" s="1835"/>
      <c r="IFR43" s="1835"/>
      <c r="IFS43" s="1835"/>
      <c r="IFT43" s="1835"/>
      <c r="IFU43" s="1835"/>
      <c r="IFV43" s="1835"/>
      <c r="IFW43" s="1835"/>
      <c r="IFX43" s="1835"/>
      <c r="IFY43" s="1835"/>
      <c r="IFZ43" s="1835"/>
      <c r="IGA43" s="1835"/>
      <c r="IGB43" s="1835"/>
      <c r="IGC43" s="1835"/>
      <c r="IGD43" s="1835"/>
      <c r="IGE43" s="1835"/>
      <c r="IGF43" s="1835"/>
      <c r="IGG43" s="1835"/>
      <c r="IGH43" s="1835"/>
      <c r="IGI43" s="1835"/>
      <c r="IGJ43" s="1835"/>
      <c r="IGK43" s="1835"/>
      <c r="IGL43" s="1835"/>
      <c r="IGM43" s="1835"/>
      <c r="IGN43" s="1835"/>
      <c r="IGO43" s="1835"/>
      <c r="IGP43" s="1835"/>
      <c r="IGQ43" s="1835"/>
      <c r="IGR43" s="1835"/>
      <c r="IGS43" s="1835"/>
      <c r="IGT43" s="1835"/>
      <c r="IGU43" s="1835"/>
      <c r="IGV43" s="1835"/>
      <c r="IGW43" s="1835"/>
      <c r="IGX43" s="1835"/>
      <c r="IGY43" s="1835"/>
      <c r="IGZ43" s="1835"/>
      <c r="IHA43" s="1835"/>
      <c r="IHB43" s="1835"/>
      <c r="IHC43" s="1835"/>
      <c r="IHD43" s="1835"/>
      <c r="IHE43" s="1835"/>
      <c r="IHF43" s="1835"/>
      <c r="IHG43" s="1835"/>
      <c r="IHH43" s="1835"/>
      <c r="IHI43" s="1835"/>
      <c r="IHJ43" s="1835"/>
      <c r="IHK43" s="1835"/>
      <c r="IHL43" s="1835"/>
      <c r="IHM43" s="1835"/>
      <c r="IHN43" s="1835"/>
      <c r="IHO43" s="1835"/>
      <c r="IHP43" s="1835"/>
      <c r="IHQ43" s="1835"/>
      <c r="IHR43" s="1835"/>
      <c r="IHS43" s="1835"/>
      <c r="IHT43" s="1835"/>
      <c r="IHU43" s="1835"/>
      <c r="IHV43" s="1835"/>
      <c r="IHW43" s="1835"/>
      <c r="IHX43" s="1835"/>
      <c r="IHY43" s="1835"/>
      <c r="IHZ43" s="1835"/>
      <c r="IIA43" s="1835"/>
      <c r="IIB43" s="1835"/>
      <c r="IIC43" s="1835"/>
      <c r="IID43" s="1835"/>
      <c r="IIE43" s="1835"/>
      <c r="IIF43" s="1835"/>
      <c r="IIG43" s="1835"/>
      <c r="IIH43" s="1835"/>
      <c r="III43" s="1835"/>
      <c r="IIJ43" s="1835"/>
      <c r="IIK43" s="1835"/>
      <c r="IIL43" s="1835"/>
      <c r="IIM43" s="1835"/>
      <c r="IIN43" s="1835"/>
      <c r="IIO43" s="1835"/>
      <c r="IIP43" s="1835"/>
      <c r="IIQ43" s="1835"/>
      <c r="IIR43" s="1835"/>
      <c r="IIS43" s="1835"/>
      <c r="IIT43" s="1835"/>
      <c r="IIU43" s="1835"/>
      <c r="IIV43" s="1835"/>
      <c r="IIW43" s="1835"/>
      <c r="IIX43" s="1835"/>
      <c r="IIY43" s="1835"/>
      <c r="IIZ43" s="1835"/>
      <c r="IJA43" s="1835"/>
      <c r="IJB43" s="1835"/>
      <c r="IJC43" s="1835"/>
      <c r="IJD43" s="1835"/>
      <c r="IJE43" s="1835"/>
      <c r="IJF43" s="1835"/>
      <c r="IJG43" s="1835"/>
      <c r="IJH43" s="1835"/>
      <c r="IJI43" s="1835"/>
      <c r="IJJ43" s="1835"/>
      <c r="IJK43" s="1835"/>
      <c r="IJL43" s="1835"/>
      <c r="IJM43" s="1835"/>
      <c r="IJN43" s="1835"/>
      <c r="IJO43" s="1835"/>
      <c r="IJP43" s="1835"/>
      <c r="IJQ43" s="1835"/>
      <c r="IJR43" s="1835"/>
      <c r="IJS43" s="1835"/>
      <c r="IJT43" s="1835"/>
      <c r="IJU43" s="1835"/>
      <c r="IJV43" s="1835"/>
      <c r="IJW43" s="1835"/>
      <c r="IJX43" s="1835"/>
      <c r="IJY43" s="1835"/>
      <c r="IJZ43" s="1835"/>
      <c r="IKA43" s="1835"/>
      <c r="IKB43" s="1835"/>
      <c r="IKC43" s="1835"/>
      <c r="IKD43" s="1835"/>
      <c r="IKE43" s="1835"/>
      <c r="IKF43" s="1835"/>
      <c r="IKG43" s="1835"/>
      <c r="IKH43" s="1835"/>
      <c r="IKI43" s="1835"/>
      <c r="IKJ43" s="1835"/>
      <c r="IKK43" s="1835"/>
      <c r="IKL43" s="1835"/>
      <c r="IKM43" s="1835"/>
      <c r="IKN43" s="1835"/>
      <c r="IKO43" s="1835"/>
      <c r="IKP43" s="1835"/>
      <c r="IKQ43" s="1835"/>
      <c r="IKR43" s="1835"/>
      <c r="IKS43" s="1835"/>
      <c r="IKT43" s="1835"/>
      <c r="IKU43" s="1835"/>
      <c r="IKV43" s="1835"/>
      <c r="IKW43" s="1835"/>
      <c r="IKX43" s="1835"/>
      <c r="IKY43" s="1835"/>
      <c r="IKZ43" s="1835"/>
      <c r="ILA43" s="1835"/>
      <c r="ILB43" s="1835"/>
      <c r="ILC43" s="1835"/>
      <c r="ILD43" s="1835"/>
      <c r="ILE43" s="1835"/>
      <c r="ILF43" s="1835"/>
      <c r="ILG43" s="1835"/>
      <c r="ILH43" s="1835"/>
      <c r="ILI43" s="1835"/>
      <c r="ILJ43" s="1835"/>
      <c r="ILK43" s="1835"/>
      <c r="ILL43" s="1835"/>
      <c r="ILM43" s="1835"/>
      <c r="ILN43" s="1835"/>
      <c r="ILO43" s="1835"/>
      <c r="ILP43" s="1835"/>
      <c r="ILQ43" s="1835"/>
      <c r="ILR43" s="1835"/>
      <c r="ILS43" s="1835"/>
      <c r="ILT43" s="1835"/>
      <c r="ILU43" s="1835"/>
      <c r="ILV43" s="1835"/>
      <c r="ILW43" s="1835"/>
      <c r="ILX43" s="1835"/>
      <c r="ILY43" s="1835"/>
      <c r="ILZ43" s="1835"/>
      <c r="IMA43" s="1835"/>
      <c r="IMB43" s="1835"/>
      <c r="IMC43" s="1835"/>
      <c r="IMD43" s="1835"/>
      <c r="IME43" s="1835"/>
      <c r="IMF43" s="1835"/>
      <c r="IMG43" s="1835"/>
      <c r="IMH43" s="1835"/>
      <c r="IMI43" s="1835"/>
      <c r="IMJ43" s="1835"/>
      <c r="IMK43" s="1835"/>
      <c r="IML43" s="1835"/>
      <c r="IMM43" s="1835"/>
      <c r="IMN43" s="1835"/>
      <c r="IMO43" s="1835"/>
      <c r="IMP43" s="1835"/>
      <c r="IMQ43" s="1835"/>
      <c r="IMR43" s="1835"/>
      <c r="IMS43" s="1835"/>
      <c r="IMT43" s="1835"/>
      <c r="IMU43" s="1835"/>
      <c r="IMV43" s="1835"/>
      <c r="IMW43" s="1835"/>
      <c r="IMX43" s="1835"/>
      <c r="IMY43" s="1835"/>
      <c r="IMZ43" s="1835"/>
      <c r="INA43" s="1835"/>
      <c r="INB43" s="1835"/>
      <c r="INC43" s="1835"/>
      <c r="IND43" s="1835"/>
      <c r="INE43" s="1835"/>
      <c r="INF43" s="1835"/>
      <c r="ING43" s="1835"/>
      <c r="INH43" s="1835"/>
      <c r="INI43" s="1835"/>
      <c r="INJ43" s="1835"/>
      <c r="INK43" s="1835"/>
      <c r="INL43" s="1835"/>
      <c r="INM43" s="1835"/>
      <c r="INN43" s="1835"/>
      <c r="INO43" s="1835"/>
      <c r="INP43" s="1835"/>
      <c r="INQ43" s="1835"/>
      <c r="INR43" s="1835"/>
      <c r="INS43" s="1835"/>
      <c r="INT43" s="1835"/>
      <c r="INU43" s="1835"/>
      <c r="INV43" s="1835"/>
      <c r="INW43" s="1835"/>
      <c r="INX43" s="1835"/>
      <c r="INY43" s="1835"/>
      <c r="INZ43" s="1835"/>
      <c r="IOA43" s="1835"/>
      <c r="IOB43" s="1835"/>
      <c r="IOC43" s="1835"/>
      <c r="IOD43" s="1835"/>
      <c r="IOE43" s="1835"/>
      <c r="IOF43" s="1835"/>
      <c r="IOG43" s="1835"/>
      <c r="IOH43" s="1835"/>
      <c r="IOI43" s="1835"/>
      <c r="IOJ43" s="1835"/>
      <c r="IOK43" s="1835"/>
      <c r="IOL43" s="1835"/>
      <c r="IOM43" s="1835"/>
      <c r="ION43" s="1835"/>
      <c r="IOO43" s="1835"/>
      <c r="IOP43" s="1835"/>
      <c r="IOQ43" s="1835"/>
      <c r="IOR43" s="1835"/>
      <c r="IOS43" s="1835"/>
      <c r="IOT43" s="1835"/>
      <c r="IOU43" s="1835"/>
      <c r="IOV43" s="1835"/>
      <c r="IOW43" s="1835"/>
      <c r="IOX43" s="1835"/>
      <c r="IOY43" s="1835"/>
      <c r="IOZ43" s="1835"/>
      <c r="IPA43" s="1835"/>
      <c r="IPB43" s="1835"/>
      <c r="IPC43" s="1835"/>
      <c r="IPD43" s="1835"/>
      <c r="IPE43" s="1835"/>
      <c r="IPF43" s="1835"/>
      <c r="IPG43" s="1835"/>
      <c r="IPH43" s="1835"/>
      <c r="IPI43" s="1835"/>
      <c r="IPJ43" s="1835"/>
      <c r="IPK43" s="1835"/>
      <c r="IPL43" s="1835"/>
      <c r="IPM43" s="1835"/>
      <c r="IPN43" s="1835"/>
      <c r="IPO43" s="1835"/>
      <c r="IPP43" s="1835"/>
      <c r="IPQ43" s="1835"/>
      <c r="IPR43" s="1835"/>
      <c r="IPS43" s="1835"/>
      <c r="IPT43" s="1835"/>
      <c r="IPU43" s="1835"/>
      <c r="IPV43" s="1835"/>
      <c r="IPW43" s="1835"/>
      <c r="IPX43" s="1835"/>
      <c r="IPY43" s="1835"/>
      <c r="IPZ43" s="1835"/>
      <c r="IQA43" s="1835"/>
      <c r="IQB43" s="1835"/>
      <c r="IQC43" s="1835"/>
      <c r="IQD43" s="1835"/>
      <c r="IQE43" s="1835"/>
      <c r="IQF43" s="1835"/>
      <c r="IQG43" s="1835"/>
      <c r="IQH43" s="1835"/>
      <c r="IQI43" s="1835"/>
      <c r="IQJ43" s="1835"/>
      <c r="IQK43" s="1835"/>
      <c r="IQL43" s="1835"/>
      <c r="IQM43" s="1835"/>
      <c r="IQN43" s="1835"/>
      <c r="IQO43" s="1835"/>
      <c r="IQP43" s="1835"/>
      <c r="IQQ43" s="1835"/>
      <c r="IQR43" s="1835"/>
      <c r="IQS43" s="1835"/>
      <c r="IQT43" s="1835"/>
      <c r="IQU43" s="1835"/>
      <c r="IQV43" s="1835"/>
      <c r="IQW43" s="1835"/>
      <c r="IQX43" s="1835"/>
      <c r="IQY43" s="1835"/>
      <c r="IQZ43" s="1835"/>
      <c r="IRA43" s="1835"/>
      <c r="IRB43" s="1835"/>
      <c r="IRC43" s="1835"/>
      <c r="IRD43" s="1835"/>
      <c r="IRE43" s="1835"/>
      <c r="IRF43" s="1835"/>
      <c r="IRG43" s="1835"/>
      <c r="IRH43" s="1835"/>
      <c r="IRI43" s="1835"/>
      <c r="IRJ43" s="1835"/>
      <c r="IRK43" s="1835"/>
      <c r="IRL43" s="1835"/>
      <c r="IRM43" s="1835"/>
      <c r="IRN43" s="1835"/>
      <c r="IRO43" s="1835"/>
      <c r="IRP43" s="1835"/>
      <c r="IRQ43" s="1835"/>
      <c r="IRR43" s="1835"/>
      <c r="IRS43" s="1835"/>
      <c r="IRT43" s="1835"/>
      <c r="IRU43" s="1835"/>
      <c r="IRV43" s="1835"/>
      <c r="IRW43" s="1835"/>
      <c r="IRX43" s="1835"/>
      <c r="IRY43" s="1835"/>
      <c r="IRZ43" s="1835"/>
      <c r="ISA43" s="1835"/>
      <c r="ISB43" s="1835"/>
      <c r="ISC43" s="1835"/>
      <c r="ISD43" s="1835"/>
      <c r="ISE43" s="1835"/>
      <c r="ISF43" s="1835"/>
      <c r="ISG43" s="1835"/>
      <c r="ISH43" s="1835"/>
      <c r="ISI43" s="1835"/>
      <c r="ISJ43" s="1835"/>
      <c r="ISK43" s="1835"/>
      <c r="ISL43" s="1835"/>
      <c r="ISM43" s="1835"/>
      <c r="ISN43" s="1835"/>
      <c r="ISO43" s="1835"/>
      <c r="ISP43" s="1835"/>
      <c r="ISQ43" s="1835"/>
      <c r="ISR43" s="1835"/>
      <c r="ISS43" s="1835"/>
      <c r="IST43" s="1835"/>
      <c r="ISU43" s="1835"/>
      <c r="ISV43" s="1835"/>
      <c r="ISW43" s="1835"/>
      <c r="ISX43" s="1835"/>
      <c r="ISY43" s="1835"/>
      <c r="ISZ43" s="1835"/>
      <c r="ITA43" s="1835"/>
      <c r="ITB43" s="1835"/>
      <c r="ITC43" s="1835"/>
      <c r="ITD43" s="1835"/>
      <c r="ITE43" s="1835"/>
      <c r="ITF43" s="1835"/>
      <c r="ITG43" s="1835"/>
      <c r="ITH43" s="1835"/>
      <c r="ITI43" s="1835"/>
      <c r="ITJ43" s="1835"/>
      <c r="ITK43" s="1835"/>
      <c r="ITL43" s="1835"/>
      <c r="ITM43" s="1835"/>
      <c r="ITN43" s="1835"/>
      <c r="ITO43" s="1835"/>
      <c r="ITP43" s="1835"/>
      <c r="ITQ43" s="1835"/>
      <c r="ITR43" s="1835"/>
      <c r="ITS43" s="1835"/>
      <c r="ITT43" s="1835"/>
      <c r="ITU43" s="1835"/>
      <c r="ITV43" s="1835"/>
      <c r="ITW43" s="1835"/>
      <c r="ITX43" s="1835"/>
      <c r="ITY43" s="1835"/>
      <c r="ITZ43" s="1835"/>
      <c r="IUA43" s="1835"/>
      <c r="IUB43" s="1835"/>
      <c r="IUC43" s="1835"/>
      <c r="IUD43" s="1835"/>
      <c r="IUE43" s="1835"/>
      <c r="IUF43" s="1835"/>
      <c r="IUG43" s="1835"/>
      <c r="IUH43" s="1835"/>
      <c r="IUI43" s="1835"/>
      <c r="IUJ43" s="1835"/>
      <c r="IUK43" s="1835"/>
      <c r="IUL43" s="1835"/>
      <c r="IUM43" s="1835"/>
      <c r="IUN43" s="1835"/>
      <c r="IUO43" s="1835"/>
      <c r="IUP43" s="1835"/>
      <c r="IUQ43" s="1835"/>
      <c r="IUR43" s="1835"/>
      <c r="IUS43" s="1835"/>
      <c r="IUT43" s="1835"/>
      <c r="IUU43" s="1835"/>
      <c r="IUV43" s="1835"/>
      <c r="IUW43" s="1835"/>
      <c r="IUX43" s="1835"/>
      <c r="IUY43" s="1835"/>
      <c r="IUZ43" s="1835"/>
      <c r="IVA43" s="1835"/>
      <c r="IVB43" s="1835"/>
      <c r="IVC43" s="1835"/>
      <c r="IVD43" s="1835"/>
      <c r="IVE43" s="1835"/>
      <c r="IVF43" s="1835"/>
      <c r="IVG43" s="1835"/>
      <c r="IVH43" s="1835"/>
      <c r="IVI43" s="1835"/>
      <c r="IVJ43" s="1835"/>
      <c r="IVK43" s="1835"/>
      <c r="IVL43" s="1835"/>
      <c r="IVM43" s="1835"/>
      <c r="IVN43" s="1835"/>
      <c r="IVO43" s="1835"/>
      <c r="IVP43" s="1835"/>
      <c r="IVQ43" s="1835"/>
      <c r="IVR43" s="1835"/>
      <c r="IVS43" s="1835"/>
      <c r="IVT43" s="1835"/>
      <c r="IVU43" s="1835"/>
      <c r="IVV43" s="1835"/>
      <c r="IVW43" s="1835"/>
      <c r="IVX43" s="1835"/>
      <c r="IVY43" s="1835"/>
      <c r="IVZ43" s="1835"/>
      <c r="IWA43" s="1835"/>
      <c r="IWB43" s="1835"/>
      <c r="IWC43" s="1835"/>
      <c r="IWD43" s="1835"/>
      <c r="IWE43" s="1835"/>
      <c r="IWF43" s="1835"/>
      <c r="IWG43" s="1835"/>
      <c r="IWH43" s="1835"/>
      <c r="IWI43" s="1835"/>
      <c r="IWJ43" s="1835"/>
      <c r="IWK43" s="1835"/>
      <c r="IWL43" s="1835"/>
      <c r="IWM43" s="1835"/>
      <c r="IWN43" s="1835"/>
      <c r="IWO43" s="1835"/>
      <c r="IWP43" s="1835"/>
      <c r="IWQ43" s="1835"/>
      <c r="IWR43" s="1835"/>
      <c r="IWS43" s="1835"/>
      <c r="IWT43" s="1835"/>
      <c r="IWU43" s="1835"/>
      <c r="IWV43" s="1835"/>
      <c r="IWW43" s="1835"/>
      <c r="IWX43" s="1835"/>
      <c r="IWY43" s="1835"/>
      <c r="IWZ43" s="1835"/>
      <c r="IXA43" s="1835"/>
      <c r="IXB43" s="1835"/>
      <c r="IXC43" s="1835"/>
      <c r="IXD43" s="1835"/>
      <c r="IXE43" s="1835"/>
      <c r="IXF43" s="1835"/>
      <c r="IXG43" s="1835"/>
      <c r="IXH43" s="1835"/>
      <c r="IXI43" s="1835"/>
      <c r="IXJ43" s="1835"/>
      <c r="IXK43" s="1835"/>
      <c r="IXL43" s="1835"/>
      <c r="IXM43" s="1835"/>
      <c r="IXN43" s="1835"/>
      <c r="IXO43" s="1835"/>
      <c r="IXP43" s="1835"/>
      <c r="IXQ43" s="1835"/>
      <c r="IXR43" s="1835"/>
      <c r="IXS43" s="1835"/>
      <c r="IXT43" s="1835"/>
      <c r="IXU43" s="1835"/>
      <c r="IXV43" s="1835"/>
      <c r="IXW43" s="1835"/>
      <c r="IXX43" s="1835"/>
      <c r="IXY43" s="1835"/>
      <c r="IXZ43" s="1835"/>
      <c r="IYA43" s="1835"/>
      <c r="IYB43" s="1835"/>
      <c r="IYC43" s="1835"/>
      <c r="IYD43" s="1835"/>
      <c r="IYE43" s="1835"/>
      <c r="IYF43" s="1835"/>
      <c r="IYG43" s="1835"/>
      <c r="IYH43" s="1835"/>
      <c r="IYI43" s="1835"/>
      <c r="IYJ43" s="1835"/>
      <c r="IYK43" s="1835"/>
      <c r="IYL43" s="1835"/>
      <c r="IYM43" s="1835"/>
      <c r="IYN43" s="1835"/>
      <c r="IYO43" s="1835"/>
      <c r="IYP43" s="1835"/>
      <c r="IYQ43" s="1835"/>
      <c r="IYR43" s="1835"/>
      <c r="IYS43" s="1835"/>
      <c r="IYT43" s="1835"/>
      <c r="IYU43" s="1835"/>
      <c r="IYV43" s="1835"/>
      <c r="IYW43" s="1835"/>
      <c r="IYX43" s="1835"/>
      <c r="IYY43" s="1835"/>
      <c r="IYZ43" s="1835"/>
      <c r="IZA43" s="1835"/>
      <c r="IZB43" s="1835"/>
      <c r="IZC43" s="1835"/>
      <c r="IZD43" s="1835"/>
      <c r="IZE43" s="1835"/>
      <c r="IZF43" s="1835"/>
      <c r="IZG43" s="1835"/>
      <c r="IZH43" s="1835"/>
      <c r="IZI43" s="1835"/>
      <c r="IZJ43" s="1835"/>
      <c r="IZK43" s="1835"/>
      <c r="IZL43" s="1835"/>
      <c r="IZM43" s="1835"/>
      <c r="IZN43" s="1835"/>
      <c r="IZO43" s="1835"/>
      <c r="IZP43" s="1835"/>
      <c r="IZQ43" s="1835"/>
      <c r="IZR43" s="1835"/>
      <c r="IZS43" s="1835"/>
      <c r="IZT43" s="1835"/>
      <c r="IZU43" s="1835"/>
      <c r="IZV43" s="1835"/>
      <c r="IZW43" s="1835"/>
      <c r="IZX43" s="1835"/>
      <c r="IZY43" s="1835"/>
      <c r="IZZ43" s="1835"/>
      <c r="JAA43" s="1835"/>
      <c r="JAB43" s="1835"/>
      <c r="JAC43" s="1835"/>
      <c r="JAD43" s="1835"/>
      <c r="JAE43" s="1835"/>
      <c r="JAF43" s="1835"/>
      <c r="JAG43" s="1835"/>
      <c r="JAH43" s="1835"/>
      <c r="JAI43" s="1835"/>
      <c r="JAJ43" s="1835"/>
      <c r="JAK43" s="1835"/>
      <c r="JAL43" s="1835"/>
      <c r="JAM43" s="1835"/>
      <c r="JAN43" s="1835"/>
      <c r="JAO43" s="1835"/>
      <c r="JAP43" s="1835"/>
      <c r="JAQ43" s="1835"/>
      <c r="JAR43" s="1835"/>
      <c r="JAS43" s="1835"/>
      <c r="JAT43" s="1835"/>
      <c r="JAU43" s="1835"/>
      <c r="JAV43" s="1835"/>
      <c r="JAW43" s="1835"/>
      <c r="JAX43" s="1835"/>
      <c r="JAY43" s="1835"/>
      <c r="JAZ43" s="1835"/>
      <c r="JBA43" s="1835"/>
      <c r="JBB43" s="1835"/>
      <c r="JBC43" s="1835"/>
      <c r="JBD43" s="1835"/>
      <c r="JBE43" s="1835"/>
      <c r="JBF43" s="1835"/>
      <c r="JBG43" s="1835"/>
      <c r="JBH43" s="1835"/>
      <c r="JBI43" s="1835"/>
      <c r="JBJ43" s="1835"/>
      <c r="JBK43" s="1835"/>
      <c r="JBL43" s="1835"/>
      <c r="JBM43" s="1835"/>
      <c r="JBN43" s="1835"/>
      <c r="JBO43" s="1835"/>
      <c r="JBP43" s="1835"/>
      <c r="JBQ43" s="1835"/>
      <c r="JBR43" s="1835"/>
      <c r="JBS43" s="1835"/>
      <c r="JBT43" s="1835"/>
      <c r="JBU43" s="1835"/>
      <c r="JBV43" s="1835"/>
      <c r="JBW43" s="1835"/>
      <c r="JBX43" s="1835"/>
      <c r="JBY43" s="1835"/>
      <c r="JBZ43" s="1835"/>
      <c r="JCA43" s="1835"/>
      <c r="JCB43" s="1835"/>
      <c r="JCC43" s="1835"/>
      <c r="JCD43" s="1835"/>
      <c r="JCE43" s="1835"/>
      <c r="JCF43" s="1835"/>
      <c r="JCG43" s="1835"/>
      <c r="JCH43" s="1835"/>
      <c r="JCI43" s="1835"/>
      <c r="JCJ43" s="1835"/>
      <c r="JCK43" s="1835"/>
      <c r="JCL43" s="1835"/>
      <c r="JCM43" s="1835"/>
      <c r="JCN43" s="1835"/>
      <c r="JCO43" s="1835"/>
      <c r="JCP43" s="1835"/>
      <c r="JCQ43" s="1835"/>
      <c r="JCR43" s="1835"/>
      <c r="JCS43" s="1835"/>
      <c r="JCT43" s="1835"/>
      <c r="JCU43" s="1835"/>
      <c r="JCV43" s="1835"/>
      <c r="JCW43" s="1835"/>
      <c r="JCX43" s="1835"/>
      <c r="JCY43" s="1835"/>
      <c r="JCZ43" s="1835"/>
      <c r="JDA43" s="1835"/>
      <c r="JDB43" s="1835"/>
      <c r="JDC43" s="1835"/>
      <c r="JDD43" s="1835"/>
      <c r="JDE43" s="1835"/>
      <c r="JDF43" s="1835"/>
      <c r="JDG43" s="1835"/>
      <c r="JDH43" s="1835"/>
      <c r="JDI43" s="1835"/>
      <c r="JDJ43" s="1835"/>
      <c r="JDK43" s="1835"/>
      <c r="JDL43" s="1835"/>
      <c r="JDM43" s="1835"/>
      <c r="JDN43" s="1835"/>
      <c r="JDO43" s="1835"/>
      <c r="JDP43" s="1835"/>
      <c r="JDQ43" s="1835"/>
      <c r="JDR43" s="1835"/>
      <c r="JDS43" s="1835"/>
      <c r="JDT43" s="1835"/>
      <c r="JDU43" s="1835"/>
      <c r="JDV43" s="1835"/>
      <c r="JDW43" s="1835"/>
      <c r="JDX43" s="1835"/>
      <c r="JDY43" s="1835"/>
      <c r="JDZ43" s="1835"/>
      <c r="JEA43" s="1835"/>
      <c r="JEB43" s="1835"/>
      <c r="JEC43" s="1835"/>
      <c r="JED43" s="1835"/>
      <c r="JEE43" s="1835"/>
      <c r="JEF43" s="1835"/>
      <c r="JEG43" s="1835"/>
      <c r="JEH43" s="1835"/>
      <c r="JEI43" s="1835"/>
      <c r="JEJ43" s="1835"/>
      <c r="JEK43" s="1835"/>
      <c r="JEL43" s="1835"/>
      <c r="JEM43" s="1835"/>
      <c r="JEN43" s="1835"/>
      <c r="JEO43" s="1835"/>
      <c r="JEP43" s="1835"/>
      <c r="JEQ43" s="1835"/>
      <c r="JER43" s="1835"/>
      <c r="JES43" s="1835"/>
      <c r="JET43" s="1835"/>
      <c r="JEU43" s="1835"/>
      <c r="JEV43" s="1835"/>
      <c r="JEW43" s="1835"/>
      <c r="JEX43" s="1835"/>
      <c r="JEY43" s="1835"/>
      <c r="JEZ43" s="1835"/>
      <c r="JFA43" s="1835"/>
      <c r="JFB43" s="1835"/>
      <c r="JFC43" s="1835"/>
      <c r="JFD43" s="1835"/>
      <c r="JFE43" s="1835"/>
      <c r="JFF43" s="1835"/>
      <c r="JFG43" s="1835"/>
      <c r="JFH43" s="1835"/>
      <c r="JFI43" s="1835"/>
      <c r="JFJ43" s="1835"/>
      <c r="JFK43" s="1835"/>
      <c r="JFL43" s="1835"/>
      <c r="JFM43" s="1835"/>
      <c r="JFN43" s="1835"/>
      <c r="JFO43" s="1835"/>
      <c r="JFP43" s="1835"/>
      <c r="JFQ43" s="1835"/>
      <c r="JFR43" s="1835"/>
      <c r="JFS43" s="1835"/>
      <c r="JFT43" s="1835"/>
      <c r="JFU43" s="1835"/>
      <c r="JFV43" s="1835"/>
      <c r="JFW43" s="1835"/>
      <c r="JFX43" s="1835"/>
      <c r="JFY43" s="1835"/>
      <c r="JFZ43" s="1835"/>
      <c r="JGA43" s="1835"/>
      <c r="JGB43" s="1835"/>
      <c r="JGC43" s="1835"/>
      <c r="JGD43" s="1835"/>
      <c r="JGE43" s="1835"/>
      <c r="JGF43" s="1835"/>
      <c r="JGG43" s="1835"/>
      <c r="JGH43" s="1835"/>
      <c r="JGI43" s="1835"/>
      <c r="JGJ43" s="1835"/>
      <c r="JGK43" s="1835"/>
      <c r="JGL43" s="1835"/>
      <c r="JGM43" s="1835"/>
      <c r="JGN43" s="1835"/>
      <c r="JGO43" s="1835"/>
      <c r="JGP43" s="1835"/>
      <c r="JGQ43" s="1835"/>
      <c r="JGR43" s="1835"/>
      <c r="JGS43" s="1835"/>
      <c r="JGT43" s="1835"/>
      <c r="JGU43" s="1835"/>
      <c r="JGV43" s="1835"/>
      <c r="JGW43" s="1835"/>
      <c r="JGX43" s="1835"/>
      <c r="JGY43" s="1835"/>
      <c r="JGZ43" s="1835"/>
      <c r="JHA43" s="1835"/>
      <c r="JHB43" s="1835"/>
      <c r="JHC43" s="1835"/>
      <c r="JHD43" s="1835"/>
      <c r="JHE43" s="1835"/>
      <c r="JHF43" s="1835"/>
      <c r="JHG43" s="1835"/>
      <c r="JHH43" s="1835"/>
      <c r="JHI43" s="1835"/>
      <c r="JHJ43" s="1835"/>
      <c r="JHK43" s="1835"/>
      <c r="JHL43" s="1835"/>
      <c r="JHM43" s="1835"/>
      <c r="JHN43" s="1835"/>
      <c r="JHO43" s="1835"/>
      <c r="JHP43" s="1835"/>
      <c r="JHQ43" s="1835"/>
      <c r="JHR43" s="1835"/>
      <c r="JHS43" s="1835"/>
      <c r="JHT43" s="1835"/>
      <c r="JHU43" s="1835"/>
      <c r="JHV43" s="1835"/>
      <c r="JHW43" s="1835"/>
      <c r="JHX43" s="1835"/>
      <c r="JHY43" s="1835"/>
      <c r="JHZ43" s="1835"/>
      <c r="JIA43" s="1835"/>
      <c r="JIB43" s="1835"/>
      <c r="JIC43" s="1835"/>
      <c r="JID43" s="1835"/>
      <c r="JIE43" s="1835"/>
      <c r="JIF43" s="1835"/>
      <c r="JIG43" s="1835"/>
      <c r="JIH43" s="1835"/>
      <c r="JII43" s="1835"/>
      <c r="JIJ43" s="1835"/>
      <c r="JIK43" s="1835"/>
      <c r="JIL43" s="1835"/>
      <c r="JIM43" s="1835"/>
      <c r="JIN43" s="1835"/>
      <c r="JIO43" s="1835"/>
      <c r="JIP43" s="1835"/>
      <c r="JIQ43" s="1835"/>
      <c r="JIR43" s="1835"/>
      <c r="JIS43" s="1835"/>
      <c r="JIT43" s="1835"/>
      <c r="JIU43" s="1835"/>
      <c r="JIV43" s="1835"/>
      <c r="JIW43" s="1835"/>
      <c r="JIX43" s="1835"/>
      <c r="JIY43" s="1835"/>
      <c r="JIZ43" s="1835"/>
      <c r="JJA43" s="1835"/>
      <c r="JJB43" s="1835"/>
      <c r="JJC43" s="1835"/>
      <c r="JJD43" s="1835"/>
      <c r="JJE43" s="1835"/>
      <c r="JJF43" s="1835"/>
      <c r="JJG43" s="1835"/>
      <c r="JJH43" s="1835"/>
      <c r="JJI43" s="1835"/>
      <c r="JJJ43" s="1835"/>
      <c r="JJK43" s="1835"/>
      <c r="JJL43" s="1835"/>
      <c r="JJM43" s="1835"/>
      <c r="JJN43" s="1835"/>
      <c r="JJO43" s="1835"/>
      <c r="JJP43" s="1835"/>
      <c r="JJQ43" s="1835"/>
      <c r="JJR43" s="1835"/>
      <c r="JJS43" s="1835"/>
      <c r="JJT43" s="1835"/>
      <c r="JJU43" s="1835"/>
      <c r="JJV43" s="1835"/>
      <c r="JJW43" s="1835"/>
      <c r="JJX43" s="1835"/>
      <c r="JJY43" s="1835"/>
      <c r="JJZ43" s="1835"/>
      <c r="JKA43" s="1835"/>
      <c r="JKB43" s="1835"/>
      <c r="JKC43" s="1835"/>
      <c r="JKD43" s="1835"/>
      <c r="JKE43" s="1835"/>
      <c r="JKF43" s="1835"/>
      <c r="JKG43" s="1835"/>
      <c r="JKH43" s="1835"/>
      <c r="JKI43" s="1835"/>
      <c r="JKJ43" s="1835"/>
      <c r="JKK43" s="1835"/>
      <c r="JKL43" s="1835"/>
      <c r="JKM43" s="1835"/>
      <c r="JKN43" s="1835"/>
      <c r="JKO43" s="1835"/>
      <c r="JKP43" s="1835"/>
      <c r="JKQ43" s="1835"/>
      <c r="JKR43" s="1835"/>
      <c r="JKS43" s="1835"/>
      <c r="JKT43" s="1835"/>
      <c r="JKU43" s="1835"/>
      <c r="JKV43" s="1835"/>
      <c r="JKW43" s="1835"/>
      <c r="JKX43" s="1835"/>
      <c r="JKY43" s="1835"/>
      <c r="JKZ43" s="1835"/>
      <c r="JLA43" s="1835"/>
      <c r="JLB43" s="1835"/>
      <c r="JLC43" s="1835"/>
      <c r="JLD43" s="1835"/>
      <c r="JLE43" s="1835"/>
      <c r="JLF43" s="1835"/>
      <c r="JLG43" s="1835"/>
      <c r="JLH43" s="1835"/>
      <c r="JLI43" s="1835"/>
      <c r="JLJ43" s="1835"/>
      <c r="JLK43" s="1835"/>
      <c r="JLL43" s="1835"/>
      <c r="JLM43" s="1835"/>
      <c r="JLN43" s="1835"/>
      <c r="JLO43" s="1835"/>
      <c r="JLP43" s="1835"/>
      <c r="JLQ43" s="1835"/>
      <c r="JLR43" s="1835"/>
      <c r="JLS43" s="1835"/>
      <c r="JLT43" s="1835"/>
      <c r="JLU43" s="1835"/>
      <c r="JLV43" s="1835"/>
      <c r="JLW43" s="1835"/>
      <c r="JLX43" s="1835"/>
      <c r="JLY43" s="1835"/>
      <c r="JLZ43" s="1835"/>
      <c r="JMA43" s="1835"/>
      <c r="JMB43" s="1835"/>
      <c r="JMC43" s="1835"/>
      <c r="JMD43" s="1835"/>
      <c r="JME43" s="1835"/>
      <c r="JMF43" s="1835"/>
      <c r="JMG43" s="1835"/>
      <c r="JMH43" s="1835"/>
      <c r="JMI43" s="1835"/>
      <c r="JMJ43" s="1835"/>
      <c r="JMK43" s="1835"/>
      <c r="JML43" s="1835"/>
      <c r="JMM43" s="1835"/>
      <c r="JMN43" s="1835"/>
      <c r="JMO43" s="1835"/>
      <c r="JMP43" s="1835"/>
      <c r="JMQ43" s="1835"/>
      <c r="JMR43" s="1835"/>
      <c r="JMS43" s="1835"/>
      <c r="JMT43" s="1835"/>
      <c r="JMU43" s="1835"/>
      <c r="JMV43" s="1835"/>
      <c r="JMW43" s="1835"/>
      <c r="JMX43" s="1835"/>
      <c r="JMY43" s="1835"/>
      <c r="JMZ43" s="1835"/>
      <c r="JNA43" s="1835"/>
      <c r="JNB43" s="1835"/>
      <c r="JNC43" s="1835"/>
      <c r="JND43" s="1835"/>
      <c r="JNE43" s="1835"/>
      <c r="JNF43" s="1835"/>
      <c r="JNG43" s="1835"/>
      <c r="JNH43" s="1835"/>
      <c r="JNI43" s="1835"/>
      <c r="JNJ43" s="1835"/>
      <c r="JNK43" s="1835"/>
      <c r="JNL43" s="1835"/>
      <c r="JNM43" s="1835"/>
      <c r="JNN43" s="1835"/>
      <c r="JNO43" s="1835"/>
      <c r="JNP43" s="1835"/>
      <c r="JNQ43" s="1835"/>
      <c r="JNR43" s="1835"/>
      <c r="JNS43" s="1835"/>
      <c r="JNT43" s="1835"/>
      <c r="JNU43" s="1835"/>
      <c r="JNV43" s="1835"/>
      <c r="JNW43" s="1835"/>
      <c r="JNX43" s="1835"/>
      <c r="JNY43" s="1835"/>
      <c r="JNZ43" s="1835"/>
      <c r="JOA43" s="1835"/>
      <c r="JOB43" s="1835"/>
      <c r="JOC43" s="1835"/>
      <c r="JOD43" s="1835"/>
      <c r="JOE43" s="1835"/>
      <c r="JOF43" s="1835"/>
      <c r="JOG43" s="1835"/>
      <c r="JOH43" s="1835"/>
      <c r="JOI43" s="1835"/>
      <c r="JOJ43" s="1835"/>
      <c r="JOK43" s="1835"/>
      <c r="JOL43" s="1835"/>
      <c r="JOM43" s="1835"/>
      <c r="JON43" s="1835"/>
      <c r="JOO43" s="1835"/>
      <c r="JOP43" s="1835"/>
      <c r="JOQ43" s="1835"/>
      <c r="JOR43" s="1835"/>
      <c r="JOS43" s="1835"/>
      <c r="JOT43" s="1835"/>
      <c r="JOU43" s="1835"/>
      <c r="JOV43" s="1835"/>
      <c r="JOW43" s="1835"/>
      <c r="JOX43" s="1835"/>
      <c r="JOY43" s="1835"/>
      <c r="JOZ43" s="1835"/>
      <c r="JPA43" s="1835"/>
      <c r="JPB43" s="1835"/>
      <c r="JPC43" s="1835"/>
      <c r="JPD43" s="1835"/>
      <c r="JPE43" s="1835"/>
      <c r="JPF43" s="1835"/>
      <c r="JPG43" s="1835"/>
      <c r="JPH43" s="1835"/>
      <c r="JPI43" s="1835"/>
      <c r="JPJ43" s="1835"/>
      <c r="JPK43" s="1835"/>
      <c r="JPL43" s="1835"/>
      <c r="JPM43" s="1835"/>
      <c r="JPN43" s="1835"/>
      <c r="JPO43" s="1835"/>
      <c r="JPP43" s="1835"/>
      <c r="JPQ43" s="1835"/>
      <c r="JPR43" s="1835"/>
      <c r="JPS43" s="1835"/>
      <c r="JPT43" s="1835"/>
      <c r="JPU43" s="1835"/>
      <c r="JPV43" s="1835"/>
      <c r="JPW43" s="1835"/>
      <c r="JPX43" s="1835"/>
      <c r="JPY43" s="1835"/>
      <c r="JPZ43" s="1835"/>
      <c r="JQA43" s="1835"/>
      <c r="JQB43" s="1835"/>
      <c r="JQC43" s="1835"/>
      <c r="JQD43" s="1835"/>
      <c r="JQE43" s="1835"/>
      <c r="JQF43" s="1835"/>
      <c r="JQG43" s="1835"/>
      <c r="JQH43" s="1835"/>
      <c r="JQI43" s="1835"/>
      <c r="JQJ43" s="1835"/>
      <c r="JQK43" s="1835"/>
      <c r="JQL43" s="1835"/>
      <c r="JQM43" s="1835"/>
      <c r="JQN43" s="1835"/>
      <c r="JQO43" s="1835"/>
      <c r="JQP43" s="1835"/>
      <c r="JQQ43" s="1835"/>
      <c r="JQR43" s="1835"/>
      <c r="JQS43" s="1835"/>
      <c r="JQT43" s="1835"/>
      <c r="JQU43" s="1835"/>
      <c r="JQV43" s="1835"/>
      <c r="JQW43" s="1835"/>
      <c r="JQX43" s="1835"/>
      <c r="JQY43" s="1835"/>
      <c r="JQZ43" s="1835"/>
      <c r="JRA43" s="1835"/>
      <c r="JRB43" s="1835"/>
      <c r="JRC43" s="1835"/>
      <c r="JRD43" s="1835"/>
      <c r="JRE43" s="1835"/>
      <c r="JRF43" s="1835"/>
      <c r="JRG43" s="1835"/>
      <c r="JRH43" s="1835"/>
      <c r="JRI43" s="1835"/>
      <c r="JRJ43" s="1835"/>
      <c r="JRK43" s="1835"/>
      <c r="JRL43" s="1835"/>
      <c r="JRM43" s="1835"/>
      <c r="JRN43" s="1835"/>
      <c r="JRO43" s="1835"/>
      <c r="JRP43" s="1835"/>
      <c r="JRQ43" s="1835"/>
      <c r="JRR43" s="1835"/>
      <c r="JRS43" s="1835"/>
      <c r="JRT43" s="1835"/>
      <c r="JRU43" s="1835"/>
      <c r="JRV43" s="1835"/>
      <c r="JRW43" s="1835"/>
      <c r="JRX43" s="1835"/>
      <c r="JRY43" s="1835"/>
      <c r="JRZ43" s="1835"/>
      <c r="JSA43" s="1835"/>
      <c r="JSB43" s="1835"/>
      <c r="JSC43" s="1835"/>
      <c r="JSD43" s="1835"/>
      <c r="JSE43" s="1835"/>
      <c r="JSF43" s="1835"/>
      <c r="JSG43" s="1835"/>
      <c r="JSH43" s="1835"/>
      <c r="JSI43" s="1835"/>
      <c r="JSJ43" s="1835"/>
      <c r="JSK43" s="1835"/>
      <c r="JSL43" s="1835"/>
      <c r="JSM43" s="1835"/>
      <c r="JSN43" s="1835"/>
      <c r="JSO43" s="1835"/>
      <c r="JSP43" s="1835"/>
      <c r="JSQ43" s="1835"/>
      <c r="JSR43" s="1835"/>
      <c r="JSS43" s="1835"/>
      <c r="JST43" s="1835"/>
      <c r="JSU43" s="1835"/>
      <c r="JSV43" s="1835"/>
      <c r="JSW43" s="1835"/>
      <c r="JSX43" s="1835"/>
      <c r="JSY43" s="1835"/>
      <c r="JSZ43" s="1835"/>
      <c r="JTA43" s="1835"/>
      <c r="JTB43" s="1835"/>
      <c r="JTC43" s="1835"/>
      <c r="JTD43" s="1835"/>
      <c r="JTE43" s="1835"/>
      <c r="JTF43" s="1835"/>
      <c r="JTG43" s="1835"/>
      <c r="JTH43" s="1835"/>
      <c r="JTI43" s="1835"/>
      <c r="JTJ43" s="1835"/>
      <c r="JTK43" s="1835"/>
      <c r="JTL43" s="1835"/>
      <c r="JTM43" s="1835"/>
      <c r="JTN43" s="1835"/>
      <c r="JTO43" s="1835"/>
      <c r="JTP43" s="1835"/>
      <c r="JTQ43" s="1835"/>
      <c r="JTR43" s="1835"/>
      <c r="JTS43" s="1835"/>
      <c r="JTT43" s="1835"/>
      <c r="JTU43" s="1835"/>
      <c r="JTV43" s="1835"/>
      <c r="JTW43" s="1835"/>
      <c r="JTX43" s="1835"/>
      <c r="JTY43" s="1835"/>
      <c r="JTZ43" s="1835"/>
      <c r="JUA43" s="1835"/>
      <c r="JUB43" s="1835"/>
      <c r="JUC43" s="1835"/>
      <c r="JUD43" s="1835"/>
      <c r="JUE43" s="1835"/>
      <c r="JUF43" s="1835"/>
      <c r="JUG43" s="1835"/>
      <c r="JUH43" s="1835"/>
      <c r="JUI43" s="1835"/>
      <c r="JUJ43" s="1835"/>
      <c r="JUK43" s="1835"/>
      <c r="JUL43" s="1835"/>
      <c r="JUM43" s="1835"/>
      <c r="JUN43" s="1835"/>
      <c r="JUO43" s="1835"/>
      <c r="JUP43" s="1835"/>
      <c r="JUQ43" s="1835"/>
      <c r="JUR43" s="1835"/>
      <c r="JUS43" s="1835"/>
      <c r="JUT43" s="1835"/>
      <c r="JUU43" s="1835"/>
      <c r="JUV43" s="1835"/>
      <c r="JUW43" s="1835"/>
      <c r="JUX43" s="1835"/>
      <c r="JUY43" s="1835"/>
      <c r="JUZ43" s="1835"/>
      <c r="JVA43" s="1835"/>
      <c r="JVB43" s="1835"/>
      <c r="JVC43" s="1835"/>
      <c r="JVD43" s="1835"/>
      <c r="JVE43" s="1835"/>
      <c r="JVF43" s="1835"/>
      <c r="JVG43" s="1835"/>
      <c r="JVH43" s="1835"/>
      <c r="JVI43" s="1835"/>
      <c r="JVJ43" s="1835"/>
      <c r="JVK43" s="1835"/>
      <c r="JVL43" s="1835"/>
      <c r="JVM43" s="1835"/>
      <c r="JVN43" s="1835"/>
      <c r="JVO43" s="1835"/>
      <c r="JVP43" s="1835"/>
      <c r="JVQ43" s="1835"/>
      <c r="JVR43" s="1835"/>
      <c r="JVS43" s="1835"/>
      <c r="JVT43" s="1835"/>
      <c r="JVU43" s="1835"/>
      <c r="JVV43" s="1835"/>
      <c r="JVW43" s="1835"/>
      <c r="JVX43" s="1835"/>
      <c r="JVY43" s="1835"/>
      <c r="JVZ43" s="1835"/>
      <c r="JWA43" s="1835"/>
      <c r="JWB43" s="1835"/>
      <c r="JWC43" s="1835"/>
      <c r="JWD43" s="1835"/>
      <c r="JWE43" s="1835"/>
      <c r="JWF43" s="1835"/>
      <c r="JWG43" s="1835"/>
      <c r="JWH43" s="1835"/>
      <c r="JWI43" s="1835"/>
      <c r="JWJ43" s="1835"/>
      <c r="JWK43" s="1835"/>
      <c r="JWL43" s="1835"/>
      <c r="JWM43" s="1835"/>
      <c r="JWN43" s="1835"/>
      <c r="JWO43" s="1835"/>
      <c r="JWP43" s="1835"/>
      <c r="JWQ43" s="1835"/>
      <c r="JWR43" s="1835"/>
      <c r="JWS43" s="1835"/>
      <c r="JWT43" s="1835"/>
      <c r="JWU43" s="1835"/>
      <c r="JWV43" s="1835"/>
      <c r="JWW43" s="1835"/>
      <c r="JWX43" s="1835"/>
      <c r="JWY43" s="1835"/>
      <c r="JWZ43" s="1835"/>
      <c r="JXA43" s="1835"/>
      <c r="JXB43" s="1835"/>
      <c r="JXC43" s="1835"/>
      <c r="JXD43" s="1835"/>
      <c r="JXE43" s="1835"/>
      <c r="JXF43" s="1835"/>
      <c r="JXG43" s="1835"/>
      <c r="JXH43" s="1835"/>
      <c r="JXI43" s="1835"/>
      <c r="JXJ43" s="1835"/>
      <c r="JXK43" s="1835"/>
      <c r="JXL43" s="1835"/>
      <c r="JXM43" s="1835"/>
      <c r="JXN43" s="1835"/>
      <c r="JXO43" s="1835"/>
      <c r="JXP43" s="1835"/>
      <c r="JXQ43" s="1835"/>
      <c r="JXR43" s="1835"/>
      <c r="JXS43" s="1835"/>
      <c r="JXT43" s="1835"/>
      <c r="JXU43" s="1835"/>
      <c r="JXV43" s="1835"/>
      <c r="JXW43" s="1835"/>
      <c r="JXX43" s="1835"/>
      <c r="JXY43" s="1835"/>
      <c r="JXZ43" s="1835"/>
      <c r="JYA43" s="1835"/>
      <c r="JYB43" s="1835"/>
      <c r="JYC43" s="1835"/>
      <c r="JYD43" s="1835"/>
      <c r="JYE43" s="1835"/>
      <c r="JYF43" s="1835"/>
      <c r="JYG43" s="1835"/>
      <c r="JYH43" s="1835"/>
      <c r="JYI43" s="1835"/>
      <c r="JYJ43" s="1835"/>
      <c r="JYK43" s="1835"/>
      <c r="JYL43" s="1835"/>
      <c r="JYM43" s="1835"/>
      <c r="JYN43" s="1835"/>
      <c r="JYO43" s="1835"/>
      <c r="JYP43" s="1835"/>
      <c r="JYQ43" s="1835"/>
      <c r="JYR43" s="1835"/>
      <c r="JYS43" s="1835"/>
      <c r="JYT43" s="1835"/>
      <c r="JYU43" s="1835"/>
      <c r="JYV43" s="1835"/>
      <c r="JYW43" s="1835"/>
      <c r="JYX43" s="1835"/>
      <c r="JYY43" s="1835"/>
      <c r="JYZ43" s="1835"/>
      <c r="JZA43" s="1835"/>
      <c r="JZB43" s="1835"/>
      <c r="JZC43" s="1835"/>
      <c r="JZD43" s="1835"/>
      <c r="JZE43" s="1835"/>
      <c r="JZF43" s="1835"/>
      <c r="JZG43" s="1835"/>
      <c r="JZH43" s="1835"/>
      <c r="JZI43" s="1835"/>
      <c r="JZJ43" s="1835"/>
      <c r="JZK43" s="1835"/>
      <c r="JZL43" s="1835"/>
      <c r="JZM43" s="1835"/>
      <c r="JZN43" s="1835"/>
      <c r="JZO43" s="1835"/>
      <c r="JZP43" s="1835"/>
      <c r="JZQ43" s="1835"/>
      <c r="JZR43" s="1835"/>
      <c r="JZS43" s="1835"/>
      <c r="JZT43" s="1835"/>
      <c r="JZU43" s="1835"/>
      <c r="JZV43" s="1835"/>
      <c r="JZW43" s="1835"/>
      <c r="JZX43" s="1835"/>
      <c r="JZY43" s="1835"/>
      <c r="JZZ43" s="1835"/>
      <c r="KAA43" s="1835"/>
      <c r="KAB43" s="1835"/>
      <c r="KAC43" s="1835"/>
      <c r="KAD43" s="1835"/>
      <c r="KAE43" s="1835"/>
      <c r="KAF43" s="1835"/>
      <c r="KAG43" s="1835"/>
      <c r="KAH43" s="1835"/>
      <c r="KAI43" s="1835"/>
      <c r="KAJ43" s="1835"/>
      <c r="KAK43" s="1835"/>
      <c r="KAL43" s="1835"/>
      <c r="KAM43" s="1835"/>
      <c r="KAN43" s="1835"/>
      <c r="KAO43" s="1835"/>
      <c r="KAP43" s="1835"/>
      <c r="KAQ43" s="1835"/>
      <c r="KAR43" s="1835"/>
      <c r="KAS43" s="1835"/>
      <c r="KAT43" s="1835"/>
      <c r="KAU43" s="1835"/>
      <c r="KAV43" s="1835"/>
      <c r="KAW43" s="1835"/>
      <c r="KAX43" s="1835"/>
      <c r="KAY43" s="1835"/>
      <c r="KAZ43" s="1835"/>
      <c r="KBA43" s="1835"/>
      <c r="KBB43" s="1835"/>
      <c r="KBC43" s="1835"/>
      <c r="KBD43" s="1835"/>
      <c r="KBE43" s="1835"/>
      <c r="KBF43" s="1835"/>
      <c r="KBG43" s="1835"/>
      <c r="KBH43" s="1835"/>
      <c r="KBI43" s="1835"/>
      <c r="KBJ43" s="1835"/>
      <c r="KBK43" s="1835"/>
      <c r="KBL43" s="1835"/>
      <c r="KBM43" s="1835"/>
      <c r="KBN43" s="1835"/>
      <c r="KBO43" s="1835"/>
      <c r="KBP43" s="1835"/>
      <c r="KBQ43" s="1835"/>
      <c r="KBR43" s="1835"/>
      <c r="KBS43" s="1835"/>
      <c r="KBT43" s="1835"/>
      <c r="KBU43" s="1835"/>
      <c r="KBV43" s="1835"/>
      <c r="KBW43" s="1835"/>
      <c r="KBX43" s="1835"/>
      <c r="KBY43" s="1835"/>
      <c r="KBZ43" s="1835"/>
      <c r="KCA43" s="1835"/>
      <c r="KCB43" s="1835"/>
      <c r="KCC43" s="1835"/>
      <c r="KCD43" s="1835"/>
      <c r="KCE43" s="1835"/>
      <c r="KCF43" s="1835"/>
      <c r="KCG43" s="1835"/>
      <c r="KCH43" s="1835"/>
      <c r="KCI43" s="1835"/>
      <c r="KCJ43" s="1835"/>
      <c r="KCK43" s="1835"/>
      <c r="KCL43" s="1835"/>
      <c r="KCM43" s="1835"/>
      <c r="KCN43" s="1835"/>
      <c r="KCO43" s="1835"/>
      <c r="KCP43" s="1835"/>
      <c r="KCQ43" s="1835"/>
      <c r="KCR43" s="1835"/>
      <c r="KCS43" s="1835"/>
      <c r="KCT43" s="1835"/>
      <c r="KCU43" s="1835"/>
      <c r="KCV43" s="1835"/>
      <c r="KCW43" s="1835"/>
      <c r="KCX43" s="1835"/>
      <c r="KCY43" s="1835"/>
      <c r="KCZ43" s="1835"/>
      <c r="KDA43" s="1835"/>
      <c r="KDB43" s="1835"/>
      <c r="KDC43" s="1835"/>
      <c r="KDD43" s="1835"/>
      <c r="KDE43" s="1835"/>
      <c r="KDF43" s="1835"/>
      <c r="KDG43" s="1835"/>
      <c r="KDH43" s="1835"/>
      <c r="KDI43" s="1835"/>
      <c r="KDJ43" s="1835"/>
      <c r="KDK43" s="1835"/>
      <c r="KDL43" s="1835"/>
      <c r="KDM43" s="1835"/>
      <c r="KDN43" s="1835"/>
      <c r="KDO43" s="1835"/>
      <c r="KDP43" s="1835"/>
      <c r="KDQ43" s="1835"/>
      <c r="KDR43" s="1835"/>
      <c r="KDS43" s="1835"/>
      <c r="KDT43" s="1835"/>
      <c r="KDU43" s="1835"/>
      <c r="KDV43" s="1835"/>
      <c r="KDW43" s="1835"/>
      <c r="KDX43" s="1835"/>
      <c r="KDY43" s="1835"/>
      <c r="KDZ43" s="1835"/>
      <c r="KEA43" s="1835"/>
      <c r="KEB43" s="1835"/>
      <c r="KEC43" s="1835"/>
      <c r="KED43" s="1835"/>
      <c r="KEE43" s="1835"/>
      <c r="KEF43" s="1835"/>
      <c r="KEG43" s="1835"/>
      <c r="KEH43" s="1835"/>
      <c r="KEI43" s="1835"/>
      <c r="KEJ43" s="1835"/>
      <c r="KEK43" s="1835"/>
      <c r="KEL43" s="1835"/>
      <c r="KEM43" s="1835"/>
      <c r="KEN43" s="1835"/>
      <c r="KEO43" s="1835"/>
      <c r="KEP43" s="1835"/>
      <c r="KEQ43" s="1835"/>
      <c r="KER43" s="1835"/>
      <c r="KES43" s="1835"/>
      <c r="KET43" s="1835"/>
      <c r="KEU43" s="1835"/>
      <c r="KEV43" s="1835"/>
      <c r="KEW43" s="1835"/>
      <c r="KEX43" s="1835"/>
      <c r="KEY43" s="1835"/>
      <c r="KEZ43" s="1835"/>
      <c r="KFA43" s="1835"/>
      <c r="KFB43" s="1835"/>
      <c r="KFC43" s="1835"/>
      <c r="KFD43" s="1835"/>
      <c r="KFE43" s="1835"/>
      <c r="KFF43" s="1835"/>
      <c r="KFG43" s="1835"/>
      <c r="KFH43" s="1835"/>
      <c r="KFI43" s="1835"/>
      <c r="KFJ43" s="1835"/>
      <c r="KFK43" s="1835"/>
      <c r="KFL43" s="1835"/>
      <c r="KFM43" s="1835"/>
      <c r="KFN43" s="1835"/>
      <c r="KFO43" s="1835"/>
      <c r="KFP43" s="1835"/>
      <c r="KFQ43" s="1835"/>
      <c r="KFR43" s="1835"/>
      <c r="KFS43" s="1835"/>
      <c r="KFT43" s="1835"/>
      <c r="KFU43" s="1835"/>
      <c r="KFV43" s="1835"/>
      <c r="KFW43" s="1835"/>
      <c r="KFX43" s="1835"/>
      <c r="KFY43" s="1835"/>
      <c r="KFZ43" s="1835"/>
      <c r="KGA43" s="1835"/>
      <c r="KGB43" s="1835"/>
      <c r="KGC43" s="1835"/>
      <c r="KGD43" s="1835"/>
      <c r="KGE43" s="1835"/>
      <c r="KGF43" s="1835"/>
      <c r="KGG43" s="1835"/>
      <c r="KGH43" s="1835"/>
      <c r="KGI43" s="1835"/>
      <c r="KGJ43" s="1835"/>
      <c r="KGK43" s="1835"/>
      <c r="KGL43" s="1835"/>
      <c r="KGM43" s="1835"/>
      <c r="KGN43" s="1835"/>
      <c r="KGO43" s="1835"/>
      <c r="KGP43" s="1835"/>
      <c r="KGQ43" s="1835"/>
      <c r="KGR43" s="1835"/>
      <c r="KGS43" s="1835"/>
      <c r="KGT43" s="1835"/>
      <c r="KGU43" s="1835"/>
      <c r="KGV43" s="1835"/>
      <c r="KGW43" s="1835"/>
      <c r="KGX43" s="1835"/>
      <c r="KGY43" s="1835"/>
      <c r="KGZ43" s="1835"/>
      <c r="KHA43" s="1835"/>
      <c r="KHB43" s="1835"/>
      <c r="KHC43" s="1835"/>
      <c r="KHD43" s="1835"/>
      <c r="KHE43" s="1835"/>
      <c r="KHF43" s="1835"/>
      <c r="KHG43" s="1835"/>
      <c r="KHH43" s="1835"/>
      <c r="KHI43" s="1835"/>
      <c r="KHJ43" s="1835"/>
      <c r="KHK43" s="1835"/>
      <c r="KHL43" s="1835"/>
      <c r="KHM43" s="1835"/>
      <c r="KHN43" s="1835"/>
      <c r="KHO43" s="1835"/>
      <c r="KHP43" s="1835"/>
      <c r="KHQ43" s="1835"/>
      <c r="KHR43" s="1835"/>
      <c r="KHS43" s="1835"/>
      <c r="KHT43" s="1835"/>
      <c r="KHU43" s="1835"/>
      <c r="KHV43" s="1835"/>
      <c r="KHW43" s="1835"/>
      <c r="KHX43" s="1835"/>
      <c r="KHY43" s="1835"/>
      <c r="KHZ43" s="1835"/>
      <c r="KIA43" s="1835"/>
      <c r="KIB43" s="1835"/>
      <c r="KIC43" s="1835"/>
      <c r="KID43" s="1835"/>
      <c r="KIE43" s="1835"/>
      <c r="KIF43" s="1835"/>
      <c r="KIG43" s="1835"/>
      <c r="KIH43" s="1835"/>
      <c r="KII43" s="1835"/>
      <c r="KIJ43" s="1835"/>
      <c r="KIK43" s="1835"/>
      <c r="KIL43" s="1835"/>
      <c r="KIM43" s="1835"/>
      <c r="KIN43" s="1835"/>
      <c r="KIO43" s="1835"/>
      <c r="KIP43" s="1835"/>
      <c r="KIQ43" s="1835"/>
      <c r="KIR43" s="1835"/>
      <c r="KIS43" s="1835"/>
      <c r="KIT43" s="1835"/>
      <c r="KIU43" s="1835"/>
      <c r="KIV43" s="1835"/>
      <c r="KIW43" s="1835"/>
      <c r="KIX43" s="1835"/>
      <c r="KIY43" s="1835"/>
      <c r="KIZ43" s="1835"/>
      <c r="KJA43" s="1835"/>
      <c r="KJB43" s="1835"/>
      <c r="KJC43" s="1835"/>
      <c r="KJD43" s="1835"/>
      <c r="KJE43" s="1835"/>
      <c r="KJF43" s="1835"/>
      <c r="KJG43" s="1835"/>
      <c r="KJH43" s="1835"/>
      <c r="KJI43" s="1835"/>
      <c r="KJJ43" s="1835"/>
      <c r="KJK43" s="1835"/>
      <c r="KJL43" s="1835"/>
      <c r="KJM43" s="1835"/>
      <c r="KJN43" s="1835"/>
      <c r="KJO43" s="1835"/>
      <c r="KJP43" s="1835"/>
      <c r="KJQ43" s="1835"/>
      <c r="KJR43" s="1835"/>
      <c r="KJS43" s="1835"/>
      <c r="KJT43" s="1835"/>
      <c r="KJU43" s="1835"/>
      <c r="KJV43" s="1835"/>
      <c r="KJW43" s="1835"/>
      <c r="KJX43" s="1835"/>
      <c r="KJY43" s="1835"/>
      <c r="KJZ43" s="1835"/>
      <c r="KKA43" s="1835"/>
      <c r="KKB43" s="1835"/>
      <c r="KKC43" s="1835"/>
      <c r="KKD43" s="1835"/>
      <c r="KKE43" s="1835"/>
      <c r="KKF43" s="1835"/>
      <c r="KKG43" s="1835"/>
      <c r="KKH43" s="1835"/>
      <c r="KKI43" s="1835"/>
      <c r="KKJ43" s="1835"/>
      <c r="KKK43" s="1835"/>
      <c r="KKL43" s="1835"/>
      <c r="KKM43" s="1835"/>
      <c r="KKN43" s="1835"/>
      <c r="KKO43" s="1835"/>
      <c r="KKP43" s="1835"/>
      <c r="KKQ43" s="1835"/>
      <c r="KKR43" s="1835"/>
      <c r="KKS43" s="1835"/>
      <c r="KKT43" s="1835"/>
      <c r="KKU43" s="1835"/>
      <c r="KKV43" s="1835"/>
      <c r="KKW43" s="1835"/>
      <c r="KKX43" s="1835"/>
      <c r="KKY43" s="1835"/>
      <c r="KKZ43" s="1835"/>
      <c r="KLA43" s="1835"/>
      <c r="KLB43" s="1835"/>
      <c r="KLC43" s="1835"/>
      <c r="KLD43" s="1835"/>
      <c r="KLE43" s="1835"/>
      <c r="KLF43" s="1835"/>
      <c r="KLG43" s="1835"/>
      <c r="KLH43" s="1835"/>
      <c r="KLI43" s="1835"/>
      <c r="KLJ43" s="1835"/>
      <c r="KLK43" s="1835"/>
      <c r="KLL43" s="1835"/>
      <c r="KLM43" s="1835"/>
      <c r="KLN43" s="1835"/>
      <c r="KLO43" s="1835"/>
      <c r="KLP43" s="1835"/>
      <c r="KLQ43" s="1835"/>
      <c r="KLR43" s="1835"/>
      <c r="KLS43" s="1835"/>
      <c r="KLT43" s="1835"/>
      <c r="KLU43" s="1835"/>
      <c r="KLV43" s="1835"/>
      <c r="KLW43" s="1835"/>
      <c r="KLX43" s="1835"/>
      <c r="KLY43" s="1835"/>
      <c r="KLZ43" s="1835"/>
      <c r="KMA43" s="1835"/>
      <c r="KMB43" s="1835"/>
      <c r="KMC43" s="1835"/>
      <c r="KMD43" s="1835"/>
      <c r="KME43" s="1835"/>
      <c r="KMF43" s="1835"/>
      <c r="KMG43" s="1835"/>
      <c r="KMH43" s="1835"/>
      <c r="KMI43" s="1835"/>
      <c r="KMJ43" s="1835"/>
      <c r="KMK43" s="1835"/>
      <c r="KML43" s="1835"/>
      <c r="KMM43" s="1835"/>
      <c r="KMN43" s="1835"/>
      <c r="KMO43" s="1835"/>
      <c r="KMP43" s="1835"/>
      <c r="KMQ43" s="1835"/>
      <c r="KMR43" s="1835"/>
      <c r="KMS43" s="1835"/>
      <c r="KMT43" s="1835"/>
      <c r="KMU43" s="1835"/>
      <c r="KMV43" s="1835"/>
      <c r="KMW43" s="1835"/>
      <c r="KMX43" s="1835"/>
      <c r="KMY43" s="1835"/>
      <c r="KMZ43" s="1835"/>
      <c r="KNA43" s="1835"/>
      <c r="KNB43" s="1835"/>
      <c r="KNC43" s="1835"/>
      <c r="KND43" s="1835"/>
      <c r="KNE43" s="1835"/>
      <c r="KNF43" s="1835"/>
      <c r="KNG43" s="1835"/>
      <c r="KNH43" s="1835"/>
      <c r="KNI43" s="1835"/>
      <c r="KNJ43" s="1835"/>
      <c r="KNK43" s="1835"/>
      <c r="KNL43" s="1835"/>
      <c r="KNM43" s="1835"/>
      <c r="KNN43" s="1835"/>
      <c r="KNO43" s="1835"/>
      <c r="KNP43" s="1835"/>
      <c r="KNQ43" s="1835"/>
      <c r="KNR43" s="1835"/>
      <c r="KNS43" s="1835"/>
      <c r="KNT43" s="1835"/>
      <c r="KNU43" s="1835"/>
      <c r="KNV43" s="1835"/>
      <c r="KNW43" s="1835"/>
      <c r="KNX43" s="1835"/>
      <c r="KNY43" s="1835"/>
      <c r="KNZ43" s="1835"/>
      <c r="KOA43" s="1835"/>
      <c r="KOB43" s="1835"/>
      <c r="KOC43" s="1835"/>
      <c r="KOD43" s="1835"/>
      <c r="KOE43" s="1835"/>
      <c r="KOF43" s="1835"/>
      <c r="KOG43" s="1835"/>
      <c r="KOH43" s="1835"/>
      <c r="KOI43" s="1835"/>
      <c r="KOJ43" s="1835"/>
      <c r="KOK43" s="1835"/>
      <c r="KOL43" s="1835"/>
      <c r="KOM43" s="1835"/>
      <c r="KON43" s="1835"/>
      <c r="KOO43" s="1835"/>
      <c r="KOP43" s="1835"/>
      <c r="KOQ43" s="1835"/>
      <c r="KOR43" s="1835"/>
      <c r="KOS43" s="1835"/>
      <c r="KOT43" s="1835"/>
      <c r="KOU43" s="1835"/>
      <c r="KOV43" s="1835"/>
      <c r="KOW43" s="1835"/>
      <c r="KOX43" s="1835"/>
      <c r="KOY43" s="1835"/>
      <c r="KOZ43" s="1835"/>
      <c r="KPA43" s="1835"/>
      <c r="KPB43" s="1835"/>
      <c r="KPC43" s="1835"/>
      <c r="KPD43" s="1835"/>
      <c r="KPE43" s="1835"/>
      <c r="KPF43" s="1835"/>
      <c r="KPG43" s="1835"/>
      <c r="KPH43" s="1835"/>
      <c r="KPI43" s="1835"/>
      <c r="KPJ43" s="1835"/>
      <c r="KPK43" s="1835"/>
      <c r="KPL43" s="1835"/>
      <c r="KPM43" s="1835"/>
      <c r="KPN43" s="1835"/>
      <c r="KPO43" s="1835"/>
      <c r="KPP43" s="1835"/>
      <c r="KPQ43" s="1835"/>
      <c r="KPR43" s="1835"/>
      <c r="KPS43" s="1835"/>
      <c r="KPT43" s="1835"/>
      <c r="KPU43" s="1835"/>
      <c r="KPV43" s="1835"/>
      <c r="KPW43" s="1835"/>
      <c r="KPX43" s="1835"/>
      <c r="KPY43" s="1835"/>
      <c r="KPZ43" s="1835"/>
      <c r="KQA43" s="1835"/>
      <c r="KQB43" s="1835"/>
      <c r="KQC43" s="1835"/>
      <c r="KQD43" s="1835"/>
      <c r="KQE43" s="1835"/>
      <c r="KQF43" s="1835"/>
      <c r="KQG43" s="1835"/>
      <c r="KQH43" s="1835"/>
      <c r="KQI43" s="1835"/>
      <c r="KQJ43" s="1835"/>
      <c r="KQK43" s="1835"/>
      <c r="KQL43" s="1835"/>
      <c r="KQM43" s="1835"/>
      <c r="KQN43" s="1835"/>
      <c r="KQO43" s="1835"/>
      <c r="KQP43" s="1835"/>
      <c r="KQQ43" s="1835"/>
      <c r="KQR43" s="1835"/>
      <c r="KQS43" s="1835"/>
      <c r="KQT43" s="1835"/>
      <c r="KQU43" s="1835"/>
      <c r="KQV43" s="1835"/>
      <c r="KQW43" s="1835"/>
      <c r="KQX43" s="1835"/>
      <c r="KQY43" s="1835"/>
      <c r="KQZ43" s="1835"/>
      <c r="KRA43" s="1835"/>
      <c r="KRB43" s="1835"/>
      <c r="KRC43" s="1835"/>
      <c r="KRD43" s="1835"/>
      <c r="KRE43" s="1835"/>
      <c r="KRF43" s="1835"/>
      <c r="KRG43" s="1835"/>
      <c r="KRH43" s="1835"/>
      <c r="KRI43" s="1835"/>
      <c r="KRJ43" s="1835"/>
      <c r="KRK43" s="1835"/>
      <c r="KRL43" s="1835"/>
      <c r="KRM43" s="1835"/>
      <c r="KRN43" s="1835"/>
      <c r="KRO43" s="1835"/>
      <c r="KRP43" s="1835"/>
      <c r="KRQ43" s="1835"/>
      <c r="KRR43" s="1835"/>
      <c r="KRS43" s="1835"/>
      <c r="KRT43" s="1835"/>
      <c r="KRU43" s="1835"/>
      <c r="KRV43" s="1835"/>
      <c r="KRW43" s="1835"/>
      <c r="KRX43" s="1835"/>
      <c r="KRY43" s="1835"/>
      <c r="KRZ43" s="1835"/>
      <c r="KSA43" s="1835"/>
      <c r="KSB43" s="1835"/>
      <c r="KSC43" s="1835"/>
      <c r="KSD43" s="1835"/>
      <c r="KSE43" s="1835"/>
      <c r="KSF43" s="1835"/>
      <c r="KSG43" s="1835"/>
      <c r="KSH43" s="1835"/>
      <c r="KSI43" s="1835"/>
      <c r="KSJ43" s="1835"/>
      <c r="KSK43" s="1835"/>
      <c r="KSL43" s="1835"/>
      <c r="KSM43" s="1835"/>
      <c r="KSN43" s="1835"/>
      <c r="KSO43" s="1835"/>
      <c r="KSP43" s="1835"/>
      <c r="KSQ43" s="1835"/>
      <c r="KSR43" s="1835"/>
      <c r="KSS43" s="1835"/>
      <c r="KST43" s="1835"/>
      <c r="KSU43" s="1835"/>
      <c r="KSV43" s="1835"/>
      <c r="KSW43" s="1835"/>
      <c r="KSX43" s="1835"/>
      <c r="KSY43" s="1835"/>
      <c r="KSZ43" s="1835"/>
      <c r="KTA43" s="1835"/>
      <c r="KTB43" s="1835"/>
      <c r="KTC43" s="1835"/>
      <c r="KTD43" s="1835"/>
      <c r="KTE43" s="1835"/>
      <c r="KTF43" s="1835"/>
      <c r="KTG43" s="1835"/>
      <c r="KTH43" s="1835"/>
      <c r="KTI43" s="1835"/>
      <c r="KTJ43" s="1835"/>
      <c r="KTK43" s="1835"/>
      <c r="KTL43" s="1835"/>
      <c r="KTM43" s="1835"/>
      <c r="KTN43" s="1835"/>
      <c r="KTO43" s="1835"/>
      <c r="KTP43" s="1835"/>
      <c r="KTQ43" s="1835"/>
      <c r="KTR43" s="1835"/>
      <c r="KTS43" s="1835"/>
      <c r="KTT43" s="1835"/>
      <c r="KTU43" s="1835"/>
      <c r="KTV43" s="1835"/>
      <c r="KTW43" s="1835"/>
      <c r="KTX43" s="1835"/>
      <c r="KTY43" s="1835"/>
      <c r="KTZ43" s="1835"/>
      <c r="KUA43" s="1835"/>
      <c r="KUB43" s="1835"/>
      <c r="KUC43" s="1835"/>
      <c r="KUD43" s="1835"/>
      <c r="KUE43" s="1835"/>
      <c r="KUF43" s="1835"/>
      <c r="KUG43" s="1835"/>
      <c r="KUH43" s="1835"/>
      <c r="KUI43" s="1835"/>
      <c r="KUJ43" s="1835"/>
      <c r="KUK43" s="1835"/>
      <c r="KUL43" s="1835"/>
      <c r="KUM43" s="1835"/>
      <c r="KUN43" s="1835"/>
      <c r="KUO43" s="1835"/>
      <c r="KUP43" s="1835"/>
      <c r="KUQ43" s="1835"/>
      <c r="KUR43" s="1835"/>
      <c r="KUS43" s="1835"/>
      <c r="KUT43" s="1835"/>
      <c r="KUU43" s="1835"/>
      <c r="KUV43" s="1835"/>
      <c r="KUW43" s="1835"/>
      <c r="KUX43" s="1835"/>
      <c r="KUY43" s="1835"/>
      <c r="KUZ43" s="1835"/>
      <c r="KVA43" s="1835"/>
      <c r="KVB43" s="1835"/>
      <c r="KVC43" s="1835"/>
      <c r="KVD43" s="1835"/>
      <c r="KVE43" s="1835"/>
      <c r="KVF43" s="1835"/>
      <c r="KVG43" s="1835"/>
      <c r="KVH43" s="1835"/>
      <c r="KVI43" s="1835"/>
      <c r="KVJ43" s="1835"/>
      <c r="KVK43" s="1835"/>
      <c r="KVL43" s="1835"/>
      <c r="KVM43" s="1835"/>
      <c r="KVN43" s="1835"/>
      <c r="KVO43" s="1835"/>
      <c r="KVP43" s="1835"/>
      <c r="KVQ43" s="1835"/>
      <c r="KVR43" s="1835"/>
      <c r="KVS43" s="1835"/>
      <c r="KVT43" s="1835"/>
      <c r="KVU43" s="1835"/>
      <c r="KVV43" s="1835"/>
      <c r="KVW43" s="1835"/>
      <c r="KVX43" s="1835"/>
      <c r="KVY43" s="1835"/>
      <c r="KVZ43" s="1835"/>
      <c r="KWA43" s="1835"/>
      <c r="KWB43" s="1835"/>
      <c r="KWC43" s="1835"/>
      <c r="KWD43" s="1835"/>
      <c r="KWE43" s="1835"/>
      <c r="KWF43" s="1835"/>
      <c r="KWG43" s="1835"/>
      <c r="KWH43" s="1835"/>
      <c r="KWI43" s="1835"/>
      <c r="KWJ43" s="1835"/>
      <c r="KWK43" s="1835"/>
      <c r="KWL43" s="1835"/>
      <c r="KWM43" s="1835"/>
      <c r="KWN43" s="1835"/>
      <c r="KWO43" s="1835"/>
      <c r="KWP43" s="1835"/>
      <c r="KWQ43" s="1835"/>
      <c r="KWR43" s="1835"/>
      <c r="KWS43" s="1835"/>
      <c r="KWT43" s="1835"/>
      <c r="KWU43" s="1835"/>
      <c r="KWV43" s="1835"/>
      <c r="KWW43" s="1835"/>
      <c r="KWX43" s="1835"/>
      <c r="KWY43" s="1835"/>
      <c r="KWZ43" s="1835"/>
      <c r="KXA43" s="1835"/>
      <c r="KXB43" s="1835"/>
      <c r="KXC43" s="1835"/>
      <c r="KXD43" s="1835"/>
      <c r="KXE43" s="1835"/>
      <c r="KXF43" s="1835"/>
      <c r="KXG43" s="1835"/>
      <c r="KXH43" s="1835"/>
      <c r="KXI43" s="1835"/>
      <c r="KXJ43" s="1835"/>
      <c r="KXK43" s="1835"/>
      <c r="KXL43" s="1835"/>
      <c r="KXM43" s="1835"/>
      <c r="KXN43" s="1835"/>
      <c r="KXO43" s="1835"/>
      <c r="KXP43" s="1835"/>
      <c r="KXQ43" s="1835"/>
      <c r="KXR43" s="1835"/>
      <c r="KXS43" s="1835"/>
      <c r="KXT43" s="1835"/>
      <c r="KXU43" s="1835"/>
      <c r="KXV43" s="1835"/>
      <c r="KXW43" s="1835"/>
      <c r="KXX43" s="1835"/>
      <c r="KXY43" s="1835"/>
      <c r="KXZ43" s="1835"/>
      <c r="KYA43" s="1835"/>
      <c r="KYB43" s="1835"/>
      <c r="KYC43" s="1835"/>
      <c r="KYD43" s="1835"/>
      <c r="KYE43" s="1835"/>
      <c r="KYF43" s="1835"/>
      <c r="KYG43" s="1835"/>
      <c r="KYH43" s="1835"/>
      <c r="KYI43" s="1835"/>
      <c r="KYJ43" s="1835"/>
      <c r="KYK43" s="1835"/>
      <c r="KYL43" s="1835"/>
      <c r="KYM43" s="1835"/>
      <c r="KYN43" s="1835"/>
      <c r="KYO43" s="1835"/>
      <c r="KYP43" s="1835"/>
      <c r="KYQ43" s="1835"/>
      <c r="KYR43" s="1835"/>
      <c r="KYS43" s="1835"/>
      <c r="KYT43" s="1835"/>
      <c r="KYU43" s="1835"/>
      <c r="KYV43" s="1835"/>
      <c r="KYW43" s="1835"/>
      <c r="KYX43" s="1835"/>
      <c r="KYY43" s="1835"/>
      <c r="KYZ43" s="1835"/>
      <c r="KZA43" s="1835"/>
      <c r="KZB43" s="1835"/>
      <c r="KZC43" s="1835"/>
      <c r="KZD43" s="1835"/>
      <c r="KZE43" s="1835"/>
      <c r="KZF43" s="1835"/>
      <c r="KZG43" s="1835"/>
      <c r="KZH43" s="1835"/>
      <c r="KZI43" s="1835"/>
      <c r="KZJ43" s="1835"/>
      <c r="KZK43" s="1835"/>
      <c r="KZL43" s="1835"/>
      <c r="KZM43" s="1835"/>
      <c r="KZN43" s="1835"/>
      <c r="KZO43" s="1835"/>
      <c r="KZP43" s="1835"/>
      <c r="KZQ43" s="1835"/>
      <c r="KZR43" s="1835"/>
      <c r="KZS43" s="1835"/>
      <c r="KZT43" s="1835"/>
      <c r="KZU43" s="1835"/>
      <c r="KZV43" s="1835"/>
      <c r="KZW43" s="1835"/>
      <c r="KZX43" s="1835"/>
      <c r="KZY43" s="1835"/>
      <c r="KZZ43" s="1835"/>
      <c r="LAA43" s="1835"/>
      <c r="LAB43" s="1835"/>
      <c r="LAC43" s="1835"/>
      <c r="LAD43" s="1835"/>
      <c r="LAE43" s="1835"/>
      <c r="LAF43" s="1835"/>
      <c r="LAG43" s="1835"/>
      <c r="LAH43" s="1835"/>
      <c r="LAI43" s="1835"/>
      <c r="LAJ43" s="1835"/>
      <c r="LAK43" s="1835"/>
      <c r="LAL43" s="1835"/>
      <c r="LAM43" s="1835"/>
      <c r="LAN43" s="1835"/>
      <c r="LAO43" s="1835"/>
      <c r="LAP43" s="1835"/>
      <c r="LAQ43" s="1835"/>
      <c r="LAR43" s="1835"/>
      <c r="LAS43" s="1835"/>
      <c r="LAT43" s="1835"/>
      <c r="LAU43" s="1835"/>
      <c r="LAV43" s="1835"/>
      <c r="LAW43" s="1835"/>
      <c r="LAX43" s="1835"/>
      <c r="LAY43" s="1835"/>
      <c r="LAZ43" s="1835"/>
      <c r="LBA43" s="1835"/>
      <c r="LBB43" s="1835"/>
      <c r="LBC43" s="1835"/>
      <c r="LBD43" s="1835"/>
      <c r="LBE43" s="1835"/>
      <c r="LBF43" s="1835"/>
      <c r="LBG43" s="1835"/>
      <c r="LBH43" s="1835"/>
      <c r="LBI43" s="1835"/>
      <c r="LBJ43" s="1835"/>
      <c r="LBK43" s="1835"/>
      <c r="LBL43" s="1835"/>
      <c r="LBM43" s="1835"/>
      <c r="LBN43" s="1835"/>
      <c r="LBO43" s="1835"/>
      <c r="LBP43" s="1835"/>
      <c r="LBQ43" s="1835"/>
      <c r="LBR43" s="1835"/>
      <c r="LBS43" s="1835"/>
      <c r="LBT43" s="1835"/>
      <c r="LBU43" s="1835"/>
      <c r="LBV43" s="1835"/>
      <c r="LBW43" s="1835"/>
      <c r="LBX43" s="1835"/>
      <c r="LBY43" s="1835"/>
      <c r="LBZ43" s="1835"/>
      <c r="LCA43" s="1835"/>
      <c r="LCB43" s="1835"/>
      <c r="LCC43" s="1835"/>
      <c r="LCD43" s="1835"/>
      <c r="LCE43" s="1835"/>
      <c r="LCF43" s="1835"/>
      <c r="LCG43" s="1835"/>
      <c r="LCH43" s="1835"/>
      <c r="LCI43" s="1835"/>
      <c r="LCJ43" s="1835"/>
      <c r="LCK43" s="1835"/>
      <c r="LCL43" s="1835"/>
      <c r="LCM43" s="1835"/>
      <c r="LCN43" s="1835"/>
      <c r="LCO43" s="1835"/>
      <c r="LCP43" s="1835"/>
      <c r="LCQ43" s="1835"/>
      <c r="LCR43" s="1835"/>
      <c r="LCS43" s="1835"/>
      <c r="LCT43" s="1835"/>
      <c r="LCU43" s="1835"/>
      <c r="LCV43" s="1835"/>
      <c r="LCW43" s="1835"/>
      <c r="LCX43" s="1835"/>
      <c r="LCY43" s="1835"/>
      <c r="LCZ43" s="1835"/>
      <c r="LDA43" s="1835"/>
      <c r="LDB43" s="1835"/>
      <c r="LDC43" s="1835"/>
      <c r="LDD43" s="1835"/>
      <c r="LDE43" s="1835"/>
      <c r="LDF43" s="1835"/>
      <c r="LDG43" s="1835"/>
      <c r="LDH43" s="1835"/>
      <c r="LDI43" s="1835"/>
      <c r="LDJ43" s="1835"/>
      <c r="LDK43" s="1835"/>
      <c r="LDL43" s="1835"/>
      <c r="LDM43" s="1835"/>
      <c r="LDN43" s="1835"/>
      <c r="LDO43" s="1835"/>
      <c r="LDP43" s="1835"/>
      <c r="LDQ43" s="1835"/>
      <c r="LDR43" s="1835"/>
      <c r="LDS43" s="1835"/>
      <c r="LDT43" s="1835"/>
      <c r="LDU43" s="1835"/>
      <c r="LDV43" s="1835"/>
      <c r="LDW43" s="1835"/>
      <c r="LDX43" s="1835"/>
      <c r="LDY43" s="1835"/>
      <c r="LDZ43" s="1835"/>
      <c r="LEA43" s="1835"/>
      <c r="LEB43" s="1835"/>
      <c r="LEC43" s="1835"/>
      <c r="LED43" s="1835"/>
      <c r="LEE43" s="1835"/>
      <c r="LEF43" s="1835"/>
      <c r="LEG43" s="1835"/>
      <c r="LEH43" s="1835"/>
      <c r="LEI43" s="1835"/>
      <c r="LEJ43" s="1835"/>
      <c r="LEK43" s="1835"/>
      <c r="LEL43" s="1835"/>
      <c r="LEM43" s="1835"/>
      <c r="LEN43" s="1835"/>
      <c r="LEO43" s="1835"/>
      <c r="LEP43" s="1835"/>
      <c r="LEQ43" s="1835"/>
      <c r="LER43" s="1835"/>
      <c r="LES43" s="1835"/>
      <c r="LET43" s="1835"/>
      <c r="LEU43" s="1835"/>
      <c r="LEV43" s="1835"/>
      <c r="LEW43" s="1835"/>
      <c r="LEX43" s="1835"/>
      <c r="LEY43" s="1835"/>
      <c r="LEZ43" s="1835"/>
      <c r="LFA43" s="1835"/>
      <c r="LFB43" s="1835"/>
      <c r="LFC43" s="1835"/>
      <c r="LFD43" s="1835"/>
      <c r="LFE43" s="1835"/>
      <c r="LFF43" s="1835"/>
      <c r="LFG43" s="1835"/>
      <c r="LFH43" s="1835"/>
      <c r="LFI43" s="1835"/>
      <c r="LFJ43" s="1835"/>
      <c r="LFK43" s="1835"/>
      <c r="LFL43" s="1835"/>
      <c r="LFM43" s="1835"/>
      <c r="LFN43" s="1835"/>
      <c r="LFO43" s="1835"/>
      <c r="LFP43" s="1835"/>
      <c r="LFQ43" s="1835"/>
      <c r="LFR43" s="1835"/>
      <c r="LFS43" s="1835"/>
      <c r="LFT43" s="1835"/>
      <c r="LFU43" s="1835"/>
      <c r="LFV43" s="1835"/>
      <c r="LFW43" s="1835"/>
      <c r="LFX43" s="1835"/>
      <c r="LFY43" s="1835"/>
      <c r="LFZ43" s="1835"/>
      <c r="LGA43" s="1835"/>
      <c r="LGB43" s="1835"/>
      <c r="LGC43" s="1835"/>
      <c r="LGD43" s="1835"/>
      <c r="LGE43" s="1835"/>
      <c r="LGF43" s="1835"/>
      <c r="LGG43" s="1835"/>
      <c r="LGH43" s="1835"/>
      <c r="LGI43" s="1835"/>
      <c r="LGJ43" s="1835"/>
      <c r="LGK43" s="1835"/>
      <c r="LGL43" s="1835"/>
      <c r="LGM43" s="1835"/>
      <c r="LGN43" s="1835"/>
      <c r="LGO43" s="1835"/>
      <c r="LGP43" s="1835"/>
      <c r="LGQ43" s="1835"/>
      <c r="LGR43" s="1835"/>
      <c r="LGS43" s="1835"/>
      <c r="LGT43" s="1835"/>
      <c r="LGU43" s="1835"/>
      <c r="LGV43" s="1835"/>
      <c r="LGW43" s="1835"/>
      <c r="LGX43" s="1835"/>
      <c r="LGY43" s="1835"/>
      <c r="LGZ43" s="1835"/>
      <c r="LHA43" s="1835"/>
      <c r="LHB43" s="1835"/>
      <c r="LHC43" s="1835"/>
      <c r="LHD43" s="1835"/>
      <c r="LHE43" s="1835"/>
      <c r="LHF43" s="1835"/>
      <c r="LHG43" s="1835"/>
      <c r="LHH43" s="1835"/>
      <c r="LHI43" s="1835"/>
      <c r="LHJ43" s="1835"/>
      <c r="LHK43" s="1835"/>
      <c r="LHL43" s="1835"/>
      <c r="LHM43" s="1835"/>
      <c r="LHN43" s="1835"/>
      <c r="LHO43" s="1835"/>
      <c r="LHP43" s="1835"/>
      <c r="LHQ43" s="1835"/>
      <c r="LHR43" s="1835"/>
      <c r="LHS43" s="1835"/>
      <c r="LHT43" s="1835"/>
      <c r="LHU43" s="1835"/>
      <c r="LHV43" s="1835"/>
      <c r="LHW43" s="1835"/>
      <c r="LHX43" s="1835"/>
      <c r="LHY43" s="1835"/>
      <c r="LHZ43" s="1835"/>
      <c r="LIA43" s="1835"/>
      <c r="LIB43" s="1835"/>
      <c r="LIC43" s="1835"/>
      <c r="LID43" s="1835"/>
      <c r="LIE43" s="1835"/>
      <c r="LIF43" s="1835"/>
      <c r="LIG43" s="1835"/>
      <c r="LIH43" s="1835"/>
      <c r="LII43" s="1835"/>
      <c r="LIJ43" s="1835"/>
      <c r="LIK43" s="1835"/>
      <c r="LIL43" s="1835"/>
      <c r="LIM43" s="1835"/>
      <c r="LIN43" s="1835"/>
      <c r="LIO43" s="1835"/>
      <c r="LIP43" s="1835"/>
      <c r="LIQ43" s="1835"/>
      <c r="LIR43" s="1835"/>
      <c r="LIS43" s="1835"/>
      <c r="LIT43" s="1835"/>
      <c r="LIU43" s="1835"/>
      <c r="LIV43" s="1835"/>
      <c r="LIW43" s="1835"/>
      <c r="LIX43" s="1835"/>
      <c r="LIY43" s="1835"/>
      <c r="LIZ43" s="1835"/>
      <c r="LJA43" s="1835"/>
      <c r="LJB43" s="1835"/>
      <c r="LJC43" s="1835"/>
      <c r="LJD43" s="1835"/>
      <c r="LJE43" s="1835"/>
      <c r="LJF43" s="1835"/>
      <c r="LJG43" s="1835"/>
      <c r="LJH43" s="1835"/>
      <c r="LJI43" s="1835"/>
      <c r="LJJ43" s="1835"/>
      <c r="LJK43" s="1835"/>
      <c r="LJL43" s="1835"/>
      <c r="LJM43" s="1835"/>
      <c r="LJN43" s="1835"/>
      <c r="LJO43" s="1835"/>
      <c r="LJP43" s="1835"/>
      <c r="LJQ43" s="1835"/>
      <c r="LJR43" s="1835"/>
      <c r="LJS43" s="1835"/>
      <c r="LJT43" s="1835"/>
      <c r="LJU43" s="1835"/>
      <c r="LJV43" s="1835"/>
      <c r="LJW43" s="1835"/>
      <c r="LJX43" s="1835"/>
      <c r="LJY43" s="1835"/>
      <c r="LJZ43" s="1835"/>
      <c r="LKA43" s="1835"/>
      <c r="LKB43" s="1835"/>
      <c r="LKC43" s="1835"/>
      <c r="LKD43" s="1835"/>
      <c r="LKE43" s="1835"/>
      <c r="LKF43" s="1835"/>
      <c r="LKG43" s="1835"/>
      <c r="LKH43" s="1835"/>
      <c r="LKI43" s="1835"/>
      <c r="LKJ43" s="1835"/>
      <c r="LKK43" s="1835"/>
      <c r="LKL43" s="1835"/>
      <c r="LKM43" s="1835"/>
      <c r="LKN43" s="1835"/>
      <c r="LKO43" s="1835"/>
      <c r="LKP43" s="1835"/>
      <c r="LKQ43" s="1835"/>
      <c r="LKR43" s="1835"/>
      <c r="LKS43" s="1835"/>
      <c r="LKT43" s="1835"/>
      <c r="LKU43" s="1835"/>
      <c r="LKV43" s="1835"/>
      <c r="LKW43" s="1835"/>
      <c r="LKX43" s="1835"/>
      <c r="LKY43" s="1835"/>
      <c r="LKZ43" s="1835"/>
      <c r="LLA43" s="1835"/>
      <c r="LLB43" s="1835"/>
      <c r="LLC43" s="1835"/>
      <c r="LLD43" s="1835"/>
      <c r="LLE43" s="1835"/>
      <c r="LLF43" s="1835"/>
      <c r="LLG43" s="1835"/>
      <c r="LLH43" s="1835"/>
      <c r="LLI43" s="1835"/>
      <c r="LLJ43" s="1835"/>
      <c r="LLK43" s="1835"/>
      <c r="LLL43" s="1835"/>
      <c r="LLM43" s="1835"/>
      <c r="LLN43" s="1835"/>
      <c r="LLO43" s="1835"/>
      <c r="LLP43" s="1835"/>
      <c r="LLQ43" s="1835"/>
      <c r="LLR43" s="1835"/>
      <c r="LLS43" s="1835"/>
      <c r="LLT43" s="1835"/>
      <c r="LLU43" s="1835"/>
      <c r="LLV43" s="1835"/>
      <c r="LLW43" s="1835"/>
      <c r="LLX43" s="1835"/>
      <c r="LLY43" s="1835"/>
      <c r="LLZ43" s="1835"/>
      <c r="LMA43" s="1835"/>
      <c r="LMB43" s="1835"/>
      <c r="LMC43" s="1835"/>
      <c r="LMD43" s="1835"/>
      <c r="LME43" s="1835"/>
      <c r="LMF43" s="1835"/>
      <c r="LMG43" s="1835"/>
      <c r="LMH43" s="1835"/>
      <c r="LMI43" s="1835"/>
      <c r="LMJ43" s="1835"/>
      <c r="LMK43" s="1835"/>
      <c r="LML43" s="1835"/>
      <c r="LMM43" s="1835"/>
      <c r="LMN43" s="1835"/>
      <c r="LMO43" s="1835"/>
      <c r="LMP43" s="1835"/>
      <c r="LMQ43" s="1835"/>
      <c r="LMR43" s="1835"/>
      <c r="LMS43" s="1835"/>
      <c r="LMT43" s="1835"/>
      <c r="LMU43" s="1835"/>
      <c r="LMV43" s="1835"/>
      <c r="LMW43" s="1835"/>
      <c r="LMX43" s="1835"/>
      <c r="LMY43" s="1835"/>
      <c r="LMZ43" s="1835"/>
      <c r="LNA43" s="1835"/>
      <c r="LNB43" s="1835"/>
      <c r="LNC43" s="1835"/>
      <c r="LND43" s="1835"/>
      <c r="LNE43" s="1835"/>
      <c r="LNF43" s="1835"/>
      <c r="LNG43" s="1835"/>
      <c r="LNH43" s="1835"/>
      <c r="LNI43" s="1835"/>
      <c r="LNJ43" s="1835"/>
      <c r="LNK43" s="1835"/>
      <c r="LNL43" s="1835"/>
      <c r="LNM43" s="1835"/>
      <c r="LNN43" s="1835"/>
      <c r="LNO43" s="1835"/>
      <c r="LNP43" s="1835"/>
      <c r="LNQ43" s="1835"/>
      <c r="LNR43" s="1835"/>
      <c r="LNS43" s="1835"/>
      <c r="LNT43" s="1835"/>
      <c r="LNU43" s="1835"/>
      <c r="LNV43" s="1835"/>
      <c r="LNW43" s="1835"/>
      <c r="LNX43" s="1835"/>
      <c r="LNY43" s="1835"/>
      <c r="LNZ43" s="1835"/>
      <c r="LOA43" s="1835"/>
      <c r="LOB43" s="1835"/>
      <c r="LOC43" s="1835"/>
      <c r="LOD43" s="1835"/>
      <c r="LOE43" s="1835"/>
      <c r="LOF43" s="1835"/>
      <c r="LOG43" s="1835"/>
      <c r="LOH43" s="1835"/>
      <c r="LOI43" s="1835"/>
      <c r="LOJ43" s="1835"/>
      <c r="LOK43" s="1835"/>
      <c r="LOL43" s="1835"/>
      <c r="LOM43" s="1835"/>
      <c r="LON43" s="1835"/>
      <c r="LOO43" s="1835"/>
      <c r="LOP43" s="1835"/>
      <c r="LOQ43" s="1835"/>
      <c r="LOR43" s="1835"/>
      <c r="LOS43" s="1835"/>
      <c r="LOT43" s="1835"/>
      <c r="LOU43" s="1835"/>
      <c r="LOV43" s="1835"/>
      <c r="LOW43" s="1835"/>
      <c r="LOX43" s="1835"/>
      <c r="LOY43" s="1835"/>
      <c r="LOZ43" s="1835"/>
      <c r="LPA43" s="1835"/>
      <c r="LPB43" s="1835"/>
      <c r="LPC43" s="1835"/>
      <c r="LPD43" s="1835"/>
      <c r="LPE43" s="1835"/>
      <c r="LPF43" s="1835"/>
      <c r="LPG43" s="1835"/>
      <c r="LPH43" s="1835"/>
      <c r="LPI43" s="1835"/>
      <c r="LPJ43" s="1835"/>
      <c r="LPK43" s="1835"/>
      <c r="LPL43" s="1835"/>
      <c r="LPM43" s="1835"/>
      <c r="LPN43" s="1835"/>
      <c r="LPO43" s="1835"/>
      <c r="LPP43" s="1835"/>
      <c r="LPQ43" s="1835"/>
      <c r="LPR43" s="1835"/>
      <c r="LPS43" s="1835"/>
      <c r="LPT43" s="1835"/>
      <c r="LPU43" s="1835"/>
      <c r="LPV43" s="1835"/>
      <c r="LPW43" s="1835"/>
      <c r="LPX43" s="1835"/>
      <c r="LPY43" s="1835"/>
      <c r="LPZ43" s="1835"/>
      <c r="LQA43" s="1835"/>
      <c r="LQB43" s="1835"/>
      <c r="LQC43" s="1835"/>
      <c r="LQD43" s="1835"/>
      <c r="LQE43" s="1835"/>
      <c r="LQF43" s="1835"/>
      <c r="LQG43" s="1835"/>
      <c r="LQH43" s="1835"/>
      <c r="LQI43" s="1835"/>
      <c r="LQJ43" s="1835"/>
      <c r="LQK43" s="1835"/>
      <c r="LQL43" s="1835"/>
      <c r="LQM43" s="1835"/>
      <c r="LQN43" s="1835"/>
      <c r="LQO43" s="1835"/>
      <c r="LQP43" s="1835"/>
      <c r="LQQ43" s="1835"/>
      <c r="LQR43" s="1835"/>
      <c r="LQS43" s="1835"/>
      <c r="LQT43" s="1835"/>
      <c r="LQU43" s="1835"/>
      <c r="LQV43" s="1835"/>
      <c r="LQW43" s="1835"/>
      <c r="LQX43" s="1835"/>
      <c r="LQY43" s="1835"/>
      <c r="LQZ43" s="1835"/>
      <c r="LRA43" s="1835"/>
      <c r="LRB43" s="1835"/>
      <c r="LRC43" s="1835"/>
      <c r="LRD43" s="1835"/>
      <c r="LRE43" s="1835"/>
      <c r="LRF43" s="1835"/>
      <c r="LRG43" s="1835"/>
      <c r="LRH43" s="1835"/>
      <c r="LRI43" s="1835"/>
      <c r="LRJ43" s="1835"/>
      <c r="LRK43" s="1835"/>
      <c r="LRL43" s="1835"/>
      <c r="LRM43" s="1835"/>
      <c r="LRN43" s="1835"/>
      <c r="LRO43" s="1835"/>
      <c r="LRP43" s="1835"/>
      <c r="LRQ43" s="1835"/>
      <c r="LRR43" s="1835"/>
      <c r="LRS43" s="1835"/>
      <c r="LRT43" s="1835"/>
      <c r="LRU43" s="1835"/>
      <c r="LRV43" s="1835"/>
      <c r="LRW43" s="1835"/>
      <c r="LRX43" s="1835"/>
      <c r="LRY43" s="1835"/>
      <c r="LRZ43" s="1835"/>
      <c r="LSA43" s="1835"/>
      <c r="LSB43" s="1835"/>
      <c r="LSC43" s="1835"/>
      <c r="LSD43" s="1835"/>
      <c r="LSE43" s="1835"/>
      <c r="LSF43" s="1835"/>
      <c r="LSG43" s="1835"/>
      <c r="LSH43" s="1835"/>
      <c r="LSI43" s="1835"/>
      <c r="LSJ43" s="1835"/>
      <c r="LSK43" s="1835"/>
      <c r="LSL43" s="1835"/>
      <c r="LSM43" s="1835"/>
      <c r="LSN43" s="1835"/>
      <c r="LSO43" s="1835"/>
      <c r="LSP43" s="1835"/>
      <c r="LSQ43" s="1835"/>
      <c r="LSR43" s="1835"/>
      <c r="LSS43" s="1835"/>
      <c r="LST43" s="1835"/>
      <c r="LSU43" s="1835"/>
      <c r="LSV43" s="1835"/>
      <c r="LSW43" s="1835"/>
      <c r="LSX43" s="1835"/>
      <c r="LSY43" s="1835"/>
      <c r="LSZ43" s="1835"/>
      <c r="LTA43" s="1835"/>
      <c r="LTB43" s="1835"/>
      <c r="LTC43" s="1835"/>
      <c r="LTD43" s="1835"/>
      <c r="LTE43" s="1835"/>
      <c r="LTF43" s="1835"/>
      <c r="LTG43" s="1835"/>
      <c r="LTH43" s="1835"/>
      <c r="LTI43" s="1835"/>
      <c r="LTJ43" s="1835"/>
      <c r="LTK43" s="1835"/>
      <c r="LTL43" s="1835"/>
      <c r="LTM43" s="1835"/>
      <c r="LTN43" s="1835"/>
      <c r="LTO43" s="1835"/>
      <c r="LTP43" s="1835"/>
      <c r="LTQ43" s="1835"/>
      <c r="LTR43" s="1835"/>
      <c r="LTS43" s="1835"/>
      <c r="LTT43" s="1835"/>
      <c r="LTU43" s="1835"/>
      <c r="LTV43" s="1835"/>
      <c r="LTW43" s="1835"/>
      <c r="LTX43" s="1835"/>
      <c r="LTY43" s="1835"/>
      <c r="LTZ43" s="1835"/>
      <c r="LUA43" s="1835"/>
      <c r="LUB43" s="1835"/>
      <c r="LUC43" s="1835"/>
      <c r="LUD43" s="1835"/>
      <c r="LUE43" s="1835"/>
      <c r="LUF43" s="1835"/>
      <c r="LUG43" s="1835"/>
      <c r="LUH43" s="1835"/>
      <c r="LUI43" s="1835"/>
      <c r="LUJ43" s="1835"/>
      <c r="LUK43" s="1835"/>
      <c r="LUL43" s="1835"/>
      <c r="LUM43" s="1835"/>
      <c r="LUN43" s="1835"/>
      <c r="LUO43" s="1835"/>
      <c r="LUP43" s="1835"/>
      <c r="LUQ43" s="1835"/>
      <c r="LUR43" s="1835"/>
      <c r="LUS43" s="1835"/>
      <c r="LUT43" s="1835"/>
      <c r="LUU43" s="1835"/>
      <c r="LUV43" s="1835"/>
      <c r="LUW43" s="1835"/>
      <c r="LUX43" s="1835"/>
      <c r="LUY43" s="1835"/>
      <c r="LUZ43" s="1835"/>
      <c r="LVA43" s="1835"/>
      <c r="LVB43" s="1835"/>
      <c r="LVC43" s="1835"/>
      <c r="LVD43" s="1835"/>
      <c r="LVE43" s="1835"/>
      <c r="LVF43" s="1835"/>
      <c r="LVG43" s="1835"/>
      <c r="LVH43" s="1835"/>
      <c r="LVI43" s="1835"/>
      <c r="LVJ43" s="1835"/>
      <c r="LVK43" s="1835"/>
      <c r="LVL43" s="1835"/>
      <c r="LVM43" s="1835"/>
      <c r="LVN43" s="1835"/>
      <c r="LVO43" s="1835"/>
      <c r="LVP43" s="1835"/>
      <c r="LVQ43" s="1835"/>
      <c r="LVR43" s="1835"/>
      <c r="LVS43" s="1835"/>
      <c r="LVT43" s="1835"/>
      <c r="LVU43" s="1835"/>
      <c r="LVV43" s="1835"/>
      <c r="LVW43" s="1835"/>
      <c r="LVX43" s="1835"/>
      <c r="LVY43" s="1835"/>
      <c r="LVZ43" s="1835"/>
      <c r="LWA43" s="1835"/>
      <c r="LWB43" s="1835"/>
      <c r="LWC43" s="1835"/>
      <c r="LWD43" s="1835"/>
      <c r="LWE43" s="1835"/>
      <c r="LWF43" s="1835"/>
      <c r="LWG43" s="1835"/>
      <c r="LWH43" s="1835"/>
      <c r="LWI43" s="1835"/>
      <c r="LWJ43" s="1835"/>
      <c r="LWK43" s="1835"/>
      <c r="LWL43" s="1835"/>
      <c r="LWM43" s="1835"/>
      <c r="LWN43" s="1835"/>
      <c r="LWO43" s="1835"/>
      <c r="LWP43" s="1835"/>
      <c r="LWQ43" s="1835"/>
      <c r="LWR43" s="1835"/>
      <c r="LWS43" s="1835"/>
      <c r="LWT43" s="1835"/>
      <c r="LWU43" s="1835"/>
      <c r="LWV43" s="1835"/>
      <c r="LWW43" s="1835"/>
      <c r="LWX43" s="1835"/>
      <c r="LWY43" s="1835"/>
      <c r="LWZ43" s="1835"/>
      <c r="LXA43" s="1835"/>
      <c r="LXB43" s="1835"/>
      <c r="LXC43" s="1835"/>
      <c r="LXD43" s="1835"/>
      <c r="LXE43" s="1835"/>
      <c r="LXF43" s="1835"/>
      <c r="LXG43" s="1835"/>
      <c r="LXH43" s="1835"/>
      <c r="LXI43" s="1835"/>
      <c r="LXJ43" s="1835"/>
      <c r="LXK43" s="1835"/>
      <c r="LXL43" s="1835"/>
      <c r="LXM43" s="1835"/>
      <c r="LXN43" s="1835"/>
      <c r="LXO43" s="1835"/>
      <c r="LXP43" s="1835"/>
      <c r="LXQ43" s="1835"/>
      <c r="LXR43" s="1835"/>
      <c r="LXS43" s="1835"/>
      <c r="LXT43" s="1835"/>
      <c r="LXU43" s="1835"/>
      <c r="LXV43" s="1835"/>
      <c r="LXW43" s="1835"/>
      <c r="LXX43" s="1835"/>
      <c r="LXY43" s="1835"/>
      <c r="LXZ43" s="1835"/>
      <c r="LYA43" s="1835"/>
      <c r="LYB43" s="1835"/>
      <c r="LYC43" s="1835"/>
      <c r="LYD43" s="1835"/>
      <c r="LYE43" s="1835"/>
      <c r="LYF43" s="1835"/>
      <c r="LYG43" s="1835"/>
      <c r="LYH43" s="1835"/>
      <c r="LYI43" s="1835"/>
      <c r="LYJ43" s="1835"/>
      <c r="LYK43" s="1835"/>
      <c r="LYL43" s="1835"/>
      <c r="LYM43" s="1835"/>
      <c r="LYN43" s="1835"/>
      <c r="LYO43" s="1835"/>
      <c r="LYP43" s="1835"/>
      <c r="LYQ43" s="1835"/>
      <c r="LYR43" s="1835"/>
      <c r="LYS43" s="1835"/>
      <c r="LYT43" s="1835"/>
      <c r="LYU43" s="1835"/>
      <c r="LYV43" s="1835"/>
      <c r="LYW43" s="1835"/>
      <c r="LYX43" s="1835"/>
      <c r="LYY43" s="1835"/>
      <c r="LYZ43" s="1835"/>
      <c r="LZA43" s="1835"/>
      <c r="LZB43" s="1835"/>
      <c r="LZC43" s="1835"/>
      <c r="LZD43" s="1835"/>
      <c r="LZE43" s="1835"/>
      <c r="LZF43" s="1835"/>
      <c r="LZG43" s="1835"/>
      <c r="LZH43" s="1835"/>
      <c r="LZI43" s="1835"/>
      <c r="LZJ43" s="1835"/>
      <c r="LZK43" s="1835"/>
      <c r="LZL43" s="1835"/>
      <c r="LZM43" s="1835"/>
      <c r="LZN43" s="1835"/>
      <c r="LZO43" s="1835"/>
      <c r="LZP43" s="1835"/>
      <c r="LZQ43" s="1835"/>
      <c r="LZR43" s="1835"/>
      <c r="LZS43" s="1835"/>
      <c r="LZT43" s="1835"/>
      <c r="LZU43" s="1835"/>
      <c r="LZV43" s="1835"/>
      <c r="LZW43" s="1835"/>
      <c r="LZX43" s="1835"/>
      <c r="LZY43" s="1835"/>
      <c r="LZZ43" s="1835"/>
      <c r="MAA43" s="1835"/>
      <c r="MAB43" s="1835"/>
      <c r="MAC43" s="1835"/>
      <c r="MAD43" s="1835"/>
      <c r="MAE43" s="1835"/>
      <c r="MAF43" s="1835"/>
      <c r="MAG43" s="1835"/>
      <c r="MAH43" s="1835"/>
      <c r="MAI43" s="1835"/>
      <c r="MAJ43" s="1835"/>
      <c r="MAK43" s="1835"/>
      <c r="MAL43" s="1835"/>
      <c r="MAM43" s="1835"/>
      <c r="MAN43" s="1835"/>
      <c r="MAO43" s="1835"/>
      <c r="MAP43" s="1835"/>
      <c r="MAQ43" s="1835"/>
      <c r="MAR43" s="1835"/>
      <c r="MAS43" s="1835"/>
      <c r="MAT43" s="1835"/>
      <c r="MAU43" s="1835"/>
      <c r="MAV43" s="1835"/>
      <c r="MAW43" s="1835"/>
      <c r="MAX43" s="1835"/>
      <c r="MAY43" s="1835"/>
      <c r="MAZ43" s="1835"/>
      <c r="MBA43" s="1835"/>
      <c r="MBB43" s="1835"/>
      <c r="MBC43" s="1835"/>
      <c r="MBD43" s="1835"/>
      <c r="MBE43" s="1835"/>
      <c r="MBF43" s="1835"/>
      <c r="MBG43" s="1835"/>
      <c r="MBH43" s="1835"/>
      <c r="MBI43" s="1835"/>
      <c r="MBJ43" s="1835"/>
      <c r="MBK43" s="1835"/>
      <c r="MBL43" s="1835"/>
      <c r="MBM43" s="1835"/>
      <c r="MBN43" s="1835"/>
      <c r="MBO43" s="1835"/>
      <c r="MBP43" s="1835"/>
      <c r="MBQ43" s="1835"/>
      <c r="MBR43" s="1835"/>
      <c r="MBS43" s="1835"/>
      <c r="MBT43" s="1835"/>
      <c r="MBU43" s="1835"/>
      <c r="MBV43" s="1835"/>
      <c r="MBW43" s="1835"/>
      <c r="MBX43" s="1835"/>
      <c r="MBY43" s="1835"/>
      <c r="MBZ43" s="1835"/>
      <c r="MCA43" s="1835"/>
      <c r="MCB43" s="1835"/>
      <c r="MCC43" s="1835"/>
      <c r="MCD43" s="1835"/>
      <c r="MCE43" s="1835"/>
      <c r="MCF43" s="1835"/>
      <c r="MCG43" s="1835"/>
      <c r="MCH43" s="1835"/>
      <c r="MCI43" s="1835"/>
      <c r="MCJ43" s="1835"/>
      <c r="MCK43" s="1835"/>
      <c r="MCL43" s="1835"/>
      <c r="MCM43" s="1835"/>
      <c r="MCN43" s="1835"/>
      <c r="MCO43" s="1835"/>
      <c r="MCP43" s="1835"/>
      <c r="MCQ43" s="1835"/>
      <c r="MCR43" s="1835"/>
      <c r="MCS43" s="1835"/>
      <c r="MCT43" s="1835"/>
      <c r="MCU43" s="1835"/>
      <c r="MCV43" s="1835"/>
      <c r="MCW43" s="1835"/>
      <c r="MCX43" s="1835"/>
      <c r="MCY43" s="1835"/>
      <c r="MCZ43" s="1835"/>
      <c r="MDA43" s="1835"/>
      <c r="MDB43" s="1835"/>
      <c r="MDC43" s="1835"/>
      <c r="MDD43" s="1835"/>
      <c r="MDE43" s="1835"/>
      <c r="MDF43" s="1835"/>
      <c r="MDG43" s="1835"/>
      <c r="MDH43" s="1835"/>
      <c r="MDI43" s="1835"/>
      <c r="MDJ43" s="1835"/>
      <c r="MDK43" s="1835"/>
      <c r="MDL43" s="1835"/>
      <c r="MDM43" s="1835"/>
      <c r="MDN43" s="1835"/>
      <c r="MDO43" s="1835"/>
      <c r="MDP43" s="1835"/>
      <c r="MDQ43" s="1835"/>
      <c r="MDR43" s="1835"/>
      <c r="MDS43" s="1835"/>
      <c r="MDT43" s="1835"/>
      <c r="MDU43" s="1835"/>
      <c r="MDV43" s="1835"/>
      <c r="MDW43" s="1835"/>
      <c r="MDX43" s="1835"/>
      <c r="MDY43" s="1835"/>
      <c r="MDZ43" s="1835"/>
      <c r="MEA43" s="1835"/>
      <c r="MEB43" s="1835"/>
      <c r="MEC43" s="1835"/>
      <c r="MED43" s="1835"/>
      <c r="MEE43" s="1835"/>
      <c r="MEF43" s="1835"/>
      <c r="MEG43" s="1835"/>
      <c r="MEH43" s="1835"/>
      <c r="MEI43" s="1835"/>
      <c r="MEJ43" s="1835"/>
      <c r="MEK43" s="1835"/>
      <c r="MEL43" s="1835"/>
      <c r="MEM43" s="1835"/>
      <c r="MEN43" s="1835"/>
      <c r="MEO43" s="1835"/>
      <c r="MEP43" s="1835"/>
      <c r="MEQ43" s="1835"/>
      <c r="MER43" s="1835"/>
      <c r="MES43" s="1835"/>
      <c r="MET43" s="1835"/>
      <c r="MEU43" s="1835"/>
      <c r="MEV43" s="1835"/>
      <c r="MEW43" s="1835"/>
      <c r="MEX43" s="1835"/>
      <c r="MEY43" s="1835"/>
      <c r="MEZ43" s="1835"/>
      <c r="MFA43" s="1835"/>
      <c r="MFB43" s="1835"/>
      <c r="MFC43" s="1835"/>
      <c r="MFD43" s="1835"/>
      <c r="MFE43" s="1835"/>
      <c r="MFF43" s="1835"/>
      <c r="MFG43" s="1835"/>
      <c r="MFH43" s="1835"/>
      <c r="MFI43" s="1835"/>
      <c r="MFJ43" s="1835"/>
      <c r="MFK43" s="1835"/>
      <c r="MFL43" s="1835"/>
      <c r="MFM43" s="1835"/>
      <c r="MFN43" s="1835"/>
      <c r="MFO43" s="1835"/>
      <c r="MFP43" s="1835"/>
      <c r="MFQ43" s="1835"/>
      <c r="MFR43" s="1835"/>
      <c r="MFS43" s="1835"/>
      <c r="MFT43" s="1835"/>
      <c r="MFU43" s="1835"/>
      <c r="MFV43" s="1835"/>
      <c r="MFW43" s="1835"/>
      <c r="MFX43" s="1835"/>
      <c r="MFY43" s="1835"/>
      <c r="MFZ43" s="1835"/>
      <c r="MGA43" s="1835"/>
      <c r="MGB43" s="1835"/>
      <c r="MGC43" s="1835"/>
      <c r="MGD43" s="1835"/>
      <c r="MGE43" s="1835"/>
      <c r="MGF43" s="1835"/>
      <c r="MGG43" s="1835"/>
      <c r="MGH43" s="1835"/>
      <c r="MGI43" s="1835"/>
      <c r="MGJ43" s="1835"/>
      <c r="MGK43" s="1835"/>
      <c r="MGL43" s="1835"/>
      <c r="MGM43" s="1835"/>
      <c r="MGN43" s="1835"/>
      <c r="MGO43" s="1835"/>
      <c r="MGP43" s="1835"/>
      <c r="MGQ43" s="1835"/>
      <c r="MGR43" s="1835"/>
      <c r="MGS43" s="1835"/>
      <c r="MGT43" s="1835"/>
      <c r="MGU43" s="1835"/>
      <c r="MGV43" s="1835"/>
      <c r="MGW43" s="1835"/>
      <c r="MGX43" s="1835"/>
      <c r="MGY43" s="1835"/>
      <c r="MGZ43" s="1835"/>
      <c r="MHA43" s="1835"/>
      <c r="MHB43" s="1835"/>
      <c r="MHC43" s="1835"/>
      <c r="MHD43" s="1835"/>
      <c r="MHE43" s="1835"/>
      <c r="MHF43" s="1835"/>
      <c r="MHG43" s="1835"/>
      <c r="MHH43" s="1835"/>
      <c r="MHI43" s="1835"/>
      <c r="MHJ43" s="1835"/>
      <c r="MHK43" s="1835"/>
      <c r="MHL43" s="1835"/>
      <c r="MHM43" s="1835"/>
      <c r="MHN43" s="1835"/>
      <c r="MHO43" s="1835"/>
      <c r="MHP43" s="1835"/>
      <c r="MHQ43" s="1835"/>
      <c r="MHR43" s="1835"/>
      <c r="MHS43" s="1835"/>
      <c r="MHT43" s="1835"/>
      <c r="MHU43" s="1835"/>
      <c r="MHV43" s="1835"/>
      <c r="MHW43" s="1835"/>
      <c r="MHX43" s="1835"/>
      <c r="MHY43" s="1835"/>
      <c r="MHZ43" s="1835"/>
      <c r="MIA43" s="1835"/>
      <c r="MIB43" s="1835"/>
      <c r="MIC43" s="1835"/>
      <c r="MID43" s="1835"/>
      <c r="MIE43" s="1835"/>
      <c r="MIF43" s="1835"/>
      <c r="MIG43" s="1835"/>
      <c r="MIH43" s="1835"/>
      <c r="MII43" s="1835"/>
      <c r="MIJ43" s="1835"/>
      <c r="MIK43" s="1835"/>
      <c r="MIL43" s="1835"/>
      <c r="MIM43" s="1835"/>
      <c r="MIN43" s="1835"/>
      <c r="MIO43" s="1835"/>
      <c r="MIP43" s="1835"/>
      <c r="MIQ43" s="1835"/>
      <c r="MIR43" s="1835"/>
      <c r="MIS43" s="1835"/>
      <c r="MIT43" s="1835"/>
      <c r="MIU43" s="1835"/>
      <c r="MIV43" s="1835"/>
      <c r="MIW43" s="1835"/>
      <c r="MIX43" s="1835"/>
      <c r="MIY43" s="1835"/>
      <c r="MIZ43" s="1835"/>
      <c r="MJA43" s="1835"/>
      <c r="MJB43" s="1835"/>
      <c r="MJC43" s="1835"/>
      <c r="MJD43" s="1835"/>
      <c r="MJE43" s="1835"/>
      <c r="MJF43" s="1835"/>
      <c r="MJG43" s="1835"/>
      <c r="MJH43" s="1835"/>
      <c r="MJI43" s="1835"/>
      <c r="MJJ43" s="1835"/>
      <c r="MJK43" s="1835"/>
      <c r="MJL43" s="1835"/>
      <c r="MJM43" s="1835"/>
      <c r="MJN43" s="1835"/>
      <c r="MJO43" s="1835"/>
      <c r="MJP43" s="1835"/>
      <c r="MJQ43" s="1835"/>
      <c r="MJR43" s="1835"/>
      <c r="MJS43" s="1835"/>
      <c r="MJT43" s="1835"/>
      <c r="MJU43" s="1835"/>
      <c r="MJV43" s="1835"/>
      <c r="MJW43" s="1835"/>
      <c r="MJX43" s="1835"/>
      <c r="MJY43" s="1835"/>
      <c r="MJZ43" s="1835"/>
      <c r="MKA43" s="1835"/>
      <c r="MKB43" s="1835"/>
      <c r="MKC43" s="1835"/>
      <c r="MKD43" s="1835"/>
      <c r="MKE43" s="1835"/>
      <c r="MKF43" s="1835"/>
      <c r="MKG43" s="1835"/>
      <c r="MKH43" s="1835"/>
      <c r="MKI43" s="1835"/>
      <c r="MKJ43" s="1835"/>
      <c r="MKK43" s="1835"/>
      <c r="MKL43" s="1835"/>
      <c r="MKM43" s="1835"/>
      <c r="MKN43" s="1835"/>
      <c r="MKO43" s="1835"/>
      <c r="MKP43" s="1835"/>
      <c r="MKQ43" s="1835"/>
      <c r="MKR43" s="1835"/>
      <c r="MKS43" s="1835"/>
      <c r="MKT43" s="1835"/>
      <c r="MKU43" s="1835"/>
      <c r="MKV43" s="1835"/>
      <c r="MKW43" s="1835"/>
      <c r="MKX43" s="1835"/>
      <c r="MKY43" s="1835"/>
      <c r="MKZ43" s="1835"/>
      <c r="MLA43" s="1835"/>
      <c r="MLB43" s="1835"/>
      <c r="MLC43" s="1835"/>
      <c r="MLD43" s="1835"/>
      <c r="MLE43" s="1835"/>
      <c r="MLF43" s="1835"/>
      <c r="MLG43" s="1835"/>
      <c r="MLH43" s="1835"/>
      <c r="MLI43" s="1835"/>
      <c r="MLJ43" s="1835"/>
      <c r="MLK43" s="1835"/>
      <c r="MLL43" s="1835"/>
      <c r="MLM43" s="1835"/>
      <c r="MLN43" s="1835"/>
      <c r="MLO43" s="1835"/>
      <c r="MLP43" s="1835"/>
      <c r="MLQ43" s="1835"/>
      <c r="MLR43" s="1835"/>
      <c r="MLS43" s="1835"/>
      <c r="MLT43" s="1835"/>
      <c r="MLU43" s="1835"/>
      <c r="MLV43" s="1835"/>
      <c r="MLW43" s="1835"/>
      <c r="MLX43" s="1835"/>
      <c r="MLY43" s="1835"/>
      <c r="MLZ43" s="1835"/>
      <c r="MMA43" s="1835"/>
      <c r="MMB43" s="1835"/>
      <c r="MMC43" s="1835"/>
      <c r="MMD43" s="1835"/>
      <c r="MME43" s="1835"/>
      <c r="MMF43" s="1835"/>
      <c r="MMG43" s="1835"/>
      <c r="MMH43" s="1835"/>
      <c r="MMI43" s="1835"/>
      <c r="MMJ43" s="1835"/>
      <c r="MMK43" s="1835"/>
      <c r="MML43" s="1835"/>
      <c r="MMM43" s="1835"/>
      <c r="MMN43" s="1835"/>
      <c r="MMO43" s="1835"/>
      <c r="MMP43" s="1835"/>
      <c r="MMQ43" s="1835"/>
      <c r="MMR43" s="1835"/>
      <c r="MMS43" s="1835"/>
      <c r="MMT43" s="1835"/>
      <c r="MMU43" s="1835"/>
      <c r="MMV43" s="1835"/>
      <c r="MMW43" s="1835"/>
      <c r="MMX43" s="1835"/>
      <c r="MMY43" s="1835"/>
      <c r="MMZ43" s="1835"/>
      <c r="MNA43" s="1835"/>
      <c r="MNB43" s="1835"/>
      <c r="MNC43" s="1835"/>
      <c r="MND43" s="1835"/>
      <c r="MNE43" s="1835"/>
      <c r="MNF43" s="1835"/>
      <c r="MNG43" s="1835"/>
      <c r="MNH43" s="1835"/>
      <c r="MNI43" s="1835"/>
      <c r="MNJ43" s="1835"/>
      <c r="MNK43" s="1835"/>
      <c r="MNL43" s="1835"/>
      <c r="MNM43" s="1835"/>
      <c r="MNN43" s="1835"/>
      <c r="MNO43" s="1835"/>
      <c r="MNP43" s="1835"/>
      <c r="MNQ43" s="1835"/>
      <c r="MNR43" s="1835"/>
      <c r="MNS43" s="1835"/>
      <c r="MNT43" s="1835"/>
      <c r="MNU43" s="1835"/>
      <c r="MNV43" s="1835"/>
      <c r="MNW43" s="1835"/>
      <c r="MNX43" s="1835"/>
      <c r="MNY43" s="1835"/>
      <c r="MNZ43" s="1835"/>
      <c r="MOA43" s="1835"/>
      <c r="MOB43" s="1835"/>
      <c r="MOC43" s="1835"/>
      <c r="MOD43" s="1835"/>
      <c r="MOE43" s="1835"/>
      <c r="MOF43" s="1835"/>
      <c r="MOG43" s="1835"/>
      <c r="MOH43" s="1835"/>
      <c r="MOI43" s="1835"/>
      <c r="MOJ43" s="1835"/>
      <c r="MOK43" s="1835"/>
      <c r="MOL43" s="1835"/>
      <c r="MOM43" s="1835"/>
      <c r="MON43" s="1835"/>
      <c r="MOO43" s="1835"/>
      <c r="MOP43" s="1835"/>
      <c r="MOQ43" s="1835"/>
      <c r="MOR43" s="1835"/>
      <c r="MOS43" s="1835"/>
      <c r="MOT43" s="1835"/>
      <c r="MOU43" s="1835"/>
      <c r="MOV43" s="1835"/>
      <c r="MOW43" s="1835"/>
      <c r="MOX43" s="1835"/>
      <c r="MOY43" s="1835"/>
      <c r="MOZ43" s="1835"/>
      <c r="MPA43" s="1835"/>
      <c r="MPB43" s="1835"/>
      <c r="MPC43" s="1835"/>
      <c r="MPD43" s="1835"/>
      <c r="MPE43" s="1835"/>
      <c r="MPF43" s="1835"/>
      <c r="MPG43" s="1835"/>
      <c r="MPH43" s="1835"/>
      <c r="MPI43" s="1835"/>
      <c r="MPJ43" s="1835"/>
      <c r="MPK43" s="1835"/>
      <c r="MPL43" s="1835"/>
      <c r="MPM43" s="1835"/>
      <c r="MPN43" s="1835"/>
      <c r="MPO43" s="1835"/>
      <c r="MPP43" s="1835"/>
      <c r="MPQ43" s="1835"/>
      <c r="MPR43" s="1835"/>
      <c r="MPS43" s="1835"/>
      <c r="MPT43" s="1835"/>
      <c r="MPU43" s="1835"/>
      <c r="MPV43" s="1835"/>
      <c r="MPW43" s="1835"/>
      <c r="MPX43" s="1835"/>
      <c r="MPY43" s="1835"/>
      <c r="MPZ43" s="1835"/>
      <c r="MQA43" s="1835"/>
      <c r="MQB43" s="1835"/>
      <c r="MQC43" s="1835"/>
      <c r="MQD43" s="1835"/>
      <c r="MQE43" s="1835"/>
      <c r="MQF43" s="1835"/>
      <c r="MQG43" s="1835"/>
      <c r="MQH43" s="1835"/>
      <c r="MQI43" s="1835"/>
      <c r="MQJ43" s="1835"/>
      <c r="MQK43" s="1835"/>
      <c r="MQL43" s="1835"/>
      <c r="MQM43" s="1835"/>
      <c r="MQN43" s="1835"/>
      <c r="MQO43" s="1835"/>
      <c r="MQP43" s="1835"/>
      <c r="MQQ43" s="1835"/>
      <c r="MQR43" s="1835"/>
      <c r="MQS43" s="1835"/>
      <c r="MQT43" s="1835"/>
      <c r="MQU43" s="1835"/>
      <c r="MQV43" s="1835"/>
      <c r="MQW43" s="1835"/>
      <c r="MQX43" s="1835"/>
      <c r="MQY43" s="1835"/>
      <c r="MQZ43" s="1835"/>
      <c r="MRA43" s="1835"/>
      <c r="MRB43" s="1835"/>
      <c r="MRC43" s="1835"/>
      <c r="MRD43" s="1835"/>
      <c r="MRE43" s="1835"/>
      <c r="MRF43" s="1835"/>
      <c r="MRG43" s="1835"/>
      <c r="MRH43" s="1835"/>
      <c r="MRI43" s="1835"/>
      <c r="MRJ43" s="1835"/>
      <c r="MRK43" s="1835"/>
      <c r="MRL43" s="1835"/>
      <c r="MRM43" s="1835"/>
      <c r="MRN43" s="1835"/>
      <c r="MRO43" s="1835"/>
      <c r="MRP43" s="1835"/>
      <c r="MRQ43" s="1835"/>
      <c r="MRR43" s="1835"/>
      <c r="MRS43" s="1835"/>
      <c r="MRT43" s="1835"/>
      <c r="MRU43" s="1835"/>
      <c r="MRV43" s="1835"/>
      <c r="MRW43" s="1835"/>
      <c r="MRX43" s="1835"/>
      <c r="MRY43" s="1835"/>
      <c r="MRZ43" s="1835"/>
      <c r="MSA43" s="1835"/>
      <c r="MSB43" s="1835"/>
      <c r="MSC43" s="1835"/>
      <c r="MSD43" s="1835"/>
      <c r="MSE43" s="1835"/>
      <c r="MSF43" s="1835"/>
      <c r="MSG43" s="1835"/>
      <c r="MSH43" s="1835"/>
      <c r="MSI43" s="1835"/>
      <c r="MSJ43" s="1835"/>
      <c r="MSK43" s="1835"/>
      <c r="MSL43" s="1835"/>
      <c r="MSM43" s="1835"/>
      <c r="MSN43" s="1835"/>
      <c r="MSO43" s="1835"/>
      <c r="MSP43" s="1835"/>
      <c r="MSQ43" s="1835"/>
      <c r="MSR43" s="1835"/>
      <c r="MSS43" s="1835"/>
      <c r="MST43" s="1835"/>
      <c r="MSU43" s="1835"/>
      <c r="MSV43" s="1835"/>
      <c r="MSW43" s="1835"/>
      <c r="MSX43" s="1835"/>
      <c r="MSY43" s="1835"/>
      <c r="MSZ43" s="1835"/>
      <c r="MTA43" s="1835"/>
      <c r="MTB43" s="1835"/>
      <c r="MTC43" s="1835"/>
      <c r="MTD43" s="1835"/>
      <c r="MTE43" s="1835"/>
      <c r="MTF43" s="1835"/>
      <c r="MTG43" s="1835"/>
      <c r="MTH43" s="1835"/>
      <c r="MTI43" s="1835"/>
      <c r="MTJ43" s="1835"/>
      <c r="MTK43" s="1835"/>
      <c r="MTL43" s="1835"/>
      <c r="MTM43" s="1835"/>
      <c r="MTN43" s="1835"/>
      <c r="MTO43" s="1835"/>
      <c r="MTP43" s="1835"/>
      <c r="MTQ43" s="1835"/>
      <c r="MTR43" s="1835"/>
      <c r="MTS43" s="1835"/>
      <c r="MTT43" s="1835"/>
      <c r="MTU43" s="1835"/>
      <c r="MTV43" s="1835"/>
      <c r="MTW43" s="1835"/>
      <c r="MTX43" s="1835"/>
      <c r="MTY43" s="1835"/>
      <c r="MTZ43" s="1835"/>
      <c r="MUA43" s="1835"/>
      <c r="MUB43" s="1835"/>
      <c r="MUC43" s="1835"/>
      <c r="MUD43" s="1835"/>
      <c r="MUE43" s="1835"/>
      <c r="MUF43" s="1835"/>
      <c r="MUG43" s="1835"/>
      <c r="MUH43" s="1835"/>
      <c r="MUI43" s="1835"/>
      <c r="MUJ43" s="1835"/>
      <c r="MUK43" s="1835"/>
      <c r="MUL43" s="1835"/>
      <c r="MUM43" s="1835"/>
      <c r="MUN43" s="1835"/>
      <c r="MUO43" s="1835"/>
      <c r="MUP43" s="1835"/>
      <c r="MUQ43" s="1835"/>
      <c r="MUR43" s="1835"/>
      <c r="MUS43" s="1835"/>
      <c r="MUT43" s="1835"/>
      <c r="MUU43" s="1835"/>
      <c r="MUV43" s="1835"/>
      <c r="MUW43" s="1835"/>
      <c r="MUX43" s="1835"/>
      <c r="MUY43" s="1835"/>
      <c r="MUZ43" s="1835"/>
      <c r="MVA43" s="1835"/>
      <c r="MVB43" s="1835"/>
      <c r="MVC43" s="1835"/>
      <c r="MVD43" s="1835"/>
      <c r="MVE43" s="1835"/>
      <c r="MVF43" s="1835"/>
      <c r="MVG43" s="1835"/>
      <c r="MVH43" s="1835"/>
      <c r="MVI43" s="1835"/>
      <c r="MVJ43" s="1835"/>
      <c r="MVK43" s="1835"/>
      <c r="MVL43" s="1835"/>
      <c r="MVM43" s="1835"/>
      <c r="MVN43" s="1835"/>
      <c r="MVO43" s="1835"/>
      <c r="MVP43" s="1835"/>
      <c r="MVQ43" s="1835"/>
      <c r="MVR43" s="1835"/>
      <c r="MVS43" s="1835"/>
      <c r="MVT43" s="1835"/>
      <c r="MVU43" s="1835"/>
      <c r="MVV43" s="1835"/>
      <c r="MVW43" s="1835"/>
      <c r="MVX43" s="1835"/>
      <c r="MVY43" s="1835"/>
      <c r="MVZ43" s="1835"/>
      <c r="MWA43" s="1835"/>
      <c r="MWB43" s="1835"/>
      <c r="MWC43" s="1835"/>
      <c r="MWD43" s="1835"/>
      <c r="MWE43" s="1835"/>
      <c r="MWF43" s="1835"/>
      <c r="MWG43" s="1835"/>
      <c r="MWH43" s="1835"/>
      <c r="MWI43" s="1835"/>
      <c r="MWJ43" s="1835"/>
      <c r="MWK43" s="1835"/>
      <c r="MWL43" s="1835"/>
      <c r="MWM43" s="1835"/>
      <c r="MWN43" s="1835"/>
      <c r="MWO43" s="1835"/>
      <c r="MWP43" s="1835"/>
      <c r="MWQ43" s="1835"/>
      <c r="MWR43" s="1835"/>
      <c r="MWS43" s="1835"/>
      <c r="MWT43" s="1835"/>
      <c r="MWU43" s="1835"/>
      <c r="MWV43" s="1835"/>
      <c r="MWW43" s="1835"/>
      <c r="MWX43" s="1835"/>
      <c r="MWY43" s="1835"/>
      <c r="MWZ43" s="1835"/>
      <c r="MXA43" s="1835"/>
      <c r="MXB43" s="1835"/>
      <c r="MXC43" s="1835"/>
      <c r="MXD43" s="1835"/>
      <c r="MXE43" s="1835"/>
      <c r="MXF43" s="1835"/>
      <c r="MXG43" s="1835"/>
      <c r="MXH43" s="1835"/>
      <c r="MXI43" s="1835"/>
      <c r="MXJ43" s="1835"/>
      <c r="MXK43" s="1835"/>
      <c r="MXL43" s="1835"/>
      <c r="MXM43" s="1835"/>
      <c r="MXN43" s="1835"/>
      <c r="MXO43" s="1835"/>
      <c r="MXP43" s="1835"/>
      <c r="MXQ43" s="1835"/>
      <c r="MXR43" s="1835"/>
      <c r="MXS43" s="1835"/>
      <c r="MXT43" s="1835"/>
      <c r="MXU43" s="1835"/>
      <c r="MXV43" s="1835"/>
      <c r="MXW43" s="1835"/>
      <c r="MXX43" s="1835"/>
      <c r="MXY43" s="1835"/>
      <c r="MXZ43" s="1835"/>
      <c r="MYA43" s="1835"/>
      <c r="MYB43" s="1835"/>
      <c r="MYC43" s="1835"/>
      <c r="MYD43" s="1835"/>
      <c r="MYE43" s="1835"/>
      <c r="MYF43" s="1835"/>
      <c r="MYG43" s="1835"/>
      <c r="MYH43" s="1835"/>
      <c r="MYI43" s="1835"/>
      <c r="MYJ43" s="1835"/>
      <c r="MYK43" s="1835"/>
      <c r="MYL43" s="1835"/>
      <c r="MYM43" s="1835"/>
      <c r="MYN43" s="1835"/>
      <c r="MYO43" s="1835"/>
      <c r="MYP43" s="1835"/>
      <c r="MYQ43" s="1835"/>
      <c r="MYR43" s="1835"/>
      <c r="MYS43" s="1835"/>
      <c r="MYT43" s="1835"/>
      <c r="MYU43" s="1835"/>
      <c r="MYV43" s="1835"/>
      <c r="MYW43" s="1835"/>
      <c r="MYX43" s="1835"/>
      <c r="MYY43" s="1835"/>
      <c r="MYZ43" s="1835"/>
      <c r="MZA43" s="1835"/>
      <c r="MZB43" s="1835"/>
      <c r="MZC43" s="1835"/>
      <c r="MZD43" s="1835"/>
      <c r="MZE43" s="1835"/>
      <c r="MZF43" s="1835"/>
      <c r="MZG43" s="1835"/>
      <c r="MZH43" s="1835"/>
      <c r="MZI43" s="1835"/>
      <c r="MZJ43" s="1835"/>
      <c r="MZK43" s="1835"/>
      <c r="MZL43" s="1835"/>
      <c r="MZM43" s="1835"/>
      <c r="MZN43" s="1835"/>
      <c r="MZO43" s="1835"/>
      <c r="MZP43" s="1835"/>
      <c r="MZQ43" s="1835"/>
      <c r="MZR43" s="1835"/>
      <c r="MZS43" s="1835"/>
      <c r="MZT43" s="1835"/>
      <c r="MZU43" s="1835"/>
      <c r="MZV43" s="1835"/>
      <c r="MZW43" s="1835"/>
      <c r="MZX43" s="1835"/>
      <c r="MZY43" s="1835"/>
      <c r="MZZ43" s="1835"/>
      <c r="NAA43" s="1835"/>
      <c r="NAB43" s="1835"/>
      <c r="NAC43" s="1835"/>
      <c r="NAD43" s="1835"/>
      <c r="NAE43" s="1835"/>
      <c r="NAF43" s="1835"/>
      <c r="NAG43" s="1835"/>
      <c r="NAH43" s="1835"/>
      <c r="NAI43" s="1835"/>
      <c r="NAJ43" s="1835"/>
      <c r="NAK43" s="1835"/>
      <c r="NAL43" s="1835"/>
      <c r="NAM43" s="1835"/>
      <c r="NAN43" s="1835"/>
      <c r="NAO43" s="1835"/>
      <c r="NAP43" s="1835"/>
      <c r="NAQ43" s="1835"/>
      <c r="NAR43" s="1835"/>
      <c r="NAS43" s="1835"/>
      <c r="NAT43" s="1835"/>
      <c r="NAU43" s="1835"/>
      <c r="NAV43" s="1835"/>
      <c r="NAW43" s="1835"/>
      <c r="NAX43" s="1835"/>
      <c r="NAY43" s="1835"/>
      <c r="NAZ43" s="1835"/>
      <c r="NBA43" s="1835"/>
      <c r="NBB43" s="1835"/>
      <c r="NBC43" s="1835"/>
      <c r="NBD43" s="1835"/>
      <c r="NBE43" s="1835"/>
      <c r="NBF43" s="1835"/>
      <c r="NBG43" s="1835"/>
      <c r="NBH43" s="1835"/>
      <c r="NBI43" s="1835"/>
      <c r="NBJ43" s="1835"/>
      <c r="NBK43" s="1835"/>
      <c r="NBL43" s="1835"/>
      <c r="NBM43" s="1835"/>
      <c r="NBN43" s="1835"/>
      <c r="NBO43" s="1835"/>
      <c r="NBP43" s="1835"/>
      <c r="NBQ43" s="1835"/>
      <c r="NBR43" s="1835"/>
      <c r="NBS43" s="1835"/>
      <c r="NBT43" s="1835"/>
      <c r="NBU43" s="1835"/>
      <c r="NBV43" s="1835"/>
      <c r="NBW43" s="1835"/>
      <c r="NBX43" s="1835"/>
      <c r="NBY43" s="1835"/>
      <c r="NBZ43" s="1835"/>
      <c r="NCA43" s="1835"/>
      <c r="NCB43" s="1835"/>
      <c r="NCC43" s="1835"/>
      <c r="NCD43" s="1835"/>
      <c r="NCE43" s="1835"/>
      <c r="NCF43" s="1835"/>
      <c r="NCG43" s="1835"/>
      <c r="NCH43" s="1835"/>
      <c r="NCI43" s="1835"/>
      <c r="NCJ43" s="1835"/>
      <c r="NCK43" s="1835"/>
      <c r="NCL43" s="1835"/>
      <c r="NCM43" s="1835"/>
      <c r="NCN43" s="1835"/>
      <c r="NCO43" s="1835"/>
      <c r="NCP43" s="1835"/>
      <c r="NCQ43" s="1835"/>
      <c r="NCR43" s="1835"/>
      <c r="NCS43" s="1835"/>
      <c r="NCT43" s="1835"/>
      <c r="NCU43" s="1835"/>
      <c r="NCV43" s="1835"/>
      <c r="NCW43" s="1835"/>
      <c r="NCX43" s="1835"/>
      <c r="NCY43" s="1835"/>
      <c r="NCZ43" s="1835"/>
      <c r="NDA43" s="1835"/>
      <c r="NDB43" s="1835"/>
      <c r="NDC43" s="1835"/>
      <c r="NDD43" s="1835"/>
      <c r="NDE43" s="1835"/>
      <c r="NDF43" s="1835"/>
      <c r="NDG43" s="1835"/>
      <c r="NDH43" s="1835"/>
      <c r="NDI43" s="1835"/>
      <c r="NDJ43" s="1835"/>
      <c r="NDK43" s="1835"/>
      <c r="NDL43" s="1835"/>
      <c r="NDM43" s="1835"/>
      <c r="NDN43" s="1835"/>
      <c r="NDO43" s="1835"/>
      <c r="NDP43" s="1835"/>
      <c r="NDQ43" s="1835"/>
      <c r="NDR43" s="1835"/>
      <c r="NDS43" s="1835"/>
      <c r="NDT43" s="1835"/>
      <c r="NDU43" s="1835"/>
      <c r="NDV43" s="1835"/>
      <c r="NDW43" s="1835"/>
      <c r="NDX43" s="1835"/>
      <c r="NDY43" s="1835"/>
      <c r="NDZ43" s="1835"/>
      <c r="NEA43" s="1835"/>
      <c r="NEB43" s="1835"/>
      <c r="NEC43" s="1835"/>
      <c r="NED43" s="1835"/>
      <c r="NEE43" s="1835"/>
      <c r="NEF43" s="1835"/>
      <c r="NEG43" s="1835"/>
      <c r="NEH43" s="1835"/>
      <c r="NEI43" s="1835"/>
      <c r="NEJ43" s="1835"/>
      <c r="NEK43" s="1835"/>
      <c r="NEL43" s="1835"/>
      <c r="NEM43" s="1835"/>
      <c r="NEN43" s="1835"/>
      <c r="NEO43" s="1835"/>
      <c r="NEP43" s="1835"/>
      <c r="NEQ43" s="1835"/>
      <c r="NER43" s="1835"/>
      <c r="NES43" s="1835"/>
      <c r="NET43" s="1835"/>
      <c r="NEU43" s="1835"/>
      <c r="NEV43" s="1835"/>
      <c r="NEW43" s="1835"/>
      <c r="NEX43" s="1835"/>
      <c r="NEY43" s="1835"/>
      <c r="NEZ43" s="1835"/>
      <c r="NFA43" s="1835"/>
      <c r="NFB43" s="1835"/>
      <c r="NFC43" s="1835"/>
      <c r="NFD43" s="1835"/>
      <c r="NFE43" s="1835"/>
      <c r="NFF43" s="1835"/>
      <c r="NFG43" s="1835"/>
      <c r="NFH43" s="1835"/>
      <c r="NFI43" s="1835"/>
      <c r="NFJ43" s="1835"/>
      <c r="NFK43" s="1835"/>
      <c r="NFL43" s="1835"/>
      <c r="NFM43" s="1835"/>
      <c r="NFN43" s="1835"/>
      <c r="NFO43" s="1835"/>
      <c r="NFP43" s="1835"/>
      <c r="NFQ43" s="1835"/>
      <c r="NFR43" s="1835"/>
      <c r="NFS43" s="1835"/>
      <c r="NFT43" s="1835"/>
      <c r="NFU43" s="1835"/>
      <c r="NFV43" s="1835"/>
      <c r="NFW43" s="1835"/>
      <c r="NFX43" s="1835"/>
      <c r="NFY43" s="1835"/>
      <c r="NFZ43" s="1835"/>
      <c r="NGA43" s="1835"/>
      <c r="NGB43" s="1835"/>
      <c r="NGC43" s="1835"/>
      <c r="NGD43" s="1835"/>
      <c r="NGE43" s="1835"/>
      <c r="NGF43" s="1835"/>
      <c r="NGG43" s="1835"/>
      <c r="NGH43" s="1835"/>
      <c r="NGI43" s="1835"/>
      <c r="NGJ43" s="1835"/>
      <c r="NGK43" s="1835"/>
      <c r="NGL43" s="1835"/>
      <c r="NGM43" s="1835"/>
      <c r="NGN43" s="1835"/>
      <c r="NGO43" s="1835"/>
      <c r="NGP43" s="1835"/>
      <c r="NGQ43" s="1835"/>
      <c r="NGR43" s="1835"/>
      <c r="NGS43" s="1835"/>
      <c r="NGT43" s="1835"/>
      <c r="NGU43" s="1835"/>
      <c r="NGV43" s="1835"/>
      <c r="NGW43" s="1835"/>
      <c r="NGX43" s="1835"/>
      <c r="NGY43" s="1835"/>
      <c r="NGZ43" s="1835"/>
      <c r="NHA43" s="1835"/>
      <c r="NHB43" s="1835"/>
      <c r="NHC43" s="1835"/>
      <c r="NHD43" s="1835"/>
      <c r="NHE43" s="1835"/>
      <c r="NHF43" s="1835"/>
      <c r="NHG43" s="1835"/>
      <c r="NHH43" s="1835"/>
      <c r="NHI43" s="1835"/>
      <c r="NHJ43" s="1835"/>
      <c r="NHK43" s="1835"/>
      <c r="NHL43" s="1835"/>
      <c r="NHM43" s="1835"/>
      <c r="NHN43" s="1835"/>
      <c r="NHO43" s="1835"/>
      <c r="NHP43" s="1835"/>
      <c r="NHQ43" s="1835"/>
      <c r="NHR43" s="1835"/>
      <c r="NHS43" s="1835"/>
      <c r="NHT43" s="1835"/>
      <c r="NHU43" s="1835"/>
      <c r="NHV43" s="1835"/>
      <c r="NHW43" s="1835"/>
      <c r="NHX43" s="1835"/>
      <c r="NHY43" s="1835"/>
      <c r="NHZ43" s="1835"/>
      <c r="NIA43" s="1835"/>
      <c r="NIB43" s="1835"/>
      <c r="NIC43" s="1835"/>
      <c r="NID43" s="1835"/>
      <c r="NIE43" s="1835"/>
      <c r="NIF43" s="1835"/>
      <c r="NIG43" s="1835"/>
      <c r="NIH43" s="1835"/>
      <c r="NII43" s="1835"/>
      <c r="NIJ43" s="1835"/>
      <c r="NIK43" s="1835"/>
      <c r="NIL43" s="1835"/>
      <c r="NIM43" s="1835"/>
      <c r="NIN43" s="1835"/>
      <c r="NIO43" s="1835"/>
      <c r="NIP43" s="1835"/>
      <c r="NIQ43" s="1835"/>
      <c r="NIR43" s="1835"/>
      <c r="NIS43" s="1835"/>
      <c r="NIT43" s="1835"/>
      <c r="NIU43" s="1835"/>
      <c r="NIV43" s="1835"/>
      <c r="NIW43" s="1835"/>
      <c r="NIX43" s="1835"/>
      <c r="NIY43" s="1835"/>
      <c r="NIZ43" s="1835"/>
      <c r="NJA43" s="1835"/>
      <c r="NJB43" s="1835"/>
      <c r="NJC43" s="1835"/>
      <c r="NJD43" s="1835"/>
      <c r="NJE43" s="1835"/>
      <c r="NJF43" s="1835"/>
      <c r="NJG43" s="1835"/>
      <c r="NJH43" s="1835"/>
      <c r="NJI43" s="1835"/>
      <c r="NJJ43" s="1835"/>
      <c r="NJK43" s="1835"/>
      <c r="NJL43" s="1835"/>
      <c r="NJM43" s="1835"/>
      <c r="NJN43" s="1835"/>
      <c r="NJO43" s="1835"/>
      <c r="NJP43" s="1835"/>
      <c r="NJQ43" s="1835"/>
      <c r="NJR43" s="1835"/>
      <c r="NJS43" s="1835"/>
      <c r="NJT43" s="1835"/>
      <c r="NJU43" s="1835"/>
      <c r="NJV43" s="1835"/>
      <c r="NJW43" s="1835"/>
      <c r="NJX43" s="1835"/>
      <c r="NJY43" s="1835"/>
      <c r="NJZ43" s="1835"/>
      <c r="NKA43" s="1835"/>
      <c r="NKB43" s="1835"/>
      <c r="NKC43" s="1835"/>
      <c r="NKD43" s="1835"/>
      <c r="NKE43" s="1835"/>
      <c r="NKF43" s="1835"/>
      <c r="NKG43" s="1835"/>
      <c r="NKH43" s="1835"/>
      <c r="NKI43" s="1835"/>
      <c r="NKJ43" s="1835"/>
      <c r="NKK43" s="1835"/>
      <c r="NKL43" s="1835"/>
      <c r="NKM43" s="1835"/>
      <c r="NKN43" s="1835"/>
      <c r="NKO43" s="1835"/>
      <c r="NKP43" s="1835"/>
      <c r="NKQ43" s="1835"/>
      <c r="NKR43" s="1835"/>
      <c r="NKS43" s="1835"/>
      <c r="NKT43" s="1835"/>
      <c r="NKU43" s="1835"/>
      <c r="NKV43" s="1835"/>
      <c r="NKW43" s="1835"/>
      <c r="NKX43" s="1835"/>
      <c r="NKY43" s="1835"/>
      <c r="NKZ43" s="1835"/>
      <c r="NLA43" s="1835"/>
      <c r="NLB43" s="1835"/>
      <c r="NLC43" s="1835"/>
      <c r="NLD43" s="1835"/>
      <c r="NLE43" s="1835"/>
      <c r="NLF43" s="1835"/>
      <c r="NLG43" s="1835"/>
      <c r="NLH43" s="1835"/>
      <c r="NLI43" s="1835"/>
      <c r="NLJ43" s="1835"/>
      <c r="NLK43" s="1835"/>
      <c r="NLL43" s="1835"/>
      <c r="NLM43" s="1835"/>
      <c r="NLN43" s="1835"/>
      <c r="NLO43" s="1835"/>
      <c r="NLP43" s="1835"/>
      <c r="NLQ43" s="1835"/>
      <c r="NLR43" s="1835"/>
      <c r="NLS43" s="1835"/>
      <c r="NLT43" s="1835"/>
      <c r="NLU43" s="1835"/>
      <c r="NLV43" s="1835"/>
      <c r="NLW43" s="1835"/>
      <c r="NLX43" s="1835"/>
      <c r="NLY43" s="1835"/>
      <c r="NLZ43" s="1835"/>
      <c r="NMA43" s="1835"/>
      <c r="NMB43" s="1835"/>
      <c r="NMC43" s="1835"/>
      <c r="NMD43" s="1835"/>
      <c r="NME43" s="1835"/>
      <c r="NMF43" s="1835"/>
      <c r="NMG43" s="1835"/>
      <c r="NMH43" s="1835"/>
      <c r="NMI43" s="1835"/>
      <c r="NMJ43" s="1835"/>
      <c r="NMK43" s="1835"/>
      <c r="NML43" s="1835"/>
      <c r="NMM43" s="1835"/>
      <c r="NMN43" s="1835"/>
      <c r="NMO43" s="1835"/>
      <c r="NMP43" s="1835"/>
      <c r="NMQ43" s="1835"/>
      <c r="NMR43" s="1835"/>
      <c r="NMS43" s="1835"/>
      <c r="NMT43" s="1835"/>
      <c r="NMU43" s="1835"/>
      <c r="NMV43" s="1835"/>
      <c r="NMW43" s="1835"/>
      <c r="NMX43" s="1835"/>
      <c r="NMY43" s="1835"/>
      <c r="NMZ43" s="1835"/>
      <c r="NNA43" s="1835"/>
      <c r="NNB43" s="1835"/>
      <c r="NNC43" s="1835"/>
      <c r="NND43" s="1835"/>
      <c r="NNE43" s="1835"/>
      <c r="NNF43" s="1835"/>
      <c r="NNG43" s="1835"/>
      <c r="NNH43" s="1835"/>
      <c r="NNI43" s="1835"/>
      <c r="NNJ43" s="1835"/>
      <c r="NNK43" s="1835"/>
      <c r="NNL43" s="1835"/>
      <c r="NNM43" s="1835"/>
      <c r="NNN43" s="1835"/>
      <c r="NNO43" s="1835"/>
      <c r="NNP43" s="1835"/>
      <c r="NNQ43" s="1835"/>
      <c r="NNR43" s="1835"/>
      <c r="NNS43" s="1835"/>
      <c r="NNT43" s="1835"/>
      <c r="NNU43" s="1835"/>
      <c r="NNV43" s="1835"/>
      <c r="NNW43" s="1835"/>
      <c r="NNX43" s="1835"/>
      <c r="NNY43" s="1835"/>
      <c r="NNZ43" s="1835"/>
      <c r="NOA43" s="1835"/>
      <c r="NOB43" s="1835"/>
      <c r="NOC43" s="1835"/>
      <c r="NOD43" s="1835"/>
      <c r="NOE43" s="1835"/>
      <c r="NOF43" s="1835"/>
      <c r="NOG43" s="1835"/>
      <c r="NOH43" s="1835"/>
      <c r="NOI43" s="1835"/>
      <c r="NOJ43" s="1835"/>
      <c r="NOK43" s="1835"/>
      <c r="NOL43" s="1835"/>
      <c r="NOM43" s="1835"/>
      <c r="NON43" s="1835"/>
      <c r="NOO43" s="1835"/>
      <c r="NOP43" s="1835"/>
      <c r="NOQ43" s="1835"/>
      <c r="NOR43" s="1835"/>
      <c r="NOS43" s="1835"/>
      <c r="NOT43" s="1835"/>
      <c r="NOU43" s="1835"/>
      <c r="NOV43" s="1835"/>
      <c r="NOW43" s="1835"/>
      <c r="NOX43" s="1835"/>
      <c r="NOY43" s="1835"/>
      <c r="NOZ43" s="1835"/>
      <c r="NPA43" s="1835"/>
      <c r="NPB43" s="1835"/>
      <c r="NPC43" s="1835"/>
      <c r="NPD43" s="1835"/>
      <c r="NPE43" s="1835"/>
      <c r="NPF43" s="1835"/>
      <c r="NPG43" s="1835"/>
      <c r="NPH43" s="1835"/>
      <c r="NPI43" s="1835"/>
      <c r="NPJ43" s="1835"/>
      <c r="NPK43" s="1835"/>
      <c r="NPL43" s="1835"/>
      <c r="NPM43" s="1835"/>
      <c r="NPN43" s="1835"/>
      <c r="NPO43" s="1835"/>
      <c r="NPP43" s="1835"/>
      <c r="NPQ43" s="1835"/>
      <c r="NPR43" s="1835"/>
      <c r="NPS43" s="1835"/>
      <c r="NPT43" s="1835"/>
      <c r="NPU43" s="1835"/>
      <c r="NPV43" s="1835"/>
      <c r="NPW43" s="1835"/>
      <c r="NPX43" s="1835"/>
      <c r="NPY43" s="1835"/>
      <c r="NPZ43" s="1835"/>
      <c r="NQA43" s="1835"/>
      <c r="NQB43" s="1835"/>
      <c r="NQC43" s="1835"/>
      <c r="NQD43" s="1835"/>
      <c r="NQE43" s="1835"/>
      <c r="NQF43" s="1835"/>
      <c r="NQG43" s="1835"/>
      <c r="NQH43" s="1835"/>
      <c r="NQI43" s="1835"/>
      <c r="NQJ43" s="1835"/>
      <c r="NQK43" s="1835"/>
      <c r="NQL43" s="1835"/>
      <c r="NQM43" s="1835"/>
      <c r="NQN43" s="1835"/>
      <c r="NQO43" s="1835"/>
      <c r="NQP43" s="1835"/>
      <c r="NQQ43" s="1835"/>
      <c r="NQR43" s="1835"/>
      <c r="NQS43" s="1835"/>
      <c r="NQT43" s="1835"/>
      <c r="NQU43" s="1835"/>
      <c r="NQV43" s="1835"/>
      <c r="NQW43" s="1835"/>
      <c r="NQX43" s="1835"/>
      <c r="NQY43" s="1835"/>
      <c r="NQZ43" s="1835"/>
      <c r="NRA43" s="1835"/>
      <c r="NRB43" s="1835"/>
      <c r="NRC43" s="1835"/>
      <c r="NRD43" s="1835"/>
      <c r="NRE43" s="1835"/>
      <c r="NRF43" s="1835"/>
      <c r="NRG43" s="1835"/>
      <c r="NRH43" s="1835"/>
      <c r="NRI43" s="1835"/>
      <c r="NRJ43" s="1835"/>
      <c r="NRK43" s="1835"/>
      <c r="NRL43" s="1835"/>
      <c r="NRM43" s="1835"/>
      <c r="NRN43" s="1835"/>
      <c r="NRO43" s="1835"/>
      <c r="NRP43" s="1835"/>
      <c r="NRQ43" s="1835"/>
      <c r="NRR43" s="1835"/>
      <c r="NRS43" s="1835"/>
      <c r="NRT43" s="1835"/>
      <c r="NRU43" s="1835"/>
      <c r="NRV43" s="1835"/>
      <c r="NRW43" s="1835"/>
      <c r="NRX43" s="1835"/>
      <c r="NRY43" s="1835"/>
      <c r="NRZ43" s="1835"/>
      <c r="NSA43" s="1835"/>
      <c r="NSB43" s="1835"/>
      <c r="NSC43" s="1835"/>
      <c r="NSD43" s="1835"/>
      <c r="NSE43" s="1835"/>
      <c r="NSF43" s="1835"/>
      <c r="NSG43" s="1835"/>
      <c r="NSH43" s="1835"/>
      <c r="NSI43" s="1835"/>
      <c r="NSJ43" s="1835"/>
      <c r="NSK43" s="1835"/>
      <c r="NSL43" s="1835"/>
      <c r="NSM43" s="1835"/>
      <c r="NSN43" s="1835"/>
      <c r="NSO43" s="1835"/>
      <c r="NSP43" s="1835"/>
      <c r="NSQ43" s="1835"/>
      <c r="NSR43" s="1835"/>
      <c r="NSS43" s="1835"/>
      <c r="NST43" s="1835"/>
      <c r="NSU43" s="1835"/>
      <c r="NSV43" s="1835"/>
      <c r="NSW43" s="1835"/>
      <c r="NSX43" s="1835"/>
      <c r="NSY43" s="1835"/>
      <c r="NSZ43" s="1835"/>
      <c r="NTA43" s="1835"/>
      <c r="NTB43" s="1835"/>
      <c r="NTC43" s="1835"/>
      <c r="NTD43" s="1835"/>
      <c r="NTE43" s="1835"/>
      <c r="NTF43" s="1835"/>
      <c r="NTG43" s="1835"/>
      <c r="NTH43" s="1835"/>
      <c r="NTI43" s="1835"/>
      <c r="NTJ43" s="1835"/>
      <c r="NTK43" s="1835"/>
      <c r="NTL43" s="1835"/>
      <c r="NTM43" s="1835"/>
      <c r="NTN43" s="1835"/>
      <c r="NTO43" s="1835"/>
      <c r="NTP43" s="1835"/>
      <c r="NTQ43" s="1835"/>
      <c r="NTR43" s="1835"/>
      <c r="NTS43" s="1835"/>
      <c r="NTT43" s="1835"/>
      <c r="NTU43" s="1835"/>
      <c r="NTV43" s="1835"/>
      <c r="NTW43" s="1835"/>
      <c r="NTX43" s="1835"/>
      <c r="NTY43" s="1835"/>
      <c r="NTZ43" s="1835"/>
      <c r="NUA43" s="1835"/>
      <c r="NUB43" s="1835"/>
      <c r="NUC43" s="1835"/>
      <c r="NUD43" s="1835"/>
      <c r="NUE43" s="1835"/>
      <c r="NUF43" s="1835"/>
      <c r="NUG43" s="1835"/>
      <c r="NUH43" s="1835"/>
      <c r="NUI43" s="1835"/>
      <c r="NUJ43" s="1835"/>
      <c r="NUK43" s="1835"/>
      <c r="NUL43" s="1835"/>
      <c r="NUM43" s="1835"/>
      <c r="NUN43" s="1835"/>
      <c r="NUO43" s="1835"/>
      <c r="NUP43" s="1835"/>
      <c r="NUQ43" s="1835"/>
      <c r="NUR43" s="1835"/>
      <c r="NUS43" s="1835"/>
      <c r="NUT43" s="1835"/>
      <c r="NUU43" s="1835"/>
      <c r="NUV43" s="1835"/>
      <c r="NUW43" s="1835"/>
      <c r="NUX43" s="1835"/>
      <c r="NUY43" s="1835"/>
      <c r="NUZ43" s="1835"/>
      <c r="NVA43" s="1835"/>
      <c r="NVB43" s="1835"/>
      <c r="NVC43" s="1835"/>
      <c r="NVD43" s="1835"/>
      <c r="NVE43" s="1835"/>
      <c r="NVF43" s="1835"/>
      <c r="NVG43" s="1835"/>
      <c r="NVH43" s="1835"/>
      <c r="NVI43" s="1835"/>
      <c r="NVJ43" s="1835"/>
      <c r="NVK43" s="1835"/>
      <c r="NVL43" s="1835"/>
      <c r="NVM43" s="1835"/>
      <c r="NVN43" s="1835"/>
      <c r="NVO43" s="1835"/>
      <c r="NVP43" s="1835"/>
      <c r="NVQ43" s="1835"/>
      <c r="NVR43" s="1835"/>
      <c r="NVS43" s="1835"/>
      <c r="NVT43" s="1835"/>
      <c r="NVU43" s="1835"/>
      <c r="NVV43" s="1835"/>
      <c r="NVW43" s="1835"/>
      <c r="NVX43" s="1835"/>
      <c r="NVY43" s="1835"/>
      <c r="NVZ43" s="1835"/>
      <c r="NWA43" s="1835"/>
      <c r="NWB43" s="1835"/>
      <c r="NWC43" s="1835"/>
      <c r="NWD43" s="1835"/>
      <c r="NWE43" s="1835"/>
      <c r="NWF43" s="1835"/>
      <c r="NWG43" s="1835"/>
      <c r="NWH43" s="1835"/>
      <c r="NWI43" s="1835"/>
      <c r="NWJ43" s="1835"/>
      <c r="NWK43" s="1835"/>
      <c r="NWL43" s="1835"/>
      <c r="NWM43" s="1835"/>
      <c r="NWN43" s="1835"/>
      <c r="NWO43" s="1835"/>
      <c r="NWP43" s="1835"/>
      <c r="NWQ43" s="1835"/>
      <c r="NWR43" s="1835"/>
      <c r="NWS43" s="1835"/>
      <c r="NWT43" s="1835"/>
      <c r="NWU43" s="1835"/>
      <c r="NWV43" s="1835"/>
      <c r="NWW43" s="1835"/>
      <c r="NWX43" s="1835"/>
      <c r="NWY43" s="1835"/>
      <c r="NWZ43" s="1835"/>
      <c r="NXA43" s="1835"/>
      <c r="NXB43" s="1835"/>
      <c r="NXC43" s="1835"/>
      <c r="NXD43" s="1835"/>
      <c r="NXE43" s="1835"/>
      <c r="NXF43" s="1835"/>
      <c r="NXG43" s="1835"/>
      <c r="NXH43" s="1835"/>
      <c r="NXI43" s="1835"/>
      <c r="NXJ43" s="1835"/>
      <c r="NXK43" s="1835"/>
      <c r="NXL43" s="1835"/>
      <c r="NXM43" s="1835"/>
      <c r="NXN43" s="1835"/>
      <c r="NXO43" s="1835"/>
      <c r="NXP43" s="1835"/>
      <c r="NXQ43" s="1835"/>
      <c r="NXR43" s="1835"/>
      <c r="NXS43" s="1835"/>
      <c r="NXT43" s="1835"/>
      <c r="NXU43" s="1835"/>
      <c r="NXV43" s="1835"/>
      <c r="NXW43" s="1835"/>
      <c r="NXX43" s="1835"/>
      <c r="NXY43" s="1835"/>
      <c r="NXZ43" s="1835"/>
      <c r="NYA43" s="1835"/>
      <c r="NYB43" s="1835"/>
      <c r="NYC43" s="1835"/>
      <c r="NYD43" s="1835"/>
      <c r="NYE43" s="1835"/>
      <c r="NYF43" s="1835"/>
      <c r="NYG43" s="1835"/>
      <c r="NYH43" s="1835"/>
      <c r="NYI43" s="1835"/>
      <c r="NYJ43" s="1835"/>
      <c r="NYK43" s="1835"/>
      <c r="NYL43" s="1835"/>
      <c r="NYM43" s="1835"/>
      <c r="NYN43" s="1835"/>
      <c r="NYO43" s="1835"/>
      <c r="NYP43" s="1835"/>
      <c r="NYQ43" s="1835"/>
      <c r="NYR43" s="1835"/>
      <c r="NYS43" s="1835"/>
      <c r="NYT43" s="1835"/>
      <c r="NYU43" s="1835"/>
      <c r="NYV43" s="1835"/>
      <c r="NYW43" s="1835"/>
      <c r="NYX43" s="1835"/>
      <c r="NYY43" s="1835"/>
      <c r="NYZ43" s="1835"/>
      <c r="NZA43" s="1835"/>
      <c r="NZB43" s="1835"/>
      <c r="NZC43" s="1835"/>
      <c r="NZD43" s="1835"/>
      <c r="NZE43" s="1835"/>
      <c r="NZF43" s="1835"/>
      <c r="NZG43" s="1835"/>
      <c r="NZH43" s="1835"/>
      <c r="NZI43" s="1835"/>
      <c r="NZJ43" s="1835"/>
      <c r="NZK43" s="1835"/>
      <c r="NZL43" s="1835"/>
      <c r="NZM43" s="1835"/>
      <c r="NZN43" s="1835"/>
      <c r="NZO43" s="1835"/>
      <c r="NZP43" s="1835"/>
      <c r="NZQ43" s="1835"/>
      <c r="NZR43" s="1835"/>
      <c r="NZS43" s="1835"/>
      <c r="NZT43" s="1835"/>
      <c r="NZU43" s="1835"/>
      <c r="NZV43" s="1835"/>
      <c r="NZW43" s="1835"/>
      <c r="NZX43" s="1835"/>
      <c r="NZY43" s="1835"/>
      <c r="NZZ43" s="1835"/>
      <c r="OAA43" s="1835"/>
      <c r="OAB43" s="1835"/>
      <c r="OAC43" s="1835"/>
      <c r="OAD43" s="1835"/>
      <c r="OAE43" s="1835"/>
      <c r="OAF43" s="1835"/>
      <c r="OAG43" s="1835"/>
      <c r="OAH43" s="1835"/>
      <c r="OAI43" s="1835"/>
      <c r="OAJ43" s="1835"/>
      <c r="OAK43" s="1835"/>
      <c r="OAL43" s="1835"/>
      <c r="OAM43" s="1835"/>
      <c r="OAN43" s="1835"/>
      <c r="OAO43" s="1835"/>
      <c r="OAP43" s="1835"/>
      <c r="OAQ43" s="1835"/>
      <c r="OAR43" s="1835"/>
      <c r="OAS43" s="1835"/>
      <c r="OAT43" s="1835"/>
      <c r="OAU43" s="1835"/>
      <c r="OAV43" s="1835"/>
      <c r="OAW43" s="1835"/>
      <c r="OAX43" s="1835"/>
      <c r="OAY43" s="1835"/>
      <c r="OAZ43" s="1835"/>
      <c r="OBA43" s="1835"/>
      <c r="OBB43" s="1835"/>
      <c r="OBC43" s="1835"/>
      <c r="OBD43" s="1835"/>
      <c r="OBE43" s="1835"/>
      <c r="OBF43" s="1835"/>
      <c r="OBG43" s="1835"/>
      <c r="OBH43" s="1835"/>
      <c r="OBI43" s="1835"/>
      <c r="OBJ43" s="1835"/>
      <c r="OBK43" s="1835"/>
      <c r="OBL43" s="1835"/>
      <c r="OBM43" s="1835"/>
      <c r="OBN43" s="1835"/>
      <c r="OBO43" s="1835"/>
      <c r="OBP43" s="1835"/>
      <c r="OBQ43" s="1835"/>
      <c r="OBR43" s="1835"/>
      <c r="OBS43" s="1835"/>
      <c r="OBT43" s="1835"/>
      <c r="OBU43" s="1835"/>
      <c r="OBV43" s="1835"/>
      <c r="OBW43" s="1835"/>
      <c r="OBX43" s="1835"/>
      <c r="OBY43" s="1835"/>
      <c r="OBZ43" s="1835"/>
      <c r="OCA43" s="1835"/>
      <c r="OCB43" s="1835"/>
      <c r="OCC43" s="1835"/>
      <c r="OCD43" s="1835"/>
      <c r="OCE43" s="1835"/>
      <c r="OCF43" s="1835"/>
      <c r="OCG43" s="1835"/>
      <c r="OCH43" s="1835"/>
      <c r="OCI43" s="1835"/>
      <c r="OCJ43" s="1835"/>
      <c r="OCK43" s="1835"/>
      <c r="OCL43" s="1835"/>
      <c r="OCM43" s="1835"/>
      <c r="OCN43" s="1835"/>
      <c r="OCO43" s="1835"/>
      <c r="OCP43" s="1835"/>
      <c r="OCQ43" s="1835"/>
      <c r="OCR43" s="1835"/>
      <c r="OCS43" s="1835"/>
      <c r="OCT43" s="1835"/>
      <c r="OCU43" s="1835"/>
      <c r="OCV43" s="1835"/>
      <c r="OCW43" s="1835"/>
      <c r="OCX43" s="1835"/>
      <c r="OCY43" s="1835"/>
      <c r="OCZ43" s="1835"/>
      <c r="ODA43" s="1835"/>
      <c r="ODB43" s="1835"/>
      <c r="ODC43" s="1835"/>
      <c r="ODD43" s="1835"/>
      <c r="ODE43" s="1835"/>
      <c r="ODF43" s="1835"/>
      <c r="ODG43" s="1835"/>
      <c r="ODH43" s="1835"/>
      <c r="ODI43" s="1835"/>
      <c r="ODJ43" s="1835"/>
      <c r="ODK43" s="1835"/>
      <c r="ODL43" s="1835"/>
      <c r="ODM43" s="1835"/>
      <c r="ODN43" s="1835"/>
      <c r="ODO43" s="1835"/>
      <c r="ODP43" s="1835"/>
      <c r="ODQ43" s="1835"/>
      <c r="ODR43" s="1835"/>
      <c r="ODS43" s="1835"/>
      <c r="ODT43" s="1835"/>
      <c r="ODU43" s="1835"/>
      <c r="ODV43" s="1835"/>
      <c r="ODW43" s="1835"/>
      <c r="ODX43" s="1835"/>
      <c r="ODY43" s="1835"/>
      <c r="ODZ43" s="1835"/>
      <c r="OEA43" s="1835"/>
      <c r="OEB43" s="1835"/>
      <c r="OEC43" s="1835"/>
      <c r="OED43" s="1835"/>
      <c r="OEE43" s="1835"/>
      <c r="OEF43" s="1835"/>
      <c r="OEG43" s="1835"/>
      <c r="OEH43" s="1835"/>
      <c r="OEI43" s="1835"/>
      <c r="OEJ43" s="1835"/>
      <c r="OEK43" s="1835"/>
      <c r="OEL43" s="1835"/>
      <c r="OEM43" s="1835"/>
      <c r="OEN43" s="1835"/>
      <c r="OEO43" s="1835"/>
      <c r="OEP43" s="1835"/>
      <c r="OEQ43" s="1835"/>
      <c r="OER43" s="1835"/>
      <c r="OES43" s="1835"/>
      <c r="OET43" s="1835"/>
      <c r="OEU43" s="1835"/>
      <c r="OEV43" s="1835"/>
      <c r="OEW43" s="1835"/>
      <c r="OEX43" s="1835"/>
      <c r="OEY43" s="1835"/>
      <c r="OEZ43" s="1835"/>
      <c r="OFA43" s="1835"/>
      <c r="OFB43" s="1835"/>
      <c r="OFC43" s="1835"/>
      <c r="OFD43" s="1835"/>
      <c r="OFE43" s="1835"/>
      <c r="OFF43" s="1835"/>
      <c r="OFG43" s="1835"/>
      <c r="OFH43" s="1835"/>
      <c r="OFI43" s="1835"/>
      <c r="OFJ43" s="1835"/>
      <c r="OFK43" s="1835"/>
      <c r="OFL43" s="1835"/>
      <c r="OFM43" s="1835"/>
      <c r="OFN43" s="1835"/>
      <c r="OFO43" s="1835"/>
      <c r="OFP43" s="1835"/>
      <c r="OFQ43" s="1835"/>
      <c r="OFR43" s="1835"/>
      <c r="OFS43" s="1835"/>
      <c r="OFT43" s="1835"/>
      <c r="OFU43" s="1835"/>
      <c r="OFV43" s="1835"/>
      <c r="OFW43" s="1835"/>
      <c r="OFX43" s="1835"/>
      <c r="OFY43" s="1835"/>
      <c r="OFZ43" s="1835"/>
      <c r="OGA43" s="1835"/>
      <c r="OGB43" s="1835"/>
      <c r="OGC43" s="1835"/>
      <c r="OGD43" s="1835"/>
      <c r="OGE43" s="1835"/>
      <c r="OGF43" s="1835"/>
      <c r="OGG43" s="1835"/>
      <c r="OGH43" s="1835"/>
      <c r="OGI43" s="1835"/>
      <c r="OGJ43" s="1835"/>
      <c r="OGK43" s="1835"/>
      <c r="OGL43" s="1835"/>
      <c r="OGM43" s="1835"/>
      <c r="OGN43" s="1835"/>
      <c r="OGO43" s="1835"/>
      <c r="OGP43" s="1835"/>
      <c r="OGQ43" s="1835"/>
      <c r="OGR43" s="1835"/>
      <c r="OGS43" s="1835"/>
      <c r="OGT43" s="1835"/>
      <c r="OGU43" s="1835"/>
      <c r="OGV43" s="1835"/>
      <c r="OGW43" s="1835"/>
      <c r="OGX43" s="1835"/>
      <c r="OGY43" s="1835"/>
      <c r="OGZ43" s="1835"/>
      <c r="OHA43" s="1835"/>
      <c r="OHB43" s="1835"/>
      <c r="OHC43" s="1835"/>
      <c r="OHD43" s="1835"/>
      <c r="OHE43" s="1835"/>
      <c r="OHF43" s="1835"/>
      <c r="OHG43" s="1835"/>
      <c r="OHH43" s="1835"/>
      <c r="OHI43" s="1835"/>
      <c r="OHJ43" s="1835"/>
      <c r="OHK43" s="1835"/>
      <c r="OHL43" s="1835"/>
      <c r="OHM43" s="1835"/>
      <c r="OHN43" s="1835"/>
      <c r="OHO43" s="1835"/>
      <c r="OHP43" s="1835"/>
      <c r="OHQ43" s="1835"/>
      <c r="OHR43" s="1835"/>
      <c r="OHS43" s="1835"/>
      <c r="OHT43" s="1835"/>
      <c r="OHU43" s="1835"/>
      <c r="OHV43" s="1835"/>
      <c r="OHW43" s="1835"/>
      <c r="OHX43" s="1835"/>
      <c r="OHY43" s="1835"/>
      <c r="OHZ43" s="1835"/>
      <c r="OIA43" s="1835"/>
      <c r="OIB43" s="1835"/>
      <c r="OIC43" s="1835"/>
      <c r="OID43" s="1835"/>
      <c r="OIE43" s="1835"/>
      <c r="OIF43" s="1835"/>
      <c r="OIG43" s="1835"/>
      <c r="OIH43" s="1835"/>
      <c r="OII43" s="1835"/>
      <c r="OIJ43" s="1835"/>
      <c r="OIK43" s="1835"/>
      <c r="OIL43" s="1835"/>
      <c r="OIM43" s="1835"/>
      <c r="OIN43" s="1835"/>
      <c r="OIO43" s="1835"/>
      <c r="OIP43" s="1835"/>
      <c r="OIQ43" s="1835"/>
      <c r="OIR43" s="1835"/>
      <c r="OIS43" s="1835"/>
      <c r="OIT43" s="1835"/>
      <c r="OIU43" s="1835"/>
      <c r="OIV43" s="1835"/>
      <c r="OIW43" s="1835"/>
      <c r="OIX43" s="1835"/>
      <c r="OIY43" s="1835"/>
      <c r="OIZ43" s="1835"/>
      <c r="OJA43" s="1835"/>
      <c r="OJB43" s="1835"/>
      <c r="OJC43" s="1835"/>
      <c r="OJD43" s="1835"/>
      <c r="OJE43" s="1835"/>
      <c r="OJF43" s="1835"/>
      <c r="OJG43" s="1835"/>
      <c r="OJH43" s="1835"/>
      <c r="OJI43" s="1835"/>
      <c r="OJJ43" s="1835"/>
      <c r="OJK43" s="1835"/>
      <c r="OJL43" s="1835"/>
      <c r="OJM43" s="1835"/>
      <c r="OJN43" s="1835"/>
      <c r="OJO43" s="1835"/>
      <c r="OJP43" s="1835"/>
      <c r="OJQ43" s="1835"/>
      <c r="OJR43" s="1835"/>
      <c r="OJS43" s="1835"/>
      <c r="OJT43" s="1835"/>
      <c r="OJU43" s="1835"/>
      <c r="OJV43" s="1835"/>
      <c r="OJW43" s="1835"/>
      <c r="OJX43" s="1835"/>
      <c r="OJY43" s="1835"/>
      <c r="OJZ43" s="1835"/>
      <c r="OKA43" s="1835"/>
      <c r="OKB43" s="1835"/>
      <c r="OKC43" s="1835"/>
      <c r="OKD43" s="1835"/>
      <c r="OKE43" s="1835"/>
      <c r="OKF43" s="1835"/>
      <c r="OKG43" s="1835"/>
      <c r="OKH43" s="1835"/>
      <c r="OKI43" s="1835"/>
      <c r="OKJ43" s="1835"/>
      <c r="OKK43" s="1835"/>
      <c r="OKL43" s="1835"/>
      <c r="OKM43" s="1835"/>
      <c r="OKN43" s="1835"/>
      <c r="OKO43" s="1835"/>
      <c r="OKP43" s="1835"/>
      <c r="OKQ43" s="1835"/>
      <c r="OKR43" s="1835"/>
      <c r="OKS43" s="1835"/>
      <c r="OKT43" s="1835"/>
      <c r="OKU43" s="1835"/>
      <c r="OKV43" s="1835"/>
      <c r="OKW43" s="1835"/>
      <c r="OKX43" s="1835"/>
      <c r="OKY43" s="1835"/>
      <c r="OKZ43" s="1835"/>
      <c r="OLA43" s="1835"/>
      <c r="OLB43" s="1835"/>
      <c r="OLC43" s="1835"/>
      <c r="OLD43" s="1835"/>
      <c r="OLE43" s="1835"/>
      <c r="OLF43" s="1835"/>
      <c r="OLG43" s="1835"/>
      <c r="OLH43" s="1835"/>
      <c r="OLI43" s="1835"/>
      <c r="OLJ43" s="1835"/>
      <c r="OLK43" s="1835"/>
      <c r="OLL43" s="1835"/>
      <c r="OLM43" s="1835"/>
      <c r="OLN43" s="1835"/>
      <c r="OLO43" s="1835"/>
      <c r="OLP43" s="1835"/>
      <c r="OLQ43" s="1835"/>
      <c r="OLR43" s="1835"/>
      <c r="OLS43" s="1835"/>
      <c r="OLT43" s="1835"/>
      <c r="OLU43" s="1835"/>
      <c r="OLV43" s="1835"/>
      <c r="OLW43" s="1835"/>
      <c r="OLX43" s="1835"/>
      <c r="OLY43" s="1835"/>
      <c r="OLZ43" s="1835"/>
      <c r="OMA43" s="1835"/>
      <c r="OMB43" s="1835"/>
      <c r="OMC43" s="1835"/>
      <c r="OMD43" s="1835"/>
      <c r="OME43" s="1835"/>
      <c r="OMF43" s="1835"/>
      <c r="OMG43" s="1835"/>
      <c r="OMH43" s="1835"/>
      <c r="OMI43" s="1835"/>
      <c r="OMJ43" s="1835"/>
      <c r="OMK43" s="1835"/>
      <c r="OML43" s="1835"/>
      <c r="OMM43" s="1835"/>
      <c r="OMN43" s="1835"/>
      <c r="OMO43" s="1835"/>
      <c r="OMP43" s="1835"/>
      <c r="OMQ43" s="1835"/>
      <c r="OMR43" s="1835"/>
      <c r="OMS43" s="1835"/>
      <c r="OMT43" s="1835"/>
      <c r="OMU43" s="1835"/>
      <c r="OMV43" s="1835"/>
      <c r="OMW43" s="1835"/>
      <c r="OMX43" s="1835"/>
      <c r="OMY43" s="1835"/>
      <c r="OMZ43" s="1835"/>
      <c r="ONA43" s="1835"/>
      <c r="ONB43" s="1835"/>
      <c r="ONC43" s="1835"/>
      <c r="OND43" s="1835"/>
      <c r="ONE43" s="1835"/>
      <c r="ONF43" s="1835"/>
      <c r="ONG43" s="1835"/>
      <c r="ONH43" s="1835"/>
      <c r="ONI43" s="1835"/>
      <c r="ONJ43" s="1835"/>
      <c r="ONK43" s="1835"/>
      <c r="ONL43" s="1835"/>
      <c r="ONM43" s="1835"/>
      <c r="ONN43" s="1835"/>
      <c r="ONO43" s="1835"/>
      <c r="ONP43" s="1835"/>
      <c r="ONQ43" s="1835"/>
      <c r="ONR43" s="1835"/>
      <c r="ONS43" s="1835"/>
      <c r="ONT43" s="1835"/>
      <c r="ONU43" s="1835"/>
      <c r="ONV43" s="1835"/>
      <c r="ONW43" s="1835"/>
      <c r="ONX43" s="1835"/>
      <c r="ONY43" s="1835"/>
      <c r="ONZ43" s="1835"/>
      <c r="OOA43" s="1835"/>
      <c r="OOB43" s="1835"/>
      <c r="OOC43" s="1835"/>
      <c r="OOD43" s="1835"/>
      <c r="OOE43" s="1835"/>
      <c r="OOF43" s="1835"/>
      <c r="OOG43" s="1835"/>
      <c r="OOH43" s="1835"/>
      <c r="OOI43" s="1835"/>
      <c r="OOJ43" s="1835"/>
      <c r="OOK43" s="1835"/>
      <c r="OOL43" s="1835"/>
      <c r="OOM43" s="1835"/>
      <c r="OON43" s="1835"/>
      <c r="OOO43" s="1835"/>
      <c r="OOP43" s="1835"/>
      <c r="OOQ43" s="1835"/>
      <c r="OOR43" s="1835"/>
      <c r="OOS43" s="1835"/>
      <c r="OOT43" s="1835"/>
      <c r="OOU43" s="1835"/>
      <c r="OOV43" s="1835"/>
      <c r="OOW43" s="1835"/>
      <c r="OOX43" s="1835"/>
      <c r="OOY43" s="1835"/>
      <c r="OOZ43" s="1835"/>
      <c r="OPA43" s="1835"/>
      <c r="OPB43" s="1835"/>
      <c r="OPC43" s="1835"/>
      <c r="OPD43" s="1835"/>
      <c r="OPE43" s="1835"/>
      <c r="OPF43" s="1835"/>
      <c r="OPG43" s="1835"/>
      <c r="OPH43" s="1835"/>
      <c r="OPI43" s="1835"/>
      <c r="OPJ43" s="1835"/>
      <c r="OPK43" s="1835"/>
      <c r="OPL43" s="1835"/>
      <c r="OPM43" s="1835"/>
      <c r="OPN43" s="1835"/>
      <c r="OPO43" s="1835"/>
      <c r="OPP43" s="1835"/>
      <c r="OPQ43" s="1835"/>
      <c r="OPR43" s="1835"/>
      <c r="OPS43" s="1835"/>
      <c r="OPT43" s="1835"/>
      <c r="OPU43" s="1835"/>
      <c r="OPV43" s="1835"/>
      <c r="OPW43" s="1835"/>
      <c r="OPX43" s="1835"/>
      <c r="OPY43" s="1835"/>
      <c r="OPZ43" s="1835"/>
      <c r="OQA43" s="1835"/>
      <c r="OQB43" s="1835"/>
      <c r="OQC43" s="1835"/>
      <c r="OQD43" s="1835"/>
      <c r="OQE43" s="1835"/>
      <c r="OQF43" s="1835"/>
      <c r="OQG43" s="1835"/>
      <c r="OQH43" s="1835"/>
      <c r="OQI43" s="1835"/>
      <c r="OQJ43" s="1835"/>
      <c r="OQK43" s="1835"/>
      <c r="OQL43" s="1835"/>
      <c r="OQM43" s="1835"/>
      <c r="OQN43" s="1835"/>
      <c r="OQO43" s="1835"/>
      <c r="OQP43" s="1835"/>
      <c r="OQQ43" s="1835"/>
      <c r="OQR43" s="1835"/>
      <c r="OQS43" s="1835"/>
      <c r="OQT43" s="1835"/>
      <c r="OQU43" s="1835"/>
      <c r="OQV43" s="1835"/>
      <c r="OQW43" s="1835"/>
      <c r="OQX43" s="1835"/>
      <c r="OQY43" s="1835"/>
      <c r="OQZ43" s="1835"/>
      <c r="ORA43" s="1835"/>
      <c r="ORB43" s="1835"/>
      <c r="ORC43" s="1835"/>
      <c r="ORD43" s="1835"/>
      <c r="ORE43" s="1835"/>
      <c r="ORF43" s="1835"/>
      <c r="ORG43" s="1835"/>
      <c r="ORH43" s="1835"/>
      <c r="ORI43" s="1835"/>
      <c r="ORJ43" s="1835"/>
      <c r="ORK43" s="1835"/>
      <c r="ORL43" s="1835"/>
      <c r="ORM43" s="1835"/>
      <c r="ORN43" s="1835"/>
      <c r="ORO43" s="1835"/>
      <c r="ORP43" s="1835"/>
      <c r="ORQ43" s="1835"/>
      <c r="ORR43" s="1835"/>
      <c r="ORS43" s="1835"/>
      <c r="ORT43" s="1835"/>
      <c r="ORU43" s="1835"/>
      <c r="ORV43" s="1835"/>
      <c r="ORW43" s="1835"/>
      <c r="ORX43" s="1835"/>
      <c r="ORY43" s="1835"/>
      <c r="ORZ43" s="1835"/>
      <c r="OSA43" s="1835"/>
      <c r="OSB43" s="1835"/>
      <c r="OSC43" s="1835"/>
      <c r="OSD43" s="1835"/>
      <c r="OSE43" s="1835"/>
      <c r="OSF43" s="1835"/>
      <c r="OSG43" s="1835"/>
      <c r="OSH43" s="1835"/>
      <c r="OSI43" s="1835"/>
      <c r="OSJ43" s="1835"/>
      <c r="OSK43" s="1835"/>
      <c r="OSL43" s="1835"/>
      <c r="OSM43" s="1835"/>
      <c r="OSN43" s="1835"/>
      <c r="OSO43" s="1835"/>
      <c r="OSP43" s="1835"/>
      <c r="OSQ43" s="1835"/>
      <c r="OSR43" s="1835"/>
      <c r="OSS43" s="1835"/>
      <c r="OST43" s="1835"/>
      <c r="OSU43" s="1835"/>
      <c r="OSV43" s="1835"/>
      <c r="OSW43" s="1835"/>
      <c r="OSX43" s="1835"/>
      <c r="OSY43" s="1835"/>
      <c r="OSZ43" s="1835"/>
      <c r="OTA43" s="1835"/>
      <c r="OTB43" s="1835"/>
      <c r="OTC43" s="1835"/>
      <c r="OTD43" s="1835"/>
      <c r="OTE43" s="1835"/>
      <c r="OTF43" s="1835"/>
      <c r="OTG43" s="1835"/>
      <c r="OTH43" s="1835"/>
      <c r="OTI43" s="1835"/>
      <c r="OTJ43" s="1835"/>
      <c r="OTK43" s="1835"/>
      <c r="OTL43" s="1835"/>
      <c r="OTM43" s="1835"/>
      <c r="OTN43" s="1835"/>
      <c r="OTO43" s="1835"/>
      <c r="OTP43" s="1835"/>
      <c r="OTQ43" s="1835"/>
      <c r="OTR43" s="1835"/>
      <c r="OTS43" s="1835"/>
      <c r="OTT43" s="1835"/>
      <c r="OTU43" s="1835"/>
      <c r="OTV43" s="1835"/>
      <c r="OTW43" s="1835"/>
      <c r="OTX43" s="1835"/>
      <c r="OTY43" s="1835"/>
      <c r="OTZ43" s="1835"/>
      <c r="OUA43" s="1835"/>
      <c r="OUB43" s="1835"/>
      <c r="OUC43" s="1835"/>
      <c r="OUD43" s="1835"/>
      <c r="OUE43" s="1835"/>
      <c r="OUF43" s="1835"/>
      <c r="OUG43" s="1835"/>
      <c r="OUH43" s="1835"/>
      <c r="OUI43" s="1835"/>
      <c r="OUJ43" s="1835"/>
      <c r="OUK43" s="1835"/>
      <c r="OUL43" s="1835"/>
      <c r="OUM43" s="1835"/>
      <c r="OUN43" s="1835"/>
      <c r="OUO43" s="1835"/>
      <c r="OUP43" s="1835"/>
      <c r="OUQ43" s="1835"/>
      <c r="OUR43" s="1835"/>
      <c r="OUS43" s="1835"/>
      <c r="OUT43" s="1835"/>
      <c r="OUU43" s="1835"/>
      <c r="OUV43" s="1835"/>
      <c r="OUW43" s="1835"/>
      <c r="OUX43" s="1835"/>
      <c r="OUY43" s="1835"/>
      <c r="OUZ43" s="1835"/>
      <c r="OVA43" s="1835"/>
      <c r="OVB43" s="1835"/>
      <c r="OVC43" s="1835"/>
      <c r="OVD43" s="1835"/>
      <c r="OVE43" s="1835"/>
      <c r="OVF43" s="1835"/>
      <c r="OVG43" s="1835"/>
      <c r="OVH43" s="1835"/>
      <c r="OVI43" s="1835"/>
      <c r="OVJ43" s="1835"/>
      <c r="OVK43" s="1835"/>
      <c r="OVL43" s="1835"/>
      <c r="OVM43" s="1835"/>
      <c r="OVN43" s="1835"/>
      <c r="OVO43" s="1835"/>
      <c r="OVP43" s="1835"/>
      <c r="OVQ43" s="1835"/>
      <c r="OVR43" s="1835"/>
      <c r="OVS43" s="1835"/>
      <c r="OVT43" s="1835"/>
      <c r="OVU43" s="1835"/>
      <c r="OVV43" s="1835"/>
      <c r="OVW43" s="1835"/>
      <c r="OVX43" s="1835"/>
      <c r="OVY43" s="1835"/>
      <c r="OVZ43" s="1835"/>
      <c r="OWA43" s="1835"/>
      <c r="OWB43" s="1835"/>
      <c r="OWC43" s="1835"/>
      <c r="OWD43" s="1835"/>
      <c r="OWE43" s="1835"/>
      <c r="OWF43" s="1835"/>
      <c r="OWG43" s="1835"/>
      <c r="OWH43" s="1835"/>
      <c r="OWI43" s="1835"/>
      <c r="OWJ43" s="1835"/>
      <c r="OWK43" s="1835"/>
      <c r="OWL43" s="1835"/>
      <c r="OWM43" s="1835"/>
      <c r="OWN43" s="1835"/>
      <c r="OWO43" s="1835"/>
      <c r="OWP43" s="1835"/>
      <c r="OWQ43" s="1835"/>
      <c r="OWR43" s="1835"/>
      <c r="OWS43" s="1835"/>
      <c r="OWT43" s="1835"/>
      <c r="OWU43" s="1835"/>
      <c r="OWV43" s="1835"/>
      <c r="OWW43" s="1835"/>
      <c r="OWX43" s="1835"/>
      <c r="OWY43" s="1835"/>
      <c r="OWZ43" s="1835"/>
      <c r="OXA43" s="1835"/>
      <c r="OXB43" s="1835"/>
      <c r="OXC43" s="1835"/>
      <c r="OXD43" s="1835"/>
      <c r="OXE43" s="1835"/>
      <c r="OXF43" s="1835"/>
      <c r="OXG43" s="1835"/>
      <c r="OXH43" s="1835"/>
      <c r="OXI43" s="1835"/>
      <c r="OXJ43" s="1835"/>
      <c r="OXK43" s="1835"/>
      <c r="OXL43" s="1835"/>
      <c r="OXM43" s="1835"/>
      <c r="OXN43" s="1835"/>
      <c r="OXO43" s="1835"/>
      <c r="OXP43" s="1835"/>
      <c r="OXQ43" s="1835"/>
      <c r="OXR43" s="1835"/>
      <c r="OXS43" s="1835"/>
      <c r="OXT43" s="1835"/>
      <c r="OXU43" s="1835"/>
      <c r="OXV43" s="1835"/>
      <c r="OXW43" s="1835"/>
      <c r="OXX43" s="1835"/>
      <c r="OXY43" s="1835"/>
      <c r="OXZ43" s="1835"/>
      <c r="OYA43" s="1835"/>
      <c r="OYB43" s="1835"/>
      <c r="OYC43" s="1835"/>
      <c r="OYD43" s="1835"/>
      <c r="OYE43" s="1835"/>
      <c r="OYF43" s="1835"/>
      <c r="OYG43" s="1835"/>
      <c r="OYH43" s="1835"/>
      <c r="OYI43" s="1835"/>
      <c r="OYJ43" s="1835"/>
      <c r="OYK43" s="1835"/>
      <c r="OYL43" s="1835"/>
      <c r="OYM43" s="1835"/>
      <c r="OYN43" s="1835"/>
      <c r="OYO43" s="1835"/>
      <c r="OYP43" s="1835"/>
      <c r="OYQ43" s="1835"/>
      <c r="OYR43" s="1835"/>
      <c r="OYS43" s="1835"/>
      <c r="OYT43" s="1835"/>
      <c r="OYU43" s="1835"/>
      <c r="OYV43" s="1835"/>
      <c r="OYW43" s="1835"/>
      <c r="OYX43" s="1835"/>
      <c r="OYY43" s="1835"/>
      <c r="OYZ43" s="1835"/>
      <c r="OZA43" s="1835"/>
      <c r="OZB43" s="1835"/>
      <c r="OZC43" s="1835"/>
      <c r="OZD43" s="1835"/>
      <c r="OZE43" s="1835"/>
      <c r="OZF43" s="1835"/>
      <c r="OZG43" s="1835"/>
      <c r="OZH43" s="1835"/>
      <c r="OZI43" s="1835"/>
      <c r="OZJ43" s="1835"/>
      <c r="OZK43" s="1835"/>
      <c r="OZL43" s="1835"/>
      <c r="OZM43" s="1835"/>
      <c r="OZN43" s="1835"/>
      <c r="OZO43" s="1835"/>
      <c r="OZP43" s="1835"/>
      <c r="OZQ43" s="1835"/>
      <c r="OZR43" s="1835"/>
      <c r="OZS43" s="1835"/>
      <c r="OZT43" s="1835"/>
      <c r="OZU43" s="1835"/>
      <c r="OZV43" s="1835"/>
      <c r="OZW43" s="1835"/>
      <c r="OZX43" s="1835"/>
      <c r="OZY43" s="1835"/>
      <c r="OZZ43" s="1835"/>
      <c r="PAA43" s="1835"/>
      <c r="PAB43" s="1835"/>
      <c r="PAC43" s="1835"/>
      <c r="PAD43" s="1835"/>
      <c r="PAE43" s="1835"/>
      <c r="PAF43" s="1835"/>
      <c r="PAG43" s="1835"/>
      <c r="PAH43" s="1835"/>
      <c r="PAI43" s="1835"/>
      <c r="PAJ43" s="1835"/>
      <c r="PAK43" s="1835"/>
      <c r="PAL43" s="1835"/>
      <c r="PAM43" s="1835"/>
      <c r="PAN43" s="1835"/>
      <c r="PAO43" s="1835"/>
      <c r="PAP43" s="1835"/>
      <c r="PAQ43" s="1835"/>
      <c r="PAR43" s="1835"/>
      <c r="PAS43" s="1835"/>
      <c r="PAT43" s="1835"/>
      <c r="PAU43" s="1835"/>
      <c r="PAV43" s="1835"/>
      <c r="PAW43" s="1835"/>
      <c r="PAX43" s="1835"/>
      <c r="PAY43" s="1835"/>
      <c r="PAZ43" s="1835"/>
      <c r="PBA43" s="1835"/>
      <c r="PBB43" s="1835"/>
      <c r="PBC43" s="1835"/>
      <c r="PBD43" s="1835"/>
      <c r="PBE43" s="1835"/>
      <c r="PBF43" s="1835"/>
      <c r="PBG43" s="1835"/>
      <c r="PBH43" s="1835"/>
      <c r="PBI43" s="1835"/>
      <c r="PBJ43" s="1835"/>
      <c r="PBK43" s="1835"/>
      <c r="PBL43" s="1835"/>
      <c r="PBM43" s="1835"/>
      <c r="PBN43" s="1835"/>
      <c r="PBO43" s="1835"/>
      <c r="PBP43" s="1835"/>
      <c r="PBQ43" s="1835"/>
      <c r="PBR43" s="1835"/>
      <c r="PBS43" s="1835"/>
      <c r="PBT43" s="1835"/>
      <c r="PBU43" s="1835"/>
      <c r="PBV43" s="1835"/>
      <c r="PBW43" s="1835"/>
      <c r="PBX43" s="1835"/>
      <c r="PBY43" s="1835"/>
      <c r="PBZ43" s="1835"/>
      <c r="PCA43" s="1835"/>
      <c r="PCB43" s="1835"/>
      <c r="PCC43" s="1835"/>
      <c r="PCD43" s="1835"/>
      <c r="PCE43" s="1835"/>
      <c r="PCF43" s="1835"/>
      <c r="PCG43" s="1835"/>
      <c r="PCH43" s="1835"/>
      <c r="PCI43" s="1835"/>
      <c r="PCJ43" s="1835"/>
      <c r="PCK43" s="1835"/>
      <c r="PCL43" s="1835"/>
      <c r="PCM43" s="1835"/>
      <c r="PCN43" s="1835"/>
      <c r="PCO43" s="1835"/>
      <c r="PCP43" s="1835"/>
      <c r="PCQ43" s="1835"/>
      <c r="PCR43" s="1835"/>
      <c r="PCS43" s="1835"/>
      <c r="PCT43" s="1835"/>
      <c r="PCU43" s="1835"/>
      <c r="PCV43" s="1835"/>
      <c r="PCW43" s="1835"/>
      <c r="PCX43" s="1835"/>
      <c r="PCY43" s="1835"/>
      <c r="PCZ43" s="1835"/>
      <c r="PDA43" s="1835"/>
      <c r="PDB43" s="1835"/>
      <c r="PDC43" s="1835"/>
      <c r="PDD43" s="1835"/>
      <c r="PDE43" s="1835"/>
      <c r="PDF43" s="1835"/>
      <c r="PDG43" s="1835"/>
      <c r="PDH43" s="1835"/>
      <c r="PDI43" s="1835"/>
      <c r="PDJ43" s="1835"/>
      <c r="PDK43" s="1835"/>
      <c r="PDL43" s="1835"/>
      <c r="PDM43" s="1835"/>
      <c r="PDN43" s="1835"/>
      <c r="PDO43" s="1835"/>
      <c r="PDP43" s="1835"/>
      <c r="PDQ43" s="1835"/>
      <c r="PDR43" s="1835"/>
      <c r="PDS43" s="1835"/>
      <c r="PDT43" s="1835"/>
      <c r="PDU43" s="1835"/>
      <c r="PDV43" s="1835"/>
      <c r="PDW43" s="1835"/>
      <c r="PDX43" s="1835"/>
      <c r="PDY43" s="1835"/>
      <c r="PDZ43" s="1835"/>
      <c r="PEA43" s="1835"/>
      <c r="PEB43" s="1835"/>
      <c r="PEC43" s="1835"/>
      <c r="PED43" s="1835"/>
      <c r="PEE43" s="1835"/>
      <c r="PEF43" s="1835"/>
      <c r="PEG43" s="1835"/>
      <c r="PEH43" s="1835"/>
      <c r="PEI43" s="1835"/>
      <c r="PEJ43" s="1835"/>
      <c r="PEK43" s="1835"/>
      <c r="PEL43" s="1835"/>
      <c r="PEM43" s="1835"/>
      <c r="PEN43" s="1835"/>
      <c r="PEO43" s="1835"/>
      <c r="PEP43" s="1835"/>
      <c r="PEQ43" s="1835"/>
      <c r="PER43" s="1835"/>
      <c r="PES43" s="1835"/>
      <c r="PET43" s="1835"/>
      <c r="PEU43" s="1835"/>
      <c r="PEV43" s="1835"/>
      <c r="PEW43" s="1835"/>
      <c r="PEX43" s="1835"/>
      <c r="PEY43" s="1835"/>
      <c r="PEZ43" s="1835"/>
      <c r="PFA43" s="1835"/>
      <c r="PFB43" s="1835"/>
      <c r="PFC43" s="1835"/>
      <c r="PFD43" s="1835"/>
      <c r="PFE43" s="1835"/>
      <c r="PFF43" s="1835"/>
      <c r="PFG43" s="1835"/>
      <c r="PFH43" s="1835"/>
      <c r="PFI43" s="1835"/>
      <c r="PFJ43" s="1835"/>
      <c r="PFK43" s="1835"/>
      <c r="PFL43" s="1835"/>
      <c r="PFM43" s="1835"/>
      <c r="PFN43" s="1835"/>
      <c r="PFO43" s="1835"/>
      <c r="PFP43" s="1835"/>
      <c r="PFQ43" s="1835"/>
      <c r="PFR43" s="1835"/>
      <c r="PFS43" s="1835"/>
      <c r="PFT43" s="1835"/>
      <c r="PFU43" s="1835"/>
      <c r="PFV43" s="1835"/>
      <c r="PFW43" s="1835"/>
      <c r="PFX43" s="1835"/>
      <c r="PFY43" s="1835"/>
      <c r="PFZ43" s="1835"/>
      <c r="PGA43" s="1835"/>
      <c r="PGB43" s="1835"/>
      <c r="PGC43" s="1835"/>
      <c r="PGD43" s="1835"/>
      <c r="PGE43" s="1835"/>
      <c r="PGF43" s="1835"/>
      <c r="PGG43" s="1835"/>
      <c r="PGH43" s="1835"/>
      <c r="PGI43" s="1835"/>
      <c r="PGJ43" s="1835"/>
      <c r="PGK43" s="1835"/>
      <c r="PGL43" s="1835"/>
      <c r="PGM43" s="1835"/>
      <c r="PGN43" s="1835"/>
      <c r="PGO43" s="1835"/>
      <c r="PGP43" s="1835"/>
      <c r="PGQ43" s="1835"/>
      <c r="PGR43" s="1835"/>
      <c r="PGS43" s="1835"/>
      <c r="PGT43" s="1835"/>
      <c r="PGU43" s="1835"/>
      <c r="PGV43" s="1835"/>
      <c r="PGW43" s="1835"/>
      <c r="PGX43" s="1835"/>
      <c r="PGY43" s="1835"/>
      <c r="PGZ43" s="1835"/>
      <c r="PHA43" s="1835"/>
      <c r="PHB43" s="1835"/>
      <c r="PHC43" s="1835"/>
      <c r="PHD43" s="1835"/>
      <c r="PHE43" s="1835"/>
      <c r="PHF43" s="1835"/>
      <c r="PHG43" s="1835"/>
      <c r="PHH43" s="1835"/>
      <c r="PHI43" s="1835"/>
      <c r="PHJ43" s="1835"/>
      <c r="PHK43" s="1835"/>
      <c r="PHL43" s="1835"/>
      <c r="PHM43" s="1835"/>
      <c r="PHN43" s="1835"/>
      <c r="PHO43" s="1835"/>
      <c r="PHP43" s="1835"/>
      <c r="PHQ43" s="1835"/>
      <c r="PHR43" s="1835"/>
      <c r="PHS43" s="1835"/>
      <c r="PHT43" s="1835"/>
      <c r="PHU43" s="1835"/>
      <c r="PHV43" s="1835"/>
      <c r="PHW43" s="1835"/>
      <c r="PHX43" s="1835"/>
      <c r="PHY43" s="1835"/>
      <c r="PHZ43" s="1835"/>
      <c r="PIA43" s="1835"/>
      <c r="PIB43" s="1835"/>
      <c r="PIC43" s="1835"/>
      <c r="PID43" s="1835"/>
      <c r="PIE43" s="1835"/>
      <c r="PIF43" s="1835"/>
      <c r="PIG43" s="1835"/>
      <c r="PIH43" s="1835"/>
      <c r="PII43" s="1835"/>
      <c r="PIJ43" s="1835"/>
      <c r="PIK43" s="1835"/>
      <c r="PIL43" s="1835"/>
      <c r="PIM43" s="1835"/>
      <c r="PIN43" s="1835"/>
      <c r="PIO43" s="1835"/>
      <c r="PIP43" s="1835"/>
      <c r="PIQ43" s="1835"/>
      <c r="PIR43" s="1835"/>
      <c r="PIS43" s="1835"/>
      <c r="PIT43" s="1835"/>
      <c r="PIU43" s="1835"/>
      <c r="PIV43" s="1835"/>
      <c r="PIW43" s="1835"/>
      <c r="PIX43" s="1835"/>
      <c r="PIY43" s="1835"/>
      <c r="PIZ43" s="1835"/>
      <c r="PJA43" s="1835"/>
      <c r="PJB43" s="1835"/>
      <c r="PJC43" s="1835"/>
      <c r="PJD43" s="1835"/>
      <c r="PJE43" s="1835"/>
      <c r="PJF43" s="1835"/>
      <c r="PJG43" s="1835"/>
      <c r="PJH43" s="1835"/>
      <c r="PJI43" s="1835"/>
      <c r="PJJ43" s="1835"/>
      <c r="PJK43" s="1835"/>
      <c r="PJL43" s="1835"/>
      <c r="PJM43" s="1835"/>
      <c r="PJN43" s="1835"/>
      <c r="PJO43" s="1835"/>
      <c r="PJP43" s="1835"/>
      <c r="PJQ43" s="1835"/>
      <c r="PJR43" s="1835"/>
      <c r="PJS43" s="1835"/>
      <c r="PJT43" s="1835"/>
      <c r="PJU43" s="1835"/>
      <c r="PJV43" s="1835"/>
      <c r="PJW43" s="1835"/>
      <c r="PJX43" s="1835"/>
      <c r="PJY43" s="1835"/>
      <c r="PJZ43" s="1835"/>
      <c r="PKA43" s="1835"/>
      <c r="PKB43" s="1835"/>
      <c r="PKC43" s="1835"/>
      <c r="PKD43" s="1835"/>
      <c r="PKE43" s="1835"/>
      <c r="PKF43" s="1835"/>
      <c r="PKG43" s="1835"/>
      <c r="PKH43" s="1835"/>
      <c r="PKI43" s="1835"/>
      <c r="PKJ43" s="1835"/>
      <c r="PKK43" s="1835"/>
      <c r="PKL43" s="1835"/>
      <c r="PKM43" s="1835"/>
      <c r="PKN43" s="1835"/>
      <c r="PKO43" s="1835"/>
      <c r="PKP43" s="1835"/>
      <c r="PKQ43" s="1835"/>
      <c r="PKR43" s="1835"/>
      <c r="PKS43" s="1835"/>
      <c r="PKT43" s="1835"/>
      <c r="PKU43" s="1835"/>
      <c r="PKV43" s="1835"/>
      <c r="PKW43" s="1835"/>
      <c r="PKX43" s="1835"/>
      <c r="PKY43" s="1835"/>
      <c r="PKZ43" s="1835"/>
      <c r="PLA43" s="1835"/>
      <c r="PLB43" s="1835"/>
      <c r="PLC43" s="1835"/>
      <c r="PLD43" s="1835"/>
      <c r="PLE43" s="1835"/>
      <c r="PLF43" s="1835"/>
      <c r="PLG43" s="1835"/>
      <c r="PLH43" s="1835"/>
      <c r="PLI43" s="1835"/>
      <c r="PLJ43" s="1835"/>
      <c r="PLK43" s="1835"/>
      <c r="PLL43" s="1835"/>
      <c r="PLM43" s="1835"/>
      <c r="PLN43" s="1835"/>
      <c r="PLO43" s="1835"/>
      <c r="PLP43" s="1835"/>
      <c r="PLQ43" s="1835"/>
      <c r="PLR43" s="1835"/>
      <c r="PLS43" s="1835"/>
      <c r="PLT43" s="1835"/>
      <c r="PLU43" s="1835"/>
      <c r="PLV43" s="1835"/>
      <c r="PLW43" s="1835"/>
      <c r="PLX43" s="1835"/>
      <c r="PLY43" s="1835"/>
      <c r="PLZ43" s="1835"/>
      <c r="PMA43" s="1835"/>
      <c r="PMB43" s="1835"/>
      <c r="PMC43" s="1835"/>
      <c r="PMD43" s="1835"/>
      <c r="PME43" s="1835"/>
      <c r="PMF43" s="1835"/>
      <c r="PMG43" s="1835"/>
      <c r="PMH43" s="1835"/>
      <c r="PMI43" s="1835"/>
      <c r="PMJ43" s="1835"/>
      <c r="PMK43" s="1835"/>
      <c r="PML43" s="1835"/>
      <c r="PMM43" s="1835"/>
      <c r="PMN43" s="1835"/>
      <c r="PMO43" s="1835"/>
      <c r="PMP43" s="1835"/>
      <c r="PMQ43" s="1835"/>
      <c r="PMR43" s="1835"/>
      <c r="PMS43" s="1835"/>
      <c r="PMT43" s="1835"/>
      <c r="PMU43" s="1835"/>
      <c r="PMV43" s="1835"/>
      <c r="PMW43" s="1835"/>
      <c r="PMX43" s="1835"/>
      <c r="PMY43" s="1835"/>
      <c r="PMZ43" s="1835"/>
      <c r="PNA43" s="1835"/>
      <c r="PNB43" s="1835"/>
      <c r="PNC43" s="1835"/>
      <c r="PND43" s="1835"/>
      <c r="PNE43" s="1835"/>
      <c r="PNF43" s="1835"/>
      <c r="PNG43" s="1835"/>
      <c r="PNH43" s="1835"/>
      <c r="PNI43" s="1835"/>
      <c r="PNJ43" s="1835"/>
      <c r="PNK43" s="1835"/>
      <c r="PNL43" s="1835"/>
      <c r="PNM43" s="1835"/>
      <c r="PNN43" s="1835"/>
      <c r="PNO43" s="1835"/>
      <c r="PNP43" s="1835"/>
      <c r="PNQ43" s="1835"/>
      <c r="PNR43" s="1835"/>
      <c r="PNS43" s="1835"/>
      <c r="PNT43" s="1835"/>
      <c r="PNU43" s="1835"/>
      <c r="PNV43" s="1835"/>
      <c r="PNW43" s="1835"/>
      <c r="PNX43" s="1835"/>
      <c r="PNY43" s="1835"/>
      <c r="PNZ43" s="1835"/>
      <c r="POA43" s="1835"/>
      <c r="POB43" s="1835"/>
      <c r="POC43" s="1835"/>
      <c r="POD43" s="1835"/>
      <c r="POE43" s="1835"/>
      <c r="POF43" s="1835"/>
      <c r="POG43" s="1835"/>
      <c r="POH43" s="1835"/>
      <c r="POI43" s="1835"/>
      <c r="POJ43" s="1835"/>
      <c r="POK43" s="1835"/>
      <c r="POL43" s="1835"/>
      <c r="POM43" s="1835"/>
      <c r="PON43" s="1835"/>
      <c r="POO43" s="1835"/>
      <c r="POP43" s="1835"/>
      <c r="POQ43" s="1835"/>
      <c r="POR43" s="1835"/>
      <c r="POS43" s="1835"/>
      <c r="POT43" s="1835"/>
      <c r="POU43" s="1835"/>
      <c r="POV43" s="1835"/>
      <c r="POW43" s="1835"/>
      <c r="POX43" s="1835"/>
      <c r="POY43" s="1835"/>
      <c r="POZ43" s="1835"/>
      <c r="PPA43" s="1835"/>
      <c r="PPB43" s="1835"/>
      <c r="PPC43" s="1835"/>
      <c r="PPD43" s="1835"/>
      <c r="PPE43" s="1835"/>
      <c r="PPF43" s="1835"/>
      <c r="PPG43" s="1835"/>
      <c r="PPH43" s="1835"/>
      <c r="PPI43" s="1835"/>
      <c r="PPJ43" s="1835"/>
      <c r="PPK43" s="1835"/>
      <c r="PPL43" s="1835"/>
      <c r="PPM43" s="1835"/>
      <c r="PPN43" s="1835"/>
      <c r="PPO43" s="1835"/>
      <c r="PPP43" s="1835"/>
      <c r="PPQ43" s="1835"/>
      <c r="PPR43" s="1835"/>
      <c r="PPS43" s="1835"/>
      <c r="PPT43" s="1835"/>
      <c r="PPU43" s="1835"/>
      <c r="PPV43" s="1835"/>
      <c r="PPW43" s="1835"/>
      <c r="PPX43" s="1835"/>
      <c r="PPY43" s="1835"/>
      <c r="PPZ43" s="1835"/>
      <c r="PQA43" s="1835"/>
      <c r="PQB43" s="1835"/>
      <c r="PQC43" s="1835"/>
      <c r="PQD43" s="1835"/>
      <c r="PQE43" s="1835"/>
      <c r="PQF43" s="1835"/>
      <c r="PQG43" s="1835"/>
      <c r="PQH43" s="1835"/>
      <c r="PQI43" s="1835"/>
      <c r="PQJ43" s="1835"/>
      <c r="PQK43" s="1835"/>
      <c r="PQL43" s="1835"/>
      <c r="PQM43" s="1835"/>
      <c r="PQN43" s="1835"/>
      <c r="PQO43" s="1835"/>
      <c r="PQP43" s="1835"/>
      <c r="PQQ43" s="1835"/>
      <c r="PQR43" s="1835"/>
      <c r="PQS43" s="1835"/>
      <c r="PQT43" s="1835"/>
      <c r="PQU43" s="1835"/>
      <c r="PQV43" s="1835"/>
      <c r="PQW43" s="1835"/>
      <c r="PQX43" s="1835"/>
      <c r="PQY43" s="1835"/>
      <c r="PQZ43" s="1835"/>
      <c r="PRA43" s="1835"/>
      <c r="PRB43" s="1835"/>
      <c r="PRC43" s="1835"/>
      <c r="PRD43" s="1835"/>
      <c r="PRE43" s="1835"/>
      <c r="PRF43" s="1835"/>
      <c r="PRG43" s="1835"/>
      <c r="PRH43" s="1835"/>
      <c r="PRI43" s="1835"/>
      <c r="PRJ43" s="1835"/>
      <c r="PRK43" s="1835"/>
      <c r="PRL43" s="1835"/>
      <c r="PRM43" s="1835"/>
      <c r="PRN43" s="1835"/>
      <c r="PRO43" s="1835"/>
      <c r="PRP43" s="1835"/>
      <c r="PRQ43" s="1835"/>
      <c r="PRR43" s="1835"/>
      <c r="PRS43" s="1835"/>
      <c r="PRT43" s="1835"/>
      <c r="PRU43" s="1835"/>
      <c r="PRV43" s="1835"/>
      <c r="PRW43" s="1835"/>
      <c r="PRX43" s="1835"/>
      <c r="PRY43" s="1835"/>
      <c r="PRZ43" s="1835"/>
      <c r="PSA43" s="1835"/>
      <c r="PSB43" s="1835"/>
      <c r="PSC43" s="1835"/>
      <c r="PSD43" s="1835"/>
      <c r="PSE43" s="1835"/>
      <c r="PSF43" s="1835"/>
      <c r="PSG43" s="1835"/>
      <c r="PSH43" s="1835"/>
      <c r="PSI43" s="1835"/>
      <c r="PSJ43" s="1835"/>
      <c r="PSK43" s="1835"/>
      <c r="PSL43" s="1835"/>
      <c r="PSM43" s="1835"/>
      <c r="PSN43" s="1835"/>
      <c r="PSO43" s="1835"/>
      <c r="PSP43" s="1835"/>
      <c r="PSQ43" s="1835"/>
      <c r="PSR43" s="1835"/>
      <c r="PSS43" s="1835"/>
      <c r="PST43" s="1835"/>
      <c r="PSU43" s="1835"/>
      <c r="PSV43" s="1835"/>
      <c r="PSW43" s="1835"/>
      <c r="PSX43" s="1835"/>
      <c r="PSY43" s="1835"/>
      <c r="PSZ43" s="1835"/>
      <c r="PTA43" s="1835"/>
      <c r="PTB43" s="1835"/>
      <c r="PTC43" s="1835"/>
      <c r="PTD43" s="1835"/>
      <c r="PTE43" s="1835"/>
      <c r="PTF43" s="1835"/>
      <c r="PTG43" s="1835"/>
      <c r="PTH43" s="1835"/>
      <c r="PTI43" s="1835"/>
      <c r="PTJ43" s="1835"/>
      <c r="PTK43" s="1835"/>
      <c r="PTL43" s="1835"/>
      <c r="PTM43" s="1835"/>
      <c r="PTN43" s="1835"/>
      <c r="PTO43" s="1835"/>
      <c r="PTP43" s="1835"/>
      <c r="PTQ43" s="1835"/>
      <c r="PTR43" s="1835"/>
      <c r="PTS43" s="1835"/>
      <c r="PTT43" s="1835"/>
      <c r="PTU43" s="1835"/>
      <c r="PTV43" s="1835"/>
      <c r="PTW43" s="1835"/>
      <c r="PTX43" s="1835"/>
      <c r="PTY43" s="1835"/>
      <c r="PTZ43" s="1835"/>
      <c r="PUA43" s="1835"/>
      <c r="PUB43" s="1835"/>
      <c r="PUC43" s="1835"/>
      <c r="PUD43" s="1835"/>
      <c r="PUE43" s="1835"/>
      <c r="PUF43" s="1835"/>
      <c r="PUG43" s="1835"/>
      <c r="PUH43" s="1835"/>
      <c r="PUI43" s="1835"/>
      <c r="PUJ43" s="1835"/>
      <c r="PUK43" s="1835"/>
      <c r="PUL43" s="1835"/>
      <c r="PUM43" s="1835"/>
      <c r="PUN43" s="1835"/>
      <c r="PUO43" s="1835"/>
      <c r="PUP43" s="1835"/>
      <c r="PUQ43" s="1835"/>
      <c r="PUR43" s="1835"/>
      <c r="PUS43" s="1835"/>
      <c r="PUT43" s="1835"/>
      <c r="PUU43" s="1835"/>
      <c r="PUV43" s="1835"/>
      <c r="PUW43" s="1835"/>
      <c r="PUX43" s="1835"/>
      <c r="PUY43" s="1835"/>
      <c r="PUZ43" s="1835"/>
      <c r="PVA43" s="1835"/>
      <c r="PVB43" s="1835"/>
      <c r="PVC43" s="1835"/>
      <c r="PVD43" s="1835"/>
      <c r="PVE43" s="1835"/>
      <c r="PVF43" s="1835"/>
      <c r="PVG43" s="1835"/>
      <c r="PVH43" s="1835"/>
      <c r="PVI43" s="1835"/>
      <c r="PVJ43" s="1835"/>
      <c r="PVK43" s="1835"/>
      <c r="PVL43" s="1835"/>
      <c r="PVM43" s="1835"/>
      <c r="PVN43" s="1835"/>
      <c r="PVO43" s="1835"/>
      <c r="PVP43" s="1835"/>
      <c r="PVQ43" s="1835"/>
      <c r="PVR43" s="1835"/>
      <c r="PVS43" s="1835"/>
      <c r="PVT43" s="1835"/>
      <c r="PVU43" s="1835"/>
      <c r="PVV43" s="1835"/>
      <c r="PVW43" s="1835"/>
      <c r="PVX43" s="1835"/>
      <c r="PVY43" s="1835"/>
      <c r="PVZ43" s="1835"/>
      <c r="PWA43" s="1835"/>
      <c r="PWB43" s="1835"/>
      <c r="PWC43" s="1835"/>
      <c r="PWD43" s="1835"/>
      <c r="PWE43" s="1835"/>
      <c r="PWF43" s="1835"/>
      <c r="PWG43" s="1835"/>
      <c r="PWH43" s="1835"/>
      <c r="PWI43" s="1835"/>
      <c r="PWJ43" s="1835"/>
      <c r="PWK43" s="1835"/>
      <c r="PWL43" s="1835"/>
      <c r="PWM43" s="1835"/>
      <c r="PWN43" s="1835"/>
      <c r="PWO43" s="1835"/>
      <c r="PWP43" s="1835"/>
      <c r="PWQ43" s="1835"/>
      <c r="PWR43" s="1835"/>
      <c r="PWS43" s="1835"/>
      <c r="PWT43" s="1835"/>
      <c r="PWU43" s="1835"/>
      <c r="PWV43" s="1835"/>
      <c r="PWW43" s="1835"/>
      <c r="PWX43" s="1835"/>
      <c r="PWY43" s="1835"/>
      <c r="PWZ43" s="1835"/>
      <c r="PXA43" s="1835"/>
      <c r="PXB43" s="1835"/>
      <c r="PXC43" s="1835"/>
      <c r="PXD43" s="1835"/>
      <c r="PXE43" s="1835"/>
      <c r="PXF43" s="1835"/>
      <c r="PXG43" s="1835"/>
      <c r="PXH43" s="1835"/>
      <c r="PXI43" s="1835"/>
      <c r="PXJ43" s="1835"/>
      <c r="PXK43" s="1835"/>
      <c r="PXL43" s="1835"/>
      <c r="PXM43" s="1835"/>
      <c r="PXN43" s="1835"/>
      <c r="PXO43" s="1835"/>
      <c r="PXP43" s="1835"/>
      <c r="PXQ43" s="1835"/>
      <c r="PXR43" s="1835"/>
      <c r="PXS43" s="1835"/>
      <c r="PXT43" s="1835"/>
      <c r="PXU43" s="1835"/>
      <c r="PXV43" s="1835"/>
      <c r="PXW43" s="1835"/>
      <c r="PXX43" s="1835"/>
      <c r="PXY43" s="1835"/>
      <c r="PXZ43" s="1835"/>
      <c r="PYA43" s="1835"/>
      <c r="PYB43" s="1835"/>
      <c r="PYC43" s="1835"/>
      <c r="PYD43" s="1835"/>
      <c r="PYE43" s="1835"/>
      <c r="PYF43" s="1835"/>
      <c r="PYG43" s="1835"/>
      <c r="PYH43" s="1835"/>
      <c r="PYI43" s="1835"/>
      <c r="PYJ43" s="1835"/>
      <c r="PYK43" s="1835"/>
      <c r="PYL43" s="1835"/>
      <c r="PYM43" s="1835"/>
      <c r="PYN43" s="1835"/>
      <c r="PYO43" s="1835"/>
      <c r="PYP43" s="1835"/>
      <c r="PYQ43" s="1835"/>
      <c r="PYR43" s="1835"/>
      <c r="PYS43" s="1835"/>
      <c r="PYT43" s="1835"/>
      <c r="PYU43" s="1835"/>
      <c r="PYV43" s="1835"/>
      <c r="PYW43" s="1835"/>
      <c r="PYX43" s="1835"/>
      <c r="PYY43" s="1835"/>
      <c r="PYZ43" s="1835"/>
      <c r="PZA43" s="1835"/>
      <c r="PZB43" s="1835"/>
      <c r="PZC43" s="1835"/>
      <c r="PZD43" s="1835"/>
      <c r="PZE43" s="1835"/>
      <c r="PZF43" s="1835"/>
      <c r="PZG43" s="1835"/>
      <c r="PZH43" s="1835"/>
      <c r="PZI43" s="1835"/>
      <c r="PZJ43" s="1835"/>
      <c r="PZK43" s="1835"/>
      <c r="PZL43" s="1835"/>
      <c r="PZM43" s="1835"/>
      <c r="PZN43" s="1835"/>
      <c r="PZO43" s="1835"/>
      <c r="PZP43" s="1835"/>
      <c r="PZQ43" s="1835"/>
      <c r="PZR43" s="1835"/>
      <c r="PZS43" s="1835"/>
      <c r="PZT43" s="1835"/>
      <c r="PZU43" s="1835"/>
      <c r="PZV43" s="1835"/>
      <c r="PZW43" s="1835"/>
      <c r="PZX43" s="1835"/>
      <c r="PZY43" s="1835"/>
      <c r="PZZ43" s="1835"/>
      <c r="QAA43" s="1835"/>
      <c r="QAB43" s="1835"/>
      <c r="QAC43" s="1835"/>
      <c r="QAD43" s="1835"/>
      <c r="QAE43" s="1835"/>
      <c r="QAF43" s="1835"/>
      <c r="QAG43" s="1835"/>
      <c r="QAH43" s="1835"/>
      <c r="QAI43" s="1835"/>
      <c r="QAJ43" s="1835"/>
      <c r="QAK43" s="1835"/>
      <c r="QAL43" s="1835"/>
      <c r="QAM43" s="1835"/>
      <c r="QAN43" s="1835"/>
      <c r="QAO43" s="1835"/>
      <c r="QAP43" s="1835"/>
      <c r="QAQ43" s="1835"/>
      <c r="QAR43" s="1835"/>
      <c r="QAS43" s="1835"/>
      <c r="QAT43" s="1835"/>
      <c r="QAU43" s="1835"/>
      <c r="QAV43" s="1835"/>
      <c r="QAW43" s="1835"/>
      <c r="QAX43" s="1835"/>
      <c r="QAY43" s="1835"/>
      <c r="QAZ43" s="1835"/>
      <c r="QBA43" s="1835"/>
      <c r="QBB43" s="1835"/>
      <c r="QBC43" s="1835"/>
      <c r="QBD43" s="1835"/>
      <c r="QBE43" s="1835"/>
      <c r="QBF43" s="1835"/>
      <c r="QBG43" s="1835"/>
      <c r="QBH43" s="1835"/>
      <c r="QBI43" s="1835"/>
      <c r="QBJ43" s="1835"/>
      <c r="QBK43" s="1835"/>
      <c r="QBL43" s="1835"/>
      <c r="QBM43" s="1835"/>
      <c r="QBN43" s="1835"/>
      <c r="QBO43" s="1835"/>
      <c r="QBP43" s="1835"/>
      <c r="QBQ43" s="1835"/>
      <c r="QBR43" s="1835"/>
      <c r="QBS43" s="1835"/>
      <c r="QBT43" s="1835"/>
      <c r="QBU43" s="1835"/>
      <c r="QBV43" s="1835"/>
      <c r="QBW43" s="1835"/>
      <c r="QBX43" s="1835"/>
      <c r="QBY43" s="1835"/>
      <c r="QBZ43" s="1835"/>
      <c r="QCA43" s="1835"/>
      <c r="QCB43" s="1835"/>
      <c r="QCC43" s="1835"/>
      <c r="QCD43" s="1835"/>
      <c r="QCE43" s="1835"/>
      <c r="QCF43" s="1835"/>
      <c r="QCG43" s="1835"/>
      <c r="QCH43" s="1835"/>
      <c r="QCI43" s="1835"/>
      <c r="QCJ43" s="1835"/>
      <c r="QCK43" s="1835"/>
      <c r="QCL43" s="1835"/>
      <c r="QCM43" s="1835"/>
      <c r="QCN43" s="1835"/>
      <c r="QCO43" s="1835"/>
      <c r="QCP43" s="1835"/>
      <c r="QCQ43" s="1835"/>
      <c r="QCR43" s="1835"/>
      <c r="QCS43" s="1835"/>
      <c r="QCT43" s="1835"/>
      <c r="QCU43" s="1835"/>
      <c r="QCV43" s="1835"/>
      <c r="QCW43" s="1835"/>
      <c r="QCX43" s="1835"/>
      <c r="QCY43" s="1835"/>
      <c r="QCZ43" s="1835"/>
      <c r="QDA43" s="1835"/>
      <c r="QDB43" s="1835"/>
      <c r="QDC43" s="1835"/>
      <c r="QDD43" s="1835"/>
      <c r="QDE43" s="1835"/>
      <c r="QDF43" s="1835"/>
      <c r="QDG43" s="1835"/>
      <c r="QDH43" s="1835"/>
      <c r="QDI43" s="1835"/>
      <c r="QDJ43" s="1835"/>
      <c r="QDK43" s="1835"/>
      <c r="QDL43" s="1835"/>
      <c r="QDM43" s="1835"/>
      <c r="QDN43" s="1835"/>
      <c r="QDO43" s="1835"/>
      <c r="QDP43" s="1835"/>
      <c r="QDQ43" s="1835"/>
      <c r="QDR43" s="1835"/>
      <c r="QDS43" s="1835"/>
      <c r="QDT43" s="1835"/>
      <c r="QDU43" s="1835"/>
      <c r="QDV43" s="1835"/>
      <c r="QDW43" s="1835"/>
      <c r="QDX43" s="1835"/>
      <c r="QDY43" s="1835"/>
      <c r="QDZ43" s="1835"/>
      <c r="QEA43" s="1835"/>
      <c r="QEB43" s="1835"/>
      <c r="QEC43" s="1835"/>
      <c r="QED43" s="1835"/>
      <c r="QEE43" s="1835"/>
      <c r="QEF43" s="1835"/>
      <c r="QEG43" s="1835"/>
      <c r="QEH43" s="1835"/>
      <c r="QEI43" s="1835"/>
      <c r="QEJ43" s="1835"/>
      <c r="QEK43" s="1835"/>
      <c r="QEL43" s="1835"/>
      <c r="QEM43" s="1835"/>
      <c r="QEN43" s="1835"/>
      <c r="QEO43" s="1835"/>
      <c r="QEP43" s="1835"/>
      <c r="QEQ43" s="1835"/>
      <c r="QER43" s="1835"/>
      <c r="QES43" s="1835"/>
      <c r="QET43" s="1835"/>
      <c r="QEU43" s="1835"/>
      <c r="QEV43" s="1835"/>
      <c r="QEW43" s="1835"/>
      <c r="QEX43" s="1835"/>
      <c r="QEY43" s="1835"/>
      <c r="QEZ43" s="1835"/>
      <c r="QFA43" s="1835"/>
      <c r="QFB43" s="1835"/>
      <c r="QFC43" s="1835"/>
      <c r="QFD43" s="1835"/>
      <c r="QFE43" s="1835"/>
      <c r="QFF43" s="1835"/>
      <c r="QFG43" s="1835"/>
      <c r="QFH43" s="1835"/>
      <c r="QFI43" s="1835"/>
      <c r="QFJ43" s="1835"/>
      <c r="QFK43" s="1835"/>
      <c r="QFL43" s="1835"/>
      <c r="QFM43" s="1835"/>
      <c r="QFN43" s="1835"/>
      <c r="QFO43" s="1835"/>
      <c r="QFP43" s="1835"/>
      <c r="QFQ43" s="1835"/>
      <c r="QFR43" s="1835"/>
      <c r="QFS43" s="1835"/>
      <c r="QFT43" s="1835"/>
      <c r="QFU43" s="1835"/>
      <c r="QFV43" s="1835"/>
      <c r="QFW43" s="1835"/>
      <c r="QFX43" s="1835"/>
      <c r="QFY43" s="1835"/>
      <c r="QFZ43" s="1835"/>
      <c r="QGA43" s="1835"/>
      <c r="QGB43" s="1835"/>
      <c r="QGC43" s="1835"/>
      <c r="QGD43" s="1835"/>
      <c r="QGE43" s="1835"/>
      <c r="QGF43" s="1835"/>
      <c r="QGG43" s="1835"/>
      <c r="QGH43" s="1835"/>
      <c r="QGI43" s="1835"/>
      <c r="QGJ43" s="1835"/>
      <c r="QGK43" s="1835"/>
      <c r="QGL43" s="1835"/>
      <c r="QGM43" s="1835"/>
      <c r="QGN43" s="1835"/>
      <c r="QGO43" s="1835"/>
      <c r="QGP43" s="1835"/>
      <c r="QGQ43" s="1835"/>
      <c r="QGR43" s="1835"/>
      <c r="QGS43" s="1835"/>
      <c r="QGT43" s="1835"/>
      <c r="QGU43" s="1835"/>
      <c r="QGV43" s="1835"/>
      <c r="QGW43" s="1835"/>
      <c r="QGX43" s="1835"/>
      <c r="QGY43" s="1835"/>
      <c r="QGZ43" s="1835"/>
      <c r="QHA43" s="1835"/>
      <c r="QHB43" s="1835"/>
      <c r="QHC43" s="1835"/>
      <c r="QHD43" s="1835"/>
      <c r="QHE43" s="1835"/>
      <c r="QHF43" s="1835"/>
      <c r="QHG43" s="1835"/>
      <c r="QHH43" s="1835"/>
      <c r="QHI43" s="1835"/>
      <c r="QHJ43" s="1835"/>
      <c r="QHK43" s="1835"/>
      <c r="QHL43" s="1835"/>
      <c r="QHM43" s="1835"/>
      <c r="QHN43" s="1835"/>
      <c r="QHO43" s="1835"/>
      <c r="QHP43" s="1835"/>
      <c r="QHQ43" s="1835"/>
      <c r="QHR43" s="1835"/>
      <c r="QHS43" s="1835"/>
      <c r="QHT43" s="1835"/>
      <c r="QHU43" s="1835"/>
      <c r="QHV43" s="1835"/>
      <c r="QHW43" s="1835"/>
      <c r="QHX43" s="1835"/>
      <c r="QHY43" s="1835"/>
      <c r="QHZ43" s="1835"/>
      <c r="QIA43" s="1835"/>
      <c r="QIB43" s="1835"/>
      <c r="QIC43" s="1835"/>
      <c r="QID43" s="1835"/>
      <c r="QIE43" s="1835"/>
      <c r="QIF43" s="1835"/>
      <c r="QIG43" s="1835"/>
      <c r="QIH43" s="1835"/>
      <c r="QII43" s="1835"/>
      <c r="QIJ43" s="1835"/>
      <c r="QIK43" s="1835"/>
      <c r="QIL43" s="1835"/>
      <c r="QIM43" s="1835"/>
      <c r="QIN43" s="1835"/>
      <c r="QIO43" s="1835"/>
      <c r="QIP43" s="1835"/>
      <c r="QIQ43" s="1835"/>
      <c r="QIR43" s="1835"/>
      <c r="QIS43" s="1835"/>
      <c r="QIT43" s="1835"/>
      <c r="QIU43" s="1835"/>
      <c r="QIV43" s="1835"/>
      <c r="QIW43" s="1835"/>
      <c r="QIX43" s="1835"/>
      <c r="QIY43" s="1835"/>
      <c r="QIZ43" s="1835"/>
      <c r="QJA43" s="1835"/>
      <c r="QJB43" s="1835"/>
      <c r="QJC43" s="1835"/>
      <c r="QJD43" s="1835"/>
      <c r="QJE43" s="1835"/>
      <c r="QJF43" s="1835"/>
      <c r="QJG43" s="1835"/>
      <c r="QJH43" s="1835"/>
      <c r="QJI43" s="1835"/>
      <c r="QJJ43" s="1835"/>
      <c r="QJK43" s="1835"/>
      <c r="QJL43" s="1835"/>
      <c r="QJM43" s="1835"/>
      <c r="QJN43" s="1835"/>
      <c r="QJO43" s="1835"/>
      <c r="QJP43" s="1835"/>
      <c r="QJQ43" s="1835"/>
      <c r="QJR43" s="1835"/>
      <c r="QJS43" s="1835"/>
      <c r="QJT43" s="1835"/>
      <c r="QJU43" s="1835"/>
      <c r="QJV43" s="1835"/>
      <c r="QJW43" s="1835"/>
      <c r="QJX43" s="1835"/>
      <c r="QJY43" s="1835"/>
      <c r="QJZ43" s="1835"/>
      <c r="QKA43" s="1835"/>
      <c r="QKB43" s="1835"/>
      <c r="QKC43" s="1835"/>
      <c r="QKD43" s="1835"/>
      <c r="QKE43" s="1835"/>
      <c r="QKF43" s="1835"/>
      <c r="QKG43" s="1835"/>
      <c r="QKH43" s="1835"/>
      <c r="QKI43" s="1835"/>
      <c r="QKJ43" s="1835"/>
      <c r="QKK43" s="1835"/>
      <c r="QKL43" s="1835"/>
      <c r="QKM43" s="1835"/>
      <c r="QKN43" s="1835"/>
      <c r="QKO43" s="1835"/>
      <c r="QKP43" s="1835"/>
      <c r="QKQ43" s="1835"/>
      <c r="QKR43" s="1835"/>
      <c r="QKS43" s="1835"/>
      <c r="QKT43" s="1835"/>
      <c r="QKU43" s="1835"/>
      <c r="QKV43" s="1835"/>
      <c r="QKW43" s="1835"/>
      <c r="QKX43" s="1835"/>
      <c r="QKY43" s="1835"/>
      <c r="QKZ43" s="1835"/>
      <c r="QLA43" s="1835"/>
      <c r="QLB43" s="1835"/>
      <c r="QLC43" s="1835"/>
      <c r="QLD43" s="1835"/>
      <c r="QLE43" s="1835"/>
      <c r="QLF43" s="1835"/>
      <c r="QLG43" s="1835"/>
      <c r="QLH43" s="1835"/>
      <c r="QLI43" s="1835"/>
      <c r="QLJ43" s="1835"/>
      <c r="QLK43" s="1835"/>
      <c r="QLL43" s="1835"/>
      <c r="QLM43" s="1835"/>
      <c r="QLN43" s="1835"/>
      <c r="QLO43" s="1835"/>
      <c r="QLP43" s="1835"/>
      <c r="QLQ43" s="1835"/>
      <c r="QLR43" s="1835"/>
      <c r="QLS43" s="1835"/>
      <c r="QLT43" s="1835"/>
      <c r="QLU43" s="1835"/>
      <c r="QLV43" s="1835"/>
      <c r="QLW43" s="1835"/>
      <c r="QLX43" s="1835"/>
      <c r="QLY43" s="1835"/>
      <c r="QLZ43" s="1835"/>
      <c r="QMA43" s="1835"/>
      <c r="QMB43" s="1835"/>
      <c r="QMC43" s="1835"/>
      <c r="QMD43" s="1835"/>
      <c r="QME43" s="1835"/>
      <c r="QMF43" s="1835"/>
      <c r="QMG43" s="1835"/>
      <c r="QMH43" s="1835"/>
      <c r="QMI43" s="1835"/>
      <c r="QMJ43" s="1835"/>
      <c r="QMK43" s="1835"/>
      <c r="QML43" s="1835"/>
      <c r="QMM43" s="1835"/>
      <c r="QMN43" s="1835"/>
      <c r="QMO43" s="1835"/>
      <c r="QMP43" s="1835"/>
      <c r="QMQ43" s="1835"/>
      <c r="QMR43" s="1835"/>
      <c r="QMS43" s="1835"/>
      <c r="QMT43" s="1835"/>
      <c r="QMU43" s="1835"/>
      <c r="QMV43" s="1835"/>
      <c r="QMW43" s="1835"/>
      <c r="QMX43" s="1835"/>
      <c r="QMY43" s="1835"/>
      <c r="QMZ43" s="1835"/>
      <c r="QNA43" s="1835"/>
      <c r="QNB43" s="1835"/>
      <c r="QNC43" s="1835"/>
      <c r="QND43" s="1835"/>
      <c r="QNE43" s="1835"/>
      <c r="QNF43" s="1835"/>
      <c r="QNG43" s="1835"/>
      <c r="QNH43" s="1835"/>
      <c r="QNI43" s="1835"/>
      <c r="QNJ43" s="1835"/>
      <c r="QNK43" s="1835"/>
      <c r="QNL43" s="1835"/>
      <c r="QNM43" s="1835"/>
      <c r="QNN43" s="1835"/>
      <c r="QNO43" s="1835"/>
      <c r="QNP43" s="1835"/>
      <c r="QNQ43" s="1835"/>
      <c r="QNR43" s="1835"/>
      <c r="QNS43" s="1835"/>
      <c r="QNT43" s="1835"/>
      <c r="QNU43" s="1835"/>
      <c r="QNV43" s="1835"/>
      <c r="QNW43" s="1835"/>
      <c r="QNX43" s="1835"/>
      <c r="QNY43" s="1835"/>
      <c r="QNZ43" s="1835"/>
      <c r="QOA43" s="1835"/>
      <c r="QOB43" s="1835"/>
      <c r="QOC43" s="1835"/>
      <c r="QOD43" s="1835"/>
      <c r="QOE43" s="1835"/>
      <c r="QOF43" s="1835"/>
      <c r="QOG43" s="1835"/>
      <c r="QOH43" s="1835"/>
      <c r="QOI43" s="1835"/>
      <c r="QOJ43" s="1835"/>
      <c r="QOK43" s="1835"/>
      <c r="QOL43" s="1835"/>
      <c r="QOM43" s="1835"/>
      <c r="QON43" s="1835"/>
      <c r="QOO43" s="1835"/>
      <c r="QOP43" s="1835"/>
      <c r="QOQ43" s="1835"/>
      <c r="QOR43" s="1835"/>
      <c r="QOS43" s="1835"/>
      <c r="QOT43" s="1835"/>
      <c r="QOU43" s="1835"/>
      <c r="QOV43" s="1835"/>
      <c r="QOW43" s="1835"/>
      <c r="QOX43" s="1835"/>
      <c r="QOY43" s="1835"/>
      <c r="QOZ43" s="1835"/>
      <c r="QPA43" s="1835"/>
      <c r="QPB43" s="1835"/>
      <c r="QPC43" s="1835"/>
      <c r="QPD43" s="1835"/>
      <c r="QPE43" s="1835"/>
      <c r="QPF43" s="1835"/>
      <c r="QPG43" s="1835"/>
      <c r="QPH43" s="1835"/>
      <c r="QPI43" s="1835"/>
      <c r="QPJ43" s="1835"/>
      <c r="QPK43" s="1835"/>
      <c r="QPL43" s="1835"/>
      <c r="QPM43" s="1835"/>
      <c r="QPN43" s="1835"/>
      <c r="QPO43" s="1835"/>
      <c r="QPP43" s="1835"/>
      <c r="QPQ43" s="1835"/>
      <c r="QPR43" s="1835"/>
      <c r="QPS43" s="1835"/>
      <c r="QPT43" s="1835"/>
      <c r="QPU43" s="1835"/>
      <c r="QPV43" s="1835"/>
      <c r="QPW43" s="1835"/>
      <c r="QPX43" s="1835"/>
      <c r="QPY43" s="1835"/>
      <c r="QPZ43" s="1835"/>
      <c r="QQA43" s="1835"/>
      <c r="QQB43" s="1835"/>
      <c r="QQC43" s="1835"/>
      <c r="QQD43" s="1835"/>
      <c r="QQE43" s="1835"/>
      <c r="QQF43" s="1835"/>
      <c r="QQG43" s="1835"/>
      <c r="QQH43" s="1835"/>
      <c r="QQI43" s="1835"/>
      <c r="QQJ43" s="1835"/>
      <c r="QQK43" s="1835"/>
      <c r="QQL43" s="1835"/>
      <c r="QQM43" s="1835"/>
      <c r="QQN43" s="1835"/>
      <c r="QQO43" s="1835"/>
      <c r="QQP43" s="1835"/>
      <c r="QQQ43" s="1835"/>
      <c r="QQR43" s="1835"/>
      <c r="QQS43" s="1835"/>
      <c r="QQT43" s="1835"/>
      <c r="QQU43" s="1835"/>
      <c r="QQV43" s="1835"/>
      <c r="QQW43" s="1835"/>
      <c r="QQX43" s="1835"/>
      <c r="QQY43" s="1835"/>
      <c r="QQZ43" s="1835"/>
      <c r="QRA43" s="1835"/>
      <c r="QRB43" s="1835"/>
      <c r="QRC43" s="1835"/>
      <c r="QRD43" s="1835"/>
      <c r="QRE43" s="1835"/>
      <c r="QRF43" s="1835"/>
      <c r="QRG43" s="1835"/>
      <c r="QRH43" s="1835"/>
      <c r="QRI43" s="1835"/>
      <c r="QRJ43" s="1835"/>
      <c r="QRK43" s="1835"/>
      <c r="QRL43" s="1835"/>
      <c r="QRM43" s="1835"/>
      <c r="QRN43" s="1835"/>
      <c r="QRO43" s="1835"/>
      <c r="QRP43" s="1835"/>
      <c r="QRQ43" s="1835"/>
      <c r="QRR43" s="1835"/>
      <c r="QRS43" s="1835"/>
      <c r="QRT43" s="1835"/>
      <c r="QRU43" s="1835"/>
      <c r="QRV43" s="1835"/>
      <c r="QRW43" s="1835"/>
      <c r="QRX43" s="1835"/>
      <c r="QRY43" s="1835"/>
      <c r="QRZ43" s="1835"/>
      <c r="QSA43" s="1835"/>
      <c r="QSB43" s="1835"/>
      <c r="QSC43" s="1835"/>
      <c r="QSD43" s="1835"/>
      <c r="QSE43" s="1835"/>
      <c r="QSF43" s="1835"/>
      <c r="QSG43" s="1835"/>
      <c r="QSH43" s="1835"/>
      <c r="QSI43" s="1835"/>
      <c r="QSJ43" s="1835"/>
      <c r="QSK43" s="1835"/>
      <c r="QSL43" s="1835"/>
      <c r="QSM43" s="1835"/>
      <c r="QSN43" s="1835"/>
      <c r="QSO43" s="1835"/>
      <c r="QSP43" s="1835"/>
      <c r="QSQ43" s="1835"/>
      <c r="QSR43" s="1835"/>
      <c r="QSS43" s="1835"/>
      <c r="QST43" s="1835"/>
      <c r="QSU43" s="1835"/>
      <c r="QSV43" s="1835"/>
      <c r="QSW43" s="1835"/>
      <c r="QSX43" s="1835"/>
      <c r="QSY43" s="1835"/>
      <c r="QSZ43" s="1835"/>
      <c r="QTA43" s="1835"/>
      <c r="QTB43" s="1835"/>
      <c r="QTC43" s="1835"/>
      <c r="QTD43" s="1835"/>
      <c r="QTE43" s="1835"/>
      <c r="QTF43" s="1835"/>
      <c r="QTG43" s="1835"/>
      <c r="QTH43" s="1835"/>
      <c r="QTI43" s="1835"/>
      <c r="QTJ43" s="1835"/>
      <c r="QTK43" s="1835"/>
      <c r="QTL43" s="1835"/>
      <c r="QTM43" s="1835"/>
      <c r="QTN43" s="1835"/>
      <c r="QTO43" s="1835"/>
      <c r="QTP43" s="1835"/>
      <c r="QTQ43" s="1835"/>
      <c r="QTR43" s="1835"/>
      <c r="QTS43" s="1835"/>
      <c r="QTT43" s="1835"/>
      <c r="QTU43" s="1835"/>
      <c r="QTV43" s="1835"/>
      <c r="QTW43" s="1835"/>
      <c r="QTX43" s="1835"/>
      <c r="QTY43" s="1835"/>
      <c r="QTZ43" s="1835"/>
      <c r="QUA43" s="1835"/>
      <c r="QUB43" s="1835"/>
      <c r="QUC43" s="1835"/>
      <c r="QUD43" s="1835"/>
      <c r="QUE43" s="1835"/>
      <c r="QUF43" s="1835"/>
      <c r="QUG43" s="1835"/>
      <c r="QUH43" s="1835"/>
      <c r="QUI43" s="1835"/>
      <c r="QUJ43" s="1835"/>
      <c r="QUK43" s="1835"/>
      <c r="QUL43" s="1835"/>
      <c r="QUM43" s="1835"/>
      <c r="QUN43" s="1835"/>
      <c r="QUO43" s="1835"/>
      <c r="QUP43" s="1835"/>
      <c r="QUQ43" s="1835"/>
      <c r="QUR43" s="1835"/>
      <c r="QUS43" s="1835"/>
      <c r="QUT43" s="1835"/>
      <c r="QUU43" s="1835"/>
      <c r="QUV43" s="1835"/>
      <c r="QUW43" s="1835"/>
      <c r="QUX43" s="1835"/>
      <c r="QUY43" s="1835"/>
      <c r="QUZ43" s="1835"/>
      <c r="QVA43" s="1835"/>
      <c r="QVB43" s="1835"/>
      <c r="QVC43" s="1835"/>
      <c r="QVD43" s="1835"/>
      <c r="QVE43" s="1835"/>
      <c r="QVF43" s="1835"/>
      <c r="QVG43" s="1835"/>
      <c r="QVH43" s="1835"/>
      <c r="QVI43" s="1835"/>
      <c r="QVJ43" s="1835"/>
      <c r="QVK43" s="1835"/>
      <c r="QVL43" s="1835"/>
      <c r="QVM43" s="1835"/>
      <c r="QVN43" s="1835"/>
      <c r="QVO43" s="1835"/>
      <c r="QVP43" s="1835"/>
      <c r="QVQ43" s="1835"/>
      <c r="QVR43" s="1835"/>
      <c r="QVS43" s="1835"/>
      <c r="QVT43" s="1835"/>
      <c r="QVU43" s="1835"/>
      <c r="QVV43" s="1835"/>
      <c r="QVW43" s="1835"/>
      <c r="QVX43" s="1835"/>
      <c r="QVY43" s="1835"/>
      <c r="QVZ43" s="1835"/>
      <c r="QWA43" s="1835"/>
      <c r="QWB43" s="1835"/>
      <c r="QWC43" s="1835"/>
      <c r="QWD43" s="1835"/>
      <c r="QWE43" s="1835"/>
      <c r="QWF43" s="1835"/>
      <c r="QWG43" s="1835"/>
      <c r="QWH43" s="1835"/>
      <c r="QWI43" s="1835"/>
      <c r="QWJ43" s="1835"/>
      <c r="QWK43" s="1835"/>
      <c r="QWL43" s="1835"/>
      <c r="QWM43" s="1835"/>
      <c r="QWN43" s="1835"/>
      <c r="QWO43" s="1835"/>
      <c r="QWP43" s="1835"/>
      <c r="QWQ43" s="1835"/>
      <c r="QWR43" s="1835"/>
      <c r="QWS43" s="1835"/>
      <c r="QWT43" s="1835"/>
      <c r="QWU43" s="1835"/>
      <c r="QWV43" s="1835"/>
      <c r="QWW43" s="1835"/>
      <c r="QWX43" s="1835"/>
      <c r="QWY43" s="1835"/>
      <c r="QWZ43" s="1835"/>
      <c r="QXA43" s="1835"/>
      <c r="QXB43" s="1835"/>
      <c r="QXC43" s="1835"/>
      <c r="QXD43" s="1835"/>
      <c r="QXE43" s="1835"/>
      <c r="QXF43" s="1835"/>
      <c r="QXG43" s="1835"/>
      <c r="QXH43" s="1835"/>
      <c r="QXI43" s="1835"/>
      <c r="QXJ43" s="1835"/>
      <c r="QXK43" s="1835"/>
      <c r="QXL43" s="1835"/>
      <c r="QXM43" s="1835"/>
      <c r="QXN43" s="1835"/>
      <c r="QXO43" s="1835"/>
      <c r="QXP43" s="1835"/>
      <c r="QXQ43" s="1835"/>
      <c r="QXR43" s="1835"/>
      <c r="QXS43" s="1835"/>
      <c r="QXT43" s="1835"/>
      <c r="QXU43" s="1835"/>
      <c r="QXV43" s="1835"/>
      <c r="QXW43" s="1835"/>
      <c r="QXX43" s="1835"/>
      <c r="QXY43" s="1835"/>
      <c r="QXZ43" s="1835"/>
      <c r="QYA43" s="1835"/>
      <c r="QYB43" s="1835"/>
      <c r="QYC43" s="1835"/>
      <c r="QYD43" s="1835"/>
      <c r="QYE43" s="1835"/>
      <c r="QYF43" s="1835"/>
      <c r="QYG43" s="1835"/>
      <c r="QYH43" s="1835"/>
      <c r="QYI43" s="1835"/>
      <c r="QYJ43" s="1835"/>
      <c r="QYK43" s="1835"/>
      <c r="QYL43" s="1835"/>
      <c r="QYM43" s="1835"/>
      <c r="QYN43" s="1835"/>
      <c r="QYO43" s="1835"/>
      <c r="QYP43" s="1835"/>
      <c r="QYQ43" s="1835"/>
      <c r="QYR43" s="1835"/>
      <c r="QYS43" s="1835"/>
      <c r="QYT43" s="1835"/>
      <c r="QYU43" s="1835"/>
      <c r="QYV43" s="1835"/>
      <c r="QYW43" s="1835"/>
      <c r="QYX43" s="1835"/>
      <c r="QYY43" s="1835"/>
      <c r="QYZ43" s="1835"/>
      <c r="QZA43" s="1835"/>
      <c r="QZB43" s="1835"/>
      <c r="QZC43" s="1835"/>
      <c r="QZD43" s="1835"/>
      <c r="QZE43" s="1835"/>
      <c r="QZF43" s="1835"/>
      <c r="QZG43" s="1835"/>
      <c r="QZH43" s="1835"/>
      <c r="QZI43" s="1835"/>
      <c r="QZJ43" s="1835"/>
      <c r="QZK43" s="1835"/>
      <c r="QZL43" s="1835"/>
      <c r="QZM43" s="1835"/>
      <c r="QZN43" s="1835"/>
      <c r="QZO43" s="1835"/>
      <c r="QZP43" s="1835"/>
      <c r="QZQ43" s="1835"/>
      <c r="QZR43" s="1835"/>
      <c r="QZS43" s="1835"/>
      <c r="QZT43" s="1835"/>
      <c r="QZU43" s="1835"/>
      <c r="QZV43" s="1835"/>
      <c r="QZW43" s="1835"/>
      <c r="QZX43" s="1835"/>
      <c r="QZY43" s="1835"/>
      <c r="QZZ43" s="1835"/>
      <c r="RAA43" s="1835"/>
      <c r="RAB43" s="1835"/>
      <c r="RAC43" s="1835"/>
      <c r="RAD43" s="1835"/>
      <c r="RAE43" s="1835"/>
      <c r="RAF43" s="1835"/>
      <c r="RAG43" s="1835"/>
      <c r="RAH43" s="1835"/>
      <c r="RAI43" s="1835"/>
      <c r="RAJ43" s="1835"/>
      <c r="RAK43" s="1835"/>
      <c r="RAL43" s="1835"/>
      <c r="RAM43" s="1835"/>
      <c r="RAN43" s="1835"/>
      <c r="RAO43" s="1835"/>
      <c r="RAP43" s="1835"/>
      <c r="RAQ43" s="1835"/>
      <c r="RAR43" s="1835"/>
      <c r="RAS43" s="1835"/>
      <c r="RAT43" s="1835"/>
      <c r="RAU43" s="1835"/>
      <c r="RAV43" s="1835"/>
      <c r="RAW43" s="1835"/>
      <c r="RAX43" s="1835"/>
      <c r="RAY43" s="1835"/>
      <c r="RAZ43" s="1835"/>
      <c r="RBA43" s="1835"/>
      <c r="RBB43" s="1835"/>
      <c r="RBC43" s="1835"/>
      <c r="RBD43" s="1835"/>
      <c r="RBE43" s="1835"/>
      <c r="RBF43" s="1835"/>
      <c r="RBG43" s="1835"/>
      <c r="RBH43" s="1835"/>
      <c r="RBI43" s="1835"/>
      <c r="RBJ43" s="1835"/>
      <c r="RBK43" s="1835"/>
      <c r="RBL43" s="1835"/>
      <c r="RBM43" s="1835"/>
      <c r="RBN43" s="1835"/>
      <c r="RBO43" s="1835"/>
      <c r="RBP43" s="1835"/>
      <c r="RBQ43" s="1835"/>
      <c r="RBR43" s="1835"/>
      <c r="RBS43" s="1835"/>
      <c r="RBT43" s="1835"/>
      <c r="RBU43" s="1835"/>
      <c r="RBV43" s="1835"/>
      <c r="RBW43" s="1835"/>
      <c r="RBX43" s="1835"/>
      <c r="RBY43" s="1835"/>
      <c r="RBZ43" s="1835"/>
      <c r="RCA43" s="1835"/>
      <c r="RCB43" s="1835"/>
      <c r="RCC43" s="1835"/>
      <c r="RCD43" s="1835"/>
      <c r="RCE43" s="1835"/>
      <c r="RCF43" s="1835"/>
      <c r="RCG43" s="1835"/>
      <c r="RCH43" s="1835"/>
      <c r="RCI43" s="1835"/>
      <c r="RCJ43" s="1835"/>
      <c r="RCK43" s="1835"/>
      <c r="RCL43" s="1835"/>
      <c r="RCM43" s="1835"/>
      <c r="RCN43" s="1835"/>
      <c r="RCO43" s="1835"/>
      <c r="RCP43" s="1835"/>
      <c r="RCQ43" s="1835"/>
      <c r="RCR43" s="1835"/>
      <c r="RCS43" s="1835"/>
      <c r="RCT43" s="1835"/>
      <c r="RCU43" s="1835"/>
      <c r="RCV43" s="1835"/>
      <c r="RCW43" s="1835"/>
      <c r="RCX43" s="1835"/>
      <c r="RCY43" s="1835"/>
      <c r="RCZ43" s="1835"/>
      <c r="RDA43" s="1835"/>
      <c r="RDB43" s="1835"/>
      <c r="RDC43" s="1835"/>
      <c r="RDD43" s="1835"/>
      <c r="RDE43" s="1835"/>
      <c r="RDF43" s="1835"/>
      <c r="RDG43" s="1835"/>
      <c r="RDH43" s="1835"/>
      <c r="RDI43" s="1835"/>
      <c r="RDJ43" s="1835"/>
      <c r="RDK43" s="1835"/>
      <c r="RDL43" s="1835"/>
      <c r="RDM43" s="1835"/>
      <c r="RDN43" s="1835"/>
      <c r="RDO43" s="1835"/>
      <c r="RDP43" s="1835"/>
      <c r="RDQ43" s="1835"/>
      <c r="RDR43" s="1835"/>
      <c r="RDS43" s="1835"/>
      <c r="RDT43" s="1835"/>
      <c r="RDU43" s="1835"/>
      <c r="RDV43" s="1835"/>
      <c r="RDW43" s="1835"/>
      <c r="RDX43" s="1835"/>
      <c r="RDY43" s="1835"/>
      <c r="RDZ43" s="1835"/>
      <c r="REA43" s="1835"/>
      <c r="REB43" s="1835"/>
      <c r="REC43" s="1835"/>
      <c r="RED43" s="1835"/>
      <c r="REE43" s="1835"/>
      <c r="REF43" s="1835"/>
      <c r="REG43" s="1835"/>
      <c r="REH43" s="1835"/>
      <c r="REI43" s="1835"/>
      <c r="REJ43" s="1835"/>
      <c r="REK43" s="1835"/>
      <c r="REL43" s="1835"/>
      <c r="REM43" s="1835"/>
      <c r="REN43" s="1835"/>
      <c r="REO43" s="1835"/>
      <c r="REP43" s="1835"/>
      <c r="REQ43" s="1835"/>
      <c r="RER43" s="1835"/>
      <c r="RES43" s="1835"/>
      <c r="RET43" s="1835"/>
      <c r="REU43" s="1835"/>
      <c r="REV43" s="1835"/>
      <c r="REW43" s="1835"/>
      <c r="REX43" s="1835"/>
      <c r="REY43" s="1835"/>
      <c r="REZ43" s="1835"/>
      <c r="RFA43" s="1835"/>
      <c r="RFB43" s="1835"/>
      <c r="RFC43" s="1835"/>
      <c r="RFD43" s="1835"/>
      <c r="RFE43" s="1835"/>
      <c r="RFF43" s="1835"/>
      <c r="RFG43" s="1835"/>
      <c r="RFH43" s="1835"/>
      <c r="RFI43" s="1835"/>
      <c r="RFJ43" s="1835"/>
      <c r="RFK43" s="1835"/>
      <c r="RFL43" s="1835"/>
      <c r="RFM43" s="1835"/>
      <c r="RFN43" s="1835"/>
      <c r="RFO43" s="1835"/>
      <c r="RFP43" s="1835"/>
      <c r="RFQ43" s="1835"/>
      <c r="RFR43" s="1835"/>
      <c r="RFS43" s="1835"/>
      <c r="RFT43" s="1835"/>
      <c r="RFU43" s="1835"/>
      <c r="RFV43" s="1835"/>
      <c r="RFW43" s="1835"/>
      <c r="RFX43" s="1835"/>
      <c r="RFY43" s="1835"/>
      <c r="RFZ43" s="1835"/>
      <c r="RGA43" s="1835"/>
      <c r="RGB43" s="1835"/>
      <c r="RGC43" s="1835"/>
      <c r="RGD43" s="1835"/>
      <c r="RGE43" s="1835"/>
      <c r="RGF43" s="1835"/>
      <c r="RGG43" s="1835"/>
      <c r="RGH43" s="1835"/>
      <c r="RGI43" s="1835"/>
      <c r="RGJ43" s="1835"/>
      <c r="RGK43" s="1835"/>
      <c r="RGL43" s="1835"/>
      <c r="RGM43" s="1835"/>
      <c r="RGN43" s="1835"/>
      <c r="RGO43" s="1835"/>
      <c r="RGP43" s="1835"/>
      <c r="RGQ43" s="1835"/>
      <c r="RGR43" s="1835"/>
      <c r="RGS43" s="1835"/>
      <c r="RGT43" s="1835"/>
      <c r="RGU43" s="1835"/>
      <c r="RGV43" s="1835"/>
      <c r="RGW43" s="1835"/>
      <c r="RGX43" s="1835"/>
      <c r="RGY43" s="1835"/>
      <c r="RGZ43" s="1835"/>
      <c r="RHA43" s="1835"/>
      <c r="RHB43" s="1835"/>
      <c r="RHC43" s="1835"/>
      <c r="RHD43" s="1835"/>
      <c r="RHE43" s="1835"/>
      <c r="RHF43" s="1835"/>
      <c r="RHG43" s="1835"/>
      <c r="RHH43" s="1835"/>
      <c r="RHI43" s="1835"/>
      <c r="RHJ43" s="1835"/>
      <c r="RHK43" s="1835"/>
      <c r="RHL43" s="1835"/>
      <c r="RHM43" s="1835"/>
      <c r="RHN43" s="1835"/>
      <c r="RHO43" s="1835"/>
      <c r="RHP43" s="1835"/>
      <c r="RHQ43" s="1835"/>
      <c r="RHR43" s="1835"/>
      <c r="RHS43" s="1835"/>
      <c r="RHT43" s="1835"/>
      <c r="RHU43" s="1835"/>
      <c r="RHV43" s="1835"/>
      <c r="RHW43" s="1835"/>
      <c r="RHX43" s="1835"/>
      <c r="RHY43" s="1835"/>
      <c r="RHZ43" s="1835"/>
      <c r="RIA43" s="1835"/>
      <c r="RIB43" s="1835"/>
      <c r="RIC43" s="1835"/>
      <c r="RID43" s="1835"/>
      <c r="RIE43" s="1835"/>
      <c r="RIF43" s="1835"/>
      <c r="RIG43" s="1835"/>
      <c r="RIH43" s="1835"/>
      <c r="RII43" s="1835"/>
      <c r="RIJ43" s="1835"/>
      <c r="RIK43" s="1835"/>
      <c r="RIL43" s="1835"/>
      <c r="RIM43" s="1835"/>
      <c r="RIN43" s="1835"/>
      <c r="RIO43" s="1835"/>
      <c r="RIP43" s="1835"/>
      <c r="RIQ43" s="1835"/>
      <c r="RIR43" s="1835"/>
      <c r="RIS43" s="1835"/>
      <c r="RIT43" s="1835"/>
      <c r="RIU43" s="1835"/>
      <c r="RIV43" s="1835"/>
      <c r="RIW43" s="1835"/>
      <c r="RIX43" s="1835"/>
      <c r="RIY43" s="1835"/>
      <c r="RIZ43" s="1835"/>
      <c r="RJA43" s="1835"/>
      <c r="RJB43" s="1835"/>
      <c r="RJC43" s="1835"/>
      <c r="RJD43" s="1835"/>
      <c r="RJE43" s="1835"/>
      <c r="RJF43" s="1835"/>
      <c r="RJG43" s="1835"/>
      <c r="RJH43" s="1835"/>
      <c r="RJI43" s="1835"/>
      <c r="RJJ43" s="1835"/>
      <c r="RJK43" s="1835"/>
      <c r="RJL43" s="1835"/>
      <c r="RJM43" s="1835"/>
      <c r="RJN43" s="1835"/>
      <c r="RJO43" s="1835"/>
      <c r="RJP43" s="1835"/>
      <c r="RJQ43" s="1835"/>
      <c r="RJR43" s="1835"/>
      <c r="RJS43" s="1835"/>
      <c r="RJT43" s="1835"/>
      <c r="RJU43" s="1835"/>
      <c r="RJV43" s="1835"/>
      <c r="RJW43" s="1835"/>
      <c r="RJX43" s="1835"/>
      <c r="RJY43" s="1835"/>
      <c r="RJZ43" s="1835"/>
      <c r="RKA43" s="1835"/>
      <c r="RKB43" s="1835"/>
      <c r="RKC43" s="1835"/>
      <c r="RKD43" s="1835"/>
      <c r="RKE43" s="1835"/>
      <c r="RKF43" s="1835"/>
      <c r="RKG43" s="1835"/>
      <c r="RKH43" s="1835"/>
      <c r="RKI43" s="1835"/>
      <c r="RKJ43" s="1835"/>
      <c r="RKK43" s="1835"/>
      <c r="RKL43" s="1835"/>
      <c r="RKM43" s="1835"/>
      <c r="RKN43" s="1835"/>
      <c r="RKO43" s="1835"/>
      <c r="RKP43" s="1835"/>
      <c r="RKQ43" s="1835"/>
      <c r="RKR43" s="1835"/>
      <c r="RKS43" s="1835"/>
      <c r="RKT43" s="1835"/>
      <c r="RKU43" s="1835"/>
      <c r="RKV43" s="1835"/>
      <c r="RKW43" s="1835"/>
      <c r="RKX43" s="1835"/>
      <c r="RKY43" s="1835"/>
      <c r="RKZ43" s="1835"/>
      <c r="RLA43" s="1835"/>
      <c r="RLB43" s="1835"/>
      <c r="RLC43" s="1835"/>
      <c r="RLD43" s="1835"/>
      <c r="RLE43" s="1835"/>
      <c r="RLF43" s="1835"/>
      <c r="RLG43" s="1835"/>
      <c r="RLH43" s="1835"/>
      <c r="RLI43" s="1835"/>
      <c r="RLJ43" s="1835"/>
      <c r="RLK43" s="1835"/>
      <c r="RLL43" s="1835"/>
      <c r="RLM43" s="1835"/>
      <c r="RLN43" s="1835"/>
      <c r="RLO43" s="1835"/>
      <c r="RLP43" s="1835"/>
      <c r="RLQ43" s="1835"/>
      <c r="RLR43" s="1835"/>
      <c r="RLS43" s="1835"/>
      <c r="RLT43" s="1835"/>
      <c r="RLU43" s="1835"/>
      <c r="RLV43" s="1835"/>
      <c r="RLW43" s="1835"/>
      <c r="RLX43" s="1835"/>
      <c r="RLY43" s="1835"/>
      <c r="RLZ43" s="1835"/>
      <c r="RMA43" s="1835"/>
      <c r="RMB43" s="1835"/>
      <c r="RMC43" s="1835"/>
      <c r="RMD43" s="1835"/>
      <c r="RME43" s="1835"/>
      <c r="RMF43" s="1835"/>
      <c r="RMG43" s="1835"/>
      <c r="RMH43" s="1835"/>
      <c r="RMI43" s="1835"/>
      <c r="RMJ43" s="1835"/>
      <c r="RMK43" s="1835"/>
      <c r="RML43" s="1835"/>
      <c r="RMM43" s="1835"/>
      <c r="RMN43" s="1835"/>
      <c r="RMO43" s="1835"/>
      <c r="RMP43" s="1835"/>
      <c r="RMQ43" s="1835"/>
      <c r="RMR43" s="1835"/>
      <c r="RMS43" s="1835"/>
      <c r="RMT43" s="1835"/>
      <c r="RMU43" s="1835"/>
      <c r="RMV43" s="1835"/>
      <c r="RMW43" s="1835"/>
      <c r="RMX43" s="1835"/>
      <c r="RMY43" s="1835"/>
      <c r="RMZ43" s="1835"/>
      <c r="RNA43" s="1835"/>
      <c r="RNB43" s="1835"/>
      <c r="RNC43" s="1835"/>
      <c r="RND43" s="1835"/>
      <c r="RNE43" s="1835"/>
      <c r="RNF43" s="1835"/>
      <c r="RNG43" s="1835"/>
      <c r="RNH43" s="1835"/>
      <c r="RNI43" s="1835"/>
      <c r="RNJ43" s="1835"/>
      <c r="RNK43" s="1835"/>
      <c r="RNL43" s="1835"/>
      <c r="RNM43" s="1835"/>
      <c r="RNN43" s="1835"/>
      <c r="RNO43" s="1835"/>
      <c r="RNP43" s="1835"/>
      <c r="RNQ43" s="1835"/>
      <c r="RNR43" s="1835"/>
      <c r="RNS43" s="1835"/>
      <c r="RNT43" s="1835"/>
      <c r="RNU43" s="1835"/>
      <c r="RNV43" s="1835"/>
      <c r="RNW43" s="1835"/>
      <c r="RNX43" s="1835"/>
      <c r="RNY43" s="1835"/>
      <c r="RNZ43" s="1835"/>
      <c r="ROA43" s="1835"/>
      <c r="ROB43" s="1835"/>
      <c r="ROC43" s="1835"/>
      <c r="ROD43" s="1835"/>
      <c r="ROE43" s="1835"/>
      <c r="ROF43" s="1835"/>
      <c r="ROG43" s="1835"/>
      <c r="ROH43" s="1835"/>
      <c r="ROI43" s="1835"/>
      <c r="ROJ43" s="1835"/>
      <c r="ROK43" s="1835"/>
      <c r="ROL43" s="1835"/>
      <c r="ROM43" s="1835"/>
      <c r="RON43" s="1835"/>
      <c r="ROO43" s="1835"/>
      <c r="ROP43" s="1835"/>
      <c r="ROQ43" s="1835"/>
      <c r="ROR43" s="1835"/>
      <c r="ROS43" s="1835"/>
      <c r="ROT43" s="1835"/>
      <c r="ROU43" s="1835"/>
      <c r="ROV43" s="1835"/>
      <c r="ROW43" s="1835"/>
      <c r="ROX43" s="1835"/>
      <c r="ROY43" s="1835"/>
      <c r="ROZ43" s="1835"/>
      <c r="RPA43" s="1835"/>
      <c r="RPB43" s="1835"/>
      <c r="RPC43" s="1835"/>
      <c r="RPD43" s="1835"/>
      <c r="RPE43" s="1835"/>
      <c r="RPF43" s="1835"/>
      <c r="RPG43" s="1835"/>
      <c r="RPH43" s="1835"/>
      <c r="RPI43" s="1835"/>
      <c r="RPJ43" s="1835"/>
      <c r="RPK43" s="1835"/>
      <c r="RPL43" s="1835"/>
      <c r="RPM43" s="1835"/>
      <c r="RPN43" s="1835"/>
      <c r="RPO43" s="1835"/>
      <c r="RPP43" s="1835"/>
      <c r="RPQ43" s="1835"/>
      <c r="RPR43" s="1835"/>
      <c r="RPS43" s="1835"/>
      <c r="RPT43" s="1835"/>
      <c r="RPU43" s="1835"/>
      <c r="RPV43" s="1835"/>
      <c r="RPW43" s="1835"/>
      <c r="RPX43" s="1835"/>
      <c r="RPY43" s="1835"/>
      <c r="RPZ43" s="1835"/>
      <c r="RQA43" s="1835"/>
      <c r="RQB43" s="1835"/>
      <c r="RQC43" s="1835"/>
      <c r="RQD43" s="1835"/>
      <c r="RQE43" s="1835"/>
      <c r="RQF43" s="1835"/>
      <c r="RQG43" s="1835"/>
      <c r="RQH43" s="1835"/>
      <c r="RQI43" s="1835"/>
      <c r="RQJ43" s="1835"/>
      <c r="RQK43" s="1835"/>
      <c r="RQL43" s="1835"/>
      <c r="RQM43" s="1835"/>
      <c r="RQN43" s="1835"/>
      <c r="RQO43" s="1835"/>
      <c r="RQP43" s="1835"/>
      <c r="RQQ43" s="1835"/>
      <c r="RQR43" s="1835"/>
      <c r="RQS43" s="1835"/>
      <c r="RQT43" s="1835"/>
      <c r="RQU43" s="1835"/>
      <c r="RQV43" s="1835"/>
      <c r="RQW43" s="1835"/>
      <c r="RQX43" s="1835"/>
      <c r="RQY43" s="1835"/>
      <c r="RQZ43" s="1835"/>
      <c r="RRA43" s="1835"/>
      <c r="RRB43" s="1835"/>
      <c r="RRC43" s="1835"/>
      <c r="RRD43" s="1835"/>
      <c r="RRE43" s="1835"/>
      <c r="RRF43" s="1835"/>
      <c r="RRG43" s="1835"/>
      <c r="RRH43" s="1835"/>
      <c r="RRI43" s="1835"/>
      <c r="RRJ43" s="1835"/>
      <c r="RRK43" s="1835"/>
      <c r="RRL43" s="1835"/>
      <c r="RRM43" s="1835"/>
      <c r="RRN43" s="1835"/>
      <c r="RRO43" s="1835"/>
      <c r="RRP43" s="1835"/>
      <c r="RRQ43" s="1835"/>
      <c r="RRR43" s="1835"/>
      <c r="RRS43" s="1835"/>
      <c r="RRT43" s="1835"/>
      <c r="RRU43" s="1835"/>
      <c r="RRV43" s="1835"/>
      <c r="RRW43" s="1835"/>
      <c r="RRX43" s="1835"/>
      <c r="RRY43" s="1835"/>
      <c r="RRZ43" s="1835"/>
      <c r="RSA43" s="1835"/>
      <c r="RSB43" s="1835"/>
      <c r="RSC43" s="1835"/>
      <c r="RSD43" s="1835"/>
      <c r="RSE43" s="1835"/>
      <c r="RSF43" s="1835"/>
      <c r="RSG43" s="1835"/>
      <c r="RSH43" s="1835"/>
      <c r="RSI43" s="1835"/>
      <c r="RSJ43" s="1835"/>
      <c r="RSK43" s="1835"/>
      <c r="RSL43" s="1835"/>
      <c r="RSM43" s="1835"/>
      <c r="RSN43" s="1835"/>
      <c r="RSO43" s="1835"/>
      <c r="RSP43" s="1835"/>
      <c r="RSQ43" s="1835"/>
      <c r="RSR43" s="1835"/>
      <c r="RSS43" s="1835"/>
      <c r="RST43" s="1835"/>
      <c r="RSU43" s="1835"/>
      <c r="RSV43" s="1835"/>
      <c r="RSW43" s="1835"/>
      <c r="RSX43" s="1835"/>
      <c r="RSY43" s="1835"/>
      <c r="RSZ43" s="1835"/>
      <c r="RTA43" s="1835"/>
      <c r="RTB43" s="1835"/>
      <c r="RTC43" s="1835"/>
      <c r="RTD43" s="1835"/>
      <c r="RTE43" s="1835"/>
      <c r="RTF43" s="1835"/>
      <c r="RTG43" s="1835"/>
      <c r="RTH43" s="1835"/>
      <c r="RTI43" s="1835"/>
      <c r="RTJ43" s="1835"/>
      <c r="RTK43" s="1835"/>
      <c r="RTL43" s="1835"/>
      <c r="RTM43" s="1835"/>
      <c r="RTN43" s="1835"/>
      <c r="RTO43" s="1835"/>
      <c r="RTP43" s="1835"/>
      <c r="RTQ43" s="1835"/>
      <c r="RTR43" s="1835"/>
      <c r="RTS43" s="1835"/>
      <c r="RTT43" s="1835"/>
      <c r="RTU43" s="1835"/>
      <c r="RTV43" s="1835"/>
      <c r="RTW43" s="1835"/>
      <c r="RTX43" s="1835"/>
      <c r="RTY43" s="1835"/>
      <c r="RTZ43" s="1835"/>
      <c r="RUA43" s="1835"/>
      <c r="RUB43" s="1835"/>
      <c r="RUC43" s="1835"/>
      <c r="RUD43" s="1835"/>
      <c r="RUE43" s="1835"/>
      <c r="RUF43" s="1835"/>
      <c r="RUG43" s="1835"/>
      <c r="RUH43" s="1835"/>
      <c r="RUI43" s="1835"/>
      <c r="RUJ43" s="1835"/>
      <c r="RUK43" s="1835"/>
      <c r="RUL43" s="1835"/>
      <c r="RUM43" s="1835"/>
      <c r="RUN43" s="1835"/>
      <c r="RUO43" s="1835"/>
      <c r="RUP43" s="1835"/>
      <c r="RUQ43" s="1835"/>
      <c r="RUR43" s="1835"/>
      <c r="RUS43" s="1835"/>
      <c r="RUT43" s="1835"/>
      <c r="RUU43" s="1835"/>
      <c r="RUV43" s="1835"/>
      <c r="RUW43" s="1835"/>
      <c r="RUX43" s="1835"/>
      <c r="RUY43" s="1835"/>
      <c r="RUZ43" s="1835"/>
      <c r="RVA43" s="1835"/>
      <c r="RVB43" s="1835"/>
      <c r="RVC43" s="1835"/>
      <c r="RVD43" s="1835"/>
      <c r="RVE43" s="1835"/>
      <c r="RVF43" s="1835"/>
      <c r="RVG43" s="1835"/>
      <c r="RVH43" s="1835"/>
      <c r="RVI43" s="1835"/>
      <c r="RVJ43" s="1835"/>
      <c r="RVK43" s="1835"/>
      <c r="RVL43" s="1835"/>
      <c r="RVM43" s="1835"/>
      <c r="RVN43" s="1835"/>
      <c r="RVO43" s="1835"/>
      <c r="RVP43" s="1835"/>
      <c r="RVQ43" s="1835"/>
      <c r="RVR43" s="1835"/>
      <c r="RVS43" s="1835"/>
      <c r="RVT43" s="1835"/>
      <c r="RVU43" s="1835"/>
      <c r="RVV43" s="1835"/>
      <c r="RVW43" s="1835"/>
      <c r="RVX43" s="1835"/>
      <c r="RVY43" s="1835"/>
      <c r="RVZ43" s="1835"/>
      <c r="RWA43" s="1835"/>
      <c r="RWB43" s="1835"/>
      <c r="RWC43" s="1835"/>
      <c r="RWD43" s="1835"/>
      <c r="RWE43" s="1835"/>
      <c r="RWF43" s="1835"/>
      <c r="RWG43" s="1835"/>
      <c r="RWH43" s="1835"/>
      <c r="RWI43" s="1835"/>
      <c r="RWJ43" s="1835"/>
      <c r="RWK43" s="1835"/>
      <c r="RWL43" s="1835"/>
      <c r="RWM43" s="1835"/>
      <c r="RWN43" s="1835"/>
      <c r="RWO43" s="1835"/>
      <c r="RWP43" s="1835"/>
      <c r="RWQ43" s="1835"/>
      <c r="RWR43" s="1835"/>
      <c r="RWS43" s="1835"/>
      <c r="RWT43" s="1835"/>
      <c r="RWU43" s="1835"/>
      <c r="RWV43" s="1835"/>
      <c r="RWW43" s="1835"/>
      <c r="RWX43" s="1835"/>
      <c r="RWY43" s="1835"/>
      <c r="RWZ43" s="1835"/>
      <c r="RXA43" s="1835"/>
      <c r="RXB43" s="1835"/>
      <c r="RXC43" s="1835"/>
      <c r="RXD43" s="1835"/>
      <c r="RXE43" s="1835"/>
      <c r="RXF43" s="1835"/>
      <c r="RXG43" s="1835"/>
      <c r="RXH43" s="1835"/>
      <c r="RXI43" s="1835"/>
      <c r="RXJ43" s="1835"/>
      <c r="RXK43" s="1835"/>
      <c r="RXL43" s="1835"/>
      <c r="RXM43" s="1835"/>
      <c r="RXN43" s="1835"/>
      <c r="RXO43" s="1835"/>
      <c r="RXP43" s="1835"/>
      <c r="RXQ43" s="1835"/>
      <c r="RXR43" s="1835"/>
      <c r="RXS43" s="1835"/>
      <c r="RXT43" s="1835"/>
      <c r="RXU43" s="1835"/>
      <c r="RXV43" s="1835"/>
      <c r="RXW43" s="1835"/>
      <c r="RXX43" s="1835"/>
      <c r="RXY43" s="1835"/>
      <c r="RXZ43" s="1835"/>
      <c r="RYA43" s="1835"/>
      <c r="RYB43" s="1835"/>
      <c r="RYC43" s="1835"/>
      <c r="RYD43" s="1835"/>
      <c r="RYE43" s="1835"/>
      <c r="RYF43" s="1835"/>
      <c r="RYG43" s="1835"/>
      <c r="RYH43" s="1835"/>
      <c r="RYI43" s="1835"/>
      <c r="RYJ43" s="1835"/>
      <c r="RYK43" s="1835"/>
      <c r="RYL43" s="1835"/>
      <c r="RYM43" s="1835"/>
      <c r="RYN43" s="1835"/>
      <c r="RYO43" s="1835"/>
      <c r="RYP43" s="1835"/>
      <c r="RYQ43" s="1835"/>
      <c r="RYR43" s="1835"/>
      <c r="RYS43" s="1835"/>
      <c r="RYT43" s="1835"/>
      <c r="RYU43" s="1835"/>
      <c r="RYV43" s="1835"/>
      <c r="RYW43" s="1835"/>
      <c r="RYX43" s="1835"/>
      <c r="RYY43" s="1835"/>
      <c r="RYZ43" s="1835"/>
      <c r="RZA43" s="1835"/>
      <c r="RZB43" s="1835"/>
      <c r="RZC43" s="1835"/>
      <c r="RZD43" s="1835"/>
      <c r="RZE43" s="1835"/>
      <c r="RZF43" s="1835"/>
      <c r="RZG43" s="1835"/>
      <c r="RZH43" s="1835"/>
      <c r="RZI43" s="1835"/>
      <c r="RZJ43" s="1835"/>
      <c r="RZK43" s="1835"/>
      <c r="RZL43" s="1835"/>
      <c r="RZM43" s="1835"/>
      <c r="RZN43" s="1835"/>
      <c r="RZO43" s="1835"/>
      <c r="RZP43" s="1835"/>
      <c r="RZQ43" s="1835"/>
      <c r="RZR43" s="1835"/>
      <c r="RZS43" s="1835"/>
      <c r="RZT43" s="1835"/>
      <c r="RZU43" s="1835"/>
      <c r="RZV43" s="1835"/>
      <c r="RZW43" s="1835"/>
      <c r="RZX43" s="1835"/>
      <c r="RZY43" s="1835"/>
      <c r="RZZ43" s="1835"/>
      <c r="SAA43" s="1835"/>
      <c r="SAB43" s="1835"/>
      <c r="SAC43" s="1835"/>
      <c r="SAD43" s="1835"/>
      <c r="SAE43" s="1835"/>
      <c r="SAF43" s="1835"/>
      <c r="SAG43" s="1835"/>
      <c r="SAH43" s="1835"/>
      <c r="SAI43" s="1835"/>
      <c r="SAJ43" s="1835"/>
      <c r="SAK43" s="1835"/>
      <c r="SAL43" s="1835"/>
      <c r="SAM43" s="1835"/>
      <c r="SAN43" s="1835"/>
      <c r="SAO43" s="1835"/>
      <c r="SAP43" s="1835"/>
      <c r="SAQ43" s="1835"/>
      <c r="SAR43" s="1835"/>
      <c r="SAS43" s="1835"/>
      <c r="SAT43" s="1835"/>
      <c r="SAU43" s="1835"/>
      <c r="SAV43" s="1835"/>
      <c r="SAW43" s="1835"/>
      <c r="SAX43" s="1835"/>
      <c r="SAY43" s="1835"/>
      <c r="SAZ43" s="1835"/>
      <c r="SBA43" s="1835"/>
      <c r="SBB43" s="1835"/>
      <c r="SBC43" s="1835"/>
      <c r="SBD43" s="1835"/>
      <c r="SBE43" s="1835"/>
      <c r="SBF43" s="1835"/>
      <c r="SBG43" s="1835"/>
      <c r="SBH43" s="1835"/>
      <c r="SBI43" s="1835"/>
      <c r="SBJ43" s="1835"/>
      <c r="SBK43" s="1835"/>
      <c r="SBL43" s="1835"/>
      <c r="SBM43" s="1835"/>
      <c r="SBN43" s="1835"/>
      <c r="SBO43" s="1835"/>
      <c r="SBP43" s="1835"/>
      <c r="SBQ43" s="1835"/>
      <c r="SBR43" s="1835"/>
      <c r="SBS43" s="1835"/>
      <c r="SBT43" s="1835"/>
      <c r="SBU43" s="1835"/>
      <c r="SBV43" s="1835"/>
      <c r="SBW43" s="1835"/>
      <c r="SBX43" s="1835"/>
      <c r="SBY43" s="1835"/>
      <c r="SBZ43" s="1835"/>
      <c r="SCA43" s="1835"/>
      <c r="SCB43" s="1835"/>
      <c r="SCC43" s="1835"/>
      <c r="SCD43" s="1835"/>
      <c r="SCE43" s="1835"/>
      <c r="SCF43" s="1835"/>
      <c r="SCG43" s="1835"/>
      <c r="SCH43" s="1835"/>
      <c r="SCI43" s="1835"/>
      <c r="SCJ43" s="1835"/>
      <c r="SCK43" s="1835"/>
      <c r="SCL43" s="1835"/>
      <c r="SCM43" s="1835"/>
      <c r="SCN43" s="1835"/>
      <c r="SCO43" s="1835"/>
      <c r="SCP43" s="1835"/>
      <c r="SCQ43" s="1835"/>
      <c r="SCR43" s="1835"/>
      <c r="SCS43" s="1835"/>
      <c r="SCT43" s="1835"/>
      <c r="SCU43" s="1835"/>
      <c r="SCV43" s="1835"/>
      <c r="SCW43" s="1835"/>
      <c r="SCX43" s="1835"/>
      <c r="SCY43" s="1835"/>
      <c r="SCZ43" s="1835"/>
      <c r="SDA43" s="1835"/>
      <c r="SDB43" s="1835"/>
      <c r="SDC43" s="1835"/>
      <c r="SDD43" s="1835"/>
      <c r="SDE43" s="1835"/>
      <c r="SDF43" s="1835"/>
      <c r="SDG43" s="1835"/>
      <c r="SDH43" s="1835"/>
      <c r="SDI43" s="1835"/>
      <c r="SDJ43" s="1835"/>
      <c r="SDK43" s="1835"/>
      <c r="SDL43" s="1835"/>
      <c r="SDM43" s="1835"/>
      <c r="SDN43" s="1835"/>
      <c r="SDO43" s="1835"/>
      <c r="SDP43" s="1835"/>
      <c r="SDQ43" s="1835"/>
      <c r="SDR43" s="1835"/>
      <c r="SDS43" s="1835"/>
      <c r="SDT43" s="1835"/>
      <c r="SDU43" s="1835"/>
      <c r="SDV43" s="1835"/>
      <c r="SDW43" s="1835"/>
      <c r="SDX43" s="1835"/>
      <c r="SDY43" s="1835"/>
      <c r="SDZ43" s="1835"/>
      <c r="SEA43" s="1835"/>
      <c r="SEB43" s="1835"/>
      <c r="SEC43" s="1835"/>
      <c r="SED43" s="1835"/>
      <c r="SEE43" s="1835"/>
      <c r="SEF43" s="1835"/>
      <c r="SEG43" s="1835"/>
      <c r="SEH43" s="1835"/>
      <c r="SEI43" s="1835"/>
      <c r="SEJ43" s="1835"/>
      <c r="SEK43" s="1835"/>
      <c r="SEL43" s="1835"/>
      <c r="SEM43" s="1835"/>
      <c r="SEN43" s="1835"/>
      <c r="SEO43" s="1835"/>
      <c r="SEP43" s="1835"/>
      <c r="SEQ43" s="1835"/>
      <c r="SER43" s="1835"/>
      <c r="SES43" s="1835"/>
      <c r="SET43" s="1835"/>
      <c r="SEU43" s="1835"/>
      <c r="SEV43" s="1835"/>
      <c r="SEW43" s="1835"/>
      <c r="SEX43" s="1835"/>
      <c r="SEY43" s="1835"/>
      <c r="SEZ43" s="1835"/>
      <c r="SFA43" s="1835"/>
      <c r="SFB43" s="1835"/>
      <c r="SFC43" s="1835"/>
      <c r="SFD43" s="1835"/>
      <c r="SFE43" s="1835"/>
      <c r="SFF43" s="1835"/>
      <c r="SFG43" s="1835"/>
      <c r="SFH43" s="1835"/>
      <c r="SFI43" s="1835"/>
      <c r="SFJ43" s="1835"/>
      <c r="SFK43" s="1835"/>
      <c r="SFL43" s="1835"/>
      <c r="SFM43" s="1835"/>
      <c r="SFN43" s="1835"/>
      <c r="SFO43" s="1835"/>
      <c r="SFP43" s="1835"/>
      <c r="SFQ43" s="1835"/>
      <c r="SFR43" s="1835"/>
      <c r="SFS43" s="1835"/>
      <c r="SFT43" s="1835"/>
      <c r="SFU43" s="1835"/>
      <c r="SFV43" s="1835"/>
      <c r="SFW43" s="1835"/>
      <c r="SFX43" s="1835"/>
      <c r="SFY43" s="1835"/>
      <c r="SFZ43" s="1835"/>
      <c r="SGA43" s="1835"/>
      <c r="SGB43" s="1835"/>
      <c r="SGC43" s="1835"/>
      <c r="SGD43" s="1835"/>
      <c r="SGE43" s="1835"/>
      <c r="SGF43" s="1835"/>
      <c r="SGG43" s="1835"/>
      <c r="SGH43" s="1835"/>
      <c r="SGI43" s="1835"/>
      <c r="SGJ43" s="1835"/>
      <c r="SGK43" s="1835"/>
      <c r="SGL43" s="1835"/>
      <c r="SGM43" s="1835"/>
      <c r="SGN43" s="1835"/>
      <c r="SGO43" s="1835"/>
      <c r="SGP43" s="1835"/>
      <c r="SGQ43" s="1835"/>
      <c r="SGR43" s="1835"/>
      <c r="SGS43" s="1835"/>
      <c r="SGT43" s="1835"/>
      <c r="SGU43" s="1835"/>
      <c r="SGV43" s="1835"/>
      <c r="SGW43" s="1835"/>
      <c r="SGX43" s="1835"/>
      <c r="SGY43" s="1835"/>
      <c r="SGZ43" s="1835"/>
      <c r="SHA43" s="1835"/>
      <c r="SHB43" s="1835"/>
      <c r="SHC43" s="1835"/>
      <c r="SHD43" s="1835"/>
      <c r="SHE43" s="1835"/>
      <c r="SHF43" s="1835"/>
      <c r="SHG43" s="1835"/>
      <c r="SHH43" s="1835"/>
      <c r="SHI43" s="1835"/>
      <c r="SHJ43" s="1835"/>
      <c r="SHK43" s="1835"/>
      <c r="SHL43" s="1835"/>
      <c r="SHM43" s="1835"/>
      <c r="SHN43" s="1835"/>
      <c r="SHO43" s="1835"/>
      <c r="SHP43" s="1835"/>
      <c r="SHQ43" s="1835"/>
      <c r="SHR43" s="1835"/>
      <c r="SHS43" s="1835"/>
      <c r="SHT43" s="1835"/>
      <c r="SHU43" s="1835"/>
      <c r="SHV43" s="1835"/>
      <c r="SHW43" s="1835"/>
      <c r="SHX43" s="1835"/>
      <c r="SHY43" s="1835"/>
      <c r="SHZ43" s="1835"/>
      <c r="SIA43" s="1835"/>
      <c r="SIB43" s="1835"/>
      <c r="SIC43" s="1835"/>
      <c r="SID43" s="1835"/>
      <c r="SIE43" s="1835"/>
      <c r="SIF43" s="1835"/>
      <c r="SIG43" s="1835"/>
      <c r="SIH43" s="1835"/>
      <c r="SII43" s="1835"/>
      <c r="SIJ43" s="1835"/>
      <c r="SIK43" s="1835"/>
      <c r="SIL43" s="1835"/>
      <c r="SIM43" s="1835"/>
      <c r="SIN43" s="1835"/>
      <c r="SIO43" s="1835"/>
      <c r="SIP43" s="1835"/>
      <c r="SIQ43" s="1835"/>
      <c r="SIR43" s="1835"/>
      <c r="SIS43" s="1835"/>
      <c r="SIT43" s="1835"/>
      <c r="SIU43" s="1835"/>
      <c r="SIV43" s="1835"/>
      <c r="SIW43" s="1835"/>
      <c r="SIX43" s="1835"/>
      <c r="SIY43" s="1835"/>
      <c r="SIZ43" s="1835"/>
      <c r="SJA43" s="1835"/>
      <c r="SJB43" s="1835"/>
      <c r="SJC43" s="1835"/>
      <c r="SJD43" s="1835"/>
      <c r="SJE43" s="1835"/>
      <c r="SJF43" s="1835"/>
      <c r="SJG43" s="1835"/>
      <c r="SJH43" s="1835"/>
      <c r="SJI43" s="1835"/>
      <c r="SJJ43" s="1835"/>
      <c r="SJK43" s="1835"/>
      <c r="SJL43" s="1835"/>
      <c r="SJM43" s="1835"/>
      <c r="SJN43" s="1835"/>
      <c r="SJO43" s="1835"/>
      <c r="SJP43" s="1835"/>
      <c r="SJQ43" s="1835"/>
      <c r="SJR43" s="1835"/>
      <c r="SJS43" s="1835"/>
      <c r="SJT43" s="1835"/>
      <c r="SJU43" s="1835"/>
      <c r="SJV43" s="1835"/>
      <c r="SJW43" s="1835"/>
      <c r="SJX43" s="1835"/>
      <c r="SJY43" s="1835"/>
      <c r="SJZ43" s="1835"/>
      <c r="SKA43" s="1835"/>
      <c r="SKB43" s="1835"/>
      <c r="SKC43" s="1835"/>
      <c r="SKD43" s="1835"/>
      <c r="SKE43" s="1835"/>
      <c r="SKF43" s="1835"/>
      <c r="SKG43" s="1835"/>
      <c r="SKH43" s="1835"/>
      <c r="SKI43" s="1835"/>
      <c r="SKJ43" s="1835"/>
      <c r="SKK43" s="1835"/>
      <c r="SKL43" s="1835"/>
      <c r="SKM43" s="1835"/>
      <c r="SKN43" s="1835"/>
      <c r="SKO43" s="1835"/>
      <c r="SKP43" s="1835"/>
      <c r="SKQ43" s="1835"/>
      <c r="SKR43" s="1835"/>
      <c r="SKS43" s="1835"/>
      <c r="SKT43" s="1835"/>
      <c r="SKU43" s="1835"/>
      <c r="SKV43" s="1835"/>
      <c r="SKW43" s="1835"/>
      <c r="SKX43" s="1835"/>
      <c r="SKY43" s="1835"/>
      <c r="SKZ43" s="1835"/>
      <c r="SLA43" s="1835"/>
      <c r="SLB43" s="1835"/>
      <c r="SLC43" s="1835"/>
      <c r="SLD43" s="1835"/>
      <c r="SLE43" s="1835"/>
      <c r="SLF43" s="1835"/>
      <c r="SLG43" s="1835"/>
      <c r="SLH43" s="1835"/>
      <c r="SLI43" s="1835"/>
      <c r="SLJ43" s="1835"/>
      <c r="SLK43" s="1835"/>
      <c r="SLL43" s="1835"/>
      <c r="SLM43" s="1835"/>
      <c r="SLN43" s="1835"/>
      <c r="SLO43" s="1835"/>
      <c r="SLP43" s="1835"/>
      <c r="SLQ43" s="1835"/>
      <c r="SLR43" s="1835"/>
      <c r="SLS43" s="1835"/>
      <c r="SLT43" s="1835"/>
      <c r="SLU43" s="1835"/>
      <c r="SLV43" s="1835"/>
      <c r="SLW43" s="1835"/>
      <c r="SLX43" s="1835"/>
      <c r="SLY43" s="1835"/>
      <c r="SLZ43" s="1835"/>
      <c r="SMA43" s="1835"/>
      <c r="SMB43" s="1835"/>
      <c r="SMC43" s="1835"/>
      <c r="SMD43" s="1835"/>
      <c r="SME43" s="1835"/>
      <c r="SMF43" s="1835"/>
      <c r="SMG43" s="1835"/>
      <c r="SMH43" s="1835"/>
      <c r="SMI43" s="1835"/>
      <c r="SMJ43" s="1835"/>
      <c r="SMK43" s="1835"/>
      <c r="SML43" s="1835"/>
      <c r="SMM43" s="1835"/>
      <c r="SMN43" s="1835"/>
      <c r="SMO43" s="1835"/>
      <c r="SMP43" s="1835"/>
      <c r="SMQ43" s="1835"/>
      <c r="SMR43" s="1835"/>
      <c r="SMS43" s="1835"/>
      <c r="SMT43" s="1835"/>
      <c r="SMU43" s="1835"/>
      <c r="SMV43" s="1835"/>
      <c r="SMW43" s="1835"/>
      <c r="SMX43" s="1835"/>
      <c r="SMY43" s="1835"/>
      <c r="SMZ43" s="1835"/>
      <c r="SNA43" s="1835"/>
      <c r="SNB43" s="1835"/>
      <c r="SNC43" s="1835"/>
      <c r="SND43" s="1835"/>
      <c r="SNE43" s="1835"/>
      <c r="SNF43" s="1835"/>
      <c r="SNG43" s="1835"/>
      <c r="SNH43" s="1835"/>
      <c r="SNI43" s="1835"/>
      <c r="SNJ43" s="1835"/>
      <c r="SNK43" s="1835"/>
      <c r="SNL43" s="1835"/>
      <c r="SNM43" s="1835"/>
      <c r="SNN43" s="1835"/>
      <c r="SNO43" s="1835"/>
      <c r="SNP43" s="1835"/>
      <c r="SNQ43" s="1835"/>
      <c r="SNR43" s="1835"/>
      <c r="SNS43" s="1835"/>
      <c r="SNT43" s="1835"/>
      <c r="SNU43" s="1835"/>
      <c r="SNV43" s="1835"/>
      <c r="SNW43" s="1835"/>
      <c r="SNX43" s="1835"/>
      <c r="SNY43" s="1835"/>
      <c r="SNZ43" s="1835"/>
      <c r="SOA43" s="1835"/>
      <c r="SOB43" s="1835"/>
      <c r="SOC43" s="1835"/>
      <c r="SOD43" s="1835"/>
      <c r="SOE43" s="1835"/>
      <c r="SOF43" s="1835"/>
      <c r="SOG43" s="1835"/>
      <c r="SOH43" s="1835"/>
      <c r="SOI43" s="1835"/>
      <c r="SOJ43" s="1835"/>
      <c r="SOK43" s="1835"/>
      <c r="SOL43" s="1835"/>
      <c r="SOM43" s="1835"/>
      <c r="SON43" s="1835"/>
      <c r="SOO43" s="1835"/>
      <c r="SOP43" s="1835"/>
      <c r="SOQ43" s="1835"/>
      <c r="SOR43" s="1835"/>
      <c r="SOS43" s="1835"/>
      <c r="SOT43" s="1835"/>
      <c r="SOU43" s="1835"/>
      <c r="SOV43" s="1835"/>
      <c r="SOW43" s="1835"/>
      <c r="SOX43" s="1835"/>
      <c r="SOY43" s="1835"/>
      <c r="SOZ43" s="1835"/>
      <c r="SPA43" s="1835"/>
      <c r="SPB43" s="1835"/>
      <c r="SPC43" s="1835"/>
      <c r="SPD43" s="1835"/>
      <c r="SPE43" s="1835"/>
      <c r="SPF43" s="1835"/>
      <c r="SPG43" s="1835"/>
      <c r="SPH43" s="1835"/>
      <c r="SPI43" s="1835"/>
      <c r="SPJ43" s="1835"/>
      <c r="SPK43" s="1835"/>
      <c r="SPL43" s="1835"/>
      <c r="SPM43" s="1835"/>
      <c r="SPN43" s="1835"/>
      <c r="SPO43" s="1835"/>
      <c r="SPP43" s="1835"/>
      <c r="SPQ43" s="1835"/>
      <c r="SPR43" s="1835"/>
      <c r="SPS43" s="1835"/>
      <c r="SPT43" s="1835"/>
      <c r="SPU43" s="1835"/>
      <c r="SPV43" s="1835"/>
      <c r="SPW43" s="1835"/>
      <c r="SPX43" s="1835"/>
      <c r="SPY43" s="1835"/>
      <c r="SPZ43" s="1835"/>
      <c r="SQA43" s="1835"/>
      <c r="SQB43" s="1835"/>
      <c r="SQC43" s="1835"/>
      <c r="SQD43" s="1835"/>
      <c r="SQE43" s="1835"/>
      <c r="SQF43" s="1835"/>
      <c r="SQG43" s="1835"/>
      <c r="SQH43" s="1835"/>
      <c r="SQI43" s="1835"/>
      <c r="SQJ43" s="1835"/>
      <c r="SQK43" s="1835"/>
      <c r="SQL43" s="1835"/>
      <c r="SQM43" s="1835"/>
      <c r="SQN43" s="1835"/>
      <c r="SQO43" s="1835"/>
      <c r="SQP43" s="1835"/>
      <c r="SQQ43" s="1835"/>
      <c r="SQR43" s="1835"/>
      <c r="SQS43" s="1835"/>
      <c r="SQT43" s="1835"/>
      <c r="SQU43" s="1835"/>
      <c r="SQV43" s="1835"/>
      <c r="SQW43" s="1835"/>
      <c r="SQX43" s="1835"/>
      <c r="SQY43" s="1835"/>
      <c r="SQZ43" s="1835"/>
      <c r="SRA43" s="1835"/>
      <c r="SRB43" s="1835"/>
      <c r="SRC43" s="1835"/>
      <c r="SRD43" s="1835"/>
      <c r="SRE43" s="1835"/>
      <c r="SRF43" s="1835"/>
      <c r="SRG43" s="1835"/>
      <c r="SRH43" s="1835"/>
      <c r="SRI43" s="1835"/>
      <c r="SRJ43" s="1835"/>
      <c r="SRK43" s="1835"/>
      <c r="SRL43" s="1835"/>
      <c r="SRM43" s="1835"/>
      <c r="SRN43" s="1835"/>
      <c r="SRO43" s="1835"/>
      <c r="SRP43" s="1835"/>
      <c r="SRQ43" s="1835"/>
      <c r="SRR43" s="1835"/>
      <c r="SRS43" s="1835"/>
      <c r="SRT43" s="1835"/>
      <c r="SRU43" s="1835"/>
      <c r="SRV43" s="1835"/>
      <c r="SRW43" s="1835"/>
      <c r="SRX43" s="1835"/>
      <c r="SRY43" s="1835"/>
      <c r="SRZ43" s="1835"/>
      <c r="SSA43" s="1835"/>
      <c r="SSB43" s="1835"/>
      <c r="SSC43" s="1835"/>
      <c r="SSD43" s="1835"/>
      <c r="SSE43" s="1835"/>
      <c r="SSF43" s="1835"/>
      <c r="SSG43" s="1835"/>
      <c r="SSH43" s="1835"/>
      <c r="SSI43" s="1835"/>
      <c r="SSJ43" s="1835"/>
      <c r="SSK43" s="1835"/>
      <c r="SSL43" s="1835"/>
      <c r="SSM43" s="1835"/>
      <c r="SSN43" s="1835"/>
      <c r="SSO43" s="1835"/>
      <c r="SSP43" s="1835"/>
      <c r="SSQ43" s="1835"/>
      <c r="SSR43" s="1835"/>
      <c r="SSS43" s="1835"/>
      <c r="SST43" s="1835"/>
      <c r="SSU43" s="1835"/>
      <c r="SSV43" s="1835"/>
      <c r="SSW43" s="1835"/>
      <c r="SSX43" s="1835"/>
      <c r="SSY43" s="1835"/>
      <c r="SSZ43" s="1835"/>
      <c r="STA43" s="1835"/>
      <c r="STB43" s="1835"/>
      <c r="STC43" s="1835"/>
      <c r="STD43" s="1835"/>
      <c r="STE43" s="1835"/>
      <c r="STF43" s="1835"/>
      <c r="STG43" s="1835"/>
      <c r="STH43" s="1835"/>
      <c r="STI43" s="1835"/>
      <c r="STJ43" s="1835"/>
      <c r="STK43" s="1835"/>
      <c r="STL43" s="1835"/>
      <c r="STM43" s="1835"/>
      <c r="STN43" s="1835"/>
      <c r="STO43" s="1835"/>
      <c r="STP43" s="1835"/>
      <c r="STQ43" s="1835"/>
      <c r="STR43" s="1835"/>
      <c r="STS43" s="1835"/>
      <c r="STT43" s="1835"/>
      <c r="STU43" s="1835"/>
      <c r="STV43" s="1835"/>
      <c r="STW43" s="1835"/>
      <c r="STX43" s="1835"/>
      <c r="STY43" s="1835"/>
      <c r="STZ43" s="1835"/>
      <c r="SUA43" s="1835"/>
      <c r="SUB43" s="1835"/>
      <c r="SUC43" s="1835"/>
      <c r="SUD43" s="1835"/>
      <c r="SUE43" s="1835"/>
      <c r="SUF43" s="1835"/>
      <c r="SUG43" s="1835"/>
      <c r="SUH43" s="1835"/>
      <c r="SUI43" s="1835"/>
      <c r="SUJ43" s="1835"/>
      <c r="SUK43" s="1835"/>
      <c r="SUL43" s="1835"/>
      <c r="SUM43" s="1835"/>
      <c r="SUN43" s="1835"/>
      <c r="SUO43" s="1835"/>
      <c r="SUP43" s="1835"/>
      <c r="SUQ43" s="1835"/>
      <c r="SUR43" s="1835"/>
      <c r="SUS43" s="1835"/>
      <c r="SUT43" s="1835"/>
      <c r="SUU43" s="1835"/>
      <c r="SUV43" s="1835"/>
      <c r="SUW43" s="1835"/>
      <c r="SUX43" s="1835"/>
      <c r="SUY43" s="1835"/>
      <c r="SUZ43" s="1835"/>
      <c r="SVA43" s="1835"/>
      <c r="SVB43" s="1835"/>
      <c r="SVC43" s="1835"/>
      <c r="SVD43" s="1835"/>
      <c r="SVE43" s="1835"/>
      <c r="SVF43" s="1835"/>
      <c r="SVG43" s="1835"/>
      <c r="SVH43" s="1835"/>
      <c r="SVI43" s="1835"/>
      <c r="SVJ43" s="1835"/>
      <c r="SVK43" s="1835"/>
      <c r="SVL43" s="1835"/>
      <c r="SVM43" s="1835"/>
      <c r="SVN43" s="1835"/>
      <c r="SVO43" s="1835"/>
      <c r="SVP43" s="1835"/>
      <c r="SVQ43" s="1835"/>
      <c r="SVR43" s="1835"/>
      <c r="SVS43" s="1835"/>
      <c r="SVT43" s="1835"/>
      <c r="SVU43" s="1835"/>
      <c r="SVV43" s="1835"/>
      <c r="SVW43" s="1835"/>
      <c r="SVX43" s="1835"/>
      <c r="SVY43" s="1835"/>
      <c r="SVZ43" s="1835"/>
      <c r="SWA43" s="1835"/>
      <c r="SWB43" s="1835"/>
      <c r="SWC43" s="1835"/>
      <c r="SWD43" s="1835"/>
      <c r="SWE43" s="1835"/>
      <c r="SWF43" s="1835"/>
      <c r="SWG43" s="1835"/>
      <c r="SWH43" s="1835"/>
      <c r="SWI43" s="1835"/>
      <c r="SWJ43" s="1835"/>
      <c r="SWK43" s="1835"/>
      <c r="SWL43" s="1835"/>
      <c r="SWM43" s="1835"/>
      <c r="SWN43" s="1835"/>
      <c r="SWO43" s="1835"/>
      <c r="SWP43" s="1835"/>
      <c r="SWQ43" s="1835"/>
      <c r="SWR43" s="1835"/>
      <c r="SWS43" s="1835"/>
      <c r="SWT43" s="1835"/>
      <c r="SWU43" s="1835"/>
      <c r="SWV43" s="1835"/>
      <c r="SWW43" s="1835"/>
      <c r="SWX43" s="1835"/>
      <c r="SWY43" s="1835"/>
      <c r="SWZ43" s="1835"/>
      <c r="SXA43" s="1835"/>
      <c r="SXB43" s="1835"/>
      <c r="SXC43" s="1835"/>
      <c r="SXD43" s="1835"/>
      <c r="SXE43" s="1835"/>
      <c r="SXF43" s="1835"/>
      <c r="SXG43" s="1835"/>
      <c r="SXH43" s="1835"/>
      <c r="SXI43" s="1835"/>
      <c r="SXJ43" s="1835"/>
      <c r="SXK43" s="1835"/>
      <c r="SXL43" s="1835"/>
      <c r="SXM43" s="1835"/>
      <c r="SXN43" s="1835"/>
      <c r="SXO43" s="1835"/>
      <c r="SXP43" s="1835"/>
      <c r="SXQ43" s="1835"/>
      <c r="SXR43" s="1835"/>
      <c r="SXS43" s="1835"/>
      <c r="SXT43" s="1835"/>
      <c r="SXU43" s="1835"/>
      <c r="SXV43" s="1835"/>
      <c r="SXW43" s="1835"/>
      <c r="SXX43" s="1835"/>
      <c r="SXY43" s="1835"/>
      <c r="SXZ43" s="1835"/>
      <c r="SYA43" s="1835"/>
      <c r="SYB43" s="1835"/>
      <c r="SYC43" s="1835"/>
      <c r="SYD43" s="1835"/>
      <c r="SYE43" s="1835"/>
      <c r="SYF43" s="1835"/>
      <c r="SYG43" s="1835"/>
      <c r="SYH43" s="1835"/>
      <c r="SYI43" s="1835"/>
      <c r="SYJ43" s="1835"/>
      <c r="SYK43" s="1835"/>
      <c r="SYL43" s="1835"/>
      <c r="SYM43" s="1835"/>
      <c r="SYN43" s="1835"/>
      <c r="SYO43" s="1835"/>
      <c r="SYP43" s="1835"/>
      <c r="SYQ43" s="1835"/>
      <c r="SYR43" s="1835"/>
      <c r="SYS43" s="1835"/>
      <c r="SYT43" s="1835"/>
      <c r="SYU43" s="1835"/>
      <c r="SYV43" s="1835"/>
      <c r="SYW43" s="1835"/>
      <c r="SYX43" s="1835"/>
      <c r="SYY43" s="1835"/>
      <c r="SYZ43" s="1835"/>
      <c r="SZA43" s="1835"/>
      <c r="SZB43" s="1835"/>
      <c r="SZC43" s="1835"/>
      <c r="SZD43" s="1835"/>
      <c r="SZE43" s="1835"/>
      <c r="SZF43" s="1835"/>
      <c r="SZG43" s="1835"/>
      <c r="SZH43" s="1835"/>
      <c r="SZI43" s="1835"/>
      <c r="SZJ43" s="1835"/>
      <c r="SZK43" s="1835"/>
      <c r="SZL43" s="1835"/>
      <c r="SZM43" s="1835"/>
      <c r="SZN43" s="1835"/>
      <c r="SZO43" s="1835"/>
      <c r="SZP43" s="1835"/>
      <c r="SZQ43" s="1835"/>
      <c r="SZR43" s="1835"/>
      <c r="SZS43" s="1835"/>
      <c r="SZT43" s="1835"/>
      <c r="SZU43" s="1835"/>
      <c r="SZV43" s="1835"/>
      <c r="SZW43" s="1835"/>
      <c r="SZX43" s="1835"/>
      <c r="SZY43" s="1835"/>
      <c r="SZZ43" s="1835"/>
      <c r="TAA43" s="1835"/>
      <c r="TAB43" s="1835"/>
      <c r="TAC43" s="1835"/>
      <c r="TAD43" s="1835"/>
      <c r="TAE43" s="1835"/>
      <c r="TAF43" s="1835"/>
      <c r="TAG43" s="1835"/>
      <c r="TAH43" s="1835"/>
      <c r="TAI43" s="1835"/>
      <c r="TAJ43" s="1835"/>
      <c r="TAK43" s="1835"/>
      <c r="TAL43" s="1835"/>
      <c r="TAM43" s="1835"/>
      <c r="TAN43" s="1835"/>
      <c r="TAO43" s="1835"/>
      <c r="TAP43" s="1835"/>
      <c r="TAQ43" s="1835"/>
      <c r="TAR43" s="1835"/>
      <c r="TAS43" s="1835"/>
      <c r="TAT43" s="1835"/>
      <c r="TAU43" s="1835"/>
      <c r="TAV43" s="1835"/>
      <c r="TAW43" s="1835"/>
      <c r="TAX43" s="1835"/>
      <c r="TAY43" s="1835"/>
      <c r="TAZ43" s="1835"/>
      <c r="TBA43" s="1835"/>
      <c r="TBB43" s="1835"/>
      <c r="TBC43" s="1835"/>
      <c r="TBD43" s="1835"/>
      <c r="TBE43" s="1835"/>
      <c r="TBF43" s="1835"/>
      <c r="TBG43" s="1835"/>
      <c r="TBH43" s="1835"/>
      <c r="TBI43" s="1835"/>
      <c r="TBJ43" s="1835"/>
      <c r="TBK43" s="1835"/>
      <c r="TBL43" s="1835"/>
      <c r="TBM43" s="1835"/>
      <c r="TBN43" s="1835"/>
      <c r="TBO43" s="1835"/>
      <c r="TBP43" s="1835"/>
      <c r="TBQ43" s="1835"/>
      <c r="TBR43" s="1835"/>
      <c r="TBS43" s="1835"/>
      <c r="TBT43" s="1835"/>
      <c r="TBU43" s="1835"/>
      <c r="TBV43" s="1835"/>
      <c r="TBW43" s="1835"/>
      <c r="TBX43" s="1835"/>
      <c r="TBY43" s="1835"/>
      <c r="TBZ43" s="1835"/>
      <c r="TCA43" s="1835"/>
      <c r="TCB43" s="1835"/>
      <c r="TCC43" s="1835"/>
      <c r="TCD43" s="1835"/>
      <c r="TCE43" s="1835"/>
      <c r="TCF43" s="1835"/>
      <c r="TCG43" s="1835"/>
      <c r="TCH43" s="1835"/>
      <c r="TCI43" s="1835"/>
      <c r="TCJ43" s="1835"/>
      <c r="TCK43" s="1835"/>
      <c r="TCL43" s="1835"/>
      <c r="TCM43" s="1835"/>
      <c r="TCN43" s="1835"/>
      <c r="TCO43" s="1835"/>
      <c r="TCP43" s="1835"/>
      <c r="TCQ43" s="1835"/>
      <c r="TCR43" s="1835"/>
      <c r="TCS43" s="1835"/>
      <c r="TCT43" s="1835"/>
      <c r="TCU43" s="1835"/>
      <c r="TCV43" s="1835"/>
      <c r="TCW43" s="1835"/>
      <c r="TCX43" s="1835"/>
      <c r="TCY43" s="1835"/>
      <c r="TCZ43" s="1835"/>
      <c r="TDA43" s="1835"/>
      <c r="TDB43" s="1835"/>
      <c r="TDC43" s="1835"/>
      <c r="TDD43" s="1835"/>
      <c r="TDE43" s="1835"/>
      <c r="TDF43" s="1835"/>
      <c r="TDG43" s="1835"/>
      <c r="TDH43" s="1835"/>
      <c r="TDI43" s="1835"/>
      <c r="TDJ43" s="1835"/>
      <c r="TDK43" s="1835"/>
      <c r="TDL43" s="1835"/>
      <c r="TDM43" s="1835"/>
      <c r="TDN43" s="1835"/>
      <c r="TDO43" s="1835"/>
      <c r="TDP43" s="1835"/>
      <c r="TDQ43" s="1835"/>
      <c r="TDR43" s="1835"/>
      <c r="TDS43" s="1835"/>
      <c r="TDT43" s="1835"/>
      <c r="TDU43" s="1835"/>
      <c r="TDV43" s="1835"/>
      <c r="TDW43" s="1835"/>
      <c r="TDX43" s="1835"/>
      <c r="TDY43" s="1835"/>
      <c r="TDZ43" s="1835"/>
      <c r="TEA43" s="1835"/>
      <c r="TEB43" s="1835"/>
      <c r="TEC43" s="1835"/>
      <c r="TED43" s="1835"/>
      <c r="TEE43" s="1835"/>
      <c r="TEF43" s="1835"/>
      <c r="TEG43" s="1835"/>
      <c r="TEH43" s="1835"/>
      <c r="TEI43" s="1835"/>
      <c r="TEJ43" s="1835"/>
      <c r="TEK43" s="1835"/>
      <c r="TEL43" s="1835"/>
      <c r="TEM43" s="1835"/>
      <c r="TEN43" s="1835"/>
      <c r="TEO43" s="1835"/>
      <c r="TEP43" s="1835"/>
      <c r="TEQ43" s="1835"/>
      <c r="TER43" s="1835"/>
      <c r="TES43" s="1835"/>
      <c r="TET43" s="1835"/>
      <c r="TEU43" s="1835"/>
      <c r="TEV43" s="1835"/>
      <c r="TEW43" s="1835"/>
      <c r="TEX43" s="1835"/>
      <c r="TEY43" s="1835"/>
      <c r="TEZ43" s="1835"/>
      <c r="TFA43" s="1835"/>
      <c r="TFB43" s="1835"/>
      <c r="TFC43" s="1835"/>
      <c r="TFD43" s="1835"/>
      <c r="TFE43" s="1835"/>
      <c r="TFF43" s="1835"/>
      <c r="TFG43" s="1835"/>
      <c r="TFH43" s="1835"/>
      <c r="TFI43" s="1835"/>
      <c r="TFJ43" s="1835"/>
      <c r="TFK43" s="1835"/>
      <c r="TFL43" s="1835"/>
      <c r="TFM43" s="1835"/>
      <c r="TFN43" s="1835"/>
      <c r="TFO43" s="1835"/>
      <c r="TFP43" s="1835"/>
      <c r="TFQ43" s="1835"/>
      <c r="TFR43" s="1835"/>
      <c r="TFS43" s="1835"/>
      <c r="TFT43" s="1835"/>
      <c r="TFU43" s="1835"/>
      <c r="TFV43" s="1835"/>
      <c r="TFW43" s="1835"/>
      <c r="TFX43" s="1835"/>
      <c r="TFY43" s="1835"/>
      <c r="TFZ43" s="1835"/>
      <c r="TGA43" s="1835"/>
      <c r="TGB43" s="1835"/>
      <c r="TGC43" s="1835"/>
      <c r="TGD43" s="1835"/>
      <c r="TGE43" s="1835"/>
      <c r="TGF43" s="1835"/>
      <c r="TGG43" s="1835"/>
      <c r="TGH43" s="1835"/>
      <c r="TGI43" s="1835"/>
      <c r="TGJ43" s="1835"/>
      <c r="TGK43" s="1835"/>
      <c r="TGL43" s="1835"/>
      <c r="TGM43" s="1835"/>
      <c r="TGN43" s="1835"/>
      <c r="TGO43" s="1835"/>
      <c r="TGP43" s="1835"/>
      <c r="TGQ43" s="1835"/>
      <c r="TGR43" s="1835"/>
      <c r="TGS43" s="1835"/>
      <c r="TGT43" s="1835"/>
      <c r="TGU43" s="1835"/>
      <c r="TGV43" s="1835"/>
      <c r="TGW43" s="1835"/>
      <c r="TGX43" s="1835"/>
      <c r="TGY43" s="1835"/>
      <c r="TGZ43" s="1835"/>
      <c r="THA43" s="1835"/>
      <c r="THB43" s="1835"/>
      <c r="THC43" s="1835"/>
      <c r="THD43" s="1835"/>
      <c r="THE43" s="1835"/>
      <c r="THF43" s="1835"/>
      <c r="THG43" s="1835"/>
      <c r="THH43" s="1835"/>
      <c r="THI43" s="1835"/>
      <c r="THJ43" s="1835"/>
      <c r="THK43" s="1835"/>
      <c r="THL43" s="1835"/>
      <c r="THM43" s="1835"/>
      <c r="THN43" s="1835"/>
      <c r="THO43" s="1835"/>
      <c r="THP43" s="1835"/>
      <c r="THQ43" s="1835"/>
      <c r="THR43" s="1835"/>
      <c r="THS43" s="1835"/>
      <c r="THT43" s="1835"/>
      <c r="THU43" s="1835"/>
      <c r="THV43" s="1835"/>
      <c r="THW43" s="1835"/>
      <c r="THX43" s="1835"/>
      <c r="THY43" s="1835"/>
      <c r="THZ43" s="1835"/>
      <c r="TIA43" s="1835"/>
      <c r="TIB43" s="1835"/>
      <c r="TIC43" s="1835"/>
      <c r="TID43" s="1835"/>
      <c r="TIE43" s="1835"/>
      <c r="TIF43" s="1835"/>
      <c r="TIG43" s="1835"/>
      <c r="TIH43" s="1835"/>
      <c r="TII43" s="1835"/>
      <c r="TIJ43" s="1835"/>
      <c r="TIK43" s="1835"/>
      <c r="TIL43" s="1835"/>
      <c r="TIM43" s="1835"/>
      <c r="TIN43" s="1835"/>
      <c r="TIO43" s="1835"/>
      <c r="TIP43" s="1835"/>
      <c r="TIQ43" s="1835"/>
      <c r="TIR43" s="1835"/>
      <c r="TIS43" s="1835"/>
      <c r="TIT43" s="1835"/>
      <c r="TIU43" s="1835"/>
      <c r="TIV43" s="1835"/>
      <c r="TIW43" s="1835"/>
      <c r="TIX43" s="1835"/>
      <c r="TIY43" s="1835"/>
      <c r="TIZ43" s="1835"/>
      <c r="TJA43" s="1835"/>
      <c r="TJB43" s="1835"/>
      <c r="TJC43" s="1835"/>
      <c r="TJD43" s="1835"/>
      <c r="TJE43" s="1835"/>
      <c r="TJF43" s="1835"/>
      <c r="TJG43" s="1835"/>
      <c r="TJH43" s="1835"/>
      <c r="TJI43" s="1835"/>
      <c r="TJJ43" s="1835"/>
      <c r="TJK43" s="1835"/>
      <c r="TJL43" s="1835"/>
      <c r="TJM43" s="1835"/>
      <c r="TJN43" s="1835"/>
      <c r="TJO43" s="1835"/>
      <c r="TJP43" s="1835"/>
      <c r="TJQ43" s="1835"/>
      <c r="TJR43" s="1835"/>
      <c r="TJS43" s="1835"/>
      <c r="TJT43" s="1835"/>
      <c r="TJU43" s="1835"/>
      <c r="TJV43" s="1835"/>
      <c r="TJW43" s="1835"/>
      <c r="TJX43" s="1835"/>
      <c r="TJY43" s="1835"/>
      <c r="TJZ43" s="1835"/>
      <c r="TKA43" s="1835"/>
      <c r="TKB43" s="1835"/>
      <c r="TKC43" s="1835"/>
      <c r="TKD43" s="1835"/>
      <c r="TKE43" s="1835"/>
      <c r="TKF43" s="1835"/>
      <c r="TKG43" s="1835"/>
      <c r="TKH43" s="1835"/>
      <c r="TKI43" s="1835"/>
      <c r="TKJ43" s="1835"/>
      <c r="TKK43" s="1835"/>
      <c r="TKL43" s="1835"/>
      <c r="TKM43" s="1835"/>
      <c r="TKN43" s="1835"/>
      <c r="TKO43" s="1835"/>
      <c r="TKP43" s="1835"/>
      <c r="TKQ43" s="1835"/>
      <c r="TKR43" s="1835"/>
      <c r="TKS43" s="1835"/>
      <c r="TKT43" s="1835"/>
      <c r="TKU43" s="1835"/>
      <c r="TKV43" s="1835"/>
      <c r="TKW43" s="1835"/>
      <c r="TKX43" s="1835"/>
      <c r="TKY43" s="1835"/>
      <c r="TKZ43" s="1835"/>
      <c r="TLA43" s="1835"/>
      <c r="TLB43" s="1835"/>
      <c r="TLC43" s="1835"/>
      <c r="TLD43" s="1835"/>
      <c r="TLE43" s="1835"/>
      <c r="TLF43" s="1835"/>
      <c r="TLG43" s="1835"/>
      <c r="TLH43" s="1835"/>
      <c r="TLI43" s="1835"/>
      <c r="TLJ43" s="1835"/>
      <c r="TLK43" s="1835"/>
      <c r="TLL43" s="1835"/>
      <c r="TLM43" s="1835"/>
      <c r="TLN43" s="1835"/>
      <c r="TLO43" s="1835"/>
      <c r="TLP43" s="1835"/>
      <c r="TLQ43" s="1835"/>
      <c r="TLR43" s="1835"/>
      <c r="TLS43" s="1835"/>
      <c r="TLT43" s="1835"/>
      <c r="TLU43" s="1835"/>
      <c r="TLV43" s="1835"/>
      <c r="TLW43" s="1835"/>
      <c r="TLX43" s="1835"/>
      <c r="TLY43" s="1835"/>
      <c r="TLZ43" s="1835"/>
      <c r="TMA43" s="1835"/>
      <c r="TMB43" s="1835"/>
      <c r="TMC43" s="1835"/>
      <c r="TMD43" s="1835"/>
      <c r="TME43" s="1835"/>
      <c r="TMF43" s="1835"/>
      <c r="TMG43" s="1835"/>
      <c r="TMH43" s="1835"/>
      <c r="TMI43" s="1835"/>
      <c r="TMJ43" s="1835"/>
      <c r="TMK43" s="1835"/>
      <c r="TML43" s="1835"/>
      <c r="TMM43" s="1835"/>
      <c r="TMN43" s="1835"/>
      <c r="TMO43" s="1835"/>
      <c r="TMP43" s="1835"/>
      <c r="TMQ43" s="1835"/>
      <c r="TMR43" s="1835"/>
      <c r="TMS43" s="1835"/>
      <c r="TMT43" s="1835"/>
      <c r="TMU43" s="1835"/>
      <c r="TMV43" s="1835"/>
      <c r="TMW43" s="1835"/>
      <c r="TMX43" s="1835"/>
      <c r="TMY43" s="1835"/>
      <c r="TMZ43" s="1835"/>
      <c r="TNA43" s="1835"/>
      <c r="TNB43" s="1835"/>
      <c r="TNC43" s="1835"/>
      <c r="TND43" s="1835"/>
      <c r="TNE43" s="1835"/>
      <c r="TNF43" s="1835"/>
      <c r="TNG43" s="1835"/>
      <c r="TNH43" s="1835"/>
      <c r="TNI43" s="1835"/>
      <c r="TNJ43" s="1835"/>
      <c r="TNK43" s="1835"/>
      <c r="TNL43" s="1835"/>
      <c r="TNM43" s="1835"/>
      <c r="TNN43" s="1835"/>
      <c r="TNO43" s="1835"/>
      <c r="TNP43" s="1835"/>
      <c r="TNQ43" s="1835"/>
      <c r="TNR43" s="1835"/>
      <c r="TNS43" s="1835"/>
      <c r="TNT43" s="1835"/>
      <c r="TNU43" s="1835"/>
      <c r="TNV43" s="1835"/>
      <c r="TNW43" s="1835"/>
      <c r="TNX43" s="1835"/>
      <c r="TNY43" s="1835"/>
      <c r="TNZ43" s="1835"/>
      <c r="TOA43" s="1835"/>
      <c r="TOB43" s="1835"/>
      <c r="TOC43" s="1835"/>
      <c r="TOD43" s="1835"/>
      <c r="TOE43" s="1835"/>
      <c r="TOF43" s="1835"/>
      <c r="TOG43" s="1835"/>
      <c r="TOH43" s="1835"/>
      <c r="TOI43" s="1835"/>
      <c r="TOJ43" s="1835"/>
      <c r="TOK43" s="1835"/>
      <c r="TOL43" s="1835"/>
      <c r="TOM43" s="1835"/>
      <c r="TON43" s="1835"/>
      <c r="TOO43" s="1835"/>
      <c r="TOP43" s="1835"/>
      <c r="TOQ43" s="1835"/>
      <c r="TOR43" s="1835"/>
      <c r="TOS43" s="1835"/>
      <c r="TOT43" s="1835"/>
      <c r="TOU43" s="1835"/>
      <c r="TOV43" s="1835"/>
      <c r="TOW43" s="1835"/>
      <c r="TOX43" s="1835"/>
      <c r="TOY43" s="1835"/>
      <c r="TOZ43" s="1835"/>
      <c r="TPA43" s="1835"/>
      <c r="TPB43" s="1835"/>
      <c r="TPC43" s="1835"/>
      <c r="TPD43" s="1835"/>
      <c r="TPE43" s="1835"/>
      <c r="TPF43" s="1835"/>
      <c r="TPG43" s="1835"/>
      <c r="TPH43" s="1835"/>
      <c r="TPI43" s="1835"/>
      <c r="TPJ43" s="1835"/>
      <c r="TPK43" s="1835"/>
      <c r="TPL43" s="1835"/>
      <c r="TPM43" s="1835"/>
      <c r="TPN43" s="1835"/>
      <c r="TPO43" s="1835"/>
      <c r="TPP43" s="1835"/>
      <c r="TPQ43" s="1835"/>
      <c r="TPR43" s="1835"/>
      <c r="TPS43" s="1835"/>
      <c r="TPT43" s="1835"/>
      <c r="TPU43" s="1835"/>
      <c r="TPV43" s="1835"/>
      <c r="TPW43" s="1835"/>
      <c r="TPX43" s="1835"/>
      <c r="TPY43" s="1835"/>
      <c r="TPZ43" s="1835"/>
      <c r="TQA43" s="1835"/>
      <c r="TQB43" s="1835"/>
      <c r="TQC43" s="1835"/>
      <c r="TQD43" s="1835"/>
      <c r="TQE43" s="1835"/>
      <c r="TQF43" s="1835"/>
      <c r="TQG43" s="1835"/>
      <c r="TQH43" s="1835"/>
      <c r="TQI43" s="1835"/>
      <c r="TQJ43" s="1835"/>
      <c r="TQK43" s="1835"/>
      <c r="TQL43" s="1835"/>
      <c r="TQM43" s="1835"/>
      <c r="TQN43" s="1835"/>
      <c r="TQO43" s="1835"/>
      <c r="TQP43" s="1835"/>
      <c r="TQQ43" s="1835"/>
      <c r="TQR43" s="1835"/>
      <c r="TQS43" s="1835"/>
      <c r="TQT43" s="1835"/>
      <c r="TQU43" s="1835"/>
      <c r="TQV43" s="1835"/>
      <c r="TQW43" s="1835"/>
      <c r="TQX43" s="1835"/>
      <c r="TQY43" s="1835"/>
      <c r="TQZ43" s="1835"/>
      <c r="TRA43" s="1835"/>
      <c r="TRB43" s="1835"/>
      <c r="TRC43" s="1835"/>
      <c r="TRD43" s="1835"/>
      <c r="TRE43" s="1835"/>
      <c r="TRF43" s="1835"/>
      <c r="TRG43" s="1835"/>
      <c r="TRH43" s="1835"/>
      <c r="TRI43" s="1835"/>
      <c r="TRJ43" s="1835"/>
      <c r="TRK43" s="1835"/>
      <c r="TRL43" s="1835"/>
      <c r="TRM43" s="1835"/>
      <c r="TRN43" s="1835"/>
      <c r="TRO43" s="1835"/>
      <c r="TRP43" s="1835"/>
      <c r="TRQ43" s="1835"/>
      <c r="TRR43" s="1835"/>
      <c r="TRS43" s="1835"/>
      <c r="TRT43" s="1835"/>
      <c r="TRU43" s="1835"/>
      <c r="TRV43" s="1835"/>
      <c r="TRW43" s="1835"/>
      <c r="TRX43" s="1835"/>
      <c r="TRY43" s="1835"/>
      <c r="TRZ43" s="1835"/>
      <c r="TSA43" s="1835"/>
      <c r="TSB43" s="1835"/>
      <c r="TSC43" s="1835"/>
      <c r="TSD43" s="1835"/>
      <c r="TSE43" s="1835"/>
      <c r="TSF43" s="1835"/>
      <c r="TSG43" s="1835"/>
      <c r="TSH43" s="1835"/>
      <c r="TSI43" s="1835"/>
      <c r="TSJ43" s="1835"/>
      <c r="TSK43" s="1835"/>
      <c r="TSL43" s="1835"/>
      <c r="TSM43" s="1835"/>
      <c r="TSN43" s="1835"/>
      <c r="TSO43" s="1835"/>
      <c r="TSP43" s="1835"/>
      <c r="TSQ43" s="1835"/>
      <c r="TSR43" s="1835"/>
      <c r="TSS43" s="1835"/>
      <c r="TST43" s="1835"/>
      <c r="TSU43" s="1835"/>
      <c r="TSV43" s="1835"/>
      <c r="TSW43" s="1835"/>
      <c r="TSX43" s="1835"/>
      <c r="TSY43" s="1835"/>
      <c r="TSZ43" s="1835"/>
      <c r="TTA43" s="1835"/>
      <c r="TTB43" s="1835"/>
      <c r="TTC43" s="1835"/>
      <c r="TTD43" s="1835"/>
      <c r="TTE43" s="1835"/>
      <c r="TTF43" s="1835"/>
      <c r="TTG43" s="1835"/>
      <c r="TTH43" s="1835"/>
      <c r="TTI43" s="1835"/>
      <c r="TTJ43" s="1835"/>
      <c r="TTK43" s="1835"/>
      <c r="TTL43" s="1835"/>
      <c r="TTM43" s="1835"/>
      <c r="TTN43" s="1835"/>
      <c r="TTO43" s="1835"/>
      <c r="TTP43" s="1835"/>
      <c r="TTQ43" s="1835"/>
      <c r="TTR43" s="1835"/>
      <c r="TTS43" s="1835"/>
      <c r="TTT43" s="1835"/>
      <c r="TTU43" s="1835"/>
      <c r="TTV43" s="1835"/>
      <c r="TTW43" s="1835"/>
      <c r="TTX43" s="1835"/>
      <c r="TTY43" s="1835"/>
      <c r="TTZ43" s="1835"/>
      <c r="TUA43" s="1835"/>
      <c r="TUB43" s="1835"/>
      <c r="TUC43" s="1835"/>
      <c r="TUD43" s="1835"/>
      <c r="TUE43" s="1835"/>
      <c r="TUF43" s="1835"/>
      <c r="TUG43" s="1835"/>
      <c r="TUH43" s="1835"/>
      <c r="TUI43" s="1835"/>
      <c r="TUJ43" s="1835"/>
      <c r="TUK43" s="1835"/>
      <c r="TUL43" s="1835"/>
      <c r="TUM43" s="1835"/>
      <c r="TUN43" s="1835"/>
      <c r="TUO43" s="1835"/>
      <c r="TUP43" s="1835"/>
      <c r="TUQ43" s="1835"/>
      <c r="TUR43" s="1835"/>
      <c r="TUS43" s="1835"/>
      <c r="TUT43" s="1835"/>
      <c r="TUU43" s="1835"/>
      <c r="TUV43" s="1835"/>
      <c r="TUW43" s="1835"/>
      <c r="TUX43" s="1835"/>
      <c r="TUY43" s="1835"/>
      <c r="TUZ43" s="1835"/>
      <c r="TVA43" s="1835"/>
      <c r="TVB43" s="1835"/>
      <c r="TVC43" s="1835"/>
      <c r="TVD43" s="1835"/>
      <c r="TVE43" s="1835"/>
      <c r="TVF43" s="1835"/>
      <c r="TVG43" s="1835"/>
      <c r="TVH43" s="1835"/>
      <c r="TVI43" s="1835"/>
      <c r="TVJ43" s="1835"/>
      <c r="TVK43" s="1835"/>
      <c r="TVL43" s="1835"/>
      <c r="TVM43" s="1835"/>
      <c r="TVN43" s="1835"/>
      <c r="TVO43" s="1835"/>
      <c r="TVP43" s="1835"/>
      <c r="TVQ43" s="1835"/>
      <c r="TVR43" s="1835"/>
      <c r="TVS43" s="1835"/>
      <c r="TVT43" s="1835"/>
      <c r="TVU43" s="1835"/>
      <c r="TVV43" s="1835"/>
      <c r="TVW43" s="1835"/>
      <c r="TVX43" s="1835"/>
      <c r="TVY43" s="1835"/>
      <c r="TVZ43" s="1835"/>
      <c r="TWA43" s="1835"/>
      <c r="TWB43" s="1835"/>
      <c r="TWC43" s="1835"/>
      <c r="TWD43" s="1835"/>
      <c r="TWE43" s="1835"/>
      <c r="TWF43" s="1835"/>
      <c r="TWG43" s="1835"/>
      <c r="TWH43" s="1835"/>
      <c r="TWI43" s="1835"/>
      <c r="TWJ43" s="1835"/>
      <c r="TWK43" s="1835"/>
      <c r="TWL43" s="1835"/>
      <c r="TWM43" s="1835"/>
      <c r="TWN43" s="1835"/>
      <c r="TWO43" s="1835"/>
      <c r="TWP43" s="1835"/>
      <c r="TWQ43" s="1835"/>
      <c r="TWR43" s="1835"/>
      <c r="TWS43" s="1835"/>
      <c r="TWT43" s="1835"/>
      <c r="TWU43" s="1835"/>
      <c r="TWV43" s="1835"/>
      <c r="TWW43" s="1835"/>
      <c r="TWX43" s="1835"/>
      <c r="TWY43" s="1835"/>
      <c r="TWZ43" s="1835"/>
      <c r="TXA43" s="1835"/>
      <c r="TXB43" s="1835"/>
      <c r="TXC43" s="1835"/>
      <c r="TXD43" s="1835"/>
      <c r="TXE43" s="1835"/>
      <c r="TXF43" s="1835"/>
      <c r="TXG43" s="1835"/>
      <c r="TXH43" s="1835"/>
      <c r="TXI43" s="1835"/>
      <c r="TXJ43" s="1835"/>
      <c r="TXK43" s="1835"/>
      <c r="TXL43" s="1835"/>
      <c r="TXM43" s="1835"/>
      <c r="TXN43" s="1835"/>
      <c r="TXO43" s="1835"/>
      <c r="TXP43" s="1835"/>
      <c r="TXQ43" s="1835"/>
      <c r="TXR43" s="1835"/>
      <c r="TXS43" s="1835"/>
      <c r="TXT43" s="1835"/>
      <c r="TXU43" s="1835"/>
      <c r="TXV43" s="1835"/>
      <c r="TXW43" s="1835"/>
      <c r="TXX43" s="1835"/>
      <c r="TXY43" s="1835"/>
      <c r="TXZ43" s="1835"/>
      <c r="TYA43" s="1835"/>
      <c r="TYB43" s="1835"/>
      <c r="TYC43" s="1835"/>
      <c r="TYD43" s="1835"/>
      <c r="TYE43" s="1835"/>
      <c r="TYF43" s="1835"/>
      <c r="TYG43" s="1835"/>
      <c r="TYH43" s="1835"/>
      <c r="TYI43" s="1835"/>
      <c r="TYJ43" s="1835"/>
      <c r="TYK43" s="1835"/>
      <c r="TYL43" s="1835"/>
      <c r="TYM43" s="1835"/>
      <c r="TYN43" s="1835"/>
      <c r="TYO43" s="1835"/>
      <c r="TYP43" s="1835"/>
      <c r="TYQ43" s="1835"/>
      <c r="TYR43" s="1835"/>
      <c r="TYS43" s="1835"/>
      <c r="TYT43" s="1835"/>
      <c r="TYU43" s="1835"/>
      <c r="TYV43" s="1835"/>
      <c r="TYW43" s="1835"/>
      <c r="TYX43" s="1835"/>
      <c r="TYY43" s="1835"/>
      <c r="TYZ43" s="1835"/>
      <c r="TZA43" s="1835"/>
      <c r="TZB43" s="1835"/>
      <c r="TZC43" s="1835"/>
      <c r="TZD43" s="1835"/>
      <c r="TZE43" s="1835"/>
      <c r="TZF43" s="1835"/>
      <c r="TZG43" s="1835"/>
      <c r="TZH43" s="1835"/>
      <c r="TZI43" s="1835"/>
      <c r="TZJ43" s="1835"/>
      <c r="TZK43" s="1835"/>
      <c r="TZL43" s="1835"/>
      <c r="TZM43" s="1835"/>
      <c r="TZN43" s="1835"/>
      <c r="TZO43" s="1835"/>
      <c r="TZP43" s="1835"/>
      <c r="TZQ43" s="1835"/>
      <c r="TZR43" s="1835"/>
      <c r="TZS43" s="1835"/>
      <c r="TZT43" s="1835"/>
      <c r="TZU43" s="1835"/>
      <c r="TZV43" s="1835"/>
      <c r="TZW43" s="1835"/>
      <c r="TZX43" s="1835"/>
      <c r="TZY43" s="1835"/>
      <c r="TZZ43" s="1835"/>
      <c r="UAA43" s="1835"/>
      <c r="UAB43" s="1835"/>
      <c r="UAC43" s="1835"/>
      <c r="UAD43" s="1835"/>
      <c r="UAE43" s="1835"/>
      <c r="UAF43" s="1835"/>
      <c r="UAG43" s="1835"/>
      <c r="UAH43" s="1835"/>
      <c r="UAI43" s="1835"/>
      <c r="UAJ43" s="1835"/>
      <c r="UAK43" s="1835"/>
      <c r="UAL43" s="1835"/>
      <c r="UAM43" s="1835"/>
      <c r="UAN43" s="1835"/>
      <c r="UAO43" s="1835"/>
      <c r="UAP43" s="1835"/>
      <c r="UAQ43" s="1835"/>
      <c r="UAR43" s="1835"/>
      <c r="UAS43" s="1835"/>
      <c r="UAT43" s="1835"/>
      <c r="UAU43" s="1835"/>
      <c r="UAV43" s="1835"/>
      <c r="UAW43" s="1835"/>
      <c r="UAX43" s="1835"/>
      <c r="UAY43" s="1835"/>
      <c r="UAZ43" s="1835"/>
      <c r="UBA43" s="1835"/>
      <c r="UBB43" s="1835"/>
      <c r="UBC43" s="1835"/>
      <c r="UBD43" s="1835"/>
      <c r="UBE43" s="1835"/>
      <c r="UBF43" s="1835"/>
      <c r="UBG43" s="1835"/>
      <c r="UBH43" s="1835"/>
      <c r="UBI43" s="1835"/>
      <c r="UBJ43" s="1835"/>
      <c r="UBK43" s="1835"/>
      <c r="UBL43" s="1835"/>
      <c r="UBM43" s="1835"/>
      <c r="UBN43" s="1835"/>
      <c r="UBO43" s="1835"/>
      <c r="UBP43" s="1835"/>
      <c r="UBQ43" s="1835"/>
      <c r="UBR43" s="1835"/>
      <c r="UBS43" s="1835"/>
      <c r="UBT43" s="1835"/>
      <c r="UBU43" s="1835"/>
      <c r="UBV43" s="1835"/>
      <c r="UBW43" s="1835"/>
      <c r="UBX43" s="1835"/>
      <c r="UBY43" s="1835"/>
      <c r="UBZ43" s="1835"/>
      <c r="UCA43" s="1835"/>
      <c r="UCB43" s="1835"/>
      <c r="UCC43" s="1835"/>
      <c r="UCD43" s="1835"/>
      <c r="UCE43" s="1835"/>
      <c r="UCF43" s="1835"/>
      <c r="UCG43" s="1835"/>
      <c r="UCH43" s="1835"/>
      <c r="UCI43" s="1835"/>
      <c r="UCJ43" s="1835"/>
      <c r="UCK43" s="1835"/>
      <c r="UCL43" s="1835"/>
      <c r="UCM43" s="1835"/>
      <c r="UCN43" s="1835"/>
      <c r="UCO43" s="1835"/>
      <c r="UCP43" s="1835"/>
      <c r="UCQ43" s="1835"/>
      <c r="UCR43" s="1835"/>
      <c r="UCS43" s="1835"/>
      <c r="UCT43" s="1835"/>
      <c r="UCU43" s="1835"/>
      <c r="UCV43" s="1835"/>
      <c r="UCW43" s="1835"/>
      <c r="UCX43" s="1835"/>
      <c r="UCY43" s="1835"/>
      <c r="UCZ43" s="1835"/>
      <c r="UDA43" s="1835"/>
      <c r="UDB43" s="1835"/>
      <c r="UDC43" s="1835"/>
      <c r="UDD43" s="1835"/>
      <c r="UDE43" s="1835"/>
      <c r="UDF43" s="1835"/>
      <c r="UDG43" s="1835"/>
      <c r="UDH43" s="1835"/>
      <c r="UDI43" s="1835"/>
      <c r="UDJ43" s="1835"/>
      <c r="UDK43" s="1835"/>
      <c r="UDL43" s="1835"/>
      <c r="UDM43" s="1835"/>
      <c r="UDN43" s="1835"/>
      <c r="UDO43" s="1835"/>
      <c r="UDP43" s="1835"/>
      <c r="UDQ43" s="1835"/>
      <c r="UDR43" s="1835"/>
      <c r="UDS43" s="1835"/>
      <c r="UDT43" s="1835"/>
      <c r="UDU43" s="1835"/>
      <c r="UDV43" s="1835"/>
      <c r="UDW43" s="1835"/>
      <c r="UDX43" s="1835"/>
      <c r="UDY43" s="1835"/>
      <c r="UDZ43" s="1835"/>
      <c r="UEA43" s="1835"/>
      <c r="UEB43" s="1835"/>
      <c r="UEC43" s="1835"/>
      <c r="UED43" s="1835"/>
      <c r="UEE43" s="1835"/>
      <c r="UEF43" s="1835"/>
      <c r="UEG43" s="1835"/>
      <c r="UEH43" s="1835"/>
      <c r="UEI43" s="1835"/>
      <c r="UEJ43" s="1835"/>
      <c r="UEK43" s="1835"/>
      <c r="UEL43" s="1835"/>
      <c r="UEM43" s="1835"/>
      <c r="UEN43" s="1835"/>
      <c r="UEO43" s="1835"/>
      <c r="UEP43" s="1835"/>
      <c r="UEQ43" s="1835"/>
      <c r="UER43" s="1835"/>
      <c r="UES43" s="1835"/>
      <c r="UET43" s="1835"/>
      <c r="UEU43" s="1835"/>
      <c r="UEV43" s="1835"/>
      <c r="UEW43" s="1835"/>
      <c r="UEX43" s="1835"/>
      <c r="UEY43" s="1835"/>
      <c r="UEZ43" s="1835"/>
      <c r="UFA43" s="1835"/>
      <c r="UFB43" s="1835"/>
      <c r="UFC43" s="1835"/>
      <c r="UFD43" s="1835"/>
      <c r="UFE43" s="1835"/>
      <c r="UFF43" s="1835"/>
      <c r="UFG43" s="1835"/>
      <c r="UFH43" s="1835"/>
      <c r="UFI43" s="1835"/>
      <c r="UFJ43" s="1835"/>
      <c r="UFK43" s="1835"/>
      <c r="UFL43" s="1835"/>
      <c r="UFM43" s="1835"/>
      <c r="UFN43" s="1835"/>
      <c r="UFO43" s="1835"/>
      <c r="UFP43" s="1835"/>
      <c r="UFQ43" s="1835"/>
      <c r="UFR43" s="1835"/>
      <c r="UFS43" s="1835"/>
      <c r="UFT43" s="1835"/>
      <c r="UFU43" s="1835"/>
      <c r="UFV43" s="1835"/>
      <c r="UFW43" s="1835"/>
      <c r="UFX43" s="1835"/>
      <c r="UFY43" s="1835"/>
      <c r="UFZ43" s="1835"/>
      <c r="UGA43" s="1835"/>
      <c r="UGB43" s="1835"/>
      <c r="UGC43" s="1835"/>
      <c r="UGD43" s="1835"/>
      <c r="UGE43" s="1835"/>
      <c r="UGF43" s="1835"/>
      <c r="UGG43" s="1835"/>
      <c r="UGH43" s="1835"/>
      <c r="UGI43" s="1835"/>
      <c r="UGJ43" s="1835"/>
      <c r="UGK43" s="1835"/>
      <c r="UGL43" s="1835"/>
      <c r="UGM43" s="1835"/>
      <c r="UGN43" s="1835"/>
      <c r="UGO43" s="1835"/>
      <c r="UGP43" s="1835"/>
      <c r="UGQ43" s="1835"/>
      <c r="UGR43" s="1835"/>
      <c r="UGS43" s="1835"/>
      <c r="UGT43" s="1835"/>
      <c r="UGU43" s="1835"/>
      <c r="UGV43" s="1835"/>
      <c r="UGW43" s="1835"/>
      <c r="UGX43" s="1835"/>
      <c r="UGY43" s="1835"/>
      <c r="UGZ43" s="1835"/>
      <c r="UHA43" s="1835"/>
      <c r="UHB43" s="1835"/>
      <c r="UHC43" s="1835"/>
      <c r="UHD43" s="1835"/>
      <c r="UHE43" s="1835"/>
      <c r="UHF43" s="1835"/>
      <c r="UHG43" s="1835"/>
      <c r="UHH43" s="1835"/>
      <c r="UHI43" s="1835"/>
      <c r="UHJ43" s="1835"/>
      <c r="UHK43" s="1835"/>
      <c r="UHL43" s="1835"/>
      <c r="UHM43" s="1835"/>
      <c r="UHN43" s="1835"/>
      <c r="UHO43" s="1835"/>
      <c r="UHP43" s="1835"/>
      <c r="UHQ43" s="1835"/>
      <c r="UHR43" s="1835"/>
      <c r="UHS43" s="1835"/>
      <c r="UHT43" s="1835"/>
      <c r="UHU43" s="1835"/>
      <c r="UHV43" s="1835"/>
      <c r="UHW43" s="1835"/>
      <c r="UHX43" s="1835"/>
      <c r="UHY43" s="1835"/>
      <c r="UHZ43" s="1835"/>
      <c r="UIA43" s="1835"/>
      <c r="UIB43" s="1835"/>
      <c r="UIC43" s="1835"/>
      <c r="UID43" s="1835"/>
      <c r="UIE43" s="1835"/>
      <c r="UIF43" s="1835"/>
      <c r="UIG43" s="1835"/>
      <c r="UIH43" s="1835"/>
      <c r="UII43" s="1835"/>
      <c r="UIJ43" s="1835"/>
      <c r="UIK43" s="1835"/>
      <c r="UIL43" s="1835"/>
      <c r="UIM43" s="1835"/>
      <c r="UIN43" s="1835"/>
      <c r="UIO43" s="1835"/>
      <c r="UIP43" s="1835"/>
      <c r="UIQ43" s="1835"/>
      <c r="UIR43" s="1835"/>
      <c r="UIS43" s="1835"/>
      <c r="UIT43" s="1835"/>
      <c r="UIU43" s="1835"/>
      <c r="UIV43" s="1835"/>
      <c r="UIW43" s="1835"/>
      <c r="UIX43" s="1835"/>
      <c r="UIY43" s="1835"/>
      <c r="UIZ43" s="1835"/>
      <c r="UJA43" s="1835"/>
      <c r="UJB43" s="1835"/>
      <c r="UJC43" s="1835"/>
      <c r="UJD43" s="1835"/>
      <c r="UJE43" s="1835"/>
      <c r="UJF43" s="1835"/>
      <c r="UJG43" s="1835"/>
      <c r="UJH43" s="1835"/>
      <c r="UJI43" s="1835"/>
      <c r="UJJ43" s="1835"/>
      <c r="UJK43" s="1835"/>
      <c r="UJL43" s="1835"/>
      <c r="UJM43" s="1835"/>
      <c r="UJN43" s="1835"/>
      <c r="UJO43" s="1835"/>
      <c r="UJP43" s="1835"/>
      <c r="UJQ43" s="1835"/>
      <c r="UJR43" s="1835"/>
      <c r="UJS43" s="1835"/>
      <c r="UJT43" s="1835"/>
      <c r="UJU43" s="1835"/>
      <c r="UJV43" s="1835"/>
      <c r="UJW43" s="1835"/>
      <c r="UJX43" s="1835"/>
      <c r="UJY43" s="1835"/>
      <c r="UJZ43" s="1835"/>
      <c r="UKA43" s="1835"/>
      <c r="UKB43" s="1835"/>
      <c r="UKC43" s="1835"/>
      <c r="UKD43" s="1835"/>
      <c r="UKE43" s="1835"/>
      <c r="UKF43" s="1835"/>
      <c r="UKG43" s="1835"/>
      <c r="UKH43" s="1835"/>
      <c r="UKI43" s="1835"/>
      <c r="UKJ43" s="1835"/>
      <c r="UKK43" s="1835"/>
      <c r="UKL43" s="1835"/>
      <c r="UKM43" s="1835"/>
      <c r="UKN43" s="1835"/>
      <c r="UKO43" s="1835"/>
      <c r="UKP43" s="1835"/>
      <c r="UKQ43" s="1835"/>
      <c r="UKR43" s="1835"/>
      <c r="UKS43" s="1835"/>
      <c r="UKT43" s="1835"/>
      <c r="UKU43" s="1835"/>
      <c r="UKV43" s="1835"/>
      <c r="UKW43" s="1835"/>
      <c r="UKX43" s="1835"/>
      <c r="UKY43" s="1835"/>
      <c r="UKZ43" s="1835"/>
      <c r="ULA43" s="1835"/>
      <c r="ULB43" s="1835"/>
      <c r="ULC43" s="1835"/>
      <c r="ULD43" s="1835"/>
      <c r="ULE43" s="1835"/>
      <c r="ULF43" s="1835"/>
      <c r="ULG43" s="1835"/>
      <c r="ULH43" s="1835"/>
      <c r="ULI43" s="1835"/>
      <c r="ULJ43" s="1835"/>
      <c r="ULK43" s="1835"/>
      <c r="ULL43" s="1835"/>
      <c r="ULM43" s="1835"/>
      <c r="ULN43" s="1835"/>
      <c r="ULO43" s="1835"/>
      <c r="ULP43" s="1835"/>
      <c r="ULQ43" s="1835"/>
      <c r="ULR43" s="1835"/>
      <c r="ULS43" s="1835"/>
      <c r="ULT43" s="1835"/>
      <c r="ULU43" s="1835"/>
      <c r="ULV43" s="1835"/>
      <c r="ULW43" s="1835"/>
      <c r="ULX43" s="1835"/>
      <c r="ULY43" s="1835"/>
      <c r="ULZ43" s="1835"/>
      <c r="UMA43" s="1835"/>
      <c r="UMB43" s="1835"/>
      <c r="UMC43" s="1835"/>
      <c r="UMD43" s="1835"/>
      <c r="UME43" s="1835"/>
      <c r="UMF43" s="1835"/>
      <c r="UMG43" s="1835"/>
      <c r="UMH43" s="1835"/>
      <c r="UMI43" s="1835"/>
      <c r="UMJ43" s="1835"/>
      <c r="UMK43" s="1835"/>
      <c r="UML43" s="1835"/>
      <c r="UMM43" s="1835"/>
      <c r="UMN43" s="1835"/>
      <c r="UMO43" s="1835"/>
      <c r="UMP43" s="1835"/>
      <c r="UMQ43" s="1835"/>
      <c r="UMR43" s="1835"/>
      <c r="UMS43" s="1835"/>
      <c r="UMT43" s="1835"/>
      <c r="UMU43" s="1835"/>
      <c r="UMV43" s="1835"/>
      <c r="UMW43" s="1835"/>
      <c r="UMX43" s="1835"/>
      <c r="UMY43" s="1835"/>
      <c r="UMZ43" s="1835"/>
      <c r="UNA43" s="1835"/>
      <c r="UNB43" s="1835"/>
      <c r="UNC43" s="1835"/>
      <c r="UND43" s="1835"/>
      <c r="UNE43" s="1835"/>
      <c r="UNF43" s="1835"/>
      <c r="UNG43" s="1835"/>
      <c r="UNH43" s="1835"/>
      <c r="UNI43" s="1835"/>
      <c r="UNJ43" s="1835"/>
      <c r="UNK43" s="1835"/>
      <c r="UNL43" s="1835"/>
      <c r="UNM43" s="1835"/>
      <c r="UNN43" s="1835"/>
      <c r="UNO43" s="1835"/>
      <c r="UNP43" s="1835"/>
      <c r="UNQ43" s="1835"/>
      <c r="UNR43" s="1835"/>
      <c r="UNS43" s="1835"/>
      <c r="UNT43" s="1835"/>
      <c r="UNU43" s="1835"/>
      <c r="UNV43" s="1835"/>
      <c r="UNW43" s="1835"/>
      <c r="UNX43" s="1835"/>
      <c r="UNY43" s="1835"/>
      <c r="UNZ43" s="1835"/>
      <c r="UOA43" s="1835"/>
      <c r="UOB43" s="1835"/>
      <c r="UOC43" s="1835"/>
      <c r="UOD43" s="1835"/>
      <c r="UOE43" s="1835"/>
      <c r="UOF43" s="1835"/>
      <c r="UOG43" s="1835"/>
      <c r="UOH43" s="1835"/>
      <c r="UOI43" s="1835"/>
      <c r="UOJ43" s="1835"/>
      <c r="UOK43" s="1835"/>
      <c r="UOL43" s="1835"/>
      <c r="UOM43" s="1835"/>
      <c r="UON43" s="1835"/>
      <c r="UOO43" s="1835"/>
      <c r="UOP43" s="1835"/>
      <c r="UOQ43" s="1835"/>
      <c r="UOR43" s="1835"/>
      <c r="UOS43" s="1835"/>
      <c r="UOT43" s="1835"/>
      <c r="UOU43" s="1835"/>
      <c r="UOV43" s="1835"/>
      <c r="UOW43" s="1835"/>
      <c r="UOX43" s="1835"/>
      <c r="UOY43" s="1835"/>
      <c r="UOZ43" s="1835"/>
      <c r="UPA43" s="1835"/>
      <c r="UPB43" s="1835"/>
      <c r="UPC43" s="1835"/>
      <c r="UPD43" s="1835"/>
      <c r="UPE43" s="1835"/>
      <c r="UPF43" s="1835"/>
      <c r="UPG43" s="1835"/>
      <c r="UPH43" s="1835"/>
      <c r="UPI43" s="1835"/>
      <c r="UPJ43" s="1835"/>
      <c r="UPK43" s="1835"/>
      <c r="UPL43" s="1835"/>
      <c r="UPM43" s="1835"/>
      <c r="UPN43" s="1835"/>
      <c r="UPO43" s="1835"/>
      <c r="UPP43" s="1835"/>
      <c r="UPQ43" s="1835"/>
      <c r="UPR43" s="1835"/>
      <c r="UPS43" s="1835"/>
      <c r="UPT43" s="1835"/>
      <c r="UPU43" s="1835"/>
      <c r="UPV43" s="1835"/>
      <c r="UPW43" s="1835"/>
      <c r="UPX43" s="1835"/>
      <c r="UPY43" s="1835"/>
      <c r="UPZ43" s="1835"/>
      <c r="UQA43" s="1835"/>
      <c r="UQB43" s="1835"/>
      <c r="UQC43" s="1835"/>
      <c r="UQD43" s="1835"/>
      <c r="UQE43" s="1835"/>
      <c r="UQF43" s="1835"/>
      <c r="UQG43" s="1835"/>
      <c r="UQH43" s="1835"/>
      <c r="UQI43" s="1835"/>
      <c r="UQJ43" s="1835"/>
      <c r="UQK43" s="1835"/>
      <c r="UQL43" s="1835"/>
      <c r="UQM43" s="1835"/>
      <c r="UQN43" s="1835"/>
      <c r="UQO43" s="1835"/>
      <c r="UQP43" s="1835"/>
      <c r="UQQ43" s="1835"/>
      <c r="UQR43" s="1835"/>
      <c r="UQS43" s="1835"/>
      <c r="UQT43" s="1835"/>
      <c r="UQU43" s="1835"/>
      <c r="UQV43" s="1835"/>
      <c r="UQW43" s="1835"/>
      <c r="UQX43" s="1835"/>
      <c r="UQY43" s="1835"/>
      <c r="UQZ43" s="1835"/>
      <c r="URA43" s="1835"/>
      <c r="URB43" s="1835"/>
      <c r="URC43" s="1835"/>
      <c r="URD43" s="1835"/>
      <c r="URE43" s="1835"/>
      <c r="URF43" s="1835"/>
      <c r="URG43" s="1835"/>
      <c r="URH43" s="1835"/>
      <c r="URI43" s="1835"/>
      <c r="URJ43" s="1835"/>
      <c r="URK43" s="1835"/>
      <c r="URL43" s="1835"/>
      <c r="URM43" s="1835"/>
      <c r="URN43" s="1835"/>
      <c r="URO43" s="1835"/>
      <c r="URP43" s="1835"/>
      <c r="URQ43" s="1835"/>
      <c r="URR43" s="1835"/>
      <c r="URS43" s="1835"/>
      <c r="URT43" s="1835"/>
      <c r="URU43" s="1835"/>
      <c r="URV43" s="1835"/>
      <c r="URW43" s="1835"/>
      <c r="URX43" s="1835"/>
      <c r="URY43" s="1835"/>
      <c r="URZ43" s="1835"/>
      <c r="USA43" s="1835"/>
      <c r="USB43" s="1835"/>
      <c r="USC43" s="1835"/>
      <c r="USD43" s="1835"/>
      <c r="USE43" s="1835"/>
      <c r="USF43" s="1835"/>
      <c r="USG43" s="1835"/>
      <c r="USH43" s="1835"/>
      <c r="USI43" s="1835"/>
      <c r="USJ43" s="1835"/>
      <c r="USK43" s="1835"/>
      <c r="USL43" s="1835"/>
      <c r="USM43" s="1835"/>
      <c r="USN43" s="1835"/>
      <c r="USO43" s="1835"/>
      <c r="USP43" s="1835"/>
      <c r="USQ43" s="1835"/>
      <c r="USR43" s="1835"/>
      <c r="USS43" s="1835"/>
      <c r="UST43" s="1835"/>
      <c r="USU43" s="1835"/>
      <c r="USV43" s="1835"/>
      <c r="USW43" s="1835"/>
      <c r="USX43" s="1835"/>
      <c r="USY43" s="1835"/>
      <c r="USZ43" s="1835"/>
      <c r="UTA43" s="1835"/>
      <c r="UTB43" s="1835"/>
      <c r="UTC43" s="1835"/>
      <c r="UTD43" s="1835"/>
      <c r="UTE43" s="1835"/>
      <c r="UTF43" s="1835"/>
      <c r="UTG43" s="1835"/>
      <c r="UTH43" s="1835"/>
      <c r="UTI43" s="1835"/>
      <c r="UTJ43" s="1835"/>
      <c r="UTK43" s="1835"/>
      <c r="UTL43" s="1835"/>
      <c r="UTM43" s="1835"/>
      <c r="UTN43" s="1835"/>
      <c r="UTO43" s="1835"/>
      <c r="UTP43" s="1835"/>
      <c r="UTQ43" s="1835"/>
      <c r="UTR43" s="1835"/>
      <c r="UTS43" s="1835"/>
      <c r="UTT43" s="1835"/>
      <c r="UTU43" s="1835"/>
      <c r="UTV43" s="1835"/>
      <c r="UTW43" s="1835"/>
      <c r="UTX43" s="1835"/>
      <c r="UTY43" s="1835"/>
      <c r="UTZ43" s="1835"/>
      <c r="UUA43" s="1835"/>
      <c r="UUB43" s="1835"/>
      <c r="UUC43" s="1835"/>
      <c r="UUD43" s="1835"/>
      <c r="UUE43" s="1835"/>
      <c r="UUF43" s="1835"/>
      <c r="UUG43" s="1835"/>
      <c r="UUH43" s="1835"/>
      <c r="UUI43" s="1835"/>
      <c r="UUJ43" s="1835"/>
      <c r="UUK43" s="1835"/>
      <c r="UUL43" s="1835"/>
      <c r="UUM43" s="1835"/>
      <c r="UUN43" s="1835"/>
      <c r="UUO43" s="1835"/>
      <c r="UUP43" s="1835"/>
      <c r="UUQ43" s="1835"/>
      <c r="UUR43" s="1835"/>
      <c r="UUS43" s="1835"/>
      <c r="UUT43" s="1835"/>
      <c r="UUU43" s="1835"/>
      <c r="UUV43" s="1835"/>
      <c r="UUW43" s="1835"/>
      <c r="UUX43" s="1835"/>
      <c r="UUY43" s="1835"/>
      <c r="UUZ43" s="1835"/>
      <c r="UVA43" s="1835"/>
      <c r="UVB43" s="1835"/>
      <c r="UVC43" s="1835"/>
      <c r="UVD43" s="1835"/>
      <c r="UVE43" s="1835"/>
      <c r="UVF43" s="1835"/>
      <c r="UVG43" s="1835"/>
      <c r="UVH43" s="1835"/>
      <c r="UVI43" s="1835"/>
      <c r="UVJ43" s="1835"/>
      <c r="UVK43" s="1835"/>
      <c r="UVL43" s="1835"/>
      <c r="UVM43" s="1835"/>
      <c r="UVN43" s="1835"/>
      <c r="UVO43" s="1835"/>
      <c r="UVP43" s="1835"/>
      <c r="UVQ43" s="1835"/>
      <c r="UVR43" s="1835"/>
      <c r="UVS43" s="1835"/>
      <c r="UVT43" s="1835"/>
      <c r="UVU43" s="1835"/>
      <c r="UVV43" s="1835"/>
      <c r="UVW43" s="1835"/>
      <c r="UVX43" s="1835"/>
      <c r="UVY43" s="1835"/>
      <c r="UVZ43" s="1835"/>
      <c r="UWA43" s="1835"/>
      <c r="UWB43" s="1835"/>
      <c r="UWC43" s="1835"/>
      <c r="UWD43" s="1835"/>
      <c r="UWE43" s="1835"/>
      <c r="UWF43" s="1835"/>
      <c r="UWG43" s="1835"/>
      <c r="UWH43" s="1835"/>
      <c r="UWI43" s="1835"/>
      <c r="UWJ43" s="1835"/>
      <c r="UWK43" s="1835"/>
      <c r="UWL43" s="1835"/>
      <c r="UWM43" s="1835"/>
      <c r="UWN43" s="1835"/>
      <c r="UWO43" s="1835"/>
      <c r="UWP43" s="1835"/>
      <c r="UWQ43" s="1835"/>
      <c r="UWR43" s="1835"/>
      <c r="UWS43" s="1835"/>
      <c r="UWT43" s="1835"/>
      <c r="UWU43" s="1835"/>
      <c r="UWV43" s="1835"/>
      <c r="UWW43" s="1835"/>
      <c r="UWX43" s="1835"/>
      <c r="UWY43" s="1835"/>
      <c r="UWZ43" s="1835"/>
      <c r="UXA43" s="1835"/>
      <c r="UXB43" s="1835"/>
      <c r="UXC43" s="1835"/>
      <c r="UXD43" s="1835"/>
      <c r="UXE43" s="1835"/>
      <c r="UXF43" s="1835"/>
      <c r="UXG43" s="1835"/>
      <c r="UXH43" s="1835"/>
      <c r="UXI43" s="1835"/>
      <c r="UXJ43" s="1835"/>
      <c r="UXK43" s="1835"/>
      <c r="UXL43" s="1835"/>
      <c r="UXM43" s="1835"/>
      <c r="UXN43" s="1835"/>
      <c r="UXO43" s="1835"/>
      <c r="UXP43" s="1835"/>
      <c r="UXQ43" s="1835"/>
      <c r="UXR43" s="1835"/>
      <c r="UXS43" s="1835"/>
      <c r="UXT43" s="1835"/>
      <c r="UXU43" s="1835"/>
      <c r="UXV43" s="1835"/>
      <c r="UXW43" s="1835"/>
      <c r="UXX43" s="1835"/>
      <c r="UXY43" s="1835"/>
      <c r="UXZ43" s="1835"/>
      <c r="UYA43" s="1835"/>
      <c r="UYB43" s="1835"/>
      <c r="UYC43" s="1835"/>
      <c r="UYD43" s="1835"/>
      <c r="UYE43" s="1835"/>
      <c r="UYF43" s="1835"/>
      <c r="UYG43" s="1835"/>
      <c r="UYH43" s="1835"/>
      <c r="UYI43" s="1835"/>
      <c r="UYJ43" s="1835"/>
      <c r="UYK43" s="1835"/>
      <c r="UYL43" s="1835"/>
      <c r="UYM43" s="1835"/>
      <c r="UYN43" s="1835"/>
      <c r="UYO43" s="1835"/>
      <c r="UYP43" s="1835"/>
      <c r="UYQ43" s="1835"/>
      <c r="UYR43" s="1835"/>
      <c r="UYS43" s="1835"/>
      <c r="UYT43" s="1835"/>
      <c r="UYU43" s="1835"/>
      <c r="UYV43" s="1835"/>
      <c r="UYW43" s="1835"/>
      <c r="UYX43" s="1835"/>
      <c r="UYY43" s="1835"/>
      <c r="UYZ43" s="1835"/>
      <c r="UZA43" s="1835"/>
      <c r="UZB43" s="1835"/>
      <c r="UZC43" s="1835"/>
      <c r="UZD43" s="1835"/>
      <c r="UZE43" s="1835"/>
      <c r="UZF43" s="1835"/>
      <c r="UZG43" s="1835"/>
      <c r="UZH43" s="1835"/>
      <c r="UZI43" s="1835"/>
      <c r="UZJ43" s="1835"/>
      <c r="UZK43" s="1835"/>
      <c r="UZL43" s="1835"/>
      <c r="UZM43" s="1835"/>
      <c r="UZN43" s="1835"/>
      <c r="UZO43" s="1835"/>
      <c r="UZP43" s="1835"/>
      <c r="UZQ43" s="1835"/>
      <c r="UZR43" s="1835"/>
      <c r="UZS43" s="1835"/>
      <c r="UZT43" s="1835"/>
      <c r="UZU43" s="1835"/>
      <c r="UZV43" s="1835"/>
      <c r="UZW43" s="1835"/>
      <c r="UZX43" s="1835"/>
      <c r="UZY43" s="1835"/>
      <c r="UZZ43" s="1835"/>
      <c r="VAA43" s="1835"/>
      <c r="VAB43" s="1835"/>
      <c r="VAC43" s="1835"/>
      <c r="VAD43" s="1835"/>
      <c r="VAE43" s="1835"/>
      <c r="VAF43" s="1835"/>
      <c r="VAG43" s="1835"/>
      <c r="VAH43" s="1835"/>
      <c r="VAI43" s="1835"/>
      <c r="VAJ43" s="1835"/>
      <c r="VAK43" s="1835"/>
      <c r="VAL43" s="1835"/>
      <c r="VAM43" s="1835"/>
      <c r="VAN43" s="1835"/>
      <c r="VAO43" s="1835"/>
      <c r="VAP43" s="1835"/>
      <c r="VAQ43" s="1835"/>
      <c r="VAR43" s="1835"/>
      <c r="VAS43" s="1835"/>
      <c r="VAT43" s="1835"/>
      <c r="VAU43" s="1835"/>
      <c r="VAV43" s="1835"/>
      <c r="VAW43" s="1835"/>
      <c r="VAX43" s="1835"/>
      <c r="VAY43" s="1835"/>
      <c r="VAZ43" s="1835"/>
      <c r="VBA43" s="1835"/>
      <c r="VBB43" s="1835"/>
      <c r="VBC43" s="1835"/>
      <c r="VBD43" s="1835"/>
      <c r="VBE43" s="1835"/>
      <c r="VBF43" s="1835"/>
      <c r="VBG43" s="1835"/>
      <c r="VBH43" s="1835"/>
      <c r="VBI43" s="1835"/>
      <c r="VBJ43" s="1835"/>
      <c r="VBK43" s="1835"/>
      <c r="VBL43" s="1835"/>
      <c r="VBM43" s="1835"/>
      <c r="VBN43" s="1835"/>
      <c r="VBO43" s="1835"/>
      <c r="VBP43" s="1835"/>
      <c r="VBQ43" s="1835"/>
      <c r="VBR43" s="1835"/>
      <c r="VBS43" s="1835"/>
      <c r="VBT43" s="1835"/>
      <c r="VBU43" s="1835"/>
      <c r="VBV43" s="1835"/>
      <c r="VBW43" s="1835"/>
      <c r="VBX43" s="1835"/>
      <c r="VBY43" s="1835"/>
      <c r="VBZ43" s="1835"/>
      <c r="VCA43" s="1835"/>
      <c r="VCB43" s="1835"/>
      <c r="VCC43" s="1835"/>
      <c r="VCD43" s="1835"/>
      <c r="VCE43" s="1835"/>
      <c r="VCF43" s="1835"/>
      <c r="VCG43" s="1835"/>
      <c r="VCH43" s="1835"/>
      <c r="VCI43" s="1835"/>
      <c r="VCJ43" s="1835"/>
      <c r="VCK43" s="1835"/>
      <c r="VCL43" s="1835"/>
      <c r="VCM43" s="1835"/>
      <c r="VCN43" s="1835"/>
      <c r="VCO43" s="1835"/>
      <c r="VCP43" s="1835"/>
      <c r="VCQ43" s="1835"/>
      <c r="VCR43" s="1835"/>
      <c r="VCS43" s="1835"/>
      <c r="VCT43" s="1835"/>
      <c r="VCU43" s="1835"/>
      <c r="VCV43" s="1835"/>
      <c r="VCW43" s="1835"/>
      <c r="VCX43" s="1835"/>
      <c r="VCY43" s="1835"/>
      <c r="VCZ43" s="1835"/>
      <c r="VDA43" s="1835"/>
      <c r="VDB43" s="1835"/>
      <c r="VDC43" s="1835"/>
      <c r="VDD43" s="1835"/>
      <c r="VDE43" s="1835"/>
      <c r="VDF43" s="1835"/>
      <c r="VDG43" s="1835"/>
      <c r="VDH43" s="1835"/>
      <c r="VDI43" s="1835"/>
      <c r="VDJ43" s="1835"/>
      <c r="VDK43" s="1835"/>
      <c r="VDL43" s="1835"/>
      <c r="VDM43" s="1835"/>
      <c r="VDN43" s="1835"/>
      <c r="VDO43" s="1835"/>
      <c r="VDP43" s="1835"/>
      <c r="VDQ43" s="1835"/>
      <c r="VDR43" s="1835"/>
      <c r="VDS43" s="1835"/>
      <c r="VDT43" s="1835"/>
      <c r="VDU43" s="1835"/>
      <c r="VDV43" s="1835"/>
      <c r="VDW43" s="1835"/>
      <c r="VDX43" s="1835"/>
      <c r="VDY43" s="1835"/>
      <c r="VDZ43" s="1835"/>
      <c r="VEA43" s="1835"/>
      <c r="VEB43" s="1835"/>
      <c r="VEC43" s="1835"/>
      <c r="VED43" s="1835"/>
      <c r="VEE43" s="1835"/>
      <c r="VEF43" s="1835"/>
      <c r="VEG43" s="1835"/>
      <c r="VEH43" s="1835"/>
      <c r="VEI43" s="1835"/>
      <c r="VEJ43" s="1835"/>
      <c r="VEK43" s="1835"/>
      <c r="VEL43" s="1835"/>
      <c r="VEM43" s="1835"/>
      <c r="VEN43" s="1835"/>
      <c r="VEO43" s="1835"/>
      <c r="VEP43" s="1835"/>
      <c r="VEQ43" s="1835"/>
      <c r="VER43" s="1835"/>
      <c r="VES43" s="1835"/>
      <c r="VET43" s="1835"/>
      <c r="VEU43" s="1835"/>
      <c r="VEV43" s="1835"/>
      <c r="VEW43" s="1835"/>
      <c r="VEX43" s="1835"/>
      <c r="VEY43" s="1835"/>
      <c r="VEZ43" s="1835"/>
      <c r="VFA43" s="1835"/>
      <c r="VFB43" s="1835"/>
      <c r="VFC43" s="1835"/>
      <c r="VFD43" s="1835"/>
      <c r="VFE43" s="1835"/>
      <c r="VFF43" s="1835"/>
      <c r="VFG43" s="1835"/>
      <c r="VFH43" s="1835"/>
      <c r="VFI43" s="1835"/>
      <c r="VFJ43" s="1835"/>
      <c r="VFK43" s="1835"/>
      <c r="VFL43" s="1835"/>
      <c r="VFM43" s="1835"/>
      <c r="VFN43" s="1835"/>
      <c r="VFO43" s="1835"/>
      <c r="VFP43" s="1835"/>
      <c r="VFQ43" s="1835"/>
      <c r="VFR43" s="1835"/>
      <c r="VFS43" s="1835"/>
      <c r="VFT43" s="1835"/>
      <c r="VFU43" s="1835"/>
      <c r="VFV43" s="1835"/>
      <c r="VFW43" s="1835"/>
      <c r="VFX43" s="1835"/>
      <c r="VFY43" s="1835"/>
      <c r="VFZ43" s="1835"/>
      <c r="VGA43" s="1835"/>
      <c r="VGB43" s="1835"/>
      <c r="VGC43" s="1835"/>
      <c r="VGD43" s="1835"/>
      <c r="VGE43" s="1835"/>
      <c r="VGF43" s="1835"/>
      <c r="VGG43" s="1835"/>
      <c r="VGH43" s="1835"/>
      <c r="VGI43" s="1835"/>
      <c r="VGJ43" s="1835"/>
      <c r="VGK43" s="1835"/>
      <c r="VGL43" s="1835"/>
      <c r="VGM43" s="1835"/>
      <c r="VGN43" s="1835"/>
      <c r="VGO43" s="1835"/>
      <c r="VGP43" s="1835"/>
      <c r="VGQ43" s="1835"/>
      <c r="VGR43" s="1835"/>
      <c r="VGS43" s="1835"/>
      <c r="VGT43" s="1835"/>
      <c r="VGU43" s="1835"/>
      <c r="VGV43" s="1835"/>
      <c r="VGW43" s="1835"/>
      <c r="VGX43" s="1835"/>
      <c r="VGY43" s="1835"/>
      <c r="VGZ43" s="1835"/>
      <c r="VHA43" s="1835"/>
      <c r="VHB43" s="1835"/>
      <c r="VHC43" s="1835"/>
      <c r="VHD43" s="1835"/>
      <c r="VHE43" s="1835"/>
      <c r="VHF43" s="1835"/>
      <c r="VHG43" s="1835"/>
      <c r="VHH43" s="1835"/>
      <c r="VHI43" s="1835"/>
      <c r="VHJ43" s="1835"/>
      <c r="VHK43" s="1835"/>
      <c r="VHL43" s="1835"/>
      <c r="VHM43" s="1835"/>
      <c r="VHN43" s="1835"/>
      <c r="VHO43" s="1835"/>
      <c r="VHP43" s="1835"/>
      <c r="VHQ43" s="1835"/>
      <c r="VHR43" s="1835"/>
      <c r="VHS43" s="1835"/>
      <c r="VHT43" s="1835"/>
      <c r="VHU43" s="1835"/>
      <c r="VHV43" s="1835"/>
      <c r="VHW43" s="1835"/>
      <c r="VHX43" s="1835"/>
      <c r="VHY43" s="1835"/>
      <c r="VHZ43" s="1835"/>
      <c r="VIA43" s="1835"/>
      <c r="VIB43" s="1835"/>
      <c r="VIC43" s="1835"/>
      <c r="VID43" s="1835"/>
      <c r="VIE43" s="1835"/>
      <c r="VIF43" s="1835"/>
      <c r="VIG43" s="1835"/>
      <c r="VIH43" s="1835"/>
      <c r="VII43" s="1835"/>
      <c r="VIJ43" s="1835"/>
      <c r="VIK43" s="1835"/>
      <c r="VIL43" s="1835"/>
      <c r="VIM43" s="1835"/>
      <c r="VIN43" s="1835"/>
      <c r="VIO43" s="1835"/>
      <c r="VIP43" s="1835"/>
      <c r="VIQ43" s="1835"/>
      <c r="VIR43" s="1835"/>
      <c r="VIS43" s="1835"/>
      <c r="VIT43" s="1835"/>
      <c r="VIU43" s="1835"/>
      <c r="VIV43" s="1835"/>
      <c r="VIW43" s="1835"/>
      <c r="VIX43" s="1835"/>
      <c r="VIY43" s="1835"/>
      <c r="VIZ43" s="1835"/>
      <c r="VJA43" s="1835"/>
      <c r="VJB43" s="1835"/>
      <c r="VJC43" s="1835"/>
      <c r="VJD43" s="1835"/>
      <c r="VJE43" s="1835"/>
      <c r="VJF43" s="1835"/>
      <c r="VJG43" s="1835"/>
      <c r="VJH43" s="1835"/>
      <c r="VJI43" s="1835"/>
      <c r="VJJ43" s="1835"/>
      <c r="VJK43" s="1835"/>
      <c r="VJL43" s="1835"/>
      <c r="VJM43" s="1835"/>
      <c r="VJN43" s="1835"/>
      <c r="VJO43" s="1835"/>
      <c r="VJP43" s="1835"/>
      <c r="VJQ43" s="1835"/>
      <c r="VJR43" s="1835"/>
      <c r="VJS43" s="1835"/>
      <c r="VJT43" s="1835"/>
      <c r="VJU43" s="1835"/>
      <c r="VJV43" s="1835"/>
      <c r="VJW43" s="1835"/>
      <c r="VJX43" s="1835"/>
      <c r="VJY43" s="1835"/>
      <c r="VJZ43" s="1835"/>
      <c r="VKA43" s="1835"/>
      <c r="VKB43" s="1835"/>
      <c r="VKC43" s="1835"/>
      <c r="VKD43" s="1835"/>
      <c r="VKE43" s="1835"/>
      <c r="VKF43" s="1835"/>
      <c r="VKG43" s="1835"/>
      <c r="VKH43" s="1835"/>
      <c r="VKI43" s="1835"/>
      <c r="VKJ43" s="1835"/>
      <c r="VKK43" s="1835"/>
      <c r="VKL43" s="1835"/>
      <c r="VKM43" s="1835"/>
      <c r="VKN43" s="1835"/>
      <c r="VKO43" s="1835"/>
      <c r="VKP43" s="1835"/>
      <c r="VKQ43" s="1835"/>
      <c r="VKR43" s="1835"/>
      <c r="VKS43" s="1835"/>
      <c r="VKT43" s="1835"/>
      <c r="VKU43" s="1835"/>
      <c r="VKV43" s="1835"/>
      <c r="VKW43" s="1835"/>
      <c r="VKX43" s="1835"/>
      <c r="VKY43" s="1835"/>
      <c r="VKZ43" s="1835"/>
      <c r="VLA43" s="1835"/>
      <c r="VLB43" s="1835"/>
      <c r="VLC43" s="1835"/>
      <c r="VLD43" s="1835"/>
      <c r="VLE43" s="1835"/>
      <c r="VLF43" s="1835"/>
      <c r="VLG43" s="1835"/>
      <c r="VLH43" s="1835"/>
      <c r="VLI43" s="1835"/>
      <c r="VLJ43" s="1835"/>
      <c r="VLK43" s="1835"/>
      <c r="VLL43" s="1835"/>
      <c r="VLM43" s="1835"/>
      <c r="VLN43" s="1835"/>
      <c r="VLO43" s="1835"/>
      <c r="VLP43" s="1835"/>
      <c r="VLQ43" s="1835"/>
      <c r="VLR43" s="1835"/>
      <c r="VLS43" s="1835"/>
      <c r="VLT43" s="1835"/>
      <c r="VLU43" s="1835"/>
      <c r="VLV43" s="1835"/>
      <c r="VLW43" s="1835"/>
      <c r="VLX43" s="1835"/>
      <c r="VLY43" s="1835"/>
      <c r="VLZ43" s="1835"/>
      <c r="VMA43" s="1835"/>
      <c r="VMB43" s="1835"/>
      <c r="VMC43" s="1835"/>
      <c r="VMD43" s="1835"/>
      <c r="VME43" s="1835"/>
      <c r="VMF43" s="1835"/>
      <c r="VMG43" s="1835"/>
      <c r="VMH43" s="1835"/>
      <c r="VMI43" s="1835"/>
      <c r="VMJ43" s="1835"/>
      <c r="VMK43" s="1835"/>
      <c r="VML43" s="1835"/>
      <c r="VMM43" s="1835"/>
      <c r="VMN43" s="1835"/>
      <c r="VMO43" s="1835"/>
      <c r="VMP43" s="1835"/>
      <c r="VMQ43" s="1835"/>
      <c r="VMR43" s="1835"/>
      <c r="VMS43" s="1835"/>
      <c r="VMT43" s="1835"/>
      <c r="VMU43" s="1835"/>
      <c r="VMV43" s="1835"/>
      <c r="VMW43" s="1835"/>
      <c r="VMX43" s="1835"/>
      <c r="VMY43" s="1835"/>
      <c r="VMZ43" s="1835"/>
      <c r="VNA43" s="1835"/>
      <c r="VNB43" s="1835"/>
      <c r="VNC43" s="1835"/>
      <c r="VND43" s="1835"/>
      <c r="VNE43" s="1835"/>
      <c r="VNF43" s="1835"/>
      <c r="VNG43" s="1835"/>
      <c r="VNH43" s="1835"/>
      <c r="VNI43" s="1835"/>
      <c r="VNJ43" s="1835"/>
      <c r="VNK43" s="1835"/>
      <c r="VNL43" s="1835"/>
      <c r="VNM43" s="1835"/>
      <c r="VNN43" s="1835"/>
      <c r="VNO43" s="1835"/>
      <c r="VNP43" s="1835"/>
      <c r="VNQ43" s="1835"/>
      <c r="VNR43" s="1835"/>
      <c r="VNS43" s="1835"/>
      <c r="VNT43" s="1835"/>
      <c r="VNU43" s="1835"/>
      <c r="VNV43" s="1835"/>
      <c r="VNW43" s="1835"/>
      <c r="VNX43" s="1835"/>
      <c r="VNY43" s="1835"/>
      <c r="VNZ43" s="1835"/>
      <c r="VOA43" s="1835"/>
      <c r="VOB43" s="1835"/>
      <c r="VOC43" s="1835"/>
      <c r="VOD43" s="1835"/>
      <c r="VOE43" s="1835"/>
      <c r="VOF43" s="1835"/>
      <c r="VOG43" s="1835"/>
      <c r="VOH43" s="1835"/>
      <c r="VOI43" s="1835"/>
      <c r="VOJ43" s="1835"/>
      <c r="VOK43" s="1835"/>
      <c r="VOL43" s="1835"/>
      <c r="VOM43" s="1835"/>
      <c r="VON43" s="1835"/>
      <c r="VOO43" s="1835"/>
      <c r="VOP43" s="1835"/>
      <c r="VOQ43" s="1835"/>
      <c r="VOR43" s="1835"/>
      <c r="VOS43" s="1835"/>
      <c r="VOT43" s="1835"/>
      <c r="VOU43" s="1835"/>
      <c r="VOV43" s="1835"/>
      <c r="VOW43" s="1835"/>
      <c r="VOX43" s="1835"/>
      <c r="VOY43" s="1835"/>
      <c r="VOZ43" s="1835"/>
      <c r="VPA43" s="1835"/>
      <c r="VPB43" s="1835"/>
      <c r="VPC43" s="1835"/>
      <c r="VPD43" s="1835"/>
      <c r="VPE43" s="1835"/>
      <c r="VPF43" s="1835"/>
      <c r="VPG43" s="1835"/>
      <c r="VPH43" s="1835"/>
      <c r="VPI43" s="1835"/>
      <c r="VPJ43" s="1835"/>
      <c r="VPK43" s="1835"/>
      <c r="VPL43" s="1835"/>
      <c r="VPM43" s="1835"/>
      <c r="VPN43" s="1835"/>
      <c r="VPO43" s="1835"/>
      <c r="VPP43" s="1835"/>
      <c r="VPQ43" s="1835"/>
      <c r="VPR43" s="1835"/>
      <c r="VPS43" s="1835"/>
      <c r="VPT43" s="1835"/>
      <c r="VPU43" s="1835"/>
      <c r="VPV43" s="1835"/>
      <c r="VPW43" s="1835"/>
      <c r="VPX43" s="1835"/>
      <c r="VPY43" s="1835"/>
      <c r="VPZ43" s="1835"/>
      <c r="VQA43" s="1835"/>
      <c r="VQB43" s="1835"/>
      <c r="VQC43" s="1835"/>
      <c r="VQD43" s="1835"/>
      <c r="VQE43" s="1835"/>
      <c r="VQF43" s="1835"/>
      <c r="VQG43" s="1835"/>
      <c r="VQH43" s="1835"/>
      <c r="VQI43" s="1835"/>
      <c r="VQJ43" s="1835"/>
      <c r="VQK43" s="1835"/>
      <c r="VQL43" s="1835"/>
      <c r="VQM43" s="1835"/>
      <c r="VQN43" s="1835"/>
      <c r="VQO43" s="1835"/>
      <c r="VQP43" s="1835"/>
      <c r="VQQ43" s="1835"/>
      <c r="VQR43" s="1835"/>
      <c r="VQS43" s="1835"/>
      <c r="VQT43" s="1835"/>
      <c r="VQU43" s="1835"/>
      <c r="VQV43" s="1835"/>
      <c r="VQW43" s="1835"/>
      <c r="VQX43" s="1835"/>
      <c r="VQY43" s="1835"/>
      <c r="VQZ43" s="1835"/>
      <c r="VRA43" s="1835"/>
      <c r="VRB43" s="1835"/>
      <c r="VRC43" s="1835"/>
      <c r="VRD43" s="1835"/>
      <c r="VRE43" s="1835"/>
      <c r="VRF43" s="1835"/>
      <c r="VRG43" s="1835"/>
      <c r="VRH43" s="1835"/>
      <c r="VRI43" s="1835"/>
      <c r="VRJ43" s="1835"/>
      <c r="VRK43" s="1835"/>
      <c r="VRL43" s="1835"/>
      <c r="VRM43" s="1835"/>
      <c r="VRN43" s="1835"/>
      <c r="VRO43" s="1835"/>
      <c r="VRP43" s="1835"/>
      <c r="VRQ43" s="1835"/>
      <c r="VRR43" s="1835"/>
      <c r="VRS43" s="1835"/>
      <c r="VRT43" s="1835"/>
      <c r="VRU43" s="1835"/>
      <c r="VRV43" s="1835"/>
      <c r="VRW43" s="1835"/>
      <c r="VRX43" s="1835"/>
      <c r="VRY43" s="1835"/>
      <c r="VRZ43" s="1835"/>
      <c r="VSA43" s="1835"/>
      <c r="VSB43" s="1835"/>
      <c r="VSC43" s="1835"/>
      <c r="VSD43" s="1835"/>
      <c r="VSE43" s="1835"/>
      <c r="VSF43" s="1835"/>
      <c r="VSG43" s="1835"/>
      <c r="VSH43" s="1835"/>
      <c r="VSI43" s="1835"/>
      <c r="VSJ43" s="1835"/>
      <c r="VSK43" s="1835"/>
      <c r="VSL43" s="1835"/>
      <c r="VSM43" s="1835"/>
      <c r="VSN43" s="1835"/>
      <c r="VSO43" s="1835"/>
      <c r="VSP43" s="1835"/>
      <c r="VSQ43" s="1835"/>
      <c r="VSR43" s="1835"/>
      <c r="VSS43" s="1835"/>
      <c r="VST43" s="1835"/>
      <c r="VSU43" s="1835"/>
      <c r="VSV43" s="1835"/>
      <c r="VSW43" s="1835"/>
      <c r="VSX43" s="1835"/>
      <c r="VSY43" s="1835"/>
      <c r="VSZ43" s="1835"/>
      <c r="VTA43" s="1835"/>
      <c r="VTB43" s="1835"/>
      <c r="VTC43" s="1835"/>
      <c r="VTD43" s="1835"/>
      <c r="VTE43" s="1835"/>
      <c r="VTF43" s="1835"/>
      <c r="VTG43" s="1835"/>
      <c r="VTH43" s="1835"/>
      <c r="VTI43" s="1835"/>
      <c r="VTJ43" s="1835"/>
      <c r="VTK43" s="1835"/>
      <c r="VTL43" s="1835"/>
      <c r="VTM43" s="1835"/>
      <c r="VTN43" s="1835"/>
      <c r="VTO43" s="1835"/>
      <c r="VTP43" s="1835"/>
      <c r="VTQ43" s="1835"/>
      <c r="VTR43" s="1835"/>
      <c r="VTS43" s="1835"/>
      <c r="VTT43" s="1835"/>
      <c r="VTU43" s="1835"/>
      <c r="VTV43" s="1835"/>
      <c r="VTW43" s="1835"/>
      <c r="VTX43" s="1835"/>
      <c r="VTY43" s="1835"/>
      <c r="VTZ43" s="1835"/>
      <c r="VUA43" s="1835"/>
      <c r="VUB43" s="1835"/>
      <c r="VUC43" s="1835"/>
      <c r="VUD43" s="1835"/>
      <c r="VUE43" s="1835"/>
      <c r="VUF43" s="1835"/>
      <c r="VUG43" s="1835"/>
      <c r="VUH43" s="1835"/>
      <c r="VUI43" s="1835"/>
      <c r="VUJ43" s="1835"/>
      <c r="VUK43" s="1835"/>
      <c r="VUL43" s="1835"/>
      <c r="VUM43" s="1835"/>
      <c r="VUN43" s="1835"/>
      <c r="VUO43" s="1835"/>
      <c r="VUP43" s="1835"/>
      <c r="VUQ43" s="1835"/>
      <c r="VUR43" s="1835"/>
      <c r="VUS43" s="1835"/>
      <c r="VUT43" s="1835"/>
      <c r="VUU43" s="1835"/>
      <c r="VUV43" s="1835"/>
      <c r="VUW43" s="1835"/>
      <c r="VUX43" s="1835"/>
      <c r="VUY43" s="1835"/>
      <c r="VUZ43" s="1835"/>
      <c r="VVA43" s="1835"/>
      <c r="VVB43" s="1835"/>
      <c r="VVC43" s="1835"/>
      <c r="VVD43" s="1835"/>
      <c r="VVE43" s="1835"/>
      <c r="VVF43" s="1835"/>
      <c r="VVG43" s="1835"/>
      <c r="VVH43" s="1835"/>
      <c r="VVI43" s="1835"/>
      <c r="VVJ43" s="1835"/>
      <c r="VVK43" s="1835"/>
      <c r="VVL43" s="1835"/>
      <c r="VVM43" s="1835"/>
      <c r="VVN43" s="1835"/>
      <c r="VVO43" s="1835"/>
      <c r="VVP43" s="1835"/>
      <c r="VVQ43" s="1835"/>
      <c r="VVR43" s="1835"/>
      <c r="VVS43" s="1835"/>
      <c r="VVT43" s="1835"/>
      <c r="VVU43" s="1835"/>
      <c r="VVV43" s="1835"/>
      <c r="VVW43" s="1835"/>
      <c r="VVX43" s="1835"/>
      <c r="VVY43" s="1835"/>
      <c r="VVZ43" s="1835"/>
      <c r="VWA43" s="1835"/>
      <c r="VWB43" s="1835"/>
      <c r="VWC43" s="1835"/>
      <c r="VWD43" s="1835"/>
      <c r="VWE43" s="1835"/>
      <c r="VWF43" s="1835"/>
      <c r="VWG43" s="1835"/>
      <c r="VWH43" s="1835"/>
      <c r="VWI43" s="1835"/>
      <c r="VWJ43" s="1835"/>
      <c r="VWK43" s="1835"/>
      <c r="VWL43" s="1835"/>
      <c r="VWM43" s="1835"/>
      <c r="VWN43" s="1835"/>
      <c r="VWO43" s="1835"/>
      <c r="VWP43" s="1835"/>
      <c r="VWQ43" s="1835"/>
      <c r="VWR43" s="1835"/>
      <c r="VWS43" s="1835"/>
      <c r="VWT43" s="1835"/>
      <c r="VWU43" s="1835"/>
      <c r="VWV43" s="1835"/>
      <c r="VWW43" s="1835"/>
      <c r="VWX43" s="1835"/>
      <c r="VWY43" s="1835"/>
      <c r="VWZ43" s="1835"/>
      <c r="VXA43" s="1835"/>
      <c r="VXB43" s="1835"/>
      <c r="VXC43" s="1835"/>
      <c r="VXD43" s="1835"/>
      <c r="VXE43" s="1835"/>
      <c r="VXF43" s="1835"/>
      <c r="VXG43" s="1835"/>
      <c r="VXH43" s="1835"/>
      <c r="VXI43" s="1835"/>
      <c r="VXJ43" s="1835"/>
      <c r="VXK43" s="1835"/>
      <c r="VXL43" s="1835"/>
      <c r="VXM43" s="1835"/>
      <c r="VXN43" s="1835"/>
      <c r="VXO43" s="1835"/>
      <c r="VXP43" s="1835"/>
      <c r="VXQ43" s="1835"/>
      <c r="VXR43" s="1835"/>
      <c r="VXS43" s="1835"/>
      <c r="VXT43" s="1835"/>
      <c r="VXU43" s="1835"/>
      <c r="VXV43" s="1835"/>
      <c r="VXW43" s="1835"/>
      <c r="VXX43" s="1835"/>
      <c r="VXY43" s="1835"/>
      <c r="VXZ43" s="1835"/>
      <c r="VYA43" s="1835"/>
      <c r="VYB43" s="1835"/>
      <c r="VYC43" s="1835"/>
      <c r="VYD43" s="1835"/>
      <c r="VYE43" s="1835"/>
      <c r="VYF43" s="1835"/>
      <c r="VYG43" s="1835"/>
      <c r="VYH43" s="1835"/>
      <c r="VYI43" s="1835"/>
      <c r="VYJ43" s="1835"/>
      <c r="VYK43" s="1835"/>
      <c r="VYL43" s="1835"/>
      <c r="VYM43" s="1835"/>
      <c r="VYN43" s="1835"/>
      <c r="VYO43" s="1835"/>
      <c r="VYP43" s="1835"/>
      <c r="VYQ43" s="1835"/>
      <c r="VYR43" s="1835"/>
      <c r="VYS43" s="1835"/>
      <c r="VYT43" s="1835"/>
      <c r="VYU43" s="1835"/>
      <c r="VYV43" s="1835"/>
      <c r="VYW43" s="1835"/>
      <c r="VYX43" s="1835"/>
      <c r="VYY43" s="1835"/>
      <c r="VYZ43" s="1835"/>
      <c r="VZA43" s="1835"/>
      <c r="VZB43" s="1835"/>
      <c r="VZC43" s="1835"/>
      <c r="VZD43" s="1835"/>
      <c r="VZE43" s="1835"/>
      <c r="VZF43" s="1835"/>
      <c r="VZG43" s="1835"/>
      <c r="VZH43" s="1835"/>
      <c r="VZI43" s="1835"/>
      <c r="VZJ43" s="1835"/>
      <c r="VZK43" s="1835"/>
      <c r="VZL43" s="1835"/>
      <c r="VZM43" s="1835"/>
      <c r="VZN43" s="1835"/>
      <c r="VZO43" s="1835"/>
      <c r="VZP43" s="1835"/>
      <c r="VZQ43" s="1835"/>
      <c r="VZR43" s="1835"/>
      <c r="VZS43" s="1835"/>
      <c r="VZT43" s="1835"/>
      <c r="VZU43" s="1835"/>
      <c r="VZV43" s="1835"/>
      <c r="VZW43" s="1835"/>
      <c r="VZX43" s="1835"/>
      <c r="VZY43" s="1835"/>
      <c r="VZZ43" s="1835"/>
      <c r="WAA43" s="1835"/>
      <c r="WAB43" s="1835"/>
      <c r="WAC43" s="1835"/>
      <c r="WAD43" s="1835"/>
      <c r="WAE43" s="1835"/>
      <c r="WAF43" s="1835"/>
      <c r="WAG43" s="1835"/>
      <c r="WAH43" s="1835"/>
      <c r="WAI43" s="1835"/>
      <c r="WAJ43" s="1835"/>
      <c r="WAK43" s="1835"/>
      <c r="WAL43" s="1835"/>
      <c r="WAM43" s="1835"/>
      <c r="WAN43" s="1835"/>
      <c r="WAO43" s="1835"/>
      <c r="WAP43" s="1835"/>
      <c r="WAQ43" s="1835"/>
      <c r="WAR43" s="1835"/>
      <c r="WAS43" s="1835"/>
      <c r="WAT43" s="1835"/>
      <c r="WAU43" s="1835"/>
      <c r="WAV43" s="1835"/>
      <c r="WAW43" s="1835"/>
      <c r="WAX43" s="1835"/>
      <c r="WAY43" s="1835"/>
      <c r="WAZ43" s="1835"/>
      <c r="WBA43" s="1835"/>
      <c r="WBB43" s="1835"/>
      <c r="WBC43" s="1835"/>
      <c r="WBD43" s="1835"/>
      <c r="WBE43" s="1835"/>
      <c r="WBF43" s="1835"/>
      <c r="WBG43" s="1835"/>
      <c r="WBH43" s="1835"/>
      <c r="WBI43" s="1835"/>
      <c r="WBJ43" s="1835"/>
      <c r="WBK43" s="1835"/>
      <c r="WBL43" s="1835"/>
      <c r="WBM43" s="1835"/>
      <c r="WBN43" s="1835"/>
      <c r="WBO43" s="1835"/>
      <c r="WBP43" s="1835"/>
      <c r="WBQ43" s="1835"/>
      <c r="WBR43" s="1835"/>
      <c r="WBS43" s="1835"/>
      <c r="WBT43" s="1835"/>
      <c r="WBU43" s="1835"/>
      <c r="WBV43" s="1835"/>
      <c r="WBW43" s="1835"/>
      <c r="WBX43" s="1835"/>
      <c r="WBY43" s="1835"/>
      <c r="WBZ43" s="1835"/>
      <c r="WCA43" s="1835"/>
      <c r="WCB43" s="1835"/>
      <c r="WCC43" s="1835"/>
      <c r="WCD43" s="1835"/>
      <c r="WCE43" s="1835"/>
      <c r="WCF43" s="1835"/>
      <c r="WCG43" s="1835"/>
      <c r="WCH43" s="1835"/>
      <c r="WCI43" s="1835"/>
      <c r="WCJ43" s="1835"/>
      <c r="WCK43" s="1835"/>
      <c r="WCL43" s="1835"/>
      <c r="WCM43" s="1835"/>
      <c r="WCN43" s="1835"/>
      <c r="WCO43" s="1835"/>
      <c r="WCP43" s="1835"/>
      <c r="WCQ43" s="1835"/>
      <c r="WCR43" s="1835"/>
      <c r="WCS43" s="1835"/>
      <c r="WCT43" s="1835"/>
      <c r="WCU43" s="1835"/>
      <c r="WCV43" s="1835"/>
      <c r="WCW43" s="1835"/>
      <c r="WCX43" s="1835"/>
      <c r="WCY43" s="1835"/>
      <c r="WCZ43" s="1835"/>
      <c r="WDA43" s="1835"/>
      <c r="WDB43" s="1835"/>
      <c r="WDC43" s="1835"/>
      <c r="WDD43" s="1835"/>
      <c r="WDE43" s="1835"/>
      <c r="WDF43" s="1835"/>
      <c r="WDG43" s="1835"/>
      <c r="WDH43" s="1835"/>
      <c r="WDI43" s="1835"/>
      <c r="WDJ43" s="1835"/>
      <c r="WDK43" s="1835"/>
      <c r="WDL43" s="1835"/>
      <c r="WDM43" s="1835"/>
      <c r="WDN43" s="1835"/>
      <c r="WDO43" s="1835"/>
      <c r="WDP43" s="1835"/>
      <c r="WDQ43" s="1835"/>
      <c r="WDR43" s="1835"/>
      <c r="WDS43" s="1835"/>
      <c r="WDT43" s="1835"/>
      <c r="WDU43" s="1835"/>
      <c r="WDV43" s="1835"/>
      <c r="WDW43" s="1835"/>
      <c r="WDX43" s="1835"/>
      <c r="WDY43" s="1835"/>
      <c r="WDZ43" s="1835"/>
      <c r="WEA43" s="1835"/>
      <c r="WEB43" s="1835"/>
      <c r="WEC43" s="1835"/>
      <c r="WED43" s="1835"/>
      <c r="WEE43" s="1835"/>
      <c r="WEF43" s="1835"/>
      <c r="WEG43" s="1835"/>
      <c r="WEH43" s="1835"/>
      <c r="WEI43" s="1835"/>
      <c r="WEJ43" s="1835"/>
      <c r="WEK43" s="1835"/>
      <c r="WEL43" s="1835"/>
      <c r="WEM43" s="1835"/>
      <c r="WEN43" s="1835"/>
      <c r="WEO43" s="1835"/>
      <c r="WEP43" s="1835"/>
      <c r="WEQ43" s="1835"/>
      <c r="WER43" s="1835"/>
      <c r="WES43" s="1835"/>
      <c r="WET43" s="1835"/>
      <c r="WEU43" s="1835"/>
      <c r="WEV43" s="1835"/>
      <c r="WEW43" s="1835"/>
      <c r="WEX43" s="1835"/>
      <c r="WEY43" s="1835"/>
      <c r="WEZ43" s="1835"/>
      <c r="WFA43" s="1835"/>
      <c r="WFB43" s="1835"/>
      <c r="WFC43" s="1835"/>
      <c r="WFD43" s="1835"/>
      <c r="WFE43" s="1835"/>
      <c r="WFF43" s="1835"/>
      <c r="WFG43" s="1835"/>
      <c r="WFH43" s="1835"/>
      <c r="WFI43" s="1835"/>
      <c r="WFJ43" s="1835"/>
      <c r="WFK43" s="1835"/>
      <c r="WFL43" s="1835"/>
      <c r="WFM43" s="1835"/>
      <c r="WFN43" s="1835"/>
      <c r="WFO43" s="1835"/>
      <c r="WFP43" s="1835"/>
      <c r="WFQ43" s="1835"/>
      <c r="WFR43" s="1835"/>
      <c r="WFS43" s="1835"/>
      <c r="WFT43" s="1835"/>
      <c r="WFU43" s="1835"/>
      <c r="WFV43" s="1835"/>
      <c r="WFW43" s="1835"/>
      <c r="WFX43" s="1835"/>
      <c r="WFY43" s="1835"/>
      <c r="WFZ43" s="1835"/>
      <c r="WGA43" s="1835"/>
      <c r="WGB43" s="1835"/>
      <c r="WGC43" s="1835"/>
      <c r="WGD43" s="1835"/>
      <c r="WGE43" s="1835"/>
      <c r="WGF43" s="1835"/>
      <c r="WGG43" s="1835"/>
      <c r="WGH43" s="1835"/>
      <c r="WGI43" s="1835"/>
      <c r="WGJ43" s="1835"/>
      <c r="WGK43" s="1835"/>
      <c r="WGL43" s="1835"/>
      <c r="WGM43" s="1835"/>
      <c r="WGN43" s="1835"/>
      <c r="WGO43" s="1835"/>
      <c r="WGP43" s="1835"/>
      <c r="WGQ43" s="1835"/>
      <c r="WGR43" s="1835"/>
      <c r="WGS43" s="1835"/>
      <c r="WGT43" s="1835"/>
      <c r="WGU43" s="1835"/>
      <c r="WGV43" s="1835"/>
      <c r="WGW43" s="1835"/>
      <c r="WGX43" s="1835"/>
      <c r="WGY43" s="1835"/>
      <c r="WGZ43" s="1835"/>
      <c r="WHA43" s="1835"/>
      <c r="WHB43" s="1835"/>
      <c r="WHC43" s="1835"/>
      <c r="WHD43" s="1835"/>
      <c r="WHE43" s="1835"/>
      <c r="WHF43" s="1835"/>
      <c r="WHG43" s="1835"/>
      <c r="WHH43" s="1835"/>
      <c r="WHI43" s="1835"/>
      <c r="WHJ43" s="1835"/>
      <c r="WHK43" s="1835"/>
      <c r="WHL43" s="1835"/>
      <c r="WHM43" s="1835"/>
      <c r="WHN43" s="1835"/>
      <c r="WHO43" s="1835"/>
      <c r="WHP43" s="1835"/>
      <c r="WHQ43" s="1835"/>
      <c r="WHR43" s="1835"/>
      <c r="WHS43" s="1835"/>
      <c r="WHT43" s="1835"/>
      <c r="WHU43" s="1835"/>
      <c r="WHV43" s="1835"/>
      <c r="WHW43" s="1835"/>
      <c r="WHX43" s="1835"/>
      <c r="WHY43" s="1835"/>
      <c r="WHZ43" s="1835"/>
      <c r="WIA43" s="1835"/>
      <c r="WIB43" s="1835"/>
      <c r="WIC43" s="1835"/>
      <c r="WID43" s="1835"/>
      <c r="WIE43" s="1835"/>
      <c r="WIF43" s="1835"/>
      <c r="WIG43" s="1835"/>
      <c r="WIH43" s="1835"/>
      <c r="WII43" s="1835"/>
      <c r="WIJ43" s="1835"/>
      <c r="WIK43" s="1835"/>
      <c r="WIL43" s="1835"/>
      <c r="WIM43" s="1835"/>
      <c r="WIN43" s="1835"/>
      <c r="WIO43" s="1835"/>
      <c r="WIP43" s="1835"/>
      <c r="WIQ43" s="1835"/>
      <c r="WIR43" s="1835"/>
      <c r="WIS43" s="1835"/>
      <c r="WIT43" s="1835"/>
      <c r="WIU43" s="1835"/>
      <c r="WIV43" s="1835"/>
      <c r="WIW43" s="1835"/>
      <c r="WIX43" s="1835"/>
      <c r="WIY43" s="1835"/>
      <c r="WIZ43" s="1835"/>
      <c r="WJA43" s="1835"/>
      <c r="WJB43" s="1835"/>
      <c r="WJC43" s="1835"/>
      <c r="WJD43" s="1835"/>
      <c r="WJE43" s="1835"/>
      <c r="WJF43" s="1835"/>
      <c r="WJG43" s="1835"/>
      <c r="WJH43" s="1835"/>
      <c r="WJI43" s="1835"/>
      <c r="WJJ43" s="1835"/>
      <c r="WJK43" s="1835"/>
      <c r="WJL43" s="1835"/>
      <c r="WJM43" s="1835"/>
      <c r="WJN43" s="1835"/>
      <c r="WJO43" s="1835"/>
      <c r="WJP43" s="1835"/>
      <c r="WJQ43" s="1835"/>
      <c r="WJR43" s="1835"/>
      <c r="WJS43" s="1835"/>
      <c r="WJT43" s="1835"/>
      <c r="WJU43" s="1835"/>
      <c r="WJV43" s="1835"/>
      <c r="WJW43" s="1835"/>
      <c r="WJX43" s="1835"/>
      <c r="WJY43" s="1835"/>
      <c r="WJZ43" s="1835"/>
      <c r="WKA43" s="1835"/>
      <c r="WKB43" s="1835"/>
      <c r="WKC43" s="1835"/>
      <c r="WKD43" s="1835"/>
      <c r="WKE43" s="1835"/>
      <c r="WKF43" s="1835"/>
      <c r="WKG43" s="1835"/>
      <c r="WKH43" s="1835"/>
      <c r="WKI43" s="1835"/>
      <c r="WKJ43" s="1835"/>
      <c r="WKK43" s="1835"/>
      <c r="WKL43" s="1835"/>
      <c r="WKM43" s="1835"/>
      <c r="WKN43" s="1835"/>
      <c r="WKO43" s="1835"/>
      <c r="WKP43" s="1835"/>
      <c r="WKQ43" s="1835"/>
      <c r="WKR43" s="1835"/>
      <c r="WKS43" s="1835"/>
      <c r="WKT43" s="1835"/>
      <c r="WKU43" s="1835"/>
      <c r="WKV43" s="1835"/>
      <c r="WKW43" s="1835"/>
      <c r="WKX43" s="1835"/>
      <c r="WKY43" s="1835"/>
      <c r="WKZ43" s="1835"/>
      <c r="WLA43" s="1835"/>
      <c r="WLB43" s="1835"/>
      <c r="WLC43" s="1835"/>
      <c r="WLD43" s="1835"/>
      <c r="WLE43" s="1835"/>
      <c r="WLF43" s="1835"/>
      <c r="WLG43" s="1835"/>
      <c r="WLH43" s="1835"/>
      <c r="WLI43" s="1835"/>
      <c r="WLJ43" s="1835"/>
      <c r="WLK43" s="1835"/>
      <c r="WLL43" s="1835"/>
      <c r="WLM43" s="1835"/>
      <c r="WLN43" s="1835"/>
      <c r="WLO43" s="1835"/>
      <c r="WLP43" s="1835"/>
      <c r="WLQ43" s="1835"/>
      <c r="WLR43" s="1835"/>
      <c r="WLS43" s="1835"/>
      <c r="WLT43" s="1835"/>
      <c r="WLU43" s="1835"/>
      <c r="WLV43" s="1835"/>
      <c r="WLW43" s="1835"/>
      <c r="WLX43" s="1835"/>
      <c r="WLY43" s="1835"/>
      <c r="WLZ43" s="1835"/>
      <c r="WMA43" s="1835"/>
      <c r="WMB43" s="1835"/>
      <c r="WMC43" s="1835"/>
      <c r="WMD43" s="1835"/>
      <c r="WME43" s="1835"/>
      <c r="WMF43" s="1835"/>
      <c r="WMG43" s="1835"/>
      <c r="WMH43" s="1835"/>
      <c r="WMI43" s="1835"/>
      <c r="WMJ43" s="1835"/>
      <c r="WMK43" s="1835"/>
      <c r="WML43" s="1835"/>
      <c r="WMM43" s="1835"/>
      <c r="WMN43" s="1835"/>
      <c r="WMO43" s="1835"/>
      <c r="WMP43" s="1835"/>
      <c r="WMQ43" s="1835"/>
      <c r="WMR43" s="1835"/>
      <c r="WMS43" s="1835"/>
      <c r="WMT43" s="1835"/>
      <c r="WMU43" s="1835"/>
      <c r="WMV43" s="1835"/>
      <c r="WMW43" s="1835"/>
      <c r="WMX43" s="1835"/>
      <c r="WMY43" s="1835"/>
      <c r="WMZ43" s="1835"/>
      <c r="WNA43" s="1835"/>
      <c r="WNB43" s="1835"/>
      <c r="WNC43" s="1835"/>
      <c r="WND43" s="1835"/>
      <c r="WNE43" s="1835"/>
      <c r="WNF43" s="1835"/>
      <c r="WNG43" s="1835"/>
      <c r="WNH43" s="1835"/>
      <c r="WNI43" s="1835"/>
      <c r="WNJ43" s="1835"/>
      <c r="WNK43" s="1835"/>
      <c r="WNL43" s="1835"/>
      <c r="WNM43" s="1835"/>
      <c r="WNN43" s="1835"/>
      <c r="WNO43" s="1835"/>
      <c r="WNP43" s="1835"/>
      <c r="WNQ43" s="1835"/>
      <c r="WNR43" s="1835"/>
      <c r="WNS43" s="1835"/>
      <c r="WNT43" s="1835"/>
      <c r="WNU43" s="1835"/>
      <c r="WNV43" s="1835"/>
      <c r="WNW43" s="1835"/>
      <c r="WNX43" s="1835"/>
      <c r="WNY43" s="1835"/>
      <c r="WNZ43" s="1835"/>
      <c r="WOA43" s="1835"/>
      <c r="WOB43" s="1835"/>
      <c r="WOC43" s="1835"/>
      <c r="WOD43" s="1835"/>
      <c r="WOE43" s="1835"/>
      <c r="WOF43" s="1835"/>
      <c r="WOG43" s="1835"/>
      <c r="WOH43" s="1835"/>
      <c r="WOI43" s="1835"/>
      <c r="WOJ43" s="1835"/>
      <c r="WOK43" s="1835"/>
      <c r="WOL43" s="1835"/>
      <c r="WOM43" s="1835"/>
      <c r="WON43" s="1835"/>
      <c r="WOO43" s="1835"/>
      <c r="WOP43" s="1835"/>
      <c r="WOQ43" s="1835"/>
      <c r="WOR43" s="1835"/>
      <c r="WOS43" s="1835"/>
      <c r="WOT43" s="1835"/>
      <c r="WOU43" s="1835"/>
      <c r="WOV43" s="1835"/>
      <c r="WOW43" s="1835"/>
      <c r="WOX43" s="1835"/>
      <c r="WOY43" s="1835"/>
      <c r="WOZ43" s="1835"/>
      <c r="WPA43" s="1835"/>
      <c r="WPB43" s="1835"/>
      <c r="WPC43" s="1835"/>
      <c r="WPD43" s="1835"/>
      <c r="WPE43" s="1835"/>
      <c r="WPF43" s="1835"/>
      <c r="WPG43" s="1835"/>
      <c r="WPH43" s="1835"/>
      <c r="WPI43" s="1835"/>
      <c r="WPJ43" s="1835"/>
      <c r="WPK43" s="1835"/>
      <c r="WPL43" s="1835"/>
      <c r="WPM43" s="1835"/>
      <c r="WPN43" s="1835"/>
      <c r="WPO43" s="1835"/>
      <c r="WPP43" s="1835"/>
      <c r="WPQ43" s="1835"/>
      <c r="WPR43" s="1835"/>
      <c r="WPS43" s="1835"/>
      <c r="WPT43" s="1835"/>
      <c r="WPU43" s="1835"/>
      <c r="WPV43" s="1835"/>
      <c r="WPW43" s="1835"/>
      <c r="WPX43" s="1835"/>
      <c r="WPY43" s="1835"/>
      <c r="WPZ43" s="1835"/>
      <c r="WQA43" s="1835"/>
      <c r="WQB43" s="1835"/>
      <c r="WQC43" s="1835"/>
      <c r="WQD43" s="1835"/>
      <c r="WQE43" s="1835"/>
      <c r="WQF43" s="1835"/>
      <c r="WQG43" s="1835"/>
      <c r="WQH43" s="1835"/>
      <c r="WQI43" s="1835"/>
      <c r="WQJ43" s="1835"/>
      <c r="WQK43" s="1835"/>
      <c r="WQL43" s="1835"/>
      <c r="WQM43" s="1835"/>
      <c r="WQN43" s="1835"/>
      <c r="WQO43" s="1835"/>
      <c r="WQP43" s="1835"/>
      <c r="WQQ43" s="1835"/>
      <c r="WQR43" s="1835"/>
      <c r="WQS43" s="1835"/>
      <c r="WQT43" s="1835"/>
      <c r="WQU43" s="1835"/>
      <c r="WQV43" s="1835"/>
      <c r="WQW43" s="1835"/>
      <c r="WQX43" s="1835"/>
      <c r="WQY43" s="1835"/>
      <c r="WQZ43" s="1835"/>
      <c r="WRA43" s="1835"/>
      <c r="WRB43" s="1835"/>
      <c r="WRC43" s="1835"/>
      <c r="WRD43" s="1835"/>
      <c r="WRE43" s="1835"/>
      <c r="WRF43" s="1835"/>
      <c r="WRG43" s="1835"/>
      <c r="WRH43" s="1835"/>
      <c r="WRI43" s="1835"/>
      <c r="WRJ43" s="1835"/>
      <c r="WRK43" s="1835"/>
      <c r="WRL43" s="1835"/>
      <c r="WRM43" s="1835"/>
      <c r="WRN43" s="1835"/>
      <c r="WRO43" s="1835"/>
      <c r="WRP43" s="1835"/>
      <c r="WRQ43" s="1835"/>
      <c r="WRR43" s="1835"/>
      <c r="WRS43" s="1835"/>
      <c r="WRT43" s="1835"/>
      <c r="WRU43" s="1835"/>
      <c r="WRV43" s="1835"/>
      <c r="WRW43" s="1835"/>
      <c r="WRX43" s="1835"/>
      <c r="WRY43" s="1835"/>
      <c r="WRZ43" s="1835"/>
      <c r="WSA43" s="1835"/>
      <c r="WSB43" s="1835"/>
      <c r="WSC43" s="1835"/>
      <c r="WSD43" s="1835"/>
      <c r="WSE43" s="1835"/>
      <c r="WSF43" s="1835"/>
      <c r="WSG43" s="1835"/>
      <c r="WSH43" s="1835"/>
      <c r="WSI43" s="1835"/>
      <c r="WSJ43" s="1835"/>
      <c r="WSK43" s="1835"/>
      <c r="WSL43" s="1835"/>
      <c r="WSM43" s="1835"/>
      <c r="WSN43" s="1835"/>
      <c r="WSO43" s="1835"/>
      <c r="WSP43" s="1835"/>
      <c r="WSQ43" s="1835"/>
      <c r="WSR43" s="1835"/>
      <c r="WSS43" s="1835"/>
      <c r="WST43" s="1835"/>
      <c r="WSU43" s="1835"/>
      <c r="WSV43" s="1835"/>
      <c r="WSW43" s="1835"/>
      <c r="WSX43" s="1835"/>
      <c r="WSY43" s="1835"/>
      <c r="WSZ43" s="1835"/>
      <c r="WTA43" s="1835"/>
      <c r="WTB43" s="1835"/>
      <c r="WTC43" s="1835"/>
      <c r="WTD43" s="1835"/>
      <c r="WTE43" s="1835"/>
      <c r="WTF43" s="1835"/>
      <c r="WTG43" s="1835"/>
      <c r="WTH43" s="1835"/>
      <c r="WTI43" s="1835"/>
      <c r="WTJ43" s="1835"/>
      <c r="WTK43" s="1835"/>
      <c r="WTL43" s="1835"/>
      <c r="WTM43" s="1835"/>
      <c r="WTN43" s="1835"/>
      <c r="WTO43" s="1835"/>
      <c r="WTP43" s="1835"/>
      <c r="WTQ43" s="1835"/>
      <c r="WTR43" s="1835"/>
      <c r="WTS43" s="1835"/>
      <c r="WTT43" s="1835"/>
      <c r="WTU43" s="1835"/>
      <c r="WTV43" s="1835"/>
      <c r="WTW43" s="1835"/>
      <c r="WTX43" s="1835"/>
      <c r="WTY43" s="1835"/>
      <c r="WTZ43" s="1835"/>
      <c r="WUA43" s="1835"/>
      <c r="WUB43" s="1835"/>
      <c r="WUC43" s="1835"/>
      <c r="WUD43" s="1835"/>
      <c r="WUE43" s="1835"/>
      <c r="WUF43" s="1835"/>
      <c r="WUG43" s="1835"/>
      <c r="WUH43" s="1835"/>
      <c r="WUI43" s="1835"/>
      <c r="WUJ43" s="1835"/>
      <c r="WUK43" s="1835"/>
      <c r="WUL43" s="1835"/>
      <c r="WUM43" s="1835"/>
      <c r="WUN43" s="1835"/>
      <c r="WUO43" s="1835"/>
      <c r="WUP43" s="1835"/>
      <c r="WUQ43" s="1835"/>
      <c r="WUR43" s="1835"/>
      <c r="WUS43" s="1835"/>
      <c r="WUT43" s="1835"/>
      <c r="WUU43" s="1835"/>
      <c r="WUV43" s="1835"/>
      <c r="WUW43" s="1835"/>
      <c r="WUX43" s="1835"/>
      <c r="WUY43" s="1835"/>
      <c r="WUZ43" s="1835"/>
      <c r="WVA43" s="1835"/>
      <c r="WVB43" s="1835"/>
      <c r="WVC43" s="1835"/>
      <c r="WVD43" s="1835"/>
      <c r="WVE43" s="1835"/>
      <c r="WVF43" s="1835"/>
      <c r="WVG43" s="1835"/>
      <c r="WVH43" s="1835"/>
      <c r="WVI43" s="1835"/>
      <c r="WVJ43" s="1835"/>
      <c r="WVK43" s="1835"/>
      <c r="WVL43" s="1835"/>
      <c r="WVM43" s="1835"/>
      <c r="WVN43" s="1835"/>
      <c r="WVO43" s="1835"/>
      <c r="WVP43" s="1835"/>
      <c r="WVQ43" s="1835"/>
      <c r="WVR43" s="1835"/>
      <c r="WVS43" s="1835"/>
      <c r="WVT43" s="1835"/>
      <c r="WVU43" s="1835"/>
      <c r="WVV43" s="1835"/>
      <c r="WVW43" s="1835"/>
      <c r="WVX43" s="1835"/>
      <c r="WVY43" s="1835"/>
      <c r="WVZ43" s="1835"/>
      <c r="WWA43" s="1835"/>
      <c r="WWB43" s="1835"/>
      <c r="WWC43" s="1835"/>
      <c r="WWD43" s="1835"/>
      <c r="WWE43" s="1835"/>
      <c r="WWF43" s="1835"/>
      <c r="WWG43" s="1835"/>
      <c r="WWH43" s="1835"/>
      <c r="WWI43" s="1835"/>
      <c r="WWJ43" s="1835"/>
      <c r="WWK43" s="1835"/>
      <c r="WWL43" s="1835"/>
      <c r="WWM43" s="1835"/>
      <c r="WWN43" s="1835"/>
      <c r="WWO43" s="1835"/>
      <c r="WWP43" s="1835"/>
      <c r="WWQ43" s="1835"/>
      <c r="WWR43" s="1835"/>
      <c r="WWS43" s="1835"/>
      <c r="WWT43" s="1835"/>
      <c r="WWU43" s="1835"/>
      <c r="WWV43" s="1835"/>
      <c r="WWW43" s="1835"/>
      <c r="WWX43" s="1835"/>
      <c r="WWY43" s="1835"/>
      <c r="WWZ43" s="1835"/>
      <c r="WXA43" s="1835"/>
      <c r="WXB43" s="1835"/>
      <c r="WXC43" s="1835"/>
      <c r="WXD43" s="1835"/>
      <c r="WXE43" s="1835"/>
      <c r="WXF43" s="1835"/>
      <c r="WXG43" s="1835"/>
      <c r="WXH43" s="1835"/>
      <c r="WXI43" s="1835"/>
      <c r="WXJ43" s="1835"/>
      <c r="WXK43" s="1835"/>
      <c r="WXL43" s="1835"/>
      <c r="WXM43" s="1835"/>
      <c r="WXN43" s="1835"/>
      <c r="WXO43" s="1835"/>
      <c r="WXP43" s="1835"/>
      <c r="WXQ43" s="1835"/>
      <c r="WXR43" s="1835"/>
      <c r="WXS43" s="1835"/>
      <c r="WXT43" s="1835"/>
      <c r="WXU43" s="1835"/>
      <c r="WXV43" s="1835"/>
      <c r="WXW43" s="1835"/>
      <c r="WXX43" s="1835"/>
      <c r="WXY43" s="1835"/>
      <c r="WXZ43" s="1835"/>
      <c r="WYA43" s="1835"/>
      <c r="WYB43" s="1835"/>
      <c r="WYC43" s="1835"/>
      <c r="WYD43" s="1835"/>
      <c r="WYE43" s="1835"/>
      <c r="WYF43" s="1835"/>
      <c r="WYG43" s="1835"/>
      <c r="WYH43" s="1835"/>
      <c r="WYI43" s="1835"/>
      <c r="WYJ43" s="1835"/>
      <c r="WYK43" s="1835"/>
      <c r="WYL43" s="1835"/>
      <c r="WYM43" s="1835"/>
      <c r="WYN43" s="1835"/>
      <c r="WYO43" s="1835"/>
      <c r="WYP43" s="1835"/>
      <c r="WYQ43" s="1835"/>
      <c r="WYR43" s="1835"/>
      <c r="WYS43" s="1835"/>
      <c r="WYT43" s="1835"/>
      <c r="WYU43" s="1835"/>
      <c r="WYV43" s="1835"/>
      <c r="WYW43" s="1835"/>
      <c r="WYX43" s="1835"/>
      <c r="WYY43" s="1835"/>
      <c r="WYZ43" s="1835"/>
      <c r="WZA43" s="1835"/>
      <c r="WZB43" s="1835"/>
      <c r="WZC43" s="1835"/>
      <c r="WZD43" s="1835"/>
      <c r="WZE43" s="1835"/>
      <c r="WZF43" s="1835"/>
      <c r="WZG43" s="1835"/>
      <c r="WZH43" s="1835"/>
      <c r="WZI43" s="1835"/>
      <c r="WZJ43" s="1835"/>
      <c r="WZK43" s="1835"/>
      <c r="WZL43" s="1835"/>
      <c r="WZM43" s="1835"/>
      <c r="WZN43" s="1835"/>
      <c r="WZO43" s="1835"/>
      <c r="WZP43" s="1835"/>
      <c r="WZQ43" s="1835"/>
      <c r="WZR43" s="1835"/>
      <c r="WZS43" s="1835"/>
      <c r="WZT43" s="1835"/>
      <c r="WZU43" s="1835"/>
      <c r="WZV43" s="1835"/>
      <c r="WZW43" s="1835"/>
      <c r="WZX43" s="1835"/>
      <c r="WZY43" s="1835"/>
      <c r="WZZ43" s="1835"/>
      <c r="XAA43" s="1835"/>
      <c r="XAB43" s="1835"/>
      <c r="XAC43" s="1835"/>
      <c r="XAD43" s="1835"/>
      <c r="XAE43" s="1835"/>
      <c r="XAF43" s="1835"/>
      <c r="XAG43" s="1835"/>
      <c r="XAH43" s="1835"/>
      <c r="XAI43" s="1835"/>
      <c r="XAJ43" s="1835"/>
      <c r="XAK43" s="1835"/>
      <c r="XAL43" s="1835"/>
      <c r="XAM43" s="1835"/>
      <c r="XAN43" s="1835"/>
      <c r="XAO43" s="1835"/>
      <c r="XAP43" s="1835"/>
      <c r="XAQ43" s="1835"/>
      <c r="XAR43" s="1835"/>
      <c r="XAS43" s="1835"/>
      <c r="XAT43" s="1835"/>
      <c r="XAU43" s="1835"/>
      <c r="XAV43" s="1835"/>
      <c r="XAW43" s="1835"/>
      <c r="XAX43" s="1835"/>
      <c r="XAY43" s="1835"/>
      <c r="XAZ43" s="1835"/>
      <c r="XBA43" s="1835"/>
      <c r="XBB43" s="1835"/>
      <c r="XBC43" s="1835"/>
      <c r="XBD43" s="1835"/>
      <c r="XBE43" s="1835"/>
      <c r="XBF43" s="1835"/>
      <c r="XBG43" s="1835"/>
      <c r="XBH43" s="1835"/>
      <c r="XBI43" s="1835"/>
      <c r="XBJ43" s="1835"/>
      <c r="XBK43" s="1835"/>
      <c r="XBL43" s="1835"/>
      <c r="XBM43" s="1835"/>
      <c r="XBN43" s="1835"/>
      <c r="XBO43" s="1835"/>
      <c r="XBP43" s="1835"/>
      <c r="XBQ43" s="1835"/>
      <c r="XBR43" s="1835"/>
      <c r="XBS43" s="1835"/>
      <c r="XBT43" s="1835"/>
      <c r="XBU43" s="1835"/>
      <c r="XBV43" s="1835"/>
      <c r="XBW43" s="1835"/>
      <c r="XBX43" s="1835"/>
      <c r="XBY43" s="1835"/>
      <c r="XBZ43" s="1835"/>
      <c r="XCA43" s="1835"/>
      <c r="XCB43" s="1835"/>
      <c r="XCC43" s="1835"/>
      <c r="XCD43" s="1835"/>
      <c r="XCE43" s="1835"/>
      <c r="XCF43" s="1835"/>
      <c r="XCG43" s="1835"/>
      <c r="XCH43" s="1835"/>
      <c r="XCI43" s="1835"/>
      <c r="XCJ43" s="1835"/>
      <c r="XCK43" s="1835"/>
      <c r="XCL43" s="1835"/>
      <c r="XCM43" s="1835"/>
      <c r="XCN43" s="1835"/>
      <c r="XCO43" s="1835"/>
      <c r="XCP43" s="1835"/>
      <c r="XCQ43" s="1835"/>
      <c r="XCR43" s="1835"/>
      <c r="XCS43" s="1835"/>
      <c r="XCT43" s="1835"/>
      <c r="XCU43" s="1835"/>
      <c r="XCV43" s="1835"/>
      <c r="XCW43" s="1835"/>
      <c r="XCX43" s="1835"/>
      <c r="XCY43" s="1835"/>
      <c r="XCZ43" s="1835"/>
      <c r="XDA43" s="1835"/>
      <c r="XDB43" s="1835"/>
      <c r="XDC43" s="1835"/>
      <c r="XDD43" s="1835"/>
      <c r="XDE43" s="1835"/>
      <c r="XDF43" s="1835"/>
      <c r="XDG43" s="1835"/>
      <c r="XDH43" s="1835"/>
      <c r="XDI43" s="1835"/>
      <c r="XDJ43" s="1835"/>
      <c r="XDK43" s="1835"/>
      <c r="XDL43" s="1835"/>
      <c r="XDM43" s="1835"/>
      <c r="XDN43" s="1835"/>
      <c r="XDO43" s="1835"/>
      <c r="XDP43" s="1835"/>
      <c r="XDQ43" s="1835"/>
      <c r="XDR43" s="1835"/>
      <c r="XDS43" s="1835"/>
      <c r="XDT43" s="1835"/>
      <c r="XDU43" s="1835"/>
      <c r="XDV43" s="1835"/>
      <c r="XDW43" s="1835"/>
      <c r="XDX43" s="1835"/>
      <c r="XDY43" s="1835"/>
      <c r="XDZ43" s="1835"/>
      <c r="XEA43" s="1835"/>
      <c r="XEB43" s="1835"/>
      <c r="XEC43" s="1835"/>
      <c r="XED43" s="1835"/>
      <c r="XEE43" s="1835"/>
      <c r="XEF43" s="1835"/>
      <c r="XEG43" s="1835"/>
      <c r="XEH43" s="1835"/>
      <c r="XEI43" s="1835"/>
      <c r="XEJ43" s="1835"/>
      <c r="XEK43" s="1835"/>
      <c r="XEL43" s="1835"/>
      <c r="XEM43" s="1835"/>
      <c r="XEN43" s="1835"/>
      <c r="XEO43" s="1835"/>
      <c r="XEP43" s="1835"/>
      <c r="XEQ43" s="1835"/>
    </row>
    <row r="44" spans="1:16371" s="1762" customFormat="1" ht="63.75" customHeight="1" thickBot="1" x14ac:dyDescent="0.3">
      <c r="A44" s="1837" t="s">
        <v>313</v>
      </c>
      <c r="B44" s="1838" t="s">
        <v>104</v>
      </c>
      <c r="C44" s="1839"/>
      <c r="D44" s="1771"/>
      <c r="E44" s="1771"/>
      <c r="F44" s="1771"/>
      <c r="G44" s="1840">
        <v>1</v>
      </c>
      <c r="H44" s="1771">
        <v>30</v>
      </c>
      <c r="I44" s="1771">
        <v>10</v>
      </c>
      <c r="J44" s="1771"/>
      <c r="K44" s="1771"/>
      <c r="L44" s="1771">
        <v>10</v>
      </c>
      <c r="M44" s="1771">
        <v>20</v>
      </c>
      <c r="N44" s="1841">
        <v>1</v>
      </c>
      <c r="O44" s="1842"/>
      <c r="P44" s="1843">
        <v>1</v>
      </c>
      <c r="Q44" s="1844"/>
      <c r="R44" s="1842"/>
      <c r="S44" s="1845"/>
      <c r="T44" s="1842"/>
      <c r="U44" s="1843"/>
      <c r="W44" s="1774" t="s">
        <v>552</v>
      </c>
      <c r="X44" s="1774" t="s">
        <v>552</v>
      </c>
      <c r="Y44" s="1774" t="s">
        <v>551</v>
      </c>
      <c r="AL44" s="1782"/>
    </row>
    <row r="45" spans="1:16371" s="1762" customFormat="1" ht="63.75" customHeight="1" x14ac:dyDescent="0.35">
      <c r="A45" s="2333" t="s">
        <v>563</v>
      </c>
      <c r="B45" s="1846" t="s">
        <v>557</v>
      </c>
      <c r="C45" s="1847"/>
      <c r="D45" s="1848" t="s">
        <v>276</v>
      </c>
      <c r="E45" s="1848"/>
      <c r="F45" s="1849"/>
      <c r="G45" s="1850">
        <v>5</v>
      </c>
      <c r="H45" s="1851">
        <v>150</v>
      </c>
      <c r="I45" s="1847">
        <v>54</v>
      </c>
      <c r="J45" s="1848">
        <v>27</v>
      </c>
      <c r="K45" s="1848"/>
      <c r="L45" s="1848">
        <v>27</v>
      </c>
      <c r="M45" s="1852">
        <v>96</v>
      </c>
      <c r="N45" s="1853">
        <v>6</v>
      </c>
      <c r="O45" s="1854"/>
      <c r="P45" s="1853">
        <v>6</v>
      </c>
      <c r="Q45" s="1855"/>
      <c r="R45" s="1856"/>
      <c r="S45" s="1857"/>
      <c r="T45" s="1854"/>
      <c r="U45" s="1853"/>
      <c r="W45" s="1774" t="s">
        <v>552</v>
      </c>
      <c r="X45" s="1774" t="s">
        <v>552</v>
      </c>
      <c r="Y45" s="1774" t="s">
        <v>551</v>
      </c>
      <c r="AL45" s="1782"/>
    </row>
    <row r="46" spans="1:16371" s="1762" customFormat="1" ht="63.75" customHeight="1" thickBot="1" x14ac:dyDescent="0.3">
      <c r="A46" s="2334"/>
      <c r="B46" s="1858" t="s">
        <v>558</v>
      </c>
      <c r="C46" s="1859"/>
      <c r="D46" s="1860" t="s">
        <v>276</v>
      </c>
      <c r="E46" s="1861"/>
      <c r="F46" s="1862"/>
      <c r="G46" s="1800">
        <v>5</v>
      </c>
      <c r="H46" s="1801">
        <v>150</v>
      </c>
      <c r="I46" s="1802">
        <v>54</v>
      </c>
      <c r="J46" s="1803">
        <v>27</v>
      </c>
      <c r="K46" s="1803"/>
      <c r="L46" s="1803">
        <v>27</v>
      </c>
      <c r="M46" s="1804">
        <v>96</v>
      </c>
      <c r="N46" s="1799">
        <v>6</v>
      </c>
      <c r="O46" s="1863"/>
      <c r="P46" s="1799">
        <v>6</v>
      </c>
      <c r="Q46" s="1864"/>
      <c r="R46" s="1798"/>
      <c r="S46" s="1865"/>
      <c r="T46" s="1863"/>
      <c r="U46" s="1799"/>
      <c r="W46" s="1774" t="s">
        <v>552</v>
      </c>
      <c r="X46" s="1774" t="s">
        <v>552</v>
      </c>
      <c r="Y46" s="1774" t="s">
        <v>551</v>
      </c>
      <c r="AL46" s="1782"/>
    </row>
    <row r="47" spans="1:16371" s="1762" customFormat="1" ht="63.75" customHeight="1" x14ac:dyDescent="0.25">
      <c r="A47" s="1805">
        <v>1</v>
      </c>
      <c r="B47" s="1806" t="s">
        <v>17</v>
      </c>
      <c r="C47" s="1807"/>
      <c r="D47" s="1808" t="s">
        <v>357</v>
      </c>
      <c r="E47" s="1809"/>
      <c r="F47" s="1810"/>
      <c r="G47" s="1811">
        <v>2</v>
      </c>
      <c r="H47" s="1810">
        <v>60</v>
      </c>
      <c r="I47" s="1812">
        <v>36</v>
      </c>
      <c r="J47" s="1774"/>
      <c r="K47" s="1774"/>
      <c r="L47" s="1774">
        <v>36</v>
      </c>
      <c r="M47" s="1813">
        <v>24</v>
      </c>
      <c r="N47" s="1774" t="s">
        <v>348</v>
      </c>
      <c r="O47" s="1774"/>
      <c r="P47" s="1774" t="s">
        <v>348</v>
      </c>
      <c r="Q47" s="1774"/>
      <c r="R47" s="1813"/>
      <c r="S47" s="1814"/>
      <c r="T47" s="1815"/>
      <c r="U47" s="1816"/>
      <c r="V47" s="1817"/>
      <c r="W47" s="1774" t="s">
        <v>552</v>
      </c>
      <c r="X47" s="1774" t="s">
        <v>551</v>
      </c>
      <c r="Y47" s="1774" t="s">
        <v>551</v>
      </c>
      <c r="Z47" s="1817"/>
      <c r="AA47" s="1817"/>
      <c r="AB47" s="1817"/>
      <c r="AC47" s="1817"/>
      <c r="AD47" s="1817"/>
      <c r="AE47" s="1817"/>
      <c r="AF47" s="1817"/>
      <c r="AG47" s="1817"/>
      <c r="AH47" s="1817"/>
      <c r="AI47" s="1817"/>
      <c r="AJ47" s="1817"/>
      <c r="AK47" s="1817"/>
      <c r="AL47" s="1774"/>
      <c r="AM47" s="1817"/>
      <c r="AN47" s="1817"/>
      <c r="AO47" s="1817"/>
      <c r="AP47" s="1817"/>
      <c r="AQ47" s="1817"/>
      <c r="AR47" s="1817"/>
      <c r="AS47" s="1817"/>
      <c r="AT47" s="1817"/>
      <c r="AU47" s="1817"/>
      <c r="AV47" s="1817"/>
      <c r="AW47" s="1817"/>
      <c r="AX47" s="1817"/>
      <c r="AY47" s="1817"/>
      <c r="AZ47" s="1817"/>
      <c r="BA47" s="1817"/>
      <c r="BB47" s="1817"/>
      <c r="BC47" s="1817"/>
      <c r="BD47" s="1817"/>
      <c r="BE47" s="1817"/>
      <c r="BF47" s="1817"/>
      <c r="BG47" s="1817"/>
      <c r="BH47" s="1817"/>
      <c r="BI47" s="1817"/>
      <c r="BJ47" s="1817"/>
      <c r="BK47" s="1817"/>
      <c r="BL47" s="1817"/>
      <c r="BM47" s="1817"/>
      <c r="BN47" s="1817"/>
      <c r="BO47" s="1817"/>
      <c r="BP47" s="1817"/>
      <c r="BQ47" s="1817"/>
      <c r="BR47" s="1817"/>
      <c r="BS47" s="1817"/>
      <c r="BT47" s="1817"/>
      <c r="BU47" s="1817"/>
      <c r="BV47" s="1817"/>
      <c r="BW47" s="1817"/>
      <c r="BX47" s="1817"/>
      <c r="BY47" s="1817"/>
      <c r="BZ47" s="1817"/>
      <c r="CA47" s="1817"/>
      <c r="CB47" s="1817"/>
      <c r="CC47" s="1817"/>
      <c r="CD47" s="1817"/>
      <c r="CE47" s="1817"/>
      <c r="CF47" s="1817"/>
      <c r="CG47" s="1817"/>
      <c r="CH47" s="1817"/>
      <c r="CI47" s="1817"/>
      <c r="CJ47" s="1817"/>
      <c r="CK47" s="1817"/>
      <c r="CL47" s="1817"/>
      <c r="CM47" s="1817"/>
      <c r="CN47" s="1817"/>
      <c r="CO47" s="1817"/>
      <c r="CP47" s="1817"/>
      <c r="CQ47" s="1817"/>
      <c r="CR47" s="1817"/>
      <c r="CS47" s="1817"/>
      <c r="CT47" s="1817"/>
      <c r="CU47" s="1817"/>
      <c r="CV47" s="1817"/>
      <c r="CW47" s="1817"/>
      <c r="CX47" s="1817"/>
      <c r="CY47" s="1817"/>
      <c r="CZ47" s="1817"/>
      <c r="DA47" s="1817"/>
      <c r="DB47" s="1817"/>
      <c r="DC47" s="1817"/>
      <c r="DD47" s="1817"/>
      <c r="DE47" s="1817"/>
      <c r="DF47" s="1817"/>
      <c r="DG47" s="1817"/>
      <c r="DH47" s="1817"/>
      <c r="DI47" s="1817"/>
      <c r="DJ47" s="1817"/>
      <c r="DK47" s="1817"/>
      <c r="DL47" s="1817"/>
      <c r="DM47" s="1817"/>
      <c r="DN47" s="1817"/>
      <c r="DO47" s="1817"/>
      <c r="DP47" s="1817"/>
      <c r="DQ47" s="1817"/>
      <c r="DR47" s="1817"/>
      <c r="DS47" s="1817"/>
      <c r="DT47" s="1817"/>
      <c r="DU47" s="1817"/>
      <c r="DV47" s="1817"/>
      <c r="DW47" s="1817"/>
      <c r="DX47" s="1817"/>
      <c r="DY47" s="1817"/>
      <c r="DZ47" s="1817"/>
      <c r="EA47" s="1817"/>
      <c r="EB47" s="1817"/>
      <c r="EC47" s="1817"/>
      <c r="ED47" s="1817"/>
      <c r="EE47" s="1817"/>
      <c r="EF47" s="1817"/>
      <c r="EG47" s="1817"/>
      <c r="EH47" s="1817"/>
      <c r="EI47" s="1817"/>
      <c r="EJ47" s="1817"/>
      <c r="EK47" s="1817"/>
      <c r="EL47" s="1817"/>
      <c r="EM47" s="1817"/>
      <c r="EN47" s="1817"/>
      <c r="EO47" s="1817"/>
      <c r="EP47" s="1817"/>
      <c r="EQ47" s="1817"/>
      <c r="ER47" s="1817"/>
      <c r="ES47" s="1817"/>
      <c r="ET47" s="1817"/>
      <c r="EU47" s="1817"/>
      <c r="EV47" s="1817"/>
      <c r="EW47" s="1817"/>
      <c r="EX47" s="1817"/>
      <c r="EY47" s="1817"/>
      <c r="EZ47" s="1817"/>
      <c r="FA47" s="1817"/>
      <c r="FB47" s="1817"/>
      <c r="FC47" s="1817"/>
      <c r="FD47" s="1817"/>
      <c r="FE47" s="1817"/>
      <c r="FF47" s="1817"/>
      <c r="FG47" s="1817"/>
      <c r="FH47" s="1817"/>
      <c r="FI47" s="1817"/>
      <c r="FJ47" s="1817"/>
      <c r="FK47" s="1817"/>
      <c r="FL47" s="1817"/>
      <c r="FM47" s="1817"/>
      <c r="FN47" s="1817"/>
      <c r="FO47" s="1817"/>
      <c r="FP47" s="1817"/>
      <c r="FQ47" s="1817"/>
      <c r="FR47" s="1817"/>
      <c r="FS47" s="1817"/>
      <c r="FT47" s="1817"/>
      <c r="FU47" s="1817"/>
      <c r="FV47" s="1817"/>
      <c r="FW47" s="1817"/>
      <c r="FX47" s="1817"/>
      <c r="FY47" s="1817"/>
      <c r="FZ47" s="1817"/>
      <c r="GA47" s="1817"/>
      <c r="GB47" s="1817"/>
      <c r="GC47" s="1817"/>
      <c r="GD47" s="1817"/>
      <c r="GE47" s="1817"/>
      <c r="GF47" s="1817"/>
      <c r="GG47" s="1817"/>
      <c r="GH47" s="1817"/>
      <c r="GI47" s="1817"/>
      <c r="GJ47" s="1817"/>
      <c r="GK47" s="1817"/>
      <c r="GL47" s="1817"/>
      <c r="GM47" s="1817"/>
      <c r="GN47" s="1817"/>
      <c r="GO47" s="1817"/>
      <c r="GP47" s="1817"/>
      <c r="GQ47" s="1817"/>
      <c r="GR47" s="1817"/>
      <c r="GS47" s="1817"/>
      <c r="GT47" s="1817"/>
      <c r="GU47" s="1817"/>
      <c r="GV47" s="1817"/>
      <c r="GW47" s="1817"/>
      <c r="GX47" s="1817"/>
      <c r="GY47" s="1817"/>
      <c r="GZ47" s="1817"/>
      <c r="HA47" s="1817"/>
      <c r="HB47" s="1817"/>
      <c r="HC47" s="1817"/>
      <c r="HD47" s="1817"/>
      <c r="HE47" s="1817"/>
      <c r="HF47" s="1817"/>
      <c r="HG47" s="1817"/>
      <c r="HH47" s="1817"/>
      <c r="HI47" s="1817"/>
      <c r="HJ47" s="1817"/>
      <c r="HK47" s="1817"/>
      <c r="HL47" s="1817"/>
      <c r="HM47" s="1817"/>
      <c r="HN47" s="1817"/>
      <c r="HO47" s="1817"/>
      <c r="HP47" s="1817"/>
      <c r="HQ47" s="1817"/>
      <c r="HR47" s="1817"/>
      <c r="HS47" s="1817"/>
      <c r="HT47" s="1817"/>
      <c r="HU47" s="1817"/>
      <c r="HV47" s="1817"/>
      <c r="HW47" s="1817"/>
      <c r="HX47" s="1817"/>
      <c r="HY47" s="1817"/>
      <c r="HZ47" s="1817"/>
      <c r="IA47" s="1817"/>
      <c r="IB47" s="1817"/>
      <c r="IC47" s="1817"/>
      <c r="ID47" s="1817"/>
      <c r="IE47" s="1817"/>
      <c r="IF47" s="1817"/>
      <c r="IG47" s="1817"/>
      <c r="IH47" s="1817"/>
      <c r="II47" s="1817"/>
      <c r="IJ47" s="1817"/>
      <c r="IK47" s="1817"/>
      <c r="IL47" s="1817"/>
      <c r="IM47" s="1817"/>
      <c r="IN47" s="1817"/>
      <c r="IO47" s="1817"/>
      <c r="IP47" s="1817"/>
      <c r="IQ47" s="1817"/>
      <c r="IR47" s="1817"/>
      <c r="IS47" s="1817"/>
      <c r="IT47" s="1817"/>
      <c r="IU47" s="1817"/>
      <c r="IV47" s="1817"/>
      <c r="IW47" s="1817"/>
      <c r="IX47" s="1817"/>
      <c r="IY47" s="1817"/>
      <c r="IZ47" s="1817"/>
      <c r="JA47" s="1817"/>
      <c r="JB47" s="1817"/>
      <c r="JC47" s="1817"/>
      <c r="JD47" s="1817"/>
      <c r="JE47" s="1817"/>
      <c r="JF47" s="1817"/>
      <c r="JG47" s="1817"/>
      <c r="JH47" s="1817"/>
      <c r="JI47" s="1817"/>
      <c r="JJ47" s="1817"/>
      <c r="JK47" s="1817"/>
      <c r="JL47" s="1817"/>
      <c r="JM47" s="1817"/>
      <c r="JN47" s="1817"/>
      <c r="JO47" s="1817"/>
      <c r="JP47" s="1817"/>
      <c r="JQ47" s="1817"/>
      <c r="JR47" s="1817"/>
      <c r="JS47" s="1817"/>
      <c r="JT47" s="1817"/>
      <c r="JU47" s="1817"/>
      <c r="JV47" s="1817"/>
      <c r="JW47" s="1817"/>
      <c r="JX47" s="1817"/>
      <c r="JY47" s="1817"/>
      <c r="JZ47" s="1817"/>
      <c r="KA47" s="1817"/>
      <c r="KB47" s="1817"/>
      <c r="KC47" s="1817"/>
      <c r="KD47" s="1817"/>
      <c r="KE47" s="1817"/>
      <c r="KF47" s="1817"/>
      <c r="KG47" s="1817"/>
      <c r="KH47" s="1817"/>
      <c r="KI47" s="1817"/>
      <c r="KJ47" s="1817"/>
      <c r="KK47" s="1817"/>
      <c r="KL47" s="1817"/>
      <c r="KM47" s="1817"/>
      <c r="KN47" s="1817"/>
      <c r="KO47" s="1817"/>
      <c r="KP47" s="1817"/>
      <c r="KQ47" s="1817"/>
      <c r="KR47" s="1817"/>
      <c r="KS47" s="1817"/>
      <c r="KT47" s="1817"/>
      <c r="KU47" s="1817"/>
      <c r="KV47" s="1817"/>
      <c r="KW47" s="1817"/>
      <c r="KX47" s="1817"/>
      <c r="KY47" s="1817"/>
      <c r="KZ47" s="1817"/>
      <c r="LA47" s="1817"/>
      <c r="LB47" s="1817"/>
      <c r="LC47" s="1817"/>
      <c r="LD47" s="1817"/>
      <c r="LE47" s="1817"/>
      <c r="LF47" s="1817"/>
      <c r="LG47" s="1817"/>
      <c r="LH47" s="1817"/>
      <c r="LI47" s="1817"/>
      <c r="LJ47" s="1817"/>
      <c r="LK47" s="1817"/>
      <c r="LL47" s="1817"/>
      <c r="LM47" s="1817"/>
      <c r="LN47" s="1817"/>
      <c r="LO47" s="1817"/>
      <c r="LP47" s="1817"/>
      <c r="LQ47" s="1817"/>
      <c r="LR47" s="1817"/>
      <c r="LS47" s="1817"/>
      <c r="LT47" s="1817"/>
      <c r="LU47" s="1817"/>
      <c r="LV47" s="1817"/>
      <c r="LW47" s="1817"/>
      <c r="LX47" s="1817"/>
      <c r="LY47" s="1817"/>
      <c r="LZ47" s="1817"/>
      <c r="MA47" s="1817"/>
      <c r="MB47" s="1817"/>
      <c r="MC47" s="1817"/>
      <c r="MD47" s="1817"/>
      <c r="ME47" s="1817"/>
      <c r="MF47" s="1817"/>
      <c r="MG47" s="1817"/>
      <c r="MH47" s="1817"/>
      <c r="MI47" s="1817"/>
      <c r="MJ47" s="1817"/>
      <c r="MK47" s="1817"/>
      <c r="ML47" s="1817"/>
      <c r="MM47" s="1817"/>
      <c r="MN47" s="1817"/>
      <c r="MO47" s="1817"/>
      <c r="MP47" s="1817"/>
      <c r="MQ47" s="1817"/>
      <c r="MR47" s="1817"/>
      <c r="MS47" s="1817"/>
      <c r="MT47" s="1817"/>
      <c r="MU47" s="1817"/>
      <c r="MV47" s="1817"/>
      <c r="MW47" s="1817"/>
      <c r="MX47" s="1817"/>
      <c r="MY47" s="1817"/>
      <c r="MZ47" s="1817"/>
      <c r="NA47" s="1817"/>
      <c r="NB47" s="1817"/>
      <c r="NC47" s="1817"/>
      <c r="ND47" s="1817"/>
      <c r="NE47" s="1817"/>
      <c r="NF47" s="1817"/>
      <c r="NG47" s="1817"/>
      <c r="NH47" s="1817"/>
      <c r="NI47" s="1817"/>
      <c r="NJ47" s="1817"/>
      <c r="NK47" s="1817"/>
      <c r="NL47" s="1817"/>
      <c r="NM47" s="1817"/>
      <c r="NN47" s="1817"/>
      <c r="NO47" s="1817"/>
      <c r="NP47" s="1817"/>
      <c r="NQ47" s="1817"/>
      <c r="NR47" s="1817"/>
      <c r="NS47" s="1817"/>
      <c r="NT47" s="1817"/>
      <c r="NU47" s="1817"/>
      <c r="NV47" s="1817"/>
      <c r="NW47" s="1817"/>
      <c r="NX47" s="1817"/>
      <c r="NY47" s="1817"/>
      <c r="NZ47" s="1817"/>
      <c r="OA47" s="1817"/>
      <c r="OB47" s="1817"/>
      <c r="OC47" s="1817"/>
      <c r="OD47" s="1817"/>
      <c r="OE47" s="1817"/>
      <c r="OF47" s="1817"/>
      <c r="OG47" s="1817"/>
      <c r="OH47" s="1817"/>
      <c r="OI47" s="1817"/>
      <c r="OJ47" s="1817"/>
      <c r="OK47" s="1817"/>
      <c r="OL47" s="1817"/>
      <c r="OM47" s="1817"/>
      <c r="ON47" s="1817"/>
      <c r="OO47" s="1817"/>
      <c r="OP47" s="1817"/>
      <c r="OQ47" s="1817"/>
      <c r="OR47" s="1817"/>
      <c r="OS47" s="1817"/>
      <c r="OT47" s="1817"/>
      <c r="OU47" s="1817"/>
      <c r="OV47" s="1817"/>
      <c r="OW47" s="1817"/>
      <c r="OX47" s="1817"/>
      <c r="OY47" s="1817"/>
      <c r="OZ47" s="1817"/>
      <c r="PA47" s="1817"/>
      <c r="PB47" s="1817"/>
      <c r="PC47" s="1817"/>
      <c r="PD47" s="1817"/>
      <c r="PE47" s="1817"/>
      <c r="PF47" s="1817"/>
      <c r="PG47" s="1817"/>
      <c r="PH47" s="1817"/>
      <c r="PI47" s="1817"/>
      <c r="PJ47" s="1817"/>
      <c r="PK47" s="1817"/>
      <c r="PL47" s="1817"/>
      <c r="PM47" s="1817"/>
      <c r="PN47" s="1817"/>
      <c r="PO47" s="1817"/>
      <c r="PP47" s="1817"/>
      <c r="PQ47" s="1817"/>
      <c r="PR47" s="1817"/>
      <c r="PS47" s="1817"/>
      <c r="PT47" s="1817"/>
      <c r="PU47" s="1817"/>
      <c r="PV47" s="1817"/>
      <c r="PW47" s="1817"/>
      <c r="PX47" s="1817"/>
      <c r="PY47" s="1817"/>
      <c r="PZ47" s="1817"/>
      <c r="QA47" s="1817"/>
      <c r="QB47" s="1817"/>
      <c r="QC47" s="1817"/>
      <c r="QD47" s="1817"/>
      <c r="QE47" s="1817"/>
      <c r="QF47" s="1817"/>
      <c r="QG47" s="1817"/>
      <c r="QH47" s="1817"/>
      <c r="QI47" s="1817"/>
      <c r="QJ47" s="1817"/>
      <c r="QK47" s="1817"/>
      <c r="QL47" s="1817"/>
      <c r="QM47" s="1817"/>
      <c r="QN47" s="1817"/>
      <c r="QO47" s="1817"/>
      <c r="QP47" s="1817"/>
      <c r="QQ47" s="1817"/>
      <c r="QR47" s="1817"/>
      <c r="QS47" s="1817"/>
      <c r="QT47" s="1817"/>
      <c r="QU47" s="1817"/>
      <c r="QV47" s="1817"/>
      <c r="QW47" s="1817"/>
      <c r="QX47" s="1817"/>
      <c r="QY47" s="1817"/>
      <c r="QZ47" s="1817"/>
      <c r="RA47" s="1817"/>
      <c r="RB47" s="1817"/>
      <c r="RC47" s="1817"/>
      <c r="RD47" s="1817"/>
      <c r="RE47" s="1817"/>
      <c r="RF47" s="1817"/>
      <c r="RG47" s="1817"/>
      <c r="RH47" s="1817"/>
      <c r="RI47" s="1817"/>
      <c r="RJ47" s="1817"/>
      <c r="RK47" s="1817"/>
      <c r="RL47" s="1817"/>
      <c r="RM47" s="1817"/>
      <c r="RN47" s="1817"/>
      <c r="RO47" s="1817"/>
      <c r="RP47" s="1817"/>
      <c r="RQ47" s="1817"/>
      <c r="RR47" s="1817"/>
      <c r="RS47" s="1817"/>
      <c r="RT47" s="1817"/>
      <c r="RU47" s="1817"/>
      <c r="RV47" s="1817"/>
      <c r="RW47" s="1817"/>
      <c r="RX47" s="1817"/>
      <c r="RY47" s="1817"/>
      <c r="RZ47" s="1817"/>
      <c r="SA47" s="1817"/>
      <c r="SB47" s="1817"/>
      <c r="SC47" s="1817"/>
      <c r="SD47" s="1817"/>
      <c r="SE47" s="1817"/>
      <c r="SF47" s="1817"/>
      <c r="SG47" s="1817"/>
      <c r="SH47" s="1817"/>
      <c r="SI47" s="1817"/>
      <c r="SJ47" s="1817"/>
      <c r="SK47" s="1817"/>
      <c r="SL47" s="1817"/>
      <c r="SM47" s="1817"/>
      <c r="SN47" s="1817"/>
      <c r="SO47" s="1817"/>
      <c r="SP47" s="1817"/>
      <c r="SQ47" s="1817"/>
      <c r="SR47" s="1817"/>
      <c r="SS47" s="1817"/>
      <c r="ST47" s="1817"/>
      <c r="SU47" s="1817"/>
      <c r="SV47" s="1817"/>
      <c r="SW47" s="1817"/>
      <c r="SX47" s="1817"/>
      <c r="SY47" s="1817"/>
      <c r="SZ47" s="1817"/>
      <c r="TA47" s="1817"/>
      <c r="TB47" s="1817"/>
      <c r="TC47" s="1817"/>
      <c r="TD47" s="1817"/>
      <c r="TE47" s="1817"/>
      <c r="TF47" s="1817"/>
      <c r="TG47" s="1817"/>
      <c r="TH47" s="1817"/>
      <c r="TI47" s="1817"/>
      <c r="TJ47" s="1817"/>
      <c r="TK47" s="1817"/>
      <c r="TL47" s="1817"/>
      <c r="TM47" s="1817"/>
      <c r="TN47" s="1817"/>
      <c r="TO47" s="1817"/>
      <c r="TP47" s="1817"/>
      <c r="TQ47" s="1817"/>
      <c r="TR47" s="1817"/>
      <c r="TS47" s="1817"/>
      <c r="TT47" s="1817"/>
      <c r="TU47" s="1817"/>
      <c r="TV47" s="1817"/>
      <c r="TW47" s="1817"/>
      <c r="TX47" s="1817"/>
      <c r="TY47" s="1817"/>
      <c r="TZ47" s="1817"/>
      <c r="UA47" s="1817"/>
      <c r="UB47" s="1817"/>
      <c r="UC47" s="1817"/>
      <c r="UD47" s="1817"/>
      <c r="UE47" s="1817"/>
      <c r="UF47" s="1817"/>
      <c r="UG47" s="1817"/>
      <c r="UH47" s="1817"/>
      <c r="UI47" s="1817"/>
      <c r="UJ47" s="1817"/>
      <c r="UK47" s="1817"/>
      <c r="UL47" s="1817"/>
      <c r="UM47" s="1817"/>
      <c r="UN47" s="1817"/>
      <c r="UO47" s="1817"/>
      <c r="UP47" s="1817"/>
      <c r="UQ47" s="1817"/>
      <c r="UR47" s="1817"/>
      <c r="US47" s="1817"/>
      <c r="UT47" s="1817"/>
      <c r="UU47" s="1817"/>
      <c r="UV47" s="1817"/>
      <c r="UW47" s="1817"/>
      <c r="UX47" s="1817"/>
      <c r="UY47" s="1817"/>
      <c r="UZ47" s="1817"/>
      <c r="VA47" s="1817"/>
      <c r="VB47" s="1817"/>
      <c r="VC47" s="1817"/>
      <c r="VD47" s="1817"/>
      <c r="VE47" s="1817"/>
      <c r="VF47" s="1817"/>
      <c r="VG47" s="1817"/>
      <c r="VH47" s="1817"/>
      <c r="VI47" s="1817"/>
      <c r="VJ47" s="1817"/>
      <c r="VK47" s="1817"/>
      <c r="VL47" s="1817"/>
      <c r="VM47" s="1817"/>
      <c r="VN47" s="1817"/>
      <c r="VO47" s="1817"/>
      <c r="VP47" s="1817"/>
      <c r="VQ47" s="1817"/>
      <c r="VR47" s="1817"/>
      <c r="VS47" s="1817"/>
      <c r="VT47" s="1817"/>
      <c r="VU47" s="1817"/>
      <c r="VV47" s="1817"/>
      <c r="VW47" s="1817"/>
      <c r="VX47" s="1817"/>
      <c r="VY47" s="1817"/>
      <c r="VZ47" s="1817"/>
      <c r="WA47" s="1817"/>
      <c r="WB47" s="1817"/>
      <c r="WC47" s="1817"/>
      <c r="WD47" s="1817"/>
      <c r="WE47" s="1817"/>
      <c r="WF47" s="1817"/>
      <c r="WG47" s="1817"/>
      <c r="WH47" s="1817"/>
      <c r="WI47" s="1817"/>
      <c r="WJ47" s="1817"/>
      <c r="WK47" s="1817"/>
      <c r="WL47" s="1817"/>
      <c r="WM47" s="1817"/>
      <c r="WN47" s="1817"/>
      <c r="WO47" s="1817"/>
      <c r="WP47" s="1817"/>
      <c r="WQ47" s="1817"/>
      <c r="WR47" s="1817"/>
      <c r="WS47" s="1817"/>
      <c r="WT47" s="1817"/>
      <c r="WU47" s="1817"/>
      <c r="WV47" s="1817"/>
      <c r="WW47" s="1817"/>
      <c r="WX47" s="1817"/>
      <c r="WY47" s="1817"/>
      <c r="WZ47" s="1817"/>
      <c r="XA47" s="1817"/>
      <c r="XB47" s="1817"/>
      <c r="XC47" s="1817"/>
      <c r="XD47" s="1817"/>
      <c r="XE47" s="1817"/>
      <c r="XF47" s="1817"/>
      <c r="XG47" s="1817"/>
      <c r="XH47" s="1817"/>
      <c r="XI47" s="1817"/>
      <c r="XJ47" s="1817"/>
      <c r="XK47" s="1817"/>
      <c r="XL47" s="1817"/>
      <c r="XM47" s="1817"/>
      <c r="XN47" s="1817"/>
      <c r="XO47" s="1817"/>
      <c r="XP47" s="1817"/>
      <c r="XQ47" s="1817"/>
      <c r="XR47" s="1817"/>
      <c r="XS47" s="1817"/>
      <c r="XT47" s="1817"/>
      <c r="XU47" s="1817"/>
      <c r="XV47" s="1817"/>
      <c r="XW47" s="1817"/>
      <c r="XX47" s="1817"/>
      <c r="XY47" s="1817"/>
      <c r="XZ47" s="1817"/>
      <c r="YA47" s="1817"/>
      <c r="YB47" s="1817"/>
      <c r="YC47" s="1817"/>
      <c r="YD47" s="1817"/>
      <c r="YE47" s="1817"/>
      <c r="YF47" s="1817"/>
      <c r="YG47" s="1817"/>
      <c r="YH47" s="1817"/>
      <c r="YI47" s="1817"/>
      <c r="YJ47" s="1817"/>
      <c r="YK47" s="1817"/>
      <c r="YL47" s="1817"/>
      <c r="YM47" s="1817"/>
      <c r="YN47" s="1817"/>
      <c r="YO47" s="1817"/>
      <c r="YP47" s="1817"/>
      <c r="YQ47" s="1817"/>
      <c r="YR47" s="1817"/>
      <c r="YS47" s="1817"/>
      <c r="YT47" s="1817"/>
      <c r="YU47" s="1817"/>
      <c r="YV47" s="1817"/>
      <c r="YW47" s="1817"/>
      <c r="YX47" s="1817"/>
      <c r="YY47" s="1817"/>
      <c r="YZ47" s="1817"/>
      <c r="ZA47" s="1817"/>
      <c r="ZB47" s="1817"/>
      <c r="ZC47" s="1817"/>
      <c r="ZD47" s="1817"/>
      <c r="ZE47" s="1817"/>
      <c r="ZF47" s="1817"/>
      <c r="ZG47" s="1817"/>
      <c r="ZH47" s="1817"/>
      <c r="ZI47" s="1817"/>
      <c r="ZJ47" s="1817"/>
      <c r="ZK47" s="1817"/>
      <c r="ZL47" s="1817"/>
      <c r="ZM47" s="1817"/>
      <c r="ZN47" s="1817"/>
      <c r="ZO47" s="1817"/>
      <c r="ZP47" s="1817"/>
      <c r="ZQ47" s="1817"/>
      <c r="ZR47" s="1817"/>
      <c r="ZS47" s="1817"/>
      <c r="ZT47" s="1817"/>
      <c r="ZU47" s="1817"/>
      <c r="ZV47" s="1817"/>
      <c r="ZW47" s="1817"/>
      <c r="ZX47" s="1817"/>
      <c r="ZY47" s="1817"/>
      <c r="ZZ47" s="1817"/>
      <c r="AAA47" s="1817"/>
      <c r="AAB47" s="1817"/>
      <c r="AAC47" s="1817"/>
      <c r="AAD47" s="1817"/>
      <c r="AAE47" s="1817"/>
      <c r="AAF47" s="1817"/>
      <c r="AAG47" s="1817"/>
      <c r="AAH47" s="1817"/>
      <c r="AAI47" s="1817"/>
      <c r="AAJ47" s="1817"/>
      <c r="AAK47" s="1817"/>
      <c r="AAL47" s="1817"/>
      <c r="AAM47" s="1817"/>
      <c r="AAN47" s="1817"/>
      <c r="AAO47" s="1817"/>
      <c r="AAP47" s="1817"/>
      <c r="AAQ47" s="1817"/>
      <c r="AAR47" s="1817"/>
      <c r="AAS47" s="1817"/>
      <c r="AAT47" s="1817"/>
      <c r="AAU47" s="1817"/>
      <c r="AAV47" s="1817"/>
      <c r="AAW47" s="1817"/>
      <c r="AAX47" s="1817"/>
      <c r="AAY47" s="1817"/>
      <c r="AAZ47" s="1817"/>
      <c r="ABA47" s="1817"/>
      <c r="ABB47" s="1817"/>
      <c r="ABC47" s="1817"/>
      <c r="ABD47" s="1817"/>
      <c r="ABE47" s="1817"/>
      <c r="ABF47" s="1817"/>
      <c r="ABG47" s="1817"/>
      <c r="ABH47" s="1817"/>
      <c r="ABI47" s="1817"/>
      <c r="ABJ47" s="1817"/>
      <c r="ABK47" s="1817"/>
      <c r="ABL47" s="1817"/>
      <c r="ABM47" s="1817"/>
      <c r="ABN47" s="1817"/>
      <c r="ABO47" s="1817"/>
      <c r="ABP47" s="1817"/>
      <c r="ABQ47" s="1817"/>
      <c r="ABR47" s="1817"/>
      <c r="ABS47" s="1817"/>
      <c r="ABT47" s="1817"/>
      <c r="ABU47" s="1817"/>
      <c r="ABV47" s="1817"/>
      <c r="ABW47" s="1817"/>
      <c r="ABX47" s="1817"/>
      <c r="ABY47" s="1817"/>
      <c r="ABZ47" s="1817"/>
      <c r="ACA47" s="1817"/>
      <c r="ACB47" s="1817"/>
      <c r="ACC47" s="1817"/>
      <c r="ACD47" s="1817"/>
      <c r="ACE47" s="1817"/>
      <c r="ACF47" s="1817"/>
      <c r="ACG47" s="1817"/>
      <c r="ACH47" s="1817"/>
      <c r="ACI47" s="1817"/>
      <c r="ACJ47" s="1817"/>
      <c r="ACK47" s="1817"/>
      <c r="ACL47" s="1817"/>
      <c r="ACM47" s="1817"/>
      <c r="ACN47" s="1817"/>
      <c r="ACO47" s="1817"/>
      <c r="ACP47" s="1817"/>
      <c r="ACQ47" s="1817"/>
      <c r="ACR47" s="1817"/>
      <c r="ACS47" s="1817"/>
      <c r="ACT47" s="1817"/>
      <c r="ACU47" s="1817"/>
      <c r="ACV47" s="1817"/>
      <c r="ACW47" s="1817"/>
      <c r="ACX47" s="1817"/>
      <c r="ACY47" s="1817"/>
      <c r="ACZ47" s="1817"/>
      <c r="ADA47" s="1817"/>
      <c r="ADB47" s="1817"/>
      <c r="ADC47" s="1817"/>
      <c r="ADD47" s="1817"/>
      <c r="ADE47" s="1817"/>
      <c r="ADF47" s="1817"/>
      <c r="ADG47" s="1817"/>
      <c r="ADH47" s="1817"/>
      <c r="ADI47" s="1817"/>
      <c r="ADJ47" s="1817"/>
      <c r="ADK47" s="1817"/>
      <c r="ADL47" s="1817"/>
      <c r="ADM47" s="1817"/>
      <c r="ADN47" s="1817"/>
      <c r="ADO47" s="1817"/>
      <c r="ADP47" s="1817"/>
      <c r="ADQ47" s="1817"/>
      <c r="ADR47" s="1817"/>
      <c r="ADS47" s="1817"/>
      <c r="ADT47" s="1817"/>
      <c r="ADU47" s="1817"/>
      <c r="ADV47" s="1817"/>
      <c r="ADW47" s="1817"/>
      <c r="ADX47" s="1817"/>
      <c r="ADY47" s="1817"/>
      <c r="ADZ47" s="1817"/>
      <c r="AEA47" s="1817"/>
      <c r="AEB47" s="1817"/>
      <c r="AEC47" s="1817"/>
      <c r="AED47" s="1817"/>
      <c r="AEE47" s="1817"/>
      <c r="AEF47" s="1817"/>
      <c r="AEG47" s="1817"/>
      <c r="AEH47" s="1817"/>
      <c r="AEI47" s="1817"/>
      <c r="AEJ47" s="1817"/>
      <c r="AEK47" s="1817"/>
      <c r="AEL47" s="1817"/>
      <c r="AEM47" s="1817"/>
      <c r="AEN47" s="1817"/>
      <c r="AEO47" s="1817"/>
      <c r="AEP47" s="1817"/>
      <c r="AEQ47" s="1817"/>
      <c r="AER47" s="1817"/>
      <c r="AES47" s="1817"/>
      <c r="AET47" s="1817"/>
      <c r="AEU47" s="1817"/>
      <c r="AEV47" s="1817"/>
      <c r="AEW47" s="1817"/>
      <c r="AEX47" s="1817"/>
      <c r="AEY47" s="1817"/>
      <c r="AEZ47" s="1817"/>
      <c r="AFA47" s="1817"/>
      <c r="AFB47" s="1817"/>
      <c r="AFC47" s="1817"/>
      <c r="AFD47" s="1817"/>
      <c r="AFE47" s="1817"/>
      <c r="AFF47" s="1817"/>
      <c r="AFG47" s="1817"/>
      <c r="AFH47" s="1817"/>
      <c r="AFI47" s="1817"/>
      <c r="AFJ47" s="1817"/>
      <c r="AFK47" s="1817"/>
      <c r="AFL47" s="1817"/>
      <c r="AFM47" s="1817"/>
      <c r="AFN47" s="1817"/>
      <c r="AFO47" s="1817"/>
      <c r="AFP47" s="1817"/>
      <c r="AFQ47" s="1817"/>
      <c r="AFR47" s="1817"/>
      <c r="AFS47" s="1817"/>
      <c r="AFT47" s="1817"/>
      <c r="AFU47" s="1817"/>
      <c r="AFV47" s="1817"/>
      <c r="AFW47" s="1817"/>
      <c r="AFX47" s="1817"/>
      <c r="AFY47" s="1817"/>
      <c r="AFZ47" s="1817"/>
      <c r="AGA47" s="1817"/>
      <c r="AGB47" s="1817"/>
      <c r="AGC47" s="1817"/>
      <c r="AGD47" s="1817"/>
      <c r="AGE47" s="1817"/>
      <c r="AGF47" s="1817"/>
      <c r="AGG47" s="1817"/>
      <c r="AGH47" s="1817"/>
      <c r="AGI47" s="1817"/>
      <c r="AGJ47" s="1817"/>
      <c r="AGK47" s="1817"/>
      <c r="AGL47" s="1817"/>
      <c r="AGM47" s="1817"/>
      <c r="AGN47" s="1817"/>
      <c r="AGO47" s="1817"/>
      <c r="AGP47" s="1817"/>
      <c r="AGQ47" s="1817"/>
      <c r="AGR47" s="1817"/>
      <c r="AGS47" s="1817"/>
      <c r="AGT47" s="1817"/>
      <c r="AGU47" s="1817"/>
      <c r="AGV47" s="1817"/>
      <c r="AGW47" s="1817"/>
      <c r="AGX47" s="1817"/>
      <c r="AGY47" s="1817"/>
      <c r="AGZ47" s="1817"/>
      <c r="AHA47" s="1817"/>
      <c r="AHB47" s="1817"/>
      <c r="AHC47" s="1817"/>
      <c r="AHD47" s="1817"/>
      <c r="AHE47" s="1817"/>
      <c r="AHF47" s="1817"/>
      <c r="AHG47" s="1817"/>
      <c r="AHH47" s="1817"/>
      <c r="AHI47" s="1817"/>
      <c r="AHJ47" s="1817"/>
      <c r="AHK47" s="1817"/>
      <c r="AHL47" s="1817"/>
      <c r="AHM47" s="1817"/>
      <c r="AHN47" s="1817"/>
      <c r="AHO47" s="1817"/>
      <c r="AHP47" s="1817"/>
      <c r="AHQ47" s="1817"/>
      <c r="AHR47" s="1817"/>
      <c r="AHS47" s="1817"/>
      <c r="AHT47" s="1817"/>
      <c r="AHU47" s="1817"/>
      <c r="AHV47" s="1817"/>
      <c r="AHW47" s="1817"/>
      <c r="AHX47" s="1817"/>
      <c r="AHY47" s="1817"/>
      <c r="AHZ47" s="1817"/>
      <c r="AIA47" s="1817"/>
      <c r="AIB47" s="1817"/>
      <c r="AIC47" s="1817"/>
      <c r="AID47" s="1817"/>
      <c r="AIE47" s="1817"/>
      <c r="AIF47" s="1817"/>
      <c r="AIG47" s="1817"/>
      <c r="AIH47" s="1817"/>
      <c r="AII47" s="1817"/>
      <c r="AIJ47" s="1817"/>
      <c r="AIK47" s="1817"/>
      <c r="AIL47" s="1817"/>
      <c r="AIM47" s="1817"/>
      <c r="AIN47" s="1817"/>
      <c r="AIO47" s="1817"/>
      <c r="AIP47" s="1817"/>
      <c r="AIQ47" s="1817"/>
      <c r="AIR47" s="1817"/>
      <c r="AIS47" s="1817"/>
      <c r="AIT47" s="1817"/>
      <c r="AIU47" s="1817"/>
      <c r="AIV47" s="1817"/>
      <c r="AIW47" s="1817"/>
      <c r="AIX47" s="1817"/>
      <c r="AIY47" s="1817"/>
      <c r="AIZ47" s="1817"/>
      <c r="AJA47" s="1817"/>
      <c r="AJB47" s="1817"/>
      <c r="AJC47" s="1817"/>
      <c r="AJD47" s="1817"/>
      <c r="AJE47" s="1817"/>
      <c r="AJF47" s="1817"/>
      <c r="AJG47" s="1817"/>
      <c r="AJH47" s="1817"/>
      <c r="AJI47" s="1817"/>
      <c r="AJJ47" s="1817"/>
      <c r="AJK47" s="1817"/>
      <c r="AJL47" s="1817"/>
      <c r="AJM47" s="1817"/>
      <c r="AJN47" s="1817"/>
      <c r="AJO47" s="1817"/>
      <c r="AJP47" s="1817"/>
      <c r="AJQ47" s="1817"/>
      <c r="AJR47" s="1817"/>
      <c r="AJS47" s="1817"/>
      <c r="AJT47" s="1817"/>
      <c r="AJU47" s="1817"/>
      <c r="AJV47" s="1817"/>
      <c r="AJW47" s="1817"/>
      <c r="AJX47" s="1817"/>
      <c r="AJY47" s="1817"/>
      <c r="AJZ47" s="1817"/>
      <c r="AKA47" s="1817"/>
      <c r="AKB47" s="1817"/>
      <c r="AKC47" s="1817"/>
      <c r="AKD47" s="1817"/>
      <c r="AKE47" s="1817"/>
      <c r="AKF47" s="1817"/>
      <c r="AKG47" s="1817"/>
      <c r="AKH47" s="1817"/>
      <c r="AKI47" s="1817"/>
      <c r="AKJ47" s="1817"/>
      <c r="AKK47" s="1817"/>
      <c r="AKL47" s="1817"/>
      <c r="AKM47" s="1817"/>
      <c r="AKN47" s="1817"/>
      <c r="AKO47" s="1817"/>
      <c r="AKP47" s="1817"/>
      <c r="AKQ47" s="1817"/>
      <c r="AKR47" s="1817"/>
      <c r="AKS47" s="1817"/>
      <c r="AKT47" s="1817"/>
      <c r="AKU47" s="1817"/>
      <c r="AKV47" s="1817"/>
      <c r="AKW47" s="1817"/>
      <c r="AKX47" s="1817"/>
      <c r="AKY47" s="1817"/>
      <c r="AKZ47" s="1817"/>
      <c r="ALA47" s="1817"/>
      <c r="ALB47" s="1817"/>
      <c r="ALC47" s="1817"/>
      <c r="ALD47" s="1817"/>
      <c r="ALE47" s="1817"/>
      <c r="ALF47" s="1817"/>
      <c r="ALG47" s="1817"/>
      <c r="ALH47" s="1817"/>
      <c r="ALI47" s="1817"/>
      <c r="ALJ47" s="1817"/>
      <c r="ALK47" s="1817"/>
      <c r="ALL47" s="1817"/>
      <c r="ALM47" s="1817"/>
      <c r="ALN47" s="1817"/>
      <c r="ALO47" s="1817"/>
      <c r="ALP47" s="1817"/>
      <c r="ALQ47" s="1817"/>
      <c r="ALR47" s="1817"/>
      <c r="ALS47" s="1817"/>
      <c r="ALT47" s="1817"/>
      <c r="ALU47" s="1817"/>
      <c r="ALV47" s="1817"/>
      <c r="ALW47" s="1817"/>
      <c r="ALX47" s="1817"/>
      <c r="ALY47" s="1817"/>
      <c r="ALZ47" s="1817"/>
      <c r="AMA47" s="1817"/>
      <c r="AMB47" s="1817"/>
      <c r="AMC47" s="1817"/>
      <c r="AMD47" s="1817"/>
      <c r="AME47" s="1817"/>
      <c r="AMF47" s="1817"/>
      <c r="AMG47" s="1817"/>
      <c r="AMH47" s="1817"/>
      <c r="AMI47" s="1817"/>
      <c r="AMJ47" s="1817"/>
      <c r="AMK47" s="1817"/>
      <c r="AML47" s="1817"/>
      <c r="AMM47" s="1817"/>
      <c r="AMN47" s="1817"/>
      <c r="AMO47" s="1817"/>
      <c r="AMP47" s="1817"/>
      <c r="AMQ47" s="1817"/>
      <c r="AMR47" s="1817"/>
      <c r="AMS47" s="1817"/>
      <c r="AMT47" s="1817"/>
      <c r="AMU47" s="1817"/>
      <c r="AMV47" s="1817"/>
      <c r="AMW47" s="1817"/>
      <c r="AMX47" s="1817"/>
      <c r="AMY47" s="1817"/>
      <c r="AMZ47" s="1817"/>
      <c r="ANA47" s="1817"/>
      <c r="ANB47" s="1817"/>
      <c r="ANC47" s="1817"/>
      <c r="AND47" s="1817"/>
      <c r="ANE47" s="1817"/>
      <c r="ANF47" s="1817"/>
      <c r="ANG47" s="1817"/>
      <c r="ANH47" s="1817"/>
      <c r="ANI47" s="1817"/>
      <c r="ANJ47" s="1817"/>
      <c r="ANK47" s="1817"/>
      <c r="ANL47" s="1817"/>
      <c r="ANM47" s="1817"/>
      <c r="ANN47" s="1817"/>
      <c r="ANO47" s="1817"/>
      <c r="ANP47" s="1817"/>
      <c r="ANQ47" s="1817"/>
      <c r="ANR47" s="1817"/>
      <c r="ANS47" s="1817"/>
      <c r="ANT47" s="1817"/>
      <c r="ANU47" s="1817"/>
      <c r="ANV47" s="1817"/>
      <c r="ANW47" s="1817"/>
      <c r="ANX47" s="1817"/>
      <c r="ANY47" s="1817"/>
      <c r="ANZ47" s="1817"/>
      <c r="AOA47" s="1817"/>
      <c r="AOB47" s="1817"/>
      <c r="AOC47" s="1817"/>
      <c r="AOD47" s="1817"/>
      <c r="AOE47" s="1817"/>
      <c r="AOF47" s="1817"/>
      <c r="AOG47" s="1817"/>
      <c r="AOH47" s="1817"/>
      <c r="AOI47" s="1817"/>
      <c r="AOJ47" s="1817"/>
      <c r="AOK47" s="1817"/>
      <c r="AOL47" s="1817"/>
      <c r="AOM47" s="1817"/>
      <c r="AON47" s="1817"/>
      <c r="AOO47" s="1817"/>
      <c r="AOP47" s="1817"/>
      <c r="AOQ47" s="1817"/>
      <c r="AOR47" s="1817"/>
      <c r="AOS47" s="1817"/>
      <c r="AOT47" s="1817"/>
      <c r="AOU47" s="1817"/>
      <c r="AOV47" s="1817"/>
      <c r="AOW47" s="1817"/>
      <c r="AOX47" s="1817"/>
      <c r="AOY47" s="1817"/>
      <c r="AOZ47" s="1817"/>
      <c r="APA47" s="1817"/>
      <c r="APB47" s="1817"/>
      <c r="APC47" s="1817"/>
      <c r="APD47" s="1817"/>
      <c r="APE47" s="1817"/>
      <c r="APF47" s="1817"/>
      <c r="APG47" s="1817"/>
      <c r="APH47" s="1817"/>
      <c r="API47" s="1817"/>
      <c r="APJ47" s="1817"/>
      <c r="APK47" s="1817"/>
      <c r="APL47" s="1817"/>
      <c r="APM47" s="1817"/>
      <c r="APN47" s="1817"/>
      <c r="APO47" s="1817"/>
      <c r="APP47" s="1817"/>
      <c r="APQ47" s="1817"/>
      <c r="APR47" s="1817"/>
      <c r="APS47" s="1817"/>
      <c r="APT47" s="1817"/>
      <c r="APU47" s="1817"/>
      <c r="APV47" s="1817"/>
      <c r="APW47" s="1817"/>
      <c r="APX47" s="1817"/>
      <c r="APY47" s="1817"/>
      <c r="APZ47" s="1817"/>
      <c r="AQA47" s="1817"/>
      <c r="AQB47" s="1817"/>
      <c r="AQC47" s="1817"/>
      <c r="AQD47" s="1817"/>
      <c r="AQE47" s="1817"/>
      <c r="AQF47" s="1817"/>
      <c r="AQG47" s="1817"/>
      <c r="AQH47" s="1817"/>
      <c r="AQI47" s="1817"/>
      <c r="AQJ47" s="1817"/>
      <c r="AQK47" s="1817"/>
      <c r="AQL47" s="1817"/>
      <c r="AQM47" s="1817"/>
      <c r="AQN47" s="1817"/>
      <c r="AQO47" s="1817"/>
      <c r="AQP47" s="1817"/>
      <c r="AQQ47" s="1817"/>
      <c r="AQR47" s="1817"/>
      <c r="AQS47" s="1817"/>
      <c r="AQT47" s="1817"/>
      <c r="AQU47" s="1817"/>
      <c r="AQV47" s="1817"/>
      <c r="AQW47" s="1817"/>
      <c r="AQX47" s="1817"/>
      <c r="AQY47" s="1817"/>
      <c r="AQZ47" s="1817"/>
      <c r="ARA47" s="1817"/>
      <c r="ARB47" s="1817"/>
      <c r="ARC47" s="1817"/>
      <c r="ARD47" s="1817"/>
      <c r="ARE47" s="1817"/>
      <c r="ARF47" s="1817"/>
      <c r="ARG47" s="1817"/>
      <c r="ARH47" s="1817"/>
      <c r="ARI47" s="1817"/>
      <c r="ARJ47" s="1817"/>
      <c r="ARK47" s="1817"/>
      <c r="ARL47" s="1817"/>
      <c r="ARM47" s="1817"/>
      <c r="ARN47" s="1817"/>
      <c r="ARO47" s="1817"/>
      <c r="ARP47" s="1817"/>
      <c r="ARQ47" s="1817"/>
      <c r="ARR47" s="1817"/>
      <c r="ARS47" s="1817"/>
      <c r="ART47" s="1817"/>
      <c r="ARU47" s="1817"/>
      <c r="ARV47" s="1817"/>
      <c r="ARW47" s="1817"/>
      <c r="ARX47" s="1817"/>
      <c r="ARY47" s="1817"/>
      <c r="ARZ47" s="1817"/>
      <c r="ASA47" s="1817"/>
      <c r="ASB47" s="1817"/>
      <c r="ASC47" s="1817"/>
      <c r="ASD47" s="1817"/>
      <c r="ASE47" s="1817"/>
      <c r="ASF47" s="1817"/>
      <c r="ASG47" s="1817"/>
      <c r="ASH47" s="1817"/>
      <c r="ASI47" s="1817"/>
      <c r="ASJ47" s="1817"/>
      <c r="ASK47" s="1817"/>
      <c r="ASL47" s="1817"/>
      <c r="ASM47" s="1817"/>
      <c r="ASN47" s="1817"/>
      <c r="ASO47" s="1817"/>
      <c r="ASP47" s="1817"/>
      <c r="ASQ47" s="1817"/>
      <c r="ASR47" s="1817"/>
      <c r="ASS47" s="1817"/>
      <c r="AST47" s="1817"/>
      <c r="ASU47" s="1817"/>
      <c r="ASV47" s="1817"/>
      <c r="ASW47" s="1817"/>
      <c r="ASX47" s="1817"/>
      <c r="ASY47" s="1817"/>
      <c r="ASZ47" s="1817"/>
      <c r="ATA47" s="1817"/>
      <c r="ATB47" s="1817"/>
      <c r="ATC47" s="1817"/>
      <c r="ATD47" s="1817"/>
      <c r="ATE47" s="1817"/>
      <c r="ATF47" s="1817"/>
      <c r="ATG47" s="1817"/>
      <c r="ATH47" s="1817"/>
      <c r="ATI47" s="1817"/>
      <c r="ATJ47" s="1817"/>
      <c r="ATK47" s="1817"/>
      <c r="ATL47" s="1817"/>
      <c r="ATM47" s="1817"/>
      <c r="ATN47" s="1817"/>
      <c r="ATO47" s="1817"/>
      <c r="ATP47" s="1817"/>
      <c r="ATQ47" s="1817"/>
      <c r="ATR47" s="1817"/>
      <c r="ATS47" s="1817"/>
      <c r="ATT47" s="1817"/>
      <c r="ATU47" s="1817"/>
      <c r="ATV47" s="1817"/>
      <c r="ATW47" s="1817"/>
      <c r="ATX47" s="1817"/>
      <c r="ATY47" s="1817"/>
      <c r="ATZ47" s="1817"/>
      <c r="AUA47" s="1817"/>
      <c r="AUB47" s="1817"/>
      <c r="AUC47" s="1817"/>
      <c r="AUD47" s="1817"/>
      <c r="AUE47" s="1817"/>
      <c r="AUF47" s="1817"/>
      <c r="AUG47" s="1817"/>
      <c r="AUH47" s="1817"/>
      <c r="AUI47" s="1817"/>
      <c r="AUJ47" s="1817"/>
      <c r="AUK47" s="1817"/>
      <c r="AUL47" s="1817"/>
      <c r="AUM47" s="1817"/>
      <c r="AUN47" s="1817"/>
      <c r="AUO47" s="1817"/>
      <c r="AUP47" s="1817"/>
      <c r="AUQ47" s="1817"/>
      <c r="AUR47" s="1817"/>
      <c r="AUS47" s="1817"/>
      <c r="AUT47" s="1817"/>
      <c r="AUU47" s="1817"/>
      <c r="AUV47" s="1817"/>
      <c r="AUW47" s="1817"/>
      <c r="AUX47" s="1817"/>
      <c r="AUY47" s="1817"/>
      <c r="AUZ47" s="1817"/>
      <c r="AVA47" s="1817"/>
      <c r="AVB47" s="1817"/>
      <c r="AVC47" s="1817"/>
      <c r="AVD47" s="1817"/>
      <c r="AVE47" s="1817"/>
      <c r="AVF47" s="1817"/>
      <c r="AVG47" s="1817"/>
      <c r="AVH47" s="1817"/>
      <c r="AVI47" s="1817"/>
      <c r="AVJ47" s="1817"/>
      <c r="AVK47" s="1817"/>
      <c r="AVL47" s="1817"/>
      <c r="AVM47" s="1817"/>
      <c r="AVN47" s="1817"/>
      <c r="AVO47" s="1817"/>
      <c r="AVP47" s="1817"/>
      <c r="AVQ47" s="1817"/>
      <c r="AVR47" s="1817"/>
      <c r="AVS47" s="1817"/>
      <c r="AVT47" s="1817"/>
      <c r="AVU47" s="1817"/>
      <c r="AVV47" s="1817"/>
      <c r="AVW47" s="1817"/>
      <c r="AVX47" s="1817"/>
      <c r="AVY47" s="1817"/>
      <c r="AVZ47" s="1817"/>
      <c r="AWA47" s="1817"/>
      <c r="AWB47" s="1817"/>
      <c r="AWC47" s="1817"/>
      <c r="AWD47" s="1817"/>
      <c r="AWE47" s="1817"/>
      <c r="AWF47" s="1817"/>
      <c r="AWG47" s="1817"/>
      <c r="AWH47" s="1817"/>
      <c r="AWI47" s="1817"/>
      <c r="AWJ47" s="1817"/>
      <c r="AWK47" s="1817"/>
      <c r="AWL47" s="1817"/>
      <c r="AWM47" s="1817"/>
      <c r="AWN47" s="1817"/>
      <c r="AWO47" s="1817"/>
      <c r="AWP47" s="1817"/>
      <c r="AWQ47" s="1817"/>
      <c r="AWR47" s="1817"/>
      <c r="AWS47" s="1817"/>
      <c r="AWT47" s="1817"/>
      <c r="AWU47" s="1817"/>
      <c r="AWV47" s="1817"/>
      <c r="AWW47" s="1817"/>
      <c r="AWX47" s="1817"/>
      <c r="AWY47" s="1817"/>
      <c r="AWZ47" s="1817"/>
      <c r="AXA47" s="1817"/>
      <c r="AXB47" s="1817"/>
      <c r="AXC47" s="1817"/>
      <c r="AXD47" s="1817"/>
      <c r="AXE47" s="1817"/>
      <c r="AXF47" s="1817"/>
      <c r="AXG47" s="1817"/>
      <c r="AXH47" s="1817"/>
      <c r="AXI47" s="1817"/>
      <c r="AXJ47" s="1817"/>
      <c r="AXK47" s="1817"/>
      <c r="AXL47" s="1817"/>
      <c r="AXM47" s="1817"/>
      <c r="AXN47" s="1817"/>
      <c r="AXO47" s="1817"/>
      <c r="AXP47" s="1817"/>
      <c r="AXQ47" s="1817"/>
      <c r="AXR47" s="1817"/>
      <c r="AXS47" s="1817"/>
      <c r="AXT47" s="1817"/>
      <c r="AXU47" s="1817"/>
      <c r="AXV47" s="1817"/>
      <c r="AXW47" s="1817"/>
      <c r="AXX47" s="1817"/>
      <c r="AXY47" s="1817"/>
      <c r="AXZ47" s="1817"/>
      <c r="AYA47" s="1817"/>
      <c r="AYB47" s="1817"/>
      <c r="AYC47" s="1817"/>
      <c r="AYD47" s="1817"/>
      <c r="AYE47" s="1817"/>
      <c r="AYF47" s="1817"/>
      <c r="AYG47" s="1817"/>
      <c r="AYH47" s="1817"/>
      <c r="AYI47" s="1817"/>
      <c r="AYJ47" s="1817"/>
      <c r="AYK47" s="1817"/>
      <c r="AYL47" s="1817"/>
      <c r="AYM47" s="1817"/>
      <c r="AYN47" s="1817"/>
      <c r="AYO47" s="1817"/>
      <c r="AYP47" s="1817"/>
      <c r="AYQ47" s="1817"/>
      <c r="AYR47" s="1817"/>
      <c r="AYS47" s="1817"/>
      <c r="AYT47" s="1817"/>
      <c r="AYU47" s="1817"/>
      <c r="AYV47" s="1817"/>
      <c r="AYW47" s="1817"/>
      <c r="AYX47" s="1817"/>
      <c r="AYY47" s="1817"/>
      <c r="AYZ47" s="1817"/>
      <c r="AZA47" s="1817"/>
      <c r="AZB47" s="1817"/>
      <c r="AZC47" s="1817"/>
      <c r="AZD47" s="1817"/>
      <c r="AZE47" s="1817"/>
      <c r="AZF47" s="1817"/>
      <c r="AZG47" s="1817"/>
      <c r="AZH47" s="1817"/>
      <c r="AZI47" s="1817"/>
      <c r="AZJ47" s="1817"/>
      <c r="AZK47" s="1817"/>
      <c r="AZL47" s="1817"/>
      <c r="AZM47" s="1817"/>
      <c r="AZN47" s="1817"/>
      <c r="AZO47" s="1817"/>
      <c r="AZP47" s="1817"/>
      <c r="AZQ47" s="1817"/>
      <c r="AZR47" s="1817"/>
      <c r="AZS47" s="1817"/>
      <c r="AZT47" s="1817"/>
      <c r="AZU47" s="1817"/>
      <c r="AZV47" s="1817"/>
      <c r="AZW47" s="1817"/>
      <c r="AZX47" s="1817"/>
      <c r="AZY47" s="1817"/>
      <c r="AZZ47" s="1817"/>
      <c r="BAA47" s="1817"/>
      <c r="BAB47" s="1817"/>
      <c r="BAC47" s="1817"/>
      <c r="BAD47" s="1817"/>
      <c r="BAE47" s="1817"/>
      <c r="BAF47" s="1817"/>
      <c r="BAG47" s="1817"/>
      <c r="BAH47" s="1817"/>
      <c r="BAI47" s="1817"/>
      <c r="BAJ47" s="1817"/>
      <c r="BAK47" s="1817"/>
      <c r="BAL47" s="1817"/>
      <c r="BAM47" s="1817"/>
      <c r="BAN47" s="1817"/>
      <c r="BAO47" s="1817"/>
      <c r="BAP47" s="1817"/>
      <c r="BAQ47" s="1817"/>
      <c r="BAR47" s="1817"/>
      <c r="BAS47" s="1817"/>
      <c r="BAT47" s="1817"/>
      <c r="BAU47" s="1817"/>
      <c r="BAV47" s="1817"/>
      <c r="BAW47" s="1817"/>
      <c r="BAX47" s="1817"/>
      <c r="BAY47" s="1817"/>
      <c r="BAZ47" s="1817"/>
      <c r="BBA47" s="1817"/>
      <c r="BBB47" s="1817"/>
      <c r="BBC47" s="1817"/>
      <c r="BBD47" s="1817"/>
      <c r="BBE47" s="1817"/>
      <c r="BBF47" s="1817"/>
      <c r="BBG47" s="1817"/>
      <c r="BBH47" s="1817"/>
      <c r="BBI47" s="1817"/>
      <c r="BBJ47" s="1817"/>
      <c r="BBK47" s="1817"/>
      <c r="BBL47" s="1817"/>
      <c r="BBM47" s="1817"/>
      <c r="BBN47" s="1817"/>
      <c r="BBO47" s="1817"/>
      <c r="BBP47" s="1817"/>
      <c r="BBQ47" s="1817"/>
      <c r="BBR47" s="1817"/>
      <c r="BBS47" s="1817"/>
      <c r="BBT47" s="1817"/>
      <c r="BBU47" s="1817"/>
      <c r="BBV47" s="1817"/>
      <c r="BBW47" s="1817"/>
      <c r="BBX47" s="1817"/>
      <c r="BBY47" s="1817"/>
      <c r="BBZ47" s="1817"/>
      <c r="BCA47" s="1817"/>
      <c r="BCB47" s="1817"/>
      <c r="BCC47" s="1817"/>
      <c r="BCD47" s="1817"/>
      <c r="BCE47" s="1817"/>
      <c r="BCF47" s="1817"/>
      <c r="BCG47" s="1817"/>
      <c r="BCH47" s="1817"/>
      <c r="BCI47" s="1817"/>
      <c r="BCJ47" s="1817"/>
      <c r="BCK47" s="1817"/>
      <c r="BCL47" s="1817"/>
      <c r="BCM47" s="1817"/>
      <c r="BCN47" s="1817"/>
      <c r="BCO47" s="1817"/>
      <c r="BCP47" s="1817"/>
      <c r="BCQ47" s="1817"/>
      <c r="BCR47" s="1817"/>
      <c r="BCS47" s="1817"/>
      <c r="BCT47" s="1817"/>
      <c r="BCU47" s="1817"/>
      <c r="BCV47" s="1817"/>
      <c r="BCW47" s="1817"/>
      <c r="BCX47" s="1817"/>
      <c r="BCY47" s="1817"/>
      <c r="BCZ47" s="1817"/>
      <c r="BDA47" s="1817"/>
      <c r="BDB47" s="1817"/>
      <c r="BDC47" s="1817"/>
      <c r="BDD47" s="1817"/>
      <c r="BDE47" s="1817"/>
      <c r="BDF47" s="1817"/>
      <c r="BDG47" s="1817"/>
      <c r="BDH47" s="1817"/>
      <c r="BDI47" s="1817"/>
      <c r="BDJ47" s="1817"/>
      <c r="BDK47" s="1817"/>
      <c r="BDL47" s="1817"/>
      <c r="BDM47" s="1817"/>
      <c r="BDN47" s="1817"/>
      <c r="BDO47" s="1817"/>
      <c r="BDP47" s="1817"/>
      <c r="BDQ47" s="1817"/>
      <c r="BDR47" s="1817"/>
      <c r="BDS47" s="1817"/>
      <c r="BDT47" s="1817"/>
      <c r="BDU47" s="1817"/>
      <c r="BDV47" s="1817"/>
      <c r="BDW47" s="1817"/>
      <c r="BDX47" s="1817"/>
      <c r="BDY47" s="1817"/>
      <c r="BDZ47" s="1817"/>
      <c r="BEA47" s="1817"/>
      <c r="BEB47" s="1817"/>
      <c r="BEC47" s="1817"/>
      <c r="BED47" s="1817"/>
      <c r="BEE47" s="1817"/>
      <c r="BEF47" s="1817"/>
      <c r="BEG47" s="1817"/>
      <c r="BEH47" s="1817"/>
      <c r="BEI47" s="1817"/>
      <c r="BEJ47" s="1817"/>
      <c r="BEK47" s="1817"/>
      <c r="BEL47" s="1817"/>
      <c r="BEM47" s="1817"/>
      <c r="BEN47" s="1817"/>
      <c r="BEO47" s="1817"/>
      <c r="BEP47" s="1817"/>
      <c r="BEQ47" s="1817"/>
      <c r="BER47" s="1817"/>
      <c r="BES47" s="1817"/>
      <c r="BET47" s="1817"/>
      <c r="BEU47" s="1817"/>
      <c r="BEV47" s="1817"/>
      <c r="BEW47" s="1817"/>
      <c r="BEX47" s="1817"/>
      <c r="BEY47" s="1817"/>
      <c r="BEZ47" s="1817"/>
      <c r="BFA47" s="1817"/>
      <c r="BFB47" s="1817"/>
      <c r="BFC47" s="1817"/>
      <c r="BFD47" s="1817"/>
      <c r="BFE47" s="1817"/>
      <c r="BFF47" s="1817"/>
      <c r="BFG47" s="1817"/>
      <c r="BFH47" s="1817"/>
      <c r="BFI47" s="1817"/>
      <c r="BFJ47" s="1817"/>
      <c r="BFK47" s="1817"/>
      <c r="BFL47" s="1817"/>
      <c r="BFM47" s="1817"/>
      <c r="BFN47" s="1817"/>
      <c r="BFO47" s="1817"/>
      <c r="BFP47" s="1817"/>
      <c r="BFQ47" s="1817"/>
      <c r="BFR47" s="1817"/>
      <c r="BFS47" s="1817"/>
      <c r="BFT47" s="1817"/>
      <c r="BFU47" s="1817"/>
      <c r="BFV47" s="1817"/>
      <c r="BFW47" s="1817"/>
      <c r="BFX47" s="1817"/>
      <c r="BFY47" s="1817"/>
      <c r="BFZ47" s="1817"/>
      <c r="BGA47" s="1817"/>
      <c r="BGB47" s="1817"/>
      <c r="BGC47" s="1817"/>
      <c r="BGD47" s="1817"/>
      <c r="BGE47" s="1817"/>
      <c r="BGF47" s="1817"/>
      <c r="BGG47" s="1817"/>
      <c r="BGH47" s="1817"/>
      <c r="BGI47" s="1817"/>
      <c r="BGJ47" s="1817"/>
      <c r="BGK47" s="1817"/>
      <c r="BGL47" s="1817"/>
      <c r="BGM47" s="1817"/>
      <c r="BGN47" s="1817"/>
      <c r="BGO47" s="1817"/>
      <c r="BGP47" s="1817"/>
      <c r="BGQ47" s="1817"/>
      <c r="BGR47" s="1817"/>
      <c r="BGS47" s="1817"/>
      <c r="BGT47" s="1817"/>
      <c r="BGU47" s="1817"/>
      <c r="BGV47" s="1817"/>
      <c r="BGW47" s="1817"/>
      <c r="BGX47" s="1817"/>
      <c r="BGY47" s="1817"/>
      <c r="BGZ47" s="1817"/>
      <c r="BHA47" s="1817"/>
      <c r="BHB47" s="1817"/>
      <c r="BHC47" s="1817"/>
      <c r="BHD47" s="1817"/>
      <c r="BHE47" s="1817"/>
      <c r="BHF47" s="1817"/>
      <c r="BHG47" s="1817"/>
      <c r="BHH47" s="1817"/>
      <c r="BHI47" s="1817"/>
      <c r="BHJ47" s="1817"/>
      <c r="BHK47" s="1817"/>
      <c r="BHL47" s="1817"/>
      <c r="BHM47" s="1817"/>
      <c r="BHN47" s="1817"/>
      <c r="BHO47" s="1817"/>
      <c r="BHP47" s="1817"/>
      <c r="BHQ47" s="1817"/>
      <c r="BHR47" s="1817"/>
      <c r="BHS47" s="1817"/>
      <c r="BHT47" s="1817"/>
      <c r="BHU47" s="1817"/>
      <c r="BHV47" s="1817"/>
      <c r="BHW47" s="1817"/>
      <c r="BHX47" s="1817"/>
      <c r="BHY47" s="1817"/>
      <c r="BHZ47" s="1817"/>
      <c r="BIA47" s="1817"/>
      <c r="BIB47" s="1817"/>
      <c r="BIC47" s="1817"/>
      <c r="BID47" s="1817"/>
      <c r="BIE47" s="1817"/>
      <c r="BIF47" s="1817"/>
      <c r="BIG47" s="1817"/>
      <c r="BIH47" s="1817"/>
      <c r="BII47" s="1817"/>
      <c r="BIJ47" s="1817"/>
      <c r="BIK47" s="1817"/>
      <c r="BIL47" s="1817"/>
      <c r="BIM47" s="1817"/>
      <c r="BIN47" s="1817"/>
      <c r="BIO47" s="1817"/>
      <c r="BIP47" s="1817"/>
      <c r="BIQ47" s="1817"/>
      <c r="BIR47" s="1817"/>
      <c r="BIS47" s="1817"/>
      <c r="BIT47" s="1817"/>
      <c r="BIU47" s="1817"/>
      <c r="BIV47" s="1817"/>
      <c r="BIW47" s="1817"/>
      <c r="BIX47" s="1817"/>
      <c r="BIY47" s="1817"/>
      <c r="BIZ47" s="1817"/>
      <c r="BJA47" s="1817"/>
      <c r="BJB47" s="1817"/>
      <c r="BJC47" s="1817"/>
      <c r="BJD47" s="1817"/>
      <c r="BJE47" s="1817"/>
      <c r="BJF47" s="1817"/>
      <c r="BJG47" s="1817"/>
      <c r="BJH47" s="1817"/>
      <c r="BJI47" s="1817"/>
      <c r="BJJ47" s="1817"/>
      <c r="BJK47" s="1817"/>
      <c r="BJL47" s="1817"/>
      <c r="BJM47" s="1817"/>
      <c r="BJN47" s="1817"/>
      <c r="BJO47" s="1817"/>
      <c r="BJP47" s="1817"/>
      <c r="BJQ47" s="1817"/>
      <c r="BJR47" s="1817"/>
      <c r="BJS47" s="1817"/>
      <c r="BJT47" s="1817"/>
      <c r="BJU47" s="1817"/>
      <c r="BJV47" s="1817"/>
      <c r="BJW47" s="1817"/>
      <c r="BJX47" s="1817"/>
      <c r="BJY47" s="1817"/>
      <c r="BJZ47" s="1817"/>
      <c r="BKA47" s="1817"/>
      <c r="BKB47" s="1817"/>
      <c r="BKC47" s="1817"/>
      <c r="BKD47" s="1817"/>
      <c r="BKE47" s="1817"/>
      <c r="BKF47" s="1817"/>
      <c r="BKG47" s="1817"/>
      <c r="BKH47" s="1817"/>
      <c r="BKI47" s="1817"/>
      <c r="BKJ47" s="1817"/>
      <c r="BKK47" s="1817"/>
      <c r="BKL47" s="1817"/>
      <c r="BKM47" s="1817"/>
      <c r="BKN47" s="1817"/>
      <c r="BKO47" s="1817"/>
      <c r="BKP47" s="1817"/>
      <c r="BKQ47" s="1817"/>
      <c r="BKR47" s="1817"/>
      <c r="BKS47" s="1817"/>
      <c r="BKT47" s="1817"/>
      <c r="BKU47" s="1817"/>
      <c r="BKV47" s="1817"/>
      <c r="BKW47" s="1817"/>
      <c r="BKX47" s="1817"/>
      <c r="BKY47" s="1817"/>
      <c r="BKZ47" s="1817"/>
      <c r="BLA47" s="1817"/>
      <c r="BLB47" s="1817"/>
      <c r="BLC47" s="1817"/>
      <c r="BLD47" s="1817"/>
      <c r="BLE47" s="1817"/>
      <c r="BLF47" s="1817"/>
      <c r="BLG47" s="1817"/>
      <c r="BLH47" s="1817"/>
      <c r="BLI47" s="1817"/>
      <c r="BLJ47" s="1817"/>
      <c r="BLK47" s="1817"/>
      <c r="BLL47" s="1817"/>
      <c r="BLM47" s="1817"/>
      <c r="BLN47" s="1817"/>
      <c r="BLO47" s="1817"/>
      <c r="BLP47" s="1817"/>
      <c r="BLQ47" s="1817"/>
      <c r="BLR47" s="1817"/>
      <c r="BLS47" s="1817"/>
      <c r="BLT47" s="1817"/>
      <c r="BLU47" s="1817"/>
      <c r="BLV47" s="1817"/>
      <c r="BLW47" s="1817"/>
      <c r="BLX47" s="1817"/>
      <c r="BLY47" s="1817"/>
      <c r="BLZ47" s="1817"/>
      <c r="BMA47" s="1817"/>
      <c r="BMB47" s="1817"/>
      <c r="BMC47" s="1817"/>
      <c r="BMD47" s="1817"/>
      <c r="BME47" s="1817"/>
      <c r="BMF47" s="1817"/>
      <c r="BMG47" s="1817"/>
      <c r="BMH47" s="1817"/>
      <c r="BMI47" s="1817"/>
      <c r="BMJ47" s="1817"/>
      <c r="BMK47" s="1817"/>
      <c r="BML47" s="1817"/>
      <c r="BMM47" s="1817"/>
      <c r="BMN47" s="1817"/>
      <c r="BMO47" s="1817"/>
      <c r="BMP47" s="1817"/>
      <c r="BMQ47" s="1817"/>
      <c r="BMR47" s="1817"/>
      <c r="BMS47" s="1817"/>
      <c r="BMT47" s="1817"/>
      <c r="BMU47" s="1817"/>
      <c r="BMV47" s="1817"/>
      <c r="BMW47" s="1817"/>
      <c r="BMX47" s="1817"/>
      <c r="BMY47" s="1817"/>
      <c r="BMZ47" s="1817"/>
      <c r="BNA47" s="1817"/>
      <c r="BNB47" s="1817"/>
      <c r="BNC47" s="1817"/>
      <c r="BND47" s="1817"/>
      <c r="BNE47" s="1817"/>
      <c r="BNF47" s="1817"/>
      <c r="BNG47" s="1817"/>
      <c r="BNH47" s="1817"/>
      <c r="BNI47" s="1817"/>
      <c r="BNJ47" s="1817"/>
      <c r="BNK47" s="1817"/>
      <c r="BNL47" s="1817"/>
      <c r="BNM47" s="1817"/>
      <c r="BNN47" s="1817"/>
      <c r="BNO47" s="1817"/>
      <c r="BNP47" s="1817"/>
      <c r="BNQ47" s="1817"/>
      <c r="BNR47" s="1817"/>
      <c r="BNS47" s="1817"/>
      <c r="BNT47" s="1817"/>
      <c r="BNU47" s="1817"/>
      <c r="BNV47" s="1817"/>
      <c r="BNW47" s="1817"/>
      <c r="BNX47" s="1817"/>
      <c r="BNY47" s="1817"/>
      <c r="BNZ47" s="1817"/>
      <c r="BOA47" s="1817"/>
      <c r="BOB47" s="1817"/>
      <c r="BOC47" s="1817"/>
      <c r="BOD47" s="1817"/>
      <c r="BOE47" s="1817"/>
      <c r="BOF47" s="1817"/>
      <c r="BOG47" s="1817"/>
      <c r="BOH47" s="1817"/>
      <c r="BOI47" s="1817"/>
      <c r="BOJ47" s="1817"/>
      <c r="BOK47" s="1817"/>
      <c r="BOL47" s="1817"/>
      <c r="BOM47" s="1817"/>
      <c r="BON47" s="1817"/>
      <c r="BOO47" s="1817"/>
      <c r="BOP47" s="1817"/>
      <c r="BOQ47" s="1817"/>
      <c r="BOR47" s="1817"/>
      <c r="BOS47" s="1817"/>
      <c r="BOT47" s="1817"/>
      <c r="BOU47" s="1817"/>
      <c r="BOV47" s="1817"/>
      <c r="BOW47" s="1817"/>
      <c r="BOX47" s="1817"/>
      <c r="BOY47" s="1817"/>
      <c r="BOZ47" s="1817"/>
      <c r="BPA47" s="1817"/>
      <c r="BPB47" s="1817"/>
      <c r="BPC47" s="1817"/>
      <c r="BPD47" s="1817"/>
      <c r="BPE47" s="1817"/>
      <c r="BPF47" s="1817"/>
      <c r="BPG47" s="1817"/>
      <c r="BPH47" s="1817"/>
      <c r="BPI47" s="1817"/>
      <c r="BPJ47" s="1817"/>
      <c r="BPK47" s="1817"/>
      <c r="BPL47" s="1817"/>
      <c r="BPM47" s="1817"/>
      <c r="BPN47" s="1817"/>
      <c r="BPO47" s="1817"/>
      <c r="BPP47" s="1817"/>
      <c r="BPQ47" s="1817"/>
      <c r="BPR47" s="1817"/>
      <c r="BPS47" s="1817"/>
      <c r="BPT47" s="1817"/>
      <c r="BPU47" s="1817"/>
      <c r="BPV47" s="1817"/>
      <c r="BPW47" s="1817"/>
      <c r="BPX47" s="1817"/>
      <c r="BPY47" s="1817"/>
      <c r="BPZ47" s="1817"/>
      <c r="BQA47" s="1817"/>
      <c r="BQB47" s="1817"/>
      <c r="BQC47" s="1817"/>
      <c r="BQD47" s="1817"/>
      <c r="BQE47" s="1817"/>
      <c r="BQF47" s="1817"/>
      <c r="BQG47" s="1817"/>
      <c r="BQH47" s="1817"/>
      <c r="BQI47" s="1817"/>
      <c r="BQJ47" s="1817"/>
      <c r="BQK47" s="1817"/>
      <c r="BQL47" s="1817"/>
      <c r="BQM47" s="1817"/>
      <c r="BQN47" s="1817"/>
      <c r="BQO47" s="1817"/>
      <c r="BQP47" s="1817"/>
      <c r="BQQ47" s="1817"/>
      <c r="BQR47" s="1817"/>
      <c r="BQS47" s="1817"/>
      <c r="BQT47" s="1817"/>
      <c r="BQU47" s="1817"/>
      <c r="BQV47" s="1817"/>
      <c r="BQW47" s="1817"/>
      <c r="BQX47" s="1817"/>
      <c r="BQY47" s="1817"/>
      <c r="BQZ47" s="1817"/>
      <c r="BRA47" s="1817"/>
      <c r="BRB47" s="1817"/>
      <c r="BRC47" s="1817"/>
      <c r="BRD47" s="1817"/>
      <c r="BRE47" s="1817"/>
      <c r="BRF47" s="1817"/>
      <c r="BRG47" s="1817"/>
      <c r="BRH47" s="1817"/>
      <c r="BRI47" s="1817"/>
      <c r="BRJ47" s="1817"/>
      <c r="BRK47" s="1817"/>
      <c r="BRL47" s="1817"/>
      <c r="BRM47" s="1817"/>
      <c r="BRN47" s="1817"/>
      <c r="BRO47" s="1817"/>
      <c r="BRP47" s="1817"/>
      <c r="BRQ47" s="1817"/>
      <c r="BRR47" s="1817"/>
      <c r="BRS47" s="1817"/>
      <c r="BRT47" s="1817"/>
      <c r="BRU47" s="1817"/>
      <c r="BRV47" s="1817"/>
      <c r="BRW47" s="1817"/>
      <c r="BRX47" s="1817"/>
      <c r="BRY47" s="1817"/>
      <c r="BRZ47" s="1817"/>
      <c r="BSA47" s="1817"/>
      <c r="BSB47" s="1817"/>
      <c r="BSC47" s="1817"/>
      <c r="BSD47" s="1817"/>
      <c r="BSE47" s="1817"/>
      <c r="BSF47" s="1817"/>
      <c r="BSG47" s="1817"/>
      <c r="BSH47" s="1817"/>
      <c r="BSI47" s="1817"/>
      <c r="BSJ47" s="1817"/>
      <c r="BSK47" s="1817"/>
      <c r="BSL47" s="1817"/>
      <c r="BSM47" s="1817"/>
      <c r="BSN47" s="1817"/>
      <c r="BSO47" s="1817"/>
      <c r="BSP47" s="1817"/>
      <c r="BSQ47" s="1817"/>
      <c r="BSR47" s="1817"/>
      <c r="BSS47" s="1817"/>
      <c r="BST47" s="1817"/>
      <c r="BSU47" s="1817"/>
      <c r="BSV47" s="1817"/>
      <c r="BSW47" s="1817"/>
      <c r="BSX47" s="1817"/>
      <c r="BSY47" s="1817"/>
      <c r="BSZ47" s="1817"/>
      <c r="BTA47" s="1817"/>
      <c r="BTB47" s="1817"/>
      <c r="BTC47" s="1817"/>
      <c r="BTD47" s="1817"/>
      <c r="BTE47" s="1817"/>
      <c r="BTF47" s="1817"/>
      <c r="BTG47" s="1817"/>
      <c r="BTH47" s="1817"/>
      <c r="BTI47" s="1817"/>
      <c r="BTJ47" s="1817"/>
      <c r="BTK47" s="1817"/>
      <c r="BTL47" s="1817"/>
      <c r="BTM47" s="1817"/>
      <c r="BTN47" s="1817"/>
      <c r="BTO47" s="1817"/>
      <c r="BTP47" s="1817"/>
      <c r="BTQ47" s="1817"/>
      <c r="BTR47" s="1817"/>
      <c r="BTS47" s="1817"/>
      <c r="BTT47" s="1817"/>
      <c r="BTU47" s="1817"/>
      <c r="BTV47" s="1817"/>
      <c r="BTW47" s="1817"/>
      <c r="BTX47" s="1817"/>
      <c r="BTY47" s="1817"/>
      <c r="BTZ47" s="1817"/>
      <c r="BUA47" s="1817"/>
      <c r="BUB47" s="1817"/>
      <c r="BUC47" s="1817"/>
      <c r="BUD47" s="1817"/>
      <c r="BUE47" s="1817"/>
      <c r="BUF47" s="1817"/>
      <c r="BUG47" s="1817"/>
      <c r="BUH47" s="1817"/>
      <c r="BUI47" s="1817"/>
      <c r="BUJ47" s="1817"/>
      <c r="BUK47" s="1817"/>
      <c r="BUL47" s="1817"/>
      <c r="BUM47" s="1817"/>
      <c r="BUN47" s="1817"/>
      <c r="BUO47" s="1817"/>
      <c r="BUP47" s="1817"/>
      <c r="BUQ47" s="1817"/>
      <c r="BUR47" s="1817"/>
      <c r="BUS47" s="1817"/>
      <c r="BUT47" s="1817"/>
      <c r="BUU47" s="1817"/>
      <c r="BUV47" s="1817"/>
      <c r="BUW47" s="1817"/>
      <c r="BUX47" s="1817"/>
      <c r="BUY47" s="1817"/>
      <c r="BUZ47" s="1817"/>
      <c r="BVA47" s="1817"/>
      <c r="BVB47" s="1817"/>
      <c r="BVC47" s="1817"/>
      <c r="BVD47" s="1817"/>
      <c r="BVE47" s="1817"/>
      <c r="BVF47" s="1817"/>
      <c r="BVG47" s="1817"/>
      <c r="BVH47" s="1817"/>
      <c r="BVI47" s="1817"/>
      <c r="BVJ47" s="1817"/>
      <c r="BVK47" s="1817"/>
      <c r="BVL47" s="1817"/>
      <c r="BVM47" s="1817"/>
      <c r="BVN47" s="1817"/>
      <c r="BVO47" s="1817"/>
      <c r="BVP47" s="1817"/>
      <c r="BVQ47" s="1817"/>
      <c r="BVR47" s="1817"/>
      <c r="BVS47" s="1817"/>
      <c r="BVT47" s="1817"/>
      <c r="BVU47" s="1817"/>
      <c r="BVV47" s="1817"/>
      <c r="BVW47" s="1817"/>
      <c r="BVX47" s="1817"/>
      <c r="BVY47" s="1817"/>
      <c r="BVZ47" s="1817"/>
      <c r="BWA47" s="1817"/>
      <c r="BWB47" s="1817"/>
      <c r="BWC47" s="1817"/>
      <c r="BWD47" s="1817"/>
      <c r="BWE47" s="1817"/>
      <c r="BWF47" s="1817"/>
      <c r="BWG47" s="1817"/>
      <c r="BWH47" s="1817"/>
      <c r="BWI47" s="1817"/>
      <c r="BWJ47" s="1817"/>
      <c r="BWK47" s="1817"/>
      <c r="BWL47" s="1817"/>
      <c r="BWM47" s="1817"/>
      <c r="BWN47" s="1817"/>
      <c r="BWO47" s="1817"/>
      <c r="BWP47" s="1817"/>
      <c r="BWQ47" s="1817"/>
      <c r="BWR47" s="1817"/>
      <c r="BWS47" s="1817"/>
      <c r="BWT47" s="1817"/>
      <c r="BWU47" s="1817"/>
      <c r="BWV47" s="1817"/>
      <c r="BWW47" s="1817"/>
      <c r="BWX47" s="1817"/>
      <c r="BWY47" s="1817"/>
      <c r="BWZ47" s="1817"/>
      <c r="BXA47" s="1817"/>
      <c r="BXB47" s="1817"/>
      <c r="BXC47" s="1817"/>
      <c r="BXD47" s="1817"/>
      <c r="BXE47" s="1817"/>
      <c r="BXF47" s="1817"/>
      <c r="BXG47" s="1817"/>
      <c r="BXH47" s="1817"/>
      <c r="BXI47" s="1817"/>
      <c r="BXJ47" s="1817"/>
      <c r="BXK47" s="1817"/>
      <c r="BXL47" s="1817"/>
      <c r="BXM47" s="1817"/>
      <c r="BXN47" s="1817"/>
      <c r="BXO47" s="1817"/>
      <c r="BXP47" s="1817"/>
      <c r="BXQ47" s="1817"/>
      <c r="BXR47" s="1817"/>
      <c r="BXS47" s="1817"/>
      <c r="BXT47" s="1817"/>
      <c r="BXU47" s="1817"/>
      <c r="BXV47" s="1817"/>
      <c r="BXW47" s="1817"/>
      <c r="BXX47" s="1817"/>
      <c r="BXY47" s="1817"/>
      <c r="BXZ47" s="1817"/>
      <c r="BYA47" s="1817"/>
      <c r="BYB47" s="1817"/>
      <c r="BYC47" s="1817"/>
      <c r="BYD47" s="1817"/>
      <c r="BYE47" s="1817"/>
      <c r="BYF47" s="1817"/>
      <c r="BYG47" s="1817"/>
      <c r="BYH47" s="1817"/>
      <c r="BYI47" s="1817"/>
      <c r="BYJ47" s="1817"/>
      <c r="BYK47" s="1817"/>
      <c r="BYL47" s="1817"/>
      <c r="BYM47" s="1817"/>
      <c r="BYN47" s="1817"/>
      <c r="BYO47" s="1817"/>
      <c r="BYP47" s="1817"/>
      <c r="BYQ47" s="1817"/>
      <c r="BYR47" s="1817"/>
      <c r="BYS47" s="1817"/>
      <c r="BYT47" s="1817"/>
      <c r="BYU47" s="1817"/>
      <c r="BYV47" s="1817"/>
      <c r="BYW47" s="1817"/>
      <c r="BYX47" s="1817"/>
      <c r="BYY47" s="1817"/>
      <c r="BYZ47" s="1817"/>
      <c r="BZA47" s="1817"/>
      <c r="BZB47" s="1817"/>
      <c r="BZC47" s="1817"/>
      <c r="BZD47" s="1817"/>
      <c r="BZE47" s="1817"/>
      <c r="BZF47" s="1817"/>
      <c r="BZG47" s="1817"/>
      <c r="BZH47" s="1817"/>
      <c r="BZI47" s="1817"/>
      <c r="BZJ47" s="1817"/>
      <c r="BZK47" s="1817"/>
      <c r="BZL47" s="1817"/>
      <c r="BZM47" s="1817"/>
      <c r="BZN47" s="1817"/>
      <c r="BZO47" s="1817"/>
      <c r="BZP47" s="1817"/>
      <c r="BZQ47" s="1817"/>
      <c r="BZR47" s="1817"/>
      <c r="BZS47" s="1817"/>
      <c r="BZT47" s="1817"/>
      <c r="BZU47" s="1817"/>
      <c r="BZV47" s="1817"/>
      <c r="BZW47" s="1817"/>
      <c r="BZX47" s="1817"/>
      <c r="BZY47" s="1817"/>
      <c r="BZZ47" s="1817"/>
      <c r="CAA47" s="1817"/>
      <c r="CAB47" s="1817"/>
      <c r="CAC47" s="1817"/>
      <c r="CAD47" s="1817"/>
      <c r="CAE47" s="1817"/>
      <c r="CAF47" s="1817"/>
      <c r="CAG47" s="1817"/>
      <c r="CAH47" s="1817"/>
      <c r="CAI47" s="1817"/>
      <c r="CAJ47" s="1817"/>
      <c r="CAK47" s="1817"/>
      <c r="CAL47" s="1817"/>
      <c r="CAM47" s="1817"/>
      <c r="CAN47" s="1817"/>
      <c r="CAO47" s="1817"/>
      <c r="CAP47" s="1817"/>
      <c r="CAQ47" s="1817"/>
      <c r="CAR47" s="1817"/>
      <c r="CAS47" s="1817"/>
      <c r="CAT47" s="1817"/>
      <c r="CAU47" s="1817"/>
      <c r="CAV47" s="1817"/>
      <c r="CAW47" s="1817"/>
      <c r="CAX47" s="1817"/>
      <c r="CAY47" s="1817"/>
      <c r="CAZ47" s="1817"/>
      <c r="CBA47" s="1817"/>
      <c r="CBB47" s="1817"/>
      <c r="CBC47" s="1817"/>
      <c r="CBD47" s="1817"/>
      <c r="CBE47" s="1817"/>
      <c r="CBF47" s="1817"/>
      <c r="CBG47" s="1817"/>
      <c r="CBH47" s="1817"/>
      <c r="CBI47" s="1817"/>
      <c r="CBJ47" s="1817"/>
      <c r="CBK47" s="1817"/>
      <c r="CBL47" s="1817"/>
      <c r="CBM47" s="1817"/>
      <c r="CBN47" s="1817"/>
      <c r="CBO47" s="1817"/>
      <c r="CBP47" s="1817"/>
      <c r="CBQ47" s="1817"/>
      <c r="CBR47" s="1817"/>
      <c r="CBS47" s="1817"/>
      <c r="CBT47" s="1817"/>
      <c r="CBU47" s="1817"/>
      <c r="CBV47" s="1817"/>
      <c r="CBW47" s="1817"/>
      <c r="CBX47" s="1817"/>
      <c r="CBY47" s="1817"/>
      <c r="CBZ47" s="1817"/>
      <c r="CCA47" s="1817"/>
      <c r="CCB47" s="1817"/>
      <c r="CCC47" s="1817"/>
      <c r="CCD47" s="1817"/>
      <c r="CCE47" s="1817"/>
      <c r="CCF47" s="1817"/>
      <c r="CCG47" s="1817"/>
      <c r="CCH47" s="1817"/>
      <c r="CCI47" s="1817"/>
      <c r="CCJ47" s="1817"/>
      <c r="CCK47" s="1817"/>
      <c r="CCL47" s="1817"/>
      <c r="CCM47" s="1817"/>
      <c r="CCN47" s="1817"/>
      <c r="CCO47" s="1817"/>
      <c r="CCP47" s="1817"/>
      <c r="CCQ47" s="1817"/>
      <c r="CCR47" s="1817"/>
      <c r="CCS47" s="1817"/>
      <c r="CCT47" s="1817"/>
      <c r="CCU47" s="1817"/>
      <c r="CCV47" s="1817"/>
      <c r="CCW47" s="1817"/>
      <c r="CCX47" s="1817"/>
      <c r="CCY47" s="1817"/>
      <c r="CCZ47" s="1817"/>
      <c r="CDA47" s="1817"/>
      <c r="CDB47" s="1817"/>
      <c r="CDC47" s="1817"/>
      <c r="CDD47" s="1817"/>
      <c r="CDE47" s="1817"/>
      <c r="CDF47" s="1817"/>
      <c r="CDG47" s="1817"/>
      <c r="CDH47" s="1817"/>
      <c r="CDI47" s="1817"/>
      <c r="CDJ47" s="1817"/>
      <c r="CDK47" s="1817"/>
      <c r="CDL47" s="1817"/>
      <c r="CDM47" s="1817"/>
      <c r="CDN47" s="1817"/>
      <c r="CDO47" s="1817"/>
      <c r="CDP47" s="1817"/>
      <c r="CDQ47" s="1817"/>
      <c r="CDR47" s="1817"/>
      <c r="CDS47" s="1817"/>
      <c r="CDT47" s="1817"/>
      <c r="CDU47" s="1817"/>
      <c r="CDV47" s="1817"/>
      <c r="CDW47" s="1817"/>
      <c r="CDX47" s="1817"/>
      <c r="CDY47" s="1817"/>
      <c r="CDZ47" s="1817"/>
      <c r="CEA47" s="1817"/>
      <c r="CEB47" s="1817"/>
      <c r="CEC47" s="1817"/>
      <c r="CED47" s="1817"/>
      <c r="CEE47" s="1817"/>
      <c r="CEF47" s="1817"/>
      <c r="CEG47" s="1817"/>
      <c r="CEH47" s="1817"/>
      <c r="CEI47" s="1817"/>
      <c r="CEJ47" s="1817"/>
      <c r="CEK47" s="1817"/>
      <c r="CEL47" s="1817"/>
      <c r="CEM47" s="1817"/>
      <c r="CEN47" s="1817"/>
      <c r="CEO47" s="1817"/>
      <c r="CEP47" s="1817"/>
      <c r="CEQ47" s="1817"/>
      <c r="CER47" s="1817"/>
      <c r="CES47" s="1817"/>
      <c r="CET47" s="1817"/>
      <c r="CEU47" s="1817"/>
      <c r="CEV47" s="1817"/>
      <c r="CEW47" s="1817"/>
      <c r="CEX47" s="1817"/>
      <c r="CEY47" s="1817"/>
      <c r="CEZ47" s="1817"/>
      <c r="CFA47" s="1817"/>
      <c r="CFB47" s="1817"/>
      <c r="CFC47" s="1817"/>
      <c r="CFD47" s="1817"/>
      <c r="CFE47" s="1817"/>
      <c r="CFF47" s="1817"/>
      <c r="CFG47" s="1817"/>
      <c r="CFH47" s="1817"/>
      <c r="CFI47" s="1817"/>
      <c r="CFJ47" s="1817"/>
      <c r="CFK47" s="1817"/>
      <c r="CFL47" s="1817"/>
      <c r="CFM47" s="1817"/>
      <c r="CFN47" s="1817"/>
      <c r="CFO47" s="1817"/>
      <c r="CFP47" s="1817"/>
      <c r="CFQ47" s="1817"/>
      <c r="CFR47" s="1817"/>
      <c r="CFS47" s="1817"/>
      <c r="CFT47" s="1817"/>
      <c r="CFU47" s="1817"/>
      <c r="CFV47" s="1817"/>
      <c r="CFW47" s="1817"/>
      <c r="CFX47" s="1817"/>
      <c r="CFY47" s="1817"/>
      <c r="CFZ47" s="1817"/>
      <c r="CGA47" s="1817"/>
      <c r="CGB47" s="1817"/>
      <c r="CGC47" s="1817"/>
      <c r="CGD47" s="1817"/>
      <c r="CGE47" s="1817"/>
      <c r="CGF47" s="1817"/>
      <c r="CGG47" s="1817"/>
      <c r="CGH47" s="1817"/>
      <c r="CGI47" s="1817"/>
      <c r="CGJ47" s="1817"/>
      <c r="CGK47" s="1817"/>
      <c r="CGL47" s="1817"/>
      <c r="CGM47" s="1817"/>
      <c r="CGN47" s="1817"/>
      <c r="CGO47" s="1817"/>
      <c r="CGP47" s="1817"/>
      <c r="CGQ47" s="1817"/>
      <c r="CGR47" s="1817"/>
      <c r="CGS47" s="1817"/>
      <c r="CGT47" s="1817"/>
      <c r="CGU47" s="1817"/>
      <c r="CGV47" s="1817"/>
      <c r="CGW47" s="1817"/>
      <c r="CGX47" s="1817"/>
      <c r="CGY47" s="1817"/>
      <c r="CGZ47" s="1817"/>
      <c r="CHA47" s="1817"/>
      <c r="CHB47" s="1817"/>
      <c r="CHC47" s="1817"/>
      <c r="CHD47" s="1817"/>
      <c r="CHE47" s="1817"/>
      <c r="CHF47" s="1817"/>
      <c r="CHG47" s="1817"/>
      <c r="CHH47" s="1817"/>
      <c r="CHI47" s="1817"/>
      <c r="CHJ47" s="1817"/>
      <c r="CHK47" s="1817"/>
      <c r="CHL47" s="1817"/>
      <c r="CHM47" s="1817"/>
      <c r="CHN47" s="1817"/>
      <c r="CHO47" s="1817"/>
      <c r="CHP47" s="1817"/>
      <c r="CHQ47" s="1817"/>
      <c r="CHR47" s="1817"/>
      <c r="CHS47" s="1817"/>
      <c r="CHT47" s="1817"/>
      <c r="CHU47" s="1817"/>
      <c r="CHV47" s="1817"/>
      <c r="CHW47" s="1817"/>
      <c r="CHX47" s="1817"/>
      <c r="CHY47" s="1817"/>
      <c r="CHZ47" s="1817"/>
      <c r="CIA47" s="1817"/>
      <c r="CIB47" s="1817"/>
      <c r="CIC47" s="1817"/>
      <c r="CID47" s="1817"/>
      <c r="CIE47" s="1817"/>
      <c r="CIF47" s="1817"/>
      <c r="CIG47" s="1817"/>
      <c r="CIH47" s="1817"/>
      <c r="CII47" s="1817"/>
      <c r="CIJ47" s="1817"/>
      <c r="CIK47" s="1817"/>
      <c r="CIL47" s="1817"/>
      <c r="CIM47" s="1817"/>
      <c r="CIN47" s="1817"/>
      <c r="CIO47" s="1817"/>
      <c r="CIP47" s="1817"/>
      <c r="CIQ47" s="1817"/>
      <c r="CIR47" s="1817"/>
      <c r="CIS47" s="1817"/>
      <c r="CIT47" s="1817"/>
      <c r="CIU47" s="1817"/>
      <c r="CIV47" s="1817"/>
      <c r="CIW47" s="1817"/>
      <c r="CIX47" s="1817"/>
      <c r="CIY47" s="1817"/>
      <c r="CIZ47" s="1817"/>
      <c r="CJA47" s="1817"/>
      <c r="CJB47" s="1817"/>
      <c r="CJC47" s="1817"/>
      <c r="CJD47" s="1817"/>
      <c r="CJE47" s="1817"/>
      <c r="CJF47" s="1817"/>
      <c r="CJG47" s="1817"/>
      <c r="CJH47" s="1817"/>
      <c r="CJI47" s="1817"/>
      <c r="CJJ47" s="1817"/>
      <c r="CJK47" s="1817"/>
      <c r="CJL47" s="1817"/>
      <c r="CJM47" s="1817"/>
      <c r="CJN47" s="1817"/>
      <c r="CJO47" s="1817"/>
      <c r="CJP47" s="1817"/>
      <c r="CJQ47" s="1817"/>
      <c r="CJR47" s="1817"/>
      <c r="CJS47" s="1817"/>
      <c r="CJT47" s="1817"/>
      <c r="CJU47" s="1817"/>
      <c r="CJV47" s="1817"/>
      <c r="CJW47" s="1817"/>
      <c r="CJX47" s="1817"/>
      <c r="CJY47" s="1817"/>
      <c r="CJZ47" s="1817"/>
      <c r="CKA47" s="1817"/>
      <c r="CKB47" s="1817"/>
      <c r="CKC47" s="1817"/>
      <c r="CKD47" s="1817"/>
      <c r="CKE47" s="1817"/>
      <c r="CKF47" s="1817"/>
      <c r="CKG47" s="1817"/>
      <c r="CKH47" s="1817"/>
      <c r="CKI47" s="1817"/>
      <c r="CKJ47" s="1817"/>
      <c r="CKK47" s="1817"/>
      <c r="CKL47" s="1817"/>
      <c r="CKM47" s="1817"/>
      <c r="CKN47" s="1817"/>
      <c r="CKO47" s="1817"/>
      <c r="CKP47" s="1817"/>
      <c r="CKQ47" s="1817"/>
      <c r="CKR47" s="1817"/>
      <c r="CKS47" s="1817"/>
      <c r="CKT47" s="1817"/>
      <c r="CKU47" s="1817"/>
      <c r="CKV47" s="1817"/>
      <c r="CKW47" s="1817"/>
      <c r="CKX47" s="1817"/>
      <c r="CKY47" s="1817"/>
      <c r="CKZ47" s="1817"/>
      <c r="CLA47" s="1817"/>
      <c r="CLB47" s="1817"/>
      <c r="CLC47" s="1817"/>
      <c r="CLD47" s="1817"/>
      <c r="CLE47" s="1817"/>
      <c r="CLF47" s="1817"/>
      <c r="CLG47" s="1817"/>
      <c r="CLH47" s="1817"/>
      <c r="CLI47" s="1817"/>
      <c r="CLJ47" s="1817"/>
      <c r="CLK47" s="1817"/>
      <c r="CLL47" s="1817"/>
      <c r="CLM47" s="1817"/>
      <c r="CLN47" s="1817"/>
      <c r="CLO47" s="1817"/>
      <c r="CLP47" s="1817"/>
      <c r="CLQ47" s="1817"/>
      <c r="CLR47" s="1817"/>
      <c r="CLS47" s="1817"/>
      <c r="CLT47" s="1817"/>
      <c r="CLU47" s="1817"/>
      <c r="CLV47" s="1817"/>
      <c r="CLW47" s="1817"/>
      <c r="CLX47" s="1817"/>
      <c r="CLY47" s="1817"/>
      <c r="CLZ47" s="1817"/>
      <c r="CMA47" s="1817"/>
      <c r="CMB47" s="1817"/>
      <c r="CMC47" s="1817"/>
      <c r="CMD47" s="1817"/>
      <c r="CME47" s="1817"/>
      <c r="CMF47" s="1817"/>
      <c r="CMG47" s="1817"/>
      <c r="CMH47" s="1817"/>
      <c r="CMI47" s="1817"/>
      <c r="CMJ47" s="1817"/>
      <c r="CMK47" s="1817"/>
      <c r="CML47" s="1817"/>
      <c r="CMM47" s="1817"/>
      <c r="CMN47" s="1817"/>
      <c r="CMO47" s="1817"/>
      <c r="CMP47" s="1817"/>
      <c r="CMQ47" s="1817"/>
      <c r="CMR47" s="1817"/>
      <c r="CMS47" s="1817"/>
      <c r="CMT47" s="1817"/>
      <c r="CMU47" s="1817"/>
      <c r="CMV47" s="1817"/>
      <c r="CMW47" s="1817"/>
      <c r="CMX47" s="1817"/>
      <c r="CMY47" s="1817"/>
      <c r="CMZ47" s="1817"/>
      <c r="CNA47" s="1817"/>
      <c r="CNB47" s="1817"/>
      <c r="CNC47" s="1817"/>
      <c r="CND47" s="1817"/>
      <c r="CNE47" s="1817"/>
      <c r="CNF47" s="1817"/>
      <c r="CNG47" s="1817"/>
      <c r="CNH47" s="1817"/>
      <c r="CNI47" s="1817"/>
      <c r="CNJ47" s="1817"/>
      <c r="CNK47" s="1817"/>
      <c r="CNL47" s="1817"/>
      <c r="CNM47" s="1817"/>
      <c r="CNN47" s="1817"/>
      <c r="CNO47" s="1817"/>
      <c r="CNP47" s="1817"/>
      <c r="CNQ47" s="1817"/>
      <c r="CNR47" s="1817"/>
      <c r="CNS47" s="1817"/>
      <c r="CNT47" s="1817"/>
      <c r="CNU47" s="1817"/>
      <c r="CNV47" s="1817"/>
      <c r="CNW47" s="1817"/>
      <c r="CNX47" s="1817"/>
      <c r="CNY47" s="1817"/>
      <c r="CNZ47" s="1817"/>
      <c r="COA47" s="1817"/>
      <c r="COB47" s="1817"/>
      <c r="COC47" s="1817"/>
      <c r="COD47" s="1817"/>
      <c r="COE47" s="1817"/>
      <c r="COF47" s="1817"/>
      <c r="COG47" s="1817"/>
      <c r="COH47" s="1817"/>
      <c r="COI47" s="1817"/>
      <c r="COJ47" s="1817"/>
      <c r="COK47" s="1817"/>
      <c r="COL47" s="1817"/>
      <c r="COM47" s="1817"/>
      <c r="CON47" s="1817"/>
      <c r="COO47" s="1817"/>
      <c r="COP47" s="1817"/>
      <c r="COQ47" s="1817"/>
      <c r="COR47" s="1817"/>
      <c r="COS47" s="1817"/>
      <c r="COT47" s="1817"/>
      <c r="COU47" s="1817"/>
      <c r="COV47" s="1817"/>
      <c r="COW47" s="1817"/>
      <c r="COX47" s="1817"/>
      <c r="COY47" s="1817"/>
      <c r="COZ47" s="1817"/>
      <c r="CPA47" s="1817"/>
      <c r="CPB47" s="1817"/>
      <c r="CPC47" s="1817"/>
      <c r="CPD47" s="1817"/>
      <c r="CPE47" s="1817"/>
      <c r="CPF47" s="1817"/>
      <c r="CPG47" s="1817"/>
      <c r="CPH47" s="1817"/>
      <c r="CPI47" s="1817"/>
      <c r="CPJ47" s="1817"/>
      <c r="CPK47" s="1817"/>
      <c r="CPL47" s="1817"/>
      <c r="CPM47" s="1817"/>
      <c r="CPN47" s="1817"/>
      <c r="CPO47" s="1817"/>
      <c r="CPP47" s="1817"/>
      <c r="CPQ47" s="1817"/>
      <c r="CPR47" s="1817"/>
      <c r="CPS47" s="1817"/>
      <c r="CPT47" s="1817"/>
      <c r="CPU47" s="1817"/>
      <c r="CPV47" s="1817"/>
      <c r="CPW47" s="1817"/>
      <c r="CPX47" s="1817"/>
      <c r="CPY47" s="1817"/>
      <c r="CPZ47" s="1817"/>
      <c r="CQA47" s="1817"/>
      <c r="CQB47" s="1817"/>
      <c r="CQC47" s="1817"/>
      <c r="CQD47" s="1817"/>
      <c r="CQE47" s="1817"/>
      <c r="CQF47" s="1817"/>
      <c r="CQG47" s="1817"/>
      <c r="CQH47" s="1817"/>
      <c r="CQI47" s="1817"/>
      <c r="CQJ47" s="1817"/>
      <c r="CQK47" s="1817"/>
      <c r="CQL47" s="1817"/>
      <c r="CQM47" s="1817"/>
      <c r="CQN47" s="1817"/>
      <c r="CQO47" s="1817"/>
      <c r="CQP47" s="1817"/>
      <c r="CQQ47" s="1817"/>
      <c r="CQR47" s="1817"/>
      <c r="CQS47" s="1817"/>
      <c r="CQT47" s="1817"/>
      <c r="CQU47" s="1817"/>
      <c r="CQV47" s="1817"/>
      <c r="CQW47" s="1817"/>
      <c r="CQX47" s="1817"/>
      <c r="CQY47" s="1817"/>
      <c r="CQZ47" s="1817"/>
      <c r="CRA47" s="1817"/>
      <c r="CRB47" s="1817"/>
      <c r="CRC47" s="1817"/>
      <c r="CRD47" s="1817"/>
      <c r="CRE47" s="1817"/>
      <c r="CRF47" s="1817"/>
      <c r="CRG47" s="1817"/>
      <c r="CRH47" s="1817"/>
      <c r="CRI47" s="1817"/>
      <c r="CRJ47" s="1817"/>
      <c r="CRK47" s="1817"/>
      <c r="CRL47" s="1817"/>
      <c r="CRM47" s="1817"/>
      <c r="CRN47" s="1817"/>
      <c r="CRO47" s="1817"/>
      <c r="CRP47" s="1817"/>
      <c r="CRQ47" s="1817"/>
      <c r="CRR47" s="1817"/>
      <c r="CRS47" s="1817"/>
      <c r="CRT47" s="1817"/>
      <c r="CRU47" s="1817"/>
      <c r="CRV47" s="1817"/>
      <c r="CRW47" s="1817"/>
      <c r="CRX47" s="1817"/>
      <c r="CRY47" s="1817"/>
      <c r="CRZ47" s="1817"/>
      <c r="CSA47" s="1817"/>
      <c r="CSB47" s="1817"/>
      <c r="CSC47" s="1817"/>
      <c r="CSD47" s="1817"/>
      <c r="CSE47" s="1817"/>
      <c r="CSF47" s="1817"/>
      <c r="CSG47" s="1817"/>
      <c r="CSH47" s="1817"/>
      <c r="CSI47" s="1817"/>
      <c r="CSJ47" s="1817"/>
      <c r="CSK47" s="1817"/>
      <c r="CSL47" s="1817"/>
      <c r="CSM47" s="1817"/>
      <c r="CSN47" s="1817"/>
      <c r="CSO47" s="1817"/>
      <c r="CSP47" s="1817"/>
      <c r="CSQ47" s="1817"/>
      <c r="CSR47" s="1817"/>
      <c r="CSS47" s="1817"/>
      <c r="CST47" s="1817"/>
      <c r="CSU47" s="1817"/>
      <c r="CSV47" s="1817"/>
      <c r="CSW47" s="1817"/>
      <c r="CSX47" s="1817"/>
      <c r="CSY47" s="1817"/>
      <c r="CSZ47" s="1817"/>
      <c r="CTA47" s="1817"/>
      <c r="CTB47" s="1817"/>
      <c r="CTC47" s="1817"/>
      <c r="CTD47" s="1817"/>
      <c r="CTE47" s="1817"/>
      <c r="CTF47" s="1817"/>
      <c r="CTG47" s="1817"/>
      <c r="CTH47" s="1817"/>
      <c r="CTI47" s="1817"/>
      <c r="CTJ47" s="1817"/>
      <c r="CTK47" s="1817"/>
      <c r="CTL47" s="1817"/>
      <c r="CTM47" s="1817"/>
      <c r="CTN47" s="1817"/>
      <c r="CTO47" s="1817"/>
      <c r="CTP47" s="1817"/>
      <c r="CTQ47" s="1817"/>
      <c r="CTR47" s="1817"/>
      <c r="CTS47" s="1817"/>
      <c r="CTT47" s="1817"/>
      <c r="CTU47" s="1817"/>
      <c r="CTV47" s="1817"/>
      <c r="CTW47" s="1817"/>
      <c r="CTX47" s="1817"/>
      <c r="CTY47" s="1817"/>
      <c r="CTZ47" s="1817"/>
      <c r="CUA47" s="1817"/>
      <c r="CUB47" s="1817"/>
      <c r="CUC47" s="1817"/>
      <c r="CUD47" s="1817"/>
      <c r="CUE47" s="1817"/>
      <c r="CUF47" s="1817"/>
      <c r="CUG47" s="1817"/>
      <c r="CUH47" s="1817"/>
      <c r="CUI47" s="1817"/>
      <c r="CUJ47" s="1817"/>
      <c r="CUK47" s="1817"/>
      <c r="CUL47" s="1817"/>
      <c r="CUM47" s="1817"/>
      <c r="CUN47" s="1817"/>
      <c r="CUO47" s="1817"/>
      <c r="CUP47" s="1817"/>
      <c r="CUQ47" s="1817"/>
      <c r="CUR47" s="1817"/>
      <c r="CUS47" s="1817"/>
      <c r="CUT47" s="1817"/>
      <c r="CUU47" s="1817"/>
      <c r="CUV47" s="1817"/>
      <c r="CUW47" s="1817"/>
      <c r="CUX47" s="1817"/>
      <c r="CUY47" s="1817"/>
      <c r="CUZ47" s="1817"/>
      <c r="CVA47" s="1817"/>
      <c r="CVB47" s="1817"/>
      <c r="CVC47" s="1817"/>
      <c r="CVD47" s="1817"/>
      <c r="CVE47" s="1817"/>
      <c r="CVF47" s="1817"/>
      <c r="CVG47" s="1817"/>
      <c r="CVH47" s="1817"/>
      <c r="CVI47" s="1817"/>
      <c r="CVJ47" s="1817"/>
      <c r="CVK47" s="1817"/>
      <c r="CVL47" s="1817"/>
      <c r="CVM47" s="1817"/>
      <c r="CVN47" s="1817"/>
      <c r="CVO47" s="1817"/>
      <c r="CVP47" s="1817"/>
      <c r="CVQ47" s="1817"/>
      <c r="CVR47" s="1817"/>
      <c r="CVS47" s="1817"/>
      <c r="CVT47" s="1817"/>
      <c r="CVU47" s="1817"/>
      <c r="CVV47" s="1817"/>
      <c r="CVW47" s="1817"/>
      <c r="CVX47" s="1817"/>
      <c r="CVY47" s="1817"/>
      <c r="CVZ47" s="1817"/>
      <c r="CWA47" s="1817"/>
      <c r="CWB47" s="1817"/>
      <c r="CWC47" s="1817"/>
      <c r="CWD47" s="1817"/>
      <c r="CWE47" s="1817"/>
      <c r="CWF47" s="1817"/>
      <c r="CWG47" s="1817"/>
      <c r="CWH47" s="1817"/>
      <c r="CWI47" s="1817"/>
      <c r="CWJ47" s="1817"/>
      <c r="CWK47" s="1817"/>
      <c r="CWL47" s="1817"/>
      <c r="CWM47" s="1817"/>
      <c r="CWN47" s="1817"/>
      <c r="CWO47" s="1817"/>
      <c r="CWP47" s="1817"/>
      <c r="CWQ47" s="1817"/>
      <c r="CWR47" s="1817"/>
      <c r="CWS47" s="1817"/>
      <c r="CWT47" s="1817"/>
      <c r="CWU47" s="1817"/>
      <c r="CWV47" s="1817"/>
      <c r="CWW47" s="1817"/>
      <c r="CWX47" s="1817"/>
      <c r="CWY47" s="1817"/>
      <c r="CWZ47" s="1817"/>
      <c r="CXA47" s="1817"/>
      <c r="CXB47" s="1817"/>
      <c r="CXC47" s="1817"/>
      <c r="CXD47" s="1817"/>
      <c r="CXE47" s="1817"/>
      <c r="CXF47" s="1817"/>
      <c r="CXG47" s="1817"/>
      <c r="CXH47" s="1817"/>
      <c r="CXI47" s="1817"/>
      <c r="CXJ47" s="1817"/>
      <c r="CXK47" s="1817"/>
      <c r="CXL47" s="1817"/>
      <c r="CXM47" s="1817"/>
      <c r="CXN47" s="1817"/>
      <c r="CXO47" s="1817"/>
      <c r="CXP47" s="1817"/>
      <c r="CXQ47" s="1817"/>
      <c r="CXR47" s="1817"/>
      <c r="CXS47" s="1817"/>
      <c r="CXT47" s="1817"/>
      <c r="CXU47" s="1817"/>
      <c r="CXV47" s="1817"/>
      <c r="CXW47" s="1817"/>
      <c r="CXX47" s="1817"/>
      <c r="CXY47" s="1817"/>
      <c r="CXZ47" s="1817"/>
      <c r="CYA47" s="1817"/>
      <c r="CYB47" s="1817"/>
      <c r="CYC47" s="1817"/>
      <c r="CYD47" s="1817"/>
      <c r="CYE47" s="1817"/>
      <c r="CYF47" s="1817"/>
      <c r="CYG47" s="1817"/>
      <c r="CYH47" s="1817"/>
      <c r="CYI47" s="1817"/>
      <c r="CYJ47" s="1817"/>
      <c r="CYK47" s="1817"/>
      <c r="CYL47" s="1817"/>
      <c r="CYM47" s="1817"/>
      <c r="CYN47" s="1817"/>
      <c r="CYO47" s="1817"/>
      <c r="CYP47" s="1817"/>
      <c r="CYQ47" s="1817"/>
      <c r="CYR47" s="1817"/>
      <c r="CYS47" s="1817"/>
      <c r="CYT47" s="1817"/>
      <c r="CYU47" s="1817"/>
      <c r="CYV47" s="1817"/>
      <c r="CYW47" s="1817"/>
      <c r="CYX47" s="1817"/>
      <c r="CYY47" s="1817"/>
      <c r="CYZ47" s="1817"/>
      <c r="CZA47" s="1817"/>
      <c r="CZB47" s="1817"/>
      <c r="CZC47" s="1817"/>
      <c r="CZD47" s="1817"/>
      <c r="CZE47" s="1817"/>
      <c r="CZF47" s="1817"/>
      <c r="CZG47" s="1817"/>
      <c r="CZH47" s="1817"/>
      <c r="CZI47" s="1817"/>
      <c r="CZJ47" s="1817"/>
      <c r="CZK47" s="1817"/>
      <c r="CZL47" s="1817"/>
      <c r="CZM47" s="1817"/>
      <c r="CZN47" s="1817"/>
      <c r="CZO47" s="1817"/>
      <c r="CZP47" s="1817"/>
      <c r="CZQ47" s="1817"/>
      <c r="CZR47" s="1817"/>
      <c r="CZS47" s="1817"/>
      <c r="CZT47" s="1817"/>
      <c r="CZU47" s="1817"/>
      <c r="CZV47" s="1817"/>
      <c r="CZW47" s="1817"/>
      <c r="CZX47" s="1817"/>
      <c r="CZY47" s="1817"/>
      <c r="CZZ47" s="1817"/>
      <c r="DAA47" s="1817"/>
      <c r="DAB47" s="1817"/>
      <c r="DAC47" s="1817"/>
      <c r="DAD47" s="1817"/>
      <c r="DAE47" s="1817"/>
      <c r="DAF47" s="1817"/>
      <c r="DAG47" s="1817"/>
      <c r="DAH47" s="1817"/>
      <c r="DAI47" s="1817"/>
      <c r="DAJ47" s="1817"/>
      <c r="DAK47" s="1817"/>
      <c r="DAL47" s="1817"/>
      <c r="DAM47" s="1817"/>
      <c r="DAN47" s="1817"/>
      <c r="DAO47" s="1817"/>
      <c r="DAP47" s="1817"/>
      <c r="DAQ47" s="1817"/>
      <c r="DAR47" s="1817"/>
      <c r="DAS47" s="1817"/>
      <c r="DAT47" s="1817"/>
      <c r="DAU47" s="1817"/>
      <c r="DAV47" s="1817"/>
      <c r="DAW47" s="1817"/>
      <c r="DAX47" s="1817"/>
      <c r="DAY47" s="1817"/>
      <c r="DAZ47" s="1817"/>
      <c r="DBA47" s="1817"/>
      <c r="DBB47" s="1817"/>
      <c r="DBC47" s="1817"/>
      <c r="DBD47" s="1817"/>
      <c r="DBE47" s="1817"/>
      <c r="DBF47" s="1817"/>
      <c r="DBG47" s="1817"/>
      <c r="DBH47" s="1817"/>
      <c r="DBI47" s="1817"/>
      <c r="DBJ47" s="1817"/>
      <c r="DBK47" s="1817"/>
      <c r="DBL47" s="1817"/>
      <c r="DBM47" s="1817"/>
      <c r="DBN47" s="1817"/>
      <c r="DBO47" s="1817"/>
      <c r="DBP47" s="1817"/>
      <c r="DBQ47" s="1817"/>
      <c r="DBR47" s="1817"/>
      <c r="DBS47" s="1817"/>
      <c r="DBT47" s="1817"/>
      <c r="DBU47" s="1817"/>
      <c r="DBV47" s="1817"/>
      <c r="DBW47" s="1817"/>
      <c r="DBX47" s="1817"/>
      <c r="DBY47" s="1817"/>
      <c r="DBZ47" s="1817"/>
      <c r="DCA47" s="1817"/>
      <c r="DCB47" s="1817"/>
      <c r="DCC47" s="1817"/>
      <c r="DCD47" s="1817"/>
      <c r="DCE47" s="1817"/>
      <c r="DCF47" s="1817"/>
      <c r="DCG47" s="1817"/>
      <c r="DCH47" s="1817"/>
      <c r="DCI47" s="1817"/>
      <c r="DCJ47" s="1817"/>
      <c r="DCK47" s="1817"/>
      <c r="DCL47" s="1817"/>
      <c r="DCM47" s="1817"/>
      <c r="DCN47" s="1817"/>
      <c r="DCO47" s="1817"/>
      <c r="DCP47" s="1817"/>
      <c r="DCQ47" s="1817"/>
      <c r="DCR47" s="1817"/>
      <c r="DCS47" s="1817"/>
      <c r="DCT47" s="1817"/>
      <c r="DCU47" s="1817"/>
      <c r="DCV47" s="1817"/>
      <c r="DCW47" s="1817"/>
      <c r="DCX47" s="1817"/>
      <c r="DCY47" s="1817"/>
      <c r="DCZ47" s="1817"/>
      <c r="DDA47" s="1817"/>
      <c r="DDB47" s="1817"/>
      <c r="DDC47" s="1817"/>
      <c r="DDD47" s="1817"/>
      <c r="DDE47" s="1817"/>
      <c r="DDF47" s="1817"/>
      <c r="DDG47" s="1817"/>
      <c r="DDH47" s="1817"/>
      <c r="DDI47" s="1817"/>
      <c r="DDJ47" s="1817"/>
      <c r="DDK47" s="1817"/>
      <c r="DDL47" s="1817"/>
      <c r="DDM47" s="1817"/>
      <c r="DDN47" s="1817"/>
      <c r="DDO47" s="1817"/>
      <c r="DDP47" s="1817"/>
      <c r="DDQ47" s="1817"/>
      <c r="DDR47" s="1817"/>
      <c r="DDS47" s="1817"/>
      <c r="DDT47" s="1817"/>
      <c r="DDU47" s="1817"/>
      <c r="DDV47" s="1817"/>
      <c r="DDW47" s="1817"/>
      <c r="DDX47" s="1817"/>
      <c r="DDY47" s="1817"/>
      <c r="DDZ47" s="1817"/>
      <c r="DEA47" s="1817"/>
      <c r="DEB47" s="1817"/>
      <c r="DEC47" s="1817"/>
      <c r="DED47" s="1817"/>
      <c r="DEE47" s="1817"/>
      <c r="DEF47" s="1817"/>
      <c r="DEG47" s="1817"/>
      <c r="DEH47" s="1817"/>
      <c r="DEI47" s="1817"/>
      <c r="DEJ47" s="1817"/>
      <c r="DEK47" s="1817"/>
      <c r="DEL47" s="1817"/>
      <c r="DEM47" s="1817"/>
      <c r="DEN47" s="1817"/>
      <c r="DEO47" s="1817"/>
      <c r="DEP47" s="1817"/>
      <c r="DEQ47" s="1817"/>
      <c r="DER47" s="1817"/>
      <c r="DES47" s="1817"/>
      <c r="DET47" s="1817"/>
      <c r="DEU47" s="1817"/>
      <c r="DEV47" s="1817"/>
      <c r="DEW47" s="1817"/>
      <c r="DEX47" s="1817"/>
      <c r="DEY47" s="1817"/>
      <c r="DEZ47" s="1817"/>
      <c r="DFA47" s="1817"/>
      <c r="DFB47" s="1817"/>
      <c r="DFC47" s="1817"/>
      <c r="DFD47" s="1817"/>
      <c r="DFE47" s="1817"/>
      <c r="DFF47" s="1817"/>
      <c r="DFG47" s="1817"/>
      <c r="DFH47" s="1817"/>
      <c r="DFI47" s="1817"/>
      <c r="DFJ47" s="1817"/>
      <c r="DFK47" s="1817"/>
      <c r="DFL47" s="1817"/>
      <c r="DFM47" s="1817"/>
      <c r="DFN47" s="1817"/>
      <c r="DFO47" s="1817"/>
      <c r="DFP47" s="1817"/>
      <c r="DFQ47" s="1817"/>
      <c r="DFR47" s="1817"/>
      <c r="DFS47" s="1817"/>
      <c r="DFT47" s="1817"/>
      <c r="DFU47" s="1817"/>
      <c r="DFV47" s="1817"/>
      <c r="DFW47" s="1817"/>
      <c r="DFX47" s="1817"/>
      <c r="DFY47" s="1817"/>
      <c r="DFZ47" s="1817"/>
      <c r="DGA47" s="1817"/>
      <c r="DGB47" s="1817"/>
      <c r="DGC47" s="1817"/>
      <c r="DGD47" s="1817"/>
      <c r="DGE47" s="1817"/>
      <c r="DGF47" s="1817"/>
      <c r="DGG47" s="1817"/>
      <c r="DGH47" s="1817"/>
      <c r="DGI47" s="1817"/>
      <c r="DGJ47" s="1817"/>
      <c r="DGK47" s="1817"/>
      <c r="DGL47" s="1817"/>
      <c r="DGM47" s="1817"/>
      <c r="DGN47" s="1817"/>
      <c r="DGO47" s="1817"/>
      <c r="DGP47" s="1817"/>
      <c r="DGQ47" s="1817"/>
      <c r="DGR47" s="1817"/>
      <c r="DGS47" s="1817"/>
      <c r="DGT47" s="1817"/>
      <c r="DGU47" s="1817"/>
      <c r="DGV47" s="1817"/>
      <c r="DGW47" s="1817"/>
      <c r="DGX47" s="1817"/>
      <c r="DGY47" s="1817"/>
      <c r="DGZ47" s="1817"/>
      <c r="DHA47" s="1817"/>
      <c r="DHB47" s="1817"/>
      <c r="DHC47" s="1817"/>
      <c r="DHD47" s="1817"/>
      <c r="DHE47" s="1817"/>
      <c r="DHF47" s="1817"/>
      <c r="DHG47" s="1817"/>
      <c r="DHH47" s="1817"/>
      <c r="DHI47" s="1817"/>
      <c r="DHJ47" s="1817"/>
      <c r="DHK47" s="1817"/>
      <c r="DHL47" s="1817"/>
      <c r="DHM47" s="1817"/>
      <c r="DHN47" s="1817"/>
      <c r="DHO47" s="1817"/>
      <c r="DHP47" s="1817"/>
      <c r="DHQ47" s="1817"/>
      <c r="DHR47" s="1817"/>
      <c r="DHS47" s="1817"/>
      <c r="DHT47" s="1817"/>
      <c r="DHU47" s="1817"/>
      <c r="DHV47" s="1817"/>
      <c r="DHW47" s="1817"/>
      <c r="DHX47" s="1817"/>
      <c r="DHY47" s="1817"/>
      <c r="DHZ47" s="1817"/>
      <c r="DIA47" s="1817"/>
      <c r="DIB47" s="1817"/>
      <c r="DIC47" s="1817"/>
      <c r="DID47" s="1817"/>
      <c r="DIE47" s="1817"/>
      <c r="DIF47" s="1817"/>
      <c r="DIG47" s="1817"/>
      <c r="DIH47" s="1817"/>
      <c r="DII47" s="1817"/>
      <c r="DIJ47" s="1817"/>
      <c r="DIK47" s="1817"/>
      <c r="DIL47" s="1817"/>
      <c r="DIM47" s="1817"/>
      <c r="DIN47" s="1817"/>
      <c r="DIO47" s="1817"/>
      <c r="DIP47" s="1817"/>
      <c r="DIQ47" s="1817"/>
      <c r="DIR47" s="1817"/>
      <c r="DIS47" s="1817"/>
      <c r="DIT47" s="1817"/>
      <c r="DIU47" s="1817"/>
      <c r="DIV47" s="1817"/>
      <c r="DIW47" s="1817"/>
      <c r="DIX47" s="1817"/>
      <c r="DIY47" s="1817"/>
      <c r="DIZ47" s="1817"/>
      <c r="DJA47" s="1817"/>
      <c r="DJB47" s="1817"/>
      <c r="DJC47" s="1817"/>
      <c r="DJD47" s="1817"/>
      <c r="DJE47" s="1817"/>
      <c r="DJF47" s="1817"/>
      <c r="DJG47" s="1817"/>
      <c r="DJH47" s="1817"/>
      <c r="DJI47" s="1817"/>
      <c r="DJJ47" s="1817"/>
      <c r="DJK47" s="1817"/>
      <c r="DJL47" s="1817"/>
      <c r="DJM47" s="1817"/>
      <c r="DJN47" s="1817"/>
      <c r="DJO47" s="1817"/>
      <c r="DJP47" s="1817"/>
      <c r="DJQ47" s="1817"/>
      <c r="DJR47" s="1817"/>
      <c r="DJS47" s="1817"/>
      <c r="DJT47" s="1817"/>
      <c r="DJU47" s="1817"/>
      <c r="DJV47" s="1817"/>
      <c r="DJW47" s="1817"/>
      <c r="DJX47" s="1817"/>
      <c r="DJY47" s="1817"/>
      <c r="DJZ47" s="1817"/>
      <c r="DKA47" s="1817"/>
      <c r="DKB47" s="1817"/>
      <c r="DKC47" s="1817"/>
      <c r="DKD47" s="1817"/>
      <c r="DKE47" s="1817"/>
      <c r="DKF47" s="1817"/>
      <c r="DKG47" s="1817"/>
      <c r="DKH47" s="1817"/>
      <c r="DKI47" s="1817"/>
      <c r="DKJ47" s="1817"/>
      <c r="DKK47" s="1817"/>
      <c r="DKL47" s="1817"/>
      <c r="DKM47" s="1817"/>
      <c r="DKN47" s="1817"/>
      <c r="DKO47" s="1817"/>
      <c r="DKP47" s="1817"/>
      <c r="DKQ47" s="1817"/>
      <c r="DKR47" s="1817"/>
      <c r="DKS47" s="1817"/>
      <c r="DKT47" s="1817"/>
      <c r="DKU47" s="1817"/>
      <c r="DKV47" s="1817"/>
      <c r="DKW47" s="1817"/>
      <c r="DKX47" s="1817"/>
      <c r="DKY47" s="1817"/>
      <c r="DKZ47" s="1817"/>
      <c r="DLA47" s="1817"/>
      <c r="DLB47" s="1817"/>
      <c r="DLC47" s="1817"/>
      <c r="DLD47" s="1817"/>
      <c r="DLE47" s="1817"/>
      <c r="DLF47" s="1817"/>
      <c r="DLG47" s="1817"/>
      <c r="DLH47" s="1817"/>
      <c r="DLI47" s="1817"/>
      <c r="DLJ47" s="1817"/>
      <c r="DLK47" s="1817"/>
      <c r="DLL47" s="1817"/>
      <c r="DLM47" s="1817"/>
      <c r="DLN47" s="1817"/>
      <c r="DLO47" s="1817"/>
      <c r="DLP47" s="1817"/>
      <c r="DLQ47" s="1817"/>
      <c r="DLR47" s="1817"/>
      <c r="DLS47" s="1817"/>
      <c r="DLT47" s="1817"/>
      <c r="DLU47" s="1817"/>
      <c r="DLV47" s="1817"/>
      <c r="DLW47" s="1817"/>
      <c r="DLX47" s="1817"/>
      <c r="DLY47" s="1817"/>
      <c r="DLZ47" s="1817"/>
      <c r="DMA47" s="1817"/>
      <c r="DMB47" s="1817"/>
      <c r="DMC47" s="1817"/>
      <c r="DMD47" s="1817"/>
      <c r="DME47" s="1817"/>
      <c r="DMF47" s="1817"/>
      <c r="DMG47" s="1817"/>
      <c r="DMH47" s="1817"/>
      <c r="DMI47" s="1817"/>
      <c r="DMJ47" s="1817"/>
      <c r="DMK47" s="1817"/>
      <c r="DML47" s="1817"/>
      <c r="DMM47" s="1817"/>
      <c r="DMN47" s="1817"/>
      <c r="DMO47" s="1817"/>
      <c r="DMP47" s="1817"/>
      <c r="DMQ47" s="1817"/>
      <c r="DMR47" s="1817"/>
      <c r="DMS47" s="1817"/>
      <c r="DMT47" s="1817"/>
      <c r="DMU47" s="1817"/>
      <c r="DMV47" s="1817"/>
      <c r="DMW47" s="1817"/>
      <c r="DMX47" s="1817"/>
      <c r="DMY47" s="1817"/>
      <c r="DMZ47" s="1817"/>
      <c r="DNA47" s="1817"/>
      <c r="DNB47" s="1817"/>
      <c r="DNC47" s="1817"/>
      <c r="DND47" s="1817"/>
      <c r="DNE47" s="1817"/>
      <c r="DNF47" s="1817"/>
      <c r="DNG47" s="1817"/>
      <c r="DNH47" s="1817"/>
      <c r="DNI47" s="1817"/>
      <c r="DNJ47" s="1817"/>
      <c r="DNK47" s="1817"/>
      <c r="DNL47" s="1817"/>
      <c r="DNM47" s="1817"/>
      <c r="DNN47" s="1817"/>
      <c r="DNO47" s="1817"/>
      <c r="DNP47" s="1817"/>
      <c r="DNQ47" s="1817"/>
      <c r="DNR47" s="1817"/>
      <c r="DNS47" s="1817"/>
      <c r="DNT47" s="1817"/>
      <c r="DNU47" s="1817"/>
      <c r="DNV47" s="1817"/>
      <c r="DNW47" s="1817"/>
      <c r="DNX47" s="1817"/>
      <c r="DNY47" s="1817"/>
      <c r="DNZ47" s="1817"/>
      <c r="DOA47" s="1817"/>
      <c r="DOB47" s="1817"/>
      <c r="DOC47" s="1817"/>
      <c r="DOD47" s="1817"/>
      <c r="DOE47" s="1817"/>
      <c r="DOF47" s="1817"/>
      <c r="DOG47" s="1817"/>
      <c r="DOH47" s="1817"/>
      <c r="DOI47" s="1817"/>
      <c r="DOJ47" s="1817"/>
      <c r="DOK47" s="1817"/>
      <c r="DOL47" s="1817"/>
      <c r="DOM47" s="1817"/>
      <c r="DON47" s="1817"/>
      <c r="DOO47" s="1817"/>
      <c r="DOP47" s="1817"/>
      <c r="DOQ47" s="1817"/>
      <c r="DOR47" s="1817"/>
      <c r="DOS47" s="1817"/>
      <c r="DOT47" s="1817"/>
      <c r="DOU47" s="1817"/>
      <c r="DOV47" s="1817"/>
      <c r="DOW47" s="1817"/>
      <c r="DOX47" s="1817"/>
      <c r="DOY47" s="1817"/>
      <c r="DOZ47" s="1817"/>
      <c r="DPA47" s="1817"/>
      <c r="DPB47" s="1817"/>
      <c r="DPC47" s="1817"/>
      <c r="DPD47" s="1817"/>
      <c r="DPE47" s="1817"/>
      <c r="DPF47" s="1817"/>
      <c r="DPG47" s="1817"/>
      <c r="DPH47" s="1817"/>
      <c r="DPI47" s="1817"/>
      <c r="DPJ47" s="1817"/>
      <c r="DPK47" s="1817"/>
      <c r="DPL47" s="1817"/>
      <c r="DPM47" s="1817"/>
      <c r="DPN47" s="1817"/>
      <c r="DPO47" s="1817"/>
      <c r="DPP47" s="1817"/>
      <c r="DPQ47" s="1817"/>
      <c r="DPR47" s="1817"/>
      <c r="DPS47" s="1817"/>
      <c r="DPT47" s="1817"/>
      <c r="DPU47" s="1817"/>
      <c r="DPV47" s="1817"/>
      <c r="DPW47" s="1817"/>
      <c r="DPX47" s="1817"/>
      <c r="DPY47" s="1817"/>
      <c r="DPZ47" s="1817"/>
      <c r="DQA47" s="1817"/>
      <c r="DQB47" s="1817"/>
      <c r="DQC47" s="1817"/>
      <c r="DQD47" s="1817"/>
      <c r="DQE47" s="1817"/>
      <c r="DQF47" s="1817"/>
      <c r="DQG47" s="1817"/>
      <c r="DQH47" s="1817"/>
      <c r="DQI47" s="1817"/>
      <c r="DQJ47" s="1817"/>
      <c r="DQK47" s="1817"/>
      <c r="DQL47" s="1817"/>
      <c r="DQM47" s="1817"/>
      <c r="DQN47" s="1817"/>
      <c r="DQO47" s="1817"/>
      <c r="DQP47" s="1817"/>
      <c r="DQQ47" s="1817"/>
      <c r="DQR47" s="1817"/>
      <c r="DQS47" s="1817"/>
      <c r="DQT47" s="1817"/>
      <c r="DQU47" s="1817"/>
      <c r="DQV47" s="1817"/>
      <c r="DQW47" s="1817"/>
      <c r="DQX47" s="1817"/>
      <c r="DQY47" s="1817"/>
      <c r="DQZ47" s="1817"/>
      <c r="DRA47" s="1817"/>
      <c r="DRB47" s="1817"/>
      <c r="DRC47" s="1817"/>
      <c r="DRD47" s="1817"/>
      <c r="DRE47" s="1817"/>
      <c r="DRF47" s="1817"/>
      <c r="DRG47" s="1817"/>
      <c r="DRH47" s="1817"/>
      <c r="DRI47" s="1817"/>
      <c r="DRJ47" s="1817"/>
      <c r="DRK47" s="1817"/>
      <c r="DRL47" s="1817"/>
      <c r="DRM47" s="1817"/>
      <c r="DRN47" s="1817"/>
      <c r="DRO47" s="1817"/>
      <c r="DRP47" s="1817"/>
      <c r="DRQ47" s="1817"/>
      <c r="DRR47" s="1817"/>
      <c r="DRS47" s="1817"/>
      <c r="DRT47" s="1817"/>
      <c r="DRU47" s="1817"/>
      <c r="DRV47" s="1817"/>
      <c r="DRW47" s="1817"/>
      <c r="DRX47" s="1817"/>
      <c r="DRY47" s="1817"/>
      <c r="DRZ47" s="1817"/>
      <c r="DSA47" s="1817"/>
      <c r="DSB47" s="1817"/>
      <c r="DSC47" s="1817"/>
      <c r="DSD47" s="1817"/>
      <c r="DSE47" s="1817"/>
      <c r="DSF47" s="1817"/>
      <c r="DSG47" s="1817"/>
      <c r="DSH47" s="1817"/>
      <c r="DSI47" s="1817"/>
      <c r="DSJ47" s="1817"/>
      <c r="DSK47" s="1817"/>
      <c r="DSL47" s="1817"/>
      <c r="DSM47" s="1817"/>
      <c r="DSN47" s="1817"/>
      <c r="DSO47" s="1817"/>
      <c r="DSP47" s="1817"/>
      <c r="DSQ47" s="1817"/>
      <c r="DSR47" s="1817"/>
      <c r="DSS47" s="1817"/>
      <c r="DST47" s="1817"/>
      <c r="DSU47" s="1817"/>
      <c r="DSV47" s="1817"/>
      <c r="DSW47" s="1817"/>
      <c r="DSX47" s="1817"/>
      <c r="DSY47" s="1817"/>
      <c r="DSZ47" s="1817"/>
      <c r="DTA47" s="1817"/>
      <c r="DTB47" s="1817"/>
      <c r="DTC47" s="1817"/>
      <c r="DTD47" s="1817"/>
      <c r="DTE47" s="1817"/>
      <c r="DTF47" s="1817"/>
      <c r="DTG47" s="1817"/>
      <c r="DTH47" s="1817"/>
      <c r="DTI47" s="1817"/>
      <c r="DTJ47" s="1817"/>
      <c r="DTK47" s="1817"/>
      <c r="DTL47" s="1817"/>
      <c r="DTM47" s="1817"/>
      <c r="DTN47" s="1817"/>
      <c r="DTO47" s="1817"/>
      <c r="DTP47" s="1817"/>
      <c r="DTQ47" s="1817"/>
      <c r="DTR47" s="1817"/>
      <c r="DTS47" s="1817"/>
      <c r="DTT47" s="1817"/>
      <c r="DTU47" s="1817"/>
      <c r="DTV47" s="1817"/>
      <c r="DTW47" s="1817"/>
      <c r="DTX47" s="1817"/>
      <c r="DTY47" s="1817"/>
      <c r="DTZ47" s="1817"/>
      <c r="DUA47" s="1817"/>
      <c r="DUB47" s="1817"/>
      <c r="DUC47" s="1817"/>
      <c r="DUD47" s="1817"/>
      <c r="DUE47" s="1817"/>
      <c r="DUF47" s="1817"/>
      <c r="DUG47" s="1817"/>
      <c r="DUH47" s="1817"/>
      <c r="DUI47" s="1817"/>
      <c r="DUJ47" s="1817"/>
      <c r="DUK47" s="1817"/>
      <c r="DUL47" s="1817"/>
      <c r="DUM47" s="1817"/>
      <c r="DUN47" s="1817"/>
      <c r="DUO47" s="1817"/>
      <c r="DUP47" s="1817"/>
      <c r="DUQ47" s="1817"/>
      <c r="DUR47" s="1817"/>
      <c r="DUS47" s="1817"/>
      <c r="DUT47" s="1817"/>
      <c r="DUU47" s="1817"/>
      <c r="DUV47" s="1817"/>
      <c r="DUW47" s="1817"/>
      <c r="DUX47" s="1817"/>
      <c r="DUY47" s="1817"/>
      <c r="DUZ47" s="1817"/>
      <c r="DVA47" s="1817"/>
      <c r="DVB47" s="1817"/>
      <c r="DVC47" s="1817"/>
      <c r="DVD47" s="1817"/>
      <c r="DVE47" s="1817"/>
      <c r="DVF47" s="1817"/>
      <c r="DVG47" s="1817"/>
      <c r="DVH47" s="1817"/>
      <c r="DVI47" s="1817"/>
      <c r="DVJ47" s="1817"/>
      <c r="DVK47" s="1817"/>
      <c r="DVL47" s="1817"/>
      <c r="DVM47" s="1817"/>
      <c r="DVN47" s="1817"/>
      <c r="DVO47" s="1817"/>
      <c r="DVP47" s="1817"/>
      <c r="DVQ47" s="1817"/>
      <c r="DVR47" s="1817"/>
      <c r="DVS47" s="1817"/>
      <c r="DVT47" s="1817"/>
      <c r="DVU47" s="1817"/>
      <c r="DVV47" s="1817"/>
      <c r="DVW47" s="1817"/>
      <c r="DVX47" s="1817"/>
      <c r="DVY47" s="1817"/>
      <c r="DVZ47" s="1817"/>
      <c r="DWA47" s="1817"/>
      <c r="DWB47" s="1817"/>
      <c r="DWC47" s="1817"/>
      <c r="DWD47" s="1817"/>
      <c r="DWE47" s="1817"/>
      <c r="DWF47" s="1817"/>
      <c r="DWG47" s="1817"/>
      <c r="DWH47" s="1817"/>
      <c r="DWI47" s="1817"/>
      <c r="DWJ47" s="1817"/>
      <c r="DWK47" s="1817"/>
      <c r="DWL47" s="1817"/>
      <c r="DWM47" s="1817"/>
      <c r="DWN47" s="1817"/>
      <c r="DWO47" s="1817"/>
      <c r="DWP47" s="1817"/>
      <c r="DWQ47" s="1817"/>
      <c r="DWR47" s="1817"/>
      <c r="DWS47" s="1817"/>
      <c r="DWT47" s="1817"/>
      <c r="DWU47" s="1817"/>
      <c r="DWV47" s="1817"/>
      <c r="DWW47" s="1817"/>
      <c r="DWX47" s="1817"/>
      <c r="DWY47" s="1817"/>
      <c r="DWZ47" s="1817"/>
      <c r="DXA47" s="1817"/>
      <c r="DXB47" s="1817"/>
      <c r="DXC47" s="1817"/>
      <c r="DXD47" s="1817"/>
      <c r="DXE47" s="1817"/>
      <c r="DXF47" s="1817"/>
      <c r="DXG47" s="1817"/>
      <c r="DXH47" s="1817"/>
      <c r="DXI47" s="1817"/>
      <c r="DXJ47" s="1817"/>
      <c r="DXK47" s="1817"/>
      <c r="DXL47" s="1817"/>
      <c r="DXM47" s="1817"/>
      <c r="DXN47" s="1817"/>
      <c r="DXO47" s="1817"/>
      <c r="DXP47" s="1817"/>
      <c r="DXQ47" s="1817"/>
      <c r="DXR47" s="1817"/>
      <c r="DXS47" s="1817"/>
      <c r="DXT47" s="1817"/>
      <c r="DXU47" s="1817"/>
      <c r="DXV47" s="1817"/>
      <c r="DXW47" s="1817"/>
      <c r="DXX47" s="1817"/>
      <c r="DXY47" s="1817"/>
      <c r="DXZ47" s="1817"/>
      <c r="DYA47" s="1817"/>
      <c r="DYB47" s="1817"/>
      <c r="DYC47" s="1817"/>
      <c r="DYD47" s="1817"/>
      <c r="DYE47" s="1817"/>
      <c r="DYF47" s="1817"/>
      <c r="DYG47" s="1817"/>
      <c r="DYH47" s="1817"/>
      <c r="DYI47" s="1817"/>
      <c r="DYJ47" s="1817"/>
      <c r="DYK47" s="1817"/>
      <c r="DYL47" s="1817"/>
      <c r="DYM47" s="1817"/>
      <c r="DYN47" s="1817"/>
      <c r="DYO47" s="1817"/>
      <c r="DYP47" s="1817"/>
      <c r="DYQ47" s="1817"/>
      <c r="DYR47" s="1817"/>
      <c r="DYS47" s="1817"/>
      <c r="DYT47" s="1817"/>
      <c r="DYU47" s="1817"/>
      <c r="DYV47" s="1817"/>
      <c r="DYW47" s="1817"/>
      <c r="DYX47" s="1817"/>
      <c r="DYY47" s="1817"/>
      <c r="DYZ47" s="1817"/>
      <c r="DZA47" s="1817"/>
      <c r="DZB47" s="1817"/>
      <c r="DZC47" s="1817"/>
      <c r="DZD47" s="1817"/>
      <c r="DZE47" s="1817"/>
      <c r="DZF47" s="1817"/>
      <c r="DZG47" s="1817"/>
      <c r="DZH47" s="1817"/>
      <c r="DZI47" s="1817"/>
      <c r="DZJ47" s="1817"/>
      <c r="DZK47" s="1817"/>
      <c r="DZL47" s="1817"/>
      <c r="DZM47" s="1817"/>
      <c r="DZN47" s="1817"/>
      <c r="DZO47" s="1817"/>
      <c r="DZP47" s="1817"/>
      <c r="DZQ47" s="1817"/>
      <c r="DZR47" s="1817"/>
      <c r="DZS47" s="1817"/>
      <c r="DZT47" s="1817"/>
      <c r="DZU47" s="1817"/>
      <c r="DZV47" s="1817"/>
      <c r="DZW47" s="1817"/>
      <c r="DZX47" s="1817"/>
      <c r="DZY47" s="1817"/>
      <c r="DZZ47" s="1817"/>
      <c r="EAA47" s="1817"/>
      <c r="EAB47" s="1817"/>
      <c r="EAC47" s="1817"/>
      <c r="EAD47" s="1817"/>
      <c r="EAE47" s="1817"/>
      <c r="EAF47" s="1817"/>
      <c r="EAG47" s="1817"/>
      <c r="EAH47" s="1817"/>
      <c r="EAI47" s="1817"/>
      <c r="EAJ47" s="1817"/>
      <c r="EAK47" s="1817"/>
      <c r="EAL47" s="1817"/>
      <c r="EAM47" s="1817"/>
      <c r="EAN47" s="1817"/>
      <c r="EAO47" s="1817"/>
      <c r="EAP47" s="1817"/>
      <c r="EAQ47" s="1817"/>
      <c r="EAR47" s="1817"/>
      <c r="EAS47" s="1817"/>
      <c r="EAT47" s="1817"/>
      <c r="EAU47" s="1817"/>
      <c r="EAV47" s="1817"/>
      <c r="EAW47" s="1817"/>
      <c r="EAX47" s="1817"/>
      <c r="EAY47" s="1817"/>
      <c r="EAZ47" s="1817"/>
      <c r="EBA47" s="1817"/>
      <c r="EBB47" s="1817"/>
      <c r="EBC47" s="1817"/>
      <c r="EBD47" s="1817"/>
      <c r="EBE47" s="1817"/>
      <c r="EBF47" s="1817"/>
      <c r="EBG47" s="1817"/>
      <c r="EBH47" s="1817"/>
      <c r="EBI47" s="1817"/>
      <c r="EBJ47" s="1817"/>
      <c r="EBK47" s="1817"/>
      <c r="EBL47" s="1817"/>
      <c r="EBM47" s="1817"/>
      <c r="EBN47" s="1817"/>
      <c r="EBO47" s="1817"/>
      <c r="EBP47" s="1817"/>
      <c r="EBQ47" s="1817"/>
      <c r="EBR47" s="1817"/>
      <c r="EBS47" s="1817"/>
      <c r="EBT47" s="1817"/>
      <c r="EBU47" s="1817"/>
      <c r="EBV47" s="1817"/>
      <c r="EBW47" s="1817"/>
      <c r="EBX47" s="1817"/>
      <c r="EBY47" s="1817"/>
      <c r="EBZ47" s="1817"/>
      <c r="ECA47" s="1817"/>
      <c r="ECB47" s="1817"/>
      <c r="ECC47" s="1817"/>
      <c r="ECD47" s="1817"/>
      <c r="ECE47" s="1817"/>
      <c r="ECF47" s="1817"/>
      <c r="ECG47" s="1817"/>
      <c r="ECH47" s="1817"/>
      <c r="ECI47" s="1817"/>
      <c r="ECJ47" s="1817"/>
      <c r="ECK47" s="1817"/>
      <c r="ECL47" s="1817"/>
      <c r="ECM47" s="1817"/>
      <c r="ECN47" s="1817"/>
      <c r="ECO47" s="1817"/>
      <c r="ECP47" s="1817"/>
      <c r="ECQ47" s="1817"/>
      <c r="ECR47" s="1817"/>
      <c r="ECS47" s="1817"/>
      <c r="ECT47" s="1817"/>
      <c r="ECU47" s="1817"/>
      <c r="ECV47" s="1817"/>
      <c r="ECW47" s="1817"/>
      <c r="ECX47" s="1817"/>
      <c r="ECY47" s="1817"/>
      <c r="ECZ47" s="1817"/>
      <c r="EDA47" s="1817"/>
      <c r="EDB47" s="1817"/>
      <c r="EDC47" s="1817"/>
      <c r="EDD47" s="1817"/>
      <c r="EDE47" s="1817"/>
      <c r="EDF47" s="1817"/>
      <c r="EDG47" s="1817"/>
      <c r="EDH47" s="1817"/>
      <c r="EDI47" s="1817"/>
      <c r="EDJ47" s="1817"/>
      <c r="EDK47" s="1817"/>
      <c r="EDL47" s="1817"/>
      <c r="EDM47" s="1817"/>
      <c r="EDN47" s="1817"/>
      <c r="EDO47" s="1817"/>
      <c r="EDP47" s="1817"/>
      <c r="EDQ47" s="1817"/>
      <c r="EDR47" s="1817"/>
      <c r="EDS47" s="1817"/>
      <c r="EDT47" s="1817"/>
      <c r="EDU47" s="1817"/>
      <c r="EDV47" s="1817"/>
      <c r="EDW47" s="1817"/>
      <c r="EDX47" s="1817"/>
      <c r="EDY47" s="1817"/>
      <c r="EDZ47" s="1817"/>
      <c r="EEA47" s="1817"/>
      <c r="EEB47" s="1817"/>
      <c r="EEC47" s="1817"/>
      <c r="EED47" s="1817"/>
      <c r="EEE47" s="1817"/>
      <c r="EEF47" s="1817"/>
      <c r="EEG47" s="1817"/>
      <c r="EEH47" s="1817"/>
      <c r="EEI47" s="1817"/>
      <c r="EEJ47" s="1817"/>
      <c r="EEK47" s="1817"/>
      <c r="EEL47" s="1817"/>
      <c r="EEM47" s="1817"/>
      <c r="EEN47" s="1817"/>
      <c r="EEO47" s="1817"/>
      <c r="EEP47" s="1817"/>
      <c r="EEQ47" s="1817"/>
      <c r="EER47" s="1817"/>
      <c r="EES47" s="1817"/>
      <c r="EET47" s="1817"/>
      <c r="EEU47" s="1817"/>
      <c r="EEV47" s="1817"/>
      <c r="EEW47" s="1817"/>
      <c r="EEX47" s="1817"/>
      <c r="EEY47" s="1817"/>
      <c r="EEZ47" s="1817"/>
      <c r="EFA47" s="1817"/>
      <c r="EFB47" s="1817"/>
      <c r="EFC47" s="1817"/>
      <c r="EFD47" s="1817"/>
      <c r="EFE47" s="1817"/>
      <c r="EFF47" s="1817"/>
      <c r="EFG47" s="1817"/>
      <c r="EFH47" s="1817"/>
      <c r="EFI47" s="1817"/>
      <c r="EFJ47" s="1817"/>
      <c r="EFK47" s="1817"/>
      <c r="EFL47" s="1817"/>
      <c r="EFM47" s="1817"/>
      <c r="EFN47" s="1817"/>
      <c r="EFO47" s="1817"/>
      <c r="EFP47" s="1817"/>
      <c r="EFQ47" s="1817"/>
      <c r="EFR47" s="1817"/>
      <c r="EFS47" s="1817"/>
      <c r="EFT47" s="1817"/>
      <c r="EFU47" s="1817"/>
      <c r="EFV47" s="1817"/>
      <c r="EFW47" s="1817"/>
      <c r="EFX47" s="1817"/>
      <c r="EFY47" s="1817"/>
      <c r="EFZ47" s="1817"/>
      <c r="EGA47" s="1817"/>
      <c r="EGB47" s="1817"/>
      <c r="EGC47" s="1817"/>
      <c r="EGD47" s="1817"/>
      <c r="EGE47" s="1817"/>
      <c r="EGF47" s="1817"/>
      <c r="EGG47" s="1817"/>
      <c r="EGH47" s="1817"/>
      <c r="EGI47" s="1817"/>
      <c r="EGJ47" s="1817"/>
      <c r="EGK47" s="1817"/>
      <c r="EGL47" s="1817"/>
      <c r="EGM47" s="1817"/>
      <c r="EGN47" s="1817"/>
      <c r="EGO47" s="1817"/>
      <c r="EGP47" s="1817"/>
      <c r="EGQ47" s="1817"/>
      <c r="EGR47" s="1817"/>
      <c r="EGS47" s="1817"/>
      <c r="EGT47" s="1817"/>
      <c r="EGU47" s="1817"/>
      <c r="EGV47" s="1817"/>
      <c r="EGW47" s="1817"/>
      <c r="EGX47" s="1817"/>
      <c r="EGY47" s="1817"/>
      <c r="EGZ47" s="1817"/>
      <c r="EHA47" s="1817"/>
      <c r="EHB47" s="1817"/>
      <c r="EHC47" s="1817"/>
      <c r="EHD47" s="1817"/>
      <c r="EHE47" s="1817"/>
      <c r="EHF47" s="1817"/>
      <c r="EHG47" s="1817"/>
      <c r="EHH47" s="1817"/>
      <c r="EHI47" s="1817"/>
      <c r="EHJ47" s="1817"/>
      <c r="EHK47" s="1817"/>
      <c r="EHL47" s="1817"/>
      <c r="EHM47" s="1817"/>
      <c r="EHN47" s="1817"/>
      <c r="EHO47" s="1817"/>
      <c r="EHP47" s="1817"/>
      <c r="EHQ47" s="1817"/>
      <c r="EHR47" s="1817"/>
      <c r="EHS47" s="1817"/>
      <c r="EHT47" s="1817"/>
      <c r="EHU47" s="1817"/>
      <c r="EHV47" s="1817"/>
      <c r="EHW47" s="1817"/>
      <c r="EHX47" s="1817"/>
      <c r="EHY47" s="1817"/>
      <c r="EHZ47" s="1817"/>
      <c r="EIA47" s="1817"/>
      <c r="EIB47" s="1817"/>
      <c r="EIC47" s="1817"/>
      <c r="EID47" s="1817"/>
      <c r="EIE47" s="1817"/>
      <c r="EIF47" s="1817"/>
      <c r="EIG47" s="1817"/>
      <c r="EIH47" s="1817"/>
      <c r="EII47" s="1817"/>
      <c r="EIJ47" s="1817"/>
      <c r="EIK47" s="1817"/>
      <c r="EIL47" s="1817"/>
      <c r="EIM47" s="1817"/>
      <c r="EIN47" s="1817"/>
      <c r="EIO47" s="1817"/>
      <c r="EIP47" s="1817"/>
      <c r="EIQ47" s="1817"/>
      <c r="EIR47" s="1817"/>
      <c r="EIS47" s="1817"/>
      <c r="EIT47" s="1817"/>
      <c r="EIU47" s="1817"/>
      <c r="EIV47" s="1817"/>
      <c r="EIW47" s="1817"/>
      <c r="EIX47" s="1817"/>
      <c r="EIY47" s="1817"/>
      <c r="EIZ47" s="1817"/>
      <c r="EJA47" s="1817"/>
      <c r="EJB47" s="1817"/>
      <c r="EJC47" s="1817"/>
      <c r="EJD47" s="1817"/>
      <c r="EJE47" s="1817"/>
      <c r="EJF47" s="1817"/>
      <c r="EJG47" s="1817"/>
      <c r="EJH47" s="1817"/>
      <c r="EJI47" s="1817"/>
      <c r="EJJ47" s="1817"/>
      <c r="EJK47" s="1817"/>
      <c r="EJL47" s="1817"/>
      <c r="EJM47" s="1817"/>
      <c r="EJN47" s="1817"/>
      <c r="EJO47" s="1817"/>
      <c r="EJP47" s="1817"/>
      <c r="EJQ47" s="1817"/>
      <c r="EJR47" s="1817"/>
      <c r="EJS47" s="1817"/>
      <c r="EJT47" s="1817"/>
      <c r="EJU47" s="1817"/>
      <c r="EJV47" s="1817"/>
      <c r="EJW47" s="1817"/>
      <c r="EJX47" s="1817"/>
      <c r="EJY47" s="1817"/>
      <c r="EJZ47" s="1817"/>
      <c r="EKA47" s="1817"/>
      <c r="EKB47" s="1817"/>
      <c r="EKC47" s="1817"/>
      <c r="EKD47" s="1817"/>
      <c r="EKE47" s="1817"/>
      <c r="EKF47" s="1817"/>
      <c r="EKG47" s="1817"/>
      <c r="EKH47" s="1817"/>
      <c r="EKI47" s="1817"/>
      <c r="EKJ47" s="1817"/>
      <c r="EKK47" s="1817"/>
      <c r="EKL47" s="1817"/>
      <c r="EKM47" s="1817"/>
      <c r="EKN47" s="1817"/>
      <c r="EKO47" s="1817"/>
      <c r="EKP47" s="1817"/>
      <c r="EKQ47" s="1817"/>
      <c r="EKR47" s="1817"/>
      <c r="EKS47" s="1817"/>
      <c r="EKT47" s="1817"/>
      <c r="EKU47" s="1817"/>
      <c r="EKV47" s="1817"/>
      <c r="EKW47" s="1817"/>
      <c r="EKX47" s="1817"/>
      <c r="EKY47" s="1817"/>
      <c r="EKZ47" s="1817"/>
      <c r="ELA47" s="1817"/>
      <c r="ELB47" s="1817"/>
      <c r="ELC47" s="1817"/>
      <c r="ELD47" s="1817"/>
      <c r="ELE47" s="1817"/>
      <c r="ELF47" s="1817"/>
      <c r="ELG47" s="1817"/>
      <c r="ELH47" s="1817"/>
      <c r="ELI47" s="1817"/>
      <c r="ELJ47" s="1817"/>
      <c r="ELK47" s="1817"/>
      <c r="ELL47" s="1817"/>
      <c r="ELM47" s="1817"/>
      <c r="ELN47" s="1817"/>
      <c r="ELO47" s="1817"/>
      <c r="ELP47" s="1817"/>
      <c r="ELQ47" s="1817"/>
      <c r="ELR47" s="1817"/>
      <c r="ELS47" s="1817"/>
      <c r="ELT47" s="1817"/>
      <c r="ELU47" s="1817"/>
      <c r="ELV47" s="1817"/>
      <c r="ELW47" s="1817"/>
      <c r="ELX47" s="1817"/>
      <c r="ELY47" s="1817"/>
      <c r="ELZ47" s="1817"/>
      <c r="EMA47" s="1817"/>
      <c r="EMB47" s="1817"/>
      <c r="EMC47" s="1817"/>
      <c r="EMD47" s="1817"/>
      <c r="EME47" s="1817"/>
      <c r="EMF47" s="1817"/>
      <c r="EMG47" s="1817"/>
      <c r="EMH47" s="1817"/>
      <c r="EMI47" s="1817"/>
      <c r="EMJ47" s="1817"/>
      <c r="EMK47" s="1817"/>
      <c r="EML47" s="1817"/>
      <c r="EMM47" s="1817"/>
      <c r="EMN47" s="1817"/>
      <c r="EMO47" s="1817"/>
      <c r="EMP47" s="1817"/>
      <c r="EMQ47" s="1817"/>
      <c r="EMR47" s="1817"/>
      <c r="EMS47" s="1817"/>
      <c r="EMT47" s="1817"/>
      <c r="EMU47" s="1817"/>
      <c r="EMV47" s="1817"/>
      <c r="EMW47" s="1817"/>
      <c r="EMX47" s="1817"/>
      <c r="EMY47" s="1817"/>
      <c r="EMZ47" s="1817"/>
      <c r="ENA47" s="1817"/>
      <c r="ENB47" s="1817"/>
      <c r="ENC47" s="1817"/>
      <c r="END47" s="1817"/>
      <c r="ENE47" s="1817"/>
      <c r="ENF47" s="1817"/>
      <c r="ENG47" s="1817"/>
      <c r="ENH47" s="1817"/>
      <c r="ENI47" s="1817"/>
      <c r="ENJ47" s="1817"/>
      <c r="ENK47" s="1817"/>
      <c r="ENL47" s="1817"/>
      <c r="ENM47" s="1817"/>
      <c r="ENN47" s="1817"/>
      <c r="ENO47" s="1817"/>
      <c r="ENP47" s="1817"/>
      <c r="ENQ47" s="1817"/>
      <c r="ENR47" s="1817"/>
      <c r="ENS47" s="1817"/>
      <c r="ENT47" s="1817"/>
      <c r="ENU47" s="1817"/>
      <c r="ENV47" s="1817"/>
      <c r="ENW47" s="1817"/>
      <c r="ENX47" s="1817"/>
      <c r="ENY47" s="1817"/>
      <c r="ENZ47" s="1817"/>
      <c r="EOA47" s="1817"/>
      <c r="EOB47" s="1817"/>
      <c r="EOC47" s="1817"/>
      <c r="EOD47" s="1817"/>
      <c r="EOE47" s="1817"/>
      <c r="EOF47" s="1817"/>
      <c r="EOG47" s="1817"/>
      <c r="EOH47" s="1817"/>
      <c r="EOI47" s="1817"/>
      <c r="EOJ47" s="1817"/>
      <c r="EOK47" s="1817"/>
      <c r="EOL47" s="1817"/>
      <c r="EOM47" s="1817"/>
      <c r="EON47" s="1817"/>
      <c r="EOO47" s="1817"/>
      <c r="EOP47" s="1817"/>
      <c r="EOQ47" s="1817"/>
      <c r="EOR47" s="1817"/>
      <c r="EOS47" s="1817"/>
      <c r="EOT47" s="1817"/>
      <c r="EOU47" s="1817"/>
      <c r="EOV47" s="1817"/>
      <c r="EOW47" s="1817"/>
      <c r="EOX47" s="1817"/>
      <c r="EOY47" s="1817"/>
      <c r="EOZ47" s="1817"/>
      <c r="EPA47" s="1817"/>
      <c r="EPB47" s="1817"/>
      <c r="EPC47" s="1817"/>
      <c r="EPD47" s="1817"/>
      <c r="EPE47" s="1817"/>
      <c r="EPF47" s="1817"/>
      <c r="EPG47" s="1817"/>
      <c r="EPH47" s="1817"/>
      <c r="EPI47" s="1817"/>
      <c r="EPJ47" s="1817"/>
      <c r="EPK47" s="1817"/>
      <c r="EPL47" s="1817"/>
      <c r="EPM47" s="1817"/>
      <c r="EPN47" s="1817"/>
      <c r="EPO47" s="1817"/>
      <c r="EPP47" s="1817"/>
      <c r="EPQ47" s="1817"/>
      <c r="EPR47" s="1817"/>
      <c r="EPS47" s="1817"/>
      <c r="EPT47" s="1817"/>
      <c r="EPU47" s="1817"/>
      <c r="EPV47" s="1817"/>
      <c r="EPW47" s="1817"/>
      <c r="EPX47" s="1817"/>
      <c r="EPY47" s="1817"/>
      <c r="EPZ47" s="1817"/>
      <c r="EQA47" s="1817"/>
      <c r="EQB47" s="1817"/>
      <c r="EQC47" s="1817"/>
      <c r="EQD47" s="1817"/>
      <c r="EQE47" s="1817"/>
      <c r="EQF47" s="1817"/>
      <c r="EQG47" s="1817"/>
      <c r="EQH47" s="1817"/>
      <c r="EQI47" s="1817"/>
      <c r="EQJ47" s="1817"/>
      <c r="EQK47" s="1817"/>
      <c r="EQL47" s="1817"/>
      <c r="EQM47" s="1817"/>
      <c r="EQN47" s="1817"/>
      <c r="EQO47" s="1817"/>
      <c r="EQP47" s="1817"/>
      <c r="EQQ47" s="1817"/>
      <c r="EQR47" s="1817"/>
      <c r="EQS47" s="1817"/>
      <c r="EQT47" s="1817"/>
      <c r="EQU47" s="1817"/>
      <c r="EQV47" s="1817"/>
      <c r="EQW47" s="1817"/>
      <c r="EQX47" s="1817"/>
      <c r="EQY47" s="1817"/>
      <c r="EQZ47" s="1817"/>
      <c r="ERA47" s="1817"/>
      <c r="ERB47" s="1817"/>
      <c r="ERC47" s="1817"/>
      <c r="ERD47" s="1817"/>
      <c r="ERE47" s="1817"/>
      <c r="ERF47" s="1817"/>
      <c r="ERG47" s="1817"/>
      <c r="ERH47" s="1817"/>
      <c r="ERI47" s="1817"/>
      <c r="ERJ47" s="1817"/>
      <c r="ERK47" s="1817"/>
      <c r="ERL47" s="1817"/>
      <c r="ERM47" s="1817"/>
      <c r="ERN47" s="1817"/>
      <c r="ERO47" s="1817"/>
      <c r="ERP47" s="1817"/>
      <c r="ERQ47" s="1817"/>
      <c r="ERR47" s="1817"/>
      <c r="ERS47" s="1817"/>
      <c r="ERT47" s="1817"/>
      <c r="ERU47" s="1817"/>
      <c r="ERV47" s="1817"/>
      <c r="ERW47" s="1817"/>
      <c r="ERX47" s="1817"/>
      <c r="ERY47" s="1817"/>
      <c r="ERZ47" s="1817"/>
      <c r="ESA47" s="1817"/>
      <c r="ESB47" s="1817"/>
      <c r="ESC47" s="1817"/>
      <c r="ESD47" s="1817"/>
      <c r="ESE47" s="1817"/>
      <c r="ESF47" s="1817"/>
      <c r="ESG47" s="1817"/>
      <c r="ESH47" s="1817"/>
      <c r="ESI47" s="1817"/>
      <c r="ESJ47" s="1817"/>
      <c r="ESK47" s="1817"/>
      <c r="ESL47" s="1817"/>
      <c r="ESM47" s="1817"/>
      <c r="ESN47" s="1817"/>
      <c r="ESO47" s="1817"/>
      <c r="ESP47" s="1817"/>
      <c r="ESQ47" s="1817"/>
      <c r="ESR47" s="1817"/>
      <c r="ESS47" s="1817"/>
      <c r="EST47" s="1817"/>
      <c r="ESU47" s="1817"/>
      <c r="ESV47" s="1817"/>
      <c r="ESW47" s="1817"/>
      <c r="ESX47" s="1817"/>
      <c r="ESY47" s="1817"/>
      <c r="ESZ47" s="1817"/>
      <c r="ETA47" s="1817"/>
      <c r="ETB47" s="1817"/>
      <c r="ETC47" s="1817"/>
      <c r="ETD47" s="1817"/>
      <c r="ETE47" s="1817"/>
      <c r="ETF47" s="1817"/>
      <c r="ETG47" s="1817"/>
      <c r="ETH47" s="1817"/>
      <c r="ETI47" s="1817"/>
      <c r="ETJ47" s="1817"/>
      <c r="ETK47" s="1817"/>
      <c r="ETL47" s="1817"/>
      <c r="ETM47" s="1817"/>
      <c r="ETN47" s="1817"/>
      <c r="ETO47" s="1817"/>
      <c r="ETP47" s="1817"/>
      <c r="ETQ47" s="1817"/>
      <c r="ETR47" s="1817"/>
      <c r="ETS47" s="1817"/>
      <c r="ETT47" s="1817"/>
      <c r="ETU47" s="1817"/>
      <c r="ETV47" s="1817"/>
      <c r="ETW47" s="1817"/>
      <c r="ETX47" s="1817"/>
      <c r="ETY47" s="1817"/>
      <c r="ETZ47" s="1817"/>
      <c r="EUA47" s="1817"/>
      <c r="EUB47" s="1817"/>
      <c r="EUC47" s="1817"/>
      <c r="EUD47" s="1817"/>
      <c r="EUE47" s="1817"/>
      <c r="EUF47" s="1817"/>
      <c r="EUG47" s="1817"/>
      <c r="EUH47" s="1817"/>
      <c r="EUI47" s="1817"/>
      <c r="EUJ47" s="1817"/>
      <c r="EUK47" s="1817"/>
      <c r="EUL47" s="1817"/>
      <c r="EUM47" s="1817"/>
      <c r="EUN47" s="1817"/>
      <c r="EUO47" s="1817"/>
      <c r="EUP47" s="1817"/>
      <c r="EUQ47" s="1817"/>
      <c r="EUR47" s="1817"/>
      <c r="EUS47" s="1817"/>
      <c r="EUT47" s="1817"/>
      <c r="EUU47" s="1817"/>
      <c r="EUV47" s="1817"/>
      <c r="EUW47" s="1817"/>
      <c r="EUX47" s="1817"/>
      <c r="EUY47" s="1817"/>
      <c r="EUZ47" s="1817"/>
      <c r="EVA47" s="1817"/>
      <c r="EVB47" s="1817"/>
      <c r="EVC47" s="1817"/>
      <c r="EVD47" s="1817"/>
      <c r="EVE47" s="1817"/>
      <c r="EVF47" s="1817"/>
      <c r="EVG47" s="1817"/>
      <c r="EVH47" s="1817"/>
      <c r="EVI47" s="1817"/>
      <c r="EVJ47" s="1817"/>
      <c r="EVK47" s="1817"/>
      <c r="EVL47" s="1817"/>
      <c r="EVM47" s="1817"/>
      <c r="EVN47" s="1817"/>
      <c r="EVO47" s="1817"/>
      <c r="EVP47" s="1817"/>
      <c r="EVQ47" s="1817"/>
      <c r="EVR47" s="1817"/>
      <c r="EVS47" s="1817"/>
      <c r="EVT47" s="1817"/>
      <c r="EVU47" s="1817"/>
      <c r="EVV47" s="1817"/>
      <c r="EVW47" s="1817"/>
      <c r="EVX47" s="1817"/>
      <c r="EVY47" s="1817"/>
      <c r="EVZ47" s="1817"/>
      <c r="EWA47" s="1817"/>
      <c r="EWB47" s="1817"/>
      <c r="EWC47" s="1817"/>
      <c r="EWD47" s="1817"/>
      <c r="EWE47" s="1817"/>
      <c r="EWF47" s="1817"/>
      <c r="EWG47" s="1817"/>
      <c r="EWH47" s="1817"/>
      <c r="EWI47" s="1817"/>
      <c r="EWJ47" s="1817"/>
      <c r="EWK47" s="1817"/>
      <c r="EWL47" s="1817"/>
      <c r="EWM47" s="1817"/>
      <c r="EWN47" s="1817"/>
      <c r="EWO47" s="1817"/>
      <c r="EWP47" s="1817"/>
      <c r="EWQ47" s="1817"/>
      <c r="EWR47" s="1817"/>
      <c r="EWS47" s="1817"/>
      <c r="EWT47" s="1817"/>
      <c r="EWU47" s="1817"/>
      <c r="EWV47" s="1817"/>
      <c r="EWW47" s="1817"/>
      <c r="EWX47" s="1817"/>
      <c r="EWY47" s="1817"/>
      <c r="EWZ47" s="1817"/>
      <c r="EXA47" s="1817"/>
      <c r="EXB47" s="1817"/>
      <c r="EXC47" s="1817"/>
      <c r="EXD47" s="1817"/>
      <c r="EXE47" s="1817"/>
      <c r="EXF47" s="1817"/>
      <c r="EXG47" s="1817"/>
      <c r="EXH47" s="1817"/>
      <c r="EXI47" s="1817"/>
      <c r="EXJ47" s="1817"/>
      <c r="EXK47" s="1817"/>
      <c r="EXL47" s="1817"/>
      <c r="EXM47" s="1817"/>
      <c r="EXN47" s="1817"/>
      <c r="EXO47" s="1817"/>
      <c r="EXP47" s="1817"/>
      <c r="EXQ47" s="1817"/>
      <c r="EXR47" s="1817"/>
      <c r="EXS47" s="1817"/>
      <c r="EXT47" s="1817"/>
      <c r="EXU47" s="1817"/>
      <c r="EXV47" s="1817"/>
      <c r="EXW47" s="1817"/>
      <c r="EXX47" s="1817"/>
      <c r="EXY47" s="1817"/>
      <c r="EXZ47" s="1817"/>
      <c r="EYA47" s="1817"/>
      <c r="EYB47" s="1817"/>
      <c r="EYC47" s="1817"/>
      <c r="EYD47" s="1817"/>
      <c r="EYE47" s="1817"/>
      <c r="EYF47" s="1817"/>
      <c r="EYG47" s="1817"/>
      <c r="EYH47" s="1817"/>
      <c r="EYI47" s="1817"/>
      <c r="EYJ47" s="1817"/>
      <c r="EYK47" s="1817"/>
      <c r="EYL47" s="1817"/>
      <c r="EYM47" s="1817"/>
      <c r="EYN47" s="1817"/>
      <c r="EYO47" s="1817"/>
      <c r="EYP47" s="1817"/>
      <c r="EYQ47" s="1817"/>
      <c r="EYR47" s="1817"/>
      <c r="EYS47" s="1817"/>
      <c r="EYT47" s="1817"/>
      <c r="EYU47" s="1817"/>
      <c r="EYV47" s="1817"/>
      <c r="EYW47" s="1817"/>
      <c r="EYX47" s="1817"/>
      <c r="EYY47" s="1817"/>
      <c r="EYZ47" s="1817"/>
      <c r="EZA47" s="1817"/>
      <c r="EZB47" s="1817"/>
      <c r="EZC47" s="1817"/>
      <c r="EZD47" s="1817"/>
      <c r="EZE47" s="1817"/>
      <c r="EZF47" s="1817"/>
      <c r="EZG47" s="1817"/>
      <c r="EZH47" s="1817"/>
      <c r="EZI47" s="1817"/>
      <c r="EZJ47" s="1817"/>
      <c r="EZK47" s="1817"/>
      <c r="EZL47" s="1817"/>
      <c r="EZM47" s="1817"/>
      <c r="EZN47" s="1817"/>
      <c r="EZO47" s="1817"/>
      <c r="EZP47" s="1817"/>
      <c r="EZQ47" s="1817"/>
      <c r="EZR47" s="1817"/>
      <c r="EZS47" s="1817"/>
      <c r="EZT47" s="1817"/>
      <c r="EZU47" s="1817"/>
      <c r="EZV47" s="1817"/>
      <c r="EZW47" s="1817"/>
      <c r="EZX47" s="1817"/>
      <c r="EZY47" s="1817"/>
      <c r="EZZ47" s="1817"/>
      <c r="FAA47" s="1817"/>
      <c r="FAB47" s="1817"/>
      <c r="FAC47" s="1817"/>
      <c r="FAD47" s="1817"/>
      <c r="FAE47" s="1817"/>
      <c r="FAF47" s="1817"/>
      <c r="FAG47" s="1817"/>
      <c r="FAH47" s="1817"/>
      <c r="FAI47" s="1817"/>
      <c r="FAJ47" s="1817"/>
      <c r="FAK47" s="1817"/>
      <c r="FAL47" s="1817"/>
      <c r="FAM47" s="1817"/>
      <c r="FAN47" s="1817"/>
      <c r="FAO47" s="1817"/>
      <c r="FAP47" s="1817"/>
      <c r="FAQ47" s="1817"/>
      <c r="FAR47" s="1817"/>
      <c r="FAS47" s="1817"/>
      <c r="FAT47" s="1817"/>
      <c r="FAU47" s="1817"/>
      <c r="FAV47" s="1817"/>
      <c r="FAW47" s="1817"/>
      <c r="FAX47" s="1817"/>
      <c r="FAY47" s="1817"/>
      <c r="FAZ47" s="1817"/>
      <c r="FBA47" s="1817"/>
      <c r="FBB47" s="1817"/>
      <c r="FBC47" s="1817"/>
      <c r="FBD47" s="1817"/>
      <c r="FBE47" s="1817"/>
      <c r="FBF47" s="1817"/>
      <c r="FBG47" s="1817"/>
      <c r="FBH47" s="1817"/>
      <c r="FBI47" s="1817"/>
      <c r="FBJ47" s="1817"/>
      <c r="FBK47" s="1817"/>
      <c r="FBL47" s="1817"/>
      <c r="FBM47" s="1817"/>
      <c r="FBN47" s="1817"/>
      <c r="FBO47" s="1817"/>
      <c r="FBP47" s="1817"/>
      <c r="FBQ47" s="1817"/>
      <c r="FBR47" s="1817"/>
      <c r="FBS47" s="1817"/>
      <c r="FBT47" s="1817"/>
      <c r="FBU47" s="1817"/>
      <c r="FBV47" s="1817"/>
      <c r="FBW47" s="1817"/>
      <c r="FBX47" s="1817"/>
      <c r="FBY47" s="1817"/>
      <c r="FBZ47" s="1817"/>
      <c r="FCA47" s="1817"/>
      <c r="FCB47" s="1817"/>
      <c r="FCC47" s="1817"/>
      <c r="FCD47" s="1817"/>
      <c r="FCE47" s="1817"/>
      <c r="FCF47" s="1817"/>
      <c r="FCG47" s="1817"/>
      <c r="FCH47" s="1817"/>
      <c r="FCI47" s="1817"/>
      <c r="FCJ47" s="1817"/>
      <c r="FCK47" s="1817"/>
      <c r="FCL47" s="1817"/>
      <c r="FCM47" s="1817"/>
      <c r="FCN47" s="1817"/>
      <c r="FCO47" s="1817"/>
      <c r="FCP47" s="1817"/>
      <c r="FCQ47" s="1817"/>
      <c r="FCR47" s="1817"/>
      <c r="FCS47" s="1817"/>
      <c r="FCT47" s="1817"/>
      <c r="FCU47" s="1817"/>
      <c r="FCV47" s="1817"/>
      <c r="FCW47" s="1817"/>
      <c r="FCX47" s="1817"/>
      <c r="FCY47" s="1817"/>
      <c r="FCZ47" s="1817"/>
      <c r="FDA47" s="1817"/>
      <c r="FDB47" s="1817"/>
      <c r="FDC47" s="1817"/>
      <c r="FDD47" s="1817"/>
      <c r="FDE47" s="1817"/>
      <c r="FDF47" s="1817"/>
      <c r="FDG47" s="1817"/>
      <c r="FDH47" s="1817"/>
      <c r="FDI47" s="1817"/>
      <c r="FDJ47" s="1817"/>
      <c r="FDK47" s="1817"/>
      <c r="FDL47" s="1817"/>
      <c r="FDM47" s="1817"/>
      <c r="FDN47" s="1817"/>
      <c r="FDO47" s="1817"/>
      <c r="FDP47" s="1817"/>
      <c r="FDQ47" s="1817"/>
      <c r="FDR47" s="1817"/>
      <c r="FDS47" s="1817"/>
      <c r="FDT47" s="1817"/>
      <c r="FDU47" s="1817"/>
      <c r="FDV47" s="1817"/>
      <c r="FDW47" s="1817"/>
      <c r="FDX47" s="1817"/>
      <c r="FDY47" s="1817"/>
      <c r="FDZ47" s="1817"/>
      <c r="FEA47" s="1817"/>
      <c r="FEB47" s="1817"/>
      <c r="FEC47" s="1817"/>
      <c r="FED47" s="1817"/>
      <c r="FEE47" s="1817"/>
      <c r="FEF47" s="1817"/>
      <c r="FEG47" s="1817"/>
      <c r="FEH47" s="1817"/>
      <c r="FEI47" s="1817"/>
      <c r="FEJ47" s="1817"/>
      <c r="FEK47" s="1817"/>
      <c r="FEL47" s="1817"/>
      <c r="FEM47" s="1817"/>
      <c r="FEN47" s="1817"/>
      <c r="FEO47" s="1817"/>
      <c r="FEP47" s="1817"/>
      <c r="FEQ47" s="1817"/>
      <c r="FER47" s="1817"/>
      <c r="FES47" s="1817"/>
      <c r="FET47" s="1817"/>
      <c r="FEU47" s="1817"/>
      <c r="FEV47" s="1817"/>
      <c r="FEW47" s="1817"/>
      <c r="FEX47" s="1817"/>
      <c r="FEY47" s="1817"/>
      <c r="FEZ47" s="1817"/>
      <c r="FFA47" s="1817"/>
      <c r="FFB47" s="1817"/>
      <c r="FFC47" s="1817"/>
      <c r="FFD47" s="1817"/>
      <c r="FFE47" s="1817"/>
      <c r="FFF47" s="1817"/>
      <c r="FFG47" s="1817"/>
      <c r="FFH47" s="1817"/>
      <c r="FFI47" s="1817"/>
      <c r="FFJ47" s="1817"/>
      <c r="FFK47" s="1817"/>
      <c r="FFL47" s="1817"/>
      <c r="FFM47" s="1817"/>
      <c r="FFN47" s="1817"/>
      <c r="FFO47" s="1817"/>
      <c r="FFP47" s="1817"/>
      <c r="FFQ47" s="1817"/>
      <c r="FFR47" s="1817"/>
      <c r="FFS47" s="1817"/>
      <c r="FFT47" s="1817"/>
      <c r="FFU47" s="1817"/>
      <c r="FFV47" s="1817"/>
      <c r="FFW47" s="1817"/>
      <c r="FFX47" s="1817"/>
      <c r="FFY47" s="1817"/>
      <c r="FFZ47" s="1817"/>
      <c r="FGA47" s="1817"/>
      <c r="FGB47" s="1817"/>
      <c r="FGC47" s="1817"/>
      <c r="FGD47" s="1817"/>
      <c r="FGE47" s="1817"/>
      <c r="FGF47" s="1817"/>
      <c r="FGG47" s="1817"/>
      <c r="FGH47" s="1817"/>
      <c r="FGI47" s="1817"/>
      <c r="FGJ47" s="1817"/>
      <c r="FGK47" s="1817"/>
      <c r="FGL47" s="1817"/>
      <c r="FGM47" s="1817"/>
      <c r="FGN47" s="1817"/>
      <c r="FGO47" s="1817"/>
      <c r="FGP47" s="1817"/>
      <c r="FGQ47" s="1817"/>
      <c r="FGR47" s="1817"/>
      <c r="FGS47" s="1817"/>
      <c r="FGT47" s="1817"/>
      <c r="FGU47" s="1817"/>
      <c r="FGV47" s="1817"/>
      <c r="FGW47" s="1817"/>
      <c r="FGX47" s="1817"/>
      <c r="FGY47" s="1817"/>
      <c r="FGZ47" s="1817"/>
      <c r="FHA47" s="1817"/>
      <c r="FHB47" s="1817"/>
      <c r="FHC47" s="1817"/>
      <c r="FHD47" s="1817"/>
      <c r="FHE47" s="1817"/>
      <c r="FHF47" s="1817"/>
      <c r="FHG47" s="1817"/>
      <c r="FHH47" s="1817"/>
      <c r="FHI47" s="1817"/>
      <c r="FHJ47" s="1817"/>
      <c r="FHK47" s="1817"/>
      <c r="FHL47" s="1817"/>
      <c r="FHM47" s="1817"/>
      <c r="FHN47" s="1817"/>
      <c r="FHO47" s="1817"/>
      <c r="FHP47" s="1817"/>
      <c r="FHQ47" s="1817"/>
      <c r="FHR47" s="1817"/>
      <c r="FHS47" s="1817"/>
      <c r="FHT47" s="1817"/>
      <c r="FHU47" s="1817"/>
      <c r="FHV47" s="1817"/>
      <c r="FHW47" s="1817"/>
      <c r="FHX47" s="1817"/>
      <c r="FHY47" s="1817"/>
      <c r="FHZ47" s="1817"/>
      <c r="FIA47" s="1817"/>
      <c r="FIB47" s="1817"/>
      <c r="FIC47" s="1817"/>
      <c r="FID47" s="1817"/>
      <c r="FIE47" s="1817"/>
      <c r="FIF47" s="1817"/>
      <c r="FIG47" s="1817"/>
      <c r="FIH47" s="1817"/>
      <c r="FII47" s="1817"/>
      <c r="FIJ47" s="1817"/>
      <c r="FIK47" s="1817"/>
      <c r="FIL47" s="1817"/>
      <c r="FIM47" s="1817"/>
      <c r="FIN47" s="1817"/>
      <c r="FIO47" s="1817"/>
      <c r="FIP47" s="1817"/>
      <c r="FIQ47" s="1817"/>
      <c r="FIR47" s="1817"/>
      <c r="FIS47" s="1817"/>
      <c r="FIT47" s="1817"/>
      <c r="FIU47" s="1817"/>
      <c r="FIV47" s="1817"/>
      <c r="FIW47" s="1817"/>
      <c r="FIX47" s="1817"/>
      <c r="FIY47" s="1817"/>
      <c r="FIZ47" s="1817"/>
      <c r="FJA47" s="1817"/>
      <c r="FJB47" s="1817"/>
      <c r="FJC47" s="1817"/>
      <c r="FJD47" s="1817"/>
      <c r="FJE47" s="1817"/>
      <c r="FJF47" s="1817"/>
      <c r="FJG47" s="1817"/>
      <c r="FJH47" s="1817"/>
      <c r="FJI47" s="1817"/>
      <c r="FJJ47" s="1817"/>
      <c r="FJK47" s="1817"/>
      <c r="FJL47" s="1817"/>
      <c r="FJM47" s="1817"/>
      <c r="FJN47" s="1817"/>
      <c r="FJO47" s="1817"/>
      <c r="FJP47" s="1817"/>
      <c r="FJQ47" s="1817"/>
      <c r="FJR47" s="1817"/>
      <c r="FJS47" s="1817"/>
      <c r="FJT47" s="1817"/>
      <c r="FJU47" s="1817"/>
      <c r="FJV47" s="1817"/>
      <c r="FJW47" s="1817"/>
      <c r="FJX47" s="1817"/>
      <c r="FJY47" s="1817"/>
      <c r="FJZ47" s="1817"/>
      <c r="FKA47" s="1817"/>
      <c r="FKB47" s="1817"/>
      <c r="FKC47" s="1817"/>
      <c r="FKD47" s="1817"/>
      <c r="FKE47" s="1817"/>
      <c r="FKF47" s="1817"/>
      <c r="FKG47" s="1817"/>
      <c r="FKH47" s="1817"/>
      <c r="FKI47" s="1817"/>
      <c r="FKJ47" s="1817"/>
      <c r="FKK47" s="1817"/>
      <c r="FKL47" s="1817"/>
      <c r="FKM47" s="1817"/>
      <c r="FKN47" s="1817"/>
      <c r="FKO47" s="1817"/>
      <c r="FKP47" s="1817"/>
      <c r="FKQ47" s="1817"/>
      <c r="FKR47" s="1817"/>
      <c r="FKS47" s="1817"/>
      <c r="FKT47" s="1817"/>
      <c r="FKU47" s="1817"/>
      <c r="FKV47" s="1817"/>
      <c r="FKW47" s="1817"/>
      <c r="FKX47" s="1817"/>
      <c r="FKY47" s="1817"/>
      <c r="FKZ47" s="1817"/>
      <c r="FLA47" s="1817"/>
      <c r="FLB47" s="1817"/>
      <c r="FLC47" s="1817"/>
      <c r="FLD47" s="1817"/>
      <c r="FLE47" s="1817"/>
      <c r="FLF47" s="1817"/>
      <c r="FLG47" s="1817"/>
      <c r="FLH47" s="1817"/>
      <c r="FLI47" s="1817"/>
      <c r="FLJ47" s="1817"/>
      <c r="FLK47" s="1817"/>
      <c r="FLL47" s="1817"/>
      <c r="FLM47" s="1817"/>
      <c r="FLN47" s="1817"/>
      <c r="FLO47" s="1817"/>
      <c r="FLP47" s="1817"/>
      <c r="FLQ47" s="1817"/>
      <c r="FLR47" s="1817"/>
      <c r="FLS47" s="1817"/>
      <c r="FLT47" s="1817"/>
      <c r="FLU47" s="1817"/>
      <c r="FLV47" s="1817"/>
      <c r="FLW47" s="1817"/>
      <c r="FLX47" s="1817"/>
      <c r="FLY47" s="1817"/>
      <c r="FLZ47" s="1817"/>
      <c r="FMA47" s="1817"/>
      <c r="FMB47" s="1817"/>
      <c r="FMC47" s="1817"/>
      <c r="FMD47" s="1817"/>
      <c r="FME47" s="1817"/>
      <c r="FMF47" s="1817"/>
      <c r="FMG47" s="1817"/>
      <c r="FMH47" s="1817"/>
      <c r="FMI47" s="1817"/>
      <c r="FMJ47" s="1817"/>
      <c r="FMK47" s="1817"/>
      <c r="FML47" s="1817"/>
      <c r="FMM47" s="1817"/>
      <c r="FMN47" s="1817"/>
      <c r="FMO47" s="1817"/>
      <c r="FMP47" s="1817"/>
      <c r="FMQ47" s="1817"/>
      <c r="FMR47" s="1817"/>
      <c r="FMS47" s="1817"/>
      <c r="FMT47" s="1817"/>
      <c r="FMU47" s="1817"/>
      <c r="FMV47" s="1817"/>
      <c r="FMW47" s="1817"/>
      <c r="FMX47" s="1817"/>
      <c r="FMY47" s="1817"/>
      <c r="FMZ47" s="1817"/>
      <c r="FNA47" s="1817"/>
      <c r="FNB47" s="1817"/>
      <c r="FNC47" s="1817"/>
      <c r="FND47" s="1817"/>
      <c r="FNE47" s="1817"/>
      <c r="FNF47" s="1817"/>
      <c r="FNG47" s="1817"/>
      <c r="FNH47" s="1817"/>
      <c r="FNI47" s="1817"/>
      <c r="FNJ47" s="1817"/>
      <c r="FNK47" s="1817"/>
      <c r="FNL47" s="1817"/>
      <c r="FNM47" s="1817"/>
      <c r="FNN47" s="1817"/>
      <c r="FNO47" s="1817"/>
      <c r="FNP47" s="1817"/>
      <c r="FNQ47" s="1817"/>
      <c r="FNR47" s="1817"/>
      <c r="FNS47" s="1817"/>
      <c r="FNT47" s="1817"/>
      <c r="FNU47" s="1817"/>
      <c r="FNV47" s="1817"/>
      <c r="FNW47" s="1817"/>
      <c r="FNX47" s="1817"/>
      <c r="FNY47" s="1817"/>
      <c r="FNZ47" s="1817"/>
      <c r="FOA47" s="1817"/>
      <c r="FOB47" s="1817"/>
      <c r="FOC47" s="1817"/>
      <c r="FOD47" s="1817"/>
      <c r="FOE47" s="1817"/>
      <c r="FOF47" s="1817"/>
      <c r="FOG47" s="1817"/>
      <c r="FOH47" s="1817"/>
      <c r="FOI47" s="1817"/>
      <c r="FOJ47" s="1817"/>
      <c r="FOK47" s="1817"/>
      <c r="FOL47" s="1817"/>
      <c r="FOM47" s="1817"/>
      <c r="FON47" s="1817"/>
      <c r="FOO47" s="1817"/>
      <c r="FOP47" s="1817"/>
      <c r="FOQ47" s="1817"/>
      <c r="FOR47" s="1817"/>
      <c r="FOS47" s="1817"/>
      <c r="FOT47" s="1817"/>
      <c r="FOU47" s="1817"/>
      <c r="FOV47" s="1817"/>
      <c r="FOW47" s="1817"/>
      <c r="FOX47" s="1817"/>
      <c r="FOY47" s="1817"/>
      <c r="FOZ47" s="1817"/>
      <c r="FPA47" s="1817"/>
      <c r="FPB47" s="1817"/>
      <c r="FPC47" s="1817"/>
      <c r="FPD47" s="1817"/>
      <c r="FPE47" s="1817"/>
      <c r="FPF47" s="1817"/>
      <c r="FPG47" s="1817"/>
      <c r="FPH47" s="1817"/>
      <c r="FPI47" s="1817"/>
      <c r="FPJ47" s="1817"/>
      <c r="FPK47" s="1817"/>
      <c r="FPL47" s="1817"/>
      <c r="FPM47" s="1817"/>
      <c r="FPN47" s="1817"/>
      <c r="FPO47" s="1817"/>
      <c r="FPP47" s="1817"/>
      <c r="FPQ47" s="1817"/>
      <c r="FPR47" s="1817"/>
      <c r="FPS47" s="1817"/>
      <c r="FPT47" s="1817"/>
      <c r="FPU47" s="1817"/>
      <c r="FPV47" s="1817"/>
      <c r="FPW47" s="1817"/>
      <c r="FPX47" s="1817"/>
      <c r="FPY47" s="1817"/>
      <c r="FPZ47" s="1817"/>
      <c r="FQA47" s="1817"/>
      <c r="FQB47" s="1817"/>
      <c r="FQC47" s="1817"/>
      <c r="FQD47" s="1817"/>
      <c r="FQE47" s="1817"/>
      <c r="FQF47" s="1817"/>
      <c r="FQG47" s="1817"/>
      <c r="FQH47" s="1817"/>
      <c r="FQI47" s="1817"/>
      <c r="FQJ47" s="1817"/>
      <c r="FQK47" s="1817"/>
      <c r="FQL47" s="1817"/>
      <c r="FQM47" s="1817"/>
      <c r="FQN47" s="1817"/>
      <c r="FQO47" s="1817"/>
      <c r="FQP47" s="1817"/>
      <c r="FQQ47" s="1817"/>
      <c r="FQR47" s="1817"/>
      <c r="FQS47" s="1817"/>
      <c r="FQT47" s="1817"/>
      <c r="FQU47" s="1817"/>
      <c r="FQV47" s="1817"/>
      <c r="FQW47" s="1817"/>
      <c r="FQX47" s="1817"/>
      <c r="FQY47" s="1817"/>
      <c r="FQZ47" s="1817"/>
      <c r="FRA47" s="1817"/>
      <c r="FRB47" s="1817"/>
      <c r="FRC47" s="1817"/>
      <c r="FRD47" s="1817"/>
      <c r="FRE47" s="1817"/>
      <c r="FRF47" s="1817"/>
      <c r="FRG47" s="1817"/>
      <c r="FRH47" s="1817"/>
      <c r="FRI47" s="1817"/>
      <c r="FRJ47" s="1817"/>
      <c r="FRK47" s="1817"/>
      <c r="FRL47" s="1817"/>
      <c r="FRM47" s="1817"/>
      <c r="FRN47" s="1817"/>
      <c r="FRO47" s="1817"/>
      <c r="FRP47" s="1817"/>
      <c r="FRQ47" s="1817"/>
      <c r="FRR47" s="1817"/>
      <c r="FRS47" s="1817"/>
      <c r="FRT47" s="1817"/>
      <c r="FRU47" s="1817"/>
      <c r="FRV47" s="1817"/>
      <c r="FRW47" s="1817"/>
      <c r="FRX47" s="1817"/>
      <c r="FRY47" s="1817"/>
      <c r="FRZ47" s="1817"/>
      <c r="FSA47" s="1817"/>
      <c r="FSB47" s="1817"/>
      <c r="FSC47" s="1817"/>
      <c r="FSD47" s="1817"/>
      <c r="FSE47" s="1817"/>
      <c r="FSF47" s="1817"/>
      <c r="FSG47" s="1817"/>
      <c r="FSH47" s="1817"/>
      <c r="FSI47" s="1817"/>
      <c r="FSJ47" s="1817"/>
      <c r="FSK47" s="1817"/>
      <c r="FSL47" s="1817"/>
      <c r="FSM47" s="1817"/>
      <c r="FSN47" s="1817"/>
      <c r="FSO47" s="1817"/>
      <c r="FSP47" s="1817"/>
      <c r="FSQ47" s="1817"/>
      <c r="FSR47" s="1817"/>
      <c r="FSS47" s="1817"/>
      <c r="FST47" s="1817"/>
      <c r="FSU47" s="1817"/>
      <c r="FSV47" s="1817"/>
      <c r="FSW47" s="1817"/>
      <c r="FSX47" s="1817"/>
      <c r="FSY47" s="1817"/>
      <c r="FSZ47" s="1817"/>
      <c r="FTA47" s="1817"/>
      <c r="FTB47" s="1817"/>
      <c r="FTC47" s="1817"/>
      <c r="FTD47" s="1817"/>
      <c r="FTE47" s="1817"/>
      <c r="FTF47" s="1817"/>
      <c r="FTG47" s="1817"/>
      <c r="FTH47" s="1817"/>
      <c r="FTI47" s="1817"/>
      <c r="FTJ47" s="1817"/>
      <c r="FTK47" s="1817"/>
      <c r="FTL47" s="1817"/>
      <c r="FTM47" s="1817"/>
      <c r="FTN47" s="1817"/>
      <c r="FTO47" s="1817"/>
      <c r="FTP47" s="1817"/>
      <c r="FTQ47" s="1817"/>
      <c r="FTR47" s="1817"/>
      <c r="FTS47" s="1817"/>
      <c r="FTT47" s="1817"/>
      <c r="FTU47" s="1817"/>
      <c r="FTV47" s="1817"/>
      <c r="FTW47" s="1817"/>
      <c r="FTX47" s="1817"/>
      <c r="FTY47" s="1817"/>
      <c r="FTZ47" s="1817"/>
      <c r="FUA47" s="1817"/>
      <c r="FUB47" s="1817"/>
      <c r="FUC47" s="1817"/>
      <c r="FUD47" s="1817"/>
      <c r="FUE47" s="1817"/>
      <c r="FUF47" s="1817"/>
      <c r="FUG47" s="1817"/>
      <c r="FUH47" s="1817"/>
      <c r="FUI47" s="1817"/>
      <c r="FUJ47" s="1817"/>
      <c r="FUK47" s="1817"/>
      <c r="FUL47" s="1817"/>
      <c r="FUM47" s="1817"/>
      <c r="FUN47" s="1817"/>
      <c r="FUO47" s="1817"/>
      <c r="FUP47" s="1817"/>
      <c r="FUQ47" s="1817"/>
      <c r="FUR47" s="1817"/>
      <c r="FUS47" s="1817"/>
      <c r="FUT47" s="1817"/>
      <c r="FUU47" s="1817"/>
      <c r="FUV47" s="1817"/>
      <c r="FUW47" s="1817"/>
      <c r="FUX47" s="1817"/>
      <c r="FUY47" s="1817"/>
      <c r="FUZ47" s="1817"/>
      <c r="FVA47" s="1817"/>
      <c r="FVB47" s="1817"/>
      <c r="FVC47" s="1817"/>
      <c r="FVD47" s="1817"/>
      <c r="FVE47" s="1817"/>
      <c r="FVF47" s="1817"/>
      <c r="FVG47" s="1817"/>
      <c r="FVH47" s="1817"/>
      <c r="FVI47" s="1817"/>
      <c r="FVJ47" s="1817"/>
      <c r="FVK47" s="1817"/>
      <c r="FVL47" s="1817"/>
      <c r="FVM47" s="1817"/>
      <c r="FVN47" s="1817"/>
      <c r="FVO47" s="1817"/>
      <c r="FVP47" s="1817"/>
      <c r="FVQ47" s="1817"/>
      <c r="FVR47" s="1817"/>
      <c r="FVS47" s="1817"/>
      <c r="FVT47" s="1817"/>
      <c r="FVU47" s="1817"/>
      <c r="FVV47" s="1817"/>
      <c r="FVW47" s="1817"/>
      <c r="FVX47" s="1817"/>
      <c r="FVY47" s="1817"/>
      <c r="FVZ47" s="1817"/>
      <c r="FWA47" s="1817"/>
      <c r="FWB47" s="1817"/>
      <c r="FWC47" s="1817"/>
      <c r="FWD47" s="1817"/>
      <c r="FWE47" s="1817"/>
      <c r="FWF47" s="1817"/>
      <c r="FWG47" s="1817"/>
      <c r="FWH47" s="1817"/>
      <c r="FWI47" s="1817"/>
      <c r="FWJ47" s="1817"/>
      <c r="FWK47" s="1817"/>
      <c r="FWL47" s="1817"/>
      <c r="FWM47" s="1817"/>
      <c r="FWN47" s="1817"/>
      <c r="FWO47" s="1817"/>
      <c r="FWP47" s="1817"/>
      <c r="FWQ47" s="1817"/>
      <c r="FWR47" s="1817"/>
      <c r="FWS47" s="1817"/>
      <c r="FWT47" s="1817"/>
      <c r="FWU47" s="1817"/>
      <c r="FWV47" s="1817"/>
      <c r="FWW47" s="1817"/>
      <c r="FWX47" s="1817"/>
      <c r="FWY47" s="1817"/>
      <c r="FWZ47" s="1817"/>
      <c r="FXA47" s="1817"/>
      <c r="FXB47" s="1817"/>
      <c r="FXC47" s="1817"/>
      <c r="FXD47" s="1817"/>
      <c r="FXE47" s="1817"/>
      <c r="FXF47" s="1817"/>
      <c r="FXG47" s="1817"/>
      <c r="FXH47" s="1817"/>
      <c r="FXI47" s="1817"/>
      <c r="FXJ47" s="1817"/>
      <c r="FXK47" s="1817"/>
      <c r="FXL47" s="1817"/>
      <c r="FXM47" s="1817"/>
      <c r="FXN47" s="1817"/>
      <c r="FXO47" s="1817"/>
      <c r="FXP47" s="1817"/>
      <c r="FXQ47" s="1817"/>
      <c r="FXR47" s="1817"/>
      <c r="FXS47" s="1817"/>
      <c r="FXT47" s="1817"/>
      <c r="FXU47" s="1817"/>
      <c r="FXV47" s="1817"/>
      <c r="FXW47" s="1817"/>
      <c r="FXX47" s="1817"/>
      <c r="FXY47" s="1817"/>
      <c r="FXZ47" s="1817"/>
      <c r="FYA47" s="1817"/>
      <c r="FYB47" s="1817"/>
      <c r="FYC47" s="1817"/>
      <c r="FYD47" s="1817"/>
      <c r="FYE47" s="1817"/>
      <c r="FYF47" s="1817"/>
      <c r="FYG47" s="1817"/>
      <c r="FYH47" s="1817"/>
      <c r="FYI47" s="1817"/>
      <c r="FYJ47" s="1817"/>
      <c r="FYK47" s="1817"/>
      <c r="FYL47" s="1817"/>
      <c r="FYM47" s="1817"/>
      <c r="FYN47" s="1817"/>
      <c r="FYO47" s="1817"/>
      <c r="FYP47" s="1817"/>
      <c r="FYQ47" s="1817"/>
      <c r="FYR47" s="1817"/>
      <c r="FYS47" s="1817"/>
      <c r="FYT47" s="1817"/>
      <c r="FYU47" s="1817"/>
      <c r="FYV47" s="1817"/>
      <c r="FYW47" s="1817"/>
      <c r="FYX47" s="1817"/>
      <c r="FYY47" s="1817"/>
      <c r="FYZ47" s="1817"/>
      <c r="FZA47" s="1817"/>
      <c r="FZB47" s="1817"/>
      <c r="FZC47" s="1817"/>
      <c r="FZD47" s="1817"/>
      <c r="FZE47" s="1817"/>
      <c r="FZF47" s="1817"/>
      <c r="FZG47" s="1817"/>
      <c r="FZH47" s="1817"/>
      <c r="FZI47" s="1817"/>
      <c r="FZJ47" s="1817"/>
      <c r="FZK47" s="1817"/>
      <c r="FZL47" s="1817"/>
      <c r="FZM47" s="1817"/>
      <c r="FZN47" s="1817"/>
      <c r="FZO47" s="1817"/>
      <c r="FZP47" s="1817"/>
      <c r="FZQ47" s="1817"/>
      <c r="FZR47" s="1817"/>
      <c r="FZS47" s="1817"/>
      <c r="FZT47" s="1817"/>
      <c r="FZU47" s="1817"/>
      <c r="FZV47" s="1817"/>
      <c r="FZW47" s="1817"/>
      <c r="FZX47" s="1817"/>
      <c r="FZY47" s="1817"/>
      <c r="FZZ47" s="1817"/>
      <c r="GAA47" s="1817"/>
      <c r="GAB47" s="1817"/>
      <c r="GAC47" s="1817"/>
      <c r="GAD47" s="1817"/>
      <c r="GAE47" s="1817"/>
      <c r="GAF47" s="1817"/>
      <c r="GAG47" s="1817"/>
      <c r="GAH47" s="1817"/>
      <c r="GAI47" s="1817"/>
      <c r="GAJ47" s="1817"/>
      <c r="GAK47" s="1817"/>
      <c r="GAL47" s="1817"/>
      <c r="GAM47" s="1817"/>
      <c r="GAN47" s="1817"/>
      <c r="GAO47" s="1817"/>
      <c r="GAP47" s="1817"/>
      <c r="GAQ47" s="1817"/>
      <c r="GAR47" s="1817"/>
      <c r="GAS47" s="1817"/>
      <c r="GAT47" s="1817"/>
      <c r="GAU47" s="1817"/>
      <c r="GAV47" s="1817"/>
      <c r="GAW47" s="1817"/>
      <c r="GAX47" s="1817"/>
      <c r="GAY47" s="1817"/>
      <c r="GAZ47" s="1817"/>
      <c r="GBA47" s="1817"/>
      <c r="GBB47" s="1817"/>
      <c r="GBC47" s="1817"/>
      <c r="GBD47" s="1817"/>
      <c r="GBE47" s="1817"/>
      <c r="GBF47" s="1817"/>
      <c r="GBG47" s="1817"/>
      <c r="GBH47" s="1817"/>
      <c r="GBI47" s="1817"/>
      <c r="GBJ47" s="1817"/>
      <c r="GBK47" s="1817"/>
      <c r="GBL47" s="1817"/>
      <c r="GBM47" s="1817"/>
      <c r="GBN47" s="1817"/>
      <c r="GBO47" s="1817"/>
      <c r="GBP47" s="1817"/>
      <c r="GBQ47" s="1817"/>
      <c r="GBR47" s="1817"/>
      <c r="GBS47" s="1817"/>
      <c r="GBT47" s="1817"/>
      <c r="GBU47" s="1817"/>
      <c r="GBV47" s="1817"/>
      <c r="GBW47" s="1817"/>
      <c r="GBX47" s="1817"/>
      <c r="GBY47" s="1817"/>
      <c r="GBZ47" s="1817"/>
      <c r="GCA47" s="1817"/>
      <c r="GCB47" s="1817"/>
      <c r="GCC47" s="1817"/>
      <c r="GCD47" s="1817"/>
      <c r="GCE47" s="1817"/>
      <c r="GCF47" s="1817"/>
      <c r="GCG47" s="1817"/>
      <c r="GCH47" s="1817"/>
      <c r="GCI47" s="1817"/>
      <c r="GCJ47" s="1817"/>
      <c r="GCK47" s="1817"/>
      <c r="GCL47" s="1817"/>
      <c r="GCM47" s="1817"/>
      <c r="GCN47" s="1817"/>
      <c r="GCO47" s="1817"/>
      <c r="GCP47" s="1817"/>
      <c r="GCQ47" s="1817"/>
      <c r="GCR47" s="1817"/>
      <c r="GCS47" s="1817"/>
      <c r="GCT47" s="1817"/>
      <c r="GCU47" s="1817"/>
      <c r="GCV47" s="1817"/>
      <c r="GCW47" s="1817"/>
      <c r="GCX47" s="1817"/>
      <c r="GCY47" s="1817"/>
      <c r="GCZ47" s="1817"/>
      <c r="GDA47" s="1817"/>
      <c r="GDB47" s="1817"/>
      <c r="GDC47" s="1817"/>
      <c r="GDD47" s="1817"/>
      <c r="GDE47" s="1817"/>
      <c r="GDF47" s="1817"/>
      <c r="GDG47" s="1817"/>
      <c r="GDH47" s="1817"/>
      <c r="GDI47" s="1817"/>
      <c r="GDJ47" s="1817"/>
      <c r="GDK47" s="1817"/>
      <c r="GDL47" s="1817"/>
      <c r="GDM47" s="1817"/>
      <c r="GDN47" s="1817"/>
      <c r="GDO47" s="1817"/>
      <c r="GDP47" s="1817"/>
      <c r="GDQ47" s="1817"/>
      <c r="GDR47" s="1817"/>
      <c r="GDS47" s="1817"/>
      <c r="GDT47" s="1817"/>
      <c r="GDU47" s="1817"/>
      <c r="GDV47" s="1817"/>
      <c r="GDW47" s="1817"/>
      <c r="GDX47" s="1817"/>
      <c r="GDY47" s="1817"/>
      <c r="GDZ47" s="1817"/>
      <c r="GEA47" s="1817"/>
      <c r="GEB47" s="1817"/>
      <c r="GEC47" s="1817"/>
      <c r="GED47" s="1817"/>
      <c r="GEE47" s="1817"/>
      <c r="GEF47" s="1817"/>
      <c r="GEG47" s="1817"/>
      <c r="GEH47" s="1817"/>
      <c r="GEI47" s="1817"/>
      <c r="GEJ47" s="1817"/>
      <c r="GEK47" s="1817"/>
      <c r="GEL47" s="1817"/>
      <c r="GEM47" s="1817"/>
      <c r="GEN47" s="1817"/>
      <c r="GEO47" s="1817"/>
      <c r="GEP47" s="1817"/>
      <c r="GEQ47" s="1817"/>
      <c r="GER47" s="1817"/>
      <c r="GES47" s="1817"/>
      <c r="GET47" s="1817"/>
      <c r="GEU47" s="1817"/>
      <c r="GEV47" s="1817"/>
      <c r="GEW47" s="1817"/>
      <c r="GEX47" s="1817"/>
      <c r="GEY47" s="1817"/>
      <c r="GEZ47" s="1817"/>
      <c r="GFA47" s="1817"/>
      <c r="GFB47" s="1817"/>
      <c r="GFC47" s="1817"/>
      <c r="GFD47" s="1817"/>
      <c r="GFE47" s="1817"/>
      <c r="GFF47" s="1817"/>
      <c r="GFG47" s="1817"/>
      <c r="GFH47" s="1817"/>
      <c r="GFI47" s="1817"/>
      <c r="GFJ47" s="1817"/>
      <c r="GFK47" s="1817"/>
      <c r="GFL47" s="1817"/>
      <c r="GFM47" s="1817"/>
      <c r="GFN47" s="1817"/>
      <c r="GFO47" s="1817"/>
      <c r="GFP47" s="1817"/>
      <c r="GFQ47" s="1817"/>
      <c r="GFR47" s="1817"/>
      <c r="GFS47" s="1817"/>
      <c r="GFT47" s="1817"/>
      <c r="GFU47" s="1817"/>
      <c r="GFV47" s="1817"/>
      <c r="GFW47" s="1817"/>
      <c r="GFX47" s="1817"/>
      <c r="GFY47" s="1817"/>
      <c r="GFZ47" s="1817"/>
      <c r="GGA47" s="1817"/>
      <c r="GGB47" s="1817"/>
      <c r="GGC47" s="1817"/>
      <c r="GGD47" s="1817"/>
      <c r="GGE47" s="1817"/>
      <c r="GGF47" s="1817"/>
      <c r="GGG47" s="1817"/>
      <c r="GGH47" s="1817"/>
      <c r="GGI47" s="1817"/>
      <c r="GGJ47" s="1817"/>
      <c r="GGK47" s="1817"/>
      <c r="GGL47" s="1817"/>
      <c r="GGM47" s="1817"/>
      <c r="GGN47" s="1817"/>
      <c r="GGO47" s="1817"/>
      <c r="GGP47" s="1817"/>
      <c r="GGQ47" s="1817"/>
      <c r="GGR47" s="1817"/>
      <c r="GGS47" s="1817"/>
      <c r="GGT47" s="1817"/>
      <c r="GGU47" s="1817"/>
      <c r="GGV47" s="1817"/>
      <c r="GGW47" s="1817"/>
      <c r="GGX47" s="1817"/>
      <c r="GGY47" s="1817"/>
      <c r="GGZ47" s="1817"/>
      <c r="GHA47" s="1817"/>
      <c r="GHB47" s="1817"/>
      <c r="GHC47" s="1817"/>
      <c r="GHD47" s="1817"/>
      <c r="GHE47" s="1817"/>
      <c r="GHF47" s="1817"/>
      <c r="GHG47" s="1817"/>
      <c r="GHH47" s="1817"/>
      <c r="GHI47" s="1817"/>
      <c r="GHJ47" s="1817"/>
      <c r="GHK47" s="1817"/>
      <c r="GHL47" s="1817"/>
      <c r="GHM47" s="1817"/>
      <c r="GHN47" s="1817"/>
      <c r="GHO47" s="1817"/>
      <c r="GHP47" s="1817"/>
      <c r="GHQ47" s="1817"/>
      <c r="GHR47" s="1817"/>
      <c r="GHS47" s="1817"/>
      <c r="GHT47" s="1817"/>
      <c r="GHU47" s="1817"/>
      <c r="GHV47" s="1817"/>
      <c r="GHW47" s="1817"/>
      <c r="GHX47" s="1817"/>
      <c r="GHY47" s="1817"/>
      <c r="GHZ47" s="1817"/>
      <c r="GIA47" s="1817"/>
      <c r="GIB47" s="1817"/>
      <c r="GIC47" s="1817"/>
      <c r="GID47" s="1817"/>
      <c r="GIE47" s="1817"/>
      <c r="GIF47" s="1817"/>
      <c r="GIG47" s="1817"/>
      <c r="GIH47" s="1817"/>
      <c r="GII47" s="1817"/>
      <c r="GIJ47" s="1817"/>
      <c r="GIK47" s="1817"/>
      <c r="GIL47" s="1817"/>
      <c r="GIM47" s="1817"/>
      <c r="GIN47" s="1817"/>
      <c r="GIO47" s="1817"/>
      <c r="GIP47" s="1817"/>
      <c r="GIQ47" s="1817"/>
      <c r="GIR47" s="1817"/>
      <c r="GIS47" s="1817"/>
      <c r="GIT47" s="1817"/>
      <c r="GIU47" s="1817"/>
      <c r="GIV47" s="1817"/>
      <c r="GIW47" s="1817"/>
      <c r="GIX47" s="1817"/>
      <c r="GIY47" s="1817"/>
      <c r="GIZ47" s="1817"/>
      <c r="GJA47" s="1817"/>
      <c r="GJB47" s="1817"/>
      <c r="GJC47" s="1817"/>
      <c r="GJD47" s="1817"/>
      <c r="GJE47" s="1817"/>
      <c r="GJF47" s="1817"/>
      <c r="GJG47" s="1817"/>
      <c r="GJH47" s="1817"/>
      <c r="GJI47" s="1817"/>
      <c r="GJJ47" s="1817"/>
      <c r="GJK47" s="1817"/>
      <c r="GJL47" s="1817"/>
      <c r="GJM47" s="1817"/>
      <c r="GJN47" s="1817"/>
      <c r="GJO47" s="1817"/>
      <c r="GJP47" s="1817"/>
      <c r="GJQ47" s="1817"/>
      <c r="GJR47" s="1817"/>
      <c r="GJS47" s="1817"/>
      <c r="GJT47" s="1817"/>
      <c r="GJU47" s="1817"/>
      <c r="GJV47" s="1817"/>
      <c r="GJW47" s="1817"/>
      <c r="GJX47" s="1817"/>
      <c r="GJY47" s="1817"/>
      <c r="GJZ47" s="1817"/>
      <c r="GKA47" s="1817"/>
      <c r="GKB47" s="1817"/>
      <c r="GKC47" s="1817"/>
      <c r="GKD47" s="1817"/>
      <c r="GKE47" s="1817"/>
      <c r="GKF47" s="1817"/>
      <c r="GKG47" s="1817"/>
      <c r="GKH47" s="1817"/>
      <c r="GKI47" s="1817"/>
      <c r="GKJ47" s="1817"/>
      <c r="GKK47" s="1817"/>
      <c r="GKL47" s="1817"/>
      <c r="GKM47" s="1817"/>
      <c r="GKN47" s="1817"/>
      <c r="GKO47" s="1817"/>
      <c r="GKP47" s="1817"/>
      <c r="GKQ47" s="1817"/>
      <c r="GKR47" s="1817"/>
      <c r="GKS47" s="1817"/>
      <c r="GKT47" s="1817"/>
      <c r="GKU47" s="1817"/>
      <c r="GKV47" s="1817"/>
      <c r="GKW47" s="1817"/>
      <c r="GKX47" s="1817"/>
      <c r="GKY47" s="1817"/>
      <c r="GKZ47" s="1817"/>
      <c r="GLA47" s="1817"/>
      <c r="GLB47" s="1817"/>
      <c r="GLC47" s="1817"/>
      <c r="GLD47" s="1817"/>
      <c r="GLE47" s="1817"/>
      <c r="GLF47" s="1817"/>
      <c r="GLG47" s="1817"/>
      <c r="GLH47" s="1817"/>
      <c r="GLI47" s="1817"/>
      <c r="GLJ47" s="1817"/>
      <c r="GLK47" s="1817"/>
      <c r="GLL47" s="1817"/>
      <c r="GLM47" s="1817"/>
      <c r="GLN47" s="1817"/>
      <c r="GLO47" s="1817"/>
      <c r="GLP47" s="1817"/>
      <c r="GLQ47" s="1817"/>
      <c r="GLR47" s="1817"/>
      <c r="GLS47" s="1817"/>
      <c r="GLT47" s="1817"/>
      <c r="GLU47" s="1817"/>
      <c r="GLV47" s="1817"/>
      <c r="GLW47" s="1817"/>
      <c r="GLX47" s="1817"/>
      <c r="GLY47" s="1817"/>
      <c r="GLZ47" s="1817"/>
      <c r="GMA47" s="1817"/>
      <c r="GMB47" s="1817"/>
      <c r="GMC47" s="1817"/>
      <c r="GMD47" s="1817"/>
      <c r="GME47" s="1817"/>
      <c r="GMF47" s="1817"/>
      <c r="GMG47" s="1817"/>
      <c r="GMH47" s="1817"/>
      <c r="GMI47" s="1817"/>
      <c r="GMJ47" s="1817"/>
      <c r="GMK47" s="1817"/>
      <c r="GML47" s="1817"/>
      <c r="GMM47" s="1817"/>
      <c r="GMN47" s="1817"/>
      <c r="GMO47" s="1817"/>
      <c r="GMP47" s="1817"/>
      <c r="GMQ47" s="1817"/>
      <c r="GMR47" s="1817"/>
      <c r="GMS47" s="1817"/>
      <c r="GMT47" s="1817"/>
      <c r="GMU47" s="1817"/>
      <c r="GMV47" s="1817"/>
      <c r="GMW47" s="1817"/>
      <c r="GMX47" s="1817"/>
      <c r="GMY47" s="1817"/>
      <c r="GMZ47" s="1817"/>
      <c r="GNA47" s="1817"/>
      <c r="GNB47" s="1817"/>
      <c r="GNC47" s="1817"/>
      <c r="GND47" s="1817"/>
      <c r="GNE47" s="1817"/>
      <c r="GNF47" s="1817"/>
      <c r="GNG47" s="1817"/>
      <c r="GNH47" s="1817"/>
      <c r="GNI47" s="1817"/>
      <c r="GNJ47" s="1817"/>
      <c r="GNK47" s="1817"/>
      <c r="GNL47" s="1817"/>
      <c r="GNM47" s="1817"/>
      <c r="GNN47" s="1817"/>
      <c r="GNO47" s="1817"/>
      <c r="GNP47" s="1817"/>
      <c r="GNQ47" s="1817"/>
      <c r="GNR47" s="1817"/>
      <c r="GNS47" s="1817"/>
      <c r="GNT47" s="1817"/>
      <c r="GNU47" s="1817"/>
      <c r="GNV47" s="1817"/>
      <c r="GNW47" s="1817"/>
      <c r="GNX47" s="1817"/>
      <c r="GNY47" s="1817"/>
      <c r="GNZ47" s="1817"/>
      <c r="GOA47" s="1817"/>
      <c r="GOB47" s="1817"/>
      <c r="GOC47" s="1817"/>
      <c r="GOD47" s="1817"/>
      <c r="GOE47" s="1817"/>
      <c r="GOF47" s="1817"/>
      <c r="GOG47" s="1817"/>
      <c r="GOH47" s="1817"/>
      <c r="GOI47" s="1817"/>
      <c r="GOJ47" s="1817"/>
      <c r="GOK47" s="1817"/>
      <c r="GOL47" s="1817"/>
      <c r="GOM47" s="1817"/>
      <c r="GON47" s="1817"/>
      <c r="GOO47" s="1817"/>
      <c r="GOP47" s="1817"/>
      <c r="GOQ47" s="1817"/>
      <c r="GOR47" s="1817"/>
      <c r="GOS47" s="1817"/>
      <c r="GOT47" s="1817"/>
      <c r="GOU47" s="1817"/>
      <c r="GOV47" s="1817"/>
      <c r="GOW47" s="1817"/>
      <c r="GOX47" s="1817"/>
      <c r="GOY47" s="1817"/>
      <c r="GOZ47" s="1817"/>
      <c r="GPA47" s="1817"/>
      <c r="GPB47" s="1817"/>
      <c r="GPC47" s="1817"/>
      <c r="GPD47" s="1817"/>
      <c r="GPE47" s="1817"/>
      <c r="GPF47" s="1817"/>
      <c r="GPG47" s="1817"/>
      <c r="GPH47" s="1817"/>
      <c r="GPI47" s="1817"/>
      <c r="GPJ47" s="1817"/>
      <c r="GPK47" s="1817"/>
      <c r="GPL47" s="1817"/>
      <c r="GPM47" s="1817"/>
      <c r="GPN47" s="1817"/>
      <c r="GPO47" s="1817"/>
      <c r="GPP47" s="1817"/>
      <c r="GPQ47" s="1817"/>
      <c r="GPR47" s="1817"/>
      <c r="GPS47" s="1817"/>
      <c r="GPT47" s="1817"/>
      <c r="GPU47" s="1817"/>
      <c r="GPV47" s="1817"/>
      <c r="GPW47" s="1817"/>
      <c r="GPX47" s="1817"/>
      <c r="GPY47" s="1817"/>
      <c r="GPZ47" s="1817"/>
      <c r="GQA47" s="1817"/>
      <c r="GQB47" s="1817"/>
      <c r="GQC47" s="1817"/>
      <c r="GQD47" s="1817"/>
      <c r="GQE47" s="1817"/>
      <c r="GQF47" s="1817"/>
      <c r="GQG47" s="1817"/>
      <c r="GQH47" s="1817"/>
      <c r="GQI47" s="1817"/>
      <c r="GQJ47" s="1817"/>
      <c r="GQK47" s="1817"/>
      <c r="GQL47" s="1817"/>
      <c r="GQM47" s="1817"/>
      <c r="GQN47" s="1817"/>
      <c r="GQO47" s="1817"/>
      <c r="GQP47" s="1817"/>
      <c r="GQQ47" s="1817"/>
      <c r="GQR47" s="1817"/>
      <c r="GQS47" s="1817"/>
      <c r="GQT47" s="1817"/>
      <c r="GQU47" s="1817"/>
      <c r="GQV47" s="1817"/>
      <c r="GQW47" s="1817"/>
      <c r="GQX47" s="1817"/>
      <c r="GQY47" s="1817"/>
      <c r="GQZ47" s="1817"/>
      <c r="GRA47" s="1817"/>
      <c r="GRB47" s="1817"/>
      <c r="GRC47" s="1817"/>
      <c r="GRD47" s="1817"/>
      <c r="GRE47" s="1817"/>
      <c r="GRF47" s="1817"/>
      <c r="GRG47" s="1817"/>
      <c r="GRH47" s="1817"/>
      <c r="GRI47" s="1817"/>
      <c r="GRJ47" s="1817"/>
      <c r="GRK47" s="1817"/>
      <c r="GRL47" s="1817"/>
      <c r="GRM47" s="1817"/>
      <c r="GRN47" s="1817"/>
      <c r="GRO47" s="1817"/>
      <c r="GRP47" s="1817"/>
      <c r="GRQ47" s="1817"/>
      <c r="GRR47" s="1817"/>
      <c r="GRS47" s="1817"/>
      <c r="GRT47" s="1817"/>
      <c r="GRU47" s="1817"/>
      <c r="GRV47" s="1817"/>
      <c r="GRW47" s="1817"/>
      <c r="GRX47" s="1817"/>
      <c r="GRY47" s="1817"/>
      <c r="GRZ47" s="1817"/>
      <c r="GSA47" s="1817"/>
      <c r="GSB47" s="1817"/>
      <c r="GSC47" s="1817"/>
      <c r="GSD47" s="1817"/>
      <c r="GSE47" s="1817"/>
      <c r="GSF47" s="1817"/>
      <c r="GSG47" s="1817"/>
      <c r="GSH47" s="1817"/>
      <c r="GSI47" s="1817"/>
      <c r="GSJ47" s="1817"/>
      <c r="GSK47" s="1817"/>
      <c r="GSL47" s="1817"/>
      <c r="GSM47" s="1817"/>
      <c r="GSN47" s="1817"/>
      <c r="GSO47" s="1817"/>
      <c r="GSP47" s="1817"/>
      <c r="GSQ47" s="1817"/>
      <c r="GSR47" s="1817"/>
      <c r="GSS47" s="1817"/>
      <c r="GST47" s="1817"/>
      <c r="GSU47" s="1817"/>
      <c r="GSV47" s="1817"/>
      <c r="GSW47" s="1817"/>
      <c r="GSX47" s="1817"/>
      <c r="GSY47" s="1817"/>
      <c r="GSZ47" s="1817"/>
      <c r="GTA47" s="1817"/>
      <c r="GTB47" s="1817"/>
      <c r="GTC47" s="1817"/>
      <c r="GTD47" s="1817"/>
      <c r="GTE47" s="1817"/>
      <c r="GTF47" s="1817"/>
      <c r="GTG47" s="1817"/>
      <c r="GTH47" s="1817"/>
      <c r="GTI47" s="1817"/>
      <c r="GTJ47" s="1817"/>
      <c r="GTK47" s="1817"/>
      <c r="GTL47" s="1817"/>
      <c r="GTM47" s="1817"/>
      <c r="GTN47" s="1817"/>
      <c r="GTO47" s="1817"/>
      <c r="GTP47" s="1817"/>
      <c r="GTQ47" s="1817"/>
      <c r="GTR47" s="1817"/>
      <c r="GTS47" s="1817"/>
      <c r="GTT47" s="1817"/>
      <c r="GTU47" s="1817"/>
      <c r="GTV47" s="1817"/>
      <c r="GTW47" s="1817"/>
      <c r="GTX47" s="1817"/>
      <c r="GTY47" s="1817"/>
      <c r="GTZ47" s="1817"/>
      <c r="GUA47" s="1817"/>
      <c r="GUB47" s="1817"/>
      <c r="GUC47" s="1817"/>
      <c r="GUD47" s="1817"/>
      <c r="GUE47" s="1817"/>
      <c r="GUF47" s="1817"/>
      <c r="GUG47" s="1817"/>
      <c r="GUH47" s="1817"/>
      <c r="GUI47" s="1817"/>
      <c r="GUJ47" s="1817"/>
      <c r="GUK47" s="1817"/>
      <c r="GUL47" s="1817"/>
      <c r="GUM47" s="1817"/>
      <c r="GUN47" s="1817"/>
      <c r="GUO47" s="1817"/>
      <c r="GUP47" s="1817"/>
      <c r="GUQ47" s="1817"/>
      <c r="GUR47" s="1817"/>
      <c r="GUS47" s="1817"/>
      <c r="GUT47" s="1817"/>
      <c r="GUU47" s="1817"/>
      <c r="GUV47" s="1817"/>
      <c r="GUW47" s="1817"/>
      <c r="GUX47" s="1817"/>
      <c r="GUY47" s="1817"/>
      <c r="GUZ47" s="1817"/>
      <c r="GVA47" s="1817"/>
      <c r="GVB47" s="1817"/>
      <c r="GVC47" s="1817"/>
      <c r="GVD47" s="1817"/>
      <c r="GVE47" s="1817"/>
      <c r="GVF47" s="1817"/>
      <c r="GVG47" s="1817"/>
      <c r="GVH47" s="1817"/>
      <c r="GVI47" s="1817"/>
      <c r="GVJ47" s="1817"/>
      <c r="GVK47" s="1817"/>
      <c r="GVL47" s="1817"/>
      <c r="GVM47" s="1817"/>
      <c r="GVN47" s="1817"/>
      <c r="GVO47" s="1817"/>
      <c r="GVP47" s="1817"/>
      <c r="GVQ47" s="1817"/>
      <c r="GVR47" s="1817"/>
      <c r="GVS47" s="1817"/>
      <c r="GVT47" s="1817"/>
      <c r="GVU47" s="1817"/>
      <c r="GVV47" s="1817"/>
      <c r="GVW47" s="1817"/>
      <c r="GVX47" s="1817"/>
      <c r="GVY47" s="1817"/>
      <c r="GVZ47" s="1817"/>
      <c r="GWA47" s="1817"/>
      <c r="GWB47" s="1817"/>
      <c r="GWC47" s="1817"/>
      <c r="GWD47" s="1817"/>
      <c r="GWE47" s="1817"/>
      <c r="GWF47" s="1817"/>
      <c r="GWG47" s="1817"/>
      <c r="GWH47" s="1817"/>
      <c r="GWI47" s="1817"/>
      <c r="GWJ47" s="1817"/>
      <c r="GWK47" s="1817"/>
      <c r="GWL47" s="1817"/>
      <c r="GWM47" s="1817"/>
      <c r="GWN47" s="1817"/>
      <c r="GWO47" s="1817"/>
      <c r="GWP47" s="1817"/>
      <c r="GWQ47" s="1817"/>
      <c r="GWR47" s="1817"/>
      <c r="GWS47" s="1817"/>
      <c r="GWT47" s="1817"/>
      <c r="GWU47" s="1817"/>
      <c r="GWV47" s="1817"/>
      <c r="GWW47" s="1817"/>
      <c r="GWX47" s="1817"/>
      <c r="GWY47" s="1817"/>
      <c r="GWZ47" s="1817"/>
      <c r="GXA47" s="1817"/>
      <c r="GXB47" s="1817"/>
      <c r="GXC47" s="1817"/>
      <c r="GXD47" s="1817"/>
      <c r="GXE47" s="1817"/>
      <c r="GXF47" s="1817"/>
      <c r="GXG47" s="1817"/>
      <c r="GXH47" s="1817"/>
      <c r="GXI47" s="1817"/>
      <c r="GXJ47" s="1817"/>
      <c r="GXK47" s="1817"/>
      <c r="GXL47" s="1817"/>
      <c r="GXM47" s="1817"/>
      <c r="GXN47" s="1817"/>
      <c r="GXO47" s="1817"/>
      <c r="GXP47" s="1817"/>
      <c r="GXQ47" s="1817"/>
      <c r="GXR47" s="1817"/>
      <c r="GXS47" s="1817"/>
      <c r="GXT47" s="1817"/>
      <c r="GXU47" s="1817"/>
      <c r="GXV47" s="1817"/>
      <c r="GXW47" s="1817"/>
      <c r="GXX47" s="1817"/>
      <c r="GXY47" s="1817"/>
      <c r="GXZ47" s="1817"/>
      <c r="GYA47" s="1817"/>
      <c r="GYB47" s="1817"/>
      <c r="GYC47" s="1817"/>
      <c r="GYD47" s="1817"/>
      <c r="GYE47" s="1817"/>
      <c r="GYF47" s="1817"/>
      <c r="GYG47" s="1817"/>
      <c r="GYH47" s="1817"/>
      <c r="GYI47" s="1817"/>
      <c r="GYJ47" s="1817"/>
      <c r="GYK47" s="1817"/>
      <c r="GYL47" s="1817"/>
      <c r="GYM47" s="1817"/>
      <c r="GYN47" s="1817"/>
      <c r="GYO47" s="1817"/>
      <c r="GYP47" s="1817"/>
      <c r="GYQ47" s="1817"/>
      <c r="GYR47" s="1817"/>
      <c r="GYS47" s="1817"/>
      <c r="GYT47" s="1817"/>
      <c r="GYU47" s="1817"/>
      <c r="GYV47" s="1817"/>
      <c r="GYW47" s="1817"/>
      <c r="GYX47" s="1817"/>
      <c r="GYY47" s="1817"/>
      <c r="GYZ47" s="1817"/>
      <c r="GZA47" s="1817"/>
      <c r="GZB47" s="1817"/>
      <c r="GZC47" s="1817"/>
      <c r="GZD47" s="1817"/>
      <c r="GZE47" s="1817"/>
      <c r="GZF47" s="1817"/>
      <c r="GZG47" s="1817"/>
      <c r="GZH47" s="1817"/>
      <c r="GZI47" s="1817"/>
      <c r="GZJ47" s="1817"/>
      <c r="GZK47" s="1817"/>
      <c r="GZL47" s="1817"/>
      <c r="GZM47" s="1817"/>
      <c r="GZN47" s="1817"/>
      <c r="GZO47" s="1817"/>
      <c r="GZP47" s="1817"/>
      <c r="GZQ47" s="1817"/>
      <c r="GZR47" s="1817"/>
      <c r="GZS47" s="1817"/>
      <c r="GZT47" s="1817"/>
      <c r="GZU47" s="1817"/>
      <c r="GZV47" s="1817"/>
      <c r="GZW47" s="1817"/>
      <c r="GZX47" s="1817"/>
      <c r="GZY47" s="1817"/>
      <c r="GZZ47" s="1817"/>
      <c r="HAA47" s="1817"/>
      <c r="HAB47" s="1817"/>
      <c r="HAC47" s="1817"/>
      <c r="HAD47" s="1817"/>
      <c r="HAE47" s="1817"/>
      <c r="HAF47" s="1817"/>
      <c r="HAG47" s="1817"/>
      <c r="HAH47" s="1817"/>
      <c r="HAI47" s="1817"/>
      <c r="HAJ47" s="1817"/>
      <c r="HAK47" s="1817"/>
      <c r="HAL47" s="1817"/>
      <c r="HAM47" s="1817"/>
      <c r="HAN47" s="1817"/>
      <c r="HAO47" s="1817"/>
      <c r="HAP47" s="1817"/>
      <c r="HAQ47" s="1817"/>
      <c r="HAR47" s="1817"/>
      <c r="HAS47" s="1817"/>
      <c r="HAT47" s="1817"/>
      <c r="HAU47" s="1817"/>
      <c r="HAV47" s="1817"/>
      <c r="HAW47" s="1817"/>
      <c r="HAX47" s="1817"/>
      <c r="HAY47" s="1817"/>
      <c r="HAZ47" s="1817"/>
      <c r="HBA47" s="1817"/>
      <c r="HBB47" s="1817"/>
      <c r="HBC47" s="1817"/>
      <c r="HBD47" s="1817"/>
      <c r="HBE47" s="1817"/>
      <c r="HBF47" s="1817"/>
      <c r="HBG47" s="1817"/>
      <c r="HBH47" s="1817"/>
      <c r="HBI47" s="1817"/>
      <c r="HBJ47" s="1817"/>
      <c r="HBK47" s="1817"/>
      <c r="HBL47" s="1817"/>
      <c r="HBM47" s="1817"/>
      <c r="HBN47" s="1817"/>
      <c r="HBO47" s="1817"/>
      <c r="HBP47" s="1817"/>
      <c r="HBQ47" s="1817"/>
      <c r="HBR47" s="1817"/>
      <c r="HBS47" s="1817"/>
      <c r="HBT47" s="1817"/>
      <c r="HBU47" s="1817"/>
      <c r="HBV47" s="1817"/>
      <c r="HBW47" s="1817"/>
      <c r="HBX47" s="1817"/>
      <c r="HBY47" s="1817"/>
      <c r="HBZ47" s="1817"/>
      <c r="HCA47" s="1817"/>
      <c r="HCB47" s="1817"/>
      <c r="HCC47" s="1817"/>
      <c r="HCD47" s="1817"/>
      <c r="HCE47" s="1817"/>
      <c r="HCF47" s="1817"/>
      <c r="HCG47" s="1817"/>
      <c r="HCH47" s="1817"/>
      <c r="HCI47" s="1817"/>
      <c r="HCJ47" s="1817"/>
      <c r="HCK47" s="1817"/>
      <c r="HCL47" s="1817"/>
      <c r="HCM47" s="1817"/>
      <c r="HCN47" s="1817"/>
      <c r="HCO47" s="1817"/>
      <c r="HCP47" s="1817"/>
      <c r="HCQ47" s="1817"/>
      <c r="HCR47" s="1817"/>
      <c r="HCS47" s="1817"/>
      <c r="HCT47" s="1817"/>
      <c r="HCU47" s="1817"/>
      <c r="HCV47" s="1817"/>
      <c r="HCW47" s="1817"/>
      <c r="HCX47" s="1817"/>
      <c r="HCY47" s="1817"/>
      <c r="HCZ47" s="1817"/>
      <c r="HDA47" s="1817"/>
      <c r="HDB47" s="1817"/>
      <c r="HDC47" s="1817"/>
      <c r="HDD47" s="1817"/>
      <c r="HDE47" s="1817"/>
      <c r="HDF47" s="1817"/>
      <c r="HDG47" s="1817"/>
      <c r="HDH47" s="1817"/>
      <c r="HDI47" s="1817"/>
      <c r="HDJ47" s="1817"/>
      <c r="HDK47" s="1817"/>
      <c r="HDL47" s="1817"/>
      <c r="HDM47" s="1817"/>
      <c r="HDN47" s="1817"/>
      <c r="HDO47" s="1817"/>
      <c r="HDP47" s="1817"/>
      <c r="HDQ47" s="1817"/>
      <c r="HDR47" s="1817"/>
      <c r="HDS47" s="1817"/>
      <c r="HDT47" s="1817"/>
      <c r="HDU47" s="1817"/>
      <c r="HDV47" s="1817"/>
      <c r="HDW47" s="1817"/>
      <c r="HDX47" s="1817"/>
      <c r="HDY47" s="1817"/>
      <c r="HDZ47" s="1817"/>
      <c r="HEA47" s="1817"/>
      <c r="HEB47" s="1817"/>
      <c r="HEC47" s="1817"/>
      <c r="HED47" s="1817"/>
      <c r="HEE47" s="1817"/>
      <c r="HEF47" s="1817"/>
      <c r="HEG47" s="1817"/>
      <c r="HEH47" s="1817"/>
      <c r="HEI47" s="1817"/>
      <c r="HEJ47" s="1817"/>
      <c r="HEK47" s="1817"/>
      <c r="HEL47" s="1817"/>
      <c r="HEM47" s="1817"/>
      <c r="HEN47" s="1817"/>
      <c r="HEO47" s="1817"/>
      <c r="HEP47" s="1817"/>
      <c r="HEQ47" s="1817"/>
      <c r="HER47" s="1817"/>
      <c r="HES47" s="1817"/>
      <c r="HET47" s="1817"/>
      <c r="HEU47" s="1817"/>
      <c r="HEV47" s="1817"/>
      <c r="HEW47" s="1817"/>
      <c r="HEX47" s="1817"/>
      <c r="HEY47" s="1817"/>
      <c r="HEZ47" s="1817"/>
      <c r="HFA47" s="1817"/>
      <c r="HFB47" s="1817"/>
      <c r="HFC47" s="1817"/>
      <c r="HFD47" s="1817"/>
      <c r="HFE47" s="1817"/>
      <c r="HFF47" s="1817"/>
      <c r="HFG47" s="1817"/>
      <c r="HFH47" s="1817"/>
      <c r="HFI47" s="1817"/>
      <c r="HFJ47" s="1817"/>
      <c r="HFK47" s="1817"/>
      <c r="HFL47" s="1817"/>
      <c r="HFM47" s="1817"/>
      <c r="HFN47" s="1817"/>
      <c r="HFO47" s="1817"/>
      <c r="HFP47" s="1817"/>
      <c r="HFQ47" s="1817"/>
      <c r="HFR47" s="1817"/>
      <c r="HFS47" s="1817"/>
      <c r="HFT47" s="1817"/>
      <c r="HFU47" s="1817"/>
      <c r="HFV47" s="1817"/>
      <c r="HFW47" s="1817"/>
      <c r="HFX47" s="1817"/>
      <c r="HFY47" s="1817"/>
      <c r="HFZ47" s="1817"/>
      <c r="HGA47" s="1817"/>
      <c r="HGB47" s="1817"/>
      <c r="HGC47" s="1817"/>
      <c r="HGD47" s="1817"/>
      <c r="HGE47" s="1817"/>
      <c r="HGF47" s="1817"/>
      <c r="HGG47" s="1817"/>
      <c r="HGH47" s="1817"/>
      <c r="HGI47" s="1817"/>
      <c r="HGJ47" s="1817"/>
      <c r="HGK47" s="1817"/>
      <c r="HGL47" s="1817"/>
      <c r="HGM47" s="1817"/>
      <c r="HGN47" s="1817"/>
      <c r="HGO47" s="1817"/>
      <c r="HGP47" s="1817"/>
      <c r="HGQ47" s="1817"/>
      <c r="HGR47" s="1817"/>
      <c r="HGS47" s="1817"/>
      <c r="HGT47" s="1817"/>
      <c r="HGU47" s="1817"/>
      <c r="HGV47" s="1817"/>
      <c r="HGW47" s="1817"/>
      <c r="HGX47" s="1817"/>
      <c r="HGY47" s="1817"/>
      <c r="HGZ47" s="1817"/>
      <c r="HHA47" s="1817"/>
      <c r="HHB47" s="1817"/>
      <c r="HHC47" s="1817"/>
      <c r="HHD47" s="1817"/>
      <c r="HHE47" s="1817"/>
      <c r="HHF47" s="1817"/>
      <c r="HHG47" s="1817"/>
      <c r="HHH47" s="1817"/>
      <c r="HHI47" s="1817"/>
      <c r="HHJ47" s="1817"/>
      <c r="HHK47" s="1817"/>
      <c r="HHL47" s="1817"/>
      <c r="HHM47" s="1817"/>
      <c r="HHN47" s="1817"/>
      <c r="HHO47" s="1817"/>
      <c r="HHP47" s="1817"/>
      <c r="HHQ47" s="1817"/>
      <c r="HHR47" s="1817"/>
      <c r="HHS47" s="1817"/>
      <c r="HHT47" s="1817"/>
      <c r="HHU47" s="1817"/>
      <c r="HHV47" s="1817"/>
      <c r="HHW47" s="1817"/>
      <c r="HHX47" s="1817"/>
      <c r="HHY47" s="1817"/>
      <c r="HHZ47" s="1817"/>
      <c r="HIA47" s="1817"/>
      <c r="HIB47" s="1817"/>
      <c r="HIC47" s="1817"/>
      <c r="HID47" s="1817"/>
      <c r="HIE47" s="1817"/>
      <c r="HIF47" s="1817"/>
      <c r="HIG47" s="1817"/>
      <c r="HIH47" s="1817"/>
      <c r="HII47" s="1817"/>
      <c r="HIJ47" s="1817"/>
      <c r="HIK47" s="1817"/>
      <c r="HIL47" s="1817"/>
      <c r="HIM47" s="1817"/>
      <c r="HIN47" s="1817"/>
      <c r="HIO47" s="1817"/>
      <c r="HIP47" s="1817"/>
      <c r="HIQ47" s="1817"/>
      <c r="HIR47" s="1817"/>
      <c r="HIS47" s="1817"/>
      <c r="HIT47" s="1817"/>
      <c r="HIU47" s="1817"/>
      <c r="HIV47" s="1817"/>
      <c r="HIW47" s="1817"/>
      <c r="HIX47" s="1817"/>
      <c r="HIY47" s="1817"/>
      <c r="HIZ47" s="1817"/>
      <c r="HJA47" s="1817"/>
      <c r="HJB47" s="1817"/>
      <c r="HJC47" s="1817"/>
      <c r="HJD47" s="1817"/>
      <c r="HJE47" s="1817"/>
      <c r="HJF47" s="1817"/>
      <c r="HJG47" s="1817"/>
      <c r="HJH47" s="1817"/>
      <c r="HJI47" s="1817"/>
      <c r="HJJ47" s="1817"/>
      <c r="HJK47" s="1817"/>
      <c r="HJL47" s="1817"/>
      <c r="HJM47" s="1817"/>
      <c r="HJN47" s="1817"/>
      <c r="HJO47" s="1817"/>
      <c r="HJP47" s="1817"/>
      <c r="HJQ47" s="1817"/>
      <c r="HJR47" s="1817"/>
      <c r="HJS47" s="1817"/>
      <c r="HJT47" s="1817"/>
      <c r="HJU47" s="1817"/>
      <c r="HJV47" s="1817"/>
      <c r="HJW47" s="1817"/>
      <c r="HJX47" s="1817"/>
      <c r="HJY47" s="1817"/>
      <c r="HJZ47" s="1817"/>
      <c r="HKA47" s="1817"/>
      <c r="HKB47" s="1817"/>
      <c r="HKC47" s="1817"/>
      <c r="HKD47" s="1817"/>
      <c r="HKE47" s="1817"/>
      <c r="HKF47" s="1817"/>
      <c r="HKG47" s="1817"/>
      <c r="HKH47" s="1817"/>
      <c r="HKI47" s="1817"/>
      <c r="HKJ47" s="1817"/>
      <c r="HKK47" s="1817"/>
      <c r="HKL47" s="1817"/>
      <c r="HKM47" s="1817"/>
      <c r="HKN47" s="1817"/>
      <c r="HKO47" s="1817"/>
      <c r="HKP47" s="1817"/>
      <c r="HKQ47" s="1817"/>
      <c r="HKR47" s="1817"/>
      <c r="HKS47" s="1817"/>
      <c r="HKT47" s="1817"/>
      <c r="HKU47" s="1817"/>
      <c r="HKV47" s="1817"/>
      <c r="HKW47" s="1817"/>
      <c r="HKX47" s="1817"/>
      <c r="HKY47" s="1817"/>
      <c r="HKZ47" s="1817"/>
      <c r="HLA47" s="1817"/>
      <c r="HLB47" s="1817"/>
      <c r="HLC47" s="1817"/>
      <c r="HLD47" s="1817"/>
      <c r="HLE47" s="1817"/>
      <c r="HLF47" s="1817"/>
      <c r="HLG47" s="1817"/>
      <c r="HLH47" s="1817"/>
      <c r="HLI47" s="1817"/>
      <c r="HLJ47" s="1817"/>
      <c r="HLK47" s="1817"/>
      <c r="HLL47" s="1817"/>
      <c r="HLM47" s="1817"/>
      <c r="HLN47" s="1817"/>
      <c r="HLO47" s="1817"/>
      <c r="HLP47" s="1817"/>
      <c r="HLQ47" s="1817"/>
      <c r="HLR47" s="1817"/>
      <c r="HLS47" s="1817"/>
      <c r="HLT47" s="1817"/>
      <c r="HLU47" s="1817"/>
      <c r="HLV47" s="1817"/>
      <c r="HLW47" s="1817"/>
      <c r="HLX47" s="1817"/>
      <c r="HLY47" s="1817"/>
      <c r="HLZ47" s="1817"/>
      <c r="HMA47" s="1817"/>
      <c r="HMB47" s="1817"/>
      <c r="HMC47" s="1817"/>
      <c r="HMD47" s="1817"/>
      <c r="HME47" s="1817"/>
      <c r="HMF47" s="1817"/>
      <c r="HMG47" s="1817"/>
      <c r="HMH47" s="1817"/>
      <c r="HMI47" s="1817"/>
      <c r="HMJ47" s="1817"/>
      <c r="HMK47" s="1817"/>
      <c r="HML47" s="1817"/>
      <c r="HMM47" s="1817"/>
      <c r="HMN47" s="1817"/>
      <c r="HMO47" s="1817"/>
      <c r="HMP47" s="1817"/>
      <c r="HMQ47" s="1817"/>
      <c r="HMR47" s="1817"/>
      <c r="HMS47" s="1817"/>
      <c r="HMT47" s="1817"/>
      <c r="HMU47" s="1817"/>
      <c r="HMV47" s="1817"/>
      <c r="HMW47" s="1817"/>
      <c r="HMX47" s="1817"/>
      <c r="HMY47" s="1817"/>
      <c r="HMZ47" s="1817"/>
      <c r="HNA47" s="1817"/>
      <c r="HNB47" s="1817"/>
      <c r="HNC47" s="1817"/>
      <c r="HND47" s="1817"/>
      <c r="HNE47" s="1817"/>
      <c r="HNF47" s="1817"/>
      <c r="HNG47" s="1817"/>
      <c r="HNH47" s="1817"/>
      <c r="HNI47" s="1817"/>
      <c r="HNJ47" s="1817"/>
      <c r="HNK47" s="1817"/>
      <c r="HNL47" s="1817"/>
      <c r="HNM47" s="1817"/>
      <c r="HNN47" s="1817"/>
      <c r="HNO47" s="1817"/>
      <c r="HNP47" s="1817"/>
      <c r="HNQ47" s="1817"/>
      <c r="HNR47" s="1817"/>
      <c r="HNS47" s="1817"/>
      <c r="HNT47" s="1817"/>
      <c r="HNU47" s="1817"/>
      <c r="HNV47" s="1817"/>
      <c r="HNW47" s="1817"/>
      <c r="HNX47" s="1817"/>
      <c r="HNY47" s="1817"/>
      <c r="HNZ47" s="1817"/>
      <c r="HOA47" s="1817"/>
      <c r="HOB47" s="1817"/>
      <c r="HOC47" s="1817"/>
      <c r="HOD47" s="1817"/>
      <c r="HOE47" s="1817"/>
      <c r="HOF47" s="1817"/>
      <c r="HOG47" s="1817"/>
      <c r="HOH47" s="1817"/>
      <c r="HOI47" s="1817"/>
      <c r="HOJ47" s="1817"/>
      <c r="HOK47" s="1817"/>
      <c r="HOL47" s="1817"/>
      <c r="HOM47" s="1817"/>
      <c r="HON47" s="1817"/>
      <c r="HOO47" s="1817"/>
      <c r="HOP47" s="1817"/>
      <c r="HOQ47" s="1817"/>
      <c r="HOR47" s="1817"/>
      <c r="HOS47" s="1817"/>
      <c r="HOT47" s="1817"/>
      <c r="HOU47" s="1817"/>
      <c r="HOV47" s="1817"/>
      <c r="HOW47" s="1817"/>
      <c r="HOX47" s="1817"/>
      <c r="HOY47" s="1817"/>
      <c r="HOZ47" s="1817"/>
      <c r="HPA47" s="1817"/>
      <c r="HPB47" s="1817"/>
      <c r="HPC47" s="1817"/>
      <c r="HPD47" s="1817"/>
      <c r="HPE47" s="1817"/>
      <c r="HPF47" s="1817"/>
      <c r="HPG47" s="1817"/>
      <c r="HPH47" s="1817"/>
      <c r="HPI47" s="1817"/>
      <c r="HPJ47" s="1817"/>
      <c r="HPK47" s="1817"/>
      <c r="HPL47" s="1817"/>
      <c r="HPM47" s="1817"/>
      <c r="HPN47" s="1817"/>
      <c r="HPO47" s="1817"/>
      <c r="HPP47" s="1817"/>
      <c r="HPQ47" s="1817"/>
      <c r="HPR47" s="1817"/>
      <c r="HPS47" s="1817"/>
      <c r="HPT47" s="1817"/>
      <c r="HPU47" s="1817"/>
      <c r="HPV47" s="1817"/>
      <c r="HPW47" s="1817"/>
      <c r="HPX47" s="1817"/>
      <c r="HPY47" s="1817"/>
      <c r="HPZ47" s="1817"/>
      <c r="HQA47" s="1817"/>
      <c r="HQB47" s="1817"/>
      <c r="HQC47" s="1817"/>
      <c r="HQD47" s="1817"/>
      <c r="HQE47" s="1817"/>
      <c r="HQF47" s="1817"/>
      <c r="HQG47" s="1817"/>
      <c r="HQH47" s="1817"/>
      <c r="HQI47" s="1817"/>
      <c r="HQJ47" s="1817"/>
      <c r="HQK47" s="1817"/>
      <c r="HQL47" s="1817"/>
      <c r="HQM47" s="1817"/>
      <c r="HQN47" s="1817"/>
      <c r="HQO47" s="1817"/>
      <c r="HQP47" s="1817"/>
      <c r="HQQ47" s="1817"/>
      <c r="HQR47" s="1817"/>
      <c r="HQS47" s="1817"/>
      <c r="HQT47" s="1817"/>
      <c r="HQU47" s="1817"/>
      <c r="HQV47" s="1817"/>
      <c r="HQW47" s="1817"/>
      <c r="HQX47" s="1817"/>
      <c r="HQY47" s="1817"/>
      <c r="HQZ47" s="1817"/>
      <c r="HRA47" s="1817"/>
      <c r="HRB47" s="1817"/>
      <c r="HRC47" s="1817"/>
      <c r="HRD47" s="1817"/>
      <c r="HRE47" s="1817"/>
      <c r="HRF47" s="1817"/>
      <c r="HRG47" s="1817"/>
      <c r="HRH47" s="1817"/>
      <c r="HRI47" s="1817"/>
      <c r="HRJ47" s="1817"/>
      <c r="HRK47" s="1817"/>
      <c r="HRL47" s="1817"/>
      <c r="HRM47" s="1817"/>
      <c r="HRN47" s="1817"/>
      <c r="HRO47" s="1817"/>
      <c r="HRP47" s="1817"/>
      <c r="HRQ47" s="1817"/>
      <c r="HRR47" s="1817"/>
      <c r="HRS47" s="1817"/>
      <c r="HRT47" s="1817"/>
      <c r="HRU47" s="1817"/>
      <c r="HRV47" s="1817"/>
      <c r="HRW47" s="1817"/>
      <c r="HRX47" s="1817"/>
      <c r="HRY47" s="1817"/>
      <c r="HRZ47" s="1817"/>
      <c r="HSA47" s="1817"/>
      <c r="HSB47" s="1817"/>
      <c r="HSC47" s="1817"/>
      <c r="HSD47" s="1817"/>
      <c r="HSE47" s="1817"/>
      <c r="HSF47" s="1817"/>
      <c r="HSG47" s="1817"/>
      <c r="HSH47" s="1817"/>
      <c r="HSI47" s="1817"/>
      <c r="HSJ47" s="1817"/>
      <c r="HSK47" s="1817"/>
      <c r="HSL47" s="1817"/>
      <c r="HSM47" s="1817"/>
      <c r="HSN47" s="1817"/>
      <c r="HSO47" s="1817"/>
      <c r="HSP47" s="1817"/>
      <c r="HSQ47" s="1817"/>
      <c r="HSR47" s="1817"/>
      <c r="HSS47" s="1817"/>
      <c r="HST47" s="1817"/>
      <c r="HSU47" s="1817"/>
      <c r="HSV47" s="1817"/>
      <c r="HSW47" s="1817"/>
      <c r="HSX47" s="1817"/>
      <c r="HSY47" s="1817"/>
      <c r="HSZ47" s="1817"/>
      <c r="HTA47" s="1817"/>
      <c r="HTB47" s="1817"/>
      <c r="HTC47" s="1817"/>
      <c r="HTD47" s="1817"/>
      <c r="HTE47" s="1817"/>
      <c r="HTF47" s="1817"/>
      <c r="HTG47" s="1817"/>
      <c r="HTH47" s="1817"/>
      <c r="HTI47" s="1817"/>
      <c r="HTJ47" s="1817"/>
      <c r="HTK47" s="1817"/>
      <c r="HTL47" s="1817"/>
      <c r="HTM47" s="1817"/>
      <c r="HTN47" s="1817"/>
      <c r="HTO47" s="1817"/>
      <c r="HTP47" s="1817"/>
      <c r="HTQ47" s="1817"/>
      <c r="HTR47" s="1817"/>
      <c r="HTS47" s="1817"/>
      <c r="HTT47" s="1817"/>
      <c r="HTU47" s="1817"/>
      <c r="HTV47" s="1817"/>
      <c r="HTW47" s="1817"/>
      <c r="HTX47" s="1817"/>
      <c r="HTY47" s="1817"/>
      <c r="HTZ47" s="1817"/>
      <c r="HUA47" s="1817"/>
      <c r="HUB47" s="1817"/>
      <c r="HUC47" s="1817"/>
      <c r="HUD47" s="1817"/>
      <c r="HUE47" s="1817"/>
      <c r="HUF47" s="1817"/>
      <c r="HUG47" s="1817"/>
      <c r="HUH47" s="1817"/>
      <c r="HUI47" s="1817"/>
      <c r="HUJ47" s="1817"/>
      <c r="HUK47" s="1817"/>
      <c r="HUL47" s="1817"/>
      <c r="HUM47" s="1817"/>
      <c r="HUN47" s="1817"/>
      <c r="HUO47" s="1817"/>
      <c r="HUP47" s="1817"/>
      <c r="HUQ47" s="1817"/>
      <c r="HUR47" s="1817"/>
      <c r="HUS47" s="1817"/>
      <c r="HUT47" s="1817"/>
      <c r="HUU47" s="1817"/>
      <c r="HUV47" s="1817"/>
      <c r="HUW47" s="1817"/>
      <c r="HUX47" s="1817"/>
      <c r="HUY47" s="1817"/>
      <c r="HUZ47" s="1817"/>
      <c r="HVA47" s="1817"/>
      <c r="HVB47" s="1817"/>
      <c r="HVC47" s="1817"/>
      <c r="HVD47" s="1817"/>
      <c r="HVE47" s="1817"/>
      <c r="HVF47" s="1817"/>
      <c r="HVG47" s="1817"/>
      <c r="HVH47" s="1817"/>
      <c r="HVI47" s="1817"/>
      <c r="HVJ47" s="1817"/>
      <c r="HVK47" s="1817"/>
      <c r="HVL47" s="1817"/>
      <c r="HVM47" s="1817"/>
      <c r="HVN47" s="1817"/>
      <c r="HVO47" s="1817"/>
      <c r="HVP47" s="1817"/>
      <c r="HVQ47" s="1817"/>
      <c r="HVR47" s="1817"/>
      <c r="HVS47" s="1817"/>
      <c r="HVT47" s="1817"/>
      <c r="HVU47" s="1817"/>
      <c r="HVV47" s="1817"/>
      <c r="HVW47" s="1817"/>
      <c r="HVX47" s="1817"/>
      <c r="HVY47" s="1817"/>
      <c r="HVZ47" s="1817"/>
      <c r="HWA47" s="1817"/>
      <c r="HWB47" s="1817"/>
      <c r="HWC47" s="1817"/>
      <c r="HWD47" s="1817"/>
      <c r="HWE47" s="1817"/>
      <c r="HWF47" s="1817"/>
      <c r="HWG47" s="1817"/>
      <c r="HWH47" s="1817"/>
      <c r="HWI47" s="1817"/>
      <c r="HWJ47" s="1817"/>
      <c r="HWK47" s="1817"/>
      <c r="HWL47" s="1817"/>
      <c r="HWM47" s="1817"/>
      <c r="HWN47" s="1817"/>
      <c r="HWO47" s="1817"/>
      <c r="HWP47" s="1817"/>
      <c r="HWQ47" s="1817"/>
      <c r="HWR47" s="1817"/>
      <c r="HWS47" s="1817"/>
      <c r="HWT47" s="1817"/>
      <c r="HWU47" s="1817"/>
      <c r="HWV47" s="1817"/>
      <c r="HWW47" s="1817"/>
      <c r="HWX47" s="1817"/>
      <c r="HWY47" s="1817"/>
      <c r="HWZ47" s="1817"/>
      <c r="HXA47" s="1817"/>
      <c r="HXB47" s="1817"/>
      <c r="HXC47" s="1817"/>
      <c r="HXD47" s="1817"/>
      <c r="HXE47" s="1817"/>
      <c r="HXF47" s="1817"/>
      <c r="HXG47" s="1817"/>
      <c r="HXH47" s="1817"/>
      <c r="HXI47" s="1817"/>
      <c r="HXJ47" s="1817"/>
      <c r="HXK47" s="1817"/>
      <c r="HXL47" s="1817"/>
      <c r="HXM47" s="1817"/>
      <c r="HXN47" s="1817"/>
      <c r="HXO47" s="1817"/>
      <c r="HXP47" s="1817"/>
      <c r="HXQ47" s="1817"/>
      <c r="HXR47" s="1817"/>
      <c r="HXS47" s="1817"/>
      <c r="HXT47" s="1817"/>
      <c r="HXU47" s="1817"/>
      <c r="HXV47" s="1817"/>
      <c r="HXW47" s="1817"/>
      <c r="HXX47" s="1817"/>
      <c r="HXY47" s="1817"/>
      <c r="HXZ47" s="1817"/>
      <c r="HYA47" s="1817"/>
      <c r="HYB47" s="1817"/>
      <c r="HYC47" s="1817"/>
      <c r="HYD47" s="1817"/>
      <c r="HYE47" s="1817"/>
      <c r="HYF47" s="1817"/>
      <c r="HYG47" s="1817"/>
      <c r="HYH47" s="1817"/>
      <c r="HYI47" s="1817"/>
      <c r="HYJ47" s="1817"/>
      <c r="HYK47" s="1817"/>
      <c r="HYL47" s="1817"/>
      <c r="HYM47" s="1817"/>
      <c r="HYN47" s="1817"/>
      <c r="HYO47" s="1817"/>
      <c r="HYP47" s="1817"/>
      <c r="HYQ47" s="1817"/>
      <c r="HYR47" s="1817"/>
      <c r="HYS47" s="1817"/>
      <c r="HYT47" s="1817"/>
      <c r="HYU47" s="1817"/>
      <c r="HYV47" s="1817"/>
      <c r="HYW47" s="1817"/>
      <c r="HYX47" s="1817"/>
      <c r="HYY47" s="1817"/>
      <c r="HYZ47" s="1817"/>
      <c r="HZA47" s="1817"/>
      <c r="HZB47" s="1817"/>
      <c r="HZC47" s="1817"/>
      <c r="HZD47" s="1817"/>
      <c r="HZE47" s="1817"/>
      <c r="HZF47" s="1817"/>
      <c r="HZG47" s="1817"/>
      <c r="HZH47" s="1817"/>
      <c r="HZI47" s="1817"/>
      <c r="HZJ47" s="1817"/>
      <c r="HZK47" s="1817"/>
      <c r="HZL47" s="1817"/>
      <c r="HZM47" s="1817"/>
      <c r="HZN47" s="1817"/>
      <c r="HZO47" s="1817"/>
      <c r="HZP47" s="1817"/>
      <c r="HZQ47" s="1817"/>
      <c r="HZR47" s="1817"/>
      <c r="HZS47" s="1817"/>
      <c r="HZT47" s="1817"/>
      <c r="HZU47" s="1817"/>
      <c r="HZV47" s="1817"/>
      <c r="HZW47" s="1817"/>
      <c r="HZX47" s="1817"/>
      <c r="HZY47" s="1817"/>
      <c r="HZZ47" s="1817"/>
      <c r="IAA47" s="1817"/>
      <c r="IAB47" s="1817"/>
      <c r="IAC47" s="1817"/>
      <c r="IAD47" s="1817"/>
      <c r="IAE47" s="1817"/>
      <c r="IAF47" s="1817"/>
      <c r="IAG47" s="1817"/>
      <c r="IAH47" s="1817"/>
      <c r="IAI47" s="1817"/>
      <c r="IAJ47" s="1817"/>
      <c r="IAK47" s="1817"/>
      <c r="IAL47" s="1817"/>
      <c r="IAM47" s="1817"/>
      <c r="IAN47" s="1817"/>
      <c r="IAO47" s="1817"/>
      <c r="IAP47" s="1817"/>
      <c r="IAQ47" s="1817"/>
      <c r="IAR47" s="1817"/>
      <c r="IAS47" s="1817"/>
      <c r="IAT47" s="1817"/>
      <c r="IAU47" s="1817"/>
      <c r="IAV47" s="1817"/>
      <c r="IAW47" s="1817"/>
      <c r="IAX47" s="1817"/>
      <c r="IAY47" s="1817"/>
      <c r="IAZ47" s="1817"/>
      <c r="IBA47" s="1817"/>
      <c r="IBB47" s="1817"/>
      <c r="IBC47" s="1817"/>
      <c r="IBD47" s="1817"/>
      <c r="IBE47" s="1817"/>
      <c r="IBF47" s="1817"/>
      <c r="IBG47" s="1817"/>
      <c r="IBH47" s="1817"/>
      <c r="IBI47" s="1817"/>
      <c r="IBJ47" s="1817"/>
      <c r="IBK47" s="1817"/>
      <c r="IBL47" s="1817"/>
      <c r="IBM47" s="1817"/>
      <c r="IBN47" s="1817"/>
      <c r="IBO47" s="1817"/>
      <c r="IBP47" s="1817"/>
      <c r="IBQ47" s="1817"/>
      <c r="IBR47" s="1817"/>
      <c r="IBS47" s="1817"/>
      <c r="IBT47" s="1817"/>
      <c r="IBU47" s="1817"/>
      <c r="IBV47" s="1817"/>
      <c r="IBW47" s="1817"/>
      <c r="IBX47" s="1817"/>
      <c r="IBY47" s="1817"/>
      <c r="IBZ47" s="1817"/>
      <c r="ICA47" s="1817"/>
      <c r="ICB47" s="1817"/>
      <c r="ICC47" s="1817"/>
      <c r="ICD47" s="1817"/>
      <c r="ICE47" s="1817"/>
      <c r="ICF47" s="1817"/>
      <c r="ICG47" s="1817"/>
      <c r="ICH47" s="1817"/>
      <c r="ICI47" s="1817"/>
      <c r="ICJ47" s="1817"/>
      <c r="ICK47" s="1817"/>
      <c r="ICL47" s="1817"/>
      <c r="ICM47" s="1817"/>
      <c r="ICN47" s="1817"/>
      <c r="ICO47" s="1817"/>
      <c r="ICP47" s="1817"/>
      <c r="ICQ47" s="1817"/>
      <c r="ICR47" s="1817"/>
      <c r="ICS47" s="1817"/>
      <c r="ICT47" s="1817"/>
      <c r="ICU47" s="1817"/>
      <c r="ICV47" s="1817"/>
      <c r="ICW47" s="1817"/>
      <c r="ICX47" s="1817"/>
      <c r="ICY47" s="1817"/>
      <c r="ICZ47" s="1817"/>
      <c r="IDA47" s="1817"/>
      <c r="IDB47" s="1817"/>
      <c r="IDC47" s="1817"/>
      <c r="IDD47" s="1817"/>
      <c r="IDE47" s="1817"/>
      <c r="IDF47" s="1817"/>
      <c r="IDG47" s="1817"/>
      <c r="IDH47" s="1817"/>
      <c r="IDI47" s="1817"/>
      <c r="IDJ47" s="1817"/>
      <c r="IDK47" s="1817"/>
      <c r="IDL47" s="1817"/>
      <c r="IDM47" s="1817"/>
      <c r="IDN47" s="1817"/>
      <c r="IDO47" s="1817"/>
      <c r="IDP47" s="1817"/>
      <c r="IDQ47" s="1817"/>
      <c r="IDR47" s="1817"/>
      <c r="IDS47" s="1817"/>
      <c r="IDT47" s="1817"/>
      <c r="IDU47" s="1817"/>
      <c r="IDV47" s="1817"/>
      <c r="IDW47" s="1817"/>
      <c r="IDX47" s="1817"/>
      <c r="IDY47" s="1817"/>
      <c r="IDZ47" s="1817"/>
      <c r="IEA47" s="1817"/>
      <c r="IEB47" s="1817"/>
      <c r="IEC47" s="1817"/>
      <c r="IED47" s="1817"/>
      <c r="IEE47" s="1817"/>
      <c r="IEF47" s="1817"/>
      <c r="IEG47" s="1817"/>
      <c r="IEH47" s="1817"/>
      <c r="IEI47" s="1817"/>
      <c r="IEJ47" s="1817"/>
      <c r="IEK47" s="1817"/>
      <c r="IEL47" s="1817"/>
      <c r="IEM47" s="1817"/>
      <c r="IEN47" s="1817"/>
      <c r="IEO47" s="1817"/>
      <c r="IEP47" s="1817"/>
      <c r="IEQ47" s="1817"/>
      <c r="IER47" s="1817"/>
      <c r="IES47" s="1817"/>
      <c r="IET47" s="1817"/>
      <c r="IEU47" s="1817"/>
      <c r="IEV47" s="1817"/>
      <c r="IEW47" s="1817"/>
      <c r="IEX47" s="1817"/>
      <c r="IEY47" s="1817"/>
      <c r="IEZ47" s="1817"/>
      <c r="IFA47" s="1817"/>
      <c r="IFB47" s="1817"/>
      <c r="IFC47" s="1817"/>
      <c r="IFD47" s="1817"/>
      <c r="IFE47" s="1817"/>
      <c r="IFF47" s="1817"/>
      <c r="IFG47" s="1817"/>
      <c r="IFH47" s="1817"/>
      <c r="IFI47" s="1817"/>
      <c r="IFJ47" s="1817"/>
      <c r="IFK47" s="1817"/>
      <c r="IFL47" s="1817"/>
      <c r="IFM47" s="1817"/>
      <c r="IFN47" s="1817"/>
      <c r="IFO47" s="1817"/>
      <c r="IFP47" s="1817"/>
      <c r="IFQ47" s="1817"/>
      <c r="IFR47" s="1817"/>
      <c r="IFS47" s="1817"/>
      <c r="IFT47" s="1817"/>
      <c r="IFU47" s="1817"/>
      <c r="IFV47" s="1817"/>
      <c r="IFW47" s="1817"/>
      <c r="IFX47" s="1817"/>
      <c r="IFY47" s="1817"/>
      <c r="IFZ47" s="1817"/>
      <c r="IGA47" s="1817"/>
      <c r="IGB47" s="1817"/>
      <c r="IGC47" s="1817"/>
      <c r="IGD47" s="1817"/>
      <c r="IGE47" s="1817"/>
      <c r="IGF47" s="1817"/>
      <c r="IGG47" s="1817"/>
      <c r="IGH47" s="1817"/>
      <c r="IGI47" s="1817"/>
      <c r="IGJ47" s="1817"/>
      <c r="IGK47" s="1817"/>
      <c r="IGL47" s="1817"/>
      <c r="IGM47" s="1817"/>
      <c r="IGN47" s="1817"/>
      <c r="IGO47" s="1817"/>
      <c r="IGP47" s="1817"/>
      <c r="IGQ47" s="1817"/>
      <c r="IGR47" s="1817"/>
      <c r="IGS47" s="1817"/>
      <c r="IGT47" s="1817"/>
      <c r="IGU47" s="1817"/>
      <c r="IGV47" s="1817"/>
      <c r="IGW47" s="1817"/>
      <c r="IGX47" s="1817"/>
      <c r="IGY47" s="1817"/>
      <c r="IGZ47" s="1817"/>
      <c r="IHA47" s="1817"/>
      <c r="IHB47" s="1817"/>
      <c r="IHC47" s="1817"/>
      <c r="IHD47" s="1817"/>
      <c r="IHE47" s="1817"/>
      <c r="IHF47" s="1817"/>
      <c r="IHG47" s="1817"/>
      <c r="IHH47" s="1817"/>
      <c r="IHI47" s="1817"/>
      <c r="IHJ47" s="1817"/>
      <c r="IHK47" s="1817"/>
      <c r="IHL47" s="1817"/>
      <c r="IHM47" s="1817"/>
      <c r="IHN47" s="1817"/>
      <c r="IHO47" s="1817"/>
      <c r="IHP47" s="1817"/>
      <c r="IHQ47" s="1817"/>
      <c r="IHR47" s="1817"/>
      <c r="IHS47" s="1817"/>
      <c r="IHT47" s="1817"/>
      <c r="IHU47" s="1817"/>
      <c r="IHV47" s="1817"/>
      <c r="IHW47" s="1817"/>
      <c r="IHX47" s="1817"/>
      <c r="IHY47" s="1817"/>
      <c r="IHZ47" s="1817"/>
      <c r="IIA47" s="1817"/>
      <c r="IIB47" s="1817"/>
      <c r="IIC47" s="1817"/>
      <c r="IID47" s="1817"/>
      <c r="IIE47" s="1817"/>
      <c r="IIF47" s="1817"/>
      <c r="IIG47" s="1817"/>
      <c r="IIH47" s="1817"/>
      <c r="III47" s="1817"/>
      <c r="IIJ47" s="1817"/>
      <c r="IIK47" s="1817"/>
      <c r="IIL47" s="1817"/>
      <c r="IIM47" s="1817"/>
      <c r="IIN47" s="1817"/>
      <c r="IIO47" s="1817"/>
      <c r="IIP47" s="1817"/>
      <c r="IIQ47" s="1817"/>
      <c r="IIR47" s="1817"/>
      <c r="IIS47" s="1817"/>
      <c r="IIT47" s="1817"/>
      <c r="IIU47" s="1817"/>
      <c r="IIV47" s="1817"/>
      <c r="IIW47" s="1817"/>
      <c r="IIX47" s="1817"/>
      <c r="IIY47" s="1817"/>
      <c r="IIZ47" s="1817"/>
      <c r="IJA47" s="1817"/>
      <c r="IJB47" s="1817"/>
      <c r="IJC47" s="1817"/>
      <c r="IJD47" s="1817"/>
      <c r="IJE47" s="1817"/>
      <c r="IJF47" s="1817"/>
      <c r="IJG47" s="1817"/>
      <c r="IJH47" s="1817"/>
      <c r="IJI47" s="1817"/>
      <c r="IJJ47" s="1817"/>
      <c r="IJK47" s="1817"/>
      <c r="IJL47" s="1817"/>
      <c r="IJM47" s="1817"/>
      <c r="IJN47" s="1817"/>
      <c r="IJO47" s="1817"/>
      <c r="IJP47" s="1817"/>
      <c r="IJQ47" s="1817"/>
      <c r="IJR47" s="1817"/>
      <c r="IJS47" s="1817"/>
      <c r="IJT47" s="1817"/>
      <c r="IJU47" s="1817"/>
      <c r="IJV47" s="1817"/>
      <c r="IJW47" s="1817"/>
      <c r="IJX47" s="1817"/>
      <c r="IJY47" s="1817"/>
      <c r="IJZ47" s="1817"/>
      <c r="IKA47" s="1817"/>
      <c r="IKB47" s="1817"/>
      <c r="IKC47" s="1817"/>
      <c r="IKD47" s="1817"/>
      <c r="IKE47" s="1817"/>
      <c r="IKF47" s="1817"/>
      <c r="IKG47" s="1817"/>
      <c r="IKH47" s="1817"/>
      <c r="IKI47" s="1817"/>
      <c r="IKJ47" s="1817"/>
      <c r="IKK47" s="1817"/>
      <c r="IKL47" s="1817"/>
      <c r="IKM47" s="1817"/>
      <c r="IKN47" s="1817"/>
      <c r="IKO47" s="1817"/>
      <c r="IKP47" s="1817"/>
      <c r="IKQ47" s="1817"/>
      <c r="IKR47" s="1817"/>
      <c r="IKS47" s="1817"/>
      <c r="IKT47" s="1817"/>
      <c r="IKU47" s="1817"/>
      <c r="IKV47" s="1817"/>
      <c r="IKW47" s="1817"/>
      <c r="IKX47" s="1817"/>
      <c r="IKY47" s="1817"/>
      <c r="IKZ47" s="1817"/>
      <c r="ILA47" s="1817"/>
      <c r="ILB47" s="1817"/>
      <c r="ILC47" s="1817"/>
      <c r="ILD47" s="1817"/>
      <c r="ILE47" s="1817"/>
      <c r="ILF47" s="1817"/>
      <c r="ILG47" s="1817"/>
      <c r="ILH47" s="1817"/>
      <c r="ILI47" s="1817"/>
      <c r="ILJ47" s="1817"/>
      <c r="ILK47" s="1817"/>
      <c r="ILL47" s="1817"/>
      <c r="ILM47" s="1817"/>
      <c r="ILN47" s="1817"/>
      <c r="ILO47" s="1817"/>
      <c r="ILP47" s="1817"/>
      <c r="ILQ47" s="1817"/>
      <c r="ILR47" s="1817"/>
      <c r="ILS47" s="1817"/>
      <c r="ILT47" s="1817"/>
      <c r="ILU47" s="1817"/>
      <c r="ILV47" s="1817"/>
      <c r="ILW47" s="1817"/>
      <c r="ILX47" s="1817"/>
      <c r="ILY47" s="1817"/>
      <c r="ILZ47" s="1817"/>
      <c r="IMA47" s="1817"/>
      <c r="IMB47" s="1817"/>
      <c r="IMC47" s="1817"/>
      <c r="IMD47" s="1817"/>
      <c r="IME47" s="1817"/>
      <c r="IMF47" s="1817"/>
      <c r="IMG47" s="1817"/>
      <c r="IMH47" s="1817"/>
      <c r="IMI47" s="1817"/>
      <c r="IMJ47" s="1817"/>
      <c r="IMK47" s="1817"/>
      <c r="IML47" s="1817"/>
      <c r="IMM47" s="1817"/>
      <c r="IMN47" s="1817"/>
      <c r="IMO47" s="1817"/>
      <c r="IMP47" s="1817"/>
      <c r="IMQ47" s="1817"/>
      <c r="IMR47" s="1817"/>
      <c r="IMS47" s="1817"/>
      <c r="IMT47" s="1817"/>
      <c r="IMU47" s="1817"/>
      <c r="IMV47" s="1817"/>
      <c r="IMW47" s="1817"/>
      <c r="IMX47" s="1817"/>
      <c r="IMY47" s="1817"/>
      <c r="IMZ47" s="1817"/>
      <c r="INA47" s="1817"/>
      <c r="INB47" s="1817"/>
      <c r="INC47" s="1817"/>
      <c r="IND47" s="1817"/>
      <c r="INE47" s="1817"/>
      <c r="INF47" s="1817"/>
      <c r="ING47" s="1817"/>
      <c r="INH47" s="1817"/>
      <c r="INI47" s="1817"/>
      <c r="INJ47" s="1817"/>
      <c r="INK47" s="1817"/>
      <c r="INL47" s="1817"/>
      <c r="INM47" s="1817"/>
      <c r="INN47" s="1817"/>
      <c r="INO47" s="1817"/>
      <c r="INP47" s="1817"/>
      <c r="INQ47" s="1817"/>
      <c r="INR47" s="1817"/>
      <c r="INS47" s="1817"/>
      <c r="INT47" s="1817"/>
      <c r="INU47" s="1817"/>
      <c r="INV47" s="1817"/>
      <c r="INW47" s="1817"/>
      <c r="INX47" s="1817"/>
      <c r="INY47" s="1817"/>
      <c r="INZ47" s="1817"/>
      <c r="IOA47" s="1817"/>
      <c r="IOB47" s="1817"/>
      <c r="IOC47" s="1817"/>
      <c r="IOD47" s="1817"/>
      <c r="IOE47" s="1817"/>
      <c r="IOF47" s="1817"/>
      <c r="IOG47" s="1817"/>
      <c r="IOH47" s="1817"/>
      <c r="IOI47" s="1817"/>
      <c r="IOJ47" s="1817"/>
      <c r="IOK47" s="1817"/>
      <c r="IOL47" s="1817"/>
      <c r="IOM47" s="1817"/>
      <c r="ION47" s="1817"/>
      <c r="IOO47" s="1817"/>
      <c r="IOP47" s="1817"/>
      <c r="IOQ47" s="1817"/>
      <c r="IOR47" s="1817"/>
      <c r="IOS47" s="1817"/>
      <c r="IOT47" s="1817"/>
      <c r="IOU47" s="1817"/>
      <c r="IOV47" s="1817"/>
      <c r="IOW47" s="1817"/>
      <c r="IOX47" s="1817"/>
      <c r="IOY47" s="1817"/>
      <c r="IOZ47" s="1817"/>
      <c r="IPA47" s="1817"/>
      <c r="IPB47" s="1817"/>
      <c r="IPC47" s="1817"/>
      <c r="IPD47" s="1817"/>
      <c r="IPE47" s="1817"/>
      <c r="IPF47" s="1817"/>
      <c r="IPG47" s="1817"/>
      <c r="IPH47" s="1817"/>
      <c r="IPI47" s="1817"/>
      <c r="IPJ47" s="1817"/>
      <c r="IPK47" s="1817"/>
      <c r="IPL47" s="1817"/>
      <c r="IPM47" s="1817"/>
      <c r="IPN47" s="1817"/>
      <c r="IPO47" s="1817"/>
      <c r="IPP47" s="1817"/>
      <c r="IPQ47" s="1817"/>
      <c r="IPR47" s="1817"/>
      <c r="IPS47" s="1817"/>
      <c r="IPT47" s="1817"/>
      <c r="IPU47" s="1817"/>
      <c r="IPV47" s="1817"/>
      <c r="IPW47" s="1817"/>
      <c r="IPX47" s="1817"/>
      <c r="IPY47" s="1817"/>
      <c r="IPZ47" s="1817"/>
      <c r="IQA47" s="1817"/>
      <c r="IQB47" s="1817"/>
      <c r="IQC47" s="1817"/>
      <c r="IQD47" s="1817"/>
      <c r="IQE47" s="1817"/>
      <c r="IQF47" s="1817"/>
      <c r="IQG47" s="1817"/>
      <c r="IQH47" s="1817"/>
      <c r="IQI47" s="1817"/>
      <c r="IQJ47" s="1817"/>
      <c r="IQK47" s="1817"/>
      <c r="IQL47" s="1817"/>
      <c r="IQM47" s="1817"/>
      <c r="IQN47" s="1817"/>
      <c r="IQO47" s="1817"/>
      <c r="IQP47" s="1817"/>
      <c r="IQQ47" s="1817"/>
      <c r="IQR47" s="1817"/>
      <c r="IQS47" s="1817"/>
      <c r="IQT47" s="1817"/>
      <c r="IQU47" s="1817"/>
      <c r="IQV47" s="1817"/>
      <c r="IQW47" s="1817"/>
      <c r="IQX47" s="1817"/>
      <c r="IQY47" s="1817"/>
      <c r="IQZ47" s="1817"/>
      <c r="IRA47" s="1817"/>
      <c r="IRB47" s="1817"/>
      <c r="IRC47" s="1817"/>
      <c r="IRD47" s="1817"/>
      <c r="IRE47" s="1817"/>
      <c r="IRF47" s="1817"/>
      <c r="IRG47" s="1817"/>
      <c r="IRH47" s="1817"/>
      <c r="IRI47" s="1817"/>
      <c r="IRJ47" s="1817"/>
      <c r="IRK47" s="1817"/>
      <c r="IRL47" s="1817"/>
      <c r="IRM47" s="1817"/>
      <c r="IRN47" s="1817"/>
      <c r="IRO47" s="1817"/>
      <c r="IRP47" s="1817"/>
      <c r="IRQ47" s="1817"/>
      <c r="IRR47" s="1817"/>
      <c r="IRS47" s="1817"/>
      <c r="IRT47" s="1817"/>
      <c r="IRU47" s="1817"/>
      <c r="IRV47" s="1817"/>
      <c r="IRW47" s="1817"/>
      <c r="IRX47" s="1817"/>
      <c r="IRY47" s="1817"/>
      <c r="IRZ47" s="1817"/>
      <c r="ISA47" s="1817"/>
      <c r="ISB47" s="1817"/>
      <c r="ISC47" s="1817"/>
      <c r="ISD47" s="1817"/>
      <c r="ISE47" s="1817"/>
      <c r="ISF47" s="1817"/>
      <c r="ISG47" s="1817"/>
      <c r="ISH47" s="1817"/>
      <c r="ISI47" s="1817"/>
      <c r="ISJ47" s="1817"/>
      <c r="ISK47" s="1817"/>
      <c r="ISL47" s="1817"/>
      <c r="ISM47" s="1817"/>
      <c r="ISN47" s="1817"/>
      <c r="ISO47" s="1817"/>
      <c r="ISP47" s="1817"/>
      <c r="ISQ47" s="1817"/>
      <c r="ISR47" s="1817"/>
      <c r="ISS47" s="1817"/>
      <c r="IST47" s="1817"/>
      <c r="ISU47" s="1817"/>
      <c r="ISV47" s="1817"/>
      <c r="ISW47" s="1817"/>
      <c r="ISX47" s="1817"/>
      <c r="ISY47" s="1817"/>
      <c r="ISZ47" s="1817"/>
      <c r="ITA47" s="1817"/>
      <c r="ITB47" s="1817"/>
      <c r="ITC47" s="1817"/>
      <c r="ITD47" s="1817"/>
      <c r="ITE47" s="1817"/>
      <c r="ITF47" s="1817"/>
      <c r="ITG47" s="1817"/>
      <c r="ITH47" s="1817"/>
      <c r="ITI47" s="1817"/>
      <c r="ITJ47" s="1817"/>
      <c r="ITK47" s="1817"/>
      <c r="ITL47" s="1817"/>
      <c r="ITM47" s="1817"/>
      <c r="ITN47" s="1817"/>
      <c r="ITO47" s="1817"/>
      <c r="ITP47" s="1817"/>
      <c r="ITQ47" s="1817"/>
      <c r="ITR47" s="1817"/>
      <c r="ITS47" s="1817"/>
      <c r="ITT47" s="1817"/>
      <c r="ITU47" s="1817"/>
      <c r="ITV47" s="1817"/>
      <c r="ITW47" s="1817"/>
      <c r="ITX47" s="1817"/>
      <c r="ITY47" s="1817"/>
      <c r="ITZ47" s="1817"/>
      <c r="IUA47" s="1817"/>
      <c r="IUB47" s="1817"/>
      <c r="IUC47" s="1817"/>
      <c r="IUD47" s="1817"/>
      <c r="IUE47" s="1817"/>
      <c r="IUF47" s="1817"/>
      <c r="IUG47" s="1817"/>
      <c r="IUH47" s="1817"/>
      <c r="IUI47" s="1817"/>
      <c r="IUJ47" s="1817"/>
      <c r="IUK47" s="1817"/>
      <c r="IUL47" s="1817"/>
      <c r="IUM47" s="1817"/>
      <c r="IUN47" s="1817"/>
      <c r="IUO47" s="1817"/>
      <c r="IUP47" s="1817"/>
      <c r="IUQ47" s="1817"/>
      <c r="IUR47" s="1817"/>
      <c r="IUS47" s="1817"/>
      <c r="IUT47" s="1817"/>
      <c r="IUU47" s="1817"/>
      <c r="IUV47" s="1817"/>
      <c r="IUW47" s="1817"/>
      <c r="IUX47" s="1817"/>
      <c r="IUY47" s="1817"/>
      <c r="IUZ47" s="1817"/>
      <c r="IVA47" s="1817"/>
      <c r="IVB47" s="1817"/>
      <c r="IVC47" s="1817"/>
      <c r="IVD47" s="1817"/>
      <c r="IVE47" s="1817"/>
      <c r="IVF47" s="1817"/>
      <c r="IVG47" s="1817"/>
      <c r="IVH47" s="1817"/>
      <c r="IVI47" s="1817"/>
      <c r="IVJ47" s="1817"/>
      <c r="IVK47" s="1817"/>
      <c r="IVL47" s="1817"/>
      <c r="IVM47" s="1817"/>
      <c r="IVN47" s="1817"/>
      <c r="IVO47" s="1817"/>
      <c r="IVP47" s="1817"/>
      <c r="IVQ47" s="1817"/>
      <c r="IVR47" s="1817"/>
      <c r="IVS47" s="1817"/>
      <c r="IVT47" s="1817"/>
      <c r="IVU47" s="1817"/>
      <c r="IVV47" s="1817"/>
      <c r="IVW47" s="1817"/>
      <c r="IVX47" s="1817"/>
      <c r="IVY47" s="1817"/>
      <c r="IVZ47" s="1817"/>
      <c r="IWA47" s="1817"/>
      <c r="IWB47" s="1817"/>
      <c r="IWC47" s="1817"/>
      <c r="IWD47" s="1817"/>
      <c r="IWE47" s="1817"/>
      <c r="IWF47" s="1817"/>
      <c r="IWG47" s="1817"/>
      <c r="IWH47" s="1817"/>
      <c r="IWI47" s="1817"/>
      <c r="IWJ47" s="1817"/>
      <c r="IWK47" s="1817"/>
      <c r="IWL47" s="1817"/>
      <c r="IWM47" s="1817"/>
      <c r="IWN47" s="1817"/>
      <c r="IWO47" s="1817"/>
      <c r="IWP47" s="1817"/>
      <c r="IWQ47" s="1817"/>
      <c r="IWR47" s="1817"/>
      <c r="IWS47" s="1817"/>
      <c r="IWT47" s="1817"/>
      <c r="IWU47" s="1817"/>
      <c r="IWV47" s="1817"/>
      <c r="IWW47" s="1817"/>
      <c r="IWX47" s="1817"/>
      <c r="IWY47" s="1817"/>
      <c r="IWZ47" s="1817"/>
      <c r="IXA47" s="1817"/>
      <c r="IXB47" s="1817"/>
      <c r="IXC47" s="1817"/>
      <c r="IXD47" s="1817"/>
      <c r="IXE47" s="1817"/>
      <c r="IXF47" s="1817"/>
      <c r="IXG47" s="1817"/>
      <c r="IXH47" s="1817"/>
      <c r="IXI47" s="1817"/>
      <c r="IXJ47" s="1817"/>
      <c r="IXK47" s="1817"/>
      <c r="IXL47" s="1817"/>
      <c r="IXM47" s="1817"/>
      <c r="IXN47" s="1817"/>
      <c r="IXO47" s="1817"/>
      <c r="IXP47" s="1817"/>
      <c r="IXQ47" s="1817"/>
      <c r="IXR47" s="1817"/>
      <c r="IXS47" s="1817"/>
      <c r="IXT47" s="1817"/>
      <c r="IXU47" s="1817"/>
      <c r="IXV47" s="1817"/>
      <c r="IXW47" s="1817"/>
      <c r="IXX47" s="1817"/>
      <c r="IXY47" s="1817"/>
      <c r="IXZ47" s="1817"/>
      <c r="IYA47" s="1817"/>
      <c r="IYB47" s="1817"/>
      <c r="IYC47" s="1817"/>
      <c r="IYD47" s="1817"/>
      <c r="IYE47" s="1817"/>
      <c r="IYF47" s="1817"/>
      <c r="IYG47" s="1817"/>
      <c r="IYH47" s="1817"/>
      <c r="IYI47" s="1817"/>
      <c r="IYJ47" s="1817"/>
      <c r="IYK47" s="1817"/>
      <c r="IYL47" s="1817"/>
      <c r="IYM47" s="1817"/>
      <c r="IYN47" s="1817"/>
      <c r="IYO47" s="1817"/>
      <c r="IYP47" s="1817"/>
      <c r="IYQ47" s="1817"/>
      <c r="IYR47" s="1817"/>
      <c r="IYS47" s="1817"/>
      <c r="IYT47" s="1817"/>
      <c r="IYU47" s="1817"/>
      <c r="IYV47" s="1817"/>
      <c r="IYW47" s="1817"/>
      <c r="IYX47" s="1817"/>
      <c r="IYY47" s="1817"/>
      <c r="IYZ47" s="1817"/>
      <c r="IZA47" s="1817"/>
      <c r="IZB47" s="1817"/>
      <c r="IZC47" s="1817"/>
      <c r="IZD47" s="1817"/>
      <c r="IZE47" s="1817"/>
      <c r="IZF47" s="1817"/>
      <c r="IZG47" s="1817"/>
      <c r="IZH47" s="1817"/>
      <c r="IZI47" s="1817"/>
      <c r="IZJ47" s="1817"/>
      <c r="IZK47" s="1817"/>
      <c r="IZL47" s="1817"/>
      <c r="IZM47" s="1817"/>
      <c r="IZN47" s="1817"/>
      <c r="IZO47" s="1817"/>
      <c r="IZP47" s="1817"/>
      <c r="IZQ47" s="1817"/>
      <c r="IZR47" s="1817"/>
      <c r="IZS47" s="1817"/>
      <c r="IZT47" s="1817"/>
      <c r="IZU47" s="1817"/>
      <c r="IZV47" s="1817"/>
      <c r="IZW47" s="1817"/>
      <c r="IZX47" s="1817"/>
      <c r="IZY47" s="1817"/>
      <c r="IZZ47" s="1817"/>
      <c r="JAA47" s="1817"/>
      <c r="JAB47" s="1817"/>
      <c r="JAC47" s="1817"/>
      <c r="JAD47" s="1817"/>
      <c r="JAE47" s="1817"/>
      <c r="JAF47" s="1817"/>
      <c r="JAG47" s="1817"/>
      <c r="JAH47" s="1817"/>
      <c r="JAI47" s="1817"/>
      <c r="JAJ47" s="1817"/>
      <c r="JAK47" s="1817"/>
      <c r="JAL47" s="1817"/>
      <c r="JAM47" s="1817"/>
      <c r="JAN47" s="1817"/>
      <c r="JAO47" s="1817"/>
      <c r="JAP47" s="1817"/>
      <c r="JAQ47" s="1817"/>
      <c r="JAR47" s="1817"/>
      <c r="JAS47" s="1817"/>
      <c r="JAT47" s="1817"/>
      <c r="JAU47" s="1817"/>
      <c r="JAV47" s="1817"/>
      <c r="JAW47" s="1817"/>
      <c r="JAX47" s="1817"/>
      <c r="JAY47" s="1817"/>
      <c r="JAZ47" s="1817"/>
      <c r="JBA47" s="1817"/>
      <c r="JBB47" s="1817"/>
      <c r="JBC47" s="1817"/>
      <c r="JBD47" s="1817"/>
      <c r="JBE47" s="1817"/>
      <c r="JBF47" s="1817"/>
      <c r="JBG47" s="1817"/>
      <c r="JBH47" s="1817"/>
      <c r="JBI47" s="1817"/>
      <c r="JBJ47" s="1817"/>
      <c r="JBK47" s="1817"/>
      <c r="JBL47" s="1817"/>
      <c r="JBM47" s="1817"/>
      <c r="JBN47" s="1817"/>
      <c r="JBO47" s="1817"/>
      <c r="JBP47" s="1817"/>
      <c r="JBQ47" s="1817"/>
      <c r="JBR47" s="1817"/>
      <c r="JBS47" s="1817"/>
      <c r="JBT47" s="1817"/>
      <c r="JBU47" s="1817"/>
      <c r="JBV47" s="1817"/>
      <c r="JBW47" s="1817"/>
      <c r="JBX47" s="1817"/>
      <c r="JBY47" s="1817"/>
      <c r="JBZ47" s="1817"/>
      <c r="JCA47" s="1817"/>
      <c r="JCB47" s="1817"/>
      <c r="JCC47" s="1817"/>
      <c r="JCD47" s="1817"/>
      <c r="JCE47" s="1817"/>
      <c r="JCF47" s="1817"/>
      <c r="JCG47" s="1817"/>
      <c r="JCH47" s="1817"/>
      <c r="JCI47" s="1817"/>
      <c r="JCJ47" s="1817"/>
      <c r="JCK47" s="1817"/>
      <c r="JCL47" s="1817"/>
      <c r="JCM47" s="1817"/>
      <c r="JCN47" s="1817"/>
      <c r="JCO47" s="1817"/>
      <c r="JCP47" s="1817"/>
      <c r="JCQ47" s="1817"/>
      <c r="JCR47" s="1817"/>
      <c r="JCS47" s="1817"/>
      <c r="JCT47" s="1817"/>
      <c r="JCU47" s="1817"/>
      <c r="JCV47" s="1817"/>
      <c r="JCW47" s="1817"/>
      <c r="JCX47" s="1817"/>
      <c r="JCY47" s="1817"/>
      <c r="JCZ47" s="1817"/>
      <c r="JDA47" s="1817"/>
      <c r="JDB47" s="1817"/>
      <c r="JDC47" s="1817"/>
      <c r="JDD47" s="1817"/>
      <c r="JDE47" s="1817"/>
      <c r="JDF47" s="1817"/>
      <c r="JDG47" s="1817"/>
      <c r="JDH47" s="1817"/>
      <c r="JDI47" s="1817"/>
      <c r="JDJ47" s="1817"/>
      <c r="JDK47" s="1817"/>
      <c r="JDL47" s="1817"/>
      <c r="JDM47" s="1817"/>
      <c r="JDN47" s="1817"/>
      <c r="JDO47" s="1817"/>
      <c r="JDP47" s="1817"/>
      <c r="JDQ47" s="1817"/>
      <c r="JDR47" s="1817"/>
      <c r="JDS47" s="1817"/>
      <c r="JDT47" s="1817"/>
      <c r="JDU47" s="1817"/>
      <c r="JDV47" s="1817"/>
      <c r="JDW47" s="1817"/>
      <c r="JDX47" s="1817"/>
      <c r="JDY47" s="1817"/>
      <c r="JDZ47" s="1817"/>
      <c r="JEA47" s="1817"/>
      <c r="JEB47" s="1817"/>
      <c r="JEC47" s="1817"/>
      <c r="JED47" s="1817"/>
      <c r="JEE47" s="1817"/>
      <c r="JEF47" s="1817"/>
      <c r="JEG47" s="1817"/>
      <c r="JEH47" s="1817"/>
      <c r="JEI47" s="1817"/>
      <c r="JEJ47" s="1817"/>
      <c r="JEK47" s="1817"/>
      <c r="JEL47" s="1817"/>
      <c r="JEM47" s="1817"/>
      <c r="JEN47" s="1817"/>
      <c r="JEO47" s="1817"/>
      <c r="JEP47" s="1817"/>
      <c r="JEQ47" s="1817"/>
      <c r="JER47" s="1817"/>
      <c r="JES47" s="1817"/>
      <c r="JET47" s="1817"/>
      <c r="JEU47" s="1817"/>
      <c r="JEV47" s="1817"/>
      <c r="JEW47" s="1817"/>
      <c r="JEX47" s="1817"/>
      <c r="JEY47" s="1817"/>
      <c r="JEZ47" s="1817"/>
      <c r="JFA47" s="1817"/>
      <c r="JFB47" s="1817"/>
      <c r="JFC47" s="1817"/>
      <c r="JFD47" s="1817"/>
      <c r="JFE47" s="1817"/>
      <c r="JFF47" s="1817"/>
      <c r="JFG47" s="1817"/>
      <c r="JFH47" s="1817"/>
      <c r="JFI47" s="1817"/>
      <c r="JFJ47" s="1817"/>
      <c r="JFK47" s="1817"/>
      <c r="JFL47" s="1817"/>
      <c r="JFM47" s="1817"/>
      <c r="JFN47" s="1817"/>
      <c r="JFO47" s="1817"/>
      <c r="JFP47" s="1817"/>
      <c r="JFQ47" s="1817"/>
      <c r="JFR47" s="1817"/>
      <c r="JFS47" s="1817"/>
      <c r="JFT47" s="1817"/>
      <c r="JFU47" s="1817"/>
      <c r="JFV47" s="1817"/>
      <c r="JFW47" s="1817"/>
      <c r="JFX47" s="1817"/>
      <c r="JFY47" s="1817"/>
      <c r="JFZ47" s="1817"/>
      <c r="JGA47" s="1817"/>
      <c r="JGB47" s="1817"/>
      <c r="JGC47" s="1817"/>
      <c r="JGD47" s="1817"/>
      <c r="JGE47" s="1817"/>
      <c r="JGF47" s="1817"/>
      <c r="JGG47" s="1817"/>
      <c r="JGH47" s="1817"/>
      <c r="JGI47" s="1817"/>
      <c r="JGJ47" s="1817"/>
      <c r="JGK47" s="1817"/>
      <c r="JGL47" s="1817"/>
      <c r="JGM47" s="1817"/>
      <c r="JGN47" s="1817"/>
      <c r="JGO47" s="1817"/>
      <c r="JGP47" s="1817"/>
      <c r="JGQ47" s="1817"/>
      <c r="JGR47" s="1817"/>
      <c r="JGS47" s="1817"/>
      <c r="JGT47" s="1817"/>
      <c r="JGU47" s="1817"/>
      <c r="JGV47" s="1817"/>
      <c r="JGW47" s="1817"/>
      <c r="JGX47" s="1817"/>
      <c r="JGY47" s="1817"/>
      <c r="JGZ47" s="1817"/>
      <c r="JHA47" s="1817"/>
      <c r="JHB47" s="1817"/>
      <c r="JHC47" s="1817"/>
      <c r="JHD47" s="1817"/>
      <c r="JHE47" s="1817"/>
      <c r="JHF47" s="1817"/>
      <c r="JHG47" s="1817"/>
      <c r="JHH47" s="1817"/>
      <c r="JHI47" s="1817"/>
      <c r="JHJ47" s="1817"/>
      <c r="JHK47" s="1817"/>
      <c r="JHL47" s="1817"/>
      <c r="JHM47" s="1817"/>
      <c r="JHN47" s="1817"/>
      <c r="JHO47" s="1817"/>
      <c r="JHP47" s="1817"/>
      <c r="JHQ47" s="1817"/>
      <c r="JHR47" s="1817"/>
      <c r="JHS47" s="1817"/>
      <c r="JHT47" s="1817"/>
      <c r="JHU47" s="1817"/>
      <c r="JHV47" s="1817"/>
      <c r="JHW47" s="1817"/>
      <c r="JHX47" s="1817"/>
      <c r="JHY47" s="1817"/>
      <c r="JHZ47" s="1817"/>
      <c r="JIA47" s="1817"/>
      <c r="JIB47" s="1817"/>
      <c r="JIC47" s="1817"/>
      <c r="JID47" s="1817"/>
      <c r="JIE47" s="1817"/>
      <c r="JIF47" s="1817"/>
      <c r="JIG47" s="1817"/>
      <c r="JIH47" s="1817"/>
      <c r="JII47" s="1817"/>
      <c r="JIJ47" s="1817"/>
      <c r="JIK47" s="1817"/>
      <c r="JIL47" s="1817"/>
      <c r="JIM47" s="1817"/>
      <c r="JIN47" s="1817"/>
      <c r="JIO47" s="1817"/>
      <c r="JIP47" s="1817"/>
      <c r="JIQ47" s="1817"/>
      <c r="JIR47" s="1817"/>
      <c r="JIS47" s="1817"/>
      <c r="JIT47" s="1817"/>
      <c r="JIU47" s="1817"/>
      <c r="JIV47" s="1817"/>
      <c r="JIW47" s="1817"/>
      <c r="JIX47" s="1817"/>
      <c r="JIY47" s="1817"/>
      <c r="JIZ47" s="1817"/>
      <c r="JJA47" s="1817"/>
      <c r="JJB47" s="1817"/>
      <c r="JJC47" s="1817"/>
      <c r="JJD47" s="1817"/>
      <c r="JJE47" s="1817"/>
      <c r="JJF47" s="1817"/>
      <c r="JJG47" s="1817"/>
      <c r="JJH47" s="1817"/>
      <c r="JJI47" s="1817"/>
      <c r="JJJ47" s="1817"/>
      <c r="JJK47" s="1817"/>
      <c r="JJL47" s="1817"/>
      <c r="JJM47" s="1817"/>
      <c r="JJN47" s="1817"/>
      <c r="JJO47" s="1817"/>
      <c r="JJP47" s="1817"/>
      <c r="JJQ47" s="1817"/>
      <c r="JJR47" s="1817"/>
      <c r="JJS47" s="1817"/>
      <c r="JJT47" s="1817"/>
      <c r="JJU47" s="1817"/>
      <c r="JJV47" s="1817"/>
      <c r="JJW47" s="1817"/>
      <c r="JJX47" s="1817"/>
      <c r="JJY47" s="1817"/>
      <c r="JJZ47" s="1817"/>
      <c r="JKA47" s="1817"/>
      <c r="JKB47" s="1817"/>
      <c r="JKC47" s="1817"/>
      <c r="JKD47" s="1817"/>
      <c r="JKE47" s="1817"/>
      <c r="JKF47" s="1817"/>
      <c r="JKG47" s="1817"/>
      <c r="JKH47" s="1817"/>
      <c r="JKI47" s="1817"/>
      <c r="JKJ47" s="1817"/>
      <c r="JKK47" s="1817"/>
      <c r="JKL47" s="1817"/>
      <c r="JKM47" s="1817"/>
      <c r="JKN47" s="1817"/>
      <c r="JKO47" s="1817"/>
      <c r="JKP47" s="1817"/>
      <c r="JKQ47" s="1817"/>
      <c r="JKR47" s="1817"/>
      <c r="JKS47" s="1817"/>
      <c r="JKT47" s="1817"/>
      <c r="JKU47" s="1817"/>
      <c r="JKV47" s="1817"/>
      <c r="JKW47" s="1817"/>
      <c r="JKX47" s="1817"/>
      <c r="JKY47" s="1817"/>
      <c r="JKZ47" s="1817"/>
      <c r="JLA47" s="1817"/>
      <c r="JLB47" s="1817"/>
      <c r="JLC47" s="1817"/>
      <c r="JLD47" s="1817"/>
      <c r="JLE47" s="1817"/>
      <c r="JLF47" s="1817"/>
      <c r="JLG47" s="1817"/>
      <c r="JLH47" s="1817"/>
      <c r="JLI47" s="1817"/>
      <c r="JLJ47" s="1817"/>
      <c r="JLK47" s="1817"/>
      <c r="JLL47" s="1817"/>
      <c r="JLM47" s="1817"/>
      <c r="JLN47" s="1817"/>
      <c r="JLO47" s="1817"/>
      <c r="JLP47" s="1817"/>
      <c r="JLQ47" s="1817"/>
      <c r="JLR47" s="1817"/>
      <c r="JLS47" s="1817"/>
      <c r="JLT47" s="1817"/>
      <c r="JLU47" s="1817"/>
      <c r="JLV47" s="1817"/>
      <c r="JLW47" s="1817"/>
      <c r="JLX47" s="1817"/>
      <c r="JLY47" s="1817"/>
      <c r="JLZ47" s="1817"/>
      <c r="JMA47" s="1817"/>
      <c r="JMB47" s="1817"/>
      <c r="JMC47" s="1817"/>
      <c r="JMD47" s="1817"/>
      <c r="JME47" s="1817"/>
      <c r="JMF47" s="1817"/>
      <c r="JMG47" s="1817"/>
      <c r="JMH47" s="1817"/>
      <c r="JMI47" s="1817"/>
      <c r="JMJ47" s="1817"/>
      <c r="JMK47" s="1817"/>
      <c r="JML47" s="1817"/>
      <c r="JMM47" s="1817"/>
      <c r="JMN47" s="1817"/>
      <c r="JMO47" s="1817"/>
      <c r="JMP47" s="1817"/>
      <c r="JMQ47" s="1817"/>
      <c r="JMR47" s="1817"/>
      <c r="JMS47" s="1817"/>
      <c r="JMT47" s="1817"/>
      <c r="JMU47" s="1817"/>
      <c r="JMV47" s="1817"/>
      <c r="JMW47" s="1817"/>
      <c r="JMX47" s="1817"/>
      <c r="JMY47" s="1817"/>
      <c r="JMZ47" s="1817"/>
      <c r="JNA47" s="1817"/>
      <c r="JNB47" s="1817"/>
      <c r="JNC47" s="1817"/>
      <c r="JND47" s="1817"/>
      <c r="JNE47" s="1817"/>
      <c r="JNF47" s="1817"/>
      <c r="JNG47" s="1817"/>
      <c r="JNH47" s="1817"/>
      <c r="JNI47" s="1817"/>
      <c r="JNJ47" s="1817"/>
      <c r="JNK47" s="1817"/>
      <c r="JNL47" s="1817"/>
      <c r="JNM47" s="1817"/>
      <c r="JNN47" s="1817"/>
      <c r="JNO47" s="1817"/>
      <c r="JNP47" s="1817"/>
      <c r="JNQ47" s="1817"/>
      <c r="JNR47" s="1817"/>
      <c r="JNS47" s="1817"/>
      <c r="JNT47" s="1817"/>
      <c r="JNU47" s="1817"/>
      <c r="JNV47" s="1817"/>
      <c r="JNW47" s="1817"/>
      <c r="JNX47" s="1817"/>
      <c r="JNY47" s="1817"/>
      <c r="JNZ47" s="1817"/>
      <c r="JOA47" s="1817"/>
      <c r="JOB47" s="1817"/>
      <c r="JOC47" s="1817"/>
      <c r="JOD47" s="1817"/>
      <c r="JOE47" s="1817"/>
      <c r="JOF47" s="1817"/>
      <c r="JOG47" s="1817"/>
      <c r="JOH47" s="1817"/>
      <c r="JOI47" s="1817"/>
      <c r="JOJ47" s="1817"/>
      <c r="JOK47" s="1817"/>
      <c r="JOL47" s="1817"/>
      <c r="JOM47" s="1817"/>
      <c r="JON47" s="1817"/>
      <c r="JOO47" s="1817"/>
      <c r="JOP47" s="1817"/>
      <c r="JOQ47" s="1817"/>
      <c r="JOR47" s="1817"/>
      <c r="JOS47" s="1817"/>
      <c r="JOT47" s="1817"/>
      <c r="JOU47" s="1817"/>
      <c r="JOV47" s="1817"/>
      <c r="JOW47" s="1817"/>
      <c r="JOX47" s="1817"/>
      <c r="JOY47" s="1817"/>
      <c r="JOZ47" s="1817"/>
      <c r="JPA47" s="1817"/>
      <c r="JPB47" s="1817"/>
      <c r="JPC47" s="1817"/>
      <c r="JPD47" s="1817"/>
      <c r="JPE47" s="1817"/>
      <c r="JPF47" s="1817"/>
      <c r="JPG47" s="1817"/>
      <c r="JPH47" s="1817"/>
      <c r="JPI47" s="1817"/>
      <c r="JPJ47" s="1817"/>
      <c r="JPK47" s="1817"/>
      <c r="JPL47" s="1817"/>
      <c r="JPM47" s="1817"/>
      <c r="JPN47" s="1817"/>
      <c r="JPO47" s="1817"/>
      <c r="JPP47" s="1817"/>
      <c r="JPQ47" s="1817"/>
      <c r="JPR47" s="1817"/>
      <c r="JPS47" s="1817"/>
      <c r="JPT47" s="1817"/>
      <c r="JPU47" s="1817"/>
      <c r="JPV47" s="1817"/>
      <c r="JPW47" s="1817"/>
      <c r="JPX47" s="1817"/>
      <c r="JPY47" s="1817"/>
      <c r="JPZ47" s="1817"/>
      <c r="JQA47" s="1817"/>
      <c r="JQB47" s="1817"/>
      <c r="JQC47" s="1817"/>
      <c r="JQD47" s="1817"/>
      <c r="JQE47" s="1817"/>
      <c r="JQF47" s="1817"/>
      <c r="JQG47" s="1817"/>
      <c r="JQH47" s="1817"/>
      <c r="JQI47" s="1817"/>
      <c r="JQJ47" s="1817"/>
      <c r="JQK47" s="1817"/>
      <c r="JQL47" s="1817"/>
      <c r="JQM47" s="1817"/>
      <c r="JQN47" s="1817"/>
      <c r="JQO47" s="1817"/>
      <c r="JQP47" s="1817"/>
      <c r="JQQ47" s="1817"/>
      <c r="JQR47" s="1817"/>
      <c r="JQS47" s="1817"/>
      <c r="JQT47" s="1817"/>
      <c r="JQU47" s="1817"/>
      <c r="JQV47" s="1817"/>
      <c r="JQW47" s="1817"/>
      <c r="JQX47" s="1817"/>
      <c r="JQY47" s="1817"/>
      <c r="JQZ47" s="1817"/>
      <c r="JRA47" s="1817"/>
      <c r="JRB47" s="1817"/>
      <c r="JRC47" s="1817"/>
      <c r="JRD47" s="1817"/>
      <c r="JRE47" s="1817"/>
      <c r="JRF47" s="1817"/>
      <c r="JRG47" s="1817"/>
      <c r="JRH47" s="1817"/>
      <c r="JRI47" s="1817"/>
      <c r="JRJ47" s="1817"/>
      <c r="JRK47" s="1817"/>
      <c r="JRL47" s="1817"/>
      <c r="JRM47" s="1817"/>
      <c r="JRN47" s="1817"/>
      <c r="JRO47" s="1817"/>
      <c r="JRP47" s="1817"/>
      <c r="JRQ47" s="1817"/>
      <c r="JRR47" s="1817"/>
      <c r="JRS47" s="1817"/>
      <c r="JRT47" s="1817"/>
      <c r="JRU47" s="1817"/>
      <c r="JRV47" s="1817"/>
      <c r="JRW47" s="1817"/>
      <c r="JRX47" s="1817"/>
      <c r="JRY47" s="1817"/>
      <c r="JRZ47" s="1817"/>
      <c r="JSA47" s="1817"/>
      <c r="JSB47" s="1817"/>
      <c r="JSC47" s="1817"/>
      <c r="JSD47" s="1817"/>
      <c r="JSE47" s="1817"/>
      <c r="JSF47" s="1817"/>
      <c r="JSG47" s="1817"/>
      <c r="JSH47" s="1817"/>
      <c r="JSI47" s="1817"/>
      <c r="JSJ47" s="1817"/>
      <c r="JSK47" s="1817"/>
      <c r="JSL47" s="1817"/>
      <c r="JSM47" s="1817"/>
      <c r="JSN47" s="1817"/>
      <c r="JSO47" s="1817"/>
      <c r="JSP47" s="1817"/>
      <c r="JSQ47" s="1817"/>
      <c r="JSR47" s="1817"/>
      <c r="JSS47" s="1817"/>
      <c r="JST47" s="1817"/>
      <c r="JSU47" s="1817"/>
      <c r="JSV47" s="1817"/>
      <c r="JSW47" s="1817"/>
      <c r="JSX47" s="1817"/>
      <c r="JSY47" s="1817"/>
      <c r="JSZ47" s="1817"/>
      <c r="JTA47" s="1817"/>
      <c r="JTB47" s="1817"/>
      <c r="JTC47" s="1817"/>
      <c r="JTD47" s="1817"/>
      <c r="JTE47" s="1817"/>
      <c r="JTF47" s="1817"/>
      <c r="JTG47" s="1817"/>
      <c r="JTH47" s="1817"/>
      <c r="JTI47" s="1817"/>
      <c r="JTJ47" s="1817"/>
      <c r="JTK47" s="1817"/>
      <c r="JTL47" s="1817"/>
      <c r="JTM47" s="1817"/>
      <c r="JTN47" s="1817"/>
      <c r="JTO47" s="1817"/>
      <c r="JTP47" s="1817"/>
      <c r="JTQ47" s="1817"/>
      <c r="JTR47" s="1817"/>
      <c r="JTS47" s="1817"/>
      <c r="JTT47" s="1817"/>
      <c r="JTU47" s="1817"/>
      <c r="JTV47" s="1817"/>
      <c r="JTW47" s="1817"/>
      <c r="JTX47" s="1817"/>
      <c r="JTY47" s="1817"/>
      <c r="JTZ47" s="1817"/>
      <c r="JUA47" s="1817"/>
      <c r="JUB47" s="1817"/>
      <c r="JUC47" s="1817"/>
      <c r="JUD47" s="1817"/>
      <c r="JUE47" s="1817"/>
      <c r="JUF47" s="1817"/>
      <c r="JUG47" s="1817"/>
      <c r="JUH47" s="1817"/>
      <c r="JUI47" s="1817"/>
      <c r="JUJ47" s="1817"/>
      <c r="JUK47" s="1817"/>
      <c r="JUL47" s="1817"/>
      <c r="JUM47" s="1817"/>
      <c r="JUN47" s="1817"/>
      <c r="JUO47" s="1817"/>
      <c r="JUP47" s="1817"/>
      <c r="JUQ47" s="1817"/>
      <c r="JUR47" s="1817"/>
      <c r="JUS47" s="1817"/>
      <c r="JUT47" s="1817"/>
      <c r="JUU47" s="1817"/>
      <c r="JUV47" s="1817"/>
      <c r="JUW47" s="1817"/>
      <c r="JUX47" s="1817"/>
      <c r="JUY47" s="1817"/>
      <c r="JUZ47" s="1817"/>
      <c r="JVA47" s="1817"/>
      <c r="JVB47" s="1817"/>
      <c r="JVC47" s="1817"/>
      <c r="JVD47" s="1817"/>
      <c r="JVE47" s="1817"/>
      <c r="JVF47" s="1817"/>
      <c r="JVG47" s="1817"/>
      <c r="JVH47" s="1817"/>
      <c r="JVI47" s="1817"/>
      <c r="JVJ47" s="1817"/>
      <c r="JVK47" s="1817"/>
      <c r="JVL47" s="1817"/>
      <c r="JVM47" s="1817"/>
      <c r="JVN47" s="1817"/>
      <c r="JVO47" s="1817"/>
      <c r="JVP47" s="1817"/>
      <c r="JVQ47" s="1817"/>
      <c r="JVR47" s="1817"/>
      <c r="JVS47" s="1817"/>
      <c r="JVT47" s="1817"/>
      <c r="JVU47" s="1817"/>
      <c r="JVV47" s="1817"/>
      <c r="JVW47" s="1817"/>
      <c r="JVX47" s="1817"/>
      <c r="JVY47" s="1817"/>
      <c r="JVZ47" s="1817"/>
      <c r="JWA47" s="1817"/>
      <c r="JWB47" s="1817"/>
      <c r="JWC47" s="1817"/>
      <c r="JWD47" s="1817"/>
      <c r="JWE47" s="1817"/>
      <c r="JWF47" s="1817"/>
      <c r="JWG47" s="1817"/>
      <c r="JWH47" s="1817"/>
      <c r="JWI47" s="1817"/>
      <c r="JWJ47" s="1817"/>
      <c r="JWK47" s="1817"/>
      <c r="JWL47" s="1817"/>
      <c r="JWM47" s="1817"/>
      <c r="JWN47" s="1817"/>
      <c r="JWO47" s="1817"/>
      <c r="JWP47" s="1817"/>
      <c r="JWQ47" s="1817"/>
      <c r="JWR47" s="1817"/>
      <c r="JWS47" s="1817"/>
      <c r="JWT47" s="1817"/>
      <c r="JWU47" s="1817"/>
      <c r="JWV47" s="1817"/>
      <c r="JWW47" s="1817"/>
      <c r="JWX47" s="1817"/>
      <c r="JWY47" s="1817"/>
      <c r="JWZ47" s="1817"/>
      <c r="JXA47" s="1817"/>
      <c r="JXB47" s="1817"/>
      <c r="JXC47" s="1817"/>
      <c r="JXD47" s="1817"/>
      <c r="JXE47" s="1817"/>
      <c r="JXF47" s="1817"/>
      <c r="JXG47" s="1817"/>
      <c r="JXH47" s="1817"/>
      <c r="JXI47" s="1817"/>
      <c r="JXJ47" s="1817"/>
      <c r="JXK47" s="1817"/>
      <c r="JXL47" s="1817"/>
      <c r="JXM47" s="1817"/>
      <c r="JXN47" s="1817"/>
      <c r="JXO47" s="1817"/>
      <c r="JXP47" s="1817"/>
      <c r="JXQ47" s="1817"/>
      <c r="JXR47" s="1817"/>
      <c r="JXS47" s="1817"/>
      <c r="JXT47" s="1817"/>
      <c r="JXU47" s="1817"/>
      <c r="JXV47" s="1817"/>
      <c r="JXW47" s="1817"/>
      <c r="JXX47" s="1817"/>
      <c r="JXY47" s="1817"/>
      <c r="JXZ47" s="1817"/>
      <c r="JYA47" s="1817"/>
      <c r="JYB47" s="1817"/>
      <c r="JYC47" s="1817"/>
      <c r="JYD47" s="1817"/>
      <c r="JYE47" s="1817"/>
      <c r="JYF47" s="1817"/>
      <c r="JYG47" s="1817"/>
      <c r="JYH47" s="1817"/>
      <c r="JYI47" s="1817"/>
      <c r="JYJ47" s="1817"/>
      <c r="JYK47" s="1817"/>
      <c r="JYL47" s="1817"/>
      <c r="JYM47" s="1817"/>
      <c r="JYN47" s="1817"/>
      <c r="JYO47" s="1817"/>
      <c r="JYP47" s="1817"/>
      <c r="JYQ47" s="1817"/>
      <c r="JYR47" s="1817"/>
      <c r="JYS47" s="1817"/>
      <c r="JYT47" s="1817"/>
      <c r="JYU47" s="1817"/>
      <c r="JYV47" s="1817"/>
      <c r="JYW47" s="1817"/>
      <c r="JYX47" s="1817"/>
      <c r="JYY47" s="1817"/>
      <c r="JYZ47" s="1817"/>
      <c r="JZA47" s="1817"/>
      <c r="JZB47" s="1817"/>
      <c r="JZC47" s="1817"/>
      <c r="JZD47" s="1817"/>
      <c r="JZE47" s="1817"/>
      <c r="JZF47" s="1817"/>
      <c r="JZG47" s="1817"/>
      <c r="JZH47" s="1817"/>
      <c r="JZI47" s="1817"/>
      <c r="JZJ47" s="1817"/>
      <c r="JZK47" s="1817"/>
      <c r="JZL47" s="1817"/>
      <c r="JZM47" s="1817"/>
      <c r="JZN47" s="1817"/>
      <c r="JZO47" s="1817"/>
      <c r="JZP47" s="1817"/>
      <c r="JZQ47" s="1817"/>
      <c r="JZR47" s="1817"/>
      <c r="JZS47" s="1817"/>
      <c r="JZT47" s="1817"/>
      <c r="JZU47" s="1817"/>
      <c r="JZV47" s="1817"/>
      <c r="JZW47" s="1817"/>
      <c r="JZX47" s="1817"/>
      <c r="JZY47" s="1817"/>
      <c r="JZZ47" s="1817"/>
      <c r="KAA47" s="1817"/>
      <c r="KAB47" s="1817"/>
      <c r="KAC47" s="1817"/>
      <c r="KAD47" s="1817"/>
      <c r="KAE47" s="1817"/>
      <c r="KAF47" s="1817"/>
      <c r="KAG47" s="1817"/>
      <c r="KAH47" s="1817"/>
      <c r="KAI47" s="1817"/>
      <c r="KAJ47" s="1817"/>
      <c r="KAK47" s="1817"/>
      <c r="KAL47" s="1817"/>
      <c r="KAM47" s="1817"/>
      <c r="KAN47" s="1817"/>
      <c r="KAO47" s="1817"/>
      <c r="KAP47" s="1817"/>
      <c r="KAQ47" s="1817"/>
      <c r="KAR47" s="1817"/>
      <c r="KAS47" s="1817"/>
      <c r="KAT47" s="1817"/>
      <c r="KAU47" s="1817"/>
      <c r="KAV47" s="1817"/>
      <c r="KAW47" s="1817"/>
      <c r="KAX47" s="1817"/>
      <c r="KAY47" s="1817"/>
      <c r="KAZ47" s="1817"/>
      <c r="KBA47" s="1817"/>
      <c r="KBB47" s="1817"/>
      <c r="KBC47" s="1817"/>
      <c r="KBD47" s="1817"/>
      <c r="KBE47" s="1817"/>
      <c r="KBF47" s="1817"/>
      <c r="KBG47" s="1817"/>
      <c r="KBH47" s="1817"/>
      <c r="KBI47" s="1817"/>
      <c r="KBJ47" s="1817"/>
      <c r="KBK47" s="1817"/>
      <c r="KBL47" s="1817"/>
      <c r="KBM47" s="1817"/>
      <c r="KBN47" s="1817"/>
      <c r="KBO47" s="1817"/>
      <c r="KBP47" s="1817"/>
      <c r="KBQ47" s="1817"/>
      <c r="KBR47" s="1817"/>
      <c r="KBS47" s="1817"/>
      <c r="KBT47" s="1817"/>
      <c r="KBU47" s="1817"/>
      <c r="KBV47" s="1817"/>
      <c r="KBW47" s="1817"/>
      <c r="KBX47" s="1817"/>
      <c r="KBY47" s="1817"/>
      <c r="KBZ47" s="1817"/>
      <c r="KCA47" s="1817"/>
      <c r="KCB47" s="1817"/>
      <c r="KCC47" s="1817"/>
      <c r="KCD47" s="1817"/>
      <c r="KCE47" s="1817"/>
      <c r="KCF47" s="1817"/>
      <c r="KCG47" s="1817"/>
      <c r="KCH47" s="1817"/>
      <c r="KCI47" s="1817"/>
      <c r="KCJ47" s="1817"/>
      <c r="KCK47" s="1817"/>
      <c r="KCL47" s="1817"/>
      <c r="KCM47" s="1817"/>
      <c r="KCN47" s="1817"/>
      <c r="KCO47" s="1817"/>
      <c r="KCP47" s="1817"/>
      <c r="KCQ47" s="1817"/>
      <c r="KCR47" s="1817"/>
      <c r="KCS47" s="1817"/>
      <c r="KCT47" s="1817"/>
      <c r="KCU47" s="1817"/>
      <c r="KCV47" s="1817"/>
      <c r="KCW47" s="1817"/>
      <c r="KCX47" s="1817"/>
      <c r="KCY47" s="1817"/>
      <c r="KCZ47" s="1817"/>
      <c r="KDA47" s="1817"/>
      <c r="KDB47" s="1817"/>
      <c r="KDC47" s="1817"/>
      <c r="KDD47" s="1817"/>
      <c r="KDE47" s="1817"/>
      <c r="KDF47" s="1817"/>
      <c r="KDG47" s="1817"/>
      <c r="KDH47" s="1817"/>
      <c r="KDI47" s="1817"/>
      <c r="KDJ47" s="1817"/>
      <c r="KDK47" s="1817"/>
      <c r="KDL47" s="1817"/>
      <c r="KDM47" s="1817"/>
      <c r="KDN47" s="1817"/>
      <c r="KDO47" s="1817"/>
      <c r="KDP47" s="1817"/>
      <c r="KDQ47" s="1817"/>
      <c r="KDR47" s="1817"/>
      <c r="KDS47" s="1817"/>
      <c r="KDT47" s="1817"/>
      <c r="KDU47" s="1817"/>
      <c r="KDV47" s="1817"/>
      <c r="KDW47" s="1817"/>
      <c r="KDX47" s="1817"/>
      <c r="KDY47" s="1817"/>
      <c r="KDZ47" s="1817"/>
      <c r="KEA47" s="1817"/>
      <c r="KEB47" s="1817"/>
      <c r="KEC47" s="1817"/>
      <c r="KED47" s="1817"/>
      <c r="KEE47" s="1817"/>
      <c r="KEF47" s="1817"/>
      <c r="KEG47" s="1817"/>
      <c r="KEH47" s="1817"/>
      <c r="KEI47" s="1817"/>
      <c r="KEJ47" s="1817"/>
      <c r="KEK47" s="1817"/>
      <c r="KEL47" s="1817"/>
      <c r="KEM47" s="1817"/>
      <c r="KEN47" s="1817"/>
      <c r="KEO47" s="1817"/>
      <c r="KEP47" s="1817"/>
      <c r="KEQ47" s="1817"/>
      <c r="KER47" s="1817"/>
      <c r="KES47" s="1817"/>
      <c r="KET47" s="1817"/>
      <c r="KEU47" s="1817"/>
      <c r="KEV47" s="1817"/>
      <c r="KEW47" s="1817"/>
      <c r="KEX47" s="1817"/>
      <c r="KEY47" s="1817"/>
      <c r="KEZ47" s="1817"/>
      <c r="KFA47" s="1817"/>
      <c r="KFB47" s="1817"/>
      <c r="KFC47" s="1817"/>
      <c r="KFD47" s="1817"/>
      <c r="KFE47" s="1817"/>
      <c r="KFF47" s="1817"/>
      <c r="KFG47" s="1817"/>
      <c r="KFH47" s="1817"/>
      <c r="KFI47" s="1817"/>
      <c r="KFJ47" s="1817"/>
      <c r="KFK47" s="1817"/>
      <c r="KFL47" s="1817"/>
      <c r="KFM47" s="1817"/>
      <c r="KFN47" s="1817"/>
      <c r="KFO47" s="1817"/>
      <c r="KFP47" s="1817"/>
      <c r="KFQ47" s="1817"/>
      <c r="KFR47" s="1817"/>
      <c r="KFS47" s="1817"/>
      <c r="KFT47" s="1817"/>
      <c r="KFU47" s="1817"/>
      <c r="KFV47" s="1817"/>
      <c r="KFW47" s="1817"/>
      <c r="KFX47" s="1817"/>
      <c r="KFY47" s="1817"/>
      <c r="KFZ47" s="1817"/>
      <c r="KGA47" s="1817"/>
      <c r="KGB47" s="1817"/>
      <c r="KGC47" s="1817"/>
      <c r="KGD47" s="1817"/>
      <c r="KGE47" s="1817"/>
      <c r="KGF47" s="1817"/>
      <c r="KGG47" s="1817"/>
      <c r="KGH47" s="1817"/>
      <c r="KGI47" s="1817"/>
      <c r="KGJ47" s="1817"/>
      <c r="KGK47" s="1817"/>
      <c r="KGL47" s="1817"/>
      <c r="KGM47" s="1817"/>
      <c r="KGN47" s="1817"/>
      <c r="KGO47" s="1817"/>
      <c r="KGP47" s="1817"/>
      <c r="KGQ47" s="1817"/>
      <c r="KGR47" s="1817"/>
      <c r="KGS47" s="1817"/>
      <c r="KGT47" s="1817"/>
      <c r="KGU47" s="1817"/>
      <c r="KGV47" s="1817"/>
      <c r="KGW47" s="1817"/>
      <c r="KGX47" s="1817"/>
      <c r="KGY47" s="1817"/>
      <c r="KGZ47" s="1817"/>
      <c r="KHA47" s="1817"/>
      <c r="KHB47" s="1817"/>
      <c r="KHC47" s="1817"/>
      <c r="KHD47" s="1817"/>
      <c r="KHE47" s="1817"/>
      <c r="KHF47" s="1817"/>
      <c r="KHG47" s="1817"/>
      <c r="KHH47" s="1817"/>
      <c r="KHI47" s="1817"/>
      <c r="KHJ47" s="1817"/>
      <c r="KHK47" s="1817"/>
      <c r="KHL47" s="1817"/>
      <c r="KHM47" s="1817"/>
      <c r="KHN47" s="1817"/>
      <c r="KHO47" s="1817"/>
      <c r="KHP47" s="1817"/>
      <c r="KHQ47" s="1817"/>
      <c r="KHR47" s="1817"/>
      <c r="KHS47" s="1817"/>
      <c r="KHT47" s="1817"/>
      <c r="KHU47" s="1817"/>
      <c r="KHV47" s="1817"/>
      <c r="KHW47" s="1817"/>
      <c r="KHX47" s="1817"/>
      <c r="KHY47" s="1817"/>
      <c r="KHZ47" s="1817"/>
      <c r="KIA47" s="1817"/>
      <c r="KIB47" s="1817"/>
      <c r="KIC47" s="1817"/>
      <c r="KID47" s="1817"/>
      <c r="KIE47" s="1817"/>
      <c r="KIF47" s="1817"/>
      <c r="KIG47" s="1817"/>
      <c r="KIH47" s="1817"/>
      <c r="KII47" s="1817"/>
      <c r="KIJ47" s="1817"/>
      <c r="KIK47" s="1817"/>
      <c r="KIL47" s="1817"/>
      <c r="KIM47" s="1817"/>
      <c r="KIN47" s="1817"/>
      <c r="KIO47" s="1817"/>
      <c r="KIP47" s="1817"/>
      <c r="KIQ47" s="1817"/>
      <c r="KIR47" s="1817"/>
      <c r="KIS47" s="1817"/>
      <c r="KIT47" s="1817"/>
      <c r="KIU47" s="1817"/>
      <c r="KIV47" s="1817"/>
      <c r="KIW47" s="1817"/>
      <c r="KIX47" s="1817"/>
      <c r="KIY47" s="1817"/>
      <c r="KIZ47" s="1817"/>
      <c r="KJA47" s="1817"/>
      <c r="KJB47" s="1817"/>
      <c r="KJC47" s="1817"/>
      <c r="KJD47" s="1817"/>
      <c r="KJE47" s="1817"/>
      <c r="KJF47" s="1817"/>
      <c r="KJG47" s="1817"/>
      <c r="KJH47" s="1817"/>
      <c r="KJI47" s="1817"/>
      <c r="KJJ47" s="1817"/>
      <c r="KJK47" s="1817"/>
      <c r="KJL47" s="1817"/>
      <c r="KJM47" s="1817"/>
      <c r="KJN47" s="1817"/>
      <c r="KJO47" s="1817"/>
      <c r="KJP47" s="1817"/>
      <c r="KJQ47" s="1817"/>
      <c r="KJR47" s="1817"/>
      <c r="KJS47" s="1817"/>
      <c r="KJT47" s="1817"/>
      <c r="KJU47" s="1817"/>
      <c r="KJV47" s="1817"/>
      <c r="KJW47" s="1817"/>
      <c r="KJX47" s="1817"/>
      <c r="KJY47" s="1817"/>
      <c r="KJZ47" s="1817"/>
      <c r="KKA47" s="1817"/>
      <c r="KKB47" s="1817"/>
      <c r="KKC47" s="1817"/>
      <c r="KKD47" s="1817"/>
      <c r="KKE47" s="1817"/>
      <c r="KKF47" s="1817"/>
      <c r="KKG47" s="1817"/>
      <c r="KKH47" s="1817"/>
      <c r="KKI47" s="1817"/>
      <c r="KKJ47" s="1817"/>
      <c r="KKK47" s="1817"/>
      <c r="KKL47" s="1817"/>
      <c r="KKM47" s="1817"/>
      <c r="KKN47" s="1817"/>
      <c r="KKO47" s="1817"/>
      <c r="KKP47" s="1817"/>
      <c r="KKQ47" s="1817"/>
      <c r="KKR47" s="1817"/>
      <c r="KKS47" s="1817"/>
      <c r="KKT47" s="1817"/>
      <c r="KKU47" s="1817"/>
      <c r="KKV47" s="1817"/>
      <c r="KKW47" s="1817"/>
      <c r="KKX47" s="1817"/>
      <c r="KKY47" s="1817"/>
      <c r="KKZ47" s="1817"/>
      <c r="KLA47" s="1817"/>
      <c r="KLB47" s="1817"/>
      <c r="KLC47" s="1817"/>
      <c r="KLD47" s="1817"/>
      <c r="KLE47" s="1817"/>
      <c r="KLF47" s="1817"/>
      <c r="KLG47" s="1817"/>
      <c r="KLH47" s="1817"/>
      <c r="KLI47" s="1817"/>
      <c r="KLJ47" s="1817"/>
      <c r="KLK47" s="1817"/>
      <c r="KLL47" s="1817"/>
      <c r="KLM47" s="1817"/>
      <c r="KLN47" s="1817"/>
      <c r="KLO47" s="1817"/>
      <c r="KLP47" s="1817"/>
      <c r="KLQ47" s="1817"/>
      <c r="KLR47" s="1817"/>
      <c r="KLS47" s="1817"/>
      <c r="KLT47" s="1817"/>
      <c r="KLU47" s="1817"/>
      <c r="KLV47" s="1817"/>
      <c r="KLW47" s="1817"/>
      <c r="KLX47" s="1817"/>
      <c r="KLY47" s="1817"/>
      <c r="KLZ47" s="1817"/>
      <c r="KMA47" s="1817"/>
      <c r="KMB47" s="1817"/>
      <c r="KMC47" s="1817"/>
      <c r="KMD47" s="1817"/>
      <c r="KME47" s="1817"/>
      <c r="KMF47" s="1817"/>
      <c r="KMG47" s="1817"/>
      <c r="KMH47" s="1817"/>
      <c r="KMI47" s="1817"/>
      <c r="KMJ47" s="1817"/>
      <c r="KMK47" s="1817"/>
      <c r="KML47" s="1817"/>
      <c r="KMM47" s="1817"/>
      <c r="KMN47" s="1817"/>
      <c r="KMO47" s="1817"/>
      <c r="KMP47" s="1817"/>
      <c r="KMQ47" s="1817"/>
      <c r="KMR47" s="1817"/>
      <c r="KMS47" s="1817"/>
      <c r="KMT47" s="1817"/>
      <c r="KMU47" s="1817"/>
      <c r="KMV47" s="1817"/>
      <c r="KMW47" s="1817"/>
      <c r="KMX47" s="1817"/>
      <c r="KMY47" s="1817"/>
      <c r="KMZ47" s="1817"/>
      <c r="KNA47" s="1817"/>
      <c r="KNB47" s="1817"/>
      <c r="KNC47" s="1817"/>
      <c r="KND47" s="1817"/>
      <c r="KNE47" s="1817"/>
      <c r="KNF47" s="1817"/>
      <c r="KNG47" s="1817"/>
      <c r="KNH47" s="1817"/>
      <c r="KNI47" s="1817"/>
      <c r="KNJ47" s="1817"/>
      <c r="KNK47" s="1817"/>
      <c r="KNL47" s="1817"/>
      <c r="KNM47" s="1817"/>
      <c r="KNN47" s="1817"/>
      <c r="KNO47" s="1817"/>
      <c r="KNP47" s="1817"/>
      <c r="KNQ47" s="1817"/>
      <c r="KNR47" s="1817"/>
      <c r="KNS47" s="1817"/>
      <c r="KNT47" s="1817"/>
      <c r="KNU47" s="1817"/>
      <c r="KNV47" s="1817"/>
      <c r="KNW47" s="1817"/>
      <c r="KNX47" s="1817"/>
      <c r="KNY47" s="1817"/>
      <c r="KNZ47" s="1817"/>
      <c r="KOA47" s="1817"/>
      <c r="KOB47" s="1817"/>
      <c r="KOC47" s="1817"/>
      <c r="KOD47" s="1817"/>
      <c r="KOE47" s="1817"/>
      <c r="KOF47" s="1817"/>
      <c r="KOG47" s="1817"/>
      <c r="KOH47" s="1817"/>
      <c r="KOI47" s="1817"/>
      <c r="KOJ47" s="1817"/>
      <c r="KOK47" s="1817"/>
      <c r="KOL47" s="1817"/>
      <c r="KOM47" s="1817"/>
      <c r="KON47" s="1817"/>
      <c r="KOO47" s="1817"/>
      <c r="KOP47" s="1817"/>
      <c r="KOQ47" s="1817"/>
      <c r="KOR47" s="1817"/>
      <c r="KOS47" s="1817"/>
      <c r="KOT47" s="1817"/>
      <c r="KOU47" s="1817"/>
      <c r="KOV47" s="1817"/>
      <c r="KOW47" s="1817"/>
      <c r="KOX47" s="1817"/>
      <c r="KOY47" s="1817"/>
      <c r="KOZ47" s="1817"/>
      <c r="KPA47" s="1817"/>
      <c r="KPB47" s="1817"/>
      <c r="KPC47" s="1817"/>
      <c r="KPD47" s="1817"/>
      <c r="KPE47" s="1817"/>
      <c r="KPF47" s="1817"/>
      <c r="KPG47" s="1817"/>
      <c r="KPH47" s="1817"/>
      <c r="KPI47" s="1817"/>
      <c r="KPJ47" s="1817"/>
      <c r="KPK47" s="1817"/>
      <c r="KPL47" s="1817"/>
      <c r="KPM47" s="1817"/>
      <c r="KPN47" s="1817"/>
      <c r="KPO47" s="1817"/>
      <c r="KPP47" s="1817"/>
      <c r="KPQ47" s="1817"/>
      <c r="KPR47" s="1817"/>
      <c r="KPS47" s="1817"/>
      <c r="KPT47" s="1817"/>
      <c r="KPU47" s="1817"/>
      <c r="KPV47" s="1817"/>
      <c r="KPW47" s="1817"/>
      <c r="KPX47" s="1817"/>
      <c r="KPY47" s="1817"/>
      <c r="KPZ47" s="1817"/>
      <c r="KQA47" s="1817"/>
      <c r="KQB47" s="1817"/>
      <c r="KQC47" s="1817"/>
      <c r="KQD47" s="1817"/>
      <c r="KQE47" s="1817"/>
      <c r="KQF47" s="1817"/>
      <c r="KQG47" s="1817"/>
      <c r="KQH47" s="1817"/>
      <c r="KQI47" s="1817"/>
      <c r="KQJ47" s="1817"/>
      <c r="KQK47" s="1817"/>
      <c r="KQL47" s="1817"/>
      <c r="KQM47" s="1817"/>
      <c r="KQN47" s="1817"/>
      <c r="KQO47" s="1817"/>
      <c r="KQP47" s="1817"/>
      <c r="KQQ47" s="1817"/>
      <c r="KQR47" s="1817"/>
      <c r="KQS47" s="1817"/>
      <c r="KQT47" s="1817"/>
      <c r="KQU47" s="1817"/>
      <c r="KQV47" s="1817"/>
      <c r="KQW47" s="1817"/>
      <c r="KQX47" s="1817"/>
      <c r="KQY47" s="1817"/>
      <c r="KQZ47" s="1817"/>
      <c r="KRA47" s="1817"/>
      <c r="KRB47" s="1817"/>
      <c r="KRC47" s="1817"/>
      <c r="KRD47" s="1817"/>
      <c r="KRE47" s="1817"/>
      <c r="KRF47" s="1817"/>
      <c r="KRG47" s="1817"/>
      <c r="KRH47" s="1817"/>
      <c r="KRI47" s="1817"/>
      <c r="KRJ47" s="1817"/>
      <c r="KRK47" s="1817"/>
      <c r="KRL47" s="1817"/>
      <c r="KRM47" s="1817"/>
      <c r="KRN47" s="1817"/>
      <c r="KRO47" s="1817"/>
      <c r="KRP47" s="1817"/>
      <c r="KRQ47" s="1817"/>
      <c r="KRR47" s="1817"/>
      <c r="KRS47" s="1817"/>
      <c r="KRT47" s="1817"/>
      <c r="KRU47" s="1817"/>
      <c r="KRV47" s="1817"/>
      <c r="KRW47" s="1817"/>
      <c r="KRX47" s="1817"/>
      <c r="KRY47" s="1817"/>
      <c r="KRZ47" s="1817"/>
      <c r="KSA47" s="1817"/>
      <c r="KSB47" s="1817"/>
      <c r="KSC47" s="1817"/>
      <c r="KSD47" s="1817"/>
      <c r="KSE47" s="1817"/>
      <c r="KSF47" s="1817"/>
      <c r="KSG47" s="1817"/>
      <c r="KSH47" s="1817"/>
      <c r="KSI47" s="1817"/>
      <c r="KSJ47" s="1817"/>
      <c r="KSK47" s="1817"/>
      <c r="KSL47" s="1817"/>
      <c r="KSM47" s="1817"/>
      <c r="KSN47" s="1817"/>
      <c r="KSO47" s="1817"/>
      <c r="KSP47" s="1817"/>
      <c r="KSQ47" s="1817"/>
      <c r="KSR47" s="1817"/>
      <c r="KSS47" s="1817"/>
      <c r="KST47" s="1817"/>
      <c r="KSU47" s="1817"/>
      <c r="KSV47" s="1817"/>
      <c r="KSW47" s="1817"/>
      <c r="KSX47" s="1817"/>
      <c r="KSY47" s="1817"/>
      <c r="KSZ47" s="1817"/>
      <c r="KTA47" s="1817"/>
      <c r="KTB47" s="1817"/>
      <c r="KTC47" s="1817"/>
      <c r="KTD47" s="1817"/>
      <c r="KTE47" s="1817"/>
      <c r="KTF47" s="1817"/>
      <c r="KTG47" s="1817"/>
      <c r="KTH47" s="1817"/>
      <c r="KTI47" s="1817"/>
      <c r="KTJ47" s="1817"/>
      <c r="KTK47" s="1817"/>
      <c r="KTL47" s="1817"/>
      <c r="KTM47" s="1817"/>
      <c r="KTN47" s="1817"/>
      <c r="KTO47" s="1817"/>
      <c r="KTP47" s="1817"/>
      <c r="KTQ47" s="1817"/>
      <c r="KTR47" s="1817"/>
      <c r="KTS47" s="1817"/>
      <c r="KTT47" s="1817"/>
      <c r="KTU47" s="1817"/>
      <c r="KTV47" s="1817"/>
      <c r="KTW47" s="1817"/>
      <c r="KTX47" s="1817"/>
      <c r="KTY47" s="1817"/>
      <c r="KTZ47" s="1817"/>
      <c r="KUA47" s="1817"/>
      <c r="KUB47" s="1817"/>
      <c r="KUC47" s="1817"/>
      <c r="KUD47" s="1817"/>
      <c r="KUE47" s="1817"/>
      <c r="KUF47" s="1817"/>
      <c r="KUG47" s="1817"/>
      <c r="KUH47" s="1817"/>
      <c r="KUI47" s="1817"/>
      <c r="KUJ47" s="1817"/>
      <c r="KUK47" s="1817"/>
      <c r="KUL47" s="1817"/>
      <c r="KUM47" s="1817"/>
      <c r="KUN47" s="1817"/>
      <c r="KUO47" s="1817"/>
      <c r="KUP47" s="1817"/>
      <c r="KUQ47" s="1817"/>
      <c r="KUR47" s="1817"/>
      <c r="KUS47" s="1817"/>
      <c r="KUT47" s="1817"/>
      <c r="KUU47" s="1817"/>
      <c r="KUV47" s="1817"/>
      <c r="KUW47" s="1817"/>
      <c r="KUX47" s="1817"/>
      <c r="KUY47" s="1817"/>
      <c r="KUZ47" s="1817"/>
      <c r="KVA47" s="1817"/>
      <c r="KVB47" s="1817"/>
      <c r="KVC47" s="1817"/>
      <c r="KVD47" s="1817"/>
      <c r="KVE47" s="1817"/>
      <c r="KVF47" s="1817"/>
      <c r="KVG47" s="1817"/>
      <c r="KVH47" s="1817"/>
      <c r="KVI47" s="1817"/>
      <c r="KVJ47" s="1817"/>
      <c r="KVK47" s="1817"/>
      <c r="KVL47" s="1817"/>
      <c r="KVM47" s="1817"/>
      <c r="KVN47" s="1817"/>
      <c r="KVO47" s="1817"/>
      <c r="KVP47" s="1817"/>
      <c r="KVQ47" s="1817"/>
      <c r="KVR47" s="1817"/>
      <c r="KVS47" s="1817"/>
      <c r="KVT47" s="1817"/>
      <c r="KVU47" s="1817"/>
      <c r="KVV47" s="1817"/>
      <c r="KVW47" s="1817"/>
      <c r="KVX47" s="1817"/>
      <c r="KVY47" s="1817"/>
      <c r="KVZ47" s="1817"/>
      <c r="KWA47" s="1817"/>
      <c r="KWB47" s="1817"/>
      <c r="KWC47" s="1817"/>
      <c r="KWD47" s="1817"/>
      <c r="KWE47" s="1817"/>
      <c r="KWF47" s="1817"/>
      <c r="KWG47" s="1817"/>
      <c r="KWH47" s="1817"/>
      <c r="KWI47" s="1817"/>
      <c r="KWJ47" s="1817"/>
      <c r="KWK47" s="1817"/>
      <c r="KWL47" s="1817"/>
      <c r="KWM47" s="1817"/>
      <c r="KWN47" s="1817"/>
      <c r="KWO47" s="1817"/>
      <c r="KWP47" s="1817"/>
      <c r="KWQ47" s="1817"/>
      <c r="KWR47" s="1817"/>
      <c r="KWS47" s="1817"/>
      <c r="KWT47" s="1817"/>
      <c r="KWU47" s="1817"/>
      <c r="KWV47" s="1817"/>
      <c r="KWW47" s="1817"/>
      <c r="KWX47" s="1817"/>
      <c r="KWY47" s="1817"/>
      <c r="KWZ47" s="1817"/>
      <c r="KXA47" s="1817"/>
      <c r="KXB47" s="1817"/>
      <c r="KXC47" s="1817"/>
      <c r="KXD47" s="1817"/>
      <c r="KXE47" s="1817"/>
      <c r="KXF47" s="1817"/>
      <c r="KXG47" s="1817"/>
      <c r="KXH47" s="1817"/>
      <c r="KXI47" s="1817"/>
      <c r="KXJ47" s="1817"/>
      <c r="KXK47" s="1817"/>
      <c r="KXL47" s="1817"/>
      <c r="KXM47" s="1817"/>
      <c r="KXN47" s="1817"/>
      <c r="KXO47" s="1817"/>
      <c r="KXP47" s="1817"/>
      <c r="KXQ47" s="1817"/>
      <c r="KXR47" s="1817"/>
      <c r="KXS47" s="1817"/>
      <c r="KXT47" s="1817"/>
      <c r="KXU47" s="1817"/>
      <c r="KXV47" s="1817"/>
      <c r="KXW47" s="1817"/>
      <c r="KXX47" s="1817"/>
      <c r="KXY47" s="1817"/>
      <c r="KXZ47" s="1817"/>
      <c r="KYA47" s="1817"/>
      <c r="KYB47" s="1817"/>
      <c r="KYC47" s="1817"/>
      <c r="KYD47" s="1817"/>
      <c r="KYE47" s="1817"/>
      <c r="KYF47" s="1817"/>
      <c r="KYG47" s="1817"/>
      <c r="KYH47" s="1817"/>
      <c r="KYI47" s="1817"/>
      <c r="KYJ47" s="1817"/>
      <c r="KYK47" s="1817"/>
      <c r="KYL47" s="1817"/>
      <c r="KYM47" s="1817"/>
      <c r="KYN47" s="1817"/>
      <c r="KYO47" s="1817"/>
      <c r="KYP47" s="1817"/>
      <c r="KYQ47" s="1817"/>
      <c r="KYR47" s="1817"/>
      <c r="KYS47" s="1817"/>
      <c r="KYT47" s="1817"/>
      <c r="KYU47" s="1817"/>
      <c r="KYV47" s="1817"/>
      <c r="KYW47" s="1817"/>
      <c r="KYX47" s="1817"/>
      <c r="KYY47" s="1817"/>
      <c r="KYZ47" s="1817"/>
      <c r="KZA47" s="1817"/>
      <c r="KZB47" s="1817"/>
      <c r="KZC47" s="1817"/>
      <c r="KZD47" s="1817"/>
      <c r="KZE47" s="1817"/>
      <c r="KZF47" s="1817"/>
      <c r="KZG47" s="1817"/>
      <c r="KZH47" s="1817"/>
      <c r="KZI47" s="1817"/>
      <c r="KZJ47" s="1817"/>
      <c r="KZK47" s="1817"/>
      <c r="KZL47" s="1817"/>
      <c r="KZM47" s="1817"/>
      <c r="KZN47" s="1817"/>
      <c r="KZO47" s="1817"/>
      <c r="KZP47" s="1817"/>
      <c r="KZQ47" s="1817"/>
      <c r="KZR47" s="1817"/>
      <c r="KZS47" s="1817"/>
      <c r="KZT47" s="1817"/>
      <c r="KZU47" s="1817"/>
      <c r="KZV47" s="1817"/>
      <c r="KZW47" s="1817"/>
      <c r="KZX47" s="1817"/>
      <c r="KZY47" s="1817"/>
      <c r="KZZ47" s="1817"/>
      <c r="LAA47" s="1817"/>
      <c r="LAB47" s="1817"/>
      <c r="LAC47" s="1817"/>
      <c r="LAD47" s="1817"/>
      <c r="LAE47" s="1817"/>
      <c r="LAF47" s="1817"/>
      <c r="LAG47" s="1817"/>
      <c r="LAH47" s="1817"/>
      <c r="LAI47" s="1817"/>
      <c r="LAJ47" s="1817"/>
      <c r="LAK47" s="1817"/>
      <c r="LAL47" s="1817"/>
      <c r="LAM47" s="1817"/>
      <c r="LAN47" s="1817"/>
      <c r="LAO47" s="1817"/>
      <c r="LAP47" s="1817"/>
      <c r="LAQ47" s="1817"/>
      <c r="LAR47" s="1817"/>
      <c r="LAS47" s="1817"/>
      <c r="LAT47" s="1817"/>
      <c r="LAU47" s="1817"/>
      <c r="LAV47" s="1817"/>
      <c r="LAW47" s="1817"/>
      <c r="LAX47" s="1817"/>
      <c r="LAY47" s="1817"/>
      <c r="LAZ47" s="1817"/>
      <c r="LBA47" s="1817"/>
      <c r="LBB47" s="1817"/>
      <c r="LBC47" s="1817"/>
      <c r="LBD47" s="1817"/>
      <c r="LBE47" s="1817"/>
      <c r="LBF47" s="1817"/>
      <c r="LBG47" s="1817"/>
      <c r="LBH47" s="1817"/>
      <c r="LBI47" s="1817"/>
      <c r="LBJ47" s="1817"/>
      <c r="LBK47" s="1817"/>
      <c r="LBL47" s="1817"/>
      <c r="LBM47" s="1817"/>
      <c r="LBN47" s="1817"/>
      <c r="LBO47" s="1817"/>
      <c r="LBP47" s="1817"/>
      <c r="LBQ47" s="1817"/>
      <c r="LBR47" s="1817"/>
      <c r="LBS47" s="1817"/>
      <c r="LBT47" s="1817"/>
      <c r="LBU47" s="1817"/>
      <c r="LBV47" s="1817"/>
      <c r="LBW47" s="1817"/>
      <c r="LBX47" s="1817"/>
      <c r="LBY47" s="1817"/>
      <c r="LBZ47" s="1817"/>
      <c r="LCA47" s="1817"/>
      <c r="LCB47" s="1817"/>
      <c r="LCC47" s="1817"/>
      <c r="LCD47" s="1817"/>
      <c r="LCE47" s="1817"/>
      <c r="LCF47" s="1817"/>
      <c r="LCG47" s="1817"/>
      <c r="LCH47" s="1817"/>
      <c r="LCI47" s="1817"/>
      <c r="LCJ47" s="1817"/>
      <c r="LCK47" s="1817"/>
      <c r="LCL47" s="1817"/>
      <c r="LCM47" s="1817"/>
      <c r="LCN47" s="1817"/>
      <c r="LCO47" s="1817"/>
      <c r="LCP47" s="1817"/>
      <c r="LCQ47" s="1817"/>
      <c r="LCR47" s="1817"/>
      <c r="LCS47" s="1817"/>
      <c r="LCT47" s="1817"/>
      <c r="LCU47" s="1817"/>
      <c r="LCV47" s="1817"/>
      <c r="LCW47" s="1817"/>
      <c r="LCX47" s="1817"/>
      <c r="LCY47" s="1817"/>
      <c r="LCZ47" s="1817"/>
      <c r="LDA47" s="1817"/>
      <c r="LDB47" s="1817"/>
      <c r="LDC47" s="1817"/>
      <c r="LDD47" s="1817"/>
      <c r="LDE47" s="1817"/>
      <c r="LDF47" s="1817"/>
      <c r="LDG47" s="1817"/>
      <c r="LDH47" s="1817"/>
      <c r="LDI47" s="1817"/>
      <c r="LDJ47" s="1817"/>
      <c r="LDK47" s="1817"/>
      <c r="LDL47" s="1817"/>
      <c r="LDM47" s="1817"/>
      <c r="LDN47" s="1817"/>
      <c r="LDO47" s="1817"/>
      <c r="LDP47" s="1817"/>
      <c r="LDQ47" s="1817"/>
      <c r="LDR47" s="1817"/>
      <c r="LDS47" s="1817"/>
      <c r="LDT47" s="1817"/>
      <c r="LDU47" s="1817"/>
      <c r="LDV47" s="1817"/>
      <c r="LDW47" s="1817"/>
      <c r="LDX47" s="1817"/>
      <c r="LDY47" s="1817"/>
      <c r="LDZ47" s="1817"/>
      <c r="LEA47" s="1817"/>
      <c r="LEB47" s="1817"/>
      <c r="LEC47" s="1817"/>
      <c r="LED47" s="1817"/>
      <c r="LEE47" s="1817"/>
      <c r="LEF47" s="1817"/>
      <c r="LEG47" s="1817"/>
      <c r="LEH47" s="1817"/>
      <c r="LEI47" s="1817"/>
      <c r="LEJ47" s="1817"/>
      <c r="LEK47" s="1817"/>
      <c r="LEL47" s="1817"/>
      <c r="LEM47" s="1817"/>
      <c r="LEN47" s="1817"/>
      <c r="LEO47" s="1817"/>
      <c r="LEP47" s="1817"/>
      <c r="LEQ47" s="1817"/>
      <c r="LER47" s="1817"/>
      <c r="LES47" s="1817"/>
      <c r="LET47" s="1817"/>
      <c r="LEU47" s="1817"/>
      <c r="LEV47" s="1817"/>
      <c r="LEW47" s="1817"/>
      <c r="LEX47" s="1817"/>
      <c r="LEY47" s="1817"/>
      <c r="LEZ47" s="1817"/>
      <c r="LFA47" s="1817"/>
      <c r="LFB47" s="1817"/>
      <c r="LFC47" s="1817"/>
      <c r="LFD47" s="1817"/>
      <c r="LFE47" s="1817"/>
      <c r="LFF47" s="1817"/>
      <c r="LFG47" s="1817"/>
      <c r="LFH47" s="1817"/>
      <c r="LFI47" s="1817"/>
      <c r="LFJ47" s="1817"/>
      <c r="LFK47" s="1817"/>
      <c r="LFL47" s="1817"/>
      <c r="LFM47" s="1817"/>
      <c r="LFN47" s="1817"/>
      <c r="LFO47" s="1817"/>
      <c r="LFP47" s="1817"/>
      <c r="LFQ47" s="1817"/>
      <c r="LFR47" s="1817"/>
      <c r="LFS47" s="1817"/>
      <c r="LFT47" s="1817"/>
      <c r="LFU47" s="1817"/>
      <c r="LFV47" s="1817"/>
      <c r="LFW47" s="1817"/>
      <c r="LFX47" s="1817"/>
      <c r="LFY47" s="1817"/>
      <c r="LFZ47" s="1817"/>
      <c r="LGA47" s="1817"/>
      <c r="LGB47" s="1817"/>
      <c r="LGC47" s="1817"/>
      <c r="LGD47" s="1817"/>
      <c r="LGE47" s="1817"/>
      <c r="LGF47" s="1817"/>
      <c r="LGG47" s="1817"/>
      <c r="LGH47" s="1817"/>
      <c r="LGI47" s="1817"/>
      <c r="LGJ47" s="1817"/>
      <c r="LGK47" s="1817"/>
      <c r="LGL47" s="1817"/>
      <c r="LGM47" s="1817"/>
      <c r="LGN47" s="1817"/>
      <c r="LGO47" s="1817"/>
      <c r="LGP47" s="1817"/>
      <c r="LGQ47" s="1817"/>
      <c r="LGR47" s="1817"/>
      <c r="LGS47" s="1817"/>
      <c r="LGT47" s="1817"/>
      <c r="LGU47" s="1817"/>
      <c r="LGV47" s="1817"/>
      <c r="LGW47" s="1817"/>
      <c r="LGX47" s="1817"/>
      <c r="LGY47" s="1817"/>
      <c r="LGZ47" s="1817"/>
      <c r="LHA47" s="1817"/>
      <c r="LHB47" s="1817"/>
      <c r="LHC47" s="1817"/>
      <c r="LHD47" s="1817"/>
      <c r="LHE47" s="1817"/>
      <c r="LHF47" s="1817"/>
      <c r="LHG47" s="1817"/>
      <c r="LHH47" s="1817"/>
      <c r="LHI47" s="1817"/>
      <c r="LHJ47" s="1817"/>
      <c r="LHK47" s="1817"/>
      <c r="LHL47" s="1817"/>
      <c r="LHM47" s="1817"/>
      <c r="LHN47" s="1817"/>
      <c r="LHO47" s="1817"/>
      <c r="LHP47" s="1817"/>
      <c r="LHQ47" s="1817"/>
      <c r="LHR47" s="1817"/>
      <c r="LHS47" s="1817"/>
      <c r="LHT47" s="1817"/>
      <c r="LHU47" s="1817"/>
      <c r="LHV47" s="1817"/>
      <c r="LHW47" s="1817"/>
      <c r="LHX47" s="1817"/>
      <c r="LHY47" s="1817"/>
      <c r="LHZ47" s="1817"/>
      <c r="LIA47" s="1817"/>
      <c r="LIB47" s="1817"/>
      <c r="LIC47" s="1817"/>
      <c r="LID47" s="1817"/>
      <c r="LIE47" s="1817"/>
      <c r="LIF47" s="1817"/>
      <c r="LIG47" s="1817"/>
      <c r="LIH47" s="1817"/>
      <c r="LII47" s="1817"/>
      <c r="LIJ47" s="1817"/>
      <c r="LIK47" s="1817"/>
      <c r="LIL47" s="1817"/>
      <c r="LIM47" s="1817"/>
      <c r="LIN47" s="1817"/>
      <c r="LIO47" s="1817"/>
      <c r="LIP47" s="1817"/>
      <c r="LIQ47" s="1817"/>
      <c r="LIR47" s="1817"/>
      <c r="LIS47" s="1817"/>
      <c r="LIT47" s="1817"/>
      <c r="LIU47" s="1817"/>
      <c r="LIV47" s="1817"/>
      <c r="LIW47" s="1817"/>
      <c r="LIX47" s="1817"/>
      <c r="LIY47" s="1817"/>
      <c r="LIZ47" s="1817"/>
      <c r="LJA47" s="1817"/>
      <c r="LJB47" s="1817"/>
      <c r="LJC47" s="1817"/>
      <c r="LJD47" s="1817"/>
      <c r="LJE47" s="1817"/>
      <c r="LJF47" s="1817"/>
      <c r="LJG47" s="1817"/>
      <c r="LJH47" s="1817"/>
      <c r="LJI47" s="1817"/>
      <c r="LJJ47" s="1817"/>
      <c r="LJK47" s="1817"/>
      <c r="LJL47" s="1817"/>
      <c r="LJM47" s="1817"/>
      <c r="LJN47" s="1817"/>
      <c r="LJO47" s="1817"/>
      <c r="LJP47" s="1817"/>
      <c r="LJQ47" s="1817"/>
      <c r="LJR47" s="1817"/>
      <c r="LJS47" s="1817"/>
      <c r="LJT47" s="1817"/>
      <c r="LJU47" s="1817"/>
      <c r="LJV47" s="1817"/>
      <c r="LJW47" s="1817"/>
      <c r="LJX47" s="1817"/>
      <c r="LJY47" s="1817"/>
      <c r="LJZ47" s="1817"/>
      <c r="LKA47" s="1817"/>
      <c r="LKB47" s="1817"/>
      <c r="LKC47" s="1817"/>
      <c r="LKD47" s="1817"/>
      <c r="LKE47" s="1817"/>
      <c r="LKF47" s="1817"/>
      <c r="LKG47" s="1817"/>
      <c r="LKH47" s="1817"/>
      <c r="LKI47" s="1817"/>
      <c r="LKJ47" s="1817"/>
      <c r="LKK47" s="1817"/>
      <c r="LKL47" s="1817"/>
      <c r="LKM47" s="1817"/>
      <c r="LKN47" s="1817"/>
      <c r="LKO47" s="1817"/>
      <c r="LKP47" s="1817"/>
      <c r="LKQ47" s="1817"/>
      <c r="LKR47" s="1817"/>
      <c r="LKS47" s="1817"/>
      <c r="LKT47" s="1817"/>
      <c r="LKU47" s="1817"/>
      <c r="LKV47" s="1817"/>
      <c r="LKW47" s="1817"/>
      <c r="LKX47" s="1817"/>
      <c r="LKY47" s="1817"/>
      <c r="LKZ47" s="1817"/>
      <c r="LLA47" s="1817"/>
      <c r="LLB47" s="1817"/>
      <c r="LLC47" s="1817"/>
      <c r="LLD47" s="1817"/>
      <c r="LLE47" s="1817"/>
      <c r="LLF47" s="1817"/>
      <c r="LLG47" s="1817"/>
      <c r="LLH47" s="1817"/>
      <c r="LLI47" s="1817"/>
      <c r="LLJ47" s="1817"/>
      <c r="LLK47" s="1817"/>
      <c r="LLL47" s="1817"/>
      <c r="LLM47" s="1817"/>
      <c r="LLN47" s="1817"/>
      <c r="LLO47" s="1817"/>
      <c r="LLP47" s="1817"/>
      <c r="LLQ47" s="1817"/>
      <c r="LLR47" s="1817"/>
      <c r="LLS47" s="1817"/>
      <c r="LLT47" s="1817"/>
      <c r="LLU47" s="1817"/>
      <c r="LLV47" s="1817"/>
      <c r="LLW47" s="1817"/>
      <c r="LLX47" s="1817"/>
      <c r="LLY47" s="1817"/>
      <c r="LLZ47" s="1817"/>
      <c r="LMA47" s="1817"/>
      <c r="LMB47" s="1817"/>
      <c r="LMC47" s="1817"/>
      <c r="LMD47" s="1817"/>
      <c r="LME47" s="1817"/>
      <c r="LMF47" s="1817"/>
      <c r="LMG47" s="1817"/>
      <c r="LMH47" s="1817"/>
      <c r="LMI47" s="1817"/>
      <c r="LMJ47" s="1817"/>
      <c r="LMK47" s="1817"/>
      <c r="LML47" s="1817"/>
      <c r="LMM47" s="1817"/>
      <c r="LMN47" s="1817"/>
      <c r="LMO47" s="1817"/>
      <c r="LMP47" s="1817"/>
      <c r="LMQ47" s="1817"/>
      <c r="LMR47" s="1817"/>
      <c r="LMS47" s="1817"/>
      <c r="LMT47" s="1817"/>
      <c r="LMU47" s="1817"/>
      <c r="LMV47" s="1817"/>
      <c r="LMW47" s="1817"/>
      <c r="LMX47" s="1817"/>
      <c r="LMY47" s="1817"/>
      <c r="LMZ47" s="1817"/>
      <c r="LNA47" s="1817"/>
      <c r="LNB47" s="1817"/>
      <c r="LNC47" s="1817"/>
      <c r="LND47" s="1817"/>
      <c r="LNE47" s="1817"/>
      <c r="LNF47" s="1817"/>
      <c r="LNG47" s="1817"/>
      <c r="LNH47" s="1817"/>
      <c r="LNI47" s="1817"/>
      <c r="LNJ47" s="1817"/>
      <c r="LNK47" s="1817"/>
      <c r="LNL47" s="1817"/>
      <c r="LNM47" s="1817"/>
      <c r="LNN47" s="1817"/>
      <c r="LNO47" s="1817"/>
      <c r="LNP47" s="1817"/>
      <c r="LNQ47" s="1817"/>
      <c r="LNR47" s="1817"/>
      <c r="LNS47" s="1817"/>
      <c r="LNT47" s="1817"/>
      <c r="LNU47" s="1817"/>
      <c r="LNV47" s="1817"/>
      <c r="LNW47" s="1817"/>
      <c r="LNX47" s="1817"/>
      <c r="LNY47" s="1817"/>
      <c r="LNZ47" s="1817"/>
      <c r="LOA47" s="1817"/>
      <c r="LOB47" s="1817"/>
      <c r="LOC47" s="1817"/>
      <c r="LOD47" s="1817"/>
      <c r="LOE47" s="1817"/>
      <c r="LOF47" s="1817"/>
      <c r="LOG47" s="1817"/>
      <c r="LOH47" s="1817"/>
      <c r="LOI47" s="1817"/>
      <c r="LOJ47" s="1817"/>
      <c r="LOK47" s="1817"/>
      <c r="LOL47" s="1817"/>
      <c r="LOM47" s="1817"/>
      <c r="LON47" s="1817"/>
      <c r="LOO47" s="1817"/>
      <c r="LOP47" s="1817"/>
      <c r="LOQ47" s="1817"/>
      <c r="LOR47" s="1817"/>
      <c r="LOS47" s="1817"/>
      <c r="LOT47" s="1817"/>
      <c r="LOU47" s="1817"/>
      <c r="LOV47" s="1817"/>
      <c r="LOW47" s="1817"/>
      <c r="LOX47" s="1817"/>
      <c r="LOY47" s="1817"/>
      <c r="LOZ47" s="1817"/>
      <c r="LPA47" s="1817"/>
      <c r="LPB47" s="1817"/>
      <c r="LPC47" s="1817"/>
      <c r="LPD47" s="1817"/>
      <c r="LPE47" s="1817"/>
      <c r="LPF47" s="1817"/>
      <c r="LPG47" s="1817"/>
      <c r="LPH47" s="1817"/>
      <c r="LPI47" s="1817"/>
      <c r="LPJ47" s="1817"/>
      <c r="LPK47" s="1817"/>
      <c r="LPL47" s="1817"/>
      <c r="LPM47" s="1817"/>
      <c r="LPN47" s="1817"/>
      <c r="LPO47" s="1817"/>
      <c r="LPP47" s="1817"/>
      <c r="LPQ47" s="1817"/>
      <c r="LPR47" s="1817"/>
      <c r="LPS47" s="1817"/>
      <c r="LPT47" s="1817"/>
      <c r="LPU47" s="1817"/>
      <c r="LPV47" s="1817"/>
      <c r="LPW47" s="1817"/>
      <c r="LPX47" s="1817"/>
      <c r="LPY47" s="1817"/>
      <c r="LPZ47" s="1817"/>
      <c r="LQA47" s="1817"/>
      <c r="LQB47" s="1817"/>
      <c r="LQC47" s="1817"/>
      <c r="LQD47" s="1817"/>
      <c r="LQE47" s="1817"/>
      <c r="LQF47" s="1817"/>
      <c r="LQG47" s="1817"/>
      <c r="LQH47" s="1817"/>
      <c r="LQI47" s="1817"/>
      <c r="LQJ47" s="1817"/>
      <c r="LQK47" s="1817"/>
      <c r="LQL47" s="1817"/>
      <c r="LQM47" s="1817"/>
      <c r="LQN47" s="1817"/>
      <c r="LQO47" s="1817"/>
      <c r="LQP47" s="1817"/>
      <c r="LQQ47" s="1817"/>
      <c r="LQR47" s="1817"/>
      <c r="LQS47" s="1817"/>
      <c r="LQT47" s="1817"/>
      <c r="LQU47" s="1817"/>
      <c r="LQV47" s="1817"/>
      <c r="LQW47" s="1817"/>
      <c r="LQX47" s="1817"/>
      <c r="LQY47" s="1817"/>
      <c r="LQZ47" s="1817"/>
      <c r="LRA47" s="1817"/>
      <c r="LRB47" s="1817"/>
      <c r="LRC47" s="1817"/>
      <c r="LRD47" s="1817"/>
      <c r="LRE47" s="1817"/>
      <c r="LRF47" s="1817"/>
      <c r="LRG47" s="1817"/>
      <c r="LRH47" s="1817"/>
      <c r="LRI47" s="1817"/>
      <c r="LRJ47" s="1817"/>
      <c r="LRK47" s="1817"/>
      <c r="LRL47" s="1817"/>
      <c r="LRM47" s="1817"/>
      <c r="LRN47" s="1817"/>
      <c r="LRO47" s="1817"/>
      <c r="LRP47" s="1817"/>
      <c r="LRQ47" s="1817"/>
      <c r="LRR47" s="1817"/>
      <c r="LRS47" s="1817"/>
      <c r="LRT47" s="1817"/>
      <c r="LRU47" s="1817"/>
      <c r="LRV47" s="1817"/>
      <c r="LRW47" s="1817"/>
      <c r="LRX47" s="1817"/>
      <c r="LRY47" s="1817"/>
      <c r="LRZ47" s="1817"/>
      <c r="LSA47" s="1817"/>
      <c r="LSB47" s="1817"/>
      <c r="LSC47" s="1817"/>
      <c r="LSD47" s="1817"/>
      <c r="LSE47" s="1817"/>
      <c r="LSF47" s="1817"/>
      <c r="LSG47" s="1817"/>
      <c r="LSH47" s="1817"/>
      <c r="LSI47" s="1817"/>
      <c r="LSJ47" s="1817"/>
      <c r="LSK47" s="1817"/>
      <c r="LSL47" s="1817"/>
      <c r="LSM47" s="1817"/>
      <c r="LSN47" s="1817"/>
      <c r="LSO47" s="1817"/>
      <c r="LSP47" s="1817"/>
      <c r="LSQ47" s="1817"/>
      <c r="LSR47" s="1817"/>
      <c r="LSS47" s="1817"/>
      <c r="LST47" s="1817"/>
      <c r="LSU47" s="1817"/>
      <c r="LSV47" s="1817"/>
      <c r="LSW47" s="1817"/>
      <c r="LSX47" s="1817"/>
      <c r="LSY47" s="1817"/>
      <c r="LSZ47" s="1817"/>
      <c r="LTA47" s="1817"/>
      <c r="LTB47" s="1817"/>
      <c r="LTC47" s="1817"/>
      <c r="LTD47" s="1817"/>
      <c r="LTE47" s="1817"/>
      <c r="LTF47" s="1817"/>
      <c r="LTG47" s="1817"/>
      <c r="LTH47" s="1817"/>
      <c r="LTI47" s="1817"/>
      <c r="LTJ47" s="1817"/>
      <c r="LTK47" s="1817"/>
      <c r="LTL47" s="1817"/>
      <c r="LTM47" s="1817"/>
      <c r="LTN47" s="1817"/>
      <c r="LTO47" s="1817"/>
      <c r="LTP47" s="1817"/>
      <c r="LTQ47" s="1817"/>
      <c r="LTR47" s="1817"/>
      <c r="LTS47" s="1817"/>
      <c r="LTT47" s="1817"/>
      <c r="LTU47" s="1817"/>
      <c r="LTV47" s="1817"/>
      <c r="LTW47" s="1817"/>
      <c r="LTX47" s="1817"/>
      <c r="LTY47" s="1817"/>
      <c r="LTZ47" s="1817"/>
      <c r="LUA47" s="1817"/>
      <c r="LUB47" s="1817"/>
      <c r="LUC47" s="1817"/>
      <c r="LUD47" s="1817"/>
      <c r="LUE47" s="1817"/>
      <c r="LUF47" s="1817"/>
      <c r="LUG47" s="1817"/>
      <c r="LUH47" s="1817"/>
      <c r="LUI47" s="1817"/>
      <c r="LUJ47" s="1817"/>
      <c r="LUK47" s="1817"/>
      <c r="LUL47" s="1817"/>
      <c r="LUM47" s="1817"/>
      <c r="LUN47" s="1817"/>
      <c r="LUO47" s="1817"/>
      <c r="LUP47" s="1817"/>
      <c r="LUQ47" s="1817"/>
      <c r="LUR47" s="1817"/>
      <c r="LUS47" s="1817"/>
      <c r="LUT47" s="1817"/>
      <c r="LUU47" s="1817"/>
      <c r="LUV47" s="1817"/>
      <c r="LUW47" s="1817"/>
      <c r="LUX47" s="1817"/>
      <c r="LUY47" s="1817"/>
      <c r="LUZ47" s="1817"/>
      <c r="LVA47" s="1817"/>
      <c r="LVB47" s="1817"/>
      <c r="LVC47" s="1817"/>
      <c r="LVD47" s="1817"/>
      <c r="LVE47" s="1817"/>
      <c r="LVF47" s="1817"/>
      <c r="LVG47" s="1817"/>
      <c r="LVH47" s="1817"/>
      <c r="LVI47" s="1817"/>
      <c r="LVJ47" s="1817"/>
      <c r="LVK47" s="1817"/>
      <c r="LVL47" s="1817"/>
      <c r="LVM47" s="1817"/>
      <c r="LVN47" s="1817"/>
      <c r="LVO47" s="1817"/>
      <c r="LVP47" s="1817"/>
      <c r="LVQ47" s="1817"/>
      <c r="LVR47" s="1817"/>
      <c r="LVS47" s="1817"/>
      <c r="LVT47" s="1817"/>
      <c r="LVU47" s="1817"/>
      <c r="LVV47" s="1817"/>
      <c r="LVW47" s="1817"/>
      <c r="LVX47" s="1817"/>
      <c r="LVY47" s="1817"/>
      <c r="LVZ47" s="1817"/>
      <c r="LWA47" s="1817"/>
      <c r="LWB47" s="1817"/>
      <c r="LWC47" s="1817"/>
      <c r="LWD47" s="1817"/>
      <c r="LWE47" s="1817"/>
      <c r="LWF47" s="1817"/>
      <c r="LWG47" s="1817"/>
      <c r="LWH47" s="1817"/>
      <c r="LWI47" s="1817"/>
      <c r="LWJ47" s="1817"/>
      <c r="LWK47" s="1817"/>
      <c r="LWL47" s="1817"/>
      <c r="LWM47" s="1817"/>
      <c r="LWN47" s="1817"/>
      <c r="LWO47" s="1817"/>
      <c r="LWP47" s="1817"/>
      <c r="LWQ47" s="1817"/>
      <c r="LWR47" s="1817"/>
      <c r="LWS47" s="1817"/>
      <c r="LWT47" s="1817"/>
      <c r="LWU47" s="1817"/>
      <c r="LWV47" s="1817"/>
      <c r="LWW47" s="1817"/>
      <c r="LWX47" s="1817"/>
      <c r="LWY47" s="1817"/>
      <c r="LWZ47" s="1817"/>
      <c r="LXA47" s="1817"/>
      <c r="LXB47" s="1817"/>
      <c r="LXC47" s="1817"/>
      <c r="LXD47" s="1817"/>
      <c r="LXE47" s="1817"/>
      <c r="LXF47" s="1817"/>
      <c r="LXG47" s="1817"/>
      <c r="LXH47" s="1817"/>
      <c r="LXI47" s="1817"/>
      <c r="LXJ47" s="1817"/>
      <c r="LXK47" s="1817"/>
      <c r="LXL47" s="1817"/>
      <c r="LXM47" s="1817"/>
      <c r="LXN47" s="1817"/>
      <c r="LXO47" s="1817"/>
      <c r="LXP47" s="1817"/>
      <c r="LXQ47" s="1817"/>
      <c r="LXR47" s="1817"/>
      <c r="LXS47" s="1817"/>
      <c r="LXT47" s="1817"/>
      <c r="LXU47" s="1817"/>
      <c r="LXV47" s="1817"/>
      <c r="LXW47" s="1817"/>
      <c r="LXX47" s="1817"/>
      <c r="LXY47" s="1817"/>
      <c r="LXZ47" s="1817"/>
      <c r="LYA47" s="1817"/>
      <c r="LYB47" s="1817"/>
      <c r="LYC47" s="1817"/>
      <c r="LYD47" s="1817"/>
      <c r="LYE47" s="1817"/>
      <c r="LYF47" s="1817"/>
      <c r="LYG47" s="1817"/>
      <c r="LYH47" s="1817"/>
      <c r="LYI47" s="1817"/>
      <c r="LYJ47" s="1817"/>
      <c r="LYK47" s="1817"/>
      <c r="LYL47" s="1817"/>
      <c r="LYM47" s="1817"/>
      <c r="LYN47" s="1817"/>
      <c r="LYO47" s="1817"/>
      <c r="LYP47" s="1817"/>
      <c r="LYQ47" s="1817"/>
      <c r="LYR47" s="1817"/>
      <c r="LYS47" s="1817"/>
      <c r="LYT47" s="1817"/>
      <c r="LYU47" s="1817"/>
      <c r="LYV47" s="1817"/>
      <c r="LYW47" s="1817"/>
      <c r="LYX47" s="1817"/>
      <c r="LYY47" s="1817"/>
      <c r="LYZ47" s="1817"/>
      <c r="LZA47" s="1817"/>
      <c r="LZB47" s="1817"/>
      <c r="LZC47" s="1817"/>
      <c r="LZD47" s="1817"/>
      <c r="LZE47" s="1817"/>
      <c r="LZF47" s="1817"/>
      <c r="LZG47" s="1817"/>
      <c r="LZH47" s="1817"/>
      <c r="LZI47" s="1817"/>
      <c r="LZJ47" s="1817"/>
      <c r="LZK47" s="1817"/>
      <c r="LZL47" s="1817"/>
      <c r="LZM47" s="1817"/>
      <c r="LZN47" s="1817"/>
      <c r="LZO47" s="1817"/>
      <c r="LZP47" s="1817"/>
      <c r="LZQ47" s="1817"/>
      <c r="LZR47" s="1817"/>
      <c r="LZS47" s="1817"/>
      <c r="LZT47" s="1817"/>
      <c r="LZU47" s="1817"/>
      <c r="LZV47" s="1817"/>
      <c r="LZW47" s="1817"/>
      <c r="LZX47" s="1817"/>
      <c r="LZY47" s="1817"/>
      <c r="LZZ47" s="1817"/>
      <c r="MAA47" s="1817"/>
      <c r="MAB47" s="1817"/>
      <c r="MAC47" s="1817"/>
      <c r="MAD47" s="1817"/>
      <c r="MAE47" s="1817"/>
      <c r="MAF47" s="1817"/>
      <c r="MAG47" s="1817"/>
      <c r="MAH47" s="1817"/>
      <c r="MAI47" s="1817"/>
      <c r="MAJ47" s="1817"/>
      <c r="MAK47" s="1817"/>
      <c r="MAL47" s="1817"/>
      <c r="MAM47" s="1817"/>
      <c r="MAN47" s="1817"/>
      <c r="MAO47" s="1817"/>
      <c r="MAP47" s="1817"/>
      <c r="MAQ47" s="1817"/>
      <c r="MAR47" s="1817"/>
      <c r="MAS47" s="1817"/>
      <c r="MAT47" s="1817"/>
      <c r="MAU47" s="1817"/>
      <c r="MAV47" s="1817"/>
      <c r="MAW47" s="1817"/>
      <c r="MAX47" s="1817"/>
      <c r="MAY47" s="1817"/>
      <c r="MAZ47" s="1817"/>
      <c r="MBA47" s="1817"/>
      <c r="MBB47" s="1817"/>
      <c r="MBC47" s="1817"/>
      <c r="MBD47" s="1817"/>
      <c r="MBE47" s="1817"/>
      <c r="MBF47" s="1817"/>
      <c r="MBG47" s="1817"/>
      <c r="MBH47" s="1817"/>
      <c r="MBI47" s="1817"/>
      <c r="MBJ47" s="1817"/>
      <c r="MBK47" s="1817"/>
      <c r="MBL47" s="1817"/>
      <c r="MBM47" s="1817"/>
      <c r="MBN47" s="1817"/>
      <c r="MBO47" s="1817"/>
      <c r="MBP47" s="1817"/>
      <c r="MBQ47" s="1817"/>
      <c r="MBR47" s="1817"/>
      <c r="MBS47" s="1817"/>
      <c r="MBT47" s="1817"/>
      <c r="MBU47" s="1817"/>
      <c r="MBV47" s="1817"/>
      <c r="MBW47" s="1817"/>
      <c r="MBX47" s="1817"/>
      <c r="MBY47" s="1817"/>
      <c r="MBZ47" s="1817"/>
      <c r="MCA47" s="1817"/>
      <c r="MCB47" s="1817"/>
      <c r="MCC47" s="1817"/>
      <c r="MCD47" s="1817"/>
      <c r="MCE47" s="1817"/>
      <c r="MCF47" s="1817"/>
      <c r="MCG47" s="1817"/>
      <c r="MCH47" s="1817"/>
      <c r="MCI47" s="1817"/>
      <c r="MCJ47" s="1817"/>
      <c r="MCK47" s="1817"/>
      <c r="MCL47" s="1817"/>
      <c r="MCM47" s="1817"/>
      <c r="MCN47" s="1817"/>
      <c r="MCO47" s="1817"/>
      <c r="MCP47" s="1817"/>
      <c r="MCQ47" s="1817"/>
      <c r="MCR47" s="1817"/>
      <c r="MCS47" s="1817"/>
      <c r="MCT47" s="1817"/>
      <c r="MCU47" s="1817"/>
      <c r="MCV47" s="1817"/>
      <c r="MCW47" s="1817"/>
      <c r="MCX47" s="1817"/>
      <c r="MCY47" s="1817"/>
      <c r="MCZ47" s="1817"/>
      <c r="MDA47" s="1817"/>
      <c r="MDB47" s="1817"/>
      <c r="MDC47" s="1817"/>
      <c r="MDD47" s="1817"/>
      <c r="MDE47" s="1817"/>
      <c r="MDF47" s="1817"/>
      <c r="MDG47" s="1817"/>
      <c r="MDH47" s="1817"/>
      <c r="MDI47" s="1817"/>
      <c r="MDJ47" s="1817"/>
      <c r="MDK47" s="1817"/>
      <c r="MDL47" s="1817"/>
      <c r="MDM47" s="1817"/>
      <c r="MDN47" s="1817"/>
      <c r="MDO47" s="1817"/>
      <c r="MDP47" s="1817"/>
      <c r="MDQ47" s="1817"/>
      <c r="MDR47" s="1817"/>
      <c r="MDS47" s="1817"/>
      <c r="MDT47" s="1817"/>
      <c r="MDU47" s="1817"/>
      <c r="MDV47" s="1817"/>
      <c r="MDW47" s="1817"/>
      <c r="MDX47" s="1817"/>
      <c r="MDY47" s="1817"/>
      <c r="MDZ47" s="1817"/>
      <c r="MEA47" s="1817"/>
      <c r="MEB47" s="1817"/>
      <c r="MEC47" s="1817"/>
      <c r="MED47" s="1817"/>
      <c r="MEE47" s="1817"/>
      <c r="MEF47" s="1817"/>
      <c r="MEG47" s="1817"/>
      <c r="MEH47" s="1817"/>
      <c r="MEI47" s="1817"/>
      <c r="MEJ47" s="1817"/>
      <c r="MEK47" s="1817"/>
      <c r="MEL47" s="1817"/>
      <c r="MEM47" s="1817"/>
      <c r="MEN47" s="1817"/>
      <c r="MEO47" s="1817"/>
      <c r="MEP47" s="1817"/>
      <c r="MEQ47" s="1817"/>
      <c r="MER47" s="1817"/>
      <c r="MES47" s="1817"/>
      <c r="MET47" s="1817"/>
      <c r="MEU47" s="1817"/>
      <c r="MEV47" s="1817"/>
      <c r="MEW47" s="1817"/>
      <c r="MEX47" s="1817"/>
      <c r="MEY47" s="1817"/>
      <c r="MEZ47" s="1817"/>
      <c r="MFA47" s="1817"/>
      <c r="MFB47" s="1817"/>
      <c r="MFC47" s="1817"/>
      <c r="MFD47" s="1817"/>
      <c r="MFE47" s="1817"/>
      <c r="MFF47" s="1817"/>
      <c r="MFG47" s="1817"/>
      <c r="MFH47" s="1817"/>
      <c r="MFI47" s="1817"/>
      <c r="MFJ47" s="1817"/>
      <c r="MFK47" s="1817"/>
      <c r="MFL47" s="1817"/>
      <c r="MFM47" s="1817"/>
      <c r="MFN47" s="1817"/>
      <c r="MFO47" s="1817"/>
      <c r="MFP47" s="1817"/>
      <c r="MFQ47" s="1817"/>
      <c r="MFR47" s="1817"/>
      <c r="MFS47" s="1817"/>
      <c r="MFT47" s="1817"/>
      <c r="MFU47" s="1817"/>
      <c r="MFV47" s="1817"/>
      <c r="MFW47" s="1817"/>
      <c r="MFX47" s="1817"/>
      <c r="MFY47" s="1817"/>
      <c r="MFZ47" s="1817"/>
      <c r="MGA47" s="1817"/>
      <c r="MGB47" s="1817"/>
      <c r="MGC47" s="1817"/>
      <c r="MGD47" s="1817"/>
      <c r="MGE47" s="1817"/>
      <c r="MGF47" s="1817"/>
      <c r="MGG47" s="1817"/>
      <c r="MGH47" s="1817"/>
      <c r="MGI47" s="1817"/>
      <c r="MGJ47" s="1817"/>
      <c r="MGK47" s="1817"/>
      <c r="MGL47" s="1817"/>
      <c r="MGM47" s="1817"/>
      <c r="MGN47" s="1817"/>
      <c r="MGO47" s="1817"/>
      <c r="MGP47" s="1817"/>
      <c r="MGQ47" s="1817"/>
      <c r="MGR47" s="1817"/>
      <c r="MGS47" s="1817"/>
      <c r="MGT47" s="1817"/>
      <c r="MGU47" s="1817"/>
      <c r="MGV47" s="1817"/>
      <c r="MGW47" s="1817"/>
      <c r="MGX47" s="1817"/>
      <c r="MGY47" s="1817"/>
      <c r="MGZ47" s="1817"/>
      <c r="MHA47" s="1817"/>
      <c r="MHB47" s="1817"/>
      <c r="MHC47" s="1817"/>
      <c r="MHD47" s="1817"/>
      <c r="MHE47" s="1817"/>
      <c r="MHF47" s="1817"/>
      <c r="MHG47" s="1817"/>
      <c r="MHH47" s="1817"/>
      <c r="MHI47" s="1817"/>
      <c r="MHJ47" s="1817"/>
      <c r="MHK47" s="1817"/>
      <c r="MHL47" s="1817"/>
      <c r="MHM47" s="1817"/>
      <c r="MHN47" s="1817"/>
      <c r="MHO47" s="1817"/>
      <c r="MHP47" s="1817"/>
      <c r="MHQ47" s="1817"/>
      <c r="MHR47" s="1817"/>
      <c r="MHS47" s="1817"/>
      <c r="MHT47" s="1817"/>
      <c r="MHU47" s="1817"/>
      <c r="MHV47" s="1817"/>
      <c r="MHW47" s="1817"/>
      <c r="MHX47" s="1817"/>
      <c r="MHY47" s="1817"/>
      <c r="MHZ47" s="1817"/>
      <c r="MIA47" s="1817"/>
      <c r="MIB47" s="1817"/>
      <c r="MIC47" s="1817"/>
      <c r="MID47" s="1817"/>
      <c r="MIE47" s="1817"/>
      <c r="MIF47" s="1817"/>
      <c r="MIG47" s="1817"/>
      <c r="MIH47" s="1817"/>
      <c r="MII47" s="1817"/>
      <c r="MIJ47" s="1817"/>
      <c r="MIK47" s="1817"/>
      <c r="MIL47" s="1817"/>
      <c r="MIM47" s="1817"/>
      <c r="MIN47" s="1817"/>
      <c r="MIO47" s="1817"/>
      <c r="MIP47" s="1817"/>
      <c r="MIQ47" s="1817"/>
      <c r="MIR47" s="1817"/>
      <c r="MIS47" s="1817"/>
      <c r="MIT47" s="1817"/>
      <c r="MIU47" s="1817"/>
      <c r="MIV47" s="1817"/>
      <c r="MIW47" s="1817"/>
      <c r="MIX47" s="1817"/>
      <c r="MIY47" s="1817"/>
      <c r="MIZ47" s="1817"/>
      <c r="MJA47" s="1817"/>
      <c r="MJB47" s="1817"/>
      <c r="MJC47" s="1817"/>
      <c r="MJD47" s="1817"/>
      <c r="MJE47" s="1817"/>
      <c r="MJF47" s="1817"/>
      <c r="MJG47" s="1817"/>
      <c r="MJH47" s="1817"/>
      <c r="MJI47" s="1817"/>
      <c r="MJJ47" s="1817"/>
      <c r="MJK47" s="1817"/>
      <c r="MJL47" s="1817"/>
      <c r="MJM47" s="1817"/>
      <c r="MJN47" s="1817"/>
      <c r="MJO47" s="1817"/>
      <c r="MJP47" s="1817"/>
      <c r="MJQ47" s="1817"/>
      <c r="MJR47" s="1817"/>
      <c r="MJS47" s="1817"/>
      <c r="MJT47" s="1817"/>
      <c r="MJU47" s="1817"/>
      <c r="MJV47" s="1817"/>
      <c r="MJW47" s="1817"/>
      <c r="MJX47" s="1817"/>
      <c r="MJY47" s="1817"/>
      <c r="MJZ47" s="1817"/>
      <c r="MKA47" s="1817"/>
      <c r="MKB47" s="1817"/>
      <c r="MKC47" s="1817"/>
      <c r="MKD47" s="1817"/>
      <c r="MKE47" s="1817"/>
      <c r="MKF47" s="1817"/>
      <c r="MKG47" s="1817"/>
      <c r="MKH47" s="1817"/>
      <c r="MKI47" s="1817"/>
      <c r="MKJ47" s="1817"/>
      <c r="MKK47" s="1817"/>
      <c r="MKL47" s="1817"/>
      <c r="MKM47" s="1817"/>
      <c r="MKN47" s="1817"/>
      <c r="MKO47" s="1817"/>
      <c r="MKP47" s="1817"/>
      <c r="MKQ47" s="1817"/>
      <c r="MKR47" s="1817"/>
      <c r="MKS47" s="1817"/>
      <c r="MKT47" s="1817"/>
      <c r="MKU47" s="1817"/>
      <c r="MKV47" s="1817"/>
      <c r="MKW47" s="1817"/>
      <c r="MKX47" s="1817"/>
      <c r="MKY47" s="1817"/>
      <c r="MKZ47" s="1817"/>
      <c r="MLA47" s="1817"/>
      <c r="MLB47" s="1817"/>
      <c r="MLC47" s="1817"/>
      <c r="MLD47" s="1817"/>
      <c r="MLE47" s="1817"/>
      <c r="MLF47" s="1817"/>
      <c r="MLG47" s="1817"/>
      <c r="MLH47" s="1817"/>
      <c r="MLI47" s="1817"/>
      <c r="MLJ47" s="1817"/>
      <c r="MLK47" s="1817"/>
      <c r="MLL47" s="1817"/>
      <c r="MLM47" s="1817"/>
      <c r="MLN47" s="1817"/>
      <c r="MLO47" s="1817"/>
      <c r="MLP47" s="1817"/>
      <c r="MLQ47" s="1817"/>
      <c r="MLR47" s="1817"/>
      <c r="MLS47" s="1817"/>
      <c r="MLT47" s="1817"/>
      <c r="MLU47" s="1817"/>
      <c r="MLV47" s="1817"/>
      <c r="MLW47" s="1817"/>
      <c r="MLX47" s="1817"/>
      <c r="MLY47" s="1817"/>
      <c r="MLZ47" s="1817"/>
      <c r="MMA47" s="1817"/>
      <c r="MMB47" s="1817"/>
      <c r="MMC47" s="1817"/>
      <c r="MMD47" s="1817"/>
      <c r="MME47" s="1817"/>
      <c r="MMF47" s="1817"/>
      <c r="MMG47" s="1817"/>
      <c r="MMH47" s="1817"/>
      <c r="MMI47" s="1817"/>
      <c r="MMJ47" s="1817"/>
      <c r="MMK47" s="1817"/>
      <c r="MML47" s="1817"/>
      <c r="MMM47" s="1817"/>
      <c r="MMN47" s="1817"/>
      <c r="MMO47" s="1817"/>
      <c r="MMP47" s="1817"/>
      <c r="MMQ47" s="1817"/>
      <c r="MMR47" s="1817"/>
      <c r="MMS47" s="1817"/>
      <c r="MMT47" s="1817"/>
      <c r="MMU47" s="1817"/>
      <c r="MMV47" s="1817"/>
      <c r="MMW47" s="1817"/>
      <c r="MMX47" s="1817"/>
      <c r="MMY47" s="1817"/>
      <c r="MMZ47" s="1817"/>
      <c r="MNA47" s="1817"/>
      <c r="MNB47" s="1817"/>
      <c r="MNC47" s="1817"/>
      <c r="MND47" s="1817"/>
      <c r="MNE47" s="1817"/>
      <c r="MNF47" s="1817"/>
      <c r="MNG47" s="1817"/>
      <c r="MNH47" s="1817"/>
      <c r="MNI47" s="1817"/>
      <c r="MNJ47" s="1817"/>
      <c r="MNK47" s="1817"/>
      <c r="MNL47" s="1817"/>
      <c r="MNM47" s="1817"/>
      <c r="MNN47" s="1817"/>
      <c r="MNO47" s="1817"/>
      <c r="MNP47" s="1817"/>
      <c r="MNQ47" s="1817"/>
      <c r="MNR47" s="1817"/>
      <c r="MNS47" s="1817"/>
      <c r="MNT47" s="1817"/>
      <c r="MNU47" s="1817"/>
      <c r="MNV47" s="1817"/>
      <c r="MNW47" s="1817"/>
      <c r="MNX47" s="1817"/>
      <c r="MNY47" s="1817"/>
      <c r="MNZ47" s="1817"/>
      <c r="MOA47" s="1817"/>
      <c r="MOB47" s="1817"/>
      <c r="MOC47" s="1817"/>
      <c r="MOD47" s="1817"/>
      <c r="MOE47" s="1817"/>
      <c r="MOF47" s="1817"/>
      <c r="MOG47" s="1817"/>
      <c r="MOH47" s="1817"/>
      <c r="MOI47" s="1817"/>
      <c r="MOJ47" s="1817"/>
      <c r="MOK47" s="1817"/>
      <c r="MOL47" s="1817"/>
      <c r="MOM47" s="1817"/>
      <c r="MON47" s="1817"/>
      <c r="MOO47" s="1817"/>
      <c r="MOP47" s="1817"/>
      <c r="MOQ47" s="1817"/>
      <c r="MOR47" s="1817"/>
      <c r="MOS47" s="1817"/>
      <c r="MOT47" s="1817"/>
      <c r="MOU47" s="1817"/>
      <c r="MOV47" s="1817"/>
      <c r="MOW47" s="1817"/>
      <c r="MOX47" s="1817"/>
      <c r="MOY47" s="1817"/>
      <c r="MOZ47" s="1817"/>
      <c r="MPA47" s="1817"/>
      <c r="MPB47" s="1817"/>
      <c r="MPC47" s="1817"/>
      <c r="MPD47" s="1817"/>
      <c r="MPE47" s="1817"/>
      <c r="MPF47" s="1817"/>
      <c r="MPG47" s="1817"/>
      <c r="MPH47" s="1817"/>
      <c r="MPI47" s="1817"/>
      <c r="MPJ47" s="1817"/>
      <c r="MPK47" s="1817"/>
      <c r="MPL47" s="1817"/>
      <c r="MPM47" s="1817"/>
      <c r="MPN47" s="1817"/>
      <c r="MPO47" s="1817"/>
      <c r="MPP47" s="1817"/>
      <c r="MPQ47" s="1817"/>
      <c r="MPR47" s="1817"/>
      <c r="MPS47" s="1817"/>
      <c r="MPT47" s="1817"/>
      <c r="MPU47" s="1817"/>
      <c r="MPV47" s="1817"/>
      <c r="MPW47" s="1817"/>
      <c r="MPX47" s="1817"/>
      <c r="MPY47" s="1817"/>
      <c r="MPZ47" s="1817"/>
      <c r="MQA47" s="1817"/>
      <c r="MQB47" s="1817"/>
      <c r="MQC47" s="1817"/>
      <c r="MQD47" s="1817"/>
      <c r="MQE47" s="1817"/>
      <c r="MQF47" s="1817"/>
      <c r="MQG47" s="1817"/>
      <c r="MQH47" s="1817"/>
      <c r="MQI47" s="1817"/>
      <c r="MQJ47" s="1817"/>
      <c r="MQK47" s="1817"/>
      <c r="MQL47" s="1817"/>
      <c r="MQM47" s="1817"/>
      <c r="MQN47" s="1817"/>
      <c r="MQO47" s="1817"/>
      <c r="MQP47" s="1817"/>
      <c r="MQQ47" s="1817"/>
      <c r="MQR47" s="1817"/>
      <c r="MQS47" s="1817"/>
      <c r="MQT47" s="1817"/>
      <c r="MQU47" s="1817"/>
      <c r="MQV47" s="1817"/>
      <c r="MQW47" s="1817"/>
      <c r="MQX47" s="1817"/>
      <c r="MQY47" s="1817"/>
      <c r="MQZ47" s="1817"/>
      <c r="MRA47" s="1817"/>
      <c r="MRB47" s="1817"/>
      <c r="MRC47" s="1817"/>
      <c r="MRD47" s="1817"/>
      <c r="MRE47" s="1817"/>
      <c r="MRF47" s="1817"/>
      <c r="MRG47" s="1817"/>
      <c r="MRH47" s="1817"/>
      <c r="MRI47" s="1817"/>
      <c r="MRJ47" s="1817"/>
      <c r="MRK47" s="1817"/>
      <c r="MRL47" s="1817"/>
      <c r="MRM47" s="1817"/>
      <c r="MRN47" s="1817"/>
      <c r="MRO47" s="1817"/>
      <c r="MRP47" s="1817"/>
      <c r="MRQ47" s="1817"/>
      <c r="MRR47" s="1817"/>
      <c r="MRS47" s="1817"/>
      <c r="MRT47" s="1817"/>
      <c r="MRU47" s="1817"/>
      <c r="MRV47" s="1817"/>
      <c r="MRW47" s="1817"/>
      <c r="MRX47" s="1817"/>
      <c r="MRY47" s="1817"/>
      <c r="MRZ47" s="1817"/>
      <c r="MSA47" s="1817"/>
      <c r="MSB47" s="1817"/>
      <c r="MSC47" s="1817"/>
      <c r="MSD47" s="1817"/>
      <c r="MSE47" s="1817"/>
      <c r="MSF47" s="1817"/>
      <c r="MSG47" s="1817"/>
      <c r="MSH47" s="1817"/>
      <c r="MSI47" s="1817"/>
      <c r="MSJ47" s="1817"/>
      <c r="MSK47" s="1817"/>
      <c r="MSL47" s="1817"/>
      <c r="MSM47" s="1817"/>
      <c r="MSN47" s="1817"/>
      <c r="MSO47" s="1817"/>
      <c r="MSP47" s="1817"/>
      <c r="MSQ47" s="1817"/>
      <c r="MSR47" s="1817"/>
      <c r="MSS47" s="1817"/>
      <c r="MST47" s="1817"/>
      <c r="MSU47" s="1817"/>
      <c r="MSV47" s="1817"/>
      <c r="MSW47" s="1817"/>
      <c r="MSX47" s="1817"/>
      <c r="MSY47" s="1817"/>
      <c r="MSZ47" s="1817"/>
      <c r="MTA47" s="1817"/>
      <c r="MTB47" s="1817"/>
      <c r="MTC47" s="1817"/>
      <c r="MTD47" s="1817"/>
      <c r="MTE47" s="1817"/>
      <c r="MTF47" s="1817"/>
      <c r="MTG47" s="1817"/>
      <c r="MTH47" s="1817"/>
      <c r="MTI47" s="1817"/>
      <c r="MTJ47" s="1817"/>
      <c r="MTK47" s="1817"/>
      <c r="MTL47" s="1817"/>
      <c r="MTM47" s="1817"/>
      <c r="MTN47" s="1817"/>
      <c r="MTO47" s="1817"/>
      <c r="MTP47" s="1817"/>
      <c r="MTQ47" s="1817"/>
      <c r="MTR47" s="1817"/>
      <c r="MTS47" s="1817"/>
      <c r="MTT47" s="1817"/>
      <c r="MTU47" s="1817"/>
      <c r="MTV47" s="1817"/>
      <c r="MTW47" s="1817"/>
      <c r="MTX47" s="1817"/>
      <c r="MTY47" s="1817"/>
      <c r="MTZ47" s="1817"/>
      <c r="MUA47" s="1817"/>
      <c r="MUB47" s="1817"/>
      <c r="MUC47" s="1817"/>
      <c r="MUD47" s="1817"/>
      <c r="MUE47" s="1817"/>
      <c r="MUF47" s="1817"/>
      <c r="MUG47" s="1817"/>
      <c r="MUH47" s="1817"/>
      <c r="MUI47" s="1817"/>
      <c r="MUJ47" s="1817"/>
      <c r="MUK47" s="1817"/>
      <c r="MUL47" s="1817"/>
      <c r="MUM47" s="1817"/>
      <c r="MUN47" s="1817"/>
      <c r="MUO47" s="1817"/>
      <c r="MUP47" s="1817"/>
      <c r="MUQ47" s="1817"/>
      <c r="MUR47" s="1817"/>
      <c r="MUS47" s="1817"/>
      <c r="MUT47" s="1817"/>
      <c r="MUU47" s="1817"/>
      <c r="MUV47" s="1817"/>
      <c r="MUW47" s="1817"/>
      <c r="MUX47" s="1817"/>
      <c r="MUY47" s="1817"/>
      <c r="MUZ47" s="1817"/>
      <c r="MVA47" s="1817"/>
      <c r="MVB47" s="1817"/>
      <c r="MVC47" s="1817"/>
      <c r="MVD47" s="1817"/>
      <c r="MVE47" s="1817"/>
      <c r="MVF47" s="1817"/>
      <c r="MVG47" s="1817"/>
      <c r="MVH47" s="1817"/>
      <c r="MVI47" s="1817"/>
      <c r="MVJ47" s="1817"/>
      <c r="MVK47" s="1817"/>
      <c r="MVL47" s="1817"/>
      <c r="MVM47" s="1817"/>
      <c r="MVN47" s="1817"/>
      <c r="MVO47" s="1817"/>
      <c r="MVP47" s="1817"/>
      <c r="MVQ47" s="1817"/>
      <c r="MVR47" s="1817"/>
      <c r="MVS47" s="1817"/>
      <c r="MVT47" s="1817"/>
      <c r="MVU47" s="1817"/>
      <c r="MVV47" s="1817"/>
      <c r="MVW47" s="1817"/>
      <c r="MVX47" s="1817"/>
      <c r="MVY47" s="1817"/>
      <c r="MVZ47" s="1817"/>
      <c r="MWA47" s="1817"/>
      <c r="MWB47" s="1817"/>
      <c r="MWC47" s="1817"/>
      <c r="MWD47" s="1817"/>
      <c r="MWE47" s="1817"/>
      <c r="MWF47" s="1817"/>
      <c r="MWG47" s="1817"/>
      <c r="MWH47" s="1817"/>
      <c r="MWI47" s="1817"/>
      <c r="MWJ47" s="1817"/>
      <c r="MWK47" s="1817"/>
      <c r="MWL47" s="1817"/>
      <c r="MWM47" s="1817"/>
      <c r="MWN47" s="1817"/>
      <c r="MWO47" s="1817"/>
      <c r="MWP47" s="1817"/>
      <c r="MWQ47" s="1817"/>
      <c r="MWR47" s="1817"/>
      <c r="MWS47" s="1817"/>
      <c r="MWT47" s="1817"/>
      <c r="MWU47" s="1817"/>
      <c r="MWV47" s="1817"/>
      <c r="MWW47" s="1817"/>
      <c r="MWX47" s="1817"/>
      <c r="MWY47" s="1817"/>
      <c r="MWZ47" s="1817"/>
      <c r="MXA47" s="1817"/>
      <c r="MXB47" s="1817"/>
      <c r="MXC47" s="1817"/>
      <c r="MXD47" s="1817"/>
      <c r="MXE47" s="1817"/>
      <c r="MXF47" s="1817"/>
      <c r="MXG47" s="1817"/>
      <c r="MXH47" s="1817"/>
      <c r="MXI47" s="1817"/>
      <c r="MXJ47" s="1817"/>
      <c r="MXK47" s="1817"/>
      <c r="MXL47" s="1817"/>
      <c r="MXM47" s="1817"/>
      <c r="MXN47" s="1817"/>
      <c r="MXO47" s="1817"/>
      <c r="MXP47" s="1817"/>
      <c r="MXQ47" s="1817"/>
      <c r="MXR47" s="1817"/>
      <c r="MXS47" s="1817"/>
      <c r="MXT47" s="1817"/>
      <c r="MXU47" s="1817"/>
      <c r="MXV47" s="1817"/>
      <c r="MXW47" s="1817"/>
      <c r="MXX47" s="1817"/>
      <c r="MXY47" s="1817"/>
      <c r="MXZ47" s="1817"/>
      <c r="MYA47" s="1817"/>
      <c r="MYB47" s="1817"/>
      <c r="MYC47" s="1817"/>
      <c r="MYD47" s="1817"/>
      <c r="MYE47" s="1817"/>
      <c r="MYF47" s="1817"/>
      <c r="MYG47" s="1817"/>
      <c r="MYH47" s="1817"/>
      <c r="MYI47" s="1817"/>
      <c r="MYJ47" s="1817"/>
      <c r="MYK47" s="1817"/>
      <c r="MYL47" s="1817"/>
      <c r="MYM47" s="1817"/>
      <c r="MYN47" s="1817"/>
      <c r="MYO47" s="1817"/>
      <c r="MYP47" s="1817"/>
      <c r="MYQ47" s="1817"/>
      <c r="MYR47" s="1817"/>
      <c r="MYS47" s="1817"/>
      <c r="MYT47" s="1817"/>
      <c r="MYU47" s="1817"/>
      <c r="MYV47" s="1817"/>
      <c r="MYW47" s="1817"/>
      <c r="MYX47" s="1817"/>
      <c r="MYY47" s="1817"/>
      <c r="MYZ47" s="1817"/>
      <c r="MZA47" s="1817"/>
      <c r="MZB47" s="1817"/>
      <c r="MZC47" s="1817"/>
      <c r="MZD47" s="1817"/>
      <c r="MZE47" s="1817"/>
      <c r="MZF47" s="1817"/>
      <c r="MZG47" s="1817"/>
      <c r="MZH47" s="1817"/>
      <c r="MZI47" s="1817"/>
      <c r="MZJ47" s="1817"/>
      <c r="MZK47" s="1817"/>
      <c r="MZL47" s="1817"/>
      <c r="MZM47" s="1817"/>
      <c r="MZN47" s="1817"/>
      <c r="MZO47" s="1817"/>
      <c r="MZP47" s="1817"/>
      <c r="MZQ47" s="1817"/>
      <c r="MZR47" s="1817"/>
      <c r="MZS47" s="1817"/>
      <c r="MZT47" s="1817"/>
      <c r="MZU47" s="1817"/>
      <c r="MZV47" s="1817"/>
      <c r="MZW47" s="1817"/>
      <c r="MZX47" s="1817"/>
      <c r="MZY47" s="1817"/>
      <c r="MZZ47" s="1817"/>
      <c r="NAA47" s="1817"/>
      <c r="NAB47" s="1817"/>
      <c r="NAC47" s="1817"/>
      <c r="NAD47" s="1817"/>
      <c r="NAE47" s="1817"/>
      <c r="NAF47" s="1817"/>
      <c r="NAG47" s="1817"/>
      <c r="NAH47" s="1817"/>
      <c r="NAI47" s="1817"/>
      <c r="NAJ47" s="1817"/>
      <c r="NAK47" s="1817"/>
      <c r="NAL47" s="1817"/>
      <c r="NAM47" s="1817"/>
      <c r="NAN47" s="1817"/>
      <c r="NAO47" s="1817"/>
      <c r="NAP47" s="1817"/>
      <c r="NAQ47" s="1817"/>
      <c r="NAR47" s="1817"/>
      <c r="NAS47" s="1817"/>
      <c r="NAT47" s="1817"/>
      <c r="NAU47" s="1817"/>
      <c r="NAV47" s="1817"/>
      <c r="NAW47" s="1817"/>
      <c r="NAX47" s="1817"/>
      <c r="NAY47" s="1817"/>
      <c r="NAZ47" s="1817"/>
      <c r="NBA47" s="1817"/>
      <c r="NBB47" s="1817"/>
      <c r="NBC47" s="1817"/>
      <c r="NBD47" s="1817"/>
      <c r="NBE47" s="1817"/>
      <c r="NBF47" s="1817"/>
      <c r="NBG47" s="1817"/>
      <c r="NBH47" s="1817"/>
      <c r="NBI47" s="1817"/>
      <c r="NBJ47" s="1817"/>
      <c r="NBK47" s="1817"/>
      <c r="NBL47" s="1817"/>
      <c r="NBM47" s="1817"/>
      <c r="NBN47" s="1817"/>
      <c r="NBO47" s="1817"/>
      <c r="NBP47" s="1817"/>
      <c r="NBQ47" s="1817"/>
      <c r="NBR47" s="1817"/>
      <c r="NBS47" s="1817"/>
      <c r="NBT47" s="1817"/>
      <c r="NBU47" s="1817"/>
      <c r="NBV47" s="1817"/>
      <c r="NBW47" s="1817"/>
      <c r="NBX47" s="1817"/>
      <c r="NBY47" s="1817"/>
      <c r="NBZ47" s="1817"/>
      <c r="NCA47" s="1817"/>
      <c r="NCB47" s="1817"/>
      <c r="NCC47" s="1817"/>
      <c r="NCD47" s="1817"/>
      <c r="NCE47" s="1817"/>
      <c r="NCF47" s="1817"/>
      <c r="NCG47" s="1817"/>
      <c r="NCH47" s="1817"/>
      <c r="NCI47" s="1817"/>
      <c r="NCJ47" s="1817"/>
      <c r="NCK47" s="1817"/>
      <c r="NCL47" s="1817"/>
      <c r="NCM47" s="1817"/>
      <c r="NCN47" s="1817"/>
      <c r="NCO47" s="1817"/>
      <c r="NCP47" s="1817"/>
      <c r="NCQ47" s="1817"/>
      <c r="NCR47" s="1817"/>
      <c r="NCS47" s="1817"/>
      <c r="NCT47" s="1817"/>
      <c r="NCU47" s="1817"/>
      <c r="NCV47" s="1817"/>
      <c r="NCW47" s="1817"/>
      <c r="NCX47" s="1817"/>
      <c r="NCY47" s="1817"/>
      <c r="NCZ47" s="1817"/>
      <c r="NDA47" s="1817"/>
      <c r="NDB47" s="1817"/>
      <c r="NDC47" s="1817"/>
      <c r="NDD47" s="1817"/>
      <c r="NDE47" s="1817"/>
      <c r="NDF47" s="1817"/>
      <c r="NDG47" s="1817"/>
      <c r="NDH47" s="1817"/>
      <c r="NDI47" s="1817"/>
      <c r="NDJ47" s="1817"/>
      <c r="NDK47" s="1817"/>
      <c r="NDL47" s="1817"/>
      <c r="NDM47" s="1817"/>
      <c r="NDN47" s="1817"/>
      <c r="NDO47" s="1817"/>
      <c r="NDP47" s="1817"/>
      <c r="NDQ47" s="1817"/>
      <c r="NDR47" s="1817"/>
      <c r="NDS47" s="1817"/>
      <c r="NDT47" s="1817"/>
      <c r="NDU47" s="1817"/>
      <c r="NDV47" s="1817"/>
      <c r="NDW47" s="1817"/>
      <c r="NDX47" s="1817"/>
      <c r="NDY47" s="1817"/>
      <c r="NDZ47" s="1817"/>
      <c r="NEA47" s="1817"/>
      <c r="NEB47" s="1817"/>
      <c r="NEC47" s="1817"/>
      <c r="NED47" s="1817"/>
      <c r="NEE47" s="1817"/>
      <c r="NEF47" s="1817"/>
      <c r="NEG47" s="1817"/>
      <c r="NEH47" s="1817"/>
      <c r="NEI47" s="1817"/>
      <c r="NEJ47" s="1817"/>
      <c r="NEK47" s="1817"/>
      <c r="NEL47" s="1817"/>
      <c r="NEM47" s="1817"/>
      <c r="NEN47" s="1817"/>
      <c r="NEO47" s="1817"/>
      <c r="NEP47" s="1817"/>
      <c r="NEQ47" s="1817"/>
      <c r="NER47" s="1817"/>
      <c r="NES47" s="1817"/>
      <c r="NET47" s="1817"/>
      <c r="NEU47" s="1817"/>
      <c r="NEV47" s="1817"/>
      <c r="NEW47" s="1817"/>
      <c r="NEX47" s="1817"/>
      <c r="NEY47" s="1817"/>
      <c r="NEZ47" s="1817"/>
      <c r="NFA47" s="1817"/>
      <c r="NFB47" s="1817"/>
      <c r="NFC47" s="1817"/>
      <c r="NFD47" s="1817"/>
      <c r="NFE47" s="1817"/>
      <c r="NFF47" s="1817"/>
      <c r="NFG47" s="1817"/>
      <c r="NFH47" s="1817"/>
      <c r="NFI47" s="1817"/>
      <c r="NFJ47" s="1817"/>
      <c r="NFK47" s="1817"/>
      <c r="NFL47" s="1817"/>
      <c r="NFM47" s="1817"/>
      <c r="NFN47" s="1817"/>
      <c r="NFO47" s="1817"/>
      <c r="NFP47" s="1817"/>
      <c r="NFQ47" s="1817"/>
      <c r="NFR47" s="1817"/>
      <c r="NFS47" s="1817"/>
      <c r="NFT47" s="1817"/>
      <c r="NFU47" s="1817"/>
      <c r="NFV47" s="1817"/>
      <c r="NFW47" s="1817"/>
      <c r="NFX47" s="1817"/>
      <c r="NFY47" s="1817"/>
      <c r="NFZ47" s="1817"/>
      <c r="NGA47" s="1817"/>
      <c r="NGB47" s="1817"/>
      <c r="NGC47" s="1817"/>
      <c r="NGD47" s="1817"/>
      <c r="NGE47" s="1817"/>
      <c r="NGF47" s="1817"/>
      <c r="NGG47" s="1817"/>
      <c r="NGH47" s="1817"/>
      <c r="NGI47" s="1817"/>
      <c r="NGJ47" s="1817"/>
      <c r="NGK47" s="1817"/>
      <c r="NGL47" s="1817"/>
      <c r="NGM47" s="1817"/>
      <c r="NGN47" s="1817"/>
      <c r="NGO47" s="1817"/>
      <c r="NGP47" s="1817"/>
      <c r="NGQ47" s="1817"/>
      <c r="NGR47" s="1817"/>
      <c r="NGS47" s="1817"/>
      <c r="NGT47" s="1817"/>
      <c r="NGU47" s="1817"/>
      <c r="NGV47" s="1817"/>
      <c r="NGW47" s="1817"/>
      <c r="NGX47" s="1817"/>
      <c r="NGY47" s="1817"/>
      <c r="NGZ47" s="1817"/>
      <c r="NHA47" s="1817"/>
      <c r="NHB47" s="1817"/>
      <c r="NHC47" s="1817"/>
      <c r="NHD47" s="1817"/>
      <c r="NHE47" s="1817"/>
      <c r="NHF47" s="1817"/>
      <c r="NHG47" s="1817"/>
      <c r="NHH47" s="1817"/>
      <c r="NHI47" s="1817"/>
      <c r="NHJ47" s="1817"/>
      <c r="NHK47" s="1817"/>
      <c r="NHL47" s="1817"/>
      <c r="NHM47" s="1817"/>
      <c r="NHN47" s="1817"/>
      <c r="NHO47" s="1817"/>
      <c r="NHP47" s="1817"/>
      <c r="NHQ47" s="1817"/>
      <c r="NHR47" s="1817"/>
      <c r="NHS47" s="1817"/>
      <c r="NHT47" s="1817"/>
      <c r="NHU47" s="1817"/>
      <c r="NHV47" s="1817"/>
      <c r="NHW47" s="1817"/>
      <c r="NHX47" s="1817"/>
      <c r="NHY47" s="1817"/>
      <c r="NHZ47" s="1817"/>
      <c r="NIA47" s="1817"/>
      <c r="NIB47" s="1817"/>
      <c r="NIC47" s="1817"/>
      <c r="NID47" s="1817"/>
      <c r="NIE47" s="1817"/>
      <c r="NIF47" s="1817"/>
      <c r="NIG47" s="1817"/>
      <c r="NIH47" s="1817"/>
      <c r="NII47" s="1817"/>
      <c r="NIJ47" s="1817"/>
      <c r="NIK47" s="1817"/>
      <c r="NIL47" s="1817"/>
      <c r="NIM47" s="1817"/>
      <c r="NIN47" s="1817"/>
      <c r="NIO47" s="1817"/>
      <c r="NIP47" s="1817"/>
      <c r="NIQ47" s="1817"/>
      <c r="NIR47" s="1817"/>
      <c r="NIS47" s="1817"/>
      <c r="NIT47" s="1817"/>
      <c r="NIU47" s="1817"/>
      <c r="NIV47" s="1817"/>
      <c r="NIW47" s="1817"/>
      <c r="NIX47" s="1817"/>
      <c r="NIY47" s="1817"/>
      <c r="NIZ47" s="1817"/>
      <c r="NJA47" s="1817"/>
      <c r="NJB47" s="1817"/>
      <c r="NJC47" s="1817"/>
      <c r="NJD47" s="1817"/>
      <c r="NJE47" s="1817"/>
      <c r="NJF47" s="1817"/>
      <c r="NJG47" s="1817"/>
      <c r="NJH47" s="1817"/>
      <c r="NJI47" s="1817"/>
      <c r="NJJ47" s="1817"/>
      <c r="NJK47" s="1817"/>
      <c r="NJL47" s="1817"/>
      <c r="NJM47" s="1817"/>
      <c r="NJN47" s="1817"/>
      <c r="NJO47" s="1817"/>
      <c r="NJP47" s="1817"/>
      <c r="NJQ47" s="1817"/>
      <c r="NJR47" s="1817"/>
      <c r="NJS47" s="1817"/>
      <c r="NJT47" s="1817"/>
      <c r="NJU47" s="1817"/>
      <c r="NJV47" s="1817"/>
      <c r="NJW47" s="1817"/>
      <c r="NJX47" s="1817"/>
      <c r="NJY47" s="1817"/>
      <c r="NJZ47" s="1817"/>
      <c r="NKA47" s="1817"/>
      <c r="NKB47" s="1817"/>
      <c r="NKC47" s="1817"/>
      <c r="NKD47" s="1817"/>
      <c r="NKE47" s="1817"/>
      <c r="NKF47" s="1817"/>
      <c r="NKG47" s="1817"/>
      <c r="NKH47" s="1817"/>
      <c r="NKI47" s="1817"/>
      <c r="NKJ47" s="1817"/>
      <c r="NKK47" s="1817"/>
      <c r="NKL47" s="1817"/>
      <c r="NKM47" s="1817"/>
      <c r="NKN47" s="1817"/>
      <c r="NKO47" s="1817"/>
      <c r="NKP47" s="1817"/>
      <c r="NKQ47" s="1817"/>
      <c r="NKR47" s="1817"/>
      <c r="NKS47" s="1817"/>
      <c r="NKT47" s="1817"/>
      <c r="NKU47" s="1817"/>
      <c r="NKV47" s="1817"/>
      <c r="NKW47" s="1817"/>
      <c r="NKX47" s="1817"/>
      <c r="NKY47" s="1817"/>
      <c r="NKZ47" s="1817"/>
      <c r="NLA47" s="1817"/>
      <c r="NLB47" s="1817"/>
      <c r="NLC47" s="1817"/>
      <c r="NLD47" s="1817"/>
      <c r="NLE47" s="1817"/>
      <c r="NLF47" s="1817"/>
      <c r="NLG47" s="1817"/>
      <c r="NLH47" s="1817"/>
      <c r="NLI47" s="1817"/>
      <c r="NLJ47" s="1817"/>
      <c r="NLK47" s="1817"/>
      <c r="NLL47" s="1817"/>
      <c r="NLM47" s="1817"/>
      <c r="NLN47" s="1817"/>
      <c r="NLO47" s="1817"/>
      <c r="NLP47" s="1817"/>
      <c r="NLQ47" s="1817"/>
      <c r="NLR47" s="1817"/>
      <c r="NLS47" s="1817"/>
      <c r="NLT47" s="1817"/>
      <c r="NLU47" s="1817"/>
      <c r="NLV47" s="1817"/>
      <c r="NLW47" s="1817"/>
      <c r="NLX47" s="1817"/>
      <c r="NLY47" s="1817"/>
      <c r="NLZ47" s="1817"/>
      <c r="NMA47" s="1817"/>
      <c r="NMB47" s="1817"/>
      <c r="NMC47" s="1817"/>
      <c r="NMD47" s="1817"/>
      <c r="NME47" s="1817"/>
      <c r="NMF47" s="1817"/>
      <c r="NMG47" s="1817"/>
      <c r="NMH47" s="1817"/>
      <c r="NMI47" s="1817"/>
      <c r="NMJ47" s="1817"/>
      <c r="NMK47" s="1817"/>
      <c r="NML47" s="1817"/>
      <c r="NMM47" s="1817"/>
      <c r="NMN47" s="1817"/>
      <c r="NMO47" s="1817"/>
      <c r="NMP47" s="1817"/>
      <c r="NMQ47" s="1817"/>
      <c r="NMR47" s="1817"/>
      <c r="NMS47" s="1817"/>
      <c r="NMT47" s="1817"/>
      <c r="NMU47" s="1817"/>
      <c r="NMV47" s="1817"/>
      <c r="NMW47" s="1817"/>
      <c r="NMX47" s="1817"/>
      <c r="NMY47" s="1817"/>
      <c r="NMZ47" s="1817"/>
      <c r="NNA47" s="1817"/>
      <c r="NNB47" s="1817"/>
      <c r="NNC47" s="1817"/>
      <c r="NND47" s="1817"/>
      <c r="NNE47" s="1817"/>
      <c r="NNF47" s="1817"/>
      <c r="NNG47" s="1817"/>
      <c r="NNH47" s="1817"/>
      <c r="NNI47" s="1817"/>
      <c r="NNJ47" s="1817"/>
      <c r="NNK47" s="1817"/>
      <c r="NNL47" s="1817"/>
      <c r="NNM47" s="1817"/>
      <c r="NNN47" s="1817"/>
      <c r="NNO47" s="1817"/>
      <c r="NNP47" s="1817"/>
      <c r="NNQ47" s="1817"/>
      <c r="NNR47" s="1817"/>
      <c r="NNS47" s="1817"/>
      <c r="NNT47" s="1817"/>
      <c r="NNU47" s="1817"/>
      <c r="NNV47" s="1817"/>
      <c r="NNW47" s="1817"/>
      <c r="NNX47" s="1817"/>
      <c r="NNY47" s="1817"/>
      <c r="NNZ47" s="1817"/>
      <c r="NOA47" s="1817"/>
      <c r="NOB47" s="1817"/>
      <c r="NOC47" s="1817"/>
      <c r="NOD47" s="1817"/>
      <c r="NOE47" s="1817"/>
      <c r="NOF47" s="1817"/>
      <c r="NOG47" s="1817"/>
      <c r="NOH47" s="1817"/>
      <c r="NOI47" s="1817"/>
      <c r="NOJ47" s="1817"/>
      <c r="NOK47" s="1817"/>
      <c r="NOL47" s="1817"/>
      <c r="NOM47" s="1817"/>
      <c r="NON47" s="1817"/>
      <c r="NOO47" s="1817"/>
      <c r="NOP47" s="1817"/>
      <c r="NOQ47" s="1817"/>
      <c r="NOR47" s="1817"/>
      <c r="NOS47" s="1817"/>
      <c r="NOT47" s="1817"/>
      <c r="NOU47" s="1817"/>
      <c r="NOV47" s="1817"/>
      <c r="NOW47" s="1817"/>
      <c r="NOX47" s="1817"/>
      <c r="NOY47" s="1817"/>
      <c r="NOZ47" s="1817"/>
      <c r="NPA47" s="1817"/>
      <c r="NPB47" s="1817"/>
      <c r="NPC47" s="1817"/>
      <c r="NPD47" s="1817"/>
      <c r="NPE47" s="1817"/>
      <c r="NPF47" s="1817"/>
      <c r="NPG47" s="1817"/>
      <c r="NPH47" s="1817"/>
      <c r="NPI47" s="1817"/>
      <c r="NPJ47" s="1817"/>
      <c r="NPK47" s="1817"/>
      <c r="NPL47" s="1817"/>
      <c r="NPM47" s="1817"/>
      <c r="NPN47" s="1817"/>
      <c r="NPO47" s="1817"/>
      <c r="NPP47" s="1817"/>
      <c r="NPQ47" s="1817"/>
      <c r="NPR47" s="1817"/>
      <c r="NPS47" s="1817"/>
      <c r="NPT47" s="1817"/>
      <c r="NPU47" s="1817"/>
      <c r="NPV47" s="1817"/>
      <c r="NPW47" s="1817"/>
      <c r="NPX47" s="1817"/>
      <c r="NPY47" s="1817"/>
      <c r="NPZ47" s="1817"/>
      <c r="NQA47" s="1817"/>
      <c r="NQB47" s="1817"/>
      <c r="NQC47" s="1817"/>
      <c r="NQD47" s="1817"/>
      <c r="NQE47" s="1817"/>
      <c r="NQF47" s="1817"/>
      <c r="NQG47" s="1817"/>
      <c r="NQH47" s="1817"/>
      <c r="NQI47" s="1817"/>
      <c r="NQJ47" s="1817"/>
      <c r="NQK47" s="1817"/>
      <c r="NQL47" s="1817"/>
      <c r="NQM47" s="1817"/>
      <c r="NQN47" s="1817"/>
      <c r="NQO47" s="1817"/>
      <c r="NQP47" s="1817"/>
      <c r="NQQ47" s="1817"/>
      <c r="NQR47" s="1817"/>
      <c r="NQS47" s="1817"/>
      <c r="NQT47" s="1817"/>
      <c r="NQU47" s="1817"/>
      <c r="NQV47" s="1817"/>
      <c r="NQW47" s="1817"/>
      <c r="NQX47" s="1817"/>
      <c r="NQY47" s="1817"/>
      <c r="NQZ47" s="1817"/>
      <c r="NRA47" s="1817"/>
      <c r="NRB47" s="1817"/>
      <c r="NRC47" s="1817"/>
      <c r="NRD47" s="1817"/>
      <c r="NRE47" s="1817"/>
      <c r="NRF47" s="1817"/>
      <c r="NRG47" s="1817"/>
      <c r="NRH47" s="1817"/>
      <c r="NRI47" s="1817"/>
      <c r="NRJ47" s="1817"/>
      <c r="NRK47" s="1817"/>
      <c r="NRL47" s="1817"/>
      <c r="NRM47" s="1817"/>
      <c r="NRN47" s="1817"/>
      <c r="NRO47" s="1817"/>
      <c r="NRP47" s="1817"/>
      <c r="NRQ47" s="1817"/>
      <c r="NRR47" s="1817"/>
      <c r="NRS47" s="1817"/>
      <c r="NRT47" s="1817"/>
      <c r="NRU47" s="1817"/>
      <c r="NRV47" s="1817"/>
      <c r="NRW47" s="1817"/>
      <c r="NRX47" s="1817"/>
      <c r="NRY47" s="1817"/>
      <c r="NRZ47" s="1817"/>
      <c r="NSA47" s="1817"/>
      <c r="NSB47" s="1817"/>
      <c r="NSC47" s="1817"/>
      <c r="NSD47" s="1817"/>
      <c r="NSE47" s="1817"/>
      <c r="NSF47" s="1817"/>
      <c r="NSG47" s="1817"/>
      <c r="NSH47" s="1817"/>
      <c r="NSI47" s="1817"/>
      <c r="NSJ47" s="1817"/>
      <c r="NSK47" s="1817"/>
      <c r="NSL47" s="1817"/>
      <c r="NSM47" s="1817"/>
      <c r="NSN47" s="1817"/>
      <c r="NSO47" s="1817"/>
      <c r="NSP47" s="1817"/>
      <c r="NSQ47" s="1817"/>
      <c r="NSR47" s="1817"/>
      <c r="NSS47" s="1817"/>
      <c r="NST47" s="1817"/>
      <c r="NSU47" s="1817"/>
      <c r="NSV47" s="1817"/>
      <c r="NSW47" s="1817"/>
      <c r="NSX47" s="1817"/>
      <c r="NSY47" s="1817"/>
      <c r="NSZ47" s="1817"/>
      <c r="NTA47" s="1817"/>
      <c r="NTB47" s="1817"/>
      <c r="NTC47" s="1817"/>
      <c r="NTD47" s="1817"/>
      <c r="NTE47" s="1817"/>
      <c r="NTF47" s="1817"/>
      <c r="NTG47" s="1817"/>
      <c r="NTH47" s="1817"/>
      <c r="NTI47" s="1817"/>
      <c r="NTJ47" s="1817"/>
      <c r="NTK47" s="1817"/>
      <c r="NTL47" s="1817"/>
      <c r="NTM47" s="1817"/>
      <c r="NTN47" s="1817"/>
      <c r="NTO47" s="1817"/>
      <c r="NTP47" s="1817"/>
      <c r="NTQ47" s="1817"/>
      <c r="NTR47" s="1817"/>
      <c r="NTS47" s="1817"/>
      <c r="NTT47" s="1817"/>
      <c r="NTU47" s="1817"/>
      <c r="NTV47" s="1817"/>
      <c r="NTW47" s="1817"/>
      <c r="NTX47" s="1817"/>
      <c r="NTY47" s="1817"/>
      <c r="NTZ47" s="1817"/>
      <c r="NUA47" s="1817"/>
      <c r="NUB47" s="1817"/>
      <c r="NUC47" s="1817"/>
      <c r="NUD47" s="1817"/>
      <c r="NUE47" s="1817"/>
      <c r="NUF47" s="1817"/>
      <c r="NUG47" s="1817"/>
      <c r="NUH47" s="1817"/>
      <c r="NUI47" s="1817"/>
      <c r="NUJ47" s="1817"/>
      <c r="NUK47" s="1817"/>
      <c r="NUL47" s="1817"/>
      <c r="NUM47" s="1817"/>
      <c r="NUN47" s="1817"/>
      <c r="NUO47" s="1817"/>
      <c r="NUP47" s="1817"/>
      <c r="NUQ47" s="1817"/>
      <c r="NUR47" s="1817"/>
      <c r="NUS47" s="1817"/>
      <c r="NUT47" s="1817"/>
      <c r="NUU47" s="1817"/>
      <c r="NUV47" s="1817"/>
      <c r="NUW47" s="1817"/>
      <c r="NUX47" s="1817"/>
      <c r="NUY47" s="1817"/>
      <c r="NUZ47" s="1817"/>
      <c r="NVA47" s="1817"/>
      <c r="NVB47" s="1817"/>
      <c r="NVC47" s="1817"/>
      <c r="NVD47" s="1817"/>
      <c r="NVE47" s="1817"/>
      <c r="NVF47" s="1817"/>
      <c r="NVG47" s="1817"/>
      <c r="NVH47" s="1817"/>
      <c r="NVI47" s="1817"/>
      <c r="NVJ47" s="1817"/>
      <c r="NVK47" s="1817"/>
      <c r="NVL47" s="1817"/>
      <c r="NVM47" s="1817"/>
      <c r="NVN47" s="1817"/>
      <c r="NVO47" s="1817"/>
      <c r="NVP47" s="1817"/>
      <c r="NVQ47" s="1817"/>
      <c r="NVR47" s="1817"/>
      <c r="NVS47" s="1817"/>
      <c r="NVT47" s="1817"/>
      <c r="NVU47" s="1817"/>
      <c r="NVV47" s="1817"/>
      <c r="NVW47" s="1817"/>
      <c r="NVX47" s="1817"/>
      <c r="NVY47" s="1817"/>
      <c r="NVZ47" s="1817"/>
      <c r="NWA47" s="1817"/>
      <c r="NWB47" s="1817"/>
      <c r="NWC47" s="1817"/>
      <c r="NWD47" s="1817"/>
      <c r="NWE47" s="1817"/>
      <c r="NWF47" s="1817"/>
      <c r="NWG47" s="1817"/>
      <c r="NWH47" s="1817"/>
      <c r="NWI47" s="1817"/>
      <c r="NWJ47" s="1817"/>
      <c r="NWK47" s="1817"/>
      <c r="NWL47" s="1817"/>
      <c r="NWM47" s="1817"/>
      <c r="NWN47" s="1817"/>
      <c r="NWO47" s="1817"/>
      <c r="NWP47" s="1817"/>
      <c r="NWQ47" s="1817"/>
      <c r="NWR47" s="1817"/>
      <c r="NWS47" s="1817"/>
      <c r="NWT47" s="1817"/>
      <c r="NWU47" s="1817"/>
      <c r="NWV47" s="1817"/>
      <c r="NWW47" s="1817"/>
      <c r="NWX47" s="1817"/>
      <c r="NWY47" s="1817"/>
      <c r="NWZ47" s="1817"/>
      <c r="NXA47" s="1817"/>
      <c r="NXB47" s="1817"/>
      <c r="NXC47" s="1817"/>
      <c r="NXD47" s="1817"/>
      <c r="NXE47" s="1817"/>
      <c r="NXF47" s="1817"/>
      <c r="NXG47" s="1817"/>
      <c r="NXH47" s="1817"/>
      <c r="NXI47" s="1817"/>
      <c r="NXJ47" s="1817"/>
      <c r="NXK47" s="1817"/>
      <c r="NXL47" s="1817"/>
      <c r="NXM47" s="1817"/>
      <c r="NXN47" s="1817"/>
      <c r="NXO47" s="1817"/>
      <c r="NXP47" s="1817"/>
      <c r="NXQ47" s="1817"/>
      <c r="NXR47" s="1817"/>
      <c r="NXS47" s="1817"/>
      <c r="NXT47" s="1817"/>
      <c r="NXU47" s="1817"/>
      <c r="NXV47" s="1817"/>
      <c r="NXW47" s="1817"/>
      <c r="NXX47" s="1817"/>
      <c r="NXY47" s="1817"/>
      <c r="NXZ47" s="1817"/>
      <c r="NYA47" s="1817"/>
      <c r="NYB47" s="1817"/>
      <c r="NYC47" s="1817"/>
      <c r="NYD47" s="1817"/>
      <c r="NYE47" s="1817"/>
      <c r="NYF47" s="1817"/>
      <c r="NYG47" s="1817"/>
      <c r="NYH47" s="1817"/>
      <c r="NYI47" s="1817"/>
      <c r="NYJ47" s="1817"/>
      <c r="NYK47" s="1817"/>
      <c r="NYL47" s="1817"/>
      <c r="NYM47" s="1817"/>
      <c r="NYN47" s="1817"/>
      <c r="NYO47" s="1817"/>
      <c r="NYP47" s="1817"/>
      <c r="NYQ47" s="1817"/>
      <c r="NYR47" s="1817"/>
      <c r="NYS47" s="1817"/>
      <c r="NYT47" s="1817"/>
      <c r="NYU47" s="1817"/>
      <c r="NYV47" s="1817"/>
      <c r="NYW47" s="1817"/>
      <c r="NYX47" s="1817"/>
      <c r="NYY47" s="1817"/>
      <c r="NYZ47" s="1817"/>
      <c r="NZA47" s="1817"/>
      <c r="NZB47" s="1817"/>
      <c r="NZC47" s="1817"/>
      <c r="NZD47" s="1817"/>
      <c r="NZE47" s="1817"/>
      <c r="NZF47" s="1817"/>
      <c r="NZG47" s="1817"/>
      <c r="NZH47" s="1817"/>
      <c r="NZI47" s="1817"/>
      <c r="NZJ47" s="1817"/>
      <c r="NZK47" s="1817"/>
      <c r="NZL47" s="1817"/>
      <c r="NZM47" s="1817"/>
      <c r="NZN47" s="1817"/>
      <c r="NZO47" s="1817"/>
      <c r="NZP47" s="1817"/>
      <c r="NZQ47" s="1817"/>
      <c r="NZR47" s="1817"/>
      <c r="NZS47" s="1817"/>
      <c r="NZT47" s="1817"/>
      <c r="NZU47" s="1817"/>
      <c r="NZV47" s="1817"/>
      <c r="NZW47" s="1817"/>
      <c r="NZX47" s="1817"/>
      <c r="NZY47" s="1817"/>
      <c r="NZZ47" s="1817"/>
      <c r="OAA47" s="1817"/>
      <c r="OAB47" s="1817"/>
      <c r="OAC47" s="1817"/>
      <c r="OAD47" s="1817"/>
      <c r="OAE47" s="1817"/>
      <c r="OAF47" s="1817"/>
      <c r="OAG47" s="1817"/>
      <c r="OAH47" s="1817"/>
      <c r="OAI47" s="1817"/>
      <c r="OAJ47" s="1817"/>
      <c r="OAK47" s="1817"/>
      <c r="OAL47" s="1817"/>
      <c r="OAM47" s="1817"/>
      <c r="OAN47" s="1817"/>
      <c r="OAO47" s="1817"/>
      <c r="OAP47" s="1817"/>
      <c r="OAQ47" s="1817"/>
      <c r="OAR47" s="1817"/>
      <c r="OAS47" s="1817"/>
      <c r="OAT47" s="1817"/>
      <c r="OAU47" s="1817"/>
      <c r="OAV47" s="1817"/>
      <c r="OAW47" s="1817"/>
      <c r="OAX47" s="1817"/>
      <c r="OAY47" s="1817"/>
      <c r="OAZ47" s="1817"/>
      <c r="OBA47" s="1817"/>
      <c r="OBB47" s="1817"/>
      <c r="OBC47" s="1817"/>
      <c r="OBD47" s="1817"/>
      <c r="OBE47" s="1817"/>
      <c r="OBF47" s="1817"/>
      <c r="OBG47" s="1817"/>
      <c r="OBH47" s="1817"/>
      <c r="OBI47" s="1817"/>
      <c r="OBJ47" s="1817"/>
      <c r="OBK47" s="1817"/>
      <c r="OBL47" s="1817"/>
      <c r="OBM47" s="1817"/>
      <c r="OBN47" s="1817"/>
      <c r="OBO47" s="1817"/>
      <c r="OBP47" s="1817"/>
      <c r="OBQ47" s="1817"/>
      <c r="OBR47" s="1817"/>
      <c r="OBS47" s="1817"/>
      <c r="OBT47" s="1817"/>
      <c r="OBU47" s="1817"/>
      <c r="OBV47" s="1817"/>
      <c r="OBW47" s="1817"/>
      <c r="OBX47" s="1817"/>
      <c r="OBY47" s="1817"/>
      <c r="OBZ47" s="1817"/>
      <c r="OCA47" s="1817"/>
      <c r="OCB47" s="1817"/>
      <c r="OCC47" s="1817"/>
      <c r="OCD47" s="1817"/>
      <c r="OCE47" s="1817"/>
      <c r="OCF47" s="1817"/>
      <c r="OCG47" s="1817"/>
      <c r="OCH47" s="1817"/>
      <c r="OCI47" s="1817"/>
      <c r="OCJ47" s="1817"/>
      <c r="OCK47" s="1817"/>
      <c r="OCL47" s="1817"/>
      <c r="OCM47" s="1817"/>
      <c r="OCN47" s="1817"/>
      <c r="OCO47" s="1817"/>
      <c r="OCP47" s="1817"/>
      <c r="OCQ47" s="1817"/>
      <c r="OCR47" s="1817"/>
      <c r="OCS47" s="1817"/>
      <c r="OCT47" s="1817"/>
      <c r="OCU47" s="1817"/>
      <c r="OCV47" s="1817"/>
      <c r="OCW47" s="1817"/>
      <c r="OCX47" s="1817"/>
      <c r="OCY47" s="1817"/>
      <c r="OCZ47" s="1817"/>
      <c r="ODA47" s="1817"/>
      <c r="ODB47" s="1817"/>
      <c r="ODC47" s="1817"/>
      <c r="ODD47" s="1817"/>
      <c r="ODE47" s="1817"/>
      <c r="ODF47" s="1817"/>
      <c r="ODG47" s="1817"/>
      <c r="ODH47" s="1817"/>
      <c r="ODI47" s="1817"/>
      <c r="ODJ47" s="1817"/>
      <c r="ODK47" s="1817"/>
      <c r="ODL47" s="1817"/>
      <c r="ODM47" s="1817"/>
      <c r="ODN47" s="1817"/>
      <c r="ODO47" s="1817"/>
      <c r="ODP47" s="1817"/>
      <c r="ODQ47" s="1817"/>
      <c r="ODR47" s="1817"/>
      <c r="ODS47" s="1817"/>
      <c r="ODT47" s="1817"/>
      <c r="ODU47" s="1817"/>
      <c r="ODV47" s="1817"/>
      <c r="ODW47" s="1817"/>
      <c r="ODX47" s="1817"/>
      <c r="ODY47" s="1817"/>
      <c r="ODZ47" s="1817"/>
      <c r="OEA47" s="1817"/>
      <c r="OEB47" s="1817"/>
      <c r="OEC47" s="1817"/>
      <c r="OED47" s="1817"/>
      <c r="OEE47" s="1817"/>
      <c r="OEF47" s="1817"/>
      <c r="OEG47" s="1817"/>
      <c r="OEH47" s="1817"/>
      <c r="OEI47" s="1817"/>
      <c r="OEJ47" s="1817"/>
      <c r="OEK47" s="1817"/>
      <c r="OEL47" s="1817"/>
      <c r="OEM47" s="1817"/>
      <c r="OEN47" s="1817"/>
      <c r="OEO47" s="1817"/>
      <c r="OEP47" s="1817"/>
      <c r="OEQ47" s="1817"/>
      <c r="OER47" s="1817"/>
      <c r="OES47" s="1817"/>
      <c r="OET47" s="1817"/>
      <c r="OEU47" s="1817"/>
      <c r="OEV47" s="1817"/>
      <c r="OEW47" s="1817"/>
      <c r="OEX47" s="1817"/>
      <c r="OEY47" s="1817"/>
      <c r="OEZ47" s="1817"/>
      <c r="OFA47" s="1817"/>
      <c r="OFB47" s="1817"/>
      <c r="OFC47" s="1817"/>
      <c r="OFD47" s="1817"/>
      <c r="OFE47" s="1817"/>
      <c r="OFF47" s="1817"/>
      <c r="OFG47" s="1817"/>
      <c r="OFH47" s="1817"/>
      <c r="OFI47" s="1817"/>
      <c r="OFJ47" s="1817"/>
      <c r="OFK47" s="1817"/>
      <c r="OFL47" s="1817"/>
      <c r="OFM47" s="1817"/>
      <c r="OFN47" s="1817"/>
      <c r="OFO47" s="1817"/>
      <c r="OFP47" s="1817"/>
      <c r="OFQ47" s="1817"/>
      <c r="OFR47" s="1817"/>
      <c r="OFS47" s="1817"/>
      <c r="OFT47" s="1817"/>
      <c r="OFU47" s="1817"/>
      <c r="OFV47" s="1817"/>
      <c r="OFW47" s="1817"/>
      <c r="OFX47" s="1817"/>
      <c r="OFY47" s="1817"/>
      <c r="OFZ47" s="1817"/>
      <c r="OGA47" s="1817"/>
      <c r="OGB47" s="1817"/>
      <c r="OGC47" s="1817"/>
      <c r="OGD47" s="1817"/>
      <c r="OGE47" s="1817"/>
      <c r="OGF47" s="1817"/>
      <c r="OGG47" s="1817"/>
      <c r="OGH47" s="1817"/>
      <c r="OGI47" s="1817"/>
      <c r="OGJ47" s="1817"/>
      <c r="OGK47" s="1817"/>
      <c r="OGL47" s="1817"/>
      <c r="OGM47" s="1817"/>
      <c r="OGN47" s="1817"/>
      <c r="OGO47" s="1817"/>
      <c r="OGP47" s="1817"/>
      <c r="OGQ47" s="1817"/>
      <c r="OGR47" s="1817"/>
      <c r="OGS47" s="1817"/>
      <c r="OGT47" s="1817"/>
      <c r="OGU47" s="1817"/>
      <c r="OGV47" s="1817"/>
      <c r="OGW47" s="1817"/>
      <c r="OGX47" s="1817"/>
      <c r="OGY47" s="1817"/>
      <c r="OGZ47" s="1817"/>
      <c r="OHA47" s="1817"/>
      <c r="OHB47" s="1817"/>
      <c r="OHC47" s="1817"/>
      <c r="OHD47" s="1817"/>
      <c r="OHE47" s="1817"/>
      <c r="OHF47" s="1817"/>
      <c r="OHG47" s="1817"/>
      <c r="OHH47" s="1817"/>
      <c r="OHI47" s="1817"/>
      <c r="OHJ47" s="1817"/>
      <c r="OHK47" s="1817"/>
      <c r="OHL47" s="1817"/>
      <c r="OHM47" s="1817"/>
      <c r="OHN47" s="1817"/>
      <c r="OHO47" s="1817"/>
      <c r="OHP47" s="1817"/>
      <c r="OHQ47" s="1817"/>
      <c r="OHR47" s="1817"/>
      <c r="OHS47" s="1817"/>
      <c r="OHT47" s="1817"/>
      <c r="OHU47" s="1817"/>
      <c r="OHV47" s="1817"/>
      <c r="OHW47" s="1817"/>
      <c r="OHX47" s="1817"/>
      <c r="OHY47" s="1817"/>
      <c r="OHZ47" s="1817"/>
      <c r="OIA47" s="1817"/>
      <c r="OIB47" s="1817"/>
      <c r="OIC47" s="1817"/>
      <c r="OID47" s="1817"/>
      <c r="OIE47" s="1817"/>
      <c r="OIF47" s="1817"/>
      <c r="OIG47" s="1817"/>
      <c r="OIH47" s="1817"/>
      <c r="OII47" s="1817"/>
      <c r="OIJ47" s="1817"/>
      <c r="OIK47" s="1817"/>
      <c r="OIL47" s="1817"/>
      <c r="OIM47" s="1817"/>
      <c r="OIN47" s="1817"/>
      <c r="OIO47" s="1817"/>
      <c r="OIP47" s="1817"/>
      <c r="OIQ47" s="1817"/>
      <c r="OIR47" s="1817"/>
      <c r="OIS47" s="1817"/>
      <c r="OIT47" s="1817"/>
      <c r="OIU47" s="1817"/>
      <c r="OIV47" s="1817"/>
      <c r="OIW47" s="1817"/>
      <c r="OIX47" s="1817"/>
      <c r="OIY47" s="1817"/>
      <c r="OIZ47" s="1817"/>
      <c r="OJA47" s="1817"/>
      <c r="OJB47" s="1817"/>
      <c r="OJC47" s="1817"/>
      <c r="OJD47" s="1817"/>
      <c r="OJE47" s="1817"/>
      <c r="OJF47" s="1817"/>
      <c r="OJG47" s="1817"/>
      <c r="OJH47" s="1817"/>
      <c r="OJI47" s="1817"/>
      <c r="OJJ47" s="1817"/>
      <c r="OJK47" s="1817"/>
      <c r="OJL47" s="1817"/>
      <c r="OJM47" s="1817"/>
      <c r="OJN47" s="1817"/>
      <c r="OJO47" s="1817"/>
      <c r="OJP47" s="1817"/>
      <c r="OJQ47" s="1817"/>
      <c r="OJR47" s="1817"/>
      <c r="OJS47" s="1817"/>
      <c r="OJT47" s="1817"/>
      <c r="OJU47" s="1817"/>
      <c r="OJV47" s="1817"/>
      <c r="OJW47" s="1817"/>
      <c r="OJX47" s="1817"/>
      <c r="OJY47" s="1817"/>
      <c r="OJZ47" s="1817"/>
      <c r="OKA47" s="1817"/>
      <c r="OKB47" s="1817"/>
      <c r="OKC47" s="1817"/>
      <c r="OKD47" s="1817"/>
      <c r="OKE47" s="1817"/>
      <c r="OKF47" s="1817"/>
      <c r="OKG47" s="1817"/>
      <c r="OKH47" s="1817"/>
      <c r="OKI47" s="1817"/>
      <c r="OKJ47" s="1817"/>
      <c r="OKK47" s="1817"/>
      <c r="OKL47" s="1817"/>
      <c r="OKM47" s="1817"/>
      <c r="OKN47" s="1817"/>
      <c r="OKO47" s="1817"/>
      <c r="OKP47" s="1817"/>
      <c r="OKQ47" s="1817"/>
      <c r="OKR47" s="1817"/>
      <c r="OKS47" s="1817"/>
      <c r="OKT47" s="1817"/>
      <c r="OKU47" s="1817"/>
      <c r="OKV47" s="1817"/>
      <c r="OKW47" s="1817"/>
      <c r="OKX47" s="1817"/>
      <c r="OKY47" s="1817"/>
      <c r="OKZ47" s="1817"/>
      <c r="OLA47" s="1817"/>
      <c r="OLB47" s="1817"/>
      <c r="OLC47" s="1817"/>
      <c r="OLD47" s="1817"/>
      <c r="OLE47" s="1817"/>
      <c r="OLF47" s="1817"/>
      <c r="OLG47" s="1817"/>
      <c r="OLH47" s="1817"/>
      <c r="OLI47" s="1817"/>
      <c r="OLJ47" s="1817"/>
      <c r="OLK47" s="1817"/>
      <c r="OLL47" s="1817"/>
      <c r="OLM47" s="1817"/>
      <c r="OLN47" s="1817"/>
      <c r="OLO47" s="1817"/>
      <c r="OLP47" s="1817"/>
      <c r="OLQ47" s="1817"/>
      <c r="OLR47" s="1817"/>
      <c r="OLS47" s="1817"/>
      <c r="OLT47" s="1817"/>
      <c r="OLU47" s="1817"/>
      <c r="OLV47" s="1817"/>
      <c r="OLW47" s="1817"/>
      <c r="OLX47" s="1817"/>
      <c r="OLY47" s="1817"/>
      <c r="OLZ47" s="1817"/>
      <c r="OMA47" s="1817"/>
      <c r="OMB47" s="1817"/>
      <c r="OMC47" s="1817"/>
      <c r="OMD47" s="1817"/>
      <c r="OME47" s="1817"/>
      <c r="OMF47" s="1817"/>
      <c r="OMG47" s="1817"/>
      <c r="OMH47" s="1817"/>
      <c r="OMI47" s="1817"/>
      <c r="OMJ47" s="1817"/>
      <c r="OMK47" s="1817"/>
      <c r="OML47" s="1817"/>
      <c r="OMM47" s="1817"/>
      <c r="OMN47" s="1817"/>
      <c r="OMO47" s="1817"/>
      <c r="OMP47" s="1817"/>
      <c r="OMQ47" s="1817"/>
      <c r="OMR47" s="1817"/>
      <c r="OMS47" s="1817"/>
      <c r="OMT47" s="1817"/>
      <c r="OMU47" s="1817"/>
      <c r="OMV47" s="1817"/>
      <c r="OMW47" s="1817"/>
      <c r="OMX47" s="1817"/>
      <c r="OMY47" s="1817"/>
      <c r="OMZ47" s="1817"/>
      <c r="ONA47" s="1817"/>
      <c r="ONB47" s="1817"/>
      <c r="ONC47" s="1817"/>
      <c r="OND47" s="1817"/>
      <c r="ONE47" s="1817"/>
      <c r="ONF47" s="1817"/>
      <c r="ONG47" s="1817"/>
      <c r="ONH47" s="1817"/>
      <c r="ONI47" s="1817"/>
      <c r="ONJ47" s="1817"/>
      <c r="ONK47" s="1817"/>
      <c r="ONL47" s="1817"/>
      <c r="ONM47" s="1817"/>
      <c r="ONN47" s="1817"/>
      <c r="ONO47" s="1817"/>
      <c r="ONP47" s="1817"/>
      <c r="ONQ47" s="1817"/>
      <c r="ONR47" s="1817"/>
      <c r="ONS47" s="1817"/>
      <c r="ONT47" s="1817"/>
      <c r="ONU47" s="1817"/>
      <c r="ONV47" s="1817"/>
      <c r="ONW47" s="1817"/>
      <c r="ONX47" s="1817"/>
      <c r="ONY47" s="1817"/>
      <c r="ONZ47" s="1817"/>
      <c r="OOA47" s="1817"/>
      <c r="OOB47" s="1817"/>
      <c r="OOC47" s="1817"/>
      <c r="OOD47" s="1817"/>
      <c r="OOE47" s="1817"/>
      <c r="OOF47" s="1817"/>
      <c r="OOG47" s="1817"/>
      <c r="OOH47" s="1817"/>
      <c r="OOI47" s="1817"/>
      <c r="OOJ47" s="1817"/>
      <c r="OOK47" s="1817"/>
      <c r="OOL47" s="1817"/>
      <c r="OOM47" s="1817"/>
      <c r="OON47" s="1817"/>
      <c r="OOO47" s="1817"/>
      <c r="OOP47" s="1817"/>
      <c r="OOQ47" s="1817"/>
      <c r="OOR47" s="1817"/>
      <c r="OOS47" s="1817"/>
      <c r="OOT47" s="1817"/>
      <c r="OOU47" s="1817"/>
      <c r="OOV47" s="1817"/>
      <c r="OOW47" s="1817"/>
      <c r="OOX47" s="1817"/>
      <c r="OOY47" s="1817"/>
      <c r="OOZ47" s="1817"/>
      <c r="OPA47" s="1817"/>
      <c r="OPB47" s="1817"/>
      <c r="OPC47" s="1817"/>
      <c r="OPD47" s="1817"/>
      <c r="OPE47" s="1817"/>
      <c r="OPF47" s="1817"/>
      <c r="OPG47" s="1817"/>
      <c r="OPH47" s="1817"/>
      <c r="OPI47" s="1817"/>
      <c r="OPJ47" s="1817"/>
      <c r="OPK47" s="1817"/>
      <c r="OPL47" s="1817"/>
      <c r="OPM47" s="1817"/>
      <c r="OPN47" s="1817"/>
      <c r="OPO47" s="1817"/>
      <c r="OPP47" s="1817"/>
      <c r="OPQ47" s="1817"/>
      <c r="OPR47" s="1817"/>
      <c r="OPS47" s="1817"/>
      <c r="OPT47" s="1817"/>
      <c r="OPU47" s="1817"/>
      <c r="OPV47" s="1817"/>
      <c r="OPW47" s="1817"/>
      <c r="OPX47" s="1817"/>
      <c r="OPY47" s="1817"/>
      <c r="OPZ47" s="1817"/>
      <c r="OQA47" s="1817"/>
      <c r="OQB47" s="1817"/>
      <c r="OQC47" s="1817"/>
      <c r="OQD47" s="1817"/>
      <c r="OQE47" s="1817"/>
      <c r="OQF47" s="1817"/>
      <c r="OQG47" s="1817"/>
      <c r="OQH47" s="1817"/>
      <c r="OQI47" s="1817"/>
      <c r="OQJ47" s="1817"/>
      <c r="OQK47" s="1817"/>
      <c r="OQL47" s="1817"/>
      <c r="OQM47" s="1817"/>
      <c r="OQN47" s="1817"/>
      <c r="OQO47" s="1817"/>
      <c r="OQP47" s="1817"/>
      <c r="OQQ47" s="1817"/>
      <c r="OQR47" s="1817"/>
      <c r="OQS47" s="1817"/>
      <c r="OQT47" s="1817"/>
      <c r="OQU47" s="1817"/>
      <c r="OQV47" s="1817"/>
      <c r="OQW47" s="1817"/>
      <c r="OQX47" s="1817"/>
      <c r="OQY47" s="1817"/>
      <c r="OQZ47" s="1817"/>
      <c r="ORA47" s="1817"/>
      <c r="ORB47" s="1817"/>
      <c r="ORC47" s="1817"/>
      <c r="ORD47" s="1817"/>
      <c r="ORE47" s="1817"/>
      <c r="ORF47" s="1817"/>
      <c r="ORG47" s="1817"/>
      <c r="ORH47" s="1817"/>
      <c r="ORI47" s="1817"/>
      <c r="ORJ47" s="1817"/>
      <c r="ORK47" s="1817"/>
      <c r="ORL47" s="1817"/>
      <c r="ORM47" s="1817"/>
      <c r="ORN47" s="1817"/>
      <c r="ORO47" s="1817"/>
      <c r="ORP47" s="1817"/>
      <c r="ORQ47" s="1817"/>
      <c r="ORR47" s="1817"/>
      <c r="ORS47" s="1817"/>
      <c r="ORT47" s="1817"/>
      <c r="ORU47" s="1817"/>
      <c r="ORV47" s="1817"/>
      <c r="ORW47" s="1817"/>
      <c r="ORX47" s="1817"/>
      <c r="ORY47" s="1817"/>
      <c r="ORZ47" s="1817"/>
      <c r="OSA47" s="1817"/>
      <c r="OSB47" s="1817"/>
      <c r="OSC47" s="1817"/>
      <c r="OSD47" s="1817"/>
      <c r="OSE47" s="1817"/>
      <c r="OSF47" s="1817"/>
      <c r="OSG47" s="1817"/>
      <c r="OSH47" s="1817"/>
      <c r="OSI47" s="1817"/>
      <c r="OSJ47" s="1817"/>
      <c r="OSK47" s="1817"/>
      <c r="OSL47" s="1817"/>
      <c r="OSM47" s="1817"/>
      <c r="OSN47" s="1817"/>
      <c r="OSO47" s="1817"/>
      <c r="OSP47" s="1817"/>
      <c r="OSQ47" s="1817"/>
      <c r="OSR47" s="1817"/>
      <c r="OSS47" s="1817"/>
      <c r="OST47" s="1817"/>
      <c r="OSU47" s="1817"/>
      <c r="OSV47" s="1817"/>
      <c r="OSW47" s="1817"/>
      <c r="OSX47" s="1817"/>
      <c r="OSY47" s="1817"/>
      <c r="OSZ47" s="1817"/>
      <c r="OTA47" s="1817"/>
      <c r="OTB47" s="1817"/>
      <c r="OTC47" s="1817"/>
      <c r="OTD47" s="1817"/>
      <c r="OTE47" s="1817"/>
      <c r="OTF47" s="1817"/>
      <c r="OTG47" s="1817"/>
      <c r="OTH47" s="1817"/>
      <c r="OTI47" s="1817"/>
      <c r="OTJ47" s="1817"/>
      <c r="OTK47" s="1817"/>
      <c r="OTL47" s="1817"/>
      <c r="OTM47" s="1817"/>
      <c r="OTN47" s="1817"/>
      <c r="OTO47" s="1817"/>
      <c r="OTP47" s="1817"/>
      <c r="OTQ47" s="1817"/>
      <c r="OTR47" s="1817"/>
      <c r="OTS47" s="1817"/>
      <c r="OTT47" s="1817"/>
      <c r="OTU47" s="1817"/>
      <c r="OTV47" s="1817"/>
      <c r="OTW47" s="1817"/>
      <c r="OTX47" s="1817"/>
      <c r="OTY47" s="1817"/>
      <c r="OTZ47" s="1817"/>
      <c r="OUA47" s="1817"/>
      <c r="OUB47" s="1817"/>
      <c r="OUC47" s="1817"/>
      <c r="OUD47" s="1817"/>
      <c r="OUE47" s="1817"/>
      <c r="OUF47" s="1817"/>
      <c r="OUG47" s="1817"/>
      <c r="OUH47" s="1817"/>
      <c r="OUI47" s="1817"/>
      <c r="OUJ47" s="1817"/>
      <c r="OUK47" s="1817"/>
      <c r="OUL47" s="1817"/>
      <c r="OUM47" s="1817"/>
      <c r="OUN47" s="1817"/>
      <c r="OUO47" s="1817"/>
      <c r="OUP47" s="1817"/>
      <c r="OUQ47" s="1817"/>
      <c r="OUR47" s="1817"/>
      <c r="OUS47" s="1817"/>
      <c r="OUT47" s="1817"/>
      <c r="OUU47" s="1817"/>
      <c r="OUV47" s="1817"/>
      <c r="OUW47" s="1817"/>
      <c r="OUX47" s="1817"/>
      <c r="OUY47" s="1817"/>
      <c r="OUZ47" s="1817"/>
      <c r="OVA47" s="1817"/>
      <c r="OVB47" s="1817"/>
      <c r="OVC47" s="1817"/>
      <c r="OVD47" s="1817"/>
      <c r="OVE47" s="1817"/>
      <c r="OVF47" s="1817"/>
      <c r="OVG47" s="1817"/>
      <c r="OVH47" s="1817"/>
      <c r="OVI47" s="1817"/>
      <c r="OVJ47" s="1817"/>
      <c r="OVK47" s="1817"/>
      <c r="OVL47" s="1817"/>
      <c r="OVM47" s="1817"/>
      <c r="OVN47" s="1817"/>
      <c r="OVO47" s="1817"/>
      <c r="OVP47" s="1817"/>
      <c r="OVQ47" s="1817"/>
      <c r="OVR47" s="1817"/>
      <c r="OVS47" s="1817"/>
      <c r="OVT47" s="1817"/>
      <c r="OVU47" s="1817"/>
      <c r="OVV47" s="1817"/>
      <c r="OVW47" s="1817"/>
      <c r="OVX47" s="1817"/>
      <c r="OVY47" s="1817"/>
      <c r="OVZ47" s="1817"/>
      <c r="OWA47" s="1817"/>
      <c r="OWB47" s="1817"/>
      <c r="OWC47" s="1817"/>
      <c r="OWD47" s="1817"/>
      <c r="OWE47" s="1817"/>
      <c r="OWF47" s="1817"/>
      <c r="OWG47" s="1817"/>
      <c r="OWH47" s="1817"/>
      <c r="OWI47" s="1817"/>
      <c r="OWJ47" s="1817"/>
      <c r="OWK47" s="1817"/>
      <c r="OWL47" s="1817"/>
      <c r="OWM47" s="1817"/>
      <c r="OWN47" s="1817"/>
      <c r="OWO47" s="1817"/>
      <c r="OWP47" s="1817"/>
      <c r="OWQ47" s="1817"/>
      <c r="OWR47" s="1817"/>
      <c r="OWS47" s="1817"/>
      <c r="OWT47" s="1817"/>
      <c r="OWU47" s="1817"/>
      <c r="OWV47" s="1817"/>
      <c r="OWW47" s="1817"/>
      <c r="OWX47" s="1817"/>
      <c r="OWY47" s="1817"/>
      <c r="OWZ47" s="1817"/>
      <c r="OXA47" s="1817"/>
      <c r="OXB47" s="1817"/>
      <c r="OXC47" s="1817"/>
      <c r="OXD47" s="1817"/>
      <c r="OXE47" s="1817"/>
      <c r="OXF47" s="1817"/>
      <c r="OXG47" s="1817"/>
      <c r="OXH47" s="1817"/>
      <c r="OXI47" s="1817"/>
      <c r="OXJ47" s="1817"/>
      <c r="OXK47" s="1817"/>
      <c r="OXL47" s="1817"/>
      <c r="OXM47" s="1817"/>
      <c r="OXN47" s="1817"/>
      <c r="OXO47" s="1817"/>
      <c r="OXP47" s="1817"/>
      <c r="OXQ47" s="1817"/>
      <c r="OXR47" s="1817"/>
      <c r="OXS47" s="1817"/>
      <c r="OXT47" s="1817"/>
      <c r="OXU47" s="1817"/>
      <c r="OXV47" s="1817"/>
      <c r="OXW47" s="1817"/>
      <c r="OXX47" s="1817"/>
      <c r="OXY47" s="1817"/>
      <c r="OXZ47" s="1817"/>
      <c r="OYA47" s="1817"/>
      <c r="OYB47" s="1817"/>
      <c r="OYC47" s="1817"/>
      <c r="OYD47" s="1817"/>
      <c r="OYE47" s="1817"/>
      <c r="OYF47" s="1817"/>
      <c r="OYG47" s="1817"/>
      <c r="OYH47" s="1817"/>
      <c r="OYI47" s="1817"/>
      <c r="OYJ47" s="1817"/>
      <c r="OYK47" s="1817"/>
      <c r="OYL47" s="1817"/>
      <c r="OYM47" s="1817"/>
      <c r="OYN47" s="1817"/>
      <c r="OYO47" s="1817"/>
      <c r="OYP47" s="1817"/>
      <c r="OYQ47" s="1817"/>
      <c r="OYR47" s="1817"/>
      <c r="OYS47" s="1817"/>
      <c r="OYT47" s="1817"/>
      <c r="OYU47" s="1817"/>
      <c r="OYV47" s="1817"/>
      <c r="OYW47" s="1817"/>
      <c r="OYX47" s="1817"/>
      <c r="OYY47" s="1817"/>
      <c r="OYZ47" s="1817"/>
      <c r="OZA47" s="1817"/>
      <c r="OZB47" s="1817"/>
      <c r="OZC47" s="1817"/>
      <c r="OZD47" s="1817"/>
      <c r="OZE47" s="1817"/>
      <c r="OZF47" s="1817"/>
      <c r="OZG47" s="1817"/>
      <c r="OZH47" s="1817"/>
      <c r="OZI47" s="1817"/>
      <c r="OZJ47" s="1817"/>
      <c r="OZK47" s="1817"/>
      <c r="OZL47" s="1817"/>
      <c r="OZM47" s="1817"/>
      <c r="OZN47" s="1817"/>
      <c r="OZO47" s="1817"/>
      <c r="OZP47" s="1817"/>
      <c r="OZQ47" s="1817"/>
      <c r="OZR47" s="1817"/>
      <c r="OZS47" s="1817"/>
      <c r="OZT47" s="1817"/>
      <c r="OZU47" s="1817"/>
      <c r="OZV47" s="1817"/>
      <c r="OZW47" s="1817"/>
      <c r="OZX47" s="1817"/>
      <c r="OZY47" s="1817"/>
      <c r="OZZ47" s="1817"/>
      <c r="PAA47" s="1817"/>
      <c r="PAB47" s="1817"/>
      <c r="PAC47" s="1817"/>
      <c r="PAD47" s="1817"/>
      <c r="PAE47" s="1817"/>
      <c r="PAF47" s="1817"/>
      <c r="PAG47" s="1817"/>
      <c r="PAH47" s="1817"/>
      <c r="PAI47" s="1817"/>
      <c r="PAJ47" s="1817"/>
      <c r="PAK47" s="1817"/>
      <c r="PAL47" s="1817"/>
      <c r="PAM47" s="1817"/>
      <c r="PAN47" s="1817"/>
      <c r="PAO47" s="1817"/>
      <c r="PAP47" s="1817"/>
      <c r="PAQ47" s="1817"/>
      <c r="PAR47" s="1817"/>
      <c r="PAS47" s="1817"/>
      <c r="PAT47" s="1817"/>
      <c r="PAU47" s="1817"/>
      <c r="PAV47" s="1817"/>
      <c r="PAW47" s="1817"/>
      <c r="PAX47" s="1817"/>
      <c r="PAY47" s="1817"/>
      <c r="PAZ47" s="1817"/>
      <c r="PBA47" s="1817"/>
      <c r="PBB47" s="1817"/>
      <c r="PBC47" s="1817"/>
      <c r="PBD47" s="1817"/>
      <c r="PBE47" s="1817"/>
      <c r="PBF47" s="1817"/>
      <c r="PBG47" s="1817"/>
      <c r="PBH47" s="1817"/>
      <c r="PBI47" s="1817"/>
      <c r="PBJ47" s="1817"/>
      <c r="PBK47" s="1817"/>
      <c r="PBL47" s="1817"/>
      <c r="PBM47" s="1817"/>
      <c r="PBN47" s="1817"/>
      <c r="PBO47" s="1817"/>
      <c r="PBP47" s="1817"/>
      <c r="PBQ47" s="1817"/>
      <c r="PBR47" s="1817"/>
      <c r="PBS47" s="1817"/>
      <c r="PBT47" s="1817"/>
      <c r="PBU47" s="1817"/>
      <c r="PBV47" s="1817"/>
      <c r="PBW47" s="1817"/>
      <c r="PBX47" s="1817"/>
      <c r="PBY47" s="1817"/>
      <c r="PBZ47" s="1817"/>
      <c r="PCA47" s="1817"/>
      <c r="PCB47" s="1817"/>
      <c r="PCC47" s="1817"/>
      <c r="PCD47" s="1817"/>
      <c r="PCE47" s="1817"/>
      <c r="PCF47" s="1817"/>
      <c r="PCG47" s="1817"/>
      <c r="PCH47" s="1817"/>
      <c r="PCI47" s="1817"/>
      <c r="PCJ47" s="1817"/>
      <c r="PCK47" s="1817"/>
      <c r="PCL47" s="1817"/>
      <c r="PCM47" s="1817"/>
      <c r="PCN47" s="1817"/>
      <c r="PCO47" s="1817"/>
      <c r="PCP47" s="1817"/>
      <c r="PCQ47" s="1817"/>
      <c r="PCR47" s="1817"/>
      <c r="PCS47" s="1817"/>
      <c r="PCT47" s="1817"/>
      <c r="PCU47" s="1817"/>
      <c r="PCV47" s="1817"/>
      <c r="PCW47" s="1817"/>
      <c r="PCX47" s="1817"/>
      <c r="PCY47" s="1817"/>
      <c r="PCZ47" s="1817"/>
      <c r="PDA47" s="1817"/>
      <c r="PDB47" s="1817"/>
      <c r="PDC47" s="1817"/>
      <c r="PDD47" s="1817"/>
      <c r="PDE47" s="1817"/>
      <c r="PDF47" s="1817"/>
      <c r="PDG47" s="1817"/>
      <c r="PDH47" s="1817"/>
      <c r="PDI47" s="1817"/>
      <c r="PDJ47" s="1817"/>
      <c r="PDK47" s="1817"/>
      <c r="PDL47" s="1817"/>
      <c r="PDM47" s="1817"/>
      <c r="PDN47" s="1817"/>
      <c r="PDO47" s="1817"/>
      <c r="PDP47" s="1817"/>
      <c r="PDQ47" s="1817"/>
      <c r="PDR47" s="1817"/>
      <c r="PDS47" s="1817"/>
      <c r="PDT47" s="1817"/>
      <c r="PDU47" s="1817"/>
      <c r="PDV47" s="1817"/>
      <c r="PDW47" s="1817"/>
      <c r="PDX47" s="1817"/>
      <c r="PDY47" s="1817"/>
      <c r="PDZ47" s="1817"/>
      <c r="PEA47" s="1817"/>
      <c r="PEB47" s="1817"/>
      <c r="PEC47" s="1817"/>
      <c r="PED47" s="1817"/>
      <c r="PEE47" s="1817"/>
      <c r="PEF47" s="1817"/>
      <c r="PEG47" s="1817"/>
      <c r="PEH47" s="1817"/>
      <c r="PEI47" s="1817"/>
      <c r="PEJ47" s="1817"/>
      <c r="PEK47" s="1817"/>
      <c r="PEL47" s="1817"/>
      <c r="PEM47" s="1817"/>
      <c r="PEN47" s="1817"/>
      <c r="PEO47" s="1817"/>
      <c r="PEP47" s="1817"/>
      <c r="PEQ47" s="1817"/>
      <c r="PER47" s="1817"/>
      <c r="PES47" s="1817"/>
      <c r="PET47" s="1817"/>
      <c r="PEU47" s="1817"/>
      <c r="PEV47" s="1817"/>
      <c r="PEW47" s="1817"/>
      <c r="PEX47" s="1817"/>
      <c r="PEY47" s="1817"/>
      <c r="PEZ47" s="1817"/>
      <c r="PFA47" s="1817"/>
      <c r="PFB47" s="1817"/>
      <c r="PFC47" s="1817"/>
      <c r="PFD47" s="1817"/>
      <c r="PFE47" s="1817"/>
      <c r="PFF47" s="1817"/>
      <c r="PFG47" s="1817"/>
      <c r="PFH47" s="1817"/>
      <c r="PFI47" s="1817"/>
      <c r="PFJ47" s="1817"/>
      <c r="PFK47" s="1817"/>
      <c r="PFL47" s="1817"/>
      <c r="PFM47" s="1817"/>
      <c r="PFN47" s="1817"/>
      <c r="PFO47" s="1817"/>
      <c r="PFP47" s="1817"/>
      <c r="PFQ47" s="1817"/>
      <c r="PFR47" s="1817"/>
      <c r="PFS47" s="1817"/>
      <c r="PFT47" s="1817"/>
      <c r="PFU47" s="1817"/>
      <c r="PFV47" s="1817"/>
      <c r="PFW47" s="1817"/>
      <c r="PFX47" s="1817"/>
      <c r="PFY47" s="1817"/>
      <c r="PFZ47" s="1817"/>
      <c r="PGA47" s="1817"/>
      <c r="PGB47" s="1817"/>
      <c r="PGC47" s="1817"/>
      <c r="PGD47" s="1817"/>
      <c r="PGE47" s="1817"/>
      <c r="PGF47" s="1817"/>
      <c r="PGG47" s="1817"/>
      <c r="PGH47" s="1817"/>
      <c r="PGI47" s="1817"/>
      <c r="PGJ47" s="1817"/>
      <c r="PGK47" s="1817"/>
      <c r="PGL47" s="1817"/>
      <c r="PGM47" s="1817"/>
      <c r="PGN47" s="1817"/>
      <c r="PGO47" s="1817"/>
      <c r="PGP47" s="1817"/>
      <c r="PGQ47" s="1817"/>
      <c r="PGR47" s="1817"/>
      <c r="PGS47" s="1817"/>
      <c r="PGT47" s="1817"/>
      <c r="PGU47" s="1817"/>
      <c r="PGV47" s="1817"/>
      <c r="PGW47" s="1817"/>
      <c r="PGX47" s="1817"/>
      <c r="PGY47" s="1817"/>
      <c r="PGZ47" s="1817"/>
      <c r="PHA47" s="1817"/>
      <c r="PHB47" s="1817"/>
      <c r="PHC47" s="1817"/>
      <c r="PHD47" s="1817"/>
      <c r="PHE47" s="1817"/>
      <c r="PHF47" s="1817"/>
      <c r="PHG47" s="1817"/>
      <c r="PHH47" s="1817"/>
      <c r="PHI47" s="1817"/>
      <c r="PHJ47" s="1817"/>
      <c r="PHK47" s="1817"/>
      <c r="PHL47" s="1817"/>
      <c r="PHM47" s="1817"/>
      <c r="PHN47" s="1817"/>
      <c r="PHO47" s="1817"/>
      <c r="PHP47" s="1817"/>
      <c r="PHQ47" s="1817"/>
      <c r="PHR47" s="1817"/>
      <c r="PHS47" s="1817"/>
      <c r="PHT47" s="1817"/>
      <c r="PHU47" s="1817"/>
      <c r="PHV47" s="1817"/>
      <c r="PHW47" s="1817"/>
      <c r="PHX47" s="1817"/>
      <c r="PHY47" s="1817"/>
      <c r="PHZ47" s="1817"/>
      <c r="PIA47" s="1817"/>
      <c r="PIB47" s="1817"/>
      <c r="PIC47" s="1817"/>
      <c r="PID47" s="1817"/>
      <c r="PIE47" s="1817"/>
      <c r="PIF47" s="1817"/>
      <c r="PIG47" s="1817"/>
      <c r="PIH47" s="1817"/>
      <c r="PII47" s="1817"/>
      <c r="PIJ47" s="1817"/>
      <c r="PIK47" s="1817"/>
      <c r="PIL47" s="1817"/>
      <c r="PIM47" s="1817"/>
      <c r="PIN47" s="1817"/>
      <c r="PIO47" s="1817"/>
      <c r="PIP47" s="1817"/>
      <c r="PIQ47" s="1817"/>
      <c r="PIR47" s="1817"/>
      <c r="PIS47" s="1817"/>
      <c r="PIT47" s="1817"/>
      <c r="PIU47" s="1817"/>
      <c r="PIV47" s="1817"/>
      <c r="PIW47" s="1817"/>
      <c r="PIX47" s="1817"/>
      <c r="PIY47" s="1817"/>
      <c r="PIZ47" s="1817"/>
      <c r="PJA47" s="1817"/>
      <c r="PJB47" s="1817"/>
      <c r="PJC47" s="1817"/>
      <c r="PJD47" s="1817"/>
      <c r="PJE47" s="1817"/>
      <c r="PJF47" s="1817"/>
      <c r="PJG47" s="1817"/>
      <c r="PJH47" s="1817"/>
      <c r="PJI47" s="1817"/>
      <c r="PJJ47" s="1817"/>
      <c r="PJK47" s="1817"/>
      <c r="PJL47" s="1817"/>
      <c r="PJM47" s="1817"/>
      <c r="PJN47" s="1817"/>
      <c r="PJO47" s="1817"/>
      <c r="PJP47" s="1817"/>
      <c r="PJQ47" s="1817"/>
      <c r="PJR47" s="1817"/>
      <c r="PJS47" s="1817"/>
      <c r="PJT47" s="1817"/>
      <c r="PJU47" s="1817"/>
      <c r="PJV47" s="1817"/>
      <c r="PJW47" s="1817"/>
      <c r="PJX47" s="1817"/>
      <c r="PJY47" s="1817"/>
      <c r="PJZ47" s="1817"/>
      <c r="PKA47" s="1817"/>
      <c r="PKB47" s="1817"/>
      <c r="PKC47" s="1817"/>
      <c r="PKD47" s="1817"/>
      <c r="PKE47" s="1817"/>
      <c r="PKF47" s="1817"/>
      <c r="PKG47" s="1817"/>
      <c r="PKH47" s="1817"/>
      <c r="PKI47" s="1817"/>
      <c r="PKJ47" s="1817"/>
      <c r="PKK47" s="1817"/>
      <c r="PKL47" s="1817"/>
      <c r="PKM47" s="1817"/>
      <c r="PKN47" s="1817"/>
      <c r="PKO47" s="1817"/>
      <c r="PKP47" s="1817"/>
      <c r="PKQ47" s="1817"/>
      <c r="PKR47" s="1817"/>
      <c r="PKS47" s="1817"/>
      <c r="PKT47" s="1817"/>
      <c r="PKU47" s="1817"/>
      <c r="PKV47" s="1817"/>
      <c r="PKW47" s="1817"/>
      <c r="PKX47" s="1817"/>
      <c r="PKY47" s="1817"/>
      <c r="PKZ47" s="1817"/>
      <c r="PLA47" s="1817"/>
      <c r="PLB47" s="1817"/>
      <c r="PLC47" s="1817"/>
      <c r="PLD47" s="1817"/>
      <c r="PLE47" s="1817"/>
      <c r="PLF47" s="1817"/>
      <c r="PLG47" s="1817"/>
      <c r="PLH47" s="1817"/>
      <c r="PLI47" s="1817"/>
      <c r="PLJ47" s="1817"/>
      <c r="PLK47" s="1817"/>
      <c r="PLL47" s="1817"/>
      <c r="PLM47" s="1817"/>
      <c r="PLN47" s="1817"/>
      <c r="PLO47" s="1817"/>
      <c r="PLP47" s="1817"/>
      <c r="PLQ47" s="1817"/>
      <c r="PLR47" s="1817"/>
      <c r="PLS47" s="1817"/>
      <c r="PLT47" s="1817"/>
      <c r="PLU47" s="1817"/>
      <c r="PLV47" s="1817"/>
      <c r="PLW47" s="1817"/>
      <c r="PLX47" s="1817"/>
      <c r="PLY47" s="1817"/>
      <c r="PLZ47" s="1817"/>
      <c r="PMA47" s="1817"/>
      <c r="PMB47" s="1817"/>
      <c r="PMC47" s="1817"/>
      <c r="PMD47" s="1817"/>
      <c r="PME47" s="1817"/>
      <c r="PMF47" s="1817"/>
      <c r="PMG47" s="1817"/>
      <c r="PMH47" s="1817"/>
      <c r="PMI47" s="1817"/>
      <c r="PMJ47" s="1817"/>
      <c r="PMK47" s="1817"/>
      <c r="PML47" s="1817"/>
      <c r="PMM47" s="1817"/>
      <c r="PMN47" s="1817"/>
      <c r="PMO47" s="1817"/>
      <c r="PMP47" s="1817"/>
      <c r="PMQ47" s="1817"/>
      <c r="PMR47" s="1817"/>
      <c r="PMS47" s="1817"/>
      <c r="PMT47" s="1817"/>
      <c r="PMU47" s="1817"/>
      <c r="PMV47" s="1817"/>
      <c r="PMW47" s="1817"/>
      <c r="PMX47" s="1817"/>
      <c r="PMY47" s="1817"/>
      <c r="PMZ47" s="1817"/>
      <c r="PNA47" s="1817"/>
      <c r="PNB47" s="1817"/>
      <c r="PNC47" s="1817"/>
      <c r="PND47" s="1817"/>
      <c r="PNE47" s="1817"/>
      <c r="PNF47" s="1817"/>
      <c r="PNG47" s="1817"/>
      <c r="PNH47" s="1817"/>
      <c r="PNI47" s="1817"/>
      <c r="PNJ47" s="1817"/>
      <c r="PNK47" s="1817"/>
      <c r="PNL47" s="1817"/>
      <c r="PNM47" s="1817"/>
      <c r="PNN47" s="1817"/>
      <c r="PNO47" s="1817"/>
      <c r="PNP47" s="1817"/>
      <c r="PNQ47" s="1817"/>
      <c r="PNR47" s="1817"/>
      <c r="PNS47" s="1817"/>
      <c r="PNT47" s="1817"/>
      <c r="PNU47" s="1817"/>
      <c r="PNV47" s="1817"/>
      <c r="PNW47" s="1817"/>
      <c r="PNX47" s="1817"/>
      <c r="PNY47" s="1817"/>
      <c r="PNZ47" s="1817"/>
      <c r="POA47" s="1817"/>
      <c r="POB47" s="1817"/>
      <c r="POC47" s="1817"/>
      <c r="POD47" s="1817"/>
      <c r="POE47" s="1817"/>
      <c r="POF47" s="1817"/>
      <c r="POG47" s="1817"/>
      <c r="POH47" s="1817"/>
      <c r="POI47" s="1817"/>
      <c r="POJ47" s="1817"/>
      <c r="POK47" s="1817"/>
      <c r="POL47" s="1817"/>
      <c r="POM47" s="1817"/>
      <c r="PON47" s="1817"/>
      <c r="POO47" s="1817"/>
      <c r="POP47" s="1817"/>
      <c r="POQ47" s="1817"/>
      <c r="POR47" s="1817"/>
      <c r="POS47" s="1817"/>
      <c r="POT47" s="1817"/>
      <c r="POU47" s="1817"/>
      <c r="POV47" s="1817"/>
      <c r="POW47" s="1817"/>
      <c r="POX47" s="1817"/>
      <c r="POY47" s="1817"/>
      <c r="POZ47" s="1817"/>
      <c r="PPA47" s="1817"/>
      <c r="PPB47" s="1817"/>
      <c r="PPC47" s="1817"/>
      <c r="PPD47" s="1817"/>
      <c r="PPE47" s="1817"/>
      <c r="PPF47" s="1817"/>
      <c r="PPG47" s="1817"/>
      <c r="PPH47" s="1817"/>
      <c r="PPI47" s="1817"/>
      <c r="PPJ47" s="1817"/>
      <c r="PPK47" s="1817"/>
      <c r="PPL47" s="1817"/>
      <c r="PPM47" s="1817"/>
      <c r="PPN47" s="1817"/>
      <c r="PPO47" s="1817"/>
      <c r="PPP47" s="1817"/>
      <c r="PPQ47" s="1817"/>
      <c r="PPR47" s="1817"/>
      <c r="PPS47" s="1817"/>
      <c r="PPT47" s="1817"/>
      <c r="PPU47" s="1817"/>
      <c r="PPV47" s="1817"/>
      <c r="PPW47" s="1817"/>
      <c r="PPX47" s="1817"/>
      <c r="PPY47" s="1817"/>
      <c r="PPZ47" s="1817"/>
      <c r="PQA47" s="1817"/>
      <c r="PQB47" s="1817"/>
      <c r="PQC47" s="1817"/>
      <c r="PQD47" s="1817"/>
      <c r="PQE47" s="1817"/>
      <c r="PQF47" s="1817"/>
      <c r="PQG47" s="1817"/>
      <c r="PQH47" s="1817"/>
      <c r="PQI47" s="1817"/>
      <c r="PQJ47" s="1817"/>
      <c r="PQK47" s="1817"/>
      <c r="PQL47" s="1817"/>
      <c r="PQM47" s="1817"/>
      <c r="PQN47" s="1817"/>
      <c r="PQO47" s="1817"/>
      <c r="PQP47" s="1817"/>
      <c r="PQQ47" s="1817"/>
      <c r="PQR47" s="1817"/>
      <c r="PQS47" s="1817"/>
      <c r="PQT47" s="1817"/>
      <c r="PQU47" s="1817"/>
      <c r="PQV47" s="1817"/>
      <c r="PQW47" s="1817"/>
      <c r="PQX47" s="1817"/>
      <c r="PQY47" s="1817"/>
      <c r="PQZ47" s="1817"/>
      <c r="PRA47" s="1817"/>
      <c r="PRB47" s="1817"/>
      <c r="PRC47" s="1817"/>
      <c r="PRD47" s="1817"/>
      <c r="PRE47" s="1817"/>
      <c r="PRF47" s="1817"/>
      <c r="PRG47" s="1817"/>
      <c r="PRH47" s="1817"/>
      <c r="PRI47" s="1817"/>
      <c r="PRJ47" s="1817"/>
      <c r="PRK47" s="1817"/>
      <c r="PRL47" s="1817"/>
      <c r="PRM47" s="1817"/>
      <c r="PRN47" s="1817"/>
      <c r="PRO47" s="1817"/>
      <c r="PRP47" s="1817"/>
      <c r="PRQ47" s="1817"/>
      <c r="PRR47" s="1817"/>
      <c r="PRS47" s="1817"/>
      <c r="PRT47" s="1817"/>
      <c r="PRU47" s="1817"/>
      <c r="PRV47" s="1817"/>
      <c r="PRW47" s="1817"/>
      <c r="PRX47" s="1817"/>
      <c r="PRY47" s="1817"/>
      <c r="PRZ47" s="1817"/>
      <c r="PSA47" s="1817"/>
      <c r="PSB47" s="1817"/>
      <c r="PSC47" s="1817"/>
      <c r="PSD47" s="1817"/>
      <c r="PSE47" s="1817"/>
      <c r="PSF47" s="1817"/>
      <c r="PSG47" s="1817"/>
      <c r="PSH47" s="1817"/>
      <c r="PSI47" s="1817"/>
      <c r="PSJ47" s="1817"/>
      <c r="PSK47" s="1817"/>
      <c r="PSL47" s="1817"/>
      <c r="PSM47" s="1817"/>
      <c r="PSN47" s="1817"/>
      <c r="PSO47" s="1817"/>
      <c r="PSP47" s="1817"/>
      <c r="PSQ47" s="1817"/>
      <c r="PSR47" s="1817"/>
      <c r="PSS47" s="1817"/>
      <c r="PST47" s="1817"/>
      <c r="PSU47" s="1817"/>
      <c r="PSV47" s="1817"/>
      <c r="PSW47" s="1817"/>
      <c r="PSX47" s="1817"/>
      <c r="PSY47" s="1817"/>
      <c r="PSZ47" s="1817"/>
      <c r="PTA47" s="1817"/>
      <c r="PTB47" s="1817"/>
      <c r="PTC47" s="1817"/>
      <c r="PTD47" s="1817"/>
      <c r="PTE47" s="1817"/>
      <c r="PTF47" s="1817"/>
      <c r="PTG47" s="1817"/>
      <c r="PTH47" s="1817"/>
      <c r="PTI47" s="1817"/>
      <c r="PTJ47" s="1817"/>
      <c r="PTK47" s="1817"/>
      <c r="PTL47" s="1817"/>
      <c r="PTM47" s="1817"/>
      <c r="PTN47" s="1817"/>
      <c r="PTO47" s="1817"/>
      <c r="PTP47" s="1817"/>
      <c r="PTQ47" s="1817"/>
      <c r="PTR47" s="1817"/>
      <c r="PTS47" s="1817"/>
      <c r="PTT47" s="1817"/>
      <c r="PTU47" s="1817"/>
      <c r="PTV47" s="1817"/>
      <c r="PTW47" s="1817"/>
      <c r="PTX47" s="1817"/>
      <c r="PTY47" s="1817"/>
      <c r="PTZ47" s="1817"/>
      <c r="PUA47" s="1817"/>
      <c r="PUB47" s="1817"/>
      <c r="PUC47" s="1817"/>
      <c r="PUD47" s="1817"/>
      <c r="PUE47" s="1817"/>
      <c r="PUF47" s="1817"/>
      <c r="PUG47" s="1817"/>
      <c r="PUH47" s="1817"/>
      <c r="PUI47" s="1817"/>
      <c r="PUJ47" s="1817"/>
      <c r="PUK47" s="1817"/>
      <c r="PUL47" s="1817"/>
      <c r="PUM47" s="1817"/>
      <c r="PUN47" s="1817"/>
      <c r="PUO47" s="1817"/>
      <c r="PUP47" s="1817"/>
      <c r="PUQ47" s="1817"/>
      <c r="PUR47" s="1817"/>
      <c r="PUS47" s="1817"/>
      <c r="PUT47" s="1817"/>
      <c r="PUU47" s="1817"/>
      <c r="PUV47" s="1817"/>
      <c r="PUW47" s="1817"/>
      <c r="PUX47" s="1817"/>
      <c r="PUY47" s="1817"/>
      <c r="PUZ47" s="1817"/>
      <c r="PVA47" s="1817"/>
      <c r="PVB47" s="1817"/>
      <c r="PVC47" s="1817"/>
      <c r="PVD47" s="1817"/>
      <c r="PVE47" s="1817"/>
      <c r="PVF47" s="1817"/>
      <c r="PVG47" s="1817"/>
      <c r="PVH47" s="1817"/>
      <c r="PVI47" s="1817"/>
      <c r="PVJ47" s="1817"/>
      <c r="PVK47" s="1817"/>
      <c r="PVL47" s="1817"/>
      <c r="PVM47" s="1817"/>
      <c r="PVN47" s="1817"/>
      <c r="PVO47" s="1817"/>
      <c r="PVP47" s="1817"/>
      <c r="PVQ47" s="1817"/>
      <c r="PVR47" s="1817"/>
      <c r="PVS47" s="1817"/>
      <c r="PVT47" s="1817"/>
      <c r="PVU47" s="1817"/>
      <c r="PVV47" s="1817"/>
      <c r="PVW47" s="1817"/>
      <c r="PVX47" s="1817"/>
      <c r="PVY47" s="1817"/>
      <c r="PVZ47" s="1817"/>
      <c r="PWA47" s="1817"/>
      <c r="PWB47" s="1817"/>
      <c r="PWC47" s="1817"/>
      <c r="PWD47" s="1817"/>
      <c r="PWE47" s="1817"/>
      <c r="PWF47" s="1817"/>
      <c r="PWG47" s="1817"/>
      <c r="PWH47" s="1817"/>
      <c r="PWI47" s="1817"/>
      <c r="PWJ47" s="1817"/>
      <c r="PWK47" s="1817"/>
      <c r="PWL47" s="1817"/>
      <c r="PWM47" s="1817"/>
      <c r="PWN47" s="1817"/>
      <c r="PWO47" s="1817"/>
      <c r="PWP47" s="1817"/>
      <c r="PWQ47" s="1817"/>
      <c r="PWR47" s="1817"/>
      <c r="PWS47" s="1817"/>
      <c r="PWT47" s="1817"/>
      <c r="PWU47" s="1817"/>
      <c r="PWV47" s="1817"/>
      <c r="PWW47" s="1817"/>
      <c r="PWX47" s="1817"/>
      <c r="PWY47" s="1817"/>
      <c r="PWZ47" s="1817"/>
      <c r="PXA47" s="1817"/>
      <c r="PXB47" s="1817"/>
      <c r="PXC47" s="1817"/>
      <c r="PXD47" s="1817"/>
      <c r="PXE47" s="1817"/>
      <c r="PXF47" s="1817"/>
      <c r="PXG47" s="1817"/>
      <c r="PXH47" s="1817"/>
      <c r="PXI47" s="1817"/>
      <c r="PXJ47" s="1817"/>
      <c r="PXK47" s="1817"/>
      <c r="PXL47" s="1817"/>
      <c r="PXM47" s="1817"/>
      <c r="PXN47" s="1817"/>
      <c r="PXO47" s="1817"/>
      <c r="PXP47" s="1817"/>
      <c r="PXQ47" s="1817"/>
      <c r="PXR47" s="1817"/>
      <c r="PXS47" s="1817"/>
      <c r="PXT47" s="1817"/>
      <c r="PXU47" s="1817"/>
      <c r="PXV47" s="1817"/>
      <c r="PXW47" s="1817"/>
      <c r="PXX47" s="1817"/>
      <c r="PXY47" s="1817"/>
      <c r="PXZ47" s="1817"/>
      <c r="PYA47" s="1817"/>
      <c r="PYB47" s="1817"/>
      <c r="PYC47" s="1817"/>
      <c r="PYD47" s="1817"/>
      <c r="PYE47" s="1817"/>
      <c r="PYF47" s="1817"/>
      <c r="PYG47" s="1817"/>
      <c r="PYH47" s="1817"/>
      <c r="PYI47" s="1817"/>
      <c r="PYJ47" s="1817"/>
      <c r="PYK47" s="1817"/>
      <c r="PYL47" s="1817"/>
      <c r="PYM47" s="1817"/>
      <c r="PYN47" s="1817"/>
      <c r="PYO47" s="1817"/>
      <c r="PYP47" s="1817"/>
      <c r="PYQ47" s="1817"/>
      <c r="PYR47" s="1817"/>
      <c r="PYS47" s="1817"/>
      <c r="PYT47" s="1817"/>
      <c r="PYU47" s="1817"/>
      <c r="PYV47" s="1817"/>
      <c r="PYW47" s="1817"/>
      <c r="PYX47" s="1817"/>
      <c r="PYY47" s="1817"/>
      <c r="PYZ47" s="1817"/>
      <c r="PZA47" s="1817"/>
      <c r="PZB47" s="1817"/>
      <c r="PZC47" s="1817"/>
      <c r="PZD47" s="1817"/>
      <c r="PZE47" s="1817"/>
      <c r="PZF47" s="1817"/>
      <c r="PZG47" s="1817"/>
      <c r="PZH47" s="1817"/>
      <c r="PZI47" s="1817"/>
      <c r="PZJ47" s="1817"/>
      <c r="PZK47" s="1817"/>
      <c r="PZL47" s="1817"/>
      <c r="PZM47" s="1817"/>
      <c r="PZN47" s="1817"/>
      <c r="PZO47" s="1817"/>
      <c r="PZP47" s="1817"/>
      <c r="PZQ47" s="1817"/>
      <c r="PZR47" s="1817"/>
      <c r="PZS47" s="1817"/>
      <c r="PZT47" s="1817"/>
      <c r="PZU47" s="1817"/>
      <c r="PZV47" s="1817"/>
      <c r="PZW47" s="1817"/>
      <c r="PZX47" s="1817"/>
      <c r="PZY47" s="1817"/>
      <c r="PZZ47" s="1817"/>
      <c r="QAA47" s="1817"/>
      <c r="QAB47" s="1817"/>
      <c r="QAC47" s="1817"/>
      <c r="QAD47" s="1817"/>
      <c r="QAE47" s="1817"/>
      <c r="QAF47" s="1817"/>
      <c r="QAG47" s="1817"/>
      <c r="QAH47" s="1817"/>
      <c r="QAI47" s="1817"/>
      <c r="QAJ47" s="1817"/>
      <c r="QAK47" s="1817"/>
      <c r="QAL47" s="1817"/>
      <c r="QAM47" s="1817"/>
      <c r="QAN47" s="1817"/>
      <c r="QAO47" s="1817"/>
      <c r="QAP47" s="1817"/>
      <c r="QAQ47" s="1817"/>
      <c r="QAR47" s="1817"/>
      <c r="QAS47" s="1817"/>
      <c r="QAT47" s="1817"/>
      <c r="QAU47" s="1817"/>
      <c r="QAV47" s="1817"/>
      <c r="QAW47" s="1817"/>
      <c r="QAX47" s="1817"/>
      <c r="QAY47" s="1817"/>
      <c r="QAZ47" s="1817"/>
      <c r="QBA47" s="1817"/>
      <c r="QBB47" s="1817"/>
      <c r="QBC47" s="1817"/>
      <c r="QBD47" s="1817"/>
      <c r="QBE47" s="1817"/>
      <c r="QBF47" s="1817"/>
      <c r="QBG47" s="1817"/>
      <c r="QBH47" s="1817"/>
      <c r="QBI47" s="1817"/>
      <c r="QBJ47" s="1817"/>
      <c r="QBK47" s="1817"/>
      <c r="QBL47" s="1817"/>
      <c r="QBM47" s="1817"/>
      <c r="QBN47" s="1817"/>
      <c r="QBO47" s="1817"/>
      <c r="QBP47" s="1817"/>
      <c r="QBQ47" s="1817"/>
      <c r="QBR47" s="1817"/>
      <c r="QBS47" s="1817"/>
      <c r="QBT47" s="1817"/>
      <c r="QBU47" s="1817"/>
      <c r="QBV47" s="1817"/>
      <c r="QBW47" s="1817"/>
      <c r="QBX47" s="1817"/>
      <c r="QBY47" s="1817"/>
      <c r="QBZ47" s="1817"/>
      <c r="QCA47" s="1817"/>
      <c r="QCB47" s="1817"/>
      <c r="QCC47" s="1817"/>
      <c r="QCD47" s="1817"/>
      <c r="QCE47" s="1817"/>
      <c r="QCF47" s="1817"/>
      <c r="QCG47" s="1817"/>
      <c r="QCH47" s="1817"/>
      <c r="QCI47" s="1817"/>
      <c r="QCJ47" s="1817"/>
      <c r="QCK47" s="1817"/>
      <c r="QCL47" s="1817"/>
      <c r="QCM47" s="1817"/>
      <c r="QCN47" s="1817"/>
      <c r="QCO47" s="1817"/>
      <c r="QCP47" s="1817"/>
      <c r="QCQ47" s="1817"/>
      <c r="QCR47" s="1817"/>
      <c r="QCS47" s="1817"/>
      <c r="QCT47" s="1817"/>
      <c r="QCU47" s="1817"/>
      <c r="QCV47" s="1817"/>
      <c r="QCW47" s="1817"/>
      <c r="QCX47" s="1817"/>
      <c r="QCY47" s="1817"/>
      <c r="QCZ47" s="1817"/>
      <c r="QDA47" s="1817"/>
      <c r="QDB47" s="1817"/>
      <c r="QDC47" s="1817"/>
      <c r="QDD47" s="1817"/>
      <c r="QDE47" s="1817"/>
      <c r="QDF47" s="1817"/>
      <c r="QDG47" s="1817"/>
      <c r="QDH47" s="1817"/>
      <c r="QDI47" s="1817"/>
      <c r="QDJ47" s="1817"/>
      <c r="QDK47" s="1817"/>
      <c r="QDL47" s="1817"/>
      <c r="QDM47" s="1817"/>
      <c r="QDN47" s="1817"/>
      <c r="QDO47" s="1817"/>
      <c r="QDP47" s="1817"/>
      <c r="QDQ47" s="1817"/>
      <c r="QDR47" s="1817"/>
      <c r="QDS47" s="1817"/>
      <c r="QDT47" s="1817"/>
      <c r="QDU47" s="1817"/>
      <c r="QDV47" s="1817"/>
      <c r="QDW47" s="1817"/>
      <c r="QDX47" s="1817"/>
      <c r="QDY47" s="1817"/>
      <c r="QDZ47" s="1817"/>
      <c r="QEA47" s="1817"/>
      <c r="QEB47" s="1817"/>
      <c r="QEC47" s="1817"/>
      <c r="QED47" s="1817"/>
      <c r="QEE47" s="1817"/>
      <c r="QEF47" s="1817"/>
      <c r="QEG47" s="1817"/>
      <c r="QEH47" s="1817"/>
      <c r="QEI47" s="1817"/>
      <c r="QEJ47" s="1817"/>
      <c r="QEK47" s="1817"/>
      <c r="QEL47" s="1817"/>
      <c r="QEM47" s="1817"/>
      <c r="QEN47" s="1817"/>
      <c r="QEO47" s="1817"/>
      <c r="QEP47" s="1817"/>
      <c r="QEQ47" s="1817"/>
      <c r="QER47" s="1817"/>
      <c r="QES47" s="1817"/>
      <c r="QET47" s="1817"/>
      <c r="QEU47" s="1817"/>
      <c r="QEV47" s="1817"/>
      <c r="QEW47" s="1817"/>
      <c r="QEX47" s="1817"/>
      <c r="QEY47" s="1817"/>
      <c r="QEZ47" s="1817"/>
      <c r="QFA47" s="1817"/>
      <c r="QFB47" s="1817"/>
      <c r="QFC47" s="1817"/>
      <c r="QFD47" s="1817"/>
      <c r="QFE47" s="1817"/>
      <c r="QFF47" s="1817"/>
      <c r="QFG47" s="1817"/>
      <c r="QFH47" s="1817"/>
      <c r="QFI47" s="1817"/>
      <c r="QFJ47" s="1817"/>
      <c r="QFK47" s="1817"/>
      <c r="QFL47" s="1817"/>
      <c r="QFM47" s="1817"/>
      <c r="QFN47" s="1817"/>
      <c r="QFO47" s="1817"/>
      <c r="QFP47" s="1817"/>
      <c r="QFQ47" s="1817"/>
      <c r="QFR47" s="1817"/>
      <c r="QFS47" s="1817"/>
      <c r="QFT47" s="1817"/>
      <c r="QFU47" s="1817"/>
      <c r="QFV47" s="1817"/>
      <c r="QFW47" s="1817"/>
      <c r="QFX47" s="1817"/>
      <c r="QFY47" s="1817"/>
      <c r="QFZ47" s="1817"/>
      <c r="QGA47" s="1817"/>
      <c r="QGB47" s="1817"/>
      <c r="QGC47" s="1817"/>
      <c r="QGD47" s="1817"/>
      <c r="QGE47" s="1817"/>
      <c r="QGF47" s="1817"/>
      <c r="QGG47" s="1817"/>
      <c r="QGH47" s="1817"/>
      <c r="QGI47" s="1817"/>
      <c r="QGJ47" s="1817"/>
      <c r="QGK47" s="1817"/>
      <c r="QGL47" s="1817"/>
      <c r="QGM47" s="1817"/>
      <c r="QGN47" s="1817"/>
      <c r="QGO47" s="1817"/>
      <c r="QGP47" s="1817"/>
      <c r="QGQ47" s="1817"/>
      <c r="QGR47" s="1817"/>
      <c r="QGS47" s="1817"/>
      <c r="QGT47" s="1817"/>
      <c r="QGU47" s="1817"/>
      <c r="QGV47" s="1817"/>
      <c r="QGW47" s="1817"/>
      <c r="QGX47" s="1817"/>
      <c r="QGY47" s="1817"/>
      <c r="QGZ47" s="1817"/>
      <c r="QHA47" s="1817"/>
      <c r="QHB47" s="1817"/>
      <c r="QHC47" s="1817"/>
      <c r="QHD47" s="1817"/>
      <c r="QHE47" s="1817"/>
      <c r="QHF47" s="1817"/>
      <c r="QHG47" s="1817"/>
      <c r="QHH47" s="1817"/>
      <c r="QHI47" s="1817"/>
      <c r="QHJ47" s="1817"/>
      <c r="QHK47" s="1817"/>
      <c r="QHL47" s="1817"/>
      <c r="QHM47" s="1817"/>
      <c r="QHN47" s="1817"/>
      <c r="QHO47" s="1817"/>
      <c r="QHP47" s="1817"/>
      <c r="QHQ47" s="1817"/>
      <c r="QHR47" s="1817"/>
      <c r="QHS47" s="1817"/>
      <c r="QHT47" s="1817"/>
      <c r="QHU47" s="1817"/>
      <c r="QHV47" s="1817"/>
      <c r="QHW47" s="1817"/>
      <c r="QHX47" s="1817"/>
      <c r="QHY47" s="1817"/>
      <c r="QHZ47" s="1817"/>
      <c r="QIA47" s="1817"/>
      <c r="QIB47" s="1817"/>
      <c r="QIC47" s="1817"/>
      <c r="QID47" s="1817"/>
      <c r="QIE47" s="1817"/>
      <c r="QIF47" s="1817"/>
      <c r="QIG47" s="1817"/>
      <c r="QIH47" s="1817"/>
      <c r="QII47" s="1817"/>
      <c r="QIJ47" s="1817"/>
      <c r="QIK47" s="1817"/>
      <c r="QIL47" s="1817"/>
      <c r="QIM47" s="1817"/>
      <c r="QIN47" s="1817"/>
      <c r="QIO47" s="1817"/>
      <c r="QIP47" s="1817"/>
      <c r="QIQ47" s="1817"/>
      <c r="QIR47" s="1817"/>
      <c r="QIS47" s="1817"/>
      <c r="QIT47" s="1817"/>
      <c r="QIU47" s="1817"/>
      <c r="QIV47" s="1817"/>
      <c r="QIW47" s="1817"/>
      <c r="QIX47" s="1817"/>
      <c r="QIY47" s="1817"/>
      <c r="QIZ47" s="1817"/>
      <c r="QJA47" s="1817"/>
      <c r="QJB47" s="1817"/>
      <c r="QJC47" s="1817"/>
      <c r="QJD47" s="1817"/>
      <c r="QJE47" s="1817"/>
      <c r="QJF47" s="1817"/>
      <c r="QJG47" s="1817"/>
      <c r="QJH47" s="1817"/>
      <c r="QJI47" s="1817"/>
      <c r="QJJ47" s="1817"/>
      <c r="QJK47" s="1817"/>
      <c r="QJL47" s="1817"/>
      <c r="QJM47" s="1817"/>
      <c r="QJN47" s="1817"/>
      <c r="QJO47" s="1817"/>
      <c r="QJP47" s="1817"/>
      <c r="QJQ47" s="1817"/>
      <c r="QJR47" s="1817"/>
      <c r="QJS47" s="1817"/>
      <c r="QJT47" s="1817"/>
      <c r="QJU47" s="1817"/>
      <c r="QJV47" s="1817"/>
      <c r="QJW47" s="1817"/>
      <c r="QJX47" s="1817"/>
      <c r="QJY47" s="1817"/>
      <c r="QJZ47" s="1817"/>
      <c r="QKA47" s="1817"/>
      <c r="QKB47" s="1817"/>
      <c r="QKC47" s="1817"/>
      <c r="QKD47" s="1817"/>
      <c r="QKE47" s="1817"/>
      <c r="QKF47" s="1817"/>
      <c r="QKG47" s="1817"/>
      <c r="QKH47" s="1817"/>
      <c r="QKI47" s="1817"/>
      <c r="QKJ47" s="1817"/>
      <c r="QKK47" s="1817"/>
      <c r="QKL47" s="1817"/>
      <c r="QKM47" s="1817"/>
      <c r="QKN47" s="1817"/>
      <c r="QKO47" s="1817"/>
      <c r="QKP47" s="1817"/>
      <c r="QKQ47" s="1817"/>
      <c r="QKR47" s="1817"/>
      <c r="QKS47" s="1817"/>
      <c r="QKT47" s="1817"/>
      <c r="QKU47" s="1817"/>
      <c r="QKV47" s="1817"/>
      <c r="QKW47" s="1817"/>
      <c r="QKX47" s="1817"/>
      <c r="QKY47" s="1817"/>
      <c r="QKZ47" s="1817"/>
      <c r="QLA47" s="1817"/>
      <c r="QLB47" s="1817"/>
      <c r="QLC47" s="1817"/>
      <c r="QLD47" s="1817"/>
      <c r="QLE47" s="1817"/>
      <c r="QLF47" s="1817"/>
      <c r="QLG47" s="1817"/>
      <c r="QLH47" s="1817"/>
      <c r="QLI47" s="1817"/>
      <c r="QLJ47" s="1817"/>
      <c r="QLK47" s="1817"/>
      <c r="QLL47" s="1817"/>
      <c r="QLM47" s="1817"/>
      <c r="QLN47" s="1817"/>
      <c r="QLO47" s="1817"/>
      <c r="QLP47" s="1817"/>
      <c r="QLQ47" s="1817"/>
      <c r="QLR47" s="1817"/>
      <c r="QLS47" s="1817"/>
      <c r="QLT47" s="1817"/>
      <c r="QLU47" s="1817"/>
      <c r="QLV47" s="1817"/>
      <c r="QLW47" s="1817"/>
      <c r="QLX47" s="1817"/>
      <c r="QLY47" s="1817"/>
      <c r="QLZ47" s="1817"/>
      <c r="QMA47" s="1817"/>
      <c r="QMB47" s="1817"/>
      <c r="QMC47" s="1817"/>
      <c r="QMD47" s="1817"/>
      <c r="QME47" s="1817"/>
      <c r="QMF47" s="1817"/>
      <c r="QMG47" s="1817"/>
      <c r="QMH47" s="1817"/>
      <c r="QMI47" s="1817"/>
      <c r="QMJ47" s="1817"/>
      <c r="QMK47" s="1817"/>
      <c r="QML47" s="1817"/>
      <c r="QMM47" s="1817"/>
      <c r="QMN47" s="1817"/>
      <c r="QMO47" s="1817"/>
      <c r="QMP47" s="1817"/>
      <c r="QMQ47" s="1817"/>
      <c r="QMR47" s="1817"/>
      <c r="QMS47" s="1817"/>
      <c r="QMT47" s="1817"/>
      <c r="QMU47" s="1817"/>
      <c r="QMV47" s="1817"/>
      <c r="QMW47" s="1817"/>
      <c r="QMX47" s="1817"/>
      <c r="QMY47" s="1817"/>
      <c r="QMZ47" s="1817"/>
      <c r="QNA47" s="1817"/>
      <c r="QNB47" s="1817"/>
      <c r="QNC47" s="1817"/>
      <c r="QND47" s="1817"/>
      <c r="QNE47" s="1817"/>
      <c r="QNF47" s="1817"/>
      <c r="QNG47" s="1817"/>
      <c r="QNH47" s="1817"/>
      <c r="QNI47" s="1817"/>
      <c r="QNJ47" s="1817"/>
      <c r="QNK47" s="1817"/>
      <c r="QNL47" s="1817"/>
      <c r="QNM47" s="1817"/>
      <c r="QNN47" s="1817"/>
      <c r="QNO47" s="1817"/>
      <c r="QNP47" s="1817"/>
      <c r="QNQ47" s="1817"/>
      <c r="QNR47" s="1817"/>
      <c r="QNS47" s="1817"/>
      <c r="QNT47" s="1817"/>
      <c r="QNU47" s="1817"/>
      <c r="QNV47" s="1817"/>
      <c r="QNW47" s="1817"/>
      <c r="QNX47" s="1817"/>
      <c r="QNY47" s="1817"/>
      <c r="QNZ47" s="1817"/>
      <c r="QOA47" s="1817"/>
      <c r="QOB47" s="1817"/>
      <c r="QOC47" s="1817"/>
      <c r="QOD47" s="1817"/>
      <c r="QOE47" s="1817"/>
      <c r="QOF47" s="1817"/>
      <c r="QOG47" s="1817"/>
      <c r="QOH47" s="1817"/>
      <c r="QOI47" s="1817"/>
      <c r="QOJ47" s="1817"/>
      <c r="QOK47" s="1817"/>
      <c r="QOL47" s="1817"/>
      <c r="QOM47" s="1817"/>
      <c r="QON47" s="1817"/>
      <c r="QOO47" s="1817"/>
      <c r="QOP47" s="1817"/>
      <c r="QOQ47" s="1817"/>
      <c r="QOR47" s="1817"/>
      <c r="QOS47" s="1817"/>
      <c r="QOT47" s="1817"/>
      <c r="QOU47" s="1817"/>
      <c r="QOV47" s="1817"/>
      <c r="QOW47" s="1817"/>
      <c r="QOX47" s="1817"/>
      <c r="QOY47" s="1817"/>
      <c r="QOZ47" s="1817"/>
      <c r="QPA47" s="1817"/>
      <c r="QPB47" s="1817"/>
      <c r="QPC47" s="1817"/>
      <c r="QPD47" s="1817"/>
      <c r="QPE47" s="1817"/>
      <c r="QPF47" s="1817"/>
      <c r="QPG47" s="1817"/>
      <c r="QPH47" s="1817"/>
      <c r="QPI47" s="1817"/>
      <c r="QPJ47" s="1817"/>
      <c r="QPK47" s="1817"/>
      <c r="QPL47" s="1817"/>
      <c r="QPM47" s="1817"/>
      <c r="QPN47" s="1817"/>
      <c r="QPO47" s="1817"/>
      <c r="QPP47" s="1817"/>
      <c r="QPQ47" s="1817"/>
      <c r="QPR47" s="1817"/>
      <c r="QPS47" s="1817"/>
      <c r="QPT47" s="1817"/>
      <c r="QPU47" s="1817"/>
      <c r="QPV47" s="1817"/>
      <c r="QPW47" s="1817"/>
      <c r="QPX47" s="1817"/>
      <c r="QPY47" s="1817"/>
      <c r="QPZ47" s="1817"/>
      <c r="QQA47" s="1817"/>
      <c r="QQB47" s="1817"/>
      <c r="QQC47" s="1817"/>
      <c r="QQD47" s="1817"/>
      <c r="QQE47" s="1817"/>
      <c r="QQF47" s="1817"/>
      <c r="QQG47" s="1817"/>
      <c r="QQH47" s="1817"/>
      <c r="QQI47" s="1817"/>
      <c r="QQJ47" s="1817"/>
      <c r="QQK47" s="1817"/>
      <c r="QQL47" s="1817"/>
      <c r="QQM47" s="1817"/>
      <c r="QQN47" s="1817"/>
      <c r="QQO47" s="1817"/>
      <c r="QQP47" s="1817"/>
      <c r="QQQ47" s="1817"/>
      <c r="QQR47" s="1817"/>
      <c r="QQS47" s="1817"/>
      <c r="QQT47" s="1817"/>
      <c r="QQU47" s="1817"/>
      <c r="QQV47" s="1817"/>
      <c r="QQW47" s="1817"/>
      <c r="QQX47" s="1817"/>
      <c r="QQY47" s="1817"/>
      <c r="QQZ47" s="1817"/>
      <c r="QRA47" s="1817"/>
      <c r="QRB47" s="1817"/>
      <c r="QRC47" s="1817"/>
      <c r="QRD47" s="1817"/>
      <c r="QRE47" s="1817"/>
      <c r="QRF47" s="1817"/>
      <c r="QRG47" s="1817"/>
      <c r="QRH47" s="1817"/>
      <c r="QRI47" s="1817"/>
      <c r="QRJ47" s="1817"/>
      <c r="QRK47" s="1817"/>
      <c r="QRL47" s="1817"/>
      <c r="QRM47" s="1817"/>
      <c r="QRN47" s="1817"/>
      <c r="QRO47" s="1817"/>
      <c r="QRP47" s="1817"/>
      <c r="QRQ47" s="1817"/>
      <c r="QRR47" s="1817"/>
      <c r="QRS47" s="1817"/>
      <c r="QRT47" s="1817"/>
      <c r="QRU47" s="1817"/>
      <c r="QRV47" s="1817"/>
      <c r="QRW47" s="1817"/>
      <c r="QRX47" s="1817"/>
      <c r="QRY47" s="1817"/>
      <c r="QRZ47" s="1817"/>
      <c r="QSA47" s="1817"/>
      <c r="QSB47" s="1817"/>
      <c r="QSC47" s="1817"/>
      <c r="QSD47" s="1817"/>
      <c r="QSE47" s="1817"/>
      <c r="QSF47" s="1817"/>
      <c r="QSG47" s="1817"/>
      <c r="QSH47" s="1817"/>
      <c r="QSI47" s="1817"/>
      <c r="QSJ47" s="1817"/>
      <c r="QSK47" s="1817"/>
      <c r="QSL47" s="1817"/>
      <c r="QSM47" s="1817"/>
      <c r="QSN47" s="1817"/>
      <c r="QSO47" s="1817"/>
      <c r="QSP47" s="1817"/>
      <c r="QSQ47" s="1817"/>
      <c r="QSR47" s="1817"/>
      <c r="QSS47" s="1817"/>
      <c r="QST47" s="1817"/>
      <c r="QSU47" s="1817"/>
      <c r="QSV47" s="1817"/>
      <c r="QSW47" s="1817"/>
      <c r="QSX47" s="1817"/>
      <c r="QSY47" s="1817"/>
      <c r="QSZ47" s="1817"/>
      <c r="QTA47" s="1817"/>
      <c r="QTB47" s="1817"/>
      <c r="QTC47" s="1817"/>
      <c r="QTD47" s="1817"/>
      <c r="QTE47" s="1817"/>
      <c r="QTF47" s="1817"/>
      <c r="QTG47" s="1817"/>
      <c r="QTH47" s="1817"/>
      <c r="QTI47" s="1817"/>
      <c r="QTJ47" s="1817"/>
      <c r="QTK47" s="1817"/>
      <c r="QTL47" s="1817"/>
      <c r="QTM47" s="1817"/>
      <c r="QTN47" s="1817"/>
      <c r="QTO47" s="1817"/>
      <c r="QTP47" s="1817"/>
      <c r="QTQ47" s="1817"/>
      <c r="QTR47" s="1817"/>
      <c r="QTS47" s="1817"/>
      <c r="QTT47" s="1817"/>
      <c r="QTU47" s="1817"/>
      <c r="QTV47" s="1817"/>
      <c r="QTW47" s="1817"/>
      <c r="QTX47" s="1817"/>
      <c r="QTY47" s="1817"/>
      <c r="QTZ47" s="1817"/>
      <c r="QUA47" s="1817"/>
      <c r="QUB47" s="1817"/>
      <c r="QUC47" s="1817"/>
      <c r="QUD47" s="1817"/>
      <c r="QUE47" s="1817"/>
      <c r="QUF47" s="1817"/>
      <c r="QUG47" s="1817"/>
      <c r="QUH47" s="1817"/>
      <c r="QUI47" s="1817"/>
      <c r="QUJ47" s="1817"/>
      <c r="QUK47" s="1817"/>
      <c r="QUL47" s="1817"/>
      <c r="QUM47" s="1817"/>
      <c r="QUN47" s="1817"/>
      <c r="QUO47" s="1817"/>
      <c r="QUP47" s="1817"/>
      <c r="QUQ47" s="1817"/>
      <c r="QUR47" s="1817"/>
      <c r="QUS47" s="1817"/>
      <c r="QUT47" s="1817"/>
      <c r="QUU47" s="1817"/>
      <c r="QUV47" s="1817"/>
      <c r="QUW47" s="1817"/>
      <c r="QUX47" s="1817"/>
      <c r="QUY47" s="1817"/>
      <c r="QUZ47" s="1817"/>
      <c r="QVA47" s="1817"/>
      <c r="QVB47" s="1817"/>
      <c r="QVC47" s="1817"/>
      <c r="QVD47" s="1817"/>
      <c r="QVE47" s="1817"/>
      <c r="QVF47" s="1817"/>
      <c r="QVG47" s="1817"/>
      <c r="QVH47" s="1817"/>
      <c r="QVI47" s="1817"/>
      <c r="QVJ47" s="1817"/>
      <c r="QVK47" s="1817"/>
      <c r="QVL47" s="1817"/>
      <c r="QVM47" s="1817"/>
      <c r="QVN47" s="1817"/>
      <c r="QVO47" s="1817"/>
      <c r="QVP47" s="1817"/>
      <c r="QVQ47" s="1817"/>
      <c r="QVR47" s="1817"/>
      <c r="QVS47" s="1817"/>
      <c r="QVT47" s="1817"/>
      <c r="QVU47" s="1817"/>
      <c r="QVV47" s="1817"/>
      <c r="QVW47" s="1817"/>
      <c r="QVX47" s="1817"/>
      <c r="QVY47" s="1817"/>
      <c r="QVZ47" s="1817"/>
      <c r="QWA47" s="1817"/>
      <c r="QWB47" s="1817"/>
      <c r="QWC47" s="1817"/>
      <c r="QWD47" s="1817"/>
      <c r="QWE47" s="1817"/>
      <c r="QWF47" s="1817"/>
      <c r="QWG47" s="1817"/>
      <c r="QWH47" s="1817"/>
      <c r="QWI47" s="1817"/>
      <c r="QWJ47" s="1817"/>
      <c r="QWK47" s="1817"/>
      <c r="QWL47" s="1817"/>
      <c r="QWM47" s="1817"/>
      <c r="QWN47" s="1817"/>
      <c r="QWO47" s="1817"/>
      <c r="QWP47" s="1817"/>
      <c r="QWQ47" s="1817"/>
      <c r="QWR47" s="1817"/>
      <c r="QWS47" s="1817"/>
      <c r="QWT47" s="1817"/>
      <c r="QWU47" s="1817"/>
      <c r="QWV47" s="1817"/>
      <c r="QWW47" s="1817"/>
      <c r="QWX47" s="1817"/>
      <c r="QWY47" s="1817"/>
      <c r="QWZ47" s="1817"/>
      <c r="QXA47" s="1817"/>
      <c r="QXB47" s="1817"/>
      <c r="QXC47" s="1817"/>
      <c r="QXD47" s="1817"/>
      <c r="QXE47" s="1817"/>
      <c r="QXF47" s="1817"/>
      <c r="QXG47" s="1817"/>
      <c r="QXH47" s="1817"/>
      <c r="QXI47" s="1817"/>
      <c r="QXJ47" s="1817"/>
      <c r="QXK47" s="1817"/>
      <c r="QXL47" s="1817"/>
      <c r="QXM47" s="1817"/>
      <c r="QXN47" s="1817"/>
      <c r="QXO47" s="1817"/>
      <c r="QXP47" s="1817"/>
      <c r="QXQ47" s="1817"/>
      <c r="QXR47" s="1817"/>
      <c r="QXS47" s="1817"/>
      <c r="QXT47" s="1817"/>
      <c r="QXU47" s="1817"/>
      <c r="QXV47" s="1817"/>
      <c r="QXW47" s="1817"/>
      <c r="QXX47" s="1817"/>
      <c r="QXY47" s="1817"/>
      <c r="QXZ47" s="1817"/>
      <c r="QYA47" s="1817"/>
      <c r="QYB47" s="1817"/>
      <c r="QYC47" s="1817"/>
      <c r="QYD47" s="1817"/>
      <c r="QYE47" s="1817"/>
      <c r="QYF47" s="1817"/>
      <c r="QYG47" s="1817"/>
      <c r="QYH47" s="1817"/>
      <c r="QYI47" s="1817"/>
      <c r="QYJ47" s="1817"/>
      <c r="QYK47" s="1817"/>
      <c r="QYL47" s="1817"/>
      <c r="QYM47" s="1817"/>
      <c r="QYN47" s="1817"/>
      <c r="QYO47" s="1817"/>
      <c r="QYP47" s="1817"/>
      <c r="QYQ47" s="1817"/>
      <c r="QYR47" s="1817"/>
      <c r="QYS47" s="1817"/>
      <c r="QYT47" s="1817"/>
      <c r="QYU47" s="1817"/>
      <c r="QYV47" s="1817"/>
      <c r="QYW47" s="1817"/>
      <c r="QYX47" s="1817"/>
      <c r="QYY47" s="1817"/>
      <c r="QYZ47" s="1817"/>
      <c r="QZA47" s="1817"/>
      <c r="QZB47" s="1817"/>
      <c r="QZC47" s="1817"/>
      <c r="QZD47" s="1817"/>
      <c r="QZE47" s="1817"/>
      <c r="QZF47" s="1817"/>
      <c r="QZG47" s="1817"/>
      <c r="QZH47" s="1817"/>
      <c r="QZI47" s="1817"/>
      <c r="QZJ47" s="1817"/>
      <c r="QZK47" s="1817"/>
      <c r="QZL47" s="1817"/>
      <c r="QZM47" s="1817"/>
      <c r="QZN47" s="1817"/>
      <c r="QZO47" s="1817"/>
      <c r="QZP47" s="1817"/>
      <c r="QZQ47" s="1817"/>
      <c r="QZR47" s="1817"/>
      <c r="QZS47" s="1817"/>
      <c r="QZT47" s="1817"/>
      <c r="QZU47" s="1817"/>
      <c r="QZV47" s="1817"/>
      <c r="QZW47" s="1817"/>
      <c r="QZX47" s="1817"/>
      <c r="QZY47" s="1817"/>
      <c r="QZZ47" s="1817"/>
      <c r="RAA47" s="1817"/>
      <c r="RAB47" s="1817"/>
      <c r="RAC47" s="1817"/>
      <c r="RAD47" s="1817"/>
      <c r="RAE47" s="1817"/>
      <c r="RAF47" s="1817"/>
      <c r="RAG47" s="1817"/>
      <c r="RAH47" s="1817"/>
      <c r="RAI47" s="1817"/>
      <c r="RAJ47" s="1817"/>
      <c r="RAK47" s="1817"/>
      <c r="RAL47" s="1817"/>
      <c r="RAM47" s="1817"/>
      <c r="RAN47" s="1817"/>
      <c r="RAO47" s="1817"/>
      <c r="RAP47" s="1817"/>
      <c r="RAQ47" s="1817"/>
      <c r="RAR47" s="1817"/>
      <c r="RAS47" s="1817"/>
      <c r="RAT47" s="1817"/>
      <c r="RAU47" s="1817"/>
      <c r="RAV47" s="1817"/>
      <c r="RAW47" s="1817"/>
      <c r="RAX47" s="1817"/>
      <c r="RAY47" s="1817"/>
      <c r="RAZ47" s="1817"/>
      <c r="RBA47" s="1817"/>
      <c r="RBB47" s="1817"/>
      <c r="RBC47" s="1817"/>
      <c r="RBD47" s="1817"/>
      <c r="RBE47" s="1817"/>
      <c r="RBF47" s="1817"/>
      <c r="RBG47" s="1817"/>
      <c r="RBH47" s="1817"/>
      <c r="RBI47" s="1817"/>
      <c r="RBJ47" s="1817"/>
      <c r="RBK47" s="1817"/>
      <c r="RBL47" s="1817"/>
      <c r="RBM47" s="1817"/>
      <c r="RBN47" s="1817"/>
      <c r="RBO47" s="1817"/>
      <c r="RBP47" s="1817"/>
      <c r="RBQ47" s="1817"/>
      <c r="RBR47" s="1817"/>
      <c r="RBS47" s="1817"/>
      <c r="RBT47" s="1817"/>
      <c r="RBU47" s="1817"/>
      <c r="RBV47" s="1817"/>
      <c r="RBW47" s="1817"/>
      <c r="RBX47" s="1817"/>
      <c r="RBY47" s="1817"/>
      <c r="RBZ47" s="1817"/>
      <c r="RCA47" s="1817"/>
      <c r="RCB47" s="1817"/>
      <c r="RCC47" s="1817"/>
      <c r="RCD47" s="1817"/>
      <c r="RCE47" s="1817"/>
      <c r="RCF47" s="1817"/>
      <c r="RCG47" s="1817"/>
      <c r="RCH47" s="1817"/>
      <c r="RCI47" s="1817"/>
      <c r="RCJ47" s="1817"/>
      <c r="RCK47" s="1817"/>
      <c r="RCL47" s="1817"/>
      <c r="RCM47" s="1817"/>
      <c r="RCN47" s="1817"/>
      <c r="RCO47" s="1817"/>
      <c r="RCP47" s="1817"/>
      <c r="RCQ47" s="1817"/>
      <c r="RCR47" s="1817"/>
      <c r="RCS47" s="1817"/>
      <c r="RCT47" s="1817"/>
      <c r="RCU47" s="1817"/>
      <c r="RCV47" s="1817"/>
      <c r="RCW47" s="1817"/>
      <c r="RCX47" s="1817"/>
      <c r="RCY47" s="1817"/>
      <c r="RCZ47" s="1817"/>
      <c r="RDA47" s="1817"/>
      <c r="RDB47" s="1817"/>
      <c r="RDC47" s="1817"/>
      <c r="RDD47" s="1817"/>
      <c r="RDE47" s="1817"/>
      <c r="RDF47" s="1817"/>
      <c r="RDG47" s="1817"/>
      <c r="RDH47" s="1817"/>
      <c r="RDI47" s="1817"/>
      <c r="RDJ47" s="1817"/>
      <c r="RDK47" s="1817"/>
      <c r="RDL47" s="1817"/>
      <c r="RDM47" s="1817"/>
      <c r="RDN47" s="1817"/>
      <c r="RDO47" s="1817"/>
      <c r="RDP47" s="1817"/>
      <c r="RDQ47" s="1817"/>
      <c r="RDR47" s="1817"/>
      <c r="RDS47" s="1817"/>
      <c r="RDT47" s="1817"/>
      <c r="RDU47" s="1817"/>
      <c r="RDV47" s="1817"/>
      <c r="RDW47" s="1817"/>
      <c r="RDX47" s="1817"/>
      <c r="RDY47" s="1817"/>
      <c r="RDZ47" s="1817"/>
      <c r="REA47" s="1817"/>
      <c r="REB47" s="1817"/>
      <c r="REC47" s="1817"/>
      <c r="RED47" s="1817"/>
      <c r="REE47" s="1817"/>
      <c r="REF47" s="1817"/>
      <c r="REG47" s="1817"/>
      <c r="REH47" s="1817"/>
      <c r="REI47" s="1817"/>
      <c r="REJ47" s="1817"/>
      <c r="REK47" s="1817"/>
      <c r="REL47" s="1817"/>
      <c r="REM47" s="1817"/>
      <c r="REN47" s="1817"/>
      <c r="REO47" s="1817"/>
      <c r="REP47" s="1817"/>
      <c r="REQ47" s="1817"/>
      <c r="RER47" s="1817"/>
      <c r="RES47" s="1817"/>
      <c r="RET47" s="1817"/>
      <c r="REU47" s="1817"/>
      <c r="REV47" s="1817"/>
      <c r="REW47" s="1817"/>
      <c r="REX47" s="1817"/>
      <c r="REY47" s="1817"/>
      <c r="REZ47" s="1817"/>
      <c r="RFA47" s="1817"/>
      <c r="RFB47" s="1817"/>
      <c r="RFC47" s="1817"/>
      <c r="RFD47" s="1817"/>
      <c r="RFE47" s="1817"/>
      <c r="RFF47" s="1817"/>
      <c r="RFG47" s="1817"/>
      <c r="RFH47" s="1817"/>
      <c r="RFI47" s="1817"/>
      <c r="RFJ47" s="1817"/>
      <c r="RFK47" s="1817"/>
      <c r="RFL47" s="1817"/>
      <c r="RFM47" s="1817"/>
      <c r="RFN47" s="1817"/>
      <c r="RFO47" s="1817"/>
      <c r="RFP47" s="1817"/>
      <c r="RFQ47" s="1817"/>
      <c r="RFR47" s="1817"/>
      <c r="RFS47" s="1817"/>
      <c r="RFT47" s="1817"/>
      <c r="RFU47" s="1817"/>
      <c r="RFV47" s="1817"/>
      <c r="RFW47" s="1817"/>
      <c r="RFX47" s="1817"/>
      <c r="RFY47" s="1817"/>
      <c r="RFZ47" s="1817"/>
      <c r="RGA47" s="1817"/>
      <c r="RGB47" s="1817"/>
      <c r="RGC47" s="1817"/>
      <c r="RGD47" s="1817"/>
      <c r="RGE47" s="1817"/>
      <c r="RGF47" s="1817"/>
      <c r="RGG47" s="1817"/>
      <c r="RGH47" s="1817"/>
      <c r="RGI47" s="1817"/>
      <c r="RGJ47" s="1817"/>
      <c r="RGK47" s="1817"/>
      <c r="RGL47" s="1817"/>
      <c r="RGM47" s="1817"/>
      <c r="RGN47" s="1817"/>
      <c r="RGO47" s="1817"/>
      <c r="RGP47" s="1817"/>
      <c r="RGQ47" s="1817"/>
      <c r="RGR47" s="1817"/>
      <c r="RGS47" s="1817"/>
      <c r="RGT47" s="1817"/>
      <c r="RGU47" s="1817"/>
      <c r="RGV47" s="1817"/>
      <c r="RGW47" s="1817"/>
      <c r="RGX47" s="1817"/>
      <c r="RGY47" s="1817"/>
      <c r="RGZ47" s="1817"/>
      <c r="RHA47" s="1817"/>
      <c r="RHB47" s="1817"/>
      <c r="RHC47" s="1817"/>
      <c r="RHD47" s="1817"/>
      <c r="RHE47" s="1817"/>
      <c r="RHF47" s="1817"/>
      <c r="RHG47" s="1817"/>
      <c r="RHH47" s="1817"/>
      <c r="RHI47" s="1817"/>
      <c r="RHJ47" s="1817"/>
      <c r="RHK47" s="1817"/>
      <c r="RHL47" s="1817"/>
      <c r="RHM47" s="1817"/>
      <c r="RHN47" s="1817"/>
      <c r="RHO47" s="1817"/>
      <c r="RHP47" s="1817"/>
      <c r="RHQ47" s="1817"/>
      <c r="RHR47" s="1817"/>
      <c r="RHS47" s="1817"/>
      <c r="RHT47" s="1817"/>
      <c r="RHU47" s="1817"/>
      <c r="RHV47" s="1817"/>
      <c r="RHW47" s="1817"/>
      <c r="RHX47" s="1817"/>
      <c r="RHY47" s="1817"/>
      <c r="RHZ47" s="1817"/>
      <c r="RIA47" s="1817"/>
      <c r="RIB47" s="1817"/>
      <c r="RIC47" s="1817"/>
      <c r="RID47" s="1817"/>
      <c r="RIE47" s="1817"/>
      <c r="RIF47" s="1817"/>
      <c r="RIG47" s="1817"/>
      <c r="RIH47" s="1817"/>
      <c r="RII47" s="1817"/>
      <c r="RIJ47" s="1817"/>
      <c r="RIK47" s="1817"/>
      <c r="RIL47" s="1817"/>
      <c r="RIM47" s="1817"/>
      <c r="RIN47" s="1817"/>
      <c r="RIO47" s="1817"/>
      <c r="RIP47" s="1817"/>
      <c r="RIQ47" s="1817"/>
      <c r="RIR47" s="1817"/>
      <c r="RIS47" s="1817"/>
      <c r="RIT47" s="1817"/>
      <c r="RIU47" s="1817"/>
      <c r="RIV47" s="1817"/>
      <c r="RIW47" s="1817"/>
      <c r="RIX47" s="1817"/>
      <c r="RIY47" s="1817"/>
      <c r="RIZ47" s="1817"/>
      <c r="RJA47" s="1817"/>
      <c r="RJB47" s="1817"/>
      <c r="RJC47" s="1817"/>
      <c r="RJD47" s="1817"/>
      <c r="RJE47" s="1817"/>
      <c r="RJF47" s="1817"/>
      <c r="RJG47" s="1817"/>
      <c r="RJH47" s="1817"/>
      <c r="RJI47" s="1817"/>
      <c r="RJJ47" s="1817"/>
      <c r="RJK47" s="1817"/>
      <c r="RJL47" s="1817"/>
      <c r="RJM47" s="1817"/>
      <c r="RJN47" s="1817"/>
      <c r="RJO47" s="1817"/>
      <c r="RJP47" s="1817"/>
      <c r="RJQ47" s="1817"/>
      <c r="RJR47" s="1817"/>
      <c r="RJS47" s="1817"/>
      <c r="RJT47" s="1817"/>
      <c r="RJU47" s="1817"/>
      <c r="RJV47" s="1817"/>
      <c r="RJW47" s="1817"/>
      <c r="RJX47" s="1817"/>
      <c r="RJY47" s="1817"/>
      <c r="RJZ47" s="1817"/>
      <c r="RKA47" s="1817"/>
      <c r="RKB47" s="1817"/>
      <c r="RKC47" s="1817"/>
      <c r="RKD47" s="1817"/>
      <c r="RKE47" s="1817"/>
      <c r="RKF47" s="1817"/>
      <c r="RKG47" s="1817"/>
      <c r="RKH47" s="1817"/>
      <c r="RKI47" s="1817"/>
      <c r="RKJ47" s="1817"/>
      <c r="RKK47" s="1817"/>
      <c r="RKL47" s="1817"/>
      <c r="RKM47" s="1817"/>
      <c r="RKN47" s="1817"/>
      <c r="RKO47" s="1817"/>
      <c r="RKP47" s="1817"/>
      <c r="RKQ47" s="1817"/>
      <c r="RKR47" s="1817"/>
      <c r="RKS47" s="1817"/>
      <c r="RKT47" s="1817"/>
      <c r="RKU47" s="1817"/>
      <c r="RKV47" s="1817"/>
      <c r="RKW47" s="1817"/>
      <c r="RKX47" s="1817"/>
      <c r="RKY47" s="1817"/>
      <c r="RKZ47" s="1817"/>
      <c r="RLA47" s="1817"/>
      <c r="RLB47" s="1817"/>
      <c r="RLC47" s="1817"/>
      <c r="RLD47" s="1817"/>
      <c r="RLE47" s="1817"/>
      <c r="RLF47" s="1817"/>
      <c r="RLG47" s="1817"/>
      <c r="RLH47" s="1817"/>
      <c r="RLI47" s="1817"/>
      <c r="RLJ47" s="1817"/>
      <c r="RLK47" s="1817"/>
      <c r="RLL47" s="1817"/>
      <c r="RLM47" s="1817"/>
      <c r="RLN47" s="1817"/>
      <c r="RLO47" s="1817"/>
      <c r="RLP47" s="1817"/>
      <c r="RLQ47" s="1817"/>
      <c r="RLR47" s="1817"/>
      <c r="RLS47" s="1817"/>
      <c r="RLT47" s="1817"/>
      <c r="RLU47" s="1817"/>
      <c r="RLV47" s="1817"/>
      <c r="RLW47" s="1817"/>
      <c r="RLX47" s="1817"/>
      <c r="RLY47" s="1817"/>
      <c r="RLZ47" s="1817"/>
      <c r="RMA47" s="1817"/>
      <c r="RMB47" s="1817"/>
      <c r="RMC47" s="1817"/>
      <c r="RMD47" s="1817"/>
      <c r="RME47" s="1817"/>
      <c r="RMF47" s="1817"/>
      <c r="RMG47" s="1817"/>
      <c r="RMH47" s="1817"/>
      <c r="RMI47" s="1817"/>
      <c r="RMJ47" s="1817"/>
      <c r="RMK47" s="1817"/>
      <c r="RML47" s="1817"/>
      <c r="RMM47" s="1817"/>
      <c r="RMN47" s="1817"/>
      <c r="RMO47" s="1817"/>
      <c r="RMP47" s="1817"/>
      <c r="RMQ47" s="1817"/>
      <c r="RMR47" s="1817"/>
      <c r="RMS47" s="1817"/>
      <c r="RMT47" s="1817"/>
      <c r="RMU47" s="1817"/>
      <c r="RMV47" s="1817"/>
      <c r="RMW47" s="1817"/>
      <c r="RMX47" s="1817"/>
      <c r="RMY47" s="1817"/>
      <c r="RMZ47" s="1817"/>
      <c r="RNA47" s="1817"/>
      <c r="RNB47" s="1817"/>
      <c r="RNC47" s="1817"/>
      <c r="RND47" s="1817"/>
      <c r="RNE47" s="1817"/>
      <c r="RNF47" s="1817"/>
      <c r="RNG47" s="1817"/>
      <c r="RNH47" s="1817"/>
      <c r="RNI47" s="1817"/>
      <c r="RNJ47" s="1817"/>
      <c r="RNK47" s="1817"/>
      <c r="RNL47" s="1817"/>
      <c r="RNM47" s="1817"/>
      <c r="RNN47" s="1817"/>
      <c r="RNO47" s="1817"/>
      <c r="RNP47" s="1817"/>
      <c r="RNQ47" s="1817"/>
      <c r="RNR47" s="1817"/>
      <c r="RNS47" s="1817"/>
      <c r="RNT47" s="1817"/>
      <c r="RNU47" s="1817"/>
      <c r="RNV47" s="1817"/>
      <c r="RNW47" s="1817"/>
      <c r="RNX47" s="1817"/>
      <c r="RNY47" s="1817"/>
      <c r="RNZ47" s="1817"/>
      <c r="ROA47" s="1817"/>
      <c r="ROB47" s="1817"/>
      <c r="ROC47" s="1817"/>
      <c r="ROD47" s="1817"/>
      <c r="ROE47" s="1817"/>
      <c r="ROF47" s="1817"/>
      <c r="ROG47" s="1817"/>
      <c r="ROH47" s="1817"/>
      <c r="ROI47" s="1817"/>
      <c r="ROJ47" s="1817"/>
      <c r="ROK47" s="1817"/>
      <c r="ROL47" s="1817"/>
      <c r="ROM47" s="1817"/>
      <c r="RON47" s="1817"/>
      <c r="ROO47" s="1817"/>
      <c r="ROP47" s="1817"/>
      <c r="ROQ47" s="1817"/>
      <c r="ROR47" s="1817"/>
      <c r="ROS47" s="1817"/>
      <c r="ROT47" s="1817"/>
      <c r="ROU47" s="1817"/>
      <c r="ROV47" s="1817"/>
      <c r="ROW47" s="1817"/>
      <c r="ROX47" s="1817"/>
      <c r="ROY47" s="1817"/>
      <c r="ROZ47" s="1817"/>
      <c r="RPA47" s="1817"/>
      <c r="RPB47" s="1817"/>
      <c r="RPC47" s="1817"/>
      <c r="RPD47" s="1817"/>
      <c r="RPE47" s="1817"/>
      <c r="RPF47" s="1817"/>
      <c r="RPG47" s="1817"/>
      <c r="RPH47" s="1817"/>
      <c r="RPI47" s="1817"/>
      <c r="RPJ47" s="1817"/>
      <c r="RPK47" s="1817"/>
      <c r="RPL47" s="1817"/>
      <c r="RPM47" s="1817"/>
      <c r="RPN47" s="1817"/>
      <c r="RPO47" s="1817"/>
      <c r="RPP47" s="1817"/>
      <c r="RPQ47" s="1817"/>
      <c r="RPR47" s="1817"/>
      <c r="RPS47" s="1817"/>
      <c r="RPT47" s="1817"/>
      <c r="RPU47" s="1817"/>
      <c r="RPV47" s="1817"/>
      <c r="RPW47" s="1817"/>
      <c r="RPX47" s="1817"/>
      <c r="RPY47" s="1817"/>
      <c r="RPZ47" s="1817"/>
      <c r="RQA47" s="1817"/>
      <c r="RQB47" s="1817"/>
      <c r="RQC47" s="1817"/>
      <c r="RQD47" s="1817"/>
      <c r="RQE47" s="1817"/>
      <c r="RQF47" s="1817"/>
      <c r="RQG47" s="1817"/>
      <c r="RQH47" s="1817"/>
      <c r="RQI47" s="1817"/>
      <c r="RQJ47" s="1817"/>
      <c r="RQK47" s="1817"/>
      <c r="RQL47" s="1817"/>
      <c r="RQM47" s="1817"/>
      <c r="RQN47" s="1817"/>
      <c r="RQO47" s="1817"/>
      <c r="RQP47" s="1817"/>
      <c r="RQQ47" s="1817"/>
      <c r="RQR47" s="1817"/>
      <c r="RQS47" s="1817"/>
      <c r="RQT47" s="1817"/>
      <c r="RQU47" s="1817"/>
      <c r="RQV47" s="1817"/>
      <c r="RQW47" s="1817"/>
      <c r="RQX47" s="1817"/>
      <c r="RQY47" s="1817"/>
      <c r="RQZ47" s="1817"/>
      <c r="RRA47" s="1817"/>
      <c r="RRB47" s="1817"/>
      <c r="RRC47" s="1817"/>
      <c r="RRD47" s="1817"/>
      <c r="RRE47" s="1817"/>
      <c r="RRF47" s="1817"/>
      <c r="RRG47" s="1817"/>
      <c r="RRH47" s="1817"/>
      <c r="RRI47" s="1817"/>
      <c r="RRJ47" s="1817"/>
      <c r="RRK47" s="1817"/>
      <c r="RRL47" s="1817"/>
      <c r="RRM47" s="1817"/>
      <c r="RRN47" s="1817"/>
      <c r="RRO47" s="1817"/>
      <c r="RRP47" s="1817"/>
      <c r="RRQ47" s="1817"/>
      <c r="RRR47" s="1817"/>
      <c r="RRS47" s="1817"/>
      <c r="RRT47" s="1817"/>
      <c r="RRU47" s="1817"/>
      <c r="RRV47" s="1817"/>
      <c r="RRW47" s="1817"/>
      <c r="RRX47" s="1817"/>
      <c r="RRY47" s="1817"/>
      <c r="RRZ47" s="1817"/>
      <c r="RSA47" s="1817"/>
      <c r="RSB47" s="1817"/>
      <c r="RSC47" s="1817"/>
      <c r="RSD47" s="1817"/>
      <c r="RSE47" s="1817"/>
      <c r="RSF47" s="1817"/>
      <c r="RSG47" s="1817"/>
      <c r="RSH47" s="1817"/>
      <c r="RSI47" s="1817"/>
      <c r="RSJ47" s="1817"/>
      <c r="RSK47" s="1817"/>
      <c r="RSL47" s="1817"/>
      <c r="RSM47" s="1817"/>
      <c r="RSN47" s="1817"/>
      <c r="RSO47" s="1817"/>
      <c r="RSP47" s="1817"/>
      <c r="RSQ47" s="1817"/>
      <c r="RSR47" s="1817"/>
      <c r="RSS47" s="1817"/>
      <c r="RST47" s="1817"/>
      <c r="RSU47" s="1817"/>
      <c r="RSV47" s="1817"/>
      <c r="RSW47" s="1817"/>
      <c r="RSX47" s="1817"/>
      <c r="RSY47" s="1817"/>
      <c r="RSZ47" s="1817"/>
      <c r="RTA47" s="1817"/>
      <c r="RTB47" s="1817"/>
      <c r="RTC47" s="1817"/>
      <c r="RTD47" s="1817"/>
      <c r="RTE47" s="1817"/>
      <c r="RTF47" s="1817"/>
      <c r="RTG47" s="1817"/>
      <c r="RTH47" s="1817"/>
      <c r="RTI47" s="1817"/>
      <c r="RTJ47" s="1817"/>
      <c r="RTK47" s="1817"/>
      <c r="RTL47" s="1817"/>
      <c r="RTM47" s="1817"/>
      <c r="RTN47" s="1817"/>
      <c r="RTO47" s="1817"/>
      <c r="RTP47" s="1817"/>
      <c r="RTQ47" s="1817"/>
      <c r="RTR47" s="1817"/>
      <c r="RTS47" s="1817"/>
      <c r="RTT47" s="1817"/>
      <c r="RTU47" s="1817"/>
      <c r="RTV47" s="1817"/>
      <c r="RTW47" s="1817"/>
      <c r="RTX47" s="1817"/>
      <c r="RTY47" s="1817"/>
      <c r="RTZ47" s="1817"/>
      <c r="RUA47" s="1817"/>
      <c r="RUB47" s="1817"/>
      <c r="RUC47" s="1817"/>
      <c r="RUD47" s="1817"/>
      <c r="RUE47" s="1817"/>
      <c r="RUF47" s="1817"/>
      <c r="RUG47" s="1817"/>
      <c r="RUH47" s="1817"/>
      <c r="RUI47" s="1817"/>
      <c r="RUJ47" s="1817"/>
      <c r="RUK47" s="1817"/>
      <c r="RUL47" s="1817"/>
      <c r="RUM47" s="1817"/>
      <c r="RUN47" s="1817"/>
      <c r="RUO47" s="1817"/>
      <c r="RUP47" s="1817"/>
      <c r="RUQ47" s="1817"/>
      <c r="RUR47" s="1817"/>
      <c r="RUS47" s="1817"/>
      <c r="RUT47" s="1817"/>
      <c r="RUU47" s="1817"/>
      <c r="RUV47" s="1817"/>
      <c r="RUW47" s="1817"/>
      <c r="RUX47" s="1817"/>
      <c r="RUY47" s="1817"/>
      <c r="RUZ47" s="1817"/>
      <c r="RVA47" s="1817"/>
      <c r="RVB47" s="1817"/>
      <c r="RVC47" s="1817"/>
      <c r="RVD47" s="1817"/>
      <c r="RVE47" s="1817"/>
      <c r="RVF47" s="1817"/>
      <c r="RVG47" s="1817"/>
      <c r="RVH47" s="1817"/>
      <c r="RVI47" s="1817"/>
      <c r="RVJ47" s="1817"/>
      <c r="RVK47" s="1817"/>
      <c r="RVL47" s="1817"/>
      <c r="RVM47" s="1817"/>
      <c r="RVN47" s="1817"/>
      <c r="RVO47" s="1817"/>
      <c r="RVP47" s="1817"/>
      <c r="RVQ47" s="1817"/>
      <c r="RVR47" s="1817"/>
      <c r="RVS47" s="1817"/>
      <c r="RVT47" s="1817"/>
      <c r="RVU47" s="1817"/>
      <c r="RVV47" s="1817"/>
      <c r="RVW47" s="1817"/>
      <c r="RVX47" s="1817"/>
      <c r="RVY47" s="1817"/>
      <c r="RVZ47" s="1817"/>
      <c r="RWA47" s="1817"/>
      <c r="RWB47" s="1817"/>
      <c r="RWC47" s="1817"/>
      <c r="RWD47" s="1817"/>
      <c r="RWE47" s="1817"/>
      <c r="RWF47" s="1817"/>
      <c r="RWG47" s="1817"/>
      <c r="RWH47" s="1817"/>
      <c r="RWI47" s="1817"/>
      <c r="RWJ47" s="1817"/>
      <c r="RWK47" s="1817"/>
      <c r="RWL47" s="1817"/>
      <c r="RWM47" s="1817"/>
      <c r="RWN47" s="1817"/>
      <c r="RWO47" s="1817"/>
      <c r="RWP47" s="1817"/>
      <c r="RWQ47" s="1817"/>
      <c r="RWR47" s="1817"/>
      <c r="RWS47" s="1817"/>
      <c r="RWT47" s="1817"/>
      <c r="RWU47" s="1817"/>
      <c r="RWV47" s="1817"/>
      <c r="RWW47" s="1817"/>
      <c r="RWX47" s="1817"/>
      <c r="RWY47" s="1817"/>
      <c r="RWZ47" s="1817"/>
      <c r="RXA47" s="1817"/>
      <c r="RXB47" s="1817"/>
      <c r="RXC47" s="1817"/>
      <c r="RXD47" s="1817"/>
      <c r="RXE47" s="1817"/>
      <c r="RXF47" s="1817"/>
      <c r="RXG47" s="1817"/>
      <c r="RXH47" s="1817"/>
      <c r="RXI47" s="1817"/>
      <c r="RXJ47" s="1817"/>
      <c r="RXK47" s="1817"/>
      <c r="RXL47" s="1817"/>
      <c r="RXM47" s="1817"/>
      <c r="RXN47" s="1817"/>
      <c r="RXO47" s="1817"/>
      <c r="RXP47" s="1817"/>
      <c r="RXQ47" s="1817"/>
      <c r="RXR47" s="1817"/>
      <c r="RXS47" s="1817"/>
      <c r="RXT47" s="1817"/>
      <c r="RXU47" s="1817"/>
      <c r="RXV47" s="1817"/>
      <c r="RXW47" s="1817"/>
      <c r="RXX47" s="1817"/>
      <c r="RXY47" s="1817"/>
      <c r="RXZ47" s="1817"/>
      <c r="RYA47" s="1817"/>
      <c r="RYB47" s="1817"/>
      <c r="RYC47" s="1817"/>
      <c r="RYD47" s="1817"/>
      <c r="RYE47" s="1817"/>
      <c r="RYF47" s="1817"/>
      <c r="RYG47" s="1817"/>
      <c r="RYH47" s="1817"/>
      <c r="RYI47" s="1817"/>
      <c r="RYJ47" s="1817"/>
      <c r="RYK47" s="1817"/>
      <c r="RYL47" s="1817"/>
      <c r="RYM47" s="1817"/>
      <c r="RYN47" s="1817"/>
      <c r="RYO47" s="1817"/>
      <c r="RYP47" s="1817"/>
      <c r="RYQ47" s="1817"/>
      <c r="RYR47" s="1817"/>
      <c r="RYS47" s="1817"/>
      <c r="RYT47" s="1817"/>
      <c r="RYU47" s="1817"/>
      <c r="RYV47" s="1817"/>
      <c r="RYW47" s="1817"/>
      <c r="RYX47" s="1817"/>
      <c r="RYY47" s="1817"/>
      <c r="RYZ47" s="1817"/>
      <c r="RZA47" s="1817"/>
      <c r="RZB47" s="1817"/>
      <c r="RZC47" s="1817"/>
      <c r="RZD47" s="1817"/>
      <c r="RZE47" s="1817"/>
      <c r="RZF47" s="1817"/>
      <c r="RZG47" s="1817"/>
      <c r="RZH47" s="1817"/>
      <c r="RZI47" s="1817"/>
      <c r="RZJ47" s="1817"/>
      <c r="RZK47" s="1817"/>
      <c r="RZL47" s="1817"/>
      <c r="RZM47" s="1817"/>
      <c r="RZN47" s="1817"/>
      <c r="RZO47" s="1817"/>
      <c r="RZP47" s="1817"/>
      <c r="RZQ47" s="1817"/>
      <c r="RZR47" s="1817"/>
      <c r="RZS47" s="1817"/>
      <c r="RZT47" s="1817"/>
      <c r="RZU47" s="1817"/>
      <c r="RZV47" s="1817"/>
      <c r="RZW47" s="1817"/>
      <c r="RZX47" s="1817"/>
      <c r="RZY47" s="1817"/>
      <c r="RZZ47" s="1817"/>
      <c r="SAA47" s="1817"/>
      <c r="SAB47" s="1817"/>
      <c r="SAC47" s="1817"/>
      <c r="SAD47" s="1817"/>
      <c r="SAE47" s="1817"/>
      <c r="SAF47" s="1817"/>
      <c r="SAG47" s="1817"/>
      <c r="SAH47" s="1817"/>
      <c r="SAI47" s="1817"/>
      <c r="SAJ47" s="1817"/>
      <c r="SAK47" s="1817"/>
      <c r="SAL47" s="1817"/>
      <c r="SAM47" s="1817"/>
      <c r="SAN47" s="1817"/>
      <c r="SAO47" s="1817"/>
      <c r="SAP47" s="1817"/>
      <c r="SAQ47" s="1817"/>
      <c r="SAR47" s="1817"/>
      <c r="SAS47" s="1817"/>
      <c r="SAT47" s="1817"/>
      <c r="SAU47" s="1817"/>
      <c r="SAV47" s="1817"/>
      <c r="SAW47" s="1817"/>
      <c r="SAX47" s="1817"/>
      <c r="SAY47" s="1817"/>
      <c r="SAZ47" s="1817"/>
      <c r="SBA47" s="1817"/>
      <c r="SBB47" s="1817"/>
      <c r="SBC47" s="1817"/>
      <c r="SBD47" s="1817"/>
      <c r="SBE47" s="1817"/>
      <c r="SBF47" s="1817"/>
      <c r="SBG47" s="1817"/>
      <c r="SBH47" s="1817"/>
      <c r="SBI47" s="1817"/>
      <c r="SBJ47" s="1817"/>
      <c r="SBK47" s="1817"/>
      <c r="SBL47" s="1817"/>
      <c r="SBM47" s="1817"/>
      <c r="SBN47" s="1817"/>
      <c r="SBO47" s="1817"/>
      <c r="SBP47" s="1817"/>
      <c r="SBQ47" s="1817"/>
      <c r="SBR47" s="1817"/>
      <c r="SBS47" s="1817"/>
      <c r="SBT47" s="1817"/>
      <c r="SBU47" s="1817"/>
      <c r="SBV47" s="1817"/>
      <c r="SBW47" s="1817"/>
      <c r="SBX47" s="1817"/>
      <c r="SBY47" s="1817"/>
      <c r="SBZ47" s="1817"/>
      <c r="SCA47" s="1817"/>
      <c r="SCB47" s="1817"/>
      <c r="SCC47" s="1817"/>
      <c r="SCD47" s="1817"/>
      <c r="SCE47" s="1817"/>
      <c r="SCF47" s="1817"/>
      <c r="SCG47" s="1817"/>
      <c r="SCH47" s="1817"/>
      <c r="SCI47" s="1817"/>
      <c r="SCJ47" s="1817"/>
      <c r="SCK47" s="1817"/>
      <c r="SCL47" s="1817"/>
      <c r="SCM47" s="1817"/>
      <c r="SCN47" s="1817"/>
      <c r="SCO47" s="1817"/>
      <c r="SCP47" s="1817"/>
      <c r="SCQ47" s="1817"/>
      <c r="SCR47" s="1817"/>
      <c r="SCS47" s="1817"/>
      <c r="SCT47" s="1817"/>
      <c r="SCU47" s="1817"/>
      <c r="SCV47" s="1817"/>
      <c r="SCW47" s="1817"/>
      <c r="SCX47" s="1817"/>
      <c r="SCY47" s="1817"/>
      <c r="SCZ47" s="1817"/>
      <c r="SDA47" s="1817"/>
      <c r="SDB47" s="1817"/>
      <c r="SDC47" s="1817"/>
      <c r="SDD47" s="1817"/>
      <c r="SDE47" s="1817"/>
      <c r="SDF47" s="1817"/>
      <c r="SDG47" s="1817"/>
      <c r="SDH47" s="1817"/>
      <c r="SDI47" s="1817"/>
      <c r="SDJ47" s="1817"/>
      <c r="SDK47" s="1817"/>
      <c r="SDL47" s="1817"/>
      <c r="SDM47" s="1817"/>
      <c r="SDN47" s="1817"/>
      <c r="SDO47" s="1817"/>
      <c r="SDP47" s="1817"/>
      <c r="SDQ47" s="1817"/>
      <c r="SDR47" s="1817"/>
      <c r="SDS47" s="1817"/>
      <c r="SDT47" s="1817"/>
      <c r="SDU47" s="1817"/>
      <c r="SDV47" s="1817"/>
      <c r="SDW47" s="1817"/>
      <c r="SDX47" s="1817"/>
      <c r="SDY47" s="1817"/>
      <c r="SDZ47" s="1817"/>
      <c r="SEA47" s="1817"/>
      <c r="SEB47" s="1817"/>
      <c r="SEC47" s="1817"/>
      <c r="SED47" s="1817"/>
      <c r="SEE47" s="1817"/>
      <c r="SEF47" s="1817"/>
      <c r="SEG47" s="1817"/>
      <c r="SEH47" s="1817"/>
      <c r="SEI47" s="1817"/>
      <c r="SEJ47" s="1817"/>
      <c r="SEK47" s="1817"/>
      <c r="SEL47" s="1817"/>
      <c r="SEM47" s="1817"/>
      <c r="SEN47" s="1817"/>
      <c r="SEO47" s="1817"/>
      <c r="SEP47" s="1817"/>
      <c r="SEQ47" s="1817"/>
      <c r="SER47" s="1817"/>
      <c r="SES47" s="1817"/>
      <c r="SET47" s="1817"/>
      <c r="SEU47" s="1817"/>
      <c r="SEV47" s="1817"/>
      <c r="SEW47" s="1817"/>
      <c r="SEX47" s="1817"/>
      <c r="SEY47" s="1817"/>
      <c r="SEZ47" s="1817"/>
      <c r="SFA47" s="1817"/>
      <c r="SFB47" s="1817"/>
      <c r="SFC47" s="1817"/>
      <c r="SFD47" s="1817"/>
      <c r="SFE47" s="1817"/>
      <c r="SFF47" s="1817"/>
      <c r="SFG47" s="1817"/>
      <c r="SFH47" s="1817"/>
      <c r="SFI47" s="1817"/>
      <c r="SFJ47" s="1817"/>
      <c r="SFK47" s="1817"/>
      <c r="SFL47" s="1817"/>
      <c r="SFM47" s="1817"/>
      <c r="SFN47" s="1817"/>
      <c r="SFO47" s="1817"/>
      <c r="SFP47" s="1817"/>
      <c r="SFQ47" s="1817"/>
      <c r="SFR47" s="1817"/>
      <c r="SFS47" s="1817"/>
      <c r="SFT47" s="1817"/>
      <c r="SFU47" s="1817"/>
      <c r="SFV47" s="1817"/>
      <c r="SFW47" s="1817"/>
      <c r="SFX47" s="1817"/>
      <c r="SFY47" s="1817"/>
      <c r="SFZ47" s="1817"/>
      <c r="SGA47" s="1817"/>
      <c r="SGB47" s="1817"/>
      <c r="SGC47" s="1817"/>
      <c r="SGD47" s="1817"/>
      <c r="SGE47" s="1817"/>
      <c r="SGF47" s="1817"/>
      <c r="SGG47" s="1817"/>
      <c r="SGH47" s="1817"/>
      <c r="SGI47" s="1817"/>
      <c r="SGJ47" s="1817"/>
      <c r="SGK47" s="1817"/>
      <c r="SGL47" s="1817"/>
      <c r="SGM47" s="1817"/>
      <c r="SGN47" s="1817"/>
      <c r="SGO47" s="1817"/>
      <c r="SGP47" s="1817"/>
      <c r="SGQ47" s="1817"/>
      <c r="SGR47" s="1817"/>
      <c r="SGS47" s="1817"/>
      <c r="SGT47" s="1817"/>
      <c r="SGU47" s="1817"/>
      <c r="SGV47" s="1817"/>
      <c r="SGW47" s="1817"/>
      <c r="SGX47" s="1817"/>
      <c r="SGY47" s="1817"/>
      <c r="SGZ47" s="1817"/>
      <c r="SHA47" s="1817"/>
      <c r="SHB47" s="1817"/>
      <c r="SHC47" s="1817"/>
      <c r="SHD47" s="1817"/>
      <c r="SHE47" s="1817"/>
      <c r="SHF47" s="1817"/>
      <c r="SHG47" s="1817"/>
      <c r="SHH47" s="1817"/>
      <c r="SHI47" s="1817"/>
      <c r="SHJ47" s="1817"/>
      <c r="SHK47" s="1817"/>
      <c r="SHL47" s="1817"/>
      <c r="SHM47" s="1817"/>
      <c r="SHN47" s="1817"/>
      <c r="SHO47" s="1817"/>
      <c r="SHP47" s="1817"/>
      <c r="SHQ47" s="1817"/>
      <c r="SHR47" s="1817"/>
      <c r="SHS47" s="1817"/>
      <c r="SHT47" s="1817"/>
      <c r="SHU47" s="1817"/>
      <c r="SHV47" s="1817"/>
      <c r="SHW47" s="1817"/>
      <c r="SHX47" s="1817"/>
      <c r="SHY47" s="1817"/>
      <c r="SHZ47" s="1817"/>
      <c r="SIA47" s="1817"/>
      <c r="SIB47" s="1817"/>
      <c r="SIC47" s="1817"/>
      <c r="SID47" s="1817"/>
      <c r="SIE47" s="1817"/>
      <c r="SIF47" s="1817"/>
      <c r="SIG47" s="1817"/>
      <c r="SIH47" s="1817"/>
      <c r="SII47" s="1817"/>
      <c r="SIJ47" s="1817"/>
      <c r="SIK47" s="1817"/>
      <c r="SIL47" s="1817"/>
      <c r="SIM47" s="1817"/>
      <c r="SIN47" s="1817"/>
      <c r="SIO47" s="1817"/>
      <c r="SIP47" s="1817"/>
      <c r="SIQ47" s="1817"/>
      <c r="SIR47" s="1817"/>
      <c r="SIS47" s="1817"/>
      <c r="SIT47" s="1817"/>
      <c r="SIU47" s="1817"/>
      <c r="SIV47" s="1817"/>
      <c r="SIW47" s="1817"/>
      <c r="SIX47" s="1817"/>
      <c r="SIY47" s="1817"/>
      <c r="SIZ47" s="1817"/>
      <c r="SJA47" s="1817"/>
      <c r="SJB47" s="1817"/>
      <c r="SJC47" s="1817"/>
      <c r="SJD47" s="1817"/>
      <c r="SJE47" s="1817"/>
      <c r="SJF47" s="1817"/>
      <c r="SJG47" s="1817"/>
      <c r="SJH47" s="1817"/>
      <c r="SJI47" s="1817"/>
      <c r="SJJ47" s="1817"/>
      <c r="SJK47" s="1817"/>
      <c r="SJL47" s="1817"/>
      <c r="SJM47" s="1817"/>
      <c r="SJN47" s="1817"/>
      <c r="SJO47" s="1817"/>
      <c r="SJP47" s="1817"/>
      <c r="SJQ47" s="1817"/>
      <c r="SJR47" s="1817"/>
      <c r="SJS47" s="1817"/>
      <c r="SJT47" s="1817"/>
      <c r="SJU47" s="1817"/>
      <c r="SJV47" s="1817"/>
      <c r="SJW47" s="1817"/>
      <c r="SJX47" s="1817"/>
      <c r="SJY47" s="1817"/>
      <c r="SJZ47" s="1817"/>
      <c r="SKA47" s="1817"/>
      <c r="SKB47" s="1817"/>
      <c r="SKC47" s="1817"/>
      <c r="SKD47" s="1817"/>
      <c r="SKE47" s="1817"/>
      <c r="SKF47" s="1817"/>
      <c r="SKG47" s="1817"/>
      <c r="SKH47" s="1817"/>
      <c r="SKI47" s="1817"/>
      <c r="SKJ47" s="1817"/>
      <c r="SKK47" s="1817"/>
      <c r="SKL47" s="1817"/>
      <c r="SKM47" s="1817"/>
      <c r="SKN47" s="1817"/>
      <c r="SKO47" s="1817"/>
      <c r="SKP47" s="1817"/>
      <c r="SKQ47" s="1817"/>
      <c r="SKR47" s="1817"/>
      <c r="SKS47" s="1817"/>
      <c r="SKT47" s="1817"/>
      <c r="SKU47" s="1817"/>
      <c r="SKV47" s="1817"/>
      <c r="SKW47" s="1817"/>
      <c r="SKX47" s="1817"/>
      <c r="SKY47" s="1817"/>
      <c r="SKZ47" s="1817"/>
      <c r="SLA47" s="1817"/>
      <c r="SLB47" s="1817"/>
      <c r="SLC47" s="1817"/>
      <c r="SLD47" s="1817"/>
      <c r="SLE47" s="1817"/>
      <c r="SLF47" s="1817"/>
      <c r="SLG47" s="1817"/>
      <c r="SLH47" s="1817"/>
      <c r="SLI47" s="1817"/>
      <c r="SLJ47" s="1817"/>
      <c r="SLK47" s="1817"/>
      <c r="SLL47" s="1817"/>
      <c r="SLM47" s="1817"/>
      <c r="SLN47" s="1817"/>
      <c r="SLO47" s="1817"/>
      <c r="SLP47" s="1817"/>
      <c r="SLQ47" s="1817"/>
      <c r="SLR47" s="1817"/>
      <c r="SLS47" s="1817"/>
      <c r="SLT47" s="1817"/>
      <c r="SLU47" s="1817"/>
      <c r="SLV47" s="1817"/>
      <c r="SLW47" s="1817"/>
      <c r="SLX47" s="1817"/>
      <c r="SLY47" s="1817"/>
      <c r="SLZ47" s="1817"/>
      <c r="SMA47" s="1817"/>
      <c r="SMB47" s="1817"/>
      <c r="SMC47" s="1817"/>
      <c r="SMD47" s="1817"/>
      <c r="SME47" s="1817"/>
      <c r="SMF47" s="1817"/>
      <c r="SMG47" s="1817"/>
      <c r="SMH47" s="1817"/>
      <c r="SMI47" s="1817"/>
      <c r="SMJ47" s="1817"/>
      <c r="SMK47" s="1817"/>
      <c r="SML47" s="1817"/>
      <c r="SMM47" s="1817"/>
      <c r="SMN47" s="1817"/>
      <c r="SMO47" s="1817"/>
      <c r="SMP47" s="1817"/>
      <c r="SMQ47" s="1817"/>
      <c r="SMR47" s="1817"/>
      <c r="SMS47" s="1817"/>
      <c r="SMT47" s="1817"/>
      <c r="SMU47" s="1817"/>
      <c r="SMV47" s="1817"/>
      <c r="SMW47" s="1817"/>
      <c r="SMX47" s="1817"/>
      <c r="SMY47" s="1817"/>
      <c r="SMZ47" s="1817"/>
      <c r="SNA47" s="1817"/>
      <c r="SNB47" s="1817"/>
      <c r="SNC47" s="1817"/>
      <c r="SND47" s="1817"/>
      <c r="SNE47" s="1817"/>
      <c r="SNF47" s="1817"/>
      <c r="SNG47" s="1817"/>
      <c r="SNH47" s="1817"/>
      <c r="SNI47" s="1817"/>
      <c r="SNJ47" s="1817"/>
      <c r="SNK47" s="1817"/>
      <c r="SNL47" s="1817"/>
      <c r="SNM47" s="1817"/>
      <c r="SNN47" s="1817"/>
      <c r="SNO47" s="1817"/>
      <c r="SNP47" s="1817"/>
      <c r="SNQ47" s="1817"/>
      <c r="SNR47" s="1817"/>
      <c r="SNS47" s="1817"/>
      <c r="SNT47" s="1817"/>
      <c r="SNU47" s="1817"/>
      <c r="SNV47" s="1817"/>
      <c r="SNW47" s="1817"/>
      <c r="SNX47" s="1817"/>
      <c r="SNY47" s="1817"/>
      <c r="SNZ47" s="1817"/>
      <c r="SOA47" s="1817"/>
      <c r="SOB47" s="1817"/>
      <c r="SOC47" s="1817"/>
      <c r="SOD47" s="1817"/>
      <c r="SOE47" s="1817"/>
      <c r="SOF47" s="1817"/>
      <c r="SOG47" s="1817"/>
      <c r="SOH47" s="1817"/>
      <c r="SOI47" s="1817"/>
      <c r="SOJ47" s="1817"/>
      <c r="SOK47" s="1817"/>
      <c r="SOL47" s="1817"/>
      <c r="SOM47" s="1817"/>
      <c r="SON47" s="1817"/>
      <c r="SOO47" s="1817"/>
      <c r="SOP47" s="1817"/>
      <c r="SOQ47" s="1817"/>
      <c r="SOR47" s="1817"/>
      <c r="SOS47" s="1817"/>
      <c r="SOT47" s="1817"/>
      <c r="SOU47" s="1817"/>
      <c r="SOV47" s="1817"/>
      <c r="SOW47" s="1817"/>
      <c r="SOX47" s="1817"/>
      <c r="SOY47" s="1817"/>
      <c r="SOZ47" s="1817"/>
      <c r="SPA47" s="1817"/>
      <c r="SPB47" s="1817"/>
      <c r="SPC47" s="1817"/>
      <c r="SPD47" s="1817"/>
      <c r="SPE47" s="1817"/>
      <c r="SPF47" s="1817"/>
      <c r="SPG47" s="1817"/>
      <c r="SPH47" s="1817"/>
      <c r="SPI47" s="1817"/>
      <c r="SPJ47" s="1817"/>
      <c r="SPK47" s="1817"/>
      <c r="SPL47" s="1817"/>
      <c r="SPM47" s="1817"/>
      <c r="SPN47" s="1817"/>
      <c r="SPO47" s="1817"/>
      <c r="SPP47" s="1817"/>
      <c r="SPQ47" s="1817"/>
      <c r="SPR47" s="1817"/>
      <c r="SPS47" s="1817"/>
      <c r="SPT47" s="1817"/>
      <c r="SPU47" s="1817"/>
      <c r="SPV47" s="1817"/>
      <c r="SPW47" s="1817"/>
      <c r="SPX47" s="1817"/>
      <c r="SPY47" s="1817"/>
      <c r="SPZ47" s="1817"/>
      <c r="SQA47" s="1817"/>
      <c r="SQB47" s="1817"/>
      <c r="SQC47" s="1817"/>
      <c r="SQD47" s="1817"/>
      <c r="SQE47" s="1817"/>
      <c r="SQF47" s="1817"/>
      <c r="SQG47" s="1817"/>
      <c r="SQH47" s="1817"/>
      <c r="SQI47" s="1817"/>
      <c r="SQJ47" s="1817"/>
      <c r="SQK47" s="1817"/>
      <c r="SQL47" s="1817"/>
      <c r="SQM47" s="1817"/>
      <c r="SQN47" s="1817"/>
      <c r="SQO47" s="1817"/>
      <c r="SQP47" s="1817"/>
      <c r="SQQ47" s="1817"/>
      <c r="SQR47" s="1817"/>
      <c r="SQS47" s="1817"/>
      <c r="SQT47" s="1817"/>
      <c r="SQU47" s="1817"/>
      <c r="SQV47" s="1817"/>
      <c r="SQW47" s="1817"/>
      <c r="SQX47" s="1817"/>
      <c r="SQY47" s="1817"/>
      <c r="SQZ47" s="1817"/>
      <c r="SRA47" s="1817"/>
      <c r="SRB47" s="1817"/>
      <c r="SRC47" s="1817"/>
      <c r="SRD47" s="1817"/>
      <c r="SRE47" s="1817"/>
      <c r="SRF47" s="1817"/>
      <c r="SRG47" s="1817"/>
      <c r="SRH47" s="1817"/>
      <c r="SRI47" s="1817"/>
      <c r="SRJ47" s="1817"/>
      <c r="SRK47" s="1817"/>
      <c r="SRL47" s="1817"/>
      <c r="SRM47" s="1817"/>
      <c r="SRN47" s="1817"/>
      <c r="SRO47" s="1817"/>
      <c r="SRP47" s="1817"/>
      <c r="SRQ47" s="1817"/>
      <c r="SRR47" s="1817"/>
      <c r="SRS47" s="1817"/>
      <c r="SRT47" s="1817"/>
      <c r="SRU47" s="1817"/>
      <c r="SRV47" s="1817"/>
      <c r="SRW47" s="1817"/>
      <c r="SRX47" s="1817"/>
      <c r="SRY47" s="1817"/>
      <c r="SRZ47" s="1817"/>
      <c r="SSA47" s="1817"/>
      <c r="SSB47" s="1817"/>
      <c r="SSC47" s="1817"/>
      <c r="SSD47" s="1817"/>
      <c r="SSE47" s="1817"/>
      <c r="SSF47" s="1817"/>
      <c r="SSG47" s="1817"/>
      <c r="SSH47" s="1817"/>
      <c r="SSI47" s="1817"/>
      <c r="SSJ47" s="1817"/>
      <c r="SSK47" s="1817"/>
      <c r="SSL47" s="1817"/>
      <c r="SSM47" s="1817"/>
      <c r="SSN47" s="1817"/>
      <c r="SSO47" s="1817"/>
      <c r="SSP47" s="1817"/>
      <c r="SSQ47" s="1817"/>
      <c r="SSR47" s="1817"/>
      <c r="SSS47" s="1817"/>
      <c r="SST47" s="1817"/>
      <c r="SSU47" s="1817"/>
      <c r="SSV47" s="1817"/>
      <c r="SSW47" s="1817"/>
      <c r="SSX47" s="1817"/>
      <c r="SSY47" s="1817"/>
      <c r="SSZ47" s="1817"/>
      <c r="STA47" s="1817"/>
      <c r="STB47" s="1817"/>
      <c r="STC47" s="1817"/>
      <c r="STD47" s="1817"/>
      <c r="STE47" s="1817"/>
      <c r="STF47" s="1817"/>
      <c r="STG47" s="1817"/>
      <c r="STH47" s="1817"/>
      <c r="STI47" s="1817"/>
      <c r="STJ47" s="1817"/>
      <c r="STK47" s="1817"/>
      <c r="STL47" s="1817"/>
      <c r="STM47" s="1817"/>
      <c r="STN47" s="1817"/>
      <c r="STO47" s="1817"/>
      <c r="STP47" s="1817"/>
      <c r="STQ47" s="1817"/>
      <c r="STR47" s="1817"/>
      <c r="STS47" s="1817"/>
      <c r="STT47" s="1817"/>
      <c r="STU47" s="1817"/>
      <c r="STV47" s="1817"/>
      <c r="STW47" s="1817"/>
      <c r="STX47" s="1817"/>
      <c r="STY47" s="1817"/>
      <c r="STZ47" s="1817"/>
      <c r="SUA47" s="1817"/>
      <c r="SUB47" s="1817"/>
      <c r="SUC47" s="1817"/>
      <c r="SUD47" s="1817"/>
      <c r="SUE47" s="1817"/>
      <c r="SUF47" s="1817"/>
      <c r="SUG47" s="1817"/>
      <c r="SUH47" s="1817"/>
      <c r="SUI47" s="1817"/>
      <c r="SUJ47" s="1817"/>
      <c r="SUK47" s="1817"/>
      <c r="SUL47" s="1817"/>
      <c r="SUM47" s="1817"/>
      <c r="SUN47" s="1817"/>
      <c r="SUO47" s="1817"/>
      <c r="SUP47" s="1817"/>
      <c r="SUQ47" s="1817"/>
      <c r="SUR47" s="1817"/>
      <c r="SUS47" s="1817"/>
      <c r="SUT47" s="1817"/>
      <c r="SUU47" s="1817"/>
      <c r="SUV47" s="1817"/>
      <c r="SUW47" s="1817"/>
      <c r="SUX47" s="1817"/>
      <c r="SUY47" s="1817"/>
      <c r="SUZ47" s="1817"/>
      <c r="SVA47" s="1817"/>
      <c r="SVB47" s="1817"/>
      <c r="SVC47" s="1817"/>
      <c r="SVD47" s="1817"/>
      <c r="SVE47" s="1817"/>
      <c r="SVF47" s="1817"/>
      <c r="SVG47" s="1817"/>
      <c r="SVH47" s="1817"/>
      <c r="SVI47" s="1817"/>
      <c r="SVJ47" s="1817"/>
      <c r="SVK47" s="1817"/>
      <c r="SVL47" s="1817"/>
      <c r="SVM47" s="1817"/>
      <c r="SVN47" s="1817"/>
      <c r="SVO47" s="1817"/>
      <c r="SVP47" s="1817"/>
      <c r="SVQ47" s="1817"/>
      <c r="SVR47" s="1817"/>
      <c r="SVS47" s="1817"/>
      <c r="SVT47" s="1817"/>
      <c r="SVU47" s="1817"/>
      <c r="SVV47" s="1817"/>
      <c r="SVW47" s="1817"/>
      <c r="SVX47" s="1817"/>
      <c r="SVY47" s="1817"/>
      <c r="SVZ47" s="1817"/>
      <c r="SWA47" s="1817"/>
      <c r="SWB47" s="1817"/>
      <c r="SWC47" s="1817"/>
      <c r="SWD47" s="1817"/>
      <c r="SWE47" s="1817"/>
      <c r="SWF47" s="1817"/>
      <c r="SWG47" s="1817"/>
      <c r="SWH47" s="1817"/>
      <c r="SWI47" s="1817"/>
      <c r="SWJ47" s="1817"/>
      <c r="SWK47" s="1817"/>
      <c r="SWL47" s="1817"/>
      <c r="SWM47" s="1817"/>
      <c r="SWN47" s="1817"/>
      <c r="SWO47" s="1817"/>
      <c r="SWP47" s="1817"/>
      <c r="SWQ47" s="1817"/>
      <c r="SWR47" s="1817"/>
      <c r="SWS47" s="1817"/>
      <c r="SWT47" s="1817"/>
      <c r="SWU47" s="1817"/>
      <c r="SWV47" s="1817"/>
      <c r="SWW47" s="1817"/>
      <c r="SWX47" s="1817"/>
      <c r="SWY47" s="1817"/>
      <c r="SWZ47" s="1817"/>
      <c r="SXA47" s="1817"/>
      <c r="SXB47" s="1817"/>
      <c r="SXC47" s="1817"/>
      <c r="SXD47" s="1817"/>
      <c r="SXE47" s="1817"/>
      <c r="SXF47" s="1817"/>
      <c r="SXG47" s="1817"/>
      <c r="SXH47" s="1817"/>
      <c r="SXI47" s="1817"/>
      <c r="SXJ47" s="1817"/>
      <c r="SXK47" s="1817"/>
      <c r="SXL47" s="1817"/>
      <c r="SXM47" s="1817"/>
      <c r="SXN47" s="1817"/>
      <c r="SXO47" s="1817"/>
      <c r="SXP47" s="1817"/>
      <c r="SXQ47" s="1817"/>
      <c r="SXR47" s="1817"/>
      <c r="SXS47" s="1817"/>
      <c r="SXT47" s="1817"/>
      <c r="SXU47" s="1817"/>
      <c r="SXV47" s="1817"/>
      <c r="SXW47" s="1817"/>
      <c r="SXX47" s="1817"/>
      <c r="SXY47" s="1817"/>
      <c r="SXZ47" s="1817"/>
      <c r="SYA47" s="1817"/>
      <c r="SYB47" s="1817"/>
      <c r="SYC47" s="1817"/>
      <c r="SYD47" s="1817"/>
      <c r="SYE47" s="1817"/>
      <c r="SYF47" s="1817"/>
      <c r="SYG47" s="1817"/>
      <c r="SYH47" s="1817"/>
      <c r="SYI47" s="1817"/>
      <c r="SYJ47" s="1817"/>
      <c r="SYK47" s="1817"/>
      <c r="SYL47" s="1817"/>
      <c r="SYM47" s="1817"/>
      <c r="SYN47" s="1817"/>
      <c r="SYO47" s="1817"/>
      <c r="SYP47" s="1817"/>
      <c r="SYQ47" s="1817"/>
      <c r="SYR47" s="1817"/>
      <c r="SYS47" s="1817"/>
      <c r="SYT47" s="1817"/>
      <c r="SYU47" s="1817"/>
      <c r="SYV47" s="1817"/>
      <c r="SYW47" s="1817"/>
      <c r="SYX47" s="1817"/>
      <c r="SYY47" s="1817"/>
      <c r="SYZ47" s="1817"/>
      <c r="SZA47" s="1817"/>
      <c r="SZB47" s="1817"/>
      <c r="SZC47" s="1817"/>
      <c r="SZD47" s="1817"/>
      <c r="SZE47" s="1817"/>
      <c r="SZF47" s="1817"/>
      <c r="SZG47" s="1817"/>
      <c r="SZH47" s="1817"/>
      <c r="SZI47" s="1817"/>
      <c r="SZJ47" s="1817"/>
      <c r="SZK47" s="1817"/>
      <c r="SZL47" s="1817"/>
      <c r="SZM47" s="1817"/>
      <c r="SZN47" s="1817"/>
      <c r="SZO47" s="1817"/>
      <c r="SZP47" s="1817"/>
      <c r="SZQ47" s="1817"/>
      <c r="SZR47" s="1817"/>
      <c r="SZS47" s="1817"/>
      <c r="SZT47" s="1817"/>
      <c r="SZU47" s="1817"/>
      <c r="SZV47" s="1817"/>
      <c r="SZW47" s="1817"/>
      <c r="SZX47" s="1817"/>
      <c r="SZY47" s="1817"/>
      <c r="SZZ47" s="1817"/>
      <c r="TAA47" s="1817"/>
      <c r="TAB47" s="1817"/>
      <c r="TAC47" s="1817"/>
      <c r="TAD47" s="1817"/>
      <c r="TAE47" s="1817"/>
      <c r="TAF47" s="1817"/>
      <c r="TAG47" s="1817"/>
      <c r="TAH47" s="1817"/>
      <c r="TAI47" s="1817"/>
      <c r="TAJ47" s="1817"/>
      <c r="TAK47" s="1817"/>
      <c r="TAL47" s="1817"/>
      <c r="TAM47" s="1817"/>
      <c r="TAN47" s="1817"/>
      <c r="TAO47" s="1817"/>
      <c r="TAP47" s="1817"/>
      <c r="TAQ47" s="1817"/>
      <c r="TAR47" s="1817"/>
      <c r="TAS47" s="1817"/>
      <c r="TAT47" s="1817"/>
      <c r="TAU47" s="1817"/>
      <c r="TAV47" s="1817"/>
      <c r="TAW47" s="1817"/>
      <c r="TAX47" s="1817"/>
      <c r="TAY47" s="1817"/>
      <c r="TAZ47" s="1817"/>
      <c r="TBA47" s="1817"/>
      <c r="TBB47" s="1817"/>
      <c r="TBC47" s="1817"/>
      <c r="TBD47" s="1817"/>
      <c r="TBE47" s="1817"/>
      <c r="TBF47" s="1817"/>
      <c r="TBG47" s="1817"/>
      <c r="TBH47" s="1817"/>
      <c r="TBI47" s="1817"/>
      <c r="TBJ47" s="1817"/>
      <c r="TBK47" s="1817"/>
      <c r="TBL47" s="1817"/>
      <c r="TBM47" s="1817"/>
      <c r="TBN47" s="1817"/>
      <c r="TBO47" s="1817"/>
      <c r="TBP47" s="1817"/>
      <c r="TBQ47" s="1817"/>
      <c r="TBR47" s="1817"/>
      <c r="TBS47" s="1817"/>
      <c r="TBT47" s="1817"/>
      <c r="TBU47" s="1817"/>
      <c r="TBV47" s="1817"/>
      <c r="TBW47" s="1817"/>
      <c r="TBX47" s="1817"/>
      <c r="TBY47" s="1817"/>
      <c r="TBZ47" s="1817"/>
      <c r="TCA47" s="1817"/>
      <c r="TCB47" s="1817"/>
      <c r="TCC47" s="1817"/>
      <c r="TCD47" s="1817"/>
      <c r="TCE47" s="1817"/>
      <c r="TCF47" s="1817"/>
      <c r="TCG47" s="1817"/>
      <c r="TCH47" s="1817"/>
      <c r="TCI47" s="1817"/>
      <c r="TCJ47" s="1817"/>
      <c r="TCK47" s="1817"/>
      <c r="TCL47" s="1817"/>
      <c r="TCM47" s="1817"/>
      <c r="TCN47" s="1817"/>
      <c r="TCO47" s="1817"/>
      <c r="TCP47" s="1817"/>
      <c r="TCQ47" s="1817"/>
      <c r="TCR47" s="1817"/>
      <c r="TCS47" s="1817"/>
      <c r="TCT47" s="1817"/>
      <c r="TCU47" s="1817"/>
      <c r="TCV47" s="1817"/>
      <c r="TCW47" s="1817"/>
      <c r="TCX47" s="1817"/>
      <c r="TCY47" s="1817"/>
      <c r="TCZ47" s="1817"/>
      <c r="TDA47" s="1817"/>
      <c r="TDB47" s="1817"/>
      <c r="TDC47" s="1817"/>
      <c r="TDD47" s="1817"/>
      <c r="TDE47" s="1817"/>
      <c r="TDF47" s="1817"/>
      <c r="TDG47" s="1817"/>
      <c r="TDH47" s="1817"/>
      <c r="TDI47" s="1817"/>
      <c r="TDJ47" s="1817"/>
      <c r="TDK47" s="1817"/>
      <c r="TDL47" s="1817"/>
      <c r="TDM47" s="1817"/>
      <c r="TDN47" s="1817"/>
      <c r="TDO47" s="1817"/>
      <c r="TDP47" s="1817"/>
      <c r="TDQ47" s="1817"/>
      <c r="TDR47" s="1817"/>
      <c r="TDS47" s="1817"/>
      <c r="TDT47" s="1817"/>
      <c r="TDU47" s="1817"/>
      <c r="TDV47" s="1817"/>
      <c r="TDW47" s="1817"/>
      <c r="TDX47" s="1817"/>
      <c r="TDY47" s="1817"/>
      <c r="TDZ47" s="1817"/>
      <c r="TEA47" s="1817"/>
      <c r="TEB47" s="1817"/>
      <c r="TEC47" s="1817"/>
      <c r="TED47" s="1817"/>
      <c r="TEE47" s="1817"/>
      <c r="TEF47" s="1817"/>
      <c r="TEG47" s="1817"/>
      <c r="TEH47" s="1817"/>
      <c r="TEI47" s="1817"/>
      <c r="TEJ47" s="1817"/>
      <c r="TEK47" s="1817"/>
      <c r="TEL47" s="1817"/>
      <c r="TEM47" s="1817"/>
      <c r="TEN47" s="1817"/>
      <c r="TEO47" s="1817"/>
      <c r="TEP47" s="1817"/>
      <c r="TEQ47" s="1817"/>
      <c r="TER47" s="1817"/>
      <c r="TES47" s="1817"/>
      <c r="TET47" s="1817"/>
      <c r="TEU47" s="1817"/>
      <c r="TEV47" s="1817"/>
      <c r="TEW47" s="1817"/>
      <c r="TEX47" s="1817"/>
      <c r="TEY47" s="1817"/>
      <c r="TEZ47" s="1817"/>
      <c r="TFA47" s="1817"/>
      <c r="TFB47" s="1817"/>
      <c r="TFC47" s="1817"/>
      <c r="TFD47" s="1817"/>
      <c r="TFE47" s="1817"/>
      <c r="TFF47" s="1817"/>
      <c r="TFG47" s="1817"/>
      <c r="TFH47" s="1817"/>
      <c r="TFI47" s="1817"/>
      <c r="TFJ47" s="1817"/>
      <c r="TFK47" s="1817"/>
      <c r="TFL47" s="1817"/>
      <c r="TFM47" s="1817"/>
      <c r="TFN47" s="1817"/>
      <c r="TFO47" s="1817"/>
      <c r="TFP47" s="1817"/>
      <c r="TFQ47" s="1817"/>
      <c r="TFR47" s="1817"/>
      <c r="TFS47" s="1817"/>
      <c r="TFT47" s="1817"/>
      <c r="TFU47" s="1817"/>
      <c r="TFV47" s="1817"/>
      <c r="TFW47" s="1817"/>
      <c r="TFX47" s="1817"/>
      <c r="TFY47" s="1817"/>
      <c r="TFZ47" s="1817"/>
      <c r="TGA47" s="1817"/>
      <c r="TGB47" s="1817"/>
      <c r="TGC47" s="1817"/>
      <c r="TGD47" s="1817"/>
      <c r="TGE47" s="1817"/>
      <c r="TGF47" s="1817"/>
      <c r="TGG47" s="1817"/>
      <c r="TGH47" s="1817"/>
      <c r="TGI47" s="1817"/>
      <c r="TGJ47" s="1817"/>
      <c r="TGK47" s="1817"/>
      <c r="TGL47" s="1817"/>
      <c r="TGM47" s="1817"/>
      <c r="TGN47" s="1817"/>
      <c r="TGO47" s="1817"/>
      <c r="TGP47" s="1817"/>
      <c r="TGQ47" s="1817"/>
      <c r="TGR47" s="1817"/>
      <c r="TGS47" s="1817"/>
      <c r="TGT47" s="1817"/>
      <c r="TGU47" s="1817"/>
      <c r="TGV47" s="1817"/>
      <c r="TGW47" s="1817"/>
      <c r="TGX47" s="1817"/>
      <c r="TGY47" s="1817"/>
      <c r="TGZ47" s="1817"/>
      <c r="THA47" s="1817"/>
      <c r="THB47" s="1817"/>
      <c r="THC47" s="1817"/>
      <c r="THD47" s="1817"/>
      <c r="THE47" s="1817"/>
      <c r="THF47" s="1817"/>
      <c r="THG47" s="1817"/>
      <c r="THH47" s="1817"/>
      <c r="THI47" s="1817"/>
      <c r="THJ47" s="1817"/>
      <c r="THK47" s="1817"/>
      <c r="THL47" s="1817"/>
      <c r="THM47" s="1817"/>
      <c r="THN47" s="1817"/>
      <c r="THO47" s="1817"/>
      <c r="THP47" s="1817"/>
      <c r="THQ47" s="1817"/>
      <c r="THR47" s="1817"/>
      <c r="THS47" s="1817"/>
      <c r="THT47" s="1817"/>
      <c r="THU47" s="1817"/>
      <c r="THV47" s="1817"/>
      <c r="THW47" s="1817"/>
      <c r="THX47" s="1817"/>
      <c r="THY47" s="1817"/>
      <c r="THZ47" s="1817"/>
      <c r="TIA47" s="1817"/>
      <c r="TIB47" s="1817"/>
      <c r="TIC47" s="1817"/>
      <c r="TID47" s="1817"/>
      <c r="TIE47" s="1817"/>
      <c r="TIF47" s="1817"/>
      <c r="TIG47" s="1817"/>
      <c r="TIH47" s="1817"/>
      <c r="TII47" s="1817"/>
      <c r="TIJ47" s="1817"/>
      <c r="TIK47" s="1817"/>
      <c r="TIL47" s="1817"/>
      <c r="TIM47" s="1817"/>
      <c r="TIN47" s="1817"/>
      <c r="TIO47" s="1817"/>
      <c r="TIP47" s="1817"/>
      <c r="TIQ47" s="1817"/>
      <c r="TIR47" s="1817"/>
      <c r="TIS47" s="1817"/>
      <c r="TIT47" s="1817"/>
      <c r="TIU47" s="1817"/>
      <c r="TIV47" s="1817"/>
      <c r="TIW47" s="1817"/>
      <c r="TIX47" s="1817"/>
      <c r="TIY47" s="1817"/>
      <c r="TIZ47" s="1817"/>
      <c r="TJA47" s="1817"/>
      <c r="TJB47" s="1817"/>
      <c r="TJC47" s="1817"/>
      <c r="TJD47" s="1817"/>
      <c r="TJE47" s="1817"/>
      <c r="TJF47" s="1817"/>
      <c r="TJG47" s="1817"/>
      <c r="TJH47" s="1817"/>
      <c r="TJI47" s="1817"/>
      <c r="TJJ47" s="1817"/>
      <c r="TJK47" s="1817"/>
      <c r="TJL47" s="1817"/>
      <c r="TJM47" s="1817"/>
      <c r="TJN47" s="1817"/>
      <c r="TJO47" s="1817"/>
      <c r="TJP47" s="1817"/>
      <c r="TJQ47" s="1817"/>
      <c r="TJR47" s="1817"/>
      <c r="TJS47" s="1817"/>
      <c r="TJT47" s="1817"/>
      <c r="TJU47" s="1817"/>
      <c r="TJV47" s="1817"/>
      <c r="TJW47" s="1817"/>
      <c r="TJX47" s="1817"/>
      <c r="TJY47" s="1817"/>
      <c r="TJZ47" s="1817"/>
      <c r="TKA47" s="1817"/>
      <c r="TKB47" s="1817"/>
      <c r="TKC47" s="1817"/>
      <c r="TKD47" s="1817"/>
      <c r="TKE47" s="1817"/>
      <c r="TKF47" s="1817"/>
      <c r="TKG47" s="1817"/>
      <c r="TKH47" s="1817"/>
      <c r="TKI47" s="1817"/>
      <c r="TKJ47" s="1817"/>
      <c r="TKK47" s="1817"/>
      <c r="TKL47" s="1817"/>
      <c r="TKM47" s="1817"/>
      <c r="TKN47" s="1817"/>
      <c r="TKO47" s="1817"/>
      <c r="TKP47" s="1817"/>
      <c r="TKQ47" s="1817"/>
      <c r="TKR47" s="1817"/>
      <c r="TKS47" s="1817"/>
      <c r="TKT47" s="1817"/>
      <c r="TKU47" s="1817"/>
      <c r="TKV47" s="1817"/>
      <c r="TKW47" s="1817"/>
      <c r="TKX47" s="1817"/>
      <c r="TKY47" s="1817"/>
      <c r="TKZ47" s="1817"/>
      <c r="TLA47" s="1817"/>
      <c r="TLB47" s="1817"/>
      <c r="TLC47" s="1817"/>
      <c r="TLD47" s="1817"/>
      <c r="TLE47" s="1817"/>
      <c r="TLF47" s="1817"/>
      <c r="TLG47" s="1817"/>
      <c r="TLH47" s="1817"/>
      <c r="TLI47" s="1817"/>
      <c r="TLJ47" s="1817"/>
      <c r="TLK47" s="1817"/>
      <c r="TLL47" s="1817"/>
      <c r="TLM47" s="1817"/>
      <c r="TLN47" s="1817"/>
      <c r="TLO47" s="1817"/>
      <c r="TLP47" s="1817"/>
      <c r="TLQ47" s="1817"/>
      <c r="TLR47" s="1817"/>
      <c r="TLS47" s="1817"/>
      <c r="TLT47" s="1817"/>
      <c r="TLU47" s="1817"/>
      <c r="TLV47" s="1817"/>
      <c r="TLW47" s="1817"/>
      <c r="TLX47" s="1817"/>
      <c r="TLY47" s="1817"/>
      <c r="TLZ47" s="1817"/>
      <c r="TMA47" s="1817"/>
      <c r="TMB47" s="1817"/>
      <c r="TMC47" s="1817"/>
      <c r="TMD47" s="1817"/>
      <c r="TME47" s="1817"/>
      <c r="TMF47" s="1817"/>
      <c r="TMG47" s="1817"/>
      <c r="TMH47" s="1817"/>
      <c r="TMI47" s="1817"/>
      <c r="TMJ47" s="1817"/>
      <c r="TMK47" s="1817"/>
      <c r="TML47" s="1817"/>
      <c r="TMM47" s="1817"/>
      <c r="TMN47" s="1817"/>
      <c r="TMO47" s="1817"/>
      <c r="TMP47" s="1817"/>
      <c r="TMQ47" s="1817"/>
      <c r="TMR47" s="1817"/>
      <c r="TMS47" s="1817"/>
      <c r="TMT47" s="1817"/>
      <c r="TMU47" s="1817"/>
      <c r="TMV47" s="1817"/>
      <c r="TMW47" s="1817"/>
      <c r="TMX47" s="1817"/>
      <c r="TMY47" s="1817"/>
      <c r="TMZ47" s="1817"/>
      <c r="TNA47" s="1817"/>
      <c r="TNB47" s="1817"/>
      <c r="TNC47" s="1817"/>
      <c r="TND47" s="1817"/>
      <c r="TNE47" s="1817"/>
      <c r="TNF47" s="1817"/>
      <c r="TNG47" s="1817"/>
      <c r="TNH47" s="1817"/>
      <c r="TNI47" s="1817"/>
      <c r="TNJ47" s="1817"/>
      <c r="TNK47" s="1817"/>
      <c r="TNL47" s="1817"/>
      <c r="TNM47" s="1817"/>
      <c r="TNN47" s="1817"/>
      <c r="TNO47" s="1817"/>
      <c r="TNP47" s="1817"/>
      <c r="TNQ47" s="1817"/>
      <c r="TNR47" s="1817"/>
      <c r="TNS47" s="1817"/>
      <c r="TNT47" s="1817"/>
      <c r="TNU47" s="1817"/>
      <c r="TNV47" s="1817"/>
      <c r="TNW47" s="1817"/>
      <c r="TNX47" s="1817"/>
      <c r="TNY47" s="1817"/>
      <c r="TNZ47" s="1817"/>
      <c r="TOA47" s="1817"/>
      <c r="TOB47" s="1817"/>
      <c r="TOC47" s="1817"/>
      <c r="TOD47" s="1817"/>
      <c r="TOE47" s="1817"/>
      <c r="TOF47" s="1817"/>
      <c r="TOG47" s="1817"/>
      <c r="TOH47" s="1817"/>
      <c r="TOI47" s="1817"/>
      <c r="TOJ47" s="1817"/>
      <c r="TOK47" s="1817"/>
      <c r="TOL47" s="1817"/>
      <c r="TOM47" s="1817"/>
      <c r="TON47" s="1817"/>
      <c r="TOO47" s="1817"/>
      <c r="TOP47" s="1817"/>
      <c r="TOQ47" s="1817"/>
      <c r="TOR47" s="1817"/>
      <c r="TOS47" s="1817"/>
      <c r="TOT47" s="1817"/>
      <c r="TOU47" s="1817"/>
      <c r="TOV47" s="1817"/>
      <c r="TOW47" s="1817"/>
      <c r="TOX47" s="1817"/>
      <c r="TOY47" s="1817"/>
      <c r="TOZ47" s="1817"/>
      <c r="TPA47" s="1817"/>
      <c r="TPB47" s="1817"/>
      <c r="TPC47" s="1817"/>
      <c r="TPD47" s="1817"/>
      <c r="TPE47" s="1817"/>
      <c r="TPF47" s="1817"/>
      <c r="TPG47" s="1817"/>
      <c r="TPH47" s="1817"/>
      <c r="TPI47" s="1817"/>
      <c r="TPJ47" s="1817"/>
      <c r="TPK47" s="1817"/>
      <c r="TPL47" s="1817"/>
      <c r="TPM47" s="1817"/>
      <c r="TPN47" s="1817"/>
      <c r="TPO47" s="1817"/>
      <c r="TPP47" s="1817"/>
      <c r="TPQ47" s="1817"/>
      <c r="TPR47" s="1817"/>
      <c r="TPS47" s="1817"/>
      <c r="TPT47" s="1817"/>
      <c r="TPU47" s="1817"/>
      <c r="TPV47" s="1817"/>
      <c r="TPW47" s="1817"/>
      <c r="TPX47" s="1817"/>
      <c r="TPY47" s="1817"/>
      <c r="TPZ47" s="1817"/>
      <c r="TQA47" s="1817"/>
      <c r="TQB47" s="1817"/>
      <c r="TQC47" s="1817"/>
      <c r="TQD47" s="1817"/>
      <c r="TQE47" s="1817"/>
      <c r="TQF47" s="1817"/>
      <c r="TQG47" s="1817"/>
      <c r="TQH47" s="1817"/>
      <c r="TQI47" s="1817"/>
      <c r="TQJ47" s="1817"/>
      <c r="TQK47" s="1817"/>
      <c r="TQL47" s="1817"/>
      <c r="TQM47" s="1817"/>
      <c r="TQN47" s="1817"/>
      <c r="TQO47" s="1817"/>
      <c r="TQP47" s="1817"/>
      <c r="TQQ47" s="1817"/>
      <c r="TQR47" s="1817"/>
      <c r="TQS47" s="1817"/>
      <c r="TQT47" s="1817"/>
      <c r="TQU47" s="1817"/>
      <c r="TQV47" s="1817"/>
      <c r="TQW47" s="1817"/>
      <c r="TQX47" s="1817"/>
      <c r="TQY47" s="1817"/>
      <c r="TQZ47" s="1817"/>
      <c r="TRA47" s="1817"/>
      <c r="TRB47" s="1817"/>
      <c r="TRC47" s="1817"/>
      <c r="TRD47" s="1817"/>
      <c r="TRE47" s="1817"/>
      <c r="TRF47" s="1817"/>
      <c r="TRG47" s="1817"/>
      <c r="TRH47" s="1817"/>
      <c r="TRI47" s="1817"/>
      <c r="TRJ47" s="1817"/>
      <c r="TRK47" s="1817"/>
      <c r="TRL47" s="1817"/>
      <c r="TRM47" s="1817"/>
      <c r="TRN47" s="1817"/>
      <c r="TRO47" s="1817"/>
      <c r="TRP47" s="1817"/>
      <c r="TRQ47" s="1817"/>
      <c r="TRR47" s="1817"/>
      <c r="TRS47" s="1817"/>
      <c r="TRT47" s="1817"/>
      <c r="TRU47" s="1817"/>
      <c r="TRV47" s="1817"/>
      <c r="TRW47" s="1817"/>
      <c r="TRX47" s="1817"/>
      <c r="TRY47" s="1817"/>
      <c r="TRZ47" s="1817"/>
      <c r="TSA47" s="1817"/>
      <c r="TSB47" s="1817"/>
      <c r="TSC47" s="1817"/>
      <c r="TSD47" s="1817"/>
      <c r="TSE47" s="1817"/>
      <c r="TSF47" s="1817"/>
      <c r="TSG47" s="1817"/>
      <c r="TSH47" s="1817"/>
      <c r="TSI47" s="1817"/>
      <c r="TSJ47" s="1817"/>
      <c r="TSK47" s="1817"/>
      <c r="TSL47" s="1817"/>
      <c r="TSM47" s="1817"/>
      <c r="TSN47" s="1817"/>
      <c r="TSO47" s="1817"/>
      <c r="TSP47" s="1817"/>
      <c r="TSQ47" s="1817"/>
      <c r="TSR47" s="1817"/>
      <c r="TSS47" s="1817"/>
      <c r="TST47" s="1817"/>
      <c r="TSU47" s="1817"/>
      <c r="TSV47" s="1817"/>
      <c r="TSW47" s="1817"/>
      <c r="TSX47" s="1817"/>
      <c r="TSY47" s="1817"/>
      <c r="TSZ47" s="1817"/>
      <c r="TTA47" s="1817"/>
      <c r="TTB47" s="1817"/>
      <c r="TTC47" s="1817"/>
      <c r="TTD47" s="1817"/>
      <c r="TTE47" s="1817"/>
      <c r="TTF47" s="1817"/>
      <c r="TTG47" s="1817"/>
      <c r="TTH47" s="1817"/>
      <c r="TTI47" s="1817"/>
      <c r="TTJ47" s="1817"/>
      <c r="TTK47" s="1817"/>
      <c r="TTL47" s="1817"/>
      <c r="TTM47" s="1817"/>
      <c r="TTN47" s="1817"/>
      <c r="TTO47" s="1817"/>
      <c r="TTP47" s="1817"/>
      <c r="TTQ47" s="1817"/>
      <c r="TTR47" s="1817"/>
      <c r="TTS47" s="1817"/>
      <c r="TTT47" s="1817"/>
      <c r="TTU47" s="1817"/>
      <c r="TTV47" s="1817"/>
      <c r="TTW47" s="1817"/>
      <c r="TTX47" s="1817"/>
      <c r="TTY47" s="1817"/>
      <c r="TTZ47" s="1817"/>
      <c r="TUA47" s="1817"/>
      <c r="TUB47" s="1817"/>
      <c r="TUC47" s="1817"/>
      <c r="TUD47" s="1817"/>
      <c r="TUE47" s="1817"/>
      <c r="TUF47" s="1817"/>
      <c r="TUG47" s="1817"/>
      <c r="TUH47" s="1817"/>
      <c r="TUI47" s="1817"/>
      <c r="TUJ47" s="1817"/>
      <c r="TUK47" s="1817"/>
      <c r="TUL47" s="1817"/>
      <c r="TUM47" s="1817"/>
      <c r="TUN47" s="1817"/>
      <c r="TUO47" s="1817"/>
      <c r="TUP47" s="1817"/>
      <c r="TUQ47" s="1817"/>
      <c r="TUR47" s="1817"/>
      <c r="TUS47" s="1817"/>
      <c r="TUT47" s="1817"/>
      <c r="TUU47" s="1817"/>
      <c r="TUV47" s="1817"/>
      <c r="TUW47" s="1817"/>
      <c r="TUX47" s="1817"/>
      <c r="TUY47" s="1817"/>
      <c r="TUZ47" s="1817"/>
      <c r="TVA47" s="1817"/>
      <c r="TVB47" s="1817"/>
      <c r="TVC47" s="1817"/>
      <c r="TVD47" s="1817"/>
      <c r="TVE47" s="1817"/>
      <c r="TVF47" s="1817"/>
      <c r="TVG47" s="1817"/>
      <c r="TVH47" s="1817"/>
      <c r="TVI47" s="1817"/>
      <c r="TVJ47" s="1817"/>
      <c r="TVK47" s="1817"/>
      <c r="TVL47" s="1817"/>
      <c r="TVM47" s="1817"/>
      <c r="TVN47" s="1817"/>
      <c r="TVO47" s="1817"/>
      <c r="TVP47" s="1817"/>
      <c r="TVQ47" s="1817"/>
      <c r="TVR47" s="1817"/>
      <c r="TVS47" s="1817"/>
      <c r="TVT47" s="1817"/>
      <c r="TVU47" s="1817"/>
      <c r="TVV47" s="1817"/>
      <c r="TVW47" s="1817"/>
      <c r="TVX47" s="1817"/>
      <c r="TVY47" s="1817"/>
      <c r="TVZ47" s="1817"/>
      <c r="TWA47" s="1817"/>
      <c r="TWB47" s="1817"/>
      <c r="TWC47" s="1817"/>
      <c r="TWD47" s="1817"/>
      <c r="TWE47" s="1817"/>
      <c r="TWF47" s="1817"/>
      <c r="TWG47" s="1817"/>
      <c r="TWH47" s="1817"/>
      <c r="TWI47" s="1817"/>
      <c r="TWJ47" s="1817"/>
      <c r="TWK47" s="1817"/>
      <c r="TWL47" s="1817"/>
      <c r="TWM47" s="1817"/>
      <c r="TWN47" s="1817"/>
      <c r="TWO47" s="1817"/>
      <c r="TWP47" s="1817"/>
      <c r="TWQ47" s="1817"/>
      <c r="TWR47" s="1817"/>
      <c r="TWS47" s="1817"/>
      <c r="TWT47" s="1817"/>
      <c r="TWU47" s="1817"/>
      <c r="TWV47" s="1817"/>
      <c r="TWW47" s="1817"/>
      <c r="TWX47" s="1817"/>
      <c r="TWY47" s="1817"/>
      <c r="TWZ47" s="1817"/>
      <c r="TXA47" s="1817"/>
      <c r="TXB47" s="1817"/>
      <c r="TXC47" s="1817"/>
      <c r="TXD47" s="1817"/>
      <c r="TXE47" s="1817"/>
      <c r="TXF47" s="1817"/>
      <c r="TXG47" s="1817"/>
      <c r="TXH47" s="1817"/>
      <c r="TXI47" s="1817"/>
      <c r="TXJ47" s="1817"/>
      <c r="TXK47" s="1817"/>
      <c r="TXL47" s="1817"/>
      <c r="TXM47" s="1817"/>
      <c r="TXN47" s="1817"/>
      <c r="TXO47" s="1817"/>
      <c r="TXP47" s="1817"/>
      <c r="TXQ47" s="1817"/>
      <c r="TXR47" s="1817"/>
      <c r="TXS47" s="1817"/>
      <c r="TXT47" s="1817"/>
      <c r="TXU47" s="1817"/>
      <c r="TXV47" s="1817"/>
      <c r="TXW47" s="1817"/>
      <c r="TXX47" s="1817"/>
      <c r="TXY47" s="1817"/>
      <c r="TXZ47" s="1817"/>
      <c r="TYA47" s="1817"/>
      <c r="TYB47" s="1817"/>
      <c r="TYC47" s="1817"/>
      <c r="TYD47" s="1817"/>
      <c r="TYE47" s="1817"/>
      <c r="TYF47" s="1817"/>
      <c r="TYG47" s="1817"/>
      <c r="TYH47" s="1817"/>
      <c r="TYI47" s="1817"/>
      <c r="TYJ47" s="1817"/>
      <c r="TYK47" s="1817"/>
      <c r="TYL47" s="1817"/>
      <c r="TYM47" s="1817"/>
      <c r="TYN47" s="1817"/>
      <c r="TYO47" s="1817"/>
      <c r="TYP47" s="1817"/>
      <c r="TYQ47" s="1817"/>
      <c r="TYR47" s="1817"/>
      <c r="TYS47" s="1817"/>
      <c r="TYT47" s="1817"/>
      <c r="TYU47" s="1817"/>
      <c r="TYV47" s="1817"/>
      <c r="TYW47" s="1817"/>
      <c r="TYX47" s="1817"/>
      <c r="TYY47" s="1817"/>
      <c r="TYZ47" s="1817"/>
      <c r="TZA47" s="1817"/>
      <c r="TZB47" s="1817"/>
      <c r="TZC47" s="1817"/>
      <c r="TZD47" s="1817"/>
      <c r="TZE47" s="1817"/>
      <c r="TZF47" s="1817"/>
      <c r="TZG47" s="1817"/>
      <c r="TZH47" s="1817"/>
      <c r="TZI47" s="1817"/>
      <c r="TZJ47" s="1817"/>
      <c r="TZK47" s="1817"/>
      <c r="TZL47" s="1817"/>
      <c r="TZM47" s="1817"/>
      <c r="TZN47" s="1817"/>
      <c r="TZO47" s="1817"/>
      <c r="TZP47" s="1817"/>
      <c r="TZQ47" s="1817"/>
      <c r="TZR47" s="1817"/>
      <c r="TZS47" s="1817"/>
      <c r="TZT47" s="1817"/>
      <c r="TZU47" s="1817"/>
      <c r="TZV47" s="1817"/>
      <c r="TZW47" s="1817"/>
      <c r="TZX47" s="1817"/>
      <c r="TZY47" s="1817"/>
      <c r="TZZ47" s="1817"/>
      <c r="UAA47" s="1817"/>
      <c r="UAB47" s="1817"/>
      <c r="UAC47" s="1817"/>
      <c r="UAD47" s="1817"/>
      <c r="UAE47" s="1817"/>
      <c r="UAF47" s="1817"/>
      <c r="UAG47" s="1817"/>
      <c r="UAH47" s="1817"/>
      <c r="UAI47" s="1817"/>
      <c r="UAJ47" s="1817"/>
      <c r="UAK47" s="1817"/>
      <c r="UAL47" s="1817"/>
      <c r="UAM47" s="1817"/>
      <c r="UAN47" s="1817"/>
      <c r="UAO47" s="1817"/>
      <c r="UAP47" s="1817"/>
      <c r="UAQ47" s="1817"/>
      <c r="UAR47" s="1817"/>
      <c r="UAS47" s="1817"/>
      <c r="UAT47" s="1817"/>
      <c r="UAU47" s="1817"/>
      <c r="UAV47" s="1817"/>
      <c r="UAW47" s="1817"/>
      <c r="UAX47" s="1817"/>
      <c r="UAY47" s="1817"/>
      <c r="UAZ47" s="1817"/>
      <c r="UBA47" s="1817"/>
      <c r="UBB47" s="1817"/>
      <c r="UBC47" s="1817"/>
      <c r="UBD47" s="1817"/>
      <c r="UBE47" s="1817"/>
      <c r="UBF47" s="1817"/>
      <c r="UBG47" s="1817"/>
      <c r="UBH47" s="1817"/>
      <c r="UBI47" s="1817"/>
      <c r="UBJ47" s="1817"/>
      <c r="UBK47" s="1817"/>
      <c r="UBL47" s="1817"/>
      <c r="UBM47" s="1817"/>
      <c r="UBN47" s="1817"/>
      <c r="UBO47" s="1817"/>
      <c r="UBP47" s="1817"/>
      <c r="UBQ47" s="1817"/>
      <c r="UBR47" s="1817"/>
      <c r="UBS47" s="1817"/>
      <c r="UBT47" s="1817"/>
      <c r="UBU47" s="1817"/>
      <c r="UBV47" s="1817"/>
      <c r="UBW47" s="1817"/>
      <c r="UBX47" s="1817"/>
      <c r="UBY47" s="1817"/>
      <c r="UBZ47" s="1817"/>
      <c r="UCA47" s="1817"/>
      <c r="UCB47" s="1817"/>
      <c r="UCC47" s="1817"/>
      <c r="UCD47" s="1817"/>
      <c r="UCE47" s="1817"/>
      <c r="UCF47" s="1817"/>
      <c r="UCG47" s="1817"/>
      <c r="UCH47" s="1817"/>
      <c r="UCI47" s="1817"/>
      <c r="UCJ47" s="1817"/>
      <c r="UCK47" s="1817"/>
      <c r="UCL47" s="1817"/>
      <c r="UCM47" s="1817"/>
      <c r="UCN47" s="1817"/>
      <c r="UCO47" s="1817"/>
      <c r="UCP47" s="1817"/>
      <c r="UCQ47" s="1817"/>
      <c r="UCR47" s="1817"/>
      <c r="UCS47" s="1817"/>
      <c r="UCT47" s="1817"/>
      <c r="UCU47" s="1817"/>
      <c r="UCV47" s="1817"/>
      <c r="UCW47" s="1817"/>
      <c r="UCX47" s="1817"/>
      <c r="UCY47" s="1817"/>
      <c r="UCZ47" s="1817"/>
      <c r="UDA47" s="1817"/>
      <c r="UDB47" s="1817"/>
      <c r="UDC47" s="1817"/>
      <c r="UDD47" s="1817"/>
      <c r="UDE47" s="1817"/>
      <c r="UDF47" s="1817"/>
      <c r="UDG47" s="1817"/>
      <c r="UDH47" s="1817"/>
      <c r="UDI47" s="1817"/>
      <c r="UDJ47" s="1817"/>
      <c r="UDK47" s="1817"/>
      <c r="UDL47" s="1817"/>
      <c r="UDM47" s="1817"/>
      <c r="UDN47" s="1817"/>
      <c r="UDO47" s="1817"/>
      <c r="UDP47" s="1817"/>
      <c r="UDQ47" s="1817"/>
      <c r="UDR47" s="1817"/>
      <c r="UDS47" s="1817"/>
      <c r="UDT47" s="1817"/>
      <c r="UDU47" s="1817"/>
      <c r="UDV47" s="1817"/>
      <c r="UDW47" s="1817"/>
      <c r="UDX47" s="1817"/>
      <c r="UDY47" s="1817"/>
      <c r="UDZ47" s="1817"/>
      <c r="UEA47" s="1817"/>
      <c r="UEB47" s="1817"/>
      <c r="UEC47" s="1817"/>
      <c r="UED47" s="1817"/>
      <c r="UEE47" s="1817"/>
      <c r="UEF47" s="1817"/>
      <c r="UEG47" s="1817"/>
      <c r="UEH47" s="1817"/>
      <c r="UEI47" s="1817"/>
      <c r="UEJ47" s="1817"/>
      <c r="UEK47" s="1817"/>
      <c r="UEL47" s="1817"/>
      <c r="UEM47" s="1817"/>
      <c r="UEN47" s="1817"/>
      <c r="UEO47" s="1817"/>
      <c r="UEP47" s="1817"/>
      <c r="UEQ47" s="1817"/>
      <c r="UER47" s="1817"/>
      <c r="UES47" s="1817"/>
      <c r="UET47" s="1817"/>
      <c r="UEU47" s="1817"/>
      <c r="UEV47" s="1817"/>
      <c r="UEW47" s="1817"/>
      <c r="UEX47" s="1817"/>
      <c r="UEY47" s="1817"/>
      <c r="UEZ47" s="1817"/>
      <c r="UFA47" s="1817"/>
      <c r="UFB47" s="1817"/>
      <c r="UFC47" s="1817"/>
      <c r="UFD47" s="1817"/>
      <c r="UFE47" s="1817"/>
      <c r="UFF47" s="1817"/>
      <c r="UFG47" s="1817"/>
      <c r="UFH47" s="1817"/>
      <c r="UFI47" s="1817"/>
      <c r="UFJ47" s="1817"/>
      <c r="UFK47" s="1817"/>
      <c r="UFL47" s="1817"/>
      <c r="UFM47" s="1817"/>
      <c r="UFN47" s="1817"/>
      <c r="UFO47" s="1817"/>
      <c r="UFP47" s="1817"/>
      <c r="UFQ47" s="1817"/>
      <c r="UFR47" s="1817"/>
      <c r="UFS47" s="1817"/>
      <c r="UFT47" s="1817"/>
      <c r="UFU47" s="1817"/>
      <c r="UFV47" s="1817"/>
      <c r="UFW47" s="1817"/>
      <c r="UFX47" s="1817"/>
      <c r="UFY47" s="1817"/>
      <c r="UFZ47" s="1817"/>
      <c r="UGA47" s="1817"/>
      <c r="UGB47" s="1817"/>
      <c r="UGC47" s="1817"/>
      <c r="UGD47" s="1817"/>
      <c r="UGE47" s="1817"/>
      <c r="UGF47" s="1817"/>
      <c r="UGG47" s="1817"/>
      <c r="UGH47" s="1817"/>
      <c r="UGI47" s="1817"/>
      <c r="UGJ47" s="1817"/>
      <c r="UGK47" s="1817"/>
      <c r="UGL47" s="1817"/>
      <c r="UGM47" s="1817"/>
      <c r="UGN47" s="1817"/>
      <c r="UGO47" s="1817"/>
      <c r="UGP47" s="1817"/>
      <c r="UGQ47" s="1817"/>
      <c r="UGR47" s="1817"/>
      <c r="UGS47" s="1817"/>
      <c r="UGT47" s="1817"/>
      <c r="UGU47" s="1817"/>
      <c r="UGV47" s="1817"/>
      <c r="UGW47" s="1817"/>
      <c r="UGX47" s="1817"/>
      <c r="UGY47" s="1817"/>
      <c r="UGZ47" s="1817"/>
      <c r="UHA47" s="1817"/>
      <c r="UHB47" s="1817"/>
      <c r="UHC47" s="1817"/>
      <c r="UHD47" s="1817"/>
      <c r="UHE47" s="1817"/>
      <c r="UHF47" s="1817"/>
      <c r="UHG47" s="1817"/>
      <c r="UHH47" s="1817"/>
      <c r="UHI47" s="1817"/>
      <c r="UHJ47" s="1817"/>
      <c r="UHK47" s="1817"/>
      <c r="UHL47" s="1817"/>
      <c r="UHM47" s="1817"/>
      <c r="UHN47" s="1817"/>
      <c r="UHO47" s="1817"/>
      <c r="UHP47" s="1817"/>
      <c r="UHQ47" s="1817"/>
      <c r="UHR47" s="1817"/>
      <c r="UHS47" s="1817"/>
      <c r="UHT47" s="1817"/>
      <c r="UHU47" s="1817"/>
      <c r="UHV47" s="1817"/>
      <c r="UHW47" s="1817"/>
      <c r="UHX47" s="1817"/>
      <c r="UHY47" s="1817"/>
      <c r="UHZ47" s="1817"/>
      <c r="UIA47" s="1817"/>
      <c r="UIB47" s="1817"/>
      <c r="UIC47" s="1817"/>
      <c r="UID47" s="1817"/>
      <c r="UIE47" s="1817"/>
      <c r="UIF47" s="1817"/>
      <c r="UIG47" s="1817"/>
      <c r="UIH47" s="1817"/>
      <c r="UII47" s="1817"/>
      <c r="UIJ47" s="1817"/>
      <c r="UIK47" s="1817"/>
      <c r="UIL47" s="1817"/>
      <c r="UIM47" s="1817"/>
      <c r="UIN47" s="1817"/>
      <c r="UIO47" s="1817"/>
      <c r="UIP47" s="1817"/>
      <c r="UIQ47" s="1817"/>
      <c r="UIR47" s="1817"/>
      <c r="UIS47" s="1817"/>
      <c r="UIT47" s="1817"/>
      <c r="UIU47" s="1817"/>
      <c r="UIV47" s="1817"/>
      <c r="UIW47" s="1817"/>
      <c r="UIX47" s="1817"/>
      <c r="UIY47" s="1817"/>
      <c r="UIZ47" s="1817"/>
      <c r="UJA47" s="1817"/>
      <c r="UJB47" s="1817"/>
      <c r="UJC47" s="1817"/>
      <c r="UJD47" s="1817"/>
      <c r="UJE47" s="1817"/>
      <c r="UJF47" s="1817"/>
      <c r="UJG47" s="1817"/>
      <c r="UJH47" s="1817"/>
      <c r="UJI47" s="1817"/>
      <c r="UJJ47" s="1817"/>
      <c r="UJK47" s="1817"/>
      <c r="UJL47" s="1817"/>
      <c r="UJM47" s="1817"/>
      <c r="UJN47" s="1817"/>
      <c r="UJO47" s="1817"/>
      <c r="UJP47" s="1817"/>
      <c r="UJQ47" s="1817"/>
      <c r="UJR47" s="1817"/>
      <c r="UJS47" s="1817"/>
      <c r="UJT47" s="1817"/>
      <c r="UJU47" s="1817"/>
      <c r="UJV47" s="1817"/>
      <c r="UJW47" s="1817"/>
      <c r="UJX47" s="1817"/>
      <c r="UJY47" s="1817"/>
      <c r="UJZ47" s="1817"/>
      <c r="UKA47" s="1817"/>
      <c r="UKB47" s="1817"/>
      <c r="UKC47" s="1817"/>
      <c r="UKD47" s="1817"/>
      <c r="UKE47" s="1817"/>
      <c r="UKF47" s="1817"/>
      <c r="UKG47" s="1817"/>
      <c r="UKH47" s="1817"/>
      <c r="UKI47" s="1817"/>
      <c r="UKJ47" s="1817"/>
      <c r="UKK47" s="1817"/>
      <c r="UKL47" s="1817"/>
      <c r="UKM47" s="1817"/>
      <c r="UKN47" s="1817"/>
      <c r="UKO47" s="1817"/>
      <c r="UKP47" s="1817"/>
      <c r="UKQ47" s="1817"/>
      <c r="UKR47" s="1817"/>
      <c r="UKS47" s="1817"/>
      <c r="UKT47" s="1817"/>
      <c r="UKU47" s="1817"/>
      <c r="UKV47" s="1817"/>
      <c r="UKW47" s="1817"/>
      <c r="UKX47" s="1817"/>
      <c r="UKY47" s="1817"/>
      <c r="UKZ47" s="1817"/>
      <c r="ULA47" s="1817"/>
      <c r="ULB47" s="1817"/>
      <c r="ULC47" s="1817"/>
      <c r="ULD47" s="1817"/>
      <c r="ULE47" s="1817"/>
      <c r="ULF47" s="1817"/>
      <c r="ULG47" s="1817"/>
      <c r="ULH47" s="1817"/>
      <c r="ULI47" s="1817"/>
      <c r="ULJ47" s="1817"/>
      <c r="ULK47" s="1817"/>
      <c r="ULL47" s="1817"/>
      <c r="ULM47" s="1817"/>
      <c r="ULN47" s="1817"/>
      <c r="ULO47" s="1817"/>
      <c r="ULP47" s="1817"/>
      <c r="ULQ47" s="1817"/>
      <c r="ULR47" s="1817"/>
      <c r="ULS47" s="1817"/>
      <c r="ULT47" s="1817"/>
      <c r="ULU47" s="1817"/>
      <c r="ULV47" s="1817"/>
      <c r="ULW47" s="1817"/>
      <c r="ULX47" s="1817"/>
      <c r="ULY47" s="1817"/>
      <c r="ULZ47" s="1817"/>
      <c r="UMA47" s="1817"/>
      <c r="UMB47" s="1817"/>
      <c r="UMC47" s="1817"/>
      <c r="UMD47" s="1817"/>
      <c r="UME47" s="1817"/>
      <c r="UMF47" s="1817"/>
      <c r="UMG47" s="1817"/>
      <c r="UMH47" s="1817"/>
      <c r="UMI47" s="1817"/>
      <c r="UMJ47" s="1817"/>
      <c r="UMK47" s="1817"/>
      <c r="UML47" s="1817"/>
      <c r="UMM47" s="1817"/>
      <c r="UMN47" s="1817"/>
      <c r="UMO47" s="1817"/>
      <c r="UMP47" s="1817"/>
      <c r="UMQ47" s="1817"/>
      <c r="UMR47" s="1817"/>
      <c r="UMS47" s="1817"/>
      <c r="UMT47" s="1817"/>
      <c r="UMU47" s="1817"/>
      <c r="UMV47" s="1817"/>
      <c r="UMW47" s="1817"/>
      <c r="UMX47" s="1817"/>
      <c r="UMY47" s="1817"/>
      <c r="UMZ47" s="1817"/>
      <c r="UNA47" s="1817"/>
      <c r="UNB47" s="1817"/>
      <c r="UNC47" s="1817"/>
      <c r="UND47" s="1817"/>
      <c r="UNE47" s="1817"/>
      <c r="UNF47" s="1817"/>
      <c r="UNG47" s="1817"/>
      <c r="UNH47" s="1817"/>
      <c r="UNI47" s="1817"/>
      <c r="UNJ47" s="1817"/>
      <c r="UNK47" s="1817"/>
      <c r="UNL47" s="1817"/>
      <c r="UNM47" s="1817"/>
      <c r="UNN47" s="1817"/>
      <c r="UNO47" s="1817"/>
      <c r="UNP47" s="1817"/>
      <c r="UNQ47" s="1817"/>
      <c r="UNR47" s="1817"/>
      <c r="UNS47" s="1817"/>
      <c r="UNT47" s="1817"/>
      <c r="UNU47" s="1817"/>
      <c r="UNV47" s="1817"/>
      <c r="UNW47" s="1817"/>
      <c r="UNX47" s="1817"/>
      <c r="UNY47" s="1817"/>
      <c r="UNZ47" s="1817"/>
      <c r="UOA47" s="1817"/>
      <c r="UOB47" s="1817"/>
      <c r="UOC47" s="1817"/>
      <c r="UOD47" s="1817"/>
      <c r="UOE47" s="1817"/>
      <c r="UOF47" s="1817"/>
      <c r="UOG47" s="1817"/>
      <c r="UOH47" s="1817"/>
      <c r="UOI47" s="1817"/>
      <c r="UOJ47" s="1817"/>
      <c r="UOK47" s="1817"/>
      <c r="UOL47" s="1817"/>
      <c r="UOM47" s="1817"/>
      <c r="UON47" s="1817"/>
      <c r="UOO47" s="1817"/>
      <c r="UOP47" s="1817"/>
      <c r="UOQ47" s="1817"/>
      <c r="UOR47" s="1817"/>
      <c r="UOS47" s="1817"/>
      <c r="UOT47" s="1817"/>
      <c r="UOU47" s="1817"/>
      <c r="UOV47" s="1817"/>
      <c r="UOW47" s="1817"/>
      <c r="UOX47" s="1817"/>
      <c r="UOY47" s="1817"/>
      <c r="UOZ47" s="1817"/>
      <c r="UPA47" s="1817"/>
      <c r="UPB47" s="1817"/>
      <c r="UPC47" s="1817"/>
      <c r="UPD47" s="1817"/>
      <c r="UPE47" s="1817"/>
      <c r="UPF47" s="1817"/>
      <c r="UPG47" s="1817"/>
      <c r="UPH47" s="1817"/>
      <c r="UPI47" s="1817"/>
      <c r="UPJ47" s="1817"/>
      <c r="UPK47" s="1817"/>
      <c r="UPL47" s="1817"/>
      <c r="UPM47" s="1817"/>
      <c r="UPN47" s="1817"/>
      <c r="UPO47" s="1817"/>
      <c r="UPP47" s="1817"/>
      <c r="UPQ47" s="1817"/>
      <c r="UPR47" s="1817"/>
      <c r="UPS47" s="1817"/>
      <c r="UPT47" s="1817"/>
      <c r="UPU47" s="1817"/>
      <c r="UPV47" s="1817"/>
      <c r="UPW47" s="1817"/>
      <c r="UPX47" s="1817"/>
      <c r="UPY47" s="1817"/>
      <c r="UPZ47" s="1817"/>
      <c r="UQA47" s="1817"/>
      <c r="UQB47" s="1817"/>
      <c r="UQC47" s="1817"/>
      <c r="UQD47" s="1817"/>
      <c r="UQE47" s="1817"/>
      <c r="UQF47" s="1817"/>
      <c r="UQG47" s="1817"/>
      <c r="UQH47" s="1817"/>
      <c r="UQI47" s="1817"/>
      <c r="UQJ47" s="1817"/>
      <c r="UQK47" s="1817"/>
      <c r="UQL47" s="1817"/>
      <c r="UQM47" s="1817"/>
      <c r="UQN47" s="1817"/>
      <c r="UQO47" s="1817"/>
      <c r="UQP47" s="1817"/>
      <c r="UQQ47" s="1817"/>
      <c r="UQR47" s="1817"/>
      <c r="UQS47" s="1817"/>
      <c r="UQT47" s="1817"/>
      <c r="UQU47" s="1817"/>
      <c r="UQV47" s="1817"/>
      <c r="UQW47" s="1817"/>
      <c r="UQX47" s="1817"/>
      <c r="UQY47" s="1817"/>
      <c r="UQZ47" s="1817"/>
      <c r="URA47" s="1817"/>
      <c r="URB47" s="1817"/>
      <c r="URC47" s="1817"/>
      <c r="URD47" s="1817"/>
      <c r="URE47" s="1817"/>
      <c r="URF47" s="1817"/>
      <c r="URG47" s="1817"/>
      <c r="URH47" s="1817"/>
      <c r="URI47" s="1817"/>
      <c r="URJ47" s="1817"/>
      <c r="URK47" s="1817"/>
      <c r="URL47" s="1817"/>
      <c r="URM47" s="1817"/>
      <c r="URN47" s="1817"/>
      <c r="URO47" s="1817"/>
      <c r="URP47" s="1817"/>
      <c r="URQ47" s="1817"/>
      <c r="URR47" s="1817"/>
      <c r="URS47" s="1817"/>
      <c r="URT47" s="1817"/>
      <c r="URU47" s="1817"/>
      <c r="URV47" s="1817"/>
      <c r="URW47" s="1817"/>
      <c r="URX47" s="1817"/>
      <c r="URY47" s="1817"/>
      <c r="URZ47" s="1817"/>
      <c r="USA47" s="1817"/>
      <c r="USB47" s="1817"/>
      <c r="USC47" s="1817"/>
      <c r="USD47" s="1817"/>
      <c r="USE47" s="1817"/>
      <c r="USF47" s="1817"/>
      <c r="USG47" s="1817"/>
      <c r="USH47" s="1817"/>
      <c r="USI47" s="1817"/>
      <c r="USJ47" s="1817"/>
      <c r="USK47" s="1817"/>
      <c r="USL47" s="1817"/>
      <c r="USM47" s="1817"/>
      <c r="USN47" s="1817"/>
      <c r="USO47" s="1817"/>
      <c r="USP47" s="1817"/>
      <c r="USQ47" s="1817"/>
      <c r="USR47" s="1817"/>
      <c r="USS47" s="1817"/>
      <c r="UST47" s="1817"/>
      <c r="USU47" s="1817"/>
      <c r="USV47" s="1817"/>
      <c r="USW47" s="1817"/>
      <c r="USX47" s="1817"/>
      <c r="USY47" s="1817"/>
      <c r="USZ47" s="1817"/>
      <c r="UTA47" s="1817"/>
      <c r="UTB47" s="1817"/>
      <c r="UTC47" s="1817"/>
      <c r="UTD47" s="1817"/>
      <c r="UTE47" s="1817"/>
      <c r="UTF47" s="1817"/>
      <c r="UTG47" s="1817"/>
      <c r="UTH47" s="1817"/>
      <c r="UTI47" s="1817"/>
      <c r="UTJ47" s="1817"/>
      <c r="UTK47" s="1817"/>
      <c r="UTL47" s="1817"/>
      <c r="UTM47" s="1817"/>
      <c r="UTN47" s="1817"/>
      <c r="UTO47" s="1817"/>
      <c r="UTP47" s="1817"/>
      <c r="UTQ47" s="1817"/>
      <c r="UTR47" s="1817"/>
      <c r="UTS47" s="1817"/>
      <c r="UTT47" s="1817"/>
      <c r="UTU47" s="1817"/>
      <c r="UTV47" s="1817"/>
      <c r="UTW47" s="1817"/>
      <c r="UTX47" s="1817"/>
      <c r="UTY47" s="1817"/>
      <c r="UTZ47" s="1817"/>
      <c r="UUA47" s="1817"/>
      <c r="UUB47" s="1817"/>
      <c r="UUC47" s="1817"/>
      <c r="UUD47" s="1817"/>
      <c r="UUE47" s="1817"/>
      <c r="UUF47" s="1817"/>
      <c r="UUG47" s="1817"/>
      <c r="UUH47" s="1817"/>
      <c r="UUI47" s="1817"/>
      <c r="UUJ47" s="1817"/>
      <c r="UUK47" s="1817"/>
      <c r="UUL47" s="1817"/>
      <c r="UUM47" s="1817"/>
      <c r="UUN47" s="1817"/>
      <c r="UUO47" s="1817"/>
      <c r="UUP47" s="1817"/>
      <c r="UUQ47" s="1817"/>
      <c r="UUR47" s="1817"/>
      <c r="UUS47" s="1817"/>
      <c r="UUT47" s="1817"/>
      <c r="UUU47" s="1817"/>
      <c r="UUV47" s="1817"/>
      <c r="UUW47" s="1817"/>
      <c r="UUX47" s="1817"/>
      <c r="UUY47" s="1817"/>
      <c r="UUZ47" s="1817"/>
      <c r="UVA47" s="1817"/>
      <c r="UVB47" s="1817"/>
      <c r="UVC47" s="1817"/>
      <c r="UVD47" s="1817"/>
      <c r="UVE47" s="1817"/>
      <c r="UVF47" s="1817"/>
      <c r="UVG47" s="1817"/>
      <c r="UVH47" s="1817"/>
      <c r="UVI47" s="1817"/>
      <c r="UVJ47" s="1817"/>
      <c r="UVK47" s="1817"/>
      <c r="UVL47" s="1817"/>
      <c r="UVM47" s="1817"/>
      <c r="UVN47" s="1817"/>
      <c r="UVO47" s="1817"/>
      <c r="UVP47" s="1817"/>
      <c r="UVQ47" s="1817"/>
      <c r="UVR47" s="1817"/>
      <c r="UVS47" s="1817"/>
      <c r="UVT47" s="1817"/>
      <c r="UVU47" s="1817"/>
      <c r="UVV47" s="1817"/>
      <c r="UVW47" s="1817"/>
      <c r="UVX47" s="1817"/>
      <c r="UVY47" s="1817"/>
      <c r="UVZ47" s="1817"/>
      <c r="UWA47" s="1817"/>
      <c r="UWB47" s="1817"/>
      <c r="UWC47" s="1817"/>
      <c r="UWD47" s="1817"/>
      <c r="UWE47" s="1817"/>
      <c r="UWF47" s="1817"/>
      <c r="UWG47" s="1817"/>
      <c r="UWH47" s="1817"/>
      <c r="UWI47" s="1817"/>
      <c r="UWJ47" s="1817"/>
      <c r="UWK47" s="1817"/>
      <c r="UWL47" s="1817"/>
      <c r="UWM47" s="1817"/>
      <c r="UWN47" s="1817"/>
      <c r="UWO47" s="1817"/>
      <c r="UWP47" s="1817"/>
      <c r="UWQ47" s="1817"/>
      <c r="UWR47" s="1817"/>
      <c r="UWS47" s="1817"/>
      <c r="UWT47" s="1817"/>
      <c r="UWU47" s="1817"/>
      <c r="UWV47" s="1817"/>
      <c r="UWW47" s="1817"/>
      <c r="UWX47" s="1817"/>
      <c r="UWY47" s="1817"/>
      <c r="UWZ47" s="1817"/>
      <c r="UXA47" s="1817"/>
      <c r="UXB47" s="1817"/>
      <c r="UXC47" s="1817"/>
      <c r="UXD47" s="1817"/>
      <c r="UXE47" s="1817"/>
      <c r="UXF47" s="1817"/>
      <c r="UXG47" s="1817"/>
      <c r="UXH47" s="1817"/>
      <c r="UXI47" s="1817"/>
      <c r="UXJ47" s="1817"/>
      <c r="UXK47" s="1817"/>
      <c r="UXL47" s="1817"/>
      <c r="UXM47" s="1817"/>
      <c r="UXN47" s="1817"/>
      <c r="UXO47" s="1817"/>
      <c r="UXP47" s="1817"/>
      <c r="UXQ47" s="1817"/>
      <c r="UXR47" s="1817"/>
      <c r="UXS47" s="1817"/>
      <c r="UXT47" s="1817"/>
      <c r="UXU47" s="1817"/>
      <c r="UXV47" s="1817"/>
      <c r="UXW47" s="1817"/>
      <c r="UXX47" s="1817"/>
      <c r="UXY47" s="1817"/>
      <c r="UXZ47" s="1817"/>
      <c r="UYA47" s="1817"/>
      <c r="UYB47" s="1817"/>
      <c r="UYC47" s="1817"/>
      <c r="UYD47" s="1817"/>
      <c r="UYE47" s="1817"/>
      <c r="UYF47" s="1817"/>
      <c r="UYG47" s="1817"/>
      <c r="UYH47" s="1817"/>
      <c r="UYI47" s="1817"/>
      <c r="UYJ47" s="1817"/>
      <c r="UYK47" s="1817"/>
      <c r="UYL47" s="1817"/>
      <c r="UYM47" s="1817"/>
      <c r="UYN47" s="1817"/>
      <c r="UYO47" s="1817"/>
      <c r="UYP47" s="1817"/>
      <c r="UYQ47" s="1817"/>
      <c r="UYR47" s="1817"/>
      <c r="UYS47" s="1817"/>
      <c r="UYT47" s="1817"/>
      <c r="UYU47" s="1817"/>
      <c r="UYV47" s="1817"/>
      <c r="UYW47" s="1817"/>
      <c r="UYX47" s="1817"/>
      <c r="UYY47" s="1817"/>
      <c r="UYZ47" s="1817"/>
      <c r="UZA47" s="1817"/>
      <c r="UZB47" s="1817"/>
      <c r="UZC47" s="1817"/>
      <c r="UZD47" s="1817"/>
      <c r="UZE47" s="1817"/>
      <c r="UZF47" s="1817"/>
      <c r="UZG47" s="1817"/>
      <c r="UZH47" s="1817"/>
      <c r="UZI47" s="1817"/>
      <c r="UZJ47" s="1817"/>
      <c r="UZK47" s="1817"/>
      <c r="UZL47" s="1817"/>
      <c r="UZM47" s="1817"/>
      <c r="UZN47" s="1817"/>
      <c r="UZO47" s="1817"/>
      <c r="UZP47" s="1817"/>
      <c r="UZQ47" s="1817"/>
      <c r="UZR47" s="1817"/>
      <c r="UZS47" s="1817"/>
      <c r="UZT47" s="1817"/>
      <c r="UZU47" s="1817"/>
      <c r="UZV47" s="1817"/>
      <c r="UZW47" s="1817"/>
      <c r="UZX47" s="1817"/>
      <c r="UZY47" s="1817"/>
      <c r="UZZ47" s="1817"/>
      <c r="VAA47" s="1817"/>
      <c r="VAB47" s="1817"/>
      <c r="VAC47" s="1817"/>
      <c r="VAD47" s="1817"/>
      <c r="VAE47" s="1817"/>
      <c r="VAF47" s="1817"/>
      <c r="VAG47" s="1817"/>
      <c r="VAH47" s="1817"/>
      <c r="VAI47" s="1817"/>
      <c r="VAJ47" s="1817"/>
      <c r="VAK47" s="1817"/>
      <c r="VAL47" s="1817"/>
      <c r="VAM47" s="1817"/>
      <c r="VAN47" s="1817"/>
      <c r="VAO47" s="1817"/>
      <c r="VAP47" s="1817"/>
      <c r="VAQ47" s="1817"/>
      <c r="VAR47" s="1817"/>
      <c r="VAS47" s="1817"/>
      <c r="VAT47" s="1817"/>
      <c r="VAU47" s="1817"/>
      <c r="VAV47" s="1817"/>
      <c r="VAW47" s="1817"/>
      <c r="VAX47" s="1817"/>
      <c r="VAY47" s="1817"/>
      <c r="VAZ47" s="1817"/>
      <c r="VBA47" s="1817"/>
      <c r="VBB47" s="1817"/>
      <c r="VBC47" s="1817"/>
      <c r="VBD47" s="1817"/>
      <c r="VBE47" s="1817"/>
      <c r="VBF47" s="1817"/>
      <c r="VBG47" s="1817"/>
      <c r="VBH47" s="1817"/>
      <c r="VBI47" s="1817"/>
      <c r="VBJ47" s="1817"/>
      <c r="VBK47" s="1817"/>
      <c r="VBL47" s="1817"/>
      <c r="VBM47" s="1817"/>
      <c r="VBN47" s="1817"/>
      <c r="VBO47" s="1817"/>
      <c r="VBP47" s="1817"/>
      <c r="VBQ47" s="1817"/>
      <c r="VBR47" s="1817"/>
      <c r="VBS47" s="1817"/>
      <c r="VBT47" s="1817"/>
      <c r="VBU47" s="1817"/>
      <c r="VBV47" s="1817"/>
      <c r="VBW47" s="1817"/>
      <c r="VBX47" s="1817"/>
      <c r="VBY47" s="1817"/>
      <c r="VBZ47" s="1817"/>
      <c r="VCA47" s="1817"/>
      <c r="VCB47" s="1817"/>
      <c r="VCC47" s="1817"/>
      <c r="VCD47" s="1817"/>
      <c r="VCE47" s="1817"/>
      <c r="VCF47" s="1817"/>
      <c r="VCG47" s="1817"/>
      <c r="VCH47" s="1817"/>
      <c r="VCI47" s="1817"/>
      <c r="VCJ47" s="1817"/>
      <c r="VCK47" s="1817"/>
      <c r="VCL47" s="1817"/>
      <c r="VCM47" s="1817"/>
      <c r="VCN47" s="1817"/>
      <c r="VCO47" s="1817"/>
      <c r="VCP47" s="1817"/>
      <c r="VCQ47" s="1817"/>
      <c r="VCR47" s="1817"/>
      <c r="VCS47" s="1817"/>
      <c r="VCT47" s="1817"/>
      <c r="VCU47" s="1817"/>
      <c r="VCV47" s="1817"/>
      <c r="VCW47" s="1817"/>
      <c r="VCX47" s="1817"/>
      <c r="VCY47" s="1817"/>
      <c r="VCZ47" s="1817"/>
      <c r="VDA47" s="1817"/>
      <c r="VDB47" s="1817"/>
      <c r="VDC47" s="1817"/>
      <c r="VDD47" s="1817"/>
      <c r="VDE47" s="1817"/>
      <c r="VDF47" s="1817"/>
      <c r="VDG47" s="1817"/>
      <c r="VDH47" s="1817"/>
      <c r="VDI47" s="1817"/>
      <c r="VDJ47" s="1817"/>
      <c r="VDK47" s="1817"/>
      <c r="VDL47" s="1817"/>
      <c r="VDM47" s="1817"/>
      <c r="VDN47" s="1817"/>
      <c r="VDO47" s="1817"/>
      <c r="VDP47" s="1817"/>
      <c r="VDQ47" s="1817"/>
      <c r="VDR47" s="1817"/>
      <c r="VDS47" s="1817"/>
      <c r="VDT47" s="1817"/>
      <c r="VDU47" s="1817"/>
      <c r="VDV47" s="1817"/>
      <c r="VDW47" s="1817"/>
      <c r="VDX47" s="1817"/>
      <c r="VDY47" s="1817"/>
      <c r="VDZ47" s="1817"/>
      <c r="VEA47" s="1817"/>
      <c r="VEB47" s="1817"/>
      <c r="VEC47" s="1817"/>
      <c r="VED47" s="1817"/>
      <c r="VEE47" s="1817"/>
      <c r="VEF47" s="1817"/>
      <c r="VEG47" s="1817"/>
      <c r="VEH47" s="1817"/>
      <c r="VEI47" s="1817"/>
      <c r="VEJ47" s="1817"/>
      <c r="VEK47" s="1817"/>
      <c r="VEL47" s="1817"/>
      <c r="VEM47" s="1817"/>
      <c r="VEN47" s="1817"/>
      <c r="VEO47" s="1817"/>
      <c r="VEP47" s="1817"/>
      <c r="VEQ47" s="1817"/>
      <c r="VER47" s="1817"/>
      <c r="VES47" s="1817"/>
      <c r="VET47" s="1817"/>
      <c r="VEU47" s="1817"/>
      <c r="VEV47" s="1817"/>
      <c r="VEW47" s="1817"/>
      <c r="VEX47" s="1817"/>
      <c r="VEY47" s="1817"/>
      <c r="VEZ47" s="1817"/>
      <c r="VFA47" s="1817"/>
      <c r="VFB47" s="1817"/>
      <c r="VFC47" s="1817"/>
      <c r="VFD47" s="1817"/>
      <c r="VFE47" s="1817"/>
      <c r="VFF47" s="1817"/>
      <c r="VFG47" s="1817"/>
      <c r="VFH47" s="1817"/>
      <c r="VFI47" s="1817"/>
      <c r="VFJ47" s="1817"/>
      <c r="VFK47" s="1817"/>
      <c r="VFL47" s="1817"/>
      <c r="VFM47" s="1817"/>
      <c r="VFN47" s="1817"/>
      <c r="VFO47" s="1817"/>
      <c r="VFP47" s="1817"/>
      <c r="VFQ47" s="1817"/>
      <c r="VFR47" s="1817"/>
      <c r="VFS47" s="1817"/>
      <c r="VFT47" s="1817"/>
      <c r="VFU47" s="1817"/>
      <c r="VFV47" s="1817"/>
      <c r="VFW47" s="1817"/>
      <c r="VFX47" s="1817"/>
      <c r="VFY47" s="1817"/>
      <c r="VFZ47" s="1817"/>
      <c r="VGA47" s="1817"/>
      <c r="VGB47" s="1817"/>
      <c r="VGC47" s="1817"/>
      <c r="VGD47" s="1817"/>
      <c r="VGE47" s="1817"/>
      <c r="VGF47" s="1817"/>
      <c r="VGG47" s="1817"/>
      <c r="VGH47" s="1817"/>
      <c r="VGI47" s="1817"/>
      <c r="VGJ47" s="1817"/>
      <c r="VGK47" s="1817"/>
      <c r="VGL47" s="1817"/>
      <c r="VGM47" s="1817"/>
      <c r="VGN47" s="1817"/>
      <c r="VGO47" s="1817"/>
      <c r="VGP47" s="1817"/>
      <c r="VGQ47" s="1817"/>
      <c r="VGR47" s="1817"/>
      <c r="VGS47" s="1817"/>
      <c r="VGT47" s="1817"/>
      <c r="VGU47" s="1817"/>
      <c r="VGV47" s="1817"/>
      <c r="VGW47" s="1817"/>
      <c r="VGX47" s="1817"/>
      <c r="VGY47" s="1817"/>
      <c r="VGZ47" s="1817"/>
      <c r="VHA47" s="1817"/>
      <c r="VHB47" s="1817"/>
      <c r="VHC47" s="1817"/>
      <c r="VHD47" s="1817"/>
      <c r="VHE47" s="1817"/>
      <c r="VHF47" s="1817"/>
      <c r="VHG47" s="1817"/>
      <c r="VHH47" s="1817"/>
      <c r="VHI47" s="1817"/>
      <c r="VHJ47" s="1817"/>
      <c r="VHK47" s="1817"/>
      <c r="VHL47" s="1817"/>
      <c r="VHM47" s="1817"/>
      <c r="VHN47" s="1817"/>
      <c r="VHO47" s="1817"/>
      <c r="VHP47" s="1817"/>
      <c r="VHQ47" s="1817"/>
      <c r="VHR47" s="1817"/>
      <c r="VHS47" s="1817"/>
      <c r="VHT47" s="1817"/>
      <c r="VHU47" s="1817"/>
      <c r="VHV47" s="1817"/>
      <c r="VHW47" s="1817"/>
      <c r="VHX47" s="1817"/>
      <c r="VHY47" s="1817"/>
      <c r="VHZ47" s="1817"/>
      <c r="VIA47" s="1817"/>
      <c r="VIB47" s="1817"/>
      <c r="VIC47" s="1817"/>
      <c r="VID47" s="1817"/>
      <c r="VIE47" s="1817"/>
      <c r="VIF47" s="1817"/>
      <c r="VIG47" s="1817"/>
      <c r="VIH47" s="1817"/>
      <c r="VII47" s="1817"/>
      <c r="VIJ47" s="1817"/>
      <c r="VIK47" s="1817"/>
      <c r="VIL47" s="1817"/>
      <c r="VIM47" s="1817"/>
      <c r="VIN47" s="1817"/>
      <c r="VIO47" s="1817"/>
      <c r="VIP47" s="1817"/>
      <c r="VIQ47" s="1817"/>
      <c r="VIR47" s="1817"/>
      <c r="VIS47" s="1817"/>
      <c r="VIT47" s="1817"/>
      <c r="VIU47" s="1817"/>
      <c r="VIV47" s="1817"/>
      <c r="VIW47" s="1817"/>
      <c r="VIX47" s="1817"/>
      <c r="VIY47" s="1817"/>
      <c r="VIZ47" s="1817"/>
      <c r="VJA47" s="1817"/>
      <c r="VJB47" s="1817"/>
      <c r="VJC47" s="1817"/>
      <c r="VJD47" s="1817"/>
      <c r="VJE47" s="1817"/>
      <c r="VJF47" s="1817"/>
      <c r="VJG47" s="1817"/>
      <c r="VJH47" s="1817"/>
      <c r="VJI47" s="1817"/>
      <c r="VJJ47" s="1817"/>
      <c r="VJK47" s="1817"/>
      <c r="VJL47" s="1817"/>
      <c r="VJM47" s="1817"/>
      <c r="VJN47" s="1817"/>
      <c r="VJO47" s="1817"/>
      <c r="VJP47" s="1817"/>
      <c r="VJQ47" s="1817"/>
      <c r="VJR47" s="1817"/>
      <c r="VJS47" s="1817"/>
      <c r="VJT47" s="1817"/>
      <c r="VJU47" s="1817"/>
      <c r="VJV47" s="1817"/>
      <c r="VJW47" s="1817"/>
      <c r="VJX47" s="1817"/>
      <c r="VJY47" s="1817"/>
      <c r="VJZ47" s="1817"/>
      <c r="VKA47" s="1817"/>
      <c r="VKB47" s="1817"/>
      <c r="VKC47" s="1817"/>
      <c r="VKD47" s="1817"/>
      <c r="VKE47" s="1817"/>
      <c r="VKF47" s="1817"/>
      <c r="VKG47" s="1817"/>
      <c r="VKH47" s="1817"/>
      <c r="VKI47" s="1817"/>
      <c r="VKJ47" s="1817"/>
      <c r="VKK47" s="1817"/>
      <c r="VKL47" s="1817"/>
      <c r="VKM47" s="1817"/>
      <c r="VKN47" s="1817"/>
      <c r="VKO47" s="1817"/>
      <c r="VKP47" s="1817"/>
      <c r="VKQ47" s="1817"/>
      <c r="VKR47" s="1817"/>
      <c r="VKS47" s="1817"/>
      <c r="VKT47" s="1817"/>
      <c r="VKU47" s="1817"/>
      <c r="VKV47" s="1817"/>
      <c r="VKW47" s="1817"/>
      <c r="VKX47" s="1817"/>
      <c r="VKY47" s="1817"/>
      <c r="VKZ47" s="1817"/>
      <c r="VLA47" s="1817"/>
      <c r="VLB47" s="1817"/>
      <c r="VLC47" s="1817"/>
      <c r="VLD47" s="1817"/>
      <c r="VLE47" s="1817"/>
      <c r="VLF47" s="1817"/>
      <c r="VLG47" s="1817"/>
      <c r="VLH47" s="1817"/>
      <c r="VLI47" s="1817"/>
      <c r="VLJ47" s="1817"/>
      <c r="VLK47" s="1817"/>
      <c r="VLL47" s="1817"/>
      <c r="VLM47" s="1817"/>
      <c r="VLN47" s="1817"/>
      <c r="VLO47" s="1817"/>
      <c r="VLP47" s="1817"/>
      <c r="VLQ47" s="1817"/>
      <c r="VLR47" s="1817"/>
      <c r="VLS47" s="1817"/>
      <c r="VLT47" s="1817"/>
      <c r="VLU47" s="1817"/>
      <c r="VLV47" s="1817"/>
      <c r="VLW47" s="1817"/>
      <c r="VLX47" s="1817"/>
      <c r="VLY47" s="1817"/>
      <c r="VLZ47" s="1817"/>
      <c r="VMA47" s="1817"/>
      <c r="VMB47" s="1817"/>
      <c r="VMC47" s="1817"/>
      <c r="VMD47" s="1817"/>
      <c r="VME47" s="1817"/>
      <c r="VMF47" s="1817"/>
      <c r="VMG47" s="1817"/>
      <c r="VMH47" s="1817"/>
      <c r="VMI47" s="1817"/>
      <c r="VMJ47" s="1817"/>
      <c r="VMK47" s="1817"/>
      <c r="VML47" s="1817"/>
      <c r="VMM47" s="1817"/>
      <c r="VMN47" s="1817"/>
      <c r="VMO47" s="1817"/>
      <c r="VMP47" s="1817"/>
      <c r="VMQ47" s="1817"/>
      <c r="VMR47" s="1817"/>
      <c r="VMS47" s="1817"/>
      <c r="VMT47" s="1817"/>
      <c r="VMU47" s="1817"/>
      <c r="VMV47" s="1817"/>
      <c r="VMW47" s="1817"/>
      <c r="VMX47" s="1817"/>
      <c r="VMY47" s="1817"/>
      <c r="VMZ47" s="1817"/>
      <c r="VNA47" s="1817"/>
      <c r="VNB47" s="1817"/>
      <c r="VNC47" s="1817"/>
      <c r="VND47" s="1817"/>
      <c r="VNE47" s="1817"/>
      <c r="VNF47" s="1817"/>
      <c r="VNG47" s="1817"/>
      <c r="VNH47" s="1817"/>
      <c r="VNI47" s="1817"/>
      <c r="VNJ47" s="1817"/>
      <c r="VNK47" s="1817"/>
      <c r="VNL47" s="1817"/>
      <c r="VNM47" s="1817"/>
      <c r="VNN47" s="1817"/>
      <c r="VNO47" s="1817"/>
      <c r="VNP47" s="1817"/>
      <c r="VNQ47" s="1817"/>
      <c r="VNR47" s="1817"/>
      <c r="VNS47" s="1817"/>
      <c r="VNT47" s="1817"/>
      <c r="VNU47" s="1817"/>
      <c r="VNV47" s="1817"/>
      <c r="VNW47" s="1817"/>
      <c r="VNX47" s="1817"/>
      <c r="VNY47" s="1817"/>
      <c r="VNZ47" s="1817"/>
      <c r="VOA47" s="1817"/>
      <c r="VOB47" s="1817"/>
      <c r="VOC47" s="1817"/>
      <c r="VOD47" s="1817"/>
      <c r="VOE47" s="1817"/>
      <c r="VOF47" s="1817"/>
      <c r="VOG47" s="1817"/>
      <c r="VOH47" s="1817"/>
      <c r="VOI47" s="1817"/>
      <c r="VOJ47" s="1817"/>
      <c r="VOK47" s="1817"/>
      <c r="VOL47" s="1817"/>
      <c r="VOM47" s="1817"/>
      <c r="VON47" s="1817"/>
      <c r="VOO47" s="1817"/>
      <c r="VOP47" s="1817"/>
      <c r="VOQ47" s="1817"/>
      <c r="VOR47" s="1817"/>
      <c r="VOS47" s="1817"/>
      <c r="VOT47" s="1817"/>
      <c r="VOU47" s="1817"/>
      <c r="VOV47" s="1817"/>
      <c r="VOW47" s="1817"/>
      <c r="VOX47" s="1817"/>
      <c r="VOY47" s="1817"/>
      <c r="VOZ47" s="1817"/>
      <c r="VPA47" s="1817"/>
      <c r="VPB47" s="1817"/>
      <c r="VPC47" s="1817"/>
      <c r="VPD47" s="1817"/>
      <c r="VPE47" s="1817"/>
      <c r="VPF47" s="1817"/>
      <c r="VPG47" s="1817"/>
      <c r="VPH47" s="1817"/>
      <c r="VPI47" s="1817"/>
      <c r="VPJ47" s="1817"/>
      <c r="VPK47" s="1817"/>
      <c r="VPL47" s="1817"/>
      <c r="VPM47" s="1817"/>
      <c r="VPN47" s="1817"/>
      <c r="VPO47" s="1817"/>
      <c r="VPP47" s="1817"/>
      <c r="VPQ47" s="1817"/>
      <c r="VPR47" s="1817"/>
      <c r="VPS47" s="1817"/>
      <c r="VPT47" s="1817"/>
      <c r="VPU47" s="1817"/>
      <c r="VPV47" s="1817"/>
      <c r="VPW47" s="1817"/>
      <c r="VPX47" s="1817"/>
      <c r="VPY47" s="1817"/>
      <c r="VPZ47" s="1817"/>
      <c r="VQA47" s="1817"/>
      <c r="VQB47" s="1817"/>
      <c r="VQC47" s="1817"/>
      <c r="VQD47" s="1817"/>
      <c r="VQE47" s="1817"/>
      <c r="VQF47" s="1817"/>
      <c r="VQG47" s="1817"/>
      <c r="VQH47" s="1817"/>
      <c r="VQI47" s="1817"/>
      <c r="VQJ47" s="1817"/>
      <c r="VQK47" s="1817"/>
      <c r="VQL47" s="1817"/>
      <c r="VQM47" s="1817"/>
      <c r="VQN47" s="1817"/>
      <c r="VQO47" s="1817"/>
      <c r="VQP47" s="1817"/>
      <c r="VQQ47" s="1817"/>
      <c r="VQR47" s="1817"/>
      <c r="VQS47" s="1817"/>
      <c r="VQT47" s="1817"/>
      <c r="VQU47" s="1817"/>
      <c r="VQV47" s="1817"/>
      <c r="VQW47" s="1817"/>
      <c r="VQX47" s="1817"/>
      <c r="VQY47" s="1817"/>
      <c r="VQZ47" s="1817"/>
      <c r="VRA47" s="1817"/>
      <c r="VRB47" s="1817"/>
      <c r="VRC47" s="1817"/>
      <c r="VRD47" s="1817"/>
      <c r="VRE47" s="1817"/>
      <c r="VRF47" s="1817"/>
      <c r="VRG47" s="1817"/>
      <c r="VRH47" s="1817"/>
      <c r="VRI47" s="1817"/>
      <c r="VRJ47" s="1817"/>
      <c r="VRK47" s="1817"/>
      <c r="VRL47" s="1817"/>
      <c r="VRM47" s="1817"/>
      <c r="VRN47" s="1817"/>
      <c r="VRO47" s="1817"/>
      <c r="VRP47" s="1817"/>
      <c r="VRQ47" s="1817"/>
      <c r="VRR47" s="1817"/>
      <c r="VRS47" s="1817"/>
      <c r="VRT47" s="1817"/>
      <c r="VRU47" s="1817"/>
      <c r="VRV47" s="1817"/>
      <c r="VRW47" s="1817"/>
      <c r="VRX47" s="1817"/>
      <c r="VRY47" s="1817"/>
      <c r="VRZ47" s="1817"/>
      <c r="VSA47" s="1817"/>
      <c r="VSB47" s="1817"/>
      <c r="VSC47" s="1817"/>
      <c r="VSD47" s="1817"/>
      <c r="VSE47" s="1817"/>
      <c r="VSF47" s="1817"/>
      <c r="VSG47" s="1817"/>
      <c r="VSH47" s="1817"/>
      <c r="VSI47" s="1817"/>
      <c r="VSJ47" s="1817"/>
      <c r="VSK47" s="1817"/>
      <c r="VSL47" s="1817"/>
      <c r="VSM47" s="1817"/>
      <c r="VSN47" s="1817"/>
      <c r="VSO47" s="1817"/>
      <c r="VSP47" s="1817"/>
      <c r="VSQ47" s="1817"/>
      <c r="VSR47" s="1817"/>
      <c r="VSS47" s="1817"/>
      <c r="VST47" s="1817"/>
      <c r="VSU47" s="1817"/>
      <c r="VSV47" s="1817"/>
      <c r="VSW47" s="1817"/>
      <c r="VSX47" s="1817"/>
      <c r="VSY47" s="1817"/>
      <c r="VSZ47" s="1817"/>
      <c r="VTA47" s="1817"/>
      <c r="VTB47" s="1817"/>
      <c r="VTC47" s="1817"/>
      <c r="VTD47" s="1817"/>
      <c r="VTE47" s="1817"/>
      <c r="VTF47" s="1817"/>
      <c r="VTG47" s="1817"/>
      <c r="VTH47" s="1817"/>
      <c r="VTI47" s="1817"/>
      <c r="VTJ47" s="1817"/>
      <c r="VTK47" s="1817"/>
      <c r="VTL47" s="1817"/>
      <c r="VTM47" s="1817"/>
      <c r="VTN47" s="1817"/>
      <c r="VTO47" s="1817"/>
      <c r="VTP47" s="1817"/>
      <c r="VTQ47" s="1817"/>
      <c r="VTR47" s="1817"/>
      <c r="VTS47" s="1817"/>
      <c r="VTT47" s="1817"/>
      <c r="VTU47" s="1817"/>
      <c r="VTV47" s="1817"/>
      <c r="VTW47" s="1817"/>
      <c r="VTX47" s="1817"/>
      <c r="VTY47" s="1817"/>
      <c r="VTZ47" s="1817"/>
      <c r="VUA47" s="1817"/>
      <c r="VUB47" s="1817"/>
      <c r="VUC47" s="1817"/>
      <c r="VUD47" s="1817"/>
      <c r="VUE47" s="1817"/>
      <c r="VUF47" s="1817"/>
      <c r="VUG47" s="1817"/>
      <c r="VUH47" s="1817"/>
      <c r="VUI47" s="1817"/>
      <c r="VUJ47" s="1817"/>
      <c r="VUK47" s="1817"/>
      <c r="VUL47" s="1817"/>
      <c r="VUM47" s="1817"/>
      <c r="VUN47" s="1817"/>
      <c r="VUO47" s="1817"/>
      <c r="VUP47" s="1817"/>
      <c r="VUQ47" s="1817"/>
      <c r="VUR47" s="1817"/>
      <c r="VUS47" s="1817"/>
      <c r="VUT47" s="1817"/>
      <c r="VUU47" s="1817"/>
      <c r="VUV47" s="1817"/>
      <c r="VUW47" s="1817"/>
      <c r="VUX47" s="1817"/>
      <c r="VUY47" s="1817"/>
      <c r="VUZ47" s="1817"/>
      <c r="VVA47" s="1817"/>
      <c r="VVB47" s="1817"/>
      <c r="VVC47" s="1817"/>
      <c r="VVD47" s="1817"/>
      <c r="VVE47" s="1817"/>
      <c r="VVF47" s="1817"/>
      <c r="VVG47" s="1817"/>
      <c r="VVH47" s="1817"/>
      <c r="VVI47" s="1817"/>
      <c r="VVJ47" s="1817"/>
      <c r="VVK47" s="1817"/>
      <c r="VVL47" s="1817"/>
      <c r="VVM47" s="1817"/>
      <c r="VVN47" s="1817"/>
      <c r="VVO47" s="1817"/>
      <c r="VVP47" s="1817"/>
      <c r="VVQ47" s="1817"/>
      <c r="VVR47" s="1817"/>
      <c r="VVS47" s="1817"/>
      <c r="VVT47" s="1817"/>
      <c r="VVU47" s="1817"/>
      <c r="VVV47" s="1817"/>
      <c r="VVW47" s="1817"/>
      <c r="VVX47" s="1817"/>
      <c r="VVY47" s="1817"/>
      <c r="VVZ47" s="1817"/>
      <c r="VWA47" s="1817"/>
      <c r="VWB47" s="1817"/>
      <c r="VWC47" s="1817"/>
      <c r="VWD47" s="1817"/>
      <c r="VWE47" s="1817"/>
      <c r="VWF47" s="1817"/>
      <c r="VWG47" s="1817"/>
      <c r="VWH47" s="1817"/>
      <c r="VWI47" s="1817"/>
      <c r="VWJ47" s="1817"/>
      <c r="VWK47" s="1817"/>
      <c r="VWL47" s="1817"/>
      <c r="VWM47" s="1817"/>
      <c r="VWN47" s="1817"/>
      <c r="VWO47" s="1817"/>
      <c r="VWP47" s="1817"/>
      <c r="VWQ47" s="1817"/>
      <c r="VWR47" s="1817"/>
      <c r="VWS47" s="1817"/>
      <c r="VWT47" s="1817"/>
      <c r="VWU47" s="1817"/>
      <c r="VWV47" s="1817"/>
      <c r="VWW47" s="1817"/>
      <c r="VWX47" s="1817"/>
      <c r="VWY47" s="1817"/>
      <c r="VWZ47" s="1817"/>
      <c r="VXA47" s="1817"/>
      <c r="VXB47" s="1817"/>
      <c r="VXC47" s="1817"/>
      <c r="VXD47" s="1817"/>
      <c r="VXE47" s="1817"/>
      <c r="VXF47" s="1817"/>
      <c r="VXG47" s="1817"/>
      <c r="VXH47" s="1817"/>
      <c r="VXI47" s="1817"/>
      <c r="VXJ47" s="1817"/>
      <c r="VXK47" s="1817"/>
      <c r="VXL47" s="1817"/>
      <c r="VXM47" s="1817"/>
      <c r="VXN47" s="1817"/>
      <c r="VXO47" s="1817"/>
      <c r="VXP47" s="1817"/>
      <c r="VXQ47" s="1817"/>
      <c r="VXR47" s="1817"/>
      <c r="VXS47" s="1817"/>
      <c r="VXT47" s="1817"/>
      <c r="VXU47" s="1817"/>
      <c r="VXV47" s="1817"/>
      <c r="VXW47" s="1817"/>
      <c r="VXX47" s="1817"/>
      <c r="VXY47" s="1817"/>
      <c r="VXZ47" s="1817"/>
      <c r="VYA47" s="1817"/>
      <c r="VYB47" s="1817"/>
      <c r="VYC47" s="1817"/>
      <c r="VYD47" s="1817"/>
      <c r="VYE47" s="1817"/>
      <c r="VYF47" s="1817"/>
      <c r="VYG47" s="1817"/>
      <c r="VYH47" s="1817"/>
      <c r="VYI47" s="1817"/>
      <c r="VYJ47" s="1817"/>
      <c r="VYK47" s="1817"/>
      <c r="VYL47" s="1817"/>
      <c r="VYM47" s="1817"/>
      <c r="VYN47" s="1817"/>
      <c r="VYO47" s="1817"/>
      <c r="VYP47" s="1817"/>
      <c r="VYQ47" s="1817"/>
      <c r="VYR47" s="1817"/>
      <c r="VYS47" s="1817"/>
      <c r="VYT47" s="1817"/>
      <c r="VYU47" s="1817"/>
      <c r="VYV47" s="1817"/>
      <c r="VYW47" s="1817"/>
      <c r="VYX47" s="1817"/>
      <c r="VYY47" s="1817"/>
      <c r="VYZ47" s="1817"/>
      <c r="VZA47" s="1817"/>
      <c r="VZB47" s="1817"/>
      <c r="VZC47" s="1817"/>
      <c r="VZD47" s="1817"/>
      <c r="VZE47" s="1817"/>
      <c r="VZF47" s="1817"/>
      <c r="VZG47" s="1817"/>
      <c r="VZH47" s="1817"/>
      <c r="VZI47" s="1817"/>
      <c r="VZJ47" s="1817"/>
      <c r="VZK47" s="1817"/>
      <c r="VZL47" s="1817"/>
      <c r="VZM47" s="1817"/>
      <c r="VZN47" s="1817"/>
      <c r="VZO47" s="1817"/>
      <c r="VZP47" s="1817"/>
      <c r="VZQ47" s="1817"/>
      <c r="VZR47" s="1817"/>
      <c r="VZS47" s="1817"/>
      <c r="VZT47" s="1817"/>
      <c r="VZU47" s="1817"/>
      <c r="VZV47" s="1817"/>
      <c r="VZW47" s="1817"/>
      <c r="VZX47" s="1817"/>
      <c r="VZY47" s="1817"/>
      <c r="VZZ47" s="1817"/>
      <c r="WAA47" s="1817"/>
      <c r="WAB47" s="1817"/>
      <c r="WAC47" s="1817"/>
      <c r="WAD47" s="1817"/>
      <c r="WAE47" s="1817"/>
      <c r="WAF47" s="1817"/>
      <c r="WAG47" s="1817"/>
      <c r="WAH47" s="1817"/>
      <c r="WAI47" s="1817"/>
      <c r="WAJ47" s="1817"/>
      <c r="WAK47" s="1817"/>
      <c r="WAL47" s="1817"/>
      <c r="WAM47" s="1817"/>
      <c r="WAN47" s="1817"/>
      <c r="WAO47" s="1817"/>
      <c r="WAP47" s="1817"/>
      <c r="WAQ47" s="1817"/>
      <c r="WAR47" s="1817"/>
      <c r="WAS47" s="1817"/>
      <c r="WAT47" s="1817"/>
      <c r="WAU47" s="1817"/>
      <c r="WAV47" s="1817"/>
      <c r="WAW47" s="1817"/>
      <c r="WAX47" s="1817"/>
      <c r="WAY47" s="1817"/>
      <c r="WAZ47" s="1817"/>
      <c r="WBA47" s="1817"/>
      <c r="WBB47" s="1817"/>
      <c r="WBC47" s="1817"/>
      <c r="WBD47" s="1817"/>
      <c r="WBE47" s="1817"/>
      <c r="WBF47" s="1817"/>
      <c r="WBG47" s="1817"/>
      <c r="WBH47" s="1817"/>
      <c r="WBI47" s="1817"/>
      <c r="WBJ47" s="1817"/>
      <c r="WBK47" s="1817"/>
      <c r="WBL47" s="1817"/>
      <c r="WBM47" s="1817"/>
      <c r="WBN47" s="1817"/>
      <c r="WBO47" s="1817"/>
      <c r="WBP47" s="1817"/>
      <c r="WBQ47" s="1817"/>
      <c r="WBR47" s="1817"/>
      <c r="WBS47" s="1817"/>
      <c r="WBT47" s="1817"/>
      <c r="WBU47" s="1817"/>
      <c r="WBV47" s="1817"/>
      <c r="WBW47" s="1817"/>
      <c r="WBX47" s="1817"/>
      <c r="WBY47" s="1817"/>
      <c r="WBZ47" s="1817"/>
      <c r="WCA47" s="1817"/>
      <c r="WCB47" s="1817"/>
      <c r="WCC47" s="1817"/>
      <c r="WCD47" s="1817"/>
      <c r="WCE47" s="1817"/>
      <c r="WCF47" s="1817"/>
      <c r="WCG47" s="1817"/>
      <c r="WCH47" s="1817"/>
      <c r="WCI47" s="1817"/>
      <c r="WCJ47" s="1817"/>
      <c r="WCK47" s="1817"/>
      <c r="WCL47" s="1817"/>
      <c r="WCM47" s="1817"/>
      <c r="WCN47" s="1817"/>
      <c r="WCO47" s="1817"/>
      <c r="WCP47" s="1817"/>
      <c r="WCQ47" s="1817"/>
      <c r="WCR47" s="1817"/>
      <c r="WCS47" s="1817"/>
      <c r="WCT47" s="1817"/>
      <c r="WCU47" s="1817"/>
      <c r="WCV47" s="1817"/>
      <c r="WCW47" s="1817"/>
      <c r="WCX47" s="1817"/>
      <c r="WCY47" s="1817"/>
      <c r="WCZ47" s="1817"/>
      <c r="WDA47" s="1817"/>
      <c r="WDB47" s="1817"/>
      <c r="WDC47" s="1817"/>
      <c r="WDD47" s="1817"/>
      <c r="WDE47" s="1817"/>
      <c r="WDF47" s="1817"/>
      <c r="WDG47" s="1817"/>
      <c r="WDH47" s="1817"/>
      <c r="WDI47" s="1817"/>
      <c r="WDJ47" s="1817"/>
      <c r="WDK47" s="1817"/>
      <c r="WDL47" s="1817"/>
      <c r="WDM47" s="1817"/>
      <c r="WDN47" s="1817"/>
      <c r="WDO47" s="1817"/>
      <c r="WDP47" s="1817"/>
      <c r="WDQ47" s="1817"/>
      <c r="WDR47" s="1817"/>
      <c r="WDS47" s="1817"/>
      <c r="WDT47" s="1817"/>
      <c r="WDU47" s="1817"/>
      <c r="WDV47" s="1817"/>
      <c r="WDW47" s="1817"/>
      <c r="WDX47" s="1817"/>
      <c r="WDY47" s="1817"/>
      <c r="WDZ47" s="1817"/>
      <c r="WEA47" s="1817"/>
      <c r="WEB47" s="1817"/>
      <c r="WEC47" s="1817"/>
      <c r="WED47" s="1817"/>
      <c r="WEE47" s="1817"/>
      <c r="WEF47" s="1817"/>
      <c r="WEG47" s="1817"/>
      <c r="WEH47" s="1817"/>
      <c r="WEI47" s="1817"/>
      <c r="WEJ47" s="1817"/>
      <c r="WEK47" s="1817"/>
      <c r="WEL47" s="1817"/>
      <c r="WEM47" s="1817"/>
      <c r="WEN47" s="1817"/>
      <c r="WEO47" s="1817"/>
      <c r="WEP47" s="1817"/>
      <c r="WEQ47" s="1817"/>
      <c r="WER47" s="1817"/>
      <c r="WES47" s="1817"/>
      <c r="WET47" s="1817"/>
      <c r="WEU47" s="1817"/>
      <c r="WEV47" s="1817"/>
      <c r="WEW47" s="1817"/>
      <c r="WEX47" s="1817"/>
      <c r="WEY47" s="1817"/>
      <c r="WEZ47" s="1817"/>
      <c r="WFA47" s="1817"/>
      <c r="WFB47" s="1817"/>
      <c r="WFC47" s="1817"/>
      <c r="WFD47" s="1817"/>
      <c r="WFE47" s="1817"/>
      <c r="WFF47" s="1817"/>
      <c r="WFG47" s="1817"/>
      <c r="WFH47" s="1817"/>
      <c r="WFI47" s="1817"/>
      <c r="WFJ47" s="1817"/>
      <c r="WFK47" s="1817"/>
      <c r="WFL47" s="1817"/>
      <c r="WFM47" s="1817"/>
      <c r="WFN47" s="1817"/>
      <c r="WFO47" s="1817"/>
      <c r="WFP47" s="1817"/>
      <c r="WFQ47" s="1817"/>
      <c r="WFR47" s="1817"/>
      <c r="WFS47" s="1817"/>
      <c r="WFT47" s="1817"/>
      <c r="WFU47" s="1817"/>
      <c r="WFV47" s="1817"/>
      <c r="WFW47" s="1817"/>
      <c r="WFX47" s="1817"/>
      <c r="WFY47" s="1817"/>
      <c r="WFZ47" s="1817"/>
      <c r="WGA47" s="1817"/>
      <c r="WGB47" s="1817"/>
      <c r="WGC47" s="1817"/>
      <c r="WGD47" s="1817"/>
      <c r="WGE47" s="1817"/>
      <c r="WGF47" s="1817"/>
      <c r="WGG47" s="1817"/>
      <c r="WGH47" s="1817"/>
      <c r="WGI47" s="1817"/>
      <c r="WGJ47" s="1817"/>
      <c r="WGK47" s="1817"/>
      <c r="WGL47" s="1817"/>
      <c r="WGM47" s="1817"/>
      <c r="WGN47" s="1817"/>
      <c r="WGO47" s="1817"/>
      <c r="WGP47" s="1817"/>
      <c r="WGQ47" s="1817"/>
      <c r="WGR47" s="1817"/>
      <c r="WGS47" s="1817"/>
      <c r="WGT47" s="1817"/>
      <c r="WGU47" s="1817"/>
      <c r="WGV47" s="1817"/>
      <c r="WGW47" s="1817"/>
      <c r="WGX47" s="1817"/>
      <c r="WGY47" s="1817"/>
      <c r="WGZ47" s="1817"/>
      <c r="WHA47" s="1817"/>
      <c r="WHB47" s="1817"/>
      <c r="WHC47" s="1817"/>
      <c r="WHD47" s="1817"/>
      <c r="WHE47" s="1817"/>
      <c r="WHF47" s="1817"/>
      <c r="WHG47" s="1817"/>
      <c r="WHH47" s="1817"/>
      <c r="WHI47" s="1817"/>
      <c r="WHJ47" s="1817"/>
      <c r="WHK47" s="1817"/>
      <c r="WHL47" s="1817"/>
      <c r="WHM47" s="1817"/>
      <c r="WHN47" s="1817"/>
      <c r="WHO47" s="1817"/>
      <c r="WHP47" s="1817"/>
      <c r="WHQ47" s="1817"/>
      <c r="WHR47" s="1817"/>
      <c r="WHS47" s="1817"/>
      <c r="WHT47" s="1817"/>
      <c r="WHU47" s="1817"/>
      <c r="WHV47" s="1817"/>
      <c r="WHW47" s="1817"/>
      <c r="WHX47" s="1817"/>
      <c r="WHY47" s="1817"/>
      <c r="WHZ47" s="1817"/>
      <c r="WIA47" s="1817"/>
      <c r="WIB47" s="1817"/>
      <c r="WIC47" s="1817"/>
      <c r="WID47" s="1817"/>
      <c r="WIE47" s="1817"/>
      <c r="WIF47" s="1817"/>
      <c r="WIG47" s="1817"/>
      <c r="WIH47" s="1817"/>
      <c r="WII47" s="1817"/>
      <c r="WIJ47" s="1817"/>
      <c r="WIK47" s="1817"/>
      <c r="WIL47" s="1817"/>
      <c r="WIM47" s="1817"/>
      <c r="WIN47" s="1817"/>
      <c r="WIO47" s="1817"/>
      <c r="WIP47" s="1817"/>
      <c r="WIQ47" s="1817"/>
      <c r="WIR47" s="1817"/>
      <c r="WIS47" s="1817"/>
      <c r="WIT47" s="1817"/>
      <c r="WIU47" s="1817"/>
      <c r="WIV47" s="1817"/>
      <c r="WIW47" s="1817"/>
      <c r="WIX47" s="1817"/>
      <c r="WIY47" s="1817"/>
      <c r="WIZ47" s="1817"/>
      <c r="WJA47" s="1817"/>
      <c r="WJB47" s="1817"/>
      <c r="WJC47" s="1817"/>
      <c r="WJD47" s="1817"/>
      <c r="WJE47" s="1817"/>
      <c r="WJF47" s="1817"/>
      <c r="WJG47" s="1817"/>
      <c r="WJH47" s="1817"/>
      <c r="WJI47" s="1817"/>
      <c r="WJJ47" s="1817"/>
      <c r="WJK47" s="1817"/>
      <c r="WJL47" s="1817"/>
      <c r="WJM47" s="1817"/>
      <c r="WJN47" s="1817"/>
      <c r="WJO47" s="1817"/>
      <c r="WJP47" s="1817"/>
      <c r="WJQ47" s="1817"/>
      <c r="WJR47" s="1817"/>
      <c r="WJS47" s="1817"/>
      <c r="WJT47" s="1817"/>
      <c r="WJU47" s="1817"/>
      <c r="WJV47" s="1817"/>
      <c r="WJW47" s="1817"/>
      <c r="WJX47" s="1817"/>
      <c r="WJY47" s="1817"/>
      <c r="WJZ47" s="1817"/>
      <c r="WKA47" s="1817"/>
      <c r="WKB47" s="1817"/>
      <c r="WKC47" s="1817"/>
      <c r="WKD47" s="1817"/>
      <c r="WKE47" s="1817"/>
      <c r="WKF47" s="1817"/>
      <c r="WKG47" s="1817"/>
      <c r="WKH47" s="1817"/>
      <c r="WKI47" s="1817"/>
      <c r="WKJ47" s="1817"/>
      <c r="WKK47" s="1817"/>
      <c r="WKL47" s="1817"/>
      <c r="WKM47" s="1817"/>
      <c r="WKN47" s="1817"/>
      <c r="WKO47" s="1817"/>
      <c r="WKP47" s="1817"/>
      <c r="WKQ47" s="1817"/>
      <c r="WKR47" s="1817"/>
      <c r="WKS47" s="1817"/>
      <c r="WKT47" s="1817"/>
      <c r="WKU47" s="1817"/>
      <c r="WKV47" s="1817"/>
      <c r="WKW47" s="1817"/>
      <c r="WKX47" s="1817"/>
      <c r="WKY47" s="1817"/>
      <c r="WKZ47" s="1817"/>
      <c r="WLA47" s="1817"/>
      <c r="WLB47" s="1817"/>
      <c r="WLC47" s="1817"/>
      <c r="WLD47" s="1817"/>
      <c r="WLE47" s="1817"/>
      <c r="WLF47" s="1817"/>
      <c r="WLG47" s="1817"/>
      <c r="WLH47" s="1817"/>
      <c r="WLI47" s="1817"/>
      <c r="WLJ47" s="1817"/>
      <c r="WLK47" s="1817"/>
      <c r="WLL47" s="1817"/>
      <c r="WLM47" s="1817"/>
      <c r="WLN47" s="1817"/>
      <c r="WLO47" s="1817"/>
      <c r="WLP47" s="1817"/>
      <c r="WLQ47" s="1817"/>
      <c r="WLR47" s="1817"/>
      <c r="WLS47" s="1817"/>
      <c r="WLT47" s="1817"/>
      <c r="WLU47" s="1817"/>
      <c r="WLV47" s="1817"/>
      <c r="WLW47" s="1817"/>
      <c r="WLX47" s="1817"/>
      <c r="WLY47" s="1817"/>
      <c r="WLZ47" s="1817"/>
      <c r="WMA47" s="1817"/>
      <c r="WMB47" s="1817"/>
      <c r="WMC47" s="1817"/>
      <c r="WMD47" s="1817"/>
      <c r="WME47" s="1817"/>
      <c r="WMF47" s="1817"/>
      <c r="WMG47" s="1817"/>
      <c r="WMH47" s="1817"/>
      <c r="WMI47" s="1817"/>
      <c r="WMJ47" s="1817"/>
      <c r="WMK47" s="1817"/>
      <c r="WML47" s="1817"/>
      <c r="WMM47" s="1817"/>
      <c r="WMN47" s="1817"/>
      <c r="WMO47" s="1817"/>
      <c r="WMP47" s="1817"/>
      <c r="WMQ47" s="1817"/>
      <c r="WMR47" s="1817"/>
      <c r="WMS47" s="1817"/>
      <c r="WMT47" s="1817"/>
      <c r="WMU47" s="1817"/>
      <c r="WMV47" s="1817"/>
      <c r="WMW47" s="1817"/>
      <c r="WMX47" s="1817"/>
      <c r="WMY47" s="1817"/>
      <c r="WMZ47" s="1817"/>
      <c r="WNA47" s="1817"/>
      <c r="WNB47" s="1817"/>
      <c r="WNC47" s="1817"/>
      <c r="WND47" s="1817"/>
      <c r="WNE47" s="1817"/>
      <c r="WNF47" s="1817"/>
      <c r="WNG47" s="1817"/>
      <c r="WNH47" s="1817"/>
      <c r="WNI47" s="1817"/>
      <c r="WNJ47" s="1817"/>
      <c r="WNK47" s="1817"/>
      <c r="WNL47" s="1817"/>
      <c r="WNM47" s="1817"/>
      <c r="WNN47" s="1817"/>
      <c r="WNO47" s="1817"/>
      <c r="WNP47" s="1817"/>
      <c r="WNQ47" s="1817"/>
      <c r="WNR47" s="1817"/>
      <c r="WNS47" s="1817"/>
      <c r="WNT47" s="1817"/>
      <c r="WNU47" s="1817"/>
      <c r="WNV47" s="1817"/>
      <c r="WNW47" s="1817"/>
      <c r="WNX47" s="1817"/>
      <c r="WNY47" s="1817"/>
      <c r="WNZ47" s="1817"/>
      <c r="WOA47" s="1817"/>
      <c r="WOB47" s="1817"/>
      <c r="WOC47" s="1817"/>
      <c r="WOD47" s="1817"/>
      <c r="WOE47" s="1817"/>
      <c r="WOF47" s="1817"/>
      <c r="WOG47" s="1817"/>
      <c r="WOH47" s="1817"/>
      <c r="WOI47" s="1817"/>
      <c r="WOJ47" s="1817"/>
      <c r="WOK47" s="1817"/>
      <c r="WOL47" s="1817"/>
      <c r="WOM47" s="1817"/>
      <c r="WON47" s="1817"/>
      <c r="WOO47" s="1817"/>
      <c r="WOP47" s="1817"/>
      <c r="WOQ47" s="1817"/>
      <c r="WOR47" s="1817"/>
      <c r="WOS47" s="1817"/>
      <c r="WOT47" s="1817"/>
      <c r="WOU47" s="1817"/>
      <c r="WOV47" s="1817"/>
      <c r="WOW47" s="1817"/>
      <c r="WOX47" s="1817"/>
      <c r="WOY47" s="1817"/>
      <c r="WOZ47" s="1817"/>
      <c r="WPA47" s="1817"/>
      <c r="WPB47" s="1817"/>
      <c r="WPC47" s="1817"/>
      <c r="WPD47" s="1817"/>
      <c r="WPE47" s="1817"/>
      <c r="WPF47" s="1817"/>
      <c r="WPG47" s="1817"/>
      <c r="WPH47" s="1817"/>
      <c r="WPI47" s="1817"/>
      <c r="WPJ47" s="1817"/>
      <c r="WPK47" s="1817"/>
      <c r="WPL47" s="1817"/>
      <c r="WPM47" s="1817"/>
      <c r="WPN47" s="1817"/>
      <c r="WPO47" s="1817"/>
      <c r="WPP47" s="1817"/>
      <c r="WPQ47" s="1817"/>
      <c r="WPR47" s="1817"/>
      <c r="WPS47" s="1817"/>
      <c r="WPT47" s="1817"/>
      <c r="WPU47" s="1817"/>
      <c r="WPV47" s="1817"/>
      <c r="WPW47" s="1817"/>
      <c r="WPX47" s="1817"/>
      <c r="WPY47" s="1817"/>
      <c r="WPZ47" s="1817"/>
      <c r="WQA47" s="1817"/>
      <c r="WQB47" s="1817"/>
      <c r="WQC47" s="1817"/>
      <c r="WQD47" s="1817"/>
      <c r="WQE47" s="1817"/>
      <c r="WQF47" s="1817"/>
      <c r="WQG47" s="1817"/>
      <c r="WQH47" s="1817"/>
      <c r="WQI47" s="1817"/>
      <c r="WQJ47" s="1817"/>
      <c r="WQK47" s="1817"/>
      <c r="WQL47" s="1817"/>
      <c r="WQM47" s="1817"/>
      <c r="WQN47" s="1817"/>
      <c r="WQO47" s="1817"/>
      <c r="WQP47" s="1817"/>
      <c r="WQQ47" s="1817"/>
      <c r="WQR47" s="1817"/>
      <c r="WQS47" s="1817"/>
      <c r="WQT47" s="1817"/>
      <c r="WQU47" s="1817"/>
      <c r="WQV47" s="1817"/>
      <c r="WQW47" s="1817"/>
      <c r="WQX47" s="1817"/>
      <c r="WQY47" s="1817"/>
      <c r="WQZ47" s="1817"/>
      <c r="WRA47" s="1817"/>
      <c r="WRB47" s="1817"/>
      <c r="WRC47" s="1817"/>
      <c r="WRD47" s="1817"/>
      <c r="WRE47" s="1817"/>
      <c r="WRF47" s="1817"/>
      <c r="WRG47" s="1817"/>
      <c r="WRH47" s="1817"/>
      <c r="WRI47" s="1817"/>
      <c r="WRJ47" s="1817"/>
      <c r="WRK47" s="1817"/>
      <c r="WRL47" s="1817"/>
      <c r="WRM47" s="1817"/>
      <c r="WRN47" s="1817"/>
      <c r="WRO47" s="1817"/>
      <c r="WRP47" s="1817"/>
      <c r="WRQ47" s="1817"/>
      <c r="WRR47" s="1817"/>
      <c r="WRS47" s="1817"/>
      <c r="WRT47" s="1817"/>
      <c r="WRU47" s="1817"/>
      <c r="WRV47" s="1817"/>
      <c r="WRW47" s="1817"/>
      <c r="WRX47" s="1817"/>
      <c r="WRY47" s="1817"/>
      <c r="WRZ47" s="1817"/>
      <c r="WSA47" s="1817"/>
      <c r="WSB47" s="1817"/>
      <c r="WSC47" s="1817"/>
      <c r="WSD47" s="1817"/>
      <c r="WSE47" s="1817"/>
      <c r="WSF47" s="1817"/>
      <c r="WSG47" s="1817"/>
      <c r="WSH47" s="1817"/>
      <c r="WSI47" s="1817"/>
      <c r="WSJ47" s="1817"/>
      <c r="WSK47" s="1817"/>
      <c r="WSL47" s="1817"/>
      <c r="WSM47" s="1817"/>
      <c r="WSN47" s="1817"/>
      <c r="WSO47" s="1817"/>
      <c r="WSP47" s="1817"/>
      <c r="WSQ47" s="1817"/>
      <c r="WSR47" s="1817"/>
      <c r="WSS47" s="1817"/>
      <c r="WST47" s="1817"/>
      <c r="WSU47" s="1817"/>
      <c r="WSV47" s="1817"/>
      <c r="WSW47" s="1817"/>
      <c r="WSX47" s="1817"/>
      <c r="WSY47" s="1817"/>
      <c r="WSZ47" s="1817"/>
      <c r="WTA47" s="1817"/>
      <c r="WTB47" s="1817"/>
      <c r="WTC47" s="1817"/>
      <c r="WTD47" s="1817"/>
      <c r="WTE47" s="1817"/>
      <c r="WTF47" s="1817"/>
      <c r="WTG47" s="1817"/>
      <c r="WTH47" s="1817"/>
      <c r="WTI47" s="1817"/>
      <c r="WTJ47" s="1817"/>
      <c r="WTK47" s="1817"/>
      <c r="WTL47" s="1817"/>
      <c r="WTM47" s="1817"/>
      <c r="WTN47" s="1817"/>
      <c r="WTO47" s="1817"/>
      <c r="WTP47" s="1817"/>
      <c r="WTQ47" s="1817"/>
      <c r="WTR47" s="1817"/>
      <c r="WTS47" s="1817"/>
      <c r="WTT47" s="1817"/>
      <c r="WTU47" s="1817"/>
      <c r="WTV47" s="1817"/>
      <c r="WTW47" s="1817"/>
      <c r="WTX47" s="1817"/>
      <c r="WTY47" s="1817"/>
      <c r="WTZ47" s="1817"/>
      <c r="WUA47" s="1817"/>
      <c r="WUB47" s="1817"/>
      <c r="WUC47" s="1817"/>
      <c r="WUD47" s="1817"/>
      <c r="WUE47" s="1817"/>
      <c r="WUF47" s="1817"/>
      <c r="WUG47" s="1817"/>
      <c r="WUH47" s="1817"/>
      <c r="WUI47" s="1817"/>
      <c r="WUJ47" s="1817"/>
      <c r="WUK47" s="1817"/>
      <c r="WUL47" s="1817"/>
      <c r="WUM47" s="1817"/>
      <c r="WUN47" s="1817"/>
      <c r="WUO47" s="1817"/>
      <c r="WUP47" s="1817"/>
      <c r="WUQ47" s="1817"/>
      <c r="WUR47" s="1817"/>
      <c r="WUS47" s="1817"/>
      <c r="WUT47" s="1817"/>
      <c r="WUU47" s="1817"/>
      <c r="WUV47" s="1817"/>
      <c r="WUW47" s="1817"/>
      <c r="WUX47" s="1817"/>
      <c r="WUY47" s="1817"/>
      <c r="WUZ47" s="1817"/>
      <c r="WVA47" s="1817"/>
      <c r="WVB47" s="1817"/>
      <c r="WVC47" s="1817"/>
      <c r="WVD47" s="1817"/>
      <c r="WVE47" s="1817"/>
      <c r="WVF47" s="1817"/>
      <c r="WVG47" s="1817"/>
      <c r="WVH47" s="1817"/>
      <c r="WVI47" s="1817"/>
      <c r="WVJ47" s="1817"/>
      <c r="WVK47" s="1817"/>
      <c r="WVL47" s="1817"/>
      <c r="WVM47" s="1817"/>
      <c r="WVN47" s="1817"/>
      <c r="WVO47" s="1817"/>
      <c r="WVP47" s="1817"/>
      <c r="WVQ47" s="1817"/>
      <c r="WVR47" s="1817"/>
      <c r="WVS47" s="1817"/>
      <c r="WVT47" s="1817"/>
      <c r="WVU47" s="1817"/>
      <c r="WVV47" s="1817"/>
      <c r="WVW47" s="1817"/>
      <c r="WVX47" s="1817"/>
      <c r="WVY47" s="1817"/>
      <c r="WVZ47" s="1817"/>
      <c r="WWA47" s="1817"/>
      <c r="WWB47" s="1817"/>
      <c r="WWC47" s="1817"/>
      <c r="WWD47" s="1817"/>
      <c r="WWE47" s="1817"/>
      <c r="WWF47" s="1817"/>
      <c r="WWG47" s="1817"/>
      <c r="WWH47" s="1817"/>
      <c r="WWI47" s="1817"/>
      <c r="WWJ47" s="1817"/>
      <c r="WWK47" s="1817"/>
      <c r="WWL47" s="1817"/>
      <c r="WWM47" s="1817"/>
      <c r="WWN47" s="1817"/>
      <c r="WWO47" s="1817"/>
      <c r="WWP47" s="1817"/>
      <c r="WWQ47" s="1817"/>
      <c r="WWR47" s="1817"/>
      <c r="WWS47" s="1817"/>
      <c r="WWT47" s="1817"/>
      <c r="WWU47" s="1817"/>
      <c r="WWV47" s="1817"/>
      <c r="WWW47" s="1817"/>
      <c r="WWX47" s="1817"/>
      <c r="WWY47" s="1817"/>
      <c r="WWZ47" s="1817"/>
      <c r="WXA47" s="1817"/>
      <c r="WXB47" s="1817"/>
      <c r="WXC47" s="1817"/>
      <c r="WXD47" s="1817"/>
      <c r="WXE47" s="1817"/>
      <c r="WXF47" s="1817"/>
      <c r="WXG47" s="1817"/>
      <c r="WXH47" s="1817"/>
      <c r="WXI47" s="1817"/>
      <c r="WXJ47" s="1817"/>
      <c r="WXK47" s="1817"/>
      <c r="WXL47" s="1817"/>
      <c r="WXM47" s="1817"/>
      <c r="WXN47" s="1817"/>
      <c r="WXO47" s="1817"/>
      <c r="WXP47" s="1817"/>
      <c r="WXQ47" s="1817"/>
      <c r="WXR47" s="1817"/>
      <c r="WXS47" s="1817"/>
      <c r="WXT47" s="1817"/>
      <c r="WXU47" s="1817"/>
      <c r="WXV47" s="1817"/>
      <c r="WXW47" s="1817"/>
      <c r="WXX47" s="1817"/>
      <c r="WXY47" s="1817"/>
      <c r="WXZ47" s="1817"/>
      <c r="WYA47" s="1817"/>
      <c r="WYB47" s="1817"/>
      <c r="WYC47" s="1817"/>
      <c r="WYD47" s="1817"/>
      <c r="WYE47" s="1817"/>
      <c r="WYF47" s="1817"/>
      <c r="WYG47" s="1817"/>
      <c r="WYH47" s="1817"/>
      <c r="WYI47" s="1817"/>
      <c r="WYJ47" s="1817"/>
      <c r="WYK47" s="1817"/>
      <c r="WYL47" s="1817"/>
      <c r="WYM47" s="1817"/>
      <c r="WYN47" s="1817"/>
      <c r="WYO47" s="1817"/>
      <c r="WYP47" s="1817"/>
      <c r="WYQ47" s="1817"/>
      <c r="WYR47" s="1817"/>
      <c r="WYS47" s="1817"/>
      <c r="WYT47" s="1817"/>
      <c r="WYU47" s="1817"/>
      <c r="WYV47" s="1817"/>
      <c r="WYW47" s="1817"/>
      <c r="WYX47" s="1817"/>
      <c r="WYY47" s="1817"/>
      <c r="WYZ47" s="1817"/>
      <c r="WZA47" s="1817"/>
      <c r="WZB47" s="1817"/>
      <c r="WZC47" s="1817"/>
      <c r="WZD47" s="1817"/>
      <c r="WZE47" s="1817"/>
      <c r="WZF47" s="1817"/>
      <c r="WZG47" s="1817"/>
      <c r="WZH47" s="1817"/>
      <c r="WZI47" s="1817"/>
      <c r="WZJ47" s="1817"/>
      <c r="WZK47" s="1817"/>
      <c r="WZL47" s="1817"/>
      <c r="WZM47" s="1817"/>
      <c r="WZN47" s="1817"/>
      <c r="WZO47" s="1817"/>
      <c r="WZP47" s="1817"/>
      <c r="WZQ47" s="1817"/>
      <c r="WZR47" s="1817"/>
      <c r="WZS47" s="1817"/>
      <c r="WZT47" s="1817"/>
      <c r="WZU47" s="1817"/>
      <c r="WZV47" s="1817"/>
      <c r="WZW47" s="1817"/>
      <c r="WZX47" s="1817"/>
      <c r="WZY47" s="1817"/>
      <c r="WZZ47" s="1817"/>
      <c r="XAA47" s="1817"/>
      <c r="XAB47" s="1817"/>
      <c r="XAC47" s="1817"/>
      <c r="XAD47" s="1817"/>
      <c r="XAE47" s="1817"/>
      <c r="XAF47" s="1817"/>
      <c r="XAG47" s="1817"/>
      <c r="XAH47" s="1817"/>
      <c r="XAI47" s="1817"/>
      <c r="XAJ47" s="1817"/>
      <c r="XAK47" s="1817"/>
      <c r="XAL47" s="1817"/>
      <c r="XAM47" s="1817"/>
      <c r="XAN47" s="1817"/>
      <c r="XAO47" s="1817"/>
      <c r="XAP47" s="1817"/>
      <c r="XAQ47" s="1817"/>
      <c r="XAR47" s="1817"/>
      <c r="XAS47" s="1817"/>
      <c r="XAT47" s="1817"/>
      <c r="XAU47" s="1817"/>
      <c r="XAV47" s="1817"/>
      <c r="XAW47" s="1817"/>
      <c r="XAX47" s="1817"/>
      <c r="XAY47" s="1817"/>
      <c r="XAZ47" s="1817"/>
      <c r="XBA47" s="1817"/>
      <c r="XBB47" s="1817"/>
      <c r="XBC47" s="1817"/>
      <c r="XBD47" s="1817"/>
      <c r="XBE47" s="1817"/>
      <c r="XBF47" s="1817"/>
      <c r="XBG47" s="1817"/>
      <c r="XBH47" s="1817"/>
      <c r="XBI47" s="1817"/>
      <c r="XBJ47" s="1817"/>
      <c r="XBK47" s="1817"/>
      <c r="XBL47" s="1817"/>
      <c r="XBM47" s="1817"/>
      <c r="XBN47" s="1817"/>
      <c r="XBO47" s="1817"/>
      <c r="XBP47" s="1817"/>
      <c r="XBQ47" s="1817"/>
      <c r="XBR47" s="1817"/>
      <c r="XBS47" s="1817"/>
      <c r="XBT47" s="1817"/>
      <c r="XBU47" s="1817"/>
      <c r="XBV47" s="1817"/>
      <c r="XBW47" s="1817"/>
      <c r="XBX47" s="1817"/>
      <c r="XBY47" s="1817"/>
      <c r="XBZ47" s="1817"/>
      <c r="XCA47" s="1817"/>
      <c r="XCB47" s="1817"/>
      <c r="XCC47" s="1817"/>
      <c r="XCD47" s="1817"/>
      <c r="XCE47" s="1817"/>
      <c r="XCF47" s="1817"/>
      <c r="XCG47" s="1817"/>
      <c r="XCH47" s="1817"/>
      <c r="XCI47" s="1817"/>
      <c r="XCJ47" s="1817"/>
      <c r="XCK47" s="1817"/>
      <c r="XCL47" s="1817"/>
      <c r="XCM47" s="1817"/>
      <c r="XCN47" s="1817"/>
      <c r="XCO47" s="1817"/>
      <c r="XCP47" s="1817"/>
      <c r="XCQ47" s="1817"/>
      <c r="XCR47" s="1817"/>
      <c r="XCS47" s="1817"/>
      <c r="XCT47" s="1817"/>
      <c r="XCU47" s="1817"/>
      <c r="XCV47" s="1817"/>
      <c r="XCW47" s="1817"/>
      <c r="XCX47" s="1817"/>
      <c r="XCY47" s="1817"/>
      <c r="XCZ47" s="1817"/>
      <c r="XDA47" s="1817"/>
      <c r="XDB47" s="1817"/>
      <c r="XDC47" s="1817"/>
      <c r="XDD47" s="1817"/>
      <c r="XDE47" s="1817"/>
      <c r="XDF47" s="1817"/>
      <c r="XDG47" s="1817"/>
      <c r="XDH47" s="1817"/>
      <c r="XDI47" s="1817"/>
      <c r="XDJ47" s="1817"/>
      <c r="XDK47" s="1817"/>
      <c r="XDL47" s="1817"/>
      <c r="XDM47" s="1817"/>
      <c r="XDN47" s="1817"/>
      <c r="XDO47" s="1817"/>
      <c r="XDP47" s="1817"/>
      <c r="XDQ47" s="1817"/>
      <c r="XDR47" s="1817"/>
      <c r="XDS47" s="1817"/>
      <c r="XDT47" s="1817"/>
      <c r="XDU47" s="1817"/>
      <c r="XDV47" s="1817"/>
      <c r="XDW47" s="1817"/>
      <c r="XDX47" s="1817"/>
      <c r="XDY47" s="1817"/>
      <c r="XDZ47" s="1817"/>
      <c r="XEA47" s="1817"/>
      <c r="XEB47" s="1817"/>
      <c r="XEC47" s="1817"/>
      <c r="XED47" s="1817"/>
      <c r="XEE47" s="1817"/>
      <c r="XEF47" s="1817"/>
      <c r="XEG47" s="1817"/>
      <c r="XEH47" s="1817"/>
      <c r="XEI47" s="1817"/>
      <c r="XEJ47" s="1817"/>
      <c r="XEK47" s="1817"/>
      <c r="XEL47" s="1817"/>
      <c r="XEM47" s="1817"/>
      <c r="XEN47" s="1817"/>
      <c r="XEO47" s="1817"/>
      <c r="XEP47" s="1817"/>
      <c r="XEQ47" s="1817"/>
    </row>
  </sheetData>
  <mergeCells count="26">
    <mergeCell ref="B28:N28"/>
    <mergeCell ref="A1:V1"/>
    <mergeCell ref="A2:A7"/>
    <mergeCell ref="B2:B7"/>
    <mergeCell ref="C2:F2"/>
    <mergeCell ref="G2:G7"/>
    <mergeCell ref="H2:M2"/>
    <mergeCell ref="C3:C7"/>
    <mergeCell ref="D3:D7"/>
    <mergeCell ref="E3:F3"/>
    <mergeCell ref="B39:N39"/>
    <mergeCell ref="A34:A35"/>
    <mergeCell ref="A45:A46"/>
    <mergeCell ref="N2:V7"/>
    <mergeCell ref="AL2:AL7"/>
    <mergeCell ref="A22:A23"/>
    <mergeCell ref="H3:H7"/>
    <mergeCell ref="I3:L3"/>
    <mergeCell ref="M3:M7"/>
    <mergeCell ref="E4:E7"/>
    <mergeCell ref="F4:F7"/>
    <mergeCell ref="I4:I7"/>
    <mergeCell ref="J4:J7"/>
    <mergeCell ref="K4:K7"/>
    <mergeCell ref="L4:L7"/>
    <mergeCell ref="B10:M10"/>
  </mergeCells>
  <pageMargins left="0.75" right="0.75" top="1" bottom="1" header="0.5" footer="0.5"/>
  <pageSetup paperSize="9" scale="64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view="pageBreakPreview" topLeftCell="A198" zoomScale="80" zoomScaleNormal="85" workbookViewId="0">
      <selection activeCell="M213" sqref="M213"/>
    </sheetView>
  </sheetViews>
  <sheetFormatPr defaultRowHeight="15.75" x14ac:dyDescent="0.25"/>
  <cols>
    <col min="1" max="1" width="11.28515625" style="1184" customWidth="1"/>
    <col min="2" max="2" width="45.85546875" style="159" customWidth="1"/>
    <col min="3" max="3" width="6.7109375" style="994" customWidth="1"/>
    <col min="4" max="4" width="12" style="995" customWidth="1"/>
    <col min="5" max="5" width="7.28515625" style="995" customWidth="1"/>
    <col min="6" max="6" width="6.42578125" style="994" customWidth="1"/>
    <col min="7" max="7" width="7.42578125" style="994" customWidth="1"/>
    <col min="8" max="8" width="9.85546875" style="994" customWidth="1"/>
    <col min="9" max="9" width="8.7109375" style="159" customWidth="1"/>
    <col min="10" max="10" width="8" style="159" customWidth="1"/>
    <col min="11" max="11" width="5.85546875" style="159" customWidth="1"/>
    <col min="12" max="12" width="7.85546875" style="159" customWidth="1"/>
    <col min="13" max="13" width="8.85546875" style="159" customWidth="1"/>
    <col min="14" max="16" width="5.85546875" style="159" customWidth="1"/>
    <col min="17" max="16384" width="9.140625" style="159"/>
  </cols>
  <sheetData>
    <row r="1" spans="1:17" s="100" customFormat="1" ht="18.75" customHeight="1" thickBot="1" x14ac:dyDescent="0.3">
      <c r="A1" s="2297" t="s">
        <v>499</v>
      </c>
      <c r="B1" s="2112"/>
      <c r="C1" s="2112"/>
      <c r="D1" s="2112"/>
      <c r="E1" s="2112"/>
      <c r="F1" s="2112"/>
      <c r="G1" s="2112"/>
      <c r="H1" s="2112"/>
      <c r="I1" s="2112"/>
      <c r="J1" s="2112"/>
      <c r="K1" s="2112"/>
      <c r="L1" s="2112"/>
      <c r="M1" s="2112"/>
      <c r="N1" s="2112"/>
      <c r="O1" s="2112"/>
      <c r="P1" s="2112"/>
    </row>
    <row r="2" spans="1:17" s="100" customFormat="1" x14ac:dyDescent="0.25">
      <c r="A2" s="2298" t="s">
        <v>153</v>
      </c>
      <c r="B2" s="2301" t="s">
        <v>154</v>
      </c>
      <c r="C2" s="2304" t="s">
        <v>155</v>
      </c>
      <c r="D2" s="2305"/>
      <c r="E2" s="2305"/>
      <c r="F2" s="2306"/>
      <c r="G2" s="2307" t="s">
        <v>156</v>
      </c>
      <c r="H2" s="2310" t="s">
        <v>157</v>
      </c>
      <c r="I2" s="2311"/>
      <c r="J2" s="2311"/>
      <c r="K2" s="2311"/>
      <c r="L2" s="2311"/>
      <c r="M2" s="2312"/>
      <c r="N2" s="2313" t="s">
        <v>540</v>
      </c>
      <c r="O2" s="2314"/>
      <c r="P2" s="2314"/>
    </row>
    <row r="3" spans="1:17" s="100" customFormat="1" ht="16.5" thickBot="1" x14ac:dyDescent="0.3">
      <c r="A3" s="2299"/>
      <c r="B3" s="2302"/>
      <c r="C3" s="2280" t="s">
        <v>159</v>
      </c>
      <c r="D3" s="2282" t="s">
        <v>160</v>
      </c>
      <c r="E3" s="2278" t="s">
        <v>161</v>
      </c>
      <c r="F3" s="2279"/>
      <c r="G3" s="2308"/>
      <c r="H3" s="2320" t="s">
        <v>6</v>
      </c>
      <c r="I3" s="2268" t="s">
        <v>162</v>
      </c>
      <c r="J3" s="2269"/>
      <c r="K3" s="2269"/>
      <c r="L3" s="2270"/>
      <c r="M3" s="2293" t="s">
        <v>163</v>
      </c>
      <c r="N3" s="2316"/>
      <c r="O3" s="2317"/>
      <c r="P3" s="2317"/>
    </row>
    <row r="4" spans="1:17" s="100" customFormat="1" ht="16.5" thickBot="1" x14ac:dyDescent="0.3">
      <c r="A4" s="2299"/>
      <c r="B4" s="2302"/>
      <c r="C4" s="2280"/>
      <c r="D4" s="2282"/>
      <c r="E4" s="2282" t="s">
        <v>164</v>
      </c>
      <c r="F4" s="2276" t="s">
        <v>165</v>
      </c>
      <c r="G4" s="2308"/>
      <c r="H4" s="2321"/>
      <c r="I4" s="2271" t="s">
        <v>22</v>
      </c>
      <c r="J4" s="2271" t="s">
        <v>26</v>
      </c>
      <c r="K4" s="2271" t="s">
        <v>166</v>
      </c>
      <c r="L4" s="2271" t="s">
        <v>167</v>
      </c>
      <c r="M4" s="2294"/>
      <c r="N4" s="2274" t="s">
        <v>168</v>
      </c>
      <c r="O4" s="2319"/>
      <c r="P4" s="2275"/>
    </row>
    <row r="5" spans="1:17" s="100" customFormat="1" ht="16.5" thickBot="1" x14ac:dyDescent="0.3">
      <c r="A5" s="2299"/>
      <c r="B5" s="2302"/>
      <c r="C5" s="2280"/>
      <c r="D5" s="2282"/>
      <c r="E5" s="2282"/>
      <c r="F5" s="2276"/>
      <c r="G5" s="2308"/>
      <c r="H5" s="2321"/>
      <c r="I5" s="2272"/>
      <c r="J5" s="2272"/>
      <c r="K5" s="2272"/>
      <c r="L5" s="2272"/>
      <c r="M5" s="2294"/>
      <c r="N5" s="805">
        <v>1</v>
      </c>
      <c r="O5" s="806" t="s">
        <v>63</v>
      </c>
      <c r="P5" s="807" t="s">
        <v>64</v>
      </c>
    </row>
    <row r="6" spans="1:17" s="100" customFormat="1" ht="16.5" thickBot="1" x14ac:dyDescent="0.3">
      <c r="A6" s="2299"/>
      <c r="B6" s="2302"/>
      <c r="C6" s="2280"/>
      <c r="D6" s="2282"/>
      <c r="E6" s="2282"/>
      <c r="F6" s="2276"/>
      <c r="G6" s="2308"/>
      <c r="H6" s="2321"/>
      <c r="I6" s="2272"/>
      <c r="J6" s="2272"/>
      <c r="K6" s="2272"/>
      <c r="L6" s="2272"/>
      <c r="M6" s="2295"/>
      <c r="N6" s="2289" t="s">
        <v>541</v>
      </c>
      <c r="O6" s="2290"/>
      <c r="P6" s="2291"/>
    </row>
    <row r="7" spans="1:17" s="100" customFormat="1" ht="25.5" customHeight="1" thickBot="1" x14ac:dyDescent="0.3">
      <c r="A7" s="2300"/>
      <c r="B7" s="2303"/>
      <c r="C7" s="2281"/>
      <c r="D7" s="2283"/>
      <c r="E7" s="2283"/>
      <c r="F7" s="2277"/>
      <c r="G7" s="2309"/>
      <c r="H7" s="2322"/>
      <c r="I7" s="2273"/>
      <c r="J7" s="2273"/>
      <c r="K7" s="2273"/>
      <c r="L7" s="2273"/>
      <c r="M7" s="2296"/>
      <c r="N7" s="805">
        <v>15</v>
      </c>
      <c r="O7" s="806">
        <v>9</v>
      </c>
      <c r="P7" s="810">
        <v>9</v>
      </c>
    </row>
    <row r="8" spans="1:17" s="100" customFormat="1" ht="16.5" thickBot="1" x14ac:dyDescent="0.3">
      <c r="A8" s="1752">
        <v>1</v>
      </c>
      <c r="B8" s="812">
        <v>2</v>
      </c>
      <c r="C8" s="788">
        <v>3</v>
      </c>
      <c r="D8" s="1752">
        <v>4</v>
      </c>
      <c r="E8" s="1752">
        <v>5</v>
      </c>
      <c r="F8" s="1752">
        <v>6</v>
      </c>
      <c r="G8" s="1752">
        <v>7</v>
      </c>
      <c r="H8" s="1752">
        <v>8</v>
      </c>
      <c r="I8" s="1752">
        <v>9</v>
      </c>
      <c r="J8" s="1752">
        <v>10</v>
      </c>
      <c r="K8" s="1752">
        <v>11</v>
      </c>
      <c r="L8" s="1752">
        <v>12</v>
      </c>
      <c r="M8" s="813">
        <v>13</v>
      </c>
      <c r="N8" s="805">
        <v>14</v>
      </c>
      <c r="O8" s="811">
        <v>15</v>
      </c>
      <c r="P8" s="805">
        <v>16</v>
      </c>
    </row>
    <row r="9" spans="1:17" s="100" customFormat="1" ht="16.5" thickBot="1" x14ac:dyDescent="0.3">
      <c r="A9" s="2285" t="s">
        <v>171</v>
      </c>
      <c r="B9" s="2286"/>
      <c r="C9" s="2287"/>
      <c r="D9" s="2287"/>
      <c r="E9" s="2287"/>
      <c r="F9" s="2287"/>
      <c r="G9" s="2287"/>
      <c r="H9" s="2287"/>
      <c r="I9" s="2287"/>
      <c r="J9" s="2287"/>
      <c r="K9" s="2287"/>
      <c r="L9" s="2287"/>
      <c r="M9" s="2287"/>
      <c r="N9" s="2286"/>
      <c r="O9" s="2286"/>
      <c r="P9" s="2286"/>
    </row>
    <row r="10" spans="1:17" s="100" customFormat="1" ht="16.5" thickBot="1" x14ac:dyDescent="0.3">
      <c r="A10" s="2241" t="s">
        <v>172</v>
      </c>
      <c r="B10" s="2242"/>
      <c r="C10" s="2242"/>
      <c r="D10" s="2242"/>
      <c r="E10" s="2242"/>
      <c r="F10" s="2242"/>
      <c r="G10" s="2242"/>
      <c r="H10" s="2242"/>
      <c r="I10" s="2242"/>
      <c r="J10" s="2242"/>
      <c r="K10" s="2242"/>
      <c r="L10" s="2242"/>
      <c r="M10" s="2242"/>
      <c r="N10" s="2242"/>
      <c r="O10" s="2242"/>
      <c r="P10" s="2242"/>
    </row>
    <row r="11" spans="1:17" s="443" customFormat="1" ht="32.25" customHeight="1" x14ac:dyDescent="0.25">
      <c r="A11" s="185" t="s">
        <v>173</v>
      </c>
      <c r="B11" s="1236" t="s">
        <v>39</v>
      </c>
      <c r="C11" s="1242"/>
      <c r="D11" s="1243"/>
      <c r="E11" s="1244"/>
      <c r="F11" s="1245"/>
      <c r="G11" s="1250">
        <f>G12+G13</f>
        <v>3</v>
      </c>
      <c r="H11" s="1255">
        <f t="shared" ref="H11:H20" si="0">G11*30</f>
        <v>90</v>
      </c>
      <c r="I11" s="1262"/>
      <c r="J11" s="1263"/>
      <c r="K11" s="1263"/>
      <c r="L11" s="1263"/>
      <c r="M11" s="1264"/>
      <c r="N11" s="198"/>
      <c r="O11" s="199"/>
      <c r="P11" s="197"/>
      <c r="Q11" s="1917"/>
    </row>
    <row r="12" spans="1:17" s="443" customFormat="1" ht="18" customHeight="1" x14ac:dyDescent="0.25">
      <c r="A12" s="1180"/>
      <c r="B12" s="826" t="s">
        <v>514</v>
      </c>
      <c r="C12" s="815"/>
      <c r="D12" s="694"/>
      <c r="E12" s="816"/>
      <c r="F12" s="817"/>
      <c r="G12" s="1253">
        <f>'Семестровка уск виправлено'!D109</f>
        <v>1</v>
      </c>
      <c r="H12" s="1256">
        <f t="shared" si="0"/>
        <v>30</v>
      </c>
      <c r="I12" s="820"/>
      <c r="J12" s="1746"/>
      <c r="K12" s="1746"/>
      <c r="L12" s="1746"/>
      <c r="M12" s="821"/>
      <c r="N12" s="824"/>
      <c r="O12" s="823"/>
      <c r="P12" s="365"/>
      <c r="Q12" s="1917"/>
    </row>
    <row r="13" spans="1:17" s="127" customFormat="1" x14ac:dyDescent="0.25">
      <c r="A13" s="1231"/>
      <c r="B13" s="826" t="s">
        <v>270</v>
      </c>
      <c r="C13" s="1745"/>
      <c r="D13" s="1746">
        <v>3</v>
      </c>
      <c r="E13" s="761"/>
      <c r="F13" s="827"/>
      <c r="G13" s="1254">
        <f>'Семестровка уск виправлено'!E109</f>
        <v>2</v>
      </c>
      <c r="H13" s="1257">
        <f t="shared" si="0"/>
        <v>60</v>
      </c>
      <c r="I13" s="1745">
        <f>J13+L13</f>
        <v>22</v>
      </c>
      <c r="J13" s="1746">
        <f>'Семестровка уск виправлено'!H109</f>
        <v>15</v>
      </c>
      <c r="K13" s="1746"/>
      <c r="L13" s="1746">
        <f>'Семестровка уск виправлено'!J109</f>
        <v>7</v>
      </c>
      <c r="M13" s="821">
        <f>H13-I13</f>
        <v>38</v>
      </c>
      <c r="N13" s="833"/>
      <c r="O13" s="924"/>
      <c r="P13" s="1195"/>
      <c r="Q13" s="1918"/>
    </row>
    <row r="14" spans="1:17" s="127" customFormat="1" ht="21" customHeight="1" x14ac:dyDescent="0.25">
      <c r="A14" s="1180" t="s">
        <v>174</v>
      </c>
      <c r="B14" s="814" t="s">
        <v>544</v>
      </c>
      <c r="C14" s="815"/>
      <c r="D14" s="694" t="s">
        <v>190</v>
      </c>
      <c r="E14" s="694"/>
      <c r="F14" s="817"/>
      <c r="G14" s="1253">
        <f>'Семестровка уск виправлено'!E31</f>
        <v>1</v>
      </c>
      <c r="H14" s="1256">
        <f t="shared" si="0"/>
        <v>30</v>
      </c>
      <c r="I14" s="815">
        <f>J14+L14</f>
        <v>15</v>
      </c>
      <c r="J14" s="1755">
        <f>'Семестровка уск виправлено'!H31</f>
        <v>8</v>
      </c>
      <c r="K14" s="1755"/>
      <c r="L14" s="1755">
        <f>'Семестровка уск виправлено'!J31</f>
        <v>7</v>
      </c>
      <c r="M14" s="840">
        <f>H14-I14</f>
        <v>15</v>
      </c>
      <c r="N14" s="1532">
        <f>'Семестровка уск виправлено'!L31</f>
        <v>1</v>
      </c>
      <c r="O14" s="537"/>
      <c r="P14" s="365"/>
      <c r="Q14" s="127" t="s">
        <v>428</v>
      </c>
    </row>
    <row r="15" spans="1:17" s="443" customFormat="1" ht="34.5" customHeight="1" x14ac:dyDescent="0.25">
      <c r="A15" s="522" t="s">
        <v>181</v>
      </c>
      <c r="B15" s="800" t="s">
        <v>515</v>
      </c>
      <c r="C15" s="844"/>
      <c r="D15" s="845"/>
      <c r="E15" s="846"/>
      <c r="F15" s="847"/>
      <c r="G15" s="1252">
        <v>15</v>
      </c>
      <c r="H15" s="1258">
        <f t="shared" si="0"/>
        <v>450</v>
      </c>
      <c r="I15" s="824"/>
      <c r="J15" s="850"/>
      <c r="K15" s="850"/>
      <c r="L15" s="850"/>
      <c r="M15" s="851"/>
      <c r="N15" s="532"/>
      <c r="O15" s="533"/>
      <c r="P15" s="531"/>
      <c r="Q15" s="100"/>
    </row>
    <row r="16" spans="1:17" s="127" customFormat="1" ht="18.75" customHeight="1" x14ac:dyDescent="0.25">
      <c r="A16" s="522" t="s">
        <v>184</v>
      </c>
      <c r="B16" s="1237" t="s">
        <v>418</v>
      </c>
      <c r="C16" s="844"/>
      <c r="D16" s="845"/>
      <c r="E16" s="845"/>
      <c r="F16" s="1246"/>
      <c r="G16" s="1251">
        <f>G17+G18</f>
        <v>6</v>
      </c>
      <c r="H16" s="1259">
        <f t="shared" si="0"/>
        <v>180</v>
      </c>
      <c r="I16" s="844"/>
      <c r="J16" s="572"/>
      <c r="K16" s="572"/>
      <c r="L16" s="572"/>
      <c r="M16" s="906"/>
      <c r="N16" s="532"/>
      <c r="O16" s="857"/>
      <c r="P16" s="531"/>
    </row>
    <row r="17" spans="1:17" s="127" customFormat="1" ht="18" customHeight="1" x14ac:dyDescent="0.25">
      <c r="A17" s="522"/>
      <c r="B17" s="800" t="s">
        <v>514</v>
      </c>
      <c r="C17" s="844"/>
      <c r="D17" s="845"/>
      <c r="E17" s="845"/>
      <c r="F17" s="1246"/>
      <c r="G17" s="1251">
        <v>5</v>
      </c>
      <c r="H17" s="1259">
        <f t="shared" si="0"/>
        <v>150</v>
      </c>
      <c r="I17" s="844"/>
      <c r="J17" s="572"/>
      <c r="K17" s="572"/>
      <c r="L17" s="572"/>
      <c r="M17" s="906"/>
      <c r="N17" s="532"/>
      <c r="O17" s="857"/>
      <c r="P17" s="531"/>
    </row>
    <row r="18" spans="1:17" s="127" customFormat="1" ht="20.25" customHeight="1" x14ac:dyDescent="0.25">
      <c r="A18" s="522"/>
      <c r="B18" s="801" t="s">
        <v>270</v>
      </c>
      <c r="C18" s="844"/>
      <c r="D18" s="845" t="s">
        <v>190</v>
      </c>
      <c r="E18" s="845"/>
      <c r="F18" s="1246"/>
      <c r="G18" s="1251">
        <f>'Семестровка уск виправлено'!E29</f>
        <v>1</v>
      </c>
      <c r="H18" s="1259">
        <f t="shared" si="0"/>
        <v>30</v>
      </c>
      <c r="I18" s="820">
        <f>J18+K18+L18</f>
        <v>15</v>
      </c>
      <c r="J18" s="850">
        <f>'Семестровка уск виправлено'!H29</f>
        <v>8</v>
      </c>
      <c r="K18" s="850">
        <v>7</v>
      </c>
      <c r="L18" s="850"/>
      <c r="M18" s="852">
        <f>H18-I18</f>
        <v>15</v>
      </c>
      <c r="N18" s="1533">
        <f>'Семестровка уск виправлено'!L29</f>
        <v>1</v>
      </c>
      <c r="O18" s="857"/>
      <c r="P18" s="531"/>
      <c r="Q18" s="127" t="s">
        <v>429</v>
      </c>
    </row>
    <row r="19" spans="1:17" s="443" customFormat="1" x14ac:dyDescent="0.25">
      <c r="A19" s="1180" t="s">
        <v>185</v>
      </c>
      <c r="B19" s="1238" t="str">
        <f>'Семестровка уск виправлено'!C15</f>
        <v>Історія України та української культури</v>
      </c>
      <c r="C19" s="921"/>
      <c r="D19" s="775"/>
      <c r="E19" s="775"/>
      <c r="F19" s="922"/>
      <c r="G19" s="1232">
        <f>G20+G21</f>
        <v>7</v>
      </c>
      <c r="H19" s="1260">
        <f t="shared" si="0"/>
        <v>210</v>
      </c>
      <c r="I19" s="921"/>
      <c r="J19" s="775"/>
      <c r="K19" s="775"/>
      <c r="L19" s="775"/>
      <c r="M19" s="922"/>
      <c r="N19" s="921"/>
      <c r="O19" s="775"/>
      <c r="P19" s="922"/>
      <c r="Q19" s="100"/>
    </row>
    <row r="20" spans="1:17" s="443" customFormat="1" ht="31.5" x14ac:dyDescent="0.25">
      <c r="A20" s="1232" t="s">
        <v>349</v>
      </c>
      <c r="B20" s="1239" t="s">
        <v>516</v>
      </c>
      <c r="C20" s="921"/>
      <c r="D20" s="775"/>
      <c r="E20" s="775"/>
      <c r="F20" s="922"/>
      <c r="G20" s="1232">
        <f>'Семестровка уск виправлено'!D17</f>
        <v>4</v>
      </c>
      <c r="H20" s="1260">
        <f t="shared" si="0"/>
        <v>120</v>
      </c>
      <c r="I20" s="921"/>
      <c r="J20" s="775"/>
      <c r="K20" s="775"/>
      <c r="L20" s="775"/>
      <c r="M20" s="922"/>
      <c r="N20" s="921"/>
      <c r="O20" s="775"/>
      <c r="P20" s="922"/>
      <c r="Q20" s="100"/>
    </row>
    <row r="21" spans="1:17" s="443" customFormat="1" x14ac:dyDescent="0.25">
      <c r="A21" s="1232" t="s">
        <v>350</v>
      </c>
      <c r="B21" s="860" t="s">
        <v>103</v>
      </c>
      <c r="C21" s="844"/>
      <c r="D21" s="845"/>
      <c r="E21" s="846"/>
      <c r="F21" s="847"/>
      <c r="G21" s="1252">
        <f>G22+G23</f>
        <v>3</v>
      </c>
      <c r="H21" s="1260">
        <f>G21*30</f>
        <v>90</v>
      </c>
      <c r="I21" s="862"/>
      <c r="J21" s="850"/>
      <c r="K21" s="850"/>
      <c r="L21" s="850"/>
      <c r="M21" s="863"/>
      <c r="N21" s="532"/>
      <c r="O21" s="533"/>
      <c r="P21" s="531"/>
      <c r="Q21" s="100"/>
    </row>
    <row r="22" spans="1:17" s="443" customFormat="1" x14ac:dyDescent="0.25">
      <c r="A22" s="522"/>
      <c r="B22" s="800" t="s">
        <v>514</v>
      </c>
      <c r="C22" s="844"/>
      <c r="D22" s="845"/>
      <c r="E22" s="846"/>
      <c r="F22" s="847"/>
      <c r="G22" s="1252">
        <f>'Семестровка уск виправлено'!D19</f>
        <v>1.5</v>
      </c>
      <c r="H22" s="1260">
        <f>G22*30</f>
        <v>45</v>
      </c>
      <c r="I22" s="862"/>
      <c r="J22" s="850"/>
      <c r="K22" s="850"/>
      <c r="L22" s="850"/>
      <c r="M22" s="863"/>
      <c r="N22" s="532"/>
      <c r="O22" s="533"/>
      <c r="P22" s="531"/>
      <c r="Q22" s="100"/>
    </row>
    <row r="23" spans="1:17" s="443" customFormat="1" x14ac:dyDescent="0.25">
      <c r="A23" s="522"/>
      <c r="B23" s="801" t="s">
        <v>270</v>
      </c>
      <c r="C23" s="844"/>
      <c r="D23" s="845" t="s">
        <v>190</v>
      </c>
      <c r="E23" s="846"/>
      <c r="F23" s="847"/>
      <c r="G23" s="1252">
        <f>'Семестровка уск виправлено'!E19</f>
        <v>1.5</v>
      </c>
      <c r="H23" s="1261">
        <f>G23*30</f>
        <v>45</v>
      </c>
      <c r="I23" s="820">
        <f>J23+K23+L23</f>
        <v>30</v>
      </c>
      <c r="J23" s="850">
        <f>'Семестровка уск виправлено'!H19</f>
        <v>15</v>
      </c>
      <c r="K23" s="850"/>
      <c r="L23" s="850">
        <f>'Семестровка уск виправлено'!J19</f>
        <v>15</v>
      </c>
      <c r="M23" s="852">
        <f>H23-I23</f>
        <v>15</v>
      </c>
      <c r="N23" s="1533">
        <f>'Семестровка уск виправлено'!L19</f>
        <v>2</v>
      </c>
      <c r="O23" s="533"/>
      <c r="P23" s="531"/>
      <c r="Q23" s="100" t="s">
        <v>426</v>
      </c>
    </row>
    <row r="24" spans="1:17" s="443" customFormat="1" ht="18.75" customHeight="1" x14ac:dyDescent="0.25">
      <c r="A24" s="1180" t="s">
        <v>288</v>
      </c>
      <c r="B24" s="814" t="s">
        <v>79</v>
      </c>
      <c r="C24" s="815"/>
      <c r="D24" s="694"/>
      <c r="E24" s="694"/>
      <c r="F24" s="817"/>
      <c r="G24" s="1253">
        <f>G25+G28</f>
        <v>12</v>
      </c>
      <c r="H24" s="1253">
        <f>H25+H28</f>
        <v>360</v>
      </c>
      <c r="I24" s="815"/>
      <c r="J24" s="1755"/>
      <c r="K24" s="1755"/>
      <c r="L24" s="1755"/>
      <c r="M24" s="840"/>
      <c r="N24" s="824"/>
      <c r="O24" s="537"/>
      <c r="P24" s="365"/>
      <c r="Q24" s="100"/>
    </row>
    <row r="25" spans="1:17" s="443" customFormat="1" ht="18" customHeight="1" x14ac:dyDescent="0.25">
      <c r="A25" s="1180" t="s">
        <v>351</v>
      </c>
      <c r="B25" s="814" t="s">
        <v>417</v>
      </c>
      <c r="C25" s="815"/>
      <c r="D25" s="694"/>
      <c r="E25" s="694"/>
      <c r="F25" s="817"/>
      <c r="G25" s="1253">
        <f>G26+G27</f>
        <v>6</v>
      </c>
      <c r="H25" s="1256">
        <f>G25*30</f>
        <v>180</v>
      </c>
      <c r="I25" s="815"/>
      <c r="J25" s="1755"/>
      <c r="K25" s="1755"/>
      <c r="L25" s="1755"/>
      <c r="M25" s="840"/>
      <c r="N25" s="824"/>
      <c r="O25" s="537"/>
      <c r="P25" s="365"/>
      <c r="Q25" s="100"/>
    </row>
    <row r="26" spans="1:17" s="443" customFormat="1" ht="18" customHeight="1" x14ac:dyDescent="0.25">
      <c r="A26" s="1180"/>
      <c r="B26" s="800" t="s">
        <v>514</v>
      </c>
      <c r="C26" s="815"/>
      <c r="D26" s="694"/>
      <c r="E26" s="816"/>
      <c r="F26" s="817"/>
      <c r="G26" s="1253">
        <f>'Семестровка уск виправлено'!D23</f>
        <v>4</v>
      </c>
      <c r="H26" s="1256">
        <f>G26*30</f>
        <v>120</v>
      </c>
      <c r="I26" s="815"/>
      <c r="J26" s="1755"/>
      <c r="K26" s="1755"/>
      <c r="L26" s="1755"/>
      <c r="M26" s="840"/>
      <c r="N26" s="824"/>
      <c r="O26" s="823"/>
      <c r="P26" s="365"/>
      <c r="Q26" s="100"/>
    </row>
    <row r="27" spans="1:17" s="443" customFormat="1" ht="18" customHeight="1" x14ac:dyDescent="0.25">
      <c r="A27" s="1180"/>
      <c r="B27" s="801" t="s">
        <v>270</v>
      </c>
      <c r="C27" s="815"/>
      <c r="D27" s="694" t="s">
        <v>190</v>
      </c>
      <c r="E27" s="816"/>
      <c r="F27" s="817"/>
      <c r="G27" s="1253">
        <f>'Семестровка уск виправлено'!E23</f>
        <v>2</v>
      </c>
      <c r="H27" s="1256">
        <f>G27*30</f>
        <v>60</v>
      </c>
      <c r="I27" s="820">
        <f>J27+K27+L27</f>
        <v>30</v>
      </c>
      <c r="J27" s="850">
        <f>'Семестровка уск виправлено'!H23</f>
        <v>15</v>
      </c>
      <c r="K27" s="850"/>
      <c r="L27" s="850">
        <f>'Семестровка уск виправлено'!J23</f>
        <v>15</v>
      </c>
      <c r="M27" s="852">
        <f>H27-I27</f>
        <v>30</v>
      </c>
      <c r="N27" s="1534">
        <f>'Семестровка уск виправлено'!L23</f>
        <v>2</v>
      </c>
      <c r="O27" s="823"/>
      <c r="P27" s="365"/>
      <c r="Q27" s="100" t="s">
        <v>427</v>
      </c>
    </row>
    <row r="28" spans="1:17" s="443" customFormat="1" ht="18" customHeight="1" x14ac:dyDescent="0.25">
      <c r="A28" s="1180" t="s">
        <v>352</v>
      </c>
      <c r="B28" s="814" t="s">
        <v>33</v>
      </c>
      <c r="C28" s="815"/>
      <c r="D28" s="694"/>
      <c r="E28" s="816"/>
      <c r="F28" s="817"/>
      <c r="G28" s="1253">
        <f>G29+G30</f>
        <v>6</v>
      </c>
      <c r="H28" s="1253">
        <f>H29+H30</f>
        <v>180</v>
      </c>
      <c r="I28" s="815"/>
      <c r="J28" s="1755"/>
      <c r="K28" s="1755"/>
      <c r="L28" s="1755"/>
      <c r="M28" s="840"/>
      <c r="N28" s="824"/>
      <c r="O28" s="823"/>
      <c r="P28" s="365"/>
      <c r="Q28" s="100"/>
    </row>
    <row r="29" spans="1:17" s="443" customFormat="1" ht="18" customHeight="1" x14ac:dyDescent="0.25">
      <c r="A29" s="1180"/>
      <c r="B29" s="800" t="s">
        <v>514</v>
      </c>
      <c r="C29" s="815"/>
      <c r="D29" s="694"/>
      <c r="E29" s="816"/>
      <c r="F29" s="817"/>
      <c r="G29" s="1253">
        <f>'Семестровка уск виправлено'!D59</f>
        <v>3</v>
      </c>
      <c r="H29" s="1256">
        <f t="shared" ref="H29:H37" si="1">G29*30</f>
        <v>90</v>
      </c>
      <c r="I29" s="1745"/>
      <c r="J29" s="1746"/>
      <c r="K29" s="1746"/>
      <c r="L29" s="1746"/>
      <c r="M29" s="821"/>
      <c r="N29" s="824"/>
      <c r="O29" s="823"/>
      <c r="P29" s="365"/>
      <c r="Q29" s="100"/>
    </row>
    <row r="30" spans="1:17" s="443" customFormat="1" ht="18" customHeight="1" x14ac:dyDescent="0.25">
      <c r="A30" s="1180"/>
      <c r="B30" s="801" t="s">
        <v>270</v>
      </c>
      <c r="C30" s="815"/>
      <c r="D30" s="694" t="s">
        <v>63</v>
      </c>
      <c r="E30" s="816"/>
      <c r="F30" s="817"/>
      <c r="G30" s="1253">
        <f>'Семестровка уск виправлено'!E59</f>
        <v>3</v>
      </c>
      <c r="H30" s="1256">
        <f t="shared" si="1"/>
        <v>90</v>
      </c>
      <c r="I30" s="824">
        <f>J30+K30+L30</f>
        <v>36</v>
      </c>
      <c r="J30" s="1746">
        <f>'Семестровка уск виправлено'!H59</f>
        <v>18</v>
      </c>
      <c r="K30" s="1746"/>
      <c r="L30" s="1746">
        <f>'Семестровка уск виправлено'!J59</f>
        <v>18</v>
      </c>
      <c r="M30" s="840">
        <f>H30-I30</f>
        <v>54</v>
      </c>
      <c r="N30" s="824"/>
      <c r="O30" s="1535">
        <f>'Семестровка уск виправлено'!L59</f>
        <v>4</v>
      </c>
      <c r="P30" s="365"/>
      <c r="Q30" s="100" t="s">
        <v>427</v>
      </c>
    </row>
    <row r="31" spans="1:17" s="443" customFormat="1" ht="18" customHeight="1" x14ac:dyDescent="0.25">
      <c r="A31" s="1180" t="s">
        <v>289</v>
      </c>
      <c r="B31" s="814" t="s">
        <v>62</v>
      </c>
      <c r="C31" s="815"/>
      <c r="D31" s="694"/>
      <c r="E31" s="816"/>
      <c r="F31" s="817"/>
      <c r="G31" s="1253">
        <f>G32+G33</f>
        <v>6</v>
      </c>
      <c r="H31" s="1256">
        <f t="shared" si="1"/>
        <v>180</v>
      </c>
      <c r="I31" s="820"/>
      <c r="J31" s="1746"/>
      <c r="K31" s="1746"/>
      <c r="L31" s="1746"/>
      <c r="M31" s="821"/>
      <c r="N31" s="824"/>
      <c r="O31" s="823"/>
      <c r="P31" s="365"/>
      <c r="Q31" s="100"/>
    </row>
    <row r="32" spans="1:17" s="443" customFormat="1" ht="18" customHeight="1" x14ac:dyDescent="0.25">
      <c r="A32" s="1180"/>
      <c r="B32" s="800" t="s">
        <v>514</v>
      </c>
      <c r="C32" s="815"/>
      <c r="D32" s="694"/>
      <c r="E32" s="816"/>
      <c r="F32" s="817"/>
      <c r="G32" s="1253">
        <f>'Семестровка уск виправлено'!D41</f>
        <v>3</v>
      </c>
      <c r="H32" s="1256">
        <f t="shared" si="1"/>
        <v>90</v>
      </c>
      <c r="I32" s="820"/>
      <c r="J32" s="1746"/>
      <c r="K32" s="1746"/>
      <c r="L32" s="1746"/>
      <c r="M32" s="821"/>
      <c r="N32" s="824"/>
      <c r="O32" s="823"/>
      <c r="P32" s="365"/>
      <c r="Q32" s="100"/>
    </row>
    <row r="33" spans="1:17" s="443" customFormat="1" ht="18" customHeight="1" x14ac:dyDescent="0.25">
      <c r="A33" s="1180"/>
      <c r="B33" s="801" t="s">
        <v>270</v>
      </c>
      <c r="C33" s="815"/>
      <c r="D33" s="694" t="s">
        <v>183</v>
      </c>
      <c r="E33" s="816"/>
      <c r="F33" s="817"/>
      <c r="G33" s="1253">
        <f>'Семестровка уск виправлено'!E41</f>
        <v>3</v>
      </c>
      <c r="H33" s="1256">
        <f t="shared" si="1"/>
        <v>90</v>
      </c>
      <c r="I33" s="824">
        <f>J33+K33+L33</f>
        <v>60</v>
      </c>
      <c r="J33" s="1746">
        <f>'Семестровка уск виправлено'!H41</f>
        <v>30</v>
      </c>
      <c r="K33" s="1746"/>
      <c r="L33" s="1746">
        <f>'Семестровка уск виправлено'!J41</f>
        <v>30</v>
      </c>
      <c r="M33" s="840">
        <f>H33-I33</f>
        <v>30</v>
      </c>
      <c r="N33" s="1534">
        <f>'Семестровка уск виправлено'!L41</f>
        <v>4</v>
      </c>
      <c r="O33" s="823"/>
      <c r="P33" s="365"/>
      <c r="Q33" s="100" t="s">
        <v>428</v>
      </c>
    </row>
    <row r="34" spans="1:17" s="443" customFormat="1" ht="17.25" customHeight="1" x14ac:dyDescent="0.25">
      <c r="A34" s="1180" t="s">
        <v>292</v>
      </c>
      <c r="B34" s="814" t="s">
        <v>20</v>
      </c>
      <c r="C34" s="815"/>
      <c r="D34" s="694"/>
      <c r="E34" s="816"/>
      <c r="F34" s="817"/>
      <c r="G34" s="1253">
        <f>G35+G36</f>
        <v>6</v>
      </c>
      <c r="H34" s="1256">
        <f t="shared" si="1"/>
        <v>180</v>
      </c>
      <c r="I34" s="820"/>
      <c r="J34" s="1746"/>
      <c r="K34" s="1746"/>
      <c r="L34" s="1746"/>
      <c r="M34" s="821"/>
      <c r="N34" s="824"/>
      <c r="O34" s="823"/>
      <c r="P34" s="365"/>
      <c r="Q34" s="100"/>
    </row>
    <row r="35" spans="1:17" s="443" customFormat="1" ht="17.25" customHeight="1" x14ac:dyDescent="0.25">
      <c r="A35" s="1180"/>
      <c r="B35" s="800" t="s">
        <v>514</v>
      </c>
      <c r="C35" s="815"/>
      <c r="D35" s="694"/>
      <c r="E35" s="816"/>
      <c r="F35" s="817"/>
      <c r="G35" s="1253">
        <v>4</v>
      </c>
      <c r="H35" s="1256">
        <f t="shared" si="1"/>
        <v>120</v>
      </c>
      <c r="I35" s="820"/>
      <c r="J35" s="1746"/>
      <c r="K35" s="1746"/>
      <c r="L35" s="1746"/>
      <c r="M35" s="821"/>
      <c r="N35" s="824"/>
      <c r="O35" s="823"/>
      <c r="P35" s="365"/>
      <c r="Q35" s="100"/>
    </row>
    <row r="36" spans="1:17" s="443" customFormat="1" ht="17.25" customHeight="1" x14ac:dyDescent="0.25">
      <c r="A36" s="1180"/>
      <c r="B36" s="801" t="s">
        <v>270</v>
      </c>
      <c r="C36" s="815"/>
      <c r="D36" s="694" t="s">
        <v>190</v>
      </c>
      <c r="E36" s="816"/>
      <c r="F36" s="817"/>
      <c r="G36" s="1253">
        <f>'Семестровка уск виправлено'!E39</f>
        <v>2</v>
      </c>
      <c r="H36" s="1256">
        <f t="shared" si="1"/>
        <v>60</v>
      </c>
      <c r="I36" s="824">
        <f>J36+K36+L36</f>
        <v>30</v>
      </c>
      <c r="J36" s="1746">
        <f>'Семестровка уск виправлено'!H39</f>
        <v>15</v>
      </c>
      <c r="K36" s="1746"/>
      <c r="L36" s="1746">
        <f>'Семестровка уск виправлено'!J39</f>
        <v>15</v>
      </c>
      <c r="M36" s="840">
        <f>H36-I36</f>
        <v>30</v>
      </c>
      <c r="N36" s="1534">
        <v>2</v>
      </c>
      <c r="O36" s="823"/>
      <c r="P36" s="365"/>
      <c r="Q36" s="100" t="s">
        <v>428</v>
      </c>
    </row>
    <row r="37" spans="1:17" ht="32.25" customHeight="1" x14ac:dyDescent="0.25">
      <c r="A37" s="1180" t="s">
        <v>293</v>
      </c>
      <c r="B37" s="218" t="s">
        <v>517</v>
      </c>
      <c r="C37" s="815"/>
      <c r="D37" s="1755"/>
      <c r="E37" s="1756"/>
      <c r="F37" s="867"/>
      <c r="G37" s="1253">
        <f>'Семестровка уск виправлено'!D85</f>
        <v>5</v>
      </c>
      <c r="H37" s="1256">
        <f t="shared" si="1"/>
        <v>150</v>
      </c>
      <c r="I37" s="815"/>
      <c r="J37" s="1755"/>
      <c r="K37" s="1755"/>
      <c r="L37" s="1755"/>
      <c r="M37" s="840"/>
      <c r="N37" s="868"/>
      <c r="O37" s="823"/>
      <c r="P37" s="1196"/>
      <c r="Q37" s="100"/>
    </row>
    <row r="38" spans="1:17" s="443" customFormat="1" ht="48" customHeight="1" x14ac:dyDescent="0.25">
      <c r="A38" s="1180" t="s">
        <v>294</v>
      </c>
      <c r="B38" s="814" t="s">
        <v>518</v>
      </c>
      <c r="C38" s="815"/>
      <c r="D38" s="694"/>
      <c r="E38" s="816"/>
      <c r="F38" s="817"/>
      <c r="G38" s="1253">
        <v>3.5</v>
      </c>
      <c r="H38" s="1256">
        <f>G38*30</f>
        <v>105</v>
      </c>
      <c r="I38" s="820"/>
      <c r="J38" s="1746"/>
      <c r="K38" s="1746"/>
      <c r="L38" s="1746"/>
      <c r="M38" s="821"/>
      <c r="N38" s="824"/>
      <c r="O38" s="823"/>
      <c r="P38" s="365"/>
      <c r="Q38" s="159"/>
    </row>
    <row r="39" spans="1:17" s="127" customFormat="1" ht="16.5" customHeight="1" x14ac:dyDescent="0.25">
      <c r="A39" s="1180" t="s">
        <v>295</v>
      </c>
      <c r="B39" s="814" t="s">
        <v>30</v>
      </c>
      <c r="C39" s="815"/>
      <c r="D39" s="694"/>
      <c r="E39" s="816"/>
      <c r="F39" s="817"/>
      <c r="G39" s="1253">
        <f>G40+G41</f>
        <v>4</v>
      </c>
      <c r="H39" s="1260">
        <f>G39*30</f>
        <v>120</v>
      </c>
      <c r="I39" s="815"/>
      <c r="J39" s="1755"/>
      <c r="K39" s="1755"/>
      <c r="L39" s="1755"/>
      <c r="M39" s="840"/>
      <c r="N39" s="868"/>
      <c r="O39" s="823"/>
      <c r="P39" s="365"/>
      <c r="Q39" s="100"/>
    </row>
    <row r="40" spans="1:17" s="127" customFormat="1" ht="16.5" customHeight="1" x14ac:dyDescent="0.25">
      <c r="A40" s="1180"/>
      <c r="B40" s="800" t="s">
        <v>514</v>
      </c>
      <c r="C40" s="815"/>
      <c r="D40" s="694"/>
      <c r="E40" s="694"/>
      <c r="F40" s="817"/>
      <c r="G40" s="1253">
        <f>'Семестровка уск виправлено'!D33</f>
        <v>2.5</v>
      </c>
      <c r="H40" s="1260">
        <f>G40*30</f>
        <v>75</v>
      </c>
      <c r="I40" s="815"/>
      <c r="J40" s="1755"/>
      <c r="K40" s="1755"/>
      <c r="L40" s="1755"/>
      <c r="M40" s="840"/>
      <c r="N40" s="868"/>
      <c r="O40" s="537"/>
      <c r="P40" s="365"/>
    </row>
    <row r="41" spans="1:17" s="127" customFormat="1" ht="16.5" customHeight="1" x14ac:dyDescent="0.25">
      <c r="A41" s="1180"/>
      <c r="B41" s="889" t="s">
        <v>270</v>
      </c>
      <c r="C41" s="815"/>
      <c r="D41" s="694" t="s">
        <v>190</v>
      </c>
      <c r="E41" s="694"/>
      <c r="F41" s="817"/>
      <c r="G41" s="1253">
        <f>'Семестровка уск виправлено'!E33</f>
        <v>1.5</v>
      </c>
      <c r="H41" s="1260">
        <f>G41*30</f>
        <v>45</v>
      </c>
      <c r="I41" s="824">
        <f>J41+K41+L41</f>
        <v>22</v>
      </c>
      <c r="J41" s="1755">
        <f>'Семестровка уск виправлено'!H33</f>
        <v>15</v>
      </c>
      <c r="K41" s="1755"/>
      <c r="L41" s="1755">
        <f>'Семестровка уск виправлено'!J33</f>
        <v>7</v>
      </c>
      <c r="M41" s="840">
        <f>H41-I41</f>
        <v>23</v>
      </c>
      <c r="N41" s="1532">
        <f>'Семестровка уск виправлено'!L33</f>
        <v>1.4666666666666666</v>
      </c>
      <c r="O41" s="537"/>
      <c r="P41" s="365"/>
      <c r="Q41" s="127" t="s">
        <v>426</v>
      </c>
    </row>
    <row r="42" spans="1:17" s="443" customFormat="1" x14ac:dyDescent="0.25">
      <c r="A42" s="1233" t="s">
        <v>341</v>
      </c>
      <c r="B42" s="1240" t="s">
        <v>80</v>
      </c>
      <c r="C42" s="909"/>
      <c r="D42" s="1755" t="s">
        <v>183</v>
      </c>
      <c r="E42" s="1756"/>
      <c r="F42" s="840"/>
      <c r="G42" s="1254">
        <v>6</v>
      </c>
      <c r="H42" s="1256">
        <f>G42*30</f>
        <v>180</v>
      </c>
      <c r="I42" s="815">
        <f>J42+K42+L42</f>
        <v>60</v>
      </c>
      <c r="J42" s="1755">
        <v>30</v>
      </c>
      <c r="K42" s="1755"/>
      <c r="L42" s="1755">
        <v>30</v>
      </c>
      <c r="M42" s="840">
        <f>H42-I42</f>
        <v>120</v>
      </c>
      <c r="N42" s="1534">
        <v>4</v>
      </c>
      <c r="O42" s="910"/>
      <c r="P42" s="912"/>
      <c r="Q42" s="127" t="s">
        <v>431</v>
      </c>
    </row>
    <row r="43" spans="1:17" s="443" customFormat="1" hidden="1" x14ac:dyDescent="0.25">
      <c r="A43" s="1234"/>
      <c r="B43" s="800"/>
      <c r="C43" s="909"/>
      <c r="D43" s="1755"/>
      <c r="E43" s="1756"/>
      <c r="F43" s="840"/>
      <c r="G43" s="1254"/>
      <c r="H43" s="1256"/>
      <c r="I43" s="815"/>
      <c r="J43" s="1755"/>
      <c r="K43" s="1755"/>
      <c r="L43" s="1755"/>
      <c r="M43" s="840"/>
      <c r="N43" s="824"/>
      <c r="O43" s="910"/>
      <c r="P43" s="912"/>
    </row>
    <row r="44" spans="1:17" s="419" customFormat="1" hidden="1" x14ac:dyDescent="0.25">
      <c r="A44" s="1235"/>
      <c r="B44" s="801"/>
      <c r="C44" s="815"/>
      <c r="D44" s="1755"/>
      <c r="E44" s="1755"/>
      <c r="F44" s="840"/>
      <c r="G44" s="1256"/>
      <c r="H44" s="1256"/>
      <c r="I44" s="815"/>
      <c r="J44" s="1755"/>
      <c r="K44" s="1755"/>
      <c r="L44" s="1755"/>
      <c r="M44" s="840"/>
      <c r="N44" s="815"/>
      <c r="O44" s="1755"/>
      <c r="P44" s="840"/>
    </row>
    <row r="45" spans="1:17" s="419" customFormat="1" x14ac:dyDescent="0.25">
      <c r="A45" s="1536" t="s">
        <v>507</v>
      </c>
      <c r="B45" s="1537" t="s">
        <v>506</v>
      </c>
      <c r="C45" s="1538"/>
      <c r="D45" s="1539"/>
      <c r="E45" s="1540"/>
      <c r="F45" s="1541"/>
      <c r="G45" s="1542">
        <f>G46+G47</f>
        <v>3</v>
      </c>
      <c r="H45" s="1543">
        <f>G45*30</f>
        <v>90</v>
      </c>
      <c r="I45" s="1544"/>
      <c r="J45" s="1539"/>
      <c r="K45" s="1539"/>
      <c r="L45" s="1539"/>
      <c r="M45" s="1541"/>
      <c r="N45" s="1545"/>
      <c r="O45" s="1546"/>
      <c r="P45" s="1547"/>
    </row>
    <row r="46" spans="1:17" x14ac:dyDescent="0.25">
      <c r="A46" s="1548"/>
      <c r="B46" s="1549" t="s">
        <v>514</v>
      </c>
      <c r="C46" s="1538"/>
      <c r="D46" s="1539"/>
      <c r="E46" s="1540"/>
      <c r="F46" s="1541"/>
      <c r="G46" s="1542">
        <v>1</v>
      </c>
      <c r="H46" s="1543">
        <f>G46*30</f>
        <v>30</v>
      </c>
      <c r="I46" s="1544"/>
      <c r="J46" s="1539"/>
      <c r="K46" s="1539"/>
      <c r="L46" s="1539"/>
      <c r="M46" s="1541"/>
      <c r="N46" s="1545"/>
      <c r="O46" s="1546"/>
      <c r="P46" s="1547"/>
    </row>
    <row r="47" spans="1:17" ht="17.25" customHeight="1" thickBot="1" x14ac:dyDescent="0.3">
      <c r="A47" s="1550"/>
      <c r="B47" s="1551" t="s">
        <v>270</v>
      </c>
      <c r="C47" s="1552"/>
      <c r="D47" s="1553" t="s">
        <v>177</v>
      </c>
      <c r="E47" s="1553"/>
      <c r="F47" s="1554"/>
      <c r="G47" s="1555">
        <v>2</v>
      </c>
      <c r="H47" s="1555">
        <f>G47*30</f>
        <v>60</v>
      </c>
      <c r="I47" s="1552">
        <f>J47+L47</f>
        <v>36</v>
      </c>
      <c r="J47" s="1553">
        <v>18</v>
      </c>
      <c r="K47" s="1553"/>
      <c r="L47" s="1553">
        <v>18</v>
      </c>
      <c r="M47" s="1554">
        <f>H47-I47</f>
        <v>24</v>
      </c>
      <c r="N47" s="1552"/>
      <c r="O47" s="1553">
        <v>2</v>
      </c>
      <c r="P47" s="1554">
        <v>2</v>
      </c>
      <c r="Q47" s="159" t="s">
        <v>431</v>
      </c>
    </row>
    <row r="48" spans="1:17" s="127" customFormat="1" ht="16.5" thickBot="1" x14ac:dyDescent="0.3">
      <c r="A48" s="2259" t="s">
        <v>519</v>
      </c>
      <c r="B48" s="2260"/>
      <c r="C48" s="2260"/>
      <c r="D48" s="2260"/>
      <c r="E48" s="2260"/>
      <c r="F48" s="2284"/>
      <c r="G48" s="1268">
        <f>G12+G15+G17+G20+G22+G26+G29+G32+G35+G37+G38+G40+G46</f>
        <v>52.5</v>
      </c>
      <c r="H48" s="1268">
        <f t="shared" ref="H48:M48" si="2">H12+H15+H17+H20+H22+H26+H29+H32+H35+H37+H38+H40+H43+H46</f>
        <v>1575</v>
      </c>
      <c r="I48" s="1268">
        <f t="shared" si="2"/>
        <v>0</v>
      </c>
      <c r="J48" s="1268">
        <f t="shared" si="2"/>
        <v>0</v>
      </c>
      <c r="K48" s="1268">
        <f t="shared" si="2"/>
        <v>0</v>
      </c>
      <c r="L48" s="1268">
        <f t="shared" si="2"/>
        <v>0</v>
      </c>
      <c r="M48" s="1268">
        <f t="shared" si="2"/>
        <v>0</v>
      </c>
      <c r="N48" s="1269"/>
      <c r="O48" s="1269"/>
      <c r="P48" s="1270"/>
    </row>
    <row r="49" spans="1:17" s="127" customFormat="1" ht="16.5" thickBot="1" x14ac:dyDescent="0.3">
      <c r="A49" s="2259" t="s">
        <v>296</v>
      </c>
      <c r="B49" s="2260"/>
      <c r="C49" s="2260"/>
      <c r="D49" s="2260"/>
      <c r="E49" s="2260"/>
      <c r="F49" s="2284"/>
      <c r="G49" s="1268">
        <f>G13+G14+G18+G23+G27+G30+G33+G36+G41+G42+G47</f>
        <v>25</v>
      </c>
      <c r="H49" s="1268">
        <f>H13+H14+H18+H23+H27+H30+H33+H36+H41+H42+H47</f>
        <v>750</v>
      </c>
      <c r="I49" s="1268">
        <f>I13+I14+I18+I23+I27+I30+I33+I36+I41+I44+I47</f>
        <v>296</v>
      </c>
      <c r="J49" s="1268">
        <f>J13+J14+J18+J23+J27+J30+J33+J36+J41+J44+J47</f>
        <v>157</v>
      </c>
      <c r="K49" s="1268">
        <f>K13+K14+K18+K23+K27+K30+K33+K36+K41+K44+K47</f>
        <v>7</v>
      </c>
      <c r="L49" s="1268">
        <f>L13+L14+L18+L23+L27+L30+L33+L36+L41+L44+L47</f>
        <v>132</v>
      </c>
      <c r="M49" s="1268">
        <f>M13+M14+M18+M23+M27+M30+M33+M36+M41+M44+M47</f>
        <v>274</v>
      </c>
      <c r="N49" s="1273">
        <f>SUM(N11:N47)</f>
        <v>17.466666666666669</v>
      </c>
      <c r="O49" s="1273">
        <f>SUM(O11:O47)</f>
        <v>6</v>
      </c>
      <c r="P49" s="1273">
        <f>SUM(P11:P47)</f>
        <v>2</v>
      </c>
    </row>
    <row r="50" spans="1:17" s="100" customFormat="1" ht="16.5" customHeight="1" thickBot="1" x14ac:dyDescent="0.3">
      <c r="A50" s="2064" t="s">
        <v>297</v>
      </c>
      <c r="B50" s="2218"/>
      <c r="C50" s="2218"/>
      <c r="D50" s="2218"/>
      <c r="E50" s="2218"/>
      <c r="F50" s="2065"/>
      <c r="G50" s="182">
        <f>G48+G49</f>
        <v>77.5</v>
      </c>
      <c r="H50" s="182">
        <f t="shared" ref="H50:M50" si="3">H48+H49</f>
        <v>2325</v>
      </c>
      <c r="I50" s="182">
        <f t="shared" si="3"/>
        <v>296</v>
      </c>
      <c r="J50" s="182">
        <f t="shared" si="3"/>
        <v>157</v>
      </c>
      <c r="K50" s="182"/>
      <c r="L50" s="182">
        <f t="shared" si="3"/>
        <v>132</v>
      </c>
      <c r="M50" s="182">
        <f t="shared" si="3"/>
        <v>274</v>
      </c>
      <c r="N50" s="183"/>
      <c r="O50" s="183"/>
      <c r="P50" s="183"/>
    </row>
    <row r="51" spans="1:17" ht="16.5" customHeight="1" thickBot="1" x14ac:dyDescent="0.3">
      <c r="A51" s="1999" t="s">
        <v>188</v>
      </c>
      <c r="B51" s="2000"/>
      <c r="C51" s="2000"/>
      <c r="D51" s="2000"/>
      <c r="E51" s="2000"/>
      <c r="F51" s="2000"/>
      <c r="G51" s="2000"/>
      <c r="H51" s="2000"/>
      <c r="I51" s="2000"/>
      <c r="J51" s="2000"/>
      <c r="K51" s="2000"/>
      <c r="L51" s="2000"/>
      <c r="M51" s="2000"/>
      <c r="N51" s="2001"/>
      <c r="O51" s="2001"/>
      <c r="P51" s="2001"/>
    </row>
    <row r="52" spans="1:17" x14ac:dyDescent="0.25">
      <c r="A52" s="185" t="s">
        <v>189</v>
      </c>
      <c r="B52" s="1236" t="s">
        <v>91</v>
      </c>
      <c r="C52" s="1242"/>
      <c r="D52" s="1275"/>
      <c r="E52" s="1276"/>
      <c r="F52" s="1277"/>
      <c r="G52" s="1250">
        <f>G54+G53+G55</f>
        <v>7</v>
      </c>
      <c r="H52" s="1295">
        <f t="shared" ref="H52:H69" si="4">G52*30</f>
        <v>210</v>
      </c>
      <c r="I52" s="1242">
        <f>I54+I55</f>
        <v>30</v>
      </c>
      <c r="J52" s="1275">
        <f>J54+J55</f>
        <v>15</v>
      </c>
      <c r="K52" s="1275"/>
      <c r="L52" s="1275">
        <f>L54+L55</f>
        <v>15</v>
      </c>
      <c r="M52" s="956">
        <f>M54+M55</f>
        <v>90</v>
      </c>
      <c r="N52" s="1278"/>
      <c r="O52" s="1279"/>
      <c r="P52" s="1280"/>
    </row>
    <row r="53" spans="1:17" x14ac:dyDescent="0.25">
      <c r="A53" s="1180"/>
      <c r="B53" s="800" t="s">
        <v>514</v>
      </c>
      <c r="C53" s="815"/>
      <c r="D53" s="1755"/>
      <c r="E53" s="1756"/>
      <c r="F53" s="867"/>
      <c r="G53" s="1253">
        <f>'Семестровка уск виправлено'!D101</f>
        <v>3</v>
      </c>
      <c r="H53" s="1296">
        <f t="shared" si="4"/>
        <v>90</v>
      </c>
      <c r="I53" s="815"/>
      <c r="J53" s="1755"/>
      <c r="K53" s="1755"/>
      <c r="L53" s="1755"/>
      <c r="M53" s="840"/>
      <c r="N53" s="868"/>
      <c r="O53" s="869"/>
      <c r="P53" s="873"/>
    </row>
    <row r="54" spans="1:17" x14ac:dyDescent="0.25">
      <c r="A54" s="1181" t="s">
        <v>353</v>
      </c>
      <c r="B54" s="801" t="s">
        <v>270</v>
      </c>
      <c r="C54" s="824">
        <v>3</v>
      </c>
      <c r="D54" s="537"/>
      <c r="E54" s="901"/>
      <c r="F54" s="1177"/>
      <c r="G54" s="347">
        <f>'Семестровка уск виправлено'!E101</f>
        <v>3</v>
      </c>
      <c r="H54" s="1296">
        <f t="shared" si="4"/>
        <v>90</v>
      </c>
      <c r="I54" s="824">
        <f>J54+L54</f>
        <v>30</v>
      </c>
      <c r="J54" s="537">
        <v>15</v>
      </c>
      <c r="K54" s="537"/>
      <c r="L54" s="537">
        <f>'Семестровка уск виправлено'!J101</f>
        <v>15</v>
      </c>
      <c r="M54" s="365">
        <f>H54-I54</f>
        <v>60</v>
      </c>
      <c r="N54" s="868"/>
      <c r="O54" s="869"/>
      <c r="P54" s="873"/>
    </row>
    <row r="55" spans="1:17" x14ac:dyDescent="0.25">
      <c r="A55" s="1181" t="s">
        <v>354</v>
      </c>
      <c r="B55" s="801" t="s">
        <v>92</v>
      </c>
      <c r="C55" s="824"/>
      <c r="D55" s="537"/>
      <c r="E55" s="901"/>
      <c r="F55" s="351" t="s">
        <v>186</v>
      </c>
      <c r="G55" s="347">
        <v>1</v>
      </c>
      <c r="H55" s="1296">
        <f t="shared" si="4"/>
        <v>30</v>
      </c>
      <c r="I55" s="824">
        <f>J55+L55</f>
        <v>0</v>
      </c>
      <c r="J55" s="537"/>
      <c r="K55" s="537"/>
      <c r="L55" s="537"/>
      <c r="M55" s="365">
        <f>H55-I55</f>
        <v>30</v>
      </c>
      <c r="N55" s="868"/>
      <c r="O55" s="869"/>
      <c r="P55" s="873"/>
    </row>
    <row r="56" spans="1:17" x14ac:dyDescent="0.25">
      <c r="A56" s="1182" t="s">
        <v>191</v>
      </c>
      <c r="B56" s="814" t="s">
        <v>54</v>
      </c>
      <c r="C56" s="824"/>
      <c r="D56" s="537"/>
      <c r="E56" s="901"/>
      <c r="F56" s="351"/>
      <c r="G56" s="347">
        <f>G57+G58</f>
        <v>5</v>
      </c>
      <c r="H56" s="1296">
        <f t="shared" si="4"/>
        <v>150</v>
      </c>
      <c r="I56" s="824"/>
      <c r="J56" s="537"/>
      <c r="K56" s="537"/>
      <c r="L56" s="537"/>
      <c r="M56" s="365"/>
      <c r="N56" s="868"/>
      <c r="O56" s="869"/>
      <c r="P56" s="873"/>
    </row>
    <row r="57" spans="1:17" x14ac:dyDescent="0.25">
      <c r="A57" s="1182"/>
      <c r="B57" s="800" t="s">
        <v>514</v>
      </c>
      <c r="C57" s="824"/>
      <c r="D57" s="537"/>
      <c r="E57" s="901"/>
      <c r="F57" s="351"/>
      <c r="G57" s="347">
        <f>'Семестровка уск виправлено'!D77</f>
        <v>2</v>
      </c>
      <c r="H57" s="1296">
        <f t="shared" si="4"/>
        <v>60</v>
      </c>
      <c r="I57" s="824"/>
      <c r="J57" s="537"/>
      <c r="K57" s="537"/>
      <c r="L57" s="537"/>
      <c r="M57" s="365"/>
      <c r="N57" s="868"/>
      <c r="O57" s="869"/>
      <c r="P57" s="873"/>
    </row>
    <row r="58" spans="1:17" x14ac:dyDescent="0.25">
      <c r="A58" s="1181"/>
      <c r="B58" s="801" t="s">
        <v>270</v>
      </c>
      <c r="C58" s="824"/>
      <c r="D58" s="537" t="s">
        <v>64</v>
      </c>
      <c r="E58" s="901"/>
      <c r="F58" s="351"/>
      <c r="G58" s="347">
        <f>'Семестровка уск виправлено'!E77</f>
        <v>3</v>
      </c>
      <c r="H58" s="1296">
        <f t="shared" si="4"/>
        <v>90</v>
      </c>
      <c r="I58" s="824">
        <f>J58+L58</f>
        <v>45</v>
      </c>
      <c r="J58" s="537">
        <f>'Семестровка уск виправлено'!H77</f>
        <v>27</v>
      </c>
      <c r="K58" s="537"/>
      <c r="L58" s="537">
        <f>'Семестровка уск виправлено'!J77</f>
        <v>18</v>
      </c>
      <c r="M58" s="365">
        <f>H58-I58</f>
        <v>45</v>
      </c>
      <c r="N58" s="868"/>
      <c r="O58" s="869"/>
      <c r="P58" s="1556">
        <f>'Семестровка уск виправлено'!L77</f>
        <v>5</v>
      </c>
      <c r="Q58" s="159" t="s">
        <v>433</v>
      </c>
    </row>
    <row r="59" spans="1:17" ht="16.5" customHeight="1" x14ac:dyDescent="0.25">
      <c r="A59" s="1285" t="s">
        <v>194</v>
      </c>
      <c r="B59" s="814" t="s">
        <v>90</v>
      </c>
      <c r="C59" s="523" t="s">
        <v>63</v>
      </c>
      <c r="D59" s="524"/>
      <c r="E59" s="525"/>
      <c r="F59" s="526"/>
      <c r="G59" s="1293">
        <v>6</v>
      </c>
      <c r="H59" s="1297">
        <f t="shared" si="4"/>
        <v>180</v>
      </c>
      <c r="I59" s="844">
        <f>J59+L59</f>
        <v>63</v>
      </c>
      <c r="J59" s="528">
        <f>'Семестровка уск виправлено'!H73</f>
        <v>36</v>
      </c>
      <c r="K59" s="528"/>
      <c r="L59" s="528">
        <f>'Семестровка уск виправлено'!J73</f>
        <v>27</v>
      </c>
      <c r="M59" s="906">
        <f>H59-I59</f>
        <v>117</v>
      </c>
      <c r="N59" s="529"/>
      <c r="O59" s="1557">
        <f>'Семестровка уск виправлено'!L73</f>
        <v>7</v>
      </c>
      <c r="P59" s="907"/>
      <c r="Q59" s="159" t="s">
        <v>431</v>
      </c>
    </row>
    <row r="60" spans="1:17" ht="16.5" customHeight="1" x14ac:dyDescent="0.25">
      <c r="A60" s="1285" t="s">
        <v>195</v>
      </c>
      <c r="B60" s="1240" t="s">
        <v>275</v>
      </c>
      <c r="C60" s="815">
        <v>1</v>
      </c>
      <c r="D60" s="1755"/>
      <c r="E60" s="1755"/>
      <c r="F60" s="840"/>
      <c r="G60" s="1256">
        <f>'Семестровка уск виправлено'!E25</f>
        <v>4</v>
      </c>
      <c r="H60" s="1256">
        <f t="shared" si="4"/>
        <v>120</v>
      </c>
      <c r="I60" s="815">
        <f>J60+L60</f>
        <v>45</v>
      </c>
      <c r="J60" s="1755">
        <f>'Семестровка уск виправлено'!H25</f>
        <v>30</v>
      </c>
      <c r="K60" s="1755"/>
      <c r="L60" s="1755">
        <f>'Семестровка уск виправлено'!J25</f>
        <v>15</v>
      </c>
      <c r="M60" s="840">
        <f>H60-I60</f>
        <v>75</v>
      </c>
      <c r="N60" s="1534">
        <f>'Семестровка уск виправлено'!L25</f>
        <v>3</v>
      </c>
      <c r="O60" s="1755"/>
      <c r="P60" s="840"/>
      <c r="Q60" s="159" t="s">
        <v>431</v>
      </c>
    </row>
    <row r="61" spans="1:17" x14ac:dyDescent="0.25">
      <c r="A61" s="1183" t="s">
        <v>196</v>
      </c>
      <c r="B61" s="814" t="s">
        <v>44</v>
      </c>
      <c r="C61" s="824"/>
      <c r="D61" s="537"/>
      <c r="E61" s="901"/>
      <c r="F61" s="351"/>
      <c r="G61" s="1253">
        <f>G62+G63</f>
        <v>6</v>
      </c>
      <c r="H61" s="1296">
        <f t="shared" si="4"/>
        <v>180</v>
      </c>
      <c r="I61" s="824"/>
      <c r="J61" s="537"/>
      <c r="K61" s="537"/>
      <c r="L61" s="537"/>
      <c r="M61" s="365"/>
      <c r="N61" s="868"/>
      <c r="O61" s="869"/>
      <c r="P61" s="873"/>
    </row>
    <row r="62" spans="1:17" x14ac:dyDescent="0.25">
      <c r="A62" s="1182"/>
      <c r="B62" s="800" t="s">
        <v>514</v>
      </c>
      <c r="C62" s="824"/>
      <c r="D62" s="537"/>
      <c r="E62" s="901"/>
      <c r="F62" s="351"/>
      <c r="G62" s="663">
        <f>'Семестровка уск виправлено'!D45</f>
        <v>3</v>
      </c>
      <c r="H62" s="1296">
        <f t="shared" si="4"/>
        <v>90</v>
      </c>
      <c r="I62" s="824"/>
      <c r="J62" s="537"/>
      <c r="K62" s="537"/>
      <c r="L62" s="537"/>
      <c r="M62" s="365"/>
      <c r="N62" s="868"/>
      <c r="O62" s="869"/>
      <c r="P62" s="873"/>
    </row>
    <row r="63" spans="1:17" x14ac:dyDescent="0.25">
      <c r="A63" s="1182"/>
      <c r="B63" s="801" t="s">
        <v>270</v>
      </c>
      <c r="C63" s="824"/>
      <c r="D63" s="537">
        <v>1</v>
      </c>
      <c r="E63" s="901"/>
      <c r="F63" s="351"/>
      <c r="G63" s="663">
        <f>'Семестровка уск виправлено'!E45</f>
        <v>3</v>
      </c>
      <c r="H63" s="1296">
        <f t="shared" si="4"/>
        <v>90</v>
      </c>
      <c r="I63" s="824">
        <f>J63+L63</f>
        <v>45</v>
      </c>
      <c r="J63" s="365">
        <f>'Семестровка уск виправлено'!H45</f>
        <v>30</v>
      </c>
      <c r="K63" s="365"/>
      <c r="L63" s="365">
        <f>'Семестровка уск виправлено'!J45</f>
        <v>15</v>
      </c>
      <c r="M63" s="365">
        <f>H63-I63</f>
        <v>45</v>
      </c>
      <c r="N63" s="1558">
        <v>3</v>
      </c>
      <c r="O63" s="869"/>
      <c r="P63" s="873"/>
      <c r="Q63" s="159" t="s">
        <v>432</v>
      </c>
    </row>
    <row r="64" spans="1:17" ht="48" customHeight="1" x14ac:dyDescent="0.25">
      <c r="A64" s="1286" t="s">
        <v>198</v>
      </c>
      <c r="B64" s="814" t="s">
        <v>520</v>
      </c>
      <c r="C64" s="1745"/>
      <c r="D64" s="1746"/>
      <c r="E64" s="1746"/>
      <c r="F64" s="821"/>
      <c r="G64" s="1257">
        <f>'Семестровка уск виправлено'!D75</f>
        <v>4</v>
      </c>
      <c r="H64" s="1297">
        <f t="shared" si="4"/>
        <v>120</v>
      </c>
      <c r="I64" s="1745"/>
      <c r="J64" s="1746"/>
      <c r="K64" s="1746"/>
      <c r="L64" s="1746"/>
      <c r="M64" s="821"/>
      <c r="N64" s="1301"/>
      <c r="O64" s="1747"/>
      <c r="P64" s="1748"/>
    </row>
    <row r="65" spans="1:17" x14ac:dyDescent="0.25">
      <c r="A65" s="1180" t="s">
        <v>199</v>
      </c>
      <c r="B65" s="1178" t="s">
        <v>277</v>
      </c>
      <c r="C65" s="909"/>
      <c r="D65" s="1755"/>
      <c r="E65" s="1756"/>
      <c r="F65" s="840"/>
      <c r="G65" s="1253">
        <f>G66+G67</f>
        <v>5</v>
      </c>
      <c r="H65" s="1256">
        <f t="shared" si="4"/>
        <v>150</v>
      </c>
      <c r="I65" s="815"/>
      <c r="J65" s="1755"/>
      <c r="K65" s="1755"/>
      <c r="L65" s="1755"/>
      <c r="M65" s="840"/>
      <c r="N65" s="824"/>
      <c r="O65" s="823"/>
      <c r="P65" s="365"/>
    </row>
    <row r="66" spans="1:17" x14ac:dyDescent="0.25">
      <c r="A66" s="1180"/>
      <c r="B66" s="800" t="s">
        <v>514</v>
      </c>
      <c r="C66" s="909"/>
      <c r="D66" s="1755"/>
      <c r="E66" s="1756"/>
      <c r="F66" s="840"/>
      <c r="G66" s="1253">
        <f>'Семестровка уск виправлено'!D79</f>
        <v>2</v>
      </c>
      <c r="H66" s="1256">
        <f t="shared" si="4"/>
        <v>60</v>
      </c>
      <c r="I66" s="815"/>
      <c r="J66" s="1755"/>
      <c r="K66" s="1755"/>
      <c r="L66" s="1755"/>
      <c r="M66" s="840"/>
      <c r="N66" s="824"/>
      <c r="O66" s="823"/>
      <c r="P66" s="365"/>
    </row>
    <row r="67" spans="1:17" x14ac:dyDescent="0.25">
      <c r="A67" s="1287"/>
      <c r="B67" s="801" t="s">
        <v>270</v>
      </c>
      <c r="C67" s="909"/>
      <c r="D67" s="1755" t="s">
        <v>495</v>
      </c>
      <c r="E67" s="1756"/>
      <c r="F67" s="840"/>
      <c r="G67" s="1253">
        <f>'Семестровка уск виправлено'!E79</f>
        <v>3</v>
      </c>
      <c r="H67" s="1256">
        <f t="shared" si="4"/>
        <v>90</v>
      </c>
      <c r="I67" s="815">
        <f>J67+K67+L67</f>
        <v>45</v>
      </c>
      <c r="J67" s="1755">
        <f>'Семестровка уск виправлено'!H79</f>
        <v>27</v>
      </c>
      <c r="K67" s="1755"/>
      <c r="L67" s="1755">
        <f>'Семестровка уск виправлено'!J79</f>
        <v>18</v>
      </c>
      <c r="M67" s="840">
        <f>H67-I67</f>
        <v>45</v>
      </c>
      <c r="N67" s="824"/>
      <c r="O67" s="1559">
        <f>'Семестровка уск виправлено'!L79</f>
        <v>5</v>
      </c>
      <c r="P67" s="365"/>
      <c r="Q67" s="159" t="s">
        <v>428</v>
      </c>
    </row>
    <row r="68" spans="1:17" ht="31.5" x14ac:dyDescent="0.25">
      <c r="A68" s="1180" t="s">
        <v>308</v>
      </c>
      <c r="B68" s="814" t="s">
        <v>521</v>
      </c>
      <c r="C68" s="909"/>
      <c r="D68" s="1755"/>
      <c r="E68" s="1756"/>
      <c r="F68" s="840"/>
      <c r="G68" s="1253">
        <f>'Семестровка уск виправлено'!D108</f>
        <v>4</v>
      </c>
      <c r="H68" s="1256">
        <f t="shared" si="4"/>
        <v>120</v>
      </c>
      <c r="I68" s="815"/>
      <c r="J68" s="1755"/>
      <c r="K68" s="1755"/>
      <c r="L68" s="1755"/>
      <c r="M68" s="840"/>
      <c r="N68" s="824"/>
      <c r="O68" s="910"/>
      <c r="P68" s="365"/>
    </row>
    <row r="69" spans="1:17" x14ac:dyDescent="0.25">
      <c r="A69" s="1183" t="s">
        <v>303</v>
      </c>
      <c r="B69" s="218" t="s">
        <v>82</v>
      </c>
      <c r="C69" s="824"/>
      <c r="D69" s="537"/>
      <c r="E69" s="901"/>
      <c r="F69" s="351"/>
      <c r="G69" s="663">
        <f>G70+G71</f>
        <v>5</v>
      </c>
      <c r="H69" s="1256">
        <f t="shared" si="4"/>
        <v>150</v>
      </c>
      <c r="I69" s="824"/>
      <c r="J69" s="901"/>
      <c r="K69" s="901"/>
      <c r="L69" s="901"/>
      <c r="M69" s="365"/>
      <c r="N69" s="824"/>
      <c r="O69" s="823"/>
      <c r="P69" s="825"/>
    </row>
    <row r="70" spans="1:17" x14ac:dyDescent="0.25">
      <c r="A70" s="1181"/>
      <c r="B70" s="800" t="s">
        <v>514</v>
      </c>
      <c r="C70" s="824"/>
      <c r="D70" s="537"/>
      <c r="E70" s="901"/>
      <c r="F70" s="351"/>
      <c r="G70" s="663">
        <v>1</v>
      </c>
      <c r="H70" s="1256">
        <f>G70*30</f>
        <v>30</v>
      </c>
      <c r="I70" s="824"/>
      <c r="J70" s="901"/>
      <c r="K70" s="901"/>
      <c r="L70" s="901"/>
      <c r="M70" s="365"/>
      <c r="N70" s="824"/>
      <c r="O70" s="823"/>
      <c r="P70" s="825"/>
    </row>
    <row r="71" spans="1:17" s="127" customFormat="1" x14ac:dyDescent="0.25">
      <c r="A71" s="1234"/>
      <c r="B71" s="801" t="s">
        <v>270</v>
      </c>
      <c r="C71" s="909" t="s">
        <v>64</v>
      </c>
      <c r="D71" s="1755"/>
      <c r="E71" s="1756"/>
      <c r="F71" s="840"/>
      <c r="G71" s="1254">
        <v>4</v>
      </c>
      <c r="H71" s="1256">
        <f>G71*30</f>
        <v>120</v>
      </c>
      <c r="I71" s="815">
        <f>J71+K71+L71</f>
        <v>45</v>
      </c>
      <c r="J71" s="1755">
        <f>'Семестровка уск виправлено'!H69</f>
        <v>27</v>
      </c>
      <c r="K71" s="1755"/>
      <c r="L71" s="1755">
        <f>'Семестровка уск виправлено'!J69</f>
        <v>18</v>
      </c>
      <c r="M71" s="840">
        <f>H71-I71</f>
        <v>75</v>
      </c>
      <c r="N71" s="824"/>
      <c r="O71" s="910"/>
      <c r="P71" s="1560">
        <f>'Семестровка уск виправлено'!L69</f>
        <v>5</v>
      </c>
      <c r="Q71" s="127" t="s">
        <v>431</v>
      </c>
    </row>
    <row r="72" spans="1:17" s="127" customFormat="1" ht="24" hidden="1" customHeight="1" x14ac:dyDescent="0.25">
      <c r="A72" s="1233"/>
      <c r="B72" s="1240"/>
      <c r="C72" s="909"/>
      <c r="D72" s="1755"/>
      <c r="E72" s="1756"/>
      <c r="F72" s="840"/>
      <c r="G72" s="1254"/>
      <c r="H72" s="1256"/>
      <c r="I72" s="815"/>
      <c r="J72" s="1755"/>
      <c r="K72" s="1755"/>
      <c r="L72" s="1755"/>
      <c r="M72" s="840"/>
      <c r="N72" s="824"/>
      <c r="O72" s="910"/>
      <c r="P72" s="912"/>
    </row>
    <row r="73" spans="1:17" s="127" customFormat="1" hidden="1" x14ac:dyDescent="0.25">
      <c r="A73" s="1234"/>
      <c r="B73" s="800"/>
      <c r="C73" s="909"/>
      <c r="D73" s="1755"/>
      <c r="E73" s="1756"/>
      <c r="F73" s="840"/>
      <c r="G73" s="1254"/>
      <c r="H73" s="1256"/>
      <c r="I73" s="815"/>
      <c r="J73" s="1755"/>
      <c r="K73" s="1755"/>
      <c r="L73" s="1755"/>
      <c r="M73" s="840"/>
      <c r="N73" s="824"/>
      <c r="O73" s="910"/>
      <c r="P73" s="912"/>
    </row>
    <row r="74" spans="1:17" ht="16.5" hidden="1" customHeight="1" x14ac:dyDescent="0.25">
      <c r="A74" s="1235"/>
      <c r="B74" s="801"/>
      <c r="C74" s="815"/>
      <c r="D74" s="1755"/>
      <c r="E74" s="1755"/>
      <c r="F74" s="840"/>
      <c r="G74" s="1256"/>
      <c r="H74" s="1256"/>
      <c r="I74" s="815"/>
      <c r="J74" s="1755"/>
      <c r="K74" s="1755"/>
      <c r="L74" s="1755"/>
      <c r="M74" s="840"/>
      <c r="N74" s="815"/>
      <c r="O74" s="1755"/>
      <c r="P74" s="840"/>
    </row>
    <row r="75" spans="1:17" x14ac:dyDescent="0.25">
      <c r="A75" s="1180" t="s">
        <v>309</v>
      </c>
      <c r="B75" s="218" t="s">
        <v>94</v>
      </c>
      <c r="C75" s="909"/>
      <c r="D75" s="1755"/>
      <c r="E75" s="1756"/>
      <c r="F75" s="840"/>
      <c r="G75" s="1253">
        <f>G76+G77</f>
        <v>5</v>
      </c>
      <c r="H75" s="1256">
        <f t="shared" ref="H75:H91" si="5">G75*30</f>
        <v>150</v>
      </c>
      <c r="I75" s="815"/>
      <c r="J75" s="1755"/>
      <c r="K75" s="1755"/>
      <c r="L75" s="1755"/>
      <c r="M75" s="840"/>
      <c r="N75" s="824"/>
      <c r="O75" s="910"/>
      <c r="P75" s="365"/>
    </row>
    <row r="76" spans="1:17" x14ac:dyDescent="0.25">
      <c r="A76" s="1288"/>
      <c r="B76" s="800" t="s">
        <v>514</v>
      </c>
      <c r="C76" s="909"/>
      <c r="D76" s="1755"/>
      <c r="E76" s="1756"/>
      <c r="F76" s="840"/>
      <c r="G76" s="1253">
        <f>'Семестровка уск виправлено'!D104</f>
        <v>1.5</v>
      </c>
      <c r="H76" s="1256">
        <f t="shared" si="5"/>
        <v>45</v>
      </c>
      <c r="I76" s="815"/>
      <c r="J76" s="1755"/>
      <c r="K76" s="1755"/>
      <c r="L76" s="1755"/>
      <c r="M76" s="840"/>
      <c r="N76" s="824"/>
      <c r="O76" s="910"/>
      <c r="P76" s="365"/>
    </row>
    <row r="77" spans="1:17" ht="16.5" thickBot="1" x14ac:dyDescent="0.3">
      <c r="A77" s="1456"/>
      <c r="B77" s="826" t="s">
        <v>270</v>
      </c>
      <c r="C77" s="1745">
        <v>3</v>
      </c>
      <c r="D77" s="1746"/>
      <c r="E77" s="761"/>
      <c r="F77" s="827"/>
      <c r="G77" s="1254">
        <f>'Семестровка уск виправлено'!E104</f>
        <v>3.5</v>
      </c>
      <c r="H77" s="1257">
        <f>G77*30</f>
        <v>105</v>
      </c>
      <c r="I77" s="1745">
        <f>J77+K77+L77</f>
        <v>45</v>
      </c>
      <c r="J77" s="1746">
        <f>'Семестровка уск виправлено'!H104</f>
        <v>30</v>
      </c>
      <c r="K77" s="1746"/>
      <c r="L77" s="1746">
        <f>'Семестровка уск виправлено'!J104</f>
        <v>15</v>
      </c>
      <c r="M77" s="821">
        <f>H77-I77</f>
        <v>60</v>
      </c>
      <c r="N77" s="833"/>
      <c r="O77" s="831"/>
      <c r="P77" s="1457"/>
    </row>
    <row r="78" spans="1:17" ht="16.5" customHeight="1" x14ac:dyDescent="0.25">
      <c r="A78" s="1458" t="s">
        <v>310</v>
      </c>
      <c r="B78" s="1459" t="str">
        <f>'Семестровка уск виправлено'!C27</f>
        <v>Фінанси</v>
      </c>
      <c r="C78" s="1242"/>
      <c r="D78" s="1275"/>
      <c r="E78" s="1275"/>
      <c r="F78" s="956"/>
      <c r="G78" s="1460">
        <f>G79+G80+G81</f>
        <v>6</v>
      </c>
      <c r="H78" s="1255">
        <f t="shared" si="5"/>
        <v>180</v>
      </c>
      <c r="I78" s="1242"/>
      <c r="J78" s="1275"/>
      <c r="K78" s="1275"/>
      <c r="L78" s="1275"/>
      <c r="M78" s="956"/>
      <c r="N78" s="1242"/>
      <c r="O78" s="1275"/>
      <c r="P78" s="956"/>
    </row>
    <row r="79" spans="1:17" ht="16.5" customHeight="1" x14ac:dyDescent="0.25">
      <c r="A79" s="1233"/>
      <c r="B79" s="800" t="s">
        <v>514</v>
      </c>
      <c r="C79" s="815"/>
      <c r="D79" s="1755"/>
      <c r="E79" s="1755"/>
      <c r="F79" s="840"/>
      <c r="G79" s="1256">
        <v>2</v>
      </c>
      <c r="H79" s="1297">
        <f t="shared" si="5"/>
        <v>60</v>
      </c>
      <c r="I79" s="815"/>
      <c r="J79" s="1755"/>
      <c r="K79" s="1755"/>
      <c r="L79" s="1755"/>
      <c r="M79" s="840"/>
      <c r="N79" s="815"/>
      <c r="O79" s="1755"/>
      <c r="P79" s="840"/>
    </row>
    <row r="80" spans="1:17" ht="16.5" customHeight="1" x14ac:dyDescent="0.25">
      <c r="A80" s="1233" t="s">
        <v>508</v>
      </c>
      <c r="B80" s="801" t="s">
        <v>270</v>
      </c>
      <c r="C80" s="815">
        <v>1</v>
      </c>
      <c r="D80" s="1755"/>
      <c r="E80" s="1755"/>
      <c r="F80" s="840"/>
      <c r="G80" s="1256">
        <f>'Семестровка уск виправлено'!E27</f>
        <v>3</v>
      </c>
      <c r="H80" s="1297">
        <f t="shared" si="5"/>
        <v>90</v>
      </c>
      <c r="I80" s="844">
        <f>J80+L80</f>
        <v>30</v>
      </c>
      <c r="J80" s="1755">
        <f>'Семестровка уск виправлено'!H27</f>
        <v>15</v>
      </c>
      <c r="K80" s="1755"/>
      <c r="L80" s="1755">
        <f>'Семестровка уск виправлено'!J27</f>
        <v>15</v>
      </c>
      <c r="M80" s="906">
        <f>H80-I80</f>
        <v>60</v>
      </c>
      <c r="N80" s="1545">
        <v>2</v>
      </c>
      <c r="O80" s="1755"/>
      <c r="P80" s="840"/>
      <c r="Q80" s="159" t="s">
        <v>431</v>
      </c>
    </row>
    <row r="81" spans="1:17" ht="16.5" customHeight="1" x14ac:dyDescent="0.25">
      <c r="A81" s="1285" t="s">
        <v>509</v>
      </c>
      <c r="B81" s="915" t="s">
        <v>89</v>
      </c>
      <c r="C81" s="916"/>
      <c r="D81" s="917"/>
      <c r="E81" s="917"/>
      <c r="F81" s="918" t="s">
        <v>278</v>
      </c>
      <c r="G81" s="663">
        <v>1</v>
      </c>
      <c r="H81" s="1296">
        <f t="shared" si="5"/>
        <v>30</v>
      </c>
      <c r="I81" s="824">
        <f>J81+K81+L81</f>
        <v>0</v>
      </c>
      <c r="J81" s="537"/>
      <c r="K81" s="537"/>
      <c r="L81" s="537"/>
      <c r="M81" s="365">
        <f>H81-I81</f>
        <v>30</v>
      </c>
      <c r="N81" s="824"/>
      <c r="O81" s="537"/>
      <c r="P81" s="365"/>
      <c r="Q81" s="159" t="s">
        <v>431</v>
      </c>
    </row>
    <row r="82" spans="1:17" s="127" customFormat="1" ht="31.5" x14ac:dyDescent="0.25">
      <c r="A82" s="1180" t="s">
        <v>311</v>
      </c>
      <c r="B82" s="920" t="s">
        <v>93</v>
      </c>
      <c r="C82" s="909"/>
      <c r="D82" s="1755"/>
      <c r="E82" s="1756"/>
      <c r="F82" s="840"/>
      <c r="G82" s="1254">
        <f>G83+G84</f>
        <v>5.5</v>
      </c>
      <c r="H82" s="1256">
        <f t="shared" si="5"/>
        <v>165</v>
      </c>
      <c r="I82" s="815"/>
      <c r="J82" s="1755"/>
      <c r="K82" s="1755"/>
      <c r="L82" s="1755"/>
      <c r="M82" s="840"/>
      <c r="N82" s="824"/>
      <c r="O82" s="910"/>
      <c r="P82" s="912"/>
    </row>
    <row r="83" spans="1:17" s="127" customFormat="1" x14ac:dyDescent="0.25">
      <c r="A83" s="1234"/>
      <c r="B83" s="800" t="s">
        <v>514</v>
      </c>
      <c r="C83" s="909"/>
      <c r="D83" s="1755"/>
      <c r="E83" s="1756"/>
      <c r="F83" s="840"/>
      <c r="G83" s="1254">
        <v>2</v>
      </c>
      <c r="H83" s="1256">
        <f t="shared" si="5"/>
        <v>60</v>
      </c>
      <c r="I83" s="815"/>
      <c r="J83" s="1755"/>
      <c r="K83" s="1755"/>
      <c r="L83" s="1755"/>
      <c r="M83" s="840"/>
      <c r="N83" s="824"/>
      <c r="O83" s="910"/>
      <c r="P83" s="912"/>
    </row>
    <row r="84" spans="1:17" x14ac:dyDescent="0.25">
      <c r="A84" s="1288"/>
      <c r="B84" s="801" t="s">
        <v>270</v>
      </c>
      <c r="C84" s="909">
        <v>3</v>
      </c>
      <c r="D84" s="1755"/>
      <c r="E84" s="1756"/>
      <c r="F84" s="840"/>
      <c r="G84" s="1253">
        <f>'Семестровка уск виправлено'!E102</f>
        <v>3.5</v>
      </c>
      <c r="H84" s="1256">
        <f t="shared" si="5"/>
        <v>105</v>
      </c>
      <c r="I84" s="815">
        <f>J84+K84+L84</f>
        <v>45</v>
      </c>
      <c r="J84" s="1755">
        <f>'Семестровка уск виправлено'!H102</f>
        <v>30</v>
      </c>
      <c r="K84" s="1755"/>
      <c r="L84" s="1755">
        <f>'Семестровка уск виправлено'!J102</f>
        <v>15</v>
      </c>
      <c r="M84" s="840">
        <f>H84-I84</f>
        <v>60</v>
      </c>
      <c r="N84" s="824"/>
      <c r="O84" s="823"/>
      <c r="P84" s="365"/>
    </row>
    <row r="85" spans="1:17" x14ac:dyDescent="0.25">
      <c r="A85" s="1180" t="s">
        <v>312</v>
      </c>
      <c r="B85" s="218" t="s">
        <v>83</v>
      </c>
      <c r="C85" s="815"/>
      <c r="D85" s="1755"/>
      <c r="E85" s="1756"/>
      <c r="F85" s="867"/>
      <c r="G85" s="1253">
        <f>G86+G87+G88</f>
        <v>6</v>
      </c>
      <c r="H85" s="1256">
        <f t="shared" si="5"/>
        <v>180</v>
      </c>
      <c r="I85" s="921"/>
      <c r="J85" s="775"/>
      <c r="K85" s="775">
        <f>K87+K88</f>
        <v>0</v>
      </c>
      <c r="L85" s="775"/>
      <c r="M85" s="922"/>
      <c r="N85" s="868"/>
      <c r="O85" s="869"/>
      <c r="P85" s="870"/>
    </row>
    <row r="86" spans="1:17" x14ac:dyDescent="0.25">
      <c r="A86" s="1180"/>
      <c r="B86" s="800" t="s">
        <v>514</v>
      </c>
      <c r="C86" s="815"/>
      <c r="D86" s="1755"/>
      <c r="E86" s="1756"/>
      <c r="F86" s="867"/>
      <c r="G86" s="1254">
        <f>'Семестровка уск виправлено'!D103</f>
        <v>2</v>
      </c>
      <c r="H86" s="1296">
        <f t="shared" si="5"/>
        <v>60</v>
      </c>
      <c r="I86" s="921"/>
      <c r="J86" s="775"/>
      <c r="K86" s="775"/>
      <c r="L86" s="775"/>
      <c r="M86" s="922"/>
      <c r="N86" s="868"/>
      <c r="O86" s="869"/>
      <c r="P86" s="870"/>
    </row>
    <row r="87" spans="1:17" x14ac:dyDescent="0.25">
      <c r="A87" s="1180" t="s">
        <v>510</v>
      </c>
      <c r="B87" s="801" t="s">
        <v>270</v>
      </c>
      <c r="C87" s="226">
        <v>3</v>
      </c>
      <c r="D87" s="227"/>
      <c r="E87" s="227"/>
      <c r="F87" s="228"/>
      <c r="G87" s="663">
        <f>'Семестровка уск виправлено'!E103</f>
        <v>3</v>
      </c>
      <c r="H87" s="1296">
        <f t="shared" si="5"/>
        <v>90</v>
      </c>
      <c r="I87" s="824">
        <f>J87+K87+L87</f>
        <v>30</v>
      </c>
      <c r="J87" s="537">
        <f>'Семестровка уск виправлено'!H103</f>
        <v>15</v>
      </c>
      <c r="K87" s="537"/>
      <c r="L87" s="537">
        <f>'Семестровка уск виправлено'!J103</f>
        <v>15</v>
      </c>
      <c r="M87" s="365">
        <f>H87-I87</f>
        <v>60</v>
      </c>
      <c r="N87" s="230"/>
      <c r="O87" s="231"/>
      <c r="P87" s="232"/>
    </row>
    <row r="88" spans="1:17" ht="19.5" customHeight="1" thickBot="1" x14ac:dyDescent="0.3">
      <c r="A88" s="1183" t="s">
        <v>511</v>
      </c>
      <c r="B88" s="915" t="s">
        <v>84</v>
      </c>
      <c r="C88" s="916"/>
      <c r="D88" s="917"/>
      <c r="E88" s="917"/>
      <c r="F88" s="918" t="s">
        <v>347</v>
      </c>
      <c r="G88" s="663">
        <v>1</v>
      </c>
      <c r="H88" s="1298">
        <f t="shared" si="5"/>
        <v>30</v>
      </c>
      <c r="I88" s="820">
        <f>J88+K88+L88</f>
        <v>0</v>
      </c>
      <c r="J88" s="917"/>
      <c r="K88" s="917"/>
      <c r="L88" s="917"/>
      <c r="M88" s="918">
        <f>H88-I88</f>
        <v>30</v>
      </c>
      <c r="N88" s="820"/>
      <c r="O88" s="924"/>
      <c r="P88" s="918"/>
    </row>
    <row r="89" spans="1:17" ht="34.5" customHeight="1" thickBot="1" x14ac:dyDescent="0.3">
      <c r="A89" s="1498" t="s">
        <v>313</v>
      </c>
      <c r="B89" s="1495" t="s">
        <v>104</v>
      </c>
      <c r="C89" s="1290"/>
      <c r="D89" s="1291" t="s">
        <v>64</v>
      </c>
      <c r="E89" s="1291"/>
      <c r="F89" s="1292"/>
      <c r="G89" s="1294">
        <f>G90+G91</f>
        <v>5</v>
      </c>
      <c r="H89" s="1299">
        <f t="shared" si="5"/>
        <v>150</v>
      </c>
      <c r="I89" s="1300"/>
      <c r="J89" s="1291"/>
      <c r="K89" s="1291"/>
      <c r="L89" s="1291"/>
      <c r="M89" s="1292"/>
      <c r="N89" s="1300"/>
      <c r="O89" s="1291"/>
      <c r="P89" s="1292"/>
    </row>
    <row r="90" spans="1:17" ht="17.25" customHeight="1" x14ac:dyDescent="0.25">
      <c r="A90" s="185"/>
      <c r="B90" s="1496" t="s">
        <v>514</v>
      </c>
      <c r="C90" s="1304"/>
      <c r="D90" s="199"/>
      <c r="E90" s="199"/>
      <c r="F90" s="199"/>
      <c r="G90" s="1351">
        <v>4</v>
      </c>
      <c r="H90" s="1311">
        <f t="shared" si="5"/>
        <v>120</v>
      </c>
      <c r="I90" s="1262"/>
      <c r="J90" s="1265"/>
      <c r="K90" s="1265"/>
      <c r="L90" s="1265"/>
      <c r="M90" s="197"/>
      <c r="N90" s="198"/>
      <c r="O90" s="1265"/>
      <c r="P90" s="197"/>
    </row>
    <row r="91" spans="1:17" ht="16.5" customHeight="1" thickBot="1" x14ac:dyDescent="0.3">
      <c r="A91" s="1289"/>
      <c r="B91" s="1497" t="s">
        <v>270</v>
      </c>
      <c r="C91" s="1306"/>
      <c r="D91" s="1307"/>
      <c r="E91" s="1307"/>
      <c r="F91" s="1307"/>
      <c r="G91" s="1352">
        <v>1</v>
      </c>
      <c r="H91" s="1299">
        <f t="shared" si="5"/>
        <v>30</v>
      </c>
      <c r="I91" s="1300">
        <f>J91+K91+L91</f>
        <v>10</v>
      </c>
      <c r="J91" s="1291"/>
      <c r="K91" s="1291"/>
      <c r="L91" s="1291">
        <v>10</v>
      </c>
      <c r="M91" s="1292">
        <f>H91-I91</f>
        <v>20</v>
      </c>
      <c r="N91" s="1300"/>
      <c r="O91" s="1291"/>
      <c r="P91" s="1561">
        <v>1</v>
      </c>
      <c r="Q91" s="159" t="s">
        <v>431</v>
      </c>
    </row>
    <row r="92" spans="1:17" ht="19.5" customHeight="1" thickBot="1" x14ac:dyDescent="0.3">
      <c r="A92" s="2259" t="s">
        <v>519</v>
      </c>
      <c r="B92" s="2260"/>
      <c r="C92" s="2260"/>
      <c r="D92" s="2260"/>
      <c r="E92" s="2260"/>
      <c r="F92" s="2260"/>
      <c r="G92" s="1349">
        <f>G53+G57+G62+G64+G66+G68+G70+G76+G79+G83+G86+G90</f>
        <v>30.5</v>
      </c>
      <c r="H92" s="1349">
        <f>H53+H57+H62+H64+H66+H68+H70+H76+H79+H83+H86+H90</f>
        <v>915</v>
      </c>
      <c r="I92" s="1348"/>
      <c r="J92" s="1309"/>
      <c r="K92" s="1309"/>
      <c r="L92" s="1309"/>
      <c r="M92" s="1310"/>
      <c r="N92" s="1348"/>
      <c r="O92" s="1309"/>
      <c r="P92" s="1310"/>
    </row>
    <row r="93" spans="1:17" ht="19.5" customHeight="1" thickBot="1" x14ac:dyDescent="0.3">
      <c r="A93" s="2259" t="s">
        <v>296</v>
      </c>
      <c r="B93" s="2260"/>
      <c r="C93" s="2260"/>
      <c r="D93" s="2260"/>
      <c r="E93" s="2260"/>
      <c r="F93" s="2260"/>
      <c r="G93" s="1349">
        <f>G54+G55+G58+G59+G60+G63+G67+G71+G77+G80+G81+G84+G87+G88+G91</f>
        <v>43</v>
      </c>
      <c r="H93" s="1349">
        <f>H54+H55+H58+H59+H60+H63+H67+H71+H77+H80+H81+H84+H87+H88+H91</f>
        <v>1290</v>
      </c>
      <c r="I93" s="1349" t="e">
        <f>SUMIF(#REF!,"&gt;0",I52:I89)+I88+I55+I81</f>
        <v>#REF!</v>
      </c>
      <c r="J93" s="1308" t="e">
        <f>SUMIF(#REF!,"&gt;0",J52:J89)+J88+J55+J81</f>
        <v>#REF!</v>
      </c>
      <c r="K93" s="1308" t="e">
        <f>SUMIF(#REF!,"&gt;0",K52:K89)+K88+K55+K81</f>
        <v>#REF!</v>
      </c>
      <c r="L93" s="1308" t="e">
        <f>SUMIF(#REF!,"&gt;0",L52:L89)+L88+L55+L81</f>
        <v>#REF!</v>
      </c>
      <c r="M93" s="1350" t="e">
        <f>SUMIF(#REF!,"&gt;0",M52:M89)+M88+M55+M81</f>
        <v>#REF!</v>
      </c>
      <c r="N93" s="1348">
        <f t="shared" ref="N93:P93" si="6">SUM(N52:N92)</f>
        <v>8</v>
      </c>
      <c r="O93" s="1309">
        <f t="shared" si="6"/>
        <v>12</v>
      </c>
      <c r="P93" s="1310">
        <f t="shared" si="6"/>
        <v>11</v>
      </c>
    </row>
    <row r="94" spans="1:17" ht="16.5" thickBot="1" x14ac:dyDescent="0.3">
      <c r="A94" s="2266" t="s">
        <v>203</v>
      </c>
      <c r="B94" s="2267"/>
      <c r="C94" s="2267"/>
      <c r="D94" s="2267"/>
      <c r="E94" s="2267"/>
      <c r="F94" s="2267"/>
      <c r="G94" s="926">
        <f>G92+G93</f>
        <v>73.5</v>
      </c>
      <c r="H94" s="1353">
        <f>H92+H93</f>
        <v>2205</v>
      </c>
      <c r="I94" s="1353" t="e">
        <f t="shared" ref="I94:P94" si="7">I92+I93</f>
        <v>#REF!</v>
      </c>
      <c r="J94" s="1353" t="e">
        <f t="shared" si="7"/>
        <v>#REF!</v>
      </c>
      <c r="K94" s="1353" t="e">
        <f t="shared" si="7"/>
        <v>#REF!</v>
      </c>
      <c r="L94" s="1353" t="e">
        <f t="shared" si="7"/>
        <v>#REF!</v>
      </c>
      <c r="M94" s="1353" t="e">
        <f t="shared" si="7"/>
        <v>#REF!</v>
      </c>
      <c r="N94" s="1353">
        <f t="shared" si="7"/>
        <v>8</v>
      </c>
      <c r="O94" s="1353">
        <f t="shared" si="7"/>
        <v>12</v>
      </c>
      <c r="P94" s="1353">
        <f t="shared" si="7"/>
        <v>11</v>
      </c>
    </row>
    <row r="95" spans="1:17" ht="16.5" thickBot="1" x14ac:dyDescent="0.3">
      <c r="A95" s="2261" t="s">
        <v>204</v>
      </c>
      <c r="B95" s="2262"/>
      <c r="C95" s="2262"/>
      <c r="D95" s="2262"/>
      <c r="E95" s="2262"/>
      <c r="F95" s="2262"/>
      <c r="G95" s="2262"/>
      <c r="H95" s="2262"/>
      <c r="I95" s="2262"/>
      <c r="J95" s="2262"/>
      <c r="K95" s="2262"/>
      <c r="L95" s="2262"/>
      <c r="M95" s="2262"/>
      <c r="N95" s="2262"/>
      <c r="O95" s="2262"/>
      <c r="P95" s="2262"/>
    </row>
    <row r="96" spans="1:17" ht="31.5" x14ac:dyDescent="0.25">
      <c r="A96" s="1303" t="s">
        <v>323</v>
      </c>
      <c r="B96" s="1474" t="s">
        <v>522</v>
      </c>
      <c r="C96" s="1312"/>
      <c r="D96" s="1313"/>
      <c r="E96" s="1313"/>
      <c r="F96" s="1315"/>
      <c r="G96" s="1330">
        <f>'Семестровка уск виправлено'!D35</f>
        <v>4.5</v>
      </c>
      <c r="H96" s="1334">
        <f>G96*30</f>
        <v>135</v>
      </c>
      <c r="I96" s="1343"/>
      <c r="J96" s="1314"/>
      <c r="K96" s="1314"/>
      <c r="L96" s="1314"/>
      <c r="M96" s="1344"/>
      <c r="N96" s="1339"/>
      <c r="O96" s="1314"/>
      <c r="P96" s="1314"/>
    </row>
    <row r="97" spans="1:16" ht="47.25" x14ac:dyDescent="0.25">
      <c r="A97" s="1284" t="s">
        <v>324</v>
      </c>
      <c r="B97" s="1475" t="s">
        <v>523</v>
      </c>
      <c r="C97" s="1316"/>
      <c r="D97" s="930"/>
      <c r="E97" s="930"/>
      <c r="F97" s="1317"/>
      <c r="G97" s="1331">
        <f>'Семестровка уск виправлено'!D56</f>
        <v>4.5</v>
      </c>
      <c r="H97" s="1335">
        <f>G97*30</f>
        <v>135</v>
      </c>
      <c r="I97" s="1345"/>
      <c r="J97" s="933"/>
      <c r="K97" s="933"/>
      <c r="L97" s="933"/>
      <c r="M97" s="1346"/>
      <c r="N97" s="1340"/>
      <c r="O97" s="933"/>
      <c r="P97" s="933"/>
    </row>
    <row r="98" spans="1:16" ht="41.25" customHeight="1" x14ac:dyDescent="0.25">
      <c r="A98" s="1284" t="s">
        <v>325</v>
      </c>
      <c r="B98" s="1475" t="s">
        <v>524</v>
      </c>
      <c r="C98" s="1316"/>
      <c r="D98" s="930"/>
      <c r="E98" s="930"/>
      <c r="F98" s="1317"/>
      <c r="G98" s="1331">
        <f>'Семестровка уск виправлено'!D97</f>
        <v>4.5</v>
      </c>
      <c r="H98" s="1335">
        <f>G98*30</f>
        <v>135</v>
      </c>
      <c r="I98" s="1345"/>
      <c r="J98" s="933"/>
      <c r="K98" s="933"/>
      <c r="L98" s="933"/>
      <c r="M98" s="1346"/>
      <c r="N98" s="1340"/>
      <c r="O98" s="933"/>
      <c r="P98" s="933"/>
    </row>
    <row r="99" spans="1:16" s="100" customFormat="1" ht="16.5" thickBot="1" x14ac:dyDescent="0.3">
      <c r="A99" s="1305" t="s">
        <v>326</v>
      </c>
      <c r="B99" s="1318" t="s">
        <v>45</v>
      </c>
      <c r="C99" s="88"/>
      <c r="D99" s="89" t="s">
        <v>202</v>
      </c>
      <c r="E99" s="89"/>
      <c r="F99" s="1319"/>
      <c r="G99" s="1320">
        <f>'Семестровка уск виправлено'!E129</f>
        <v>6</v>
      </c>
      <c r="H99" s="1336">
        <f>G99*30</f>
        <v>180</v>
      </c>
      <c r="I99" s="1247">
        <f>J99+K99+L99</f>
        <v>0</v>
      </c>
      <c r="J99" s="1248"/>
      <c r="K99" s="1248"/>
      <c r="L99" s="1248"/>
      <c r="M99" s="1249">
        <f>H99-I99</f>
        <v>180</v>
      </c>
      <c r="N99" s="1341"/>
      <c r="O99" s="1321"/>
      <c r="P99" s="1322"/>
    </row>
    <row r="100" spans="1:16" s="100" customFormat="1" ht="16.5" thickBot="1" x14ac:dyDescent="0.3">
      <c r="A100" s="2264" t="s">
        <v>519</v>
      </c>
      <c r="B100" s="2265"/>
      <c r="C100" s="2265"/>
      <c r="D100" s="2265"/>
      <c r="E100" s="2265"/>
      <c r="F100" s="2265"/>
      <c r="G100" s="1332">
        <f>G96+G97+G98</f>
        <v>13.5</v>
      </c>
      <c r="H100" s="1337">
        <f>H96+H97+H98</f>
        <v>405</v>
      </c>
      <c r="I100" s="1301"/>
      <c r="J100" s="1747"/>
      <c r="K100" s="1747"/>
      <c r="L100" s="1747"/>
      <c r="M100" s="1748"/>
      <c r="N100" s="1342"/>
      <c r="O100" s="1324"/>
      <c r="P100" s="1325"/>
    </row>
    <row r="101" spans="1:16" s="100" customFormat="1" ht="16.5" thickBot="1" x14ac:dyDescent="0.3">
      <c r="A101" s="2259" t="s">
        <v>296</v>
      </c>
      <c r="B101" s="2260"/>
      <c r="C101" s="2260"/>
      <c r="D101" s="2260"/>
      <c r="E101" s="2260"/>
      <c r="F101" s="2260"/>
      <c r="G101" s="1333">
        <f>G99</f>
        <v>6</v>
      </c>
      <c r="H101" s="1338">
        <f>H99</f>
        <v>180</v>
      </c>
      <c r="I101" s="1347">
        <f t="shared" ref="I101:P101" si="8">I99</f>
        <v>0</v>
      </c>
      <c r="J101" s="1326">
        <f t="shared" si="8"/>
        <v>0</v>
      </c>
      <c r="K101" s="1326">
        <f t="shared" si="8"/>
        <v>0</v>
      </c>
      <c r="L101" s="1326">
        <f t="shared" si="8"/>
        <v>0</v>
      </c>
      <c r="M101" s="1327">
        <f t="shared" si="8"/>
        <v>180</v>
      </c>
      <c r="N101" s="1329">
        <f t="shared" si="8"/>
        <v>0</v>
      </c>
      <c r="O101" s="1326">
        <f t="shared" si="8"/>
        <v>0</v>
      </c>
      <c r="P101" s="1326">
        <f t="shared" si="8"/>
        <v>0</v>
      </c>
    </row>
    <row r="102" spans="1:16" s="100" customFormat="1" ht="16.5" thickBot="1" x14ac:dyDescent="0.3">
      <c r="A102" s="2257" t="s">
        <v>208</v>
      </c>
      <c r="B102" s="2258"/>
      <c r="C102" s="2258"/>
      <c r="D102" s="2258"/>
      <c r="E102" s="2258"/>
      <c r="F102" s="2258"/>
      <c r="G102" s="987">
        <f>G100+G101</f>
        <v>19.5</v>
      </c>
      <c r="H102" s="1328">
        <f>H100+H101</f>
        <v>585</v>
      </c>
      <c r="I102" s="1328">
        <f t="shared" ref="I102:P102" si="9">I100+I101</f>
        <v>0</v>
      </c>
      <c r="J102" s="1328">
        <f t="shared" si="9"/>
        <v>0</v>
      </c>
      <c r="K102" s="1328">
        <f t="shared" si="9"/>
        <v>0</v>
      </c>
      <c r="L102" s="1328">
        <f t="shared" si="9"/>
        <v>0</v>
      </c>
      <c r="M102" s="1328">
        <f t="shared" si="9"/>
        <v>180</v>
      </c>
      <c r="N102" s="1328">
        <f t="shared" si="9"/>
        <v>0</v>
      </c>
      <c r="O102" s="1328">
        <f t="shared" si="9"/>
        <v>0</v>
      </c>
      <c r="P102" s="1328">
        <f t="shared" si="9"/>
        <v>0</v>
      </c>
    </row>
    <row r="103" spans="1:16" ht="16.5" thickBot="1" x14ac:dyDescent="0.3">
      <c r="A103" s="2238" t="s">
        <v>548</v>
      </c>
      <c r="B103" s="2239"/>
      <c r="C103" s="2239"/>
      <c r="D103" s="2239"/>
      <c r="E103" s="2239"/>
      <c r="F103" s="2239"/>
      <c r="G103" s="2239"/>
      <c r="H103" s="2239"/>
      <c r="I103" s="2239"/>
      <c r="J103" s="2239"/>
      <c r="K103" s="2239"/>
      <c r="L103" s="2239"/>
      <c r="M103" s="2239"/>
      <c r="N103" s="2239"/>
      <c r="O103" s="2239"/>
      <c r="P103" s="2239"/>
    </row>
    <row r="104" spans="1:16" s="100" customFormat="1" ht="16.5" thickBot="1" x14ac:dyDescent="0.3">
      <c r="A104" s="185"/>
      <c r="B104" s="948"/>
      <c r="C104" s="949"/>
      <c r="D104" s="950"/>
      <c r="E104" s="950"/>
      <c r="F104" s="951"/>
      <c r="G104" s="952"/>
      <c r="H104" s="953"/>
      <c r="I104" s="954"/>
      <c r="J104" s="955"/>
      <c r="K104" s="955"/>
      <c r="L104" s="955"/>
      <c r="M104" s="956"/>
      <c r="N104" s="957"/>
      <c r="O104" s="958"/>
      <c r="P104" s="959"/>
    </row>
    <row r="105" spans="1:16" s="100" customFormat="1" ht="16.5" thickBot="1" x14ac:dyDescent="0.3">
      <c r="A105" s="185" t="s">
        <v>327</v>
      </c>
      <c r="B105" s="963" t="s">
        <v>542</v>
      </c>
      <c r="C105" s="964">
        <v>4</v>
      </c>
      <c r="D105" s="965"/>
      <c r="E105" s="965"/>
      <c r="F105" s="966"/>
      <c r="G105" s="967">
        <v>6</v>
      </c>
      <c r="H105" s="968">
        <f>G105*30</f>
        <v>180</v>
      </c>
      <c r="I105" s="969">
        <f>J105+K105+L105</f>
        <v>0</v>
      </c>
      <c r="J105" s="970"/>
      <c r="K105" s="970"/>
      <c r="L105" s="970"/>
      <c r="M105" s="971">
        <f>H105-I105</f>
        <v>180</v>
      </c>
      <c r="N105" s="972"/>
      <c r="O105" s="973"/>
      <c r="P105" s="974"/>
    </row>
    <row r="106" spans="1:16" s="100" customFormat="1" ht="16.5" thickBot="1" x14ac:dyDescent="0.3">
      <c r="A106" s="2251" t="s">
        <v>213</v>
      </c>
      <c r="B106" s="2252"/>
      <c r="C106" s="2252"/>
      <c r="D106" s="2252"/>
      <c r="E106" s="2252"/>
      <c r="F106" s="2252"/>
      <c r="G106" s="1462">
        <f>SUM(G104:G105)</f>
        <v>6</v>
      </c>
      <c r="H106" s="1464">
        <f>SUM(H104:H105)</f>
        <v>180</v>
      </c>
      <c r="I106" s="1464">
        <f t="shared" ref="I106:P106" si="10">I104</f>
        <v>0</v>
      </c>
      <c r="J106" s="1464">
        <f t="shared" si="10"/>
        <v>0</v>
      </c>
      <c r="K106" s="1464">
        <f t="shared" si="10"/>
        <v>0</v>
      </c>
      <c r="L106" s="1464">
        <f t="shared" si="10"/>
        <v>0</v>
      </c>
      <c r="M106" s="1464">
        <f>SUM(M104:M105)</f>
        <v>180</v>
      </c>
      <c r="N106" s="1464">
        <f t="shared" si="10"/>
        <v>0</v>
      </c>
      <c r="O106" s="1466">
        <f t="shared" si="10"/>
        <v>0</v>
      </c>
      <c r="P106" s="1464">
        <f t="shared" si="10"/>
        <v>0</v>
      </c>
    </row>
    <row r="107" spans="1:16" s="100" customFormat="1" ht="16.5" thickBot="1" x14ac:dyDescent="0.3">
      <c r="A107" s="2249" t="s">
        <v>525</v>
      </c>
      <c r="B107" s="2250"/>
      <c r="C107" s="2250"/>
      <c r="D107" s="2250"/>
      <c r="E107" s="2250"/>
      <c r="F107" s="2250"/>
      <c r="G107" s="1331">
        <f>G48+G92+G100</f>
        <v>96.5</v>
      </c>
      <c r="H107" s="1331">
        <f>H92+H100+H48</f>
        <v>2895</v>
      </c>
      <c r="I107" s="1465"/>
      <c r="J107" s="1465"/>
      <c r="K107" s="1465"/>
      <c r="L107" s="1465"/>
      <c r="M107" s="1465"/>
      <c r="N107" s="1465"/>
      <c r="O107" s="1467"/>
      <c r="P107" s="1465"/>
    </row>
    <row r="108" spans="1:16" s="100" customFormat="1" ht="16.5" customHeight="1" thickBot="1" x14ac:dyDescent="0.3">
      <c r="A108" s="2249" t="s">
        <v>334</v>
      </c>
      <c r="B108" s="2250"/>
      <c r="C108" s="2250"/>
      <c r="D108" s="2250"/>
      <c r="E108" s="2250"/>
      <c r="F108" s="2250"/>
      <c r="G108" s="1331">
        <f>G93+G101+G49+G106</f>
        <v>80</v>
      </c>
      <c r="H108" s="1331">
        <f t="shared" ref="H108:P108" si="11">H93+H101+H49+H106</f>
        <v>2400</v>
      </c>
      <c r="I108" s="1331" t="e">
        <f t="shared" si="11"/>
        <v>#REF!</v>
      </c>
      <c r="J108" s="1331" t="e">
        <f t="shared" si="11"/>
        <v>#REF!</v>
      </c>
      <c r="K108" s="1331" t="e">
        <f t="shared" si="11"/>
        <v>#REF!</v>
      </c>
      <c r="L108" s="1331" t="e">
        <f t="shared" si="11"/>
        <v>#REF!</v>
      </c>
      <c r="M108" s="1331" t="e">
        <f t="shared" si="11"/>
        <v>#REF!</v>
      </c>
      <c r="N108" s="1331">
        <f t="shared" si="11"/>
        <v>25.466666666666669</v>
      </c>
      <c r="O108" s="1468">
        <f t="shared" si="11"/>
        <v>18</v>
      </c>
      <c r="P108" s="1331">
        <f t="shared" si="11"/>
        <v>13</v>
      </c>
    </row>
    <row r="109" spans="1:16" ht="16.5" thickBot="1" x14ac:dyDescent="0.3">
      <c r="A109" s="2244" t="s">
        <v>214</v>
      </c>
      <c r="B109" s="2245"/>
      <c r="C109" s="2245"/>
      <c r="D109" s="2245"/>
      <c r="E109" s="2245"/>
      <c r="F109" s="2245"/>
      <c r="G109" s="1353">
        <f>G107+G108</f>
        <v>176.5</v>
      </c>
      <c r="H109" s="1353">
        <f>H107+H108</f>
        <v>5295</v>
      </c>
      <c r="I109" s="1353" t="e">
        <f t="shared" ref="I109:P109" si="12">I107+I108</f>
        <v>#REF!</v>
      </c>
      <c r="J109" s="1353" t="e">
        <f t="shared" si="12"/>
        <v>#REF!</v>
      </c>
      <c r="K109" s="1353" t="e">
        <f t="shared" si="12"/>
        <v>#REF!</v>
      </c>
      <c r="L109" s="1353" t="e">
        <f t="shared" si="12"/>
        <v>#REF!</v>
      </c>
      <c r="M109" s="1353" t="e">
        <f t="shared" si="12"/>
        <v>#REF!</v>
      </c>
      <c r="N109" s="1353">
        <f t="shared" si="12"/>
        <v>25.466666666666669</v>
      </c>
      <c r="O109" s="1353">
        <f t="shared" si="12"/>
        <v>18</v>
      </c>
      <c r="P109" s="1353">
        <f t="shared" si="12"/>
        <v>13</v>
      </c>
    </row>
    <row r="110" spans="1:16" x14ac:dyDescent="0.25">
      <c r="A110" s="2246" t="s">
        <v>215</v>
      </c>
      <c r="B110" s="2247"/>
      <c r="C110" s="2247"/>
      <c r="D110" s="2247"/>
      <c r="E110" s="2247"/>
      <c r="F110" s="2247"/>
      <c r="G110" s="2247"/>
      <c r="H110" s="2247"/>
      <c r="I110" s="2247"/>
      <c r="J110" s="2247"/>
      <c r="K110" s="2247"/>
      <c r="L110" s="2247"/>
      <c r="M110" s="2247"/>
      <c r="N110" s="2247"/>
      <c r="O110" s="2247"/>
      <c r="P110" s="2247"/>
    </row>
    <row r="111" spans="1:16" ht="16.5" thickBot="1" x14ac:dyDescent="0.3">
      <c r="A111" s="2241" t="s">
        <v>216</v>
      </c>
      <c r="B111" s="2242"/>
      <c r="C111" s="2242"/>
      <c r="D111" s="2242"/>
      <c r="E111" s="2242"/>
      <c r="F111" s="2242"/>
      <c r="G111" s="2242"/>
      <c r="H111" s="2242"/>
      <c r="I111" s="2242"/>
      <c r="J111" s="2242"/>
      <c r="K111" s="2242"/>
      <c r="L111" s="2242"/>
      <c r="M111" s="2242"/>
      <c r="N111" s="2242"/>
      <c r="O111" s="2242"/>
      <c r="P111" s="2242"/>
    </row>
    <row r="112" spans="1:16" x14ac:dyDescent="0.25">
      <c r="A112" s="1499" t="s">
        <v>217</v>
      </c>
      <c r="B112" s="1500" t="s">
        <v>77</v>
      </c>
      <c r="C112" s="1366"/>
      <c r="D112" s="1354"/>
      <c r="E112" s="1354"/>
      <c r="F112" s="1367"/>
      <c r="G112" s="1370"/>
      <c r="H112" s="1370"/>
      <c r="I112" s="1366"/>
      <c r="J112" s="1354"/>
      <c r="K112" s="1354"/>
      <c r="L112" s="1354"/>
      <c r="M112" s="1367"/>
      <c r="N112" s="1366"/>
      <c r="O112" s="1354"/>
      <c r="P112" s="1367"/>
    </row>
    <row r="113" spans="1:17" ht="31.5" x14ac:dyDescent="0.25">
      <c r="A113" s="2253" t="s">
        <v>280</v>
      </c>
      <c r="B113" s="1364" t="s">
        <v>526</v>
      </c>
      <c r="C113" s="342"/>
      <c r="D113" s="776"/>
      <c r="E113" s="776"/>
      <c r="F113" s="340"/>
      <c r="G113" s="333">
        <v>3.5</v>
      </c>
      <c r="H113" s="777">
        <f>G113*30</f>
        <v>105</v>
      </c>
      <c r="I113" s="778"/>
      <c r="J113" s="779"/>
      <c r="K113" s="779"/>
      <c r="L113" s="779"/>
      <c r="M113" s="780"/>
      <c r="N113" s="342"/>
      <c r="O113" s="339"/>
      <c r="P113" s="340"/>
    </row>
    <row r="114" spans="1:17" ht="32.25" thickBot="1" x14ac:dyDescent="0.3">
      <c r="A114" s="2253"/>
      <c r="B114" s="1365" t="s">
        <v>527</v>
      </c>
      <c r="C114" s="1752"/>
      <c r="D114" s="1753"/>
      <c r="E114" s="1753"/>
      <c r="F114" s="1754"/>
      <c r="G114" s="783"/>
      <c r="H114" s="784"/>
      <c r="I114" s="785"/>
      <c r="J114" s="786"/>
      <c r="K114" s="786"/>
      <c r="L114" s="786"/>
      <c r="M114" s="787"/>
      <c r="N114" s="1752"/>
      <c r="O114" s="788"/>
      <c r="P114" s="1754"/>
    </row>
    <row r="115" spans="1:17" ht="31.5" x14ac:dyDescent="0.25">
      <c r="A115" s="2254" t="s">
        <v>281</v>
      </c>
      <c r="B115" s="1362" t="s">
        <v>528</v>
      </c>
      <c r="C115" s="355"/>
      <c r="D115" s="1758"/>
      <c r="E115" s="1758"/>
      <c r="F115" s="354"/>
      <c r="G115" s="347">
        <v>4</v>
      </c>
      <c r="H115" s="790">
        <f>G115*30</f>
        <v>120</v>
      </c>
      <c r="I115" s="349"/>
      <c r="J115" s="350"/>
      <c r="K115" s="350"/>
      <c r="L115" s="350"/>
      <c r="M115" s="351"/>
      <c r="N115" s="355"/>
      <c r="O115" s="1758"/>
      <c r="P115" s="354"/>
    </row>
    <row r="116" spans="1:17" ht="31.5" x14ac:dyDescent="0.25">
      <c r="A116" s="2255"/>
      <c r="B116" s="1362" t="s">
        <v>529</v>
      </c>
      <c r="C116" s="355"/>
      <c r="D116" s="1758"/>
      <c r="E116" s="1758"/>
      <c r="F116" s="354"/>
      <c r="G116" s="347"/>
      <c r="H116" s="1371"/>
      <c r="I116" s="349"/>
      <c r="J116" s="350"/>
      <c r="K116" s="350"/>
      <c r="L116" s="350"/>
      <c r="M116" s="351"/>
      <c r="N116" s="355"/>
      <c r="O116" s="1758"/>
      <c r="P116" s="354"/>
    </row>
    <row r="117" spans="1:17" x14ac:dyDescent="0.25">
      <c r="A117" s="2254" t="s">
        <v>329</v>
      </c>
      <c r="B117" s="1362" t="s">
        <v>15</v>
      </c>
      <c r="C117" s="355"/>
      <c r="D117" s="1758"/>
      <c r="E117" s="1758"/>
      <c r="F117" s="354"/>
      <c r="G117" s="347">
        <f>G118+G119</f>
        <v>3</v>
      </c>
      <c r="H117" s="1371">
        <f t="shared" ref="H117:H136" si="13">G117*30</f>
        <v>90</v>
      </c>
      <c r="I117" s="349">
        <f>J117+K117+L117</f>
        <v>0</v>
      </c>
      <c r="J117" s="350"/>
      <c r="K117" s="350"/>
      <c r="L117" s="350"/>
      <c r="M117" s="351"/>
      <c r="N117" s="355"/>
      <c r="O117" s="1758"/>
      <c r="P117" s="354"/>
    </row>
    <row r="118" spans="1:17" x14ac:dyDescent="0.25">
      <c r="A118" s="2253"/>
      <c r="B118" s="1176" t="s">
        <v>514</v>
      </c>
      <c r="C118" s="355"/>
      <c r="D118" s="1758"/>
      <c r="E118" s="1758"/>
      <c r="F118" s="354"/>
      <c r="G118" s="347">
        <f>'Семестровка уск виправлено'!D11</f>
        <v>1</v>
      </c>
      <c r="H118" s="1371">
        <f t="shared" si="13"/>
        <v>30</v>
      </c>
      <c r="I118" s="349"/>
      <c r="J118" s="350"/>
      <c r="K118" s="350"/>
      <c r="L118" s="350"/>
      <c r="M118" s="351"/>
      <c r="N118" s="355"/>
      <c r="O118" s="1758"/>
      <c r="P118" s="354"/>
    </row>
    <row r="119" spans="1:17" x14ac:dyDescent="0.25">
      <c r="A119" s="2253"/>
      <c r="B119" s="804" t="s">
        <v>270</v>
      </c>
      <c r="C119" s="355"/>
      <c r="D119" s="1758">
        <v>1</v>
      </c>
      <c r="E119" s="1758"/>
      <c r="F119" s="354"/>
      <c r="G119" s="347">
        <f>'Семестровка уск виправлено'!E11</f>
        <v>2</v>
      </c>
      <c r="H119" s="1371">
        <f t="shared" si="13"/>
        <v>60</v>
      </c>
      <c r="I119" s="349">
        <f>J119+K119+L119</f>
        <v>30</v>
      </c>
      <c r="J119" s="350">
        <f>'Семестровка уск виправлено'!I11</f>
        <v>0</v>
      </c>
      <c r="K119" s="350"/>
      <c r="L119" s="350">
        <f>'Семестровка уск виправлено'!K11</f>
        <v>30</v>
      </c>
      <c r="M119" s="351">
        <f>H119-I119</f>
        <v>30</v>
      </c>
      <c r="N119" s="355">
        <v>2</v>
      </c>
      <c r="O119" s="1758"/>
      <c r="P119" s="354"/>
    </row>
    <row r="120" spans="1:17" x14ac:dyDescent="0.25">
      <c r="A120" s="2253"/>
      <c r="B120" s="1362" t="s">
        <v>271</v>
      </c>
      <c r="C120" s="355"/>
      <c r="D120" s="1758"/>
      <c r="E120" s="1758"/>
      <c r="F120" s="354"/>
      <c r="G120" s="347">
        <f>G121+G122</f>
        <v>3</v>
      </c>
      <c r="H120" s="1371">
        <f t="shared" si="13"/>
        <v>90</v>
      </c>
      <c r="I120" s="349"/>
      <c r="J120" s="350"/>
      <c r="K120" s="350"/>
      <c r="L120" s="350"/>
      <c r="M120" s="351"/>
      <c r="N120" s="355"/>
      <c r="O120" s="1758"/>
      <c r="P120" s="354"/>
    </row>
    <row r="121" spans="1:17" x14ac:dyDescent="0.25">
      <c r="A121" s="2253"/>
      <c r="B121" s="1176" t="s">
        <v>514</v>
      </c>
      <c r="C121" s="355"/>
      <c r="D121" s="1758"/>
      <c r="E121" s="1758"/>
      <c r="F121" s="354"/>
      <c r="G121" s="347">
        <f>G118</f>
        <v>1</v>
      </c>
      <c r="H121" s="1371">
        <f t="shared" si="13"/>
        <v>30</v>
      </c>
      <c r="I121" s="349"/>
      <c r="J121" s="350"/>
      <c r="K121" s="350"/>
      <c r="L121" s="350"/>
      <c r="M121" s="351"/>
      <c r="N121" s="355"/>
      <c r="O121" s="1758"/>
      <c r="P121" s="354"/>
    </row>
    <row r="122" spans="1:17" x14ac:dyDescent="0.25">
      <c r="A122" s="2255"/>
      <c r="B122" s="804" t="s">
        <v>270</v>
      </c>
      <c r="C122" s="355"/>
      <c r="D122" s="1758">
        <v>1</v>
      </c>
      <c r="E122" s="1758"/>
      <c r="F122" s="354"/>
      <c r="G122" s="347">
        <f>G119</f>
        <v>2</v>
      </c>
      <c r="H122" s="1371">
        <f t="shared" si="13"/>
        <v>60</v>
      </c>
      <c r="I122" s="349">
        <f>J122+K122+L122</f>
        <v>30</v>
      </c>
      <c r="J122" s="350">
        <v>15</v>
      </c>
      <c r="K122" s="350"/>
      <c r="L122" s="350">
        <v>15</v>
      </c>
      <c r="M122" s="351">
        <f>H122-I122</f>
        <v>30</v>
      </c>
      <c r="N122" s="355">
        <v>2</v>
      </c>
      <c r="O122" s="1758"/>
      <c r="P122" s="354"/>
      <c r="Q122" s="159" t="s">
        <v>428</v>
      </c>
    </row>
    <row r="123" spans="1:17" x14ac:dyDescent="0.25">
      <c r="A123" s="2254" t="s">
        <v>330</v>
      </c>
      <c r="B123" s="1362" t="s">
        <v>15</v>
      </c>
      <c r="C123" s="355"/>
      <c r="D123" s="1758"/>
      <c r="E123" s="1758"/>
      <c r="F123" s="354"/>
      <c r="G123" s="347">
        <f>G124+G125</f>
        <v>4</v>
      </c>
      <c r="H123" s="1371">
        <f t="shared" si="13"/>
        <v>120</v>
      </c>
      <c r="I123" s="349"/>
      <c r="J123" s="350"/>
      <c r="K123" s="350"/>
      <c r="L123" s="350"/>
      <c r="M123" s="351"/>
      <c r="N123" s="355"/>
      <c r="O123" s="1758"/>
      <c r="P123" s="354"/>
    </row>
    <row r="124" spans="1:17" x14ac:dyDescent="0.25">
      <c r="A124" s="2253"/>
      <c r="B124" s="1176" t="s">
        <v>514</v>
      </c>
      <c r="C124" s="355"/>
      <c r="D124" s="1758"/>
      <c r="E124" s="1758"/>
      <c r="F124" s="354"/>
      <c r="G124" s="347">
        <f>'Семестровка уск виправлено'!D57</f>
        <v>2</v>
      </c>
      <c r="H124" s="1371">
        <f t="shared" si="13"/>
        <v>60</v>
      </c>
      <c r="I124" s="349"/>
      <c r="J124" s="350"/>
      <c r="K124" s="350"/>
      <c r="L124" s="350"/>
      <c r="M124" s="351"/>
      <c r="N124" s="355"/>
      <c r="O124" s="1758"/>
      <c r="P124" s="354"/>
    </row>
    <row r="125" spans="1:17" x14ac:dyDescent="0.25">
      <c r="A125" s="2253"/>
      <c r="B125" s="804" t="s">
        <v>270</v>
      </c>
      <c r="C125" s="355"/>
      <c r="D125" s="1758" t="s">
        <v>63</v>
      </c>
      <c r="E125" s="1758"/>
      <c r="F125" s="354"/>
      <c r="G125" s="347">
        <f>'Семестровка уск виправлено'!E57</f>
        <v>2</v>
      </c>
      <c r="H125" s="1371">
        <f t="shared" si="13"/>
        <v>60</v>
      </c>
      <c r="I125" s="349">
        <f>J125+K125+L125</f>
        <v>18</v>
      </c>
      <c r="J125" s="350"/>
      <c r="K125" s="350"/>
      <c r="L125" s="350">
        <f>'Семестровка уск виправлено'!J57</f>
        <v>18</v>
      </c>
      <c r="M125" s="351">
        <f>H125-I125</f>
        <v>42</v>
      </c>
      <c r="N125" s="355"/>
      <c r="O125" s="1758">
        <v>2</v>
      </c>
      <c r="P125" s="354"/>
    </row>
    <row r="126" spans="1:17" x14ac:dyDescent="0.25">
      <c r="A126" s="2253"/>
      <c r="B126" s="1362" t="s">
        <v>272</v>
      </c>
      <c r="C126" s="355"/>
      <c r="D126" s="1758"/>
      <c r="E126" s="1758"/>
      <c r="F126" s="354"/>
      <c r="G126" s="347">
        <f>G127+G128</f>
        <v>4</v>
      </c>
      <c r="H126" s="1371">
        <f t="shared" si="13"/>
        <v>120</v>
      </c>
      <c r="I126" s="349"/>
      <c r="J126" s="350"/>
      <c r="K126" s="350"/>
      <c r="L126" s="350"/>
      <c r="M126" s="351"/>
      <c r="N126" s="355"/>
      <c r="O126" s="1758"/>
      <c r="P126" s="354"/>
    </row>
    <row r="127" spans="1:17" x14ac:dyDescent="0.25">
      <c r="A127" s="2253"/>
      <c r="B127" s="1176" t="s">
        <v>514</v>
      </c>
      <c r="C127" s="355"/>
      <c r="D127" s="1758"/>
      <c r="E127" s="1758"/>
      <c r="F127" s="354"/>
      <c r="G127" s="347">
        <f>G124</f>
        <v>2</v>
      </c>
      <c r="H127" s="1371">
        <f t="shared" si="13"/>
        <v>60</v>
      </c>
      <c r="I127" s="349"/>
      <c r="J127" s="350"/>
      <c r="K127" s="350"/>
      <c r="L127" s="350"/>
      <c r="M127" s="351"/>
      <c r="N127" s="355"/>
      <c r="O127" s="1758"/>
      <c r="P127" s="354"/>
    </row>
    <row r="128" spans="1:17" x14ac:dyDescent="0.25">
      <c r="A128" s="2255"/>
      <c r="B128" s="804" t="s">
        <v>270</v>
      </c>
      <c r="C128" s="355"/>
      <c r="D128" s="1758" t="s">
        <v>63</v>
      </c>
      <c r="E128" s="1758"/>
      <c r="F128" s="354"/>
      <c r="G128" s="347">
        <f>G125</f>
        <v>2</v>
      </c>
      <c r="H128" s="1371">
        <f t="shared" si="13"/>
        <v>60</v>
      </c>
      <c r="I128" s="349">
        <f>J128+K128+L128</f>
        <v>18</v>
      </c>
      <c r="J128" s="350">
        <v>9</v>
      </c>
      <c r="K128" s="350"/>
      <c r="L128" s="350">
        <v>9</v>
      </c>
      <c r="M128" s="351">
        <f>H128-I128</f>
        <v>42</v>
      </c>
      <c r="N128" s="355"/>
      <c r="O128" s="1758">
        <v>2</v>
      </c>
      <c r="P128" s="354"/>
      <c r="Q128" s="159" t="s">
        <v>428</v>
      </c>
    </row>
    <row r="129" spans="1:17" x14ac:dyDescent="0.25">
      <c r="A129" s="2254" t="s">
        <v>331</v>
      </c>
      <c r="B129" s="1362" t="s">
        <v>15</v>
      </c>
      <c r="C129" s="355"/>
      <c r="D129" s="1758"/>
      <c r="E129" s="1758"/>
      <c r="F129" s="354"/>
      <c r="G129" s="347">
        <f>G130+G131</f>
        <v>3</v>
      </c>
      <c r="H129" s="1371">
        <f t="shared" si="13"/>
        <v>90</v>
      </c>
      <c r="I129" s="349"/>
      <c r="J129" s="350"/>
      <c r="K129" s="350"/>
      <c r="L129" s="350"/>
      <c r="M129" s="351"/>
      <c r="N129" s="355"/>
      <c r="O129" s="1758"/>
      <c r="P129" s="354"/>
    </row>
    <row r="130" spans="1:17" x14ac:dyDescent="0.25">
      <c r="A130" s="2253"/>
      <c r="B130" s="1176" t="s">
        <v>514</v>
      </c>
      <c r="C130" s="355"/>
      <c r="D130" s="1758"/>
      <c r="E130" s="1758"/>
      <c r="F130" s="354"/>
      <c r="G130" s="347">
        <f>'Семестровка уск виправлено'!D98</f>
        <v>1</v>
      </c>
      <c r="H130" s="1371">
        <f t="shared" si="13"/>
        <v>30</v>
      </c>
      <c r="I130" s="349"/>
      <c r="J130" s="350"/>
      <c r="K130" s="350"/>
      <c r="L130" s="350"/>
      <c r="M130" s="351"/>
      <c r="N130" s="355"/>
      <c r="O130" s="1758"/>
      <c r="P130" s="354"/>
    </row>
    <row r="131" spans="1:17" x14ac:dyDescent="0.25">
      <c r="A131" s="2253"/>
      <c r="B131" s="804" t="s">
        <v>270</v>
      </c>
      <c r="C131" s="355"/>
      <c r="D131" s="1758">
        <v>3</v>
      </c>
      <c r="E131" s="1758"/>
      <c r="F131" s="354"/>
      <c r="G131" s="347">
        <f>'Семестровка уск виправлено'!E98</f>
        <v>2</v>
      </c>
      <c r="H131" s="1371">
        <f t="shared" si="13"/>
        <v>60</v>
      </c>
      <c r="I131" s="349">
        <f>J131+K131+L131</f>
        <v>30</v>
      </c>
      <c r="J131" s="350"/>
      <c r="K131" s="350"/>
      <c r="L131" s="350">
        <f>'Семестровка уск виправлено'!J98</f>
        <v>30</v>
      </c>
      <c r="M131" s="351">
        <f>H131-I131</f>
        <v>30</v>
      </c>
      <c r="N131" s="355"/>
      <c r="O131" s="1758"/>
      <c r="P131" s="354"/>
    </row>
    <row r="132" spans="1:17" x14ac:dyDescent="0.25">
      <c r="A132" s="2253"/>
      <c r="B132" s="1362" t="s">
        <v>282</v>
      </c>
      <c r="C132" s="355"/>
      <c r="D132" s="1758"/>
      <c r="E132" s="1758"/>
      <c r="F132" s="354"/>
      <c r="G132" s="347">
        <f>G129</f>
        <v>3</v>
      </c>
      <c r="H132" s="1371">
        <f t="shared" si="13"/>
        <v>90</v>
      </c>
      <c r="I132" s="349"/>
      <c r="J132" s="350"/>
      <c r="K132" s="350"/>
      <c r="L132" s="350"/>
      <c r="M132" s="351"/>
      <c r="N132" s="355"/>
      <c r="O132" s="1758"/>
      <c r="P132" s="354"/>
    </row>
    <row r="133" spans="1:17" x14ac:dyDescent="0.25">
      <c r="A133" s="2253"/>
      <c r="B133" s="1176" t="s">
        <v>514</v>
      </c>
      <c r="C133" s="355"/>
      <c r="D133" s="1758"/>
      <c r="E133" s="1758"/>
      <c r="F133" s="354"/>
      <c r="G133" s="347">
        <f>G130</f>
        <v>1</v>
      </c>
      <c r="H133" s="1371">
        <f t="shared" si="13"/>
        <v>30</v>
      </c>
      <c r="I133" s="349"/>
      <c r="J133" s="350"/>
      <c r="K133" s="350"/>
      <c r="L133" s="350"/>
      <c r="M133" s="351"/>
      <c r="N133" s="355"/>
      <c r="O133" s="1758"/>
      <c r="P133" s="354"/>
    </row>
    <row r="134" spans="1:17" x14ac:dyDescent="0.25">
      <c r="A134" s="2255"/>
      <c r="B134" s="804" t="s">
        <v>270</v>
      </c>
      <c r="C134" s="355"/>
      <c r="D134" s="1758">
        <v>3</v>
      </c>
      <c r="E134" s="1758"/>
      <c r="F134" s="354"/>
      <c r="G134" s="347">
        <f>G131</f>
        <v>2</v>
      </c>
      <c r="H134" s="1371">
        <f t="shared" si="13"/>
        <v>60</v>
      </c>
      <c r="I134" s="349">
        <f>J134+K134+L134</f>
        <v>30</v>
      </c>
      <c r="J134" s="350">
        <v>15</v>
      </c>
      <c r="K134" s="350"/>
      <c r="L134" s="350">
        <v>15</v>
      </c>
      <c r="M134" s="351">
        <f>H134-I134</f>
        <v>30</v>
      </c>
      <c r="N134" s="355"/>
      <c r="O134" s="1758"/>
      <c r="P134" s="354"/>
    </row>
    <row r="135" spans="1:17" x14ac:dyDescent="0.25">
      <c r="A135" s="2254" t="s">
        <v>473</v>
      </c>
      <c r="B135" s="1362" t="s">
        <v>15</v>
      </c>
      <c r="C135" s="355"/>
      <c r="D135" s="1758">
        <v>4</v>
      </c>
      <c r="E135" s="1758"/>
      <c r="F135" s="354"/>
      <c r="G135" s="347">
        <f>'Семестровка уск виправлено'!E121</f>
        <v>3</v>
      </c>
      <c r="H135" s="1371">
        <f t="shared" si="13"/>
        <v>90</v>
      </c>
      <c r="I135" s="349">
        <f>J135+K135+L135</f>
        <v>39</v>
      </c>
      <c r="J135" s="350"/>
      <c r="K135" s="350"/>
      <c r="L135" s="350">
        <f>'Семестровка уск виправлено'!J121</f>
        <v>39</v>
      </c>
      <c r="M135" s="351">
        <f>H135-I135</f>
        <v>51</v>
      </c>
      <c r="N135" s="355"/>
      <c r="O135" s="1758"/>
      <c r="P135" s="354"/>
    </row>
    <row r="136" spans="1:17" ht="16.5" thickBot="1" x14ac:dyDescent="0.3">
      <c r="A136" s="2256"/>
      <c r="B136" s="1363" t="s">
        <v>472</v>
      </c>
      <c r="C136" s="1368"/>
      <c r="D136" s="1359">
        <v>4</v>
      </c>
      <c r="E136" s="1359"/>
      <c r="F136" s="1369"/>
      <c r="G136" s="1294">
        <f>G135</f>
        <v>3</v>
      </c>
      <c r="H136" s="1372">
        <f t="shared" si="13"/>
        <v>90</v>
      </c>
      <c r="I136" s="1373">
        <f>J136+K136+L136</f>
        <v>39</v>
      </c>
      <c r="J136" s="1358">
        <v>26</v>
      </c>
      <c r="K136" s="1358"/>
      <c r="L136" s="1358">
        <v>13</v>
      </c>
      <c r="M136" s="1374">
        <f>H136-I136</f>
        <v>51</v>
      </c>
      <c r="N136" s="1368"/>
      <c r="O136" s="1359"/>
      <c r="P136" s="1369"/>
    </row>
    <row r="137" spans="1:17" x14ac:dyDescent="0.25">
      <c r="A137" s="2221" t="s">
        <v>530</v>
      </c>
      <c r="B137" s="2222"/>
      <c r="C137" s="2222"/>
      <c r="D137" s="2222"/>
      <c r="E137" s="2222"/>
      <c r="F137" s="2222"/>
      <c r="G137" s="1351">
        <f>G113+G115+G118+G124+G130</f>
        <v>11.5</v>
      </c>
      <c r="H137" s="1351">
        <f>H113+H115+H118+H124+H130</f>
        <v>345</v>
      </c>
      <c r="I137" s="1378"/>
      <c r="J137" s="1379"/>
      <c r="K137" s="1379"/>
      <c r="L137" s="1379"/>
      <c r="M137" s="1375"/>
      <c r="N137" s="335"/>
      <c r="O137" s="336"/>
      <c r="P137" s="1382"/>
    </row>
    <row r="138" spans="1:17" x14ac:dyDescent="0.25">
      <c r="A138" s="2229" t="s">
        <v>296</v>
      </c>
      <c r="B138" s="2230"/>
      <c r="C138" s="2230"/>
      <c r="D138" s="2230"/>
      <c r="E138" s="2230"/>
      <c r="F138" s="2230"/>
      <c r="G138" s="371">
        <f>G119+G125+G131+G135</f>
        <v>9</v>
      </c>
      <c r="H138" s="371">
        <f>H119+H125+H131+H135</f>
        <v>270</v>
      </c>
      <c r="I138" s="371" t="e">
        <f>SUMIF(#REF!,"&gt;0",I112:I136)</f>
        <v>#REF!</v>
      </c>
      <c r="J138" s="372" t="e">
        <f>SUMIF(#REF!,"&gt;0",J112:J136)</f>
        <v>#REF!</v>
      </c>
      <c r="K138" s="372" t="e">
        <f>SUMIF(#REF!,"&gt;0",K112:K136)</f>
        <v>#REF!</v>
      </c>
      <c r="L138" s="372" t="e">
        <f>SUMIF(#REF!,"&gt;0",L112:L136)</f>
        <v>#REF!</v>
      </c>
      <c r="M138" s="1376" t="e">
        <f>SUMIF(#REF!,"&gt;0",M112:M136)</f>
        <v>#REF!</v>
      </c>
      <c r="N138" s="371" t="e">
        <f>SUMIF(#REF!,"&gt;0",N112:N136)</f>
        <v>#REF!</v>
      </c>
      <c r="O138" s="372" t="e">
        <f>SUMIF(#REF!,"&gt;0",O112:O136)</f>
        <v>#REF!</v>
      </c>
      <c r="P138" s="1376" t="e">
        <f>SUMIF(#REF!,"&gt;0",P112:P136)</f>
        <v>#REF!</v>
      </c>
    </row>
    <row r="139" spans="1:17" ht="16.5" thickBot="1" x14ac:dyDescent="0.3">
      <c r="A139" s="2233" t="s">
        <v>220</v>
      </c>
      <c r="B139" s="2233"/>
      <c r="C139" s="2233"/>
      <c r="D139" s="2233"/>
      <c r="E139" s="2233"/>
      <c r="F139" s="2234"/>
      <c r="G139" s="1377">
        <f>G137+G138</f>
        <v>20.5</v>
      </c>
      <c r="H139" s="1377">
        <f>H137+H138</f>
        <v>615</v>
      </c>
      <c r="I139" s="1377" t="e">
        <f t="shared" ref="I139:P139" si="14">I137+I138</f>
        <v>#REF!</v>
      </c>
      <c r="J139" s="1377" t="e">
        <f t="shared" si="14"/>
        <v>#REF!</v>
      </c>
      <c r="K139" s="1377" t="e">
        <f t="shared" si="14"/>
        <v>#REF!</v>
      </c>
      <c r="L139" s="1377" t="e">
        <f t="shared" si="14"/>
        <v>#REF!</v>
      </c>
      <c r="M139" s="1377" t="e">
        <f t="shared" si="14"/>
        <v>#REF!</v>
      </c>
      <c r="N139" s="1377" t="e">
        <f t="shared" si="14"/>
        <v>#REF!</v>
      </c>
      <c r="O139" s="1377" t="e">
        <f t="shared" si="14"/>
        <v>#REF!</v>
      </c>
      <c r="P139" s="1377" t="e">
        <f t="shared" si="14"/>
        <v>#REF!</v>
      </c>
    </row>
    <row r="140" spans="1:17" ht="16.5" thickBot="1" x14ac:dyDescent="0.3">
      <c r="A140" s="2235" t="s">
        <v>221</v>
      </c>
      <c r="B140" s="2236"/>
      <c r="C140" s="2236"/>
      <c r="D140" s="2236"/>
      <c r="E140" s="2236"/>
      <c r="F140" s="2236"/>
      <c r="G140" s="2236"/>
      <c r="H140" s="2236"/>
      <c r="I140" s="2236"/>
      <c r="J140" s="2236"/>
      <c r="K140" s="2236"/>
      <c r="L140" s="2236"/>
      <c r="M140" s="2236"/>
      <c r="N140" s="2236"/>
      <c r="O140" s="2236"/>
      <c r="P140" s="2236"/>
    </row>
    <row r="141" spans="1:17" x14ac:dyDescent="0.25">
      <c r="A141" s="2231" t="s">
        <v>222</v>
      </c>
      <c r="B141" s="802" t="s">
        <v>223</v>
      </c>
      <c r="C141" s="335"/>
      <c r="D141" s="336" t="s">
        <v>276</v>
      </c>
      <c r="E141" s="336"/>
      <c r="F141" s="1382"/>
      <c r="G141" s="1384">
        <f>'Семестровка уск виправлено'!E81</f>
        <v>5</v>
      </c>
      <c r="H141" s="1295">
        <f>G141*30</f>
        <v>150</v>
      </c>
      <c r="I141" s="335">
        <f>J141+L141+K141</f>
        <v>54</v>
      </c>
      <c r="J141" s="336">
        <f>'Семестровка уск виправлено'!H81</f>
        <v>27</v>
      </c>
      <c r="K141" s="336"/>
      <c r="L141" s="336">
        <f>'Семестровка уск виправлено'!J81</f>
        <v>27</v>
      </c>
      <c r="M141" s="337">
        <f>H141-I141</f>
        <v>96</v>
      </c>
      <c r="N141" s="335"/>
      <c r="O141" s="1386"/>
      <c r="P141" s="1562">
        <f>'Семестровка уск виправлено'!L81</f>
        <v>6</v>
      </c>
      <c r="Q141" s="159" t="s">
        <v>431</v>
      </c>
    </row>
    <row r="142" spans="1:17" ht="16.5" customHeight="1" x14ac:dyDescent="0.25">
      <c r="A142" s="1955"/>
      <c r="B142" s="343" t="s">
        <v>224</v>
      </c>
      <c r="C142" s="1395"/>
      <c r="D142" s="227"/>
      <c r="E142" s="345"/>
      <c r="F142" s="1396"/>
      <c r="G142" s="347"/>
      <c r="H142" s="1371"/>
      <c r="I142" s="349"/>
      <c r="J142" s="350"/>
      <c r="K142" s="350">
        <f>SUM(K144:K149)</f>
        <v>0</v>
      </c>
      <c r="L142" s="350"/>
      <c r="M142" s="351"/>
      <c r="N142" s="355"/>
      <c r="O142" s="353"/>
      <c r="P142" s="354"/>
    </row>
    <row r="143" spans="1:17" ht="16.5" customHeight="1" x14ac:dyDescent="0.25">
      <c r="A143" s="1956"/>
      <c r="B143" s="343" t="s">
        <v>543</v>
      </c>
      <c r="C143" s="1395"/>
      <c r="D143" s="1530"/>
      <c r="E143" s="345"/>
      <c r="F143" s="1396"/>
      <c r="G143" s="347"/>
      <c r="H143" s="1371"/>
      <c r="I143" s="349"/>
      <c r="J143" s="350"/>
      <c r="K143" s="350"/>
      <c r="L143" s="350"/>
      <c r="M143" s="351"/>
      <c r="N143" s="355"/>
      <c r="O143" s="353"/>
      <c r="P143" s="354"/>
    </row>
    <row r="144" spans="1:17" x14ac:dyDescent="0.25">
      <c r="A144" s="1954" t="s">
        <v>225</v>
      </c>
      <c r="B144" s="225" t="s">
        <v>226</v>
      </c>
      <c r="C144" s="1395"/>
      <c r="D144" s="159"/>
      <c r="E144" s="345"/>
      <c r="F144" s="1396"/>
      <c r="G144" s="347"/>
      <c r="H144" s="1405"/>
      <c r="I144" s="358"/>
      <c r="J144" s="359"/>
      <c r="K144" s="360"/>
      <c r="L144" s="360"/>
      <c r="M144" s="361"/>
      <c r="N144" s="230"/>
      <c r="O144" s="231"/>
      <c r="P144" s="232"/>
    </row>
    <row r="145" spans="1:16" x14ac:dyDescent="0.25">
      <c r="A145" s="1955"/>
      <c r="B145" s="343" t="s">
        <v>227</v>
      </c>
      <c r="C145" s="1395"/>
      <c r="D145" s="227"/>
      <c r="E145" s="345"/>
      <c r="F145" s="1396"/>
      <c r="G145" s="347">
        <f>G146+G147</f>
        <v>5</v>
      </c>
      <c r="H145" s="1405">
        <f>G145*30</f>
        <v>150</v>
      </c>
      <c r="I145" s="358"/>
      <c r="J145" s="359"/>
      <c r="K145" s="360"/>
      <c r="L145" s="360"/>
      <c r="M145" s="361"/>
      <c r="N145" s="230"/>
      <c r="O145" s="231"/>
      <c r="P145" s="232"/>
    </row>
    <row r="146" spans="1:16" x14ac:dyDescent="0.25">
      <c r="A146" s="1955"/>
      <c r="B146" s="800" t="s">
        <v>514</v>
      </c>
      <c r="C146" s="1395"/>
      <c r="D146" s="227"/>
      <c r="E146" s="345"/>
      <c r="F146" s="1396"/>
      <c r="G146" s="347">
        <f>'Семестровка уск виправлено'!D100</f>
        <v>2</v>
      </c>
      <c r="H146" s="1405">
        <f>G146*30</f>
        <v>60</v>
      </c>
      <c r="I146" s="358"/>
      <c r="J146" s="359"/>
      <c r="K146" s="360"/>
      <c r="L146" s="360"/>
      <c r="M146" s="361"/>
      <c r="N146" s="230"/>
      <c r="O146" s="231"/>
      <c r="P146" s="232"/>
    </row>
    <row r="147" spans="1:16" x14ac:dyDescent="0.25">
      <c r="A147" s="1956"/>
      <c r="B147" s="801" t="s">
        <v>270</v>
      </c>
      <c r="C147" s="1395"/>
      <c r="D147" s="227" t="s">
        <v>186</v>
      </c>
      <c r="E147" s="345"/>
      <c r="F147" s="1396"/>
      <c r="G147" s="347">
        <f>'Семестровка уск виправлено'!E99</f>
        <v>3</v>
      </c>
      <c r="H147" s="1405">
        <f>G147*30</f>
        <v>90</v>
      </c>
      <c r="I147" s="358">
        <f>J147+L147+K147</f>
        <v>30</v>
      </c>
      <c r="J147" s="359">
        <f>'Семестровка уск виправлено'!H100</f>
        <v>15</v>
      </c>
      <c r="K147" s="359"/>
      <c r="L147" s="359">
        <f>'Семестровка уск виправлено'!J100</f>
        <v>15</v>
      </c>
      <c r="M147" s="361">
        <f>H147-I147</f>
        <v>60</v>
      </c>
      <c r="N147" s="230"/>
      <c r="O147" s="231"/>
      <c r="P147" s="232"/>
    </row>
    <row r="148" spans="1:16" x14ac:dyDescent="0.25">
      <c r="A148" s="1954" t="s">
        <v>228</v>
      </c>
      <c r="B148" s="225" t="s">
        <v>233</v>
      </c>
      <c r="C148" s="1395"/>
      <c r="D148" s="793"/>
      <c r="E148" s="793"/>
      <c r="F148" s="1397"/>
      <c r="G148" s="1403"/>
      <c r="H148" s="1403"/>
      <c r="I148" s="1408"/>
      <c r="J148" s="619"/>
      <c r="K148" s="619"/>
      <c r="L148" s="619"/>
      <c r="M148" s="1398"/>
      <c r="N148" s="1408"/>
      <c r="O148" s="619"/>
      <c r="P148" s="1398"/>
    </row>
    <row r="149" spans="1:16" x14ac:dyDescent="0.25">
      <c r="A149" s="1955"/>
      <c r="B149" s="225" t="s">
        <v>235</v>
      </c>
      <c r="C149" s="1395"/>
      <c r="D149" s="227"/>
      <c r="E149" s="345"/>
      <c r="F149" s="1396"/>
      <c r="G149" s="347">
        <f>G150+G151</f>
        <v>5</v>
      </c>
      <c r="H149" s="1405">
        <f>G149*30</f>
        <v>150</v>
      </c>
      <c r="I149" s="358"/>
      <c r="J149" s="359"/>
      <c r="K149" s="360"/>
      <c r="L149" s="360"/>
      <c r="M149" s="365"/>
      <c r="N149" s="230"/>
      <c r="O149" s="231"/>
      <c r="P149" s="232"/>
    </row>
    <row r="150" spans="1:16" x14ac:dyDescent="0.25">
      <c r="A150" s="1955"/>
      <c r="B150" s="800" t="s">
        <v>514</v>
      </c>
      <c r="C150" s="1395"/>
      <c r="D150" s="227"/>
      <c r="E150" s="345"/>
      <c r="F150" s="1396"/>
      <c r="G150" s="347">
        <f>'Семестровка уск виправлено'!D107</f>
        <v>2</v>
      </c>
      <c r="H150" s="1405">
        <f>G150*30</f>
        <v>60</v>
      </c>
      <c r="I150" s="358"/>
      <c r="J150" s="359"/>
      <c r="K150" s="360"/>
      <c r="L150" s="360"/>
      <c r="M150" s="365"/>
      <c r="N150" s="230"/>
      <c r="O150" s="231"/>
      <c r="P150" s="232"/>
    </row>
    <row r="151" spans="1:16" x14ac:dyDescent="0.25">
      <c r="A151" s="1956"/>
      <c r="B151" s="801" t="s">
        <v>270</v>
      </c>
      <c r="C151" s="1395"/>
      <c r="D151" s="227" t="s">
        <v>186</v>
      </c>
      <c r="E151" s="345"/>
      <c r="F151" s="1396"/>
      <c r="G151" s="347">
        <f>'Семестровка уск виправлено'!E107</f>
        <v>3</v>
      </c>
      <c r="H151" s="1405">
        <f>G151*30</f>
        <v>90</v>
      </c>
      <c r="I151" s="358">
        <f>J151+L151+K151</f>
        <v>30</v>
      </c>
      <c r="J151" s="359">
        <f>'Семестровка уск виправлено'!H107</f>
        <v>15</v>
      </c>
      <c r="K151" s="359"/>
      <c r="L151" s="359">
        <f>'Семестровка уск виправлено'!J107</f>
        <v>15</v>
      </c>
      <c r="M151" s="361">
        <f>H151-I151</f>
        <v>60</v>
      </c>
      <c r="N151" s="230"/>
      <c r="O151" s="231"/>
      <c r="P151" s="232"/>
    </row>
    <row r="152" spans="1:16" ht="31.5" x14ac:dyDescent="0.25">
      <c r="A152" s="1954" t="s">
        <v>232</v>
      </c>
      <c r="B152" s="225" t="s">
        <v>237</v>
      </c>
      <c r="C152" s="1395"/>
      <c r="D152" s="227"/>
      <c r="E152" s="227"/>
      <c r="F152" s="228"/>
      <c r="G152" s="1404"/>
      <c r="H152" s="1404"/>
      <c r="I152" s="1408"/>
      <c r="J152" s="619"/>
      <c r="K152" s="619"/>
      <c r="L152" s="619"/>
      <c r="M152" s="1398"/>
      <c r="N152" s="1408"/>
      <c r="O152" s="619"/>
      <c r="P152" s="1398"/>
    </row>
    <row r="153" spans="1:16" ht="31.5" x14ac:dyDescent="0.25">
      <c r="A153" s="1955"/>
      <c r="B153" s="225" t="s">
        <v>238</v>
      </c>
      <c r="C153" s="1395"/>
      <c r="D153" s="227"/>
      <c r="E153" s="345"/>
      <c r="F153" s="228"/>
      <c r="G153" s="347">
        <f>G154+G155</f>
        <v>5</v>
      </c>
      <c r="H153" s="1406">
        <f>G153*30</f>
        <v>150</v>
      </c>
      <c r="I153" s="349"/>
      <c r="J153" s="350"/>
      <c r="K153" s="350"/>
      <c r="L153" s="350"/>
      <c r="M153" s="367"/>
      <c r="N153" s="230"/>
      <c r="O153" s="231"/>
      <c r="P153" s="232"/>
    </row>
    <row r="154" spans="1:16" x14ac:dyDescent="0.25">
      <c r="A154" s="1955"/>
      <c r="B154" s="800" t="s">
        <v>514</v>
      </c>
      <c r="C154" s="1395"/>
      <c r="D154" s="227"/>
      <c r="E154" s="227"/>
      <c r="F154" s="228"/>
      <c r="G154" s="347">
        <f>'Семестровка уск виправлено'!D124</f>
        <v>1</v>
      </c>
      <c r="H154" s="1406">
        <f>G154*30</f>
        <v>30</v>
      </c>
      <c r="I154" s="349"/>
      <c r="J154" s="350"/>
      <c r="K154" s="350"/>
      <c r="L154" s="350"/>
      <c r="M154" s="367"/>
      <c r="N154" s="230"/>
      <c r="O154" s="633"/>
      <c r="P154" s="232"/>
    </row>
    <row r="155" spans="1:16" x14ac:dyDescent="0.25">
      <c r="A155" s="1956"/>
      <c r="B155" s="801" t="s">
        <v>270</v>
      </c>
      <c r="C155" s="1395"/>
      <c r="D155" s="227" t="s">
        <v>347</v>
      </c>
      <c r="E155" s="227"/>
      <c r="F155" s="228"/>
      <c r="G155" s="347">
        <f>'Семестровка уск виправлено'!E124</f>
        <v>4</v>
      </c>
      <c r="H155" s="1406">
        <f>G155*30</f>
        <v>120</v>
      </c>
      <c r="I155" s="358">
        <f>J155+L155+K155</f>
        <v>52</v>
      </c>
      <c r="J155" s="359">
        <f>'Семестровка уск виправлено'!H124</f>
        <v>26</v>
      </c>
      <c r="K155" s="359"/>
      <c r="L155" s="359">
        <f>'Семестровка уск виправлено'!J124</f>
        <v>26</v>
      </c>
      <c r="M155" s="361">
        <f>H155-I155</f>
        <v>68</v>
      </c>
      <c r="N155" s="230"/>
      <c r="O155" s="633"/>
      <c r="P155" s="232"/>
    </row>
    <row r="156" spans="1:16" x14ac:dyDescent="0.25">
      <c r="A156" s="1954" t="s">
        <v>236</v>
      </c>
      <c r="B156" s="983" t="s">
        <v>240</v>
      </c>
      <c r="C156" s="1395"/>
      <c r="D156" s="619"/>
      <c r="E156" s="619"/>
      <c r="F156" s="1398"/>
      <c r="G156" s="1404"/>
      <c r="H156" s="1404"/>
      <c r="I156" s="1408"/>
      <c r="J156" s="619"/>
      <c r="K156" s="619"/>
      <c r="L156" s="619"/>
      <c r="M156" s="1398"/>
      <c r="N156" s="1408"/>
      <c r="O156" s="619"/>
      <c r="P156" s="1398"/>
    </row>
    <row r="157" spans="1:16" x14ac:dyDescent="0.25">
      <c r="A157" s="1955"/>
      <c r="B157" s="983" t="s">
        <v>241</v>
      </c>
      <c r="C157" s="1395"/>
      <c r="D157" s="227"/>
      <c r="E157" s="345"/>
      <c r="F157" s="1396"/>
      <c r="G157" s="347">
        <f>G158+G159</f>
        <v>5</v>
      </c>
      <c r="H157" s="1406">
        <f>G157*30</f>
        <v>150</v>
      </c>
      <c r="I157" s="358"/>
      <c r="J157" s="359"/>
      <c r="K157" s="360"/>
      <c r="L157" s="360"/>
      <c r="M157" s="361"/>
      <c r="N157" s="230"/>
      <c r="O157" s="231"/>
      <c r="P157" s="232"/>
    </row>
    <row r="158" spans="1:16" x14ac:dyDescent="0.25">
      <c r="A158" s="1955"/>
      <c r="B158" s="800" t="s">
        <v>514</v>
      </c>
      <c r="C158" s="1395"/>
      <c r="D158" s="227"/>
      <c r="E158" s="345"/>
      <c r="F158" s="1396"/>
      <c r="G158" s="347">
        <f>'Семестровка уск виправлено'!D105</f>
        <v>2</v>
      </c>
      <c r="H158" s="1406">
        <f>G158*30</f>
        <v>60</v>
      </c>
      <c r="I158" s="358"/>
      <c r="J158" s="359"/>
      <c r="K158" s="360"/>
      <c r="L158" s="360"/>
      <c r="M158" s="361"/>
      <c r="N158" s="230"/>
      <c r="O158" s="231"/>
      <c r="P158" s="232"/>
    </row>
    <row r="159" spans="1:16" x14ac:dyDescent="0.25">
      <c r="A159" s="1956"/>
      <c r="B159" s="801" t="s">
        <v>270</v>
      </c>
      <c r="C159" s="1395"/>
      <c r="D159" s="227" t="s">
        <v>186</v>
      </c>
      <c r="E159" s="345"/>
      <c r="F159" s="1396"/>
      <c r="G159" s="347">
        <f>'Семестровка уск виправлено'!E105</f>
        <v>3</v>
      </c>
      <c r="H159" s="1406">
        <f>G159*30</f>
        <v>90</v>
      </c>
      <c r="I159" s="358">
        <f>J159+L159</f>
        <v>30</v>
      </c>
      <c r="J159" s="359">
        <f>'Семестровка уск виправлено'!H105</f>
        <v>15</v>
      </c>
      <c r="K159" s="359"/>
      <c r="L159" s="359">
        <f>'Семестровка уск виправлено'!J105</f>
        <v>15</v>
      </c>
      <c r="M159" s="361">
        <f>H159-I159</f>
        <v>60</v>
      </c>
      <c r="N159" s="230"/>
      <c r="O159" s="231"/>
      <c r="P159" s="232"/>
    </row>
    <row r="160" spans="1:16" ht="31.5" x14ac:dyDescent="0.25">
      <c r="A160" s="1954" t="s">
        <v>239</v>
      </c>
      <c r="B160" s="225" t="s">
        <v>243</v>
      </c>
      <c r="C160" s="1395"/>
      <c r="D160" s="360"/>
      <c r="E160" s="346"/>
      <c r="F160" s="228"/>
      <c r="G160" s="347"/>
      <c r="H160" s="1405"/>
      <c r="I160" s="358"/>
      <c r="J160" s="359"/>
      <c r="K160" s="360"/>
      <c r="L160" s="360"/>
      <c r="M160" s="361"/>
      <c r="N160" s="230"/>
      <c r="O160" s="231"/>
      <c r="P160" s="232"/>
    </row>
    <row r="161" spans="1:16" x14ac:dyDescent="0.25">
      <c r="A161" s="1955"/>
      <c r="B161" s="225" t="s">
        <v>244</v>
      </c>
      <c r="C161" s="1395"/>
      <c r="D161" s="360"/>
      <c r="E161" s="346"/>
      <c r="F161" s="228"/>
      <c r="G161" s="347">
        <f>G162+G163</f>
        <v>4</v>
      </c>
      <c r="H161" s="1405">
        <f>G161*30</f>
        <v>120</v>
      </c>
      <c r="I161" s="371"/>
      <c r="J161" s="372"/>
      <c r="K161" s="372"/>
      <c r="L161" s="372"/>
      <c r="M161" s="367"/>
      <c r="N161" s="230"/>
      <c r="O161" s="231"/>
      <c r="P161" s="232"/>
    </row>
    <row r="162" spans="1:16" x14ac:dyDescent="0.25">
      <c r="A162" s="1955"/>
      <c r="B162" s="800" t="s">
        <v>514</v>
      </c>
      <c r="C162" s="1395"/>
      <c r="D162" s="360"/>
      <c r="E162" s="346"/>
      <c r="F162" s="228"/>
      <c r="G162" s="347">
        <f>'Семестровка уск виправлено'!D127</f>
        <v>1.5</v>
      </c>
      <c r="H162" s="1405">
        <f>G162*30</f>
        <v>45</v>
      </c>
      <c r="I162" s="371"/>
      <c r="J162" s="372"/>
      <c r="K162" s="372"/>
      <c r="L162" s="372"/>
      <c r="M162" s="367"/>
      <c r="N162" s="230"/>
      <c r="O162" s="231"/>
      <c r="P162" s="232"/>
    </row>
    <row r="163" spans="1:16" x14ac:dyDescent="0.25">
      <c r="A163" s="1956"/>
      <c r="B163" s="801" t="s">
        <v>270</v>
      </c>
      <c r="C163" s="1395"/>
      <c r="D163" s="360">
        <v>4</v>
      </c>
      <c r="E163" s="346"/>
      <c r="F163" s="228"/>
      <c r="G163" s="347">
        <f>'Семестровка уск виправлено'!E127</f>
        <v>2.5</v>
      </c>
      <c r="H163" s="1405">
        <f>G163*30</f>
        <v>75</v>
      </c>
      <c r="I163" s="358">
        <f>J163+L163+K163</f>
        <v>26</v>
      </c>
      <c r="J163" s="359">
        <v>13</v>
      </c>
      <c r="K163" s="359"/>
      <c r="L163" s="359">
        <f>'Семестровка уск виправлено'!J127</f>
        <v>13</v>
      </c>
      <c r="M163" s="361">
        <f>H163-I163</f>
        <v>49</v>
      </c>
      <c r="N163" s="230"/>
      <c r="O163" s="231"/>
      <c r="P163" s="232"/>
    </row>
    <row r="164" spans="1:16" x14ac:dyDescent="0.25">
      <c r="A164" s="1954" t="s">
        <v>242</v>
      </c>
      <c r="B164" s="225" t="s">
        <v>246</v>
      </c>
      <c r="C164" s="1395"/>
      <c r="D164" s="360"/>
      <c r="E164" s="346"/>
      <c r="F164" s="228"/>
      <c r="G164" s="347"/>
      <c r="H164" s="1405"/>
      <c r="I164" s="358"/>
      <c r="J164" s="359"/>
      <c r="K164" s="360"/>
      <c r="L164" s="360"/>
      <c r="M164" s="361"/>
      <c r="N164" s="230"/>
      <c r="O164" s="231"/>
      <c r="P164" s="232"/>
    </row>
    <row r="165" spans="1:16" ht="31.5" x14ac:dyDescent="0.25">
      <c r="A165" s="1955"/>
      <c r="B165" s="225" t="s">
        <v>247</v>
      </c>
      <c r="C165" s="1395"/>
      <c r="D165" s="360"/>
      <c r="E165" s="346"/>
      <c r="F165" s="228"/>
      <c r="G165" s="347">
        <f>G166+G167</f>
        <v>5</v>
      </c>
      <c r="H165" s="1405">
        <f>G165*30</f>
        <v>150</v>
      </c>
      <c r="I165" s="371"/>
      <c r="J165" s="372"/>
      <c r="K165" s="372"/>
      <c r="L165" s="372"/>
      <c r="M165" s="367"/>
      <c r="N165" s="230"/>
      <c r="O165" s="231"/>
      <c r="P165" s="232"/>
    </row>
    <row r="166" spans="1:16" x14ac:dyDescent="0.25">
      <c r="A166" s="1955"/>
      <c r="B166" s="800" t="s">
        <v>514</v>
      </c>
      <c r="C166" s="1395"/>
      <c r="D166" s="360"/>
      <c r="E166" s="346"/>
      <c r="F166" s="228"/>
      <c r="G166" s="347">
        <f>'Семестровка уск виправлено'!D99</f>
        <v>2</v>
      </c>
      <c r="H166" s="1405">
        <f>G166*30</f>
        <v>60</v>
      </c>
      <c r="I166" s="371"/>
      <c r="J166" s="372"/>
      <c r="K166" s="372"/>
      <c r="L166" s="372"/>
      <c r="M166" s="367"/>
      <c r="N166" s="230"/>
      <c r="O166" s="231"/>
      <c r="P166" s="232"/>
    </row>
    <row r="167" spans="1:16" x14ac:dyDescent="0.25">
      <c r="A167" s="1956"/>
      <c r="B167" s="801" t="s">
        <v>270</v>
      </c>
      <c r="C167" s="1395"/>
      <c r="D167" s="360" t="s">
        <v>186</v>
      </c>
      <c r="E167" s="346"/>
      <c r="F167" s="228"/>
      <c r="G167" s="347">
        <f>'Семестровка уск виправлено'!E99</f>
        <v>3</v>
      </c>
      <c r="H167" s="1405">
        <f>G167*30</f>
        <v>90</v>
      </c>
      <c r="I167" s="358">
        <f>J167+L167+K167</f>
        <v>30</v>
      </c>
      <c r="J167" s="372">
        <f>'Семестровка уск виправлено'!H99</f>
        <v>15</v>
      </c>
      <c r="K167" s="372"/>
      <c r="L167" s="372">
        <f>'Семестровка уск виправлено'!J99</f>
        <v>15</v>
      </c>
      <c r="M167" s="361">
        <f>H167-I167</f>
        <v>60</v>
      </c>
      <c r="N167" s="230"/>
      <c r="O167" s="231"/>
      <c r="P167" s="232"/>
    </row>
    <row r="168" spans="1:16" ht="31.5" x14ac:dyDescent="0.25">
      <c r="A168" s="1954" t="s">
        <v>245</v>
      </c>
      <c r="B168" s="225" t="s">
        <v>249</v>
      </c>
      <c r="C168" s="1395"/>
      <c r="D168" s="360"/>
      <c r="E168" s="346"/>
      <c r="F168" s="228"/>
      <c r="G168" s="1404"/>
      <c r="H168" s="1404"/>
      <c r="I168" s="1408"/>
      <c r="J168" s="619"/>
      <c r="K168" s="619"/>
      <c r="L168" s="619"/>
      <c r="M168" s="1398"/>
      <c r="N168" s="1408"/>
      <c r="O168" s="619"/>
      <c r="P168" s="1398"/>
    </row>
    <row r="169" spans="1:16" ht="31.5" x14ac:dyDescent="0.25">
      <c r="A169" s="1955"/>
      <c r="B169" s="225" t="s">
        <v>250</v>
      </c>
      <c r="C169" s="1395"/>
      <c r="D169" s="360"/>
      <c r="E169" s="346"/>
      <c r="F169" s="228"/>
      <c r="G169" s="347">
        <f>G170+G171</f>
        <v>4</v>
      </c>
      <c r="H169" s="1405">
        <f>G169*30</f>
        <v>120</v>
      </c>
      <c r="I169" s="371"/>
      <c r="J169" s="372"/>
      <c r="K169" s="372"/>
      <c r="L169" s="372"/>
      <c r="M169" s="367"/>
      <c r="N169" s="230"/>
      <c r="O169" s="231"/>
      <c r="P169" s="232"/>
    </row>
    <row r="170" spans="1:16" x14ac:dyDescent="0.25">
      <c r="A170" s="1955"/>
      <c r="B170" s="800" t="s">
        <v>514</v>
      </c>
      <c r="C170" s="1395"/>
      <c r="D170" s="360"/>
      <c r="E170" s="346"/>
      <c r="F170" s="228"/>
      <c r="G170" s="347">
        <f>'Семестровка уск виправлено'!D126</f>
        <v>0.5</v>
      </c>
      <c r="H170" s="1405">
        <f>G170*30</f>
        <v>15</v>
      </c>
      <c r="I170" s="371"/>
      <c r="J170" s="372"/>
      <c r="K170" s="372"/>
      <c r="L170" s="372"/>
      <c r="M170" s="367"/>
      <c r="N170" s="230"/>
      <c r="O170" s="231"/>
      <c r="P170" s="232"/>
    </row>
    <row r="171" spans="1:16" x14ac:dyDescent="0.25">
      <c r="A171" s="1956"/>
      <c r="B171" s="801" t="s">
        <v>270</v>
      </c>
      <c r="C171" s="1395"/>
      <c r="D171" s="360" t="s">
        <v>347</v>
      </c>
      <c r="E171" s="346"/>
      <c r="F171" s="228"/>
      <c r="G171" s="347">
        <f>'Семестровка уск виправлено'!E126</f>
        <v>3.5</v>
      </c>
      <c r="H171" s="1405">
        <f>G171*30</f>
        <v>105</v>
      </c>
      <c r="I171" s="358">
        <f>J171+L171+K171</f>
        <v>39</v>
      </c>
      <c r="J171" s="359">
        <f>'Семестровка уск виправлено'!H126</f>
        <v>26</v>
      </c>
      <c r="K171" s="359"/>
      <c r="L171" s="359">
        <f>'Семестровка уск виправлено'!J126</f>
        <v>13</v>
      </c>
      <c r="M171" s="361">
        <f>H171-I171</f>
        <v>66</v>
      </c>
      <c r="N171" s="230"/>
      <c r="O171" s="231"/>
      <c r="P171" s="232"/>
    </row>
    <row r="172" spans="1:16" x14ac:dyDescent="0.25">
      <c r="A172" s="1954" t="s">
        <v>248</v>
      </c>
      <c r="B172" s="225" t="s">
        <v>252</v>
      </c>
      <c r="C172" s="1395"/>
      <c r="D172" s="360"/>
      <c r="E172" s="346"/>
      <c r="F172" s="228"/>
      <c r="G172" s="347"/>
      <c r="H172" s="1406"/>
      <c r="I172" s="358"/>
      <c r="J172" s="359"/>
      <c r="K172" s="360"/>
      <c r="L172" s="360"/>
      <c r="M172" s="361"/>
      <c r="N172" s="230"/>
      <c r="O172" s="231"/>
      <c r="P172" s="232"/>
    </row>
    <row r="173" spans="1:16" x14ac:dyDescent="0.25">
      <c r="A173" s="1955"/>
      <c r="B173" s="984" t="s">
        <v>253</v>
      </c>
      <c r="C173" s="1399"/>
      <c r="D173" s="660"/>
      <c r="E173" s="661"/>
      <c r="F173" s="1400"/>
      <c r="G173" s="663">
        <f>G174+G175</f>
        <v>5</v>
      </c>
      <c r="H173" s="1405">
        <f>G173*30</f>
        <v>150</v>
      </c>
      <c r="I173" s="664"/>
      <c r="J173" s="665"/>
      <c r="K173" s="660"/>
      <c r="L173" s="660"/>
      <c r="M173" s="666"/>
      <c r="N173" s="673"/>
      <c r="O173" s="668"/>
      <c r="P173" s="672"/>
    </row>
    <row r="174" spans="1:16" x14ac:dyDescent="0.25">
      <c r="A174" s="1955"/>
      <c r="B174" s="800" t="s">
        <v>514</v>
      </c>
      <c r="C174" s="1395"/>
      <c r="D174" s="360"/>
      <c r="E174" s="360"/>
      <c r="F174" s="228"/>
      <c r="G174" s="347">
        <f>'Семестровка уск виправлено'!D128</f>
        <v>1</v>
      </c>
      <c r="H174" s="1405">
        <f>G174*30</f>
        <v>30</v>
      </c>
      <c r="I174" s="358"/>
      <c r="J174" s="359"/>
      <c r="K174" s="360"/>
      <c r="L174" s="360"/>
      <c r="M174" s="361"/>
      <c r="N174" s="230"/>
      <c r="O174" s="633"/>
      <c r="P174" s="232"/>
    </row>
    <row r="175" spans="1:16" ht="16.5" thickBot="1" x14ac:dyDescent="0.3">
      <c r="A175" s="2232"/>
      <c r="B175" s="1241" t="s">
        <v>270</v>
      </c>
      <c r="C175" s="1401"/>
      <c r="D175" s="1388" t="s">
        <v>202</v>
      </c>
      <c r="E175" s="1388"/>
      <c r="F175" s="1402"/>
      <c r="G175" s="1294">
        <f>'Семестровка уск виправлено'!E128</f>
        <v>4</v>
      </c>
      <c r="H175" s="1407">
        <f>G175*30</f>
        <v>120</v>
      </c>
      <c r="I175" s="1389">
        <f>J175+L175+K175</f>
        <v>52</v>
      </c>
      <c r="J175" s="1387">
        <f>'Семестровка уск виправлено'!H128</f>
        <v>26</v>
      </c>
      <c r="K175" s="1387"/>
      <c r="L175" s="1387">
        <f>'Семестровка уск виправлено'!J128</f>
        <v>26</v>
      </c>
      <c r="M175" s="1390">
        <f>H175-I175</f>
        <v>68</v>
      </c>
      <c r="N175" s="374"/>
      <c r="O175" s="1391"/>
      <c r="P175" s="1394"/>
    </row>
    <row r="176" spans="1:16" x14ac:dyDescent="0.25">
      <c r="A176" s="2221" t="s">
        <v>519</v>
      </c>
      <c r="B176" s="2222"/>
      <c r="C176" s="2222"/>
      <c r="D176" s="2222"/>
      <c r="E176" s="2222"/>
      <c r="F176" s="2222"/>
      <c r="G176" s="1414">
        <f>G146+G150+G154+G158+G162+G166+G170+G174</f>
        <v>12</v>
      </c>
      <c r="H176" s="1419">
        <f>G176*30</f>
        <v>360</v>
      </c>
      <c r="I176" s="1418"/>
      <c r="J176" s="1412"/>
      <c r="K176" s="1412"/>
      <c r="L176" s="1412"/>
      <c r="M176" s="337"/>
      <c r="N176" s="1409"/>
      <c r="O176" s="1383"/>
      <c r="P176" s="1383"/>
    </row>
    <row r="177" spans="1:16" ht="16.5" thickBot="1" x14ac:dyDescent="0.3">
      <c r="A177" s="2219" t="s">
        <v>296</v>
      </c>
      <c r="B177" s="2220"/>
      <c r="C177" s="2220"/>
      <c r="D177" s="2220"/>
      <c r="E177" s="2220"/>
      <c r="F177" s="2220"/>
      <c r="G177" s="1421">
        <f>G141+G147+G151+G155+G159+G163+G167+G171+G175</f>
        <v>31</v>
      </c>
      <c r="H177" s="663" t="e">
        <f>SUMIF(#REF!,"&gt;0",H141:H175)</f>
        <v>#REF!</v>
      </c>
      <c r="I177" s="1422" t="e">
        <f>SUMIF(#REF!,"&gt;0",I141:I175)</f>
        <v>#REF!</v>
      </c>
      <c r="J177" s="1423" t="e">
        <f>SUMIF(#REF!,"&gt;0",J141:J175)</f>
        <v>#REF!</v>
      </c>
      <c r="K177" s="1423" t="e">
        <f>SUMIF(#REF!,"&gt;0",K141:K175)</f>
        <v>#REF!</v>
      </c>
      <c r="L177" s="1423" t="e">
        <f>SUMIF(#REF!,"&gt;0",L141:L175)</f>
        <v>#REF!</v>
      </c>
      <c r="M177" s="1424" t="e">
        <f>SUMIF(#REF!,"&gt;0",M141:M175)</f>
        <v>#REF!</v>
      </c>
      <c r="N177" s="1422" t="e">
        <f>SUMIF(#REF!,"&gt;0",N141:N175)</f>
        <v>#REF!</v>
      </c>
      <c r="O177" s="1423" t="e">
        <f>SUMIF(#REF!,"&gt;0",O141:O175)</f>
        <v>#REF!</v>
      </c>
      <c r="P177" s="1423" t="e">
        <f>SUMIF(#REF!,"&gt;0",P141:P175)</f>
        <v>#REF!</v>
      </c>
    </row>
    <row r="178" spans="1:16" ht="16.5" thickBot="1" x14ac:dyDescent="0.3">
      <c r="A178" s="2064" t="s">
        <v>254</v>
      </c>
      <c r="B178" s="2218"/>
      <c r="C178" s="2218"/>
      <c r="D178" s="2218"/>
      <c r="E178" s="2218"/>
      <c r="F178" s="2218"/>
      <c r="G178" s="1426">
        <f>G176+G177</f>
        <v>43</v>
      </c>
      <c r="H178" s="1142" t="e">
        <f>H176+H177</f>
        <v>#REF!</v>
      </c>
      <c r="I178" s="1142" t="e">
        <f t="shared" ref="I178:P178" si="15">I176+I177</f>
        <v>#REF!</v>
      </c>
      <c r="J178" s="1142" t="e">
        <f t="shared" si="15"/>
        <v>#REF!</v>
      </c>
      <c r="K178" s="1142" t="e">
        <f t="shared" si="15"/>
        <v>#REF!</v>
      </c>
      <c r="L178" s="1142" t="e">
        <f t="shared" si="15"/>
        <v>#REF!</v>
      </c>
      <c r="M178" s="1142" t="e">
        <f t="shared" si="15"/>
        <v>#REF!</v>
      </c>
      <c r="N178" s="1142" t="e">
        <f t="shared" si="15"/>
        <v>#REF!</v>
      </c>
      <c r="O178" s="1142" t="e">
        <f t="shared" si="15"/>
        <v>#REF!</v>
      </c>
      <c r="P178" s="1142" t="e">
        <f t="shared" si="15"/>
        <v>#REF!</v>
      </c>
    </row>
    <row r="179" spans="1:16" ht="16.5" thickBot="1" x14ac:dyDescent="0.3">
      <c r="A179" s="2223" t="s">
        <v>531</v>
      </c>
      <c r="B179" s="2224"/>
      <c r="C179" s="2224"/>
      <c r="D179" s="2224"/>
      <c r="E179" s="2224"/>
      <c r="F179" s="2224"/>
      <c r="G179" s="1425">
        <f>G176+G137</f>
        <v>23.5</v>
      </c>
      <c r="H179" s="1425">
        <f>H176+H137</f>
        <v>705</v>
      </c>
      <c r="I179" s="767"/>
      <c r="J179" s="928"/>
      <c r="K179" s="928"/>
      <c r="L179" s="928"/>
      <c r="M179" s="928"/>
      <c r="N179" s="767"/>
      <c r="O179" s="928"/>
      <c r="P179" s="928"/>
    </row>
    <row r="180" spans="1:16" ht="16.5" thickBot="1" x14ac:dyDescent="0.3">
      <c r="A180" s="2225" t="s">
        <v>336</v>
      </c>
      <c r="B180" s="2226"/>
      <c r="C180" s="2226"/>
      <c r="D180" s="2226"/>
      <c r="E180" s="2226"/>
      <c r="F180" s="2226"/>
      <c r="G180" s="1415">
        <f>G177+G138</f>
        <v>40</v>
      </c>
      <c r="H180" s="1420" t="e">
        <f>H177+H138</f>
        <v>#REF!</v>
      </c>
      <c r="I180" s="1410" t="e">
        <f t="shared" ref="I180:P181" si="16">I177+I138</f>
        <v>#REF!</v>
      </c>
      <c r="J180" s="791" t="e">
        <f t="shared" si="16"/>
        <v>#REF!</v>
      </c>
      <c r="K180" s="791" t="e">
        <f t="shared" si="16"/>
        <v>#REF!</v>
      </c>
      <c r="L180" s="791" t="e">
        <f t="shared" si="16"/>
        <v>#REF!</v>
      </c>
      <c r="M180" s="1413" t="e">
        <f t="shared" si="16"/>
        <v>#REF!</v>
      </c>
      <c r="N180" s="1410" t="e">
        <f t="shared" si="16"/>
        <v>#REF!</v>
      </c>
      <c r="O180" s="791" t="e">
        <f t="shared" si="16"/>
        <v>#REF!</v>
      </c>
      <c r="P180" s="791" t="e">
        <f t="shared" si="16"/>
        <v>#REF!</v>
      </c>
    </row>
    <row r="181" spans="1:16" ht="16.5" thickBot="1" x14ac:dyDescent="0.3">
      <c r="A181" s="2225" t="s">
        <v>255</v>
      </c>
      <c r="B181" s="2226"/>
      <c r="C181" s="2226"/>
      <c r="D181" s="2226"/>
      <c r="E181" s="2226"/>
      <c r="F181" s="2226"/>
      <c r="G181" s="1416">
        <f>G179+G180</f>
        <v>63.5</v>
      </c>
      <c r="H181" s="985" t="e">
        <f>H178+H139</f>
        <v>#REF!</v>
      </c>
      <c r="I181" s="985" t="e">
        <f t="shared" si="16"/>
        <v>#REF!</v>
      </c>
      <c r="J181" s="985" t="e">
        <f t="shared" si="16"/>
        <v>#REF!</v>
      </c>
      <c r="K181" s="985" t="e">
        <f t="shared" si="16"/>
        <v>#REF!</v>
      </c>
      <c r="L181" s="985" t="e">
        <f t="shared" si="16"/>
        <v>#REF!</v>
      </c>
      <c r="M181" s="985" t="e">
        <f t="shared" si="16"/>
        <v>#REF!</v>
      </c>
      <c r="N181" s="985" t="e">
        <f t="shared" si="16"/>
        <v>#REF!</v>
      </c>
      <c r="O181" s="985" t="e">
        <f t="shared" si="16"/>
        <v>#REF!</v>
      </c>
      <c r="P181" s="985" t="e">
        <f t="shared" si="16"/>
        <v>#REF!</v>
      </c>
    </row>
    <row r="182" spans="1:16" ht="16.5" thickBot="1" x14ac:dyDescent="0.3">
      <c r="A182" s="2227" t="s">
        <v>532</v>
      </c>
      <c r="B182" s="2227"/>
      <c r="C182" s="2227"/>
      <c r="D182" s="2227"/>
      <c r="E182" s="2227"/>
      <c r="F182" s="2223"/>
      <c r="G182" s="1416">
        <f>G48+G92+G100+G137+G176</f>
        <v>120</v>
      </c>
      <c r="H182" s="1416">
        <f>H48+H92+H100+H137+H176</f>
        <v>3600</v>
      </c>
      <c r="I182" s="1416"/>
      <c r="J182" s="1416"/>
      <c r="K182" s="1416"/>
      <c r="L182" s="1416"/>
      <c r="M182" s="1416"/>
      <c r="N182" s="1416"/>
      <c r="O182" s="1416"/>
      <c r="P182" s="1416"/>
    </row>
    <row r="183" spans="1:16" ht="16.5" thickBot="1" x14ac:dyDescent="0.3">
      <c r="A183" s="2227" t="s">
        <v>345</v>
      </c>
      <c r="B183" s="2227"/>
      <c r="C183" s="2227"/>
      <c r="D183" s="2227"/>
      <c r="E183" s="2227"/>
      <c r="F183" s="2223"/>
      <c r="G183" s="1416">
        <f>G180+G108</f>
        <v>120</v>
      </c>
      <c r="H183" s="1416" t="e">
        <f>H180+H108</f>
        <v>#REF!</v>
      </c>
      <c r="I183" s="1411" t="e">
        <f t="shared" ref="I183:P184" si="17">I180+I108</f>
        <v>#REF!</v>
      </c>
      <c r="J183" s="764" t="e">
        <f t="shared" si="17"/>
        <v>#REF!</v>
      </c>
      <c r="K183" s="764" t="e">
        <f t="shared" si="17"/>
        <v>#REF!</v>
      </c>
      <c r="L183" s="764" t="e">
        <f t="shared" si="17"/>
        <v>#REF!</v>
      </c>
      <c r="M183" s="764" t="e">
        <f t="shared" si="17"/>
        <v>#REF!</v>
      </c>
      <c r="N183" s="1411" t="e">
        <f t="shared" si="17"/>
        <v>#REF!</v>
      </c>
      <c r="O183" s="764" t="e">
        <f t="shared" si="17"/>
        <v>#REF!</v>
      </c>
      <c r="P183" s="764" t="e">
        <f t="shared" si="17"/>
        <v>#REF!</v>
      </c>
    </row>
    <row r="184" spans="1:16" s="100" customFormat="1" ht="16.5" thickBot="1" x14ac:dyDescent="0.3">
      <c r="A184" s="2227" t="s">
        <v>256</v>
      </c>
      <c r="B184" s="2227"/>
      <c r="C184" s="2227"/>
      <c r="D184" s="2227"/>
      <c r="E184" s="2227"/>
      <c r="F184" s="2223"/>
      <c r="G184" s="1417">
        <f>G181+G109</f>
        <v>240</v>
      </c>
      <c r="H184" s="987" t="e">
        <f>H181+H109</f>
        <v>#REF!</v>
      </c>
      <c r="I184" s="987" t="e">
        <f>I181+I109</f>
        <v>#REF!</v>
      </c>
      <c r="J184" s="987" t="e">
        <f t="shared" si="17"/>
        <v>#REF!</v>
      </c>
      <c r="K184" s="987" t="e">
        <f t="shared" si="17"/>
        <v>#REF!</v>
      </c>
      <c r="L184" s="987" t="e">
        <f t="shared" si="17"/>
        <v>#REF!</v>
      </c>
      <c r="M184" s="987" t="e">
        <f t="shared" si="17"/>
        <v>#REF!</v>
      </c>
      <c r="N184" s="987" t="e">
        <f t="shared" si="17"/>
        <v>#REF!</v>
      </c>
      <c r="O184" s="987" t="e">
        <f t="shared" si="17"/>
        <v>#REF!</v>
      </c>
      <c r="P184" s="987" t="e">
        <f t="shared" si="17"/>
        <v>#REF!</v>
      </c>
    </row>
    <row r="185" spans="1:16" s="100" customFormat="1" ht="16.5" thickBot="1" x14ac:dyDescent="0.3">
      <c r="A185" s="2228" t="s">
        <v>257</v>
      </c>
      <c r="B185" s="2228"/>
      <c r="C185" s="2228"/>
      <c r="D185" s="2228"/>
      <c r="E185" s="2228"/>
      <c r="F185" s="2228"/>
      <c r="G185" s="2228"/>
      <c r="H185" s="2228"/>
      <c r="I185" s="2228"/>
      <c r="J185" s="2228"/>
      <c r="K185" s="2228"/>
      <c r="L185" s="2228"/>
      <c r="M185" s="2228"/>
      <c r="N185" s="1427" t="e">
        <f>N183</f>
        <v>#REF!</v>
      </c>
      <c r="O185" s="1427" t="e">
        <f>O183</f>
        <v>#REF!</v>
      </c>
      <c r="P185" s="1427" t="e">
        <f>P183</f>
        <v>#REF!</v>
      </c>
    </row>
    <row r="186" spans="1:16" s="100" customFormat="1" ht="16.5" thickBot="1" x14ac:dyDescent="0.3">
      <c r="A186" s="2201" t="s">
        <v>258</v>
      </c>
      <c r="B186" s="2201"/>
      <c r="C186" s="2201"/>
      <c r="D186" s="2201"/>
      <c r="E186" s="2201"/>
      <c r="F186" s="2201"/>
      <c r="G186" s="2201"/>
      <c r="H186" s="2201"/>
      <c r="I186" s="2201"/>
      <c r="J186" s="2201"/>
      <c r="K186" s="2201"/>
      <c r="L186" s="2201"/>
      <c r="M186" s="2201"/>
      <c r="N186" s="765">
        <v>2</v>
      </c>
      <c r="O186" s="1186">
        <v>1</v>
      </c>
      <c r="P186" s="1428">
        <v>1</v>
      </c>
    </row>
    <row r="187" spans="1:16" s="100" customFormat="1" ht="16.5" thickBot="1" x14ac:dyDescent="0.3">
      <c r="A187" s="2201" t="s">
        <v>259</v>
      </c>
      <c r="B187" s="2201"/>
      <c r="C187" s="2201"/>
      <c r="D187" s="2201"/>
      <c r="E187" s="2201"/>
      <c r="F187" s="2201"/>
      <c r="G187" s="2201"/>
      <c r="H187" s="2201"/>
      <c r="I187" s="2201"/>
      <c r="J187" s="2201"/>
      <c r="K187" s="2201"/>
      <c r="L187" s="2201"/>
      <c r="M187" s="2201"/>
      <c r="N187" s="981">
        <v>10</v>
      </c>
      <c r="O187" s="1144">
        <v>3</v>
      </c>
      <c r="P187" s="769">
        <v>4</v>
      </c>
    </row>
    <row r="188" spans="1:16" s="100" customFormat="1" ht="16.5" thickBot="1" x14ac:dyDescent="0.3">
      <c r="A188" s="2201" t="s">
        <v>260</v>
      </c>
      <c r="B188" s="2201"/>
      <c r="C188" s="2201"/>
      <c r="D188" s="2201"/>
      <c r="E188" s="2201"/>
      <c r="F188" s="2201"/>
      <c r="G188" s="2201"/>
      <c r="H188" s="2201"/>
      <c r="I188" s="2201"/>
      <c r="J188" s="2201"/>
      <c r="K188" s="2201"/>
      <c r="L188" s="2201"/>
      <c r="M188" s="2201"/>
      <c r="N188" s="1146"/>
      <c r="O188" s="1147"/>
      <c r="P188" s="1147"/>
    </row>
    <row r="189" spans="1:16" s="100" customFormat="1" ht="16.5" thickBot="1" x14ac:dyDescent="0.3">
      <c r="A189" s="2202" t="s">
        <v>261</v>
      </c>
      <c r="B189" s="2202"/>
      <c r="C189" s="2202"/>
      <c r="D189" s="2202"/>
      <c r="E189" s="2202"/>
      <c r="F189" s="2202"/>
      <c r="G189" s="2202"/>
      <c r="H189" s="2202"/>
      <c r="I189" s="2202"/>
      <c r="J189" s="2202"/>
      <c r="K189" s="2202"/>
      <c r="L189" s="2202"/>
      <c r="M189" s="2202"/>
      <c r="N189" s="1149"/>
      <c r="O189" s="1150">
        <v>1</v>
      </c>
      <c r="P189" s="1434"/>
    </row>
    <row r="190" spans="1:16" s="100" customFormat="1" ht="16.5" thickBot="1" x14ac:dyDescent="0.3">
      <c r="A190" s="2209" t="s">
        <v>262</v>
      </c>
      <c r="B190" s="2210"/>
      <c r="C190" s="2210"/>
      <c r="D190" s="2210"/>
      <c r="E190" s="2210"/>
      <c r="F190" s="2210"/>
      <c r="G190" s="2210"/>
      <c r="H190" s="2210"/>
      <c r="I190" s="2210"/>
      <c r="J190" s="2210"/>
      <c r="K190" s="2210"/>
      <c r="L190" s="2210"/>
      <c r="M190" s="2211"/>
      <c r="N190" s="2203" t="s">
        <v>263</v>
      </c>
      <c r="O190" s="2204"/>
      <c r="P190" s="2205"/>
    </row>
    <row r="191" spans="1:16" s="100" customFormat="1" ht="16.5" thickBot="1" x14ac:dyDescent="0.3">
      <c r="A191" s="989"/>
      <c r="B191" s="989"/>
      <c r="C191" s="989"/>
      <c r="D191" s="989"/>
      <c r="E191" s="989"/>
      <c r="F191" s="989"/>
      <c r="G191" s="989"/>
      <c r="H191" s="989"/>
      <c r="I191" s="989"/>
      <c r="J191" s="989"/>
      <c r="K191" s="989"/>
      <c r="L191" s="989"/>
      <c r="M191" s="989"/>
      <c r="N191" s="990"/>
      <c r="O191" s="990"/>
      <c r="P191" s="990"/>
    </row>
    <row r="192" spans="1:16" s="100" customFormat="1" x14ac:dyDescent="0.25">
      <c r="A192" s="1483">
        <v>1</v>
      </c>
      <c r="B192" s="1485" t="s">
        <v>17</v>
      </c>
      <c r="C192" s="1487"/>
      <c r="D192" s="1489"/>
      <c r="E192" s="1480"/>
      <c r="F192" s="1750"/>
      <c r="G192" s="1749">
        <v>4</v>
      </c>
      <c r="H192" s="1750">
        <v>120</v>
      </c>
      <c r="I192" s="1492">
        <v>66</v>
      </c>
      <c r="J192" s="1479"/>
      <c r="K192" s="1479"/>
      <c r="L192" s="1479">
        <v>66</v>
      </c>
      <c r="M192" s="1493">
        <v>54</v>
      </c>
      <c r="N192" s="1492"/>
      <c r="O192" s="1479"/>
      <c r="P192" s="1479"/>
    </row>
    <row r="193" spans="1:16" s="100" customFormat="1" x14ac:dyDescent="0.25">
      <c r="A193" s="1484" t="s">
        <v>500</v>
      </c>
      <c r="B193" s="1486" t="s">
        <v>270</v>
      </c>
      <c r="C193" s="1488"/>
      <c r="D193" s="1490">
        <v>1</v>
      </c>
      <c r="E193" s="1759"/>
      <c r="F193" s="1751"/>
      <c r="G193" s="1491">
        <v>2</v>
      </c>
      <c r="H193" s="1751">
        <v>60</v>
      </c>
      <c r="I193" s="1494">
        <v>30</v>
      </c>
      <c r="J193" s="759"/>
      <c r="K193" s="759"/>
      <c r="L193" s="759">
        <v>30</v>
      </c>
      <c r="M193" s="1196">
        <v>30</v>
      </c>
      <c r="N193" s="1494" t="s">
        <v>348</v>
      </c>
      <c r="O193" s="759"/>
      <c r="P193" s="759"/>
    </row>
    <row r="194" spans="1:16" s="100" customFormat="1" x14ac:dyDescent="0.25">
      <c r="A194" s="1484" t="s">
        <v>501</v>
      </c>
      <c r="B194" s="1486" t="s">
        <v>270</v>
      </c>
      <c r="C194" s="1488"/>
      <c r="D194" s="1490" t="s">
        <v>357</v>
      </c>
      <c r="E194" s="1759"/>
      <c r="F194" s="1751"/>
      <c r="G194" s="1491">
        <v>2</v>
      </c>
      <c r="H194" s="1751">
        <v>60</v>
      </c>
      <c r="I194" s="1494">
        <v>36</v>
      </c>
      <c r="J194" s="759"/>
      <c r="K194" s="759"/>
      <c r="L194" s="759">
        <v>36</v>
      </c>
      <c r="M194" s="1196">
        <v>24</v>
      </c>
      <c r="N194" s="1494"/>
      <c r="O194" s="759" t="s">
        <v>348</v>
      </c>
      <c r="P194" s="759" t="s">
        <v>348</v>
      </c>
    </row>
    <row r="195" spans="1:16" s="100" customFormat="1" ht="18" customHeight="1" x14ac:dyDescent="0.25">
      <c r="A195" s="1484" t="s">
        <v>502</v>
      </c>
      <c r="B195" s="1486" t="s">
        <v>17</v>
      </c>
      <c r="C195" s="1488"/>
      <c r="D195" s="1490" t="s">
        <v>358</v>
      </c>
      <c r="E195" s="1759"/>
      <c r="F195" s="1751"/>
      <c r="G195" s="1491"/>
      <c r="H195" s="1751"/>
      <c r="I195" s="1494"/>
      <c r="J195" s="759"/>
      <c r="K195" s="759"/>
      <c r="L195" s="759"/>
      <c r="M195" s="1196">
        <v>0</v>
      </c>
      <c r="N195" s="1494"/>
      <c r="O195" s="759"/>
      <c r="P195" s="759"/>
    </row>
    <row r="196" spans="1:16" s="100" customFormat="1" ht="47.25" x14ac:dyDescent="0.25">
      <c r="A196" s="1180" t="s">
        <v>503</v>
      </c>
      <c r="B196" s="814" t="s">
        <v>504</v>
      </c>
      <c r="C196" s="1444"/>
      <c r="D196" s="1445"/>
      <c r="E196" s="878"/>
      <c r="F196" s="1446"/>
      <c r="G196" s="1345">
        <f>SUM(G197:G200)</f>
        <v>18</v>
      </c>
      <c r="H196" s="1346">
        <f t="shared" ref="H196:M196" si="18">SUM(H197:H200)</f>
        <v>540</v>
      </c>
      <c r="I196" s="1345">
        <f t="shared" si="18"/>
        <v>198</v>
      </c>
      <c r="J196" s="933">
        <f t="shared" si="18"/>
        <v>0</v>
      </c>
      <c r="K196" s="933">
        <f t="shared" si="18"/>
        <v>0</v>
      </c>
      <c r="L196" s="933">
        <f t="shared" si="18"/>
        <v>198</v>
      </c>
      <c r="M196" s="1346">
        <f t="shared" si="18"/>
        <v>342</v>
      </c>
      <c r="N196" s="868"/>
      <c r="O196" s="842"/>
      <c r="P196" s="842"/>
    </row>
    <row r="197" spans="1:16" s="100" customFormat="1" x14ac:dyDescent="0.25">
      <c r="A197" s="224"/>
      <c r="B197" s="889" t="s">
        <v>505</v>
      </c>
      <c r="C197" s="1405">
        <v>2</v>
      </c>
      <c r="D197" s="1395" t="s">
        <v>190</v>
      </c>
      <c r="E197" s="878"/>
      <c r="F197" s="1446"/>
      <c r="G197" s="1448">
        <v>9</v>
      </c>
      <c r="H197" s="884">
        <f>G197*30</f>
        <v>270</v>
      </c>
      <c r="I197" s="532">
        <f>J197+K197+L197</f>
        <v>99</v>
      </c>
      <c r="J197" s="849"/>
      <c r="K197" s="849"/>
      <c r="L197" s="849">
        <v>99</v>
      </c>
      <c r="M197" s="852">
        <f>H197-I197</f>
        <v>171</v>
      </c>
      <c r="N197" s="868">
        <v>3</v>
      </c>
      <c r="O197" s="842">
        <v>3</v>
      </c>
      <c r="P197" s="842">
        <v>3</v>
      </c>
    </row>
    <row r="198" spans="1:16" s="100" customFormat="1" ht="16.5" thickBot="1" x14ac:dyDescent="0.3">
      <c r="A198" s="1442"/>
      <c r="B198" s="1443" t="s">
        <v>505</v>
      </c>
      <c r="C198" s="1407">
        <v>4</v>
      </c>
      <c r="D198" s="1401" t="s">
        <v>234</v>
      </c>
      <c r="E198" s="1436"/>
      <c r="F198" s="1447"/>
      <c r="G198" s="1449">
        <v>9</v>
      </c>
      <c r="H198" s="90">
        <f>G198*30</f>
        <v>270</v>
      </c>
      <c r="I198" s="1437">
        <f>J198+K198+L198</f>
        <v>99</v>
      </c>
      <c r="J198" s="89"/>
      <c r="K198" s="89"/>
      <c r="L198" s="89">
        <v>99</v>
      </c>
      <c r="M198" s="1438">
        <f>H198-I198</f>
        <v>171</v>
      </c>
      <c r="N198" s="1450"/>
      <c r="O198" s="1439"/>
      <c r="P198" s="1439"/>
    </row>
    <row r="199" spans="1:16" s="100" customFormat="1" hidden="1" x14ac:dyDescent="0.25">
      <c r="A199" s="1512"/>
      <c r="B199" s="1513"/>
      <c r="C199" s="1514"/>
      <c r="D199" s="1514"/>
      <c r="E199" s="1515"/>
      <c r="F199" s="1516"/>
      <c r="G199" s="1517"/>
      <c r="H199" s="1518"/>
      <c r="I199" s="532"/>
      <c r="J199" s="1518"/>
      <c r="K199" s="1518"/>
      <c r="L199" s="1518"/>
      <c r="M199" s="1519"/>
      <c r="N199" s="1520"/>
      <c r="O199" s="1520"/>
      <c r="P199" s="1520"/>
    </row>
    <row r="200" spans="1:16" s="100" customFormat="1" hidden="1" x14ac:dyDescent="0.25">
      <c r="A200" s="1523"/>
      <c r="B200" s="875"/>
      <c r="C200" s="344"/>
      <c r="D200" s="344"/>
      <c r="E200" s="878"/>
      <c r="F200" s="1036"/>
      <c r="G200" s="1037"/>
      <c r="H200" s="849"/>
      <c r="I200" s="532"/>
      <c r="J200" s="849"/>
      <c r="K200" s="849"/>
      <c r="L200" s="849"/>
      <c r="M200" s="852"/>
      <c r="N200" s="842"/>
      <c r="O200" s="842"/>
      <c r="P200" s="842"/>
    </row>
    <row r="201" spans="1:16" s="100" customFormat="1" ht="37.5" customHeight="1" thickBot="1" x14ac:dyDescent="0.3">
      <c r="A201" s="2213" t="s">
        <v>381</v>
      </c>
      <c r="B201" s="2214"/>
      <c r="C201" s="2214"/>
      <c r="D201" s="2214"/>
      <c r="E201" s="2214"/>
      <c r="F201" s="2215"/>
      <c r="G201" s="1481"/>
      <c r="H201" s="1481"/>
      <c r="I201" s="1482"/>
      <c r="J201" s="1482"/>
      <c r="K201" s="1482"/>
      <c r="L201" s="1482"/>
      <c r="M201" s="1482"/>
      <c r="N201" s="1482"/>
      <c r="O201" s="1482"/>
      <c r="P201" s="1482"/>
    </row>
    <row r="202" spans="1:16" s="100" customFormat="1" x14ac:dyDescent="0.25">
      <c r="A202" s="1187"/>
      <c r="B202" s="1188"/>
      <c r="C202" s="1189"/>
      <c r="D202" s="1189"/>
      <c r="E202" s="1476"/>
      <c r="F202" s="1477"/>
      <c r="G202" s="1478"/>
      <c r="H202" s="92"/>
      <c r="I202" s="1190"/>
      <c r="J202" s="92"/>
      <c r="K202" s="92"/>
      <c r="L202" s="92"/>
      <c r="M202" s="1191"/>
      <c r="N202" s="1192"/>
      <c r="O202" s="1192"/>
      <c r="P202" s="1192"/>
    </row>
    <row r="203" spans="1:16" s="100" customFormat="1" ht="15.75" customHeight="1" x14ac:dyDescent="0.25">
      <c r="B203" s="1757" t="s">
        <v>264</v>
      </c>
      <c r="C203" s="1757"/>
      <c r="D203" s="2207"/>
      <c r="E203" s="2207"/>
      <c r="F203" s="2207"/>
      <c r="G203" s="2207"/>
      <c r="H203" s="1757"/>
      <c r="I203" s="2208" t="s">
        <v>265</v>
      </c>
      <c r="J203" s="2208"/>
      <c r="K203" s="2208"/>
    </row>
    <row r="204" spans="1:16" s="100" customFormat="1" x14ac:dyDescent="0.25"/>
    <row r="205" spans="1:16" s="100" customFormat="1" x14ac:dyDescent="0.25">
      <c r="B205" s="1757" t="s">
        <v>266</v>
      </c>
      <c r="C205" s="1757"/>
      <c r="D205" s="2207"/>
      <c r="E205" s="2207"/>
      <c r="F205" s="2216"/>
      <c r="G205" s="2216"/>
      <c r="H205" s="1757"/>
      <c r="I205" s="2208" t="s">
        <v>267</v>
      </c>
      <c r="J205" s="2217"/>
      <c r="K205" s="2217"/>
    </row>
    <row r="206" spans="1:16" s="100" customFormat="1" x14ac:dyDescent="0.25"/>
    <row r="207" spans="1:16" s="100" customFormat="1" x14ac:dyDescent="0.25">
      <c r="B207" s="1757" t="s">
        <v>268</v>
      </c>
      <c r="C207" s="1757"/>
      <c r="D207" s="2207"/>
      <c r="E207" s="2207"/>
      <c r="F207" s="2216"/>
      <c r="G207" s="2216"/>
      <c r="H207" s="1757"/>
      <c r="I207" s="2208" t="s">
        <v>267</v>
      </c>
      <c r="J207" s="2217"/>
      <c r="K207" s="2217"/>
    </row>
    <row r="208" spans="1:16" s="100" customFormat="1" x14ac:dyDescent="0.25">
      <c r="A208" s="788"/>
      <c r="B208" s="992"/>
      <c r="C208" s="2212" t="s">
        <v>140</v>
      </c>
      <c r="D208" s="2212"/>
      <c r="E208" s="2212"/>
      <c r="F208" s="2212"/>
      <c r="G208" s="2212"/>
      <c r="H208" s="2212"/>
      <c r="I208" s="2212"/>
      <c r="J208" s="2212"/>
      <c r="K208" s="2212"/>
      <c r="L208" s="993"/>
      <c r="M208" s="993"/>
    </row>
    <row r="211" spans="17:18" x14ac:dyDescent="0.25">
      <c r="Q211" s="1919" t="s">
        <v>452</v>
      </c>
      <c r="R211" s="1111">
        <f>SUMIF(Q$9:Q$190,Q211,G$9:G$190)</f>
        <v>0</v>
      </c>
    </row>
    <row r="212" spans="17:18" x14ac:dyDescent="0.25">
      <c r="Q212" s="1919" t="s">
        <v>453</v>
      </c>
      <c r="R212" s="1111">
        <f t="shared" ref="R212:R235" si="19">SUMIF(Q$9:Q$190,Q212,G$9:G$190)</f>
        <v>0</v>
      </c>
    </row>
    <row r="213" spans="17:18" x14ac:dyDescent="0.25">
      <c r="Q213" s="1919" t="s">
        <v>454</v>
      </c>
      <c r="R213" s="1111">
        <f t="shared" si="19"/>
        <v>0</v>
      </c>
    </row>
    <row r="214" spans="17:18" x14ac:dyDescent="0.25">
      <c r="Q214" s="1919" t="s">
        <v>455</v>
      </c>
      <c r="R214" s="1111">
        <f t="shared" si="19"/>
        <v>0</v>
      </c>
    </row>
    <row r="215" spans="17:18" x14ac:dyDescent="0.25">
      <c r="Q215" s="1919" t="s">
        <v>456</v>
      </c>
      <c r="R215" s="1111">
        <f t="shared" si="19"/>
        <v>0</v>
      </c>
    </row>
    <row r="216" spans="17:18" x14ac:dyDescent="0.25">
      <c r="Q216" s="1919" t="s">
        <v>429</v>
      </c>
      <c r="R216" s="1111">
        <f t="shared" si="19"/>
        <v>1</v>
      </c>
    </row>
    <row r="217" spans="17:18" x14ac:dyDescent="0.25">
      <c r="Q217" s="1919" t="s">
        <v>457</v>
      </c>
      <c r="R217" s="1111">
        <f t="shared" si="19"/>
        <v>0</v>
      </c>
    </row>
    <row r="218" spans="17:18" x14ac:dyDescent="0.25">
      <c r="Q218" s="1919" t="s">
        <v>458</v>
      </c>
      <c r="R218" s="1111">
        <f t="shared" si="19"/>
        <v>0</v>
      </c>
    </row>
    <row r="219" spans="17:18" x14ac:dyDescent="0.25">
      <c r="Q219" s="1919" t="s">
        <v>459</v>
      </c>
      <c r="R219" s="1111">
        <f t="shared" si="19"/>
        <v>0</v>
      </c>
    </row>
    <row r="220" spans="17:18" x14ac:dyDescent="0.25">
      <c r="Q220" s="1919" t="s">
        <v>427</v>
      </c>
      <c r="R220" s="1111">
        <f t="shared" si="19"/>
        <v>5</v>
      </c>
    </row>
    <row r="221" spans="17:18" x14ac:dyDescent="0.25">
      <c r="Q221" s="1919" t="s">
        <v>460</v>
      </c>
      <c r="R221" s="1111">
        <f t="shared" si="19"/>
        <v>0</v>
      </c>
    </row>
    <row r="222" spans="17:18" x14ac:dyDescent="0.25">
      <c r="Q222" s="1919" t="s">
        <v>461</v>
      </c>
      <c r="R222" s="1111">
        <f t="shared" si="19"/>
        <v>0</v>
      </c>
    </row>
    <row r="223" spans="17:18" x14ac:dyDescent="0.25">
      <c r="Q223" s="1919" t="s">
        <v>462</v>
      </c>
      <c r="R223" s="1111">
        <f t="shared" si="19"/>
        <v>0</v>
      </c>
    </row>
    <row r="224" spans="17:18" x14ac:dyDescent="0.25">
      <c r="Q224" s="1919" t="s">
        <v>463</v>
      </c>
      <c r="R224" s="1111">
        <f t="shared" si="19"/>
        <v>0</v>
      </c>
    </row>
    <row r="225" spans="17:18" x14ac:dyDescent="0.25">
      <c r="Q225" s="1919" t="s">
        <v>464</v>
      </c>
      <c r="R225" s="1111">
        <f t="shared" si="19"/>
        <v>0</v>
      </c>
    </row>
    <row r="226" spans="17:18" x14ac:dyDescent="0.25">
      <c r="Q226" s="1919" t="s">
        <v>465</v>
      </c>
      <c r="R226" s="1111">
        <f t="shared" si="19"/>
        <v>0</v>
      </c>
    </row>
    <row r="227" spans="17:18" x14ac:dyDescent="0.25">
      <c r="Q227" s="1919" t="s">
        <v>466</v>
      </c>
      <c r="R227" s="1111">
        <f t="shared" si="19"/>
        <v>0</v>
      </c>
    </row>
    <row r="228" spans="17:18" x14ac:dyDescent="0.25">
      <c r="Q228" s="1919" t="s">
        <v>444</v>
      </c>
      <c r="R228" s="1111">
        <f t="shared" si="19"/>
        <v>0</v>
      </c>
    </row>
    <row r="229" spans="17:18" x14ac:dyDescent="0.25">
      <c r="Q229" s="1919" t="s">
        <v>431</v>
      </c>
      <c r="R229" s="1111">
        <f t="shared" si="19"/>
        <v>32</v>
      </c>
    </row>
    <row r="230" spans="17:18" x14ac:dyDescent="0.25">
      <c r="Q230" s="1919" t="s">
        <v>432</v>
      </c>
      <c r="R230" s="1111">
        <f t="shared" si="19"/>
        <v>3</v>
      </c>
    </row>
    <row r="231" spans="17:18" x14ac:dyDescent="0.25">
      <c r="Q231" s="1919" t="s">
        <v>428</v>
      </c>
      <c r="R231" s="1111">
        <f t="shared" si="19"/>
        <v>13</v>
      </c>
    </row>
    <row r="232" spans="17:18" x14ac:dyDescent="0.25">
      <c r="Q232" s="1919" t="s">
        <v>424</v>
      </c>
      <c r="R232" s="1111">
        <f t="shared" si="19"/>
        <v>0</v>
      </c>
    </row>
    <row r="233" spans="17:18" x14ac:dyDescent="0.25">
      <c r="Q233" s="1919" t="s">
        <v>426</v>
      </c>
      <c r="R233" s="1111">
        <f t="shared" si="19"/>
        <v>3</v>
      </c>
    </row>
    <row r="234" spans="17:18" x14ac:dyDescent="0.25">
      <c r="Q234" s="1919" t="s">
        <v>425</v>
      </c>
      <c r="R234" s="1111">
        <f t="shared" si="19"/>
        <v>0</v>
      </c>
    </row>
    <row r="235" spans="17:18" x14ac:dyDescent="0.25">
      <c r="Q235" s="1920" t="s">
        <v>433</v>
      </c>
      <c r="R235" s="1111">
        <f t="shared" si="19"/>
        <v>3</v>
      </c>
    </row>
    <row r="236" spans="17:18" x14ac:dyDescent="0.25">
      <c r="Q236" s="1113"/>
      <c r="R236" s="1921">
        <f>SUM(R211:R235)</f>
        <v>60</v>
      </c>
    </row>
  </sheetData>
  <mergeCells count="84">
    <mergeCell ref="D205:G205"/>
    <mergeCell ref="I205:K205"/>
    <mergeCell ref="D207:G207"/>
    <mergeCell ref="I207:K207"/>
    <mergeCell ref="C208:K208"/>
    <mergeCell ref="A201:F201"/>
    <mergeCell ref="D203:G203"/>
    <mergeCell ref="I203:K203"/>
    <mergeCell ref="A186:M186"/>
    <mergeCell ref="A187:M187"/>
    <mergeCell ref="A188:M188"/>
    <mergeCell ref="A189:M189"/>
    <mergeCell ref="A190:M190"/>
    <mergeCell ref="N190:P190"/>
    <mergeCell ref="A180:F180"/>
    <mergeCell ref="A181:F181"/>
    <mergeCell ref="A182:F182"/>
    <mergeCell ref="A183:F183"/>
    <mergeCell ref="A184:F184"/>
    <mergeCell ref="A185:M185"/>
    <mergeCell ref="A179:F179"/>
    <mergeCell ref="A144:A147"/>
    <mergeCell ref="A148:A151"/>
    <mergeCell ref="A152:A155"/>
    <mergeCell ref="A156:A159"/>
    <mergeCell ref="A160:A163"/>
    <mergeCell ref="A164:A167"/>
    <mergeCell ref="A168:A171"/>
    <mergeCell ref="A172:A175"/>
    <mergeCell ref="A176:F176"/>
    <mergeCell ref="A177:F177"/>
    <mergeCell ref="A178:F178"/>
    <mergeCell ref="A141:A143"/>
    <mergeCell ref="A111:P111"/>
    <mergeCell ref="A113:A114"/>
    <mergeCell ref="A115:A116"/>
    <mergeCell ref="A117:A122"/>
    <mergeCell ref="A123:A128"/>
    <mergeCell ref="A129:A134"/>
    <mergeCell ref="A135:A136"/>
    <mergeCell ref="A137:F137"/>
    <mergeCell ref="A138:F138"/>
    <mergeCell ref="A139:F139"/>
    <mergeCell ref="A140:P140"/>
    <mergeCell ref="A50:F50"/>
    <mergeCell ref="A51:P51"/>
    <mergeCell ref="A110:P110"/>
    <mergeCell ref="A93:F93"/>
    <mergeCell ref="A94:F94"/>
    <mergeCell ref="A95:P95"/>
    <mergeCell ref="A100:F100"/>
    <mergeCell ref="A101:F101"/>
    <mergeCell ref="A102:F102"/>
    <mergeCell ref="A103:P103"/>
    <mergeCell ref="A106:F106"/>
    <mergeCell ref="A107:F107"/>
    <mergeCell ref="A108:F108"/>
    <mergeCell ref="A109:F109"/>
    <mergeCell ref="A92:F92"/>
    <mergeCell ref="N4:P4"/>
    <mergeCell ref="N6:P6"/>
    <mergeCell ref="A9:P9"/>
    <mergeCell ref="H3:H7"/>
    <mergeCell ref="I3:L3"/>
    <mergeCell ref="M3:M7"/>
    <mergeCell ref="E4:E7"/>
    <mergeCell ref="F4:F7"/>
    <mergeCell ref="I4:I7"/>
    <mergeCell ref="J4:J7"/>
    <mergeCell ref="K4:K7"/>
    <mergeCell ref="L4:L7"/>
    <mergeCell ref="A10:P10"/>
    <mergeCell ref="A48:F48"/>
    <mergeCell ref="A49:F49"/>
    <mergeCell ref="A1:P1"/>
    <mergeCell ref="A2:A7"/>
    <mergeCell ref="B2:B7"/>
    <mergeCell ref="C2:F2"/>
    <mergeCell ref="G2:G7"/>
    <mergeCell ref="H2:M2"/>
    <mergeCell ref="N2:P3"/>
    <mergeCell ref="C3:C7"/>
    <mergeCell ref="D3:D7"/>
    <mergeCell ref="E3:F3"/>
  </mergeCells>
  <pageMargins left="0.75" right="0.75" top="1" bottom="1" header="0.5" footer="0.5"/>
  <pageSetup paperSize="9" scale="65" orientation="landscape" r:id="rId1"/>
  <headerFooter alignWithMargins="0"/>
  <rowBreaks count="5" manualBreakCount="5">
    <brk id="36" max="28" man="1"/>
    <brk id="77" max="28" man="1"/>
    <brk id="109" max="28" man="1"/>
    <brk id="139" max="28" man="1"/>
    <brk id="167" max="28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0"/>
  <sheetViews>
    <sheetView view="pageBreakPreview" zoomScaleNormal="100" workbookViewId="0">
      <selection activeCell="B18" sqref="B18"/>
    </sheetView>
  </sheetViews>
  <sheetFormatPr defaultRowHeight="15" x14ac:dyDescent="0.25"/>
  <cols>
    <col min="2" max="2" width="34.5703125" customWidth="1"/>
  </cols>
  <sheetData>
    <row r="1" spans="1:15" ht="16.5" x14ac:dyDescent="0.25">
      <c r="A1" s="22"/>
      <c r="B1" s="2357" t="s">
        <v>539</v>
      </c>
      <c r="C1" s="2357"/>
      <c r="D1" s="2357"/>
      <c r="E1" s="2357"/>
      <c r="F1" s="2357"/>
      <c r="G1" s="2357"/>
      <c r="H1" s="2357"/>
      <c r="I1" s="2357"/>
      <c r="J1" s="2357"/>
      <c r="K1" s="2357"/>
      <c r="L1" s="2357"/>
      <c r="M1" s="2357"/>
      <c r="N1" s="11"/>
      <c r="O1" s="12"/>
    </row>
    <row r="2" spans="1:15" x14ac:dyDescent="0.25">
      <c r="A2" s="22"/>
      <c r="B2" s="1" t="s">
        <v>50</v>
      </c>
      <c r="C2" s="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2"/>
    </row>
    <row r="3" spans="1:15" x14ac:dyDescent="0.25">
      <c r="A3" s="22"/>
      <c r="B3" s="2345" t="s">
        <v>0</v>
      </c>
      <c r="C3" s="2348" t="s">
        <v>74</v>
      </c>
      <c r="D3" s="2351" t="s">
        <v>75</v>
      </c>
      <c r="E3" s="2354" t="s">
        <v>2</v>
      </c>
      <c r="F3" s="2354"/>
      <c r="G3" s="2354"/>
      <c r="H3" s="2354"/>
      <c r="I3" s="2354"/>
      <c r="J3" s="2196"/>
      <c r="K3" s="2351" t="s">
        <v>3</v>
      </c>
      <c r="L3" s="2351" t="s">
        <v>4</v>
      </c>
      <c r="M3" s="2351" t="s">
        <v>5</v>
      </c>
      <c r="N3" s="11"/>
      <c r="O3" s="12"/>
    </row>
    <row r="4" spans="1:15" x14ac:dyDescent="0.25">
      <c r="A4" s="22"/>
      <c r="B4" s="2346"/>
      <c r="C4" s="2349"/>
      <c r="D4" s="2351"/>
      <c r="E4" s="2351" t="s">
        <v>6</v>
      </c>
      <c r="F4" s="2352" t="s">
        <v>7</v>
      </c>
      <c r="G4" s="2352"/>
      <c r="H4" s="2352"/>
      <c r="I4" s="2352"/>
      <c r="J4" s="2351" t="s">
        <v>8</v>
      </c>
      <c r="K4" s="2351"/>
      <c r="L4" s="2351"/>
      <c r="M4" s="2351"/>
      <c r="N4" s="11"/>
      <c r="O4" s="12"/>
    </row>
    <row r="5" spans="1:15" x14ac:dyDescent="0.25">
      <c r="A5" s="22"/>
      <c r="B5" s="2346"/>
      <c r="C5" s="2349"/>
      <c r="D5" s="2351"/>
      <c r="E5" s="2196"/>
      <c r="F5" s="2351" t="s">
        <v>9</v>
      </c>
      <c r="G5" s="2354" t="s">
        <v>10</v>
      </c>
      <c r="H5" s="2196"/>
      <c r="I5" s="2196"/>
      <c r="J5" s="2196"/>
      <c r="K5" s="2351"/>
      <c r="L5" s="2351"/>
      <c r="M5" s="2351"/>
      <c r="N5" s="11"/>
      <c r="O5" s="12"/>
    </row>
    <row r="6" spans="1:15" x14ac:dyDescent="0.25">
      <c r="A6" s="22"/>
      <c r="B6" s="2346"/>
      <c r="C6" s="2349"/>
      <c r="D6" s="2351"/>
      <c r="E6" s="2196"/>
      <c r="F6" s="2353"/>
      <c r="G6" s="2351" t="s">
        <v>11</v>
      </c>
      <c r="H6" s="2351" t="s">
        <v>12</v>
      </c>
      <c r="I6" s="2351" t="s">
        <v>13</v>
      </c>
      <c r="J6" s="2196"/>
      <c r="K6" s="2351"/>
      <c r="L6" s="2351"/>
      <c r="M6" s="2351"/>
      <c r="N6" s="11"/>
      <c r="O6" s="12"/>
    </row>
    <row r="7" spans="1:15" x14ac:dyDescent="0.25">
      <c r="A7" s="22"/>
      <c r="B7" s="2346"/>
      <c r="C7" s="2349"/>
      <c r="D7" s="2351"/>
      <c r="E7" s="2196"/>
      <c r="F7" s="2353"/>
      <c r="G7" s="2351"/>
      <c r="H7" s="2351"/>
      <c r="I7" s="2351"/>
      <c r="J7" s="2196"/>
      <c r="K7" s="2351"/>
      <c r="L7" s="2351"/>
      <c r="M7" s="2351"/>
      <c r="N7" s="11"/>
      <c r="O7" s="12"/>
    </row>
    <row r="8" spans="1:15" x14ac:dyDescent="0.25">
      <c r="A8" s="22"/>
      <c r="B8" s="2346"/>
      <c r="C8" s="2349"/>
      <c r="D8" s="2351"/>
      <c r="E8" s="2196"/>
      <c r="F8" s="2353"/>
      <c r="G8" s="2351"/>
      <c r="H8" s="2351"/>
      <c r="I8" s="2351"/>
      <c r="J8" s="2196"/>
      <c r="K8" s="2351"/>
      <c r="L8" s="2351"/>
      <c r="M8" s="2351"/>
      <c r="N8" s="11"/>
      <c r="O8" s="12"/>
    </row>
    <row r="9" spans="1:15" x14ac:dyDescent="0.25">
      <c r="A9" s="22"/>
      <c r="B9" s="2347"/>
      <c r="C9" s="2350"/>
      <c r="D9" s="2351"/>
      <c r="E9" s="2196"/>
      <c r="F9" s="2353"/>
      <c r="G9" s="2351"/>
      <c r="H9" s="2351"/>
      <c r="I9" s="2351"/>
      <c r="J9" s="2196"/>
      <c r="K9" s="2351"/>
      <c r="L9" s="2351"/>
      <c r="M9" s="2351"/>
      <c r="N9" s="11"/>
      <c r="O9" s="12"/>
    </row>
    <row r="10" spans="1:15" ht="26.25" x14ac:dyDescent="0.25">
      <c r="A10" s="22" t="s">
        <v>31</v>
      </c>
      <c r="B10" s="23" t="s">
        <v>46</v>
      </c>
      <c r="C10" s="1199">
        <v>1</v>
      </c>
      <c r="D10" s="1199">
        <v>2</v>
      </c>
      <c r="E10" s="10">
        <f>D10*30</f>
        <v>60</v>
      </c>
      <c r="F10" s="10">
        <f>G10+H10+I10</f>
        <v>30</v>
      </c>
      <c r="G10" s="10"/>
      <c r="H10" s="10"/>
      <c r="I10" s="10">
        <v>30</v>
      </c>
      <c r="J10" s="10">
        <f>E10-F10</f>
        <v>30</v>
      </c>
      <c r="K10" s="9">
        <f>F10/15</f>
        <v>2</v>
      </c>
      <c r="L10" s="10" t="s">
        <v>16</v>
      </c>
      <c r="M10" s="9">
        <f>F10/E10*100</f>
        <v>50</v>
      </c>
      <c r="N10" s="11"/>
      <c r="O10" s="12"/>
    </row>
    <row r="11" spans="1:15" x14ac:dyDescent="0.25">
      <c r="A11" s="22" t="s">
        <v>14</v>
      </c>
      <c r="B11" s="23" t="s">
        <v>88</v>
      </c>
      <c r="C11" s="1200"/>
      <c r="D11" s="1201">
        <v>4</v>
      </c>
      <c r="E11" s="10">
        <f>D11*30</f>
        <v>120</v>
      </c>
      <c r="F11" s="10">
        <f>G11+H11+I11</f>
        <v>45</v>
      </c>
      <c r="G11" s="10">
        <v>30</v>
      </c>
      <c r="H11" s="10"/>
      <c r="I11" s="10">
        <v>15</v>
      </c>
      <c r="J11" s="10">
        <f>E11-F11</f>
        <v>75</v>
      </c>
      <c r="K11" s="9">
        <f>F11/15</f>
        <v>3</v>
      </c>
      <c r="L11" s="10" t="s">
        <v>18</v>
      </c>
      <c r="M11" s="9">
        <f>F11/E11*100</f>
        <v>37.5</v>
      </c>
      <c r="N11" s="11"/>
      <c r="O11" s="12"/>
    </row>
    <row r="12" spans="1:15" x14ac:dyDescent="0.25">
      <c r="A12" s="2356"/>
      <c r="B12" s="23" t="s">
        <v>76</v>
      </c>
      <c r="C12" s="1200">
        <v>4</v>
      </c>
      <c r="D12" s="1201"/>
      <c r="E12" s="10"/>
      <c r="F12" s="10"/>
      <c r="G12" s="10"/>
      <c r="H12" s="10"/>
      <c r="I12" s="10"/>
      <c r="J12" s="10"/>
      <c r="K12" s="9"/>
      <c r="L12" s="10"/>
      <c r="M12" s="9"/>
      <c r="N12" s="11" t="s">
        <v>533</v>
      </c>
      <c r="O12" s="12"/>
    </row>
    <row r="13" spans="1:15" x14ac:dyDescent="0.25">
      <c r="A13" s="2356"/>
      <c r="B13" s="23" t="s">
        <v>103</v>
      </c>
      <c r="C13" s="1200">
        <v>1.5</v>
      </c>
      <c r="D13" s="1201">
        <v>1.5</v>
      </c>
      <c r="E13" s="10">
        <f t="shared" ref="E13:E18" si="0">D13*30</f>
        <v>45</v>
      </c>
      <c r="F13" s="10">
        <f t="shared" ref="F13:F18" si="1">G13+H13+I13</f>
        <v>30</v>
      </c>
      <c r="G13" s="10">
        <v>15</v>
      </c>
      <c r="H13" s="10"/>
      <c r="I13" s="10">
        <v>15</v>
      </c>
      <c r="J13" s="10">
        <f t="shared" ref="J13:J18" si="2">E13-F13</f>
        <v>15</v>
      </c>
      <c r="K13" s="9">
        <f>F13/15</f>
        <v>2</v>
      </c>
      <c r="L13" s="10" t="s">
        <v>16</v>
      </c>
      <c r="M13" s="9">
        <f t="shared" ref="M13:M18" si="3">F13/E13*100</f>
        <v>66.666666666666657</v>
      </c>
      <c r="N13" s="11" t="s">
        <v>534</v>
      </c>
      <c r="O13" s="12"/>
    </row>
    <row r="14" spans="1:15" x14ac:dyDescent="0.25">
      <c r="A14" s="1501"/>
      <c r="B14" s="23" t="s">
        <v>19</v>
      </c>
      <c r="C14" s="1200">
        <v>4</v>
      </c>
      <c r="D14" s="1201">
        <v>2</v>
      </c>
      <c r="E14" s="10">
        <f t="shared" si="0"/>
        <v>60</v>
      </c>
      <c r="F14" s="10">
        <f t="shared" si="1"/>
        <v>30</v>
      </c>
      <c r="G14" s="10">
        <v>15</v>
      </c>
      <c r="H14" s="10"/>
      <c r="I14" s="10">
        <v>15</v>
      </c>
      <c r="J14" s="10">
        <f t="shared" si="2"/>
        <v>30</v>
      </c>
      <c r="K14" s="9">
        <f>F14/15</f>
        <v>2</v>
      </c>
      <c r="L14" s="10"/>
      <c r="M14" s="9">
        <f t="shared" si="3"/>
        <v>50</v>
      </c>
      <c r="N14" s="11"/>
      <c r="O14" s="12"/>
    </row>
    <row r="15" spans="1:15" x14ac:dyDescent="0.25">
      <c r="A15" s="22" t="s">
        <v>14</v>
      </c>
      <c r="B15" s="23" t="s">
        <v>37</v>
      </c>
      <c r="C15" s="1200">
        <v>2</v>
      </c>
      <c r="D15" s="1201">
        <v>3</v>
      </c>
      <c r="E15" s="10">
        <f t="shared" si="0"/>
        <v>90</v>
      </c>
      <c r="F15" s="10">
        <f t="shared" si="1"/>
        <v>30</v>
      </c>
      <c r="G15" s="10">
        <v>15</v>
      </c>
      <c r="H15" s="10"/>
      <c r="I15" s="10">
        <v>15</v>
      </c>
      <c r="J15" s="10">
        <f t="shared" si="2"/>
        <v>60</v>
      </c>
      <c r="K15" s="9">
        <f>F15/15</f>
        <v>2</v>
      </c>
      <c r="L15" s="10" t="s">
        <v>18</v>
      </c>
      <c r="M15" s="9">
        <f t="shared" si="3"/>
        <v>33.333333333333329</v>
      </c>
      <c r="N15" s="11"/>
      <c r="O15" s="12"/>
    </row>
    <row r="16" spans="1:15" x14ac:dyDescent="0.25">
      <c r="A16" s="22" t="s">
        <v>14</v>
      </c>
      <c r="B16" s="23" t="s">
        <v>21</v>
      </c>
      <c r="C16" s="1200">
        <v>5</v>
      </c>
      <c r="D16" s="1201">
        <v>1</v>
      </c>
      <c r="E16" s="10">
        <f t="shared" si="0"/>
        <v>30</v>
      </c>
      <c r="F16" s="10">
        <f t="shared" si="1"/>
        <v>15</v>
      </c>
      <c r="G16" s="10">
        <v>8</v>
      </c>
      <c r="H16" s="10">
        <v>7</v>
      </c>
      <c r="I16" s="10"/>
      <c r="J16" s="10">
        <f t="shared" si="2"/>
        <v>15</v>
      </c>
      <c r="K16" s="9">
        <f>F16/15</f>
        <v>1</v>
      </c>
      <c r="L16" s="10" t="s">
        <v>16</v>
      </c>
      <c r="M16" s="9">
        <f t="shared" si="3"/>
        <v>50</v>
      </c>
      <c r="N16" s="11"/>
      <c r="O16" s="12"/>
    </row>
    <row r="17" spans="1:15" x14ac:dyDescent="0.25">
      <c r="A17" s="22" t="s">
        <v>14</v>
      </c>
      <c r="B17" s="23" t="s">
        <v>544</v>
      </c>
      <c r="C17" s="1200"/>
      <c r="D17" s="1201">
        <v>1</v>
      </c>
      <c r="E17" s="10">
        <f t="shared" si="0"/>
        <v>30</v>
      </c>
      <c r="F17" s="10">
        <f t="shared" si="1"/>
        <v>15</v>
      </c>
      <c r="G17" s="10">
        <v>8</v>
      </c>
      <c r="H17" s="10"/>
      <c r="I17" s="10">
        <v>7</v>
      </c>
      <c r="J17" s="10">
        <f t="shared" si="2"/>
        <v>15</v>
      </c>
      <c r="K17" s="9">
        <f>F17/15</f>
        <v>1</v>
      </c>
      <c r="L17" s="10" t="s">
        <v>16</v>
      </c>
      <c r="M17" s="9">
        <f t="shared" si="3"/>
        <v>50</v>
      </c>
      <c r="N17" s="11"/>
      <c r="O17" s="12"/>
    </row>
    <row r="18" spans="1:15" x14ac:dyDescent="0.25">
      <c r="A18" s="22" t="s">
        <v>14</v>
      </c>
      <c r="B18" s="23" t="s">
        <v>30</v>
      </c>
      <c r="C18" s="1200">
        <v>2.5</v>
      </c>
      <c r="D18" s="1201">
        <v>1.5</v>
      </c>
      <c r="E18" s="10">
        <f t="shared" si="0"/>
        <v>45</v>
      </c>
      <c r="F18" s="10">
        <f t="shared" si="1"/>
        <v>22</v>
      </c>
      <c r="G18" s="10">
        <v>15</v>
      </c>
      <c r="H18" s="10"/>
      <c r="I18" s="10">
        <v>7</v>
      </c>
      <c r="J18" s="10">
        <f t="shared" si="2"/>
        <v>23</v>
      </c>
      <c r="K18" s="9">
        <f>F18/18</f>
        <v>1.2222222222222223</v>
      </c>
      <c r="L18" s="10" t="s">
        <v>16</v>
      </c>
      <c r="M18" s="9">
        <f t="shared" si="3"/>
        <v>48.888888888888886</v>
      </c>
      <c r="N18" s="11"/>
      <c r="O18" s="12"/>
    </row>
    <row r="19" spans="1:15" s="12" customFormat="1" x14ac:dyDescent="0.25">
      <c r="A19" s="22" t="s">
        <v>14</v>
      </c>
      <c r="B19" s="23" t="s">
        <v>53</v>
      </c>
      <c r="C19" s="1200">
        <v>4.5</v>
      </c>
      <c r="D19" s="1201"/>
      <c r="E19" s="10"/>
      <c r="F19" s="10"/>
      <c r="G19" s="10"/>
      <c r="H19" s="10"/>
      <c r="I19" s="10"/>
      <c r="J19" s="10"/>
      <c r="K19" s="9"/>
      <c r="L19" s="10"/>
      <c r="M19" s="9"/>
      <c r="N19" s="11"/>
    </row>
    <row r="20" spans="1:15" s="12" customFormat="1" ht="26.25" x14ac:dyDescent="0.25">
      <c r="A20" s="22" t="s">
        <v>14</v>
      </c>
      <c r="B20" s="23" t="s">
        <v>32</v>
      </c>
      <c r="C20" s="1200">
        <v>3.5</v>
      </c>
      <c r="D20" s="1201"/>
      <c r="E20" s="10"/>
      <c r="F20" s="10"/>
      <c r="G20" s="10"/>
      <c r="H20" s="10"/>
      <c r="I20" s="10"/>
      <c r="J20" s="10"/>
      <c r="K20" s="9"/>
      <c r="L20" s="10"/>
      <c r="M20" s="9"/>
      <c r="N20" s="11"/>
    </row>
    <row r="21" spans="1:15" x14ac:dyDescent="0.25">
      <c r="A21" s="22" t="s">
        <v>14</v>
      </c>
      <c r="B21" s="23" t="s">
        <v>20</v>
      </c>
      <c r="C21" s="1200">
        <v>4</v>
      </c>
      <c r="D21" s="1201">
        <v>2</v>
      </c>
      <c r="E21" s="10">
        <f>D21*30</f>
        <v>60</v>
      </c>
      <c r="F21" s="10">
        <f>G21+H21+I21</f>
        <v>30</v>
      </c>
      <c r="G21" s="10">
        <v>15</v>
      </c>
      <c r="H21" s="10"/>
      <c r="I21" s="10">
        <v>15</v>
      </c>
      <c r="J21" s="10">
        <f>E21-F21</f>
        <v>30</v>
      </c>
      <c r="K21" s="9">
        <f>F21/18</f>
        <v>1.6666666666666667</v>
      </c>
      <c r="L21" s="10" t="s">
        <v>16</v>
      </c>
      <c r="M21" s="9">
        <f>F21/E21*100</f>
        <v>50</v>
      </c>
      <c r="N21" s="11"/>
      <c r="O21" s="12"/>
    </row>
    <row r="22" spans="1:15" x14ac:dyDescent="0.25">
      <c r="A22" s="50" t="s">
        <v>14</v>
      </c>
      <c r="B22" s="1082" t="s">
        <v>62</v>
      </c>
      <c r="C22" s="1202">
        <v>3</v>
      </c>
      <c r="D22" s="1202">
        <v>3</v>
      </c>
      <c r="E22" s="10">
        <f>D22*30</f>
        <v>90</v>
      </c>
      <c r="F22" s="10">
        <f>G22+H22+I22</f>
        <v>60</v>
      </c>
      <c r="G22" s="10">
        <v>30</v>
      </c>
      <c r="H22" s="10"/>
      <c r="I22" s="10">
        <v>30</v>
      </c>
      <c r="J22" s="10">
        <f>E22-F22</f>
        <v>30</v>
      </c>
      <c r="K22" s="9">
        <f>F22/18</f>
        <v>3.3333333333333335</v>
      </c>
      <c r="L22" s="10" t="s">
        <v>29</v>
      </c>
      <c r="M22" s="9">
        <f>F22/E22*100</f>
        <v>66.666666666666657</v>
      </c>
      <c r="N22" s="49"/>
    </row>
    <row r="23" spans="1:15" x14ac:dyDescent="0.25">
      <c r="A23" s="22" t="s">
        <v>14</v>
      </c>
      <c r="B23" s="23" t="s">
        <v>80</v>
      </c>
      <c r="C23" s="1200">
        <v>0</v>
      </c>
      <c r="D23" s="1201">
        <v>6</v>
      </c>
      <c r="E23" s="10">
        <f>D23*30</f>
        <v>180</v>
      </c>
      <c r="F23" s="10">
        <f>G23+H23+I23</f>
        <v>60</v>
      </c>
      <c r="G23" s="10">
        <v>30</v>
      </c>
      <c r="H23" s="10"/>
      <c r="I23" s="10">
        <v>30</v>
      </c>
      <c r="J23" s="10">
        <f>E23-F23</f>
        <v>120</v>
      </c>
      <c r="K23" s="9">
        <f>F23/18</f>
        <v>3.3333333333333335</v>
      </c>
      <c r="L23" s="10" t="s">
        <v>29</v>
      </c>
      <c r="M23" s="9">
        <f>F23/E23*100</f>
        <v>33.333333333333329</v>
      </c>
      <c r="N23" s="11"/>
      <c r="O23" s="12"/>
    </row>
    <row r="24" spans="1:15" ht="15.75" thickBot="1" x14ac:dyDescent="0.3">
      <c r="A24" s="50" t="s">
        <v>14</v>
      </c>
      <c r="B24" s="1082" t="s">
        <v>44</v>
      </c>
      <c r="C24" s="1203">
        <v>3</v>
      </c>
      <c r="D24" s="1201">
        <v>3</v>
      </c>
      <c r="E24" s="10">
        <f>D24*30</f>
        <v>90</v>
      </c>
      <c r="F24" s="10">
        <f>G24+H24+I24</f>
        <v>45</v>
      </c>
      <c r="G24" s="10">
        <v>30</v>
      </c>
      <c r="H24" s="10"/>
      <c r="I24" s="10">
        <v>15</v>
      </c>
      <c r="J24" s="10">
        <f>E24-F24</f>
        <v>45</v>
      </c>
      <c r="K24" s="9">
        <f>F24/18</f>
        <v>2.5</v>
      </c>
      <c r="L24" s="10" t="s">
        <v>16</v>
      </c>
      <c r="M24" s="9">
        <f>F24/E24*100</f>
        <v>50</v>
      </c>
      <c r="N24" s="49"/>
    </row>
    <row r="25" spans="1:15" ht="15.75" thickBot="1" x14ac:dyDescent="0.3">
      <c r="A25" s="28"/>
      <c r="B25" s="16" t="s">
        <v>23</v>
      </c>
      <c r="C25" s="14">
        <f>SUM(C10:C24)</f>
        <v>38</v>
      </c>
      <c r="D25" s="15">
        <f>SUM(D10:D24)</f>
        <v>30</v>
      </c>
      <c r="E25" s="17"/>
      <c r="F25" s="17"/>
      <c r="G25" s="17"/>
      <c r="H25" s="17"/>
      <c r="I25" s="17"/>
      <c r="J25" s="17"/>
      <c r="K25" s="17"/>
      <c r="L25" s="17"/>
      <c r="M25" s="29"/>
      <c r="N25" s="11"/>
      <c r="O25" s="12"/>
    </row>
    <row r="26" spans="1:15" x14ac:dyDescent="0.25">
      <c r="A26" s="22"/>
      <c r="B26" s="2"/>
      <c r="C26" s="2"/>
      <c r="D26" s="3"/>
      <c r="E26" s="3"/>
      <c r="F26" s="3"/>
      <c r="G26" s="3"/>
      <c r="H26" s="3"/>
      <c r="I26" s="3" t="s">
        <v>533</v>
      </c>
      <c r="J26" s="3" t="s">
        <v>534</v>
      </c>
      <c r="K26" s="3"/>
      <c r="L26" s="3"/>
      <c r="M26" s="11"/>
      <c r="N26" s="11"/>
      <c r="O26" s="12"/>
    </row>
    <row r="27" spans="1:15" x14ac:dyDescent="0.25">
      <c r="A27" s="22"/>
      <c r="B27" s="1" t="s">
        <v>24</v>
      </c>
      <c r="C27" s="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2"/>
    </row>
    <row r="28" spans="1:15" x14ac:dyDescent="0.25">
      <c r="A28" s="22"/>
      <c r="B28" s="2345" t="s">
        <v>0</v>
      </c>
      <c r="C28" s="2348" t="s">
        <v>74</v>
      </c>
      <c r="D28" s="2351" t="s">
        <v>1</v>
      </c>
      <c r="E28" s="2354" t="s">
        <v>2</v>
      </c>
      <c r="F28" s="2354"/>
      <c r="G28" s="2354"/>
      <c r="H28" s="2354"/>
      <c r="I28" s="2354"/>
      <c r="J28" s="2196"/>
      <c r="K28" s="2351" t="s">
        <v>3</v>
      </c>
      <c r="L28" s="2351" t="s">
        <v>4</v>
      </c>
      <c r="M28" s="2351" t="s">
        <v>5</v>
      </c>
      <c r="N28" s="11"/>
      <c r="O28" s="12"/>
    </row>
    <row r="29" spans="1:15" x14ac:dyDescent="0.25">
      <c r="A29" s="22"/>
      <c r="B29" s="2346"/>
      <c r="C29" s="2349"/>
      <c r="D29" s="2351"/>
      <c r="E29" s="2351" t="s">
        <v>6</v>
      </c>
      <c r="F29" s="2352" t="s">
        <v>7</v>
      </c>
      <c r="G29" s="2352"/>
      <c r="H29" s="2352"/>
      <c r="I29" s="2352"/>
      <c r="J29" s="2351" t="s">
        <v>25</v>
      </c>
      <c r="K29" s="2351"/>
      <c r="L29" s="2351"/>
      <c r="M29" s="2351"/>
      <c r="N29" s="11"/>
      <c r="O29" s="12"/>
    </row>
    <row r="30" spans="1:15" x14ac:dyDescent="0.25">
      <c r="A30" s="22"/>
      <c r="B30" s="2346"/>
      <c r="C30" s="2349"/>
      <c r="D30" s="2351"/>
      <c r="E30" s="2196"/>
      <c r="F30" s="2351" t="s">
        <v>9</v>
      </c>
      <c r="G30" s="2354" t="s">
        <v>10</v>
      </c>
      <c r="H30" s="2196"/>
      <c r="I30" s="2196"/>
      <c r="J30" s="2196"/>
      <c r="K30" s="2351"/>
      <c r="L30" s="2351"/>
      <c r="M30" s="2351"/>
      <c r="N30" s="11"/>
      <c r="O30" s="12"/>
    </row>
    <row r="31" spans="1:15" x14ac:dyDescent="0.25">
      <c r="A31" s="22"/>
      <c r="B31" s="2346"/>
      <c r="C31" s="2349"/>
      <c r="D31" s="2351"/>
      <c r="E31" s="2196"/>
      <c r="F31" s="2353"/>
      <c r="G31" s="2355" t="s">
        <v>26</v>
      </c>
      <c r="H31" s="2355" t="s">
        <v>27</v>
      </c>
      <c r="I31" s="2355" t="s">
        <v>28</v>
      </c>
      <c r="J31" s="2196"/>
      <c r="K31" s="2351"/>
      <c r="L31" s="2351"/>
      <c r="M31" s="2351"/>
      <c r="N31" s="11"/>
      <c r="O31" s="12"/>
    </row>
    <row r="32" spans="1:15" x14ac:dyDescent="0.25">
      <c r="A32" s="22"/>
      <c r="B32" s="2346"/>
      <c r="C32" s="2349"/>
      <c r="D32" s="2351"/>
      <c r="E32" s="2196"/>
      <c r="F32" s="2353"/>
      <c r="G32" s="2355"/>
      <c r="H32" s="2355"/>
      <c r="I32" s="2355"/>
      <c r="J32" s="2196"/>
      <c r="K32" s="2351"/>
      <c r="L32" s="2351"/>
      <c r="M32" s="2351"/>
      <c r="N32" s="11"/>
      <c r="O32" s="12"/>
    </row>
    <row r="33" spans="1:15" x14ac:dyDescent="0.25">
      <c r="A33" s="22"/>
      <c r="B33" s="2346"/>
      <c r="C33" s="2349"/>
      <c r="D33" s="2351"/>
      <c r="E33" s="2196"/>
      <c r="F33" s="2353"/>
      <c r="G33" s="2355"/>
      <c r="H33" s="2355"/>
      <c r="I33" s="2355"/>
      <c r="J33" s="2196"/>
      <c r="K33" s="2351"/>
      <c r="L33" s="2351"/>
      <c r="M33" s="2351"/>
      <c r="N33" s="11"/>
      <c r="O33" s="12"/>
    </row>
    <row r="34" spans="1:15" x14ac:dyDescent="0.25">
      <c r="A34" s="22"/>
      <c r="B34" s="2347"/>
      <c r="C34" s="2350"/>
      <c r="D34" s="2351"/>
      <c r="E34" s="2196"/>
      <c r="F34" s="2353"/>
      <c r="G34" s="2355"/>
      <c r="H34" s="2355"/>
      <c r="I34" s="2355"/>
      <c r="J34" s="2196"/>
      <c r="K34" s="2351"/>
      <c r="L34" s="2351"/>
      <c r="M34" s="2351"/>
      <c r="N34" s="11"/>
      <c r="O34" s="12"/>
    </row>
    <row r="35" spans="1:15" ht="26.25" x14ac:dyDescent="0.25">
      <c r="A35" s="22" t="s">
        <v>14</v>
      </c>
      <c r="B35" s="23" t="s">
        <v>95</v>
      </c>
      <c r="C35" s="1200">
        <v>4.5</v>
      </c>
      <c r="D35" s="1199"/>
      <c r="E35" s="10"/>
      <c r="F35" s="10"/>
      <c r="G35" s="10"/>
      <c r="H35" s="10"/>
      <c r="I35" s="10"/>
      <c r="J35" s="10"/>
      <c r="K35" s="9"/>
      <c r="L35" s="10"/>
      <c r="M35" s="9"/>
      <c r="N35" s="11"/>
      <c r="O35" s="12"/>
    </row>
    <row r="36" spans="1:15" ht="26.25" x14ac:dyDescent="0.25">
      <c r="A36" s="22" t="s">
        <v>31</v>
      </c>
      <c r="B36" s="23" t="s">
        <v>36</v>
      </c>
      <c r="C36" s="1200">
        <v>2</v>
      </c>
      <c r="D36" s="1201">
        <v>2</v>
      </c>
      <c r="E36" s="10">
        <f>D36*30</f>
        <v>60</v>
      </c>
      <c r="F36" s="10">
        <f>G36+H36+I36</f>
        <v>18</v>
      </c>
      <c r="G36" s="10"/>
      <c r="H36" s="10"/>
      <c r="I36" s="10">
        <v>18</v>
      </c>
      <c r="J36" s="10">
        <f>E36-F36</f>
        <v>42</v>
      </c>
      <c r="K36" s="9">
        <f>F36/9</f>
        <v>2</v>
      </c>
      <c r="L36" s="10" t="s">
        <v>16</v>
      </c>
      <c r="M36" s="9">
        <f>F36/E36*100</f>
        <v>30</v>
      </c>
      <c r="N36" s="11"/>
      <c r="O36" s="12" t="s">
        <v>63</v>
      </c>
    </row>
    <row r="37" spans="1:15" ht="17.25" customHeight="1" x14ac:dyDescent="0.25">
      <c r="A37" s="22" t="s">
        <v>14</v>
      </c>
      <c r="B37" s="23" t="s">
        <v>33</v>
      </c>
      <c r="C37" s="1200">
        <v>3</v>
      </c>
      <c r="D37" s="1201">
        <v>3</v>
      </c>
      <c r="E37" s="10">
        <f>D37*30</f>
        <v>90</v>
      </c>
      <c r="F37" s="10">
        <f>G37+H37+I37</f>
        <v>36</v>
      </c>
      <c r="G37" s="10">
        <v>18</v>
      </c>
      <c r="H37" s="10"/>
      <c r="I37" s="10">
        <v>18</v>
      </c>
      <c r="J37" s="10">
        <f>E37-F37</f>
        <v>54</v>
      </c>
      <c r="K37" s="9">
        <f>F37/9</f>
        <v>4</v>
      </c>
      <c r="L37" s="10" t="s">
        <v>16</v>
      </c>
      <c r="M37" s="9">
        <f>F37/E37*100</f>
        <v>40</v>
      </c>
      <c r="N37" s="11"/>
      <c r="O37" s="12" t="s">
        <v>63</v>
      </c>
    </row>
    <row r="38" spans="1:15" ht="26.25" x14ac:dyDescent="0.25">
      <c r="A38" s="22" t="s">
        <v>31</v>
      </c>
      <c r="B38" s="23" t="s">
        <v>67</v>
      </c>
      <c r="C38" s="1200">
        <v>3.5</v>
      </c>
      <c r="D38" s="1201"/>
      <c r="E38" s="10"/>
      <c r="F38" s="10"/>
      <c r="G38" s="10"/>
      <c r="H38" s="10"/>
      <c r="I38" s="10"/>
      <c r="J38" s="10"/>
      <c r="K38" s="9"/>
      <c r="L38" s="10"/>
      <c r="M38" s="9"/>
      <c r="N38" s="11"/>
      <c r="O38" s="12"/>
    </row>
    <row r="39" spans="1:15" x14ac:dyDescent="0.25">
      <c r="A39" s="22" t="s">
        <v>31</v>
      </c>
      <c r="B39" s="23" t="s">
        <v>49</v>
      </c>
      <c r="C39" s="1200">
        <v>4</v>
      </c>
      <c r="D39" s="1201"/>
      <c r="E39" s="10"/>
      <c r="F39" s="10"/>
      <c r="G39" s="10"/>
      <c r="H39" s="10"/>
      <c r="I39" s="10"/>
      <c r="J39" s="10"/>
      <c r="K39" s="9"/>
      <c r="L39" s="10"/>
      <c r="M39" s="9"/>
      <c r="N39" s="30"/>
      <c r="O39" s="12"/>
    </row>
    <row r="40" spans="1:15" x14ac:dyDescent="0.25">
      <c r="A40" s="22" t="s">
        <v>14</v>
      </c>
      <c r="B40" s="23" t="s">
        <v>82</v>
      </c>
      <c r="C40" s="1204">
        <v>1</v>
      </c>
      <c r="D40" s="1201">
        <v>4</v>
      </c>
      <c r="E40" s="10">
        <f>D40*30</f>
        <v>120</v>
      </c>
      <c r="F40" s="10">
        <f>G40+H40+I40</f>
        <v>45</v>
      </c>
      <c r="G40" s="10">
        <v>27</v>
      </c>
      <c r="H40" s="10"/>
      <c r="I40" s="10">
        <v>18</v>
      </c>
      <c r="J40" s="10">
        <f>E40-F40</f>
        <v>75</v>
      </c>
      <c r="K40" s="9">
        <f>F40/9</f>
        <v>5</v>
      </c>
      <c r="L40" s="10" t="s">
        <v>18</v>
      </c>
      <c r="M40" s="9">
        <f>F40/E40*100</f>
        <v>37.5</v>
      </c>
      <c r="N40" s="11"/>
      <c r="O40" s="12" t="s">
        <v>64</v>
      </c>
    </row>
    <row r="41" spans="1:15" x14ac:dyDescent="0.25">
      <c r="A41" s="22" t="s">
        <v>14</v>
      </c>
      <c r="B41" s="23" t="s">
        <v>506</v>
      </c>
      <c r="C41" s="1201">
        <v>1</v>
      </c>
      <c r="D41" s="1201">
        <v>2</v>
      </c>
      <c r="E41" s="10">
        <f>D41*30</f>
        <v>60</v>
      </c>
      <c r="F41" s="10">
        <f>G41+H41+I41</f>
        <v>36</v>
      </c>
      <c r="G41" s="10">
        <v>18</v>
      </c>
      <c r="H41" s="10"/>
      <c r="I41" s="10">
        <v>18</v>
      </c>
      <c r="J41" s="10">
        <f>E41-F41</f>
        <v>24</v>
      </c>
      <c r="K41" s="9">
        <f>F41/18</f>
        <v>2</v>
      </c>
      <c r="L41" s="10" t="s">
        <v>29</v>
      </c>
      <c r="M41" s="9">
        <f>F41/E41*100</f>
        <v>60</v>
      </c>
      <c r="N41" s="11"/>
      <c r="O41" s="1502">
        <v>2</v>
      </c>
    </row>
    <row r="42" spans="1:15" ht="27" thickBot="1" x14ac:dyDescent="0.3">
      <c r="A42" s="32" t="s">
        <v>14</v>
      </c>
      <c r="B42" s="23" t="s">
        <v>104</v>
      </c>
      <c r="C42" s="1205">
        <v>4</v>
      </c>
      <c r="D42" s="1206">
        <v>1</v>
      </c>
      <c r="E42" s="53">
        <f>D42*30</f>
        <v>30</v>
      </c>
      <c r="F42" s="53">
        <f>G42+H42+I42</f>
        <v>10</v>
      </c>
      <c r="G42" s="53"/>
      <c r="H42" s="53"/>
      <c r="I42" s="53">
        <v>10</v>
      </c>
      <c r="J42" s="53">
        <f>E42-F42</f>
        <v>20</v>
      </c>
      <c r="K42" s="9">
        <f>F42/9</f>
        <v>1.1111111111111112</v>
      </c>
      <c r="L42" s="53" t="s">
        <v>16</v>
      </c>
      <c r="M42" s="52">
        <f>F42/E42*100</f>
        <v>33.333333333333329</v>
      </c>
      <c r="N42" s="11"/>
      <c r="O42" s="51" t="s">
        <v>64</v>
      </c>
    </row>
    <row r="43" spans="1:15" x14ac:dyDescent="0.25">
      <c r="A43" s="22" t="s">
        <v>14</v>
      </c>
      <c r="B43" s="23" t="s">
        <v>90</v>
      </c>
      <c r="C43" s="1201"/>
      <c r="D43" s="1201">
        <v>6</v>
      </c>
      <c r="E43" s="10">
        <f>D43*30</f>
        <v>180</v>
      </c>
      <c r="F43" s="10">
        <f>G43+H43+I43</f>
        <v>63</v>
      </c>
      <c r="G43" s="10">
        <v>36</v>
      </c>
      <c r="H43" s="10"/>
      <c r="I43" s="10">
        <v>27</v>
      </c>
      <c r="J43" s="10">
        <f>E43-F43</f>
        <v>117</v>
      </c>
      <c r="K43" s="9">
        <f>F43/9</f>
        <v>7</v>
      </c>
      <c r="L43" s="10" t="s">
        <v>18</v>
      </c>
      <c r="M43" s="9">
        <f>F43/E43*100</f>
        <v>35</v>
      </c>
      <c r="N43" s="11"/>
      <c r="O43" s="12" t="s">
        <v>63</v>
      </c>
    </row>
    <row r="44" spans="1:15" ht="26.25" x14ac:dyDescent="0.25">
      <c r="A44" s="22" t="s">
        <v>14</v>
      </c>
      <c r="B44" s="23" t="s">
        <v>35</v>
      </c>
      <c r="C44" s="1200">
        <v>4</v>
      </c>
      <c r="D44" s="1201"/>
      <c r="E44" s="10"/>
      <c r="F44" s="10"/>
      <c r="G44" s="10"/>
      <c r="H44" s="10"/>
      <c r="I44" s="10"/>
      <c r="J44" s="10"/>
      <c r="K44" s="9"/>
      <c r="L44" s="10"/>
      <c r="M44" s="9"/>
      <c r="N44" s="11"/>
      <c r="O44" s="12"/>
    </row>
    <row r="45" spans="1:15" x14ac:dyDescent="0.25">
      <c r="A45" s="22" t="s">
        <v>14</v>
      </c>
      <c r="B45" s="23" t="s">
        <v>54</v>
      </c>
      <c r="C45" s="1200">
        <v>2</v>
      </c>
      <c r="D45" s="1201">
        <v>3</v>
      </c>
      <c r="E45" s="10">
        <f>D45*30</f>
        <v>90</v>
      </c>
      <c r="F45" s="10">
        <f>G45+H45+I45</f>
        <v>45</v>
      </c>
      <c r="G45" s="10">
        <v>27</v>
      </c>
      <c r="H45" s="10"/>
      <c r="I45" s="10">
        <v>18</v>
      </c>
      <c r="J45" s="10">
        <f>E45-F45</f>
        <v>45</v>
      </c>
      <c r="K45" s="9">
        <f>F45/9</f>
        <v>5</v>
      </c>
      <c r="L45" s="10" t="s">
        <v>16</v>
      </c>
      <c r="M45" s="9">
        <f>F45/E45*100</f>
        <v>50</v>
      </c>
      <c r="N45" s="11"/>
      <c r="O45" s="12" t="s">
        <v>64</v>
      </c>
    </row>
    <row r="46" spans="1:15" x14ac:dyDescent="0.25">
      <c r="A46" s="22" t="s">
        <v>14</v>
      </c>
      <c r="B46" s="23" t="s">
        <v>38</v>
      </c>
      <c r="C46" s="1200">
        <v>2</v>
      </c>
      <c r="D46" s="1201">
        <v>3</v>
      </c>
      <c r="E46" s="10">
        <f>D46*30</f>
        <v>90</v>
      </c>
      <c r="F46" s="10">
        <f>G46+H46+I46</f>
        <v>45</v>
      </c>
      <c r="G46" s="10">
        <v>27</v>
      </c>
      <c r="H46" s="10"/>
      <c r="I46" s="10">
        <v>18</v>
      </c>
      <c r="J46" s="10">
        <f>E46-F46</f>
        <v>45</v>
      </c>
      <c r="K46" s="9">
        <f>F46/9</f>
        <v>5</v>
      </c>
      <c r="L46" s="10" t="s">
        <v>16</v>
      </c>
      <c r="M46" s="9">
        <f>F46/E46*100</f>
        <v>50</v>
      </c>
      <c r="N46" s="11"/>
      <c r="O46" s="12" t="s">
        <v>63</v>
      </c>
    </row>
    <row r="47" spans="1:15" x14ac:dyDescent="0.25">
      <c r="A47" s="22" t="s">
        <v>31</v>
      </c>
      <c r="B47" s="23" t="s">
        <v>81</v>
      </c>
      <c r="C47" s="1201"/>
      <c r="D47" s="1201">
        <v>5</v>
      </c>
      <c r="E47" s="10">
        <f>D47*30</f>
        <v>150</v>
      </c>
      <c r="F47" s="10">
        <f>G47+H47+I47</f>
        <v>54</v>
      </c>
      <c r="G47" s="10">
        <v>27</v>
      </c>
      <c r="H47" s="10"/>
      <c r="I47" s="10">
        <v>27</v>
      </c>
      <c r="J47" s="10">
        <f>E47-F47</f>
        <v>96</v>
      </c>
      <c r="K47" s="9">
        <f>F47/9</f>
        <v>6</v>
      </c>
      <c r="L47" s="10" t="s">
        <v>29</v>
      </c>
      <c r="M47" s="9">
        <f>F47/E47*100</f>
        <v>36</v>
      </c>
      <c r="N47" s="11"/>
      <c r="O47" s="12" t="s">
        <v>64</v>
      </c>
    </row>
    <row r="48" spans="1:15" x14ac:dyDescent="0.25">
      <c r="A48" s="22" t="s">
        <v>14</v>
      </c>
      <c r="B48" s="23" t="s">
        <v>89</v>
      </c>
      <c r="C48" s="1201"/>
      <c r="D48" s="1201">
        <v>1</v>
      </c>
      <c r="E48" s="10">
        <f>D48*30</f>
        <v>30</v>
      </c>
      <c r="F48" s="10">
        <f>G48+H48+I48</f>
        <v>0</v>
      </c>
      <c r="G48" s="10"/>
      <c r="H48" s="10"/>
      <c r="I48" s="10"/>
      <c r="J48" s="10">
        <f>E48-F48</f>
        <v>30</v>
      </c>
      <c r="K48" s="9">
        <f>F48/18</f>
        <v>0</v>
      </c>
      <c r="L48" s="10" t="s">
        <v>29</v>
      </c>
      <c r="M48" s="9">
        <f>F48/E48*100</f>
        <v>0</v>
      </c>
      <c r="N48" s="11"/>
      <c r="O48" s="12" t="s">
        <v>63</v>
      </c>
    </row>
    <row r="49" spans="1:15" ht="15.75" thickBot="1" x14ac:dyDescent="0.3">
      <c r="A49" s="22" t="s">
        <v>14</v>
      </c>
      <c r="B49" s="999" t="s">
        <v>34</v>
      </c>
      <c r="C49" s="1207">
        <v>5</v>
      </c>
      <c r="D49" s="1208"/>
      <c r="E49" s="26"/>
      <c r="F49" s="26"/>
      <c r="G49" s="26"/>
      <c r="H49" s="26"/>
      <c r="I49" s="26"/>
      <c r="J49" s="26"/>
      <c r="K49" s="25"/>
      <c r="L49" s="26"/>
      <c r="M49" s="25"/>
      <c r="N49" s="11" t="s">
        <v>533</v>
      </c>
      <c r="O49" s="12"/>
    </row>
    <row r="50" spans="1:15" ht="15.75" thickBot="1" x14ac:dyDescent="0.3">
      <c r="A50" s="36"/>
      <c r="B50" s="13"/>
      <c r="C50" s="14">
        <f>SUM(C35:C49)</f>
        <v>36</v>
      </c>
      <c r="D50" s="15">
        <f>SUM(D35:D49)</f>
        <v>30</v>
      </c>
      <c r="E50" s="37"/>
      <c r="F50" s="37"/>
      <c r="G50" s="37"/>
      <c r="H50" s="37"/>
      <c r="I50" s="37"/>
      <c r="J50" s="37"/>
      <c r="K50" s="37"/>
      <c r="L50" s="37"/>
      <c r="M50" s="29"/>
      <c r="N50" s="11" t="s">
        <v>535</v>
      </c>
      <c r="O50" s="12"/>
    </row>
    <row r="51" spans="1:15" x14ac:dyDescent="0.25">
      <c r="A51" s="22"/>
      <c r="B51" s="2"/>
      <c r="C51" s="2"/>
      <c r="D51" s="4"/>
      <c r="E51" s="11"/>
      <c r="F51" s="11"/>
      <c r="G51" s="11"/>
      <c r="H51" s="11"/>
      <c r="I51" s="11"/>
      <c r="J51" s="11"/>
      <c r="K51" s="11"/>
      <c r="L51" s="11"/>
      <c r="M51" s="11"/>
      <c r="N51" s="11" t="s">
        <v>536</v>
      </c>
      <c r="O51" s="12"/>
    </row>
    <row r="52" spans="1:15" x14ac:dyDescent="0.25">
      <c r="A52" s="22"/>
      <c r="B52" s="2"/>
      <c r="C52" s="3"/>
      <c r="D52" s="3"/>
      <c r="E52" s="3"/>
      <c r="F52" s="3"/>
      <c r="G52" s="3"/>
      <c r="H52" s="3"/>
      <c r="I52" s="3"/>
      <c r="J52" s="3"/>
      <c r="K52" s="3"/>
      <c r="L52" s="3"/>
      <c r="M52" s="11"/>
      <c r="N52" s="12"/>
      <c r="O52" s="12"/>
    </row>
    <row r="53" spans="1:15" x14ac:dyDescent="0.25">
      <c r="A53" s="22"/>
      <c r="B53" s="1" t="s">
        <v>51</v>
      </c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2"/>
      <c r="O53" s="12"/>
    </row>
    <row r="54" spans="1:15" x14ac:dyDescent="0.25">
      <c r="A54" s="22"/>
      <c r="B54" s="2345" t="s">
        <v>0</v>
      </c>
      <c r="C54" s="2348" t="s">
        <v>74</v>
      </c>
      <c r="D54" s="2351" t="s">
        <v>1</v>
      </c>
      <c r="E54" s="2354" t="s">
        <v>2</v>
      </c>
      <c r="F54" s="2354"/>
      <c r="G54" s="2354"/>
      <c r="H54" s="2354"/>
      <c r="I54" s="2354"/>
      <c r="J54" s="2196"/>
      <c r="K54" s="2351" t="s">
        <v>3</v>
      </c>
      <c r="L54" s="2351" t="s">
        <v>4</v>
      </c>
      <c r="M54" s="2351" t="s">
        <v>5</v>
      </c>
      <c r="N54" s="11"/>
      <c r="O54" s="12"/>
    </row>
    <row r="55" spans="1:15" x14ac:dyDescent="0.25">
      <c r="A55" s="22"/>
      <c r="B55" s="2346"/>
      <c r="C55" s="2349"/>
      <c r="D55" s="2351"/>
      <c r="E55" s="2351" t="s">
        <v>6</v>
      </c>
      <c r="F55" s="2352" t="s">
        <v>7</v>
      </c>
      <c r="G55" s="2352"/>
      <c r="H55" s="2352"/>
      <c r="I55" s="2352"/>
      <c r="J55" s="2351" t="s">
        <v>25</v>
      </c>
      <c r="K55" s="2351"/>
      <c r="L55" s="2351"/>
      <c r="M55" s="2351"/>
      <c r="N55" s="11"/>
      <c r="O55" s="12"/>
    </row>
    <row r="56" spans="1:15" x14ac:dyDescent="0.25">
      <c r="A56" s="22"/>
      <c r="B56" s="2346"/>
      <c r="C56" s="2349"/>
      <c r="D56" s="2351"/>
      <c r="E56" s="2196"/>
      <c r="F56" s="2351" t="s">
        <v>9</v>
      </c>
      <c r="G56" s="2354" t="s">
        <v>10</v>
      </c>
      <c r="H56" s="2196"/>
      <c r="I56" s="2196"/>
      <c r="J56" s="2196"/>
      <c r="K56" s="2351"/>
      <c r="L56" s="2351"/>
      <c r="M56" s="2351"/>
      <c r="N56" s="11"/>
      <c r="O56" s="12"/>
    </row>
    <row r="57" spans="1:15" x14ac:dyDescent="0.25">
      <c r="A57" s="22"/>
      <c r="B57" s="2346"/>
      <c r="C57" s="2349"/>
      <c r="D57" s="2351"/>
      <c r="E57" s="2196"/>
      <c r="F57" s="2353"/>
      <c r="G57" s="2355" t="s">
        <v>26</v>
      </c>
      <c r="H57" s="2355" t="s">
        <v>27</v>
      </c>
      <c r="I57" s="2355" t="s">
        <v>28</v>
      </c>
      <c r="J57" s="2196"/>
      <c r="K57" s="2351"/>
      <c r="L57" s="2351"/>
      <c r="M57" s="2351"/>
      <c r="N57" s="11"/>
      <c r="O57" s="12"/>
    </row>
    <row r="58" spans="1:15" x14ac:dyDescent="0.25">
      <c r="A58" s="22"/>
      <c r="B58" s="2346"/>
      <c r="C58" s="2349"/>
      <c r="D58" s="2351"/>
      <c r="E58" s="2196"/>
      <c r="F58" s="2353"/>
      <c r="G58" s="2355"/>
      <c r="H58" s="2355"/>
      <c r="I58" s="2355"/>
      <c r="J58" s="2196"/>
      <c r="K58" s="2351"/>
      <c r="L58" s="2351"/>
      <c r="M58" s="2351"/>
      <c r="N58" s="11"/>
      <c r="O58" s="12"/>
    </row>
    <row r="59" spans="1:15" x14ac:dyDescent="0.25">
      <c r="A59" s="22"/>
      <c r="B59" s="2346"/>
      <c r="C59" s="2349"/>
      <c r="D59" s="2351"/>
      <c r="E59" s="2196"/>
      <c r="F59" s="2353"/>
      <c r="G59" s="2355"/>
      <c r="H59" s="2355"/>
      <c r="I59" s="2355"/>
      <c r="J59" s="2196"/>
      <c r="K59" s="2351"/>
      <c r="L59" s="2351"/>
      <c r="M59" s="2351"/>
      <c r="N59" s="11"/>
      <c r="O59" s="12"/>
    </row>
    <row r="60" spans="1:15" x14ac:dyDescent="0.25">
      <c r="A60" s="22"/>
      <c r="B60" s="2347"/>
      <c r="C60" s="2350"/>
      <c r="D60" s="2351"/>
      <c r="E60" s="2196"/>
      <c r="F60" s="2353"/>
      <c r="G60" s="2355"/>
      <c r="H60" s="2355"/>
      <c r="I60" s="2355"/>
      <c r="J60" s="2196"/>
      <c r="K60" s="2351"/>
      <c r="L60" s="2351"/>
      <c r="M60" s="2351"/>
      <c r="N60" s="11"/>
      <c r="O60" s="12"/>
    </row>
    <row r="61" spans="1:15" ht="26.25" x14ac:dyDescent="0.25">
      <c r="A61" s="22" t="s">
        <v>14</v>
      </c>
      <c r="B61" s="23" t="s">
        <v>96</v>
      </c>
      <c r="C61" s="1209">
        <v>4.5</v>
      </c>
      <c r="D61" s="1209"/>
      <c r="E61" s="10"/>
      <c r="F61" s="10"/>
      <c r="G61" s="10"/>
      <c r="H61" s="10"/>
      <c r="I61" s="10"/>
      <c r="J61" s="10"/>
      <c r="K61" s="9"/>
      <c r="L61" s="10"/>
      <c r="M61" s="9"/>
      <c r="N61" s="11"/>
      <c r="O61" s="12"/>
    </row>
    <row r="62" spans="1:15" ht="26.25" x14ac:dyDescent="0.25">
      <c r="A62" s="22" t="s">
        <v>31</v>
      </c>
      <c r="B62" s="23" t="s">
        <v>105</v>
      </c>
      <c r="C62" s="1200">
        <v>1</v>
      </c>
      <c r="D62" s="1201">
        <v>2</v>
      </c>
      <c r="E62" s="10">
        <f>D62*30</f>
        <v>60</v>
      </c>
      <c r="F62" s="10">
        <f>G62+H62+I62</f>
        <v>30</v>
      </c>
      <c r="G62" s="10"/>
      <c r="H62" s="10"/>
      <c r="I62" s="10">
        <v>30</v>
      </c>
      <c r="J62" s="10">
        <f>E62-F62</f>
        <v>30</v>
      </c>
      <c r="K62" s="9">
        <f>F62/15</f>
        <v>2</v>
      </c>
      <c r="L62" s="10" t="s">
        <v>16</v>
      </c>
      <c r="M62" s="9">
        <f>F62/E62*100</f>
        <v>50</v>
      </c>
      <c r="N62" s="11"/>
      <c r="O62" s="12"/>
    </row>
    <row r="63" spans="1:15" ht="39" x14ac:dyDescent="0.25">
      <c r="A63" s="22" t="s">
        <v>31</v>
      </c>
      <c r="B63" s="23" t="s">
        <v>97</v>
      </c>
      <c r="C63" s="1200">
        <v>2</v>
      </c>
      <c r="D63" s="1202">
        <v>3</v>
      </c>
      <c r="E63" s="10">
        <f>D63*30</f>
        <v>90</v>
      </c>
      <c r="F63" s="10">
        <f t="shared" ref="F63:F69" si="4">G63+H63+I63</f>
        <v>30</v>
      </c>
      <c r="G63" s="10">
        <v>15</v>
      </c>
      <c r="H63" s="10"/>
      <c r="I63" s="10">
        <v>15</v>
      </c>
      <c r="J63" s="10">
        <f t="shared" ref="J63:J73" si="5">E63-F63</f>
        <v>60</v>
      </c>
      <c r="K63" s="9">
        <f t="shared" ref="K63:K73" si="6">F63/15</f>
        <v>2</v>
      </c>
      <c r="L63" s="10" t="s">
        <v>29</v>
      </c>
      <c r="M63" s="9">
        <f t="shared" ref="M63:M69" si="7">F63/E63*100</f>
        <v>33.333333333333329</v>
      </c>
      <c r="N63" s="11"/>
      <c r="O63" s="12"/>
    </row>
    <row r="64" spans="1:15" ht="26.25" x14ac:dyDescent="0.25">
      <c r="A64" s="22" t="s">
        <v>31</v>
      </c>
      <c r="B64" s="23" t="s">
        <v>98</v>
      </c>
      <c r="C64" s="1204">
        <v>2</v>
      </c>
      <c r="D64" s="1202">
        <v>3</v>
      </c>
      <c r="E64" s="10">
        <f t="shared" ref="E64:E73" si="8">D64*30</f>
        <v>90</v>
      </c>
      <c r="F64" s="10">
        <f t="shared" si="4"/>
        <v>30</v>
      </c>
      <c r="G64" s="10">
        <v>15</v>
      </c>
      <c r="H64" s="10"/>
      <c r="I64" s="10">
        <v>15</v>
      </c>
      <c r="J64" s="10">
        <f t="shared" si="5"/>
        <v>60</v>
      </c>
      <c r="K64" s="9">
        <f t="shared" si="6"/>
        <v>2</v>
      </c>
      <c r="L64" s="10" t="s">
        <v>29</v>
      </c>
      <c r="M64" s="9">
        <f t="shared" si="7"/>
        <v>33.333333333333329</v>
      </c>
      <c r="N64" s="11"/>
      <c r="O64" s="12"/>
    </row>
    <row r="65" spans="1:15" x14ac:dyDescent="0.25">
      <c r="A65" s="22" t="s">
        <v>14</v>
      </c>
      <c r="B65" s="23" t="s">
        <v>91</v>
      </c>
      <c r="C65" s="1204">
        <v>3</v>
      </c>
      <c r="D65" s="1202">
        <v>3</v>
      </c>
      <c r="E65" s="10">
        <f t="shared" si="8"/>
        <v>90</v>
      </c>
      <c r="F65" s="10">
        <f t="shared" si="4"/>
        <v>30</v>
      </c>
      <c r="G65" s="10">
        <v>15</v>
      </c>
      <c r="H65" s="10"/>
      <c r="I65" s="10">
        <v>15</v>
      </c>
      <c r="J65" s="10">
        <f t="shared" si="5"/>
        <v>60</v>
      </c>
      <c r="K65" s="9">
        <f t="shared" si="6"/>
        <v>2</v>
      </c>
      <c r="L65" s="10" t="s">
        <v>18</v>
      </c>
      <c r="M65" s="9">
        <f t="shared" si="7"/>
        <v>33.333333333333329</v>
      </c>
      <c r="N65" s="11"/>
      <c r="O65" s="12"/>
    </row>
    <row r="66" spans="1:15" ht="26.25" x14ac:dyDescent="0.25">
      <c r="A66" s="22" t="s">
        <v>14</v>
      </c>
      <c r="B66" s="23" t="s">
        <v>93</v>
      </c>
      <c r="C66" s="1204">
        <v>2</v>
      </c>
      <c r="D66" s="1202">
        <v>3.5</v>
      </c>
      <c r="E66" s="10">
        <f t="shared" si="8"/>
        <v>105</v>
      </c>
      <c r="F66" s="10">
        <f t="shared" si="4"/>
        <v>45</v>
      </c>
      <c r="G66" s="10">
        <v>30</v>
      </c>
      <c r="H66" s="10"/>
      <c r="I66" s="10">
        <v>15</v>
      </c>
      <c r="J66" s="10">
        <f t="shared" si="5"/>
        <v>60</v>
      </c>
      <c r="K66" s="9">
        <f t="shared" si="6"/>
        <v>3</v>
      </c>
      <c r="L66" s="10" t="s">
        <v>18</v>
      </c>
      <c r="M66" s="9">
        <f t="shared" si="7"/>
        <v>42.857142857142854</v>
      </c>
      <c r="N66" s="11"/>
      <c r="O66" s="12"/>
    </row>
    <row r="67" spans="1:15" x14ac:dyDescent="0.25">
      <c r="A67" s="22" t="s">
        <v>14</v>
      </c>
      <c r="B67" s="23" t="s">
        <v>83</v>
      </c>
      <c r="C67" s="1204">
        <v>2</v>
      </c>
      <c r="D67" s="1202">
        <v>3</v>
      </c>
      <c r="E67" s="10">
        <f t="shared" si="8"/>
        <v>90</v>
      </c>
      <c r="F67" s="10">
        <f t="shared" si="4"/>
        <v>30</v>
      </c>
      <c r="G67" s="10">
        <v>15</v>
      </c>
      <c r="H67" s="10"/>
      <c r="I67" s="10">
        <v>15</v>
      </c>
      <c r="J67" s="10">
        <f t="shared" si="5"/>
        <v>60</v>
      </c>
      <c r="K67" s="9">
        <f t="shared" si="6"/>
        <v>2</v>
      </c>
      <c r="L67" s="10" t="s">
        <v>18</v>
      </c>
      <c r="M67" s="9">
        <f t="shared" si="7"/>
        <v>33.333333333333329</v>
      </c>
      <c r="N67" s="11"/>
      <c r="O67" s="12"/>
    </row>
    <row r="68" spans="1:15" x14ac:dyDescent="0.25">
      <c r="A68" s="22" t="s">
        <v>14</v>
      </c>
      <c r="B68" s="23" t="s">
        <v>94</v>
      </c>
      <c r="C68" s="1204">
        <v>1.5</v>
      </c>
      <c r="D68" s="1202">
        <v>3.5</v>
      </c>
      <c r="E68" s="10">
        <f t="shared" si="8"/>
        <v>105</v>
      </c>
      <c r="F68" s="10">
        <f>G68+H68+I68</f>
        <v>45</v>
      </c>
      <c r="G68" s="10">
        <v>30</v>
      </c>
      <c r="H68" s="10"/>
      <c r="I68" s="10">
        <v>15</v>
      </c>
      <c r="J68" s="10">
        <f>E68-F68</f>
        <v>60</v>
      </c>
      <c r="K68" s="9">
        <f t="shared" si="6"/>
        <v>3</v>
      </c>
      <c r="L68" s="10" t="s">
        <v>18</v>
      </c>
      <c r="M68" s="9">
        <f>F68/E68*100</f>
        <v>42.857142857142854</v>
      </c>
      <c r="N68" s="11"/>
      <c r="O68" s="12"/>
    </row>
    <row r="69" spans="1:15" x14ac:dyDescent="0.25">
      <c r="A69" s="22" t="s">
        <v>31</v>
      </c>
      <c r="B69" s="30" t="s">
        <v>99</v>
      </c>
      <c r="C69" s="1204">
        <v>2</v>
      </c>
      <c r="D69" s="1202">
        <v>3</v>
      </c>
      <c r="E69" s="10">
        <f t="shared" si="8"/>
        <v>90</v>
      </c>
      <c r="F69" s="10">
        <f t="shared" si="4"/>
        <v>30</v>
      </c>
      <c r="G69" s="10">
        <v>15</v>
      </c>
      <c r="H69" s="10"/>
      <c r="I69" s="10">
        <v>15</v>
      </c>
      <c r="J69" s="10">
        <f t="shared" si="5"/>
        <v>60</v>
      </c>
      <c r="K69" s="9">
        <f t="shared" si="6"/>
        <v>2</v>
      </c>
      <c r="L69" s="10" t="s">
        <v>29</v>
      </c>
      <c r="M69" s="9">
        <f t="shared" si="7"/>
        <v>33.333333333333329</v>
      </c>
      <c r="N69" s="11"/>
      <c r="O69" s="12"/>
    </row>
    <row r="70" spans="1:15" x14ac:dyDescent="0.25">
      <c r="A70" s="22" t="s">
        <v>14</v>
      </c>
      <c r="B70" s="23" t="s">
        <v>92</v>
      </c>
      <c r="C70" s="1204"/>
      <c r="D70" s="1202">
        <v>1</v>
      </c>
      <c r="E70" s="10">
        <f t="shared" si="8"/>
        <v>30</v>
      </c>
      <c r="F70" s="10"/>
      <c r="G70" s="10"/>
      <c r="H70" s="10"/>
      <c r="I70" s="10"/>
      <c r="J70" s="10">
        <f t="shared" si="5"/>
        <v>30</v>
      </c>
      <c r="K70" s="9"/>
      <c r="L70" s="10" t="s">
        <v>29</v>
      </c>
      <c r="M70" s="9"/>
      <c r="N70" s="11"/>
      <c r="O70" s="12"/>
    </row>
    <row r="71" spans="1:15" x14ac:dyDescent="0.25">
      <c r="A71" s="22" t="s">
        <v>31</v>
      </c>
      <c r="B71" s="23" t="s">
        <v>100</v>
      </c>
      <c r="C71" s="1204">
        <v>2</v>
      </c>
      <c r="D71" s="1202">
        <v>3</v>
      </c>
      <c r="E71" s="10">
        <f t="shared" si="8"/>
        <v>90</v>
      </c>
      <c r="F71" s="10">
        <f>G71+H71+I71</f>
        <v>30</v>
      </c>
      <c r="G71" s="10">
        <v>15</v>
      </c>
      <c r="H71" s="10"/>
      <c r="I71" s="10">
        <v>15</v>
      </c>
      <c r="J71" s="10">
        <f t="shared" si="5"/>
        <v>60</v>
      </c>
      <c r="K71" s="9">
        <f t="shared" si="6"/>
        <v>2</v>
      </c>
      <c r="L71" s="10" t="s">
        <v>29</v>
      </c>
      <c r="M71" s="9">
        <f>F71/E71*100</f>
        <v>33.333333333333329</v>
      </c>
      <c r="N71" s="11"/>
      <c r="O71" s="12"/>
    </row>
    <row r="72" spans="1:15" x14ac:dyDescent="0.25">
      <c r="A72" s="22" t="s">
        <v>14</v>
      </c>
      <c r="B72" s="23" t="s">
        <v>60</v>
      </c>
      <c r="C72" s="1200">
        <v>4</v>
      </c>
      <c r="D72" s="1201"/>
      <c r="E72" s="10"/>
      <c r="F72" s="10"/>
      <c r="G72" s="10"/>
      <c r="H72" s="10"/>
      <c r="I72" s="10"/>
      <c r="J72" s="10"/>
      <c r="K72" s="9"/>
      <c r="L72" s="10"/>
      <c r="M72" s="9"/>
      <c r="N72" s="11" t="s">
        <v>537</v>
      </c>
      <c r="O72" s="38"/>
    </row>
    <row r="73" spans="1:15" ht="26.25" x14ac:dyDescent="0.25">
      <c r="A73" s="22" t="s">
        <v>14</v>
      </c>
      <c r="B73" s="23" t="s">
        <v>39</v>
      </c>
      <c r="C73" s="1204">
        <v>1</v>
      </c>
      <c r="D73" s="1202">
        <v>2</v>
      </c>
      <c r="E73" s="10">
        <f t="shared" si="8"/>
        <v>60</v>
      </c>
      <c r="F73" s="10">
        <f>G73+H73+I73</f>
        <v>30</v>
      </c>
      <c r="G73" s="10">
        <v>15</v>
      </c>
      <c r="H73" s="10"/>
      <c r="I73" s="10">
        <v>15</v>
      </c>
      <c r="J73" s="10">
        <f t="shared" si="5"/>
        <v>30</v>
      </c>
      <c r="K73" s="9">
        <f t="shared" si="6"/>
        <v>2</v>
      </c>
      <c r="L73" s="10" t="s">
        <v>16</v>
      </c>
      <c r="M73" s="9">
        <f>F73/E73*100</f>
        <v>50</v>
      </c>
      <c r="N73" s="11" t="s">
        <v>538</v>
      </c>
      <c r="O73" s="12"/>
    </row>
    <row r="74" spans="1:15" ht="15.75" thickBot="1" x14ac:dyDescent="0.3">
      <c r="A74" s="22"/>
      <c r="B74" s="18"/>
      <c r="C74" s="18"/>
      <c r="D74" s="25"/>
      <c r="E74" s="26"/>
      <c r="F74" s="26"/>
      <c r="G74" s="26"/>
      <c r="H74" s="26"/>
      <c r="I74" s="26"/>
      <c r="J74" s="26"/>
      <c r="K74" s="25"/>
      <c r="L74" s="26"/>
      <c r="M74" s="25"/>
      <c r="N74" s="11" t="s">
        <v>536</v>
      </c>
      <c r="O74" s="12"/>
    </row>
    <row r="75" spans="1:15" ht="15.75" thickBot="1" x14ac:dyDescent="0.3">
      <c r="A75" s="28"/>
      <c r="B75" s="16"/>
      <c r="C75" s="21">
        <f>SUM(C61:C74)</f>
        <v>27</v>
      </c>
      <c r="D75" s="54">
        <f>SUM(D61:D74)</f>
        <v>30</v>
      </c>
      <c r="E75" s="37"/>
      <c r="F75" s="37"/>
      <c r="G75" s="37"/>
      <c r="H75" s="37"/>
      <c r="I75" s="37"/>
      <c r="J75" s="37"/>
      <c r="K75" s="37"/>
      <c r="L75" s="37"/>
      <c r="M75" s="29"/>
      <c r="N75" s="12"/>
      <c r="O75" s="12"/>
    </row>
    <row r="76" spans="1:15" x14ac:dyDescent="0.25">
      <c r="A76" s="22"/>
      <c r="B76" s="2"/>
      <c r="C76" s="3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2"/>
      <c r="O76" s="12"/>
    </row>
    <row r="77" spans="1:15" x14ac:dyDescent="0.25">
      <c r="A77" s="22"/>
      <c r="B77" s="1" t="s">
        <v>72</v>
      </c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2"/>
      <c r="O77" s="12"/>
    </row>
    <row r="78" spans="1:15" x14ac:dyDescent="0.25">
      <c r="A78" s="22"/>
      <c r="B78" s="2345" t="s">
        <v>0</v>
      </c>
      <c r="C78" s="2348" t="s">
        <v>74</v>
      </c>
      <c r="D78" s="2351" t="s">
        <v>1</v>
      </c>
      <c r="E78" s="2354" t="s">
        <v>2</v>
      </c>
      <c r="F78" s="2354"/>
      <c r="G78" s="2354"/>
      <c r="H78" s="2354"/>
      <c r="I78" s="2354"/>
      <c r="J78" s="2196"/>
      <c r="K78" s="2351" t="s">
        <v>3</v>
      </c>
      <c r="L78" s="2351" t="s">
        <v>4</v>
      </c>
      <c r="M78" s="2351" t="s">
        <v>5</v>
      </c>
      <c r="N78" s="11"/>
      <c r="O78" s="12"/>
    </row>
    <row r="79" spans="1:15" x14ac:dyDescent="0.25">
      <c r="A79" s="22"/>
      <c r="B79" s="2346"/>
      <c r="C79" s="2349"/>
      <c r="D79" s="2351"/>
      <c r="E79" s="2351" t="s">
        <v>6</v>
      </c>
      <c r="F79" s="2352" t="s">
        <v>7</v>
      </c>
      <c r="G79" s="2352"/>
      <c r="H79" s="2352"/>
      <c r="I79" s="2352"/>
      <c r="J79" s="2351" t="s">
        <v>25</v>
      </c>
      <c r="K79" s="2351"/>
      <c r="L79" s="2351"/>
      <c r="M79" s="2351"/>
      <c r="N79" s="11"/>
      <c r="O79" s="12"/>
    </row>
    <row r="80" spans="1:15" x14ac:dyDescent="0.25">
      <c r="A80" s="22"/>
      <c r="B80" s="2346"/>
      <c r="C80" s="2349"/>
      <c r="D80" s="2351"/>
      <c r="E80" s="2196"/>
      <c r="F80" s="2351" t="s">
        <v>9</v>
      </c>
      <c r="G80" s="2354" t="s">
        <v>10</v>
      </c>
      <c r="H80" s="2196"/>
      <c r="I80" s="2196"/>
      <c r="J80" s="2196"/>
      <c r="K80" s="2351"/>
      <c r="L80" s="2351"/>
      <c r="M80" s="2351"/>
      <c r="N80" s="11"/>
      <c r="O80" s="12"/>
    </row>
    <row r="81" spans="1:15" x14ac:dyDescent="0.25">
      <c r="A81" s="22"/>
      <c r="B81" s="2346"/>
      <c r="C81" s="2349"/>
      <c r="D81" s="2351"/>
      <c r="E81" s="2196"/>
      <c r="F81" s="2353"/>
      <c r="G81" s="2355" t="s">
        <v>26</v>
      </c>
      <c r="H81" s="2355" t="s">
        <v>27</v>
      </c>
      <c r="I81" s="2355" t="s">
        <v>28</v>
      </c>
      <c r="J81" s="2196"/>
      <c r="K81" s="2351"/>
      <c r="L81" s="2351"/>
      <c r="M81" s="2351"/>
      <c r="N81" s="11"/>
      <c r="O81" s="12"/>
    </row>
    <row r="82" spans="1:15" x14ac:dyDescent="0.25">
      <c r="A82" s="22"/>
      <c r="B82" s="2346"/>
      <c r="C82" s="2349"/>
      <c r="D82" s="2351"/>
      <c r="E82" s="2196"/>
      <c r="F82" s="2353"/>
      <c r="G82" s="2355"/>
      <c r="H82" s="2355"/>
      <c r="I82" s="2355"/>
      <c r="J82" s="2196"/>
      <c r="K82" s="2351"/>
      <c r="L82" s="2351"/>
      <c r="M82" s="2351"/>
      <c r="N82" s="11"/>
      <c r="O82" s="12"/>
    </row>
    <row r="83" spans="1:15" x14ac:dyDescent="0.25">
      <c r="A83" s="22"/>
      <c r="B83" s="2346"/>
      <c r="C83" s="2349"/>
      <c r="D83" s="2351"/>
      <c r="E83" s="2196"/>
      <c r="F83" s="2353"/>
      <c r="G83" s="2355"/>
      <c r="H83" s="2355"/>
      <c r="I83" s="2355"/>
      <c r="J83" s="2196"/>
      <c r="K83" s="2351"/>
      <c r="L83" s="2351"/>
      <c r="M83" s="2351"/>
      <c r="N83" s="11"/>
      <c r="O83" s="12"/>
    </row>
    <row r="84" spans="1:15" x14ac:dyDescent="0.25">
      <c r="A84" s="22"/>
      <c r="B84" s="2347"/>
      <c r="C84" s="2350"/>
      <c r="D84" s="2351"/>
      <c r="E84" s="2196"/>
      <c r="F84" s="2353"/>
      <c r="G84" s="2355"/>
      <c r="H84" s="2355"/>
      <c r="I84" s="2355"/>
      <c r="J84" s="2196"/>
      <c r="K84" s="2351"/>
      <c r="L84" s="2351"/>
      <c r="M84" s="2351"/>
      <c r="N84" s="11"/>
      <c r="O84" s="12"/>
    </row>
    <row r="85" spans="1:15" x14ac:dyDescent="0.25">
      <c r="A85" s="22" t="s">
        <v>31</v>
      </c>
      <c r="B85" s="23" t="s">
        <v>512</v>
      </c>
      <c r="C85" s="1210"/>
      <c r="D85" s="1201">
        <v>3</v>
      </c>
      <c r="E85" s="10">
        <f>D85*30</f>
        <v>90</v>
      </c>
      <c r="F85" s="10">
        <f>G85+H85+I85</f>
        <v>39</v>
      </c>
      <c r="G85" s="10"/>
      <c r="H85" s="10"/>
      <c r="I85" s="10">
        <v>39</v>
      </c>
      <c r="J85" s="10">
        <f>E85-F85</f>
        <v>51</v>
      </c>
      <c r="K85" s="9">
        <f>F85/13</f>
        <v>3</v>
      </c>
      <c r="L85" s="10" t="s">
        <v>16</v>
      </c>
      <c r="M85" s="9">
        <f t="shared" ref="M85:M90" si="9">F85/E85*100</f>
        <v>43.333333333333336</v>
      </c>
      <c r="N85" s="11"/>
      <c r="O85" s="12"/>
    </row>
    <row r="86" spans="1:15" ht="51.75" x14ac:dyDescent="0.25">
      <c r="A86" s="22" t="s">
        <v>31</v>
      </c>
      <c r="B86" s="23" t="s">
        <v>85</v>
      </c>
      <c r="C86" s="1202">
        <v>1</v>
      </c>
      <c r="D86" s="1202">
        <v>4</v>
      </c>
      <c r="E86" s="10">
        <f>D86*30</f>
        <v>120</v>
      </c>
      <c r="F86" s="10">
        <f>G86+H86+I86</f>
        <v>52</v>
      </c>
      <c r="G86" s="10">
        <v>26</v>
      </c>
      <c r="H86" s="10"/>
      <c r="I86" s="10">
        <v>26</v>
      </c>
      <c r="J86" s="10">
        <f>E86-F86</f>
        <v>68</v>
      </c>
      <c r="K86" s="9">
        <f>F86/13</f>
        <v>4</v>
      </c>
      <c r="L86" s="10" t="s">
        <v>29</v>
      </c>
      <c r="M86" s="9">
        <f t="shared" si="9"/>
        <v>43.333333333333336</v>
      </c>
      <c r="N86" s="11"/>
      <c r="O86" s="12"/>
    </row>
    <row r="87" spans="1:15" x14ac:dyDescent="0.25">
      <c r="A87" s="22" t="s">
        <v>14</v>
      </c>
      <c r="B87" s="23" t="s">
        <v>84</v>
      </c>
      <c r="C87" s="1202"/>
      <c r="D87" s="1202">
        <v>1</v>
      </c>
      <c r="E87" s="10">
        <f>D87*30</f>
        <v>30</v>
      </c>
      <c r="F87" s="10"/>
      <c r="G87" s="10"/>
      <c r="H87" s="10"/>
      <c r="I87" s="10"/>
      <c r="J87" s="10">
        <f>E87-F87</f>
        <v>30</v>
      </c>
      <c r="K87" s="9"/>
      <c r="L87" s="10" t="s">
        <v>29</v>
      </c>
      <c r="M87" s="9">
        <f t="shared" si="9"/>
        <v>0</v>
      </c>
      <c r="N87" s="11"/>
      <c r="O87" s="12"/>
    </row>
    <row r="88" spans="1:15" ht="39" x14ac:dyDescent="0.25">
      <c r="A88" s="22" t="s">
        <v>31</v>
      </c>
      <c r="B88" s="23" t="s">
        <v>101</v>
      </c>
      <c r="C88" s="1202">
        <v>0.5</v>
      </c>
      <c r="D88" s="1201">
        <v>3.5</v>
      </c>
      <c r="E88" s="10">
        <f t="shared" ref="E88:E93" si="10">D88*30</f>
        <v>105</v>
      </c>
      <c r="F88" s="10">
        <f>G88+H88+I88</f>
        <v>39</v>
      </c>
      <c r="G88" s="10">
        <v>26</v>
      </c>
      <c r="H88" s="10"/>
      <c r="I88" s="10">
        <v>13</v>
      </c>
      <c r="J88" s="10">
        <f t="shared" ref="J88:J93" si="11">E88-F88</f>
        <v>66</v>
      </c>
      <c r="K88" s="9">
        <f>F88/13</f>
        <v>3</v>
      </c>
      <c r="L88" s="10" t="s">
        <v>29</v>
      </c>
      <c r="M88" s="9">
        <f t="shared" si="9"/>
        <v>37.142857142857146</v>
      </c>
      <c r="N88" s="11"/>
      <c r="O88" s="12"/>
    </row>
    <row r="89" spans="1:15" ht="51.75" x14ac:dyDescent="0.25">
      <c r="A89" s="22" t="s">
        <v>31</v>
      </c>
      <c r="B89" s="23" t="s">
        <v>86</v>
      </c>
      <c r="C89" s="1202">
        <v>1.5</v>
      </c>
      <c r="D89" s="1201">
        <v>2.5</v>
      </c>
      <c r="E89" s="10">
        <f t="shared" si="10"/>
        <v>75</v>
      </c>
      <c r="F89" s="10">
        <f>G89+H89+I89</f>
        <v>26</v>
      </c>
      <c r="G89" s="10">
        <v>13</v>
      </c>
      <c r="H89" s="10"/>
      <c r="I89" s="10">
        <v>13</v>
      </c>
      <c r="J89" s="10">
        <f t="shared" si="11"/>
        <v>49</v>
      </c>
      <c r="K89" s="9">
        <f>F89/13</f>
        <v>2</v>
      </c>
      <c r="L89" s="10" t="s">
        <v>16</v>
      </c>
      <c r="M89" s="9">
        <f t="shared" si="9"/>
        <v>34.666666666666671</v>
      </c>
      <c r="N89" s="11"/>
      <c r="O89" s="40"/>
    </row>
    <row r="90" spans="1:15" ht="39" x14ac:dyDescent="0.25">
      <c r="A90" s="22" t="s">
        <v>31</v>
      </c>
      <c r="B90" s="23" t="s">
        <v>102</v>
      </c>
      <c r="C90" s="1202">
        <v>1</v>
      </c>
      <c r="D90" s="1201">
        <v>4</v>
      </c>
      <c r="E90" s="10">
        <f t="shared" si="10"/>
        <v>120</v>
      </c>
      <c r="F90" s="10">
        <f>G90+H90+I90</f>
        <v>52</v>
      </c>
      <c r="G90" s="10">
        <v>26</v>
      </c>
      <c r="H90" s="10"/>
      <c r="I90" s="10">
        <v>26</v>
      </c>
      <c r="J90" s="10">
        <f t="shared" si="11"/>
        <v>68</v>
      </c>
      <c r="K90" s="9">
        <f>F90/13</f>
        <v>4</v>
      </c>
      <c r="L90" s="10" t="s">
        <v>29</v>
      </c>
      <c r="M90" s="9">
        <f t="shared" si="9"/>
        <v>43.333333333333336</v>
      </c>
      <c r="N90" s="11"/>
      <c r="O90" s="12"/>
    </row>
    <row r="91" spans="1:15" x14ac:dyDescent="0.25">
      <c r="A91" s="22" t="s">
        <v>14</v>
      </c>
      <c r="B91" s="23" t="s">
        <v>45</v>
      </c>
      <c r="C91" s="23"/>
      <c r="D91" s="1199">
        <v>6</v>
      </c>
      <c r="E91" s="10">
        <f t="shared" si="10"/>
        <v>180</v>
      </c>
      <c r="F91" s="10"/>
      <c r="G91" s="10"/>
      <c r="H91" s="10"/>
      <c r="I91" s="10"/>
      <c r="J91" s="10">
        <f t="shared" si="11"/>
        <v>180</v>
      </c>
      <c r="K91" s="9"/>
      <c r="L91" s="10" t="s">
        <v>29</v>
      </c>
      <c r="M91" s="9"/>
      <c r="N91" s="11"/>
      <c r="O91" s="12"/>
    </row>
    <row r="92" spans="1:15" x14ac:dyDescent="0.25">
      <c r="A92" s="22" t="s">
        <v>14</v>
      </c>
      <c r="B92" s="23" t="s">
        <v>43</v>
      </c>
      <c r="C92" s="23"/>
      <c r="D92" s="1201">
        <v>3</v>
      </c>
      <c r="E92" s="10">
        <f t="shared" si="10"/>
        <v>90</v>
      </c>
      <c r="F92" s="10"/>
      <c r="G92" s="10"/>
      <c r="H92" s="10"/>
      <c r="I92" s="10"/>
      <c r="J92" s="10">
        <f t="shared" si="11"/>
        <v>90</v>
      </c>
      <c r="K92" s="9"/>
      <c r="L92" s="10"/>
      <c r="M92" s="9"/>
      <c r="N92" s="11"/>
      <c r="O92" s="12"/>
    </row>
    <row r="93" spans="1:15" ht="15.75" thickBot="1" x14ac:dyDescent="0.3">
      <c r="A93" s="22" t="s">
        <v>14</v>
      </c>
      <c r="B93" s="23" t="s">
        <v>542</v>
      </c>
      <c r="C93" s="18"/>
      <c r="D93" s="1208">
        <v>3</v>
      </c>
      <c r="E93" s="26">
        <f t="shared" si="10"/>
        <v>90</v>
      </c>
      <c r="F93" s="26"/>
      <c r="G93" s="26"/>
      <c r="H93" s="26"/>
      <c r="I93" s="26"/>
      <c r="J93" s="26">
        <f t="shared" si="11"/>
        <v>90</v>
      </c>
      <c r="K93" s="25"/>
      <c r="L93" s="26"/>
      <c r="M93" s="25"/>
      <c r="N93" s="11"/>
      <c r="O93" s="12"/>
    </row>
    <row r="94" spans="1:15" ht="15.75" thickBot="1" x14ac:dyDescent="0.3">
      <c r="A94" s="28"/>
      <c r="B94" s="23" t="s">
        <v>22</v>
      </c>
      <c r="C94" s="55">
        <f>SUM(C85:C93)</f>
        <v>4</v>
      </c>
      <c r="D94" s="54">
        <f>SUM(D85:D93)</f>
        <v>30</v>
      </c>
      <c r="E94" s="37"/>
      <c r="F94" s="37"/>
      <c r="G94" s="37"/>
      <c r="H94" s="37"/>
      <c r="I94" s="37"/>
      <c r="J94" s="37"/>
      <c r="K94" s="37"/>
      <c r="L94" s="37"/>
      <c r="M94" s="29"/>
      <c r="N94" s="11"/>
      <c r="O94" s="12"/>
    </row>
    <row r="95" spans="1:15" x14ac:dyDescent="0.25">
      <c r="A95" s="22"/>
      <c r="B95" s="1" t="s">
        <v>22</v>
      </c>
      <c r="C95" s="19">
        <f>C25+C50+C75+C94</f>
        <v>105</v>
      </c>
      <c r="D95" s="42">
        <f>D25+D50+D75+D94</f>
        <v>120</v>
      </c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2"/>
    </row>
    <row r="96" spans="1:15" x14ac:dyDescent="0.25">
      <c r="A96" s="22"/>
      <c r="B96" s="1"/>
      <c r="C96" s="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2"/>
    </row>
    <row r="97" spans="1:15" x14ac:dyDescent="0.25">
      <c r="A97" s="22"/>
      <c r="B97" s="1"/>
      <c r="C97" s="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2"/>
    </row>
    <row r="98" spans="1:15" x14ac:dyDescent="0.25">
      <c r="A98" s="22"/>
      <c r="B98" s="1"/>
      <c r="C98" s="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2"/>
    </row>
    <row r="99" spans="1:15" x14ac:dyDescent="0.25">
      <c r="A99" s="22"/>
      <c r="B99" s="2"/>
      <c r="C99" s="2"/>
      <c r="D99" s="4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2"/>
    </row>
    <row r="100" spans="1:15" x14ac:dyDescent="0.25">
      <c r="A100" s="22"/>
      <c r="B100" s="1"/>
      <c r="C100" s="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2"/>
    </row>
  </sheetData>
  <mergeCells count="62">
    <mergeCell ref="F4:I4"/>
    <mergeCell ref="I6:I9"/>
    <mergeCell ref="B1:M1"/>
    <mergeCell ref="B3:B9"/>
    <mergeCell ref="C3:C9"/>
    <mergeCell ref="D3:D9"/>
    <mergeCell ref="E3:J3"/>
    <mergeCell ref="K3:K9"/>
    <mergeCell ref="L3:L9"/>
    <mergeCell ref="M3:M9"/>
    <mergeCell ref="E4:E9"/>
    <mergeCell ref="J4:J9"/>
    <mergeCell ref="F5:F9"/>
    <mergeCell ref="G5:I5"/>
    <mergeCell ref="G6:G9"/>
    <mergeCell ref="H6:H9"/>
    <mergeCell ref="H31:H34"/>
    <mergeCell ref="K54:K60"/>
    <mergeCell ref="I31:I34"/>
    <mergeCell ref="A12:A13"/>
    <mergeCell ref="B28:B34"/>
    <mergeCell ref="C28:C34"/>
    <mergeCell ref="D28:D34"/>
    <mergeCell ref="E29:E34"/>
    <mergeCell ref="G31:G34"/>
    <mergeCell ref="E55:E60"/>
    <mergeCell ref="B54:B60"/>
    <mergeCell ref="C54:C60"/>
    <mergeCell ref="D54:D60"/>
    <mergeCell ref="F55:I55"/>
    <mergeCell ref="E54:J54"/>
    <mergeCell ref="L54:L60"/>
    <mergeCell ref="M54:M60"/>
    <mergeCell ref="G57:G60"/>
    <mergeCell ref="L28:L34"/>
    <mergeCell ref="J55:J60"/>
    <mergeCell ref="M28:M34"/>
    <mergeCell ref="F29:I29"/>
    <mergeCell ref="J29:J34"/>
    <mergeCell ref="F30:F34"/>
    <mergeCell ref="G30:I30"/>
    <mergeCell ref="K28:K34"/>
    <mergeCell ref="E28:J28"/>
    <mergeCell ref="H57:H60"/>
    <mergeCell ref="F56:F60"/>
    <mergeCell ref="G56:I56"/>
    <mergeCell ref="I57:I60"/>
    <mergeCell ref="B78:B84"/>
    <mergeCell ref="C78:C84"/>
    <mergeCell ref="D78:D84"/>
    <mergeCell ref="M78:M84"/>
    <mergeCell ref="E79:E84"/>
    <mergeCell ref="F79:I79"/>
    <mergeCell ref="J79:J84"/>
    <mergeCell ref="F80:F84"/>
    <mergeCell ref="G80:I80"/>
    <mergeCell ref="G81:G84"/>
    <mergeCell ref="H81:H84"/>
    <mergeCell ref="K78:K84"/>
    <mergeCell ref="L78:L84"/>
    <mergeCell ref="E78:J78"/>
    <mergeCell ref="I81:I84"/>
  </mergeCells>
  <phoneticPr fontId="7" type="noConversion"/>
  <pageMargins left="0.75" right="0.75" top="1" bottom="1" header="0.5" footer="0.5"/>
  <pageSetup paperSize="9" scale="50" orientation="landscape" r:id="rId1"/>
  <headerFooter alignWithMargins="0"/>
  <rowBreaks count="1" manualBreakCount="1">
    <brk id="51" max="12" man="1"/>
  </rowBreaks>
  <colBreaks count="1" manualBreakCount="1">
    <brk id="13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AI196"/>
  <sheetViews>
    <sheetView view="pageBreakPreview" topLeftCell="A169" zoomScale="85" zoomScaleNormal="85" workbookViewId="0">
      <selection activeCell="A183" sqref="A183:M183"/>
    </sheetView>
  </sheetViews>
  <sheetFormatPr defaultRowHeight="15.75" x14ac:dyDescent="0.25"/>
  <cols>
    <col min="1" max="1" width="11.28515625" style="397" customWidth="1"/>
    <col min="2" max="2" width="45.85546875" style="159" customWidth="1"/>
    <col min="3" max="3" width="6.7109375" style="994" customWidth="1"/>
    <col min="4" max="4" width="12" style="995" customWidth="1"/>
    <col min="5" max="5" width="7.28515625" style="995" customWidth="1"/>
    <col min="6" max="6" width="6.42578125" style="994" customWidth="1"/>
    <col min="7" max="7" width="7.42578125" style="994" customWidth="1"/>
    <col min="8" max="8" width="9.85546875" style="994" customWidth="1"/>
    <col min="9" max="9" width="8.7109375" style="159" customWidth="1"/>
    <col min="10" max="10" width="8" style="159" customWidth="1"/>
    <col min="11" max="11" width="5.85546875" style="159" customWidth="1"/>
    <col min="12" max="12" width="7.85546875" style="159" customWidth="1"/>
    <col min="13" max="13" width="8.85546875" style="159" customWidth="1"/>
    <col min="14" max="18" width="5.85546875" style="159" customWidth="1"/>
    <col min="19" max="19" width="5.85546875" style="159" hidden="1" customWidth="1"/>
    <col min="20" max="24" width="5.85546875" style="159" customWidth="1"/>
    <col min="25" max="29" width="0" style="159" hidden="1" customWidth="1"/>
    <col min="30" max="16384" width="9.140625" style="159"/>
  </cols>
  <sheetData>
    <row r="1" spans="1:35" s="100" customFormat="1" ht="18.75" thickBot="1" x14ac:dyDescent="0.3">
      <c r="A1" s="2032" t="s">
        <v>152</v>
      </c>
      <c r="B1" s="2033"/>
      <c r="C1" s="2033"/>
      <c r="D1" s="2033"/>
      <c r="E1" s="2033"/>
      <c r="F1" s="2033"/>
      <c r="G1" s="2033"/>
      <c r="H1" s="2033"/>
      <c r="I1" s="2033"/>
      <c r="J1" s="2033"/>
      <c r="K1" s="2033"/>
      <c r="L1" s="2033"/>
      <c r="M1" s="2033"/>
      <c r="N1" s="2033"/>
      <c r="O1" s="2033"/>
      <c r="P1" s="2033"/>
      <c r="Q1" s="2033"/>
      <c r="R1" s="2033"/>
      <c r="S1" s="2033"/>
      <c r="T1" s="2033"/>
      <c r="U1" s="2033"/>
      <c r="V1" s="2033"/>
      <c r="W1" s="2033"/>
      <c r="X1" s="2034"/>
    </row>
    <row r="2" spans="1:35" s="100" customFormat="1" x14ac:dyDescent="0.25">
      <c r="A2" s="2035" t="s">
        <v>153</v>
      </c>
      <c r="B2" s="2301" t="s">
        <v>154</v>
      </c>
      <c r="C2" s="2304" t="s">
        <v>155</v>
      </c>
      <c r="D2" s="2305"/>
      <c r="E2" s="2305"/>
      <c r="F2" s="2306"/>
      <c r="G2" s="2307" t="s">
        <v>156</v>
      </c>
      <c r="H2" s="2310" t="s">
        <v>157</v>
      </c>
      <c r="I2" s="2311"/>
      <c r="J2" s="2311"/>
      <c r="K2" s="2311"/>
      <c r="L2" s="2311"/>
      <c r="M2" s="2312"/>
      <c r="N2" s="2313" t="s">
        <v>158</v>
      </c>
      <c r="O2" s="2314"/>
      <c r="P2" s="2314"/>
      <c r="Q2" s="2314"/>
      <c r="R2" s="2314"/>
      <c r="S2" s="2314"/>
      <c r="T2" s="2314"/>
      <c r="U2" s="2314"/>
      <c r="V2" s="2314"/>
      <c r="W2" s="2314"/>
      <c r="X2" s="2315"/>
    </row>
    <row r="3" spans="1:35" s="100" customFormat="1" ht="16.5" thickBot="1" x14ac:dyDescent="0.3">
      <c r="A3" s="2036"/>
      <c r="B3" s="2302"/>
      <c r="C3" s="2280" t="s">
        <v>159</v>
      </c>
      <c r="D3" s="2282" t="s">
        <v>160</v>
      </c>
      <c r="E3" s="2278" t="s">
        <v>161</v>
      </c>
      <c r="F3" s="2279"/>
      <c r="G3" s="2308"/>
      <c r="H3" s="2320" t="s">
        <v>6</v>
      </c>
      <c r="I3" s="2268" t="s">
        <v>162</v>
      </c>
      <c r="J3" s="2269"/>
      <c r="K3" s="2269"/>
      <c r="L3" s="2270"/>
      <c r="M3" s="2293" t="s">
        <v>163</v>
      </c>
      <c r="N3" s="2316"/>
      <c r="O3" s="2317"/>
      <c r="P3" s="2317"/>
      <c r="Q3" s="2317"/>
      <c r="R3" s="2317"/>
      <c r="S3" s="2317"/>
      <c r="T3" s="2317"/>
      <c r="U3" s="2317"/>
      <c r="V3" s="2317"/>
      <c r="W3" s="2317"/>
      <c r="X3" s="2318"/>
    </row>
    <row r="4" spans="1:35" s="100" customFormat="1" ht="16.5" thickBot="1" x14ac:dyDescent="0.3">
      <c r="A4" s="2036"/>
      <c r="B4" s="2302"/>
      <c r="C4" s="2280"/>
      <c r="D4" s="2282"/>
      <c r="E4" s="2282" t="s">
        <v>164</v>
      </c>
      <c r="F4" s="2276" t="s">
        <v>165</v>
      </c>
      <c r="G4" s="2308"/>
      <c r="H4" s="2321"/>
      <c r="I4" s="2271" t="s">
        <v>22</v>
      </c>
      <c r="J4" s="2271" t="s">
        <v>26</v>
      </c>
      <c r="K4" s="2271" t="s">
        <v>166</v>
      </c>
      <c r="L4" s="2271" t="s">
        <v>167</v>
      </c>
      <c r="M4" s="2294"/>
      <c r="N4" s="2274" t="s">
        <v>168</v>
      </c>
      <c r="O4" s="2319"/>
      <c r="P4" s="2275"/>
      <c r="Q4" s="2274" t="s">
        <v>169</v>
      </c>
      <c r="R4" s="2319"/>
      <c r="S4" s="2319"/>
      <c r="T4" s="2274"/>
      <c r="U4" s="2319"/>
      <c r="V4" s="2275"/>
      <c r="W4" s="2274"/>
      <c r="X4" s="2275"/>
    </row>
    <row r="5" spans="1:35" s="100" customFormat="1" ht="16.5" thickBot="1" x14ac:dyDescent="0.3">
      <c r="A5" s="2036"/>
      <c r="B5" s="2302"/>
      <c r="C5" s="2280"/>
      <c r="D5" s="2282"/>
      <c r="E5" s="2282"/>
      <c r="F5" s="2276"/>
      <c r="G5" s="2308"/>
      <c r="H5" s="2321"/>
      <c r="I5" s="2272"/>
      <c r="J5" s="2272"/>
      <c r="K5" s="2272"/>
      <c r="L5" s="2272"/>
      <c r="M5" s="2294"/>
      <c r="N5" s="805">
        <v>1</v>
      </c>
      <c r="O5" s="806" t="s">
        <v>63</v>
      </c>
      <c r="P5" s="807" t="s">
        <v>64</v>
      </c>
      <c r="Q5" s="805">
        <v>3</v>
      </c>
      <c r="R5" s="332">
        <v>4</v>
      </c>
      <c r="S5" s="808"/>
      <c r="T5" s="809"/>
      <c r="U5" s="806"/>
      <c r="V5" s="810"/>
      <c r="W5" s="805"/>
      <c r="X5" s="810"/>
    </row>
    <row r="6" spans="1:35" s="100" customFormat="1" ht="16.5" thickBot="1" x14ac:dyDescent="0.3">
      <c r="A6" s="2036"/>
      <c r="B6" s="2302"/>
      <c r="C6" s="2280"/>
      <c r="D6" s="2282"/>
      <c r="E6" s="2282"/>
      <c r="F6" s="2276"/>
      <c r="G6" s="2308"/>
      <c r="H6" s="2321"/>
      <c r="I6" s="2272"/>
      <c r="J6" s="2272"/>
      <c r="K6" s="2272"/>
      <c r="L6" s="2272"/>
      <c r="M6" s="2295"/>
      <c r="N6" s="2358" t="s">
        <v>170</v>
      </c>
      <c r="O6" s="2359"/>
      <c r="P6" s="2360"/>
      <c r="Q6" s="2360"/>
      <c r="R6" s="2291"/>
      <c r="S6" s="2360"/>
      <c r="T6" s="2360"/>
      <c r="U6" s="2360"/>
      <c r="V6" s="2360"/>
      <c r="W6" s="2360"/>
      <c r="X6" s="2361"/>
    </row>
    <row r="7" spans="1:35" s="100" customFormat="1" ht="25.5" customHeight="1" thickBot="1" x14ac:dyDescent="0.3">
      <c r="A7" s="2037"/>
      <c r="B7" s="2303"/>
      <c r="C7" s="2281"/>
      <c r="D7" s="2283"/>
      <c r="E7" s="2283"/>
      <c r="F7" s="2277"/>
      <c r="G7" s="2309"/>
      <c r="H7" s="2322"/>
      <c r="I7" s="2273"/>
      <c r="J7" s="2273"/>
      <c r="K7" s="2273"/>
      <c r="L7" s="2273"/>
      <c r="M7" s="2296"/>
      <c r="N7" s="805">
        <v>15</v>
      </c>
      <c r="O7" s="806">
        <v>9</v>
      </c>
      <c r="P7" s="810">
        <v>9</v>
      </c>
      <c r="Q7" s="811">
        <v>15</v>
      </c>
      <c r="R7" s="332">
        <v>13</v>
      </c>
      <c r="S7" s="332"/>
      <c r="T7" s="809"/>
      <c r="U7" s="806"/>
      <c r="V7" s="810"/>
      <c r="W7" s="805"/>
      <c r="X7" s="810"/>
    </row>
    <row r="8" spans="1:35" s="100" customFormat="1" ht="16.5" thickBot="1" x14ac:dyDescent="0.3">
      <c r="A8" s="107">
        <v>1</v>
      </c>
      <c r="B8" s="812">
        <v>2</v>
      </c>
      <c r="C8" s="788">
        <v>3</v>
      </c>
      <c r="D8" s="781">
        <v>4</v>
      </c>
      <c r="E8" s="781">
        <v>5</v>
      </c>
      <c r="F8" s="781">
        <v>6</v>
      </c>
      <c r="G8" s="781">
        <v>7</v>
      </c>
      <c r="H8" s="781">
        <v>8</v>
      </c>
      <c r="I8" s="781">
        <v>9</v>
      </c>
      <c r="J8" s="781">
        <v>10</v>
      </c>
      <c r="K8" s="781">
        <v>11</v>
      </c>
      <c r="L8" s="781">
        <v>12</v>
      </c>
      <c r="M8" s="813">
        <v>13</v>
      </c>
      <c r="N8" s="805">
        <v>14</v>
      </c>
      <c r="O8" s="811">
        <v>15</v>
      </c>
      <c r="P8" s="805">
        <v>16</v>
      </c>
      <c r="Q8" s="811">
        <v>17</v>
      </c>
      <c r="R8" s="332">
        <v>18</v>
      </c>
      <c r="S8" s="332"/>
      <c r="T8" s="809"/>
      <c r="U8" s="811"/>
      <c r="V8" s="805"/>
      <c r="W8" s="811"/>
      <c r="X8" s="812"/>
      <c r="Y8" s="109">
        <v>25</v>
      </c>
      <c r="Z8" s="107">
        <v>26</v>
      </c>
      <c r="AA8" s="110">
        <v>27</v>
      </c>
      <c r="AB8" s="107">
        <v>28</v>
      </c>
      <c r="AC8" s="110">
        <v>29</v>
      </c>
      <c r="AE8" s="805">
        <v>1</v>
      </c>
      <c r="AF8" s="806" t="s">
        <v>63</v>
      </c>
      <c r="AG8" s="807" t="s">
        <v>64</v>
      </c>
      <c r="AH8" s="805">
        <v>3</v>
      </c>
      <c r="AI8" s="332">
        <v>4</v>
      </c>
    </row>
    <row r="9" spans="1:35" s="100" customFormat="1" ht="16.5" thickBot="1" x14ac:dyDescent="0.3">
      <c r="A9" s="2006" t="s">
        <v>171</v>
      </c>
      <c r="B9" s="2007"/>
      <c r="C9" s="2008"/>
      <c r="D9" s="2008"/>
      <c r="E9" s="2008"/>
      <c r="F9" s="2008"/>
      <c r="G9" s="2008"/>
      <c r="H9" s="2008"/>
      <c r="I9" s="2008"/>
      <c r="J9" s="2008"/>
      <c r="K9" s="2008"/>
      <c r="L9" s="2008"/>
      <c r="M9" s="2008"/>
      <c r="N9" s="2007"/>
      <c r="O9" s="2007"/>
      <c r="P9" s="2007"/>
      <c r="Q9" s="2007"/>
      <c r="R9" s="2007"/>
      <c r="S9" s="2007"/>
      <c r="T9" s="2007"/>
      <c r="U9" s="2007"/>
      <c r="V9" s="2007"/>
      <c r="W9" s="2007"/>
      <c r="X9" s="2009"/>
      <c r="AD9" s="100" t="s">
        <v>497</v>
      </c>
      <c r="AE9" s="100">
        <f>COUNTIF(C11:C46,"*1*")</f>
        <v>0</v>
      </c>
    </row>
    <row r="10" spans="1:35" s="100" customFormat="1" x14ac:dyDescent="0.25">
      <c r="A10" s="1989" t="s">
        <v>172</v>
      </c>
      <c r="B10" s="1990"/>
      <c r="C10" s="1990"/>
      <c r="D10" s="1990"/>
      <c r="E10" s="1990"/>
      <c r="F10" s="1990"/>
      <c r="G10" s="1990"/>
      <c r="H10" s="1990"/>
      <c r="I10" s="1990"/>
      <c r="J10" s="1990"/>
      <c r="K10" s="1990"/>
      <c r="L10" s="1990"/>
      <c r="M10" s="1990"/>
      <c r="N10" s="1990"/>
      <c r="O10" s="1990"/>
      <c r="P10" s="1990"/>
      <c r="Q10" s="1990"/>
      <c r="R10" s="1990"/>
      <c r="S10" s="1990"/>
      <c r="T10" s="1990"/>
      <c r="U10" s="1990"/>
      <c r="V10" s="1990"/>
      <c r="W10" s="1990"/>
      <c r="X10" s="1991"/>
      <c r="AD10" s="100" t="s">
        <v>398</v>
      </c>
      <c r="AE10" s="100">
        <f>COUNTIF(D11:D45,"*1*")</f>
        <v>7</v>
      </c>
    </row>
    <row r="11" spans="1:35" s="443" customFormat="1" ht="32.25" customHeight="1" x14ac:dyDescent="0.25">
      <c r="A11" s="128" t="s">
        <v>173</v>
      </c>
      <c r="B11" s="814" t="s">
        <v>39</v>
      </c>
      <c r="C11" s="815"/>
      <c r="D11" s="694"/>
      <c r="E11" s="816"/>
      <c r="F11" s="817"/>
      <c r="G11" s="818">
        <f>G12+G13</f>
        <v>3</v>
      </c>
      <c r="H11" s="819">
        <f t="shared" ref="H11:H20" si="0">G11*30</f>
        <v>90</v>
      </c>
      <c r="I11" s="820"/>
      <c r="J11" s="749"/>
      <c r="K11" s="749"/>
      <c r="L11" s="749"/>
      <c r="M11" s="821"/>
      <c r="N11" s="822"/>
      <c r="O11" s="823"/>
      <c r="P11" s="365"/>
      <c r="Q11" s="824"/>
      <c r="R11" s="537"/>
      <c r="S11" s="537"/>
      <c r="T11" s="822"/>
      <c r="U11" s="823"/>
      <c r="V11" s="365"/>
      <c r="W11" s="824"/>
      <c r="X11" s="825"/>
      <c r="AD11" s="100">
        <f t="shared" ref="AD11:AD42" si="1">SUM(N11:S11)</f>
        <v>0</v>
      </c>
    </row>
    <row r="12" spans="1:35" s="443" customFormat="1" ht="21.75" customHeight="1" x14ac:dyDescent="0.25">
      <c r="A12" s="128"/>
      <c r="B12" s="800" t="s">
        <v>475</v>
      </c>
      <c r="C12" s="815"/>
      <c r="D12" s="694"/>
      <c r="E12" s="816"/>
      <c r="F12" s="817"/>
      <c r="G12" s="818">
        <f>'Семестровка уск виправлено'!D109</f>
        <v>1</v>
      </c>
      <c r="H12" s="819">
        <f t="shared" si="0"/>
        <v>30</v>
      </c>
      <c r="I12" s="820"/>
      <c r="J12" s="749"/>
      <c r="K12" s="749"/>
      <c r="L12" s="749"/>
      <c r="M12" s="821"/>
      <c r="N12" s="822"/>
      <c r="O12" s="823"/>
      <c r="P12" s="365"/>
      <c r="Q12" s="824"/>
      <c r="R12" s="537"/>
      <c r="S12" s="537"/>
      <c r="T12" s="822"/>
      <c r="U12" s="823"/>
      <c r="V12" s="365"/>
      <c r="W12" s="824"/>
      <c r="X12" s="825"/>
      <c r="AD12" s="100">
        <f t="shared" si="1"/>
        <v>0</v>
      </c>
    </row>
    <row r="13" spans="1:35" s="127" customFormat="1" x14ac:dyDescent="0.25">
      <c r="B13" s="826" t="s">
        <v>270</v>
      </c>
      <c r="C13" s="1152"/>
      <c r="D13" s="749">
        <v>3</v>
      </c>
      <c r="E13" s="761"/>
      <c r="F13" s="827"/>
      <c r="G13" s="828">
        <f>'Семестровка уск виправлено'!E109</f>
        <v>2</v>
      </c>
      <c r="H13" s="829">
        <f t="shared" si="0"/>
        <v>60</v>
      </c>
      <c r="I13" s="1152">
        <f>J13+L13</f>
        <v>22</v>
      </c>
      <c r="J13" s="749">
        <f>'Семестровка уск виправлено'!H109</f>
        <v>15</v>
      </c>
      <c r="K13" s="749"/>
      <c r="L13" s="749">
        <f>'Семестровка уск виправлено'!J109</f>
        <v>7</v>
      </c>
      <c r="M13" s="821">
        <f>H13-I13</f>
        <v>38</v>
      </c>
      <c r="N13" s="830"/>
      <c r="O13" s="831"/>
      <c r="P13" s="832"/>
      <c r="Q13" s="833">
        <f>'Семестровка уск виправлено'!L109</f>
        <v>1.5</v>
      </c>
      <c r="R13" s="834"/>
      <c r="S13" s="835"/>
      <c r="T13" s="830"/>
      <c r="U13" s="831"/>
      <c r="V13" s="836"/>
      <c r="W13" s="833"/>
      <c r="X13" s="836"/>
      <c r="AD13" s="100">
        <f t="shared" si="1"/>
        <v>1.5</v>
      </c>
    </row>
    <row r="14" spans="1:35" s="127" customFormat="1" ht="21" customHeight="1" x14ac:dyDescent="0.25">
      <c r="A14" s="483" t="s">
        <v>174</v>
      </c>
      <c r="B14" s="837" t="s">
        <v>61</v>
      </c>
      <c r="C14" s="535"/>
      <c r="D14" s="694" t="s">
        <v>190</v>
      </c>
      <c r="E14" s="694"/>
      <c r="F14" s="838"/>
      <c r="G14" s="839">
        <f>'Семестровка уск виправлено'!E31</f>
        <v>1</v>
      </c>
      <c r="H14" s="819">
        <f t="shared" si="0"/>
        <v>30</v>
      </c>
      <c r="I14" s="815">
        <f>J14+L14</f>
        <v>15</v>
      </c>
      <c r="J14" s="535">
        <f>'Семестровка уск виправлено'!H31</f>
        <v>8</v>
      </c>
      <c r="K14" s="535"/>
      <c r="L14" s="535">
        <f>'Семестровка уск виправлено'!J31</f>
        <v>7</v>
      </c>
      <c r="M14" s="840">
        <f>H14-I14</f>
        <v>15</v>
      </c>
      <c r="N14" s="841">
        <f>'Семестровка уск виправлено'!L31</f>
        <v>1</v>
      </c>
      <c r="O14" s="842"/>
      <c r="P14" s="842"/>
      <c r="Q14" s="842"/>
      <c r="R14" s="842"/>
      <c r="S14" s="842"/>
      <c r="T14" s="842"/>
      <c r="U14" s="842"/>
      <c r="V14" s="842"/>
      <c r="W14" s="842"/>
      <c r="X14" s="843"/>
      <c r="AD14" s="100">
        <f t="shared" si="1"/>
        <v>1</v>
      </c>
    </row>
    <row r="15" spans="1:35" s="443" customFormat="1" x14ac:dyDescent="0.25">
      <c r="A15" s="996" t="s">
        <v>181</v>
      </c>
      <c r="B15" s="800" t="s">
        <v>476</v>
      </c>
      <c r="C15" s="844"/>
      <c r="D15" s="845"/>
      <c r="E15" s="846"/>
      <c r="F15" s="847"/>
      <c r="G15" s="848">
        <f>'Семестровка уск виправлено'!D10</f>
        <v>13</v>
      </c>
      <c r="H15" s="849">
        <f t="shared" si="0"/>
        <v>390</v>
      </c>
      <c r="I15" s="537"/>
      <c r="J15" s="850"/>
      <c r="K15" s="850"/>
      <c r="L15" s="850"/>
      <c r="M15" s="851"/>
      <c r="N15" s="534"/>
      <c r="O15" s="533"/>
      <c r="P15" s="531"/>
      <c r="Q15" s="532"/>
      <c r="R15" s="537"/>
      <c r="S15" s="537"/>
      <c r="T15" s="534"/>
      <c r="U15" s="533"/>
      <c r="V15" s="531"/>
      <c r="W15" s="532"/>
      <c r="X15" s="531"/>
      <c r="AD15" s="100">
        <f t="shared" si="1"/>
        <v>0</v>
      </c>
    </row>
    <row r="16" spans="1:35" s="127" customFormat="1" ht="21" customHeight="1" x14ac:dyDescent="0.25">
      <c r="A16" s="997" t="s">
        <v>184</v>
      </c>
      <c r="B16" s="853" t="s">
        <v>418</v>
      </c>
      <c r="C16" s="572"/>
      <c r="D16" s="845"/>
      <c r="E16" s="845"/>
      <c r="F16" s="854"/>
      <c r="G16" s="855">
        <f>G17+G18</f>
        <v>5</v>
      </c>
      <c r="H16" s="856">
        <f t="shared" si="0"/>
        <v>150</v>
      </c>
      <c r="I16" s="572"/>
      <c r="J16" s="572"/>
      <c r="K16" s="572"/>
      <c r="L16" s="572"/>
      <c r="M16" s="572"/>
      <c r="N16" s="857"/>
      <c r="O16" s="857"/>
      <c r="P16" s="857"/>
      <c r="Q16" s="857"/>
      <c r="R16" s="857"/>
      <c r="S16" s="857"/>
      <c r="T16" s="857"/>
      <c r="U16" s="857"/>
      <c r="V16" s="857"/>
      <c r="W16" s="857"/>
      <c r="X16" s="858"/>
      <c r="AD16" s="100">
        <f t="shared" si="1"/>
        <v>0</v>
      </c>
    </row>
    <row r="17" spans="1:30" s="127" customFormat="1" ht="21" customHeight="1" x14ac:dyDescent="0.25">
      <c r="A17" s="1070"/>
      <c r="B17" s="800" t="s">
        <v>475</v>
      </c>
      <c r="C17" s="572"/>
      <c r="D17" s="845"/>
      <c r="E17" s="845"/>
      <c r="F17" s="854"/>
      <c r="G17" s="855">
        <f>'Семестровка уск виправлено'!D29</f>
        <v>4</v>
      </c>
      <c r="H17" s="856">
        <f t="shared" si="0"/>
        <v>120</v>
      </c>
      <c r="I17" s="572"/>
      <c r="J17" s="572"/>
      <c r="K17" s="572"/>
      <c r="L17" s="572"/>
      <c r="M17" s="572"/>
      <c r="N17" s="857"/>
      <c r="O17" s="857"/>
      <c r="P17" s="857"/>
      <c r="Q17" s="857"/>
      <c r="R17" s="857"/>
      <c r="S17" s="857"/>
      <c r="T17" s="857"/>
      <c r="U17" s="857"/>
      <c r="V17" s="857"/>
      <c r="W17" s="857"/>
      <c r="X17" s="858"/>
      <c r="AD17" s="100">
        <f t="shared" si="1"/>
        <v>0</v>
      </c>
    </row>
    <row r="18" spans="1:30" s="127" customFormat="1" ht="21" customHeight="1" x14ac:dyDescent="0.25">
      <c r="A18" s="1070"/>
      <c r="B18" s="801" t="s">
        <v>270</v>
      </c>
      <c r="C18" s="572"/>
      <c r="D18" s="845" t="s">
        <v>190</v>
      </c>
      <c r="E18" s="845"/>
      <c r="F18" s="854"/>
      <c r="G18" s="855">
        <f>'Семестровка уск виправлено'!E29</f>
        <v>1</v>
      </c>
      <c r="H18" s="856">
        <f t="shared" si="0"/>
        <v>30</v>
      </c>
      <c r="I18" s="820">
        <f>J18+K18+L18</f>
        <v>15</v>
      </c>
      <c r="J18" s="850">
        <f>'Семестровка уск виправлено'!H29</f>
        <v>8</v>
      </c>
      <c r="K18" s="850"/>
      <c r="L18" s="850">
        <f>'Семестровка уск виправлено'!J29</f>
        <v>7</v>
      </c>
      <c r="M18" s="852">
        <f>H18-I18</f>
        <v>15</v>
      </c>
      <c r="N18" s="857">
        <f>'Семестровка уск виправлено'!L29</f>
        <v>1</v>
      </c>
      <c r="O18" s="857"/>
      <c r="P18" s="857"/>
      <c r="Q18" s="857"/>
      <c r="R18" s="857"/>
      <c r="S18" s="857"/>
      <c r="T18" s="857"/>
      <c r="U18" s="857"/>
      <c r="V18" s="857"/>
      <c r="W18" s="857"/>
      <c r="X18" s="858"/>
      <c r="AD18" s="100">
        <f t="shared" si="1"/>
        <v>1</v>
      </c>
    </row>
    <row r="19" spans="1:30" s="443" customFormat="1" x14ac:dyDescent="0.25">
      <c r="A19" s="128" t="s">
        <v>185</v>
      </c>
      <c r="B19" s="775" t="str">
        <f>'Семестровка уск виправлено'!C15</f>
        <v>Історія України та української культури</v>
      </c>
      <c r="C19" s="775"/>
      <c r="D19" s="775"/>
      <c r="E19" s="775"/>
      <c r="F19" s="775"/>
      <c r="G19" s="775">
        <f>G20+G21</f>
        <v>7</v>
      </c>
      <c r="H19" s="859">
        <f t="shared" si="0"/>
        <v>210</v>
      </c>
      <c r="I19" s="775"/>
      <c r="J19" s="775"/>
      <c r="K19" s="775"/>
      <c r="L19" s="775"/>
      <c r="M19" s="775"/>
      <c r="N19" s="775"/>
      <c r="O19" s="775"/>
      <c r="P19" s="775"/>
      <c r="Q19" s="775"/>
      <c r="R19" s="775"/>
      <c r="S19" s="775"/>
      <c r="T19" s="775"/>
      <c r="U19" s="775"/>
      <c r="V19" s="775"/>
      <c r="W19" s="775"/>
      <c r="X19" s="775"/>
      <c r="AD19" s="100">
        <f t="shared" si="1"/>
        <v>0</v>
      </c>
    </row>
    <row r="20" spans="1:30" s="443" customFormat="1" ht="31.5" x14ac:dyDescent="0.25">
      <c r="A20" s="222" t="s">
        <v>349</v>
      </c>
      <c r="B20" s="1129" t="s">
        <v>494</v>
      </c>
      <c r="C20" s="775"/>
      <c r="D20" s="775"/>
      <c r="E20" s="775"/>
      <c r="F20" s="775"/>
      <c r="G20" s="775">
        <f>'Семестровка уск виправлено'!D17</f>
        <v>4</v>
      </c>
      <c r="H20" s="859">
        <f t="shared" si="0"/>
        <v>120</v>
      </c>
      <c r="I20" s="775"/>
      <c r="J20" s="775"/>
      <c r="K20" s="775"/>
      <c r="L20" s="775"/>
      <c r="M20" s="775"/>
      <c r="N20" s="775"/>
      <c r="O20" s="775"/>
      <c r="P20" s="775"/>
      <c r="Q20" s="775"/>
      <c r="R20" s="775"/>
      <c r="S20" s="775"/>
      <c r="T20" s="775"/>
      <c r="U20" s="775"/>
      <c r="V20" s="775"/>
      <c r="W20" s="775"/>
      <c r="X20" s="775"/>
      <c r="AD20" s="100">
        <f t="shared" si="1"/>
        <v>0</v>
      </c>
    </row>
    <row r="21" spans="1:30" s="443" customFormat="1" x14ac:dyDescent="0.25">
      <c r="A21" s="222" t="s">
        <v>350</v>
      </c>
      <c r="B21" s="860" t="s">
        <v>103</v>
      </c>
      <c r="C21" s="844"/>
      <c r="D21" s="845"/>
      <c r="E21" s="846"/>
      <c r="F21" s="847"/>
      <c r="G21" s="861">
        <f>G22+G23</f>
        <v>3</v>
      </c>
      <c r="H21" s="859">
        <f>G21*30</f>
        <v>90</v>
      </c>
      <c r="I21" s="862"/>
      <c r="J21" s="850"/>
      <c r="K21" s="850"/>
      <c r="L21" s="850"/>
      <c r="M21" s="863"/>
      <c r="N21" s="534"/>
      <c r="O21" s="533"/>
      <c r="P21" s="531"/>
      <c r="Q21" s="532"/>
      <c r="R21" s="537"/>
      <c r="S21" s="537"/>
      <c r="T21" s="534"/>
      <c r="U21" s="533"/>
      <c r="V21" s="531"/>
      <c r="W21" s="532"/>
      <c r="X21" s="531"/>
      <c r="AD21" s="100">
        <f t="shared" si="1"/>
        <v>0</v>
      </c>
    </row>
    <row r="22" spans="1:30" s="443" customFormat="1" x14ac:dyDescent="0.25">
      <c r="A22" s="996"/>
      <c r="B22" s="800" t="s">
        <v>475</v>
      </c>
      <c r="C22" s="844"/>
      <c r="D22" s="845"/>
      <c r="E22" s="846"/>
      <c r="F22" s="847"/>
      <c r="G22" s="861">
        <f>'Семестровка уск виправлено'!D19</f>
        <v>1.5</v>
      </c>
      <c r="H22" s="859">
        <f>G22*30</f>
        <v>45</v>
      </c>
      <c r="I22" s="862"/>
      <c r="J22" s="850"/>
      <c r="K22" s="850"/>
      <c r="L22" s="850"/>
      <c r="M22" s="863"/>
      <c r="N22" s="534"/>
      <c r="O22" s="533"/>
      <c r="P22" s="531"/>
      <c r="Q22" s="532"/>
      <c r="R22" s="537"/>
      <c r="S22" s="537"/>
      <c r="T22" s="534"/>
      <c r="U22" s="533"/>
      <c r="V22" s="531"/>
      <c r="W22" s="532"/>
      <c r="X22" s="531"/>
      <c r="AD22" s="100">
        <f t="shared" si="1"/>
        <v>0</v>
      </c>
    </row>
    <row r="23" spans="1:30" s="443" customFormat="1" x14ac:dyDescent="0.25">
      <c r="A23" s="996"/>
      <c r="B23" s="801" t="s">
        <v>270</v>
      </c>
      <c r="C23" s="844"/>
      <c r="D23" s="845" t="s">
        <v>190</v>
      </c>
      <c r="E23" s="846"/>
      <c r="F23" s="847"/>
      <c r="G23" s="861">
        <f>'Семестровка уск виправлено'!E19</f>
        <v>1.5</v>
      </c>
      <c r="H23" s="864">
        <f>G23*30</f>
        <v>45</v>
      </c>
      <c r="I23" s="820">
        <f>J23+K23+L23</f>
        <v>30</v>
      </c>
      <c r="J23" s="850">
        <f>'Семестровка уск виправлено'!H19</f>
        <v>15</v>
      </c>
      <c r="K23" s="850"/>
      <c r="L23" s="850">
        <f>'Семестровка уск виправлено'!J19</f>
        <v>15</v>
      </c>
      <c r="M23" s="852">
        <f>H23-I23</f>
        <v>15</v>
      </c>
      <c r="N23" s="534">
        <f>'Семестровка уск виправлено'!L19</f>
        <v>2</v>
      </c>
      <c r="O23" s="533"/>
      <c r="P23" s="531"/>
      <c r="Q23" s="532"/>
      <c r="R23" s="537"/>
      <c r="S23" s="537"/>
      <c r="T23" s="534"/>
      <c r="U23" s="533"/>
      <c r="V23" s="531"/>
      <c r="W23" s="532"/>
      <c r="X23" s="531"/>
      <c r="AD23" s="100">
        <f t="shared" si="1"/>
        <v>2</v>
      </c>
    </row>
    <row r="24" spans="1:30" s="443" customFormat="1" ht="18.75" customHeight="1" x14ac:dyDescent="0.25">
      <c r="A24" s="483" t="s">
        <v>288</v>
      </c>
      <c r="B24" s="837" t="s">
        <v>79</v>
      </c>
      <c r="C24" s="535"/>
      <c r="D24" s="694"/>
      <c r="E24" s="694"/>
      <c r="F24" s="838"/>
      <c r="G24" s="839">
        <f>G25+G28</f>
        <v>12</v>
      </c>
      <c r="H24" s="839">
        <f>H25+H28</f>
        <v>360</v>
      </c>
      <c r="I24" s="535"/>
      <c r="J24" s="535"/>
      <c r="K24" s="535"/>
      <c r="L24" s="535"/>
      <c r="M24" s="535"/>
      <c r="N24" s="537"/>
      <c r="O24" s="537"/>
      <c r="P24" s="537"/>
      <c r="Q24" s="537"/>
      <c r="R24" s="537"/>
      <c r="S24" s="537"/>
      <c r="T24" s="537"/>
      <c r="U24" s="537"/>
      <c r="V24" s="537"/>
      <c r="W24" s="537"/>
      <c r="X24" s="865"/>
      <c r="AD24" s="100">
        <f t="shared" si="1"/>
        <v>0</v>
      </c>
    </row>
    <row r="25" spans="1:30" s="443" customFormat="1" ht="22.5" customHeight="1" x14ac:dyDescent="0.25">
      <c r="A25" s="483" t="s">
        <v>351</v>
      </c>
      <c r="B25" s="837" t="s">
        <v>417</v>
      </c>
      <c r="C25" s="535"/>
      <c r="D25" s="694"/>
      <c r="E25" s="694"/>
      <c r="F25" s="838"/>
      <c r="G25" s="839">
        <f>G26+G27</f>
        <v>6</v>
      </c>
      <c r="H25" s="819">
        <f>G25*30</f>
        <v>180</v>
      </c>
      <c r="I25" s="535"/>
      <c r="J25" s="535"/>
      <c r="K25" s="535"/>
      <c r="L25" s="535"/>
      <c r="M25" s="535"/>
      <c r="N25" s="537"/>
      <c r="O25" s="537"/>
      <c r="P25" s="537"/>
      <c r="Q25" s="537"/>
      <c r="R25" s="537"/>
      <c r="S25" s="537"/>
      <c r="T25" s="537"/>
      <c r="U25" s="537"/>
      <c r="V25" s="537"/>
      <c r="W25" s="537"/>
      <c r="X25" s="865"/>
      <c r="AD25" s="100">
        <f t="shared" si="1"/>
        <v>0</v>
      </c>
    </row>
    <row r="26" spans="1:30" s="443" customFormat="1" ht="22.5" customHeight="1" x14ac:dyDescent="0.25">
      <c r="A26" s="483"/>
      <c r="B26" s="800" t="s">
        <v>475</v>
      </c>
      <c r="C26" s="914"/>
      <c r="D26" s="694"/>
      <c r="E26" s="816"/>
      <c r="F26" s="1067"/>
      <c r="G26" s="1068">
        <f>'Семестровка уск виправлено'!D23</f>
        <v>4</v>
      </c>
      <c r="H26" s="819">
        <f>G26*30</f>
        <v>120</v>
      </c>
      <c r="I26" s="914"/>
      <c r="J26" s="535"/>
      <c r="K26" s="535"/>
      <c r="L26" s="535"/>
      <c r="M26" s="599"/>
      <c r="N26" s="822"/>
      <c r="O26" s="823"/>
      <c r="P26" s="901"/>
      <c r="Q26" s="822"/>
      <c r="R26" s="537"/>
      <c r="S26" s="537"/>
      <c r="T26" s="822"/>
      <c r="U26" s="823"/>
      <c r="V26" s="901"/>
      <c r="W26" s="822"/>
      <c r="X26" s="1153"/>
      <c r="AD26" s="100">
        <f t="shared" si="1"/>
        <v>0</v>
      </c>
    </row>
    <row r="27" spans="1:30" s="443" customFormat="1" ht="22.5" customHeight="1" x14ac:dyDescent="0.25">
      <c r="A27" s="483"/>
      <c r="B27" s="801" t="s">
        <v>270</v>
      </c>
      <c r="C27" s="914"/>
      <c r="D27" s="694" t="s">
        <v>190</v>
      </c>
      <c r="E27" s="816"/>
      <c r="F27" s="1067"/>
      <c r="G27" s="1068">
        <f>'Семестровка уск виправлено'!E23</f>
        <v>2</v>
      </c>
      <c r="H27" s="819">
        <f>G27*30</f>
        <v>60</v>
      </c>
      <c r="I27" s="820">
        <f>J27+K27+L27</f>
        <v>30</v>
      </c>
      <c r="J27" s="850">
        <f>'Семестровка уск виправлено'!H23</f>
        <v>15</v>
      </c>
      <c r="K27" s="850"/>
      <c r="L27" s="850">
        <f>'Семестровка уск виправлено'!J23</f>
        <v>15</v>
      </c>
      <c r="M27" s="852">
        <f>H27-I27</f>
        <v>30</v>
      </c>
      <c r="N27" s="822">
        <f>'Семестровка уск виправлено'!L23</f>
        <v>2</v>
      </c>
      <c r="O27" s="823"/>
      <c r="P27" s="901"/>
      <c r="Q27" s="822"/>
      <c r="R27" s="537"/>
      <c r="S27" s="537"/>
      <c r="T27" s="822"/>
      <c r="U27" s="823"/>
      <c r="V27" s="901"/>
      <c r="W27" s="822"/>
      <c r="X27" s="1153"/>
      <c r="AD27" s="100">
        <f t="shared" si="1"/>
        <v>2</v>
      </c>
    </row>
    <row r="28" spans="1:30" s="443" customFormat="1" ht="34.5" customHeight="1" x14ac:dyDescent="0.25">
      <c r="A28" s="483" t="s">
        <v>352</v>
      </c>
      <c r="B28" s="814" t="s">
        <v>33</v>
      </c>
      <c r="C28" s="815"/>
      <c r="D28" s="694"/>
      <c r="E28" s="816"/>
      <c r="F28" s="817"/>
      <c r="G28" s="818">
        <f>G29+G30</f>
        <v>6</v>
      </c>
      <c r="H28" s="818">
        <f>H29+H30</f>
        <v>180</v>
      </c>
      <c r="I28" s="815"/>
      <c r="J28" s="535"/>
      <c r="K28" s="535"/>
      <c r="L28" s="535"/>
      <c r="M28" s="840"/>
      <c r="N28" s="822"/>
      <c r="O28" s="823"/>
      <c r="P28" s="365"/>
      <c r="Q28" s="824"/>
      <c r="R28" s="537"/>
      <c r="S28" s="537"/>
      <c r="T28" s="822"/>
      <c r="U28" s="823"/>
      <c r="V28" s="365"/>
      <c r="W28" s="824"/>
      <c r="X28" s="825"/>
      <c r="AD28" s="100">
        <f t="shared" si="1"/>
        <v>0</v>
      </c>
    </row>
    <row r="29" spans="1:30" s="443" customFormat="1" ht="18" customHeight="1" x14ac:dyDescent="0.25">
      <c r="A29" s="128"/>
      <c r="B29" s="800" t="s">
        <v>475</v>
      </c>
      <c r="C29" s="815"/>
      <c r="D29" s="694"/>
      <c r="E29" s="816"/>
      <c r="F29" s="817"/>
      <c r="G29" s="818">
        <f>'Семестровка уск виправлено'!D59</f>
        <v>3</v>
      </c>
      <c r="H29" s="819">
        <f t="shared" ref="H29:H37" si="2">G29*30</f>
        <v>90</v>
      </c>
      <c r="I29" s="1152"/>
      <c r="J29" s="749"/>
      <c r="K29" s="749"/>
      <c r="L29" s="749"/>
      <c r="M29" s="821"/>
      <c r="N29" s="822"/>
      <c r="O29" s="823"/>
      <c r="P29" s="365"/>
      <c r="Q29" s="824"/>
      <c r="R29" s="537"/>
      <c r="S29" s="537"/>
      <c r="T29" s="822"/>
      <c r="U29" s="823"/>
      <c r="V29" s="365"/>
      <c r="W29" s="824"/>
      <c r="X29" s="825"/>
      <c r="AD29" s="100">
        <f t="shared" si="1"/>
        <v>0</v>
      </c>
    </row>
    <row r="30" spans="1:30" s="443" customFormat="1" ht="22.5" customHeight="1" x14ac:dyDescent="0.25">
      <c r="A30" s="128"/>
      <c r="B30" s="801" t="s">
        <v>270</v>
      </c>
      <c r="C30" s="815"/>
      <c r="D30" s="694" t="s">
        <v>63</v>
      </c>
      <c r="E30" s="816"/>
      <c r="F30" s="817"/>
      <c r="G30" s="818">
        <f>'Семестровка уск виправлено'!E59</f>
        <v>3</v>
      </c>
      <c r="H30" s="819">
        <f t="shared" si="2"/>
        <v>90</v>
      </c>
      <c r="I30" s="824">
        <f>J30+K30+L30</f>
        <v>36</v>
      </c>
      <c r="J30" s="749">
        <f>'Семестровка уск виправлено'!H59</f>
        <v>18</v>
      </c>
      <c r="K30" s="749"/>
      <c r="L30" s="749">
        <f>'Семестровка уск виправлено'!J59</f>
        <v>18</v>
      </c>
      <c r="M30" s="840">
        <f>H30-I30</f>
        <v>54</v>
      </c>
      <c r="N30" s="822"/>
      <c r="O30" s="823">
        <f>'Семестровка уск виправлено'!L59</f>
        <v>4</v>
      </c>
      <c r="P30" s="365"/>
      <c r="Q30" s="824"/>
      <c r="R30" s="537"/>
      <c r="S30" s="537"/>
      <c r="T30" s="822"/>
      <c r="U30" s="823"/>
      <c r="V30" s="365"/>
      <c r="W30" s="824"/>
      <c r="X30" s="825"/>
      <c r="AD30" s="100">
        <f t="shared" si="1"/>
        <v>4</v>
      </c>
    </row>
    <row r="31" spans="1:30" s="443" customFormat="1" ht="21.75" customHeight="1" x14ac:dyDescent="0.25">
      <c r="A31" s="128" t="s">
        <v>289</v>
      </c>
      <c r="B31" s="814" t="s">
        <v>62</v>
      </c>
      <c r="C31" s="815"/>
      <c r="D31" s="694"/>
      <c r="E31" s="816"/>
      <c r="F31" s="817"/>
      <c r="G31" s="818">
        <f>G32+G33</f>
        <v>6</v>
      </c>
      <c r="H31" s="819">
        <f t="shared" si="2"/>
        <v>180</v>
      </c>
      <c r="I31" s="820"/>
      <c r="J31" s="749"/>
      <c r="K31" s="749"/>
      <c r="L31" s="749"/>
      <c r="M31" s="821"/>
      <c r="N31" s="822"/>
      <c r="O31" s="823"/>
      <c r="P31" s="365"/>
      <c r="Q31" s="824"/>
      <c r="R31" s="537"/>
      <c r="S31" s="537"/>
      <c r="T31" s="822"/>
      <c r="U31" s="823"/>
      <c r="V31" s="365"/>
      <c r="W31" s="824"/>
      <c r="X31" s="825"/>
      <c r="AD31" s="100">
        <f t="shared" si="1"/>
        <v>0</v>
      </c>
    </row>
    <row r="32" spans="1:30" s="443" customFormat="1" ht="21.75" customHeight="1" x14ac:dyDescent="0.25">
      <c r="A32" s="128"/>
      <c r="B32" s="800" t="s">
        <v>475</v>
      </c>
      <c r="C32" s="815"/>
      <c r="D32" s="694"/>
      <c r="E32" s="816"/>
      <c r="F32" s="817"/>
      <c r="G32" s="818">
        <f>'Семестровка уск виправлено'!D41</f>
        <v>3</v>
      </c>
      <c r="H32" s="819">
        <f t="shared" si="2"/>
        <v>90</v>
      </c>
      <c r="I32" s="820"/>
      <c r="J32" s="749"/>
      <c r="K32" s="749"/>
      <c r="L32" s="749"/>
      <c r="M32" s="821"/>
      <c r="N32" s="822"/>
      <c r="O32" s="823"/>
      <c r="P32" s="365"/>
      <c r="Q32" s="824"/>
      <c r="R32" s="537"/>
      <c r="S32" s="537"/>
      <c r="T32" s="822"/>
      <c r="U32" s="823"/>
      <c r="V32" s="365"/>
      <c r="W32" s="824"/>
      <c r="X32" s="825"/>
      <c r="AD32" s="100">
        <f t="shared" si="1"/>
        <v>0</v>
      </c>
    </row>
    <row r="33" spans="1:32" s="443" customFormat="1" ht="21.75" customHeight="1" x14ac:dyDescent="0.25">
      <c r="A33" s="128"/>
      <c r="B33" s="801" t="s">
        <v>270</v>
      </c>
      <c r="C33" s="815"/>
      <c r="D33" s="694" t="s">
        <v>183</v>
      </c>
      <c r="E33" s="816"/>
      <c r="F33" s="817"/>
      <c r="G33" s="818">
        <f>'Семестровка уск виправлено'!E41</f>
        <v>3</v>
      </c>
      <c r="H33" s="819">
        <f t="shared" si="2"/>
        <v>90</v>
      </c>
      <c r="I33" s="824">
        <f>J33+K33+L33</f>
        <v>60</v>
      </c>
      <c r="J33" s="749">
        <f>'Семестровка уск виправлено'!H41</f>
        <v>30</v>
      </c>
      <c r="K33" s="749"/>
      <c r="L33" s="749">
        <f>'Семестровка уск виправлено'!J41</f>
        <v>30</v>
      </c>
      <c r="M33" s="840">
        <f>H33-I33</f>
        <v>30</v>
      </c>
      <c r="N33" s="822">
        <f>'Семестровка уск виправлено'!L41</f>
        <v>4</v>
      </c>
      <c r="O33" s="823"/>
      <c r="P33" s="365"/>
      <c r="Q33" s="824"/>
      <c r="R33" s="537"/>
      <c r="S33" s="537"/>
      <c r="T33" s="822"/>
      <c r="U33" s="823"/>
      <c r="V33" s="365"/>
      <c r="W33" s="824"/>
      <c r="X33" s="825"/>
      <c r="AD33" s="100">
        <f t="shared" si="1"/>
        <v>4</v>
      </c>
    </row>
    <row r="34" spans="1:32" s="443" customFormat="1" ht="22.5" customHeight="1" x14ac:dyDescent="0.25">
      <c r="A34" s="128" t="s">
        <v>292</v>
      </c>
      <c r="B34" s="814" t="s">
        <v>20</v>
      </c>
      <c r="C34" s="815"/>
      <c r="D34" s="694"/>
      <c r="E34" s="816"/>
      <c r="F34" s="817"/>
      <c r="G34" s="818">
        <f>G35+G36</f>
        <v>5</v>
      </c>
      <c r="H34" s="819">
        <f t="shared" si="2"/>
        <v>150</v>
      </c>
      <c r="I34" s="820"/>
      <c r="J34" s="749"/>
      <c r="K34" s="749"/>
      <c r="L34" s="749"/>
      <c r="M34" s="821"/>
      <c r="N34" s="822"/>
      <c r="O34" s="823"/>
      <c r="P34" s="365"/>
      <c r="Q34" s="824"/>
      <c r="R34" s="537"/>
      <c r="S34" s="537"/>
      <c r="T34" s="822"/>
      <c r="U34" s="823"/>
      <c r="V34" s="365"/>
      <c r="W34" s="824"/>
      <c r="X34" s="825"/>
      <c r="AD34" s="100">
        <f t="shared" si="1"/>
        <v>0</v>
      </c>
    </row>
    <row r="35" spans="1:32" s="443" customFormat="1" ht="21.75" customHeight="1" x14ac:dyDescent="0.25">
      <c r="A35" s="128"/>
      <c r="B35" s="800" t="s">
        <v>475</v>
      </c>
      <c r="C35" s="815"/>
      <c r="D35" s="694"/>
      <c r="E35" s="816"/>
      <c r="F35" s="817"/>
      <c r="G35" s="818">
        <f>'Семестровка уск виправлено'!D39</f>
        <v>3</v>
      </c>
      <c r="H35" s="819">
        <f t="shared" si="2"/>
        <v>90</v>
      </c>
      <c r="I35" s="820"/>
      <c r="J35" s="749"/>
      <c r="K35" s="749"/>
      <c r="L35" s="749"/>
      <c r="M35" s="821"/>
      <c r="N35" s="822"/>
      <c r="O35" s="823"/>
      <c r="P35" s="365"/>
      <c r="Q35" s="824"/>
      <c r="R35" s="537"/>
      <c r="S35" s="537"/>
      <c r="T35" s="822"/>
      <c r="U35" s="823"/>
      <c r="V35" s="365"/>
      <c r="W35" s="824"/>
      <c r="X35" s="825"/>
      <c r="AD35" s="100">
        <f t="shared" si="1"/>
        <v>0</v>
      </c>
    </row>
    <row r="36" spans="1:32" s="443" customFormat="1" ht="21.75" customHeight="1" x14ac:dyDescent="0.25">
      <c r="A36" s="128"/>
      <c r="B36" s="801" t="s">
        <v>270</v>
      </c>
      <c r="C36" s="815"/>
      <c r="D36" s="694" t="s">
        <v>190</v>
      </c>
      <c r="E36" s="816"/>
      <c r="F36" s="817"/>
      <c r="G36" s="818">
        <f>'Семестровка уск виправлено'!E39</f>
        <v>2</v>
      </c>
      <c r="H36" s="819">
        <f t="shared" si="2"/>
        <v>60</v>
      </c>
      <c r="I36" s="824">
        <f>J36+K36+L36</f>
        <v>30</v>
      </c>
      <c r="J36" s="749">
        <f>'Семестровка уск виправлено'!H39</f>
        <v>15</v>
      </c>
      <c r="K36" s="749"/>
      <c r="L36" s="749">
        <f>'Семестровка уск виправлено'!J39</f>
        <v>15</v>
      </c>
      <c r="M36" s="840">
        <f>H36-I36</f>
        <v>30</v>
      </c>
      <c r="N36" s="822">
        <v>2</v>
      </c>
      <c r="O36" s="823"/>
      <c r="P36" s="365"/>
      <c r="Q36" s="824"/>
      <c r="R36" s="537"/>
      <c r="S36" s="537"/>
      <c r="T36" s="822"/>
      <c r="U36" s="823"/>
      <c r="V36" s="365"/>
      <c r="W36" s="824"/>
      <c r="X36" s="825"/>
      <c r="AD36" s="100">
        <f t="shared" si="1"/>
        <v>2</v>
      </c>
    </row>
    <row r="37" spans="1:32" x14ac:dyDescent="0.25">
      <c r="A37" s="201" t="s">
        <v>293</v>
      </c>
      <c r="B37" s="218" t="s">
        <v>477</v>
      </c>
      <c r="C37" s="815"/>
      <c r="D37" s="535"/>
      <c r="E37" s="599"/>
      <c r="F37" s="867"/>
      <c r="G37" s="818">
        <f>'Семестровка уск виправлено'!D85</f>
        <v>5</v>
      </c>
      <c r="H37" s="819">
        <f t="shared" si="2"/>
        <v>150</v>
      </c>
      <c r="I37" s="815"/>
      <c r="J37" s="535"/>
      <c r="K37" s="535"/>
      <c r="L37" s="535"/>
      <c r="M37" s="840"/>
      <c r="N37" s="868"/>
      <c r="O37" s="869"/>
      <c r="P37" s="870"/>
      <c r="Q37" s="868"/>
      <c r="R37" s="842"/>
      <c r="S37" s="842"/>
      <c r="T37" s="871"/>
      <c r="U37" s="869"/>
      <c r="V37" s="872"/>
      <c r="W37" s="868"/>
      <c r="X37" s="872"/>
      <c r="AD37" s="100">
        <f t="shared" si="1"/>
        <v>0</v>
      </c>
    </row>
    <row r="38" spans="1:32" s="443" customFormat="1" ht="52.5" customHeight="1" x14ac:dyDescent="0.25">
      <c r="A38" s="128" t="s">
        <v>294</v>
      </c>
      <c r="B38" s="814" t="s">
        <v>478</v>
      </c>
      <c r="C38" s="815"/>
      <c r="D38" s="694"/>
      <c r="E38" s="816"/>
      <c r="F38" s="817"/>
      <c r="G38" s="818">
        <f>'Семестровка уск виправлено'!D37</f>
        <v>3</v>
      </c>
      <c r="H38" s="819">
        <f>G38*30</f>
        <v>90</v>
      </c>
      <c r="I38" s="820"/>
      <c r="J38" s="749"/>
      <c r="K38" s="749"/>
      <c r="L38" s="749"/>
      <c r="M38" s="821"/>
      <c r="N38" s="822"/>
      <c r="O38" s="823"/>
      <c r="P38" s="365"/>
      <c r="Q38" s="824"/>
      <c r="R38" s="537"/>
      <c r="S38" s="537"/>
      <c r="T38" s="822"/>
      <c r="U38" s="823"/>
      <c r="V38" s="365"/>
      <c r="W38" s="824"/>
      <c r="X38" s="825"/>
      <c r="AD38" s="100">
        <f t="shared" si="1"/>
        <v>0</v>
      </c>
    </row>
    <row r="39" spans="1:32" s="127" customFormat="1" ht="24" customHeight="1" x14ac:dyDescent="0.25">
      <c r="A39" s="128" t="s">
        <v>295</v>
      </c>
      <c r="B39" s="837" t="s">
        <v>30</v>
      </c>
      <c r="C39" s="815"/>
      <c r="D39" s="694"/>
      <c r="E39" s="816"/>
      <c r="F39" s="817"/>
      <c r="G39" s="818">
        <f>G40+G41</f>
        <v>4</v>
      </c>
      <c r="H39" s="859">
        <f>G39*30</f>
        <v>120</v>
      </c>
      <c r="I39" s="815"/>
      <c r="J39" s="535"/>
      <c r="K39" s="535"/>
      <c r="L39" s="535"/>
      <c r="M39" s="840"/>
      <c r="N39" s="871"/>
      <c r="O39" s="869"/>
      <c r="P39" s="872"/>
      <c r="Q39" s="868"/>
      <c r="R39" s="842"/>
      <c r="S39" s="842"/>
      <c r="T39" s="871"/>
      <c r="U39" s="869"/>
      <c r="V39" s="872"/>
      <c r="W39" s="868"/>
      <c r="X39" s="873"/>
      <c r="AD39" s="100">
        <f t="shared" si="1"/>
        <v>0</v>
      </c>
    </row>
    <row r="40" spans="1:32" s="127" customFormat="1" ht="24" customHeight="1" x14ac:dyDescent="0.25">
      <c r="A40" s="538"/>
      <c r="B40" s="874" t="s">
        <v>475</v>
      </c>
      <c r="C40" s="535"/>
      <c r="D40" s="694"/>
      <c r="E40" s="694"/>
      <c r="F40" s="838"/>
      <c r="G40" s="839">
        <f>'Семестровка уск виправлено'!D33</f>
        <v>2.5</v>
      </c>
      <c r="H40" s="859">
        <f>G40*30</f>
        <v>75</v>
      </c>
      <c r="I40" s="535"/>
      <c r="J40" s="535"/>
      <c r="K40" s="535"/>
      <c r="L40" s="535"/>
      <c r="M40" s="535"/>
      <c r="N40" s="842"/>
      <c r="O40" s="842"/>
      <c r="P40" s="842"/>
      <c r="Q40" s="842"/>
      <c r="R40" s="842"/>
      <c r="S40" s="842"/>
      <c r="T40" s="842"/>
      <c r="U40" s="842"/>
      <c r="V40" s="842"/>
      <c r="W40" s="842"/>
      <c r="X40" s="843"/>
      <c r="AD40" s="100">
        <f t="shared" si="1"/>
        <v>0</v>
      </c>
    </row>
    <row r="41" spans="1:32" s="127" customFormat="1" ht="24" customHeight="1" x14ac:dyDescent="0.25">
      <c r="A41" s="538"/>
      <c r="B41" s="875" t="s">
        <v>270</v>
      </c>
      <c r="C41" s="535"/>
      <c r="D41" s="694" t="s">
        <v>190</v>
      </c>
      <c r="E41" s="694"/>
      <c r="F41" s="838"/>
      <c r="G41" s="839">
        <f>'Семестровка уск виправлено'!E33</f>
        <v>1.5</v>
      </c>
      <c r="H41" s="859">
        <f>G41*30</f>
        <v>45</v>
      </c>
      <c r="I41" s="824">
        <f>J41+K41+L41</f>
        <v>22</v>
      </c>
      <c r="J41" s="535">
        <f>'Семестровка уск виправлено'!H33</f>
        <v>15</v>
      </c>
      <c r="K41" s="535">
        <f>'Семестровка уск виправлено'!I33</f>
        <v>0</v>
      </c>
      <c r="L41" s="535">
        <f>'Семестровка уск виправлено'!J33</f>
        <v>7</v>
      </c>
      <c r="M41" s="840">
        <f>H41-I41</f>
        <v>23</v>
      </c>
      <c r="N41" s="841">
        <f>'Семестровка уск виправлено'!L33</f>
        <v>1.4666666666666666</v>
      </c>
      <c r="O41" s="842"/>
      <c r="P41" s="842"/>
      <c r="Q41" s="842"/>
      <c r="R41" s="842"/>
      <c r="S41" s="842"/>
      <c r="T41" s="842"/>
      <c r="U41" s="842"/>
      <c r="V41" s="842"/>
      <c r="W41" s="842"/>
      <c r="X41" s="843"/>
      <c r="AD41" s="100">
        <f t="shared" si="1"/>
        <v>1.4666666666666666</v>
      </c>
    </row>
    <row r="42" spans="1:32" s="443" customFormat="1" x14ac:dyDescent="0.25">
      <c r="A42" s="128" t="s">
        <v>341</v>
      </c>
      <c r="B42" s="876" t="s">
        <v>17</v>
      </c>
      <c r="C42" s="877"/>
      <c r="D42" s="878"/>
      <c r="E42" s="878"/>
      <c r="F42" s="879"/>
      <c r="G42" s="848">
        <f>G43+G44+G45</f>
        <v>13.5</v>
      </c>
      <c r="H42" s="880">
        <f t="shared" ref="H42:M42" si="3">H44+H45+H46</f>
        <v>120</v>
      </c>
      <c r="I42" s="881">
        <f>I44+I45+I46</f>
        <v>66</v>
      </c>
      <c r="J42" s="880"/>
      <c r="K42" s="880"/>
      <c r="L42" s="880">
        <f t="shared" si="3"/>
        <v>66</v>
      </c>
      <c r="M42" s="851">
        <f t="shared" si="3"/>
        <v>54</v>
      </c>
      <c r="N42" s="882"/>
      <c r="O42" s="883"/>
      <c r="P42" s="884"/>
      <c r="Q42" s="885"/>
      <c r="R42" s="849"/>
      <c r="S42" s="849"/>
      <c r="T42" s="882"/>
      <c r="U42" s="883"/>
      <c r="V42" s="884"/>
      <c r="W42" s="885"/>
      <c r="X42" s="884"/>
      <c r="AD42" s="100">
        <f t="shared" si="1"/>
        <v>0</v>
      </c>
    </row>
    <row r="43" spans="1:32" s="443" customFormat="1" x14ac:dyDescent="0.25">
      <c r="A43" s="258"/>
      <c r="B43" s="800" t="s">
        <v>475</v>
      </c>
      <c r="C43" s="877"/>
      <c r="D43" s="878"/>
      <c r="E43" s="878"/>
      <c r="F43" s="886"/>
      <c r="G43" s="887">
        <f>'Семестровка уск виправлено'!D13</f>
        <v>9.5</v>
      </c>
      <c r="H43" s="856">
        <f>G43*30</f>
        <v>285</v>
      </c>
      <c r="I43" s="888"/>
      <c r="J43" s="880"/>
      <c r="K43" s="880"/>
      <c r="L43" s="880"/>
      <c r="M43" s="851"/>
      <c r="N43" s="882"/>
      <c r="O43" s="883"/>
      <c r="P43" s="884"/>
      <c r="Q43" s="885"/>
      <c r="R43" s="849"/>
      <c r="S43" s="849"/>
      <c r="T43" s="882"/>
      <c r="U43" s="883"/>
      <c r="V43" s="884"/>
      <c r="W43" s="885"/>
      <c r="X43" s="884"/>
      <c r="AD43" s="100">
        <f>SUM(N43:S43)</f>
        <v>0</v>
      </c>
    </row>
    <row r="44" spans="1:32" s="419" customFormat="1" x14ac:dyDescent="0.25">
      <c r="A44" s="142" t="s">
        <v>377</v>
      </c>
      <c r="B44" s="889" t="s">
        <v>270</v>
      </c>
      <c r="C44" s="877"/>
      <c r="D44" s="694">
        <v>1</v>
      </c>
      <c r="E44" s="890"/>
      <c r="F44" s="891"/>
      <c r="G44" s="892">
        <f>'Семестровка уск виправлено'!E13</f>
        <v>2</v>
      </c>
      <c r="H44" s="859">
        <f>G44*30</f>
        <v>60</v>
      </c>
      <c r="I44" s="824">
        <f>J44+K44+L44</f>
        <v>30</v>
      </c>
      <c r="J44" s="849"/>
      <c r="K44" s="849"/>
      <c r="L44" s="849">
        <f>'Семестровка уск виправлено'!J13</f>
        <v>30</v>
      </c>
      <c r="M44" s="852">
        <f>H44-I44</f>
        <v>30</v>
      </c>
      <c r="N44" s="871" t="str">
        <f>'Семестровка уск виправлено'!L13</f>
        <v>2+с*</v>
      </c>
      <c r="O44" s="869"/>
      <c r="P44" s="872"/>
      <c r="Q44" s="868"/>
      <c r="R44" s="842"/>
      <c r="S44" s="842"/>
      <c r="T44" s="893"/>
      <c r="U44" s="894"/>
      <c r="V44" s="895"/>
      <c r="W44" s="896"/>
      <c r="X44" s="895"/>
      <c r="AD44" s="100">
        <v>2</v>
      </c>
    </row>
    <row r="45" spans="1:32" s="419" customFormat="1" x14ac:dyDescent="0.25">
      <c r="A45" s="142" t="s">
        <v>378</v>
      </c>
      <c r="B45" s="889" t="s">
        <v>270</v>
      </c>
      <c r="C45" s="877"/>
      <c r="D45" s="897" t="s">
        <v>357</v>
      </c>
      <c r="E45" s="898"/>
      <c r="F45" s="899"/>
      <c r="G45" s="892">
        <f>'Семестровка уск виправлено'!E61</f>
        <v>2</v>
      </c>
      <c r="H45" s="859">
        <f>G45*30</f>
        <v>60</v>
      </c>
      <c r="I45" s="824">
        <f>J45+K45+L45</f>
        <v>36</v>
      </c>
      <c r="J45" s="849"/>
      <c r="K45" s="849"/>
      <c r="L45" s="849">
        <f>'Семестровка уск виправлено'!J61</f>
        <v>36</v>
      </c>
      <c r="M45" s="852">
        <f>H45-I45</f>
        <v>24</v>
      </c>
      <c r="N45" s="871"/>
      <c r="O45" s="9" t="s">
        <v>348</v>
      </c>
      <c r="P45" s="9" t="s">
        <v>348</v>
      </c>
      <c r="Q45" s="868"/>
      <c r="R45" s="842"/>
      <c r="S45" s="842"/>
      <c r="T45" s="893"/>
      <c r="U45" s="894"/>
      <c r="V45" s="895"/>
      <c r="W45" s="896"/>
      <c r="X45" s="895"/>
      <c r="AD45" s="100">
        <v>2</v>
      </c>
    </row>
    <row r="46" spans="1:32" s="438" customFormat="1" x14ac:dyDescent="0.25">
      <c r="A46" s="142" t="s">
        <v>379</v>
      </c>
      <c r="B46" s="889" t="s">
        <v>17</v>
      </c>
      <c r="C46" s="1030"/>
      <c r="D46" s="1031" t="s">
        <v>358</v>
      </c>
      <c r="E46" s="1032"/>
      <c r="F46" s="1033"/>
      <c r="G46" s="1034"/>
      <c r="H46" s="859"/>
      <c r="I46" s="824"/>
      <c r="J46" s="849"/>
      <c r="K46" s="849"/>
      <c r="L46" s="849"/>
      <c r="M46" s="852">
        <f>H46-I46</f>
        <v>0</v>
      </c>
      <c r="N46" s="871"/>
      <c r="O46" s="869"/>
      <c r="P46" s="872"/>
      <c r="Q46" s="868" t="s">
        <v>180</v>
      </c>
      <c r="R46" s="868" t="s">
        <v>180</v>
      </c>
      <c r="S46" s="842"/>
      <c r="T46" s="893"/>
      <c r="U46" s="894"/>
      <c r="V46" s="895"/>
      <c r="W46" s="896"/>
      <c r="X46" s="895"/>
      <c r="AD46" s="100">
        <f>SUM(N46:S46)</f>
        <v>0</v>
      </c>
      <c r="AF46" s="691">
        <f>SUMIF(AD19:AD45,"&gt;0",G19:G45)</f>
        <v>17</v>
      </c>
    </row>
    <row r="47" spans="1:32" s="438" customFormat="1" ht="40.5" customHeight="1" x14ac:dyDescent="0.25">
      <c r="A47" s="2365" t="s">
        <v>381</v>
      </c>
      <c r="B47" s="2366"/>
      <c r="C47" s="1026"/>
      <c r="D47" s="1035"/>
      <c r="E47" s="878"/>
      <c r="F47" s="1036"/>
      <c r="G47" s="1037"/>
      <c r="H47" s="92"/>
      <c r="I47" s="822"/>
      <c r="J47" s="849"/>
      <c r="K47" s="849"/>
      <c r="L47" s="849"/>
      <c r="M47" s="1027"/>
      <c r="N47" s="871"/>
      <c r="O47" s="869"/>
      <c r="P47" s="1028"/>
      <c r="Q47" s="871"/>
      <c r="R47" s="871"/>
      <c r="S47" s="842"/>
      <c r="T47" s="893"/>
      <c r="U47" s="894"/>
      <c r="V47" s="1029"/>
      <c r="W47" s="893"/>
      <c r="X47" s="1029"/>
      <c r="AD47" s="100"/>
      <c r="AF47" s="691"/>
    </row>
    <row r="48" spans="1:32" s="127" customFormat="1" x14ac:dyDescent="0.25">
      <c r="A48" s="2362" t="s">
        <v>479</v>
      </c>
      <c r="B48" s="2363"/>
      <c r="C48" s="2363"/>
      <c r="D48" s="2363"/>
      <c r="E48" s="2363"/>
      <c r="F48" s="2364"/>
      <c r="G48" s="839">
        <f>SUMIF(B11:B46,"*_*",G11:G46)</f>
        <v>56.5</v>
      </c>
      <c r="H48" s="829">
        <f>G48*30</f>
        <v>1695</v>
      </c>
      <c r="I48" s="535"/>
      <c r="J48" s="535"/>
      <c r="K48" s="535"/>
      <c r="L48" s="535"/>
      <c r="M48" s="535"/>
      <c r="N48" s="842"/>
      <c r="O48" s="842"/>
      <c r="P48" s="843"/>
      <c r="Q48" s="842"/>
      <c r="R48" s="841"/>
      <c r="S48" s="842"/>
      <c r="T48" s="842"/>
      <c r="U48" s="842"/>
      <c r="V48" s="842"/>
      <c r="W48" s="842"/>
      <c r="X48" s="842"/>
      <c r="AD48" s="728">
        <f>G20+G22+G15+G43+G40+G16+G25+G29+G38+G35+G32+G12</f>
        <v>54.5</v>
      </c>
      <c r="AF48" s="127">
        <f>G48*30</f>
        <v>1695</v>
      </c>
    </row>
    <row r="49" spans="1:32" s="127" customFormat="1" ht="16.5" thickBot="1" x14ac:dyDescent="0.3">
      <c r="A49" s="2362" t="s">
        <v>296</v>
      </c>
      <c r="B49" s="2363"/>
      <c r="C49" s="2363"/>
      <c r="D49" s="2363"/>
      <c r="E49" s="2363"/>
      <c r="F49" s="2364"/>
      <c r="G49" s="839">
        <f t="shared" ref="G49:M49" si="4">SUMIF($AD11:$AD46,"&gt;0",G11:G46)</f>
        <v>21</v>
      </c>
      <c r="H49" s="839">
        <f t="shared" si="4"/>
        <v>630</v>
      </c>
      <c r="I49" s="839">
        <f t="shared" si="4"/>
        <v>326</v>
      </c>
      <c r="J49" s="839">
        <f t="shared" si="4"/>
        <v>139</v>
      </c>
      <c r="K49" s="839">
        <f t="shared" si="4"/>
        <v>0</v>
      </c>
      <c r="L49" s="839">
        <f t="shared" si="4"/>
        <v>187</v>
      </c>
      <c r="M49" s="839">
        <f t="shared" si="4"/>
        <v>304</v>
      </c>
      <c r="N49" s="900">
        <f>SUM(N11:N48)+2</f>
        <v>15.466666666666667</v>
      </c>
      <c r="O49" s="900">
        <f>SUM(O11:O48)+2</f>
        <v>6</v>
      </c>
      <c r="P49" s="900">
        <f>SUM(P11:P48)+2</f>
        <v>2</v>
      </c>
      <c r="Q49" s="900">
        <f t="shared" ref="Q49:X49" si="5">SUM(Q11:Q48)</f>
        <v>1.5</v>
      </c>
      <c r="R49" s="900">
        <f t="shared" si="5"/>
        <v>0</v>
      </c>
      <c r="S49" s="900">
        <f t="shared" si="5"/>
        <v>0</v>
      </c>
      <c r="T49" s="900">
        <f t="shared" si="5"/>
        <v>0</v>
      </c>
      <c r="U49" s="900">
        <f t="shared" si="5"/>
        <v>0</v>
      </c>
      <c r="V49" s="900">
        <f t="shared" si="5"/>
        <v>0</v>
      </c>
      <c r="W49" s="900">
        <f t="shared" si="5"/>
        <v>0</v>
      </c>
      <c r="X49" s="900">
        <f t="shared" si="5"/>
        <v>0</v>
      </c>
      <c r="AF49" s="127">
        <f>G49*30</f>
        <v>630</v>
      </c>
    </row>
    <row r="50" spans="1:32" s="100" customFormat="1" ht="16.5" customHeight="1" thickBot="1" x14ac:dyDescent="0.3">
      <c r="A50" s="1996" t="s">
        <v>297</v>
      </c>
      <c r="B50" s="1997"/>
      <c r="C50" s="1997"/>
      <c r="D50" s="1997"/>
      <c r="E50" s="1997"/>
      <c r="F50" s="1998"/>
      <c r="G50" s="690">
        <f>G48+G49</f>
        <v>77.5</v>
      </c>
      <c r="H50" s="829">
        <f>G50*30</f>
        <v>2325</v>
      </c>
      <c r="I50" s="631"/>
      <c r="J50" s="631"/>
      <c r="K50" s="631"/>
      <c r="L50" s="631"/>
      <c r="M50" s="631"/>
      <c r="N50" s="631"/>
      <c r="O50" s="631"/>
      <c r="P50" s="631"/>
      <c r="Q50" s="631"/>
      <c r="R50" s="631"/>
      <c r="S50" s="631"/>
      <c r="T50" s="631"/>
      <c r="U50" s="631"/>
      <c r="V50" s="631"/>
      <c r="W50" s="631"/>
      <c r="X50" s="631"/>
      <c r="Y50" s="184">
        <f>SUM(Y21:Y46)</f>
        <v>0</v>
      </c>
      <c r="Z50" s="183">
        <f>SUM(Z21:Z46)</f>
        <v>0</v>
      </c>
      <c r="AA50" s="183">
        <f>SUM(AA21:AA46)</f>
        <v>0</v>
      </c>
      <c r="AB50" s="183">
        <f>SUM(AB21:AB46)</f>
        <v>0</v>
      </c>
      <c r="AC50" s="183">
        <f>SUM(AC21:AC46)</f>
        <v>0</v>
      </c>
      <c r="AF50" s="127">
        <f>G50*30</f>
        <v>2325</v>
      </c>
    </row>
    <row r="51" spans="1:32" ht="16.5" customHeight="1" x14ac:dyDescent="0.25">
      <c r="A51" s="1999" t="s">
        <v>188</v>
      </c>
      <c r="B51" s="2000"/>
      <c r="C51" s="2000"/>
      <c r="D51" s="2000"/>
      <c r="E51" s="2000"/>
      <c r="F51" s="2000"/>
      <c r="G51" s="2000"/>
      <c r="H51" s="2000"/>
      <c r="I51" s="2000"/>
      <c r="J51" s="2000"/>
      <c r="K51" s="2000"/>
      <c r="L51" s="2000"/>
      <c r="M51" s="2000"/>
      <c r="N51" s="2001"/>
      <c r="O51" s="2001"/>
      <c r="P51" s="2001"/>
      <c r="Q51" s="2001"/>
      <c r="R51" s="2001"/>
      <c r="S51" s="2001"/>
      <c r="T51" s="2001"/>
      <c r="U51" s="2001"/>
      <c r="V51" s="2001"/>
      <c r="W51" s="2001"/>
      <c r="X51" s="2002"/>
    </row>
    <row r="52" spans="1:32" x14ac:dyDescent="0.25">
      <c r="A52" s="201" t="s">
        <v>189</v>
      </c>
      <c r="B52" s="814" t="s">
        <v>91</v>
      </c>
      <c r="C52" s="815"/>
      <c r="D52" s="535"/>
      <c r="E52" s="599"/>
      <c r="F52" s="867"/>
      <c r="G52" s="818">
        <f>G54+G53+G55</f>
        <v>7</v>
      </c>
      <c r="H52" s="369">
        <f t="shared" ref="H52:H58" si="6">G52*30</f>
        <v>210</v>
      </c>
      <c r="I52" s="815">
        <f>I54+I55</f>
        <v>45</v>
      </c>
      <c r="J52" s="535">
        <f>J54+J55</f>
        <v>30</v>
      </c>
      <c r="K52" s="535"/>
      <c r="L52" s="535">
        <f>L54+L55</f>
        <v>15</v>
      </c>
      <c r="M52" s="840">
        <f>M54+M55</f>
        <v>75</v>
      </c>
      <c r="N52" s="868"/>
      <c r="O52" s="869"/>
      <c r="P52" s="873"/>
      <c r="Q52" s="868"/>
      <c r="R52" s="842"/>
      <c r="S52" s="842"/>
      <c r="T52" s="871"/>
      <c r="U52" s="869"/>
      <c r="V52" s="872"/>
      <c r="W52" s="868"/>
      <c r="X52" s="872"/>
      <c r="AD52" s="100">
        <f t="shared" ref="AD52:AD89" si="7">SUM(N52:S52)</f>
        <v>0</v>
      </c>
    </row>
    <row r="53" spans="1:32" x14ac:dyDescent="0.25">
      <c r="A53" s="201"/>
      <c r="B53" s="1176" t="s">
        <v>480</v>
      </c>
      <c r="C53" s="815"/>
      <c r="D53" s="535"/>
      <c r="E53" s="599"/>
      <c r="F53" s="867"/>
      <c r="G53" s="818">
        <f>'Семестровка уск виправлено'!D101</f>
        <v>3</v>
      </c>
      <c r="H53" s="369">
        <f t="shared" si="6"/>
        <v>90</v>
      </c>
      <c r="I53" s="815"/>
      <c r="J53" s="535"/>
      <c r="K53" s="535"/>
      <c r="L53" s="535"/>
      <c r="M53" s="840"/>
      <c r="N53" s="868"/>
      <c r="O53" s="869"/>
      <c r="P53" s="873"/>
      <c r="Q53" s="868"/>
      <c r="R53" s="842"/>
      <c r="S53" s="842"/>
      <c r="T53" s="871"/>
      <c r="U53" s="869"/>
      <c r="V53" s="872"/>
      <c r="W53" s="868"/>
      <c r="X53" s="872"/>
      <c r="AD53" s="100">
        <f t="shared" si="7"/>
        <v>0</v>
      </c>
    </row>
    <row r="54" spans="1:32" x14ac:dyDescent="0.25">
      <c r="A54" s="202" t="s">
        <v>353</v>
      </c>
      <c r="B54" s="801" t="s">
        <v>270</v>
      </c>
      <c r="C54" s="824">
        <v>3</v>
      </c>
      <c r="D54" s="537"/>
      <c r="E54" s="901"/>
      <c r="F54" s="1177"/>
      <c r="G54" s="902">
        <f>'Семестровка уск виправлено'!E101</f>
        <v>3</v>
      </c>
      <c r="H54" s="369">
        <f t="shared" si="6"/>
        <v>90</v>
      </c>
      <c r="I54" s="824">
        <f>J54+L54</f>
        <v>45</v>
      </c>
      <c r="J54" s="537">
        <f>'Семестровка уск виправлено'!H101</f>
        <v>30</v>
      </c>
      <c r="K54" s="537"/>
      <c r="L54" s="537">
        <f>'Семестровка уск виправлено'!J101</f>
        <v>15</v>
      </c>
      <c r="M54" s="365">
        <f>H54-I54</f>
        <v>45</v>
      </c>
      <c r="N54" s="868"/>
      <c r="O54" s="869"/>
      <c r="P54" s="873"/>
      <c r="Q54" s="868">
        <f>'Семестровка уск виправлено'!L101</f>
        <v>3</v>
      </c>
      <c r="R54" s="842"/>
      <c r="S54" s="842"/>
      <c r="T54" s="871"/>
      <c r="U54" s="869"/>
      <c r="V54" s="872"/>
      <c r="W54" s="868"/>
      <c r="X54" s="872"/>
      <c r="AD54" s="100">
        <f t="shared" si="7"/>
        <v>3</v>
      </c>
    </row>
    <row r="55" spans="1:32" x14ac:dyDescent="0.25">
      <c r="A55" s="202" t="s">
        <v>354</v>
      </c>
      <c r="B55" s="801" t="s">
        <v>92</v>
      </c>
      <c r="C55" s="824"/>
      <c r="D55" s="537"/>
      <c r="E55" s="901"/>
      <c r="F55" s="351" t="s">
        <v>186</v>
      </c>
      <c r="G55" s="902">
        <v>1</v>
      </c>
      <c r="H55" s="369">
        <f t="shared" si="6"/>
        <v>30</v>
      </c>
      <c r="I55" s="824">
        <f>J55+L55</f>
        <v>0</v>
      </c>
      <c r="J55" s="537"/>
      <c r="K55" s="537"/>
      <c r="L55" s="537"/>
      <c r="M55" s="365">
        <f>H55-I55</f>
        <v>30</v>
      </c>
      <c r="N55" s="868"/>
      <c r="O55" s="869"/>
      <c r="P55" s="873"/>
      <c r="Q55" s="868"/>
      <c r="R55" s="842"/>
      <c r="S55" s="842"/>
      <c r="T55" s="871"/>
      <c r="U55" s="869"/>
      <c r="V55" s="872"/>
      <c r="W55" s="868"/>
      <c r="X55" s="872"/>
      <c r="AD55" s="100">
        <f t="shared" si="7"/>
        <v>0</v>
      </c>
    </row>
    <row r="56" spans="1:32" x14ac:dyDescent="0.25">
      <c r="A56" s="558" t="s">
        <v>191</v>
      </c>
      <c r="B56" s="814" t="s">
        <v>54</v>
      </c>
      <c r="C56" s="824"/>
      <c r="D56" s="537"/>
      <c r="E56" s="901"/>
      <c r="F56" s="351"/>
      <c r="G56" s="902">
        <f>G57+G58</f>
        <v>5</v>
      </c>
      <c r="H56" s="369">
        <f t="shared" si="6"/>
        <v>150</v>
      </c>
      <c r="I56" s="824"/>
      <c r="J56" s="537"/>
      <c r="K56" s="537"/>
      <c r="L56" s="537"/>
      <c r="M56" s="365"/>
      <c r="N56" s="868"/>
      <c r="O56" s="869"/>
      <c r="P56" s="873"/>
      <c r="Q56" s="868"/>
      <c r="R56" s="842"/>
      <c r="S56" s="842"/>
      <c r="T56" s="871"/>
      <c r="U56" s="869"/>
      <c r="V56" s="872"/>
      <c r="W56" s="868"/>
      <c r="X56" s="872"/>
      <c r="AD56" s="100">
        <f t="shared" si="7"/>
        <v>0</v>
      </c>
    </row>
    <row r="57" spans="1:32" x14ac:dyDescent="0.25">
      <c r="A57" s="558"/>
      <c r="B57" s="1176" t="s">
        <v>475</v>
      </c>
      <c r="C57" s="824"/>
      <c r="D57" s="537"/>
      <c r="E57" s="901"/>
      <c r="F57" s="351"/>
      <c r="G57" s="902">
        <f>'Семестровка уск виправлено'!D77</f>
        <v>2</v>
      </c>
      <c r="H57" s="369">
        <f t="shared" si="6"/>
        <v>60</v>
      </c>
      <c r="I57" s="824"/>
      <c r="J57" s="537"/>
      <c r="K57" s="537"/>
      <c r="L57" s="537"/>
      <c r="M57" s="365"/>
      <c r="N57" s="868"/>
      <c r="O57" s="869"/>
      <c r="P57" s="873"/>
      <c r="Q57" s="868"/>
      <c r="R57" s="842"/>
      <c r="S57" s="842"/>
      <c r="T57" s="871"/>
      <c r="U57" s="869"/>
      <c r="V57" s="872"/>
      <c r="W57" s="868"/>
      <c r="X57" s="872"/>
      <c r="AD57" s="100">
        <f t="shared" si="7"/>
        <v>0</v>
      </c>
    </row>
    <row r="58" spans="1:32" x14ac:dyDescent="0.25">
      <c r="A58" s="581"/>
      <c r="B58" s="903" t="s">
        <v>270</v>
      </c>
      <c r="C58" s="824"/>
      <c r="D58" s="537" t="s">
        <v>64</v>
      </c>
      <c r="E58" s="901"/>
      <c r="F58" s="351"/>
      <c r="G58" s="902">
        <f>'Семестровка уск виправлено'!E77</f>
        <v>3</v>
      </c>
      <c r="H58" s="369">
        <f t="shared" si="6"/>
        <v>90</v>
      </c>
      <c r="I58" s="824">
        <f>J58+L58</f>
        <v>45</v>
      </c>
      <c r="J58" s="537">
        <f>'Семестровка уск виправлено'!H77</f>
        <v>27</v>
      </c>
      <c r="K58" s="537"/>
      <c r="L58" s="537">
        <f>'Семестровка уск виправлено'!J77</f>
        <v>18</v>
      </c>
      <c r="M58" s="365">
        <f>H58-I58</f>
        <v>45</v>
      </c>
      <c r="N58" s="868"/>
      <c r="O58" s="869"/>
      <c r="P58" s="904">
        <f>'Семестровка уск виправлено'!L77</f>
        <v>5</v>
      </c>
      <c r="Q58" s="868"/>
      <c r="R58" s="842"/>
      <c r="S58" s="842"/>
      <c r="T58" s="871"/>
      <c r="U58" s="869"/>
      <c r="V58" s="872"/>
      <c r="W58" s="868"/>
      <c r="X58" s="872"/>
      <c r="AD58" s="100">
        <f t="shared" si="7"/>
        <v>5</v>
      </c>
    </row>
    <row r="59" spans="1:32" ht="16.5" customHeight="1" x14ac:dyDescent="0.25">
      <c r="A59" s="695" t="s">
        <v>194</v>
      </c>
      <c r="B59" s="814" t="s">
        <v>90</v>
      </c>
      <c r="C59" s="523" t="s">
        <v>64</v>
      </c>
      <c r="D59" s="524"/>
      <c r="E59" s="525"/>
      <c r="F59" s="526"/>
      <c r="G59" s="527">
        <f>'Семестровка уск виправлено'!E73</f>
        <v>5</v>
      </c>
      <c r="H59" s="905">
        <f t="shared" ref="H59:H69" si="8">G59*30</f>
        <v>150</v>
      </c>
      <c r="I59" s="844">
        <f>J59+L59</f>
        <v>63</v>
      </c>
      <c r="J59" s="528">
        <f>'Семестровка уск виправлено'!H73</f>
        <v>36</v>
      </c>
      <c r="K59" s="528"/>
      <c r="L59" s="528">
        <f>'Семестровка уск виправлено'!J73</f>
        <v>27</v>
      </c>
      <c r="M59" s="906">
        <f>H59-I59</f>
        <v>87</v>
      </c>
      <c r="N59" s="529"/>
      <c r="O59" s="530"/>
      <c r="P59" s="907">
        <f>'Семестровка уск виправлено'!L73</f>
        <v>7</v>
      </c>
      <c r="Q59" s="532"/>
      <c r="R59" s="537"/>
      <c r="S59" s="537"/>
      <c r="T59" s="534"/>
      <c r="U59" s="533"/>
      <c r="V59" s="531"/>
      <c r="W59" s="534"/>
      <c r="X59" s="531"/>
      <c r="AD59" s="100">
        <f t="shared" si="7"/>
        <v>7</v>
      </c>
    </row>
    <row r="60" spans="1:32" ht="16.5" customHeight="1" x14ac:dyDescent="0.25">
      <c r="A60" s="695" t="s">
        <v>195</v>
      </c>
      <c r="B60" s="795" t="s">
        <v>275</v>
      </c>
      <c r="C60" s="535">
        <v>1</v>
      </c>
      <c r="D60" s="535"/>
      <c r="E60" s="535"/>
      <c r="F60" s="535"/>
      <c r="G60" s="599">
        <f>'Семестровка уск виправлено'!E25</f>
        <v>4</v>
      </c>
      <c r="H60" s="535">
        <f t="shared" si="8"/>
        <v>120</v>
      </c>
      <c r="I60" s="535">
        <f>J60+L60</f>
        <v>45</v>
      </c>
      <c r="J60" s="535">
        <f>'Семестровка уск виправлено'!H25</f>
        <v>30</v>
      </c>
      <c r="K60" s="535"/>
      <c r="L60" s="535">
        <f>'Семестровка уск виправлено'!J25</f>
        <v>15</v>
      </c>
      <c r="M60" s="535">
        <f>H60-I60</f>
        <v>75</v>
      </c>
      <c r="N60" s="537">
        <f>'Семестровка уск виправлено'!L25</f>
        <v>3</v>
      </c>
      <c r="O60" s="535"/>
      <c r="P60" s="535"/>
      <c r="Q60" s="535"/>
      <c r="R60" s="535"/>
      <c r="S60" s="535"/>
      <c r="T60" s="571"/>
      <c r="U60" s="570"/>
      <c r="V60" s="573"/>
      <c r="W60" s="571"/>
      <c r="X60" s="573"/>
      <c r="AD60" s="100">
        <f t="shared" si="7"/>
        <v>3</v>
      </c>
    </row>
    <row r="61" spans="1:32" x14ac:dyDescent="0.25">
      <c r="A61" s="211" t="s">
        <v>196</v>
      </c>
      <c r="B61" s="814" t="s">
        <v>44</v>
      </c>
      <c r="C61" s="824"/>
      <c r="D61" s="537"/>
      <c r="E61" s="901"/>
      <c r="F61" s="351"/>
      <c r="G61" s="818">
        <f>G62+G63</f>
        <v>6</v>
      </c>
      <c r="H61" s="369">
        <f t="shared" si="8"/>
        <v>180</v>
      </c>
      <c r="I61" s="824"/>
      <c r="J61" s="537"/>
      <c r="K61" s="537"/>
      <c r="L61" s="537"/>
      <c r="M61" s="365"/>
      <c r="N61" s="868"/>
      <c r="O61" s="869"/>
      <c r="P61" s="873"/>
      <c r="Q61" s="868"/>
      <c r="R61" s="842"/>
      <c r="S61" s="842"/>
      <c r="T61" s="871"/>
      <c r="U61" s="869"/>
      <c r="V61" s="872"/>
      <c r="W61" s="868"/>
      <c r="X61" s="872"/>
      <c r="AD61" s="100">
        <f t="shared" si="7"/>
        <v>0</v>
      </c>
    </row>
    <row r="62" spans="1:32" x14ac:dyDescent="0.25">
      <c r="A62" s="558"/>
      <c r="B62" s="800" t="s">
        <v>475</v>
      </c>
      <c r="C62" s="824"/>
      <c r="D62" s="537"/>
      <c r="E62" s="901"/>
      <c r="F62" s="351"/>
      <c r="G62" s="908">
        <f>'Семестровка уск виправлено'!D45</f>
        <v>3</v>
      </c>
      <c r="H62" s="369">
        <f t="shared" si="8"/>
        <v>90</v>
      </c>
      <c r="I62" s="824"/>
      <c r="J62" s="537"/>
      <c r="K62" s="537"/>
      <c r="L62" s="537"/>
      <c r="M62" s="365"/>
      <c r="N62" s="868"/>
      <c r="O62" s="869"/>
      <c r="P62" s="873"/>
      <c r="Q62" s="868"/>
      <c r="R62" s="842"/>
      <c r="S62" s="842"/>
      <c r="T62" s="871"/>
      <c r="U62" s="869"/>
      <c r="V62" s="872"/>
      <c r="W62" s="868"/>
      <c r="X62" s="872"/>
      <c r="AD62" s="100">
        <f t="shared" si="7"/>
        <v>0</v>
      </c>
    </row>
    <row r="63" spans="1:32" x14ac:dyDescent="0.25">
      <c r="A63" s="558"/>
      <c r="B63" s="801" t="s">
        <v>270</v>
      </c>
      <c r="C63" s="824"/>
      <c r="D63" s="537">
        <v>1</v>
      </c>
      <c r="E63" s="901"/>
      <c r="F63" s="351"/>
      <c r="G63" s="908">
        <f>'Семестровка уск виправлено'!E45</f>
        <v>3</v>
      </c>
      <c r="H63" s="369">
        <f t="shared" si="8"/>
        <v>90</v>
      </c>
      <c r="I63" s="824">
        <f>J63+L63</f>
        <v>45</v>
      </c>
      <c r="J63" s="365">
        <f>'Семестровка уск виправлено'!H45</f>
        <v>30</v>
      </c>
      <c r="K63" s="365"/>
      <c r="L63" s="365">
        <f>'Семестровка уск виправлено'!J45</f>
        <v>15</v>
      </c>
      <c r="M63" s="365">
        <f>H63-I63</f>
        <v>45</v>
      </c>
      <c r="N63" s="868">
        <v>3</v>
      </c>
      <c r="O63" s="869"/>
      <c r="P63" s="873"/>
      <c r="Q63" s="868"/>
      <c r="R63" s="842"/>
      <c r="S63" s="842"/>
      <c r="T63" s="871"/>
      <c r="U63" s="869"/>
      <c r="V63" s="872"/>
      <c r="W63" s="868"/>
      <c r="X63" s="872"/>
      <c r="AD63" s="100">
        <f t="shared" si="7"/>
        <v>3</v>
      </c>
    </row>
    <row r="64" spans="1:32" ht="38.25" customHeight="1" x14ac:dyDescent="0.25">
      <c r="A64" s="693" t="s">
        <v>198</v>
      </c>
      <c r="B64" s="814" t="s">
        <v>481</v>
      </c>
      <c r="C64" s="749"/>
      <c r="D64" s="749"/>
      <c r="E64" s="749"/>
      <c r="F64" s="749"/>
      <c r="G64" s="749">
        <f>'Семестровка уск виправлено'!D75</f>
        <v>4</v>
      </c>
      <c r="H64" s="905">
        <f t="shared" si="8"/>
        <v>120</v>
      </c>
      <c r="I64" s="749"/>
      <c r="J64" s="749"/>
      <c r="K64" s="749"/>
      <c r="L64" s="749"/>
      <c r="M64" s="749"/>
      <c r="N64" s="750"/>
      <c r="O64" s="750"/>
      <c r="P64" s="750"/>
      <c r="Q64" s="750"/>
      <c r="R64" s="750"/>
      <c r="S64" s="750"/>
      <c r="T64" s="750"/>
      <c r="U64" s="750"/>
      <c r="V64" s="750"/>
      <c r="W64" s="750"/>
      <c r="X64" s="521"/>
      <c r="AD64" s="100">
        <f t="shared" si="7"/>
        <v>0</v>
      </c>
    </row>
    <row r="65" spans="1:30" x14ac:dyDescent="0.25">
      <c r="A65" s="201" t="s">
        <v>199</v>
      </c>
      <c r="B65" s="1178" t="s">
        <v>277</v>
      </c>
      <c r="C65" s="909"/>
      <c r="D65" s="535"/>
      <c r="E65" s="599"/>
      <c r="F65" s="840"/>
      <c r="G65" s="818">
        <f>G66+G67</f>
        <v>5</v>
      </c>
      <c r="H65" s="819">
        <f t="shared" si="8"/>
        <v>150</v>
      </c>
      <c r="I65" s="815"/>
      <c r="J65" s="535"/>
      <c r="K65" s="535"/>
      <c r="L65" s="535"/>
      <c r="M65" s="840"/>
      <c r="N65" s="824"/>
      <c r="O65" s="823"/>
      <c r="P65" s="365"/>
      <c r="Q65" s="824"/>
      <c r="R65" s="537"/>
      <c r="S65" s="537"/>
      <c r="T65" s="822"/>
      <c r="U65" s="823"/>
      <c r="V65" s="365"/>
      <c r="W65" s="824"/>
      <c r="X65" s="365"/>
      <c r="AD65" s="100">
        <f t="shared" si="7"/>
        <v>0</v>
      </c>
    </row>
    <row r="66" spans="1:30" x14ac:dyDescent="0.25">
      <c r="A66" s="201"/>
      <c r="B66" s="800" t="s">
        <v>475</v>
      </c>
      <c r="C66" s="909"/>
      <c r="D66" s="535"/>
      <c r="E66" s="599"/>
      <c r="F66" s="840"/>
      <c r="G66" s="818">
        <f>'Семестровка уск виправлено'!D79</f>
        <v>2</v>
      </c>
      <c r="H66" s="819">
        <f t="shared" si="8"/>
        <v>60</v>
      </c>
      <c r="I66" s="815"/>
      <c r="J66" s="535"/>
      <c r="K66" s="535"/>
      <c r="L66" s="535"/>
      <c r="M66" s="840"/>
      <c r="N66" s="824"/>
      <c r="O66" s="823"/>
      <c r="P66" s="365"/>
      <c r="Q66" s="824"/>
      <c r="R66" s="537"/>
      <c r="S66" s="537"/>
      <c r="T66" s="822"/>
      <c r="U66" s="823"/>
      <c r="V66" s="365"/>
      <c r="W66" s="824"/>
      <c r="X66" s="365"/>
      <c r="AD66" s="100">
        <f t="shared" si="7"/>
        <v>0</v>
      </c>
    </row>
    <row r="67" spans="1:30" x14ac:dyDescent="0.25">
      <c r="A67" s="698"/>
      <c r="B67" s="801" t="s">
        <v>270</v>
      </c>
      <c r="C67" s="909"/>
      <c r="D67" s="535" t="s">
        <v>495</v>
      </c>
      <c r="E67" s="599"/>
      <c r="F67" s="840"/>
      <c r="G67" s="818">
        <f>'Семестровка уск виправлено'!E79</f>
        <v>3</v>
      </c>
      <c r="H67" s="819">
        <f t="shared" si="8"/>
        <v>90</v>
      </c>
      <c r="I67" s="815">
        <f>J67+K67+L67</f>
        <v>45</v>
      </c>
      <c r="J67" s="535">
        <f>'Семестровка уск виправлено'!H79</f>
        <v>27</v>
      </c>
      <c r="K67" s="535"/>
      <c r="L67" s="535">
        <f>'Семестровка уск виправлено'!J79</f>
        <v>18</v>
      </c>
      <c r="M67" s="840">
        <f>H67-I67</f>
        <v>45</v>
      </c>
      <c r="N67" s="824"/>
      <c r="O67" s="910">
        <f>'Семестровка уск виправлено'!L79</f>
        <v>5</v>
      </c>
      <c r="P67" s="365"/>
      <c r="Q67" s="824"/>
      <c r="R67" s="537"/>
      <c r="S67" s="537"/>
      <c r="T67" s="822"/>
      <c r="U67" s="823"/>
      <c r="V67" s="365"/>
      <c r="W67" s="824"/>
      <c r="X67" s="365"/>
      <c r="AD67" s="100">
        <f t="shared" si="7"/>
        <v>5</v>
      </c>
    </row>
    <row r="68" spans="1:30" x14ac:dyDescent="0.25">
      <c r="A68" s="201" t="s">
        <v>308</v>
      </c>
      <c r="B68" s="1179" t="s">
        <v>482</v>
      </c>
      <c r="C68" s="909"/>
      <c r="D68" s="535"/>
      <c r="E68" s="599"/>
      <c r="F68" s="840"/>
      <c r="G68" s="818">
        <f>'Семестровка уск виправлено'!D108</f>
        <v>4</v>
      </c>
      <c r="H68" s="819">
        <f t="shared" si="8"/>
        <v>120</v>
      </c>
      <c r="I68" s="815"/>
      <c r="J68" s="535"/>
      <c r="K68" s="535"/>
      <c r="L68" s="535"/>
      <c r="M68" s="840"/>
      <c r="N68" s="824"/>
      <c r="O68" s="910"/>
      <c r="P68" s="365"/>
      <c r="Q68" s="824"/>
      <c r="R68" s="537"/>
      <c r="S68" s="537"/>
      <c r="T68" s="822"/>
      <c r="U68" s="823"/>
      <c r="V68" s="365"/>
      <c r="W68" s="824"/>
      <c r="X68" s="365"/>
      <c r="AD68" s="100">
        <f t="shared" si="7"/>
        <v>0</v>
      </c>
    </row>
    <row r="69" spans="1:30" x14ac:dyDescent="0.25">
      <c r="A69" s="211" t="s">
        <v>303</v>
      </c>
      <c r="B69" s="218" t="s">
        <v>82</v>
      </c>
      <c r="C69" s="824"/>
      <c r="D69" s="537"/>
      <c r="E69" s="901"/>
      <c r="F69" s="351"/>
      <c r="G69" s="908">
        <f>G70+G71</f>
        <v>5.5</v>
      </c>
      <c r="H69" s="819">
        <f t="shared" si="8"/>
        <v>165</v>
      </c>
      <c r="I69" s="824"/>
      <c r="J69" s="901"/>
      <c r="K69" s="901"/>
      <c r="L69" s="901"/>
      <c r="M69" s="365"/>
      <c r="N69" s="824"/>
      <c r="O69" s="823"/>
      <c r="P69" s="825"/>
      <c r="Q69" s="868"/>
      <c r="R69" s="842"/>
      <c r="S69" s="842"/>
      <c r="T69" s="871"/>
      <c r="U69" s="869"/>
      <c r="V69" s="872"/>
      <c r="W69" s="868"/>
      <c r="X69" s="872"/>
      <c r="AD69" s="100">
        <f t="shared" si="7"/>
        <v>0</v>
      </c>
    </row>
    <row r="70" spans="1:30" x14ac:dyDescent="0.25">
      <c r="A70" s="581"/>
      <c r="B70" s="911" t="s">
        <v>475</v>
      </c>
      <c r="C70" s="824"/>
      <c r="D70" s="537"/>
      <c r="E70" s="901"/>
      <c r="F70" s="351"/>
      <c r="G70" s="908">
        <f>'Семестровка уск виправлено'!D69</f>
        <v>0.5</v>
      </c>
      <c r="H70" s="819">
        <f>G70*30</f>
        <v>15</v>
      </c>
      <c r="I70" s="824"/>
      <c r="J70" s="901"/>
      <c r="K70" s="901"/>
      <c r="L70" s="901"/>
      <c r="M70" s="365"/>
      <c r="N70" s="824"/>
      <c r="O70" s="823"/>
      <c r="P70" s="825"/>
      <c r="Q70" s="868"/>
      <c r="R70" s="842"/>
      <c r="S70" s="842"/>
      <c r="T70" s="871"/>
      <c r="U70" s="869"/>
      <c r="V70" s="872"/>
      <c r="W70" s="868"/>
      <c r="X70" s="872"/>
      <c r="AD70" s="100">
        <f t="shared" si="7"/>
        <v>0</v>
      </c>
    </row>
    <row r="71" spans="1:30" s="127" customFormat="1" x14ac:dyDescent="0.25">
      <c r="A71" s="696"/>
      <c r="B71" s="903" t="s">
        <v>270</v>
      </c>
      <c r="C71" s="909" t="s">
        <v>64</v>
      </c>
      <c r="D71" s="535"/>
      <c r="E71" s="599"/>
      <c r="F71" s="840"/>
      <c r="G71" s="828">
        <f>'Семестровка уск виправлено'!E69</f>
        <v>5</v>
      </c>
      <c r="H71" s="819">
        <f>G71*30</f>
        <v>150</v>
      </c>
      <c r="I71" s="815">
        <f>J71+K71+L71</f>
        <v>45</v>
      </c>
      <c r="J71" s="535">
        <f>'Семестровка уск виправлено'!H69</f>
        <v>27</v>
      </c>
      <c r="K71" s="535"/>
      <c r="L71" s="535">
        <f>'Семестровка уск виправлено'!J69</f>
        <v>18</v>
      </c>
      <c r="M71" s="840">
        <f>H71-I71</f>
        <v>105</v>
      </c>
      <c r="N71" s="824"/>
      <c r="O71" s="910"/>
      <c r="P71" s="912">
        <f>'Семестровка уск виправлено'!L69</f>
        <v>5</v>
      </c>
      <c r="Q71" s="824"/>
      <c r="R71" s="537"/>
      <c r="S71" s="537"/>
      <c r="T71" s="822"/>
      <c r="U71" s="823"/>
      <c r="V71" s="365"/>
      <c r="W71" s="824"/>
      <c r="X71" s="365"/>
      <c r="AD71" s="100">
        <f t="shared" si="7"/>
        <v>5</v>
      </c>
    </row>
    <row r="72" spans="1:30" s="127" customFormat="1" x14ac:dyDescent="0.25">
      <c r="A72" s="694" t="s">
        <v>309</v>
      </c>
      <c r="B72" s="795" t="s">
        <v>80</v>
      </c>
      <c r="C72" s="913"/>
      <c r="D72" s="535"/>
      <c r="E72" s="599"/>
      <c r="F72" s="535"/>
      <c r="G72" s="1128">
        <f>G73+G74</f>
        <v>5</v>
      </c>
      <c r="H72" s="819">
        <f>G72*30</f>
        <v>150</v>
      </c>
      <c r="I72" s="914"/>
      <c r="J72" s="535"/>
      <c r="K72" s="535"/>
      <c r="L72" s="535"/>
      <c r="M72" s="535"/>
      <c r="N72" s="537"/>
      <c r="O72" s="910"/>
      <c r="P72" s="640"/>
      <c r="Q72" s="537"/>
      <c r="R72" s="537"/>
      <c r="S72" s="537"/>
      <c r="T72" s="822"/>
      <c r="U72" s="823"/>
      <c r="V72" s="901"/>
      <c r="W72" s="822"/>
      <c r="X72" s="901"/>
      <c r="AD72" s="100"/>
    </row>
    <row r="73" spans="1:30" s="127" customFormat="1" x14ac:dyDescent="0.25">
      <c r="A73" s="696"/>
      <c r="B73" s="911" t="s">
        <v>475</v>
      </c>
      <c r="C73" s="913"/>
      <c r="D73" s="535"/>
      <c r="E73" s="599"/>
      <c r="F73" s="535"/>
      <c r="G73" s="1128">
        <f>'Семестровка уск виправлено'!D43</f>
        <v>1</v>
      </c>
      <c r="H73" s="535">
        <f t="shared" ref="H73:H81" si="9">G73*30</f>
        <v>30</v>
      </c>
      <c r="I73" s="914"/>
      <c r="J73" s="535"/>
      <c r="K73" s="535"/>
      <c r="L73" s="535"/>
      <c r="M73" s="535"/>
      <c r="N73" s="537"/>
      <c r="O73" s="910"/>
      <c r="P73" s="640"/>
      <c r="Q73" s="537"/>
      <c r="R73" s="537"/>
      <c r="S73" s="537"/>
      <c r="T73" s="822"/>
      <c r="U73" s="823"/>
      <c r="V73" s="901"/>
      <c r="W73" s="822"/>
      <c r="X73" s="901"/>
      <c r="AD73" s="100"/>
    </row>
    <row r="74" spans="1:30" ht="16.5" customHeight="1" x14ac:dyDescent="0.25">
      <c r="A74" s="159"/>
      <c r="B74" s="903" t="s">
        <v>270</v>
      </c>
      <c r="C74" s="535"/>
      <c r="D74" s="535" t="s">
        <v>183</v>
      </c>
      <c r="E74" s="535"/>
      <c r="F74" s="535"/>
      <c r="G74" s="535">
        <f>'Семестровка уск виправлено'!E43</f>
        <v>4</v>
      </c>
      <c r="H74" s="535">
        <f t="shared" si="9"/>
        <v>120</v>
      </c>
      <c r="I74" s="535">
        <f>J74+L74</f>
        <v>60</v>
      </c>
      <c r="J74" s="535">
        <f>'Семестровка уск виправлено'!H43</f>
        <v>30</v>
      </c>
      <c r="K74" s="535"/>
      <c r="L74" s="535">
        <f>'Семестровка уск виправлено'!J43</f>
        <v>30</v>
      </c>
      <c r="M74" s="535">
        <f>H74-I74</f>
        <v>60</v>
      </c>
      <c r="N74" s="535">
        <v>3</v>
      </c>
      <c r="O74" s="535"/>
      <c r="P74" s="535"/>
      <c r="Q74" s="535"/>
      <c r="R74" s="535"/>
      <c r="S74" s="535"/>
      <c r="T74" s="535"/>
      <c r="U74" s="535"/>
      <c r="V74" s="535"/>
      <c r="W74" s="535"/>
      <c r="X74" s="535"/>
      <c r="AD74" s="100">
        <f t="shared" si="7"/>
        <v>3</v>
      </c>
    </row>
    <row r="75" spans="1:30" x14ac:dyDescent="0.25">
      <c r="A75" s="201" t="s">
        <v>310</v>
      </c>
      <c r="B75" s="218" t="s">
        <v>94</v>
      </c>
      <c r="C75" s="909"/>
      <c r="D75" s="535"/>
      <c r="E75" s="599"/>
      <c r="F75" s="840"/>
      <c r="G75" s="818">
        <f>G76+G77</f>
        <v>5</v>
      </c>
      <c r="H75" s="535">
        <f t="shared" si="9"/>
        <v>150</v>
      </c>
      <c r="I75" s="815"/>
      <c r="J75" s="535"/>
      <c r="K75" s="535"/>
      <c r="L75" s="535"/>
      <c r="M75" s="840"/>
      <c r="N75" s="824"/>
      <c r="O75" s="910"/>
      <c r="P75" s="365"/>
      <c r="Q75" s="824"/>
      <c r="R75" s="537"/>
      <c r="S75" s="537"/>
      <c r="T75" s="822"/>
      <c r="U75" s="823"/>
      <c r="V75" s="365"/>
      <c r="W75" s="824"/>
      <c r="X75" s="365"/>
      <c r="AD75" s="100">
        <f t="shared" si="7"/>
        <v>0</v>
      </c>
    </row>
    <row r="76" spans="1:30" x14ac:dyDescent="0.25">
      <c r="A76" s="697"/>
      <c r="B76" s="874" t="s">
        <v>475</v>
      </c>
      <c r="C76" s="913"/>
      <c r="D76" s="535"/>
      <c r="E76" s="599"/>
      <c r="F76" s="840"/>
      <c r="G76" s="818">
        <f>'Семестровка уск виправлено'!D104</f>
        <v>1.5</v>
      </c>
      <c r="H76" s="535">
        <f t="shared" si="9"/>
        <v>45</v>
      </c>
      <c r="I76" s="815"/>
      <c r="J76" s="535"/>
      <c r="K76" s="535"/>
      <c r="L76" s="535"/>
      <c r="M76" s="840"/>
      <c r="N76" s="824"/>
      <c r="O76" s="910"/>
      <c r="P76" s="365"/>
      <c r="Q76" s="824"/>
      <c r="R76" s="537"/>
      <c r="S76" s="537"/>
      <c r="T76" s="822"/>
      <c r="U76" s="823"/>
      <c r="V76" s="365"/>
      <c r="W76" s="824"/>
      <c r="X76" s="365"/>
      <c r="AD76" s="100">
        <f t="shared" si="7"/>
        <v>0</v>
      </c>
    </row>
    <row r="77" spans="1:30" x14ac:dyDescent="0.25">
      <c r="A77" s="697"/>
      <c r="B77" s="866" t="s">
        <v>270</v>
      </c>
      <c r="C77" s="914">
        <v>3</v>
      </c>
      <c r="D77" s="535"/>
      <c r="E77" s="599"/>
      <c r="F77" s="867"/>
      <c r="G77" s="818">
        <f>'Семестровка уск виправлено'!E104</f>
        <v>3.5</v>
      </c>
      <c r="H77" s="819">
        <f>G77*30</f>
        <v>105</v>
      </c>
      <c r="I77" s="815">
        <f>J77+K77+L77</f>
        <v>45</v>
      </c>
      <c r="J77" s="535">
        <f>'Семестровка уск виправлено'!H104</f>
        <v>30</v>
      </c>
      <c r="K77" s="535"/>
      <c r="L77" s="535">
        <f>'Семестровка уск виправлено'!J104</f>
        <v>15</v>
      </c>
      <c r="M77" s="840">
        <f>H77-I77</f>
        <v>60</v>
      </c>
      <c r="N77" s="868"/>
      <c r="O77" s="869"/>
      <c r="P77" s="870"/>
      <c r="Q77" s="868">
        <v>4</v>
      </c>
      <c r="R77" s="842"/>
      <c r="S77" s="842"/>
      <c r="T77" s="871"/>
      <c r="U77" s="869"/>
      <c r="V77" s="872"/>
      <c r="W77" s="868"/>
      <c r="X77" s="872"/>
      <c r="AD77" s="100">
        <f t="shared" si="7"/>
        <v>4</v>
      </c>
    </row>
    <row r="78" spans="1:30" ht="16.5" customHeight="1" x14ac:dyDescent="0.25">
      <c r="A78" s="762" t="s">
        <v>311</v>
      </c>
      <c r="B78" s="796" t="str">
        <f>'Семестровка уск виправлено'!C27</f>
        <v>Фінанси</v>
      </c>
      <c r="C78" s="572"/>
      <c r="D78" s="572"/>
      <c r="E78" s="572"/>
      <c r="F78" s="572"/>
      <c r="G78" s="1130">
        <f>G79+G80+G81</f>
        <v>7</v>
      </c>
      <c r="H78" s="905">
        <f t="shared" si="9"/>
        <v>210</v>
      </c>
      <c r="I78" s="572"/>
      <c r="J78" s="572"/>
      <c r="K78" s="572"/>
      <c r="L78" s="572"/>
      <c r="M78" s="572"/>
      <c r="N78" s="572"/>
      <c r="O78" s="572"/>
      <c r="P78" s="572"/>
      <c r="Q78" s="572"/>
      <c r="R78" s="572"/>
      <c r="S78" s="572"/>
      <c r="T78" s="572"/>
      <c r="U78" s="572"/>
      <c r="V78" s="572"/>
      <c r="W78" s="572"/>
      <c r="X78" s="572"/>
      <c r="AD78" s="100">
        <f t="shared" si="7"/>
        <v>0</v>
      </c>
    </row>
    <row r="79" spans="1:30" ht="16.5" customHeight="1" x14ac:dyDescent="0.25">
      <c r="A79" s="694"/>
      <c r="B79" s="800" t="s">
        <v>475</v>
      </c>
      <c r="C79" s="535"/>
      <c r="D79" s="535"/>
      <c r="E79" s="535"/>
      <c r="F79" s="535"/>
      <c r="G79" s="535">
        <f>'Семестровка уск виправлено'!D27</f>
        <v>3</v>
      </c>
      <c r="H79" s="905">
        <f t="shared" si="9"/>
        <v>90</v>
      </c>
      <c r="I79" s="535"/>
      <c r="J79" s="535"/>
      <c r="K79" s="535"/>
      <c r="L79" s="535"/>
      <c r="M79" s="535"/>
      <c r="N79" s="535"/>
      <c r="O79" s="535"/>
      <c r="P79" s="535"/>
      <c r="Q79" s="535"/>
      <c r="R79" s="535"/>
      <c r="S79" s="535"/>
      <c r="T79" s="535"/>
      <c r="U79" s="535"/>
      <c r="V79" s="535"/>
      <c r="W79" s="535"/>
      <c r="X79" s="535"/>
      <c r="AD79" s="100">
        <f t="shared" si="7"/>
        <v>0</v>
      </c>
    </row>
    <row r="80" spans="1:30" ht="16.5" customHeight="1" x14ac:dyDescent="0.25">
      <c r="A80" s="694" t="s">
        <v>355</v>
      </c>
      <c r="B80" s="801" t="s">
        <v>270</v>
      </c>
      <c r="C80" s="535">
        <v>1</v>
      </c>
      <c r="D80" s="535"/>
      <c r="E80" s="535"/>
      <c r="F80" s="535"/>
      <c r="G80" s="535">
        <f>'Семестровка уск виправлено'!E27</f>
        <v>3</v>
      </c>
      <c r="H80" s="905">
        <f t="shared" si="9"/>
        <v>90</v>
      </c>
      <c r="I80" s="844">
        <f>J80+L80</f>
        <v>30</v>
      </c>
      <c r="J80" s="535">
        <f>'Семестровка уск виправлено'!H27</f>
        <v>15</v>
      </c>
      <c r="K80" s="535"/>
      <c r="L80" s="535">
        <f>'Семестровка уск виправлено'!J27</f>
        <v>15</v>
      </c>
      <c r="M80" s="906">
        <f>H80-I80</f>
        <v>60</v>
      </c>
      <c r="N80" s="537">
        <f>'Семестровка уск виправлено'!L27</f>
        <v>3</v>
      </c>
      <c r="O80" s="535"/>
      <c r="P80" s="535"/>
      <c r="Q80" s="535"/>
      <c r="R80" s="535"/>
      <c r="S80" s="535"/>
      <c r="T80" s="535"/>
      <c r="U80" s="535"/>
      <c r="V80" s="535"/>
      <c r="W80" s="535"/>
      <c r="X80" s="535"/>
      <c r="AD80" s="100">
        <f t="shared" si="7"/>
        <v>3</v>
      </c>
    </row>
    <row r="81" spans="1:32" ht="16.5" customHeight="1" x14ac:dyDescent="0.25">
      <c r="A81" s="695" t="s">
        <v>356</v>
      </c>
      <c r="B81" s="915" t="s">
        <v>89</v>
      </c>
      <c r="C81" s="916"/>
      <c r="D81" s="917"/>
      <c r="E81" s="917"/>
      <c r="F81" s="918" t="s">
        <v>278</v>
      </c>
      <c r="G81" s="919">
        <v>1</v>
      </c>
      <c r="H81" s="537">
        <f t="shared" si="9"/>
        <v>30</v>
      </c>
      <c r="I81" s="537">
        <f>J81+K81+L81</f>
        <v>0</v>
      </c>
      <c r="J81" s="537"/>
      <c r="K81" s="537"/>
      <c r="L81" s="537"/>
      <c r="M81" s="537">
        <f>H81-I81</f>
        <v>30</v>
      </c>
      <c r="N81" s="537"/>
      <c r="O81" s="537"/>
      <c r="P81" s="537"/>
      <c r="Q81" s="537"/>
      <c r="R81" s="537"/>
      <c r="S81" s="537"/>
      <c r="T81" s="571"/>
      <c r="U81" s="570"/>
      <c r="V81" s="573"/>
      <c r="W81" s="571"/>
      <c r="X81" s="573"/>
      <c r="AD81" s="100">
        <f t="shared" si="7"/>
        <v>0</v>
      </c>
    </row>
    <row r="82" spans="1:32" s="127" customFormat="1" ht="31.5" x14ac:dyDescent="0.25">
      <c r="A82" s="201" t="s">
        <v>312</v>
      </c>
      <c r="B82" s="920" t="s">
        <v>93</v>
      </c>
      <c r="C82" s="909"/>
      <c r="D82" s="535"/>
      <c r="E82" s="599"/>
      <c r="F82" s="840"/>
      <c r="G82" s="828">
        <f>G83+G84</f>
        <v>5</v>
      </c>
      <c r="H82" s="819">
        <f t="shared" ref="H82:H90" si="10">G82*30</f>
        <v>150</v>
      </c>
      <c r="I82" s="815"/>
      <c r="J82" s="535"/>
      <c r="K82" s="535"/>
      <c r="L82" s="535"/>
      <c r="M82" s="840"/>
      <c r="N82" s="824"/>
      <c r="O82" s="910"/>
      <c r="P82" s="912"/>
      <c r="Q82" s="824"/>
      <c r="R82" s="537"/>
      <c r="S82" s="537"/>
      <c r="T82" s="822"/>
      <c r="U82" s="823"/>
      <c r="V82" s="365"/>
      <c r="W82" s="824"/>
      <c r="X82" s="365"/>
      <c r="AD82" s="100">
        <f t="shared" si="7"/>
        <v>0</v>
      </c>
    </row>
    <row r="83" spans="1:32" s="127" customFormat="1" x14ac:dyDescent="0.25">
      <c r="A83" s="696"/>
      <c r="B83" s="911" t="s">
        <v>475</v>
      </c>
      <c r="C83" s="909"/>
      <c r="D83" s="535"/>
      <c r="E83" s="599"/>
      <c r="F83" s="840"/>
      <c r="G83" s="828">
        <f>'Семестровка уск виправлено'!D102</f>
        <v>1.5</v>
      </c>
      <c r="H83" s="819">
        <f t="shared" si="10"/>
        <v>45</v>
      </c>
      <c r="I83" s="815"/>
      <c r="J83" s="535"/>
      <c r="K83" s="535"/>
      <c r="L83" s="535"/>
      <c r="M83" s="840"/>
      <c r="N83" s="824"/>
      <c r="O83" s="910"/>
      <c r="P83" s="912"/>
      <c r="Q83" s="824"/>
      <c r="R83" s="537"/>
      <c r="S83" s="537"/>
      <c r="T83" s="822"/>
      <c r="U83" s="823"/>
      <c r="V83" s="365"/>
      <c r="W83" s="824"/>
      <c r="X83" s="365"/>
      <c r="AD83" s="100">
        <f t="shared" si="7"/>
        <v>0</v>
      </c>
    </row>
    <row r="84" spans="1:32" x14ac:dyDescent="0.25">
      <c r="A84" s="697"/>
      <c r="B84" s="903" t="s">
        <v>270</v>
      </c>
      <c r="C84" s="909">
        <v>3</v>
      </c>
      <c r="D84" s="535"/>
      <c r="E84" s="599"/>
      <c r="F84" s="840"/>
      <c r="G84" s="818">
        <f>'Семестровка уск виправлено'!E102</f>
        <v>3.5</v>
      </c>
      <c r="H84" s="819">
        <f t="shared" si="10"/>
        <v>105</v>
      </c>
      <c r="I84" s="815">
        <f>J84+K84+L84</f>
        <v>45</v>
      </c>
      <c r="J84" s="535">
        <f>'Семестровка уск виправлено'!H102</f>
        <v>30</v>
      </c>
      <c r="K84" s="535"/>
      <c r="L84" s="535">
        <f>'Семестровка уск виправлено'!J102</f>
        <v>15</v>
      </c>
      <c r="M84" s="840">
        <f>H84-I84</f>
        <v>60</v>
      </c>
      <c r="N84" s="824"/>
      <c r="O84" s="823"/>
      <c r="P84" s="365"/>
      <c r="Q84" s="824">
        <f>'Семестровка уск виправлено'!L102</f>
        <v>3</v>
      </c>
      <c r="R84" s="537"/>
      <c r="S84" s="537"/>
      <c r="T84" s="822"/>
      <c r="U84" s="823"/>
      <c r="V84" s="365"/>
      <c r="W84" s="824"/>
      <c r="X84" s="365"/>
      <c r="AD84" s="100">
        <f t="shared" si="7"/>
        <v>3</v>
      </c>
    </row>
    <row r="85" spans="1:32" x14ac:dyDescent="0.25">
      <c r="A85" s="201" t="s">
        <v>313</v>
      </c>
      <c r="B85" s="218" t="s">
        <v>83</v>
      </c>
      <c r="C85" s="815"/>
      <c r="D85" s="535"/>
      <c r="E85" s="599"/>
      <c r="F85" s="867"/>
      <c r="G85" s="818">
        <f>G86+G87+G88</f>
        <v>6</v>
      </c>
      <c r="H85" s="819">
        <f t="shared" si="10"/>
        <v>180</v>
      </c>
      <c r="I85" s="921"/>
      <c r="J85" s="775"/>
      <c r="K85" s="775">
        <f>K87+K88</f>
        <v>0</v>
      </c>
      <c r="L85" s="775"/>
      <c r="M85" s="922"/>
      <c r="N85" s="868"/>
      <c r="O85" s="869"/>
      <c r="P85" s="870"/>
      <c r="Q85" s="868"/>
      <c r="R85" s="842"/>
      <c r="S85" s="842"/>
      <c r="T85" s="871"/>
      <c r="U85" s="869"/>
      <c r="V85" s="872"/>
      <c r="W85" s="868"/>
      <c r="X85" s="872"/>
      <c r="AD85" s="100">
        <f t="shared" si="7"/>
        <v>0</v>
      </c>
    </row>
    <row r="86" spans="1:32" x14ac:dyDescent="0.25">
      <c r="A86" s="201"/>
      <c r="B86" s="800" t="s">
        <v>475</v>
      </c>
      <c r="C86" s="815"/>
      <c r="D86" s="535"/>
      <c r="E86" s="599"/>
      <c r="F86" s="867"/>
      <c r="G86" s="828">
        <f>'Семестровка уск виправлено'!D103</f>
        <v>2</v>
      </c>
      <c r="H86" s="369">
        <f t="shared" si="10"/>
        <v>60</v>
      </c>
      <c r="I86" s="921"/>
      <c r="J86" s="775"/>
      <c r="K86" s="775"/>
      <c r="L86" s="775"/>
      <c r="M86" s="922"/>
      <c r="N86" s="868"/>
      <c r="O86" s="869"/>
      <c r="P86" s="870"/>
      <c r="Q86" s="868"/>
      <c r="R86" s="842"/>
      <c r="S86" s="842"/>
      <c r="T86" s="871"/>
      <c r="U86" s="869"/>
      <c r="V86" s="872"/>
      <c r="W86" s="871"/>
      <c r="X86" s="872"/>
      <c r="AD86" s="100">
        <f t="shared" si="7"/>
        <v>0</v>
      </c>
    </row>
    <row r="87" spans="1:32" x14ac:dyDescent="0.25">
      <c r="A87" s="201" t="s">
        <v>342</v>
      </c>
      <c r="B87" s="801" t="s">
        <v>270</v>
      </c>
      <c r="C87" s="226">
        <v>3</v>
      </c>
      <c r="D87" s="227"/>
      <c r="E87" s="227"/>
      <c r="F87" s="228"/>
      <c r="G87" s="908">
        <f>'Семестровка уск виправлено'!E103</f>
        <v>3</v>
      </c>
      <c r="H87" s="369">
        <f t="shared" si="10"/>
        <v>90</v>
      </c>
      <c r="I87" s="824">
        <f>J87+K87+L87</f>
        <v>30</v>
      </c>
      <c r="J87" s="537">
        <f>'Семестровка уск виправлено'!H103</f>
        <v>15</v>
      </c>
      <c r="K87" s="537"/>
      <c r="L87" s="537">
        <f>'Семестровка уск виправлено'!J103</f>
        <v>15</v>
      </c>
      <c r="M87" s="365">
        <f>H87-I87</f>
        <v>60</v>
      </c>
      <c r="N87" s="230"/>
      <c r="O87" s="231"/>
      <c r="P87" s="232"/>
      <c r="Q87" s="230">
        <f>'Семестровка уск виправлено'!L103</f>
        <v>2</v>
      </c>
      <c r="R87" s="633"/>
      <c r="S87" s="633"/>
      <c r="T87" s="233"/>
      <c r="U87" s="231"/>
      <c r="V87" s="232"/>
      <c r="W87" s="233"/>
      <c r="X87" s="232"/>
      <c r="AD87" s="100">
        <f t="shared" si="7"/>
        <v>2</v>
      </c>
    </row>
    <row r="88" spans="1:32" ht="19.5" customHeight="1" x14ac:dyDescent="0.25">
      <c r="A88" s="201" t="s">
        <v>343</v>
      </c>
      <c r="B88" s="915" t="s">
        <v>84</v>
      </c>
      <c r="C88" s="916"/>
      <c r="D88" s="917"/>
      <c r="E88" s="917"/>
      <c r="F88" s="918" t="s">
        <v>347</v>
      </c>
      <c r="G88" s="908">
        <v>1</v>
      </c>
      <c r="H88" s="923">
        <f t="shared" si="10"/>
        <v>30</v>
      </c>
      <c r="I88" s="820">
        <f>J88+K88+L88</f>
        <v>0</v>
      </c>
      <c r="J88" s="917"/>
      <c r="K88" s="917"/>
      <c r="L88" s="917"/>
      <c r="M88" s="918">
        <f>H88-I88</f>
        <v>30</v>
      </c>
      <c r="N88" s="820"/>
      <c r="O88" s="924"/>
      <c r="P88" s="918"/>
      <c r="Q88" s="820"/>
      <c r="R88" s="537"/>
      <c r="S88" s="537"/>
      <c r="T88" s="925"/>
      <c r="U88" s="924"/>
      <c r="V88" s="918"/>
      <c r="W88" s="820"/>
      <c r="X88" s="918"/>
      <c r="AD88" s="100">
        <f t="shared" si="7"/>
        <v>0</v>
      </c>
    </row>
    <row r="89" spans="1:32" ht="34.5" customHeight="1" x14ac:dyDescent="0.25">
      <c r="A89" s="201" t="s">
        <v>314</v>
      </c>
      <c r="B89" s="1073" t="s">
        <v>104</v>
      </c>
      <c r="C89" s="865"/>
      <c r="D89" s="537" t="s">
        <v>64</v>
      </c>
      <c r="E89" s="537"/>
      <c r="F89" s="537"/>
      <c r="G89" s="372">
        <f>'Семестровка уск виправлено'!E71</f>
        <v>1</v>
      </c>
      <c r="H89" s="923">
        <f t="shared" si="10"/>
        <v>30</v>
      </c>
      <c r="I89" s="820">
        <f>J89+K89+L89</f>
        <v>10</v>
      </c>
      <c r="J89" s="537"/>
      <c r="K89" s="537"/>
      <c r="L89" s="537">
        <f>'Семестровка уск виправлено'!J71</f>
        <v>10</v>
      </c>
      <c r="M89" s="537">
        <f>H89-I89</f>
        <v>20</v>
      </c>
      <c r="N89" s="822"/>
      <c r="O89" s="537"/>
      <c r="P89" s="537">
        <f>'Семестровка уск виправлено'!L71</f>
        <v>1</v>
      </c>
      <c r="Q89" s="537"/>
      <c r="R89" s="537"/>
      <c r="S89" s="537"/>
      <c r="T89" s="822"/>
      <c r="U89" s="537"/>
      <c r="V89" s="537"/>
      <c r="W89" s="537"/>
      <c r="X89" s="537"/>
      <c r="AD89" s="100">
        <f t="shared" si="7"/>
        <v>1</v>
      </c>
    </row>
    <row r="90" spans="1:32" ht="19.5" customHeight="1" x14ac:dyDescent="0.25">
      <c r="A90" s="2362" t="s">
        <v>479</v>
      </c>
      <c r="B90" s="2363"/>
      <c r="C90" s="2363"/>
      <c r="D90" s="2363"/>
      <c r="E90" s="2363"/>
      <c r="F90" s="2364"/>
      <c r="G90" s="372">
        <f>SUMIF(B52:B89,"*_*",G52:G89)</f>
        <v>27.5</v>
      </c>
      <c r="H90" s="923">
        <f t="shared" si="10"/>
        <v>825</v>
      </c>
      <c r="I90" s="537"/>
      <c r="J90" s="537"/>
      <c r="K90" s="537"/>
      <c r="L90" s="537"/>
      <c r="M90" s="537"/>
      <c r="N90" s="537"/>
      <c r="O90" s="537"/>
      <c r="P90" s="537"/>
      <c r="Q90" s="537"/>
      <c r="R90" s="537"/>
      <c r="S90" s="537"/>
      <c r="T90" s="537"/>
      <c r="U90" s="537"/>
      <c r="V90" s="537"/>
      <c r="W90" s="537"/>
      <c r="X90" s="537"/>
      <c r="AD90" s="100">
        <f>SUM(N90:S90)</f>
        <v>0</v>
      </c>
      <c r="AF90" s="127">
        <f>G90*30</f>
        <v>825</v>
      </c>
    </row>
    <row r="91" spans="1:32" ht="19.5" customHeight="1" thickBot="1" x14ac:dyDescent="0.3">
      <c r="A91" s="2362" t="s">
        <v>296</v>
      </c>
      <c r="B91" s="2363"/>
      <c r="C91" s="2363"/>
      <c r="D91" s="2363"/>
      <c r="E91" s="2363"/>
      <c r="F91" s="2364"/>
      <c r="G91" s="372">
        <f t="shared" ref="G91:M91" si="11">SUMIF($AD52:$AD89,"&gt;0",G52:G89)+G88+G55+G81</f>
        <v>47</v>
      </c>
      <c r="H91" s="372">
        <f t="shared" si="11"/>
        <v>1410</v>
      </c>
      <c r="I91" s="372">
        <f t="shared" si="11"/>
        <v>553</v>
      </c>
      <c r="J91" s="372">
        <f t="shared" si="11"/>
        <v>327</v>
      </c>
      <c r="K91" s="372">
        <f t="shared" si="11"/>
        <v>0</v>
      </c>
      <c r="L91" s="372">
        <f t="shared" si="11"/>
        <v>226</v>
      </c>
      <c r="M91" s="372">
        <f t="shared" si="11"/>
        <v>857</v>
      </c>
      <c r="N91" s="537">
        <f t="shared" ref="N91:S91" si="12">SUM(N52:N90)</f>
        <v>12</v>
      </c>
      <c r="O91" s="537">
        <f t="shared" si="12"/>
        <v>5</v>
      </c>
      <c r="P91" s="537">
        <f t="shared" si="12"/>
        <v>18</v>
      </c>
      <c r="Q91" s="537">
        <f t="shared" si="12"/>
        <v>12</v>
      </c>
      <c r="R91" s="537">
        <f t="shared" si="12"/>
        <v>0</v>
      </c>
      <c r="S91" s="537">
        <f t="shared" si="12"/>
        <v>0</v>
      </c>
      <c r="T91" s="537"/>
      <c r="U91" s="537"/>
      <c r="V91" s="537"/>
      <c r="W91" s="537"/>
      <c r="X91" s="537"/>
      <c r="AD91" s="100"/>
      <c r="AF91" s="127">
        <f>G91*30</f>
        <v>1410</v>
      </c>
    </row>
    <row r="92" spans="1:32" ht="16.5" thickBot="1" x14ac:dyDescent="0.3">
      <c r="A92" s="1938" t="s">
        <v>203</v>
      </c>
      <c r="B92" s="1939"/>
      <c r="C92" s="1939"/>
      <c r="D92" s="1939"/>
      <c r="E92" s="1939"/>
      <c r="F92" s="1940"/>
      <c r="G92" s="926">
        <f>G90+G91</f>
        <v>74.5</v>
      </c>
      <c r="H92" s="926">
        <f>H90+H91</f>
        <v>2235</v>
      </c>
      <c r="I92" s="927"/>
      <c r="J92" s="767"/>
      <c r="K92" s="928"/>
      <c r="L92" s="928"/>
      <c r="M92" s="928"/>
      <c r="N92" s="928"/>
      <c r="O92" s="928"/>
      <c r="P92" s="928"/>
      <c r="Q92" s="928"/>
      <c r="R92" s="928"/>
      <c r="S92" s="928"/>
      <c r="T92" s="928"/>
      <c r="U92" s="928"/>
      <c r="V92" s="928"/>
      <c r="W92" s="928"/>
      <c r="X92" s="928"/>
      <c r="Y92" s="245">
        <f>SUM(Y59:Y88)</f>
        <v>0</v>
      </c>
      <c r="Z92" s="244">
        <f>SUM(Z59:Z88)</f>
        <v>0</v>
      </c>
      <c r="AA92" s="244">
        <f>SUM(AA59:AA88)</f>
        <v>0</v>
      </c>
      <c r="AB92" s="244">
        <f>SUM(AB59:AB88)</f>
        <v>0</v>
      </c>
      <c r="AC92" s="244">
        <f>SUM(AC59:AC88)</f>
        <v>0</v>
      </c>
      <c r="AF92" s="127">
        <f>G92*30</f>
        <v>2235</v>
      </c>
    </row>
    <row r="93" spans="1:32" x14ac:dyDescent="0.25">
      <c r="A93" s="1966" t="s">
        <v>204</v>
      </c>
      <c r="B93" s="1967"/>
      <c r="C93" s="1967"/>
      <c r="D93" s="1967"/>
      <c r="E93" s="1967"/>
      <c r="F93" s="1967"/>
      <c r="G93" s="1967"/>
      <c r="H93" s="1994"/>
      <c r="I93" s="1994"/>
      <c r="J93" s="1967"/>
      <c r="K93" s="1967"/>
      <c r="L93" s="1967"/>
      <c r="M93" s="1967"/>
      <c r="N93" s="1967"/>
      <c r="O93" s="1967"/>
      <c r="P93" s="1967"/>
      <c r="Q93" s="1967"/>
      <c r="R93" s="1967"/>
      <c r="S93" s="1967"/>
      <c r="T93" s="1967"/>
      <c r="U93" s="1967"/>
      <c r="V93" s="1967"/>
      <c r="W93" s="1967"/>
      <c r="X93" s="1968"/>
    </row>
    <row r="94" spans="1:32" ht="31.5" x14ac:dyDescent="0.25">
      <c r="A94" s="483" t="s">
        <v>323</v>
      </c>
      <c r="B94" s="929" t="s">
        <v>483</v>
      </c>
      <c r="C94" s="930"/>
      <c r="D94" s="930"/>
      <c r="E94" s="930"/>
      <c r="F94" s="930"/>
      <c r="G94" s="931">
        <f>'Семестровка уск виправлено'!D35</f>
        <v>4.5</v>
      </c>
      <c r="H94" s="932">
        <f>G94*30</f>
        <v>135</v>
      </c>
      <c r="I94" s="933"/>
      <c r="J94" s="933"/>
      <c r="K94" s="933"/>
      <c r="L94" s="933"/>
      <c r="M94" s="933"/>
      <c r="N94" s="933"/>
      <c r="O94" s="933"/>
      <c r="P94" s="933"/>
      <c r="Q94" s="933"/>
      <c r="R94" s="933"/>
      <c r="S94" s="933"/>
      <c r="T94" s="933"/>
      <c r="U94" s="933"/>
      <c r="V94" s="933"/>
      <c r="W94" s="930"/>
      <c r="X94" s="930"/>
    </row>
    <row r="95" spans="1:32" ht="31.5" x14ac:dyDescent="0.25">
      <c r="A95" s="483" t="s">
        <v>324</v>
      </c>
      <c r="B95" s="929" t="s">
        <v>484</v>
      </c>
      <c r="C95" s="930"/>
      <c r="D95" s="930"/>
      <c r="E95" s="930"/>
      <c r="F95" s="930"/>
      <c r="G95" s="933">
        <f>'Семестровка уск виправлено'!D56</f>
        <v>4.5</v>
      </c>
      <c r="H95" s="934">
        <f>G95*30</f>
        <v>135</v>
      </c>
      <c r="I95" s="933"/>
      <c r="J95" s="933"/>
      <c r="K95" s="933"/>
      <c r="L95" s="933"/>
      <c r="M95" s="933"/>
      <c r="N95" s="933"/>
      <c r="O95" s="933"/>
      <c r="P95" s="933"/>
      <c r="Q95" s="933"/>
      <c r="R95" s="933"/>
      <c r="S95" s="933"/>
      <c r="T95" s="933"/>
      <c r="U95" s="933"/>
      <c r="V95" s="933"/>
      <c r="W95" s="930"/>
      <c r="X95" s="930"/>
    </row>
    <row r="96" spans="1:32" ht="31.5" x14ac:dyDescent="0.25">
      <c r="A96" s="483" t="s">
        <v>325</v>
      </c>
      <c r="B96" s="929" t="s">
        <v>485</v>
      </c>
      <c r="C96" s="930"/>
      <c r="D96" s="930"/>
      <c r="E96" s="930"/>
      <c r="F96" s="930"/>
      <c r="G96" s="933">
        <f>'Семестровка уск виправлено'!D97</f>
        <v>4.5</v>
      </c>
      <c r="H96" s="934">
        <f>G96*30</f>
        <v>135</v>
      </c>
      <c r="I96" s="933"/>
      <c r="J96" s="933"/>
      <c r="K96" s="933"/>
      <c r="L96" s="933"/>
      <c r="M96" s="933"/>
      <c r="N96" s="933"/>
      <c r="O96" s="933"/>
      <c r="P96" s="933"/>
      <c r="Q96" s="933"/>
      <c r="R96" s="933"/>
      <c r="S96" s="933"/>
      <c r="T96" s="933"/>
      <c r="U96" s="933"/>
      <c r="V96" s="933"/>
      <c r="W96" s="930"/>
      <c r="X96" s="930"/>
    </row>
    <row r="97" spans="1:32" s="100" customFormat="1" x14ac:dyDescent="0.25">
      <c r="A97" s="483" t="s">
        <v>326</v>
      </c>
      <c r="B97" s="935" t="s">
        <v>45</v>
      </c>
      <c r="C97" s="936"/>
      <c r="D97" s="937" t="s">
        <v>202</v>
      </c>
      <c r="E97" s="937"/>
      <c r="F97" s="938"/>
      <c r="G97" s="939">
        <f>'Семестровка уск виправлено'!E129</f>
        <v>6</v>
      </c>
      <c r="H97" s="940">
        <f>G97*30</f>
        <v>180</v>
      </c>
      <c r="I97" s="1152">
        <f>J97+K97+L97</f>
        <v>0</v>
      </c>
      <c r="J97" s="749"/>
      <c r="K97" s="749"/>
      <c r="L97" s="749"/>
      <c r="M97" s="821">
        <f>H97-I97</f>
        <v>180</v>
      </c>
      <c r="N97" s="941"/>
      <c r="O97" s="942"/>
      <c r="P97" s="943"/>
      <c r="Q97" s="944"/>
      <c r="R97" s="942"/>
      <c r="S97" s="942"/>
      <c r="T97" s="944"/>
      <c r="U97" s="942"/>
      <c r="V97" s="943"/>
      <c r="W97" s="944"/>
      <c r="X97" s="943"/>
    </row>
    <row r="98" spans="1:32" s="100" customFormat="1" x14ac:dyDescent="0.25">
      <c r="A98" s="2362" t="s">
        <v>486</v>
      </c>
      <c r="B98" s="2363"/>
      <c r="C98" s="2363"/>
      <c r="D98" s="2363"/>
      <c r="E98" s="2363"/>
      <c r="F98" s="2364"/>
      <c r="G98" s="933">
        <f>G94+G95+G96</f>
        <v>13.5</v>
      </c>
      <c r="H98" s="933">
        <f>H94+H95+H96</f>
        <v>405</v>
      </c>
      <c r="I98" s="535"/>
      <c r="J98" s="535"/>
      <c r="K98" s="535"/>
      <c r="L98" s="535"/>
      <c r="M98" s="535"/>
      <c r="N98" s="945"/>
      <c r="O98" s="945"/>
      <c r="P98" s="880"/>
      <c r="Q98" s="945"/>
      <c r="R98" s="945"/>
      <c r="S98" s="945"/>
      <c r="T98" s="945"/>
      <c r="U98" s="945"/>
      <c r="V98" s="880"/>
      <c r="W98" s="945"/>
      <c r="X98" s="880"/>
      <c r="AF98" s="127">
        <f>G98*30</f>
        <v>405</v>
      </c>
    </row>
    <row r="99" spans="1:32" s="100" customFormat="1" x14ac:dyDescent="0.25">
      <c r="A99" s="2362" t="s">
        <v>296</v>
      </c>
      <c r="B99" s="2363"/>
      <c r="C99" s="2363"/>
      <c r="D99" s="2363"/>
      <c r="E99" s="2363"/>
      <c r="F99" s="2364"/>
      <c r="G99" s="933">
        <f>G97</f>
        <v>6</v>
      </c>
      <c r="H99" s="933">
        <f>H97</f>
        <v>180</v>
      </c>
      <c r="I99" s="933">
        <f t="shared" ref="I99:X99" si="13">I97</f>
        <v>0</v>
      </c>
      <c r="J99" s="933">
        <f t="shared" si="13"/>
        <v>0</v>
      </c>
      <c r="K99" s="933">
        <f t="shared" si="13"/>
        <v>0</v>
      </c>
      <c r="L99" s="933">
        <f t="shared" si="13"/>
        <v>0</v>
      </c>
      <c r="M99" s="933">
        <f t="shared" si="13"/>
        <v>180</v>
      </c>
      <c r="N99" s="933">
        <f t="shared" si="13"/>
        <v>0</v>
      </c>
      <c r="O99" s="933">
        <f t="shared" si="13"/>
        <v>0</v>
      </c>
      <c r="P99" s="933">
        <f t="shared" si="13"/>
        <v>0</v>
      </c>
      <c r="Q99" s="933">
        <f t="shared" si="13"/>
        <v>0</v>
      </c>
      <c r="R99" s="933">
        <f t="shared" si="13"/>
        <v>0</v>
      </c>
      <c r="S99" s="933">
        <f t="shared" si="13"/>
        <v>0</v>
      </c>
      <c r="T99" s="933">
        <f t="shared" si="13"/>
        <v>0</v>
      </c>
      <c r="U99" s="933">
        <f t="shared" si="13"/>
        <v>0</v>
      </c>
      <c r="V99" s="933">
        <f t="shared" si="13"/>
        <v>0</v>
      </c>
      <c r="W99" s="933">
        <f t="shared" si="13"/>
        <v>0</v>
      </c>
      <c r="X99" s="933">
        <f t="shared" si="13"/>
        <v>0</v>
      </c>
      <c r="AF99" s="127">
        <f>G99*30</f>
        <v>180</v>
      </c>
    </row>
    <row r="100" spans="1:32" s="100" customFormat="1" ht="16.5" thickBot="1" x14ac:dyDescent="0.3">
      <c r="A100" s="1993" t="s">
        <v>208</v>
      </c>
      <c r="B100" s="1994"/>
      <c r="C100" s="1994"/>
      <c r="D100" s="1994"/>
      <c r="E100" s="1994"/>
      <c r="F100" s="1995"/>
      <c r="G100" s="946">
        <f>G98+G99</f>
        <v>19.5</v>
      </c>
      <c r="H100" s="946">
        <f>H98+H99</f>
        <v>585</v>
      </c>
      <c r="I100" s="947"/>
      <c r="J100" s="947"/>
      <c r="K100" s="947"/>
      <c r="L100" s="947"/>
      <c r="M100" s="947"/>
      <c r="N100" s="947"/>
      <c r="O100" s="947"/>
      <c r="P100" s="947"/>
      <c r="Q100" s="947"/>
      <c r="R100" s="947"/>
      <c r="S100" s="947"/>
      <c r="T100" s="947"/>
      <c r="U100" s="947"/>
      <c r="V100" s="947"/>
      <c r="W100" s="947"/>
      <c r="X100" s="947"/>
      <c r="AF100" s="127">
        <f>G100*30</f>
        <v>585</v>
      </c>
    </row>
    <row r="101" spans="1:32" ht="16.5" thickBot="1" x14ac:dyDescent="0.3">
      <c r="A101" s="1966" t="s">
        <v>209</v>
      </c>
      <c r="B101" s="1967"/>
      <c r="C101" s="1967"/>
      <c r="D101" s="1967"/>
      <c r="E101" s="1967"/>
      <c r="F101" s="1967"/>
      <c r="G101" s="1967"/>
      <c r="H101" s="1967"/>
      <c r="I101" s="1967"/>
      <c r="J101" s="1967"/>
      <c r="K101" s="1967"/>
      <c r="L101" s="1967"/>
      <c r="M101" s="1967"/>
      <c r="N101" s="1967"/>
      <c r="O101" s="1967"/>
      <c r="P101" s="1967"/>
      <c r="Q101" s="1967"/>
      <c r="R101" s="1967"/>
      <c r="S101" s="1967"/>
      <c r="T101" s="1967"/>
      <c r="U101" s="1967"/>
      <c r="V101" s="1967"/>
      <c r="W101" s="1967"/>
      <c r="X101" s="1968"/>
    </row>
    <row r="102" spans="1:32" s="100" customFormat="1" ht="16.5" thickBot="1" x14ac:dyDescent="0.3">
      <c r="A102" s="274" t="s">
        <v>327</v>
      </c>
      <c r="B102" s="948" t="s">
        <v>43</v>
      </c>
      <c r="C102" s="949"/>
      <c r="D102" s="950"/>
      <c r="E102" s="950"/>
      <c r="F102" s="951"/>
      <c r="G102" s="952">
        <f>'Семестровка уск виправлено'!E130</f>
        <v>3</v>
      </c>
      <c r="H102" s="953">
        <f>G102*30</f>
        <v>90</v>
      </c>
      <c r="I102" s="954">
        <f>J102+K102+L102</f>
        <v>0</v>
      </c>
      <c r="J102" s="955"/>
      <c r="K102" s="955"/>
      <c r="L102" s="955"/>
      <c r="M102" s="956">
        <f>H102-I102</f>
        <v>90</v>
      </c>
      <c r="N102" s="957"/>
      <c r="O102" s="958"/>
      <c r="P102" s="959"/>
      <c r="Q102" s="960"/>
      <c r="R102" s="961"/>
      <c r="S102" s="961"/>
      <c r="T102" s="957"/>
      <c r="U102" s="958"/>
      <c r="V102" s="959"/>
      <c r="W102" s="960"/>
      <c r="X102" s="962"/>
    </row>
    <row r="103" spans="1:32" s="100" customFormat="1" ht="32.25" thickBot="1" x14ac:dyDescent="0.3">
      <c r="A103" s="274" t="s">
        <v>328</v>
      </c>
      <c r="B103" s="963" t="s">
        <v>212</v>
      </c>
      <c r="C103" s="964">
        <v>4</v>
      </c>
      <c r="D103" s="965"/>
      <c r="E103" s="965"/>
      <c r="F103" s="966"/>
      <c r="G103" s="967">
        <f>'Семестровка уск виправлено'!E131</f>
        <v>3</v>
      </c>
      <c r="H103" s="968">
        <f>G103*30</f>
        <v>90</v>
      </c>
      <c r="I103" s="969">
        <f>J103+K103+L103</f>
        <v>0</v>
      </c>
      <c r="J103" s="970"/>
      <c r="K103" s="970"/>
      <c r="L103" s="970"/>
      <c r="M103" s="971">
        <f>H103-I103</f>
        <v>90</v>
      </c>
      <c r="N103" s="972"/>
      <c r="O103" s="973"/>
      <c r="P103" s="974"/>
      <c r="Q103" s="975"/>
      <c r="R103" s="961"/>
      <c r="S103" s="961"/>
      <c r="T103" s="972"/>
      <c r="U103" s="973"/>
      <c r="V103" s="974"/>
      <c r="W103" s="975"/>
      <c r="X103" s="976"/>
    </row>
    <row r="104" spans="1:32" s="100" customFormat="1" ht="16.5" thickBot="1" x14ac:dyDescent="0.3">
      <c r="A104" s="1969" t="s">
        <v>213</v>
      </c>
      <c r="B104" s="1970"/>
      <c r="C104" s="1970"/>
      <c r="D104" s="1970"/>
      <c r="E104" s="1970"/>
      <c r="F104" s="1971"/>
      <c r="G104" s="977">
        <f>SUM(G102:G103)</f>
        <v>6</v>
      </c>
      <c r="H104" s="978">
        <f>SUM(H102:H103)</f>
        <v>180</v>
      </c>
      <c r="I104" s="978">
        <f t="shared" ref="I104:X104" si="14">I102</f>
        <v>0</v>
      </c>
      <c r="J104" s="978">
        <f t="shared" si="14"/>
        <v>0</v>
      </c>
      <c r="K104" s="978">
        <f t="shared" si="14"/>
        <v>0</v>
      </c>
      <c r="L104" s="978">
        <f t="shared" si="14"/>
        <v>0</v>
      </c>
      <c r="M104" s="978">
        <f>SUM(M102:M103)</f>
        <v>180</v>
      </c>
      <c r="N104" s="978">
        <f t="shared" si="14"/>
        <v>0</v>
      </c>
      <c r="O104" s="978">
        <f t="shared" si="14"/>
        <v>0</v>
      </c>
      <c r="P104" s="978">
        <f t="shared" si="14"/>
        <v>0</v>
      </c>
      <c r="Q104" s="978">
        <f t="shared" si="14"/>
        <v>0</v>
      </c>
      <c r="R104" s="978"/>
      <c r="S104" s="978">
        <f t="shared" si="14"/>
        <v>0</v>
      </c>
      <c r="T104" s="978">
        <f t="shared" si="14"/>
        <v>0</v>
      </c>
      <c r="U104" s="978">
        <f t="shared" si="14"/>
        <v>0</v>
      </c>
      <c r="V104" s="978">
        <f t="shared" si="14"/>
        <v>0</v>
      </c>
      <c r="W104" s="978">
        <f t="shared" si="14"/>
        <v>0</v>
      </c>
      <c r="X104" s="947">
        <f t="shared" si="14"/>
        <v>0</v>
      </c>
    </row>
    <row r="105" spans="1:32" s="100" customFormat="1" ht="16.5" thickBot="1" x14ac:dyDescent="0.3">
      <c r="A105" s="1972" t="s">
        <v>487</v>
      </c>
      <c r="B105" s="1973"/>
      <c r="C105" s="1973"/>
      <c r="D105" s="1973"/>
      <c r="E105" s="1973"/>
      <c r="F105" s="1973"/>
      <c r="G105" s="933">
        <f>G90+G98+G48</f>
        <v>97.5</v>
      </c>
      <c r="H105" s="933">
        <f>H90+H98+H48</f>
        <v>2925</v>
      </c>
      <c r="I105" s="979"/>
      <c r="J105" s="979"/>
      <c r="K105" s="979"/>
      <c r="L105" s="979"/>
      <c r="M105" s="979"/>
      <c r="N105" s="979"/>
      <c r="O105" s="979"/>
      <c r="P105" s="979"/>
      <c r="Q105" s="979"/>
      <c r="R105" s="979"/>
      <c r="S105" s="979"/>
      <c r="T105" s="979"/>
      <c r="U105" s="979"/>
      <c r="V105" s="979"/>
      <c r="W105" s="979"/>
      <c r="X105" s="979"/>
      <c r="AF105" s="127">
        <f>G105*30</f>
        <v>2925</v>
      </c>
    </row>
    <row r="106" spans="1:32" s="100" customFormat="1" ht="16.5" customHeight="1" thickBot="1" x14ac:dyDescent="0.3">
      <c r="A106" s="1972" t="s">
        <v>334</v>
      </c>
      <c r="B106" s="1973"/>
      <c r="C106" s="1973"/>
      <c r="D106" s="1973"/>
      <c r="E106" s="1973"/>
      <c r="F106" s="1973"/>
      <c r="G106" s="933">
        <f t="shared" ref="G106:S106" si="15">G91+G99+G49+G104</f>
        <v>80</v>
      </c>
      <c r="H106" s="933">
        <f t="shared" si="15"/>
        <v>2400</v>
      </c>
      <c r="I106" s="933">
        <f t="shared" si="15"/>
        <v>879</v>
      </c>
      <c r="J106" s="933">
        <f t="shared" si="15"/>
        <v>466</v>
      </c>
      <c r="K106" s="933">
        <f t="shared" si="15"/>
        <v>0</v>
      </c>
      <c r="L106" s="933">
        <f t="shared" si="15"/>
        <v>413</v>
      </c>
      <c r="M106" s="933">
        <f t="shared" si="15"/>
        <v>1521</v>
      </c>
      <c r="N106" s="933">
        <f t="shared" si="15"/>
        <v>27.466666666666669</v>
      </c>
      <c r="O106" s="933">
        <f t="shared" si="15"/>
        <v>11</v>
      </c>
      <c r="P106" s="933">
        <f t="shared" si="15"/>
        <v>20</v>
      </c>
      <c r="Q106" s="933">
        <f t="shared" si="15"/>
        <v>13.5</v>
      </c>
      <c r="R106" s="933">
        <f t="shared" si="15"/>
        <v>0</v>
      </c>
      <c r="S106" s="933">
        <f t="shared" si="15"/>
        <v>0</v>
      </c>
      <c r="T106" s="979"/>
      <c r="U106" s="979"/>
      <c r="V106" s="979"/>
      <c r="W106" s="979"/>
      <c r="X106" s="979"/>
      <c r="AF106" s="127">
        <f>G106*30</f>
        <v>2400</v>
      </c>
    </row>
    <row r="107" spans="1:32" ht="16.5" thickBot="1" x14ac:dyDescent="0.3">
      <c r="A107" s="1972" t="s">
        <v>214</v>
      </c>
      <c r="B107" s="1973"/>
      <c r="C107" s="1973"/>
      <c r="D107" s="1973"/>
      <c r="E107" s="1973"/>
      <c r="F107" s="1973"/>
      <c r="G107" s="980">
        <f>G105+G106</f>
        <v>177.5</v>
      </c>
      <c r="H107" s="980">
        <f>H105+H106</f>
        <v>5325</v>
      </c>
      <c r="I107" s="981"/>
      <c r="J107" s="981"/>
      <c r="K107" s="981"/>
      <c r="L107" s="981"/>
      <c r="M107" s="981"/>
      <c r="N107" s="981"/>
      <c r="O107" s="981"/>
      <c r="P107" s="981"/>
      <c r="Q107" s="981"/>
      <c r="R107" s="981"/>
      <c r="S107" s="981"/>
      <c r="T107" s="981"/>
      <c r="U107" s="981"/>
      <c r="V107" s="981"/>
      <c r="W107" s="981"/>
      <c r="X107" s="981"/>
      <c r="Y107" s="100">
        <f>30*G107</f>
        <v>5325</v>
      </c>
      <c r="AF107" s="127">
        <f>G107*30</f>
        <v>5325</v>
      </c>
    </row>
    <row r="108" spans="1:32" x14ac:dyDescent="0.25">
      <c r="A108" s="1986" t="s">
        <v>215</v>
      </c>
      <c r="B108" s="1987"/>
      <c r="C108" s="1987"/>
      <c r="D108" s="1987"/>
      <c r="E108" s="1987"/>
      <c r="F108" s="1987"/>
      <c r="G108" s="1987"/>
      <c r="H108" s="1987"/>
      <c r="I108" s="1987"/>
      <c r="J108" s="1987"/>
      <c r="K108" s="1987"/>
      <c r="L108" s="1987"/>
      <c r="M108" s="1987"/>
      <c r="N108" s="1987"/>
      <c r="O108" s="1987"/>
      <c r="P108" s="1987"/>
      <c r="Q108" s="1987"/>
      <c r="R108" s="1987"/>
      <c r="S108" s="1987"/>
      <c r="T108" s="1987"/>
      <c r="U108" s="1987"/>
      <c r="V108" s="1987"/>
      <c r="W108" s="1987"/>
      <c r="X108" s="1988"/>
    </row>
    <row r="109" spans="1:32" x14ac:dyDescent="0.25">
      <c r="A109" s="1989" t="s">
        <v>216</v>
      </c>
      <c r="B109" s="1990"/>
      <c r="C109" s="1990"/>
      <c r="D109" s="1990"/>
      <c r="E109" s="1990"/>
      <c r="F109" s="1990"/>
      <c r="G109" s="1990"/>
      <c r="H109" s="1990"/>
      <c r="I109" s="1990"/>
      <c r="J109" s="1990"/>
      <c r="K109" s="1990"/>
      <c r="L109" s="1990"/>
      <c r="M109" s="1990"/>
      <c r="N109" s="1990"/>
      <c r="O109" s="1990"/>
      <c r="P109" s="1990"/>
      <c r="Q109" s="1990"/>
      <c r="R109" s="1990"/>
      <c r="S109" s="1990"/>
      <c r="T109" s="1990"/>
      <c r="U109" s="1990"/>
      <c r="V109" s="1990"/>
      <c r="W109" s="1990"/>
      <c r="X109" s="1991"/>
    </row>
    <row r="110" spans="1:32" x14ac:dyDescent="0.25">
      <c r="A110" s="773" t="s">
        <v>217</v>
      </c>
      <c r="B110" s="774" t="s">
        <v>77</v>
      </c>
      <c r="C110" s="775"/>
      <c r="D110" s="775"/>
      <c r="E110" s="775"/>
      <c r="F110" s="775"/>
      <c r="G110" s="775"/>
      <c r="H110" s="775"/>
      <c r="I110" s="775"/>
      <c r="J110" s="775"/>
      <c r="K110" s="775"/>
      <c r="L110" s="775"/>
      <c r="M110" s="775"/>
      <c r="N110" s="775"/>
      <c r="O110" s="775"/>
      <c r="P110" s="775"/>
      <c r="Q110" s="775"/>
      <c r="R110" s="775"/>
      <c r="S110" s="775"/>
      <c r="T110" s="775"/>
      <c r="U110" s="775"/>
      <c r="V110" s="775"/>
      <c r="W110" s="775"/>
      <c r="X110" s="775"/>
    </row>
    <row r="111" spans="1:32" ht="31.5" x14ac:dyDescent="0.25">
      <c r="A111" s="2253" t="s">
        <v>280</v>
      </c>
      <c r="B111" s="797" t="s">
        <v>488</v>
      </c>
      <c r="C111" s="342"/>
      <c r="D111" s="776"/>
      <c r="E111" s="776"/>
      <c r="F111" s="340"/>
      <c r="G111" s="333">
        <f>'Семестровка уск виправлено'!D65</f>
        <v>3.5</v>
      </c>
      <c r="H111" s="777">
        <f>G111*30</f>
        <v>105</v>
      </c>
      <c r="I111" s="778"/>
      <c r="J111" s="779"/>
      <c r="K111" s="779"/>
      <c r="L111" s="779"/>
      <c r="M111" s="780"/>
      <c r="N111" s="342"/>
      <c r="O111" s="339"/>
      <c r="P111" s="340"/>
      <c r="Q111" s="342"/>
      <c r="R111" s="332"/>
      <c r="S111" s="332"/>
      <c r="T111" s="338"/>
      <c r="U111" s="339"/>
      <c r="V111" s="340"/>
      <c r="W111" s="342"/>
      <c r="X111" s="340"/>
      <c r="AD111" s="100">
        <f t="shared" ref="AD111:AD133" si="16">SUM(N111:S111)</f>
        <v>0</v>
      </c>
    </row>
    <row r="112" spans="1:32" ht="16.5" thickBot="1" x14ac:dyDescent="0.3">
      <c r="A112" s="2253"/>
      <c r="B112" s="798" t="s">
        <v>489</v>
      </c>
      <c r="C112" s="781"/>
      <c r="D112" s="1154"/>
      <c r="E112" s="1154"/>
      <c r="F112" s="782"/>
      <c r="G112" s="783"/>
      <c r="H112" s="784"/>
      <c r="I112" s="785"/>
      <c r="J112" s="786"/>
      <c r="K112" s="786"/>
      <c r="L112" s="786"/>
      <c r="M112" s="787"/>
      <c r="N112" s="781"/>
      <c r="O112" s="788"/>
      <c r="P112" s="782"/>
      <c r="Q112" s="781"/>
      <c r="R112" s="332"/>
      <c r="S112" s="332"/>
      <c r="T112" s="789"/>
      <c r="U112" s="788"/>
      <c r="V112" s="782"/>
      <c r="W112" s="781"/>
      <c r="X112" s="782"/>
      <c r="AD112" s="100">
        <f t="shared" si="16"/>
        <v>0</v>
      </c>
    </row>
    <row r="113" spans="1:30" x14ac:dyDescent="0.25">
      <c r="A113" s="2368" t="s">
        <v>281</v>
      </c>
      <c r="B113" s="799" t="s">
        <v>490</v>
      </c>
      <c r="C113" s="332"/>
      <c r="D113" s="332"/>
      <c r="E113" s="332"/>
      <c r="F113" s="332"/>
      <c r="G113" s="372">
        <f>'Семестровка уск виправлено'!D67</f>
        <v>3</v>
      </c>
      <c r="H113" s="790">
        <f>G113*30</f>
        <v>90</v>
      </c>
      <c r="I113" s="350"/>
      <c r="J113" s="350"/>
      <c r="K113" s="350"/>
      <c r="L113" s="350"/>
      <c r="M113" s="350"/>
      <c r="N113" s="332"/>
      <c r="O113" s="332"/>
      <c r="P113" s="332"/>
      <c r="Q113" s="332"/>
      <c r="R113" s="332"/>
      <c r="S113" s="332"/>
      <c r="T113" s="332"/>
      <c r="U113" s="332"/>
      <c r="V113" s="332"/>
      <c r="W113" s="332"/>
      <c r="X113" s="332"/>
      <c r="AD113" s="100">
        <f t="shared" si="16"/>
        <v>0</v>
      </c>
    </row>
    <row r="114" spans="1:30" ht="31.5" x14ac:dyDescent="0.25">
      <c r="A114" s="2369"/>
      <c r="B114" s="799" t="s">
        <v>491</v>
      </c>
      <c r="C114" s="332"/>
      <c r="D114" s="332"/>
      <c r="E114" s="332"/>
      <c r="F114" s="332"/>
      <c r="G114" s="372"/>
      <c r="H114" s="350"/>
      <c r="I114" s="350"/>
      <c r="J114" s="350"/>
      <c r="K114" s="350"/>
      <c r="L114" s="350"/>
      <c r="M114" s="350"/>
      <c r="N114" s="332"/>
      <c r="O114" s="332"/>
      <c r="P114" s="332"/>
      <c r="Q114" s="332"/>
      <c r="R114" s="332"/>
      <c r="S114" s="332"/>
      <c r="T114" s="332"/>
      <c r="U114" s="332"/>
      <c r="V114" s="332"/>
      <c r="W114" s="332"/>
      <c r="X114" s="332"/>
      <c r="AD114" s="100">
        <f t="shared" si="16"/>
        <v>0</v>
      </c>
    </row>
    <row r="115" spans="1:30" x14ac:dyDescent="0.25">
      <c r="A115" s="2370" t="s">
        <v>329</v>
      </c>
      <c r="B115" s="799" t="s">
        <v>15</v>
      </c>
      <c r="C115" s="332"/>
      <c r="D115" s="332"/>
      <c r="E115" s="332"/>
      <c r="F115" s="332"/>
      <c r="G115" s="372">
        <f>G116+G117</f>
        <v>3</v>
      </c>
      <c r="H115" s="350">
        <f>G115*30</f>
        <v>90</v>
      </c>
      <c r="I115" s="350">
        <f>J115+K115+L115</f>
        <v>0</v>
      </c>
      <c r="J115" s="350"/>
      <c r="K115" s="350"/>
      <c r="L115" s="350"/>
      <c r="M115" s="350"/>
      <c r="N115" s="332"/>
      <c r="O115" s="332"/>
      <c r="P115" s="332"/>
      <c r="Q115" s="332"/>
      <c r="R115" s="332"/>
      <c r="S115" s="332"/>
      <c r="T115" s="332"/>
      <c r="U115" s="332"/>
      <c r="V115" s="332"/>
      <c r="W115" s="332"/>
      <c r="X115" s="332"/>
      <c r="AD115" s="100">
        <f t="shared" si="16"/>
        <v>0</v>
      </c>
    </row>
    <row r="116" spans="1:30" x14ac:dyDescent="0.25">
      <c r="A116" s="2371"/>
      <c r="B116" s="800" t="s">
        <v>475</v>
      </c>
      <c r="C116" s="332"/>
      <c r="D116" s="332"/>
      <c r="E116" s="332"/>
      <c r="F116" s="332"/>
      <c r="G116" s="372">
        <f>'Семестровка уск виправлено'!D11</f>
        <v>1</v>
      </c>
      <c r="H116" s="350">
        <f t="shared" ref="H116:H126" si="17">G116*30</f>
        <v>30</v>
      </c>
      <c r="I116" s="350"/>
      <c r="J116" s="350"/>
      <c r="K116" s="350"/>
      <c r="L116" s="350"/>
      <c r="M116" s="350"/>
      <c r="N116" s="332"/>
      <c r="O116" s="332"/>
      <c r="P116" s="332"/>
      <c r="Q116" s="332"/>
      <c r="R116" s="332"/>
      <c r="S116" s="332"/>
      <c r="T116" s="332"/>
      <c r="U116" s="332"/>
      <c r="V116" s="332"/>
      <c r="W116" s="332"/>
      <c r="X116" s="332"/>
      <c r="AD116" s="100">
        <f t="shared" si="16"/>
        <v>0</v>
      </c>
    </row>
    <row r="117" spans="1:30" x14ac:dyDescent="0.25">
      <c r="A117" s="2371"/>
      <c r="B117" s="801" t="s">
        <v>270</v>
      </c>
      <c r="C117" s="332"/>
      <c r="D117" s="332">
        <v>1</v>
      </c>
      <c r="E117" s="332"/>
      <c r="F117" s="332"/>
      <c r="G117" s="372">
        <f>'Семестровка уск виправлено'!E11</f>
        <v>2</v>
      </c>
      <c r="H117" s="350">
        <f t="shared" si="17"/>
        <v>60</v>
      </c>
      <c r="I117" s="350">
        <f>J117+K117+L117</f>
        <v>30</v>
      </c>
      <c r="J117" s="350">
        <f>'Семестровка уск виправлено'!I11</f>
        <v>0</v>
      </c>
      <c r="K117" s="350"/>
      <c r="L117" s="350">
        <f>'Семестровка уск виправлено'!K11</f>
        <v>30</v>
      </c>
      <c r="M117" s="350">
        <f>H117-I117</f>
        <v>30</v>
      </c>
      <c r="N117" s="332">
        <v>2</v>
      </c>
      <c r="O117" s="332"/>
      <c r="P117" s="332"/>
      <c r="Q117" s="332"/>
      <c r="R117" s="332"/>
      <c r="S117" s="332"/>
      <c r="T117" s="332"/>
      <c r="U117" s="332"/>
      <c r="V117" s="332"/>
      <c r="W117" s="332"/>
      <c r="X117" s="332"/>
      <c r="AD117" s="100">
        <f t="shared" si="16"/>
        <v>2</v>
      </c>
    </row>
    <row r="118" spans="1:30" x14ac:dyDescent="0.25">
      <c r="A118" s="2371"/>
      <c r="B118" s="799" t="s">
        <v>271</v>
      </c>
      <c r="C118" s="332"/>
      <c r="D118" s="332"/>
      <c r="E118" s="332"/>
      <c r="F118" s="332"/>
      <c r="G118" s="372">
        <f>G119+G120</f>
        <v>3</v>
      </c>
      <c r="H118" s="350">
        <f t="shared" si="17"/>
        <v>90</v>
      </c>
      <c r="I118" s="350"/>
      <c r="J118" s="350"/>
      <c r="K118" s="350"/>
      <c r="L118" s="350"/>
      <c r="M118" s="350"/>
      <c r="N118" s="332"/>
      <c r="O118" s="332"/>
      <c r="P118" s="332"/>
      <c r="Q118" s="332"/>
      <c r="R118" s="332"/>
      <c r="S118" s="332"/>
      <c r="T118" s="332"/>
      <c r="U118" s="332"/>
      <c r="V118" s="332"/>
      <c r="W118" s="332"/>
      <c r="X118" s="332"/>
      <c r="AD118" s="100">
        <f t="shared" si="16"/>
        <v>0</v>
      </c>
    </row>
    <row r="119" spans="1:30" x14ac:dyDescent="0.25">
      <c r="A119" s="2371"/>
      <c r="B119" s="800" t="s">
        <v>492</v>
      </c>
      <c r="C119" s="332"/>
      <c r="D119" s="332"/>
      <c r="E119" s="332"/>
      <c r="F119" s="332"/>
      <c r="G119" s="372">
        <f>G116</f>
        <v>1</v>
      </c>
      <c r="H119" s="350">
        <f t="shared" si="17"/>
        <v>30</v>
      </c>
      <c r="I119" s="350"/>
      <c r="J119" s="350"/>
      <c r="K119" s="350"/>
      <c r="L119" s="350"/>
      <c r="M119" s="350"/>
      <c r="N119" s="332"/>
      <c r="O119" s="332"/>
      <c r="P119" s="332"/>
      <c r="Q119" s="332"/>
      <c r="R119" s="332"/>
      <c r="S119" s="332"/>
      <c r="T119" s="332"/>
      <c r="U119" s="332"/>
      <c r="V119" s="332"/>
      <c r="W119" s="332"/>
      <c r="X119" s="332"/>
      <c r="AD119" s="100">
        <f t="shared" si="16"/>
        <v>0</v>
      </c>
    </row>
    <row r="120" spans="1:30" x14ac:dyDescent="0.25">
      <c r="A120" s="2372"/>
      <c r="B120" s="801" t="s">
        <v>270</v>
      </c>
      <c r="C120" s="332"/>
      <c r="D120" s="332">
        <v>1</v>
      </c>
      <c r="E120" s="332"/>
      <c r="F120" s="332"/>
      <c r="G120" s="372">
        <f>G117</f>
        <v>2</v>
      </c>
      <c r="H120" s="350">
        <f t="shared" si="17"/>
        <v>60</v>
      </c>
      <c r="I120" s="350">
        <f>J120+K120+L120</f>
        <v>30</v>
      </c>
      <c r="J120" s="350">
        <v>15</v>
      </c>
      <c r="K120" s="350"/>
      <c r="L120" s="350">
        <v>15</v>
      </c>
      <c r="M120" s="350">
        <f>H120-I120</f>
        <v>30</v>
      </c>
      <c r="N120" s="332">
        <v>2</v>
      </c>
      <c r="O120" s="332"/>
      <c r="P120" s="332"/>
      <c r="Q120" s="332"/>
      <c r="R120" s="332"/>
      <c r="S120" s="332"/>
      <c r="T120" s="332"/>
      <c r="U120" s="332"/>
      <c r="V120" s="332"/>
      <c r="W120" s="332"/>
      <c r="X120" s="332"/>
      <c r="AD120" s="100"/>
    </row>
    <row r="121" spans="1:30" x14ac:dyDescent="0.25">
      <c r="A121" s="2370" t="s">
        <v>330</v>
      </c>
      <c r="B121" s="799" t="s">
        <v>15</v>
      </c>
      <c r="C121" s="332"/>
      <c r="D121" s="332"/>
      <c r="E121" s="332"/>
      <c r="F121" s="332"/>
      <c r="G121" s="372">
        <f>G122+G123</f>
        <v>4</v>
      </c>
      <c r="H121" s="350">
        <f t="shared" si="17"/>
        <v>120</v>
      </c>
      <c r="I121" s="350"/>
      <c r="J121" s="350"/>
      <c r="K121" s="350"/>
      <c r="L121" s="350"/>
      <c r="M121" s="350"/>
      <c r="N121" s="332"/>
      <c r="O121" s="332"/>
      <c r="P121" s="332"/>
      <c r="Q121" s="332"/>
      <c r="R121" s="332"/>
      <c r="S121" s="332"/>
      <c r="T121" s="332"/>
      <c r="U121" s="332"/>
      <c r="V121" s="332"/>
      <c r="W121" s="332"/>
      <c r="X121" s="332"/>
      <c r="AD121" s="100">
        <f t="shared" si="16"/>
        <v>0</v>
      </c>
    </row>
    <row r="122" spans="1:30" x14ac:dyDescent="0.25">
      <c r="A122" s="2371"/>
      <c r="B122" s="800" t="s">
        <v>475</v>
      </c>
      <c r="C122" s="332"/>
      <c r="D122" s="332"/>
      <c r="E122" s="332"/>
      <c r="F122" s="332"/>
      <c r="G122" s="372">
        <f>'Семестровка уск виправлено'!D57</f>
        <v>2</v>
      </c>
      <c r="H122" s="350">
        <f t="shared" si="17"/>
        <v>60</v>
      </c>
      <c r="I122" s="350"/>
      <c r="J122" s="350"/>
      <c r="K122" s="350"/>
      <c r="L122" s="350"/>
      <c r="M122" s="350"/>
      <c r="N122" s="332"/>
      <c r="O122" s="332"/>
      <c r="P122" s="332"/>
      <c r="Q122" s="332"/>
      <c r="R122" s="332"/>
      <c r="S122" s="332"/>
      <c r="T122" s="332"/>
      <c r="U122" s="332"/>
      <c r="V122" s="332"/>
      <c r="W122" s="332"/>
      <c r="X122" s="332"/>
      <c r="AD122" s="100">
        <f t="shared" si="16"/>
        <v>0</v>
      </c>
    </row>
    <row r="123" spans="1:30" x14ac:dyDescent="0.25">
      <c r="A123" s="2371"/>
      <c r="B123" s="801" t="s">
        <v>270</v>
      </c>
      <c r="C123" s="332"/>
      <c r="D123" s="332" t="s">
        <v>63</v>
      </c>
      <c r="E123" s="332"/>
      <c r="F123" s="332"/>
      <c r="G123" s="372">
        <f>'Семестровка уск виправлено'!E57</f>
        <v>2</v>
      </c>
      <c r="H123" s="350">
        <f t="shared" si="17"/>
        <v>60</v>
      </c>
      <c r="I123" s="350">
        <f>J123+K123+L123</f>
        <v>18</v>
      </c>
      <c r="J123" s="350"/>
      <c r="K123" s="350"/>
      <c r="L123" s="350">
        <f>'Семестровка уск виправлено'!J57</f>
        <v>18</v>
      </c>
      <c r="M123" s="350">
        <f>H123-I123</f>
        <v>42</v>
      </c>
      <c r="N123" s="332"/>
      <c r="O123" s="332">
        <v>2</v>
      </c>
      <c r="P123" s="332"/>
      <c r="Q123" s="332"/>
      <c r="R123" s="332"/>
      <c r="S123" s="332"/>
      <c r="T123" s="332"/>
      <c r="U123" s="332"/>
      <c r="V123" s="332"/>
      <c r="W123" s="332"/>
      <c r="X123" s="332"/>
      <c r="AD123" s="100">
        <f t="shared" si="16"/>
        <v>2</v>
      </c>
    </row>
    <row r="124" spans="1:30" x14ac:dyDescent="0.25">
      <c r="A124" s="2371"/>
      <c r="B124" s="799" t="s">
        <v>272</v>
      </c>
      <c r="C124" s="332"/>
      <c r="D124" s="332"/>
      <c r="E124" s="332"/>
      <c r="F124" s="332"/>
      <c r="G124" s="372">
        <f>G125+G126</f>
        <v>4</v>
      </c>
      <c r="H124" s="350">
        <f t="shared" si="17"/>
        <v>120</v>
      </c>
      <c r="I124" s="350"/>
      <c r="J124" s="350"/>
      <c r="K124" s="350"/>
      <c r="L124" s="350"/>
      <c r="M124" s="350"/>
      <c r="N124" s="332"/>
      <c r="O124" s="332"/>
      <c r="P124" s="332"/>
      <c r="Q124" s="332"/>
      <c r="R124" s="332"/>
      <c r="S124" s="332"/>
      <c r="T124" s="332"/>
      <c r="U124" s="332"/>
      <c r="V124" s="332"/>
      <c r="W124" s="332"/>
      <c r="X124" s="332"/>
      <c r="AD124" s="100">
        <f t="shared" si="16"/>
        <v>0</v>
      </c>
    </row>
    <row r="125" spans="1:30" x14ac:dyDescent="0.25">
      <c r="A125" s="2371"/>
      <c r="B125" s="800" t="s">
        <v>492</v>
      </c>
      <c r="C125" s="332"/>
      <c r="D125" s="332"/>
      <c r="E125" s="332"/>
      <c r="F125" s="332"/>
      <c r="G125" s="372">
        <f>G122</f>
        <v>2</v>
      </c>
      <c r="H125" s="350">
        <f t="shared" si="17"/>
        <v>60</v>
      </c>
      <c r="I125" s="350"/>
      <c r="J125" s="350"/>
      <c r="K125" s="350"/>
      <c r="L125" s="350"/>
      <c r="M125" s="350"/>
      <c r="N125" s="332"/>
      <c r="O125" s="332"/>
      <c r="P125" s="332"/>
      <c r="Q125" s="332"/>
      <c r="R125" s="332"/>
      <c r="S125" s="332"/>
      <c r="T125" s="332"/>
      <c r="U125" s="332"/>
      <c r="V125" s="332"/>
      <c r="W125" s="332"/>
      <c r="X125" s="332"/>
      <c r="AD125" s="100">
        <f t="shared" si="16"/>
        <v>0</v>
      </c>
    </row>
    <row r="126" spans="1:30" x14ac:dyDescent="0.25">
      <c r="A126" s="2372"/>
      <c r="B126" s="801" t="s">
        <v>270</v>
      </c>
      <c r="C126" s="332"/>
      <c r="D126" s="332" t="s">
        <v>63</v>
      </c>
      <c r="E126" s="332"/>
      <c r="F126" s="332"/>
      <c r="G126" s="372">
        <f>G123</f>
        <v>2</v>
      </c>
      <c r="H126" s="350">
        <f t="shared" si="17"/>
        <v>60</v>
      </c>
      <c r="I126" s="350">
        <f>J126+K126+L126</f>
        <v>18</v>
      </c>
      <c r="J126" s="350">
        <v>9</v>
      </c>
      <c r="K126" s="350"/>
      <c r="L126" s="350">
        <v>9</v>
      </c>
      <c r="M126" s="350">
        <f>H126-I126</f>
        <v>42</v>
      </c>
      <c r="N126" s="332"/>
      <c r="O126" s="332">
        <v>2</v>
      </c>
      <c r="P126" s="332"/>
      <c r="Q126" s="332"/>
      <c r="R126" s="332"/>
      <c r="S126" s="332"/>
      <c r="T126" s="332"/>
      <c r="U126" s="332"/>
      <c r="V126" s="332"/>
      <c r="W126" s="332"/>
      <c r="X126" s="332"/>
      <c r="AD126" s="100"/>
    </row>
    <row r="127" spans="1:30" x14ac:dyDescent="0.25">
      <c r="A127" s="2370" t="s">
        <v>331</v>
      </c>
      <c r="B127" s="799" t="s">
        <v>15</v>
      </c>
      <c r="C127" s="332"/>
      <c r="D127" s="332"/>
      <c r="E127" s="332"/>
      <c r="F127" s="332"/>
      <c r="G127" s="372">
        <f>G128+G129</f>
        <v>3</v>
      </c>
      <c r="H127" s="350">
        <f t="shared" ref="H127:H137" si="18">G127*30</f>
        <v>90</v>
      </c>
      <c r="I127" s="350"/>
      <c r="J127" s="350"/>
      <c r="K127" s="350"/>
      <c r="L127" s="350"/>
      <c r="M127" s="350"/>
      <c r="N127" s="332"/>
      <c r="O127" s="332"/>
      <c r="P127" s="332"/>
      <c r="Q127" s="332"/>
      <c r="R127" s="332"/>
      <c r="S127" s="332"/>
      <c r="T127" s="332"/>
      <c r="U127" s="332"/>
      <c r="V127" s="332"/>
      <c r="W127" s="332"/>
      <c r="X127" s="332"/>
      <c r="AD127" s="100">
        <f t="shared" si="16"/>
        <v>0</v>
      </c>
    </row>
    <row r="128" spans="1:30" x14ac:dyDescent="0.25">
      <c r="A128" s="2371"/>
      <c r="B128" s="800" t="s">
        <v>475</v>
      </c>
      <c r="C128" s="332"/>
      <c r="D128" s="332"/>
      <c r="E128" s="332"/>
      <c r="F128" s="332"/>
      <c r="G128" s="372">
        <f>'Семестровка уск виправлено'!D98</f>
        <v>1</v>
      </c>
      <c r="H128" s="350">
        <f t="shared" si="18"/>
        <v>30</v>
      </c>
      <c r="I128" s="350"/>
      <c r="J128" s="350"/>
      <c r="K128" s="350"/>
      <c r="L128" s="350"/>
      <c r="M128" s="350"/>
      <c r="N128" s="332"/>
      <c r="O128" s="332"/>
      <c r="P128" s="332"/>
      <c r="Q128" s="332"/>
      <c r="R128" s="332"/>
      <c r="S128" s="332"/>
      <c r="T128" s="332"/>
      <c r="U128" s="332"/>
      <c r="V128" s="332"/>
      <c r="W128" s="332"/>
      <c r="X128" s="332"/>
      <c r="AD128" s="100">
        <f t="shared" si="16"/>
        <v>0</v>
      </c>
    </row>
    <row r="129" spans="1:30" x14ac:dyDescent="0.25">
      <c r="A129" s="2371"/>
      <c r="B129" s="801" t="s">
        <v>270</v>
      </c>
      <c r="C129" s="332"/>
      <c r="D129" s="332">
        <v>3</v>
      </c>
      <c r="E129" s="332"/>
      <c r="F129" s="332"/>
      <c r="G129" s="372">
        <f>'Семестровка уск виправлено'!E98</f>
        <v>2</v>
      </c>
      <c r="H129" s="350">
        <f t="shared" si="18"/>
        <v>60</v>
      </c>
      <c r="I129" s="350">
        <f>J129+K129+L129</f>
        <v>30</v>
      </c>
      <c r="J129" s="350"/>
      <c r="K129" s="350"/>
      <c r="L129" s="350">
        <f>'Семестровка уск виправлено'!J98</f>
        <v>30</v>
      </c>
      <c r="M129" s="350">
        <f>H129-I129</f>
        <v>30</v>
      </c>
      <c r="N129" s="332"/>
      <c r="O129" s="332"/>
      <c r="P129" s="332"/>
      <c r="Q129" s="332">
        <f>'Семестровка уск виправлено'!L98</f>
        <v>2</v>
      </c>
      <c r="R129" s="332"/>
      <c r="S129" s="332"/>
      <c r="T129" s="332"/>
      <c r="U129" s="332"/>
      <c r="V129" s="332"/>
      <c r="W129" s="332"/>
      <c r="X129" s="332"/>
      <c r="AD129" s="100">
        <f t="shared" si="16"/>
        <v>2</v>
      </c>
    </row>
    <row r="130" spans="1:30" x14ac:dyDescent="0.25">
      <c r="A130" s="2371"/>
      <c r="B130" s="799" t="s">
        <v>282</v>
      </c>
      <c r="C130" s="332"/>
      <c r="D130" s="332"/>
      <c r="E130" s="332"/>
      <c r="F130" s="332"/>
      <c r="G130" s="372">
        <f>G127</f>
        <v>3</v>
      </c>
      <c r="H130" s="350">
        <f t="shared" si="18"/>
        <v>90</v>
      </c>
      <c r="I130" s="350"/>
      <c r="J130" s="350"/>
      <c r="K130" s="350"/>
      <c r="L130" s="350"/>
      <c r="M130" s="350"/>
      <c r="N130" s="332"/>
      <c r="O130" s="332"/>
      <c r="P130" s="332"/>
      <c r="Q130" s="332"/>
      <c r="R130" s="332"/>
      <c r="S130" s="332"/>
      <c r="T130" s="332"/>
      <c r="U130" s="332"/>
      <c r="V130" s="332"/>
      <c r="W130" s="332"/>
      <c r="X130" s="332"/>
      <c r="AD130" s="100">
        <f t="shared" si="16"/>
        <v>0</v>
      </c>
    </row>
    <row r="131" spans="1:30" x14ac:dyDescent="0.25">
      <c r="A131" s="2371"/>
      <c r="B131" s="800" t="s">
        <v>492</v>
      </c>
      <c r="C131" s="332"/>
      <c r="D131" s="332"/>
      <c r="E131" s="332"/>
      <c r="F131" s="332"/>
      <c r="G131" s="372">
        <f>G128</f>
        <v>1</v>
      </c>
      <c r="H131" s="350">
        <f t="shared" si="18"/>
        <v>30</v>
      </c>
      <c r="I131" s="350"/>
      <c r="J131" s="350"/>
      <c r="K131" s="350"/>
      <c r="L131" s="350"/>
      <c r="M131" s="350"/>
      <c r="N131" s="332"/>
      <c r="O131" s="332"/>
      <c r="P131" s="332"/>
      <c r="Q131" s="332"/>
      <c r="R131" s="332"/>
      <c r="S131" s="332"/>
      <c r="T131" s="332"/>
      <c r="U131" s="332"/>
      <c r="V131" s="332"/>
      <c r="W131" s="332"/>
      <c r="X131" s="332"/>
      <c r="AD131" s="100">
        <f t="shared" si="16"/>
        <v>0</v>
      </c>
    </row>
    <row r="132" spans="1:30" x14ac:dyDescent="0.25">
      <c r="A132" s="2372"/>
      <c r="B132" s="801" t="s">
        <v>270</v>
      </c>
      <c r="C132" s="332"/>
      <c r="D132" s="332">
        <v>3</v>
      </c>
      <c r="E132" s="332"/>
      <c r="F132" s="332"/>
      <c r="G132" s="372">
        <f>G129</f>
        <v>2</v>
      </c>
      <c r="H132" s="350">
        <f t="shared" si="18"/>
        <v>60</v>
      </c>
      <c r="I132" s="350">
        <f>J132+K132+L132</f>
        <v>30</v>
      </c>
      <c r="J132" s="350">
        <v>15</v>
      </c>
      <c r="K132" s="350"/>
      <c r="L132" s="350">
        <v>15</v>
      </c>
      <c r="M132" s="350">
        <f>H132-I132</f>
        <v>30</v>
      </c>
      <c r="N132" s="332"/>
      <c r="O132" s="332"/>
      <c r="P132" s="332"/>
      <c r="Q132" s="332">
        <v>2</v>
      </c>
      <c r="R132" s="332"/>
      <c r="S132" s="332"/>
      <c r="T132" s="332"/>
      <c r="U132" s="332"/>
      <c r="V132" s="332"/>
      <c r="W132" s="332"/>
      <c r="X132" s="332"/>
      <c r="AD132" s="100"/>
    </row>
    <row r="133" spans="1:30" x14ac:dyDescent="0.25">
      <c r="A133" s="2370" t="s">
        <v>473</v>
      </c>
      <c r="B133" s="799" t="s">
        <v>15</v>
      </c>
      <c r="C133" s="353"/>
      <c r="D133" s="353">
        <v>4</v>
      </c>
      <c r="E133" s="353"/>
      <c r="F133" s="352"/>
      <c r="G133" s="372">
        <f>'Семестровка уск виправлено'!E121</f>
        <v>3</v>
      </c>
      <c r="H133" s="350">
        <f t="shared" si="18"/>
        <v>90</v>
      </c>
      <c r="I133" s="350">
        <f>J133+K133+L133</f>
        <v>39</v>
      </c>
      <c r="J133" s="350"/>
      <c r="K133" s="350"/>
      <c r="L133" s="350">
        <f>'Семестровка уск виправлено'!J121</f>
        <v>39</v>
      </c>
      <c r="M133" s="350">
        <f>H133-I133</f>
        <v>51</v>
      </c>
      <c r="N133" s="332"/>
      <c r="O133" s="332"/>
      <c r="P133" s="332"/>
      <c r="Q133" s="332"/>
      <c r="R133" s="332">
        <f>'Семестровка уск виправлено'!L121</f>
        <v>3</v>
      </c>
      <c r="S133" s="332"/>
      <c r="T133" s="332"/>
      <c r="U133" s="332"/>
      <c r="V133" s="332"/>
      <c r="W133" s="332"/>
      <c r="X133" s="332"/>
      <c r="AD133" s="100">
        <f t="shared" si="16"/>
        <v>3</v>
      </c>
    </row>
    <row r="134" spans="1:30" x14ac:dyDescent="0.25">
      <c r="A134" s="2372"/>
      <c r="B134" s="1127" t="s">
        <v>472</v>
      </c>
      <c r="C134" s="353"/>
      <c r="D134" s="353">
        <v>4</v>
      </c>
      <c r="E134" s="353"/>
      <c r="F134" s="352"/>
      <c r="G134" s="372">
        <f>G133</f>
        <v>3</v>
      </c>
      <c r="H134" s="350">
        <f t="shared" si="18"/>
        <v>90</v>
      </c>
      <c r="I134" s="350">
        <f>J134+K134+L134</f>
        <v>39</v>
      </c>
      <c r="J134" s="350">
        <v>26</v>
      </c>
      <c r="K134" s="350"/>
      <c r="L134" s="350">
        <v>13</v>
      </c>
      <c r="M134" s="350">
        <f>H134-I134</f>
        <v>51</v>
      </c>
      <c r="N134" s="332"/>
      <c r="O134" s="332"/>
      <c r="P134" s="332"/>
      <c r="Q134" s="332"/>
      <c r="R134" s="332">
        <f>R133</f>
        <v>3</v>
      </c>
      <c r="S134" s="332"/>
      <c r="T134" s="332"/>
      <c r="U134" s="332"/>
      <c r="V134" s="332"/>
      <c r="W134" s="332"/>
      <c r="X134" s="332"/>
      <c r="AD134" s="100"/>
    </row>
    <row r="135" spans="1:30" x14ac:dyDescent="0.25">
      <c r="A135" s="2229" t="s">
        <v>486</v>
      </c>
      <c r="B135" s="2230"/>
      <c r="C135" s="2230"/>
      <c r="D135" s="2230"/>
      <c r="E135" s="2230"/>
      <c r="F135" s="2367"/>
      <c r="G135" s="372">
        <f>SUMIF(B110:B132,"*_*",G110:G132)</f>
        <v>10.5</v>
      </c>
      <c r="H135" s="350">
        <f t="shared" si="18"/>
        <v>315</v>
      </c>
      <c r="I135" s="350"/>
      <c r="J135" s="350"/>
      <c r="K135" s="350"/>
      <c r="L135" s="350"/>
      <c r="M135" s="350"/>
      <c r="N135" s="332"/>
      <c r="O135" s="332"/>
      <c r="P135" s="332"/>
      <c r="Q135" s="332"/>
      <c r="R135" s="332"/>
      <c r="S135" s="332"/>
      <c r="T135" s="332"/>
      <c r="U135" s="332"/>
      <c r="V135" s="332"/>
      <c r="W135" s="332"/>
      <c r="X135" s="332"/>
    </row>
    <row r="136" spans="1:30" x14ac:dyDescent="0.25">
      <c r="A136" s="2229" t="s">
        <v>296</v>
      </c>
      <c r="B136" s="2230"/>
      <c r="C136" s="2230"/>
      <c r="D136" s="2230"/>
      <c r="E136" s="2230"/>
      <c r="F136" s="2367"/>
      <c r="G136" s="372">
        <f>SUMIF($AD110:$AD134,"&gt;0",G110:G134)</f>
        <v>9</v>
      </c>
      <c r="H136" s="372">
        <f>SUMIF($AD110:$AD134,"&gt;0",H110:H134)</f>
        <v>270</v>
      </c>
      <c r="I136" s="372">
        <f t="shared" ref="I136:S136" si="19">SUMIF($AD110:$AD134,"&gt;0",I110:I134)</f>
        <v>117</v>
      </c>
      <c r="J136" s="372">
        <f t="shared" si="19"/>
        <v>0</v>
      </c>
      <c r="K136" s="372">
        <f t="shared" si="19"/>
        <v>0</v>
      </c>
      <c r="L136" s="372">
        <f t="shared" si="19"/>
        <v>117</v>
      </c>
      <c r="M136" s="372">
        <f t="shared" si="19"/>
        <v>153</v>
      </c>
      <c r="N136" s="372">
        <f t="shared" si="19"/>
        <v>2</v>
      </c>
      <c r="O136" s="372">
        <f t="shared" si="19"/>
        <v>2</v>
      </c>
      <c r="P136" s="372">
        <f t="shared" si="19"/>
        <v>0</v>
      </c>
      <c r="Q136" s="372">
        <f t="shared" si="19"/>
        <v>2</v>
      </c>
      <c r="R136" s="372">
        <f t="shared" si="19"/>
        <v>3</v>
      </c>
      <c r="S136" s="372">
        <f t="shared" si="19"/>
        <v>0</v>
      </c>
      <c r="T136" s="332"/>
      <c r="U136" s="332"/>
      <c r="V136" s="332"/>
      <c r="W136" s="332"/>
      <c r="X136" s="332"/>
    </row>
    <row r="137" spans="1:30" ht="16.5" thickBot="1" x14ac:dyDescent="0.3">
      <c r="A137" s="2233" t="s">
        <v>220</v>
      </c>
      <c r="B137" s="2233"/>
      <c r="C137" s="2233"/>
      <c r="D137" s="2233"/>
      <c r="E137" s="2233"/>
      <c r="F137" s="2233"/>
      <c r="G137" s="791">
        <f>G135+G136</f>
        <v>19.5</v>
      </c>
      <c r="H137" s="350">
        <f t="shared" si="18"/>
        <v>585</v>
      </c>
      <c r="I137" s="792"/>
      <c r="J137" s="792"/>
      <c r="K137" s="792"/>
      <c r="L137" s="792"/>
      <c r="M137" s="792"/>
      <c r="N137" s="792"/>
      <c r="O137" s="792"/>
      <c r="P137" s="792"/>
      <c r="Q137" s="792"/>
      <c r="R137" s="792"/>
      <c r="S137" s="792"/>
      <c r="T137" s="792"/>
      <c r="U137" s="792"/>
      <c r="V137" s="792"/>
      <c r="W137" s="792"/>
      <c r="X137" s="792"/>
      <c r="Y137" s="330">
        <f>SUM(Y111:Y112)</f>
        <v>0</v>
      </c>
      <c r="Z137" s="329">
        <f>SUM(Z111:Z112)</f>
        <v>0</v>
      </c>
      <c r="AA137" s="329">
        <f>SUM(AA111:AA112)</f>
        <v>0</v>
      </c>
      <c r="AB137" s="329">
        <f>SUM(AB111:AB112)</f>
        <v>0</v>
      </c>
      <c r="AC137" s="329">
        <f>SUM(AC111:AC112)</f>
        <v>0</v>
      </c>
    </row>
    <row r="138" spans="1:30" ht="16.5" thickBot="1" x14ac:dyDescent="0.3">
      <c r="A138" s="2235" t="s">
        <v>221</v>
      </c>
      <c r="B138" s="2373"/>
      <c r="C138" s="2373"/>
      <c r="D138" s="2373"/>
      <c r="E138" s="2373"/>
      <c r="F138" s="2373"/>
      <c r="G138" s="2373"/>
      <c r="H138" s="2373"/>
      <c r="I138" s="2236"/>
      <c r="J138" s="2236"/>
      <c r="K138" s="2236"/>
      <c r="L138" s="2236"/>
      <c r="M138" s="2236"/>
      <c r="N138" s="2373"/>
      <c r="O138" s="2373"/>
      <c r="P138" s="2373"/>
      <c r="Q138" s="2373"/>
      <c r="R138" s="2236"/>
      <c r="S138" s="2236"/>
      <c r="T138" s="2373"/>
      <c r="U138" s="2373"/>
      <c r="V138" s="2373"/>
      <c r="W138" s="2373"/>
      <c r="X138" s="2374"/>
    </row>
    <row r="139" spans="1:30" x14ac:dyDescent="0.25">
      <c r="A139" s="1984" t="s">
        <v>222</v>
      </c>
      <c r="B139" s="802" t="s">
        <v>223</v>
      </c>
      <c r="C139" s="332"/>
      <c r="D139" s="332" t="s">
        <v>276</v>
      </c>
      <c r="E139" s="332"/>
      <c r="F139" s="332"/>
      <c r="G139" s="333">
        <f>'Семестровка уск виправлено'!E81</f>
        <v>5</v>
      </c>
      <c r="H139" s="334">
        <f>G139*30</f>
        <v>150</v>
      </c>
      <c r="I139" s="335">
        <f>J139+L139+K139</f>
        <v>54</v>
      </c>
      <c r="J139" s="336">
        <f>'Семестровка уск виправлено'!H81</f>
        <v>27</v>
      </c>
      <c r="K139" s="336"/>
      <c r="L139" s="336">
        <f>'Семестровка уск виправлено'!J81</f>
        <v>27</v>
      </c>
      <c r="M139" s="337">
        <f>H139-I139</f>
        <v>96</v>
      </c>
      <c r="N139" s="338"/>
      <c r="O139" s="339"/>
      <c r="P139" s="340">
        <f>'Семестровка уск виправлено'!L81</f>
        <v>6</v>
      </c>
      <c r="Q139" s="636"/>
      <c r="R139" s="332"/>
      <c r="S139" s="332"/>
      <c r="T139" s="338"/>
      <c r="U139" s="339"/>
      <c r="V139" s="340"/>
      <c r="W139" s="342"/>
      <c r="X139" s="340"/>
      <c r="AD139" s="100">
        <f t="shared" ref="AD139:AD174" si="20">SUM(N139:S139)</f>
        <v>6</v>
      </c>
    </row>
    <row r="140" spans="1:30" ht="16.5" customHeight="1" x14ac:dyDescent="0.25">
      <c r="A140" s="1985"/>
      <c r="B140" s="343" t="s">
        <v>224</v>
      </c>
      <c r="C140" s="344"/>
      <c r="D140" s="227"/>
      <c r="E140" s="345"/>
      <c r="F140" s="346"/>
      <c r="G140" s="347"/>
      <c r="H140" s="348"/>
      <c r="I140" s="349"/>
      <c r="J140" s="350"/>
      <c r="K140" s="350">
        <f>SUM(K141:K146)</f>
        <v>0</v>
      </c>
      <c r="L140" s="350"/>
      <c r="M140" s="351"/>
      <c r="N140" s="352"/>
      <c r="O140" s="353"/>
      <c r="P140" s="354"/>
      <c r="Q140" s="366"/>
      <c r="R140" s="332"/>
      <c r="S140" s="332"/>
      <c r="T140" s="352"/>
      <c r="U140" s="353"/>
      <c r="V140" s="354"/>
      <c r="W140" s="355"/>
      <c r="X140" s="354"/>
      <c r="AD140" s="100">
        <f t="shared" si="20"/>
        <v>0</v>
      </c>
    </row>
    <row r="141" spans="1:30" x14ac:dyDescent="0.25">
      <c r="A141" s="1954" t="s">
        <v>225</v>
      </c>
      <c r="B141" s="225" t="s">
        <v>226</v>
      </c>
      <c r="C141" s="344"/>
      <c r="D141" s="159"/>
      <c r="E141" s="345"/>
      <c r="F141" s="346"/>
      <c r="G141" s="347"/>
      <c r="H141" s="357"/>
      <c r="I141" s="358"/>
      <c r="J141" s="359"/>
      <c r="K141" s="360"/>
      <c r="L141" s="360"/>
      <c r="M141" s="361"/>
      <c r="N141" s="233"/>
      <c r="O141" s="231"/>
      <c r="P141" s="232"/>
      <c r="Q141" s="637"/>
      <c r="R141" s="633"/>
      <c r="S141" s="633"/>
      <c r="T141" s="233"/>
      <c r="U141" s="231"/>
      <c r="V141" s="232"/>
      <c r="W141" s="230"/>
      <c r="X141" s="354"/>
      <c r="AD141" s="100">
        <f t="shared" si="20"/>
        <v>0</v>
      </c>
    </row>
    <row r="142" spans="1:30" x14ac:dyDescent="0.25">
      <c r="A142" s="1955"/>
      <c r="B142" s="343" t="s">
        <v>227</v>
      </c>
      <c r="C142" s="344"/>
      <c r="D142" s="227"/>
      <c r="E142" s="345"/>
      <c r="F142" s="346"/>
      <c r="G142" s="347">
        <f>G143+G144</f>
        <v>5</v>
      </c>
      <c r="H142" s="357">
        <f>G142*30</f>
        <v>150</v>
      </c>
      <c r="I142" s="358"/>
      <c r="J142" s="359"/>
      <c r="K142" s="360"/>
      <c r="L142" s="360"/>
      <c r="M142" s="361"/>
      <c r="N142" s="233"/>
      <c r="O142" s="231"/>
      <c r="P142" s="232"/>
      <c r="Q142" s="637"/>
      <c r="R142" s="633"/>
      <c r="S142" s="633"/>
      <c r="T142" s="233"/>
      <c r="U142" s="231"/>
      <c r="V142" s="232"/>
      <c r="W142" s="230"/>
      <c r="X142" s="354"/>
      <c r="AD142" s="100">
        <f t="shared" si="20"/>
        <v>0</v>
      </c>
    </row>
    <row r="143" spans="1:30" x14ac:dyDescent="0.25">
      <c r="A143" s="1955"/>
      <c r="B143" s="800" t="s">
        <v>475</v>
      </c>
      <c r="C143" s="344"/>
      <c r="D143" s="227"/>
      <c r="E143" s="345"/>
      <c r="F143" s="346"/>
      <c r="G143" s="347">
        <f>'Семестровка уск виправлено'!D100</f>
        <v>2</v>
      </c>
      <c r="H143" s="357">
        <f>G143*30</f>
        <v>60</v>
      </c>
      <c r="I143" s="358"/>
      <c r="J143" s="359"/>
      <c r="K143" s="360"/>
      <c r="L143" s="360"/>
      <c r="M143" s="361"/>
      <c r="N143" s="233"/>
      <c r="O143" s="231"/>
      <c r="P143" s="232"/>
      <c r="Q143" s="637"/>
      <c r="R143" s="633"/>
      <c r="S143" s="633"/>
      <c r="T143" s="233"/>
      <c r="U143" s="231"/>
      <c r="V143" s="232"/>
      <c r="W143" s="230"/>
      <c r="X143" s="354"/>
      <c r="AD143" s="100">
        <f t="shared" si="20"/>
        <v>0</v>
      </c>
    </row>
    <row r="144" spans="1:30" x14ac:dyDescent="0.25">
      <c r="A144" s="1956"/>
      <c r="B144" s="801" t="s">
        <v>270</v>
      </c>
      <c r="C144" s="344"/>
      <c r="D144" s="227" t="s">
        <v>186</v>
      </c>
      <c r="E144" s="345"/>
      <c r="F144" s="346"/>
      <c r="G144" s="347">
        <f>'Семестровка уск виправлено'!E99</f>
        <v>3</v>
      </c>
      <c r="H144" s="357">
        <f>G144*30</f>
        <v>90</v>
      </c>
      <c r="I144" s="358">
        <f>J144+L144+K144</f>
        <v>30</v>
      </c>
      <c r="J144" s="359">
        <f>'Семестровка уск виправлено'!H100</f>
        <v>15</v>
      </c>
      <c r="K144" s="359"/>
      <c r="L144" s="359">
        <f>'Семестровка уск виправлено'!J100</f>
        <v>15</v>
      </c>
      <c r="M144" s="361">
        <f>H144-I144</f>
        <v>60</v>
      </c>
      <c r="N144" s="233"/>
      <c r="O144" s="231"/>
      <c r="P144" s="232"/>
      <c r="Q144" s="638">
        <f>'Семестровка уск виправлено'!L100</f>
        <v>2</v>
      </c>
      <c r="R144" s="640"/>
      <c r="S144" s="633"/>
      <c r="T144" s="233"/>
      <c r="U144" s="231"/>
      <c r="V144" s="232"/>
      <c r="W144" s="230"/>
      <c r="X144" s="354"/>
      <c r="AD144" s="100">
        <f t="shared" si="20"/>
        <v>2</v>
      </c>
    </row>
    <row r="145" spans="1:30" x14ac:dyDescent="0.25">
      <c r="A145" s="1954" t="s">
        <v>228</v>
      </c>
      <c r="B145" s="803" t="s">
        <v>233</v>
      </c>
      <c r="C145" s="359"/>
      <c r="D145" s="793"/>
      <c r="E145" s="793"/>
      <c r="F145" s="794"/>
      <c r="G145" s="794"/>
      <c r="H145" s="794"/>
      <c r="I145" s="619"/>
      <c r="J145" s="619"/>
      <c r="K145" s="619"/>
      <c r="L145" s="619"/>
      <c r="M145" s="619"/>
      <c r="N145" s="619"/>
      <c r="O145" s="619"/>
      <c r="P145" s="619"/>
      <c r="Q145" s="619"/>
      <c r="R145" s="619"/>
      <c r="S145" s="633"/>
      <c r="T145" s="233"/>
      <c r="U145" s="231"/>
      <c r="V145" s="232"/>
      <c r="W145" s="230"/>
      <c r="X145" s="354"/>
      <c r="AD145" s="100">
        <f t="shared" si="20"/>
        <v>0</v>
      </c>
    </row>
    <row r="146" spans="1:30" x14ac:dyDescent="0.25">
      <c r="A146" s="1955"/>
      <c r="B146" s="225" t="s">
        <v>235</v>
      </c>
      <c r="C146" s="344"/>
      <c r="D146" s="227"/>
      <c r="E146" s="345"/>
      <c r="F146" s="346"/>
      <c r="G146" s="347">
        <f>G147+G148</f>
        <v>5</v>
      </c>
      <c r="H146" s="357">
        <f>G146*30</f>
        <v>150</v>
      </c>
      <c r="I146" s="358"/>
      <c r="J146" s="359"/>
      <c r="K146" s="360"/>
      <c r="L146" s="360"/>
      <c r="M146" s="365"/>
      <c r="N146" s="233"/>
      <c r="O146" s="231"/>
      <c r="P146" s="364"/>
      <c r="Q146" s="637"/>
      <c r="R146" s="633"/>
      <c r="S146" s="633"/>
      <c r="T146" s="233"/>
      <c r="U146" s="231"/>
      <c r="V146" s="232"/>
      <c r="W146" s="230"/>
      <c r="X146" s="354"/>
      <c r="AD146" s="100">
        <f t="shared" si="20"/>
        <v>0</v>
      </c>
    </row>
    <row r="147" spans="1:30" x14ac:dyDescent="0.25">
      <c r="A147" s="1955"/>
      <c r="B147" s="800" t="s">
        <v>475</v>
      </c>
      <c r="C147" s="344"/>
      <c r="D147" s="227"/>
      <c r="E147" s="345"/>
      <c r="F147" s="346"/>
      <c r="G147" s="347">
        <f>'Семестровка уск виправлено'!D107</f>
        <v>2</v>
      </c>
      <c r="H147" s="357">
        <f>G147*30</f>
        <v>60</v>
      </c>
      <c r="I147" s="358"/>
      <c r="J147" s="359"/>
      <c r="K147" s="360"/>
      <c r="L147" s="360"/>
      <c r="M147" s="365"/>
      <c r="N147" s="233"/>
      <c r="O147" s="231"/>
      <c r="P147" s="364"/>
      <c r="Q147" s="637"/>
      <c r="R147" s="633"/>
      <c r="S147" s="633"/>
      <c r="T147" s="233"/>
      <c r="U147" s="231"/>
      <c r="V147" s="232"/>
      <c r="W147" s="230"/>
      <c r="X147" s="354"/>
      <c r="AD147" s="100">
        <f t="shared" si="20"/>
        <v>0</v>
      </c>
    </row>
    <row r="148" spans="1:30" x14ac:dyDescent="0.25">
      <c r="A148" s="1956"/>
      <c r="B148" s="801" t="s">
        <v>270</v>
      </c>
      <c r="C148" s="344"/>
      <c r="D148" s="227" t="s">
        <v>186</v>
      </c>
      <c r="E148" s="345"/>
      <c r="F148" s="346"/>
      <c r="G148" s="347">
        <f>'Семестровка уск виправлено'!E107</f>
        <v>3</v>
      </c>
      <c r="H148" s="357">
        <f>G148*30</f>
        <v>90</v>
      </c>
      <c r="I148" s="358">
        <f>J148+L148+K148</f>
        <v>30</v>
      </c>
      <c r="J148" s="359">
        <f>'Семестровка уск виправлено'!H107</f>
        <v>15</v>
      </c>
      <c r="K148" s="359"/>
      <c r="L148" s="359">
        <f>'Семестровка уск виправлено'!J107</f>
        <v>15</v>
      </c>
      <c r="M148" s="361">
        <f>H148-I148</f>
        <v>60</v>
      </c>
      <c r="N148" s="233"/>
      <c r="O148" s="231"/>
      <c r="P148" s="364"/>
      <c r="Q148" s="638">
        <f>'Семестровка уск виправлено'!L107</f>
        <v>2</v>
      </c>
      <c r="R148" s="640"/>
      <c r="S148" s="633"/>
      <c r="T148" s="233"/>
      <c r="U148" s="231"/>
      <c r="V148" s="232"/>
      <c r="W148" s="230"/>
      <c r="X148" s="354"/>
      <c r="AD148" s="100">
        <f t="shared" si="20"/>
        <v>2</v>
      </c>
    </row>
    <row r="149" spans="1:30" ht="31.5" x14ac:dyDescent="0.25">
      <c r="A149" s="1954" t="s">
        <v>232</v>
      </c>
      <c r="B149" s="225" t="s">
        <v>237</v>
      </c>
      <c r="C149" s="344"/>
      <c r="D149" s="227"/>
      <c r="E149" s="227"/>
      <c r="F149" s="227"/>
      <c r="G149" s="619"/>
      <c r="H149" s="619"/>
      <c r="I149" s="619"/>
      <c r="J149" s="619"/>
      <c r="K149" s="619"/>
      <c r="L149" s="619"/>
      <c r="M149" s="619"/>
      <c r="N149" s="619"/>
      <c r="O149" s="619"/>
      <c r="P149" s="619"/>
      <c r="Q149" s="619"/>
      <c r="R149" s="633"/>
      <c r="S149" s="633"/>
      <c r="T149" s="633"/>
      <c r="U149" s="231"/>
      <c r="V149" s="232"/>
      <c r="W149" s="230"/>
      <c r="X149" s="354"/>
      <c r="AD149" s="100">
        <f t="shared" si="20"/>
        <v>0</v>
      </c>
    </row>
    <row r="150" spans="1:30" ht="31.5" x14ac:dyDescent="0.25">
      <c r="A150" s="1955"/>
      <c r="B150" s="225" t="s">
        <v>238</v>
      </c>
      <c r="C150" s="344"/>
      <c r="D150" s="227"/>
      <c r="E150" s="345"/>
      <c r="F150" s="345"/>
      <c r="G150" s="347">
        <f>G151+G152</f>
        <v>5</v>
      </c>
      <c r="H150" s="332">
        <f>G150*30</f>
        <v>150</v>
      </c>
      <c r="I150" s="349"/>
      <c r="J150" s="350"/>
      <c r="K150" s="350"/>
      <c r="L150" s="350"/>
      <c r="M150" s="367"/>
      <c r="N150" s="233"/>
      <c r="O150" s="231"/>
      <c r="P150" s="364"/>
      <c r="Q150" s="637"/>
      <c r="R150" s="633"/>
      <c r="S150" s="633"/>
      <c r="T150" s="233"/>
      <c r="U150" s="231"/>
      <c r="V150" s="232"/>
      <c r="W150" s="230"/>
      <c r="X150" s="354"/>
      <c r="AD150" s="100">
        <f t="shared" si="20"/>
        <v>0</v>
      </c>
    </row>
    <row r="151" spans="1:30" x14ac:dyDescent="0.25">
      <c r="A151" s="1955"/>
      <c r="B151" s="800" t="s">
        <v>475</v>
      </c>
      <c r="C151" s="359"/>
      <c r="D151" s="227"/>
      <c r="E151" s="227"/>
      <c r="F151" s="227"/>
      <c r="G151" s="372">
        <f>'Семестровка уск виправлено'!D124</f>
        <v>1</v>
      </c>
      <c r="H151" s="332">
        <f>G151*30</f>
        <v>30</v>
      </c>
      <c r="I151" s="350"/>
      <c r="J151" s="350"/>
      <c r="K151" s="350"/>
      <c r="L151" s="350"/>
      <c r="M151" s="655"/>
      <c r="N151" s="633"/>
      <c r="O151" s="633"/>
      <c r="P151" s="633"/>
      <c r="Q151" s="633"/>
      <c r="R151" s="633"/>
      <c r="S151" s="633"/>
      <c r="T151" s="233"/>
      <c r="U151" s="231"/>
      <c r="V151" s="232"/>
      <c r="W151" s="230"/>
      <c r="X151" s="354"/>
      <c r="AD151" s="100">
        <f t="shared" si="20"/>
        <v>0</v>
      </c>
    </row>
    <row r="152" spans="1:30" x14ac:dyDescent="0.25">
      <c r="A152" s="1956"/>
      <c r="B152" s="804" t="s">
        <v>270</v>
      </c>
      <c r="C152" s="359"/>
      <c r="D152" s="227" t="s">
        <v>347</v>
      </c>
      <c r="E152" s="227"/>
      <c r="F152" s="227"/>
      <c r="G152" s="372">
        <f>'Семестровка уск виправлено'!E124</f>
        <v>4</v>
      </c>
      <c r="H152" s="332">
        <f>G152*30</f>
        <v>120</v>
      </c>
      <c r="I152" s="655">
        <f>J152+L152+K152</f>
        <v>52</v>
      </c>
      <c r="J152" s="359">
        <f>'Семестровка уск виправлено'!H124</f>
        <v>26</v>
      </c>
      <c r="K152" s="359"/>
      <c r="L152" s="359">
        <f>'Семестровка уск виправлено'!J124</f>
        <v>26</v>
      </c>
      <c r="M152" s="656">
        <f>H152-I152</f>
        <v>68</v>
      </c>
      <c r="N152" s="633"/>
      <c r="O152" s="633"/>
      <c r="P152" s="633"/>
      <c r="Q152" s="633"/>
      <c r="R152" s="633">
        <f>'Семестровка уск виправлено'!L124</f>
        <v>4</v>
      </c>
      <c r="S152" s="633"/>
      <c r="T152" s="233"/>
      <c r="U152" s="231"/>
      <c r="V152" s="232"/>
      <c r="W152" s="230"/>
      <c r="X152" s="354"/>
      <c r="AD152" s="100">
        <f t="shared" si="20"/>
        <v>4</v>
      </c>
    </row>
    <row r="153" spans="1:30" x14ac:dyDescent="0.25">
      <c r="A153" s="1954" t="s">
        <v>236</v>
      </c>
      <c r="B153" s="982" t="s">
        <v>240</v>
      </c>
      <c r="C153" s="359"/>
      <c r="D153" s="619"/>
      <c r="E153" s="619"/>
      <c r="F153" s="619"/>
      <c r="G153" s="619"/>
      <c r="H153" s="619"/>
      <c r="I153" s="619"/>
      <c r="J153" s="619"/>
      <c r="K153" s="619"/>
      <c r="L153" s="619"/>
      <c r="M153" s="619"/>
      <c r="N153" s="619"/>
      <c r="O153" s="619"/>
      <c r="P153" s="619"/>
      <c r="Q153" s="619"/>
      <c r="R153" s="619"/>
      <c r="S153" s="633"/>
      <c r="T153" s="233"/>
      <c r="U153" s="231"/>
      <c r="V153" s="232"/>
      <c r="W153" s="230"/>
      <c r="X153" s="232"/>
      <c r="AD153" s="100">
        <f t="shared" si="20"/>
        <v>0</v>
      </c>
    </row>
    <row r="154" spans="1:30" x14ac:dyDescent="0.25">
      <c r="A154" s="1955"/>
      <c r="B154" s="983" t="s">
        <v>241</v>
      </c>
      <c r="C154" s="344"/>
      <c r="D154" s="227"/>
      <c r="E154" s="345"/>
      <c r="F154" s="346"/>
      <c r="G154" s="347">
        <f>G155+G156</f>
        <v>5</v>
      </c>
      <c r="H154" s="366">
        <f>G154*30</f>
        <v>150</v>
      </c>
      <c r="I154" s="358"/>
      <c r="J154" s="359"/>
      <c r="K154" s="360"/>
      <c r="L154" s="360"/>
      <c r="M154" s="361"/>
      <c r="N154" s="233"/>
      <c r="O154" s="231"/>
      <c r="P154" s="364"/>
      <c r="Q154" s="637"/>
      <c r="R154" s="633"/>
      <c r="S154" s="633"/>
      <c r="T154" s="233"/>
      <c r="U154" s="231"/>
      <c r="V154" s="232"/>
      <c r="W154" s="230"/>
      <c r="X154" s="232"/>
      <c r="AD154" s="100">
        <f t="shared" si="20"/>
        <v>0</v>
      </c>
    </row>
    <row r="155" spans="1:30" x14ac:dyDescent="0.25">
      <c r="A155" s="1955"/>
      <c r="B155" s="800" t="s">
        <v>475</v>
      </c>
      <c r="C155" s="344"/>
      <c r="D155" s="227"/>
      <c r="E155" s="345"/>
      <c r="F155" s="346"/>
      <c r="G155" s="347">
        <f>'Семестровка уск виправлено'!D105</f>
        <v>2</v>
      </c>
      <c r="H155" s="366">
        <f>G155*30</f>
        <v>60</v>
      </c>
      <c r="I155" s="358"/>
      <c r="J155" s="359"/>
      <c r="K155" s="360"/>
      <c r="L155" s="360"/>
      <c r="M155" s="361"/>
      <c r="N155" s="233"/>
      <c r="O155" s="231"/>
      <c r="P155" s="364"/>
      <c r="Q155" s="637"/>
      <c r="R155" s="633"/>
      <c r="S155" s="633"/>
      <c r="T155" s="233"/>
      <c r="U155" s="231"/>
      <c r="V155" s="232"/>
      <c r="W155" s="230"/>
      <c r="X155" s="232"/>
      <c r="AD155" s="100">
        <f t="shared" si="20"/>
        <v>0</v>
      </c>
    </row>
    <row r="156" spans="1:30" x14ac:dyDescent="0.25">
      <c r="A156" s="1956"/>
      <c r="B156" s="801" t="s">
        <v>270</v>
      </c>
      <c r="C156" s="344"/>
      <c r="D156" s="227" t="s">
        <v>186</v>
      </c>
      <c r="E156" s="345"/>
      <c r="F156" s="346"/>
      <c r="G156" s="347">
        <f>'Семестровка уск виправлено'!E105</f>
        <v>3</v>
      </c>
      <c r="H156" s="366">
        <f>G156*30</f>
        <v>90</v>
      </c>
      <c r="I156" s="358">
        <f>J156+L156</f>
        <v>30</v>
      </c>
      <c r="J156" s="359">
        <f>'Семестровка уск виправлено'!H105</f>
        <v>15</v>
      </c>
      <c r="K156" s="359"/>
      <c r="L156" s="359">
        <f>'Семестровка уск виправлено'!J105</f>
        <v>15</v>
      </c>
      <c r="M156" s="361">
        <f>H156-I156</f>
        <v>60</v>
      </c>
      <c r="N156" s="233"/>
      <c r="O156" s="231"/>
      <c r="P156" s="364"/>
      <c r="Q156" s="637">
        <f>'Семестровка уск виправлено'!L105</f>
        <v>2</v>
      </c>
      <c r="R156" s="633"/>
      <c r="S156" s="633"/>
      <c r="T156" s="233"/>
      <c r="U156" s="231"/>
      <c r="V156" s="232"/>
      <c r="W156" s="230"/>
      <c r="X156" s="232"/>
      <c r="AD156" s="100">
        <f t="shared" si="20"/>
        <v>2</v>
      </c>
    </row>
    <row r="157" spans="1:30" ht="31.5" x14ac:dyDescent="0.25">
      <c r="A157" s="1954" t="s">
        <v>239</v>
      </c>
      <c r="B157" s="225" t="s">
        <v>243</v>
      </c>
      <c r="C157" s="344"/>
      <c r="D157" s="360"/>
      <c r="E157" s="346"/>
      <c r="F157" s="345"/>
      <c r="G157" s="347"/>
      <c r="H157" s="357"/>
      <c r="I157" s="358"/>
      <c r="J157" s="359"/>
      <c r="K157" s="360"/>
      <c r="L157" s="360"/>
      <c r="M157" s="361"/>
      <c r="N157" s="233"/>
      <c r="O157" s="231"/>
      <c r="P157" s="364"/>
      <c r="Q157" s="637"/>
      <c r="R157" s="633"/>
      <c r="S157" s="633"/>
      <c r="T157" s="233"/>
      <c r="U157" s="231"/>
      <c r="V157" s="232"/>
      <c r="W157" s="230"/>
      <c r="X157" s="232"/>
      <c r="AD157" s="100">
        <f t="shared" si="20"/>
        <v>0</v>
      </c>
    </row>
    <row r="158" spans="1:30" x14ac:dyDescent="0.25">
      <c r="A158" s="1955"/>
      <c r="B158" s="225" t="s">
        <v>244</v>
      </c>
      <c r="C158" s="344"/>
      <c r="D158" s="360"/>
      <c r="E158" s="346"/>
      <c r="F158" s="345"/>
      <c r="G158" s="347">
        <f>G159+G160</f>
        <v>4</v>
      </c>
      <c r="H158" s="357">
        <f>G158*30</f>
        <v>120</v>
      </c>
      <c r="I158" s="371"/>
      <c r="J158" s="372"/>
      <c r="K158" s="372"/>
      <c r="L158" s="372"/>
      <c r="M158" s="367"/>
      <c r="N158" s="233"/>
      <c r="O158" s="231"/>
      <c r="P158" s="364"/>
      <c r="Q158" s="637"/>
      <c r="R158" s="633"/>
      <c r="S158" s="633"/>
      <c r="T158" s="233"/>
      <c r="U158" s="231"/>
      <c r="V158" s="232"/>
      <c r="W158" s="230"/>
      <c r="X158" s="232"/>
      <c r="AD158" s="100">
        <f t="shared" si="20"/>
        <v>0</v>
      </c>
    </row>
    <row r="159" spans="1:30" x14ac:dyDescent="0.25">
      <c r="A159" s="1955"/>
      <c r="B159" s="800" t="s">
        <v>475</v>
      </c>
      <c r="C159" s="344"/>
      <c r="D159" s="360"/>
      <c r="E159" s="346"/>
      <c r="F159" s="345"/>
      <c r="G159" s="347">
        <f>'Семестровка уск виправлено'!D127</f>
        <v>1.5</v>
      </c>
      <c r="H159" s="357">
        <f>G159*30</f>
        <v>45</v>
      </c>
      <c r="I159" s="371"/>
      <c r="J159" s="372"/>
      <c r="K159" s="372"/>
      <c r="L159" s="372"/>
      <c r="M159" s="367"/>
      <c r="N159" s="233"/>
      <c r="O159" s="231"/>
      <c r="P159" s="364"/>
      <c r="Q159" s="637"/>
      <c r="R159" s="633"/>
      <c r="S159" s="633"/>
      <c r="T159" s="233"/>
      <c r="U159" s="231"/>
      <c r="V159" s="232"/>
      <c r="W159" s="230"/>
      <c r="X159" s="232"/>
      <c r="AD159" s="100">
        <f t="shared" si="20"/>
        <v>0</v>
      </c>
    </row>
    <row r="160" spans="1:30" x14ac:dyDescent="0.25">
      <c r="A160" s="1956"/>
      <c r="B160" s="801" t="s">
        <v>270</v>
      </c>
      <c r="C160" s="344"/>
      <c r="D160" s="360">
        <v>4</v>
      </c>
      <c r="E160" s="346"/>
      <c r="F160" s="345"/>
      <c r="G160" s="347">
        <f>'Семестровка уск виправлено'!E127</f>
        <v>2.5</v>
      </c>
      <c r="H160" s="357">
        <f>G160*30</f>
        <v>75</v>
      </c>
      <c r="I160" s="358">
        <f>J160+L160+K160</f>
        <v>13</v>
      </c>
      <c r="J160" s="359"/>
      <c r="K160" s="359"/>
      <c r="L160" s="359">
        <f>'Семестровка уск виправлено'!J127</f>
        <v>13</v>
      </c>
      <c r="M160" s="361">
        <f>H160-I160</f>
        <v>62</v>
      </c>
      <c r="N160" s="233"/>
      <c r="O160" s="231"/>
      <c r="P160" s="364"/>
      <c r="Q160" s="637"/>
      <c r="R160" s="633">
        <f>'Семестровка уск виправлено'!L127</f>
        <v>2</v>
      </c>
      <c r="S160" s="633"/>
      <c r="T160" s="233"/>
      <c r="U160" s="231"/>
      <c r="V160" s="232"/>
      <c r="W160" s="230"/>
      <c r="X160" s="232"/>
      <c r="AD160" s="100">
        <f t="shared" si="20"/>
        <v>2</v>
      </c>
    </row>
    <row r="161" spans="1:31" x14ac:dyDescent="0.25">
      <c r="A161" s="1954" t="s">
        <v>242</v>
      </c>
      <c r="B161" s="225" t="s">
        <v>246</v>
      </c>
      <c r="C161" s="344"/>
      <c r="D161" s="360"/>
      <c r="E161" s="346"/>
      <c r="F161" s="345"/>
      <c r="G161" s="347"/>
      <c r="H161" s="357"/>
      <c r="I161" s="358"/>
      <c r="J161" s="359"/>
      <c r="K161" s="360"/>
      <c r="L161" s="360"/>
      <c r="M161" s="361"/>
      <c r="N161" s="233"/>
      <c r="O161" s="231"/>
      <c r="P161" s="364"/>
      <c r="Q161" s="637"/>
      <c r="R161" s="633"/>
      <c r="S161" s="633"/>
      <c r="T161" s="233"/>
      <c r="U161" s="231"/>
      <c r="V161" s="232"/>
      <c r="W161" s="230"/>
      <c r="X161" s="232"/>
      <c r="AD161" s="100">
        <f t="shared" si="20"/>
        <v>0</v>
      </c>
    </row>
    <row r="162" spans="1:31" ht="31.5" x14ac:dyDescent="0.25">
      <c r="A162" s="1955"/>
      <c r="B162" s="225" t="s">
        <v>247</v>
      </c>
      <c r="C162" s="344"/>
      <c r="D162" s="360"/>
      <c r="E162" s="346"/>
      <c r="F162" s="345"/>
      <c r="G162" s="347">
        <f>G163+G164</f>
        <v>5</v>
      </c>
      <c r="H162" s="357">
        <f>G162*30</f>
        <v>150</v>
      </c>
      <c r="I162" s="371"/>
      <c r="J162" s="372"/>
      <c r="K162" s="372"/>
      <c r="L162" s="372"/>
      <c r="M162" s="367"/>
      <c r="N162" s="233"/>
      <c r="O162" s="231"/>
      <c r="P162" s="364"/>
      <c r="Q162" s="637"/>
      <c r="R162" s="633"/>
      <c r="S162" s="633"/>
      <c r="T162" s="233"/>
      <c r="U162" s="231"/>
      <c r="V162" s="232"/>
      <c r="W162" s="230"/>
      <c r="X162" s="232"/>
      <c r="AD162" s="100">
        <f t="shared" si="20"/>
        <v>0</v>
      </c>
    </row>
    <row r="163" spans="1:31" x14ac:dyDescent="0.25">
      <c r="A163" s="1955"/>
      <c r="B163" s="800" t="s">
        <v>475</v>
      </c>
      <c r="C163" s="344"/>
      <c r="D163" s="360"/>
      <c r="E163" s="346"/>
      <c r="F163" s="345"/>
      <c r="G163" s="347">
        <f>'Семестровка уск виправлено'!D99</f>
        <v>2</v>
      </c>
      <c r="H163" s="357">
        <f>G163*30</f>
        <v>60</v>
      </c>
      <c r="I163" s="371"/>
      <c r="J163" s="372"/>
      <c r="K163" s="372"/>
      <c r="L163" s="372"/>
      <c r="M163" s="367"/>
      <c r="N163" s="233"/>
      <c r="O163" s="231"/>
      <c r="P163" s="364"/>
      <c r="Q163" s="637"/>
      <c r="R163" s="633"/>
      <c r="S163" s="633"/>
      <c r="T163" s="233"/>
      <c r="U163" s="231"/>
      <c r="V163" s="232"/>
      <c r="W163" s="230"/>
      <c r="X163" s="232"/>
      <c r="AD163" s="100">
        <f t="shared" si="20"/>
        <v>0</v>
      </c>
    </row>
    <row r="164" spans="1:31" x14ac:dyDescent="0.25">
      <c r="A164" s="1956"/>
      <c r="B164" s="801" t="s">
        <v>270</v>
      </c>
      <c r="C164" s="344"/>
      <c r="D164" s="360" t="s">
        <v>186</v>
      </c>
      <c r="E164" s="346"/>
      <c r="F164" s="345"/>
      <c r="G164" s="347">
        <f>'Семестровка уск виправлено'!E99</f>
        <v>3</v>
      </c>
      <c r="H164" s="357">
        <f>G164*30</f>
        <v>90</v>
      </c>
      <c r="I164" s="358">
        <f>J164+L164+K164</f>
        <v>30</v>
      </c>
      <c r="J164" s="372">
        <f>'Семестровка уск виправлено'!H99</f>
        <v>15</v>
      </c>
      <c r="K164" s="372"/>
      <c r="L164" s="372">
        <f>'Семестровка уск виправлено'!J99</f>
        <v>15</v>
      </c>
      <c r="M164" s="361">
        <f>H164-I164</f>
        <v>60</v>
      </c>
      <c r="N164" s="233"/>
      <c r="O164" s="231"/>
      <c r="P164" s="364"/>
      <c r="Q164" s="638">
        <f>'Семестровка уск виправлено'!L99</f>
        <v>2</v>
      </c>
      <c r="R164" s="640"/>
      <c r="S164" s="633"/>
      <c r="T164" s="233"/>
      <c r="U164" s="231"/>
      <c r="V164" s="232"/>
      <c r="W164" s="230"/>
      <c r="X164" s="232"/>
      <c r="AD164" s="100">
        <f t="shared" si="20"/>
        <v>2</v>
      </c>
    </row>
    <row r="165" spans="1:31" ht="31.5" x14ac:dyDescent="0.25">
      <c r="A165" s="1954" t="s">
        <v>245</v>
      </c>
      <c r="B165" s="225" t="s">
        <v>249</v>
      </c>
      <c r="C165" s="344"/>
      <c r="D165" s="360"/>
      <c r="E165" s="346"/>
      <c r="F165" s="227"/>
      <c r="G165" s="619"/>
      <c r="H165" s="619"/>
      <c r="I165" s="619"/>
      <c r="J165" s="619"/>
      <c r="K165" s="619"/>
      <c r="L165" s="619"/>
      <c r="M165" s="619"/>
      <c r="N165" s="619"/>
      <c r="O165" s="619"/>
      <c r="P165" s="619"/>
      <c r="Q165" s="619"/>
      <c r="R165" s="619"/>
      <c r="S165" s="619"/>
      <c r="T165" s="633"/>
      <c r="U165" s="633"/>
      <c r="V165" s="232"/>
      <c r="W165" s="230"/>
      <c r="X165" s="232"/>
      <c r="AD165" s="100">
        <f t="shared" si="20"/>
        <v>0</v>
      </c>
    </row>
    <row r="166" spans="1:31" ht="31.5" x14ac:dyDescent="0.25">
      <c r="A166" s="1955"/>
      <c r="B166" s="225" t="s">
        <v>250</v>
      </c>
      <c r="C166" s="344"/>
      <c r="D166" s="360"/>
      <c r="E166" s="346"/>
      <c r="F166" s="345"/>
      <c r="G166" s="347">
        <f>G167+G168</f>
        <v>4</v>
      </c>
      <c r="H166" s="357">
        <f>G166*30</f>
        <v>120</v>
      </c>
      <c r="I166" s="371"/>
      <c r="J166" s="372"/>
      <c r="K166" s="372"/>
      <c r="L166" s="372"/>
      <c r="M166" s="367"/>
      <c r="N166" s="233"/>
      <c r="O166" s="231"/>
      <c r="P166" s="364"/>
      <c r="Q166" s="637"/>
      <c r="R166" s="633"/>
      <c r="S166" s="633"/>
      <c r="T166" s="233"/>
      <c r="U166" s="231"/>
      <c r="V166" s="232"/>
      <c r="W166" s="230"/>
      <c r="X166" s="232"/>
      <c r="AD166" s="100">
        <f t="shared" si="20"/>
        <v>0</v>
      </c>
    </row>
    <row r="167" spans="1:31" x14ac:dyDescent="0.25">
      <c r="A167" s="1955"/>
      <c r="B167" s="800" t="s">
        <v>475</v>
      </c>
      <c r="C167" s="344"/>
      <c r="D167" s="360"/>
      <c r="E167" s="346"/>
      <c r="F167" s="345"/>
      <c r="G167" s="347">
        <f>'Семестровка уск виправлено'!D126</f>
        <v>0.5</v>
      </c>
      <c r="H167" s="357">
        <f>G167*30</f>
        <v>15</v>
      </c>
      <c r="I167" s="371"/>
      <c r="J167" s="372"/>
      <c r="K167" s="372"/>
      <c r="L167" s="372"/>
      <c r="M167" s="367"/>
      <c r="N167" s="233"/>
      <c r="O167" s="231"/>
      <c r="P167" s="364"/>
      <c r="Q167" s="637"/>
      <c r="R167" s="633"/>
      <c r="S167" s="633"/>
      <c r="T167" s="233"/>
      <c r="U167" s="231"/>
      <c r="V167" s="232"/>
      <c r="W167" s="230"/>
      <c r="X167" s="232"/>
      <c r="AD167" s="100">
        <f t="shared" si="20"/>
        <v>0</v>
      </c>
    </row>
    <row r="168" spans="1:31" x14ac:dyDescent="0.25">
      <c r="A168" s="1956"/>
      <c r="B168" s="801" t="s">
        <v>270</v>
      </c>
      <c r="C168" s="344"/>
      <c r="D168" s="360" t="s">
        <v>347</v>
      </c>
      <c r="E168" s="346"/>
      <c r="F168" s="345"/>
      <c r="G168" s="347">
        <f>'Семестровка уск виправлено'!E126</f>
        <v>3.5</v>
      </c>
      <c r="H168" s="357">
        <f>G168*30</f>
        <v>105</v>
      </c>
      <c r="I168" s="358">
        <f>J168+L168+K168</f>
        <v>39</v>
      </c>
      <c r="J168" s="359">
        <f>'Семестровка уск виправлено'!H126</f>
        <v>26</v>
      </c>
      <c r="K168" s="359"/>
      <c r="L168" s="359">
        <f>'Семестровка уск виправлено'!J126</f>
        <v>13</v>
      </c>
      <c r="M168" s="361">
        <f>H168-I168</f>
        <v>66</v>
      </c>
      <c r="N168" s="233"/>
      <c r="O168" s="231"/>
      <c r="P168" s="364"/>
      <c r="Q168" s="637"/>
      <c r="R168" s="633">
        <f>'Семестровка уск виправлено'!L126</f>
        <v>3</v>
      </c>
      <c r="S168" s="633"/>
      <c r="T168" s="233"/>
      <c r="U168" s="231"/>
      <c r="V168" s="232"/>
      <c r="W168" s="230"/>
      <c r="X168" s="232"/>
      <c r="AD168" s="100">
        <f t="shared" si="20"/>
        <v>3</v>
      </c>
    </row>
    <row r="169" spans="1:31" x14ac:dyDescent="0.25">
      <c r="A169" s="1962" t="s">
        <v>248</v>
      </c>
      <c r="B169" s="225" t="s">
        <v>252</v>
      </c>
      <c r="C169" s="344"/>
      <c r="D169" s="360"/>
      <c r="E169" s="346"/>
      <c r="F169" s="345"/>
      <c r="G169" s="347"/>
      <c r="H169" s="366"/>
      <c r="I169" s="358"/>
      <c r="J169" s="359"/>
      <c r="K169" s="360"/>
      <c r="L169" s="360"/>
      <c r="M169" s="361"/>
      <c r="N169" s="233"/>
      <c r="O169" s="231"/>
      <c r="P169" s="364"/>
      <c r="Q169" s="637"/>
      <c r="R169" s="633"/>
      <c r="S169" s="633"/>
      <c r="T169" s="233"/>
      <c r="U169" s="231"/>
      <c r="V169" s="232"/>
      <c r="W169" s="230"/>
      <c r="X169" s="232"/>
      <c r="AD169" s="100">
        <f t="shared" si="20"/>
        <v>0</v>
      </c>
    </row>
    <row r="170" spans="1:31" x14ac:dyDescent="0.25">
      <c r="A170" s="1963"/>
      <c r="B170" s="984" t="s">
        <v>253</v>
      </c>
      <c r="C170" s="659"/>
      <c r="D170" s="660"/>
      <c r="E170" s="661"/>
      <c r="F170" s="662"/>
      <c r="G170" s="663">
        <f>G171+G172</f>
        <v>5</v>
      </c>
      <c r="H170" s="357">
        <f>G170*30</f>
        <v>150</v>
      </c>
      <c r="I170" s="664"/>
      <c r="J170" s="665"/>
      <c r="K170" s="660"/>
      <c r="L170" s="660"/>
      <c r="M170" s="666"/>
      <c r="N170" s="667"/>
      <c r="O170" s="668"/>
      <c r="P170" s="669"/>
      <c r="Q170" s="670"/>
      <c r="R170" s="671"/>
      <c r="S170" s="671"/>
      <c r="T170" s="667"/>
      <c r="U170" s="668"/>
      <c r="V170" s="672"/>
      <c r="W170" s="673"/>
      <c r="X170" s="672"/>
      <c r="AD170" s="100">
        <f t="shared" si="20"/>
        <v>0</v>
      </c>
    </row>
    <row r="171" spans="1:31" x14ac:dyDescent="0.25">
      <c r="A171" s="1963"/>
      <c r="B171" s="800" t="s">
        <v>475</v>
      </c>
      <c r="C171" s="359"/>
      <c r="D171" s="360"/>
      <c r="E171" s="360"/>
      <c r="F171" s="227"/>
      <c r="G171" s="372">
        <f>'Семестровка уск виправлено'!D128</f>
        <v>1</v>
      </c>
      <c r="H171" s="357">
        <f>G171*30</f>
        <v>30</v>
      </c>
      <c r="I171" s="655"/>
      <c r="J171" s="359"/>
      <c r="K171" s="360"/>
      <c r="L171" s="360"/>
      <c r="M171" s="656"/>
      <c r="N171" s="633"/>
      <c r="O171" s="633"/>
      <c r="P171" s="633"/>
      <c r="Q171" s="633"/>
      <c r="R171" s="633"/>
      <c r="S171" s="633"/>
      <c r="T171" s="633"/>
      <c r="U171" s="633"/>
      <c r="V171" s="633"/>
      <c r="W171" s="633"/>
      <c r="X171" s="633"/>
      <c r="AD171" s="100">
        <f t="shared" si="20"/>
        <v>0</v>
      </c>
    </row>
    <row r="172" spans="1:31" x14ac:dyDescent="0.25">
      <c r="A172" s="1964"/>
      <c r="B172" s="801" t="s">
        <v>270</v>
      </c>
      <c r="C172" s="359"/>
      <c r="D172" s="360" t="s">
        <v>202</v>
      </c>
      <c r="E172" s="360"/>
      <c r="F172" s="227"/>
      <c r="G172" s="347">
        <f>'Семестровка уск виправлено'!E128</f>
        <v>4</v>
      </c>
      <c r="H172" s="357">
        <f>G172*30</f>
        <v>120</v>
      </c>
      <c r="I172" s="358">
        <f>J172+L172+K172</f>
        <v>52</v>
      </c>
      <c r="J172" s="359">
        <f>'Семестровка уск виправлено'!H128</f>
        <v>26</v>
      </c>
      <c r="K172" s="359"/>
      <c r="L172" s="359">
        <f>'Семестровка уск виправлено'!J128</f>
        <v>26</v>
      </c>
      <c r="M172" s="361">
        <f>H172-I172</f>
        <v>68</v>
      </c>
      <c r="N172" s="233"/>
      <c r="O172" s="231"/>
      <c r="P172" s="364"/>
      <c r="Q172" s="637"/>
      <c r="R172" s="633">
        <f>'Семестровка уск виправлено'!L128</f>
        <v>4</v>
      </c>
      <c r="S172" s="633"/>
      <c r="T172" s="633"/>
      <c r="U172" s="633"/>
      <c r="V172" s="633"/>
      <c r="W172" s="633"/>
      <c r="X172" s="633"/>
      <c r="AD172" s="100">
        <f t="shared" si="20"/>
        <v>4</v>
      </c>
    </row>
    <row r="173" spans="1:31" x14ac:dyDescent="0.25">
      <c r="A173" s="2362" t="s">
        <v>486</v>
      </c>
      <c r="B173" s="2363"/>
      <c r="C173" s="2363"/>
      <c r="D173" s="2363"/>
      <c r="E173" s="2363"/>
      <c r="F173" s="2364"/>
      <c r="G173" s="372">
        <f>SUMIF(B139:B172,"*_*",G139:G172)</f>
        <v>12</v>
      </c>
      <c r="H173" s="357">
        <f>G173*30</f>
        <v>360</v>
      </c>
      <c r="I173" s="655"/>
      <c r="J173" s="359"/>
      <c r="K173" s="359"/>
      <c r="L173" s="359"/>
      <c r="M173" s="656"/>
      <c r="N173" s="633"/>
      <c r="O173" s="633"/>
      <c r="P173" s="633"/>
      <c r="Q173" s="633"/>
      <c r="R173" s="633"/>
      <c r="S173" s="633"/>
      <c r="T173" s="633"/>
      <c r="U173" s="633"/>
      <c r="V173" s="633"/>
      <c r="W173" s="633"/>
      <c r="X173" s="633"/>
      <c r="AD173" s="100">
        <f t="shared" si="20"/>
        <v>0</v>
      </c>
    </row>
    <row r="174" spans="1:31" ht="16.5" thickBot="1" x14ac:dyDescent="0.3">
      <c r="A174" s="2362" t="s">
        <v>296</v>
      </c>
      <c r="B174" s="2363"/>
      <c r="C174" s="2363"/>
      <c r="D174" s="2363"/>
      <c r="E174" s="2363"/>
      <c r="F174" s="2364"/>
      <c r="G174" s="372">
        <f>SUMIF($AD139:$AD172,"&gt;0",G139:G172)</f>
        <v>31</v>
      </c>
      <c r="H174" s="372">
        <f>SUMIF($AD139:$AD172,"&gt;0",H139:H172)</f>
        <v>930</v>
      </c>
      <c r="I174" s="372">
        <f t="shared" ref="I174:X174" si="21">SUMIF($AD139:$AD172,"&gt;0",I139:I172)</f>
        <v>330</v>
      </c>
      <c r="J174" s="372">
        <f t="shared" si="21"/>
        <v>165</v>
      </c>
      <c r="K174" s="372">
        <f t="shared" si="21"/>
        <v>0</v>
      </c>
      <c r="L174" s="372">
        <f t="shared" si="21"/>
        <v>165</v>
      </c>
      <c r="M174" s="372">
        <f t="shared" si="21"/>
        <v>600</v>
      </c>
      <c r="N174" s="372">
        <f t="shared" si="21"/>
        <v>0</v>
      </c>
      <c r="O174" s="372">
        <f t="shared" si="21"/>
        <v>0</v>
      </c>
      <c r="P174" s="372">
        <f t="shared" si="21"/>
        <v>6</v>
      </c>
      <c r="Q174" s="372">
        <f>SUMIF($AD139:$AD172,"&gt;0",Q139:Q172)</f>
        <v>8</v>
      </c>
      <c r="R174" s="372">
        <f t="shared" si="21"/>
        <v>13</v>
      </c>
      <c r="S174" s="372">
        <f t="shared" si="21"/>
        <v>0</v>
      </c>
      <c r="T174" s="372">
        <f t="shared" si="21"/>
        <v>0</v>
      </c>
      <c r="U174" s="372">
        <f t="shared" si="21"/>
        <v>0</v>
      </c>
      <c r="V174" s="372">
        <f t="shared" si="21"/>
        <v>0</v>
      </c>
      <c r="W174" s="372">
        <f t="shared" si="21"/>
        <v>0</v>
      </c>
      <c r="X174" s="372">
        <f t="shared" si="21"/>
        <v>0</v>
      </c>
      <c r="AD174" s="100">
        <f t="shared" si="20"/>
        <v>27</v>
      </c>
    </row>
    <row r="175" spans="1:31" ht="16.5" thickBot="1" x14ac:dyDescent="0.3">
      <c r="A175" s="1938" t="s">
        <v>254</v>
      </c>
      <c r="B175" s="1939"/>
      <c r="C175" s="1939"/>
      <c r="D175" s="1939"/>
      <c r="E175" s="1939"/>
      <c r="F175" s="1940"/>
      <c r="G175" s="980">
        <f>G173+G174</f>
        <v>43</v>
      </c>
      <c r="H175" s="980">
        <f>H173+H174</f>
        <v>1290</v>
      </c>
      <c r="I175" s="928"/>
      <c r="J175" s="928"/>
      <c r="K175" s="928"/>
      <c r="L175" s="928"/>
      <c r="M175" s="928"/>
      <c r="N175" s="928"/>
      <c r="O175" s="928"/>
      <c r="P175" s="928"/>
      <c r="Q175" s="928"/>
      <c r="R175" s="928"/>
      <c r="S175" s="928"/>
      <c r="T175" s="928"/>
      <c r="U175" s="928"/>
      <c r="V175" s="928"/>
      <c r="W175" s="928"/>
      <c r="X175" s="928"/>
      <c r="Y175" s="245">
        <f>SUM(Y139:Y170)</f>
        <v>0</v>
      </c>
      <c r="Z175" s="244">
        <f>SUM(Z139:Z170)</f>
        <v>0</v>
      </c>
      <c r="AA175" s="244">
        <f>SUM(AA139:AA170)</f>
        <v>0</v>
      </c>
      <c r="AB175" s="244">
        <f>SUM(AB139:AB170)</f>
        <v>0</v>
      </c>
      <c r="AC175" s="244">
        <f>SUM(AC139:AC170)</f>
        <v>0</v>
      </c>
      <c r="AE175" s="159">
        <f>G175*30</f>
        <v>1290</v>
      </c>
    </row>
    <row r="176" spans="1:31" ht="16.5" thickBot="1" x14ac:dyDescent="0.3">
      <c r="A176" s="1959" t="s">
        <v>493</v>
      </c>
      <c r="B176" s="1960"/>
      <c r="C176" s="1960"/>
      <c r="D176" s="1960"/>
      <c r="E176" s="1960"/>
      <c r="F176" s="1960"/>
      <c r="G176" s="791">
        <f>G173+G135</f>
        <v>22.5</v>
      </c>
      <c r="H176" s="357">
        <f>G176*30</f>
        <v>675</v>
      </c>
      <c r="I176" s="767"/>
      <c r="J176" s="928"/>
      <c r="K176" s="928"/>
      <c r="L176" s="928"/>
      <c r="M176" s="928"/>
      <c r="N176" s="928"/>
      <c r="O176" s="928"/>
      <c r="P176" s="928"/>
      <c r="Q176" s="928"/>
      <c r="R176" s="928"/>
      <c r="S176" s="928"/>
      <c r="T176" s="928"/>
      <c r="U176" s="928"/>
      <c r="V176" s="928"/>
      <c r="W176" s="928"/>
      <c r="X176" s="928"/>
      <c r="Y176" s="245"/>
      <c r="Z176" s="244"/>
      <c r="AA176" s="244"/>
      <c r="AB176" s="244"/>
      <c r="AC176" s="244"/>
    </row>
    <row r="177" spans="1:31" ht="16.5" thickBot="1" x14ac:dyDescent="0.3">
      <c r="A177" s="1959" t="s">
        <v>336</v>
      </c>
      <c r="B177" s="1960"/>
      <c r="C177" s="1960"/>
      <c r="D177" s="1960"/>
      <c r="E177" s="1960"/>
      <c r="F177" s="1960"/>
      <c r="G177" s="791">
        <f>G174+G136</f>
        <v>40</v>
      </c>
      <c r="H177" s="791">
        <f>H174+H136</f>
        <v>1200</v>
      </c>
      <c r="I177" s="791">
        <f t="shared" ref="I177:R177" si="22">I174+I136</f>
        <v>447</v>
      </c>
      <c r="J177" s="791">
        <f t="shared" si="22"/>
        <v>165</v>
      </c>
      <c r="K177" s="791">
        <f t="shared" si="22"/>
        <v>0</v>
      </c>
      <c r="L177" s="791">
        <f t="shared" si="22"/>
        <v>282</v>
      </c>
      <c r="M177" s="791">
        <f t="shared" si="22"/>
        <v>753</v>
      </c>
      <c r="N177" s="791">
        <f t="shared" si="22"/>
        <v>2</v>
      </c>
      <c r="O177" s="791">
        <f t="shared" si="22"/>
        <v>2</v>
      </c>
      <c r="P177" s="791">
        <f t="shared" si="22"/>
        <v>6</v>
      </c>
      <c r="Q177" s="791">
        <f t="shared" si="22"/>
        <v>10</v>
      </c>
      <c r="R177" s="791">
        <f t="shared" si="22"/>
        <v>16</v>
      </c>
      <c r="S177" s="791"/>
      <c r="T177" s="928"/>
      <c r="U177" s="928"/>
      <c r="V177" s="928"/>
      <c r="W177" s="928"/>
      <c r="X177" s="928"/>
      <c r="Y177" s="245"/>
      <c r="Z177" s="244"/>
      <c r="AA177" s="244"/>
      <c r="AB177" s="244"/>
      <c r="AC177" s="244"/>
    </row>
    <row r="178" spans="1:31" ht="16.5" thickBot="1" x14ac:dyDescent="0.3">
      <c r="A178" s="1959" t="s">
        <v>255</v>
      </c>
      <c r="B178" s="1960"/>
      <c r="C178" s="1960"/>
      <c r="D178" s="1960"/>
      <c r="E178" s="1960"/>
      <c r="F178" s="1961"/>
      <c r="G178" s="764">
        <f>G175+G137</f>
        <v>62.5</v>
      </c>
      <c r="H178" s="985">
        <f>H175+H137</f>
        <v>1875</v>
      </c>
      <c r="I178" s="986"/>
      <c r="J178" s="986"/>
      <c r="K178" s="986"/>
      <c r="L178" s="986"/>
      <c r="M178" s="986"/>
      <c r="N178" s="765"/>
      <c r="O178" s="765"/>
      <c r="P178" s="765"/>
      <c r="Q178" s="765"/>
      <c r="R178" s="765"/>
      <c r="S178" s="765"/>
      <c r="T178" s="765"/>
      <c r="U178" s="765"/>
      <c r="V178" s="765"/>
      <c r="W178" s="765"/>
      <c r="X178" s="765"/>
      <c r="Y178" s="245">
        <f>Y175+Y137</f>
        <v>0</v>
      </c>
      <c r="Z178" s="244">
        <f>Z175+Z137</f>
        <v>0</v>
      </c>
      <c r="AA178" s="244">
        <f>AA175+AA137</f>
        <v>0</v>
      </c>
      <c r="AB178" s="244">
        <f>AB175+AB137</f>
        <v>0</v>
      </c>
      <c r="AC178" s="244">
        <f>AC175+AC137</f>
        <v>0</v>
      </c>
      <c r="AE178" s="159">
        <f>G178*30</f>
        <v>1875</v>
      </c>
    </row>
    <row r="179" spans="1:31" ht="16.5" thickBot="1" x14ac:dyDescent="0.3">
      <c r="A179" s="1958" t="s">
        <v>474</v>
      </c>
      <c r="B179" s="1958"/>
      <c r="C179" s="1958"/>
      <c r="D179" s="1958"/>
      <c r="E179" s="1958"/>
      <c r="F179" s="1958"/>
      <c r="G179" s="764">
        <f>G176+G105</f>
        <v>120</v>
      </c>
      <c r="H179" s="764">
        <f>H176+H105</f>
        <v>3600</v>
      </c>
      <c r="I179" s="986"/>
      <c r="J179" s="986"/>
      <c r="K179" s="986"/>
      <c r="L179" s="986"/>
      <c r="M179" s="986"/>
      <c r="N179" s="765"/>
      <c r="O179" s="765"/>
      <c r="P179" s="765"/>
      <c r="Q179" s="765"/>
      <c r="R179" s="765"/>
      <c r="S179" s="765"/>
      <c r="T179" s="765"/>
      <c r="U179" s="765"/>
      <c r="V179" s="765"/>
      <c r="W179" s="765"/>
      <c r="X179" s="765"/>
      <c r="Y179" s="746"/>
      <c r="Z179" s="746"/>
      <c r="AA179" s="329"/>
      <c r="AB179" s="329"/>
      <c r="AC179" s="329"/>
    </row>
    <row r="180" spans="1:31" ht="16.5" thickBot="1" x14ac:dyDescent="0.3">
      <c r="A180" s="1958" t="s">
        <v>345</v>
      </c>
      <c r="B180" s="1958"/>
      <c r="C180" s="1958"/>
      <c r="D180" s="1958"/>
      <c r="E180" s="1958"/>
      <c r="F180" s="1958"/>
      <c r="G180" s="764">
        <f>G177+G106</f>
        <v>120</v>
      </c>
      <c r="H180" s="764">
        <f t="shared" ref="H180:R180" si="23">H177+H106</f>
        <v>3600</v>
      </c>
      <c r="I180" s="764">
        <f t="shared" si="23"/>
        <v>1326</v>
      </c>
      <c r="J180" s="764">
        <f t="shared" si="23"/>
        <v>631</v>
      </c>
      <c r="K180" s="764">
        <f t="shared" si="23"/>
        <v>0</v>
      </c>
      <c r="L180" s="764">
        <f t="shared" si="23"/>
        <v>695</v>
      </c>
      <c r="M180" s="764">
        <f t="shared" si="23"/>
        <v>2274</v>
      </c>
      <c r="N180" s="764">
        <f t="shared" si="23"/>
        <v>29.466666666666669</v>
      </c>
      <c r="O180" s="764">
        <f t="shared" si="23"/>
        <v>13</v>
      </c>
      <c r="P180" s="764">
        <f t="shared" si="23"/>
        <v>26</v>
      </c>
      <c r="Q180" s="764">
        <f t="shared" si="23"/>
        <v>23.5</v>
      </c>
      <c r="R180" s="764">
        <f t="shared" si="23"/>
        <v>16</v>
      </c>
      <c r="S180" s="764"/>
      <c r="T180" s="765"/>
      <c r="U180" s="765"/>
      <c r="V180" s="765"/>
      <c r="W180" s="765"/>
      <c r="X180" s="765"/>
      <c r="Y180" s="746"/>
      <c r="Z180" s="746"/>
      <c r="AA180" s="329"/>
      <c r="AB180" s="329"/>
      <c r="AC180" s="329"/>
    </row>
    <row r="181" spans="1:31" s="100" customFormat="1" ht="16.5" thickBot="1" x14ac:dyDescent="0.3">
      <c r="A181" s="1958" t="s">
        <v>256</v>
      </c>
      <c r="B181" s="1958"/>
      <c r="C181" s="1958"/>
      <c r="D181" s="1958"/>
      <c r="E181" s="1958"/>
      <c r="F181" s="1958"/>
      <c r="G181" s="987">
        <f>G178+G107</f>
        <v>240</v>
      </c>
      <c r="H181" s="987">
        <f>H178+H107</f>
        <v>7200</v>
      </c>
      <c r="I181" s="986"/>
      <c r="J181" s="986"/>
      <c r="K181" s="986"/>
      <c r="L181" s="986"/>
      <c r="M181" s="986"/>
      <c r="N181" s="765"/>
      <c r="O181" s="765"/>
      <c r="P181" s="765"/>
      <c r="Q181" s="765"/>
      <c r="R181" s="765"/>
      <c r="S181" s="765"/>
      <c r="T181" s="765"/>
      <c r="U181" s="765"/>
      <c r="V181" s="765"/>
      <c r="W181" s="765"/>
      <c r="X181" s="765"/>
      <c r="AA181" s="378">
        <v>22</v>
      </c>
      <c r="AB181" s="378">
        <v>22</v>
      </c>
      <c r="AC181" s="378">
        <v>22</v>
      </c>
    </row>
    <row r="182" spans="1:31" s="100" customFormat="1" ht="16.5" thickBot="1" x14ac:dyDescent="0.3">
      <c r="A182" s="1937" t="s">
        <v>257</v>
      </c>
      <c r="B182" s="1937"/>
      <c r="C182" s="1937"/>
      <c r="D182" s="1937"/>
      <c r="E182" s="1937"/>
      <c r="F182" s="1937"/>
      <c r="G182" s="1937"/>
      <c r="H182" s="1937"/>
      <c r="I182" s="1937"/>
      <c r="J182" s="1937"/>
      <c r="K182" s="1937"/>
      <c r="L182" s="1937"/>
      <c r="M182" s="1937"/>
      <c r="N182" s="1142">
        <f>N180</f>
        <v>29.466666666666669</v>
      </c>
      <c r="O182" s="1142">
        <f>O180</f>
        <v>13</v>
      </c>
      <c r="P182" s="1142">
        <f>P180</f>
        <v>26</v>
      </c>
      <c r="Q182" s="1142">
        <f>Q180</f>
        <v>23.5</v>
      </c>
      <c r="R182" s="1142">
        <f>R180</f>
        <v>16</v>
      </c>
      <c r="S182" s="766"/>
      <c r="T182" s="766">
        <f t="shared" ref="T182:AC182" si="24">T181</f>
        <v>0</v>
      </c>
      <c r="U182" s="765">
        <f t="shared" si="24"/>
        <v>0</v>
      </c>
      <c r="V182" s="765">
        <f t="shared" si="24"/>
        <v>0</v>
      </c>
      <c r="W182" s="765">
        <f t="shared" si="24"/>
        <v>0</v>
      </c>
      <c r="X182" s="765">
        <f t="shared" si="24"/>
        <v>0</v>
      </c>
      <c r="Y182" s="245">
        <f t="shared" si="24"/>
        <v>0</v>
      </c>
      <c r="Z182" s="244">
        <f t="shared" si="24"/>
        <v>0</v>
      </c>
      <c r="AA182" s="244">
        <f t="shared" si="24"/>
        <v>22</v>
      </c>
      <c r="AB182" s="244">
        <f t="shared" si="24"/>
        <v>22</v>
      </c>
      <c r="AC182" s="244">
        <f t="shared" si="24"/>
        <v>22</v>
      </c>
    </row>
    <row r="183" spans="1:31" s="100" customFormat="1" ht="16.5" thickBot="1" x14ac:dyDescent="0.3">
      <c r="A183" s="1965" t="s">
        <v>258</v>
      </c>
      <c r="B183" s="1965"/>
      <c r="C183" s="1965"/>
      <c r="D183" s="1965"/>
      <c r="E183" s="1965"/>
      <c r="F183" s="1965"/>
      <c r="G183" s="1965"/>
      <c r="H183" s="1965"/>
      <c r="I183" s="1965"/>
      <c r="J183" s="1965"/>
      <c r="K183" s="1965"/>
      <c r="L183" s="1965"/>
      <c r="M183" s="1965"/>
      <c r="N183" s="765">
        <v>2</v>
      </c>
      <c r="O183" s="767">
        <v>0</v>
      </c>
      <c r="P183" s="768">
        <v>2</v>
      </c>
      <c r="Q183" s="1143">
        <v>4</v>
      </c>
      <c r="R183" s="1026">
        <v>0</v>
      </c>
      <c r="S183" s="759"/>
      <c r="T183" s="1026"/>
      <c r="U183" s="768"/>
      <c r="V183" s="768"/>
      <c r="W183" s="768"/>
      <c r="X183" s="768"/>
    </row>
    <row r="184" spans="1:31" s="100" customFormat="1" ht="16.5" thickBot="1" x14ac:dyDescent="0.3">
      <c r="A184" s="1965" t="s">
        <v>259</v>
      </c>
      <c r="B184" s="1965"/>
      <c r="C184" s="1965"/>
      <c r="D184" s="1965"/>
      <c r="E184" s="1965"/>
      <c r="F184" s="1965"/>
      <c r="G184" s="1965"/>
      <c r="H184" s="1965"/>
      <c r="I184" s="1965"/>
      <c r="J184" s="1965"/>
      <c r="K184" s="1965"/>
      <c r="L184" s="1965"/>
      <c r="M184" s="1965"/>
      <c r="N184" s="766">
        <v>11</v>
      </c>
      <c r="O184" s="1144">
        <v>3</v>
      </c>
      <c r="P184" s="769">
        <v>4</v>
      </c>
      <c r="Q184" s="1145">
        <v>6</v>
      </c>
      <c r="R184" s="1026">
        <v>6</v>
      </c>
      <c r="S184" s="759"/>
      <c r="T184" s="1026"/>
      <c r="U184" s="769"/>
      <c r="V184" s="769"/>
      <c r="W184" s="769"/>
      <c r="X184" s="769"/>
    </row>
    <row r="185" spans="1:31" s="100" customFormat="1" ht="16.5" thickBot="1" x14ac:dyDescent="0.3">
      <c r="A185" s="1965" t="s">
        <v>260</v>
      </c>
      <c r="B185" s="1965"/>
      <c r="C185" s="1965"/>
      <c r="D185" s="1965"/>
      <c r="E185" s="1965"/>
      <c r="F185" s="1965"/>
      <c r="G185" s="1965"/>
      <c r="H185" s="1965"/>
      <c r="I185" s="1965"/>
      <c r="J185" s="1965"/>
      <c r="K185" s="1965"/>
      <c r="L185" s="1965"/>
      <c r="M185" s="1965"/>
      <c r="N185" s="1146"/>
      <c r="O185" s="1147"/>
      <c r="P185" s="1147"/>
      <c r="Q185" s="1148"/>
      <c r="R185" s="849"/>
      <c r="S185" s="759"/>
      <c r="T185" s="849"/>
      <c r="U185" s="770"/>
      <c r="V185" s="770"/>
      <c r="W185" s="770"/>
      <c r="X185" s="770"/>
    </row>
    <row r="186" spans="1:31" s="100" customFormat="1" ht="16.5" thickBot="1" x14ac:dyDescent="0.3">
      <c r="A186" s="1941" t="s">
        <v>261</v>
      </c>
      <c r="B186" s="1941"/>
      <c r="C186" s="1941"/>
      <c r="D186" s="1941"/>
      <c r="E186" s="1941"/>
      <c r="F186" s="1941"/>
      <c r="G186" s="1941"/>
      <c r="H186" s="1941"/>
      <c r="I186" s="1941"/>
      <c r="J186" s="1941"/>
      <c r="K186" s="1941"/>
      <c r="L186" s="1941"/>
      <c r="M186" s="1941"/>
      <c r="N186" s="1149"/>
      <c r="O186" s="1147">
        <v>1</v>
      </c>
      <c r="P186" s="1150"/>
      <c r="Q186" s="771">
        <v>1</v>
      </c>
      <c r="R186" s="1151">
        <v>1</v>
      </c>
      <c r="S186" s="1025"/>
      <c r="T186" s="988"/>
      <c r="U186" s="771"/>
      <c r="V186" s="988"/>
      <c r="W186" s="988"/>
      <c r="X186" s="988"/>
    </row>
    <row r="187" spans="1:31" s="100" customFormat="1" ht="16.5" thickBot="1" x14ac:dyDescent="0.3">
      <c r="A187" s="1942" t="s">
        <v>262</v>
      </c>
      <c r="B187" s="1943"/>
      <c r="C187" s="1943"/>
      <c r="D187" s="1943"/>
      <c r="E187" s="1943"/>
      <c r="F187" s="1943"/>
      <c r="G187" s="1943"/>
      <c r="H187" s="1943"/>
      <c r="I187" s="1943"/>
      <c r="J187" s="1943"/>
      <c r="K187" s="1943"/>
      <c r="L187" s="1943"/>
      <c r="M187" s="1944"/>
      <c r="N187" s="2203" t="s">
        <v>263</v>
      </c>
      <c r="O187" s="2204"/>
      <c r="P187" s="2205"/>
      <c r="Q187" s="2199">
        <f>G107/G181*100</f>
        <v>73.958333333333343</v>
      </c>
      <c r="R187" s="2206"/>
      <c r="S187" s="2206"/>
      <c r="T187" s="2199" t="s">
        <v>42</v>
      </c>
      <c r="U187" s="2206"/>
      <c r="V187" s="2200"/>
      <c r="W187" s="2199">
        <f>G178/G181*100</f>
        <v>26.041666666666668</v>
      </c>
      <c r="X187" s="2200"/>
      <c r="Y187" s="389">
        <f>SUM(N187:X187)</f>
        <v>100.00000000000001</v>
      </c>
    </row>
    <row r="188" spans="1:31" s="100" customFormat="1" x14ac:dyDescent="0.25">
      <c r="A188" s="390"/>
      <c r="B188" s="989"/>
      <c r="C188" s="989"/>
      <c r="D188" s="989"/>
      <c r="E188" s="989"/>
      <c r="F188" s="989"/>
      <c r="G188" s="989"/>
      <c r="H188" s="989"/>
      <c r="I188" s="989"/>
      <c r="J188" s="989"/>
      <c r="K188" s="989"/>
      <c r="L188" s="989"/>
      <c r="M188" s="989"/>
      <c r="N188" s="990"/>
      <c r="O188" s="990"/>
      <c r="P188" s="990"/>
      <c r="Q188" s="991"/>
      <c r="R188" s="991"/>
      <c r="S188" s="991"/>
      <c r="T188" s="990"/>
      <c r="U188" s="990"/>
      <c r="V188" s="990"/>
      <c r="W188" s="990"/>
      <c r="X188" s="990"/>
    </row>
    <row r="189" spans="1:31" s="100" customFormat="1" x14ac:dyDescent="0.25">
      <c r="A189" s="393"/>
    </row>
    <row r="190" spans="1:31" s="100" customFormat="1" x14ac:dyDescent="0.25">
      <c r="A190" s="393"/>
      <c r="B190" s="1155"/>
      <c r="C190" s="1155"/>
      <c r="D190" s="1155"/>
      <c r="E190" s="1155"/>
      <c r="F190" s="1155"/>
      <c r="G190" s="1155"/>
      <c r="H190" s="1155"/>
      <c r="I190" s="1155"/>
      <c r="J190" s="1155"/>
      <c r="K190" s="1155"/>
    </row>
    <row r="191" spans="1:31" s="100" customFormat="1" x14ac:dyDescent="0.25">
      <c r="A191" s="393"/>
      <c r="B191" s="1155" t="s">
        <v>264</v>
      </c>
      <c r="C191" s="1155"/>
      <c r="D191" s="2207"/>
      <c r="E191" s="2207"/>
      <c r="F191" s="2216"/>
      <c r="G191" s="2216"/>
      <c r="H191" s="1155"/>
      <c r="I191" s="2208" t="s">
        <v>265</v>
      </c>
      <c r="J191" s="2375"/>
      <c r="K191" s="2375"/>
    </row>
    <row r="192" spans="1:31" s="100" customFormat="1" x14ac:dyDescent="0.25">
      <c r="A192" s="393"/>
    </row>
    <row r="193" spans="1:13" s="100" customFormat="1" x14ac:dyDescent="0.25">
      <c r="A193" s="393"/>
      <c r="B193" s="1155" t="s">
        <v>266</v>
      </c>
      <c r="C193" s="1155"/>
      <c r="D193" s="2207"/>
      <c r="E193" s="2207"/>
      <c r="F193" s="2216"/>
      <c r="G193" s="2216"/>
      <c r="H193" s="1155"/>
      <c r="I193" s="2208" t="s">
        <v>267</v>
      </c>
      <c r="J193" s="2217"/>
      <c r="K193" s="2217"/>
    </row>
    <row r="194" spans="1:13" s="100" customFormat="1" x14ac:dyDescent="0.25">
      <c r="A194" s="393"/>
    </row>
    <row r="195" spans="1:13" s="100" customFormat="1" x14ac:dyDescent="0.25">
      <c r="A195" s="393"/>
      <c r="B195" s="1155" t="s">
        <v>268</v>
      </c>
      <c r="C195" s="1155"/>
      <c r="D195" s="2207"/>
      <c r="E195" s="2207"/>
      <c r="F195" s="2216"/>
      <c r="G195" s="2216"/>
      <c r="H195" s="1155"/>
      <c r="I195" s="2208" t="s">
        <v>267</v>
      </c>
      <c r="J195" s="2217"/>
      <c r="K195" s="2217"/>
    </row>
    <row r="196" spans="1:13" s="100" customFormat="1" x14ac:dyDescent="0.25">
      <c r="A196" s="109"/>
      <c r="B196" s="992"/>
      <c r="C196" s="2212" t="s">
        <v>140</v>
      </c>
      <c r="D196" s="2212"/>
      <c r="E196" s="2212"/>
      <c r="F196" s="2212"/>
      <c r="G196" s="2212"/>
      <c r="H196" s="2212"/>
      <c r="I196" s="2212"/>
      <c r="J196" s="2212"/>
      <c r="K196" s="2212"/>
      <c r="L196" s="993"/>
      <c r="M196" s="993"/>
    </row>
  </sheetData>
  <mergeCells count="90">
    <mergeCell ref="Q187:S187"/>
    <mergeCell ref="I193:K193"/>
    <mergeCell ref="W187:X187"/>
    <mergeCell ref="T187:V187"/>
    <mergeCell ref="A187:M187"/>
    <mergeCell ref="N187:P187"/>
    <mergeCell ref="A165:A168"/>
    <mergeCell ref="C196:K196"/>
    <mergeCell ref="D195:G195"/>
    <mergeCell ref="I195:K195"/>
    <mergeCell ref="A185:M185"/>
    <mergeCell ref="A186:M186"/>
    <mergeCell ref="I191:K191"/>
    <mergeCell ref="D193:G193"/>
    <mergeCell ref="A169:A172"/>
    <mergeCell ref="A182:M182"/>
    <mergeCell ref="A175:F175"/>
    <mergeCell ref="A179:F179"/>
    <mergeCell ref="A173:F173"/>
    <mergeCell ref="A178:F178"/>
    <mergeCell ref="A181:F181"/>
    <mergeCell ref="A137:F137"/>
    <mergeCell ref="A138:X138"/>
    <mergeCell ref="A139:A140"/>
    <mergeCell ref="D191:G191"/>
    <mergeCell ref="A174:F174"/>
    <mergeCell ref="A176:F176"/>
    <mergeCell ref="A177:F177"/>
    <mergeCell ref="A184:M184"/>
    <mergeCell ref="A183:M183"/>
    <mergeCell ref="A180:F180"/>
    <mergeCell ref="A161:A164"/>
    <mergeCell ref="A153:A156"/>
    <mergeCell ref="A145:A148"/>
    <mergeCell ref="A157:A160"/>
    <mergeCell ref="A149:A152"/>
    <mergeCell ref="A141:A144"/>
    <mergeCell ref="A109:X109"/>
    <mergeCell ref="A136:F136"/>
    <mergeCell ref="A135:F135"/>
    <mergeCell ref="A113:A114"/>
    <mergeCell ref="A111:A112"/>
    <mergeCell ref="A115:A120"/>
    <mergeCell ref="A133:A134"/>
    <mergeCell ref="A121:A126"/>
    <mergeCell ref="A127:A132"/>
    <mergeCell ref="A107:F107"/>
    <mergeCell ref="A108:X108"/>
    <mergeCell ref="A99:F99"/>
    <mergeCell ref="A100:F100"/>
    <mergeCell ref="A105:F105"/>
    <mergeCell ref="A106:F106"/>
    <mergeCell ref="A101:X101"/>
    <mergeCell ref="A104:F104"/>
    <mergeCell ref="A10:X10"/>
    <mergeCell ref="A51:X51"/>
    <mergeCell ref="A9:X9"/>
    <mergeCell ref="A98:F98"/>
    <mergeCell ref="A93:X93"/>
    <mergeCell ref="A50:F50"/>
    <mergeCell ref="A92:F92"/>
    <mergeCell ref="A47:B47"/>
    <mergeCell ref="A90:F90"/>
    <mergeCell ref="A48:F48"/>
    <mergeCell ref="A49:F49"/>
    <mergeCell ref="A91:F91"/>
    <mergeCell ref="A1:X1"/>
    <mergeCell ref="A2:A7"/>
    <mergeCell ref="B2:B7"/>
    <mergeCell ref="C2:F2"/>
    <mergeCell ref="G2:G7"/>
    <mergeCell ref="H2:M2"/>
    <mergeCell ref="N2:X3"/>
    <mergeCell ref="K4:K7"/>
    <mergeCell ref="M3:M7"/>
    <mergeCell ref="N4:P4"/>
    <mergeCell ref="T4:V4"/>
    <mergeCell ref="E4:E7"/>
    <mergeCell ref="F4:F7"/>
    <mergeCell ref="N6:X6"/>
    <mergeCell ref="Q4:S4"/>
    <mergeCell ref="W4:X4"/>
    <mergeCell ref="C3:C7"/>
    <mergeCell ref="D3:D7"/>
    <mergeCell ref="J4:J7"/>
    <mergeCell ref="E3:F3"/>
    <mergeCell ref="I3:L3"/>
    <mergeCell ref="I4:I7"/>
    <mergeCell ref="L4:L7"/>
    <mergeCell ref="H3:H7"/>
  </mergeCells>
  <phoneticPr fontId="7" type="noConversion"/>
  <pageMargins left="0.75" right="0.75" top="1" bottom="1" header="0.5" footer="0.5"/>
  <pageSetup paperSize="9" scale="56" orientation="landscape" r:id="rId1"/>
  <headerFooter alignWithMargins="0"/>
  <rowBreaks count="1" manualBreakCount="1">
    <brk id="10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12</vt:i4>
      </vt:variant>
    </vt:vector>
  </HeadingPairs>
  <TitlesOfParts>
    <vt:vector size="27" baseType="lpstr">
      <vt:lpstr>план (2)</vt:lpstr>
      <vt:lpstr>заготовка</vt:lpstr>
      <vt:lpstr>Титул 072 уск</vt:lpstr>
      <vt:lpstr>план </vt:lpstr>
      <vt:lpstr>сем 20-21</vt:lpstr>
      <vt:lpstr>семестровка 20-21</vt:lpstr>
      <vt:lpstr>план  (2)</vt:lpstr>
      <vt:lpstr>семестровка</vt:lpstr>
      <vt:lpstr>план</vt:lpstr>
      <vt:lpstr>питання</vt:lpstr>
      <vt:lpstr>Семестровка уск виправлено</vt:lpstr>
      <vt:lpstr>Семестровка уск виправлено (2)</vt:lpstr>
      <vt:lpstr>семестровка 4 р</vt:lpstr>
      <vt:lpstr>до наказу</vt:lpstr>
      <vt:lpstr>сравнение семестровок</vt:lpstr>
      <vt:lpstr>'до наказу'!Область_печати</vt:lpstr>
      <vt:lpstr>план!Область_печати</vt:lpstr>
      <vt:lpstr>'план '!Область_печати</vt:lpstr>
      <vt:lpstr>'план  (2)'!Область_печати</vt:lpstr>
      <vt:lpstr>'план (2)'!Область_печати</vt:lpstr>
      <vt:lpstr>'сем 20-21'!Область_печати</vt:lpstr>
      <vt:lpstr>семестровка!Область_печати</vt:lpstr>
      <vt:lpstr>'семестровка 20-21'!Область_печати</vt:lpstr>
      <vt:lpstr>'семестровка 4 р'!Область_печати</vt:lpstr>
      <vt:lpstr>'Семестровка уск виправлено'!Область_печати</vt:lpstr>
      <vt:lpstr>'Семестровка уск виправлено (2)'!Область_печати</vt:lpstr>
      <vt:lpstr>'сравнение семестровок'!Область_печати</vt:lpstr>
    </vt:vector>
  </TitlesOfParts>
  <Company>DG Win&amp;Soft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Андрей</cp:lastModifiedBy>
  <cp:lastPrinted>2020-07-01T07:04:04Z</cp:lastPrinted>
  <dcterms:created xsi:type="dcterms:W3CDTF">2018-09-25T13:00:18Z</dcterms:created>
  <dcterms:modified xsi:type="dcterms:W3CDTF">2020-10-15T05:34:26Z</dcterms:modified>
</cp:coreProperties>
</file>